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nathaniyer/Library/Containers/com.microsoft.Excel/Data/state-eps-data-repository/NE/io-model/DoEbIC/"/>
    </mc:Choice>
  </mc:AlternateContent>
  <xr:revisionPtr revIDLastSave="0" documentId="8_{1361FC0B-9D86-F947-B809-1C875EFEDD6E}" xr6:coauthVersionLast="47" xr6:coauthVersionMax="47" xr10:uidLastSave="{00000000-0000-0000-0000-000000000000}"/>
  <bookViews>
    <workbookView xWindow="0" yWindow="460" windowWidth="28800" windowHeight="16260" xr2:uid="{111598D9-CA0B-488C-B665-0CB52396764C}"/>
  </bookViews>
  <sheets>
    <sheet name="About" sheetId="2" r:id="rId1"/>
    <sheet name="ISIC Code Key" sheetId="4" r:id="rId2"/>
    <sheet name="BLS CPS T18" sheetId="5" r:id="rId3"/>
    <sheet name="BLS CPS T18b" sheetId="6" r:id="rId4"/>
    <sheet name="BLS LF projections 2019-2029" sheetId="7" r:id="rId5"/>
    <sheet name="LF Projected Ratios" sheetId="8" r:id="rId6"/>
    <sheet name="S Curve Equation" sheetId="14" r:id="rId7"/>
    <sheet name="S" sheetId="32" r:id="rId8"/>
    <sheet name="Calculations male" sheetId="30" r:id="rId9"/>
    <sheet name="Calculations female" sheetId="15" r:id="rId10"/>
    <sheet name="R" sheetId="33" r:id="rId11"/>
    <sheet name="Calculations white" sheetId="17" r:id="rId12"/>
    <sheet name="Calculations black" sheetId="18" r:id="rId13"/>
    <sheet name="Calculations asian" sheetId="19" r:id="rId14"/>
    <sheet name="Calculations otherrace" sheetId="31" r:id="rId15"/>
    <sheet name="H" sheetId="35" r:id="rId16"/>
    <sheet name="Calculations hispanic" sheetId="20" r:id="rId17"/>
    <sheet name="Calculations nonhispanic" sheetId="36" r:id="rId18"/>
    <sheet name="A" sheetId="34" r:id="rId19"/>
    <sheet name="Calculations 16to19" sheetId="23" r:id="rId20"/>
    <sheet name="Calculations 20to24" sheetId="24" r:id="rId21"/>
    <sheet name="Calculations 25to34" sheetId="25" r:id="rId22"/>
    <sheet name="Calculations 35to44" sheetId="26" r:id="rId23"/>
    <sheet name="Calculations 45to54" sheetId="27" r:id="rId24"/>
    <sheet name="Calculations 55to64" sheetId="28" r:id="rId25"/>
    <sheet name="Calculations 65plus" sheetId="29" r:id="rId26"/>
    <sheet name="DoEbIC-male" sheetId="9" r:id="rId27"/>
    <sheet name="DoEbIC-female" sheetId="3" r:id="rId28"/>
    <sheet name="DoEbIC-white" sheetId="10" r:id="rId29"/>
    <sheet name="DoEbIC-black" sheetId="11" r:id="rId30"/>
    <sheet name="DoEbIC-asian" sheetId="12" r:id="rId31"/>
    <sheet name="DoEbIC-otherrace" sheetId="13" r:id="rId32"/>
    <sheet name="DoEbIC-hispanic" sheetId="21" r:id="rId33"/>
    <sheet name="DoEbIC-nonhispanic" sheetId="22" r:id="rId34"/>
    <sheet name="DoEbIC-16to19" sheetId="37" r:id="rId35"/>
    <sheet name="DoEbIC-20to24" sheetId="38" r:id="rId36"/>
    <sheet name="DoEbIC-25to34" sheetId="39" r:id="rId37"/>
    <sheet name="DoEbIC-35to44" sheetId="40" r:id="rId38"/>
    <sheet name="DoEbIC-45to54" sheetId="41" r:id="rId39"/>
    <sheet name="DoEbIC-55to64" sheetId="42" r:id="rId40"/>
    <sheet name="DoEbIC-65plus" sheetId="43" r:id="rId41"/>
  </sheets>
  <definedNames>
    <definedName name="_lf1">#REF!</definedName>
    <definedName name="_lf10">#REF!</definedName>
    <definedName name="_lf11">#REF!</definedName>
    <definedName name="_lf12">#REF!</definedName>
    <definedName name="_lf13">#REF!</definedName>
    <definedName name="_lf14">#REF!</definedName>
    <definedName name="_lf15">#REF!</definedName>
    <definedName name="_lf16">#REF!</definedName>
    <definedName name="_lf17">#REF!</definedName>
    <definedName name="_lf18">#REF!</definedName>
    <definedName name="_lf19">#REF!</definedName>
    <definedName name="_lf2">#REF!</definedName>
    <definedName name="_lf20">#REF!</definedName>
    <definedName name="_lf21">#REF!</definedName>
    <definedName name="_lf22">#REF!</definedName>
    <definedName name="_lf23">#REF!</definedName>
    <definedName name="_lf24">#REF!</definedName>
    <definedName name="_lf25">#REF!</definedName>
    <definedName name="_lf26">#REF!</definedName>
    <definedName name="_lf27">'BLS LF projections 2019-2029'!$A$3:$K$18</definedName>
    <definedName name="_lf3">#REF!</definedName>
    <definedName name="_lf4">#REF!</definedName>
    <definedName name="_lf5">#REF!</definedName>
    <definedName name="_lf6">#REF!</definedName>
    <definedName name="_lf7">#REF!</definedName>
    <definedName name="_lf8">#REF!</definedName>
    <definedName name="_lf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51" i="5" l="1"/>
  <c r="F351" i="5"/>
  <c r="G351" i="5"/>
  <c r="D351" i="5"/>
  <c r="C351"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9" i="5"/>
  <c r="I10" i="5"/>
  <c r="I11" i="5"/>
  <c r="I12" i="5"/>
  <c r="I13" i="5"/>
  <c r="I14" i="5"/>
  <c r="I15" i="5"/>
  <c r="I16" i="5"/>
  <c r="I17" i="5"/>
  <c r="I8" i="5"/>
  <c r="C2" i="43"/>
  <c r="D2" i="43"/>
  <c r="E2" i="43"/>
  <c r="F2" i="43"/>
  <c r="G2" i="43"/>
  <c r="H2" i="43"/>
  <c r="I2" i="43"/>
  <c r="J2" i="43"/>
  <c r="K2" i="43"/>
  <c r="L2" i="43"/>
  <c r="M2" i="43"/>
  <c r="N2" i="43"/>
  <c r="O2" i="43"/>
  <c r="P2" i="43"/>
  <c r="Q2" i="43"/>
  <c r="R2" i="43"/>
  <c r="S2" i="43"/>
  <c r="T2" i="43"/>
  <c r="U2" i="43"/>
  <c r="V2" i="43"/>
  <c r="W2" i="43"/>
  <c r="X2" i="43"/>
  <c r="Y2" i="43"/>
  <c r="Z2" i="43"/>
  <c r="AA2" i="43"/>
  <c r="AB2" i="43"/>
  <c r="AC2" i="43"/>
  <c r="AD2" i="43"/>
  <c r="AE2" i="43"/>
  <c r="AF2" i="43"/>
  <c r="C3" i="43"/>
  <c r="D3" i="43"/>
  <c r="E3" i="43"/>
  <c r="F3" i="43"/>
  <c r="G3" i="43"/>
  <c r="H3" i="43"/>
  <c r="I3" i="43"/>
  <c r="J3" i="43"/>
  <c r="K3" i="43"/>
  <c r="L3" i="43"/>
  <c r="M3" i="43"/>
  <c r="N3" i="43"/>
  <c r="O3" i="43"/>
  <c r="P3" i="43"/>
  <c r="Q3" i="43"/>
  <c r="R3" i="43"/>
  <c r="S3" i="43"/>
  <c r="T3" i="43"/>
  <c r="U3" i="43"/>
  <c r="V3" i="43"/>
  <c r="W3" i="43"/>
  <c r="X3" i="43"/>
  <c r="Y3" i="43"/>
  <c r="Z3" i="43"/>
  <c r="AA3" i="43"/>
  <c r="AB3" i="43"/>
  <c r="AC3" i="43"/>
  <c r="AD3" i="43"/>
  <c r="AE3" i="43"/>
  <c r="AF3" i="43"/>
  <c r="C4" i="43"/>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AF4" i="43"/>
  <c r="C5" i="43"/>
  <c r="D5" i="43"/>
  <c r="E5" i="43"/>
  <c r="F5" i="43"/>
  <c r="G5" i="43"/>
  <c r="H5" i="43"/>
  <c r="I5" i="43"/>
  <c r="J5" i="43"/>
  <c r="K5" i="43"/>
  <c r="L5" i="43"/>
  <c r="M5" i="43"/>
  <c r="N5" i="43"/>
  <c r="O5" i="43"/>
  <c r="P5" i="43"/>
  <c r="Q5" i="43"/>
  <c r="R5" i="43"/>
  <c r="S5" i="43"/>
  <c r="T5" i="43"/>
  <c r="U5" i="43"/>
  <c r="V5" i="43"/>
  <c r="W5" i="43"/>
  <c r="X5" i="43"/>
  <c r="Y5" i="43"/>
  <c r="Z5" i="43"/>
  <c r="AA5" i="43"/>
  <c r="AB5" i="43"/>
  <c r="AC5" i="43"/>
  <c r="AD5" i="43"/>
  <c r="AE5" i="43"/>
  <c r="AF5" i="43"/>
  <c r="C6"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AF6" i="43"/>
  <c r="C7" i="43"/>
  <c r="D7" i="43"/>
  <c r="E7" i="43"/>
  <c r="F7" i="43"/>
  <c r="G7" i="43"/>
  <c r="H7" i="43"/>
  <c r="I7" i="43"/>
  <c r="J7" i="43"/>
  <c r="K7" i="43"/>
  <c r="L7" i="43"/>
  <c r="M7" i="43"/>
  <c r="N7" i="43"/>
  <c r="O7" i="43"/>
  <c r="P7" i="43"/>
  <c r="Q7" i="43"/>
  <c r="R7" i="43"/>
  <c r="S7" i="43"/>
  <c r="T7" i="43"/>
  <c r="U7" i="43"/>
  <c r="V7" i="43"/>
  <c r="W7" i="43"/>
  <c r="X7" i="43"/>
  <c r="Y7" i="43"/>
  <c r="Z7" i="43"/>
  <c r="AA7" i="43"/>
  <c r="AB7" i="43"/>
  <c r="AC7" i="43"/>
  <c r="AD7" i="43"/>
  <c r="AE7" i="43"/>
  <c r="AF7" i="43"/>
  <c r="C8" i="43"/>
  <c r="D8" i="43"/>
  <c r="E8" i="43"/>
  <c r="F8" i="43"/>
  <c r="G8" i="43"/>
  <c r="H8" i="43"/>
  <c r="I8" i="43"/>
  <c r="J8" i="43"/>
  <c r="K8" i="43"/>
  <c r="L8" i="43"/>
  <c r="M8" i="43"/>
  <c r="N8" i="43"/>
  <c r="O8" i="43"/>
  <c r="P8" i="43"/>
  <c r="Q8" i="43"/>
  <c r="R8" i="43"/>
  <c r="S8" i="43"/>
  <c r="T8" i="43"/>
  <c r="U8" i="43"/>
  <c r="V8" i="43"/>
  <c r="W8" i="43"/>
  <c r="X8" i="43"/>
  <c r="Y8" i="43"/>
  <c r="Z8" i="43"/>
  <c r="AA8" i="43"/>
  <c r="AB8" i="43"/>
  <c r="AC8" i="43"/>
  <c r="AD8" i="43"/>
  <c r="AE8" i="43"/>
  <c r="AF8" i="43"/>
  <c r="C9" i="43"/>
  <c r="D9" i="43"/>
  <c r="E9" i="43"/>
  <c r="F9" i="43"/>
  <c r="G9" i="43"/>
  <c r="H9" i="43"/>
  <c r="I9" i="43"/>
  <c r="J9" i="43"/>
  <c r="K9" i="43"/>
  <c r="L9" i="43"/>
  <c r="M9" i="43"/>
  <c r="N9" i="43"/>
  <c r="O9" i="43"/>
  <c r="P9" i="43"/>
  <c r="Q9" i="43"/>
  <c r="R9" i="43"/>
  <c r="S9" i="43"/>
  <c r="T9" i="43"/>
  <c r="U9" i="43"/>
  <c r="V9" i="43"/>
  <c r="W9" i="43"/>
  <c r="X9" i="43"/>
  <c r="Y9" i="43"/>
  <c r="Z9" i="43"/>
  <c r="AA9" i="43"/>
  <c r="AB9" i="43"/>
  <c r="AC9" i="43"/>
  <c r="AD9" i="43"/>
  <c r="AE9" i="43"/>
  <c r="AF9" i="43"/>
  <c r="C10" i="43"/>
  <c r="D10" i="43"/>
  <c r="E10" i="43"/>
  <c r="F10" i="43"/>
  <c r="G10" i="43"/>
  <c r="H10" i="43"/>
  <c r="I10" i="43"/>
  <c r="J10" i="43"/>
  <c r="K10" i="43"/>
  <c r="L10" i="43"/>
  <c r="M10" i="43"/>
  <c r="N10" i="43"/>
  <c r="O10" i="43"/>
  <c r="P10" i="43"/>
  <c r="Q10" i="43"/>
  <c r="R10" i="43"/>
  <c r="S10" i="43"/>
  <c r="T10" i="43"/>
  <c r="U10" i="43"/>
  <c r="V10" i="43"/>
  <c r="W10" i="43"/>
  <c r="X10" i="43"/>
  <c r="Y10" i="43"/>
  <c r="Z10" i="43"/>
  <c r="AA10" i="43"/>
  <c r="AB10" i="43"/>
  <c r="AC10" i="43"/>
  <c r="AD10" i="43"/>
  <c r="AE10" i="43"/>
  <c r="AF10" i="43"/>
  <c r="C11" i="43"/>
  <c r="D11" i="43"/>
  <c r="E11" i="43"/>
  <c r="F11" i="43"/>
  <c r="G11" i="43"/>
  <c r="H11" i="43"/>
  <c r="I11" i="43"/>
  <c r="J11" i="43"/>
  <c r="K11" i="43"/>
  <c r="L11" i="43"/>
  <c r="M11" i="43"/>
  <c r="N11" i="43"/>
  <c r="O11" i="43"/>
  <c r="P11" i="43"/>
  <c r="Q11" i="43"/>
  <c r="R11" i="43"/>
  <c r="S11" i="43"/>
  <c r="T11" i="43"/>
  <c r="U11" i="43"/>
  <c r="V11" i="43"/>
  <c r="W11" i="43"/>
  <c r="X11" i="43"/>
  <c r="Y11" i="43"/>
  <c r="Z11" i="43"/>
  <c r="AA11" i="43"/>
  <c r="AB11" i="43"/>
  <c r="AC11" i="43"/>
  <c r="AD11" i="43"/>
  <c r="AE11" i="43"/>
  <c r="AF11" i="43"/>
  <c r="C12" i="43"/>
  <c r="D12" i="43"/>
  <c r="E12" i="43"/>
  <c r="F12" i="43"/>
  <c r="G12" i="43"/>
  <c r="H12" i="43"/>
  <c r="I12" i="43"/>
  <c r="J12" i="43"/>
  <c r="K12" i="43"/>
  <c r="L12" i="43"/>
  <c r="M12" i="43"/>
  <c r="N12" i="43"/>
  <c r="O12" i="43"/>
  <c r="P12" i="43"/>
  <c r="Q12" i="43"/>
  <c r="R12" i="43"/>
  <c r="S12" i="43"/>
  <c r="T12" i="43"/>
  <c r="U12" i="43"/>
  <c r="V12" i="43"/>
  <c r="W12" i="43"/>
  <c r="X12" i="43"/>
  <c r="Y12" i="43"/>
  <c r="Z12" i="43"/>
  <c r="AA12" i="43"/>
  <c r="AB12" i="43"/>
  <c r="AC12" i="43"/>
  <c r="AD12" i="43"/>
  <c r="AE12" i="43"/>
  <c r="AF12" i="43"/>
  <c r="C13" i="43"/>
  <c r="D13" i="43"/>
  <c r="E13" i="43"/>
  <c r="F13" i="43"/>
  <c r="G13" i="43"/>
  <c r="H13" i="43"/>
  <c r="I13" i="43"/>
  <c r="J13" i="43"/>
  <c r="K13" i="43"/>
  <c r="L13" i="43"/>
  <c r="M13" i="43"/>
  <c r="N13" i="43"/>
  <c r="O13" i="43"/>
  <c r="P13" i="43"/>
  <c r="Q13" i="43"/>
  <c r="R13" i="43"/>
  <c r="S13" i="43"/>
  <c r="T13" i="43"/>
  <c r="U13" i="43"/>
  <c r="V13" i="43"/>
  <c r="W13" i="43"/>
  <c r="X13" i="43"/>
  <c r="Y13" i="43"/>
  <c r="Z13" i="43"/>
  <c r="AA13" i="43"/>
  <c r="AB13" i="43"/>
  <c r="AC13" i="43"/>
  <c r="AD13" i="43"/>
  <c r="AE13" i="43"/>
  <c r="AF13" i="43"/>
  <c r="C14" i="43"/>
  <c r="D14" i="43"/>
  <c r="E14" i="43"/>
  <c r="F14" i="43"/>
  <c r="G14" i="43"/>
  <c r="H14" i="43"/>
  <c r="I14" i="43"/>
  <c r="J14" i="43"/>
  <c r="K14" i="43"/>
  <c r="L14" i="43"/>
  <c r="M14" i="43"/>
  <c r="N14" i="43"/>
  <c r="O14" i="43"/>
  <c r="P14" i="43"/>
  <c r="Q14" i="43"/>
  <c r="R14" i="43"/>
  <c r="S14" i="43"/>
  <c r="T14" i="43"/>
  <c r="U14" i="43"/>
  <c r="V14" i="43"/>
  <c r="W14" i="43"/>
  <c r="X14" i="43"/>
  <c r="Y14" i="43"/>
  <c r="Z14" i="43"/>
  <c r="AA14" i="43"/>
  <c r="AB14" i="43"/>
  <c r="AC14" i="43"/>
  <c r="AD14" i="43"/>
  <c r="AE14" i="43"/>
  <c r="AF14" i="43"/>
  <c r="C15" i="43"/>
  <c r="D15" i="43"/>
  <c r="E15" i="43"/>
  <c r="F15" i="43"/>
  <c r="G15" i="43"/>
  <c r="H15" i="43"/>
  <c r="I15" i="43"/>
  <c r="J15" i="43"/>
  <c r="K15" i="43"/>
  <c r="L15" i="43"/>
  <c r="M15" i="43"/>
  <c r="N15" i="43"/>
  <c r="O15" i="43"/>
  <c r="P15" i="43"/>
  <c r="Q15" i="43"/>
  <c r="R15" i="43"/>
  <c r="S15" i="43"/>
  <c r="T15" i="43"/>
  <c r="U15" i="43"/>
  <c r="V15" i="43"/>
  <c r="W15" i="43"/>
  <c r="X15" i="43"/>
  <c r="Y15" i="43"/>
  <c r="Z15" i="43"/>
  <c r="AA15" i="43"/>
  <c r="AB15" i="43"/>
  <c r="AC15" i="43"/>
  <c r="AD15" i="43"/>
  <c r="AE15" i="43"/>
  <c r="AF15" i="43"/>
  <c r="C16" i="43"/>
  <c r="D16" i="43"/>
  <c r="E16" i="43"/>
  <c r="F16" i="43"/>
  <c r="G16" i="43"/>
  <c r="H16" i="43"/>
  <c r="I16" i="43"/>
  <c r="J16" i="43"/>
  <c r="K16" i="43"/>
  <c r="L16" i="43"/>
  <c r="M16" i="43"/>
  <c r="N16" i="43"/>
  <c r="O16" i="43"/>
  <c r="P16" i="43"/>
  <c r="Q16" i="43"/>
  <c r="R16" i="43"/>
  <c r="S16" i="43"/>
  <c r="T16" i="43"/>
  <c r="U16" i="43"/>
  <c r="V16" i="43"/>
  <c r="W16" i="43"/>
  <c r="X16" i="43"/>
  <c r="Y16" i="43"/>
  <c r="Z16" i="43"/>
  <c r="AA16" i="43"/>
  <c r="AB16" i="43"/>
  <c r="AC16" i="43"/>
  <c r="AD16" i="43"/>
  <c r="AE16" i="43"/>
  <c r="AF16" i="43"/>
  <c r="C17" i="43"/>
  <c r="D17" i="43"/>
  <c r="E17" i="43"/>
  <c r="F17" i="43"/>
  <c r="G17" i="43"/>
  <c r="H17" i="43"/>
  <c r="I17" i="43"/>
  <c r="J17" i="43"/>
  <c r="K17" i="43"/>
  <c r="L17" i="43"/>
  <c r="M17" i="43"/>
  <c r="N17" i="43"/>
  <c r="O17" i="43"/>
  <c r="P17" i="43"/>
  <c r="Q17" i="43"/>
  <c r="R17" i="43"/>
  <c r="S17" i="43"/>
  <c r="T17" i="43"/>
  <c r="U17" i="43"/>
  <c r="V17" i="43"/>
  <c r="W17" i="43"/>
  <c r="X17" i="43"/>
  <c r="Y17" i="43"/>
  <c r="Z17" i="43"/>
  <c r="AA17" i="43"/>
  <c r="AB17" i="43"/>
  <c r="AC17" i="43"/>
  <c r="AD17" i="43"/>
  <c r="AE17" i="43"/>
  <c r="AF17" i="43"/>
  <c r="C18" i="43"/>
  <c r="D18" i="43"/>
  <c r="E18" i="43"/>
  <c r="F18" i="43"/>
  <c r="G18" i="43"/>
  <c r="H18" i="43"/>
  <c r="I18" i="43"/>
  <c r="J18" i="43"/>
  <c r="K18" i="43"/>
  <c r="L18" i="43"/>
  <c r="M18" i="43"/>
  <c r="N18" i="43"/>
  <c r="O18" i="43"/>
  <c r="P18" i="43"/>
  <c r="Q18" i="43"/>
  <c r="R18" i="43"/>
  <c r="S18" i="43"/>
  <c r="T18" i="43"/>
  <c r="U18" i="43"/>
  <c r="V18" i="43"/>
  <c r="W18" i="43"/>
  <c r="X18" i="43"/>
  <c r="Y18" i="43"/>
  <c r="Z18" i="43"/>
  <c r="AA18" i="43"/>
  <c r="AB18" i="43"/>
  <c r="AC18" i="43"/>
  <c r="AD18" i="43"/>
  <c r="AE18" i="43"/>
  <c r="AF18" i="43"/>
  <c r="C19" i="43"/>
  <c r="D19" i="43"/>
  <c r="E19" i="43"/>
  <c r="F19" i="43"/>
  <c r="G19" i="43"/>
  <c r="H19" i="43"/>
  <c r="I19" i="43"/>
  <c r="J19" i="43"/>
  <c r="K19" i="43"/>
  <c r="L19" i="43"/>
  <c r="M19" i="43"/>
  <c r="N19" i="43"/>
  <c r="O19" i="43"/>
  <c r="P19" i="43"/>
  <c r="Q19" i="43"/>
  <c r="R19" i="43"/>
  <c r="S19" i="43"/>
  <c r="T19" i="43"/>
  <c r="U19" i="43"/>
  <c r="V19" i="43"/>
  <c r="W19" i="43"/>
  <c r="X19" i="43"/>
  <c r="Y19" i="43"/>
  <c r="Z19" i="43"/>
  <c r="AA19" i="43"/>
  <c r="AB19" i="43"/>
  <c r="AC19" i="43"/>
  <c r="AD19" i="43"/>
  <c r="AE19" i="43"/>
  <c r="AF19" i="43"/>
  <c r="C20" i="43"/>
  <c r="D20" i="43"/>
  <c r="E20" i="43"/>
  <c r="F20" i="43"/>
  <c r="G20" i="43"/>
  <c r="H20" i="43"/>
  <c r="I20" i="43"/>
  <c r="J20" i="43"/>
  <c r="K20" i="43"/>
  <c r="L20" i="43"/>
  <c r="M20" i="43"/>
  <c r="N20" i="43"/>
  <c r="O20" i="43"/>
  <c r="P20" i="43"/>
  <c r="Q20" i="43"/>
  <c r="R20" i="43"/>
  <c r="S20" i="43"/>
  <c r="T20" i="43"/>
  <c r="U20" i="43"/>
  <c r="V20" i="43"/>
  <c r="W20" i="43"/>
  <c r="X20" i="43"/>
  <c r="Y20" i="43"/>
  <c r="Z20" i="43"/>
  <c r="AA20" i="43"/>
  <c r="AB20" i="43"/>
  <c r="AC20" i="43"/>
  <c r="AD20" i="43"/>
  <c r="AE20" i="43"/>
  <c r="AF20" i="43"/>
  <c r="C21" i="43"/>
  <c r="D21" i="43"/>
  <c r="E21" i="43"/>
  <c r="F21" i="43"/>
  <c r="G21" i="43"/>
  <c r="H21" i="43"/>
  <c r="I21" i="43"/>
  <c r="J21" i="43"/>
  <c r="K21" i="43"/>
  <c r="L21" i="43"/>
  <c r="M21" i="43"/>
  <c r="N21" i="43"/>
  <c r="O21" i="43"/>
  <c r="P21" i="43"/>
  <c r="Q21" i="43"/>
  <c r="R21" i="43"/>
  <c r="S21" i="43"/>
  <c r="T21" i="43"/>
  <c r="U21" i="43"/>
  <c r="V21" i="43"/>
  <c r="W21" i="43"/>
  <c r="X21" i="43"/>
  <c r="Y21" i="43"/>
  <c r="Z21" i="43"/>
  <c r="AA21" i="43"/>
  <c r="AB21" i="43"/>
  <c r="AC21" i="43"/>
  <c r="AD21" i="43"/>
  <c r="AE21" i="43"/>
  <c r="AF21" i="43"/>
  <c r="C22" i="43"/>
  <c r="D22" i="43"/>
  <c r="E22" i="43"/>
  <c r="F22" i="43"/>
  <c r="G22" i="43"/>
  <c r="H22" i="43"/>
  <c r="I22" i="43"/>
  <c r="J22" i="43"/>
  <c r="K22" i="43"/>
  <c r="L22" i="43"/>
  <c r="M22" i="43"/>
  <c r="N22" i="43"/>
  <c r="O22" i="43"/>
  <c r="P22" i="43"/>
  <c r="Q22" i="43"/>
  <c r="R22" i="43"/>
  <c r="S22" i="43"/>
  <c r="T22" i="43"/>
  <c r="U22" i="43"/>
  <c r="V22" i="43"/>
  <c r="W22" i="43"/>
  <c r="X22" i="43"/>
  <c r="Y22" i="43"/>
  <c r="Z22" i="43"/>
  <c r="AA22" i="43"/>
  <c r="AB22" i="43"/>
  <c r="AC22" i="43"/>
  <c r="AD22" i="43"/>
  <c r="AE22" i="43"/>
  <c r="AF22" i="43"/>
  <c r="C23" i="43"/>
  <c r="D23" i="43"/>
  <c r="E23" i="43"/>
  <c r="F23" i="43"/>
  <c r="G23" i="43"/>
  <c r="H23" i="43"/>
  <c r="I23" i="43"/>
  <c r="J23" i="43"/>
  <c r="K23" i="43"/>
  <c r="L23" i="43"/>
  <c r="M23" i="43"/>
  <c r="N23" i="43"/>
  <c r="O23" i="43"/>
  <c r="P23" i="43"/>
  <c r="Q23" i="43"/>
  <c r="R23" i="43"/>
  <c r="S23" i="43"/>
  <c r="T23" i="43"/>
  <c r="U23" i="43"/>
  <c r="V23" i="43"/>
  <c r="W23" i="43"/>
  <c r="X23" i="43"/>
  <c r="Y23" i="43"/>
  <c r="Z23" i="43"/>
  <c r="AA23" i="43"/>
  <c r="AB23" i="43"/>
  <c r="AC23" i="43"/>
  <c r="AD23" i="43"/>
  <c r="AE23" i="43"/>
  <c r="AF23" i="43"/>
  <c r="C24" i="43"/>
  <c r="D24" i="43"/>
  <c r="E24" i="43"/>
  <c r="F24" i="43"/>
  <c r="G24" i="43"/>
  <c r="H24" i="43"/>
  <c r="I24" i="43"/>
  <c r="J24" i="43"/>
  <c r="K24" i="43"/>
  <c r="L24" i="43"/>
  <c r="M24" i="43"/>
  <c r="N24" i="43"/>
  <c r="O24" i="43"/>
  <c r="P24" i="43"/>
  <c r="Q24" i="43"/>
  <c r="R24" i="43"/>
  <c r="S24" i="43"/>
  <c r="T24" i="43"/>
  <c r="U24" i="43"/>
  <c r="V24" i="43"/>
  <c r="W24" i="43"/>
  <c r="X24" i="43"/>
  <c r="Y24" i="43"/>
  <c r="Z24" i="43"/>
  <c r="AA24" i="43"/>
  <c r="AB24" i="43"/>
  <c r="AC24" i="43"/>
  <c r="AD24" i="43"/>
  <c r="AE24" i="43"/>
  <c r="AF24" i="43"/>
  <c r="C25" i="43"/>
  <c r="D25" i="43"/>
  <c r="E25" i="43"/>
  <c r="F25" i="43"/>
  <c r="G25" i="43"/>
  <c r="H25" i="43"/>
  <c r="I25" i="43"/>
  <c r="J25" i="43"/>
  <c r="K25" i="43"/>
  <c r="L25" i="43"/>
  <c r="M25" i="43"/>
  <c r="N25" i="43"/>
  <c r="O25" i="43"/>
  <c r="P25" i="43"/>
  <c r="Q25" i="43"/>
  <c r="R25" i="43"/>
  <c r="S25" i="43"/>
  <c r="T25" i="43"/>
  <c r="U25" i="43"/>
  <c r="V25" i="43"/>
  <c r="W25" i="43"/>
  <c r="X25" i="43"/>
  <c r="Y25" i="43"/>
  <c r="Z25" i="43"/>
  <c r="AA25" i="43"/>
  <c r="AB25" i="43"/>
  <c r="AC25" i="43"/>
  <c r="AD25" i="43"/>
  <c r="AE25" i="43"/>
  <c r="AF25" i="43"/>
  <c r="C26" i="43"/>
  <c r="D26" i="43"/>
  <c r="E26" i="43"/>
  <c r="F26" i="43"/>
  <c r="G26" i="43"/>
  <c r="H26" i="43"/>
  <c r="I26" i="43"/>
  <c r="J26" i="43"/>
  <c r="K26" i="43"/>
  <c r="L26" i="43"/>
  <c r="M26" i="43"/>
  <c r="N26" i="43"/>
  <c r="O26" i="43"/>
  <c r="P26" i="43"/>
  <c r="Q26" i="43"/>
  <c r="R26" i="43"/>
  <c r="S26" i="43"/>
  <c r="T26" i="43"/>
  <c r="U26" i="43"/>
  <c r="V26" i="43"/>
  <c r="W26" i="43"/>
  <c r="X26" i="43"/>
  <c r="Y26" i="43"/>
  <c r="Z26" i="43"/>
  <c r="AA26" i="43"/>
  <c r="AB26" i="43"/>
  <c r="AC26" i="43"/>
  <c r="AD26" i="43"/>
  <c r="AE26" i="43"/>
  <c r="AF26" i="43"/>
  <c r="C27" i="43"/>
  <c r="D27" i="43"/>
  <c r="E27" i="43"/>
  <c r="F27" i="43"/>
  <c r="G27" i="43"/>
  <c r="H27" i="43"/>
  <c r="I27" i="43"/>
  <c r="J27" i="43"/>
  <c r="K27" i="43"/>
  <c r="L27" i="43"/>
  <c r="M27" i="43"/>
  <c r="N27" i="43"/>
  <c r="O27" i="43"/>
  <c r="P27" i="43"/>
  <c r="Q27" i="43"/>
  <c r="R27" i="43"/>
  <c r="S27" i="43"/>
  <c r="T27" i="43"/>
  <c r="U27" i="43"/>
  <c r="V27" i="43"/>
  <c r="W27" i="43"/>
  <c r="X27" i="43"/>
  <c r="Y27" i="43"/>
  <c r="Z27" i="43"/>
  <c r="AA27" i="43"/>
  <c r="AB27" i="43"/>
  <c r="AC27" i="43"/>
  <c r="AD27" i="43"/>
  <c r="AE27" i="43"/>
  <c r="AF27" i="43"/>
  <c r="C28" i="43"/>
  <c r="D28" i="43"/>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C29" i="43"/>
  <c r="D29" i="43"/>
  <c r="E29" i="43"/>
  <c r="F29" i="43"/>
  <c r="G29" i="43"/>
  <c r="H29" i="43"/>
  <c r="I29" i="43"/>
  <c r="J29" i="43"/>
  <c r="K29" i="43"/>
  <c r="L29" i="43"/>
  <c r="M29" i="43"/>
  <c r="N29" i="43"/>
  <c r="O29" i="43"/>
  <c r="P29" i="43"/>
  <c r="Q29" i="43"/>
  <c r="R29" i="43"/>
  <c r="S29" i="43"/>
  <c r="T29" i="43"/>
  <c r="U29" i="43"/>
  <c r="V29" i="43"/>
  <c r="W29" i="43"/>
  <c r="X29" i="43"/>
  <c r="Y29" i="43"/>
  <c r="Z29" i="43"/>
  <c r="AA29" i="43"/>
  <c r="AB29" i="43"/>
  <c r="AC29" i="43"/>
  <c r="AD29" i="43"/>
  <c r="AE29" i="43"/>
  <c r="AF29" i="43"/>
  <c r="C30" i="43"/>
  <c r="D30" i="43"/>
  <c r="E30" i="43"/>
  <c r="F30" i="43"/>
  <c r="G30" i="43"/>
  <c r="H30" i="43"/>
  <c r="I30" i="43"/>
  <c r="J30" i="43"/>
  <c r="K30" i="43"/>
  <c r="L30" i="43"/>
  <c r="M30" i="43"/>
  <c r="N30" i="43"/>
  <c r="O30" i="43"/>
  <c r="P30" i="43"/>
  <c r="Q30" i="43"/>
  <c r="R30" i="43"/>
  <c r="S30" i="43"/>
  <c r="T30" i="43"/>
  <c r="U30" i="43"/>
  <c r="V30" i="43"/>
  <c r="W30" i="43"/>
  <c r="X30" i="43"/>
  <c r="Y30" i="43"/>
  <c r="Z30" i="43"/>
  <c r="AA30" i="43"/>
  <c r="AB30" i="43"/>
  <c r="AC30" i="43"/>
  <c r="AD30" i="43"/>
  <c r="AE30" i="43"/>
  <c r="AF30" i="43"/>
  <c r="C31" i="43"/>
  <c r="D31" i="43"/>
  <c r="E31" i="43"/>
  <c r="F31" i="43"/>
  <c r="G31" i="43"/>
  <c r="H31" i="43"/>
  <c r="I31" i="43"/>
  <c r="J31" i="43"/>
  <c r="K31" i="43"/>
  <c r="L31" i="43"/>
  <c r="M31" i="43"/>
  <c r="N31" i="43"/>
  <c r="O31" i="43"/>
  <c r="P31" i="43"/>
  <c r="Q31" i="43"/>
  <c r="R31" i="43"/>
  <c r="S31" i="43"/>
  <c r="T31" i="43"/>
  <c r="U31" i="43"/>
  <c r="V31" i="43"/>
  <c r="W31" i="43"/>
  <c r="X31" i="43"/>
  <c r="Y31" i="43"/>
  <c r="Z31" i="43"/>
  <c r="AA31" i="43"/>
  <c r="AB31" i="43"/>
  <c r="AC31" i="43"/>
  <c r="AD31" i="43"/>
  <c r="AE31" i="43"/>
  <c r="AF31" i="43"/>
  <c r="C32" i="43"/>
  <c r="D32" i="43"/>
  <c r="E32" i="43"/>
  <c r="F32" i="43"/>
  <c r="G32" i="43"/>
  <c r="H32" i="43"/>
  <c r="I32" i="43"/>
  <c r="J32" i="43"/>
  <c r="K32" i="43"/>
  <c r="L32" i="43"/>
  <c r="M32" i="43"/>
  <c r="N32" i="43"/>
  <c r="O32" i="43"/>
  <c r="P32" i="43"/>
  <c r="Q32" i="43"/>
  <c r="R32" i="43"/>
  <c r="S32" i="43"/>
  <c r="T32" i="43"/>
  <c r="U32" i="43"/>
  <c r="V32" i="43"/>
  <c r="W32" i="43"/>
  <c r="X32" i="43"/>
  <c r="Y32" i="43"/>
  <c r="Z32" i="43"/>
  <c r="AA32" i="43"/>
  <c r="AB32" i="43"/>
  <c r="AC32" i="43"/>
  <c r="AD32" i="43"/>
  <c r="AE32" i="43"/>
  <c r="AF32" i="43"/>
  <c r="C33" i="43"/>
  <c r="D33" i="43"/>
  <c r="E33" i="43"/>
  <c r="F33" i="43"/>
  <c r="G33" i="43"/>
  <c r="H33" i="43"/>
  <c r="I33" i="43"/>
  <c r="J33" i="43"/>
  <c r="K33" i="43"/>
  <c r="L33" i="43"/>
  <c r="M33" i="43"/>
  <c r="N33" i="43"/>
  <c r="O33" i="43"/>
  <c r="P33" i="43"/>
  <c r="Q33" i="43"/>
  <c r="R33" i="43"/>
  <c r="S33" i="43"/>
  <c r="T33" i="43"/>
  <c r="U33" i="43"/>
  <c r="V33" i="43"/>
  <c r="W33" i="43"/>
  <c r="X33" i="43"/>
  <c r="Y33" i="43"/>
  <c r="Z33" i="43"/>
  <c r="AA33" i="43"/>
  <c r="AB33" i="43"/>
  <c r="AC33" i="43"/>
  <c r="AD33" i="43"/>
  <c r="AE33" i="43"/>
  <c r="AF33" i="43"/>
  <c r="C34" i="43"/>
  <c r="D34" i="43"/>
  <c r="E34" i="43"/>
  <c r="F34" i="43"/>
  <c r="G34" i="43"/>
  <c r="H34" i="43"/>
  <c r="I34" i="43"/>
  <c r="J34" i="43"/>
  <c r="K34" i="43"/>
  <c r="L34" i="43"/>
  <c r="M34" i="43"/>
  <c r="N34" i="43"/>
  <c r="O34" i="43"/>
  <c r="P34" i="43"/>
  <c r="Q34" i="43"/>
  <c r="R34" i="43"/>
  <c r="S34" i="43"/>
  <c r="T34" i="43"/>
  <c r="U34" i="43"/>
  <c r="V34" i="43"/>
  <c r="W34" i="43"/>
  <c r="X34" i="43"/>
  <c r="Y34" i="43"/>
  <c r="Z34" i="43"/>
  <c r="AA34" i="43"/>
  <c r="AB34" i="43"/>
  <c r="AC34" i="43"/>
  <c r="AD34" i="43"/>
  <c r="AE34" i="43"/>
  <c r="AF34" i="43"/>
  <c r="C35" i="43"/>
  <c r="D35" i="43"/>
  <c r="E35" i="43"/>
  <c r="F35" i="43"/>
  <c r="G35" i="43"/>
  <c r="H35" i="43"/>
  <c r="I35" i="43"/>
  <c r="J35" i="43"/>
  <c r="K35" i="43"/>
  <c r="L35" i="43"/>
  <c r="M35" i="43"/>
  <c r="N35" i="43"/>
  <c r="O35" i="43"/>
  <c r="P35" i="43"/>
  <c r="Q35" i="43"/>
  <c r="R35" i="43"/>
  <c r="S35" i="43"/>
  <c r="T35" i="43"/>
  <c r="U35" i="43"/>
  <c r="V35" i="43"/>
  <c r="W35" i="43"/>
  <c r="X35" i="43"/>
  <c r="Y35" i="43"/>
  <c r="Z35" i="43"/>
  <c r="AA35" i="43"/>
  <c r="AB35" i="43"/>
  <c r="AC35" i="43"/>
  <c r="AD35" i="43"/>
  <c r="AE35" i="43"/>
  <c r="AF35" i="43"/>
  <c r="C36" i="43"/>
  <c r="D36" i="43"/>
  <c r="E36" i="43"/>
  <c r="F36" i="43"/>
  <c r="G36" i="43"/>
  <c r="H36" i="43"/>
  <c r="I36" i="43"/>
  <c r="J36" i="43"/>
  <c r="K36" i="43"/>
  <c r="L36" i="43"/>
  <c r="M36" i="43"/>
  <c r="N36" i="43"/>
  <c r="O36" i="43"/>
  <c r="P36" i="43"/>
  <c r="Q36" i="43"/>
  <c r="R36" i="43"/>
  <c r="S36" i="43"/>
  <c r="T36" i="43"/>
  <c r="U36" i="43"/>
  <c r="V36" i="43"/>
  <c r="W36" i="43"/>
  <c r="X36" i="43"/>
  <c r="Y36" i="43"/>
  <c r="Z36" i="43"/>
  <c r="AA36" i="43"/>
  <c r="AB36" i="43"/>
  <c r="AC36" i="43"/>
  <c r="AD36" i="43"/>
  <c r="AE36" i="43"/>
  <c r="AF36" i="43"/>
  <c r="C37" i="43"/>
  <c r="D37" i="43"/>
  <c r="E37" i="43"/>
  <c r="F37"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C38" i="43"/>
  <c r="D38" i="43"/>
  <c r="E38" i="43"/>
  <c r="F38"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C39" i="43"/>
  <c r="D39" i="43"/>
  <c r="E39" i="43"/>
  <c r="F39" i="43"/>
  <c r="G39" i="43"/>
  <c r="H39" i="43"/>
  <c r="I39" i="43"/>
  <c r="J39" i="43"/>
  <c r="K39" i="43"/>
  <c r="L39" i="43"/>
  <c r="M39" i="43"/>
  <c r="N39" i="43"/>
  <c r="O39" i="43"/>
  <c r="P39" i="43"/>
  <c r="Q39" i="43"/>
  <c r="R39" i="43"/>
  <c r="S39" i="43"/>
  <c r="T39" i="43"/>
  <c r="U39" i="43"/>
  <c r="V39" i="43"/>
  <c r="W39" i="43"/>
  <c r="X39" i="43"/>
  <c r="Y39" i="43"/>
  <c r="Z39" i="43"/>
  <c r="AA39" i="43"/>
  <c r="AB39" i="43"/>
  <c r="AC39" i="43"/>
  <c r="AD39" i="43"/>
  <c r="AE39" i="43"/>
  <c r="AF39" i="43"/>
  <c r="C40" i="43"/>
  <c r="D40" i="43"/>
  <c r="E40" i="43"/>
  <c r="F40" i="43"/>
  <c r="G40" i="43"/>
  <c r="H40" i="43"/>
  <c r="I40" i="43"/>
  <c r="J40" i="43"/>
  <c r="K40" i="43"/>
  <c r="L40" i="43"/>
  <c r="M40" i="43"/>
  <c r="N40" i="43"/>
  <c r="O40" i="43"/>
  <c r="P40" i="43"/>
  <c r="Q40" i="43"/>
  <c r="R40" i="43"/>
  <c r="S40" i="43"/>
  <c r="T40" i="43"/>
  <c r="U40" i="43"/>
  <c r="V40" i="43"/>
  <c r="W40" i="43"/>
  <c r="X40" i="43"/>
  <c r="Y40" i="43"/>
  <c r="Z40" i="43"/>
  <c r="AA40" i="43"/>
  <c r="AB40" i="43"/>
  <c r="AC40" i="43"/>
  <c r="AD40" i="43"/>
  <c r="AE40" i="43"/>
  <c r="AF40" i="43"/>
  <c r="C41" i="43"/>
  <c r="D41" i="43"/>
  <c r="E41" i="43"/>
  <c r="F41" i="43"/>
  <c r="G41" i="43"/>
  <c r="H41" i="43"/>
  <c r="I41" i="43"/>
  <c r="J41" i="43"/>
  <c r="K41" i="43"/>
  <c r="L41" i="43"/>
  <c r="M41" i="43"/>
  <c r="N41" i="43"/>
  <c r="O41" i="43"/>
  <c r="P41" i="43"/>
  <c r="Q41" i="43"/>
  <c r="R41" i="43"/>
  <c r="S41" i="43"/>
  <c r="T41" i="43"/>
  <c r="U41" i="43"/>
  <c r="V41" i="43"/>
  <c r="W41" i="43"/>
  <c r="X41" i="43"/>
  <c r="Y41" i="43"/>
  <c r="Z41" i="43"/>
  <c r="AA41" i="43"/>
  <c r="AB41" i="43"/>
  <c r="AC41" i="43"/>
  <c r="AD41" i="43"/>
  <c r="AE41" i="43"/>
  <c r="AF41" i="43"/>
  <c r="C42" i="43"/>
  <c r="D42" i="43"/>
  <c r="E42" i="43"/>
  <c r="F42" i="43"/>
  <c r="G42" i="43"/>
  <c r="H42" i="43"/>
  <c r="I42" i="43"/>
  <c r="J42" i="43"/>
  <c r="K42" i="43"/>
  <c r="L42" i="43"/>
  <c r="M42" i="43"/>
  <c r="N42" i="43"/>
  <c r="O42" i="43"/>
  <c r="P42" i="43"/>
  <c r="Q42" i="43"/>
  <c r="R42" i="43"/>
  <c r="S42" i="43"/>
  <c r="T42" i="43"/>
  <c r="U42" i="43"/>
  <c r="V42" i="43"/>
  <c r="W42" i="43"/>
  <c r="X42" i="43"/>
  <c r="Y42" i="43"/>
  <c r="Z42" i="43"/>
  <c r="AA42" i="43"/>
  <c r="AB42" i="43"/>
  <c r="AC42" i="43"/>
  <c r="AD42" i="43"/>
  <c r="AE42" i="43"/>
  <c r="AF42" i="43"/>
  <c r="C43" i="43"/>
  <c r="D43" i="43"/>
  <c r="E43" i="43"/>
  <c r="F43" i="43"/>
  <c r="G43" i="43"/>
  <c r="H43" i="43"/>
  <c r="I43" i="43"/>
  <c r="J43" i="43"/>
  <c r="K43" i="43"/>
  <c r="L43" i="43"/>
  <c r="M43" i="43"/>
  <c r="N43" i="43"/>
  <c r="O43" i="43"/>
  <c r="P43" i="43"/>
  <c r="Q43" i="43"/>
  <c r="R43" i="43"/>
  <c r="S43" i="43"/>
  <c r="T43" i="43"/>
  <c r="U43" i="43"/>
  <c r="V43" i="43"/>
  <c r="W43" i="43"/>
  <c r="X43" i="43"/>
  <c r="Y43" i="43"/>
  <c r="Z43" i="43"/>
  <c r="AA43" i="43"/>
  <c r="AB43" i="43"/>
  <c r="AC43" i="43"/>
  <c r="AD43" i="43"/>
  <c r="AE43" i="43"/>
  <c r="AF43" i="43"/>
  <c r="B3" i="43"/>
  <c r="B4" i="43"/>
  <c r="B5" i="43"/>
  <c r="B6"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2" i="43"/>
  <c r="C2" i="42"/>
  <c r="D2" i="42"/>
  <c r="E2" i="42"/>
  <c r="F2" i="42"/>
  <c r="G2" i="42"/>
  <c r="H2" i="42"/>
  <c r="I2" i="42"/>
  <c r="J2" i="42"/>
  <c r="K2" i="42"/>
  <c r="L2" i="42"/>
  <c r="M2" i="42"/>
  <c r="N2" i="42"/>
  <c r="O2" i="42"/>
  <c r="P2" i="42"/>
  <c r="Q2" i="42"/>
  <c r="R2" i="42"/>
  <c r="S2" i="42"/>
  <c r="T2" i="42"/>
  <c r="U2" i="42"/>
  <c r="V2" i="42"/>
  <c r="W2" i="42"/>
  <c r="X2" i="42"/>
  <c r="Y2" i="42"/>
  <c r="Z2" i="42"/>
  <c r="AA2" i="42"/>
  <c r="AB2" i="42"/>
  <c r="AC2" i="42"/>
  <c r="AD2" i="42"/>
  <c r="AE2" i="42"/>
  <c r="AF2" i="42"/>
  <c r="C3" i="42"/>
  <c r="D3" i="42"/>
  <c r="E3" i="42"/>
  <c r="F3" i="42"/>
  <c r="G3" i="42"/>
  <c r="H3" i="42"/>
  <c r="I3" i="42"/>
  <c r="J3" i="42"/>
  <c r="K3" i="42"/>
  <c r="L3" i="42"/>
  <c r="M3" i="42"/>
  <c r="N3" i="42"/>
  <c r="O3" i="42"/>
  <c r="P3" i="42"/>
  <c r="Q3" i="42"/>
  <c r="R3" i="42"/>
  <c r="S3" i="42"/>
  <c r="T3" i="42"/>
  <c r="U3" i="42"/>
  <c r="V3" i="42"/>
  <c r="W3" i="42"/>
  <c r="X3" i="42"/>
  <c r="Y3" i="42"/>
  <c r="Z3" i="42"/>
  <c r="AA3" i="42"/>
  <c r="AB3" i="42"/>
  <c r="AC3" i="42"/>
  <c r="AD3" i="42"/>
  <c r="AE3" i="42"/>
  <c r="AF3" i="42"/>
  <c r="C4" i="42"/>
  <c r="D4" i="42"/>
  <c r="E4" i="42"/>
  <c r="F4" i="42"/>
  <c r="G4" i="42"/>
  <c r="H4" i="42"/>
  <c r="I4" i="42"/>
  <c r="J4" i="42"/>
  <c r="K4" i="42"/>
  <c r="L4" i="42"/>
  <c r="M4" i="42"/>
  <c r="N4" i="42"/>
  <c r="O4" i="42"/>
  <c r="P4" i="42"/>
  <c r="Q4" i="42"/>
  <c r="R4" i="42"/>
  <c r="S4" i="42"/>
  <c r="T4" i="42"/>
  <c r="U4" i="42"/>
  <c r="V4" i="42"/>
  <c r="W4" i="42"/>
  <c r="X4" i="42"/>
  <c r="Y4" i="42"/>
  <c r="Z4" i="42"/>
  <c r="AA4" i="42"/>
  <c r="AB4" i="42"/>
  <c r="AC4" i="42"/>
  <c r="AD4" i="42"/>
  <c r="AE4" i="42"/>
  <c r="AF4" i="42"/>
  <c r="C5" i="42"/>
  <c r="D5" i="42"/>
  <c r="E5" i="42"/>
  <c r="F5" i="42"/>
  <c r="G5" i="42"/>
  <c r="H5" i="42"/>
  <c r="I5" i="42"/>
  <c r="J5" i="42"/>
  <c r="K5" i="42"/>
  <c r="L5" i="42"/>
  <c r="M5" i="42"/>
  <c r="N5" i="42"/>
  <c r="O5" i="42"/>
  <c r="P5" i="42"/>
  <c r="Q5" i="42"/>
  <c r="R5" i="42"/>
  <c r="S5" i="42"/>
  <c r="T5" i="42"/>
  <c r="U5" i="42"/>
  <c r="V5" i="42"/>
  <c r="W5" i="42"/>
  <c r="X5" i="42"/>
  <c r="Y5" i="42"/>
  <c r="Z5" i="42"/>
  <c r="AA5" i="42"/>
  <c r="AB5" i="42"/>
  <c r="AC5" i="42"/>
  <c r="AD5" i="42"/>
  <c r="AE5" i="42"/>
  <c r="AF5" i="42"/>
  <c r="C6" i="42"/>
  <c r="D6" i="42"/>
  <c r="E6" i="42"/>
  <c r="F6" i="42"/>
  <c r="G6" i="42"/>
  <c r="H6" i="42"/>
  <c r="I6" i="42"/>
  <c r="J6" i="42"/>
  <c r="K6" i="42"/>
  <c r="L6" i="42"/>
  <c r="M6" i="42"/>
  <c r="N6" i="42"/>
  <c r="O6" i="42"/>
  <c r="P6" i="42"/>
  <c r="Q6" i="42"/>
  <c r="R6" i="42"/>
  <c r="S6" i="42"/>
  <c r="T6" i="42"/>
  <c r="U6" i="42"/>
  <c r="V6" i="42"/>
  <c r="W6" i="42"/>
  <c r="X6" i="42"/>
  <c r="Y6" i="42"/>
  <c r="Z6" i="42"/>
  <c r="AA6" i="42"/>
  <c r="AB6" i="42"/>
  <c r="AC6" i="42"/>
  <c r="AD6" i="42"/>
  <c r="AE6" i="42"/>
  <c r="AF6" i="42"/>
  <c r="C7" i="42"/>
  <c r="D7" i="42"/>
  <c r="E7" i="42"/>
  <c r="F7" i="42"/>
  <c r="G7" i="42"/>
  <c r="H7" i="42"/>
  <c r="I7" i="42"/>
  <c r="J7" i="42"/>
  <c r="K7" i="42"/>
  <c r="L7" i="42"/>
  <c r="M7" i="42"/>
  <c r="N7" i="42"/>
  <c r="O7" i="42"/>
  <c r="P7" i="42"/>
  <c r="Q7" i="42"/>
  <c r="R7" i="42"/>
  <c r="S7" i="42"/>
  <c r="T7" i="42"/>
  <c r="U7" i="42"/>
  <c r="V7" i="42"/>
  <c r="W7" i="42"/>
  <c r="X7" i="42"/>
  <c r="Y7" i="42"/>
  <c r="Z7" i="42"/>
  <c r="AA7" i="42"/>
  <c r="AB7" i="42"/>
  <c r="AC7" i="42"/>
  <c r="AD7" i="42"/>
  <c r="AE7" i="42"/>
  <c r="AF7" i="42"/>
  <c r="C8" i="42"/>
  <c r="D8" i="42"/>
  <c r="E8" i="42"/>
  <c r="F8" i="42"/>
  <c r="G8" i="42"/>
  <c r="H8" i="42"/>
  <c r="I8" i="42"/>
  <c r="J8" i="42"/>
  <c r="K8" i="42"/>
  <c r="L8" i="42"/>
  <c r="M8" i="42"/>
  <c r="N8" i="42"/>
  <c r="O8" i="42"/>
  <c r="P8" i="42"/>
  <c r="Q8" i="42"/>
  <c r="R8" i="42"/>
  <c r="S8" i="42"/>
  <c r="T8" i="42"/>
  <c r="U8" i="42"/>
  <c r="V8" i="42"/>
  <c r="W8" i="42"/>
  <c r="X8" i="42"/>
  <c r="Y8" i="42"/>
  <c r="Z8" i="42"/>
  <c r="AA8" i="42"/>
  <c r="AB8" i="42"/>
  <c r="AC8" i="42"/>
  <c r="AD8" i="42"/>
  <c r="AE8" i="42"/>
  <c r="AF8" i="42"/>
  <c r="C9" i="42"/>
  <c r="D9" i="42"/>
  <c r="E9" i="42"/>
  <c r="F9" i="42"/>
  <c r="G9" i="42"/>
  <c r="H9" i="42"/>
  <c r="I9" i="42"/>
  <c r="J9" i="42"/>
  <c r="K9" i="42"/>
  <c r="L9" i="42"/>
  <c r="M9" i="42"/>
  <c r="N9" i="42"/>
  <c r="O9" i="42"/>
  <c r="P9" i="42"/>
  <c r="Q9" i="42"/>
  <c r="R9" i="42"/>
  <c r="S9" i="42"/>
  <c r="T9" i="42"/>
  <c r="U9" i="42"/>
  <c r="V9" i="42"/>
  <c r="W9" i="42"/>
  <c r="X9" i="42"/>
  <c r="Y9" i="42"/>
  <c r="Z9" i="42"/>
  <c r="AA9" i="42"/>
  <c r="AB9" i="42"/>
  <c r="AC9" i="42"/>
  <c r="AD9" i="42"/>
  <c r="AE9" i="42"/>
  <c r="AF9" i="42"/>
  <c r="C10" i="42"/>
  <c r="D10" i="42"/>
  <c r="E10" i="42"/>
  <c r="F10" i="42"/>
  <c r="G10" i="42"/>
  <c r="H10" i="42"/>
  <c r="I10" i="42"/>
  <c r="J10" i="42"/>
  <c r="K10" i="42"/>
  <c r="L10" i="42"/>
  <c r="M10" i="42"/>
  <c r="N10" i="42"/>
  <c r="O10" i="42"/>
  <c r="P10" i="42"/>
  <c r="Q10" i="42"/>
  <c r="R10" i="42"/>
  <c r="S10" i="42"/>
  <c r="T10" i="42"/>
  <c r="U10" i="42"/>
  <c r="V10" i="42"/>
  <c r="W10" i="42"/>
  <c r="X10" i="42"/>
  <c r="Y10" i="42"/>
  <c r="Z10" i="42"/>
  <c r="AA10" i="42"/>
  <c r="AB10" i="42"/>
  <c r="AC10" i="42"/>
  <c r="AD10" i="42"/>
  <c r="AE10" i="42"/>
  <c r="AF10" i="42"/>
  <c r="C11" i="42"/>
  <c r="D11" i="42"/>
  <c r="E11" i="42"/>
  <c r="F11" i="42"/>
  <c r="G11" i="42"/>
  <c r="H11" i="42"/>
  <c r="I11" i="42"/>
  <c r="J11" i="42"/>
  <c r="K11" i="42"/>
  <c r="L11" i="42"/>
  <c r="M11" i="42"/>
  <c r="N11" i="42"/>
  <c r="O11" i="42"/>
  <c r="P11" i="42"/>
  <c r="Q11" i="42"/>
  <c r="R11" i="42"/>
  <c r="S11" i="42"/>
  <c r="T11" i="42"/>
  <c r="U11" i="42"/>
  <c r="V11" i="42"/>
  <c r="W11" i="42"/>
  <c r="X11" i="42"/>
  <c r="Y11" i="42"/>
  <c r="Z11" i="42"/>
  <c r="AA11" i="42"/>
  <c r="AB11" i="42"/>
  <c r="AC11" i="42"/>
  <c r="AD11" i="42"/>
  <c r="AE11" i="42"/>
  <c r="AF11" i="42"/>
  <c r="C12" i="42"/>
  <c r="D12" i="42"/>
  <c r="E12" i="42"/>
  <c r="F12" i="42"/>
  <c r="G12" i="42"/>
  <c r="H12" i="42"/>
  <c r="I12" i="42"/>
  <c r="J12" i="42"/>
  <c r="K12" i="42"/>
  <c r="L12" i="42"/>
  <c r="M12" i="42"/>
  <c r="N12" i="42"/>
  <c r="O12" i="42"/>
  <c r="P12" i="42"/>
  <c r="Q12" i="42"/>
  <c r="R12" i="42"/>
  <c r="S12" i="42"/>
  <c r="T12" i="42"/>
  <c r="U12" i="42"/>
  <c r="V12" i="42"/>
  <c r="W12" i="42"/>
  <c r="X12" i="42"/>
  <c r="Y12" i="42"/>
  <c r="Z12" i="42"/>
  <c r="AA12" i="42"/>
  <c r="AB12" i="42"/>
  <c r="AC12" i="42"/>
  <c r="AD12" i="42"/>
  <c r="AE12" i="42"/>
  <c r="AF12" i="42"/>
  <c r="C13" i="42"/>
  <c r="D13" i="42"/>
  <c r="E13" i="42"/>
  <c r="F13" i="42"/>
  <c r="G13" i="42"/>
  <c r="H13" i="42"/>
  <c r="I13" i="42"/>
  <c r="J13" i="42"/>
  <c r="K13" i="42"/>
  <c r="L13" i="42"/>
  <c r="M13" i="42"/>
  <c r="N13" i="42"/>
  <c r="O13" i="42"/>
  <c r="P13" i="42"/>
  <c r="Q13" i="42"/>
  <c r="R13" i="42"/>
  <c r="S13" i="42"/>
  <c r="T13" i="42"/>
  <c r="U13" i="42"/>
  <c r="V13" i="42"/>
  <c r="W13" i="42"/>
  <c r="X13" i="42"/>
  <c r="Y13" i="42"/>
  <c r="Z13" i="42"/>
  <c r="AA13" i="42"/>
  <c r="AB13" i="42"/>
  <c r="AC13" i="42"/>
  <c r="AD13" i="42"/>
  <c r="AE13" i="42"/>
  <c r="AF13" i="42"/>
  <c r="C14" i="42"/>
  <c r="D14" i="42"/>
  <c r="E14" i="42"/>
  <c r="F14" i="42"/>
  <c r="G14" i="42"/>
  <c r="H14" i="42"/>
  <c r="I14" i="42"/>
  <c r="J14" i="42"/>
  <c r="K14" i="42"/>
  <c r="L14" i="42"/>
  <c r="M14" i="42"/>
  <c r="N14" i="42"/>
  <c r="O14" i="42"/>
  <c r="P14" i="42"/>
  <c r="Q14" i="42"/>
  <c r="R14" i="42"/>
  <c r="S14" i="42"/>
  <c r="T14" i="42"/>
  <c r="U14" i="42"/>
  <c r="V14" i="42"/>
  <c r="W14" i="42"/>
  <c r="X14" i="42"/>
  <c r="Y14" i="42"/>
  <c r="Z14" i="42"/>
  <c r="AA14" i="42"/>
  <c r="AB14" i="42"/>
  <c r="AC14" i="42"/>
  <c r="AD14" i="42"/>
  <c r="AE14" i="42"/>
  <c r="AF14" i="42"/>
  <c r="C15" i="42"/>
  <c r="D15" i="42"/>
  <c r="E15" i="42"/>
  <c r="F15" i="42"/>
  <c r="G15" i="42"/>
  <c r="H15" i="42"/>
  <c r="I15" i="42"/>
  <c r="J15" i="42"/>
  <c r="K15" i="42"/>
  <c r="L15" i="42"/>
  <c r="M15" i="42"/>
  <c r="N15" i="42"/>
  <c r="O15" i="42"/>
  <c r="P15" i="42"/>
  <c r="Q15" i="42"/>
  <c r="R15" i="42"/>
  <c r="S15" i="42"/>
  <c r="T15" i="42"/>
  <c r="U15" i="42"/>
  <c r="V15" i="42"/>
  <c r="W15" i="42"/>
  <c r="X15" i="42"/>
  <c r="Y15" i="42"/>
  <c r="Z15" i="42"/>
  <c r="AA15" i="42"/>
  <c r="AB15" i="42"/>
  <c r="AC15" i="42"/>
  <c r="AD15" i="42"/>
  <c r="AE15" i="42"/>
  <c r="AF15" i="42"/>
  <c r="C16" i="42"/>
  <c r="D16" i="42"/>
  <c r="E16" i="42"/>
  <c r="F16" i="42"/>
  <c r="G16" i="42"/>
  <c r="H16" i="42"/>
  <c r="I16" i="42"/>
  <c r="J16" i="42"/>
  <c r="K16" i="42"/>
  <c r="L16" i="42"/>
  <c r="M16" i="42"/>
  <c r="N16" i="42"/>
  <c r="O16" i="42"/>
  <c r="P16" i="42"/>
  <c r="Q16" i="42"/>
  <c r="R16" i="42"/>
  <c r="S16" i="42"/>
  <c r="T16" i="42"/>
  <c r="U16" i="42"/>
  <c r="V16" i="42"/>
  <c r="W16" i="42"/>
  <c r="X16" i="42"/>
  <c r="Y16" i="42"/>
  <c r="Z16" i="42"/>
  <c r="AA16" i="42"/>
  <c r="AB16" i="42"/>
  <c r="AC16" i="42"/>
  <c r="AD16" i="42"/>
  <c r="AE16" i="42"/>
  <c r="AF16" i="42"/>
  <c r="C17" i="42"/>
  <c r="D17" i="42"/>
  <c r="E17" i="42"/>
  <c r="F17" i="42"/>
  <c r="G17" i="42"/>
  <c r="H17" i="42"/>
  <c r="I17" i="42"/>
  <c r="J17" i="42"/>
  <c r="K17" i="42"/>
  <c r="L17" i="42"/>
  <c r="M17" i="42"/>
  <c r="N17" i="42"/>
  <c r="O17" i="42"/>
  <c r="P17" i="42"/>
  <c r="Q17" i="42"/>
  <c r="R17" i="42"/>
  <c r="S17" i="42"/>
  <c r="T17" i="42"/>
  <c r="U17" i="42"/>
  <c r="V17" i="42"/>
  <c r="W17" i="42"/>
  <c r="X17" i="42"/>
  <c r="Y17" i="42"/>
  <c r="Z17" i="42"/>
  <c r="AA17" i="42"/>
  <c r="AB17" i="42"/>
  <c r="AC17" i="42"/>
  <c r="AD17" i="42"/>
  <c r="AE17" i="42"/>
  <c r="AF17" i="42"/>
  <c r="C18" i="42"/>
  <c r="D18" i="42"/>
  <c r="E18" i="42"/>
  <c r="F18" i="42"/>
  <c r="G18" i="42"/>
  <c r="H18" i="42"/>
  <c r="I18" i="42"/>
  <c r="J18" i="42"/>
  <c r="K18" i="42"/>
  <c r="L18" i="42"/>
  <c r="M18" i="42"/>
  <c r="N18" i="42"/>
  <c r="O18" i="42"/>
  <c r="P18" i="42"/>
  <c r="Q18" i="42"/>
  <c r="R18" i="42"/>
  <c r="S18" i="42"/>
  <c r="T18" i="42"/>
  <c r="U18" i="42"/>
  <c r="V18" i="42"/>
  <c r="W18" i="42"/>
  <c r="X18" i="42"/>
  <c r="Y18" i="42"/>
  <c r="Z18" i="42"/>
  <c r="AA18" i="42"/>
  <c r="AB18" i="42"/>
  <c r="AC18" i="42"/>
  <c r="AD18" i="42"/>
  <c r="AE18" i="42"/>
  <c r="AF18" i="42"/>
  <c r="C19" i="42"/>
  <c r="D19" i="42"/>
  <c r="E19" i="42"/>
  <c r="F19" i="42"/>
  <c r="G19" i="42"/>
  <c r="H19" i="42"/>
  <c r="I19" i="42"/>
  <c r="J19" i="42"/>
  <c r="K19" i="42"/>
  <c r="L19" i="42"/>
  <c r="M19" i="42"/>
  <c r="N19" i="42"/>
  <c r="O19" i="42"/>
  <c r="P19" i="42"/>
  <c r="Q19" i="42"/>
  <c r="R19" i="42"/>
  <c r="S19" i="42"/>
  <c r="T19" i="42"/>
  <c r="U19" i="42"/>
  <c r="V19" i="42"/>
  <c r="W19" i="42"/>
  <c r="X19" i="42"/>
  <c r="Y19" i="42"/>
  <c r="Z19" i="42"/>
  <c r="AA19" i="42"/>
  <c r="AB19" i="42"/>
  <c r="AC19" i="42"/>
  <c r="AD19" i="42"/>
  <c r="AE19" i="42"/>
  <c r="AF19" i="42"/>
  <c r="C20" i="42"/>
  <c r="D20" i="42"/>
  <c r="E20" i="42"/>
  <c r="F20" i="42"/>
  <c r="G20" i="42"/>
  <c r="H20" i="42"/>
  <c r="I20" i="42"/>
  <c r="J20" i="42"/>
  <c r="K20" i="42"/>
  <c r="L20" i="42"/>
  <c r="M20" i="42"/>
  <c r="N20" i="42"/>
  <c r="O20" i="42"/>
  <c r="P20" i="42"/>
  <c r="Q20" i="42"/>
  <c r="R20" i="42"/>
  <c r="S20" i="42"/>
  <c r="T20" i="42"/>
  <c r="U20" i="42"/>
  <c r="V20" i="42"/>
  <c r="W20" i="42"/>
  <c r="X20" i="42"/>
  <c r="Y20" i="42"/>
  <c r="Z20" i="42"/>
  <c r="AA20" i="42"/>
  <c r="AB20" i="42"/>
  <c r="AC20" i="42"/>
  <c r="AD20" i="42"/>
  <c r="AE20" i="42"/>
  <c r="AF20" i="42"/>
  <c r="C21" i="42"/>
  <c r="D21" i="42"/>
  <c r="E21" i="42"/>
  <c r="F21" i="42"/>
  <c r="G21" i="42"/>
  <c r="H21" i="42"/>
  <c r="I21" i="42"/>
  <c r="J21" i="42"/>
  <c r="K21" i="42"/>
  <c r="L21" i="42"/>
  <c r="M21" i="42"/>
  <c r="N21" i="42"/>
  <c r="O21" i="42"/>
  <c r="P21" i="42"/>
  <c r="Q21" i="42"/>
  <c r="R21" i="42"/>
  <c r="S21" i="42"/>
  <c r="T21" i="42"/>
  <c r="U21" i="42"/>
  <c r="V21" i="42"/>
  <c r="W21" i="42"/>
  <c r="X21" i="42"/>
  <c r="Y21" i="42"/>
  <c r="Z21" i="42"/>
  <c r="AA21" i="42"/>
  <c r="AB21" i="42"/>
  <c r="AC21" i="42"/>
  <c r="AD21" i="42"/>
  <c r="AE21" i="42"/>
  <c r="AF21" i="42"/>
  <c r="C22" i="42"/>
  <c r="D22" i="42"/>
  <c r="E22" i="42"/>
  <c r="F22" i="42"/>
  <c r="G22" i="42"/>
  <c r="H22" i="42"/>
  <c r="I22" i="42"/>
  <c r="J22" i="42"/>
  <c r="K22" i="42"/>
  <c r="L22" i="42"/>
  <c r="M22" i="42"/>
  <c r="N22" i="42"/>
  <c r="O22" i="42"/>
  <c r="P22" i="42"/>
  <c r="Q22" i="42"/>
  <c r="R22" i="42"/>
  <c r="S22" i="42"/>
  <c r="T22" i="42"/>
  <c r="U22" i="42"/>
  <c r="V22" i="42"/>
  <c r="W22" i="42"/>
  <c r="X22" i="42"/>
  <c r="Y22" i="42"/>
  <c r="Z22" i="42"/>
  <c r="AA22" i="42"/>
  <c r="AB22" i="42"/>
  <c r="AC22" i="42"/>
  <c r="AD22" i="42"/>
  <c r="AE22" i="42"/>
  <c r="AF22" i="42"/>
  <c r="C23" i="42"/>
  <c r="D23" i="42"/>
  <c r="E23" i="42"/>
  <c r="F23" i="42"/>
  <c r="G23" i="42"/>
  <c r="H23" i="42"/>
  <c r="I23" i="42"/>
  <c r="J23" i="42"/>
  <c r="K23" i="42"/>
  <c r="L23" i="42"/>
  <c r="M23" i="42"/>
  <c r="N23" i="42"/>
  <c r="O23" i="42"/>
  <c r="P23" i="42"/>
  <c r="Q23" i="42"/>
  <c r="R23" i="42"/>
  <c r="S23" i="42"/>
  <c r="T23" i="42"/>
  <c r="U23" i="42"/>
  <c r="V23" i="42"/>
  <c r="W23" i="42"/>
  <c r="X23" i="42"/>
  <c r="Y23" i="42"/>
  <c r="Z23" i="42"/>
  <c r="AA23" i="42"/>
  <c r="AB23" i="42"/>
  <c r="AC23" i="42"/>
  <c r="AD23" i="42"/>
  <c r="AE23" i="42"/>
  <c r="AF23" i="42"/>
  <c r="C24" i="42"/>
  <c r="D24" i="42"/>
  <c r="E24" i="42"/>
  <c r="F24" i="42"/>
  <c r="G24" i="42"/>
  <c r="H24" i="42"/>
  <c r="I24" i="42"/>
  <c r="J24" i="42"/>
  <c r="K24" i="42"/>
  <c r="L24" i="42"/>
  <c r="M24" i="42"/>
  <c r="N24" i="42"/>
  <c r="O24" i="42"/>
  <c r="P24" i="42"/>
  <c r="Q24" i="42"/>
  <c r="R24" i="42"/>
  <c r="S24" i="42"/>
  <c r="T24" i="42"/>
  <c r="U24" i="42"/>
  <c r="V24" i="42"/>
  <c r="W24" i="42"/>
  <c r="X24" i="42"/>
  <c r="Y24" i="42"/>
  <c r="Z24" i="42"/>
  <c r="AA24" i="42"/>
  <c r="AB24" i="42"/>
  <c r="AC24" i="42"/>
  <c r="AD24" i="42"/>
  <c r="AE24" i="42"/>
  <c r="AF24" i="42"/>
  <c r="C25" i="42"/>
  <c r="D25" i="42"/>
  <c r="E25" i="42"/>
  <c r="F25" i="42"/>
  <c r="G25" i="42"/>
  <c r="H25" i="42"/>
  <c r="I25" i="42"/>
  <c r="J25" i="42"/>
  <c r="K25" i="42"/>
  <c r="L25" i="42"/>
  <c r="M25" i="42"/>
  <c r="N25" i="42"/>
  <c r="O25" i="42"/>
  <c r="P25" i="42"/>
  <c r="Q25" i="42"/>
  <c r="R25" i="42"/>
  <c r="S25" i="42"/>
  <c r="T25" i="42"/>
  <c r="U25" i="42"/>
  <c r="V25" i="42"/>
  <c r="W25" i="42"/>
  <c r="X25" i="42"/>
  <c r="Y25" i="42"/>
  <c r="Z25" i="42"/>
  <c r="AA25" i="42"/>
  <c r="AB25" i="42"/>
  <c r="AC25" i="42"/>
  <c r="AD25" i="42"/>
  <c r="AE25" i="42"/>
  <c r="AF25" i="42"/>
  <c r="C26" i="42"/>
  <c r="D26" i="42"/>
  <c r="E26" i="42"/>
  <c r="F26" i="42"/>
  <c r="G26" i="42"/>
  <c r="H26" i="42"/>
  <c r="I26" i="42"/>
  <c r="J26" i="42"/>
  <c r="K26" i="42"/>
  <c r="L26" i="42"/>
  <c r="M26" i="42"/>
  <c r="N26" i="42"/>
  <c r="O26" i="42"/>
  <c r="P26" i="42"/>
  <c r="Q26" i="42"/>
  <c r="R26" i="42"/>
  <c r="S26" i="42"/>
  <c r="T26" i="42"/>
  <c r="U26" i="42"/>
  <c r="V26" i="42"/>
  <c r="W26" i="42"/>
  <c r="X26" i="42"/>
  <c r="Y26" i="42"/>
  <c r="Z26" i="42"/>
  <c r="AA26" i="42"/>
  <c r="AB26" i="42"/>
  <c r="AC26" i="42"/>
  <c r="AD26" i="42"/>
  <c r="AE26" i="42"/>
  <c r="AF26" i="42"/>
  <c r="C27" i="42"/>
  <c r="D27" i="42"/>
  <c r="E27" i="42"/>
  <c r="F27" i="42"/>
  <c r="G27" i="42"/>
  <c r="H27" i="42"/>
  <c r="I27" i="42"/>
  <c r="J27" i="42"/>
  <c r="K27" i="42"/>
  <c r="L27" i="42"/>
  <c r="M27" i="42"/>
  <c r="N27" i="42"/>
  <c r="O27" i="42"/>
  <c r="P27" i="42"/>
  <c r="Q27" i="42"/>
  <c r="R27" i="42"/>
  <c r="S27" i="42"/>
  <c r="T27" i="42"/>
  <c r="U27" i="42"/>
  <c r="V27" i="42"/>
  <c r="W27" i="42"/>
  <c r="X27" i="42"/>
  <c r="Y27" i="42"/>
  <c r="Z27" i="42"/>
  <c r="AA27" i="42"/>
  <c r="AB27" i="42"/>
  <c r="AC27" i="42"/>
  <c r="AD27" i="42"/>
  <c r="AE27" i="42"/>
  <c r="AF27" i="42"/>
  <c r="C28" i="42"/>
  <c r="D28" i="42"/>
  <c r="E28" i="42"/>
  <c r="F28" i="42"/>
  <c r="G28" i="42"/>
  <c r="H28" i="42"/>
  <c r="I28" i="42"/>
  <c r="J28" i="42"/>
  <c r="K28" i="42"/>
  <c r="L28" i="42"/>
  <c r="M28" i="42"/>
  <c r="N28" i="42"/>
  <c r="O28" i="42"/>
  <c r="P28" i="42"/>
  <c r="Q28" i="42"/>
  <c r="R28" i="42"/>
  <c r="S28" i="42"/>
  <c r="T28" i="42"/>
  <c r="U28" i="42"/>
  <c r="V28" i="42"/>
  <c r="W28" i="42"/>
  <c r="X28" i="42"/>
  <c r="Y28" i="42"/>
  <c r="Z28" i="42"/>
  <c r="AA28" i="42"/>
  <c r="AB28" i="42"/>
  <c r="AC28" i="42"/>
  <c r="AD28" i="42"/>
  <c r="AE28" i="42"/>
  <c r="AF28" i="42"/>
  <c r="C29" i="42"/>
  <c r="D29" i="42"/>
  <c r="E29" i="42"/>
  <c r="F29" i="42"/>
  <c r="G29" i="42"/>
  <c r="H29" i="42"/>
  <c r="I29" i="42"/>
  <c r="J29" i="42"/>
  <c r="K29" i="42"/>
  <c r="L29" i="42"/>
  <c r="M29" i="42"/>
  <c r="N29" i="42"/>
  <c r="O29" i="42"/>
  <c r="P29" i="42"/>
  <c r="Q29" i="42"/>
  <c r="R29" i="42"/>
  <c r="S29" i="42"/>
  <c r="T29" i="42"/>
  <c r="U29" i="42"/>
  <c r="V29" i="42"/>
  <c r="W29" i="42"/>
  <c r="X29" i="42"/>
  <c r="Y29" i="42"/>
  <c r="Z29" i="42"/>
  <c r="AA29" i="42"/>
  <c r="AB29" i="42"/>
  <c r="AC29" i="42"/>
  <c r="AD29" i="42"/>
  <c r="AE29" i="42"/>
  <c r="AF29" i="42"/>
  <c r="C30" i="42"/>
  <c r="D30" i="42"/>
  <c r="E30" i="42"/>
  <c r="F30" i="42"/>
  <c r="G30" i="42"/>
  <c r="H30" i="42"/>
  <c r="I30" i="42"/>
  <c r="J30" i="42"/>
  <c r="K30" i="42"/>
  <c r="L30" i="42"/>
  <c r="M30" i="42"/>
  <c r="N30" i="42"/>
  <c r="O30" i="42"/>
  <c r="P30" i="42"/>
  <c r="Q30" i="42"/>
  <c r="R30" i="42"/>
  <c r="S30" i="42"/>
  <c r="T30" i="42"/>
  <c r="U30" i="42"/>
  <c r="V30" i="42"/>
  <c r="W30" i="42"/>
  <c r="X30" i="42"/>
  <c r="Y30" i="42"/>
  <c r="Z30" i="42"/>
  <c r="AA30" i="42"/>
  <c r="AB30" i="42"/>
  <c r="AC30" i="42"/>
  <c r="AD30" i="42"/>
  <c r="AE30" i="42"/>
  <c r="AF30" i="42"/>
  <c r="C31" i="42"/>
  <c r="D31" i="42"/>
  <c r="E31" i="42"/>
  <c r="F31" i="42"/>
  <c r="G31" i="42"/>
  <c r="H31" i="42"/>
  <c r="I31" i="42"/>
  <c r="J31" i="42"/>
  <c r="K31" i="42"/>
  <c r="L31" i="42"/>
  <c r="M31" i="42"/>
  <c r="N31" i="42"/>
  <c r="O31" i="42"/>
  <c r="P31" i="42"/>
  <c r="Q31" i="42"/>
  <c r="R31" i="42"/>
  <c r="S31" i="42"/>
  <c r="T31" i="42"/>
  <c r="U31" i="42"/>
  <c r="V31" i="42"/>
  <c r="W31" i="42"/>
  <c r="X31" i="42"/>
  <c r="Y31" i="42"/>
  <c r="Z31" i="42"/>
  <c r="AA31" i="42"/>
  <c r="AB31" i="42"/>
  <c r="AC31" i="42"/>
  <c r="AD31" i="42"/>
  <c r="AE31" i="42"/>
  <c r="AF31" i="42"/>
  <c r="C32" i="42"/>
  <c r="D32" i="42"/>
  <c r="E32" i="42"/>
  <c r="F32" i="42"/>
  <c r="G32" i="42"/>
  <c r="H32" i="42"/>
  <c r="I32" i="42"/>
  <c r="J32" i="42"/>
  <c r="K32" i="42"/>
  <c r="L32" i="42"/>
  <c r="M32" i="42"/>
  <c r="N32" i="42"/>
  <c r="O32" i="42"/>
  <c r="P32" i="42"/>
  <c r="Q32" i="42"/>
  <c r="R32" i="42"/>
  <c r="S32" i="42"/>
  <c r="T32" i="42"/>
  <c r="U32" i="42"/>
  <c r="V32" i="42"/>
  <c r="W32" i="42"/>
  <c r="X32" i="42"/>
  <c r="Y32" i="42"/>
  <c r="Z32" i="42"/>
  <c r="AA32" i="42"/>
  <c r="AB32" i="42"/>
  <c r="AC32" i="42"/>
  <c r="AD32" i="42"/>
  <c r="AE32" i="42"/>
  <c r="AF32" i="42"/>
  <c r="C33" i="42"/>
  <c r="D33" i="42"/>
  <c r="E33" i="42"/>
  <c r="F33" i="42"/>
  <c r="G33" i="42"/>
  <c r="H33" i="42"/>
  <c r="I33" i="42"/>
  <c r="J33" i="42"/>
  <c r="K33" i="42"/>
  <c r="L33" i="42"/>
  <c r="M33" i="42"/>
  <c r="N33" i="42"/>
  <c r="O33" i="42"/>
  <c r="P33" i="42"/>
  <c r="Q33" i="42"/>
  <c r="R33" i="42"/>
  <c r="S33" i="42"/>
  <c r="T33" i="42"/>
  <c r="U33" i="42"/>
  <c r="V33" i="42"/>
  <c r="W33" i="42"/>
  <c r="X33" i="42"/>
  <c r="Y33" i="42"/>
  <c r="Z33" i="42"/>
  <c r="AA33" i="42"/>
  <c r="AB33" i="42"/>
  <c r="AC33" i="42"/>
  <c r="AD33" i="42"/>
  <c r="AE33" i="42"/>
  <c r="AF33" i="42"/>
  <c r="C34" i="42"/>
  <c r="D34" i="42"/>
  <c r="E34" i="42"/>
  <c r="F34" i="42"/>
  <c r="G34" i="42"/>
  <c r="H34" i="42"/>
  <c r="I34" i="42"/>
  <c r="J34" i="42"/>
  <c r="K34" i="42"/>
  <c r="L34" i="42"/>
  <c r="M34" i="42"/>
  <c r="N34" i="42"/>
  <c r="O34" i="42"/>
  <c r="P34" i="42"/>
  <c r="Q34" i="42"/>
  <c r="R34" i="42"/>
  <c r="S34" i="42"/>
  <c r="T34" i="42"/>
  <c r="U34" i="42"/>
  <c r="V34" i="42"/>
  <c r="W34" i="42"/>
  <c r="X34" i="42"/>
  <c r="Y34" i="42"/>
  <c r="Z34" i="42"/>
  <c r="AA34" i="42"/>
  <c r="AB34" i="42"/>
  <c r="AC34" i="42"/>
  <c r="AD34" i="42"/>
  <c r="AE34" i="42"/>
  <c r="AF34" i="42"/>
  <c r="C35" i="42"/>
  <c r="D35" i="42"/>
  <c r="E35" i="42"/>
  <c r="F35" i="42"/>
  <c r="G35" i="42"/>
  <c r="H35" i="42"/>
  <c r="I35" i="42"/>
  <c r="J35" i="42"/>
  <c r="K35" i="42"/>
  <c r="L35" i="42"/>
  <c r="M35" i="42"/>
  <c r="N35" i="42"/>
  <c r="O35" i="42"/>
  <c r="P35" i="42"/>
  <c r="Q35" i="42"/>
  <c r="R35" i="42"/>
  <c r="S35" i="42"/>
  <c r="T35" i="42"/>
  <c r="U35" i="42"/>
  <c r="V35" i="42"/>
  <c r="W35" i="42"/>
  <c r="X35" i="42"/>
  <c r="Y35" i="42"/>
  <c r="Z35" i="42"/>
  <c r="AA35" i="42"/>
  <c r="AB35" i="42"/>
  <c r="AC35" i="42"/>
  <c r="AD35" i="42"/>
  <c r="AE35" i="42"/>
  <c r="AF35" i="42"/>
  <c r="C36" i="42"/>
  <c r="D36" i="42"/>
  <c r="E36" i="42"/>
  <c r="F36" i="42"/>
  <c r="G36" i="42"/>
  <c r="H36" i="42"/>
  <c r="I36" i="42"/>
  <c r="J36" i="42"/>
  <c r="K36" i="42"/>
  <c r="L36" i="42"/>
  <c r="M36" i="42"/>
  <c r="N36" i="42"/>
  <c r="O36" i="42"/>
  <c r="P36" i="42"/>
  <c r="Q36" i="42"/>
  <c r="R36" i="42"/>
  <c r="S36" i="42"/>
  <c r="T36" i="42"/>
  <c r="U36" i="42"/>
  <c r="V36" i="42"/>
  <c r="W36" i="42"/>
  <c r="X36" i="42"/>
  <c r="Y36" i="42"/>
  <c r="Z36" i="42"/>
  <c r="AA36" i="42"/>
  <c r="AB36" i="42"/>
  <c r="AC36" i="42"/>
  <c r="AD36" i="42"/>
  <c r="AE36" i="42"/>
  <c r="AF36" i="42"/>
  <c r="C37" i="42"/>
  <c r="D37" i="42"/>
  <c r="E37" i="42"/>
  <c r="F37" i="42"/>
  <c r="G37" i="42"/>
  <c r="H37" i="42"/>
  <c r="I37" i="42"/>
  <c r="J37" i="42"/>
  <c r="K37" i="42"/>
  <c r="L37" i="42"/>
  <c r="M37" i="42"/>
  <c r="N37" i="42"/>
  <c r="O37" i="42"/>
  <c r="P37" i="42"/>
  <c r="Q37" i="42"/>
  <c r="R37" i="42"/>
  <c r="S37" i="42"/>
  <c r="T37" i="42"/>
  <c r="U37" i="42"/>
  <c r="V37" i="42"/>
  <c r="W37" i="42"/>
  <c r="X37" i="42"/>
  <c r="Y37" i="42"/>
  <c r="Z37" i="42"/>
  <c r="AA37" i="42"/>
  <c r="AB37" i="42"/>
  <c r="AC37" i="42"/>
  <c r="AD37" i="42"/>
  <c r="AE37" i="42"/>
  <c r="AF37" i="42"/>
  <c r="C38" i="42"/>
  <c r="D38" i="42"/>
  <c r="E38" i="42"/>
  <c r="F38" i="42"/>
  <c r="G38" i="42"/>
  <c r="H38" i="42"/>
  <c r="I38" i="42"/>
  <c r="J38" i="42"/>
  <c r="K38" i="42"/>
  <c r="L38" i="42"/>
  <c r="M38" i="42"/>
  <c r="N38" i="42"/>
  <c r="O38" i="42"/>
  <c r="P38" i="42"/>
  <c r="Q38" i="42"/>
  <c r="R38" i="42"/>
  <c r="S38" i="42"/>
  <c r="T38" i="42"/>
  <c r="U38" i="42"/>
  <c r="V38" i="42"/>
  <c r="W38" i="42"/>
  <c r="X38" i="42"/>
  <c r="Y38" i="42"/>
  <c r="Z38" i="42"/>
  <c r="AA38" i="42"/>
  <c r="AB38" i="42"/>
  <c r="AC38" i="42"/>
  <c r="AD38" i="42"/>
  <c r="AE38" i="42"/>
  <c r="AF38" i="42"/>
  <c r="C39" i="42"/>
  <c r="D39" i="42"/>
  <c r="E39" i="42"/>
  <c r="F39" i="42"/>
  <c r="G39" i="42"/>
  <c r="H39" i="42"/>
  <c r="I39" i="42"/>
  <c r="J39" i="42"/>
  <c r="K39" i="42"/>
  <c r="L39" i="42"/>
  <c r="M39" i="42"/>
  <c r="N39" i="42"/>
  <c r="O39" i="42"/>
  <c r="P39" i="42"/>
  <c r="Q39" i="42"/>
  <c r="R39" i="42"/>
  <c r="S39" i="42"/>
  <c r="T39" i="42"/>
  <c r="U39" i="42"/>
  <c r="V39" i="42"/>
  <c r="W39" i="42"/>
  <c r="X39" i="42"/>
  <c r="Y39" i="42"/>
  <c r="Z39" i="42"/>
  <c r="AA39" i="42"/>
  <c r="AB39" i="42"/>
  <c r="AC39" i="42"/>
  <c r="AD39" i="42"/>
  <c r="AE39" i="42"/>
  <c r="AF39" i="42"/>
  <c r="C40" i="42"/>
  <c r="D40" i="42"/>
  <c r="E40" i="42"/>
  <c r="F40" i="42"/>
  <c r="G40" i="42"/>
  <c r="H40" i="42"/>
  <c r="I40" i="42"/>
  <c r="J40" i="42"/>
  <c r="K40" i="42"/>
  <c r="L40" i="42"/>
  <c r="M40" i="42"/>
  <c r="N40" i="42"/>
  <c r="O40" i="42"/>
  <c r="P40" i="42"/>
  <c r="Q40" i="42"/>
  <c r="R40" i="42"/>
  <c r="S40" i="42"/>
  <c r="T40" i="42"/>
  <c r="U40" i="42"/>
  <c r="V40" i="42"/>
  <c r="W40" i="42"/>
  <c r="X40" i="42"/>
  <c r="Y40" i="42"/>
  <c r="Z40" i="42"/>
  <c r="AA40" i="42"/>
  <c r="AB40" i="42"/>
  <c r="AC40" i="42"/>
  <c r="AD40" i="42"/>
  <c r="AE40" i="42"/>
  <c r="AF40" i="42"/>
  <c r="C41" i="42"/>
  <c r="D41" i="42"/>
  <c r="E41" i="42"/>
  <c r="F41" i="42"/>
  <c r="G41" i="42"/>
  <c r="H41" i="42"/>
  <c r="I41" i="42"/>
  <c r="J41" i="42"/>
  <c r="K41" i="42"/>
  <c r="L41" i="42"/>
  <c r="M41" i="42"/>
  <c r="N41" i="42"/>
  <c r="O41" i="42"/>
  <c r="P41" i="42"/>
  <c r="Q41" i="42"/>
  <c r="R41" i="42"/>
  <c r="S41" i="42"/>
  <c r="T41" i="42"/>
  <c r="U41" i="42"/>
  <c r="V41" i="42"/>
  <c r="W41" i="42"/>
  <c r="X41" i="42"/>
  <c r="Y41" i="42"/>
  <c r="Z41" i="42"/>
  <c r="AA41" i="42"/>
  <c r="AB41" i="42"/>
  <c r="AC41" i="42"/>
  <c r="AD41" i="42"/>
  <c r="AE41" i="42"/>
  <c r="AF41" i="42"/>
  <c r="C42" i="42"/>
  <c r="D42" i="42"/>
  <c r="E42" i="42"/>
  <c r="F42" i="42"/>
  <c r="G42" i="42"/>
  <c r="H42" i="42"/>
  <c r="I42" i="42"/>
  <c r="J42" i="42"/>
  <c r="K42" i="42"/>
  <c r="L42" i="42"/>
  <c r="M42" i="42"/>
  <c r="N42" i="42"/>
  <c r="O42" i="42"/>
  <c r="P42" i="42"/>
  <c r="Q42" i="42"/>
  <c r="R42" i="42"/>
  <c r="S42" i="42"/>
  <c r="T42" i="42"/>
  <c r="U42" i="42"/>
  <c r="V42" i="42"/>
  <c r="W42" i="42"/>
  <c r="X42" i="42"/>
  <c r="Y42" i="42"/>
  <c r="Z42" i="42"/>
  <c r="AA42" i="42"/>
  <c r="AB42" i="42"/>
  <c r="AC42" i="42"/>
  <c r="AD42" i="42"/>
  <c r="AE42" i="42"/>
  <c r="AF42" i="42"/>
  <c r="C43" i="42"/>
  <c r="D43" i="42"/>
  <c r="E43" i="42"/>
  <c r="F43" i="42"/>
  <c r="G43" i="42"/>
  <c r="H43" i="42"/>
  <c r="I43" i="42"/>
  <c r="J43" i="42"/>
  <c r="K43" i="42"/>
  <c r="L43" i="42"/>
  <c r="M43" i="42"/>
  <c r="N43" i="42"/>
  <c r="O43" i="42"/>
  <c r="P43" i="42"/>
  <c r="Q43" i="42"/>
  <c r="R43" i="42"/>
  <c r="S43" i="42"/>
  <c r="T43" i="42"/>
  <c r="U43" i="42"/>
  <c r="V43" i="42"/>
  <c r="W43" i="42"/>
  <c r="X43" i="42"/>
  <c r="Y43" i="42"/>
  <c r="Z43" i="42"/>
  <c r="AA43" i="42"/>
  <c r="AB43" i="42"/>
  <c r="AC43" i="42"/>
  <c r="AD43" i="42"/>
  <c r="AE43" i="42"/>
  <c r="AF43" i="42"/>
  <c r="B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2" i="42"/>
  <c r="C2" i="41"/>
  <c r="D2" i="41"/>
  <c r="E2" i="41"/>
  <c r="F2" i="41"/>
  <c r="G2" i="41"/>
  <c r="H2" i="41"/>
  <c r="I2" i="41"/>
  <c r="J2" i="41"/>
  <c r="K2" i="41"/>
  <c r="L2" i="41"/>
  <c r="M2" i="41"/>
  <c r="N2" i="41"/>
  <c r="O2" i="41"/>
  <c r="P2" i="41"/>
  <c r="Q2" i="41"/>
  <c r="R2" i="41"/>
  <c r="S2" i="41"/>
  <c r="T2" i="41"/>
  <c r="U2" i="41"/>
  <c r="V2" i="41"/>
  <c r="W2" i="41"/>
  <c r="X2" i="41"/>
  <c r="Y2" i="41"/>
  <c r="Z2" i="41"/>
  <c r="AA2" i="41"/>
  <c r="AB2" i="41"/>
  <c r="AC2" i="41"/>
  <c r="AD2" i="41"/>
  <c r="AE2" i="41"/>
  <c r="AF2" i="41"/>
  <c r="C3" i="41"/>
  <c r="D3" i="41"/>
  <c r="E3" i="41"/>
  <c r="F3" i="41"/>
  <c r="G3" i="41"/>
  <c r="H3" i="41"/>
  <c r="I3" i="41"/>
  <c r="J3" i="41"/>
  <c r="K3" i="41"/>
  <c r="L3" i="41"/>
  <c r="M3" i="41"/>
  <c r="N3" i="41"/>
  <c r="O3" i="41"/>
  <c r="P3" i="41"/>
  <c r="Q3" i="41"/>
  <c r="R3" i="41"/>
  <c r="S3" i="41"/>
  <c r="T3" i="41"/>
  <c r="U3" i="41"/>
  <c r="V3" i="41"/>
  <c r="W3" i="41"/>
  <c r="X3" i="41"/>
  <c r="Y3" i="41"/>
  <c r="Z3" i="41"/>
  <c r="AA3" i="41"/>
  <c r="AB3" i="41"/>
  <c r="AC3" i="41"/>
  <c r="AD3" i="41"/>
  <c r="AE3" i="41"/>
  <c r="AF3" i="41"/>
  <c r="C4" i="41"/>
  <c r="D4" i="41"/>
  <c r="E4" i="41"/>
  <c r="F4" i="41"/>
  <c r="G4" i="41"/>
  <c r="H4" i="41"/>
  <c r="I4" i="41"/>
  <c r="J4" i="41"/>
  <c r="K4" i="41"/>
  <c r="L4" i="41"/>
  <c r="M4" i="41"/>
  <c r="N4" i="41"/>
  <c r="O4" i="41"/>
  <c r="P4" i="41"/>
  <c r="Q4" i="41"/>
  <c r="R4" i="41"/>
  <c r="S4" i="41"/>
  <c r="T4" i="41"/>
  <c r="U4" i="41"/>
  <c r="V4" i="41"/>
  <c r="W4" i="41"/>
  <c r="X4" i="41"/>
  <c r="Y4" i="41"/>
  <c r="Z4" i="41"/>
  <c r="AA4" i="41"/>
  <c r="AB4" i="41"/>
  <c r="AC4" i="41"/>
  <c r="AD4" i="41"/>
  <c r="AE4" i="41"/>
  <c r="AF4" i="41"/>
  <c r="C5" i="41"/>
  <c r="D5" i="41"/>
  <c r="E5" i="41"/>
  <c r="F5" i="41"/>
  <c r="G5" i="41"/>
  <c r="H5" i="41"/>
  <c r="I5" i="41"/>
  <c r="J5" i="41"/>
  <c r="K5" i="41"/>
  <c r="L5" i="41"/>
  <c r="M5" i="41"/>
  <c r="N5" i="41"/>
  <c r="O5" i="41"/>
  <c r="P5" i="41"/>
  <c r="Q5" i="41"/>
  <c r="R5" i="41"/>
  <c r="S5" i="41"/>
  <c r="T5" i="41"/>
  <c r="U5" i="41"/>
  <c r="V5" i="41"/>
  <c r="W5" i="41"/>
  <c r="X5" i="41"/>
  <c r="Y5" i="41"/>
  <c r="Z5" i="41"/>
  <c r="AA5" i="41"/>
  <c r="AB5" i="41"/>
  <c r="AC5" i="41"/>
  <c r="AD5" i="41"/>
  <c r="AE5" i="41"/>
  <c r="AF5" i="41"/>
  <c r="C6" i="41"/>
  <c r="D6" i="41"/>
  <c r="E6" i="41"/>
  <c r="F6" i="41"/>
  <c r="G6" i="41"/>
  <c r="H6" i="41"/>
  <c r="I6" i="41"/>
  <c r="J6" i="41"/>
  <c r="K6" i="41"/>
  <c r="L6" i="41"/>
  <c r="M6" i="41"/>
  <c r="N6" i="41"/>
  <c r="O6" i="41"/>
  <c r="P6" i="41"/>
  <c r="Q6" i="41"/>
  <c r="R6" i="41"/>
  <c r="S6" i="41"/>
  <c r="T6" i="41"/>
  <c r="U6" i="41"/>
  <c r="V6" i="41"/>
  <c r="W6" i="41"/>
  <c r="X6" i="41"/>
  <c r="Y6" i="41"/>
  <c r="Z6" i="41"/>
  <c r="AA6" i="41"/>
  <c r="AB6" i="41"/>
  <c r="AC6" i="41"/>
  <c r="AD6" i="41"/>
  <c r="AE6" i="41"/>
  <c r="AF6" i="41"/>
  <c r="C7" i="41"/>
  <c r="D7" i="41"/>
  <c r="E7" i="41"/>
  <c r="F7" i="41"/>
  <c r="G7" i="41"/>
  <c r="H7" i="41"/>
  <c r="I7" i="41"/>
  <c r="J7" i="41"/>
  <c r="K7" i="41"/>
  <c r="L7" i="41"/>
  <c r="M7" i="41"/>
  <c r="N7" i="41"/>
  <c r="O7" i="41"/>
  <c r="P7" i="41"/>
  <c r="Q7" i="41"/>
  <c r="R7" i="41"/>
  <c r="S7" i="41"/>
  <c r="T7" i="41"/>
  <c r="U7" i="41"/>
  <c r="V7" i="41"/>
  <c r="W7" i="41"/>
  <c r="X7" i="41"/>
  <c r="Y7" i="41"/>
  <c r="Z7" i="41"/>
  <c r="AA7" i="41"/>
  <c r="AB7" i="41"/>
  <c r="AC7" i="41"/>
  <c r="AD7" i="41"/>
  <c r="AE7" i="41"/>
  <c r="AF7" i="41"/>
  <c r="C8" i="41"/>
  <c r="D8" i="41"/>
  <c r="E8" i="41"/>
  <c r="F8" i="41"/>
  <c r="G8" i="41"/>
  <c r="H8" i="41"/>
  <c r="I8" i="41"/>
  <c r="J8" i="41"/>
  <c r="K8" i="41"/>
  <c r="L8" i="41"/>
  <c r="M8" i="41"/>
  <c r="N8" i="41"/>
  <c r="O8" i="41"/>
  <c r="P8" i="41"/>
  <c r="Q8" i="41"/>
  <c r="R8" i="41"/>
  <c r="S8" i="41"/>
  <c r="T8" i="41"/>
  <c r="U8" i="41"/>
  <c r="V8" i="41"/>
  <c r="W8" i="41"/>
  <c r="X8" i="41"/>
  <c r="Y8" i="41"/>
  <c r="Z8" i="41"/>
  <c r="AA8" i="41"/>
  <c r="AB8" i="41"/>
  <c r="AC8" i="41"/>
  <c r="AD8" i="41"/>
  <c r="AE8" i="41"/>
  <c r="AF8" i="41"/>
  <c r="C9" i="41"/>
  <c r="D9" i="41"/>
  <c r="E9" i="41"/>
  <c r="F9" i="41"/>
  <c r="G9" i="41"/>
  <c r="H9" i="41"/>
  <c r="I9" i="41"/>
  <c r="J9" i="41"/>
  <c r="K9" i="41"/>
  <c r="L9" i="41"/>
  <c r="M9" i="41"/>
  <c r="N9" i="41"/>
  <c r="O9" i="41"/>
  <c r="P9" i="41"/>
  <c r="Q9" i="41"/>
  <c r="R9" i="41"/>
  <c r="S9" i="41"/>
  <c r="T9" i="41"/>
  <c r="U9" i="41"/>
  <c r="V9" i="41"/>
  <c r="W9" i="41"/>
  <c r="X9" i="41"/>
  <c r="Y9" i="41"/>
  <c r="Z9" i="41"/>
  <c r="AA9" i="41"/>
  <c r="AB9" i="41"/>
  <c r="AC9" i="41"/>
  <c r="AD9" i="41"/>
  <c r="AE9" i="41"/>
  <c r="AF9" i="41"/>
  <c r="C10" i="41"/>
  <c r="D10" i="41"/>
  <c r="E10" i="41"/>
  <c r="F10" i="41"/>
  <c r="G10" i="41"/>
  <c r="H10" i="41"/>
  <c r="I10" i="41"/>
  <c r="J10" i="41"/>
  <c r="K10" i="41"/>
  <c r="L10" i="41"/>
  <c r="M10" i="41"/>
  <c r="N10" i="41"/>
  <c r="O10" i="41"/>
  <c r="P10" i="41"/>
  <c r="Q10" i="41"/>
  <c r="R10" i="41"/>
  <c r="S10" i="41"/>
  <c r="T10" i="41"/>
  <c r="U10" i="41"/>
  <c r="V10" i="41"/>
  <c r="W10" i="41"/>
  <c r="X10" i="41"/>
  <c r="Y10" i="41"/>
  <c r="Z10" i="41"/>
  <c r="AA10" i="41"/>
  <c r="AB10" i="41"/>
  <c r="AC10" i="41"/>
  <c r="AD10" i="41"/>
  <c r="AE10" i="41"/>
  <c r="AF10" i="41"/>
  <c r="C11" i="41"/>
  <c r="D11" i="41"/>
  <c r="E11" i="41"/>
  <c r="F11" i="41"/>
  <c r="G11" i="41"/>
  <c r="H11" i="41"/>
  <c r="I11" i="41"/>
  <c r="J11" i="41"/>
  <c r="K11" i="41"/>
  <c r="L11" i="41"/>
  <c r="M11" i="41"/>
  <c r="N11" i="41"/>
  <c r="O11" i="41"/>
  <c r="P11" i="41"/>
  <c r="Q11" i="41"/>
  <c r="R11" i="41"/>
  <c r="S11" i="41"/>
  <c r="T11" i="41"/>
  <c r="U11" i="41"/>
  <c r="V11" i="41"/>
  <c r="W11" i="41"/>
  <c r="X11" i="41"/>
  <c r="Y11" i="41"/>
  <c r="Z11" i="41"/>
  <c r="AA11" i="41"/>
  <c r="AB11" i="41"/>
  <c r="AC11" i="41"/>
  <c r="AD11" i="41"/>
  <c r="AE11" i="41"/>
  <c r="AF11" i="41"/>
  <c r="C12" i="41"/>
  <c r="D12" i="41"/>
  <c r="E12" i="41"/>
  <c r="F12" i="41"/>
  <c r="G12" i="41"/>
  <c r="H12" i="41"/>
  <c r="I12" i="41"/>
  <c r="J12" i="41"/>
  <c r="K12" i="41"/>
  <c r="L12" i="41"/>
  <c r="M12" i="41"/>
  <c r="N12" i="41"/>
  <c r="O12" i="41"/>
  <c r="P12" i="41"/>
  <c r="Q12" i="41"/>
  <c r="R12" i="41"/>
  <c r="S12" i="41"/>
  <c r="T12" i="41"/>
  <c r="U12" i="41"/>
  <c r="V12" i="41"/>
  <c r="W12" i="41"/>
  <c r="X12" i="41"/>
  <c r="Y12" i="41"/>
  <c r="Z12" i="41"/>
  <c r="AA12" i="41"/>
  <c r="AB12" i="41"/>
  <c r="AC12" i="41"/>
  <c r="AD12" i="41"/>
  <c r="AE12" i="41"/>
  <c r="AF12" i="41"/>
  <c r="C13" i="41"/>
  <c r="D13" i="41"/>
  <c r="E13" i="41"/>
  <c r="F13" i="41"/>
  <c r="G13" i="41"/>
  <c r="H13" i="41"/>
  <c r="I13" i="41"/>
  <c r="J13" i="41"/>
  <c r="K13" i="41"/>
  <c r="L13" i="41"/>
  <c r="M13" i="41"/>
  <c r="N13" i="41"/>
  <c r="O13" i="41"/>
  <c r="P13" i="41"/>
  <c r="Q13" i="41"/>
  <c r="R13" i="41"/>
  <c r="S13" i="41"/>
  <c r="T13" i="41"/>
  <c r="U13" i="41"/>
  <c r="V13" i="41"/>
  <c r="W13" i="41"/>
  <c r="X13" i="41"/>
  <c r="Y13" i="41"/>
  <c r="Z13" i="41"/>
  <c r="AA13" i="41"/>
  <c r="AB13" i="41"/>
  <c r="AC13" i="41"/>
  <c r="AD13" i="41"/>
  <c r="AE13" i="41"/>
  <c r="AF13" i="41"/>
  <c r="C14" i="41"/>
  <c r="D14" i="41"/>
  <c r="E14" i="41"/>
  <c r="F14" i="41"/>
  <c r="G14" i="41"/>
  <c r="H14" i="41"/>
  <c r="I14" i="41"/>
  <c r="J14" i="41"/>
  <c r="K14" i="41"/>
  <c r="L14" i="41"/>
  <c r="M14" i="41"/>
  <c r="N14" i="41"/>
  <c r="O14" i="41"/>
  <c r="P14" i="41"/>
  <c r="Q14" i="41"/>
  <c r="R14" i="41"/>
  <c r="S14" i="41"/>
  <c r="T14" i="41"/>
  <c r="U14" i="41"/>
  <c r="V14" i="41"/>
  <c r="W14" i="41"/>
  <c r="X14" i="41"/>
  <c r="Y14" i="41"/>
  <c r="Z14" i="41"/>
  <c r="AA14" i="41"/>
  <c r="AB14" i="41"/>
  <c r="AC14" i="41"/>
  <c r="AD14" i="41"/>
  <c r="AE14" i="41"/>
  <c r="AF14" i="41"/>
  <c r="C15" i="41"/>
  <c r="D15" i="41"/>
  <c r="E15" i="41"/>
  <c r="F15" i="41"/>
  <c r="G15" i="41"/>
  <c r="H15" i="41"/>
  <c r="I15" i="41"/>
  <c r="J15" i="41"/>
  <c r="K15" i="41"/>
  <c r="L15" i="41"/>
  <c r="M15" i="41"/>
  <c r="N15" i="41"/>
  <c r="O15" i="41"/>
  <c r="P15" i="41"/>
  <c r="Q15" i="41"/>
  <c r="R15" i="41"/>
  <c r="S15" i="41"/>
  <c r="T15" i="41"/>
  <c r="U15" i="41"/>
  <c r="V15" i="41"/>
  <c r="W15" i="41"/>
  <c r="X15" i="41"/>
  <c r="Y15" i="41"/>
  <c r="Z15" i="41"/>
  <c r="AA15" i="41"/>
  <c r="AB15" i="41"/>
  <c r="AC15" i="41"/>
  <c r="AD15" i="41"/>
  <c r="AE15" i="41"/>
  <c r="AF15" i="41"/>
  <c r="C16" i="41"/>
  <c r="D16" i="41"/>
  <c r="E16" i="41"/>
  <c r="F16" i="41"/>
  <c r="G16" i="41"/>
  <c r="H16" i="41"/>
  <c r="I16" i="41"/>
  <c r="J16" i="41"/>
  <c r="K16" i="41"/>
  <c r="L16" i="41"/>
  <c r="M16" i="41"/>
  <c r="N16" i="41"/>
  <c r="O16" i="41"/>
  <c r="P16" i="41"/>
  <c r="Q16" i="41"/>
  <c r="R16" i="41"/>
  <c r="S16" i="41"/>
  <c r="T16" i="41"/>
  <c r="U16" i="41"/>
  <c r="V16" i="41"/>
  <c r="W16" i="41"/>
  <c r="X16" i="41"/>
  <c r="Y16" i="41"/>
  <c r="Z16" i="41"/>
  <c r="AA16" i="41"/>
  <c r="AB16" i="41"/>
  <c r="AC16" i="41"/>
  <c r="AD16" i="41"/>
  <c r="AE16" i="41"/>
  <c r="AF16" i="41"/>
  <c r="C17" i="41"/>
  <c r="D17" i="41"/>
  <c r="E17" i="41"/>
  <c r="F17" i="41"/>
  <c r="G17" i="41"/>
  <c r="H17" i="41"/>
  <c r="I17" i="41"/>
  <c r="J17" i="41"/>
  <c r="K17" i="41"/>
  <c r="L17" i="41"/>
  <c r="M17" i="41"/>
  <c r="N17" i="41"/>
  <c r="O17" i="41"/>
  <c r="P17" i="41"/>
  <c r="Q17" i="41"/>
  <c r="R17" i="41"/>
  <c r="S17" i="41"/>
  <c r="T17" i="41"/>
  <c r="U17" i="41"/>
  <c r="V17" i="41"/>
  <c r="W17" i="41"/>
  <c r="X17" i="41"/>
  <c r="Y17" i="41"/>
  <c r="Z17" i="41"/>
  <c r="AA17" i="41"/>
  <c r="AB17" i="41"/>
  <c r="AC17" i="41"/>
  <c r="AD17" i="41"/>
  <c r="AE17" i="41"/>
  <c r="AF17" i="41"/>
  <c r="C18" i="41"/>
  <c r="D18" i="41"/>
  <c r="E18" i="41"/>
  <c r="F18" i="41"/>
  <c r="G18" i="41"/>
  <c r="H18" i="41"/>
  <c r="I18" i="41"/>
  <c r="J18" i="41"/>
  <c r="K18" i="41"/>
  <c r="L18" i="41"/>
  <c r="M18" i="41"/>
  <c r="N18" i="41"/>
  <c r="O18" i="41"/>
  <c r="P18" i="41"/>
  <c r="Q18" i="41"/>
  <c r="R18" i="41"/>
  <c r="S18" i="41"/>
  <c r="T18" i="41"/>
  <c r="U18" i="41"/>
  <c r="V18" i="41"/>
  <c r="W18" i="41"/>
  <c r="X18" i="41"/>
  <c r="Y18" i="41"/>
  <c r="Z18" i="41"/>
  <c r="AA18" i="41"/>
  <c r="AB18" i="41"/>
  <c r="AC18" i="41"/>
  <c r="AD18" i="41"/>
  <c r="AE18" i="41"/>
  <c r="AF18" i="41"/>
  <c r="C19" i="41"/>
  <c r="D19" i="41"/>
  <c r="E19" i="41"/>
  <c r="F19" i="41"/>
  <c r="G19" i="41"/>
  <c r="H19" i="41"/>
  <c r="I19" i="41"/>
  <c r="J19" i="41"/>
  <c r="K19" i="41"/>
  <c r="L19" i="41"/>
  <c r="M19" i="41"/>
  <c r="N19" i="41"/>
  <c r="O19" i="41"/>
  <c r="P19" i="41"/>
  <c r="Q19" i="41"/>
  <c r="R19" i="41"/>
  <c r="S19" i="41"/>
  <c r="T19" i="41"/>
  <c r="U19" i="41"/>
  <c r="V19" i="41"/>
  <c r="W19" i="41"/>
  <c r="X19" i="41"/>
  <c r="Y19" i="41"/>
  <c r="Z19" i="41"/>
  <c r="AA19" i="41"/>
  <c r="AB19" i="41"/>
  <c r="AC19" i="41"/>
  <c r="AD19" i="41"/>
  <c r="AE19" i="41"/>
  <c r="AF19" i="41"/>
  <c r="C20" i="41"/>
  <c r="D20" i="41"/>
  <c r="E20" i="41"/>
  <c r="F20" i="41"/>
  <c r="G20" i="41"/>
  <c r="H20" i="41"/>
  <c r="I20" i="41"/>
  <c r="J20" i="41"/>
  <c r="K20" i="41"/>
  <c r="L20" i="41"/>
  <c r="M20" i="41"/>
  <c r="N20" i="41"/>
  <c r="O20" i="41"/>
  <c r="P20" i="41"/>
  <c r="Q20" i="41"/>
  <c r="R20" i="41"/>
  <c r="S20" i="41"/>
  <c r="T20" i="41"/>
  <c r="U20" i="41"/>
  <c r="V20" i="41"/>
  <c r="W20" i="41"/>
  <c r="X20" i="41"/>
  <c r="Y20" i="41"/>
  <c r="Z20" i="41"/>
  <c r="AA20" i="41"/>
  <c r="AB20" i="41"/>
  <c r="AC20" i="41"/>
  <c r="AD20" i="41"/>
  <c r="AE20" i="41"/>
  <c r="AF20" i="41"/>
  <c r="C21" i="41"/>
  <c r="D21" i="41"/>
  <c r="E21" i="41"/>
  <c r="F21" i="41"/>
  <c r="G21" i="41"/>
  <c r="H21" i="41"/>
  <c r="I21" i="41"/>
  <c r="J21" i="41"/>
  <c r="K21" i="41"/>
  <c r="L21" i="41"/>
  <c r="M21" i="41"/>
  <c r="N21" i="41"/>
  <c r="O21" i="41"/>
  <c r="P21" i="41"/>
  <c r="Q21" i="41"/>
  <c r="R21" i="41"/>
  <c r="S21" i="41"/>
  <c r="T21" i="41"/>
  <c r="U21" i="41"/>
  <c r="V21" i="41"/>
  <c r="W21" i="41"/>
  <c r="X21" i="41"/>
  <c r="Y21" i="41"/>
  <c r="Z21" i="41"/>
  <c r="AA21" i="41"/>
  <c r="AB21" i="41"/>
  <c r="AC21" i="41"/>
  <c r="AD21" i="41"/>
  <c r="AE21" i="41"/>
  <c r="AF21" i="41"/>
  <c r="C22" i="41"/>
  <c r="D22" i="41"/>
  <c r="E22" i="41"/>
  <c r="F22" i="41"/>
  <c r="G22" i="41"/>
  <c r="H22" i="41"/>
  <c r="I22" i="41"/>
  <c r="J22" i="41"/>
  <c r="K22" i="41"/>
  <c r="L22" i="41"/>
  <c r="M22" i="41"/>
  <c r="N22" i="41"/>
  <c r="O22" i="41"/>
  <c r="P22" i="41"/>
  <c r="Q22" i="41"/>
  <c r="R22" i="41"/>
  <c r="S22" i="41"/>
  <c r="T22" i="41"/>
  <c r="U22" i="41"/>
  <c r="V22" i="41"/>
  <c r="W22" i="41"/>
  <c r="X22" i="41"/>
  <c r="Y22" i="41"/>
  <c r="Z22" i="41"/>
  <c r="AA22" i="41"/>
  <c r="AB22" i="41"/>
  <c r="AC22" i="41"/>
  <c r="AD22" i="41"/>
  <c r="AE22" i="41"/>
  <c r="AF22" i="41"/>
  <c r="C23" i="41"/>
  <c r="D23" i="41"/>
  <c r="E23" i="41"/>
  <c r="F23" i="41"/>
  <c r="G23" i="41"/>
  <c r="H23" i="41"/>
  <c r="I23" i="41"/>
  <c r="J23" i="41"/>
  <c r="K23" i="41"/>
  <c r="L23" i="41"/>
  <c r="M23" i="41"/>
  <c r="N23" i="41"/>
  <c r="O23" i="41"/>
  <c r="P23" i="41"/>
  <c r="Q23" i="41"/>
  <c r="R23" i="41"/>
  <c r="S23" i="41"/>
  <c r="T23" i="41"/>
  <c r="U23" i="41"/>
  <c r="V23" i="41"/>
  <c r="W23" i="41"/>
  <c r="X23" i="41"/>
  <c r="Y23" i="41"/>
  <c r="Z23" i="41"/>
  <c r="AA23" i="41"/>
  <c r="AB23" i="41"/>
  <c r="AC23" i="41"/>
  <c r="AD23" i="41"/>
  <c r="AE23" i="41"/>
  <c r="AF23" i="41"/>
  <c r="C24" i="41"/>
  <c r="D24" i="41"/>
  <c r="E24" i="41"/>
  <c r="F24" i="41"/>
  <c r="G24" i="41"/>
  <c r="H24" i="41"/>
  <c r="I24" i="41"/>
  <c r="J24" i="41"/>
  <c r="K24" i="41"/>
  <c r="L24" i="41"/>
  <c r="M24" i="41"/>
  <c r="N24" i="41"/>
  <c r="O24" i="41"/>
  <c r="P24" i="41"/>
  <c r="Q24" i="41"/>
  <c r="R24" i="41"/>
  <c r="S24" i="41"/>
  <c r="T24" i="41"/>
  <c r="U24" i="41"/>
  <c r="V24" i="41"/>
  <c r="W24" i="41"/>
  <c r="X24" i="41"/>
  <c r="Y24" i="41"/>
  <c r="Z24" i="41"/>
  <c r="AA24" i="41"/>
  <c r="AB24" i="41"/>
  <c r="AC24" i="41"/>
  <c r="AD24" i="41"/>
  <c r="AE24" i="41"/>
  <c r="AF24" i="41"/>
  <c r="C25" i="41"/>
  <c r="D25" i="41"/>
  <c r="E25" i="41"/>
  <c r="F25" i="41"/>
  <c r="G25" i="41"/>
  <c r="H25" i="41"/>
  <c r="I25" i="41"/>
  <c r="J25" i="41"/>
  <c r="K25" i="41"/>
  <c r="L25" i="41"/>
  <c r="M25" i="41"/>
  <c r="N25" i="41"/>
  <c r="O25" i="41"/>
  <c r="P25" i="41"/>
  <c r="Q25" i="41"/>
  <c r="R25" i="41"/>
  <c r="S25" i="41"/>
  <c r="T25" i="41"/>
  <c r="U25" i="41"/>
  <c r="V25" i="41"/>
  <c r="W25" i="41"/>
  <c r="X25" i="41"/>
  <c r="Y25" i="41"/>
  <c r="Z25" i="41"/>
  <c r="AA25" i="41"/>
  <c r="AB25" i="41"/>
  <c r="AC25" i="41"/>
  <c r="AD25" i="41"/>
  <c r="AE25" i="41"/>
  <c r="AF25" i="41"/>
  <c r="C26" i="41"/>
  <c r="D26" i="41"/>
  <c r="E26" i="41"/>
  <c r="F26" i="41"/>
  <c r="G26" i="41"/>
  <c r="H26" i="41"/>
  <c r="I26" i="41"/>
  <c r="J26" i="41"/>
  <c r="K26" i="41"/>
  <c r="L26" i="41"/>
  <c r="M26" i="41"/>
  <c r="N26" i="41"/>
  <c r="O26" i="41"/>
  <c r="P26" i="41"/>
  <c r="Q26" i="41"/>
  <c r="R26" i="41"/>
  <c r="S26" i="41"/>
  <c r="T26" i="41"/>
  <c r="U26" i="41"/>
  <c r="V26" i="41"/>
  <c r="W26" i="41"/>
  <c r="X26" i="41"/>
  <c r="Y26" i="41"/>
  <c r="Z26" i="41"/>
  <c r="AA26" i="41"/>
  <c r="AB26" i="41"/>
  <c r="AC26" i="41"/>
  <c r="AD26" i="41"/>
  <c r="AE26" i="41"/>
  <c r="AF26" i="41"/>
  <c r="C27" i="41"/>
  <c r="D27" i="41"/>
  <c r="E27" i="41"/>
  <c r="F27" i="41"/>
  <c r="G27" i="41"/>
  <c r="H27" i="41"/>
  <c r="I27" i="41"/>
  <c r="J27" i="41"/>
  <c r="K27" i="41"/>
  <c r="L27" i="41"/>
  <c r="M27" i="41"/>
  <c r="N27" i="41"/>
  <c r="O27" i="41"/>
  <c r="P27" i="41"/>
  <c r="Q27" i="41"/>
  <c r="R27" i="41"/>
  <c r="S27" i="41"/>
  <c r="T27" i="41"/>
  <c r="U27" i="41"/>
  <c r="V27" i="41"/>
  <c r="W27" i="41"/>
  <c r="X27" i="41"/>
  <c r="Y27" i="41"/>
  <c r="Z27" i="41"/>
  <c r="AA27" i="41"/>
  <c r="AB27" i="41"/>
  <c r="AC27" i="41"/>
  <c r="AD27" i="41"/>
  <c r="AE27" i="41"/>
  <c r="AF27" i="41"/>
  <c r="C28" i="41"/>
  <c r="D28" i="41"/>
  <c r="E28" i="41"/>
  <c r="F28" i="41"/>
  <c r="G28" i="41"/>
  <c r="H28" i="41"/>
  <c r="I28" i="41"/>
  <c r="J28" i="41"/>
  <c r="K28" i="41"/>
  <c r="L28" i="41"/>
  <c r="M28" i="41"/>
  <c r="N28" i="41"/>
  <c r="O28" i="41"/>
  <c r="P28" i="41"/>
  <c r="Q28" i="41"/>
  <c r="R28" i="41"/>
  <c r="S28" i="41"/>
  <c r="T28" i="41"/>
  <c r="U28" i="41"/>
  <c r="V28" i="41"/>
  <c r="W28" i="41"/>
  <c r="X28" i="41"/>
  <c r="Y28" i="41"/>
  <c r="Z28" i="41"/>
  <c r="AA28" i="41"/>
  <c r="AB28" i="41"/>
  <c r="AC28" i="41"/>
  <c r="AD28" i="41"/>
  <c r="AE28" i="41"/>
  <c r="AF28" i="41"/>
  <c r="C29" i="41"/>
  <c r="D29" i="41"/>
  <c r="E29" i="41"/>
  <c r="F29" i="41"/>
  <c r="G29" i="41"/>
  <c r="H29" i="41"/>
  <c r="I29" i="41"/>
  <c r="J29" i="41"/>
  <c r="K29" i="41"/>
  <c r="L29" i="41"/>
  <c r="M29" i="41"/>
  <c r="N29" i="41"/>
  <c r="O29" i="41"/>
  <c r="P29" i="41"/>
  <c r="Q29" i="41"/>
  <c r="R29" i="41"/>
  <c r="S29" i="41"/>
  <c r="T29" i="41"/>
  <c r="U29" i="41"/>
  <c r="V29" i="41"/>
  <c r="W29" i="41"/>
  <c r="X29" i="41"/>
  <c r="Y29" i="41"/>
  <c r="Z29" i="41"/>
  <c r="AA29" i="41"/>
  <c r="AB29" i="41"/>
  <c r="AC29" i="41"/>
  <c r="AD29" i="41"/>
  <c r="AE29" i="41"/>
  <c r="AF29" i="41"/>
  <c r="C30" i="41"/>
  <c r="D30" i="41"/>
  <c r="E30" i="41"/>
  <c r="F30" i="41"/>
  <c r="G30" i="41"/>
  <c r="H30" i="41"/>
  <c r="I30" i="41"/>
  <c r="J30" i="41"/>
  <c r="K30" i="41"/>
  <c r="L30" i="41"/>
  <c r="M30" i="41"/>
  <c r="N30" i="41"/>
  <c r="O30" i="41"/>
  <c r="P30" i="41"/>
  <c r="Q30" i="41"/>
  <c r="R30" i="41"/>
  <c r="S30" i="41"/>
  <c r="T30" i="41"/>
  <c r="U30" i="41"/>
  <c r="V30" i="41"/>
  <c r="W30" i="41"/>
  <c r="X30" i="41"/>
  <c r="Y30" i="41"/>
  <c r="Z30" i="41"/>
  <c r="AA30" i="41"/>
  <c r="AB30" i="41"/>
  <c r="AC30" i="41"/>
  <c r="AD30" i="41"/>
  <c r="AE30" i="41"/>
  <c r="AF30" i="41"/>
  <c r="C31" i="41"/>
  <c r="D31" i="41"/>
  <c r="E31" i="41"/>
  <c r="F31" i="41"/>
  <c r="G31" i="41"/>
  <c r="H31" i="41"/>
  <c r="I31" i="41"/>
  <c r="J31" i="41"/>
  <c r="K31" i="41"/>
  <c r="L31" i="41"/>
  <c r="M31" i="41"/>
  <c r="N31" i="41"/>
  <c r="O31" i="41"/>
  <c r="P31" i="41"/>
  <c r="Q31" i="41"/>
  <c r="R31" i="41"/>
  <c r="S31" i="41"/>
  <c r="T31" i="41"/>
  <c r="U31" i="41"/>
  <c r="V31" i="41"/>
  <c r="W31" i="41"/>
  <c r="X31" i="41"/>
  <c r="Y31" i="41"/>
  <c r="Z31" i="41"/>
  <c r="AA31" i="41"/>
  <c r="AB31" i="41"/>
  <c r="AC31" i="41"/>
  <c r="AD31" i="41"/>
  <c r="AE31" i="41"/>
  <c r="AF31" i="41"/>
  <c r="C32" i="41"/>
  <c r="D32" i="41"/>
  <c r="E32" i="41"/>
  <c r="F32" i="41"/>
  <c r="G32" i="41"/>
  <c r="H32" i="41"/>
  <c r="I32" i="41"/>
  <c r="J32" i="41"/>
  <c r="K32" i="41"/>
  <c r="L32" i="41"/>
  <c r="M32" i="41"/>
  <c r="N32" i="41"/>
  <c r="O32" i="41"/>
  <c r="P32" i="41"/>
  <c r="Q32" i="41"/>
  <c r="R32" i="41"/>
  <c r="S32" i="41"/>
  <c r="T32" i="41"/>
  <c r="U32" i="41"/>
  <c r="V32" i="41"/>
  <c r="W32" i="41"/>
  <c r="X32" i="41"/>
  <c r="Y32" i="41"/>
  <c r="Z32" i="41"/>
  <c r="AA32" i="41"/>
  <c r="AB32" i="41"/>
  <c r="AC32" i="41"/>
  <c r="AD32" i="41"/>
  <c r="AE32" i="41"/>
  <c r="AF32" i="41"/>
  <c r="C33" i="41"/>
  <c r="D33" i="41"/>
  <c r="E33" i="41"/>
  <c r="F33" i="41"/>
  <c r="G33" i="41"/>
  <c r="H33" i="41"/>
  <c r="I33" i="41"/>
  <c r="J33" i="41"/>
  <c r="K33" i="41"/>
  <c r="L33" i="41"/>
  <c r="M33" i="41"/>
  <c r="N33" i="41"/>
  <c r="O33" i="41"/>
  <c r="P33" i="41"/>
  <c r="Q33" i="41"/>
  <c r="R33" i="41"/>
  <c r="S33" i="41"/>
  <c r="T33" i="41"/>
  <c r="U33" i="41"/>
  <c r="V33" i="41"/>
  <c r="W33" i="41"/>
  <c r="X33" i="41"/>
  <c r="Y33" i="41"/>
  <c r="Z33" i="41"/>
  <c r="AA33" i="41"/>
  <c r="AB33" i="41"/>
  <c r="AC33" i="41"/>
  <c r="AD33" i="41"/>
  <c r="AE33" i="41"/>
  <c r="AF33" i="41"/>
  <c r="C34" i="41"/>
  <c r="D34" i="41"/>
  <c r="E34" i="41"/>
  <c r="F34" i="41"/>
  <c r="G34" i="41"/>
  <c r="H34" i="41"/>
  <c r="I34" i="41"/>
  <c r="J34" i="41"/>
  <c r="K34" i="41"/>
  <c r="L34" i="41"/>
  <c r="M34" i="41"/>
  <c r="N34" i="41"/>
  <c r="O34" i="41"/>
  <c r="P34" i="41"/>
  <c r="Q34" i="41"/>
  <c r="R34" i="41"/>
  <c r="S34" i="41"/>
  <c r="T34" i="41"/>
  <c r="U34" i="41"/>
  <c r="V34" i="41"/>
  <c r="W34" i="41"/>
  <c r="X34" i="41"/>
  <c r="Y34" i="41"/>
  <c r="Z34" i="41"/>
  <c r="AA34" i="41"/>
  <c r="AB34" i="41"/>
  <c r="AC34" i="41"/>
  <c r="AD34" i="41"/>
  <c r="AE34" i="41"/>
  <c r="AF34" i="41"/>
  <c r="C35" i="41"/>
  <c r="D35" i="41"/>
  <c r="E35" i="41"/>
  <c r="F35" i="41"/>
  <c r="G35" i="41"/>
  <c r="H35" i="41"/>
  <c r="I35" i="41"/>
  <c r="J35" i="41"/>
  <c r="K35" i="41"/>
  <c r="L35" i="41"/>
  <c r="M35" i="41"/>
  <c r="N35" i="41"/>
  <c r="O35" i="41"/>
  <c r="P35" i="41"/>
  <c r="Q35" i="41"/>
  <c r="R35" i="41"/>
  <c r="S35" i="41"/>
  <c r="T35" i="41"/>
  <c r="U35" i="41"/>
  <c r="V35" i="41"/>
  <c r="W35" i="41"/>
  <c r="X35" i="41"/>
  <c r="Y35" i="41"/>
  <c r="Z35" i="41"/>
  <c r="AA35" i="41"/>
  <c r="AB35" i="41"/>
  <c r="AC35" i="41"/>
  <c r="AD35" i="41"/>
  <c r="AE35" i="41"/>
  <c r="AF35" i="41"/>
  <c r="C36" i="41"/>
  <c r="D36" i="41"/>
  <c r="E36" i="41"/>
  <c r="F36" i="41"/>
  <c r="G36" i="41"/>
  <c r="H36" i="41"/>
  <c r="I36" i="41"/>
  <c r="J36" i="41"/>
  <c r="K36" i="41"/>
  <c r="L36" i="41"/>
  <c r="M36" i="41"/>
  <c r="N36" i="41"/>
  <c r="O36" i="41"/>
  <c r="P36" i="41"/>
  <c r="Q36" i="41"/>
  <c r="R36" i="41"/>
  <c r="S36" i="41"/>
  <c r="T36" i="41"/>
  <c r="U36" i="41"/>
  <c r="V36" i="41"/>
  <c r="W36" i="41"/>
  <c r="X36" i="41"/>
  <c r="Y36" i="41"/>
  <c r="Z36" i="41"/>
  <c r="AA36" i="41"/>
  <c r="AB36" i="41"/>
  <c r="AC36" i="41"/>
  <c r="AD36" i="41"/>
  <c r="AE36" i="41"/>
  <c r="AF36" i="41"/>
  <c r="C37" i="41"/>
  <c r="D37" i="41"/>
  <c r="E37" i="41"/>
  <c r="F37" i="41"/>
  <c r="G37" i="41"/>
  <c r="H37" i="41"/>
  <c r="I37" i="41"/>
  <c r="J37" i="41"/>
  <c r="K37" i="41"/>
  <c r="L37" i="41"/>
  <c r="M37" i="41"/>
  <c r="N37" i="41"/>
  <c r="O37" i="41"/>
  <c r="P37" i="41"/>
  <c r="Q37" i="41"/>
  <c r="R37" i="41"/>
  <c r="S37" i="41"/>
  <c r="T37" i="41"/>
  <c r="U37" i="41"/>
  <c r="V37" i="41"/>
  <c r="W37" i="41"/>
  <c r="X37" i="41"/>
  <c r="Y37" i="41"/>
  <c r="Z37" i="41"/>
  <c r="AA37" i="41"/>
  <c r="AB37" i="41"/>
  <c r="AC37" i="41"/>
  <c r="AD37" i="41"/>
  <c r="AE37" i="41"/>
  <c r="AF37" i="41"/>
  <c r="C38" i="41"/>
  <c r="D38" i="41"/>
  <c r="E38" i="41"/>
  <c r="F38" i="41"/>
  <c r="G38" i="41"/>
  <c r="H38" i="41"/>
  <c r="I38" i="41"/>
  <c r="J38" i="41"/>
  <c r="K38" i="41"/>
  <c r="L38" i="41"/>
  <c r="M38" i="41"/>
  <c r="N38" i="41"/>
  <c r="O38" i="41"/>
  <c r="P38" i="41"/>
  <c r="Q38" i="41"/>
  <c r="R38" i="41"/>
  <c r="S38" i="41"/>
  <c r="T38" i="41"/>
  <c r="U38" i="41"/>
  <c r="V38" i="41"/>
  <c r="W38" i="41"/>
  <c r="X38" i="41"/>
  <c r="Y38" i="41"/>
  <c r="Z38" i="41"/>
  <c r="AA38" i="41"/>
  <c r="AB38" i="41"/>
  <c r="AC38" i="41"/>
  <c r="AD38" i="41"/>
  <c r="AE38" i="41"/>
  <c r="AF38" i="41"/>
  <c r="C39" i="41"/>
  <c r="D39" i="41"/>
  <c r="E39" i="41"/>
  <c r="F39" i="41"/>
  <c r="G39" i="41"/>
  <c r="H39" i="41"/>
  <c r="I39" i="41"/>
  <c r="J39" i="41"/>
  <c r="K39" i="41"/>
  <c r="L39" i="41"/>
  <c r="M39" i="41"/>
  <c r="N39" i="41"/>
  <c r="O39" i="41"/>
  <c r="P39" i="41"/>
  <c r="Q39" i="41"/>
  <c r="R39" i="41"/>
  <c r="S39" i="41"/>
  <c r="T39" i="41"/>
  <c r="U39" i="41"/>
  <c r="V39" i="41"/>
  <c r="W39" i="41"/>
  <c r="X39" i="41"/>
  <c r="Y39" i="41"/>
  <c r="Z39" i="41"/>
  <c r="AA39" i="41"/>
  <c r="AB39" i="41"/>
  <c r="AC39" i="41"/>
  <c r="AD39" i="41"/>
  <c r="AE39" i="41"/>
  <c r="AF39" i="41"/>
  <c r="C40" i="41"/>
  <c r="D40" i="41"/>
  <c r="E40" i="41"/>
  <c r="F40" i="41"/>
  <c r="G40" i="41"/>
  <c r="H40" i="41"/>
  <c r="I40" i="41"/>
  <c r="J40" i="41"/>
  <c r="K40" i="41"/>
  <c r="L40" i="41"/>
  <c r="M40" i="41"/>
  <c r="N40" i="41"/>
  <c r="O40" i="41"/>
  <c r="P40" i="41"/>
  <c r="Q40" i="41"/>
  <c r="R40" i="41"/>
  <c r="S40" i="41"/>
  <c r="T40" i="41"/>
  <c r="U40" i="41"/>
  <c r="V40" i="41"/>
  <c r="W40" i="41"/>
  <c r="X40" i="41"/>
  <c r="Y40" i="41"/>
  <c r="Z40" i="41"/>
  <c r="AA40" i="41"/>
  <c r="AB40" i="41"/>
  <c r="AC40" i="41"/>
  <c r="AD40" i="41"/>
  <c r="AE40" i="41"/>
  <c r="AF40" i="41"/>
  <c r="C41" i="41"/>
  <c r="D41" i="41"/>
  <c r="E41" i="41"/>
  <c r="F41" i="41"/>
  <c r="G41" i="41"/>
  <c r="H41" i="41"/>
  <c r="I41" i="41"/>
  <c r="J41" i="41"/>
  <c r="K41" i="41"/>
  <c r="L41" i="41"/>
  <c r="M41" i="41"/>
  <c r="N41" i="41"/>
  <c r="O41" i="41"/>
  <c r="P41" i="41"/>
  <c r="Q41" i="41"/>
  <c r="R41" i="41"/>
  <c r="S41" i="41"/>
  <c r="T41" i="41"/>
  <c r="U41" i="41"/>
  <c r="V41" i="41"/>
  <c r="W41" i="41"/>
  <c r="X41" i="41"/>
  <c r="Y41" i="41"/>
  <c r="Z41" i="41"/>
  <c r="AA41" i="41"/>
  <c r="AB41" i="41"/>
  <c r="AC41" i="41"/>
  <c r="AD41" i="41"/>
  <c r="AE41" i="41"/>
  <c r="AF41" i="41"/>
  <c r="C42" i="41"/>
  <c r="D42" i="41"/>
  <c r="E42" i="41"/>
  <c r="F42" i="41"/>
  <c r="G42" i="41"/>
  <c r="H42" i="41"/>
  <c r="I42" i="41"/>
  <c r="J42" i="41"/>
  <c r="K42" i="41"/>
  <c r="L42" i="41"/>
  <c r="M42" i="41"/>
  <c r="N42" i="41"/>
  <c r="O42" i="41"/>
  <c r="P42" i="41"/>
  <c r="Q42" i="41"/>
  <c r="R42" i="41"/>
  <c r="S42" i="41"/>
  <c r="T42" i="41"/>
  <c r="U42" i="41"/>
  <c r="V42" i="41"/>
  <c r="W42" i="41"/>
  <c r="X42" i="41"/>
  <c r="Y42" i="41"/>
  <c r="Z42" i="41"/>
  <c r="AA42" i="41"/>
  <c r="AB42" i="41"/>
  <c r="AC42" i="41"/>
  <c r="AD42" i="41"/>
  <c r="AE42" i="41"/>
  <c r="AF42" i="41"/>
  <c r="C43" i="41"/>
  <c r="D43" i="41"/>
  <c r="E43" i="41"/>
  <c r="F43" i="41"/>
  <c r="G43" i="41"/>
  <c r="H43" i="41"/>
  <c r="I43" i="41"/>
  <c r="J43" i="41"/>
  <c r="K43" i="41"/>
  <c r="L43" i="41"/>
  <c r="M43" i="41"/>
  <c r="N43" i="41"/>
  <c r="O43" i="41"/>
  <c r="P43" i="41"/>
  <c r="Q43" i="41"/>
  <c r="R43" i="41"/>
  <c r="S43" i="41"/>
  <c r="T43" i="41"/>
  <c r="U43" i="41"/>
  <c r="V43" i="41"/>
  <c r="W43" i="41"/>
  <c r="X43" i="41"/>
  <c r="Y43" i="41"/>
  <c r="Z43" i="41"/>
  <c r="AA43" i="41"/>
  <c r="AB43" i="41"/>
  <c r="AC43" i="41"/>
  <c r="AD43" i="41"/>
  <c r="AE43" i="41"/>
  <c r="AF43" i="41"/>
  <c r="B3" i="41"/>
  <c r="B4" i="41"/>
  <c r="B5" i="41"/>
  <c r="B6" i="41"/>
  <c r="B7" i="41"/>
  <c r="B8" i="41"/>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2" i="41"/>
  <c r="C2" i="40"/>
  <c r="D2" i="40"/>
  <c r="E2" i="40"/>
  <c r="F2" i="40"/>
  <c r="G2" i="40"/>
  <c r="H2" i="40"/>
  <c r="I2" i="40"/>
  <c r="J2" i="40"/>
  <c r="K2" i="40"/>
  <c r="L2" i="40"/>
  <c r="M2" i="40"/>
  <c r="N2" i="40"/>
  <c r="O2" i="40"/>
  <c r="P2" i="40"/>
  <c r="Q2" i="40"/>
  <c r="R2" i="40"/>
  <c r="S2" i="40"/>
  <c r="T2" i="40"/>
  <c r="U2" i="40"/>
  <c r="V2" i="40"/>
  <c r="W2" i="40"/>
  <c r="X2" i="40"/>
  <c r="Y2" i="40"/>
  <c r="Z2" i="40"/>
  <c r="AA2" i="40"/>
  <c r="AB2" i="40"/>
  <c r="AC2" i="40"/>
  <c r="AD2" i="40"/>
  <c r="AE2" i="40"/>
  <c r="AF2" i="40"/>
  <c r="C3" i="40"/>
  <c r="D3" i="40"/>
  <c r="E3" i="40"/>
  <c r="F3" i="40"/>
  <c r="G3" i="40"/>
  <c r="H3" i="40"/>
  <c r="I3" i="40"/>
  <c r="J3" i="40"/>
  <c r="K3" i="40"/>
  <c r="L3" i="40"/>
  <c r="M3" i="40"/>
  <c r="N3" i="40"/>
  <c r="O3" i="40"/>
  <c r="P3" i="40"/>
  <c r="Q3" i="40"/>
  <c r="R3" i="40"/>
  <c r="S3" i="40"/>
  <c r="T3" i="40"/>
  <c r="U3" i="40"/>
  <c r="V3" i="40"/>
  <c r="W3" i="40"/>
  <c r="X3" i="40"/>
  <c r="Y3" i="40"/>
  <c r="Z3" i="40"/>
  <c r="AA3" i="40"/>
  <c r="AB3" i="40"/>
  <c r="AC3" i="40"/>
  <c r="AD3" i="40"/>
  <c r="AE3" i="40"/>
  <c r="AF3" i="40"/>
  <c r="C4" i="40"/>
  <c r="D4" i="40"/>
  <c r="E4" i="40"/>
  <c r="F4" i="40"/>
  <c r="G4" i="40"/>
  <c r="H4" i="40"/>
  <c r="I4" i="40"/>
  <c r="J4" i="40"/>
  <c r="K4" i="40"/>
  <c r="L4" i="40"/>
  <c r="M4" i="40"/>
  <c r="N4" i="40"/>
  <c r="O4" i="40"/>
  <c r="P4" i="40"/>
  <c r="Q4" i="40"/>
  <c r="R4" i="40"/>
  <c r="S4" i="40"/>
  <c r="T4" i="40"/>
  <c r="U4" i="40"/>
  <c r="V4" i="40"/>
  <c r="W4" i="40"/>
  <c r="X4" i="40"/>
  <c r="Y4" i="40"/>
  <c r="Z4" i="40"/>
  <c r="AA4" i="40"/>
  <c r="AB4" i="40"/>
  <c r="AC4" i="40"/>
  <c r="AD4" i="40"/>
  <c r="AE4" i="40"/>
  <c r="AF4" i="40"/>
  <c r="C5" i="40"/>
  <c r="D5" i="40"/>
  <c r="E5"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C6"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C7" i="40"/>
  <c r="D7" i="40"/>
  <c r="E7" i="40"/>
  <c r="F7" i="40"/>
  <c r="G7" i="40"/>
  <c r="H7" i="40"/>
  <c r="I7" i="40"/>
  <c r="J7" i="40"/>
  <c r="K7" i="40"/>
  <c r="L7" i="40"/>
  <c r="M7" i="40"/>
  <c r="N7" i="40"/>
  <c r="O7" i="40"/>
  <c r="P7" i="40"/>
  <c r="Q7" i="40"/>
  <c r="R7" i="40"/>
  <c r="S7" i="40"/>
  <c r="T7" i="40"/>
  <c r="U7" i="40"/>
  <c r="V7" i="40"/>
  <c r="W7" i="40"/>
  <c r="X7" i="40"/>
  <c r="Y7" i="40"/>
  <c r="Z7" i="40"/>
  <c r="AA7" i="40"/>
  <c r="AB7" i="40"/>
  <c r="AC7" i="40"/>
  <c r="AD7" i="40"/>
  <c r="AE7" i="40"/>
  <c r="AF7" i="40"/>
  <c r="C8" i="40"/>
  <c r="D8" i="40"/>
  <c r="E8" i="40"/>
  <c r="F8" i="40"/>
  <c r="G8" i="40"/>
  <c r="H8" i="40"/>
  <c r="I8" i="40"/>
  <c r="J8" i="40"/>
  <c r="K8" i="40"/>
  <c r="L8" i="40"/>
  <c r="M8" i="40"/>
  <c r="N8" i="40"/>
  <c r="O8" i="40"/>
  <c r="P8" i="40"/>
  <c r="Q8" i="40"/>
  <c r="R8" i="40"/>
  <c r="S8" i="40"/>
  <c r="T8" i="40"/>
  <c r="U8" i="40"/>
  <c r="V8" i="40"/>
  <c r="W8" i="40"/>
  <c r="X8" i="40"/>
  <c r="Y8" i="40"/>
  <c r="Z8" i="40"/>
  <c r="AA8" i="40"/>
  <c r="AB8" i="40"/>
  <c r="AC8" i="40"/>
  <c r="AD8" i="40"/>
  <c r="AE8" i="40"/>
  <c r="AF8"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C10" i="40"/>
  <c r="D10" i="40"/>
  <c r="E10" i="40"/>
  <c r="F10" i="40"/>
  <c r="G10" i="40"/>
  <c r="H10" i="40"/>
  <c r="I10" i="40"/>
  <c r="J10" i="40"/>
  <c r="K10" i="40"/>
  <c r="L10" i="40"/>
  <c r="M10" i="40"/>
  <c r="N10" i="40"/>
  <c r="O10" i="40"/>
  <c r="P10" i="40"/>
  <c r="Q10" i="40"/>
  <c r="R10" i="40"/>
  <c r="S10" i="40"/>
  <c r="T10" i="40"/>
  <c r="U10" i="40"/>
  <c r="V10" i="40"/>
  <c r="W10" i="40"/>
  <c r="X10" i="40"/>
  <c r="Y10" i="40"/>
  <c r="Z10" i="40"/>
  <c r="AA10" i="40"/>
  <c r="AB10" i="40"/>
  <c r="AC10" i="40"/>
  <c r="AD10" i="40"/>
  <c r="AE10" i="40"/>
  <c r="AF10"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C12" i="40"/>
  <c r="D12" i="40"/>
  <c r="E12" i="40"/>
  <c r="F12" i="40"/>
  <c r="G12" i="40"/>
  <c r="H12" i="40"/>
  <c r="I12" i="40"/>
  <c r="J12" i="40"/>
  <c r="K12" i="40"/>
  <c r="L12" i="40"/>
  <c r="M12" i="40"/>
  <c r="N12" i="40"/>
  <c r="O12" i="40"/>
  <c r="P12" i="40"/>
  <c r="Q12" i="40"/>
  <c r="R12" i="40"/>
  <c r="S12" i="40"/>
  <c r="T12" i="40"/>
  <c r="U12" i="40"/>
  <c r="V12" i="40"/>
  <c r="W12" i="40"/>
  <c r="X12" i="40"/>
  <c r="Y12" i="40"/>
  <c r="Z12" i="40"/>
  <c r="AA12" i="40"/>
  <c r="AB12" i="40"/>
  <c r="AC12" i="40"/>
  <c r="AD12" i="40"/>
  <c r="AE12" i="40"/>
  <c r="AF12" i="40"/>
  <c r="C13" i="40"/>
  <c r="D13" i="40"/>
  <c r="E13" i="40"/>
  <c r="F13" i="40"/>
  <c r="G13" i="40"/>
  <c r="H13" i="40"/>
  <c r="I13" i="40"/>
  <c r="J13" i="40"/>
  <c r="K13" i="40"/>
  <c r="L13" i="40"/>
  <c r="M13" i="40"/>
  <c r="N13" i="40"/>
  <c r="O13" i="40"/>
  <c r="P13" i="40"/>
  <c r="Q13" i="40"/>
  <c r="R13" i="40"/>
  <c r="S13" i="40"/>
  <c r="T13" i="40"/>
  <c r="U13" i="40"/>
  <c r="V13" i="40"/>
  <c r="W13" i="40"/>
  <c r="X13" i="40"/>
  <c r="Y13" i="40"/>
  <c r="Z13" i="40"/>
  <c r="AA13" i="40"/>
  <c r="AB13" i="40"/>
  <c r="AC13" i="40"/>
  <c r="AD13" i="40"/>
  <c r="AE13" i="40"/>
  <c r="AF13" i="40"/>
  <c r="C14" i="40"/>
  <c r="D14"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C15"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C16"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C17"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C18"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C19"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C20"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C21" i="40"/>
  <c r="D21"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C22" i="40"/>
  <c r="D22" i="40"/>
  <c r="E22" i="40"/>
  <c r="F22" i="40"/>
  <c r="G22" i="40"/>
  <c r="H22" i="40"/>
  <c r="I22" i="40"/>
  <c r="J22" i="40"/>
  <c r="K22" i="40"/>
  <c r="L22" i="40"/>
  <c r="M22" i="40"/>
  <c r="N22" i="40"/>
  <c r="O22" i="40"/>
  <c r="P22" i="40"/>
  <c r="Q22" i="40"/>
  <c r="R22" i="40"/>
  <c r="S22" i="40"/>
  <c r="T22" i="40"/>
  <c r="U22" i="40"/>
  <c r="V22" i="40"/>
  <c r="W22" i="40"/>
  <c r="X22" i="40"/>
  <c r="Y22" i="40"/>
  <c r="Z22" i="40"/>
  <c r="AA22" i="40"/>
  <c r="AB22" i="40"/>
  <c r="AC22" i="40"/>
  <c r="AD22" i="40"/>
  <c r="AE22" i="40"/>
  <c r="AF22" i="40"/>
  <c r="C23"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C24"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C25"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C26"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C27"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C28"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C29"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C30"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C31" i="40"/>
  <c r="D31" i="40"/>
  <c r="E31" i="40"/>
  <c r="F31" i="40"/>
  <c r="G31" i="40"/>
  <c r="H31" i="40"/>
  <c r="I31" i="40"/>
  <c r="J31" i="40"/>
  <c r="K31" i="40"/>
  <c r="L31" i="40"/>
  <c r="M31" i="40"/>
  <c r="N31" i="40"/>
  <c r="O31" i="40"/>
  <c r="P31" i="40"/>
  <c r="Q31" i="40"/>
  <c r="R31" i="40"/>
  <c r="S31" i="40"/>
  <c r="T31" i="40"/>
  <c r="U31" i="40"/>
  <c r="V31" i="40"/>
  <c r="W31" i="40"/>
  <c r="X31" i="40"/>
  <c r="Y31" i="40"/>
  <c r="Z31" i="40"/>
  <c r="AA31" i="40"/>
  <c r="AB31" i="40"/>
  <c r="AC31" i="40"/>
  <c r="AD31" i="40"/>
  <c r="AE31" i="40"/>
  <c r="AF31" i="40"/>
  <c r="C32" i="40"/>
  <c r="D32" i="40"/>
  <c r="E32" i="40"/>
  <c r="F32" i="40"/>
  <c r="G32" i="40"/>
  <c r="H32" i="40"/>
  <c r="I32" i="40"/>
  <c r="J32" i="40"/>
  <c r="K32" i="40"/>
  <c r="L32" i="40"/>
  <c r="M32" i="40"/>
  <c r="N32" i="40"/>
  <c r="O32" i="40"/>
  <c r="P32" i="40"/>
  <c r="Q32" i="40"/>
  <c r="R32" i="40"/>
  <c r="S32" i="40"/>
  <c r="T32" i="40"/>
  <c r="U32" i="40"/>
  <c r="V32" i="40"/>
  <c r="W32" i="40"/>
  <c r="X32" i="40"/>
  <c r="Y32" i="40"/>
  <c r="Z32" i="40"/>
  <c r="AA32" i="40"/>
  <c r="AB32" i="40"/>
  <c r="AC32" i="40"/>
  <c r="AD32" i="40"/>
  <c r="AE32" i="40"/>
  <c r="AF32" i="40"/>
  <c r="C33" i="40"/>
  <c r="D33" i="40"/>
  <c r="E33" i="40"/>
  <c r="F33" i="40"/>
  <c r="G33" i="40"/>
  <c r="H33" i="40"/>
  <c r="I33" i="40"/>
  <c r="J33" i="40"/>
  <c r="K33" i="40"/>
  <c r="L33" i="40"/>
  <c r="M33" i="40"/>
  <c r="N33" i="40"/>
  <c r="O33" i="40"/>
  <c r="P33" i="40"/>
  <c r="Q33" i="40"/>
  <c r="R33" i="40"/>
  <c r="S33" i="40"/>
  <c r="T33" i="40"/>
  <c r="U33" i="40"/>
  <c r="V33" i="40"/>
  <c r="W33" i="40"/>
  <c r="X33" i="40"/>
  <c r="Y33" i="40"/>
  <c r="Z33" i="40"/>
  <c r="AA33" i="40"/>
  <c r="AB33" i="40"/>
  <c r="AC33" i="40"/>
  <c r="AD33" i="40"/>
  <c r="AE33" i="40"/>
  <c r="AF33" i="40"/>
  <c r="C34" i="40"/>
  <c r="D34" i="40"/>
  <c r="E34" i="40"/>
  <c r="F34" i="40"/>
  <c r="G34" i="40"/>
  <c r="H34" i="40"/>
  <c r="I34" i="40"/>
  <c r="J34" i="40"/>
  <c r="K34" i="40"/>
  <c r="L34" i="40"/>
  <c r="M34" i="40"/>
  <c r="N34" i="40"/>
  <c r="O34" i="40"/>
  <c r="P34" i="40"/>
  <c r="Q34" i="40"/>
  <c r="R34" i="40"/>
  <c r="S34" i="40"/>
  <c r="T34" i="40"/>
  <c r="U34" i="40"/>
  <c r="V34" i="40"/>
  <c r="W34" i="40"/>
  <c r="X34" i="40"/>
  <c r="Y34" i="40"/>
  <c r="Z34" i="40"/>
  <c r="AA34" i="40"/>
  <c r="AB34" i="40"/>
  <c r="AC34" i="40"/>
  <c r="AD34" i="40"/>
  <c r="AE34" i="40"/>
  <c r="AF34" i="40"/>
  <c r="C35"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C36"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C37"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C38"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C39"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C40"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C41" i="40"/>
  <c r="D41" i="40"/>
  <c r="E41" i="40"/>
  <c r="F41" i="40"/>
  <c r="G41" i="40"/>
  <c r="H41" i="40"/>
  <c r="I41" i="40"/>
  <c r="J41" i="40"/>
  <c r="K41" i="40"/>
  <c r="L41" i="40"/>
  <c r="M41" i="40"/>
  <c r="N41" i="40"/>
  <c r="O41" i="40"/>
  <c r="P41" i="40"/>
  <c r="Q41" i="40"/>
  <c r="R41" i="40"/>
  <c r="S41" i="40"/>
  <c r="T41" i="40"/>
  <c r="U41" i="40"/>
  <c r="V41" i="40"/>
  <c r="W41" i="40"/>
  <c r="X41" i="40"/>
  <c r="Y41" i="40"/>
  <c r="Z41" i="40"/>
  <c r="AA41" i="40"/>
  <c r="AB41" i="40"/>
  <c r="AC41" i="40"/>
  <c r="AD41" i="40"/>
  <c r="AE41" i="40"/>
  <c r="AF41" i="40"/>
  <c r="C42" i="40"/>
  <c r="D42" i="40"/>
  <c r="E42" i="40"/>
  <c r="F42" i="40"/>
  <c r="G42" i="40"/>
  <c r="H42" i="40"/>
  <c r="I42" i="40"/>
  <c r="J42" i="40"/>
  <c r="K42" i="40"/>
  <c r="L42" i="40"/>
  <c r="M42" i="40"/>
  <c r="N42" i="40"/>
  <c r="O42" i="40"/>
  <c r="P42" i="40"/>
  <c r="Q42" i="40"/>
  <c r="R42" i="40"/>
  <c r="S42" i="40"/>
  <c r="T42" i="40"/>
  <c r="U42" i="40"/>
  <c r="V42" i="40"/>
  <c r="W42" i="40"/>
  <c r="X42" i="40"/>
  <c r="Y42" i="40"/>
  <c r="Z42" i="40"/>
  <c r="AA42" i="40"/>
  <c r="AB42" i="40"/>
  <c r="AC42" i="40"/>
  <c r="AD42" i="40"/>
  <c r="AE42" i="40"/>
  <c r="AF42" i="40"/>
  <c r="C43" i="40"/>
  <c r="D43" i="40"/>
  <c r="E43" i="40"/>
  <c r="F43" i="40"/>
  <c r="G43" i="40"/>
  <c r="H43" i="40"/>
  <c r="I43" i="40"/>
  <c r="J43" i="40"/>
  <c r="K43" i="40"/>
  <c r="L43" i="40"/>
  <c r="M43" i="40"/>
  <c r="N43" i="40"/>
  <c r="O43" i="40"/>
  <c r="P43" i="40"/>
  <c r="Q43" i="40"/>
  <c r="R43" i="40"/>
  <c r="S43" i="40"/>
  <c r="T43" i="40"/>
  <c r="U43" i="40"/>
  <c r="V43" i="40"/>
  <c r="W43" i="40"/>
  <c r="X43" i="40"/>
  <c r="Y43" i="40"/>
  <c r="Z43" i="40"/>
  <c r="AA43" i="40"/>
  <c r="AB43" i="40"/>
  <c r="AC43" i="40"/>
  <c r="AD43" i="40"/>
  <c r="AE43" i="40"/>
  <c r="AF43" i="40"/>
  <c r="B3" i="40"/>
  <c r="B4" i="40"/>
  <c r="B5" i="40"/>
  <c r="B6" i="40"/>
  <c r="B7" i="40"/>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2" i="40"/>
  <c r="C2" i="39"/>
  <c r="D2" i="39"/>
  <c r="E2" i="39"/>
  <c r="F2" i="39"/>
  <c r="G2" i="39"/>
  <c r="H2" i="39"/>
  <c r="I2" i="39"/>
  <c r="J2" i="39"/>
  <c r="K2" i="39"/>
  <c r="L2" i="39"/>
  <c r="M2" i="39"/>
  <c r="N2" i="39"/>
  <c r="O2" i="39"/>
  <c r="P2" i="39"/>
  <c r="Q2" i="39"/>
  <c r="R2" i="39"/>
  <c r="S2" i="39"/>
  <c r="T2" i="39"/>
  <c r="U2" i="39"/>
  <c r="V2" i="39"/>
  <c r="W2" i="39"/>
  <c r="X2" i="39"/>
  <c r="Y2" i="39"/>
  <c r="Z2" i="39"/>
  <c r="AA2" i="39"/>
  <c r="AB2" i="39"/>
  <c r="AC2" i="39"/>
  <c r="AD2" i="39"/>
  <c r="AE2" i="39"/>
  <c r="AF2"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C4" i="39"/>
  <c r="D4" i="39"/>
  <c r="E4" i="39"/>
  <c r="F4" i="39"/>
  <c r="G4" i="39"/>
  <c r="H4" i="39"/>
  <c r="I4" i="39"/>
  <c r="J4" i="39"/>
  <c r="K4" i="39"/>
  <c r="L4" i="39"/>
  <c r="M4" i="39"/>
  <c r="N4" i="39"/>
  <c r="O4" i="39"/>
  <c r="P4" i="39"/>
  <c r="Q4" i="39"/>
  <c r="R4" i="39"/>
  <c r="S4" i="39"/>
  <c r="T4" i="39"/>
  <c r="U4" i="39"/>
  <c r="V4" i="39"/>
  <c r="W4" i="39"/>
  <c r="X4" i="39"/>
  <c r="Y4" i="39"/>
  <c r="Z4" i="39"/>
  <c r="AA4" i="39"/>
  <c r="AB4" i="39"/>
  <c r="AC4" i="39"/>
  <c r="AD4" i="39"/>
  <c r="AE4" i="39"/>
  <c r="AF4" i="39"/>
  <c r="C5" i="39"/>
  <c r="D5" i="39"/>
  <c r="E5" i="39"/>
  <c r="F5" i="39"/>
  <c r="G5" i="39"/>
  <c r="H5" i="39"/>
  <c r="I5" i="39"/>
  <c r="J5" i="39"/>
  <c r="K5" i="39"/>
  <c r="L5" i="39"/>
  <c r="M5" i="39"/>
  <c r="N5" i="39"/>
  <c r="O5" i="39"/>
  <c r="P5" i="39"/>
  <c r="Q5" i="39"/>
  <c r="R5" i="39"/>
  <c r="S5" i="39"/>
  <c r="T5" i="39"/>
  <c r="U5" i="39"/>
  <c r="V5" i="39"/>
  <c r="W5" i="39"/>
  <c r="X5" i="39"/>
  <c r="Y5" i="39"/>
  <c r="Z5" i="39"/>
  <c r="AA5" i="39"/>
  <c r="AB5" i="39"/>
  <c r="AC5" i="39"/>
  <c r="AD5" i="39"/>
  <c r="AE5" i="39"/>
  <c r="AF5" i="39"/>
  <c r="C6" i="39"/>
  <c r="D6" i="39"/>
  <c r="E6" i="39"/>
  <c r="F6" i="39"/>
  <c r="G6" i="39"/>
  <c r="H6" i="39"/>
  <c r="I6" i="39"/>
  <c r="J6" i="39"/>
  <c r="K6" i="39"/>
  <c r="L6" i="39"/>
  <c r="M6" i="39"/>
  <c r="N6" i="39"/>
  <c r="O6" i="39"/>
  <c r="P6" i="39"/>
  <c r="Q6" i="39"/>
  <c r="R6" i="39"/>
  <c r="S6" i="39"/>
  <c r="T6" i="39"/>
  <c r="U6" i="39"/>
  <c r="V6" i="39"/>
  <c r="W6" i="39"/>
  <c r="X6" i="39"/>
  <c r="Y6" i="39"/>
  <c r="Z6" i="39"/>
  <c r="AA6" i="39"/>
  <c r="AB6" i="39"/>
  <c r="AC6" i="39"/>
  <c r="AD6" i="39"/>
  <c r="AE6" i="39"/>
  <c r="AF6" i="39"/>
  <c r="C7" i="39"/>
  <c r="D7" i="39"/>
  <c r="E7" i="39"/>
  <c r="F7" i="39"/>
  <c r="G7" i="39"/>
  <c r="H7" i="39"/>
  <c r="I7" i="39"/>
  <c r="J7" i="39"/>
  <c r="K7" i="39"/>
  <c r="L7" i="39"/>
  <c r="M7" i="39"/>
  <c r="N7" i="39"/>
  <c r="O7" i="39"/>
  <c r="P7" i="39"/>
  <c r="Q7" i="39"/>
  <c r="R7" i="39"/>
  <c r="S7" i="39"/>
  <c r="T7" i="39"/>
  <c r="U7" i="39"/>
  <c r="V7" i="39"/>
  <c r="W7" i="39"/>
  <c r="X7" i="39"/>
  <c r="Y7" i="39"/>
  <c r="Z7" i="39"/>
  <c r="AA7" i="39"/>
  <c r="AB7" i="39"/>
  <c r="AC7" i="39"/>
  <c r="AD7" i="39"/>
  <c r="AE7" i="39"/>
  <c r="AF7" i="39"/>
  <c r="C8" i="39"/>
  <c r="D8" i="39"/>
  <c r="E8" i="39"/>
  <c r="F8" i="39"/>
  <c r="G8" i="39"/>
  <c r="H8" i="39"/>
  <c r="I8" i="39"/>
  <c r="J8" i="39"/>
  <c r="K8" i="39"/>
  <c r="L8" i="39"/>
  <c r="M8" i="39"/>
  <c r="N8" i="39"/>
  <c r="O8" i="39"/>
  <c r="P8" i="39"/>
  <c r="Q8" i="39"/>
  <c r="R8" i="39"/>
  <c r="S8" i="39"/>
  <c r="T8" i="39"/>
  <c r="U8" i="39"/>
  <c r="V8" i="39"/>
  <c r="W8" i="39"/>
  <c r="X8" i="39"/>
  <c r="Y8" i="39"/>
  <c r="Z8" i="39"/>
  <c r="AA8" i="39"/>
  <c r="AB8" i="39"/>
  <c r="AC8" i="39"/>
  <c r="AD8" i="39"/>
  <c r="AE8" i="39"/>
  <c r="AF8" i="39"/>
  <c r="C9" i="39"/>
  <c r="D9" i="39"/>
  <c r="E9" i="39"/>
  <c r="F9" i="39"/>
  <c r="G9" i="39"/>
  <c r="H9" i="39"/>
  <c r="I9" i="39"/>
  <c r="J9" i="39"/>
  <c r="K9" i="39"/>
  <c r="L9" i="39"/>
  <c r="M9" i="39"/>
  <c r="N9" i="39"/>
  <c r="O9" i="39"/>
  <c r="P9" i="39"/>
  <c r="Q9" i="39"/>
  <c r="R9" i="39"/>
  <c r="S9" i="39"/>
  <c r="T9" i="39"/>
  <c r="U9" i="39"/>
  <c r="V9" i="39"/>
  <c r="W9" i="39"/>
  <c r="X9" i="39"/>
  <c r="Y9" i="39"/>
  <c r="Z9" i="39"/>
  <c r="AA9" i="39"/>
  <c r="AB9" i="39"/>
  <c r="AC9" i="39"/>
  <c r="AD9" i="39"/>
  <c r="AE9" i="39"/>
  <c r="AF9" i="39"/>
  <c r="C10" i="39"/>
  <c r="D10" i="39"/>
  <c r="E10" i="39"/>
  <c r="F10" i="39"/>
  <c r="G10" i="39"/>
  <c r="H10" i="39"/>
  <c r="I10" i="39"/>
  <c r="J10" i="39"/>
  <c r="K10" i="39"/>
  <c r="L10" i="39"/>
  <c r="M10" i="39"/>
  <c r="N10" i="39"/>
  <c r="O10" i="39"/>
  <c r="P10" i="39"/>
  <c r="Q10" i="39"/>
  <c r="R10" i="39"/>
  <c r="S10" i="39"/>
  <c r="T10" i="39"/>
  <c r="U10" i="39"/>
  <c r="V10" i="39"/>
  <c r="W10" i="39"/>
  <c r="X10" i="39"/>
  <c r="Y10" i="39"/>
  <c r="Z10" i="39"/>
  <c r="AA10" i="39"/>
  <c r="AB10" i="39"/>
  <c r="AC10" i="39"/>
  <c r="AD10" i="39"/>
  <c r="AE10" i="39"/>
  <c r="AF10" i="39"/>
  <c r="C11" i="39"/>
  <c r="D11" i="39"/>
  <c r="E11" i="39"/>
  <c r="F11" i="39"/>
  <c r="G11" i="39"/>
  <c r="H11" i="39"/>
  <c r="I11" i="39"/>
  <c r="J11" i="39"/>
  <c r="K11" i="39"/>
  <c r="L11" i="39"/>
  <c r="M11" i="39"/>
  <c r="N11" i="39"/>
  <c r="O11" i="39"/>
  <c r="P11" i="39"/>
  <c r="Q11" i="39"/>
  <c r="R11" i="39"/>
  <c r="S11" i="39"/>
  <c r="T11" i="39"/>
  <c r="U11" i="39"/>
  <c r="V11" i="39"/>
  <c r="W11" i="39"/>
  <c r="X11" i="39"/>
  <c r="Y11" i="39"/>
  <c r="Z11" i="39"/>
  <c r="AA11" i="39"/>
  <c r="AB11" i="39"/>
  <c r="AC11" i="39"/>
  <c r="AD11" i="39"/>
  <c r="AE11" i="39"/>
  <c r="AF11" i="39"/>
  <c r="C12" i="39"/>
  <c r="D12" i="39"/>
  <c r="E12" i="39"/>
  <c r="F12" i="39"/>
  <c r="G12" i="39"/>
  <c r="H12" i="39"/>
  <c r="I12" i="39"/>
  <c r="J12" i="39"/>
  <c r="K12" i="39"/>
  <c r="L12" i="39"/>
  <c r="M12" i="39"/>
  <c r="N12" i="39"/>
  <c r="O12" i="39"/>
  <c r="P12" i="39"/>
  <c r="Q12" i="39"/>
  <c r="R12" i="39"/>
  <c r="S12" i="39"/>
  <c r="T12" i="39"/>
  <c r="U12" i="39"/>
  <c r="V12" i="39"/>
  <c r="W12" i="39"/>
  <c r="X12" i="39"/>
  <c r="Y12" i="39"/>
  <c r="Z12" i="39"/>
  <c r="AA12" i="39"/>
  <c r="AB12" i="39"/>
  <c r="AC12" i="39"/>
  <c r="AD12" i="39"/>
  <c r="AE12" i="39"/>
  <c r="AF12" i="39"/>
  <c r="C13" i="39"/>
  <c r="D13" i="39"/>
  <c r="E13" i="39"/>
  <c r="F13" i="39"/>
  <c r="G13" i="39"/>
  <c r="H13" i="39"/>
  <c r="I13" i="39"/>
  <c r="J13" i="39"/>
  <c r="K13" i="39"/>
  <c r="L13" i="39"/>
  <c r="M13" i="39"/>
  <c r="N13" i="39"/>
  <c r="O13" i="39"/>
  <c r="P13" i="39"/>
  <c r="Q13" i="39"/>
  <c r="R13" i="39"/>
  <c r="S13" i="39"/>
  <c r="T13" i="39"/>
  <c r="U13" i="39"/>
  <c r="V13" i="39"/>
  <c r="W13" i="39"/>
  <c r="X13" i="39"/>
  <c r="Y13" i="39"/>
  <c r="Z13" i="39"/>
  <c r="AA13" i="39"/>
  <c r="AB13" i="39"/>
  <c r="AC13" i="39"/>
  <c r="AD13" i="39"/>
  <c r="AE13" i="39"/>
  <c r="AF13" i="39"/>
  <c r="C14" i="39"/>
  <c r="D14" i="39"/>
  <c r="E14" i="39"/>
  <c r="F14" i="39"/>
  <c r="G14" i="39"/>
  <c r="H14" i="39"/>
  <c r="I14" i="39"/>
  <c r="J14" i="39"/>
  <c r="K14" i="39"/>
  <c r="L14" i="39"/>
  <c r="M14" i="39"/>
  <c r="N14" i="39"/>
  <c r="O14" i="39"/>
  <c r="P14" i="39"/>
  <c r="Q14" i="39"/>
  <c r="R14" i="39"/>
  <c r="S14" i="39"/>
  <c r="T14" i="39"/>
  <c r="U14" i="39"/>
  <c r="V14" i="39"/>
  <c r="W14" i="39"/>
  <c r="X14" i="39"/>
  <c r="Y14" i="39"/>
  <c r="Z14" i="39"/>
  <c r="AA14" i="39"/>
  <c r="AB14" i="39"/>
  <c r="AC14" i="39"/>
  <c r="AD14" i="39"/>
  <c r="AE14" i="39"/>
  <c r="AF14" i="39"/>
  <c r="C15" i="39"/>
  <c r="D15" i="39"/>
  <c r="E15" i="39"/>
  <c r="F15" i="39"/>
  <c r="G15" i="39"/>
  <c r="H15" i="39"/>
  <c r="I15" i="39"/>
  <c r="J15" i="39"/>
  <c r="K15" i="39"/>
  <c r="L15" i="39"/>
  <c r="M15" i="39"/>
  <c r="N15" i="39"/>
  <c r="O15" i="39"/>
  <c r="P15" i="39"/>
  <c r="Q15" i="39"/>
  <c r="R15" i="39"/>
  <c r="S15" i="39"/>
  <c r="T15" i="39"/>
  <c r="U15" i="39"/>
  <c r="V15" i="39"/>
  <c r="W15" i="39"/>
  <c r="X15" i="39"/>
  <c r="Y15" i="39"/>
  <c r="Z15" i="39"/>
  <c r="AA15" i="39"/>
  <c r="AB15" i="39"/>
  <c r="AC15" i="39"/>
  <c r="AD15" i="39"/>
  <c r="AE15" i="39"/>
  <c r="AF15" i="39"/>
  <c r="C16" i="39"/>
  <c r="D16" i="39"/>
  <c r="E16" i="39"/>
  <c r="F16" i="39"/>
  <c r="G16" i="39"/>
  <c r="H16" i="39"/>
  <c r="I16" i="39"/>
  <c r="J16" i="39"/>
  <c r="K16" i="39"/>
  <c r="L16" i="39"/>
  <c r="M16" i="39"/>
  <c r="N16" i="39"/>
  <c r="O16" i="39"/>
  <c r="P16" i="39"/>
  <c r="Q16" i="39"/>
  <c r="R16" i="39"/>
  <c r="S16" i="39"/>
  <c r="T16" i="39"/>
  <c r="U16" i="39"/>
  <c r="V16" i="39"/>
  <c r="W16" i="39"/>
  <c r="X16" i="39"/>
  <c r="Y16" i="39"/>
  <c r="Z16" i="39"/>
  <c r="AA16" i="39"/>
  <c r="AB16" i="39"/>
  <c r="AC16" i="39"/>
  <c r="AD16" i="39"/>
  <c r="AE16" i="39"/>
  <c r="AF16" i="39"/>
  <c r="C17" i="39"/>
  <c r="D17" i="39"/>
  <c r="E17" i="39"/>
  <c r="F17" i="39"/>
  <c r="G17" i="39"/>
  <c r="H17" i="39"/>
  <c r="I17" i="39"/>
  <c r="J17" i="39"/>
  <c r="K17" i="39"/>
  <c r="L17" i="39"/>
  <c r="M17" i="39"/>
  <c r="N17" i="39"/>
  <c r="O17" i="39"/>
  <c r="P17" i="39"/>
  <c r="Q17" i="39"/>
  <c r="R17" i="39"/>
  <c r="S17" i="39"/>
  <c r="T17" i="39"/>
  <c r="U17" i="39"/>
  <c r="V17" i="39"/>
  <c r="W17" i="39"/>
  <c r="X17" i="39"/>
  <c r="Y17" i="39"/>
  <c r="Z17" i="39"/>
  <c r="AA17" i="39"/>
  <c r="AB17" i="39"/>
  <c r="AC17" i="39"/>
  <c r="AD17" i="39"/>
  <c r="AE17" i="39"/>
  <c r="AF17" i="39"/>
  <c r="C18" i="39"/>
  <c r="D18" i="39"/>
  <c r="E18" i="39"/>
  <c r="F18" i="39"/>
  <c r="G18" i="39"/>
  <c r="H18" i="39"/>
  <c r="I18" i="39"/>
  <c r="J18" i="39"/>
  <c r="K18" i="39"/>
  <c r="L18" i="39"/>
  <c r="M18" i="39"/>
  <c r="N18" i="39"/>
  <c r="O18" i="39"/>
  <c r="P18" i="39"/>
  <c r="Q18" i="39"/>
  <c r="R18" i="39"/>
  <c r="S18" i="39"/>
  <c r="T18" i="39"/>
  <c r="U18" i="39"/>
  <c r="V18" i="39"/>
  <c r="W18" i="39"/>
  <c r="X18" i="39"/>
  <c r="Y18" i="39"/>
  <c r="Z18" i="39"/>
  <c r="AA18" i="39"/>
  <c r="AB18" i="39"/>
  <c r="AC18" i="39"/>
  <c r="AD18" i="39"/>
  <c r="AE18" i="39"/>
  <c r="AF18" i="39"/>
  <c r="C19" i="39"/>
  <c r="D19" i="39"/>
  <c r="E19" i="39"/>
  <c r="F19" i="39"/>
  <c r="G19" i="39"/>
  <c r="H19" i="39"/>
  <c r="I19" i="39"/>
  <c r="J19" i="39"/>
  <c r="K19" i="39"/>
  <c r="L19" i="39"/>
  <c r="M19" i="39"/>
  <c r="N19" i="39"/>
  <c r="O19" i="39"/>
  <c r="P19" i="39"/>
  <c r="Q19" i="39"/>
  <c r="R19" i="39"/>
  <c r="S19" i="39"/>
  <c r="T19" i="39"/>
  <c r="U19" i="39"/>
  <c r="V19" i="39"/>
  <c r="W19" i="39"/>
  <c r="X19" i="39"/>
  <c r="Y19" i="39"/>
  <c r="Z19" i="39"/>
  <c r="AA19" i="39"/>
  <c r="AB19" i="39"/>
  <c r="AC19" i="39"/>
  <c r="AD19" i="39"/>
  <c r="AE19" i="39"/>
  <c r="AF19" i="39"/>
  <c r="C20" i="39"/>
  <c r="D20" i="39"/>
  <c r="E20" i="39"/>
  <c r="F20" i="39"/>
  <c r="G20" i="39"/>
  <c r="H20" i="39"/>
  <c r="I20" i="39"/>
  <c r="J20" i="39"/>
  <c r="K20" i="39"/>
  <c r="L20" i="39"/>
  <c r="M20" i="39"/>
  <c r="N20" i="39"/>
  <c r="O20" i="39"/>
  <c r="P20" i="39"/>
  <c r="Q20" i="39"/>
  <c r="R20" i="39"/>
  <c r="S20" i="39"/>
  <c r="T20" i="39"/>
  <c r="U20" i="39"/>
  <c r="V20" i="39"/>
  <c r="W20" i="39"/>
  <c r="X20" i="39"/>
  <c r="Y20" i="39"/>
  <c r="Z20" i="39"/>
  <c r="AA20" i="39"/>
  <c r="AB20" i="39"/>
  <c r="AC20" i="39"/>
  <c r="AD20" i="39"/>
  <c r="AE20" i="39"/>
  <c r="AF20" i="39"/>
  <c r="C21" i="39"/>
  <c r="D21" i="39"/>
  <c r="E21" i="39"/>
  <c r="F21" i="39"/>
  <c r="G21" i="39"/>
  <c r="H21" i="39"/>
  <c r="I21" i="39"/>
  <c r="J21" i="39"/>
  <c r="K21" i="39"/>
  <c r="L21" i="39"/>
  <c r="M21" i="39"/>
  <c r="N21" i="39"/>
  <c r="O21" i="39"/>
  <c r="P21" i="39"/>
  <c r="Q21" i="39"/>
  <c r="R21" i="39"/>
  <c r="S21" i="39"/>
  <c r="T21" i="39"/>
  <c r="U21" i="39"/>
  <c r="V21" i="39"/>
  <c r="W21" i="39"/>
  <c r="X21" i="39"/>
  <c r="Y21" i="39"/>
  <c r="Z21" i="39"/>
  <c r="AA21" i="39"/>
  <c r="AB21" i="39"/>
  <c r="AC21" i="39"/>
  <c r="AD21" i="39"/>
  <c r="AE21" i="39"/>
  <c r="AF21" i="39"/>
  <c r="C22" i="39"/>
  <c r="D22" i="39"/>
  <c r="E22" i="39"/>
  <c r="F22" i="39"/>
  <c r="G22" i="39"/>
  <c r="H22" i="39"/>
  <c r="I22" i="39"/>
  <c r="J22" i="39"/>
  <c r="K22" i="39"/>
  <c r="L22" i="39"/>
  <c r="M22" i="39"/>
  <c r="N22" i="39"/>
  <c r="O22" i="39"/>
  <c r="P22" i="39"/>
  <c r="Q22" i="39"/>
  <c r="R22" i="39"/>
  <c r="S22" i="39"/>
  <c r="T22" i="39"/>
  <c r="U22" i="39"/>
  <c r="V22" i="39"/>
  <c r="W22" i="39"/>
  <c r="X22" i="39"/>
  <c r="Y22" i="39"/>
  <c r="Z22" i="39"/>
  <c r="AA22" i="39"/>
  <c r="AB22" i="39"/>
  <c r="AC22" i="39"/>
  <c r="AD22" i="39"/>
  <c r="AE22" i="39"/>
  <c r="AF22" i="39"/>
  <c r="C23" i="39"/>
  <c r="D23" i="39"/>
  <c r="E23" i="39"/>
  <c r="F23" i="39"/>
  <c r="G23" i="39"/>
  <c r="H23" i="39"/>
  <c r="I23" i="39"/>
  <c r="J23" i="39"/>
  <c r="K23" i="39"/>
  <c r="L23" i="39"/>
  <c r="M23" i="39"/>
  <c r="N23" i="39"/>
  <c r="O23" i="39"/>
  <c r="P23" i="39"/>
  <c r="Q23" i="39"/>
  <c r="R23" i="39"/>
  <c r="S23" i="39"/>
  <c r="T23" i="39"/>
  <c r="U23" i="39"/>
  <c r="V23" i="39"/>
  <c r="W23" i="39"/>
  <c r="X23" i="39"/>
  <c r="Y23" i="39"/>
  <c r="Z23" i="39"/>
  <c r="AA23" i="39"/>
  <c r="AB23" i="39"/>
  <c r="AC23" i="39"/>
  <c r="AD23" i="39"/>
  <c r="AE23" i="39"/>
  <c r="AF23" i="39"/>
  <c r="C24" i="39"/>
  <c r="D24" i="39"/>
  <c r="E24" i="39"/>
  <c r="F24" i="39"/>
  <c r="G24" i="39"/>
  <c r="H24" i="39"/>
  <c r="I24" i="39"/>
  <c r="J24" i="39"/>
  <c r="K24" i="39"/>
  <c r="L24" i="39"/>
  <c r="M24" i="39"/>
  <c r="N24" i="39"/>
  <c r="O24" i="39"/>
  <c r="P24" i="39"/>
  <c r="Q24" i="39"/>
  <c r="R24" i="39"/>
  <c r="S24" i="39"/>
  <c r="T24" i="39"/>
  <c r="U24" i="39"/>
  <c r="V24" i="39"/>
  <c r="W24" i="39"/>
  <c r="X24" i="39"/>
  <c r="Y24" i="39"/>
  <c r="Z24" i="39"/>
  <c r="AA24" i="39"/>
  <c r="AB24" i="39"/>
  <c r="AC24" i="39"/>
  <c r="AD24" i="39"/>
  <c r="AE24" i="39"/>
  <c r="AF24" i="39"/>
  <c r="C25" i="39"/>
  <c r="D25" i="39"/>
  <c r="E25" i="39"/>
  <c r="F25" i="39"/>
  <c r="G25" i="39"/>
  <c r="H25" i="39"/>
  <c r="I25" i="39"/>
  <c r="J25" i="39"/>
  <c r="K25" i="39"/>
  <c r="L25" i="39"/>
  <c r="M25" i="39"/>
  <c r="N25" i="39"/>
  <c r="O25" i="39"/>
  <c r="P25" i="39"/>
  <c r="Q25" i="39"/>
  <c r="R25" i="39"/>
  <c r="S25" i="39"/>
  <c r="T25" i="39"/>
  <c r="U25" i="39"/>
  <c r="V25" i="39"/>
  <c r="W25" i="39"/>
  <c r="X25" i="39"/>
  <c r="Y25" i="39"/>
  <c r="Z25" i="39"/>
  <c r="AA25" i="39"/>
  <c r="AB25" i="39"/>
  <c r="AC25" i="39"/>
  <c r="AD25" i="39"/>
  <c r="AE25" i="39"/>
  <c r="AF25" i="39"/>
  <c r="C26" i="39"/>
  <c r="D26" i="39"/>
  <c r="E26" i="39"/>
  <c r="F26" i="39"/>
  <c r="G26" i="39"/>
  <c r="H26" i="39"/>
  <c r="I26" i="39"/>
  <c r="J26" i="39"/>
  <c r="K26" i="39"/>
  <c r="L26" i="39"/>
  <c r="M26" i="39"/>
  <c r="N26" i="39"/>
  <c r="O26" i="39"/>
  <c r="P26" i="39"/>
  <c r="Q26" i="39"/>
  <c r="R26" i="39"/>
  <c r="S26" i="39"/>
  <c r="T26" i="39"/>
  <c r="U26" i="39"/>
  <c r="V26" i="39"/>
  <c r="W26" i="39"/>
  <c r="X26" i="39"/>
  <c r="Y26" i="39"/>
  <c r="Z26" i="39"/>
  <c r="AA26" i="39"/>
  <c r="AB26" i="39"/>
  <c r="AC26" i="39"/>
  <c r="AD26" i="39"/>
  <c r="AE26" i="39"/>
  <c r="AF26" i="39"/>
  <c r="C27" i="39"/>
  <c r="D27" i="39"/>
  <c r="E27" i="39"/>
  <c r="F27" i="39"/>
  <c r="G27" i="39"/>
  <c r="H27" i="39"/>
  <c r="I27" i="39"/>
  <c r="J27" i="39"/>
  <c r="K27" i="39"/>
  <c r="L27" i="39"/>
  <c r="M27" i="39"/>
  <c r="N27" i="39"/>
  <c r="O27" i="39"/>
  <c r="P27" i="39"/>
  <c r="Q27" i="39"/>
  <c r="R27" i="39"/>
  <c r="S27" i="39"/>
  <c r="T27" i="39"/>
  <c r="U27" i="39"/>
  <c r="V27" i="39"/>
  <c r="W27" i="39"/>
  <c r="X27" i="39"/>
  <c r="Y27" i="39"/>
  <c r="Z27" i="39"/>
  <c r="AA27" i="39"/>
  <c r="AB27" i="39"/>
  <c r="AC27" i="39"/>
  <c r="AD27" i="39"/>
  <c r="AE27" i="39"/>
  <c r="AF27" i="39"/>
  <c r="C28" i="39"/>
  <c r="D28" i="39"/>
  <c r="E28" i="39"/>
  <c r="F28" i="39"/>
  <c r="G28" i="39"/>
  <c r="H28" i="39"/>
  <c r="I28" i="39"/>
  <c r="J28" i="39"/>
  <c r="K28" i="39"/>
  <c r="L28" i="39"/>
  <c r="M28" i="39"/>
  <c r="N28" i="39"/>
  <c r="O28" i="39"/>
  <c r="P28" i="39"/>
  <c r="Q28" i="39"/>
  <c r="R28" i="39"/>
  <c r="S28" i="39"/>
  <c r="T28" i="39"/>
  <c r="U28" i="39"/>
  <c r="V28" i="39"/>
  <c r="W28" i="39"/>
  <c r="X28" i="39"/>
  <c r="Y28" i="39"/>
  <c r="Z28" i="39"/>
  <c r="AA28" i="39"/>
  <c r="AB28" i="39"/>
  <c r="AC28" i="39"/>
  <c r="AD28" i="39"/>
  <c r="AE28" i="39"/>
  <c r="AF28" i="39"/>
  <c r="C29" i="39"/>
  <c r="D29" i="39"/>
  <c r="E29" i="39"/>
  <c r="F29" i="39"/>
  <c r="G29" i="39"/>
  <c r="H29" i="39"/>
  <c r="I29" i="39"/>
  <c r="J29" i="39"/>
  <c r="K29" i="39"/>
  <c r="L29" i="39"/>
  <c r="M29" i="39"/>
  <c r="N29" i="39"/>
  <c r="O29" i="39"/>
  <c r="P29" i="39"/>
  <c r="Q29" i="39"/>
  <c r="R29" i="39"/>
  <c r="S29" i="39"/>
  <c r="T29" i="39"/>
  <c r="U29" i="39"/>
  <c r="V29" i="39"/>
  <c r="W29" i="39"/>
  <c r="X29" i="39"/>
  <c r="Y29" i="39"/>
  <c r="Z29" i="39"/>
  <c r="AA29" i="39"/>
  <c r="AB29" i="39"/>
  <c r="AC29" i="39"/>
  <c r="AD29" i="39"/>
  <c r="AE29" i="39"/>
  <c r="AF29" i="39"/>
  <c r="C30" i="39"/>
  <c r="D30" i="39"/>
  <c r="E30" i="39"/>
  <c r="F30" i="39"/>
  <c r="G30" i="39"/>
  <c r="H30" i="39"/>
  <c r="I30" i="39"/>
  <c r="J30" i="39"/>
  <c r="K30" i="39"/>
  <c r="L30" i="39"/>
  <c r="M30" i="39"/>
  <c r="N30" i="39"/>
  <c r="O30" i="39"/>
  <c r="P30" i="39"/>
  <c r="Q30" i="39"/>
  <c r="R30" i="39"/>
  <c r="S30" i="39"/>
  <c r="T30" i="39"/>
  <c r="U30" i="39"/>
  <c r="V30" i="39"/>
  <c r="W30" i="39"/>
  <c r="X30" i="39"/>
  <c r="Y30" i="39"/>
  <c r="Z30" i="39"/>
  <c r="AA30" i="39"/>
  <c r="AB30" i="39"/>
  <c r="AC30" i="39"/>
  <c r="AD30" i="39"/>
  <c r="AE30" i="39"/>
  <c r="AF30" i="39"/>
  <c r="C31" i="39"/>
  <c r="D31" i="39"/>
  <c r="E31" i="39"/>
  <c r="F31" i="39"/>
  <c r="G31" i="39"/>
  <c r="H31" i="39"/>
  <c r="I31" i="39"/>
  <c r="J31" i="39"/>
  <c r="K31" i="39"/>
  <c r="L31" i="39"/>
  <c r="M31" i="39"/>
  <c r="N31" i="39"/>
  <c r="O31" i="39"/>
  <c r="P31" i="39"/>
  <c r="Q31" i="39"/>
  <c r="R31" i="39"/>
  <c r="S31" i="39"/>
  <c r="T31" i="39"/>
  <c r="U31" i="39"/>
  <c r="V31" i="39"/>
  <c r="W31" i="39"/>
  <c r="X31" i="39"/>
  <c r="Y31" i="39"/>
  <c r="Z31" i="39"/>
  <c r="AA31" i="39"/>
  <c r="AB31" i="39"/>
  <c r="AC31" i="39"/>
  <c r="AD31" i="39"/>
  <c r="AE31" i="39"/>
  <c r="AF31" i="39"/>
  <c r="C32" i="39"/>
  <c r="D32" i="39"/>
  <c r="E32" i="39"/>
  <c r="F32" i="39"/>
  <c r="G32" i="39"/>
  <c r="H32" i="39"/>
  <c r="I32" i="39"/>
  <c r="J32" i="39"/>
  <c r="K32" i="39"/>
  <c r="L32" i="39"/>
  <c r="M32" i="39"/>
  <c r="N32" i="39"/>
  <c r="O32" i="39"/>
  <c r="P32" i="39"/>
  <c r="Q32" i="39"/>
  <c r="R32" i="39"/>
  <c r="S32" i="39"/>
  <c r="T32" i="39"/>
  <c r="U32" i="39"/>
  <c r="V32" i="39"/>
  <c r="W32" i="39"/>
  <c r="X32" i="39"/>
  <c r="Y32" i="39"/>
  <c r="Z32" i="39"/>
  <c r="AA32" i="39"/>
  <c r="AB32" i="39"/>
  <c r="AC32" i="39"/>
  <c r="AD32" i="39"/>
  <c r="AE32" i="39"/>
  <c r="AF32" i="39"/>
  <c r="C33" i="39"/>
  <c r="D33" i="39"/>
  <c r="E33" i="39"/>
  <c r="F33" i="39"/>
  <c r="G33" i="39"/>
  <c r="H33" i="39"/>
  <c r="I33" i="39"/>
  <c r="J33" i="39"/>
  <c r="K33" i="39"/>
  <c r="L33" i="39"/>
  <c r="M33" i="39"/>
  <c r="N33" i="39"/>
  <c r="O33" i="39"/>
  <c r="P33" i="39"/>
  <c r="Q33" i="39"/>
  <c r="R33" i="39"/>
  <c r="S33" i="39"/>
  <c r="T33" i="39"/>
  <c r="U33" i="39"/>
  <c r="V33" i="39"/>
  <c r="W33" i="39"/>
  <c r="X33" i="39"/>
  <c r="Y33" i="39"/>
  <c r="Z33" i="39"/>
  <c r="AA33" i="39"/>
  <c r="AB33" i="39"/>
  <c r="AC33" i="39"/>
  <c r="AD33" i="39"/>
  <c r="AE33" i="39"/>
  <c r="AF33" i="39"/>
  <c r="C34" i="39"/>
  <c r="D34" i="39"/>
  <c r="E34" i="39"/>
  <c r="F34" i="39"/>
  <c r="G34" i="39"/>
  <c r="H34" i="39"/>
  <c r="I34" i="39"/>
  <c r="J34" i="39"/>
  <c r="K34" i="39"/>
  <c r="L34" i="39"/>
  <c r="M34" i="39"/>
  <c r="N34" i="39"/>
  <c r="O34" i="39"/>
  <c r="P34" i="39"/>
  <c r="Q34" i="39"/>
  <c r="R34" i="39"/>
  <c r="S34" i="39"/>
  <c r="T34" i="39"/>
  <c r="U34" i="39"/>
  <c r="V34" i="39"/>
  <c r="W34" i="39"/>
  <c r="X34" i="39"/>
  <c r="Y34" i="39"/>
  <c r="Z34" i="39"/>
  <c r="AA34" i="39"/>
  <c r="AB34" i="39"/>
  <c r="AC34" i="39"/>
  <c r="AD34" i="39"/>
  <c r="AE34" i="39"/>
  <c r="AF34" i="39"/>
  <c r="C35" i="39"/>
  <c r="D35" i="39"/>
  <c r="E35" i="39"/>
  <c r="F35" i="39"/>
  <c r="G35" i="39"/>
  <c r="H35" i="39"/>
  <c r="I35" i="39"/>
  <c r="J35" i="39"/>
  <c r="K35" i="39"/>
  <c r="L35" i="39"/>
  <c r="M35" i="39"/>
  <c r="N35" i="39"/>
  <c r="O35" i="39"/>
  <c r="P35" i="39"/>
  <c r="Q35" i="39"/>
  <c r="R35" i="39"/>
  <c r="S35" i="39"/>
  <c r="T35" i="39"/>
  <c r="U35" i="39"/>
  <c r="V35" i="39"/>
  <c r="W35" i="39"/>
  <c r="X35" i="39"/>
  <c r="Y35" i="39"/>
  <c r="Z35" i="39"/>
  <c r="AA35" i="39"/>
  <c r="AB35" i="39"/>
  <c r="AC35" i="39"/>
  <c r="AD35" i="39"/>
  <c r="AE35" i="39"/>
  <c r="AF35" i="39"/>
  <c r="C36" i="39"/>
  <c r="D36" i="39"/>
  <c r="E36" i="39"/>
  <c r="F36" i="39"/>
  <c r="G36" i="39"/>
  <c r="H36" i="39"/>
  <c r="I36" i="39"/>
  <c r="J36" i="39"/>
  <c r="K36" i="39"/>
  <c r="L36" i="39"/>
  <c r="M36" i="39"/>
  <c r="N36" i="39"/>
  <c r="O36" i="39"/>
  <c r="P36" i="39"/>
  <c r="Q36" i="39"/>
  <c r="R36" i="39"/>
  <c r="S36" i="39"/>
  <c r="T36" i="39"/>
  <c r="U36" i="39"/>
  <c r="V36" i="39"/>
  <c r="W36" i="39"/>
  <c r="X36" i="39"/>
  <c r="Y36" i="39"/>
  <c r="Z36" i="39"/>
  <c r="AA36" i="39"/>
  <c r="AB36" i="39"/>
  <c r="AC36" i="39"/>
  <c r="AD36" i="39"/>
  <c r="AE36" i="39"/>
  <c r="AF36" i="39"/>
  <c r="C37" i="39"/>
  <c r="D37" i="39"/>
  <c r="E37" i="39"/>
  <c r="F37" i="39"/>
  <c r="G37" i="39"/>
  <c r="H37" i="39"/>
  <c r="I37" i="39"/>
  <c r="J37" i="39"/>
  <c r="K37" i="39"/>
  <c r="L37" i="39"/>
  <c r="M37" i="39"/>
  <c r="N37" i="39"/>
  <c r="O37" i="39"/>
  <c r="P37" i="39"/>
  <c r="Q37" i="39"/>
  <c r="R37" i="39"/>
  <c r="S37" i="39"/>
  <c r="T37" i="39"/>
  <c r="U37" i="39"/>
  <c r="V37" i="39"/>
  <c r="W37" i="39"/>
  <c r="X37" i="39"/>
  <c r="Y37" i="39"/>
  <c r="Z37" i="39"/>
  <c r="AA37" i="39"/>
  <c r="AB37" i="39"/>
  <c r="AC37" i="39"/>
  <c r="AD37" i="39"/>
  <c r="AE37" i="39"/>
  <c r="AF37" i="39"/>
  <c r="C38" i="39"/>
  <c r="D38" i="39"/>
  <c r="E38" i="39"/>
  <c r="F38" i="39"/>
  <c r="G38" i="39"/>
  <c r="H38" i="39"/>
  <c r="I38" i="39"/>
  <c r="J38" i="39"/>
  <c r="K38" i="39"/>
  <c r="L38" i="39"/>
  <c r="M38" i="39"/>
  <c r="N38" i="39"/>
  <c r="O38" i="39"/>
  <c r="P38" i="39"/>
  <c r="Q38" i="39"/>
  <c r="R38" i="39"/>
  <c r="S38" i="39"/>
  <c r="T38" i="39"/>
  <c r="U38" i="39"/>
  <c r="V38" i="39"/>
  <c r="W38" i="39"/>
  <c r="X38" i="39"/>
  <c r="Y38" i="39"/>
  <c r="Z38" i="39"/>
  <c r="AA38" i="39"/>
  <c r="AB38" i="39"/>
  <c r="AC38" i="39"/>
  <c r="AD38" i="39"/>
  <c r="AE38" i="39"/>
  <c r="AF38" i="39"/>
  <c r="C39" i="39"/>
  <c r="D39" i="39"/>
  <c r="E39" i="39"/>
  <c r="F39" i="39"/>
  <c r="G39" i="39"/>
  <c r="H39" i="39"/>
  <c r="I39" i="39"/>
  <c r="J39" i="39"/>
  <c r="K39" i="39"/>
  <c r="L39" i="39"/>
  <c r="M39" i="39"/>
  <c r="N39" i="39"/>
  <c r="O39" i="39"/>
  <c r="P39" i="39"/>
  <c r="Q39" i="39"/>
  <c r="R39" i="39"/>
  <c r="S39" i="39"/>
  <c r="T39" i="39"/>
  <c r="U39" i="39"/>
  <c r="V39" i="39"/>
  <c r="W39" i="39"/>
  <c r="X39" i="39"/>
  <c r="Y39" i="39"/>
  <c r="Z39" i="39"/>
  <c r="AA39" i="39"/>
  <c r="AB39" i="39"/>
  <c r="AC39" i="39"/>
  <c r="AD39" i="39"/>
  <c r="AE39" i="39"/>
  <c r="AF39" i="39"/>
  <c r="C40" i="39"/>
  <c r="D40" i="39"/>
  <c r="E40" i="39"/>
  <c r="F40" i="39"/>
  <c r="G40" i="39"/>
  <c r="H40" i="39"/>
  <c r="I40" i="39"/>
  <c r="J40" i="39"/>
  <c r="K40" i="39"/>
  <c r="L40" i="39"/>
  <c r="M40" i="39"/>
  <c r="N40" i="39"/>
  <c r="O40" i="39"/>
  <c r="P40" i="39"/>
  <c r="Q40" i="39"/>
  <c r="R40" i="39"/>
  <c r="S40" i="39"/>
  <c r="T40" i="39"/>
  <c r="U40" i="39"/>
  <c r="V40" i="39"/>
  <c r="W40" i="39"/>
  <c r="X40" i="39"/>
  <c r="Y40" i="39"/>
  <c r="Z40" i="39"/>
  <c r="AA40" i="39"/>
  <c r="AB40" i="39"/>
  <c r="AC40" i="39"/>
  <c r="AD40" i="39"/>
  <c r="AE40" i="39"/>
  <c r="AF40" i="39"/>
  <c r="C41" i="39"/>
  <c r="D41" i="39"/>
  <c r="E41" i="39"/>
  <c r="F41" i="39"/>
  <c r="G41" i="39"/>
  <c r="H41" i="39"/>
  <c r="I41" i="39"/>
  <c r="J41" i="39"/>
  <c r="K41" i="39"/>
  <c r="L41" i="39"/>
  <c r="M41" i="39"/>
  <c r="N41" i="39"/>
  <c r="O41" i="39"/>
  <c r="P41" i="39"/>
  <c r="Q41" i="39"/>
  <c r="R41" i="39"/>
  <c r="S41" i="39"/>
  <c r="T41" i="39"/>
  <c r="U41" i="39"/>
  <c r="V41" i="39"/>
  <c r="W41" i="39"/>
  <c r="X41" i="39"/>
  <c r="Y41" i="39"/>
  <c r="Z41" i="39"/>
  <c r="AA41" i="39"/>
  <c r="AB41" i="39"/>
  <c r="AC41" i="39"/>
  <c r="AD41" i="39"/>
  <c r="AE41" i="39"/>
  <c r="AF41" i="39"/>
  <c r="C42" i="39"/>
  <c r="D42" i="39"/>
  <c r="E42" i="39"/>
  <c r="F42" i="39"/>
  <c r="G42" i="39"/>
  <c r="H42" i="39"/>
  <c r="I42" i="39"/>
  <c r="J42" i="39"/>
  <c r="K42" i="39"/>
  <c r="L42" i="39"/>
  <c r="M42" i="39"/>
  <c r="N42" i="39"/>
  <c r="O42" i="39"/>
  <c r="P42" i="39"/>
  <c r="Q42" i="39"/>
  <c r="R42" i="39"/>
  <c r="S42" i="39"/>
  <c r="T42" i="39"/>
  <c r="U42" i="39"/>
  <c r="V42" i="39"/>
  <c r="W42" i="39"/>
  <c r="X42" i="39"/>
  <c r="Y42" i="39"/>
  <c r="Z42" i="39"/>
  <c r="AA42" i="39"/>
  <c r="AB42" i="39"/>
  <c r="AC42" i="39"/>
  <c r="AD42" i="39"/>
  <c r="AE42" i="39"/>
  <c r="AF42" i="39"/>
  <c r="C43" i="39"/>
  <c r="D43" i="39"/>
  <c r="E43" i="39"/>
  <c r="F43" i="39"/>
  <c r="G43" i="39"/>
  <c r="H43" i="39"/>
  <c r="I43" i="39"/>
  <c r="J43" i="39"/>
  <c r="K43" i="39"/>
  <c r="L43" i="39"/>
  <c r="M43" i="39"/>
  <c r="N43" i="39"/>
  <c r="O43" i="39"/>
  <c r="P43" i="39"/>
  <c r="Q43" i="39"/>
  <c r="R43" i="39"/>
  <c r="S43" i="39"/>
  <c r="T43" i="39"/>
  <c r="U43" i="39"/>
  <c r="V43" i="39"/>
  <c r="W43" i="39"/>
  <c r="X43" i="39"/>
  <c r="Y43" i="39"/>
  <c r="Z43" i="39"/>
  <c r="AA43" i="39"/>
  <c r="AB43" i="39"/>
  <c r="AC43" i="39"/>
  <c r="AD43" i="39"/>
  <c r="AE43" i="39"/>
  <c r="AF43" i="39"/>
  <c r="B3" i="39"/>
  <c r="B4" i="39"/>
  <c r="B5" i="39"/>
  <c r="B6" i="39"/>
  <c r="B7" i="39"/>
  <c r="B8" i="39"/>
  <c r="B9" i="39"/>
  <c r="B10" i="39"/>
  <c r="B11" i="39"/>
  <c r="B12" i="39"/>
  <c r="B13" i="39"/>
  <c r="B14" i="39"/>
  <c r="B15" i="39"/>
  <c r="B16" i="39"/>
  <c r="B17" i="39"/>
  <c r="B18" i="39"/>
  <c r="B19" i="39"/>
  <c r="B20" i="39"/>
  <c r="B21" i="39"/>
  <c r="B22" i="39"/>
  <c r="B23" i="39"/>
  <c r="B24" i="39"/>
  <c r="B25" i="39"/>
  <c r="B26" i="39"/>
  <c r="B27" i="39"/>
  <c r="B28" i="39"/>
  <c r="B29" i="39"/>
  <c r="B30" i="39"/>
  <c r="B31" i="39"/>
  <c r="B32" i="39"/>
  <c r="B33" i="39"/>
  <c r="B34" i="39"/>
  <c r="B35" i="39"/>
  <c r="B36" i="39"/>
  <c r="B37" i="39"/>
  <c r="B38" i="39"/>
  <c r="B39" i="39"/>
  <c r="B40" i="39"/>
  <c r="B41" i="39"/>
  <c r="B42" i="39"/>
  <c r="B43" i="39"/>
  <c r="B2" i="39"/>
  <c r="C2" i="38"/>
  <c r="D2" i="38"/>
  <c r="E2" i="38"/>
  <c r="F2" i="38"/>
  <c r="G2" i="38"/>
  <c r="H2" i="38"/>
  <c r="I2" i="38"/>
  <c r="J2" i="38"/>
  <c r="K2" i="38"/>
  <c r="L2" i="38"/>
  <c r="M2" i="38"/>
  <c r="N2" i="38"/>
  <c r="O2" i="38"/>
  <c r="P2" i="38"/>
  <c r="Q2" i="38"/>
  <c r="R2" i="38"/>
  <c r="S2" i="38"/>
  <c r="T2" i="38"/>
  <c r="U2" i="38"/>
  <c r="V2" i="38"/>
  <c r="W2" i="38"/>
  <c r="X2" i="38"/>
  <c r="Y2" i="38"/>
  <c r="Z2" i="38"/>
  <c r="AA2" i="38"/>
  <c r="AB2" i="38"/>
  <c r="AC2" i="38"/>
  <c r="AD2" i="38"/>
  <c r="AE2" i="38"/>
  <c r="AF2" i="38"/>
  <c r="C3" i="38"/>
  <c r="D3" i="38"/>
  <c r="E3" i="38"/>
  <c r="F3" i="38"/>
  <c r="G3" i="38"/>
  <c r="H3" i="38"/>
  <c r="I3" i="38"/>
  <c r="J3" i="38"/>
  <c r="K3" i="38"/>
  <c r="L3" i="38"/>
  <c r="M3" i="38"/>
  <c r="N3" i="38"/>
  <c r="O3" i="38"/>
  <c r="P3" i="38"/>
  <c r="Q3" i="38"/>
  <c r="R3" i="38"/>
  <c r="S3" i="38"/>
  <c r="T3" i="38"/>
  <c r="U3" i="38"/>
  <c r="V3" i="38"/>
  <c r="W3" i="38"/>
  <c r="X3" i="38"/>
  <c r="Y3" i="38"/>
  <c r="Z3" i="38"/>
  <c r="AA3" i="38"/>
  <c r="AB3" i="38"/>
  <c r="AC3" i="38"/>
  <c r="AD3" i="38"/>
  <c r="AE3" i="38"/>
  <c r="AF3" i="38"/>
  <c r="C4" i="38"/>
  <c r="D4" i="38"/>
  <c r="E4" i="38"/>
  <c r="F4" i="38"/>
  <c r="G4" i="38"/>
  <c r="H4" i="38"/>
  <c r="I4" i="38"/>
  <c r="J4" i="38"/>
  <c r="K4" i="38"/>
  <c r="L4" i="38"/>
  <c r="M4" i="38"/>
  <c r="N4" i="38"/>
  <c r="O4" i="38"/>
  <c r="P4" i="38"/>
  <c r="Q4" i="38"/>
  <c r="R4" i="38"/>
  <c r="S4" i="38"/>
  <c r="T4" i="38"/>
  <c r="U4" i="38"/>
  <c r="V4" i="38"/>
  <c r="W4" i="38"/>
  <c r="X4" i="38"/>
  <c r="Y4" i="38"/>
  <c r="Z4" i="38"/>
  <c r="AA4" i="38"/>
  <c r="AB4" i="38"/>
  <c r="AC4" i="38"/>
  <c r="AD4" i="38"/>
  <c r="AE4" i="38"/>
  <c r="AF4" i="38"/>
  <c r="C5" i="38"/>
  <c r="D5" i="38"/>
  <c r="E5" i="38"/>
  <c r="F5" i="38"/>
  <c r="G5" i="38"/>
  <c r="H5" i="38"/>
  <c r="I5" i="38"/>
  <c r="J5" i="38"/>
  <c r="K5" i="38"/>
  <c r="L5" i="38"/>
  <c r="M5" i="38"/>
  <c r="N5" i="38"/>
  <c r="O5" i="38"/>
  <c r="P5" i="38"/>
  <c r="Q5" i="38"/>
  <c r="R5" i="38"/>
  <c r="S5" i="38"/>
  <c r="T5" i="38"/>
  <c r="U5" i="38"/>
  <c r="V5" i="38"/>
  <c r="W5" i="38"/>
  <c r="X5" i="38"/>
  <c r="Y5" i="38"/>
  <c r="Z5" i="38"/>
  <c r="AA5" i="38"/>
  <c r="AB5" i="38"/>
  <c r="AC5" i="38"/>
  <c r="AD5" i="38"/>
  <c r="AE5" i="38"/>
  <c r="AF5" i="38"/>
  <c r="C6" i="38"/>
  <c r="D6" i="38"/>
  <c r="E6" i="38"/>
  <c r="F6" i="38"/>
  <c r="G6" i="38"/>
  <c r="H6" i="38"/>
  <c r="I6" i="38"/>
  <c r="J6" i="38"/>
  <c r="K6" i="38"/>
  <c r="L6" i="38"/>
  <c r="M6" i="38"/>
  <c r="N6" i="38"/>
  <c r="O6" i="38"/>
  <c r="P6" i="38"/>
  <c r="Q6" i="38"/>
  <c r="R6" i="38"/>
  <c r="S6" i="38"/>
  <c r="T6" i="38"/>
  <c r="U6" i="38"/>
  <c r="V6" i="38"/>
  <c r="W6" i="38"/>
  <c r="X6" i="38"/>
  <c r="Y6" i="38"/>
  <c r="Z6" i="38"/>
  <c r="AA6" i="38"/>
  <c r="AB6" i="38"/>
  <c r="AC6" i="38"/>
  <c r="AD6" i="38"/>
  <c r="AE6" i="38"/>
  <c r="AF6" i="38"/>
  <c r="C7"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C8" i="38"/>
  <c r="D8" i="38"/>
  <c r="E8"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C9"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C10" i="38"/>
  <c r="D10" i="38"/>
  <c r="E10" i="38"/>
  <c r="F10" i="38"/>
  <c r="G10" i="38"/>
  <c r="H10" i="38"/>
  <c r="I10" i="38"/>
  <c r="J10" i="38"/>
  <c r="K10" i="38"/>
  <c r="L10" i="38"/>
  <c r="M10" i="38"/>
  <c r="N10" i="38"/>
  <c r="O10" i="38"/>
  <c r="P10" i="38"/>
  <c r="Q10" i="38"/>
  <c r="R10" i="38"/>
  <c r="S10" i="38"/>
  <c r="T10" i="38"/>
  <c r="U10" i="38"/>
  <c r="V10" i="38"/>
  <c r="W10" i="38"/>
  <c r="X10" i="38"/>
  <c r="Y10" i="38"/>
  <c r="Z10" i="38"/>
  <c r="AA10" i="38"/>
  <c r="AB10" i="38"/>
  <c r="AC10" i="38"/>
  <c r="AD10" i="38"/>
  <c r="AE10" i="38"/>
  <c r="AF10" i="38"/>
  <c r="C11" i="38"/>
  <c r="D11" i="38"/>
  <c r="E11" i="38"/>
  <c r="F11" i="38"/>
  <c r="G11" i="38"/>
  <c r="H11" i="38"/>
  <c r="I11" i="38"/>
  <c r="J11" i="38"/>
  <c r="K11" i="38"/>
  <c r="L11" i="38"/>
  <c r="M11" i="38"/>
  <c r="N11" i="38"/>
  <c r="O11" i="38"/>
  <c r="P11" i="38"/>
  <c r="Q11" i="38"/>
  <c r="R11" i="38"/>
  <c r="S11" i="38"/>
  <c r="T11" i="38"/>
  <c r="U11" i="38"/>
  <c r="V11" i="38"/>
  <c r="W11" i="38"/>
  <c r="X11" i="38"/>
  <c r="Y11" i="38"/>
  <c r="Z11" i="38"/>
  <c r="AA11" i="38"/>
  <c r="AB11" i="38"/>
  <c r="AC11" i="38"/>
  <c r="AD11" i="38"/>
  <c r="AE11" i="38"/>
  <c r="AF11" i="38"/>
  <c r="C12" i="38"/>
  <c r="D12" i="38"/>
  <c r="E12" i="38"/>
  <c r="F12" i="38"/>
  <c r="G12" i="38"/>
  <c r="H12" i="38"/>
  <c r="I12" i="38"/>
  <c r="J12" i="38"/>
  <c r="K12" i="38"/>
  <c r="L12" i="38"/>
  <c r="M12" i="38"/>
  <c r="N12" i="38"/>
  <c r="O12" i="38"/>
  <c r="P12" i="38"/>
  <c r="Q12" i="38"/>
  <c r="R12" i="38"/>
  <c r="S12" i="38"/>
  <c r="T12" i="38"/>
  <c r="U12" i="38"/>
  <c r="V12" i="38"/>
  <c r="W12" i="38"/>
  <c r="X12" i="38"/>
  <c r="Y12" i="38"/>
  <c r="Z12" i="38"/>
  <c r="AA12" i="38"/>
  <c r="AB12" i="38"/>
  <c r="AC12" i="38"/>
  <c r="AD12" i="38"/>
  <c r="AE12" i="38"/>
  <c r="AF12" i="38"/>
  <c r="C13" i="38"/>
  <c r="D13" i="38"/>
  <c r="E13" i="38"/>
  <c r="F13" i="38"/>
  <c r="G13" i="38"/>
  <c r="H13" i="38"/>
  <c r="I13" i="38"/>
  <c r="J13" i="38"/>
  <c r="K13" i="38"/>
  <c r="L13" i="38"/>
  <c r="M13" i="38"/>
  <c r="N13" i="38"/>
  <c r="O13" i="38"/>
  <c r="P13" i="38"/>
  <c r="Q13" i="38"/>
  <c r="R13" i="38"/>
  <c r="S13" i="38"/>
  <c r="T13" i="38"/>
  <c r="U13" i="38"/>
  <c r="V13" i="38"/>
  <c r="W13" i="38"/>
  <c r="X13" i="38"/>
  <c r="Y13" i="38"/>
  <c r="Z13" i="38"/>
  <c r="AA13" i="38"/>
  <c r="AB13" i="38"/>
  <c r="AC13" i="38"/>
  <c r="AD13" i="38"/>
  <c r="AE13" i="38"/>
  <c r="AF13" i="38"/>
  <c r="C14" i="38"/>
  <c r="D14" i="38"/>
  <c r="E14" i="38"/>
  <c r="F14" i="38"/>
  <c r="G14" i="38"/>
  <c r="H14" i="38"/>
  <c r="I14" i="38"/>
  <c r="J14" i="38"/>
  <c r="K14" i="38"/>
  <c r="L14" i="38"/>
  <c r="M14" i="38"/>
  <c r="N14" i="38"/>
  <c r="O14" i="38"/>
  <c r="P14" i="38"/>
  <c r="Q14" i="38"/>
  <c r="R14" i="38"/>
  <c r="S14" i="38"/>
  <c r="T14" i="38"/>
  <c r="U14" i="38"/>
  <c r="V14" i="38"/>
  <c r="W14" i="38"/>
  <c r="X14" i="38"/>
  <c r="Y14" i="38"/>
  <c r="Z14" i="38"/>
  <c r="AA14" i="38"/>
  <c r="AB14" i="38"/>
  <c r="AC14" i="38"/>
  <c r="AD14" i="38"/>
  <c r="AE14" i="38"/>
  <c r="AF14" i="38"/>
  <c r="C15" i="38"/>
  <c r="D15" i="38"/>
  <c r="E15" i="38"/>
  <c r="F15" i="38"/>
  <c r="G15" i="38"/>
  <c r="H15" i="38"/>
  <c r="I15" i="38"/>
  <c r="J15" i="38"/>
  <c r="K15" i="38"/>
  <c r="L15" i="38"/>
  <c r="M15" i="38"/>
  <c r="N15" i="38"/>
  <c r="O15" i="38"/>
  <c r="P15" i="38"/>
  <c r="Q15" i="38"/>
  <c r="R15" i="38"/>
  <c r="S15" i="38"/>
  <c r="T15" i="38"/>
  <c r="U15" i="38"/>
  <c r="V15" i="38"/>
  <c r="W15" i="38"/>
  <c r="X15" i="38"/>
  <c r="Y15" i="38"/>
  <c r="Z15" i="38"/>
  <c r="AA15" i="38"/>
  <c r="AB15" i="38"/>
  <c r="AC15" i="38"/>
  <c r="AD15" i="38"/>
  <c r="AE15" i="38"/>
  <c r="AF15" i="38"/>
  <c r="C16" i="38"/>
  <c r="D16" i="38"/>
  <c r="E16" i="38"/>
  <c r="F16" i="38"/>
  <c r="G16" i="38"/>
  <c r="H16" i="38"/>
  <c r="I16" i="38"/>
  <c r="J16" i="38"/>
  <c r="K16" i="38"/>
  <c r="L16" i="38"/>
  <c r="M16" i="38"/>
  <c r="N16" i="38"/>
  <c r="O16" i="38"/>
  <c r="P16" i="38"/>
  <c r="Q16" i="38"/>
  <c r="R16" i="38"/>
  <c r="S16" i="38"/>
  <c r="T16" i="38"/>
  <c r="U16" i="38"/>
  <c r="V16" i="38"/>
  <c r="W16" i="38"/>
  <c r="X16" i="38"/>
  <c r="Y16" i="38"/>
  <c r="Z16" i="38"/>
  <c r="AA16" i="38"/>
  <c r="AB16" i="38"/>
  <c r="AC16" i="38"/>
  <c r="AD16" i="38"/>
  <c r="AE16" i="38"/>
  <c r="AF16" i="38"/>
  <c r="C17" i="38"/>
  <c r="D17" i="38"/>
  <c r="E17"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C18" i="38"/>
  <c r="D18" i="38"/>
  <c r="E18" i="38"/>
  <c r="F18" i="38"/>
  <c r="G18" i="38"/>
  <c r="H18" i="38"/>
  <c r="I18" i="38"/>
  <c r="J18" i="38"/>
  <c r="K18" i="38"/>
  <c r="L18" i="38"/>
  <c r="M18" i="38"/>
  <c r="N18" i="38"/>
  <c r="O18" i="38"/>
  <c r="P18" i="38"/>
  <c r="Q18" i="38"/>
  <c r="R18" i="38"/>
  <c r="S18" i="38"/>
  <c r="T18" i="38"/>
  <c r="U18" i="38"/>
  <c r="V18" i="38"/>
  <c r="W18" i="38"/>
  <c r="X18" i="38"/>
  <c r="Y18" i="38"/>
  <c r="Z18" i="38"/>
  <c r="AA18" i="38"/>
  <c r="AB18" i="38"/>
  <c r="AC18" i="38"/>
  <c r="AD18" i="38"/>
  <c r="AE18" i="38"/>
  <c r="AF18" i="38"/>
  <c r="C19"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C20"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C21" i="38"/>
  <c r="D21" i="38"/>
  <c r="E21"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C22" i="38"/>
  <c r="D22" i="38"/>
  <c r="E22"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C23" i="38"/>
  <c r="D23" i="38"/>
  <c r="E23" i="38"/>
  <c r="F23" i="38"/>
  <c r="G23" i="38"/>
  <c r="H23" i="38"/>
  <c r="I23" i="38"/>
  <c r="J23" i="38"/>
  <c r="K23" i="38"/>
  <c r="L23" i="38"/>
  <c r="M23" i="38"/>
  <c r="N23" i="38"/>
  <c r="O23" i="38"/>
  <c r="P23" i="38"/>
  <c r="Q23" i="38"/>
  <c r="R23" i="38"/>
  <c r="S23" i="38"/>
  <c r="T23" i="38"/>
  <c r="U23" i="38"/>
  <c r="V23" i="38"/>
  <c r="W23" i="38"/>
  <c r="X23" i="38"/>
  <c r="Y23" i="38"/>
  <c r="Z23" i="38"/>
  <c r="AA23" i="38"/>
  <c r="AB23" i="38"/>
  <c r="AC23" i="38"/>
  <c r="AD23" i="38"/>
  <c r="AE23" i="38"/>
  <c r="AF23" i="38"/>
  <c r="C24" i="38"/>
  <c r="D24" i="38"/>
  <c r="E24" i="38"/>
  <c r="F24" i="38"/>
  <c r="G24" i="38"/>
  <c r="H24" i="38"/>
  <c r="I24" i="38"/>
  <c r="J24" i="38"/>
  <c r="K24" i="38"/>
  <c r="L24" i="38"/>
  <c r="M24" i="38"/>
  <c r="N24" i="38"/>
  <c r="O24" i="38"/>
  <c r="P24" i="38"/>
  <c r="Q24" i="38"/>
  <c r="R24" i="38"/>
  <c r="S24" i="38"/>
  <c r="T24" i="38"/>
  <c r="U24" i="38"/>
  <c r="V24" i="38"/>
  <c r="W24" i="38"/>
  <c r="X24" i="38"/>
  <c r="Y24" i="38"/>
  <c r="Z24" i="38"/>
  <c r="AA24" i="38"/>
  <c r="AB24" i="38"/>
  <c r="AC24" i="38"/>
  <c r="AD24" i="38"/>
  <c r="AE24" i="38"/>
  <c r="AF24" i="38"/>
  <c r="C25" i="38"/>
  <c r="D25" i="38"/>
  <c r="E25" i="38"/>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C26" i="38"/>
  <c r="D26" i="38"/>
  <c r="E26" i="38"/>
  <c r="F26" i="38"/>
  <c r="G26" i="38"/>
  <c r="H26" i="38"/>
  <c r="I26" i="38"/>
  <c r="J26" i="38"/>
  <c r="K26" i="38"/>
  <c r="L26" i="38"/>
  <c r="M26" i="38"/>
  <c r="N26" i="38"/>
  <c r="O26" i="38"/>
  <c r="P26" i="38"/>
  <c r="Q26" i="38"/>
  <c r="R26" i="38"/>
  <c r="S26" i="38"/>
  <c r="T26" i="38"/>
  <c r="U26" i="38"/>
  <c r="V26" i="38"/>
  <c r="W26" i="38"/>
  <c r="X26" i="38"/>
  <c r="Y26" i="38"/>
  <c r="Z26" i="38"/>
  <c r="AA26" i="38"/>
  <c r="AB26" i="38"/>
  <c r="AC26" i="38"/>
  <c r="AD26" i="38"/>
  <c r="AE26" i="38"/>
  <c r="AF26" i="38"/>
  <c r="C27" i="38"/>
  <c r="D27" i="38"/>
  <c r="E27" i="38"/>
  <c r="F27" i="38"/>
  <c r="G27" i="38"/>
  <c r="H27" i="38"/>
  <c r="I27" i="38"/>
  <c r="J27" i="38"/>
  <c r="K27" i="38"/>
  <c r="L27" i="38"/>
  <c r="M27" i="38"/>
  <c r="N27" i="38"/>
  <c r="O27" i="38"/>
  <c r="P27" i="38"/>
  <c r="Q27" i="38"/>
  <c r="R27" i="38"/>
  <c r="S27" i="38"/>
  <c r="T27" i="38"/>
  <c r="U27" i="38"/>
  <c r="V27" i="38"/>
  <c r="W27" i="38"/>
  <c r="X27" i="38"/>
  <c r="Y27" i="38"/>
  <c r="Z27" i="38"/>
  <c r="AA27" i="38"/>
  <c r="AB27" i="38"/>
  <c r="AC27" i="38"/>
  <c r="AD27" i="38"/>
  <c r="AE27" i="38"/>
  <c r="AF27" i="38"/>
  <c r="C28" i="38"/>
  <c r="D28" i="38"/>
  <c r="E28" i="38"/>
  <c r="F28" i="38"/>
  <c r="G28" i="38"/>
  <c r="H28" i="38"/>
  <c r="I28" i="38"/>
  <c r="J28" i="38"/>
  <c r="K28" i="38"/>
  <c r="L28" i="38"/>
  <c r="M28" i="38"/>
  <c r="N28" i="38"/>
  <c r="O28" i="38"/>
  <c r="P28" i="38"/>
  <c r="Q28" i="38"/>
  <c r="R28" i="38"/>
  <c r="S28" i="38"/>
  <c r="T28" i="38"/>
  <c r="U28" i="38"/>
  <c r="V28" i="38"/>
  <c r="W28" i="38"/>
  <c r="X28" i="38"/>
  <c r="Y28" i="38"/>
  <c r="Z28" i="38"/>
  <c r="AA28" i="38"/>
  <c r="AB28" i="38"/>
  <c r="AC28" i="38"/>
  <c r="AD28" i="38"/>
  <c r="AE28" i="38"/>
  <c r="AF28" i="38"/>
  <c r="C29" i="38"/>
  <c r="D29" i="38"/>
  <c r="E29"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C30" i="38"/>
  <c r="D30" i="38"/>
  <c r="E30" i="38"/>
  <c r="F30" i="38"/>
  <c r="G30" i="38"/>
  <c r="H30" i="38"/>
  <c r="I30" i="38"/>
  <c r="J30" i="38"/>
  <c r="K30" i="38"/>
  <c r="L30" i="38"/>
  <c r="M30" i="38"/>
  <c r="N30" i="38"/>
  <c r="O30" i="38"/>
  <c r="P30" i="38"/>
  <c r="Q30" i="38"/>
  <c r="R30" i="38"/>
  <c r="S30" i="38"/>
  <c r="T30" i="38"/>
  <c r="U30" i="38"/>
  <c r="V30" i="38"/>
  <c r="W30" i="38"/>
  <c r="X30" i="38"/>
  <c r="Y30" i="38"/>
  <c r="Z30" i="38"/>
  <c r="AA30" i="38"/>
  <c r="AB30" i="38"/>
  <c r="AC30" i="38"/>
  <c r="AD30" i="38"/>
  <c r="AE30" i="38"/>
  <c r="AF30" i="38"/>
  <c r="C31" i="38"/>
  <c r="D31" i="38"/>
  <c r="E31" i="38"/>
  <c r="F31" i="38"/>
  <c r="G31" i="38"/>
  <c r="H31" i="38"/>
  <c r="I31" i="38"/>
  <c r="J31" i="38"/>
  <c r="K31" i="38"/>
  <c r="L31" i="38"/>
  <c r="M31" i="38"/>
  <c r="N31" i="38"/>
  <c r="O31" i="38"/>
  <c r="P31" i="38"/>
  <c r="Q31" i="38"/>
  <c r="R31" i="38"/>
  <c r="S31" i="38"/>
  <c r="T31" i="38"/>
  <c r="U31" i="38"/>
  <c r="V31" i="38"/>
  <c r="W31" i="38"/>
  <c r="X31" i="38"/>
  <c r="Y31" i="38"/>
  <c r="Z31" i="38"/>
  <c r="AA31" i="38"/>
  <c r="AB31" i="38"/>
  <c r="AC31" i="38"/>
  <c r="AD31" i="38"/>
  <c r="AE31" i="38"/>
  <c r="AF31" i="38"/>
  <c r="C32" i="38"/>
  <c r="D32" i="38"/>
  <c r="E32" i="38"/>
  <c r="F32" i="38"/>
  <c r="G32" i="38"/>
  <c r="H32" i="38"/>
  <c r="I32" i="38"/>
  <c r="J32" i="38"/>
  <c r="K32" i="38"/>
  <c r="L32" i="38"/>
  <c r="M32" i="38"/>
  <c r="N32" i="38"/>
  <c r="O32" i="38"/>
  <c r="P32" i="38"/>
  <c r="Q32" i="38"/>
  <c r="R32" i="38"/>
  <c r="S32" i="38"/>
  <c r="T32" i="38"/>
  <c r="U32" i="38"/>
  <c r="V32" i="38"/>
  <c r="W32" i="38"/>
  <c r="X32" i="38"/>
  <c r="Y32" i="38"/>
  <c r="Z32" i="38"/>
  <c r="AA32" i="38"/>
  <c r="AB32" i="38"/>
  <c r="AC32" i="38"/>
  <c r="AD32" i="38"/>
  <c r="AE32" i="38"/>
  <c r="AF32" i="38"/>
  <c r="C33" i="38"/>
  <c r="D33" i="38"/>
  <c r="E33"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C34" i="38"/>
  <c r="D34" i="38"/>
  <c r="E34"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C35" i="38"/>
  <c r="D35" i="38"/>
  <c r="E35" i="38"/>
  <c r="F35" i="38"/>
  <c r="G35" i="38"/>
  <c r="H35" i="38"/>
  <c r="I35" i="38"/>
  <c r="J35" i="38"/>
  <c r="K35" i="38"/>
  <c r="L35" i="38"/>
  <c r="M35" i="38"/>
  <c r="N35" i="38"/>
  <c r="O35" i="38"/>
  <c r="P35" i="38"/>
  <c r="Q35" i="38"/>
  <c r="R35" i="38"/>
  <c r="S35" i="38"/>
  <c r="T35" i="38"/>
  <c r="U35" i="38"/>
  <c r="V35" i="38"/>
  <c r="W35" i="38"/>
  <c r="X35" i="38"/>
  <c r="Y35" i="38"/>
  <c r="Z35" i="38"/>
  <c r="AA35" i="38"/>
  <c r="AB35" i="38"/>
  <c r="AC35" i="38"/>
  <c r="AD35" i="38"/>
  <c r="AE35" i="38"/>
  <c r="AF35" i="38"/>
  <c r="C36" i="38"/>
  <c r="D36" i="38"/>
  <c r="E36" i="38"/>
  <c r="F36" i="38"/>
  <c r="G36" i="38"/>
  <c r="H36" i="38"/>
  <c r="I36" i="38"/>
  <c r="J36" i="38"/>
  <c r="K36" i="38"/>
  <c r="L36" i="38"/>
  <c r="M36" i="38"/>
  <c r="N36" i="38"/>
  <c r="O36" i="38"/>
  <c r="P36" i="38"/>
  <c r="Q36" i="38"/>
  <c r="R36" i="38"/>
  <c r="S36" i="38"/>
  <c r="T36" i="38"/>
  <c r="U36" i="38"/>
  <c r="V36" i="38"/>
  <c r="W36" i="38"/>
  <c r="X36" i="38"/>
  <c r="Y36" i="38"/>
  <c r="Z36" i="38"/>
  <c r="AA36" i="38"/>
  <c r="AB36" i="38"/>
  <c r="AC36" i="38"/>
  <c r="AD36" i="38"/>
  <c r="AE36" i="38"/>
  <c r="AF36" i="38"/>
  <c r="C37" i="38"/>
  <c r="D37" i="38"/>
  <c r="E37"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C38" i="38"/>
  <c r="D38" i="38"/>
  <c r="E38"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C39" i="38"/>
  <c r="D39" i="38"/>
  <c r="E39" i="38"/>
  <c r="F39" i="38"/>
  <c r="G39" i="38"/>
  <c r="H39" i="38"/>
  <c r="I39" i="38"/>
  <c r="J39" i="38"/>
  <c r="K39" i="38"/>
  <c r="L39" i="38"/>
  <c r="M39" i="38"/>
  <c r="N39" i="38"/>
  <c r="O39" i="38"/>
  <c r="P39" i="38"/>
  <c r="Q39" i="38"/>
  <c r="R39" i="38"/>
  <c r="S39" i="38"/>
  <c r="T39" i="38"/>
  <c r="U39" i="38"/>
  <c r="V39" i="38"/>
  <c r="W39" i="38"/>
  <c r="X39" i="38"/>
  <c r="Y39" i="38"/>
  <c r="Z39" i="38"/>
  <c r="AA39" i="38"/>
  <c r="AB39" i="38"/>
  <c r="AC39" i="38"/>
  <c r="AD39" i="38"/>
  <c r="AE39" i="38"/>
  <c r="AF39" i="38"/>
  <c r="C40" i="38"/>
  <c r="D40" i="38"/>
  <c r="E40" i="38"/>
  <c r="F40" i="38"/>
  <c r="G40" i="38"/>
  <c r="H40" i="38"/>
  <c r="I40" i="38"/>
  <c r="J40" i="38"/>
  <c r="K40" i="38"/>
  <c r="L40" i="38"/>
  <c r="M40" i="38"/>
  <c r="N40" i="38"/>
  <c r="O40" i="38"/>
  <c r="P40" i="38"/>
  <c r="Q40" i="38"/>
  <c r="R40" i="38"/>
  <c r="S40" i="38"/>
  <c r="T40" i="38"/>
  <c r="U40" i="38"/>
  <c r="V40" i="38"/>
  <c r="W40" i="38"/>
  <c r="X40" i="38"/>
  <c r="Y40" i="38"/>
  <c r="Z40" i="38"/>
  <c r="AA40" i="38"/>
  <c r="AB40" i="38"/>
  <c r="AC40" i="38"/>
  <c r="AD40" i="38"/>
  <c r="AE40" i="38"/>
  <c r="AF40" i="38"/>
  <c r="C41" i="38"/>
  <c r="D41" i="38"/>
  <c r="E41"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C42" i="38"/>
  <c r="D42" i="38"/>
  <c r="E42" i="38"/>
  <c r="F42" i="38"/>
  <c r="G42" i="38"/>
  <c r="H42" i="38"/>
  <c r="I42" i="38"/>
  <c r="J42" i="38"/>
  <c r="K42" i="38"/>
  <c r="L42" i="38"/>
  <c r="M42" i="38"/>
  <c r="N42" i="38"/>
  <c r="O42" i="38"/>
  <c r="P42" i="38"/>
  <c r="Q42" i="38"/>
  <c r="R42" i="38"/>
  <c r="S42" i="38"/>
  <c r="T42" i="38"/>
  <c r="U42" i="38"/>
  <c r="V42" i="38"/>
  <c r="W42" i="38"/>
  <c r="X42" i="38"/>
  <c r="Y42" i="38"/>
  <c r="Z42" i="38"/>
  <c r="AA42" i="38"/>
  <c r="AB42" i="38"/>
  <c r="AC42" i="38"/>
  <c r="AD42" i="38"/>
  <c r="AE42" i="38"/>
  <c r="AF42" i="38"/>
  <c r="C43" i="38"/>
  <c r="D43" i="38"/>
  <c r="E43" i="38"/>
  <c r="F43" i="38"/>
  <c r="G43" i="38"/>
  <c r="H43" i="38"/>
  <c r="I43" i="38"/>
  <c r="J43" i="38"/>
  <c r="K43" i="38"/>
  <c r="L43" i="38"/>
  <c r="M43" i="38"/>
  <c r="N43" i="38"/>
  <c r="O43" i="38"/>
  <c r="P43" i="38"/>
  <c r="Q43" i="38"/>
  <c r="R43" i="38"/>
  <c r="S43" i="38"/>
  <c r="T43" i="38"/>
  <c r="U43" i="38"/>
  <c r="V43" i="38"/>
  <c r="W43" i="38"/>
  <c r="X43" i="38"/>
  <c r="Y43" i="38"/>
  <c r="Z43" i="38"/>
  <c r="AA43" i="38"/>
  <c r="AB43" i="38"/>
  <c r="AC43" i="38"/>
  <c r="AD43" i="38"/>
  <c r="AE43" i="38"/>
  <c r="AF43" i="38"/>
  <c r="B3" i="38"/>
  <c r="B4" i="38"/>
  <c r="B5" i="38"/>
  <c r="B6" i="38"/>
  <c r="B7" i="38"/>
  <c r="B8" i="38"/>
  <c r="B9"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2" i="38"/>
  <c r="C2" i="37"/>
  <c r="D2" i="37"/>
  <c r="E2" i="37"/>
  <c r="F2" i="37"/>
  <c r="G2" i="37"/>
  <c r="H2" i="37"/>
  <c r="I2" i="37"/>
  <c r="J2" i="37"/>
  <c r="K2" i="37"/>
  <c r="L2" i="37"/>
  <c r="M2" i="37"/>
  <c r="N2" i="37"/>
  <c r="O2" i="37"/>
  <c r="P2" i="37"/>
  <c r="Q2" i="37"/>
  <c r="R2" i="37"/>
  <c r="S2" i="37"/>
  <c r="T2" i="37"/>
  <c r="U2" i="37"/>
  <c r="V2" i="37"/>
  <c r="W2" i="37"/>
  <c r="X2" i="37"/>
  <c r="Y2" i="37"/>
  <c r="Z2" i="37"/>
  <c r="AA2" i="37"/>
  <c r="AB2" i="37"/>
  <c r="AC2" i="37"/>
  <c r="AD2" i="37"/>
  <c r="AE2" i="37"/>
  <c r="AF2" i="37"/>
  <c r="C3" i="37"/>
  <c r="D3" i="37"/>
  <c r="E3" i="37"/>
  <c r="F3" i="37"/>
  <c r="G3" i="37"/>
  <c r="H3" i="37"/>
  <c r="I3" i="37"/>
  <c r="J3" i="37"/>
  <c r="K3" i="37"/>
  <c r="L3" i="37"/>
  <c r="M3" i="37"/>
  <c r="N3" i="37"/>
  <c r="O3" i="37"/>
  <c r="P3" i="37"/>
  <c r="Q3" i="37"/>
  <c r="R3" i="37"/>
  <c r="S3" i="37"/>
  <c r="T3" i="37"/>
  <c r="U3" i="37"/>
  <c r="V3" i="37"/>
  <c r="W3" i="37"/>
  <c r="X3" i="37"/>
  <c r="Y3" i="37"/>
  <c r="Z3" i="37"/>
  <c r="AA3" i="37"/>
  <c r="AB3" i="37"/>
  <c r="AC3" i="37"/>
  <c r="AD3" i="37"/>
  <c r="AE3" i="37"/>
  <c r="AF3" i="37"/>
  <c r="C4" i="37"/>
  <c r="D4" i="37"/>
  <c r="E4" i="37"/>
  <c r="F4" i="37"/>
  <c r="G4" i="37"/>
  <c r="H4" i="37"/>
  <c r="I4" i="37"/>
  <c r="J4" i="37"/>
  <c r="K4" i="37"/>
  <c r="L4" i="37"/>
  <c r="M4" i="37"/>
  <c r="N4" i="37"/>
  <c r="O4" i="37"/>
  <c r="P4" i="37"/>
  <c r="Q4" i="37"/>
  <c r="R4" i="37"/>
  <c r="S4" i="37"/>
  <c r="T4" i="37"/>
  <c r="U4" i="37"/>
  <c r="V4" i="37"/>
  <c r="W4" i="37"/>
  <c r="X4" i="37"/>
  <c r="Y4" i="37"/>
  <c r="Z4" i="37"/>
  <c r="AA4" i="37"/>
  <c r="AB4" i="37"/>
  <c r="AC4" i="37"/>
  <c r="AD4" i="37"/>
  <c r="AE4" i="37"/>
  <c r="AF4" i="37"/>
  <c r="C5" i="37"/>
  <c r="D5" i="37"/>
  <c r="E5" i="37"/>
  <c r="F5" i="37"/>
  <c r="G5" i="37"/>
  <c r="H5" i="37"/>
  <c r="I5" i="37"/>
  <c r="J5" i="37"/>
  <c r="K5" i="37"/>
  <c r="L5" i="37"/>
  <c r="M5" i="37"/>
  <c r="N5" i="37"/>
  <c r="O5" i="37"/>
  <c r="P5" i="37"/>
  <c r="Q5" i="37"/>
  <c r="R5" i="37"/>
  <c r="S5" i="37"/>
  <c r="T5" i="37"/>
  <c r="U5" i="37"/>
  <c r="V5" i="37"/>
  <c r="W5" i="37"/>
  <c r="X5" i="37"/>
  <c r="Y5" i="37"/>
  <c r="Z5" i="37"/>
  <c r="AA5" i="37"/>
  <c r="AB5" i="37"/>
  <c r="AC5" i="37"/>
  <c r="AD5" i="37"/>
  <c r="AE5" i="37"/>
  <c r="AF5" i="37"/>
  <c r="C6" i="37"/>
  <c r="D6" i="37"/>
  <c r="E6" i="37"/>
  <c r="F6" i="37"/>
  <c r="G6" i="37"/>
  <c r="H6" i="37"/>
  <c r="I6" i="37"/>
  <c r="J6" i="37"/>
  <c r="K6" i="37"/>
  <c r="L6" i="37"/>
  <c r="M6" i="37"/>
  <c r="N6" i="37"/>
  <c r="O6" i="37"/>
  <c r="P6" i="37"/>
  <c r="Q6" i="37"/>
  <c r="R6" i="37"/>
  <c r="S6" i="37"/>
  <c r="T6" i="37"/>
  <c r="U6" i="37"/>
  <c r="V6" i="37"/>
  <c r="W6" i="37"/>
  <c r="X6" i="37"/>
  <c r="Y6" i="37"/>
  <c r="Z6" i="37"/>
  <c r="AA6" i="37"/>
  <c r="AB6" i="37"/>
  <c r="AC6" i="37"/>
  <c r="AD6" i="37"/>
  <c r="AE6" i="37"/>
  <c r="AF6" i="37"/>
  <c r="C7" i="37"/>
  <c r="D7" i="37"/>
  <c r="E7" i="37"/>
  <c r="F7" i="37"/>
  <c r="G7" i="37"/>
  <c r="H7" i="37"/>
  <c r="I7" i="37"/>
  <c r="J7" i="37"/>
  <c r="K7" i="37"/>
  <c r="L7" i="37"/>
  <c r="M7" i="37"/>
  <c r="N7" i="37"/>
  <c r="O7" i="37"/>
  <c r="P7" i="37"/>
  <c r="Q7" i="37"/>
  <c r="R7" i="37"/>
  <c r="S7" i="37"/>
  <c r="T7" i="37"/>
  <c r="U7" i="37"/>
  <c r="V7" i="37"/>
  <c r="W7" i="37"/>
  <c r="X7" i="37"/>
  <c r="Y7" i="37"/>
  <c r="Z7" i="37"/>
  <c r="AA7" i="37"/>
  <c r="AB7" i="37"/>
  <c r="AC7" i="37"/>
  <c r="AD7" i="37"/>
  <c r="AE7" i="37"/>
  <c r="AF7" i="37"/>
  <c r="C8" i="37"/>
  <c r="D8" i="37"/>
  <c r="E8" i="37"/>
  <c r="F8" i="37"/>
  <c r="G8" i="37"/>
  <c r="H8" i="37"/>
  <c r="I8" i="37"/>
  <c r="J8" i="37"/>
  <c r="K8" i="37"/>
  <c r="L8" i="37"/>
  <c r="M8" i="37"/>
  <c r="N8" i="37"/>
  <c r="O8" i="37"/>
  <c r="P8" i="37"/>
  <c r="Q8" i="37"/>
  <c r="R8" i="37"/>
  <c r="S8" i="37"/>
  <c r="T8" i="37"/>
  <c r="U8" i="37"/>
  <c r="V8" i="37"/>
  <c r="W8" i="37"/>
  <c r="X8" i="37"/>
  <c r="Y8" i="37"/>
  <c r="Z8" i="37"/>
  <c r="AA8" i="37"/>
  <c r="AB8" i="37"/>
  <c r="AC8" i="37"/>
  <c r="AD8" i="37"/>
  <c r="AE8" i="37"/>
  <c r="AF8" i="37"/>
  <c r="C9" i="37"/>
  <c r="D9" i="37"/>
  <c r="E9" i="37"/>
  <c r="F9" i="37"/>
  <c r="G9" i="37"/>
  <c r="H9" i="37"/>
  <c r="I9" i="37"/>
  <c r="J9" i="37"/>
  <c r="K9" i="37"/>
  <c r="L9" i="37"/>
  <c r="M9" i="37"/>
  <c r="N9" i="37"/>
  <c r="O9" i="37"/>
  <c r="P9" i="37"/>
  <c r="Q9" i="37"/>
  <c r="R9" i="37"/>
  <c r="S9" i="37"/>
  <c r="T9" i="37"/>
  <c r="U9" i="37"/>
  <c r="V9" i="37"/>
  <c r="W9" i="37"/>
  <c r="X9" i="37"/>
  <c r="Y9" i="37"/>
  <c r="Z9" i="37"/>
  <c r="AA9" i="37"/>
  <c r="AB9" i="37"/>
  <c r="AC9" i="37"/>
  <c r="AD9" i="37"/>
  <c r="AE9" i="37"/>
  <c r="AF9"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AB10" i="37"/>
  <c r="AC10" i="37"/>
  <c r="AD10" i="37"/>
  <c r="AE10" i="37"/>
  <c r="AF10" i="37"/>
  <c r="C11" i="37"/>
  <c r="D11" i="37"/>
  <c r="E11" i="37"/>
  <c r="F11" i="37"/>
  <c r="G11" i="37"/>
  <c r="H11" i="37"/>
  <c r="I11" i="37"/>
  <c r="J11" i="37"/>
  <c r="K11" i="37"/>
  <c r="L11" i="37"/>
  <c r="M11" i="37"/>
  <c r="N11" i="37"/>
  <c r="O11" i="37"/>
  <c r="P11" i="37"/>
  <c r="Q11" i="37"/>
  <c r="R11" i="37"/>
  <c r="S11" i="37"/>
  <c r="T11" i="37"/>
  <c r="U11" i="37"/>
  <c r="V11" i="37"/>
  <c r="W11" i="37"/>
  <c r="X11" i="37"/>
  <c r="Y11" i="37"/>
  <c r="Z11" i="37"/>
  <c r="AA11" i="37"/>
  <c r="AB11" i="37"/>
  <c r="AC11" i="37"/>
  <c r="AD11" i="37"/>
  <c r="AE11" i="37"/>
  <c r="AF11"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B12" i="37"/>
  <c r="AC12" i="37"/>
  <c r="AD12" i="37"/>
  <c r="AE12" i="37"/>
  <c r="AF12"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AB13" i="37"/>
  <c r="AC13" i="37"/>
  <c r="AD13" i="37"/>
  <c r="AE13" i="37"/>
  <c r="AF13"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B14" i="37"/>
  <c r="AC14" i="37"/>
  <c r="AD14" i="37"/>
  <c r="AE14" i="37"/>
  <c r="AF14"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B15" i="37"/>
  <c r="AC15" i="37"/>
  <c r="AD15" i="37"/>
  <c r="AE15" i="37"/>
  <c r="AF15"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B16" i="37"/>
  <c r="AC16" i="37"/>
  <c r="AD16" i="37"/>
  <c r="AE16" i="37"/>
  <c r="AF16"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B17" i="37"/>
  <c r="AC17" i="37"/>
  <c r="AD17" i="37"/>
  <c r="AE17" i="37"/>
  <c r="AF17"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B18" i="37"/>
  <c r="AC18" i="37"/>
  <c r="AD18" i="37"/>
  <c r="AE18" i="37"/>
  <c r="AF18"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B19" i="37"/>
  <c r="AC19" i="37"/>
  <c r="AD19" i="37"/>
  <c r="AE19" i="37"/>
  <c r="AF19"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B20" i="37"/>
  <c r="AC20" i="37"/>
  <c r="AD20" i="37"/>
  <c r="AE20" i="37"/>
  <c r="AF20"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B21" i="37"/>
  <c r="AC21" i="37"/>
  <c r="AD21" i="37"/>
  <c r="AE21" i="37"/>
  <c r="AF21"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B22" i="37"/>
  <c r="AC22" i="37"/>
  <c r="AD22" i="37"/>
  <c r="AE22" i="37"/>
  <c r="AF22"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B23" i="37"/>
  <c r="AC23" i="37"/>
  <c r="AD23" i="37"/>
  <c r="AE23" i="37"/>
  <c r="AF23"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B24" i="37"/>
  <c r="AC24" i="37"/>
  <c r="AD24" i="37"/>
  <c r="AE24" i="37"/>
  <c r="AF24"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B25" i="37"/>
  <c r="AC25" i="37"/>
  <c r="AD25" i="37"/>
  <c r="AE25" i="37"/>
  <c r="AF25"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B26" i="37"/>
  <c r="AC26" i="37"/>
  <c r="AD26" i="37"/>
  <c r="AE26" i="37"/>
  <c r="AF26"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B27" i="37"/>
  <c r="AC27" i="37"/>
  <c r="AD27" i="37"/>
  <c r="AE27" i="37"/>
  <c r="AF27"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B28" i="37"/>
  <c r="AC28" i="37"/>
  <c r="AD28" i="37"/>
  <c r="AE28" i="37"/>
  <c r="AF28"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B29" i="37"/>
  <c r="AC29" i="37"/>
  <c r="AD29" i="37"/>
  <c r="AE29" i="37"/>
  <c r="AF29"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B30" i="37"/>
  <c r="AC30" i="37"/>
  <c r="AD30" i="37"/>
  <c r="AE30" i="37"/>
  <c r="AF30"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B31" i="37"/>
  <c r="AC31" i="37"/>
  <c r="AD31" i="37"/>
  <c r="AE31" i="37"/>
  <c r="AF31"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B32" i="37"/>
  <c r="AC32" i="37"/>
  <c r="AD32" i="37"/>
  <c r="AE32" i="37"/>
  <c r="AF32"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B33" i="37"/>
  <c r="AC33" i="37"/>
  <c r="AD33" i="37"/>
  <c r="AE33" i="37"/>
  <c r="AF33"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B34" i="37"/>
  <c r="AC34" i="37"/>
  <c r="AD34" i="37"/>
  <c r="AE34" i="37"/>
  <c r="AF34"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B35" i="37"/>
  <c r="AC35" i="37"/>
  <c r="AD35" i="37"/>
  <c r="AE35" i="37"/>
  <c r="AF35"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B36" i="37"/>
  <c r="AC36" i="37"/>
  <c r="AD36" i="37"/>
  <c r="AE36" i="37"/>
  <c r="AF36"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B37" i="37"/>
  <c r="AC37" i="37"/>
  <c r="AD37" i="37"/>
  <c r="AE37" i="37"/>
  <c r="AF37"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B38" i="37"/>
  <c r="AC38" i="37"/>
  <c r="AD38" i="37"/>
  <c r="AE38" i="37"/>
  <c r="AF38"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B39" i="37"/>
  <c r="AC39" i="37"/>
  <c r="AD39" i="37"/>
  <c r="AE39" i="37"/>
  <c r="AF39"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B40" i="37"/>
  <c r="AC40" i="37"/>
  <c r="AD40" i="37"/>
  <c r="AE40" i="37"/>
  <c r="AF40"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B41" i="37"/>
  <c r="AC41" i="37"/>
  <c r="AD41" i="37"/>
  <c r="AE41" i="37"/>
  <c r="AF41"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B42" i="37"/>
  <c r="AC42" i="37"/>
  <c r="AD42" i="37"/>
  <c r="AE42" i="37"/>
  <c r="AF42"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B43" i="37"/>
  <c r="AC43" i="37"/>
  <c r="AD43" i="37"/>
  <c r="AE43" i="37"/>
  <c r="AF43"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2" i="37"/>
  <c r="B184" i="29"/>
  <c r="C184" i="29"/>
  <c r="D184" i="29"/>
  <c r="E184" i="29"/>
  <c r="F184" i="29"/>
  <c r="G184" i="29"/>
  <c r="H184" i="29"/>
  <c r="I184" i="29"/>
  <c r="J184" i="29"/>
  <c r="K184" i="29"/>
  <c r="L184" i="29"/>
  <c r="M184" i="29"/>
  <c r="N184" i="29"/>
  <c r="O184" i="29"/>
  <c r="P184" i="29"/>
  <c r="Q184" i="29"/>
  <c r="R184" i="29"/>
  <c r="S184" i="29"/>
  <c r="T184" i="29"/>
  <c r="U184" i="29"/>
  <c r="V184" i="29"/>
  <c r="W184" i="29"/>
  <c r="X184" i="29"/>
  <c r="Y184" i="29"/>
  <c r="Z184" i="29"/>
  <c r="AA184" i="29"/>
  <c r="AB184" i="29"/>
  <c r="AC184" i="29"/>
  <c r="AD184" i="29"/>
  <c r="AE184" i="29"/>
  <c r="AF184" i="29"/>
  <c r="B185" i="29"/>
  <c r="C185" i="29"/>
  <c r="D185" i="29"/>
  <c r="E185" i="29"/>
  <c r="F185" i="29"/>
  <c r="G185" i="29"/>
  <c r="H185" i="29"/>
  <c r="I185" i="29"/>
  <c r="J185" i="29"/>
  <c r="K185" i="29"/>
  <c r="L185" i="29"/>
  <c r="M185" i="29"/>
  <c r="N185" i="29"/>
  <c r="O185" i="29"/>
  <c r="P185" i="29"/>
  <c r="Q185" i="29"/>
  <c r="R185" i="29"/>
  <c r="S185" i="29"/>
  <c r="T185" i="29"/>
  <c r="U185" i="29"/>
  <c r="V185" i="29"/>
  <c r="W185" i="29"/>
  <c r="X185" i="29"/>
  <c r="Y185" i="29"/>
  <c r="Z185" i="29"/>
  <c r="AA185" i="29"/>
  <c r="AB185" i="29"/>
  <c r="AC185" i="29"/>
  <c r="AD185" i="29"/>
  <c r="AE185" i="29"/>
  <c r="AF185" i="29"/>
  <c r="B186" i="29"/>
  <c r="C186" i="29"/>
  <c r="D186" i="29"/>
  <c r="E186" i="29"/>
  <c r="F186" i="29"/>
  <c r="G186" i="29"/>
  <c r="H186" i="29"/>
  <c r="I186" i="29"/>
  <c r="J186" i="29"/>
  <c r="K186" i="29"/>
  <c r="L186" i="29"/>
  <c r="M186" i="29"/>
  <c r="N186" i="29"/>
  <c r="O186" i="29"/>
  <c r="P186" i="29"/>
  <c r="Q186" i="29"/>
  <c r="R186" i="29"/>
  <c r="S186" i="29"/>
  <c r="T186" i="29"/>
  <c r="U186" i="29"/>
  <c r="V186" i="29"/>
  <c r="W186" i="29"/>
  <c r="X186" i="29"/>
  <c r="Y186" i="29"/>
  <c r="Z186" i="29"/>
  <c r="AA186" i="29"/>
  <c r="AB186" i="29"/>
  <c r="AC186" i="29"/>
  <c r="AD186" i="29"/>
  <c r="AE186" i="29"/>
  <c r="AF186" i="29"/>
  <c r="B187" i="29"/>
  <c r="C187" i="29"/>
  <c r="D187" i="29"/>
  <c r="E187" i="29"/>
  <c r="F187" i="29"/>
  <c r="G187" i="29"/>
  <c r="H187" i="29"/>
  <c r="I187" i="29"/>
  <c r="J187" i="29"/>
  <c r="K187" i="29"/>
  <c r="L187" i="29"/>
  <c r="M187" i="29"/>
  <c r="N187" i="29"/>
  <c r="O187" i="29"/>
  <c r="P187" i="29"/>
  <c r="Q187" i="29"/>
  <c r="R187" i="29"/>
  <c r="S187" i="29"/>
  <c r="T187" i="29"/>
  <c r="U187" i="29"/>
  <c r="V187" i="29"/>
  <c r="W187" i="29"/>
  <c r="X187" i="29"/>
  <c r="Y187" i="29"/>
  <c r="Z187" i="29"/>
  <c r="AA187" i="29"/>
  <c r="AB187" i="29"/>
  <c r="AC187" i="29"/>
  <c r="AD187" i="29"/>
  <c r="AE187" i="29"/>
  <c r="AF187" i="29"/>
  <c r="B188" i="29"/>
  <c r="C188" i="29"/>
  <c r="D188" i="29"/>
  <c r="E188" i="29"/>
  <c r="F188" i="29"/>
  <c r="G188" i="29"/>
  <c r="H188" i="29"/>
  <c r="I188" i="29"/>
  <c r="J188" i="29"/>
  <c r="K188" i="29"/>
  <c r="L188" i="29"/>
  <c r="M188" i="29"/>
  <c r="N188" i="29"/>
  <c r="O188" i="29"/>
  <c r="P188" i="29"/>
  <c r="Q188" i="29"/>
  <c r="R188" i="29"/>
  <c r="S188" i="29"/>
  <c r="T188" i="29"/>
  <c r="U188" i="29"/>
  <c r="V188" i="29"/>
  <c r="W188" i="29"/>
  <c r="X188" i="29"/>
  <c r="Y188" i="29"/>
  <c r="Z188" i="29"/>
  <c r="AA188" i="29"/>
  <c r="AB188" i="29"/>
  <c r="AC188" i="29"/>
  <c r="AD188" i="29"/>
  <c r="AE188" i="29"/>
  <c r="AF188" i="29"/>
  <c r="B189" i="29"/>
  <c r="C189" i="29"/>
  <c r="D189" i="29"/>
  <c r="E189" i="29"/>
  <c r="F189" i="29"/>
  <c r="G189" i="29"/>
  <c r="H189" i="29"/>
  <c r="I189" i="29"/>
  <c r="J189" i="29"/>
  <c r="K189" i="29"/>
  <c r="L189" i="29"/>
  <c r="M189" i="29"/>
  <c r="N189" i="29"/>
  <c r="O189" i="29"/>
  <c r="P189" i="29"/>
  <c r="Q189" i="29"/>
  <c r="R189" i="29"/>
  <c r="S189" i="29"/>
  <c r="T189" i="29"/>
  <c r="U189" i="29"/>
  <c r="V189" i="29"/>
  <c r="W189" i="29"/>
  <c r="X189" i="29"/>
  <c r="Y189" i="29"/>
  <c r="Z189" i="29"/>
  <c r="AA189" i="29"/>
  <c r="AB189" i="29"/>
  <c r="AC189" i="29"/>
  <c r="AD189" i="29"/>
  <c r="AE189" i="29"/>
  <c r="AF189" i="29"/>
  <c r="B190" i="29"/>
  <c r="C190" i="29"/>
  <c r="D190" i="29"/>
  <c r="E190" i="29"/>
  <c r="F190" i="29"/>
  <c r="G190" i="29"/>
  <c r="H190" i="29"/>
  <c r="I190" i="29"/>
  <c r="J190" i="29"/>
  <c r="K190" i="29"/>
  <c r="L190" i="29"/>
  <c r="M190" i="29"/>
  <c r="N190" i="29"/>
  <c r="O190" i="29"/>
  <c r="P190" i="29"/>
  <c r="Q190" i="29"/>
  <c r="R190" i="29"/>
  <c r="S190" i="29"/>
  <c r="T190" i="29"/>
  <c r="U190" i="29"/>
  <c r="V190" i="29"/>
  <c r="W190" i="29"/>
  <c r="X190" i="29"/>
  <c r="Y190" i="29"/>
  <c r="Z190" i="29"/>
  <c r="AA190" i="29"/>
  <c r="AB190" i="29"/>
  <c r="AC190" i="29"/>
  <c r="AD190" i="29"/>
  <c r="AE190" i="29"/>
  <c r="AF190" i="29"/>
  <c r="B191" i="29"/>
  <c r="C191" i="29"/>
  <c r="D191" i="29"/>
  <c r="E191" i="29"/>
  <c r="F191" i="29"/>
  <c r="G191" i="29"/>
  <c r="H191" i="29"/>
  <c r="I191" i="29"/>
  <c r="J191" i="29"/>
  <c r="K191" i="29"/>
  <c r="L191" i="29"/>
  <c r="M191" i="29"/>
  <c r="N191" i="29"/>
  <c r="O191" i="29"/>
  <c r="P191" i="29"/>
  <c r="Q191" i="29"/>
  <c r="R191" i="29"/>
  <c r="S191" i="29"/>
  <c r="T191" i="29"/>
  <c r="U191" i="29"/>
  <c r="V191" i="29"/>
  <c r="W191" i="29"/>
  <c r="X191" i="29"/>
  <c r="Y191" i="29"/>
  <c r="Z191" i="29"/>
  <c r="AA191" i="29"/>
  <c r="AB191" i="29"/>
  <c r="AC191" i="29"/>
  <c r="AD191" i="29"/>
  <c r="AE191" i="29"/>
  <c r="AF191" i="29"/>
  <c r="B192" i="29"/>
  <c r="C192" i="29"/>
  <c r="D192" i="29"/>
  <c r="E192" i="29"/>
  <c r="F192" i="29"/>
  <c r="G192" i="29"/>
  <c r="H192" i="29"/>
  <c r="I192" i="29"/>
  <c r="J192" i="29"/>
  <c r="K192" i="29"/>
  <c r="L192" i="29"/>
  <c r="M192" i="29"/>
  <c r="N192" i="29"/>
  <c r="O192" i="29"/>
  <c r="P192" i="29"/>
  <c r="Q192" i="29"/>
  <c r="R192" i="29"/>
  <c r="S192" i="29"/>
  <c r="T192" i="29"/>
  <c r="U192" i="29"/>
  <c r="V192" i="29"/>
  <c r="W192" i="29"/>
  <c r="X192" i="29"/>
  <c r="Y192" i="29"/>
  <c r="Z192" i="29"/>
  <c r="AA192" i="29"/>
  <c r="AB192" i="29"/>
  <c r="AC192" i="29"/>
  <c r="AD192" i="29"/>
  <c r="AE192" i="29"/>
  <c r="AF192" i="29"/>
  <c r="B193" i="29"/>
  <c r="C193" i="29"/>
  <c r="D193" i="29"/>
  <c r="E193" i="29"/>
  <c r="F193" i="29"/>
  <c r="G193" i="29"/>
  <c r="H193" i="29"/>
  <c r="I193" i="29"/>
  <c r="J193" i="29"/>
  <c r="K193" i="29"/>
  <c r="L193" i="29"/>
  <c r="M193" i="29"/>
  <c r="N193" i="29"/>
  <c r="O193" i="29"/>
  <c r="P193" i="29"/>
  <c r="Q193" i="29"/>
  <c r="R193" i="29"/>
  <c r="S193" i="29"/>
  <c r="T193" i="29"/>
  <c r="U193" i="29"/>
  <c r="V193" i="29"/>
  <c r="W193" i="29"/>
  <c r="X193" i="29"/>
  <c r="Y193" i="29"/>
  <c r="Z193" i="29"/>
  <c r="AA193" i="29"/>
  <c r="AB193" i="29"/>
  <c r="AC193" i="29"/>
  <c r="AD193" i="29"/>
  <c r="AE193" i="29"/>
  <c r="AF193" i="29"/>
  <c r="B194" i="29"/>
  <c r="C194" i="29"/>
  <c r="D194" i="29"/>
  <c r="E194" i="29"/>
  <c r="F194" i="29"/>
  <c r="G194" i="29"/>
  <c r="H194" i="29"/>
  <c r="I194" i="29"/>
  <c r="J194" i="29"/>
  <c r="K194" i="29"/>
  <c r="L194" i="29"/>
  <c r="M194" i="29"/>
  <c r="N194" i="29"/>
  <c r="O194" i="29"/>
  <c r="P194" i="29"/>
  <c r="Q194" i="29"/>
  <c r="R194" i="29"/>
  <c r="S194" i="29"/>
  <c r="T194" i="29"/>
  <c r="U194" i="29"/>
  <c r="V194" i="29"/>
  <c r="W194" i="29"/>
  <c r="X194" i="29"/>
  <c r="Y194" i="29"/>
  <c r="Z194" i="29"/>
  <c r="AA194" i="29"/>
  <c r="AB194" i="29"/>
  <c r="AC194" i="29"/>
  <c r="AD194" i="29"/>
  <c r="AE194" i="29"/>
  <c r="AF194" i="29"/>
  <c r="B195" i="29"/>
  <c r="C195" i="29"/>
  <c r="D195" i="29"/>
  <c r="E195" i="29"/>
  <c r="F195" i="29"/>
  <c r="G195" i="29"/>
  <c r="H195" i="29"/>
  <c r="I195" i="29"/>
  <c r="J195" i="29"/>
  <c r="K195" i="29"/>
  <c r="L195" i="29"/>
  <c r="M195" i="29"/>
  <c r="N195" i="29"/>
  <c r="O195" i="29"/>
  <c r="P195" i="29"/>
  <c r="Q195" i="29"/>
  <c r="R195" i="29"/>
  <c r="S195" i="29"/>
  <c r="T195" i="29"/>
  <c r="U195" i="29"/>
  <c r="V195" i="29"/>
  <c r="W195" i="29"/>
  <c r="X195" i="29"/>
  <c r="Y195" i="29"/>
  <c r="Z195" i="29"/>
  <c r="AA195" i="29"/>
  <c r="AB195" i="29"/>
  <c r="AC195" i="29"/>
  <c r="AD195" i="29"/>
  <c r="AE195" i="29"/>
  <c r="AF195" i="29"/>
  <c r="B196" i="29"/>
  <c r="C196" i="29"/>
  <c r="D196" i="29"/>
  <c r="E196" i="29"/>
  <c r="F196" i="29"/>
  <c r="G196" i="29"/>
  <c r="H196" i="29"/>
  <c r="I196" i="29"/>
  <c r="J196" i="29"/>
  <c r="K196" i="29"/>
  <c r="L196" i="29"/>
  <c r="M196" i="29"/>
  <c r="N196" i="29"/>
  <c r="O196" i="29"/>
  <c r="P196" i="29"/>
  <c r="Q196" i="29"/>
  <c r="R196" i="29"/>
  <c r="S196" i="29"/>
  <c r="T196" i="29"/>
  <c r="U196" i="29"/>
  <c r="V196" i="29"/>
  <c r="W196" i="29"/>
  <c r="X196" i="29"/>
  <c r="Y196" i="29"/>
  <c r="Z196" i="29"/>
  <c r="AA196" i="29"/>
  <c r="AB196" i="29"/>
  <c r="AC196" i="29"/>
  <c r="AD196" i="29"/>
  <c r="AE196" i="29"/>
  <c r="AF196" i="29"/>
  <c r="B197" i="29"/>
  <c r="C197" i="29"/>
  <c r="D197" i="29"/>
  <c r="E197" i="29"/>
  <c r="F197" i="29"/>
  <c r="G197" i="29"/>
  <c r="H197" i="29"/>
  <c r="I197" i="29"/>
  <c r="J197" i="29"/>
  <c r="K197" i="29"/>
  <c r="L197" i="29"/>
  <c r="M197" i="29"/>
  <c r="N197" i="29"/>
  <c r="O197" i="29"/>
  <c r="P197" i="29"/>
  <c r="Q197" i="29"/>
  <c r="R197" i="29"/>
  <c r="S197" i="29"/>
  <c r="T197" i="29"/>
  <c r="U197" i="29"/>
  <c r="V197" i="29"/>
  <c r="W197" i="29"/>
  <c r="X197" i="29"/>
  <c r="Y197" i="29"/>
  <c r="Z197" i="29"/>
  <c r="AA197" i="29"/>
  <c r="AB197" i="29"/>
  <c r="AC197" i="29"/>
  <c r="AD197" i="29"/>
  <c r="AE197" i="29"/>
  <c r="AF197" i="29"/>
  <c r="B198" i="29"/>
  <c r="C198" i="29"/>
  <c r="D198" i="29"/>
  <c r="E198" i="29"/>
  <c r="F198" i="29"/>
  <c r="G198" i="29"/>
  <c r="H198" i="29"/>
  <c r="I198" i="29"/>
  <c r="J198" i="29"/>
  <c r="K198" i="29"/>
  <c r="L198" i="29"/>
  <c r="M198" i="29"/>
  <c r="N198" i="29"/>
  <c r="O198" i="29"/>
  <c r="P198" i="29"/>
  <c r="Q198" i="29"/>
  <c r="R198" i="29"/>
  <c r="S198" i="29"/>
  <c r="T198" i="29"/>
  <c r="U198" i="29"/>
  <c r="V198" i="29"/>
  <c r="W198" i="29"/>
  <c r="X198" i="29"/>
  <c r="Y198" i="29"/>
  <c r="Z198" i="29"/>
  <c r="AA198" i="29"/>
  <c r="AB198" i="29"/>
  <c r="AC198" i="29"/>
  <c r="AD198" i="29"/>
  <c r="AE198" i="29"/>
  <c r="AF198" i="29"/>
  <c r="B199" i="29"/>
  <c r="C199" i="29"/>
  <c r="D199" i="29"/>
  <c r="E199" i="29"/>
  <c r="F199" i="29"/>
  <c r="G199" i="29"/>
  <c r="H199" i="29"/>
  <c r="I199" i="29"/>
  <c r="J199" i="29"/>
  <c r="K199" i="29"/>
  <c r="L199" i="29"/>
  <c r="M199" i="29"/>
  <c r="N199" i="29"/>
  <c r="O199" i="29"/>
  <c r="P199" i="29"/>
  <c r="Q199" i="29"/>
  <c r="R199" i="29"/>
  <c r="S199" i="29"/>
  <c r="T199" i="29"/>
  <c r="U199" i="29"/>
  <c r="V199" i="29"/>
  <c r="W199" i="29"/>
  <c r="X199" i="29"/>
  <c r="Y199" i="29"/>
  <c r="Z199" i="29"/>
  <c r="AA199" i="29"/>
  <c r="AB199" i="29"/>
  <c r="AC199" i="29"/>
  <c r="AD199" i="29"/>
  <c r="AE199" i="29"/>
  <c r="AF199" i="29"/>
  <c r="B200" i="29"/>
  <c r="C200" i="29"/>
  <c r="D200" i="29"/>
  <c r="E200" i="29"/>
  <c r="F200" i="29"/>
  <c r="G200" i="29"/>
  <c r="H200" i="29"/>
  <c r="I200" i="29"/>
  <c r="J200" i="29"/>
  <c r="K200" i="29"/>
  <c r="L200" i="29"/>
  <c r="M200" i="29"/>
  <c r="N200" i="29"/>
  <c r="O200" i="29"/>
  <c r="P200" i="29"/>
  <c r="Q200" i="29"/>
  <c r="R200" i="29"/>
  <c r="S200" i="29"/>
  <c r="T200" i="29"/>
  <c r="U200" i="29"/>
  <c r="V200" i="29"/>
  <c r="W200" i="29"/>
  <c r="X200" i="29"/>
  <c r="Y200" i="29"/>
  <c r="Z200" i="29"/>
  <c r="AA200" i="29"/>
  <c r="AB200" i="29"/>
  <c r="AC200" i="29"/>
  <c r="AD200" i="29"/>
  <c r="AE200" i="29"/>
  <c r="AF200" i="29"/>
  <c r="B201" i="29"/>
  <c r="C201" i="29"/>
  <c r="D201" i="29"/>
  <c r="E201" i="29"/>
  <c r="F201" i="29"/>
  <c r="G201" i="29"/>
  <c r="H201" i="29"/>
  <c r="I201" i="29"/>
  <c r="J201" i="29"/>
  <c r="K201" i="29"/>
  <c r="L201" i="29"/>
  <c r="M201" i="29"/>
  <c r="N201" i="29"/>
  <c r="O201" i="29"/>
  <c r="P201" i="29"/>
  <c r="Q201" i="29"/>
  <c r="R201" i="29"/>
  <c r="S201" i="29"/>
  <c r="T201" i="29"/>
  <c r="U201" i="29"/>
  <c r="V201" i="29"/>
  <c r="W201" i="29"/>
  <c r="X201" i="29"/>
  <c r="Y201" i="29"/>
  <c r="Z201" i="29"/>
  <c r="AA201" i="29"/>
  <c r="AB201" i="29"/>
  <c r="AC201" i="29"/>
  <c r="AD201" i="29"/>
  <c r="AE201" i="29"/>
  <c r="AF201" i="29"/>
  <c r="B202" i="29"/>
  <c r="C202" i="29"/>
  <c r="D202" i="29"/>
  <c r="E202" i="29"/>
  <c r="F202" i="29"/>
  <c r="G202" i="29"/>
  <c r="H202" i="29"/>
  <c r="I202" i="29"/>
  <c r="J202" i="29"/>
  <c r="K202" i="29"/>
  <c r="L202" i="29"/>
  <c r="M202" i="29"/>
  <c r="N202" i="29"/>
  <c r="O202" i="29"/>
  <c r="P202" i="29"/>
  <c r="Q202" i="29"/>
  <c r="R202" i="29"/>
  <c r="S202" i="29"/>
  <c r="T202" i="29"/>
  <c r="U202" i="29"/>
  <c r="V202" i="29"/>
  <c r="W202" i="29"/>
  <c r="X202" i="29"/>
  <c r="Y202" i="29"/>
  <c r="Z202" i="29"/>
  <c r="AA202" i="29"/>
  <c r="AB202" i="29"/>
  <c r="AC202" i="29"/>
  <c r="AD202" i="29"/>
  <c r="AE202" i="29"/>
  <c r="AF202" i="29"/>
  <c r="B203" i="29"/>
  <c r="C203" i="29"/>
  <c r="D203" i="29"/>
  <c r="E203" i="29"/>
  <c r="F203" i="29"/>
  <c r="G203" i="29"/>
  <c r="H203" i="29"/>
  <c r="I203" i="29"/>
  <c r="J203" i="29"/>
  <c r="K203" i="29"/>
  <c r="L203" i="29"/>
  <c r="M203" i="29"/>
  <c r="N203" i="29"/>
  <c r="O203" i="29"/>
  <c r="P203" i="29"/>
  <c r="Q203" i="29"/>
  <c r="R203" i="29"/>
  <c r="S203" i="29"/>
  <c r="T203" i="29"/>
  <c r="U203" i="29"/>
  <c r="V203" i="29"/>
  <c r="W203" i="29"/>
  <c r="X203" i="29"/>
  <c r="Y203" i="29"/>
  <c r="Z203" i="29"/>
  <c r="AA203" i="29"/>
  <c r="AB203" i="29"/>
  <c r="AC203" i="29"/>
  <c r="AD203" i="29"/>
  <c r="AE203" i="29"/>
  <c r="AF203" i="29"/>
  <c r="B204" i="29"/>
  <c r="C204" i="29"/>
  <c r="D204" i="29"/>
  <c r="E204" i="29"/>
  <c r="F204" i="29"/>
  <c r="G204" i="29"/>
  <c r="H204" i="29"/>
  <c r="I204" i="29"/>
  <c r="J204" i="29"/>
  <c r="K204" i="29"/>
  <c r="L204" i="29"/>
  <c r="M204" i="29"/>
  <c r="N204" i="29"/>
  <c r="O204" i="29"/>
  <c r="P204" i="29"/>
  <c r="Q204" i="29"/>
  <c r="R204" i="29"/>
  <c r="S204" i="29"/>
  <c r="T204" i="29"/>
  <c r="U204" i="29"/>
  <c r="V204" i="29"/>
  <c r="W204" i="29"/>
  <c r="X204" i="29"/>
  <c r="Y204" i="29"/>
  <c r="Z204" i="29"/>
  <c r="AA204" i="29"/>
  <c r="AB204" i="29"/>
  <c r="AC204" i="29"/>
  <c r="AD204" i="29"/>
  <c r="AE204" i="29"/>
  <c r="AF204" i="29"/>
  <c r="B205" i="29"/>
  <c r="C205" i="29"/>
  <c r="D205" i="29"/>
  <c r="E205" i="29"/>
  <c r="F205" i="29"/>
  <c r="G205" i="29"/>
  <c r="H205" i="29"/>
  <c r="I205" i="29"/>
  <c r="J205" i="29"/>
  <c r="K205" i="29"/>
  <c r="L205" i="29"/>
  <c r="M205" i="29"/>
  <c r="N205" i="29"/>
  <c r="O205" i="29"/>
  <c r="P205" i="29"/>
  <c r="Q205" i="29"/>
  <c r="R205" i="29"/>
  <c r="S205" i="29"/>
  <c r="T205" i="29"/>
  <c r="U205" i="29"/>
  <c r="V205" i="29"/>
  <c r="W205" i="29"/>
  <c r="X205" i="29"/>
  <c r="Y205" i="29"/>
  <c r="Z205" i="29"/>
  <c r="AA205" i="29"/>
  <c r="AB205" i="29"/>
  <c r="AC205" i="29"/>
  <c r="AD205" i="29"/>
  <c r="AE205" i="29"/>
  <c r="AF205" i="29"/>
  <c r="B206" i="29"/>
  <c r="C206" i="29"/>
  <c r="D206" i="29"/>
  <c r="E206" i="29"/>
  <c r="F206" i="29"/>
  <c r="G206" i="29"/>
  <c r="H206" i="29"/>
  <c r="I206" i="29"/>
  <c r="J206" i="29"/>
  <c r="K206" i="29"/>
  <c r="L206" i="29"/>
  <c r="M206" i="29"/>
  <c r="N206" i="29"/>
  <c r="O206" i="29"/>
  <c r="P206" i="29"/>
  <c r="Q206" i="29"/>
  <c r="R206" i="29"/>
  <c r="S206" i="29"/>
  <c r="T206" i="29"/>
  <c r="U206" i="29"/>
  <c r="V206" i="29"/>
  <c r="W206" i="29"/>
  <c r="X206" i="29"/>
  <c r="Y206" i="29"/>
  <c r="Z206" i="29"/>
  <c r="AA206" i="29"/>
  <c r="AB206" i="29"/>
  <c r="AC206" i="29"/>
  <c r="AD206" i="29"/>
  <c r="AE206" i="29"/>
  <c r="AF206" i="29"/>
  <c r="B207" i="29"/>
  <c r="C207" i="29"/>
  <c r="D207" i="29"/>
  <c r="E207" i="29"/>
  <c r="F207" i="29"/>
  <c r="G207" i="29"/>
  <c r="H207" i="29"/>
  <c r="I207" i="29"/>
  <c r="J207" i="29"/>
  <c r="K207" i="29"/>
  <c r="L207" i="29"/>
  <c r="M207" i="29"/>
  <c r="N207" i="29"/>
  <c r="O207" i="29"/>
  <c r="P207" i="29"/>
  <c r="Q207" i="29"/>
  <c r="R207" i="29"/>
  <c r="S207" i="29"/>
  <c r="T207" i="29"/>
  <c r="U207" i="29"/>
  <c r="V207" i="29"/>
  <c r="W207" i="29"/>
  <c r="X207" i="29"/>
  <c r="Y207" i="29"/>
  <c r="Z207" i="29"/>
  <c r="AA207" i="29"/>
  <c r="AB207" i="29"/>
  <c r="AC207" i="29"/>
  <c r="AD207" i="29"/>
  <c r="AE207" i="29"/>
  <c r="AF207" i="29"/>
  <c r="B208" i="29"/>
  <c r="C208" i="29"/>
  <c r="D208" i="29"/>
  <c r="E208" i="29"/>
  <c r="F208" i="29"/>
  <c r="G208" i="29"/>
  <c r="H208" i="29"/>
  <c r="I208" i="29"/>
  <c r="J208" i="29"/>
  <c r="K208" i="29"/>
  <c r="L208" i="29"/>
  <c r="M208" i="29"/>
  <c r="N208" i="29"/>
  <c r="O208" i="29"/>
  <c r="P208" i="29"/>
  <c r="Q208" i="29"/>
  <c r="R208" i="29"/>
  <c r="S208" i="29"/>
  <c r="T208" i="29"/>
  <c r="U208" i="29"/>
  <c r="V208" i="29"/>
  <c r="W208" i="29"/>
  <c r="X208" i="29"/>
  <c r="Y208" i="29"/>
  <c r="Z208" i="29"/>
  <c r="AA208" i="29"/>
  <c r="AB208" i="29"/>
  <c r="AC208" i="29"/>
  <c r="AD208" i="29"/>
  <c r="AE208" i="29"/>
  <c r="AF208" i="29"/>
  <c r="B209" i="29"/>
  <c r="C209" i="29"/>
  <c r="D209" i="29"/>
  <c r="E209" i="29"/>
  <c r="F209" i="29"/>
  <c r="G209" i="29"/>
  <c r="H209" i="29"/>
  <c r="I209" i="29"/>
  <c r="J209" i="29"/>
  <c r="K209" i="29"/>
  <c r="L209" i="29"/>
  <c r="M209" i="29"/>
  <c r="N209" i="29"/>
  <c r="O209" i="29"/>
  <c r="P209" i="29"/>
  <c r="Q209" i="29"/>
  <c r="R209" i="29"/>
  <c r="S209" i="29"/>
  <c r="T209" i="29"/>
  <c r="U209" i="29"/>
  <c r="V209" i="29"/>
  <c r="W209" i="29"/>
  <c r="X209" i="29"/>
  <c r="Y209" i="29"/>
  <c r="Z209" i="29"/>
  <c r="AA209" i="29"/>
  <c r="AB209" i="29"/>
  <c r="AC209" i="29"/>
  <c r="AD209" i="29"/>
  <c r="AE209" i="29"/>
  <c r="AF209" i="29"/>
  <c r="B210" i="29"/>
  <c r="C210" i="29"/>
  <c r="D210" i="29"/>
  <c r="E210" i="29"/>
  <c r="F210" i="29"/>
  <c r="G210" i="29"/>
  <c r="H210" i="29"/>
  <c r="I210" i="29"/>
  <c r="J210" i="29"/>
  <c r="K210" i="29"/>
  <c r="L210" i="29"/>
  <c r="M210" i="29"/>
  <c r="N210" i="29"/>
  <c r="O210" i="29"/>
  <c r="P210" i="29"/>
  <c r="Q210" i="29"/>
  <c r="R210" i="29"/>
  <c r="S210" i="29"/>
  <c r="T210" i="29"/>
  <c r="U210" i="29"/>
  <c r="V210" i="29"/>
  <c r="W210" i="29"/>
  <c r="X210" i="29"/>
  <c r="Y210" i="29"/>
  <c r="Z210" i="29"/>
  <c r="AA210" i="29"/>
  <c r="AB210" i="29"/>
  <c r="AC210" i="29"/>
  <c r="AD210" i="29"/>
  <c r="AE210" i="29"/>
  <c r="AF210" i="29"/>
  <c r="B211" i="29"/>
  <c r="C211" i="29"/>
  <c r="D211" i="29"/>
  <c r="E211" i="29"/>
  <c r="F211" i="29"/>
  <c r="G211" i="29"/>
  <c r="H211" i="29"/>
  <c r="I211" i="29"/>
  <c r="J211" i="29"/>
  <c r="K211" i="29"/>
  <c r="L211" i="29"/>
  <c r="M211" i="29"/>
  <c r="N211" i="29"/>
  <c r="O211" i="29"/>
  <c r="P211" i="29"/>
  <c r="Q211" i="29"/>
  <c r="R211" i="29"/>
  <c r="S211" i="29"/>
  <c r="T211" i="29"/>
  <c r="U211" i="29"/>
  <c r="V211" i="29"/>
  <c r="W211" i="29"/>
  <c r="X211" i="29"/>
  <c r="Y211" i="29"/>
  <c r="Z211" i="29"/>
  <c r="AA211" i="29"/>
  <c r="AB211" i="29"/>
  <c r="AC211" i="29"/>
  <c r="AD211" i="29"/>
  <c r="AE211" i="29"/>
  <c r="AF211" i="29"/>
  <c r="B212" i="29"/>
  <c r="C212" i="29"/>
  <c r="D212" i="29"/>
  <c r="E212" i="29"/>
  <c r="F212" i="29"/>
  <c r="G212" i="29"/>
  <c r="H212" i="29"/>
  <c r="I212" i="29"/>
  <c r="J212" i="29"/>
  <c r="K212" i="29"/>
  <c r="L212" i="29"/>
  <c r="M212" i="29"/>
  <c r="N212" i="29"/>
  <c r="O212" i="29"/>
  <c r="P212" i="29"/>
  <c r="Q212" i="29"/>
  <c r="R212" i="29"/>
  <c r="S212" i="29"/>
  <c r="T212" i="29"/>
  <c r="U212" i="29"/>
  <c r="V212" i="29"/>
  <c r="W212" i="29"/>
  <c r="X212" i="29"/>
  <c r="Y212" i="29"/>
  <c r="Z212" i="29"/>
  <c r="AA212" i="29"/>
  <c r="AB212" i="29"/>
  <c r="AC212" i="29"/>
  <c r="AD212" i="29"/>
  <c r="AE212" i="29"/>
  <c r="AF212" i="29"/>
  <c r="B213" i="29"/>
  <c r="C213" i="29"/>
  <c r="D213" i="29"/>
  <c r="E213" i="29"/>
  <c r="F213" i="29"/>
  <c r="G213" i="29"/>
  <c r="H213" i="29"/>
  <c r="I213" i="29"/>
  <c r="J213" i="29"/>
  <c r="K213" i="29"/>
  <c r="L213" i="29"/>
  <c r="M213" i="29"/>
  <c r="N213" i="29"/>
  <c r="O213" i="29"/>
  <c r="P213" i="29"/>
  <c r="Q213" i="29"/>
  <c r="R213" i="29"/>
  <c r="S213" i="29"/>
  <c r="T213" i="29"/>
  <c r="U213" i="29"/>
  <c r="V213" i="29"/>
  <c r="W213" i="29"/>
  <c r="X213" i="29"/>
  <c r="Y213" i="29"/>
  <c r="Z213" i="29"/>
  <c r="AA213" i="29"/>
  <c r="AB213" i="29"/>
  <c r="AC213" i="29"/>
  <c r="AD213" i="29"/>
  <c r="AE213" i="29"/>
  <c r="AF213" i="29"/>
  <c r="B214" i="29"/>
  <c r="C214" i="29"/>
  <c r="D214" i="29"/>
  <c r="E214" i="29"/>
  <c r="F214" i="29"/>
  <c r="G214" i="29"/>
  <c r="H214" i="29"/>
  <c r="I214" i="29"/>
  <c r="J214" i="29"/>
  <c r="K214" i="29"/>
  <c r="L214" i="29"/>
  <c r="M214" i="29"/>
  <c r="N214" i="29"/>
  <c r="O214" i="29"/>
  <c r="P214" i="29"/>
  <c r="Q214" i="29"/>
  <c r="R214" i="29"/>
  <c r="S214" i="29"/>
  <c r="T214" i="29"/>
  <c r="U214" i="29"/>
  <c r="V214" i="29"/>
  <c r="W214" i="29"/>
  <c r="X214" i="29"/>
  <c r="Y214" i="29"/>
  <c r="Z214" i="29"/>
  <c r="AA214" i="29"/>
  <c r="AB214" i="29"/>
  <c r="AC214" i="29"/>
  <c r="AD214" i="29"/>
  <c r="AE214" i="29"/>
  <c r="AF214" i="29"/>
  <c r="B215" i="29"/>
  <c r="C215" i="29"/>
  <c r="D215" i="29"/>
  <c r="E215" i="29"/>
  <c r="F215" i="29"/>
  <c r="G215" i="29"/>
  <c r="H215" i="29"/>
  <c r="I215" i="29"/>
  <c r="J215" i="29"/>
  <c r="K215" i="29"/>
  <c r="L215" i="29"/>
  <c r="M215" i="29"/>
  <c r="N215" i="29"/>
  <c r="O215" i="29"/>
  <c r="P215" i="29"/>
  <c r="Q215" i="29"/>
  <c r="R215" i="29"/>
  <c r="S215" i="29"/>
  <c r="T215" i="29"/>
  <c r="U215" i="29"/>
  <c r="V215" i="29"/>
  <c r="W215" i="29"/>
  <c r="X215" i="29"/>
  <c r="Y215" i="29"/>
  <c r="Z215" i="29"/>
  <c r="AA215" i="29"/>
  <c r="AB215" i="29"/>
  <c r="AC215" i="29"/>
  <c r="AD215" i="29"/>
  <c r="AE215" i="29"/>
  <c r="AF215" i="29"/>
  <c r="B216" i="29"/>
  <c r="C216" i="29"/>
  <c r="D216" i="29"/>
  <c r="E216" i="29"/>
  <c r="F216" i="29"/>
  <c r="G216" i="29"/>
  <c r="H216" i="29"/>
  <c r="I216" i="29"/>
  <c r="J216" i="29"/>
  <c r="K216" i="29"/>
  <c r="L216" i="29"/>
  <c r="M216" i="29"/>
  <c r="N216" i="29"/>
  <c r="O216" i="29"/>
  <c r="P216" i="29"/>
  <c r="Q216" i="29"/>
  <c r="R216" i="29"/>
  <c r="S216" i="29"/>
  <c r="T216" i="29"/>
  <c r="U216" i="29"/>
  <c r="V216" i="29"/>
  <c r="W216" i="29"/>
  <c r="X216" i="29"/>
  <c r="Y216" i="29"/>
  <c r="Z216" i="29"/>
  <c r="AA216" i="29"/>
  <c r="AB216" i="29"/>
  <c r="AC216" i="29"/>
  <c r="AD216" i="29"/>
  <c r="AE216" i="29"/>
  <c r="AF216" i="29"/>
  <c r="B217" i="29"/>
  <c r="C217" i="29"/>
  <c r="D217" i="29"/>
  <c r="E217" i="29"/>
  <c r="F217" i="29"/>
  <c r="G217" i="29"/>
  <c r="H217" i="29"/>
  <c r="I217" i="29"/>
  <c r="J217" i="29"/>
  <c r="K217" i="29"/>
  <c r="L217" i="29"/>
  <c r="M217" i="29"/>
  <c r="N217" i="29"/>
  <c r="O217" i="29"/>
  <c r="P217" i="29"/>
  <c r="Q217" i="29"/>
  <c r="R217" i="29"/>
  <c r="S217" i="29"/>
  <c r="T217" i="29"/>
  <c r="U217" i="29"/>
  <c r="V217" i="29"/>
  <c r="W217" i="29"/>
  <c r="X217" i="29"/>
  <c r="Y217" i="29"/>
  <c r="Z217" i="29"/>
  <c r="AA217" i="29"/>
  <c r="AB217" i="29"/>
  <c r="AC217" i="29"/>
  <c r="AD217" i="29"/>
  <c r="AE217" i="29"/>
  <c r="AF217" i="29"/>
  <c r="B218" i="29"/>
  <c r="C218" i="29"/>
  <c r="D218" i="29"/>
  <c r="E218" i="29"/>
  <c r="F218" i="29"/>
  <c r="G218" i="29"/>
  <c r="H218" i="29"/>
  <c r="I218" i="29"/>
  <c r="J218" i="29"/>
  <c r="K218" i="29"/>
  <c r="L218" i="29"/>
  <c r="M218" i="29"/>
  <c r="N218" i="29"/>
  <c r="O218" i="29"/>
  <c r="P218" i="29"/>
  <c r="Q218" i="29"/>
  <c r="R218" i="29"/>
  <c r="S218" i="29"/>
  <c r="T218" i="29"/>
  <c r="U218" i="29"/>
  <c r="V218" i="29"/>
  <c r="W218" i="29"/>
  <c r="X218" i="29"/>
  <c r="Y218" i="29"/>
  <c r="Z218" i="29"/>
  <c r="AA218" i="29"/>
  <c r="AB218" i="29"/>
  <c r="AC218" i="29"/>
  <c r="AD218" i="29"/>
  <c r="AE218" i="29"/>
  <c r="AF218" i="29"/>
  <c r="B219" i="29"/>
  <c r="C219" i="29"/>
  <c r="D219" i="29"/>
  <c r="E219" i="29"/>
  <c r="F219" i="29"/>
  <c r="G219" i="29"/>
  <c r="H219" i="29"/>
  <c r="I219" i="29"/>
  <c r="J219" i="29"/>
  <c r="K219" i="29"/>
  <c r="L219" i="29"/>
  <c r="M219" i="29"/>
  <c r="N219" i="29"/>
  <c r="O219" i="29"/>
  <c r="P219" i="29"/>
  <c r="Q219" i="29"/>
  <c r="R219" i="29"/>
  <c r="S219" i="29"/>
  <c r="T219" i="29"/>
  <c r="U219" i="29"/>
  <c r="V219" i="29"/>
  <c r="W219" i="29"/>
  <c r="X219" i="29"/>
  <c r="Y219" i="29"/>
  <c r="Z219" i="29"/>
  <c r="AA219" i="29"/>
  <c r="AB219" i="29"/>
  <c r="AC219" i="29"/>
  <c r="AD219" i="29"/>
  <c r="AE219" i="29"/>
  <c r="AF219" i="29"/>
  <c r="B220" i="29"/>
  <c r="C220" i="29"/>
  <c r="D220" i="29"/>
  <c r="E220" i="29"/>
  <c r="F220" i="29"/>
  <c r="G220" i="29"/>
  <c r="H220" i="29"/>
  <c r="I220" i="29"/>
  <c r="J220" i="29"/>
  <c r="K220" i="29"/>
  <c r="L220" i="29"/>
  <c r="M220" i="29"/>
  <c r="N220" i="29"/>
  <c r="O220" i="29"/>
  <c r="P220" i="29"/>
  <c r="Q220" i="29"/>
  <c r="R220" i="29"/>
  <c r="S220" i="29"/>
  <c r="T220" i="29"/>
  <c r="U220" i="29"/>
  <c r="V220" i="29"/>
  <c r="W220" i="29"/>
  <c r="X220" i="29"/>
  <c r="Y220" i="29"/>
  <c r="Z220" i="29"/>
  <c r="AA220" i="29"/>
  <c r="AB220" i="29"/>
  <c r="AC220" i="29"/>
  <c r="AD220" i="29"/>
  <c r="AE220" i="29"/>
  <c r="AF220" i="29"/>
  <c r="B221" i="29"/>
  <c r="C221" i="29"/>
  <c r="D221" i="29"/>
  <c r="E221" i="29"/>
  <c r="F221" i="29"/>
  <c r="G221" i="29"/>
  <c r="H221" i="29"/>
  <c r="I221" i="29"/>
  <c r="J221" i="29"/>
  <c r="K221" i="29"/>
  <c r="L221" i="29"/>
  <c r="M221" i="29"/>
  <c r="N221" i="29"/>
  <c r="O221" i="29"/>
  <c r="P221" i="29"/>
  <c r="Q221" i="29"/>
  <c r="R221" i="29"/>
  <c r="S221" i="29"/>
  <c r="T221" i="29"/>
  <c r="U221" i="29"/>
  <c r="V221" i="29"/>
  <c r="W221" i="29"/>
  <c r="X221" i="29"/>
  <c r="Y221" i="29"/>
  <c r="Z221" i="29"/>
  <c r="AA221" i="29"/>
  <c r="AB221" i="29"/>
  <c r="AC221" i="29"/>
  <c r="AD221" i="29"/>
  <c r="AE221" i="29"/>
  <c r="AF221" i="29"/>
  <c r="B222" i="29"/>
  <c r="C222" i="29"/>
  <c r="D222" i="29"/>
  <c r="E222" i="29"/>
  <c r="F222" i="29"/>
  <c r="G222" i="29"/>
  <c r="H222" i="29"/>
  <c r="I222" i="29"/>
  <c r="J222" i="29"/>
  <c r="K222" i="29"/>
  <c r="L222" i="29"/>
  <c r="M222" i="29"/>
  <c r="N222" i="29"/>
  <c r="O222" i="29"/>
  <c r="P222" i="29"/>
  <c r="Q222" i="29"/>
  <c r="R222" i="29"/>
  <c r="S222" i="29"/>
  <c r="T222" i="29"/>
  <c r="U222" i="29"/>
  <c r="V222" i="29"/>
  <c r="W222" i="29"/>
  <c r="X222" i="29"/>
  <c r="Y222" i="29"/>
  <c r="Z222" i="29"/>
  <c r="AA222" i="29"/>
  <c r="AB222" i="29"/>
  <c r="AC222" i="29"/>
  <c r="AD222" i="29"/>
  <c r="AE222" i="29"/>
  <c r="AF222" i="29"/>
  <c r="B223" i="29"/>
  <c r="C223" i="29"/>
  <c r="D223" i="29"/>
  <c r="E223" i="29"/>
  <c r="F223" i="29"/>
  <c r="G223" i="29"/>
  <c r="H223" i="29"/>
  <c r="I223" i="29"/>
  <c r="J223" i="29"/>
  <c r="K223" i="29"/>
  <c r="L223" i="29"/>
  <c r="M223" i="29"/>
  <c r="N223" i="29"/>
  <c r="O223" i="29"/>
  <c r="P223" i="29"/>
  <c r="Q223" i="29"/>
  <c r="R223" i="29"/>
  <c r="S223" i="29"/>
  <c r="T223" i="29"/>
  <c r="U223" i="29"/>
  <c r="V223" i="29"/>
  <c r="W223" i="29"/>
  <c r="X223" i="29"/>
  <c r="Y223" i="29"/>
  <c r="Z223" i="29"/>
  <c r="AA223" i="29"/>
  <c r="AB223" i="29"/>
  <c r="AC223" i="29"/>
  <c r="AD223" i="29"/>
  <c r="AE223" i="29"/>
  <c r="AF223" i="29"/>
  <c r="B224" i="29"/>
  <c r="C224" i="29"/>
  <c r="D224" i="29"/>
  <c r="E224" i="29"/>
  <c r="F224" i="29"/>
  <c r="G224" i="29"/>
  <c r="H224" i="29"/>
  <c r="I224" i="29"/>
  <c r="J224" i="29"/>
  <c r="K224" i="29"/>
  <c r="L224" i="29"/>
  <c r="M224" i="29"/>
  <c r="N224" i="29"/>
  <c r="O224" i="29"/>
  <c r="P224" i="29"/>
  <c r="Q224" i="29"/>
  <c r="R224" i="29"/>
  <c r="S224" i="29"/>
  <c r="T224" i="29"/>
  <c r="U224" i="29"/>
  <c r="V224" i="29"/>
  <c r="W224" i="29"/>
  <c r="X224" i="29"/>
  <c r="Y224" i="29"/>
  <c r="Z224" i="29"/>
  <c r="AA224" i="29"/>
  <c r="AB224" i="29"/>
  <c r="AC224" i="29"/>
  <c r="AD224" i="29"/>
  <c r="AE224" i="29"/>
  <c r="AF224" i="29"/>
  <c r="C183" i="29"/>
  <c r="D183" i="29"/>
  <c r="E183" i="29"/>
  <c r="F183" i="29"/>
  <c r="G183" i="29"/>
  <c r="H183" i="29"/>
  <c r="I183" i="29"/>
  <c r="J183" i="29"/>
  <c r="K183" i="29"/>
  <c r="L183" i="29"/>
  <c r="M183" i="29"/>
  <c r="N183" i="29"/>
  <c r="O183" i="29"/>
  <c r="P183" i="29"/>
  <c r="Q183" i="29"/>
  <c r="R183" i="29"/>
  <c r="S183" i="29"/>
  <c r="T183" i="29"/>
  <c r="U183" i="29"/>
  <c r="V183" i="29"/>
  <c r="W183" i="29"/>
  <c r="X183" i="29"/>
  <c r="Y183" i="29"/>
  <c r="Z183" i="29"/>
  <c r="AA183" i="29"/>
  <c r="AB183" i="29"/>
  <c r="AC183" i="29"/>
  <c r="AD183" i="29"/>
  <c r="AE183" i="29"/>
  <c r="AF183" i="29"/>
  <c r="B183" i="29"/>
  <c r="B184" i="28"/>
  <c r="C184" i="28"/>
  <c r="D184" i="28"/>
  <c r="E184" i="28"/>
  <c r="F184" i="28"/>
  <c r="G184" i="28"/>
  <c r="H184" i="28"/>
  <c r="I184" i="28"/>
  <c r="J184" i="28"/>
  <c r="K184" i="28"/>
  <c r="L184" i="28"/>
  <c r="M184" i="28"/>
  <c r="N184" i="28"/>
  <c r="O184" i="28"/>
  <c r="P184" i="28"/>
  <c r="Q184" i="28"/>
  <c r="R184" i="28"/>
  <c r="S184" i="28"/>
  <c r="T184" i="28"/>
  <c r="U184" i="28"/>
  <c r="V184" i="28"/>
  <c r="W184" i="28"/>
  <c r="X184" i="28"/>
  <c r="Y184" i="28"/>
  <c r="Z184" i="28"/>
  <c r="AA184" i="28"/>
  <c r="AB184" i="28"/>
  <c r="AC184" i="28"/>
  <c r="AD184" i="28"/>
  <c r="AE184" i="28"/>
  <c r="AF184" i="28"/>
  <c r="B185" i="28"/>
  <c r="C185" i="28"/>
  <c r="D185" i="28"/>
  <c r="E185" i="28"/>
  <c r="F185" i="28"/>
  <c r="G185" i="28"/>
  <c r="H185" i="28"/>
  <c r="I185" i="28"/>
  <c r="J185" i="28"/>
  <c r="K185" i="28"/>
  <c r="L185" i="28"/>
  <c r="M185" i="28"/>
  <c r="N185" i="28"/>
  <c r="O185" i="28"/>
  <c r="P185" i="28"/>
  <c r="Q185" i="28"/>
  <c r="R185" i="28"/>
  <c r="S185" i="28"/>
  <c r="T185" i="28"/>
  <c r="U185" i="28"/>
  <c r="V185" i="28"/>
  <c r="W185" i="28"/>
  <c r="X185" i="28"/>
  <c r="Y185" i="28"/>
  <c r="Z185" i="28"/>
  <c r="AA185" i="28"/>
  <c r="AB185" i="28"/>
  <c r="AC185" i="28"/>
  <c r="AD185" i="28"/>
  <c r="AE185" i="28"/>
  <c r="AF185" i="28"/>
  <c r="B186" i="28"/>
  <c r="C186" i="28"/>
  <c r="D186" i="28"/>
  <c r="E186" i="28"/>
  <c r="F186" i="28"/>
  <c r="G186" i="28"/>
  <c r="H186" i="28"/>
  <c r="I186" i="28"/>
  <c r="J186" i="28"/>
  <c r="K186" i="28"/>
  <c r="L186" i="28"/>
  <c r="M186" i="28"/>
  <c r="N186" i="28"/>
  <c r="O186" i="28"/>
  <c r="P186" i="28"/>
  <c r="Q186" i="28"/>
  <c r="R186" i="28"/>
  <c r="S186" i="28"/>
  <c r="T186" i="28"/>
  <c r="U186" i="28"/>
  <c r="V186" i="28"/>
  <c r="W186" i="28"/>
  <c r="X186" i="28"/>
  <c r="Y186" i="28"/>
  <c r="Z186" i="28"/>
  <c r="AA186" i="28"/>
  <c r="AB186" i="28"/>
  <c r="AC186" i="28"/>
  <c r="AD186" i="28"/>
  <c r="AE186" i="28"/>
  <c r="AF186" i="28"/>
  <c r="B187" i="28"/>
  <c r="C187" i="28"/>
  <c r="D187" i="28"/>
  <c r="E187" i="28"/>
  <c r="F187" i="28"/>
  <c r="G187" i="28"/>
  <c r="H187" i="28"/>
  <c r="I187" i="28"/>
  <c r="J187" i="28"/>
  <c r="K187" i="28"/>
  <c r="L187" i="28"/>
  <c r="M187" i="28"/>
  <c r="N187" i="28"/>
  <c r="O187" i="28"/>
  <c r="P187" i="28"/>
  <c r="Q187" i="28"/>
  <c r="R187" i="28"/>
  <c r="S187" i="28"/>
  <c r="T187" i="28"/>
  <c r="U187" i="28"/>
  <c r="V187" i="28"/>
  <c r="W187" i="28"/>
  <c r="X187" i="28"/>
  <c r="Y187" i="28"/>
  <c r="Z187" i="28"/>
  <c r="AA187" i="28"/>
  <c r="AB187" i="28"/>
  <c r="AC187" i="28"/>
  <c r="AD187" i="28"/>
  <c r="AE187" i="28"/>
  <c r="AF187" i="28"/>
  <c r="B188" i="28"/>
  <c r="C188" i="28"/>
  <c r="D188" i="28"/>
  <c r="E188" i="28"/>
  <c r="F188" i="28"/>
  <c r="G188" i="28"/>
  <c r="H188" i="28"/>
  <c r="I188" i="28"/>
  <c r="J188" i="28"/>
  <c r="K188" i="28"/>
  <c r="L188" i="28"/>
  <c r="M188" i="28"/>
  <c r="N188" i="28"/>
  <c r="O188" i="28"/>
  <c r="P188" i="28"/>
  <c r="Q188" i="28"/>
  <c r="R188" i="28"/>
  <c r="S188" i="28"/>
  <c r="T188" i="28"/>
  <c r="U188" i="28"/>
  <c r="V188" i="28"/>
  <c r="W188" i="28"/>
  <c r="X188" i="28"/>
  <c r="Y188" i="28"/>
  <c r="Z188" i="28"/>
  <c r="AA188" i="28"/>
  <c r="AB188" i="28"/>
  <c r="AC188" i="28"/>
  <c r="AD188" i="28"/>
  <c r="AE188" i="28"/>
  <c r="AF188" i="28"/>
  <c r="B189" i="28"/>
  <c r="C189" i="28"/>
  <c r="D189" i="28"/>
  <c r="E189" i="28"/>
  <c r="F189" i="28"/>
  <c r="G189" i="28"/>
  <c r="H189" i="28"/>
  <c r="I189" i="28"/>
  <c r="J189" i="28"/>
  <c r="K189" i="28"/>
  <c r="L189" i="28"/>
  <c r="M189" i="28"/>
  <c r="N189" i="28"/>
  <c r="O189" i="28"/>
  <c r="P189" i="28"/>
  <c r="Q189" i="28"/>
  <c r="R189" i="28"/>
  <c r="S189" i="28"/>
  <c r="T189" i="28"/>
  <c r="U189" i="28"/>
  <c r="V189" i="28"/>
  <c r="W189" i="28"/>
  <c r="X189" i="28"/>
  <c r="Y189" i="28"/>
  <c r="Z189" i="28"/>
  <c r="AA189" i="28"/>
  <c r="AB189" i="28"/>
  <c r="AC189" i="28"/>
  <c r="AD189" i="28"/>
  <c r="AE189" i="28"/>
  <c r="AF189" i="28"/>
  <c r="B190" i="28"/>
  <c r="C190" i="28"/>
  <c r="D190" i="28"/>
  <c r="E190" i="28"/>
  <c r="F190" i="28"/>
  <c r="G190" i="28"/>
  <c r="H190" i="28"/>
  <c r="I190" i="28"/>
  <c r="J190" i="28"/>
  <c r="K190" i="28"/>
  <c r="L190" i="28"/>
  <c r="M190" i="28"/>
  <c r="N190" i="28"/>
  <c r="O190" i="28"/>
  <c r="P190" i="28"/>
  <c r="Q190" i="28"/>
  <c r="R190" i="28"/>
  <c r="S190" i="28"/>
  <c r="T190" i="28"/>
  <c r="U190" i="28"/>
  <c r="V190" i="28"/>
  <c r="W190" i="28"/>
  <c r="X190" i="28"/>
  <c r="Y190" i="28"/>
  <c r="Z190" i="28"/>
  <c r="AA190" i="28"/>
  <c r="AB190" i="28"/>
  <c r="AC190" i="28"/>
  <c r="AD190" i="28"/>
  <c r="AE190" i="28"/>
  <c r="AF190" i="28"/>
  <c r="B191" i="28"/>
  <c r="C191" i="28"/>
  <c r="D191" i="28"/>
  <c r="E191" i="28"/>
  <c r="F191" i="28"/>
  <c r="G191" i="28"/>
  <c r="H191" i="28"/>
  <c r="I191" i="28"/>
  <c r="J191" i="28"/>
  <c r="K191" i="28"/>
  <c r="L191" i="28"/>
  <c r="M191" i="28"/>
  <c r="N191" i="28"/>
  <c r="O191" i="28"/>
  <c r="P191" i="28"/>
  <c r="Q191" i="28"/>
  <c r="R191" i="28"/>
  <c r="S191" i="28"/>
  <c r="T191" i="28"/>
  <c r="U191" i="28"/>
  <c r="V191" i="28"/>
  <c r="W191" i="28"/>
  <c r="X191" i="28"/>
  <c r="Y191" i="28"/>
  <c r="Z191" i="28"/>
  <c r="AA191" i="28"/>
  <c r="AB191" i="28"/>
  <c r="AC191" i="28"/>
  <c r="AD191" i="28"/>
  <c r="AE191" i="28"/>
  <c r="AF191" i="28"/>
  <c r="B192" i="28"/>
  <c r="C192" i="28"/>
  <c r="D192" i="28"/>
  <c r="E192" i="28"/>
  <c r="F192" i="28"/>
  <c r="G192" i="28"/>
  <c r="H192" i="28"/>
  <c r="I192" i="28"/>
  <c r="J192" i="28"/>
  <c r="K192" i="28"/>
  <c r="L192" i="28"/>
  <c r="M192" i="28"/>
  <c r="N192" i="28"/>
  <c r="O192" i="28"/>
  <c r="P192" i="28"/>
  <c r="Q192" i="28"/>
  <c r="R192" i="28"/>
  <c r="S192" i="28"/>
  <c r="T192" i="28"/>
  <c r="U192" i="28"/>
  <c r="V192" i="28"/>
  <c r="W192" i="28"/>
  <c r="X192" i="28"/>
  <c r="Y192" i="28"/>
  <c r="Z192" i="28"/>
  <c r="AA192" i="28"/>
  <c r="AB192" i="28"/>
  <c r="AC192" i="28"/>
  <c r="AD192" i="28"/>
  <c r="AE192" i="28"/>
  <c r="AF192" i="28"/>
  <c r="B193" i="28"/>
  <c r="C193" i="28"/>
  <c r="D193" i="28"/>
  <c r="E193" i="28"/>
  <c r="F193" i="28"/>
  <c r="G193" i="28"/>
  <c r="H193" i="28"/>
  <c r="I193" i="28"/>
  <c r="J193" i="28"/>
  <c r="K193" i="28"/>
  <c r="L193" i="28"/>
  <c r="M193" i="28"/>
  <c r="N193" i="28"/>
  <c r="O193" i="28"/>
  <c r="P193" i="28"/>
  <c r="Q193" i="28"/>
  <c r="R193" i="28"/>
  <c r="S193" i="28"/>
  <c r="T193" i="28"/>
  <c r="U193" i="28"/>
  <c r="V193" i="28"/>
  <c r="W193" i="28"/>
  <c r="X193" i="28"/>
  <c r="Y193" i="28"/>
  <c r="Z193" i="28"/>
  <c r="AA193" i="28"/>
  <c r="AB193" i="28"/>
  <c r="AC193" i="28"/>
  <c r="AD193" i="28"/>
  <c r="AE193" i="28"/>
  <c r="AF193" i="28"/>
  <c r="B194" i="28"/>
  <c r="C194" i="28"/>
  <c r="D194" i="28"/>
  <c r="E194" i="28"/>
  <c r="F194" i="28"/>
  <c r="G194" i="28"/>
  <c r="H194" i="28"/>
  <c r="I194" i="28"/>
  <c r="J194" i="28"/>
  <c r="K194" i="28"/>
  <c r="L194" i="28"/>
  <c r="M194" i="28"/>
  <c r="N194" i="28"/>
  <c r="O194" i="28"/>
  <c r="P194" i="28"/>
  <c r="Q194" i="28"/>
  <c r="R194" i="28"/>
  <c r="S194" i="28"/>
  <c r="T194" i="28"/>
  <c r="U194" i="28"/>
  <c r="V194" i="28"/>
  <c r="W194" i="28"/>
  <c r="X194" i="28"/>
  <c r="Y194" i="28"/>
  <c r="Z194" i="28"/>
  <c r="AA194" i="28"/>
  <c r="AB194" i="28"/>
  <c r="AC194" i="28"/>
  <c r="AD194" i="28"/>
  <c r="AE194" i="28"/>
  <c r="AF194" i="28"/>
  <c r="B195" i="28"/>
  <c r="C195" i="28"/>
  <c r="D195" i="28"/>
  <c r="E195" i="28"/>
  <c r="F195" i="28"/>
  <c r="G195" i="28"/>
  <c r="H195" i="28"/>
  <c r="I195" i="28"/>
  <c r="J195" i="28"/>
  <c r="K195" i="28"/>
  <c r="L195" i="28"/>
  <c r="M195" i="28"/>
  <c r="N195" i="28"/>
  <c r="O195" i="28"/>
  <c r="P195" i="28"/>
  <c r="Q195" i="28"/>
  <c r="R195" i="28"/>
  <c r="S195" i="28"/>
  <c r="T195" i="28"/>
  <c r="U195" i="28"/>
  <c r="V195" i="28"/>
  <c r="W195" i="28"/>
  <c r="X195" i="28"/>
  <c r="Y195" i="28"/>
  <c r="Z195" i="28"/>
  <c r="AA195" i="28"/>
  <c r="AB195" i="28"/>
  <c r="AC195" i="28"/>
  <c r="AD195" i="28"/>
  <c r="AE195" i="28"/>
  <c r="AF195" i="28"/>
  <c r="B196" i="28"/>
  <c r="C196" i="28"/>
  <c r="D196" i="28"/>
  <c r="E196" i="28"/>
  <c r="F196" i="28"/>
  <c r="G196" i="28"/>
  <c r="H196" i="28"/>
  <c r="I196" i="28"/>
  <c r="J196" i="28"/>
  <c r="K196" i="28"/>
  <c r="L196" i="28"/>
  <c r="M196" i="28"/>
  <c r="N196" i="28"/>
  <c r="O196" i="28"/>
  <c r="P196" i="28"/>
  <c r="Q196" i="28"/>
  <c r="R196" i="28"/>
  <c r="S196" i="28"/>
  <c r="T196" i="28"/>
  <c r="U196" i="28"/>
  <c r="V196" i="28"/>
  <c r="W196" i="28"/>
  <c r="X196" i="28"/>
  <c r="Y196" i="28"/>
  <c r="Z196" i="28"/>
  <c r="AA196" i="28"/>
  <c r="AB196" i="28"/>
  <c r="AC196" i="28"/>
  <c r="AD196" i="28"/>
  <c r="AE196" i="28"/>
  <c r="AF196" i="28"/>
  <c r="B197" i="28"/>
  <c r="C197" i="28"/>
  <c r="D197" i="28"/>
  <c r="E197" i="28"/>
  <c r="F197" i="28"/>
  <c r="G197" i="28"/>
  <c r="H197" i="28"/>
  <c r="I197" i="28"/>
  <c r="J197" i="28"/>
  <c r="K197" i="28"/>
  <c r="L197" i="28"/>
  <c r="M197" i="28"/>
  <c r="N197" i="28"/>
  <c r="O197" i="28"/>
  <c r="P197" i="28"/>
  <c r="Q197" i="28"/>
  <c r="R197" i="28"/>
  <c r="S197" i="28"/>
  <c r="T197" i="28"/>
  <c r="U197" i="28"/>
  <c r="V197" i="28"/>
  <c r="W197" i="28"/>
  <c r="X197" i="28"/>
  <c r="Y197" i="28"/>
  <c r="Z197" i="28"/>
  <c r="AA197" i="28"/>
  <c r="AB197" i="28"/>
  <c r="AC197" i="28"/>
  <c r="AD197" i="28"/>
  <c r="AE197" i="28"/>
  <c r="AF197" i="28"/>
  <c r="B198" i="28"/>
  <c r="C198" i="28"/>
  <c r="D198" i="28"/>
  <c r="E198" i="28"/>
  <c r="F198" i="28"/>
  <c r="G198" i="28"/>
  <c r="H198" i="28"/>
  <c r="I198" i="28"/>
  <c r="J198" i="28"/>
  <c r="K198" i="28"/>
  <c r="L198" i="28"/>
  <c r="M198" i="28"/>
  <c r="N198" i="28"/>
  <c r="O198" i="28"/>
  <c r="P198" i="28"/>
  <c r="Q198" i="28"/>
  <c r="R198" i="28"/>
  <c r="S198" i="28"/>
  <c r="T198" i="28"/>
  <c r="U198" i="28"/>
  <c r="V198" i="28"/>
  <c r="W198" i="28"/>
  <c r="X198" i="28"/>
  <c r="Y198" i="28"/>
  <c r="Z198" i="28"/>
  <c r="AA198" i="28"/>
  <c r="AB198" i="28"/>
  <c r="AC198" i="28"/>
  <c r="AD198" i="28"/>
  <c r="AE198" i="28"/>
  <c r="AF198" i="28"/>
  <c r="B199" i="28"/>
  <c r="C199" i="28"/>
  <c r="D199" i="28"/>
  <c r="E199" i="28"/>
  <c r="F199" i="28"/>
  <c r="G199" i="28"/>
  <c r="H199" i="28"/>
  <c r="I199" i="28"/>
  <c r="J199" i="28"/>
  <c r="K199" i="28"/>
  <c r="L199" i="28"/>
  <c r="M199" i="28"/>
  <c r="N199" i="28"/>
  <c r="O199" i="28"/>
  <c r="P199" i="28"/>
  <c r="Q199" i="28"/>
  <c r="R199" i="28"/>
  <c r="S199" i="28"/>
  <c r="T199" i="28"/>
  <c r="U199" i="28"/>
  <c r="V199" i="28"/>
  <c r="W199" i="28"/>
  <c r="X199" i="28"/>
  <c r="Y199" i="28"/>
  <c r="Z199" i="28"/>
  <c r="AA199" i="28"/>
  <c r="AB199" i="28"/>
  <c r="AC199" i="28"/>
  <c r="AD199" i="28"/>
  <c r="AE199" i="28"/>
  <c r="AF199" i="28"/>
  <c r="B200" i="28"/>
  <c r="C200" i="28"/>
  <c r="D200" i="28"/>
  <c r="E200" i="28"/>
  <c r="F200" i="28"/>
  <c r="G200" i="28"/>
  <c r="H200" i="28"/>
  <c r="I200" i="28"/>
  <c r="J200" i="28"/>
  <c r="K200" i="28"/>
  <c r="L200" i="28"/>
  <c r="M200" i="28"/>
  <c r="N200" i="28"/>
  <c r="O200" i="28"/>
  <c r="P200" i="28"/>
  <c r="Q200" i="28"/>
  <c r="R200" i="28"/>
  <c r="S200" i="28"/>
  <c r="T200" i="28"/>
  <c r="U200" i="28"/>
  <c r="V200" i="28"/>
  <c r="W200" i="28"/>
  <c r="X200" i="28"/>
  <c r="Y200" i="28"/>
  <c r="Z200" i="28"/>
  <c r="AA200" i="28"/>
  <c r="AB200" i="28"/>
  <c r="AC200" i="28"/>
  <c r="AD200" i="28"/>
  <c r="AE200" i="28"/>
  <c r="AF200" i="28"/>
  <c r="B201" i="28"/>
  <c r="C201" i="28"/>
  <c r="D201" i="28"/>
  <c r="E201" i="28"/>
  <c r="F201" i="28"/>
  <c r="G201" i="28"/>
  <c r="H201" i="28"/>
  <c r="I201" i="28"/>
  <c r="J201" i="28"/>
  <c r="K201" i="28"/>
  <c r="L201" i="28"/>
  <c r="M201" i="28"/>
  <c r="N201" i="28"/>
  <c r="O201" i="28"/>
  <c r="P201" i="28"/>
  <c r="Q201" i="28"/>
  <c r="R201" i="28"/>
  <c r="S201" i="28"/>
  <c r="T201" i="28"/>
  <c r="U201" i="28"/>
  <c r="V201" i="28"/>
  <c r="W201" i="28"/>
  <c r="X201" i="28"/>
  <c r="Y201" i="28"/>
  <c r="Z201" i="28"/>
  <c r="AA201" i="28"/>
  <c r="AB201" i="28"/>
  <c r="AC201" i="28"/>
  <c r="AD201" i="28"/>
  <c r="AE201" i="28"/>
  <c r="AF201" i="28"/>
  <c r="B202" i="28"/>
  <c r="C202" i="28"/>
  <c r="D202" i="28"/>
  <c r="E202" i="28"/>
  <c r="F202" i="28"/>
  <c r="G202" i="28"/>
  <c r="H202" i="28"/>
  <c r="I202" i="28"/>
  <c r="J202" i="28"/>
  <c r="K202" i="28"/>
  <c r="L202" i="28"/>
  <c r="M202" i="28"/>
  <c r="N202" i="28"/>
  <c r="O202" i="28"/>
  <c r="P202" i="28"/>
  <c r="Q202" i="28"/>
  <c r="R202" i="28"/>
  <c r="S202" i="28"/>
  <c r="T202" i="28"/>
  <c r="U202" i="28"/>
  <c r="V202" i="28"/>
  <c r="W202" i="28"/>
  <c r="X202" i="28"/>
  <c r="Y202" i="28"/>
  <c r="Z202" i="28"/>
  <c r="AA202" i="28"/>
  <c r="AB202" i="28"/>
  <c r="AC202" i="28"/>
  <c r="AD202" i="28"/>
  <c r="AE202" i="28"/>
  <c r="AF202" i="28"/>
  <c r="B203" i="28"/>
  <c r="C203" i="28"/>
  <c r="D203" i="28"/>
  <c r="E203" i="28"/>
  <c r="F203" i="28"/>
  <c r="G203" i="28"/>
  <c r="H203" i="28"/>
  <c r="I203" i="28"/>
  <c r="J203" i="28"/>
  <c r="K203" i="28"/>
  <c r="L203" i="28"/>
  <c r="M203" i="28"/>
  <c r="N203" i="28"/>
  <c r="O203" i="28"/>
  <c r="P203" i="28"/>
  <c r="Q203" i="28"/>
  <c r="R203" i="28"/>
  <c r="S203" i="28"/>
  <c r="T203" i="28"/>
  <c r="U203" i="28"/>
  <c r="V203" i="28"/>
  <c r="W203" i="28"/>
  <c r="X203" i="28"/>
  <c r="Y203" i="28"/>
  <c r="Z203" i="28"/>
  <c r="AA203" i="28"/>
  <c r="AB203" i="28"/>
  <c r="AC203" i="28"/>
  <c r="AD203" i="28"/>
  <c r="AE203" i="28"/>
  <c r="AF203" i="28"/>
  <c r="B204" i="28"/>
  <c r="C204" i="28"/>
  <c r="D204" i="28"/>
  <c r="E204" i="28"/>
  <c r="F204" i="28"/>
  <c r="G204" i="28"/>
  <c r="H204" i="28"/>
  <c r="I204" i="28"/>
  <c r="J204" i="28"/>
  <c r="K204" i="28"/>
  <c r="L204" i="28"/>
  <c r="M204" i="28"/>
  <c r="N204" i="28"/>
  <c r="O204" i="28"/>
  <c r="P204" i="28"/>
  <c r="Q204" i="28"/>
  <c r="R204" i="28"/>
  <c r="S204" i="28"/>
  <c r="T204" i="28"/>
  <c r="U204" i="28"/>
  <c r="V204" i="28"/>
  <c r="W204" i="28"/>
  <c r="X204" i="28"/>
  <c r="Y204" i="28"/>
  <c r="Z204" i="28"/>
  <c r="AA204" i="28"/>
  <c r="AB204" i="28"/>
  <c r="AC204" i="28"/>
  <c r="AD204" i="28"/>
  <c r="AE204" i="28"/>
  <c r="AF204" i="28"/>
  <c r="B205" i="28"/>
  <c r="C205" i="28"/>
  <c r="D205" i="28"/>
  <c r="E205" i="28"/>
  <c r="F205" i="28"/>
  <c r="G205" i="28"/>
  <c r="H205" i="28"/>
  <c r="I205" i="28"/>
  <c r="J205" i="28"/>
  <c r="K205" i="28"/>
  <c r="L205" i="28"/>
  <c r="M205" i="28"/>
  <c r="N205" i="28"/>
  <c r="O205" i="28"/>
  <c r="P205" i="28"/>
  <c r="Q205" i="28"/>
  <c r="R205" i="28"/>
  <c r="S205" i="28"/>
  <c r="T205" i="28"/>
  <c r="U205" i="28"/>
  <c r="V205" i="28"/>
  <c r="W205" i="28"/>
  <c r="X205" i="28"/>
  <c r="Y205" i="28"/>
  <c r="Z205" i="28"/>
  <c r="AA205" i="28"/>
  <c r="AB205" i="28"/>
  <c r="AC205" i="28"/>
  <c r="AD205" i="28"/>
  <c r="AE205" i="28"/>
  <c r="AF205" i="28"/>
  <c r="B206" i="28"/>
  <c r="C206" i="28"/>
  <c r="D206" i="28"/>
  <c r="E206" i="28"/>
  <c r="F206" i="28"/>
  <c r="G206" i="28"/>
  <c r="H206" i="28"/>
  <c r="I206" i="28"/>
  <c r="J206" i="28"/>
  <c r="K206" i="28"/>
  <c r="L206" i="28"/>
  <c r="M206" i="28"/>
  <c r="N206" i="28"/>
  <c r="O206" i="28"/>
  <c r="P206" i="28"/>
  <c r="Q206" i="28"/>
  <c r="R206" i="28"/>
  <c r="S206" i="28"/>
  <c r="T206" i="28"/>
  <c r="U206" i="28"/>
  <c r="V206" i="28"/>
  <c r="W206" i="28"/>
  <c r="X206" i="28"/>
  <c r="Y206" i="28"/>
  <c r="Z206" i="28"/>
  <c r="AA206" i="28"/>
  <c r="AB206" i="28"/>
  <c r="AC206" i="28"/>
  <c r="AD206" i="28"/>
  <c r="AE206" i="28"/>
  <c r="AF206" i="28"/>
  <c r="B207" i="28"/>
  <c r="C207" i="28"/>
  <c r="D207" i="28"/>
  <c r="E207" i="28"/>
  <c r="F207" i="28"/>
  <c r="G207" i="28"/>
  <c r="H207" i="28"/>
  <c r="I207" i="28"/>
  <c r="J207" i="28"/>
  <c r="K207" i="28"/>
  <c r="L207" i="28"/>
  <c r="M207" i="28"/>
  <c r="N207" i="28"/>
  <c r="O207" i="28"/>
  <c r="P207" i="28"/>
  <c r="Q207" i="28"/>
  <c r="R207" i="28"/>
  <c r="S207" i="28"/>
  <c r="T207" i="28"/>
  <c r="U207" i="28"/>
  <c r="V207" i="28"/>
  <c r="W207" i="28"/>
  <c r="X207" i="28"/>
  <c r="Y207" i="28"/>
  <c r="Z207" i="28"/>
  <c r="AA207" i="28"/>
  <c r="AB207" i="28"/>
  <c r="AC207" i="28"/>
  <c r="AD207" i="28"/>
  <c r="AE207" i="28"/>
  <c r="AF207" i="28"/>
  <c r="B208" i="28"/>
  <c r="C208" i="28"/>
  <c r="D208" i="28"/>
  <c r="E208" i="28"/>
  <c r="F208" i="28"/>
  <c r="G208" i="28"/>
  <c r="H208" i="28"/>
  <c r="I208" i="28"/>
  <c r="J208" i="28"/>
  <c r="K208" i="28"/>
  <c r="L208" i="28"/>
  <c r="M208" i="28"/>
  <c r="N208" i="28"/>
  <c r="O208" i="28"/>
  <c r="P208" i="28"/>
  <c r="Q208" i="28"/>
  <c r="R208" i="28"/>
  <c r="S208" i="28"/>
  <c r="T208" i="28"/>
  <c r="U208" i="28"/>
  <c r="V208" i="28"/>
  <c r="W208" i="28"/>
  <c r="X208" i="28"/>
  <c r="Y208" i="28"/>
  <c r="Z208" i="28"/>
  <c r="AA208" i="28"/>
  <c r="AB208" i="28"/>
  <c r="AC208" i="28"/>
  <c r="AD208" i="28"/>
  <c r="AE208" i="28"/>
  <c r="AF208" i="28"/>
  <c r="B209" i="28"/>
  <c r="C209" i="28"/>
  <c r="D209" i="28"/>
  <c r="E209" i="28"/>
  <c r="F209" i="28"/>
  <c r="G209" i="28"/>
  <c r="H209" i="28"/>
  <c r="I209" i="28"/>
  <c r="J209" i="28"/>
  <c r="K209" i="28"/>
  <c r="L209" i="28"/>
  <c r="M209" i="28"/>
  <c r="N209" i="28"/>
  <c r="O209" i="28"/>
  <c r="P209" i="28"/>
  <c r="Q209" i="28"/>
  <c r="R209" i="28"/>
  <c r="S209" i="28"/>
  <c r="T209" i="28"/>
  <c r="U209" i="28"/>
  <c r="V209" i="28"/>
  <c r="W209" i="28"/>
  <c r="X209" i="28"/>
  <c r="Y209" i="28"/>
  <c r="Z209" i="28"/>
  <c r="AA209" i="28"/>
  <c r="AB209" i="28"/>
  <c r="AC209" i="28"/>
  <c r="AD209" i="28"/>
  <c r="AE209" i="28"/>
  <c r="AF209" i="28"/>
  <c r="B210" i="28"/>
  <c r="C210" i="28"/>
  <c r="D210" i="28"/>
  <c r="E210" i="28"/>
  <c r="F210" i="28"/>
  <c r="G210" i="28"/>
  <c r="H210" i="28"/>
  <c r="I210" i="28"/>
  <c r="J210" i="28"/>
  <c r="K210" i="28"/>
  <c r="L210" i="28"/>
  <c r="M210" i="28"/>
  <c r="N210" i="28"/>
  <c r="O210" i="28"/>
  <c r="P210" i="28"/>
  <c r="Q210" i="28"/>
  <c r="R210" i="28"/>
  <c r="S210" i="28"/>
  <c r="T210" i="28"/>
  <c r="U210" i="28"/>
  <c r="V210" i="28"/>
  <c r="W210" i="28"/>
  <c r="X210" i="28"/>
  <c r="Y210" i="28"/>
  <c r="Z210" i="28"/>
  <c r="AA210" i="28"/>
  <c r="AB210" i="28"/>
  <c r="AC210" i="28"/>
  <c r="AD210" i="28"/>
  <c r="AE210" i="28"/>
  <c r="AF210" i="28"/>
  <c r="B211" i="28"/>
  <c r="C211" i="28"/>
  <c r="D211" i="28"/>
  <c r="E211" i="28"/>
  <c r="F211" i="28"/>
  <c r="G211" i="28"/>
  <c r="H211" i="28"/>
  <c r="I211" i="28"/>
  <c r="J211" i="28"/>
  <c r="K211" i="28"/>
  <c r="L211" i="28"/>
  <c r="M211" i="28"/>
  <c r="N211" i="28"/>
  <c r="O211" i="28"/>
  <c r="P211" i="28"/>
  <c r="Q211" i="28"/>
  <c r="R211" i="28"/>
  <c r="S211" i="28"/>
  <c r="T211" i="28"/>
  <c r="U211" i="28"/>
  <c r="V211" i="28"/>
  <c r="W211" i="28"/>
  <c r="X211" i="28"/>
  <c r="Y211" i="28"/>
  <c r="Z211" i="28"/>
  <c r="AA211" i="28"/>
  <c r="AB211" i="28"/>
  <c r="AC211" i="28"/>
  <c r="AD211" i="28"/>
  <c r="AE211" i="28"/>
  <c r="AF211" i="28"/>
  <c r="B212" i="28"/>
  <c r="C212" i="28"/>
  <c r="D212" i="28"/>
  <c r="E212" i="28"/>
  <c r="F212" i="28"/>
  <c r="G212" i="28"/>
  <c r="H212" i="28"/>
  <c r="I212" i="28"/>
  <c r="J212" i="28"/>
  <c r="K212" i="28"/>
  <c r="L212" i="28"/>
  <c r="M212" i="28"/>
  <c r="N212" i="28"/>
  <c r="O212" i="28"/>
  <c r="P212" i="28"/>
  <c r="Q212" i="28"/>
  <c r="R212" i="28"/>
  <c r="S212" i="28"/>
  <c r="T212" i="28"/>
  <c r="U212" i="28"/>
  <c r="V212" i="28"/>
  <c r="W212" i="28"/>
  <c r="X212" i="28"/>
  <c r="Y212" i="28"/>
  <c r="Z212" i="28"/>
  <c r="AA212" i="28"/>
  <c r="AB212" i="28"/>
  <c r="AC212" i="28"/>
  <c r="AD212" i="28"/>
  <c r="AE212" i="28"/>
  <c r="AF212" i="28"/>
  <c r="B213" i="28"/>
  <c r="C213" i="28"/>
  <c r="D213" i="28"/>
  <c r="E213" i="28"/>
  <c r="F213" i="28"/>
  <c r="G213" i="28"/>
  <c r="H213" i="28"/>
  <c r="I213" i="28"/>
  <c r="J213" i="28"/>
  <c r="K213" i="28"/>
  <c r="L213" i="28"/>
  <c r="M213" i="28"/>
  <c r="N213" i="28"/>
  <c r="O213" i="28"/>
  <c r="P213" i="28"/>
  <c r="Q213" i="28"/>
  <c r="R213" i="28"/>
  <c r="S213" i="28"/>
  <c r="T213" i="28"/>
  <c r="U213" i="28"/>
  <c r="V213" i="28"/>
  <c r="W213" i="28"/>
  <c r="X213" i="28"/>
  <c r="Y213" i="28"/>
  <c r="Z213" i="28"/>
  <c r="AA213" i="28"/>
  <c r="AB213" i="28"/>
  <c r="AC213" i="28"/>
  <c r="AD213" i="28"/>
  <c r="AE213" i="28"/>
  <c r="AF213" i="28"/>
  <c r="B214" i="28"/>
  <c r="C214" i="28"/>
  <c r="D214" i="28"/>
  <c r="E214" i="28"/>
  <c r="F214" i="28"/>
  <c r="G214" i="28"/>
  <c r="H214" i="28"/>
  <c r="I214" i="28"/>
  <c r="J214" i="28"/>
  <c r="K214" i="28"/>
  <c r="L214" i="28"/>
  <c r="M214" i="28"/>
  <c r="N214" i="28"/>
  <c r="O214" i="28"/>
  <c r="P214" i="28"/>
  <c r="Q214" i="28"/>
  <c r="R214" i="28"/>
  <c r="S214" i="28"/>
  <c r="T214" i="28"/>
  <c r="U214" i="28"/>
  <c r="V214" i="28"/>
  <c r="W214" i="28"/>
  <c r="X214" i="28"/>
  <c r="Y214" i="28"/>
  <c r="Z214" i="28"/>
  <c r="AA214" i="28"/>
  <c r="AB214" i="28"/>
  <c r="AC214" i="28"/>
  <c r="AD214" i="28"/>
  <c r="AE214" i="28"/>
  <c r="AF214" i="28"/>
  <c r="B215" i="28"/>
  <c r="C215" i="28"/>
  <c r="D215" i="28"/>
  <c r="E215" i="28"/>
  <c r="F215" i="28"/>
  <c r="G215" i="28"/>
  <c r="H215" i="28"/>
  <c r="I215" i="28"/>
  <c r="J215" i="28"/>
  <c r="K215" i="28"/>
  <c r="L215" i="28"/>
  <c r="M215" i="28"/>
  <c r="N215" i="28"/>
  <c r="O215" i="28"/>
  <c r="P215" i="28"/>
  <c r="Q215" i="28"/>
  <c r="R215" i="28"/>
  <c r="S215" i="28"/>
  <c r="T215" i="28"/>
  <c r="U215" i="28"/>
  <c r="V215" i="28"/>
  <c r="W215" i="28"/>
  <c r="X215" i="28"/>
  <c r="Y215" i="28"/>
  <c r="Z215" i="28"/>
  <c r="AA215" i="28"/>
  <c r="AB215" i="28"/>
  <c r="AC215" i="28"/>
  <c r="AD215" i="28"/>
  <c r="AE215" i="28"/>
  <c r="AF215" i="28"/>
  <c r="B216" i="28"/>
  <c r="C216" i="28"/>
  <c r="D216" i="28"/>
  <c r="E216" i="28"/>
  <c r="F216" i="28"/>
  <c r="G216" i="28"/>
  <c r="H216" i="28"/>
  <c r="I216" i="28"/>
  <c r="J216" i="28"/>
  <c r="K216" i="28"/>
  <c r="L216" i="28"/>
  <c r="M216" i="28"/>
  <c r="N216" i="28"/>
  <c r="O216" i="28"/>
  <c r="P216" i="28"/>
  <c r="Q216" i="28"/>
  <c r="R216" i="28"/>
  <c r="S216" i="28"/>
  <c r="T216" i="28"/>
  <c r="U216" i="28"/>
  <c r="V216" i="28"/>
  <c r="W216" i="28"/>
  <c r="X216" i="28"/>
  <c r="Y216" i="28"/>
  <c r="Z216" i="28"/>
  <c r="AA216" i="28"/>
  <c r="AB216" i="28"/>
  <c r="AC216" i="28"/>
  <c r="AD216" i="28"/>
  <c r="AE216" i="28"/>
  <c r="AF216" i="28"/>
  <c r="B217" i="28"/>
  <c r="C217" i="28"/>
  <c r="D217" i="28"/>
  <c r="E217" i="28"/>
  <c r="F217" i="28"/>
  <c r="G217" i="28"/>
  <c r="H217" i="28"/>
  <c r="I217" i="28"/>
  <c r="J217" i="28"/>
  <c r="K217" i="28"/>
  <c r="L217" i="28"/>
  <c r="M217" i="28"/>
  <c r="N217" i="28"/>
  <c r="O217" i="28"/>
  <c r="P217" i="28"/>
  <c r="Q217" i="28"/>
  <c r="R217" i="28"/>
  <c r="S217" i="28"/>
  <c r="T217" i="28"/>
  <c r="U217" i="28"/>
  <c r="V217" i="28"/>
  <c r="W217" i="28"/>
  <c r="X217" i="28"/>
  <c r="Y217" i="28"/>
  <c r="Z217" i="28"/>
  <c r="AA217" i="28"/>
  <c r="AB217" i="28"/>
  <c r="AC217" i="28"/>
  <c r="AD217" i="28"/>
  <c r="AE217" i="28"/>
  <c r="AF217" i="28"/>
  <c r="B218" i="28"/>
  <c r="C218" i="28"/>
  <c r="D218" i="28"/>
  <c r="E218" i="28"/>
  <c r="F218" i="28"/>
  <c r="G218" i="28"/>
  <c r="H218" i="28"/>
  <c r="I218" i="28"/>
  <c r="J218" i="28"/>
  <c r="K218" i="28"/>
  <c r="L218" i="28"/>
  <c r="M218" i="28"/>
  <c r="N218" i="28"/>
  <c r="O218" i="28"/>
  <c r="P218" i="28"/>
  <c r="Q218" i="28"/>
  <c r="R218" i="28"/>
  <c r="S218" i="28"/>
  <c r="T218" i="28"/>
  <c r="U218" i="28"/>
  <c r="V218" i="28"/>
  <c r="W218" i="28"/>
  <c r="X218" i="28"/>
  <c r="Y218" i="28"/>
  <c r="Z218" i="28"/>
  <c r="AA218" i="28"/>
  <c r="AB218" i="28"/>
  <c r="AC218" i="28"/>
  <c r="AD218" i="28"/>
  <c r="AE218" i="28"/>
  <c r="AF218" i="28"/>
  <c r="B219" i="28"/>
  <c r="C219" i="28"/>
  <c r="D219" i="28"/>
  <c r="E219" i="28"/>
  <c r="F219" i="28"/>
  <c r="G219" i="28"/>
  <c r="H219" i="28"/>
  <c r="I219" i="28"/>
  <c r="J219" i="28"/>
  <c r="K219" i="28"/>
  <c r="L219" i="28"/>
  <c r="M219" i="28"/>
  <c r="N219" i="28"/>
  <c r="O219" i="28"/>
  <c r="P219" i="28"/>
  <c r="Q219" i="28"/>
  <c r="R219" i="28"/>
  <c r="S219" i="28"/>
  <c r="T219" i="28"/>
  <c r="U219" i="28"/>
  <c r="V219" i="28"/>
  <c r="W219" i="28"/>
  <c r="X219" i="28"/>
  <c r="Y219" i="28"/>
  <c r="Z219" i="28"/>
  <c r="AA219" i="28"/>
  <c r="AB219" i="28"/>
  <c r="AC219" i="28"/>
  <c r="AD219" i="28"/>
  <c r="AE219" i="28"/>
  <c r="AF219" i="28"/>
  <c r="B220" i="28"/>
  <c r="C220" i="28"/>
  <c r="D220" i="28"/>
  <c r="E220" i="28"/>
  <c r="F220" i="28"/>
  <c r="G220" i="28"/>
  <c r="H220" i="28"/>
  <c r="I220" i="28"/>
  <c r="J220" i="28"/>
  <c r="K220" i="28"/>
  <c r="L220" i="28"/>
  <c r="M220" i="28"/>
  <c r="N220" i="28"/>
  <c r="O220" i="28"/>
  <c r="P220" i="28"/>
  <c r="Q220" i="28"/>
  <c r="R220" i="28"/>
  <c r="S220" i="28"/>
  <c r="T220" i="28"/>
  <c r="U220" i="28"/>
  <c r="V220" i="28"/>
  <c r="W220" i="28"/>
  <c r="X220" i="28"/>
  <c r="Y220" i="28"/>
  <c r="Z220" i="28"/>
  <c r="AA220" i="28"/>
  <c r="AB220" i="28"/>
  <c r="AC220" i="28"/>
  <c r="AD220" i="28"/>
  <c r="AE220" i="28"/>
  <c r="AF220" i="28"/>
  <c r="B221" i="28"/>
  <c r="C221" i="28"/>
  <c r="D221" i="28"/>
  <c r="E221" i="28"/>
  <c r="F221" i="28"/>
  <c r="G221" i="28"/>
  <c r="H221" i="28"/>
  <c r="I221" i="28"/>
  <c r="J221" i="28"/>
  <c r="K221" i="28"/>
  <c r="L221" i="28"/>
  <c r="M221" i="28"/>
  <c r="N221" i="28"/>
  <c r="O221" i="28"/>
  <c r="P221" i="28"/>
  <c r="Q221" i="28"/>
  <c r="R221" i="28"/>
  <c r="S221" i="28"/>
  <c r="T221" i="28"/>
  <c r="U221" i="28"/>
  <c r="V221" i="28"/>
  <c r="W221" i="28"/>
  <c r="X221" i="28"/>
  <c r="Y221" i="28"/>
  <c r="Z221" i="28"/>
  <c r="AA221" i="28"/>
  <c r="AB221" i="28"/>
  <c r="AC221" i="28"/>
  <c r="AD221" i="28"/>
  <c r="AE221" i="28"/>
  <c r="AF221" i="28"/>
  <c r="B222" i="28"/>
  <c r="C222" i="28"/>
  <c r="D222" i="28"/>
  <c r="E222" i="28"/>
  <c r="F222" i="28"/>
  <c r="G222" i="28"/>
  <c r="H222" i="28"/>
  <c r="I222" i="28"/>
  <c r="J222" i="28"/>
  <c r="K222" i="28"/>
  <c r="L222" i="28"/>
  <c r="M222" i="28"/>
  <c r="N222" i="28"/>
  <c r="O222" i="28"/>
  <c r="P222" i="28"/>
  <c r="Q222" i="28"/>
  <c r="R222" i="28"/>
  <c r="S222" i="28"/>
  <c r="T222" i="28"/>
  <c r="U222" i="28"/>
  <c r="V222" i="28"/>
  <c r="W222" i="28"/>
  <c r="X222" i="28"/>
  <c r="Y222" i="28"/>
  <c r="Z222" i="28"/>
  <c r="AA222" i="28"/>
  <c r="AB222" i="28"/>
  <c r="AC222" i="28"/>
  <c r="AD222" i="28"/>
  <c r="AE222" i="28"/>
  <c r="AF222" i="28"/>
  <c r="B223" i="28"/>
  <c r="C223" i="28"/>
  <c r="D223" i="28"/>
  <c r="E223" i="28"/>
  <c r="F223" i="28"/>
  <c r="G223" i="28"/>
  <c r="H223" i="28"/>
  <c r="I223" i="28"/>
  <c r="J223" i="28"/>
  <c r="K223" i="28"/>
  <c r="L223" i="28"/>
  <c r="M223" i="28"/>
  <c r="N223" i="28"/>
  <c r="O223" i="28"/>
  <c r="P223" i="28"/>
  <c r="Q223" i="28"/>
  <c r="R223" i="28"/>
  <c r="S223" i="28"/>
  <c r="T223" i="28"/>
  <c r="U223" i="28"/>
  <c r="V223" i="28"/>
  <c r="W223" i="28"/>
  <c r="X223" i="28"/>
  <c r="Y223" i="28"/>
  <c r="Z223" i="28"/>
  <c r="AA223" i="28"/>
  <c r="AB223" i="28"/>
  <c r="AC223" i="28"/>
  <c r="AD223" i="28"/>
  <c r="AE223" i="28"/>
  <c r="AF223" i="28"/>
  <c r="B224" i="28"/>
  <c r="C224" i="28"/>
  <c r="D224" i="28"/>
  <c r="E224" i="28"/>
  <c r="F224" i="28"/>
  <c r="G224" i="28"/>
  <c r="H224" i="28"/>
  <c r="I224" i="28"/>
  <c r="J224" i="28"/>
  <c r="K224" i="28"/>
  <c r="L224" i="28"/>
  <c r="M224" i="28"/>
  <c r="N224" i="28"/>
  <c r="O224" i="28"/>
  <c r="P224" i="28"/>
  <c r="Q224" i="28"/>
  <c r="R224" i="28"/>
  <c r="S224" i="28"/>
  <c r="T224" i="28"/>
  <c r="U224" i="28"/>
  <c r="V224" i="28"/>
  <c r="W224" i="28"/>
  <c r="X224" i="28"/>
  <c r="Y224" i="28"/>
  <c r="Z224" i="28"/>
  <c r="AA224" i="28"/>
  <c r="AB224" i="28"/>
  <c r="AC224" i="28"/>
  <c r="AD224" i="28"/>
  <c r="AE224" i="28"/>
  <c r="AF224" i="28"/>
  <c r="C183" i="28"/>
  <c r="D183" i="28"/>
  <c r="E183" i="28"/>
  <c r="F183" i="28"/>
  <c r="G183" i="28"/>
  <c r="H183" i="28"/>
  <c r="I183" i="28"/>
  <c r="J183" i="28"/>
  <c r="K183" i="28"/>
  <c r="L183" i="28"/>
  <c r="M183" i="28"/>
  <c r="N183" i="28"/>
  <c r="O183" i="28"/>
  <c r="P183" i="28"/>
  <c r="Q183" i="28"/>
  <c r="R183" i="28"/>
  <c r="S183" i="28"/>
  <c r="T183" i="28"/>
  <c r="U183" i="28"/>
  <c r="V183" i="28"/>
  <c r="W183" i="28"/>
  <c r="X183" i="28"/>
  <c r="Y183" i="28"/>
  <c r="Z183" i="28"/>
  <c r="AA183" i="28"/>
  <c r="AB183" i="28"/>
  <c r="AC183" i="28"/>
  <c r="AD183" i="28"/>
  <c r="AE183" i="28"/>
  <c r="AF183" i="28"/>
  <c r="B183" i="28"/>
  <c r="B184" i="27"/>
  <c r="C184" i="27"/>
  <c r="D184" i="27"/>
  <c r="E184" i="27"/>
  <c r="F184" i="27"/>
  <c r="G184" i="27"/>
  <c r="H184" i="27"/>
  <c r="I184" i="27"/>
  <c r="J184" i="27"/>
  <c r="K184" i="27"/>
  <c r="L184" i="27"/>
  <c r="M184" i="27"/>
  <c r="N184" i="27"/>
  <c r="O184" i="27"/>
  <c r="P184" i="27"/>
  <c r="Q184" i="27"/>
  <c r="R184" i="27"/>
  <c r="S184" i="27"/>
  <c r="T184" i="27"/>
  <c r="U184" i="27"/>
  <c r="V184" i="27"/>
  <c r="W184" i="27"/>
  <c r="X184" i="27"/>
  <c r="Y184" i="27"/>
  <c r="Z184" i="27"/>
  <c r="AA184" i="27"/>
  <c r="AB184" i="27"/>
  <c r="AC184" i="27"/>
  <c r="AD184" i="27"/>
  <c r="AE184" i="27"/>
  <c r="AF184" i="27"/>
  <c r="B185" i="27"/>
  <c r="C185" i="27"/>
  <c r="D185" i="27"/>
  <c r="E185" i="27"/>
  <c r="F185" i="27"/>
  <c r="G185" i="27"/>
  <c r="H185" i="27"/>
  <c r="I185" i="27"/>
  <c r="J185" i="27"/>
  <c r="K185" i="27"/>
  <c r="L185" i="27"/>
  <c r="M185" i="27"/>
  <c r="N185" i="27"/>
  <c r="O185" i="27"/>
  <c r="P185" i="27"/>
  <c r="Q185" i="27"/>
  <c r="R185" i="27"/>
  <c r="S185" i="27"/>
  <c r="T185" i="27"/>
  <c r="U185" i="27"/>
  <c r="V185" i="27"/>
  <c r="W185" i="27"/>
  <c r="X185" i="27"/>
  <c r="Y185" i="27"/>
  <c r="Z185" i="27"/>
  <c r="AA185" i="27"/>
  <c r="AB185" i="27"/>
  <c r="AC185" i="27"/>
  <c r="AD185" i="27"/>
  <c r="AE185" i="27"/>
  <c r="AF185" i="27"/>
  <c r="B186" i="27"/>
  <c r="C186" i="27"/>
  <c r="D186" i="27"/>
  <c r="E186" i="27"/>
  <c r="F186" i="27"/>
  <c r="G186" i="27"/>
  <c r="H186" i="27"/>
  <c r="I186" i="27"/>
  <c r="J186" i="27"/>
  <c r="K186" i="27"/>
  <c r="L186" i="27"/>
  <c r="M186" i="27"/>
  <c r="N186" i="27"/>
  <c r="O186" i="27"/>
  <c r="P186" i="27"/>
  <c r="Q186" i="27"/>
  <c r="R186" i="27"/>
  <c r="S186" i="27"/>
  <c r="T186" i="27"/>
  <c r="U186" i="27"/>
  <c r="V186" i="27"/>
  <c r="W186" i="27"/>
  <c r="X186" i="27"/>
  <c r="Y186" i="27"/>
  <c r="Z186" i="27"/>
  <c r="AA186" i="27"/>
  <c r="AB186" i="27"/>
  <c r="AC186" i="27"/>
  <c r="AD186" i="27"/>
  <c r="AE186" i="27"/>
  <c r="AF186" i="27"/>
  <c r="B187" i="27"/>
  <c r="C187" i="27"/>
  <c r="D187" i="27"/>
  <c r="E187" i="27"/>
  <c r="F187" i="27"/>
  <c r="G187" i="27"/>
  <c r="H187" i="27"/>
  <c r="I187" i="27"/>
  <c r="J187" i="27"/>
  <c r="K187" i="27"/>
  <c r="L187" i="27"/>
  <c r="M187" i="27"/>
  <c r="N187" i="27"/>
  <c r="O187" i="27"/>
  <c r="P187" i="27"/>
  <c r="Q187" i="27"/>
  <c r="R187" i="27"/>
  <c r="S187" i="27"/>
  <c r="T187" i="27"/>
  <c r="U187" i="27"/>
  <c r="V187" i="27"/>
  <c r="W187" i="27"/>
  <c r="X187" i="27"/>
  <c r="Y187" i="27"/>
  <c r="Z187" i="27"/>
  <c r="AA187" i="27"/>
  <c r="AB187" i="27"/>
  <c r="AC187" i="27"/>
  <c r="AD187" i="27"/>
  <c r="AE187" i="27"/>
  <c r="AF187" i="27"/>
  <c r="B188" i="27"/>
  <c r="C188" i="27"/>
  <c r="D188" i="27"/>
  <c r="E188" i="27"/>
  <c r="F188" i="27"/>
  <c r="G188" i="27"/>
  <c r="H188" i="27"/>
  <c r="I188" i="27"/>
  <c r="J188" i="27"/>
  <c r="K188" i="27"/>
  <c r="L188" i="27"/>
  <c r="M188" i="27"/>
  <c r="N188" i="27"/>
  <c r="O188" i="27"/>
  <c r="P188" i="27"/>
  <c r="Q188" i="27"/>
  <c r="R188" i="27"/>
  <c r="S188" i="27"/>
  <c r="T188" i="27"/>
  <c r="U188" i="27"/>
  <c r="V188" i="27"/>
  <c r="W188" i="27"/>
  <c r="X188" i="27"/>
  <c r="Y188" i="27"/>
  <c r="Z188" i="27"/>
  <c r="AA188" i="27"/>
  <c r="AB188" i="27"/>
  <c r="AC188" i="27"/>
  <c r="AD188" i="27"/>
  <c r="AE188" i="27"/>
  <c r="AF188" i="27"/>
  <c r="B189" i="27"/>
  <c r="C189" i="27"/>
  <c r="D189" i="27"/>
  <c r="E189" i="27"/>
  <c r="F189" i="27"/>
  <c r="G189" i="27"/>
  <c r="H189" i="27"/>
  <c r="I189" i="27"/>
  <c r="J189" i="27"/>
  <c r="K189" i="27"/>
  <c r="L189" i="27"/>
  <c r="M189" i="27"/>
  <c r="N189" i="27"/>
  <c r="O189" i="27"/>
  <c r="P189" i="27"/>
  <c r="Q189" i="27"/>
  <c r="R189" i="27"/>
  <c r="S189" i="27"/>
  <c r="T189" i="27"/>
  <c r="U189" i="27"/>
  <c r="V189" i="27"/>
  <c r="W189" i="27"/>
  <c r="X189" i="27"/>
  <c r="Y189" i="27"/>
  <c r="Z189" i="27"/>
  <c r="AA189" i="27"/>
  <c r="AB189" i="27"/>
  <c r="AC189" i="27"/>
  <c r="AD189" i="27"/>
  <c r="AE189" i="27"/>
  <c r="AF189" i="27"/>
  <c r="B190" i="27"/>
  <c r="C190" i="27"/>
  <c r="D190" i="27"/>
  <c r="E190" i="27"/>
  <c r="F190" i="27"/>
  <c r="G190" i="27"/>
  <c r="H190" i="27"/>
  <c r="I190" i="27"/>
  <c r="J190" i="27"/>
  <c r="K190" i="27"/>
  <c r="L190" i="27"/>
  <c r="M190" i="27"/>
  <c r="N190" i="27"/>
  <c r="O190" i="27"/>
  <c r="P190" i="27"/>
  <c r="Q190" i="27"/>
  <c r="R190" i="27"/>
  <c r="S190" i="27"/>
  <c r="T190" i="27"/>
  <c r="U190" i="27"/>
  <c r="V190" i="27"/>
  <c r="W190" i="27"/>
  <c r="X190" i="27"/>
  <c r="Y190" i="27"/>
  <c r="Z190" i="27"/>
  <c r="AA190" i="27"/>
  <c r="AB190" i="27"/>
  <c r="AC190" i="27"/>
  <c r="AD190" i="27"/>
  <c r="AE190" i="27"/>
  <c r="AF190" i="27"/>
  <c r="B191" i="27"/>
  <c r="C191" i="27"/>
  <c r="D191" i="27"/>
  <c r="E191" i="27"/>
  <c r="F191" i="27"/>
  <c r="G191" i="27"/>
  <c r="H191" i="27"/>
  <c r="I191" i="27"/>
  <c r="J191" i="27"/>
  <c r="K191" i="27"/>
  <c r="L191" i="27"/>
  <c r="M191" i="27"/>
  <c r="N191" i="27"/>
  <c r="O191" i="27"/>
  <c r="P191" i="27"/>
  <c r="Q191" i="27"/>
  <c r="R191" i="27"/>
  <c r="S191" i="27"/>
  <c r="T191" i="27"/>
  <c r="U191" i="27"/>
  <c r="V191" i="27"/>
  <c r="W191" i="27"/>
  <c r="X191" i="27"/>
  <c r="Y191" i="27"/>
  <c r="Z191" i="27"/>
  <c r="AA191" i="27"/>
  <c r="AB191" i="27"/>
  <c r="AC191" i="27"/>
  <c r="AD191" i="27"/>
  <c r="AE191" i="27"/>
  <c r="AF191" i="27"/>
  <c r="B192" i="27"/>
  <c r="C192" i="27"/>
  <c r="D192" i="27"/>
  <c r="E192" i="27"/>
  <c r="F192" i="27"/>
  <c r="G192" i="27"/>
  <c r="H192" i="27"/>
  <c r="I192" i="27"/>
  <c r="J192" i="27"/>
  <c r="K192" i="27"/>
  <c r="L192" i="27"/>
  <c r="M192" i="27"/>
  <c r="N192" i="27"/>
  <c r="O192" i="27"/>
  <c r="P192" i="27"/>
  <c r="Q192" i="27"/>
  <c r="R192" i="27"/>
  <c r="S192" i="27"/>
  <c r="T192" i="27"/>
  <c r="U192" i="27"/>
  <c r="V192" i="27"/>
  <c r="W192" i="27"/>
  <c r="X192" i="27"/>
  <c r="Y192" i="27"/>
  <c r="Z192" i="27"/>
  <c r="AA192" i="27"/>
  <c r="AB192" i="27"/>
  <c r="AC192" i="27"/>
  <c r="AD192" i="27"/>
  <c r="AE192" i="27"/>
  <c r="AF192" i="27"/>
  <c r="B193" i="27"/>
  <c r="C193" i="27"/>
  <c r="D193" i="27"/>
  <c r="E193" i="27"/>
  <c r="F193" i="27"/>
  <c r="G193" i="27"/>
  <c r="H193" i="27"/>
  <c r="I193" i="27"/>
  <c r="J193" i="27"/>
  <c r="K193" i="27"/>
  <c r="L193" i="27"/>
  <c r="M193" i="27"/>
  <c r="N193" i="27"/>
  <c r="O193" i="27"/>
  <c r="P193" i="27"/>
  <c r="Q193" i="27"/>
  <c r="R193" i="27"/>
  <c r="S193" i="27"/>
  <c r="T193" i="27"/>
  <c r="U193" i="27"/>
  <c r="V193" i="27"/>
  <c r="W193" i="27"/>
  <c r="X193" i="27"/>
  <c r="Y193" i="27"/>
  <c r="Z193" i="27"/>
  <c r="AA193" i="27"/>
  <c r="AB193" i="27"/>
  <c r="AC193" i="27"/>
  <c r="AD193" i="27"/>
  <c r="AE193" i="27"/>
  <c r="AF193" i="27"/>
  <c r="B194" i="27"/>
  <c r="C194" i="27"/>
  <c r="D194" i="27"/>
  <c r="E194" i="27"/>
  <c r="F194" i="27"/>
  <c r="G194" i="27"/>
  <c r="H194" i="27"/>
  <c r="I194" i="27"/>
  <c r="J194" i="27"/>
  <c r="K194" i="27"/>
  <c r="L194" i="27"/>
  <c r="M194" i="27"/>
  <c r="N194" i="27"/>
  <c r="O194" i="27"/>
  <c r="P194" i="27"/>
  <c r="Q194" i="27"/>
  <c r="R194" i="27"/>
  <c r="S194" i="27"/>
  <c r="T194" i="27"/>
  <c r="U194" i="27"/>
  <c r="V194" i="27"/>
  <c r="W194" i="27"/>
  <c r="X194" i="27"/>
  <c r="Y194" i="27"/>
  <c r="Z194" i="27"/>
  <c r="AA194" i="27"/>
  <c r="AB194" i="27"/>
  <c r="AC194" i="27"/>
  <c r="AD194" i="27"/>
  <c r="AE194" i="27"/>
  <c r="AF194" i="27"/>
  <c r="B195" i="27"/>
  <c r="C195" i="27"/>
  <c r="D195" i="27"/>
  <c r="E195" i="27"/>
  <c r="F195" i="27"/>
  <c r="G195" i="27"/>
  <c r="H195" i="27"/>
  <c r="I195" i="27"/>
  <c r="J195" i="27"/>
  <c r="K195" i="27"/>
  <c r="L195" i="27"/>
  <c r="M195" i="27"/>
  <c r="N195" i="27"/>
  <c r="O195" i="27"/>
  <c r="P195" i="27"/>
  <c r="Q195" i="27"/>
  <c r="R195" i="27"/>
  <c r="S195" i="27"/>
  <c r="T195" i="27"/>
  <c r="U195" i="27"/>
  <c r="V195" i="27"/>
  <c r="W195" i="27"/>
  <c r="X195" i="27"/>
  <c r="Y195" i="27"/>
  <c r="Z195" i="27"/>
  <c r="AA195" i="27"/>
  <c r="AB195" i="27"/>
  <c r="AC195" i="27"/>
  <c r="AD195" i="27"/>
  <c r="AE195" i="27"/>
  <c r="AF195" i="27"/>
  <c r="B196" i="27"/>
  <c r="C196" i="27"/>
  <c r="D196" i="27"/>
  <c r="E196" i="27"/>
  <c r="F196" i="27"/>
  <c r="G196" i="27"/>
  <c r="H196" i="27"/>
  <c r="I196" i="27"/>
  <c r="J196" i="27"/>
  <c r="K196" i="27"/>
  <c r="L196" i="27"/>
  <c r="M196" i="27"/>
  <c r="N196" i="27"/>
  <c r="O196" i="27"/>
  <c r="P196" i="27"/>
  <c r="Q196" i="27"/>
  <c r="R196" i="27"/>
  <c r="S196" i="27"/>
  <c r="T196" i="27"/>
  <c r="U196" i="27"/>
  <c r="V196" i="27"/>
  <c r="W196" i="27"/>
  <c r="X196" i="27"/>
  <c r="Y196" i="27"/>
  <c r="Z196" i="27"/>
  <c r="AA196" i="27"/>
  <c r="AB196" i="27"/>
  <c r="AC196" i="27"/>
  <c r="AD196" i="27"/>
  <c r="AE196" i="27"/>
  <c r="AF196" i="27"/>
  <c r="B197" i="27"/>
  <c r="C197" i="27"/>
  <c r="D197" i="27"/>
  <c r="E197" i="27"/>
  <c r="F197" i="27"/>
  <c r="G197" i="27"/>
  <c r="H197" i="27"/>
  <c r="I197" i="27"/>
  <c r="J197" i="27"/>
  <c r="K197" i="27"/>
  <c r="L197" i="27"/>
  <c r="M197" i="27"/>
  <c r="N197" i="27"/>
  <c r="O197" i="27"/>
  <c r="P197" i="27"/>
  <c r="Q197" i="27"/>
  <c r="R197" i="27"/>
  <c r="S197" i="27"/>
  <c r="T197" i="27"/>
  <c r="U197" i="27"/>
  <c r="V197" i="27"/>
  <c r="W197" i="27"/>
  <c r="X197" i="27"/>
  <c r="Y197" i="27"/>
  <c r="Z197" i="27"/>
  <c r="AA197" i="27"/>
  <c r="AB197" i="27"/>
  <c r="AC197" i="27"/>
  <c r="AD197" i="27"/>
  <c r="AE197" i="27"/>
  <c r="AF197" i="27"/>
  <c r="B198" i="27"/>
  <c r="C198" i="27"/>
  <c r="D198" i="27"/>
  <c r="E198" i="27"/>
  <c r="F198" i="27"/>
  <c r="G198" i="27"/>
  <c r="H198" i="27"/>
  <c r="I198" i="27"/>
  <c r="J198" i="27"/>
  <c r="K198" i="27"/>
  <c r="L198" i="27"/>
  <c r="M198" i="27"/>
  <c r="N198" i="27"/>
  <c r="O198" i="27"/>
  <c r="P198" i="27"/>
  <c r="Q198" i="27"/>
  <c r="R198" i="27"/>
  <c r="S198" i="27"/>
  <c r="T198" i="27"/>
  <c r="U198" i="27"/>
  <c r="V198" i="27"/>
  <c r="W198" i="27"/>
  <c r="X198" i="27"/>
  <c r="Y198" i="27"/>
  <c r="Z198" i="27"/>
  <c r="AA198" i="27"/>
  <c r="AB198" i="27"/>
  <c r="AC198" i="27"/>
  <c r="AD198" i="27"/>
  <c r="AE198" i="27"/>
  <c r="AF198" i="27"/>
  <c r="B199" i="27"/>
  <c r="C199" i="27"/>
  <c r="D199" i="27"/>
  <c r="E199" i="27"/>
  <c r="F199" i="27"/>
  <c r="G199" i="27"/>
  <c r="H199" i="27"/>
  <c r="I199" i="27"/>
  <c r="J199" i="27"/>
  <c r="K199" i="27"/>
  <c r="L199" i="27"/>
  <c r="M199" i="27"/>
  <c r="N199" i="27"/>
  <c r="O199" i="27"/>
  <c r="P199" i="27"/>
  <c r="Q199" i="27"/>
  <c r="R199" i="27"/>
  <c r="S199" i="27"/>
  <c r="T199" i="27"/>
  <c r="U199" i="27"/>
  <c r="V199" i="27"/>
  <c r="W199" i="27"/>
  <c r="X199" i="27"/>
  <c r="Y199" i="27"/>
  <c r="Z199" i="27"/>
  <c r="AA199" i="27"/>
  <c r="AB199" i="27"/>
  <c r="AC199" i="27"/>
  <c r="AD199" i="27"/>
  <c r="AE199" i="27"/>
  <c r="AF199" i="27"/>
  <c r="B200" i="27"/>
  <c r="C200" i="27"/>
  <c r="D200" i="27"/>
  <c r="E200" i="27"/>
  <c r="F200" i="27"/>
  <c r="G200" i="27"/>
  <c r="H200" i="27"/>
  <c r="I200" i="27"/>
  <c r="J200" i="27"/>
  <c r="K200" i="27"/>
  <c r="L200" i="27"/>
  <c r="M200" i="27"/>
  <c r="N200" i="27"/>
  <c r="O200" i="27"/>
  <c r="P200" i="27"/>
  <c r="Q200" i="27"/>
  <c r="R200" i="27"/>
  <c r="S200" i="27"/>
  <c r="T200" i="27"/>
  <c r="U200" i="27"/>
  <c r="V200" i="27"/>
  <c r="W200" i="27"/>
  <c r="X200" i="27"/>
  <c r="Y200" i="27"/>
  <c r="Z200" i="27"/>
  <c r="AA200" i="27"/>
  <c r="AB200" i="27"/>
  <c r="AC200" i="27"/>
  <c r="AD200" i="27"/>
  <c r="AE200" i="27"/>
  <c r="AF200" i="27"/>
  <c r="B201" i="27"/>
  <c r="C201" i="27"/>
  <c r="D201" i="27"/>
  <c r="E201" i="27"/>
  <c r="F201" i="27"/>
  <c r="G201" i="27"/>
  <c r="H201" i="27"/>
  <c r="I201" i="27"/>
  <c r="J201" i="27"/>
  <c r="K201" i="27"/>
  <c r="L201" i="27"/>
  <c r="M201" i="27"/>
  <c r="N201" i="27"/>
  <c r="O201" i="27"/>
  <c r="P201" i="27"/>
  <c r="Q201" i="27"/>
  <c r="R201" i="27"/>
  <c r="S201" i="27"/>
  <c r="T201" i="27"/>
  <c r="U201" i="27"/>
  <c r="V201" i="27"/>
  <c r="W201" i="27"/>
  <c r="X201" i="27"/>
  <c r="Y201" i="27"/>
  <c r="Z201" i="27"/>
  <c r="AA201" i="27"/>
  <c r="AB201" i="27"/>
  <c r="AC201" i="27"/>
  <c r="AD201" i="27"/>
  <c r="AE201" i="27"/>
  <c r="AF201" i="27"/>
  <c r="B202" i="27"/>
  <c r="C202" i="27"/>
  <c r="D202" i="27"/>
  <c r="E202" i="27"/>
  <c r="F202" i="27"/>
  <c r="G202" i="27"/>
  <c r="H202" i="27"/>
  <c r="I202" i="27"/>
  <c r="J202" i="27"/>
  <c r="K202" i="27"/>
  <c r="L202" i="27"/>
  <c r="M202" i="27"/>
  <c r="N202" i="27"/>
  <c r="O202" i="27"/>
  <c r="P202" i="27"/>
  <c r="Q202" i="27"/>
  <c r="R202" i="27"/>
  <c r="S202" i="27"/>
  <c r="T202" i="27"/>
  <c r="U202" i="27"/>
  <c r="V202" i="27"/>
  <c r="W202" i="27"/>
  <c r="X202" i="27"/>
  <c r="Y202" i="27"/>
  <c r="Z202" i="27"/>
  <c r="AA202" i="27"/>
  <c r="AB202" i="27"/>
  <c r="AC202" i="27"/>
  <c r="AD202" i="27"/>
  <c r="AE202" i="27"/>
  <c r="AF202" i="27"/>
  <c r="B203" i="27"/>
  <c r="C203" i="27"/>
  <c r="D203" i="27"/>
  <c r="E203" i="27"/>
  <c r="F203" i="27"/>
  <c r="G203" i="27"/>
  <c r="H203" i="27"/>
  <c r="I203" i="27"/>
  <c r="J203" i="27"/>
  <c r="K203" i="27"/>
  <c r="L203" i="27"/>
  <c r="M203" i="27"/>
  <c r="N203" i="27"/>
  <c r="O203" i="27"/>
  <c r="P203" i="27"/>
  <c r="Q203" i="27"/>
  <c r="R203" i="27"/>
  <c r="S203" i="27"/>
  <c r="T203" i="27"/>
  <c r="U203" i="27"/>
  <c r="V203" i="27"/>
  <c r="W203" i="27"/>
  <c r="X203" i="27"/>
  <c r="Y203" i="27"/>
  <c r="Z203" i="27"/>
  <c r="AA203" i="27"/>
  <c r="AB203" i="27"/>
  <c r="AC203" i="27"/>
  <c r="AD203" i="27"/>
  <c r="AE203" i="27"/>
  <c r="AF203" i="27"/>
  <c r="B204" i="27"/>
  <c r="C204" i="27"/>
  <c r="D204" i="27"/>
  <c r="E204" i="27"/>
  <c r="F204" i="27"/>
  <c r="G204" i="27"/>
  <c r="H204" i="27"/>
  <c r="I204" i="27"/>
  <c r="J204" i="27"/>
  <c r="K204" i="27"/>
  <c r="L204" i="27"/>
  <c r="M204" i="27"/>
  <c r="N204" i="27"/>
  <c r="O204" i="27"/>
  <c r="P204" i="27"/>
  <c r="Q204" i="27"/>
  <c r="R204" i="27"/>
  <c r="S204" i="27"/>
  <c r="T204" i="27"/>
  <c r="U204" i="27"/>
  <c r="V204" i="27"/>
  <c r="W204" i="27"/>
  <c r="X204" i="27"/>
  <c r="Y204" i="27"/>
  <c r="Z204" i="27"/>
  <c r="AA204" i="27"/>
  <c r="AB204" i="27"/>
  <c r="AC204" i="27"/>
  <c r="AD204" i="27"/>
  <c r="AE204" i="27"/>
  <c r="AF204" i="27"/>
  <c r="B205" i="27"/>
  <c r="C205" i="27"/>
  <c r="D205" i="27"/>
  <c r="E205" i="27"/>
  <c r="F205" i="27"/>
  <c r="G205" i="27"/>
  <c r="H205" i="27"/>
  <c r="I205" i="27"/>
  <c r="J205" i="27"/>
  <c r="K205" i="27"/>
  <c r="L205" i="27"/>
  <c r="M205" i="27"/>
  <c r="N205" i="27"/>
  <c r="O205" i="27"/>
  <c r="P205" i="27"/>
  <c r="Q205" i="27"/>
  <c r="R205" i="27"/>
  <c r="S205" i="27"/>
  <c r="T205" i="27"/>
  <c r="U205" i="27"/>
  <c r="V205" i="27"/>
  <c r="W205" i="27"/>
  <c r="X205" i="27"/>
  <c r="Y205" i="27"/>
  <c r="Z205" i="27"/>
  <c r="AA205" i="27"/>
  <c r="AB205" i="27"/>
  <c r="AC205" i="27"/>
  <c r="AD205" i="27"/>
  <c r="AE205" i="27"/>
  <c r="AF205" i="27"/>
  <c r="B206" i="27"/>
  <c r="C206" i="27"/>
  <c r="D206" i="27"/>
  <c r="E206" i="27"/>
  <c r="F206" i="27"/>
  <c r="G206" i="27"/>
  <c r="H206" i="27"/>
  <c r="I206" i="27"/>
  <c r="J206" i="27"/>
  <c r="K206" i="27"/>
  <c r="L206" i="27"/>
  <c r="M206" i="27"/>
  <c r="N206" i="27"/>
  <c r="O206" i="27"/>
  <c r="P206" i="27"/>
  <c r="Q206" i="27"/>
  <c r="R206" i="27"/>
  <c r="S206" i="27"/>
  <c r="T206" i="27"/>
  <c r="U206" i="27"/>
  <c r="V206" i="27"/>
  <c r="W206" i="27"/>
  <c r="X206" i="27"/>
  <c r="Y206" i="27"/>
  <c r="Z206" i="27"/>
  <c r="AA206" i="27"/>
  <c r="AB206" i="27"/>
  <c r="AC206" i="27"/>
  <c r="AD206" i="27"/>
  <c r="AE206" i="27"/>
  <c r="AF206" i="27"/>
  <c r="B207" i="27"/>
  <c r="C207" i="27"/>
  <c r="D207" i="27"/>
  <c r="E207" i="27"/>
  <c r="F207" i="27"/>
  <c r="G207" i="27"/>
  <c r="H207" i="27"/>
  <c r="I207" i="27"/>
  <c r="J207" i="27"/>
  <c r="K207" i="27"/>
  <c r="L207" i="27"/>
  <c r="M207" i="27"/>
  <c r="N207" i="27"/>
  <c r="O207" i="27"/>
  <c r="P207" i="27"/>
  <c r="Q207" i="27"/>
  <c r="R207" i="27"/>
  <c r="S207" i="27"/>
  <c r="T207" i="27"/>
  <c r="U207" i="27"/>
  <c r="V207" i="27"/>
  <c r="W207" i="27"/>
  <c r="X207" i="27"/>
  <c r="Y207" i="27"/>
  <c r="Z207" i="27"/>
  <c r="AA207" i="27"/>
  <c r="AB207" i="27"/>
  <c r="AC207" i="27"/>
  <c r="AD207" i="27"/>
  <c r="AE207" i="27"/>
  <c r="AF207" i="27"/>
  <c r="B208" i="27"/>
  <c r="C208" i="27"/>
  <c r="D208" i="27"/>
  <c r="E208" i="27"/>
  <c r="F208" i="27"/>
  <c r="G208" i="27"/>
  <c r="H208" i="27"/>
  <c r="I208" i="27"/>
  <c r="J208" i="27"/>
  <c r="K208" i="27"/>
  <c r="L208" i="27"/>
  <c r="M208" i="27"/>
  <c r="N208" i="27"/>
  <c r="O208" i="27"/>
  <c r="P208" i="27"/>
  <c r="Q208" i="27"/>
  <c r="R208" i="27"/>
  <c r="S208" i="27"/>
  <c r="T208" i="27"/>
  <c r="U208" i="27"/>
  <c r="V208" i="27"/>
  <c r="W208" i="27"/>
  <c r="X208" i="27"/>
  <c r="Y208" i="27"/>
  <c r="Z208" i="27"/>
  <c r="AA208" i="27"/>
  <c r="AB208" i="27"/>
  <c r="AC208" i="27"/>
  <c r="AD208" i="27"/>
  <c r="AE208" i="27"/>
  <c r="AF208" i="27"/>
  <c r="B209" i="27"/>
  <c r="C209" i="27"/>
  <c r="D209" i="27"/>
  <c r="E209" i="27"/>
  <c r="F209" i="27"/>
  <c r="G209" i="27"/>
  <c r="H209" i="27"/>
  <c r="I209" i="27"/>
  <c r="J209" i="27"/>
  <c r="K209" i="27"/>
  <c r="L209" i="27"/>
  <c r="M209" i="27"/>
  <c r="N209" i="27"/>
  <c r="O209" i="27"/>
  <c r="P209" i="27"/>
  <c r="Q209" i="27"/>
  <c r="R209" i="27"/>
  <c r="S209" i="27"/>
  <c r="T209" i="27"/>
  <c r="U209" i="27"/>
  <c r="V209" i="27"/>
  <c r="W209" i="27"/>
  <c r="X209" i="27"/>
  <c r="Y209" i="27"/>
  <c r="Z209" i="27"/>
  <c r="AA209" i="27"/>
  <c r="AB209" i="27"/>
  <c r="AC209" i="27"/>
  <c r="AD209" i="27"/>
  <c r="AE209" i="27"/>
  <c r="AF209" i="27"/>
  <c r="B210" i="27"/>
  <c r="C210" i="27"/>
  <c r="D210" i="27"/>
  <c r="E210" i="27"/>
  <c r="F210" i="27"/>
  <c r="G210" i="27"/>
  <c r="H210" i="27"/>
  <c r="I210" i="27"/>
  <c r="J210" i="27"/>
  <c r="K210" i="27"/>
  <c r="L210" i="27"/>
  <c r="M210" i="27"/>
  <c r="N210" i="27"/>
  <c r="O210" i="27"/>
  <c r="P210" i="27"/>
  <c r="Q210" i="27"/>
  <c r="R210" i="27"/>
  <c r="S210" i="27"/>
  <c r="T210" i="27"/>
  <c r="U210" i="27"/>
  <c r="V210" i="27"/>
  <c r="W210" i="27"/>
  <c r="X210" i="27"/>
  <c r="Y210" i="27"/>
  <c r="Z210" i="27"/>
  <c r="AA210" i="27"/>
  <c r="AB210" i="27"/>
  <c r="AC210" i="27"/>
  <c r="AD210" i="27"/>
  <c r="AE210" i="27"/>
  <c r="AF210" i="27"/>
  <c r="B211" i="27"/>
  <c r="C211" i="27"/>
  <c r="D211" i="27"/>
  <c r="E211" i="27"/>
  <c r="F211" i="27"/>
  <c r="G211" i="27"/>
  <c r="H211" i="27"/>
  <c r="I211" i="27"/>
  <c r="J211" i="27"/>
  <c r="K211" i="27"/>
  <c r="L211" i="27"/>
  <c r="M211" i="27"/>
  <c r="N211" i="27"/>
  <c r="O211" i="27"/>
  <c r="P211" i="27"/>
  <c r="Q211" i="27"/>
  <c r="R211" i="27"/>
  <c r="S211" i="27"/>
  <c r="T211" i="27"/>
  <c r="U211" i="27"/>
  <c r="V211" i="27"/>
  <c r="W211" i="27"/>
  <c r="X211" i="27"/>
  <c r="Y211" i="27"/>
  <c r="Z211" i="27"/>
  <c r="AA211" i="27"/>
  <c r="AB211" i="27"/>
  <c r="AC211" i="27"/>
  <c r="AD211" i="27"/>
  <c r="AE211" i="27"/>
  <c r="AF211" i="27"/>
  <c r="B212" i="27"/>
  <c r="C212" i="27"/>
  <c r="D212" i="27"/>
  <c r="E212" i="27"/>
  <c r="F212" i="27"/>
  <c r="G212" i="27"/>
  <c r="H212" i="27"/>
  <c r="I212" i="27"/>
  <c r="J212" i="27"/>
  <c r="K212" i="27"/>
  <c r="L212" i="27"/>
  <c r="M212" i="27"/>
  <c r="N212" i="27"/>
  <c r="O212" i="27"/>
  <c r="P212" i="27"/>
  <c r="Q212" i="27"/>
  <c r="R212" i="27"/>
  <c r="S212" i="27"/>
  <c r="T212" i="27"/>
  <c r="U212" i="27"/>
  <c r="V212" i="27"/>
  <c r="W212" i="27"/>
  <c r="X212" i="27"/>
  <c r="Y212" i="27"/>
  <c r="Z212" i="27"/>
  <c r="AA212" i="27"/>
  <c r="AB212" i="27"/>
  <c r="AC212" i="27"/>
  <c r="AD212" i="27"/>
  <c r="AE212" i="27"/>
  <c r="AF212" i="27"/>
  <c r="B213" i="27"/>
  <c r="C213" i="27"/>
  <c r="D213" i="27"/>
  <c r="E213" i="27"/>
  <c r="F213" i="27"/>
  <c r="G213" i="27"/>
  <c r="H213" i="27"/>
  <c r="I213" i="27"/>
  <c r="J213" i="27"/>
  <c r="K213" i="27"/>
  <c r="L213" i="27"/>
  <c r="M213" i="27"/>
  <c r="N213" i="27"/>
  <c r="O213" i="27"/>
  <c r="P213" i="27"/>
  <c r="Q213" i="27"/>
  <c r="R213" i="27"/>
  <c r="S213" i="27"/>
  <c r="T213" i="27"/>
  <c r="U213" i="27"/>
  <c r="V213" i="27"/>
  <c r="W213" i="27"/>
  <c r="X213" i="27"/>
  <c r="Y213" i="27"/>
  <c r="Z213" i="27"/>
  <c r="AA213" i="27"/>
  <c r="AB213" i="27"/>
  <c r="AC213" i="27"/>
  <c r="AD213" i="27"/>
  <c r="AE213" i="27"/>
  <c r="AF213" i="27"/>
  <c r="B214" i="27"/>
  <c r="C214" i="27"/>
  <c r="D214" i="27"/>
  <c r="E214" i="27"/>
  <c r="F214" i="27"/>
  <c r="G214" i="27"/>
  <c r="H214" i="27"/>
  <c r="I214" i="27"/>
  <c r="J214" i="27"/>
  <c r="K214" i="27"/>
  <c r="L214" i="27"/>
  <c r="M214" i="27"/>
  <c r="N214" i="27"/>
  <c r="O214" i="27"/>
  <c r="P214" i="27"/>
  <c r="Q214" i="27"/>
  <c r="R214" i="27"/>
  <c r="S214" i="27"/>
  <c r="T214" i="27"/>
  <c r="U214" i="27"/>
  <c r="V214" i="27"/>
  <c r="W214" i="27"/>
  <c r="X214" i="27"/>
  <c r="Y214" i="27"/>
  <c r="Z214" i="27"/>
  <c r="AA214" i="27"/>
  <c r="AB214" i="27"/>
  <c r="AC214" i="27"/>
  <c r="AD214" i="27"/>
  <c r="AE214" i="27"/>
  <c r="AF214" i="27"/>
  <c r="B215" i="27"/>
  <c r="C215" i="27"/>
  <c r="D215" i="27"/>
  <c r="E215" i="27"/>
  <c r="F215" i="27"/>
  <c r="G215" i="27"/>
  <c r="H215" i="27"/>
  <c r="I215" i="27"/>
  <c r="J215" i="27"/>
  <c r="K215" i="27"/>
  <c r="L215" i="27"/>
  <c r="M215" i="27"/>
  <c r="N215" i="27"/>
  <c r="O215" i="27"/>
  <c r="P215" i="27"/>
  <c r="Q215" i="27"/>
  <c r="R215" i="27"/>
  <c r="S215" i="27"/>
  <c r="T215" i="27"/>
  <c r="U215" i="27"/>
  <c r="V215" i="27"/>
  <c r="W215" i="27"/>
  <c r="X215" i="27"/>
  <c r="Y215" i="27"/>
  <c r="Z215" i="27"/>
  <c r="AA215" i="27"/>
  <c r="AB215" i="27"/>
  <c r="AC215" i="27"/>
  <c r="AD215" i="27"/>
  <c r="AE215" i="27"/>
  <c r="AF215" i="27"/>
  <c r="B216" i="27"/>
  <c r="C216" i="27"/>
  <c r="D216" i="27"/>
  <c r="E216" i="27"/>
  <c r="F216" i="27"/>
  <c r="G216" i="27"/>
  <c r="H216" i="27"/>
  <c r="I216" i="27"/>
  <c r="J216" i="27"/>
  <c r="K216" i="27"/>
  <c r="L216" i="27"/>
  <c r="M216" i="27"/>
  <c r="N216" i="27"/>
  <c r="O216" i="27"/>
  <c r="P216" i="27"/>
  <c r="Q216" i="27"/>
  <c r="R216" i="27"/>
  <c r="S216" i="27"/>
  <c r="T216" i="27"/>
  <c r="U216" i="27"/>
  <c r="V216" i="27"/>
  <c r="W216" i="27"/>
  <c r="X216" i="27"/>
  <c r="Y216" i="27"/>
  <c r="Z216" i="27"/>
  <c r="AA216" i="27"/>
  <c r="AB216" i="27"/>
  <c r="AC216" i="27"/>
  <c r="AD216" i="27"/>
  <c r="AE216" i="27"/>
  <c r="AF216" i="27"/>
  <c r="B217" i="27"/>
  <c r="C217" i="27"/>
  <c r="D217" i="27"/>
  <c r="E217" i="27"/>
  <c r="F217" i="27"/>
  <c r="G217" i="27"/>
  <c r="H217" i="27"/>
  <c r="I217" i="27"/>
  <c r="J217" i="27"/>
  <c r="K217" i="27"/>
  <c r="L217" i="27"/>
  <c r="M217" i="27"/>
  <c r="N217" i="27"/>
  <c r="O217" i="27"/>
  <c r="P217" i="27"/>
  <c r="Q217" i="27"/>
  <c r="R217" i="27"/>
  <c r="S217" i="27"/>
  <c r="T217" i="27"/>
  <c r="U217" i="27"/>
  <c r="V217" i="27"/>
  <c r="W217" i="27"/>
  <c r="X217" i="27"/>
  <c r="Y217" i="27"/>
  <c r="Z217" i="27"/>
  <c r="AA217" i="27"/>
  <c r="AB217" i="27"/>
  <c r="AC217" i="27"/>
  <c r="AD217" i="27"/>
  <c r="AE217" i="27"/>
  <c r="AF217" i="27"/>
  <c r="B218" i="27"/>
  <c r="C218" i="27"/>
  <c r="D218" i="27"/>
  <c r="E218" i="27"/>
  <c r="F218" i="27"/>
  <c r="G218" i="27"/>
  <c r="H218" i="27"/>
  <c r="I218" i="27"/>
  <c r="J218" i="27"/>
  <c r="K218" i="27"/>
  <c r="L218" i="27"/>
  <c r="M218" i="27"/>
  <c r="N218" i="27"/>
  <c r="O218" i="27"/>
  <c r="P218" i="27"/>
  <c r="Q218" i="27"/>
  <c r="R218" i="27"/>
  <c r="S218" i="27"/>
  <c r="T218" i="27"/>
  <c r="U218" i="27"/>
  <c r="V218" i="27"/>
  <c r="W218" i="27"/>
  <c r="X218" i="27"/>
  <c r="Y218" i="27"/>
  <c r="Z218" i="27"/>
  <c r="AA218" i="27"/>
  <c r="AB218" i="27"/>
  <c r="AC218" i="27"/>
  <c r="AD218" i="27"/>
  <c r="AE218" i="27"/>
  <c r="AF218" i="27"/>
  <c r="B219" i="27"/>
  <c r="C219" i="27"/>
  <c r="D219" i="27"/>
  <c r="E219" i="27"/>
  <c r="F219" i="27"/>
  <c r="G219" i="27"/>
  <c r="H219" i="27"/>
  <c r="I219" i="27"/>
  <c r="J219" i="27"/>
  <c r="K219" i="27"/>
  <c r="L219" i="27"/>
  <c r="M219" i="27"/>
  <c r="N219" i="27"/>
  <c r="O219" i="27"/>
  <c r="P219" i="27"/>
  <c r="Q219" i="27"/>
  <c r="R219" i="27"/>
  <c r="S219" i="27"/>
  <c r="T219" i="27"/>
  <c r="U219" i="27"/>
  <c r="V219" i="27"/>
  <c r="W219" i="27"/>
  <c r="X219" i="27"/>
  <c r="Y219" i="27"/>
  <c r="Z219" i="27"/>
  <c r="AA219" i="27"/>
  <c r="AB219" i="27"/>
  <c r="AC219" i="27"/>
  <c r="AD219" i="27"/>
  <c r="AE219" i="27"/>
  <c r="AF219" i="27"/>
  <c r="B220" i="27"/>
  <c r="C220" i="27"/>
  <c r="D220" i="27"/>
  <c r="E220" i="27"/>
  <c r="F220" i="27"/>
  <c r="G220" i="27"/>
  <c r="H220" i="27"/>
  <c r="I220" i="27"/>
  <c r="J220" i="27"/>
  <c r="K220" i="27"/>
  <c r="L220" i="27"/>
  <c r="M220" i="27"/>
  <c r="N220" i="27"/>
  <c r="O220" i="27"/>
  <c r="P220" i="27"/>
  <c r="Q220" i="27"/>
  <c r="R220" i="27"/>
  <c r="S220" i="27"/>
  <c r="T220" i="27"/>
  <c r="U220" i="27"/>
  <c r="V220" i="27"/>
  <c r="W220" i="27"/>
  <c r="X220" i="27"/>
  <c r="Y220" i="27"/>
  <c r="Z220" i="27"/>
  <c r="AA220" i="27"/>
  <c r="AB220" i="27"/>
  <c r="AC220" i="27"/>
  <c r="AD220" i="27"/>
  <c r="AE220" i="27"/>
  <c r="AF220" i="27"/>
  <c r="B221" i="27"/>
  <c r="C221" i="27"/>
  <c r="D221" i="27"/>
  <c r="E221" i="27"/>
  <c r="F221" i="27"/>
  <c r="G221" i="27"/>
  <c r="H221" i="27"/>
  <c r="I221" i="27"/>
  <c r="J221" i="27"/>
  <c r="K221" i="27"/>
  <c r="L221" i="27"/>
  <c r="M221" i="27"/>
  <c r="N221" i="27"/>
  <c r="O221" i="27"/>
  <c r="P221" i="27"/>
  <c r="Q221" i="27"/>
  <c r="R221" i="27"/>
  <c r="S221" i="27"/>
  <c r="T221" i="27"/>
  <c r="U221" i="27"/>
  <c r="V221" i="27"/>
  <c r="W221" i="27"/>
  <c r="X221" i="27"/>
  <c r="Y221" i="27"/>
  <c r="Z221" i="27"/>
  <c r="AA221" i="27"/>
  <c r="AB221" i="27"/>
  <c r="AC221" i="27"/>
  <c r="AD221" i="27"/>
  <c r="AE221" i="27"/>
  <c r="AF221" i="27"/>
  <c r="B222" i="27"/>
  <c r="C222" i="27"/>
  <c r="D222" i="27"/>
  <c r="E222" i="27"/>
  <c r="F222" i="27"/>
  <c r="G222" i="27"/>
  <c r="H222" i="27"/>
  <c r="I222" i="27"/>
  <c r="J222" i="27"/>
  <c r="K222" i="27"/>
  <c r="L222" i="27"/>
  <c r="M222" i="27"/>
  <c r="N222" i="27"/>
  <c r="O222" i="27"/>
  <c r="P222" i="27"/>
  <c r="Q222" i="27"/>
  <c r="R222" i="27"/>
  <c r="S222" i="27"/>
  <c r="T222" i="27"/>
  <c r="U222" i="27"/>
  <c r="V222" i="27"/>
  <c r="W222" i="27"/>
  <c r="X222" i="27"/>
  <c r="Y222" i="27"/>
  <c r="Z222" i="27"/>
  <c r="AA222" i="27"/>
  <c r="AB222" i="27"/>
  <c r="AC222" i="27"/>
  <c r="AD222" i="27"/>
  <c r="AE222" i="27"/>
  <c r="AF222" i="27"/>
  <c r="B223" i="27"/>
  <c r="C223" i="27"/>
  <c r="D223" i="27"/>
  <c r="E223" i="27"/>
  <c r="F223" i="27"/>
  <c r="G223" i="27"/>
  <c r="H223" i="27"/>
  <c r="I223" i="27"/>
  <c r="J223" i="27"/>
  <c r="K223" i="27"/>
  <c r="L223" i="27"/>
  <c r="M223" i="27"/>
  <c r="N223" i="27"/>
  <c r="O223" i="27"/>
  <c r="P223" i="27"/>
  <c r="Q223" i="27"/>
  <c r="R223" i="27"/>
  <c r="S223" i="27"/>
  <c r="T223" i="27"/>
  <c r="U223" i="27"/>
  <c r="V223" i="27"/>
  <c r="W223" i="27"/>
  <c r="X223" i="27"/>
  <c r="Y223" i="27"/>
  <c r="Z223" i="27"/>
  <c r="AA223" i="27"/>
  <c r="AB223" i="27"/>
  <c r="AC223" i="27"/>
  <c r="AD223" i="27"/>
  <c r="AE223" i="27"/>
  <c r="AF223" i="27"/>
  <c r="B224" i="27"/>
  <c r="C224" i="27"/>
  <c r="D224" i="27"/>
  <c r="E224" i="27"/>
  <c r="F224" i="27"/>
  <c r="G224" i="27"/>
  <c r="H224" i="27"/>
  <c r="I224" i="27"/>
  <c r="J224" i="27"/>
  <c r="K224" i="27"/>
  <c r="L224" i="27"/>
  <c r="M224" i="27"/>
  <c r="N224" i="27"/>
  <c r="O224" i="27"/>
  <c r="P224" i="27"/>
  <c r="Q224" i="27"/>
  <c r="R224" i="27"/>
  <c r="S224" i="27"/>
  <c r="T224" i="27"/>
  <c r="U224" i="27"/>
  <c r="V224" i="27"/>
  <c r="W224" i="27"/>
  <c r="X224" i="27"/>
  <c r="Y224" i="27"/>
  <c r="Z224" i="27"/>
  <c r="AA224" i="27"/>
  <c r="AB224" i="27"/>
  <c r="AC224" i="27"/>
  <c r="AD224" i="27"/>
  <c r="AE224" i="27"/>
  <c r="AF224" i="27"/>
  <c r="C183" i="27"/>
  <c r="D183" i="27"/>
  <c r="E183" i="27"/>
  <c r="F183" i="27"/>
  <c r="G183" i="27"/>
  <c r="H183" i="27"/>
  <c r="I183" i="27"/>
  <c r="J183" i="27"/>
  <c r="K183" i="27"/>
  <c r="L183" i="27"/>
  <c r="M183" i="27"/>
  <c r="N183" i="27"/>
  <c r="O183" i="27"/>
  <c r="P183" i="27"/>
  <c r="Q183" i="27"/>
  <c r="R183" i="27"/>
  <c r="S183" i="27"/>
  <c r="T183" i="27"/>
  <c r="U183" i="27"/>
  <c r="V183" i="27"/>
  <c r="W183" i="27"/>
  <c r="X183" i="27"/>
  <c r="Y183" i="27"/>
  <c r="Z183" i="27"/>
  <c r="AA183" i="27"/>
  <c r="AB183" i="27"/>
  <c r="AC183" i="27"/>
  <c r="AD183" i="27"/>
  <c r="AE183" i="27"/>
  <c r="AF183" i="27"/>
  <c r="B183" i="27"/>
  <c r="B184" i="26"/>
  <c r="C184" i="26"/>
  <c r="D184" i="26"/>
  <c r="E184" i="26"/>
  <c r="F184" i="26"/>
  <c r="G184" i="26"/>
  <c r="H184" i="26"/>
  <c r="I184" i="26"/>
  <c r="J184" i="26"/>
  <c r="K184" i="26"/>
  <c r="L184" i="26"/>
  <c r="M184" i="26"/>
  <c r="N184" i="26"/>
  <c r="O184" i="26"/>
  <c r="P184" i="26"/>
  <c r="Q184" i="26"/>
  <c r="R184" i="26"/>
  <c r="S184" i="26"/>
  <c r="T184" i="26"/>
  <c r="U184" i="26"/>
  <c r="V184" i="26"/>
  <c r="W184" i="26"/>
  <c r="X184" i="26"/>
  <c r="Y184" i="26"/>
  <c r="Z184" i="26"/>
  <c r="AA184" i="26"/>
  <c r="AB184" i="26"/>
  <c r="AC184" i="26"/>
  <c r="AD184" i="26"/>
  <c r="AE184" i="26"/>
  <c r="AF184" i="26"/>
  <c r="B185" i="26"/>
  <c r="C185" i="26"/>
  <c r="D185" i="26"/>
  <c r="E185" i="26"/>
  <c r="F185" i="26"/>
  <c r="G185" i="26"/>
  <c r="H185" i="26"/>
  <c r="I185" i="26"/>
  <c r="J185" i="26"/>
  <c r="K185" i="26"/>
  <c r="L185" i="26"/>
  <c r="M185" i="26"/>
  <c r="N185" i="26"/>
  <c r="O185" i="26"/>
  <c r="P185" i="26"/>
  <c r="Q185" i="26"/>
  <c r="R185" i="26"/>
  <c r="S185" i="26"/>
  <c r="T185" i="26"/>
  <c r="U185" i="26"/>
  <c r="V185" i="26"/>
  <c r="W185" i="26"/>
  <c r="X185" i="26"/>
  <c r="Y185" i="26"/>
  <c r="Z185" i="26"/>
  <c r="AA185" i="26"/>
  <c r="AB185" i="26"/>
  <c r="AC185" i="26"/>
  <c r="AD185" i="26"/>
  <c r="AE185" i="26"/>
  <c r="AF185" i="26"/>
  <c r="B186" i="26"/>
  <c r="C186" i="26"/>
  <c r="D186" i="26"/>
  <c r="E186" i="26"/>
  <c r="F186" i="26"/>
  <c r="G186" i="26"/>
  <c r="H186" i="26"/>
  <c r="I186" i="26"/>
  <c r="J186" i="26"/>
  <c r="K186" i="26"/>
  <c r="L186" i="26"/>
  <c r="M186" i="26"/>
  <c r="N186" i="26"/>
  <c r="O186" i="26"/>
  <c r="P186" i="26"/>
  <c r="Q186" i="26"/>
  <c r="R186" i="26"/>
  <c r="S186" i="26"/>
  <c r="T186" i="26"/>
  <c r="U186" i="26"/>
  <c r="V186" i="26"/>
  <c r="W186" i="26"/>
  <c r="X186" i="26"/>
  <c r="Y186" i="26"/>
  <c r="Z186" i="26"/>
  <c r="AA186" i="26"/>
  <c r="AB186" i="26"/>
  <c r="AC186" i="26"/>
  <c r="AD186" i="26"/>
  <c r="AE186" i="26"/>
  <c r="AF186" i="26"/>
  <c r="B187" i="26"/>
  <c r="C187" i="26"/>
  <c r="D187" i="26"/>
  <c r="E187" i="26"/>
  <c r="F187" i="26"/>
  <c r="G187" i="26"/>
  <c r="H187" i="26"/>
  <c r="I187" i="26"/>
  <c r="J187" i="26"/>
  <c r="K187" i="26"/>
  <c r="L187" i="26"/>
  <c r="M187" i="26"/>
  <c r="N187" i="26"/>
  <c r="O187" i="26"/>
  <c r="P187" i="26"/>
  <c r="Q187" i="26"/>
  <c r="R187" i="26"/>
  <c r="S187" i="26"/>
  <c r="T187" i="26"/>
  <c r="U187" i="26"/>
  <c r="V187" i="26"/>
  <c r="W187" i="26"/>
  <c r="X187" i="26"/>
  <c r="Y187" i="26"/>
  <c r="Z187" i="26"/>
  <c r="AA187" i="26"/>
  <c r="AB187" i="26"/>
  <c r="AC187" i="26"/>
  <c r="AD187" i="26"/>
  <c r="AE187" i="26"/>
  <c r="AF187" i="26"/>
  <c r="B188" i="26"/>
  <c r="C188" i="26"/>
  <c r="D188" i="26"/>
  <c r="E188" i="26"/>
  <c r="F188" i="26"/>
  <c r="G188" i="26"/>
  <c r="H188" i="26"/>
  <c r="I188" i="26"/>
  <c r="J188" i="26"/>
  <c r="K188" i="26"/>
  <c r="L188" i="26"/>
  <c r="M188" i="26"/>
  <c r="N188" i="26"/>
  <c r="O188" i="26"/>
  <c r="P188" i="26"/>
  <c r="Q188" i="26"/>
  <c r="R188" i="26"/>
  <c r="S188" i="26"/>
  <c r="T188" i="26"/>
  <c r="U188" i="26"/>
  <c r="V188" i="26"/>
  <c r="W188" i="26"/>
  <c r="X188" i="26"/>
  <c r="Y188" i="26"/>
  <c r="Z188" i="26"/>
  <c r="AA188" i="26"/>
  <c r="AB188" i="26"/>
  <c r="AC188" i="26"/>
  <c r="AD188" i="26"/>
  <c r="AE188" i="26"/>
  <c r="AF188" i="26"/>
  <c r="B189" i="26"/>
  <c r="C189" i="26"/>
  <c r="D189" i="26"/>
  <c r="E189" i="26"/>
  <c r="F189" i="26"/>
  <c r="G189" i="26"/>
  <c r="H189" i="26"/>
  <c r="I189" i="26"/>
  <c r="J189" i="26"/>
  <c r="K189" i="26"/>
  <c r="L189" i="26"/>
  <c r="M189" i="26"/>
  <c r="N189" i="26"/>
  <c r="O189" i="26"/>
  <c r="P189" i="26"/>
  <c r="Q189" i="26"/>
  <c r="R189" i="26"/>
  <c r="S189" i="26"/>
  <c r="T189" i="26"/>
  <c r="U189" i="26"/>
  <c r="V189" i="26"/>
  <c r="W189" i="26"/>
  <c r="X189" i="26"/>
  <c r="Y189" i="26"/>
  <c r="Z189" i="26"/>
  <c r="AA189" i="26"/>
  <c r="AB189" i="26"/>
  <c r="AC189" i="26"/>
  <c r="AD189" i="26"/>
  <c r="AE189" i="26"/>
  <c r="AF189" i="26"/>
  <c r="B190" i="26"/>
  <c r="C190" i="26"/>
  <c r="D190" i="26"/>
  <c r="E190" i="26"/>
  <c r="F190" i="26"/>
  <c r="G190" i="26"/>
  <c r="H190" i="26"/>
  <c r="I190" i="26"/>
  <c r="J190" i="26"/>
  <c r="K190" i="26"/>
  <c r="L190" i="26"/>
  <c r="M190" i="26"/>
  <c r="N190" i="26"/>
  <c r="O190" i="26"/>
  <c r="P190" i="26"/>
  <c r="Q190" i="26"/>
  <c r="R190" i="26"/>
  <c r="S190" i="26"/>
  <c r="T190" i="26"/>
  <c r="U190" i="26"/>
  <c r="V190" i="26"/>
  <c r="W190" i="26"/>
  <c r="X190" i="26"/>
  <c r="Y190" i="26"/>
  <c r="Z190" i="26"/>
  <c r="AA190" i="26"/>
  <c r="AB190" i="26"/>
  <c r="AC190" i="26"/>
  <c r="AD190" i="26"/>
  <c r="AE190" i="26"/>
  <c r="AF190" i="26"/>
  <c r="B191" i="26"/>
  <c r="C191" i="26"/>
  <c r="D191" i="26"/>
  <c r="E191" i="26"/>
  <c r="F191" i="26"/>
  <c r="G191" i="26"/>
  <c r="H191" i="26"/>
  <c r="I191" i="26"/>
  <c r="J191" i="26"/>
  <c r="K191" i="26"/>
  <c r="L191" i="26"/>
  <c r="M191" i="26"/>
  <c r="N191" i="26"/>
  <c r="O191" i="26"/>
  <c r="P191" i="26"/>
  <c r="Q191" i="26"/>
  <c r="R191" i="26"/>
  <c r="S191" i="26"/>
  <c r="T191" i="26"/>
  <c r="U191" i="26"/>
  <c r="V191" i="26"/>
  <c r="W191" i="26"/>
  <c r="X191" i="26"/>
  <c r="Y191" i="26"/>
  <c r="Z191" i="26"/>
  <c r="AA191" i="26"/>
  <c r="AB191" i="26"/>
  <c r="AC191" i="26"/>
  <c r="AD191" i="26"/>
  <c r="AE191" i="26"/>
  <c r="AF191" i="26"/>
  <c r="B192" i="26"/>
  <c r="C192" i="26"/>
  <c r="D192" i="26"/>
  <c r="E192" i="26"/>
  <c r="F192" i="26"/>
  <c r="G192" i="26"/>
  <c r="H192" i="26"/>
  <c r="I192" i="26"/>
  <c r="J192" i="26"/>
  <c r="K192" i="26"/>
  <c r="L192" i="26"/>
  <c r="M192" i="26"/>
  <c r="N192" i="26"/>
  <c r="O192" i="26"/>
  <c r="P192" i="26"/>
  <c r="Q192" i="26"/>
  <c r="R192" i="26"/>
  <c r="S192" i="26"/>
  <c r="T192" i="26"/>
  <c r="U192" i="26"/>
  <c r="V192" i="26"/>
  <c r="W192" i="26"/>
  <c r="X192" i="26"/>
  <c r="Y192" i="26"/>
  <c r="Z192" i="26"/>
  <c r="AA192" i="26"/>
  <c r="AB192" i="26"/>
  <c r="AC192" i="26"/>
  <c r="AD192" i="26"/>
  <c r="AE192" i="26"/>
  <c r="AF192" i="26"/>
  <c r="B193" i="26"/>
  <c r="C193" i="26"/>
  <c r="D193" i="26"/>
  <c r="E193" i="26"/>
  <c r="F193" i="26"/>
  <c r="G193" i="26"/>
  <c r="H193" i="26"/>
  <c r="I193" i="26"/>
  <c r="J193" i="26"/>
  <c r="K193" i="26"/>
  <c r="L193" i="26"/>
  <c r="M193" i="26"/>
  <c r="N193" i="26"/>
  <c r="O193" i="26"/>
  <c r="P193" i="26"/>
  <c r="Q193" i="26"/>
  <c r="R193" i="26"/>
  <c r="S193" i="26"/>
  <c r="T193" i="26"/>
  <c r="U193" i="26"/>
  <c r="V193" i="26"/>
  <c r="W193" i="26"/>
  <c r="X193" i="26"/>
  <c r="Y193" i="26"/>
  <c r="Z193" i="26"/>
  <c r="AA193" i="26"/>
  <c r="AB193" i="26"/>
  <c r="AC193" i="26"/>
  <c r="AD193" i="26"/>
  <c r="AE193" i="26"/>
  <c r="AF193" i="26"/>
  <c r="B194" i="26"/>
  <c r="C194" i="26"/>
  <c r="D194" i="26"/>
  <c r="E194" i="26"/>
  <c r="F194" i="26"/>
  <c r="G194" i="26"/>
  <c r="H194" i="26"/>
  <c r="I194" i="26"/>
  <c r="J194" i="26"/>
  <c r="K194" i="26"/>
  <c r="L194" i="26"/>
  <c r="M194" i="26"/>
  <c r="N194" i="26"/>
  <c r="O194" i="26"/>
  <c r="P194" i="26"/>
  <c r="Q194" i="26"/>
  <c r="R194" i="26"/>
  <c r="S194" i="26"/>
  <c r="T194" i="26"/>
  <c r="U194" i="26"/>
  <c r="V194" i="26"/>
  <c r="W194" i="26"/>
  <c r="X194" i="26"/>
  <c r="Y194" i="26"/>
  <c r="Z194" i="26"/>
  <c r="AA194" i="26"/>
  <c r="AB194" i="26"/>
  <c r="AC194" i="26"/>
  <c r="AD194" i="26"/>
  <c r="AE194" i="26"/>
  <c r="AF194" i="26"/>
  <c r="B195" i="26"/>
  <c r="C195" i="26"/>
  <c r="D195" i="26"/>
  <c r="E195" i="26"/>
  <c r="F195" i="26"/>
  <c r="G195" i="26"/>
  <c r="H195" i="26"/>
  <c r="I195" i="26"/>
  <c r="J195" i="26"/>
  <c r="K195" i="26"/>
  <c r="L195" i="26"/>
  <c r="M195" i="26"/>
  <c r="N195" i="26"/>
  <c r="O195" i="26"/>
  <c r="P195" i="26"/>
  <c r="Q195" i="26"/>
  <c r="R195" i="26"/>
  <c r="S195" i="26"/>
  <c r="T195" i="26"/>
  <c r="U195" i="26"/>
  <c r="V195" i="26"/>
  <c r="W195" i="26"/>
  <c r="X195" i="26"/>
  <c r="Y195" i="26"/>
  <c r="Z195" i="26"/>
  <c r="AA195" i="26"/>
  <c r="AB195" i="26"/>
  <c r="AC195" i="26"/>
  <c r="AD195" i="26"/>
  <c r="AE195" i="26"/>
  <c r="AF195" i="26"/>
  <c r="B196" i="26"/>
  <c r="C196" i="26"/>
  <c r="D196" i="26"/>
  <c r="E196" i="26"/>
  <c r="F196" i="26"/>
  <c r="G196" i="26"/>
  <c r="H196" i="26"/>
  <c r="I196" i="26"/>
  <c r="J196" i="26"/>
  <c r="K196" i="26"/>
  <c r="L196" i="26"/>
  <c r="M196" i="26"/>
  <c r="N196" i="26"/>
  <c r="O196" i="26"/>
  <c r="P196" i="26"/>
  <c r="Q196" i="26"/>
  <c r="R196" i="26"/>
  <c r="S196" i="26"/>
  <c r="T196" i="26"/>
  <c r="U196" i="26"/>
  <c r="V196" i="26"/>
  <c r="W196" i="26"/>
  <c r="X196" i="26"/>
  <c r="Y196" i="26"/>
  <c r="Z196" i="26"/>
  <c r="AA196" i="26"/>
  <c r="AB196" i="26"/>
  <c r="AC196" i="26"/>
  <c r="AD196" i="26"/>
  <c r="AE196" i="26"/>
  <c r="AF196" i="26"/>
  <c r="B197" i="26"/>
  <c r="C197" i="26"/>
  <c r="D197" i="26"/>
  <c r="E197" i="26"/>
  <c r="F197" i="26"/>
  <c r="G197" i="26"/>
  <c r="H197" i="26"/>
  <c r="I197" i="26"/>
  <c r="J197" i="26"/>
  <c r="K197" i="26"/>
  <c r="L197" i="26"/>
  <c r="M197" i="26"/>
  <c r="N197" i="26"/>
  <c r="O197" i="26"/>
  <c r="P197" i="26"/>
  <c r="Q197" i="26"/>
  <c r="R197" i="26"/>
  <c r="S197" i="26"/>
  <c r="T197" i="26"/>
  <c r="U197" i="26"/>
  <c r="V197" i="26"/>
  <c r="W197" i="26"/>
  <c r="X197" i="26"/>
  <c r="Y197" i="26"/>
  <c r="Z197" i="26"/>
  <c r="AA197" i="26"/>
  <c r="AB197" i="26"/>
  <c r="AC197" i="26"/>
  <c r="AD197" i="26"/>
  <c r="AE197" i="26"/>
  <c r="AF197" i="26"/>
  <c r="B198" i="26"/>
  <c r="C198" i="26"/>
  <c r="D198" i="26"/>
  <c r="E198" i="26"/>
  <c r="F198" i="26"/>
  <c r="G198" i="26"/>
  <c r="H198" i="26"/>
  <c r="I198" i="26"/>
  <c r="J198" i="26"/>
  <c r="K198" i="26"/>
  <c r="L198" i="26"/>
  <c r="M198" i="26"/>
  <c r="N198" i="26"/>
  <c r="O198" i="26"/>
  <c r="P198" i="26"/>
  <c r="Q198" i="26"/>
  <c r="R198" i="26"/>
  <c r="S198" i="26"/>
  <c r="T198" i="26"/>
  <c r="U198" i="26"/>
  <c r="V198" i="26"/>
  <c r="W198" i="26"/>
  <c r="X198" i="26"/>
  <c r="Y198" i="26"/>
  <c r="Z198" i="26"/>
  <c r="AA198" i="26"/>
  <c r="AB198" i="26"/>
  <c r="AC198" i="26"/>
  <c r="AD198" i="26"/>
  <c r="AE198" i="26"/>
  <c r="AF198" i="26"/>
  <c r="B199" i="26"/>
  <c r="C199" i="26"/>
  <c r="D199" i="26"/>
  <c r="E199" i="26"/>
  <c r="F199" i="26"/>
  <c r="G199" i="26"/>
  <c r="H199" i="26"/>
  <c r="I199" i="26"/>
  <c r="J199" i="26"/>
  <c r="K199" i="26"/>
  <c r="L199" i="26"/>
  <c r="M199" i="26"/>
  <c r="N199" i="26"/>
  <c r="O199" i="26"/>
  <c r="P199" i="26"/>
  <c r="Q199" i="26"/>
  <c r="R199" i="26"/>
  <c r="S199" i="26"/>
  <c r="T199" i="26"/>
  <c r="U199" i="26"/>
  <c r="V199" i="26"/>
  <c r="W199" i="26"/>
  <c r="X199" i="26"/>
  <c r="Y199" i="26"/>
  <c r="Z199" i="26"/>
  <c r="AA199" i="26"/>
  <c r="AB199" i="26"/>
  <c r="AC199" i="26"/>
  <c r="AD199" i="26"/>
  <c r="AE199" i="26"/>
  <c r="AF199" i="26"/>
  <c r="B200" i="26"/>
  <c r="C200" i="26"/>
  <c r="D200" i="26"/>
  <c r="E200" i="26"/>
  <c r="F200" i="26"/>
  <c r="G200" i="26"/>
  <c r="H200" i="26"/>
  <c r="I200" i="26"/>
  <c r="J200" i="26"/>
  <c r="K200" i="26"/>
  <c r="L200" i="26"/>
  <c r="M200" i="26"/>
  <c r="N200" i="26"/>
  <c r="O200" i="26"/>
  <c r="P200" i="26"/>
  <c r="Q200" i="26"/>
  <c r="R200" i="26"/>
  <c r="S200" i="26"/>
  <c r="T200" i="26"/>
  <c r="U200" i="26"/>
  <c r="V200" i="26"/>
  <c r="W200" i="26"/>
  <c r="X200" i="26"/>
  <c r="Y200" i="26"/>
  <c r="Z200" i="26"/>
  <c r="AA200" i="26"/>
  <c r="AB200" i="26"/>
  <c r="AC200" i="26"/>
  <c r="AD200" i="26"/>
  <c r="AE200" i="26"/>
  <c r="AF200" i="26"/>
  <c r="B201" i="26"/>
  <c r="C201" i="26"/>
  <c r="D201" i="26"/>
  <c r="E201" i="26"/>
  <c r="F201" i="26"/>
  <c r="G201" i="26"/>
  <c r="H201" i="26"/>
  <c r="I201" i="26"/>
  <c r="J201" i="26"/>
  <c r="K201" i="26"/>
  <c r="L201" i="26"/>
  <c r="M201" i="26"/>
  <c r="N201" i="26"/>
  <c r="O201" i="26"/>
  <c r="P201" i="26"/>
  <c r="Q201" i="26"/>
  <c r="R201" i="26"/>
  <c r="S201" i="26"/>
  <c r="T201" i="26"/>
  <c r="U201" i="26"/>
  <c r="V201" i="26"/>
  <c r="W201" i="26"/>
  <c r="X201" i="26"/>
  <c r="Y201" i="26"/>
  <c r="Z201" i="26"/>
  <c r="AA201" i="26"/>
  <c r="AB201" i="26"/>
  <c r="AC201" i="26"/>
  <c r="AD201" i="26"/>
  <c r="AE201" i="26"/>
  <c r="AF201" i="26"/>
  <c r="B202" i="26"/>
  <c r="C202" i="26"/>
  <c r="D202" i="26"/>
  <c r="E202" i="26"/>
  <c r="F202" i="26"/>
  <c r="G202" i="26"/>
  <c r="H202" i="26"/>
  <c r="I202" i="26"/>
  <c r="J202" i="26"/>
  <c r="K202" i="26"/>
  <c r="L202" i="26"/>
  <c r="M202" i="26"/>
  <c r="N202" i="26"/>
  <c r="O202" i="26"/>
  <c r="P202" i="26"/>
  <c r="Q202" i="26"/>
  <c r="R202" i="26"/>
  <c r="S202" i="26"/>
  <c r="T202" i="26"/>
  <c r="U202" i="26"/>
  <c r="V202" i="26"/>
  <c r="W202" i="26"/>
  <c r="X202" i="26"/>
  <c r="Y202" i="26"/>
  <c r="Z202" i="26"/>
  <c r="AA202" i="26"/>
  <c r="AB202" i="26"/>
  <c r="AC202" i="26"/>
  <c r="AD202" i="26"/>
  <c r="AE202" i="26"/>
  <c r="AF202" i="26"/>
  <c r="B203" i="26"/>
  <c r="C203" i="26"/>
  <c r="D203" i="26"/>
  <c r="E203" i="26"/>
  <c r="F203" i="26"/>
  <c r="G203" i="26"/>
  <c r="H203" i="26"/>
  <c r="I203" i="26"/>
  <c r="J203" i="26"/>
  <c r="K203" i="26"/>
  <c r="L203" i="26"/>
  <c r="M203" i="26"/>
  <c r="N203" i="26"/>
  <c r="O203" i="26"/>
  <c r="P203" i="26"/>
  <c r="Q203" i="26"/>
  <c r="R203" i="26"/>
  <c r="S203" i="26"/>
  <c r="T203" i="26"/>
  <c r="U203" i="26"/>
  <c r="V203" i="26"/>
  <c r="W203" i="26"/>
  <c r="X203" i="26"/>
  <c r="Y203" i="26"/>
  <c r="Z203" i="26"/>
  <c r="AA203" i="26"/>
  <c r="AB203" i="26"/>
  <c r="AC203" i="26"/>
  <c r="AD203" i="26"/>
  <c r="AE203" i="26"/>
  <c r="AF203" i="26"/>
  <c r="B204" i="26"/>
  <c r="C204" i="26"/>
  <c r="D204" i="26"/>
  <c r="E204" i="26"/>
  <c r="F204" i="26"/>
  <c r="G204" i="26"/>
  <c r="H204" i="26"/>
  <c r="I204" i="26"/>
  <c r="J204" i="26"/>
  <c r="K204" i="26"/>
  <c r="L204" i="26"/>
  <c r="M204" i="26"/>
  <c r="N204" i="26"/>
  <c r="O204" i="26"/>
  <c r="P204" i="26"/>
  <c r="Q204" i="26"/>
  <c r="R204" i="26"/>
  <c r="S204" i="26"/>
  <c r="T204" i="26"/>
  <c r="U204" i="26"/>
  <c r="V204" i="26"/>
  <c r="W204" i="26"/>
  <c r="X204" i="26"/>
  <c r="Y204" i="26"/>
  <c r="Z204" i="26"/>
  <c r="AA204" i="26"/>
  <c r="AB204" i="26"/>
  <c r="AC204" i="26"/>
  <c r="AD204" i="26"/>
  <c r="AE204" i="26"/>
  <c r="AF204" i="26"/>
  <c r="B205" i="26"/>
  <c r="C205" i="26"/>
  <c r="D205" i="26"/>
  <c r="E205" i="26"/>
  <c r="F205" i="26"/>
  <c r="G205" i="26"/>
  <c r="H205" i="26"/>
  <c r="I205" i="26"/>
  <c r="J205" i="26"/>
  <c r="K205" i="26"/>
  <c r="L205" i="26"/>
  <c r="M205" i="26"/>
  <c r="N205" i="26"/>
  <c r="O205" i="26"/>
  <c r="P205" i="26"/>
  <c r="Q205" i="26"/>
  <c r="R205" i="26"/>
  <c r="S205" i="26"/>
  <c r="T205" i="26"/>
  <c r="U205" i="26"/>
  <c r="V205" i="26"/>
  <c r="W205" i="26"/>
  <c r="X205" i="26"/>
  <c r="Y205" i="26"/>
  <c r="Z205" i="26"/>
  <c r="AA205" i="26"/>
  <c r="AB205" i="26"/>
  <c r="AC205" i="26"/>
  <c r="AD205" i="26"/>
  <c r="AE205" i="26"/>
  <c r="AF205" i="26"/>
  <c r="B206" i="26"/>
  <c r="C206" i="26"/>
  <c r="D206" i="26"/>
  <c r="E206" i="26"/>
  <c r="F206" i="26"/>
  <c r="G206" i="26"/>
  <c r="H206" i="26"/>
  <c r="I206" i="26"/>
  <c r="J206" i="26"/>
  <c r="K206" i="26"/>
  <c r="L206" i="26"/>
  <c r="M206" i="26"/>
  <c r="N206" i="26"/>
  <c r="O206" i="26"/>
  <c r="P206" i="26"/>
  <c r="Q206" i="26"/>
  <c r="R206" i="26"/>
  <c r="S206" i="26"/>
  <c r="T206" i="26"/>
  <c r="U206" i="26"/>
  <c r="V206" i="26"/>
  <c r="W206" i="26"/>
  <c r="X206" i="26"/>
  <c r="Y206" i="26"/>
  <c r="Z206" i="26"/>
  <c r="AA206" i="26"/>
  <c r="AB206" i="26"/>
  <c r="AC206" i="26"/>
  <c r="AD206" i="26"/>
  <c r="AE206" i="26"/>
  <c r="AF206" i="26"/>
  <c r="B207" i="26"/>
  <c r="C207" i="26"/>
  <c r="D207" i="26"/>
  <c r="E207" i="26"/>
  <c r="F207" i="26"/>
  <c r="G207" i="26"/>
  <c r="H207" i="26"/>
  <c r="I207" i="26"/>
  <c r="J207" i="26"/>
  <c r="K207" i="26"/>
  <c r="L207" i="26"/>
  <c r="M207" i="26"/>
  <c r="N207" i="26"/>
  <c r="O207" i="26"/>
  <c r="P207" i="26"/>
  <c r="Q207" i="26"/>
  <c r="R207" i="26"/>
  <c r="S207" i="26"/>
  <c r="T207" i="26"/>
  <c r="U207" i="26"/>
  <c r="V207" i="26"/>
  <c r="W207" i="26"/>
  <c r="X207" i="26"/>
  <c r="Y207" i="26"/>
  <c r="Z207" i="26"/>
  <c r="AA207" i="26"/>
  <c r="AB207" i="26"/>
  <c r="AC207" i="26"/>
  <c r="AD207" i="26"/>
  <c r="AE207" i="26"/>
  <c r="AF207" i="26"/>
  <c r="B208" i="26"/>
  <c r="C208" i="26"/>
  <c r="D208" i="26"/>
  <c r="E208" i="26"/>
  <c r="F208" i="26"/>
  <c r="G208" i="26"/>
  <c r="H208" i="26"/>
  <c r="I208" i="26"/>
  <c r="J208" i="26"/>
  <c r="K208" i="26"/>
  <c r="L208" i="26"/>
  <c r="M208" i="26"/>
  <c r="N208" i="26"/>
  <c r="O208" i="26"/>
  <c r="P208" i="26"/>
  <c r="Q208" i="26"/>
  <c r="R208" i="26"/>
  <c r="S208" i="26"/>
  <c r="T208" i="26"/>
  <c r="U208" i="26"/>
  <c r="V208" i="26"/>
  <c r="W208" i="26"/>
  <c r="X208" i="26"/>
  <c r="Y208" i="26"/>
  <c r="Z208" i="26"/>
  <c r="AA208" i="26"/>
  <c r="AB208" i="26"/>
  <c r="AC208" i="26"/>
  <c r="AD208" i="26"/>
  <c r="AE208" i="26"/>
  <c r="AF208" i="26"/>
  <c r="B209" i="26"/>
  <c r="C209" i="26"/>
  <c r="D209" i="26"/>
  <c r="E209" i="26"/>
  <c r="F209" i="26"/>
  <c r="G209" i="26"/>
  <c r="H209" i="26"/>
  <c r="I209" i="26"/>
  <c r="J209" i="26"/>
  <c r="K209" i="26"/>
  <c r="L209" i="26"/>
  <c r="M209" i="26"/>
  <c r="N209" i="26"/>
  <c r="O209" i="26"/>
  <c r="P209" i="26"/>
  <c r="Q209" i="26"/>
  <c r="R209" i="26"/>
  <c r="S209" i="26"/>
  <c r="T209" i="26"/>
  <c r="U209" i="26"/>
  <c r="V209" i="26"/>
  <c r="W209" i="26"/>
  <c r="X209" i="26"/>
  <c r="Y209" i="26"/>
  <c r="Z209" i="26"/>
  <c r="AA209" i="26"/>
  <c r="AB209" i="26"/>
  <c r="AC209" i="26"/>
  <c r="AD209" i="26"/>
  <c r="AE209" i="26"/>
  <c r="AF209" i="26"/>
  <c r="B210" i="26"/>
  <c r="C210" i="26"/>
  <c r="D210" i="26"/>
  <c r="E210" i="26"/>
  <c r="F210" i="26"/>
  <c r="G210" i="26"/>
  <c r="H210" i="26"/>
  <c r="I210" i="26"/>
  <c r="J210" i="26"/>
  <c r="K210" i="26"/>
  <c r="L210" i="26"/>
  <c r="M210" i="26"/>
  <c r="N210" i="26"/>
  <c r="O210" i="26"/>
  <c r="P210" i="26"/>
  <c r="Q210" i="26"/>
  <c r="R210" i="26"/>
  <c r="S210" i="26"/>
  <c r="T210" i="26"/>
  <c r="U210" i="26"/>
  <c r="V210" i="26"/>
  <c r="W210" i="26"/>
  <c r="X210" i="26"/>
  <c r="Y210" i="26"/>
  <c r="Z210" i="26"/>
  <c r="AA210" i="26"/>
  <c r="AB210" i="26"/>
  <c r="AC210" i="26"/>
  <c r="AD210" i="26"/>
  <c r="AE210" i="26"/>
  <c r="AF210" i="26"/>
  <c r="B211" i="26"/>
  <c r="C211" i="26"/>
  <c r="D211" i="26"/>
  <c r="E211" i="26"/>
  <c r="F211" i="26"/>
  <c r="G211" i="26"/>
  <c r="H211" i="26"/>
  <c r="I211" i="26"/>
  <c r="J211" i="26"/>
  <c r="K211" i="26"/>
  <c r="L211" i="26"/>
  <c r="M211" i="26"/>
  <c r="N211" i="26"/>
  <c r="O211" i="26"/>
  <c r="P211" i="26"/>
  <c r="Q211" i="26"/>
  <c r="R211" i="26"/>
  <c r="S211" i="26"/>
  <c r="T211" i="26"/>
  <c r="U211" i="26"/>
  <c r="V211" i="26"/>
  <c r="W211" i="26"/>
  <c r="X211" i="26"/>
  <c r="Y211" i="26"/>
  <c r="Z211" i="26"/>
  <c r="AA211" i="26"/>
  <c r="AB211" i="26"/>
  <c r="AC211" i="26"/>
  <c r="AD211" i="26"/>
  <c r="AE211" i="26"/>
  <c r="AF211" i="26"/>
  <c r="B212" i="26"/>
  <c r="C212" i="26"/>
  <c r="D212" i="26"/>
  <c r="E212" i="26"/>
  <c r="F212" i="26"/>
  <c r="G212" i="26"/>
  <c r="H212" i="26"/>
  <c r="I212" i="26"/>
  <c r="J212" i="26"/>
  <c r="K212" i="26"/>
  <c r="L212" i="26"/>
  <c r="M212" i="26"/>
  <c r="N212" i="26"/>
  <c r="O212" i="26"/>
  <c r="P212" i="26"/>
  <c r="Q212" i="26"/>
  <c r="R212" i="26"/>
  <c r="S212" i="26"/>
  <c r="T212" i="26"/>
  <c r="U212" i="26"/>
  <c r="V212" i="26"/>
  <c r="W212" i="26"/>
  <c r="X212" i="26"/>
  <c r="Y212" i="26"/>
  <c r="Z212" i="26"/>
  <c r="AA212" i="26"/>
  <c r="AB212" i="26"/>
  <c r="AC212" i="26"/>
  <c r="AD212" i="26"/>
  <c r="AE212" i="26"/>
  <c r="AF212" i="26"/>
  <c r="B213" i="26"/>
  <c r="C213" i="26"/>
  <c r="D213" i="26"/>
  <c r="E213" i="26"/>
  <c r="F213" i="26"/>
  <c r="G213" i="26"/>
  <c r="H213" i="26"/>
  <c r="I213" i="26"/>
  <c r="J213" i="26"/>
  <c r="K213" i="26"/>
  <c r="L213" i="26"/>
  <c r="M213" i="26"/>
  <c r="N213" i="26"/>
  <c r="O213" i="26"/>
  <c r="P213" i="26"/>
  <c r="Q213" i="26"/>
  <c r="R213" i="26"/>
  <c r="S213" i="26"/>
  <c r="T213" i="26"/>
  <c r="U213" i="26"/>
  <c r="V213" i="26"/>
  <c r="W213" i="26"/>
  <c r="X213" i="26"/>
  <c r="Y213" i="26"/>
  <c r="Z213" i="26"/>
  <c r="AA213" i="26"/>
  <c r="AB213" i="26"/>
  <c r="AC213" i="26"/>
  <c r="AD213" i="26"/>
  <c r="AE213" i="26"/>
  <c r="AF213" i="26"/>
  <c r="B214" i="26"/>
  <c r="C214" i="26"/>
  <c r="D214" i="26"/>
  <c r="E214" i="26"/>
  <c r="F214" i="26"/>
  <c r="G214" i="26"/>
  <c r="H214" i="26"/>
  <c r="I214" i="26"/>
  <c r="J214" i="26"/>
  <c r="K214" i="26"/>
  <c r="L214" i="26"/>
  <c r="M214" i="26"/>
  <c r="N214" i="26"/>
  <c r="O214" i="26"/>
  <c r="P214" i="26"/>
  <c r="Q214" i="26"/>
  <c r="R214" i="26"/>
  <c r="S214" i="26"/>
  <c r="T214" i="26"/>
  <c r="U214" i="26"/>
  <c r="V214" i="26"/>
  <c r="W214" i="26"/>
  <c r="X214" i="26"/>
  <c r="Y214" i="26"/>
  <c r="Z214" i="26"/>
  <c r="AA214" i="26"/>
  <c r="AB214" i="26"/>
  <c r="AC214" i="26"/>
  <c r="AD214" i="26"/>
  <c r="AE214" i="26"/>
  <c r="AF214" i="26"/>
  <c r="B215" i="26"/>
  <c r="C215" i="26"/>
  <c r="D215" i="26"/>
  <c r="E215" i="26"/>
  <c r="F215" i="26"/>
  <c r="G215" i="26"/>
  <c r="H215" i="26"/>
  <c r="I215" i="26"/>
  <c r="J215" i="26"/>
  <c r="K215" i="26"/>
  <c r="L215" i="26"/>
  <c r="M215" i="26"/>
  <c r="N215" i="26"/>
  <c r="O215" i="26"/>
  <c r="P215" i="26"/>
  <c r="Q215" i="26"/>
  <c r="R215" i="26"/>
  <c r="S215" i="26"/>
  <c r="T215" i="26"/>
  <c r="U215" i="26"/>
  <c r="V215" i="26"/>
  <c r="W215" i="26"/>
  <c r="X215" i="26"/>
  <c r="Y215" i="26"/>
  <c r="Z215" i="26"/>
  <c r="AA215" i="26"/>
  <c r="AB215" i="26"/>
  <c r="AC215" i="26"/>
  <c r="AD215" i="26"/>
  <c r="AE215" i="26"/>
  <c r="AF215" i="26"/>
  <c r="B216" i="26"/>
  <c r="C216" i="26"/>
  <c r="D216" i="26"/>
  <c r="E216" i="26"/>
  <c r="F216" i="26"/>
  <c r="G216" i="26"/>
  <c r="H216" i="26"/>
  <c r="I216" i="26"/>
  <c r="J216" i="26"/>
  <c r="K216" i="26"/>
  <c r="L216" i="26"/>
  <c r="M216" i="26"/>
  <c r="N216" i="26"/>
  <c r="O216" i="26"/>
  <c r="P216" i="26"/>
  <c r="Q216" i="26"/>
  <c r="R216" i="26"/>
  <c r="S216" i="26"/>
  <c r="T216" i="26"/>
  <c r="U216" i="26"/>
  <c r="V216" i="26"/>
  <c r="W216" i="26"/>
  <c r="X216" i="26"/>
  <c r="Y216" i="26"/>
  <c r="Z216" i="26"/>
  <c r="AA216" i="26"/>
  <c r="AB216" i="26"/>
  <c r="AC216" i="26"/>
  <c r="AD216" i="26"/>
  <c r="AE216" i="26"/>
  <c r="AF216" i="26"/>
  <c r="B217" i="26"/>
  <c r="C217" i="26"/>
  <c r="D217" i="26"/>
  <c r="E217" i="26"/>
  <c r="F217" i="26"/>
  <c r="G217" i="26"/>
  <c r="H217" i="26"/>
  <c r="I217" i="26"/>
  <c r="J217" i="26"/>
  <c r="K217" i="26"/>
  <c r="L217" i="26"/>
  <c r="M217" i="26"/>
  <c r="N217" i="26"/>
  <c r="O217" i="26"/>
  <c r="P217" i="26"/>
  <c r="Q217" i="26"/>
  <c r="R217" i="26"/>
  <c r="S217" i="26"/>
  <c r="T217" i="26"/>
  <c r="U217" i="26"/>
  <c r="V217" i="26"/>
  <c r="W217" i="26"/>
  <c r="X217" i="26"/>
  <c r="Y217" i="26"/>
  <c r="Z217" i="26"/>
  <c r="AA217" i="26"/>
  <c r="AB217" i="26"/>
  <c r="AC217" i="26"/>
  <c r="AD217" i="26"/>
  <c r="AE217" i="26"/>
  <c r="AF217" i="26"/>
  <c r="B218" i="26"/>
  <c r="C218" i="26"/>
  <c r="D218" i="26"/>
  <c r="E218" i="26"/>
  <c r="F218" i="26"/>
  <c r="G218" i="26"/>
  <c r="H218" i="26"/>
  <c r="I218" i="26"/>
  <c r="J218" i="26"/>
  <c r="K218" i="26"/>
  <c r="L218" i="26"/>
  <c r="M218" i="26"/>
  <c r="N218" i="26"/>
  <c r="O218" i="26"/>
  <c r="P218" i="26"/>
  <c r="Q218" i="26"/>
  <c r="R218" i="26"/>
  <c r="S218" i="26"/>
  <c r="T218" i="26"/>
  <c r="U218" i="26"/>
  <c r="V218" i="26"/>
  <c r="W218" i="26"/>
  <c r="X218" i="26"/>
  <c r="Y218" i="26"/>
  <c r="Z218" i="26"/>
  <c r="AA218" i="26"/>
  <c r="AB218" i="26"/>
  <c r="AC218" i="26"/>
  <c r="AD218" i="26"/>
  <c r="AE218" i="26"/>
  <c r="AF218" i="26"/>
  <c r="B219" i="26"/>
  <c r="C219" i="26"/>
  <c r="D219" i="26"/>
  <c r="E219" i="26"/>
  <c r="F219" i="26"/>
  <c r="G219" i="26"/>
  <c r="H219" i="26"/>
  <c r="I219" i="26"/>
  <c r="J219" i="26"/>
  <c r="K219" i="26"/>
  <c r="L219" i="26"/>
  <c r="M219" i="26"/>
  <c r="N219" i="26"/>
  <c r="O219" i="26"/>
  <c r="P219" i="26"/>
  <c r="Q219" i="26"/>
  <c r="R219" i="26"/>
  <c r="S219" i="26"/>
  <c r="T219" i="26"/>
  <c r="U219" i="26"/>
  <c r="V219" i="26"/>
  <c r="W219" i="26"/>
  <c r="X219" i="26"/>
  <c r="Y219" i="26"/>
  <c r="Z219" i="26"/>
  <c r="AA219" i="26"/>
  <c r="AB219" i="26"/>
  <c r="AC219" i="26"/>
  <c r="AD219" i="26"/>
  <c r="AE219" i="26"/>
  <c r="AF219" i="26"/>
  <c r="B220" i="26"/>
  <c r="C220" i="26"/>
  <c r="D220" i="26"/>
  <c r="E220" i="26"/>
  <c r="F220" i="26"/>
  <c r="G220" i="26"/>
  <c r="H220" i="26"/>
  <c r="I220" i="26"/>
  <c r="J220" i="26"/>
  <c r="K220" i="26"/>
  <c r="L220" i="26"/>
  <c r="M220" i="26"/>
  <c r="N220" i="26"/>
  <c r="O220" i="26"/>
  <c r="P220" i="26"/>
  <c r="Q220" i="26"/>
  <c r="R220" i="26"/>
  <c r="S220" i="26"/>
  <c r="T220" i="26"/>
  <c r="U220" i="26"/>
  <c r="V220" i="26"/>
  <c r="W220" i="26"/>
  <c r="X220" i="26"/>
  <c r="Y220" i="26"/>
  <c r="Z220" i="26"/>
  <c r="AA220" i="26"/>
  <c r="AB220" i="26"/>
  <c r="AC220" i="26"/>
  <c r="AD220" i="26"/>
  <c r="AE220" i="26"/>
  <c r="AF220" i="26"/>
  <c r="B221" i="26"/>
  <c r="C221" i="26"/>
  <c r="D221" i="26"/>
  <c r="E221" i="26"/>
  <c r="F221" i="26"/>
  <c r="G221" i="26"/>
  <c r="H221" i="26"/>
  <c r="I221" i="26"/>
  <c r="J221" i="26"/>
  <c r="K221" i="26"/>
  <c r="L221" i="26"/>
  <c r="M221" i="26"/>
  <c r="N221" i="26"/>
  <c r="O221" i="26"/>
  <c r="P221" i="26"/>
  <c r="Q221" i="26"/>
  <c r="R221" i="26"/>
  <c r="S221" i="26"/>
  <c r="T221" i="26"/>
  <c r="U221" i="26"/>
  <c r="V221" i="26"/>
  <c r="W221" i="26"/>
  <c r="X221" i="26"/>
  <c r="Y221" i="26"/>
  <c r="Z221" i="26"/>
  <c r="AA221" i="26"/>
  <c r="AB221" i="26"/>
  <c r="AC221" i="26"/>
  <c r="AD221" i="26"/>
  <c r="AE221" i="26"/>
  <c r="AF221" i="26"/>
  <c r="B222" i="26"/>
  <c r="C222" i="26"/>
  <c r="D222" i="26"/>
  <c r="E222" i="26"/>
  <c r="F222" i="26"/>
  <c r="G222" i="26"/>
  <c r="H222" i="26"/>
  <c r="I222" i="26"/>
  <c r="J222" i="26"/>
  <c r="K222" i="26"/>
  <c r="L222" i="26"/>
  <c r="M222" i="26"/>
  <c r="N222" i="26"/>
  <c r="O222" i="26"/>
  <c r="P222" i="26"/>
  <c r="Q222" i="26"/>
  <c r="R222" i="26"/>
  <c r="S222" i="26"/>
  <c r="T222" i="26"/>
  <c r="U222" i="26"/>
  <c r="V222" i="26"/>
  <c r="W222" i="26"/>
  <c r="X222" i="26"/>
  <c r="Y222" i="26"/>
  <c r="Z222" i="26"/>
  <c r="AA222" i="26"/>
  <c r="AB222" i="26"/>
  <c r="AC222" i="26"/>
  <c r="AD222" i="26"/>
  <c r="AE222" i="26"/>
  <c r="AF222" i="26"/>
  <c r="B223" i="26"/>
  <c r="C223" i="26"/>
  <c r="D223" i="26"/>
  <c r="E223" i="26"/>
  <c r="F223" i="26"/>
  <c r="G223" i="26"/>
  <c r="H223" i="26"/>
  <c r="I223" i="26"/>
  <c r="J223" i="26"/>
  <c r="K223" i="26"/>
  <c r="L223" i="26"/>
  <c r="M223" i="26"/>
  <c r="N223" i="26"/>
  <c r="O223" i="26"/>
  <c r="P223" i="26"/>
  <c r="Q223" i="26"/>
  <c r="R223" i="26"/>
  <c r="S223" i="26"/>
  <c r="T223" i="26"/>
  <c r="U223" i="26"/>
  <c r="V223" i="26"/>
  <c r="W223" i="26"/>
  <c r="X223" i="26"/>
  <c r="Y223" i="26"/>
  <c r="Z223" i="26"/>
  <c r="AA223" i="26"/>
  <c r="AB223" i="26"/>
  <c r="AC223" i="26"/>
  <c r="AD223" i="26"/>
  <c r="AE223" i="26"/>
  <c r="AF223" i="26"/>
  <c r="B224" i="26"/>
  <c r="C224" i="26"/>
  <c r="D224" i="26"/>
  <c r="E224" i="26"/>
  <c r="F224" i="26"/>
  <c r="G224" i="26"/>
  <c r="H224" i="26"/>
  <c r="I224" i="26"/>
  <c r="J224" i="26"/>
  <c r="K224" i="26"/>
  <c r="L224" i="26"/>
  <c r="M224" i="26"/>
  <c r="N224" i="26"/>
  <c r="O224" i="26"/>
  <c r="P224" i="26"/>
  <c r="Q224" i="26"/>
  <c r="R224" i="26"/>
  <c r="S224" i="26"/>
  <c r="T224" i="26"/>
  <c r="U224" i="26"/>
  <c r="V224" i="26"/>
  <c r="W224" i="26"/>
  <c r="X224" i="26"/>
  <c r="Y224" i="26"/>
  <c r="Z224" i="26"/>
  <c r="AA224" i="26"/>
  <c r="AB224" i="26"/>
  <c r="AC224" i="26"/>
  <c r="AD224" i="26"/>
  <c r="AE224" i="26"/>
  <c r="AF224" i="26"/>
  <c r="C183" i="26"/>
  <c r="D183" i="26"/>
  <c r="E183" i="26"/>
  <c r="F183" i="26"/>
  <c r="G183" i="26"/>
  <c r="H183" i="26"/>
  <c r="I183" i="26"/>
  <c r="J183" i="26"/>
  <c r="K183" i="26"/>
  <c r="L183" i="26"/>
  <c r="M183" i="26"/>
  <c r="N183" i="26"/>
  <c r="O183" i="26"/>
  <c r="P183" i="26"/>
  <c r="Q183" i="26"/>
  <c r="R183" i="26"/>
  <c r="S183" i="26"/>
  <c r="T183" i="26"/>
  <c r="U183" i="26"/>
  <c r="V183" i="26"/>
  <c r="W183" i="26"/>
  <c r="X183" i="26"/>
  <c r="Y183" i="26"/>
  <c r="Z183" i="26"/>
  <c r="AA183" i="26"/>
  <c r="AB183" i="26"/>
  <c r="AC183" i="26"/>
  <c r="AD183" i="26"/>
  <c r="AE183" i="26"/>
  <c r="AF183" i="26"/>
  <c r="B183" i="26"/>
  <c r="B184" i="25"/>
  <c r="C184" i="25"/>
  <c r="D184" i="25"/>
  <c r="E184" i="25"/>
  <c r="F184" i="25"/>
  <c r="G184" i="25"/>
  <c r="H184" i="25"/>
  <c r="I184" i="25"/>
  <c r="J184" i="25"/>
  <c r="K184" i="25"/>
  <c r="L184" i="25"/>
  <c r="M184" i="25"/>
  <c r="N184" i="25"/>
  <c r="O184" i="25"/>
  <c r="P184" i="25"/>
  <c r="Q184" i="25"/>
  <c r="R184" i="25"/>
  <c r="S184" i="25"/>
  <c r="T184" i="25"/>
  <c r="U184" i="25"/>
  <c r="V184" i="25"/>
  <c r="W184" i="25"/>
  <c r="X184" i="25"/>
  <c r="Y184" i="25"/>
  <c r="Z184" i="25"/>
  <c r="AA184" i="25"/>
  <c r="AB184" i="25"/>
  <c r="AC184" i="25"/>
  <c r="AD184" i="25"/>
  <c r="AE184" i="25"/>
  <c r="AF184" i="25"/>
  <c r="B185" i="25"/>
  <c r="C185" i="25"/>
  <c r="D185" i="25"/>
  <c r="E185" i="25"/>
  <c r="F185" i="25"/>
  <c r="G185" i="25"/>
  <c r="H185" i="25"/>
  <c r="I185" i="25"/>
  <c r="J185" i="25"/>
  <c r="K185" i="25"/>
  <c r="L185" i="25"/>
  <c r="M185" i="25"/>
  <c r="N185" i="25"/>
  <c r="O185" i="25"/>
  <c r="P185" i="25"/>
  <c r="Q185" i="25"/>
  <c r="R185" i="25"/>
  <c r="S185" i="25"/>
  <c r="T185" i="25"/>
  <c r="U185" i="25"/>
  <c r="V185" i="25"/>
  <c r="W185" i="25"/>
  <c r="X185" i="25"/>
  <c r="Y185" i="25"/>
  <c r="Z185" i="25"/>
  <c r="AA185" i="25"/>
  <c r="AB185" i="25"/>
  <c r="AC185" i="25"/>
  <c r="AD185" i="25"/>
  <c r="AE185" i="25"/>
  <c r="AF185" i="25"/>
  <c r="B186" i="25"/>
  <c r="C186" i="25"/>
  <c r="D186" i="25"/>
  <c r="E186" i="25"/>
  <c r="F186" i="25"/>
  <c r="G186" i="25"/>
  <c r="H186" i="25"/>
  <c r="I186" i="25"/>
  <c r="J186" i="25"/>
  <c r="K186" i="25"/>
  <c r="L186" i="25"/>
  <c r="M186" i="25"/>
  <c r="N186" i="25"/>
  <c r="O186" i="25"/>
  <c r="P186" i="25"/>
  <c r="Q186" i="25"/>
  <c r="R186" i="25"/>
  <c r="S186" i="25"/>
  <c r="T186" i="25"/>
  <c r="U186" i="25"/>
  <c r="V186" i="25"/>
  <c r="W186" i="25"/>
  <c r="X186" i="25"/>
  <c r="Y186" i="25"/>
  <c r="Z186" i="25"/>
  <c r="AA186" i="25"/>
  <c r="AB186" i="25"/>
  <c r="AC186" i="25"/>
  <c r="AD186" i="25"/>
  <c r="AE186" i="25"/>
  <c r="AF186" i="25"/>
  <c r="B187" i="25"/>
  <c r="C187" i="25"/>
  <c r="D187" i="25"/>
  <c r="E187" i="25"/>
  <c r="F187" i="25"/>
  <c r="G187" i="25"/>
  <c r="H187" i="25"/>
  <c r="I187" i="25"/>
  <c r="J187" i="25"/>
  <c r="K187" i="25"/>
  <c r="L187" i="25"/>
  <c r="M187" i="25"/>
  <c r="N187" i="25"/>
  <c r="O187" i="25"/>
  <c r="P187" i="25"/>
  <c r="Q187" i="25"/>
  <c r="R187" i="25"/>
  <c r="S187" i="25"/>
  <c r="T187" i="25"/>
  <c r="U187" i="25"/>
  <c r="V187" i="25"/>
  <c r="W187" i="25"/>
  <c r="X187" i="25"/>
  <c r="Y187" i="25"/>
  <c r="Z187" i="25"/>
  <c r="AA187" i="25"/>
  <c r="AB187" i="25"/>
  <c r="AC187" i="25"/>
  <c r="AD187" i="25"/>
  <c r="AE187" i="25"/>
  <c r="AF187" i="25"/>
  <c r="B188" i="25"/>
  <c r="C188" i="25"/>
  <c r="D188" i="25"/>
  <c r="E188" i="25"/>
  <c r="F188" i="25"/>
  <c r="G188" i="25"/>
  <c r="H188" i="25"/>
  <c r="I188" i="25"/>
  <c r="J188" i="25"/>
  <c r="K188" i="25"/>
  <c r="L188" i="25"/>
  <c r="M188" i="25"/>
  <c r="N188" i="25"/>
  <c r="O188" i="25"/>
  <c r="P188" i="25"/>
  <c r="Q188" i="25"/>
  <c r="R188" i="25"/>
  <c r="S188" i="25"/>
  <c r="T188" i="25"/>
  <c r="U188" i="25"/>
  <c r="V188" i="25"/>
  <c r="W188" i="25"/>
  <c r="X188" i="25"/>
  <c r="Y188" i="25"/>
  <c r="Z188" i="25"/>
  <c r="AA188" i="25"/>
  <c r="AB188" i="25"/>
  <c r="AC188" i="25"/>
  <c r="AD188" i="25"/>
  <c r="AE188" i="25"/>
  <c r="AF188" i="25"/>
  <c r="B189" i="25"/>
  <c r="C189" i="25"/>
  <c r="D189" i="25"/>
  <c r="E189" i="25"/>
  <c r="F189" i="25"/>
  <c r="G189" i="25"/>
  <c r="H189" i="25"/>
  <c r="I189" i="25"/>
  <c r="J189" i="25"/>
  <c r="K189" i="25"/>
  <c r="L189" i="25"/>
  <c r="M189" i="25"/>
  <c r="N189" i="25"/>
  <c r="O189" i="25"/>
  <c r="P189" i="25"/>
  <c r="Q189" i="25"/>
  <c r="R189" i="25"/>
  <c r="S189" i="25"/>
  <c r="T189" i="25"/>
  <c r="U189" i="25"/>
  <c r="V189" i="25"/>
  <c r="W189" i="25"/>
  <c r="X189" i="25"/>
  <c r="Y189" i="25"/>
  <c r="Z189" i="25"/>
  <c r="AA189" i="25"/>
  <c r="AB189" i="25"/>
  <c r="AC189" i="25"/>
  <c r="AD189" i="25"/>
  <c r="AE189" i="25"/>
  <c r="AF189" i="25"/>
  <c r="B190" i="25"/>
  <c r="C190" i="25"/>
  <c r="D190" i="25"/>
  <c r="E190" i="25"/>
  <c r="F190" i="25"/>
  <c r="G190" i="25"/>
  <c r="H190" i="25"/>
  <c r="I190" i="25"/>
  <c r="J190" i="25"/>
  <c r="K190" i="25"/>
  <c r="L190" i="25"/>
  <c r="M190" i="25"/>
  <c r="N190" i="25"/>
  <c r="O190" i="25"/>
  <c r="P190" i="25"/>
  <c r="Q190" i="25"/>
  <c r="R190" i="25"/>
  <c r="S190" i="25"/>
  <c r="T190" i="25"/>
  <c r="U190" i="25"/>
  <c r="V190" i="25"/>
  <c r="W190" i="25"/>
  <c r="X190" i="25"/>
  <c r="Y190" i="25"/>
  <c r="Z190" i="25"/>
  <c r="AA190" i="25"/>
  <c r="AB190" i="25"/>
  <c r="AC190" i="25"/>
  <c r="AD190" i="25"/>
  <c r="AE190" i="25"/>
  <c r="AF190" i="25"/>
  <c r="B191" i="25"/>
  <c r="C191" i="25"/>
  <c r="D191" i="25"/>
  <c r="E191" i="25"/>
  <c r="F191" i="25"/>
  <c r="G191" i="25"/>
  <c r="H191" i="25"/>
  <c r="I191" i="25"/>
  <c r="J191" i="25"/>
  <c r="K191" i="25"/>
  <c r="L191" i="25"/>
  <c r="M191" i="25"/>
  <c r="N191" i="25"/>
  <c r="O191" i="25"/>
  <c r="P191" i="25"/>
  <c r="Q191" i="25"/>
  <c r="R191" i="25"/>
  <c r="S191" i="25"/>
  <c r="T191" i="25"/>
  <c r="U191" i="25"/>
  <c r="V191" i="25"/>
  <c r="W191" i="25"/>
  <c r="X191" i="25"/>
  <c r="Y191" i="25"/>
  <c r="Z191" i="25"/>
  <c r="AA191" i="25"/>
  <c r="AB191" i="25"/>
  <c r="AC191" i="25"/>
  <c r="AD191" i="25"/>
  <c r="AE191" i="25"/>
  <c r="AF191" i="25"/>
  <c r="B192" i="25"/>
  <c r="C192" i="25"/>
  <c r="D192" i="25"/>
  <c r="E192" i="25"/>
  <c r="F192" i="25"/>
  <c r="G192" i="25"/>
  <c r="H192" i="25"/>
  <c r="I192" i="25"/>
  <c r="J192" i="25"/>
  <c r="K192" i="25"/>
  <c r="L192" i="25"/>
  <c r="M192" i="25"/>
  <c r="N192" i="25"/>
  <c r="O192" i="25"/>
  <c r="P192" i="25"/>
  <c r="Q192" i="25"/>
  <c r="R192" i="25"/>
  <c r="S192" i="25"/>
  <c r="T192" i="25"/>
  <c r="U192" i="25"/>
  <c r="V192" i="25"/>
  <c r="W192" i="25"/>
  <c r="X192" i="25"/>
  <c r="Y192" i="25"/>
  <c r="Z192" i="25"/>
  <c r="AA192" i="25"/>
  <c r="AB192" i="25"/>
  <c r="AC192" i="25"/>
  <c r="AD192" i="25"/>
  <c r="AE192" i="25"/>
  <c r="AF192" i="25"/>
  <c r="B193" i="25"/>
  <c r="C193" i="25"/>
  <c r="D193" i="25"/>
  <c r="E193" i="25"/>
  <c r="F193" i="25"/>
  <c r="G193" i="25"/>
  <c r="H193" i="25"/>
  <c r="I193" i="25"/>
  <c r="J193" i="25"/>
  <c r="K193" i="25"/>
  <c r="L193" i="25"/>
  <c r="M193" i="25"/>
  <c r="N193" i="25"/>
  <c r="O193" i="25"/>
  <c r="P193" i="25"/>
  <c r="Q193" i="25"/>
  <c r="R193" i="25"/>
  <c r="S193" i="25"/>
  <c r="T193" i="25"/>
  <c r="U193" i="25"/>
  <c r="V193" i="25"/>
  <c r="W193" i="25"/>
  <c r="X193" i="25"/>
  <c r="Y193" i="25"/>
  <c r="Z193" i="25"/>
  <c r="AA193" i="25"/>
  <c r="AB193" i="25"/>
  <c r="AC193" i="25"/>
  <c r="AD193" i="25"/>
  <c r="AE193" i="25"/>
  <c r="AF193" i="25"/>
  <c r="B194" i="25"/>
  <c r="C194" i="25"/>
  <c r="D194" i="25"/>
  <c r="E194" i="25"/>
  <c r="F194" i="25"/>
  <c r="G194" i="25"/>
  <c r="H194" i="25"/>
  <c r="I194" i="25"/>
  <c r="J194" i="25"/>
  <c r="K194" i="25"/>
  <c r="L194" i="25"/>
  <c r="M194" i="25"/>
  <c r="N194" i="25"/>
  <c r="O194" i="25"/>
  <c r="P194" i="25"/>
  <c r="Q194" i="25"/>
  <c r="R194" i="25"/>
  <c r="S194" i="25"/>
  <c r="T194" i="25"/>
  <c r="U194" i="25"/>
  <c r="V194" i="25"/>
  <c r="W194" i="25"/>
  <c r="X194" i="25"/>
  <c r="Y194" i="25"/>
  <c r="Z194" i="25"/>
  <c r="AA194" i="25"/>
  <c r="AB194" i="25"/>
  <c r="AC194" i="25"/>
  <c r="AD194" i="25"/>
  <c r="AE194" i="25"/>
  <c r="AF194" i="25"/>
  <c r="B195" i="25"/>
  <c r="C195" i="25"/>
  <c r="D195" i="25"/>
  <c r="E195" i="25"/>
  <c r="F195" i="25"/>
  <c r="G195" i="25"/>
  <c r="H195" i="25"/>
  <c r="I195" i="25"/>
  <c r="J195" i="25"/>
  <c r="K195" i="25"/>
  <c r="L195" i="25"/>
  <c r="M195" i="25"/>
  <c r="N195" i="25"/>
  <c r="O195" i="25"/>
  <c r="P195" i="25"/>
  <c r="Q195" i="25"/>
  <c r="R195" i="25"/>
  <c r="S195" i="25"/>
  <c r="T195" i="25"/>
  <c r="U195" i="25"/>
  <c r="V195" i="25"/>
  <c r="W195" i="25"/>
  <c r="X195" i="25"/>
  <c r="Y195" i="25"/>
  <c r="Z195" i="25"/>
  <c r="AA195" i="25"/>
  <c r="AB195" i="25"/>
  <c r="AC195" i="25"/>
  <c r="AD195" i="25"/>
  <c r="AE195" i="25"/>
  <c r="AF195" i="25"/>
  <c r="B196" i="25"/>
  <c r="C196" i="25"/>
  <c r="D196" i="25"/>
  <c r="E196" i="25"/>
  <c r="F196" i="25"/>
  <c r="G196" i="25"/>
  <c r="H196" i="25"/>
  <c r="I196" i="25"/>
  <c r="J196" i="25"/>
  <c r="K196" i="25"/>
  <c r="L196" i="25"/>
  <c r="M196" i="25"/>
  <c r="N196" i="25"/>
  <c r="O196" i="25"/>
  <c r="P196" i="25"/>
  <c r="Q196" i="25"/>
  <c r="R196" i="25"/>
  <c r="S196" i="25"/>
  <c r="T196" i="25"/>
  <c r="U196" i="25"/>
  <c r="V196" i="25"/>
  <c r="W196" i="25"/>
  <c r="X196" i="25"/>
  <c r="Y196" i="25"/>
  <c r="Z196" i="25"/>
  <c r="AA196" i="25"/>
  <c r="AB196" i="25"/>
  <c r="AC196" i="25"/>
  <c r="AD196" i="25"/>
  <c r="AE196" i="25"/>
  <c r="AF196" i="25"/>
  <c r="B197" i="25"/>
  <c r="C197" i="25"/>
  <c r="D197" i="25"/>
  <c r="E197" i="25"/>
  <c r="F197" i="25"/>
  <c r="G197" i="25"/>
  <c r="H197" i="25"/>
  <c r="I197" i="25"/>
  <c r="J197" i="25"/>
  <c r="K197" i="25"/>
  <c r="L197" i="25"/>
  <c r="M197" i="25"/>
  <c r="N197" i="25"/>
  <c r="O197" i="25"/>
  <c r="P197" i="25"/>
  <c r="Q197" i="25"/>
  <c r="R197" i="25"/>
  <c r="S197" i="25"/>
  <c r="T197" i="25"/>
  <c r="U197" i="25"/>
  <c r="V197" i="25"/>
  <c r="W197" i="25"/>
  <c r="X197" i="25"/>
  <c r="Y197" i="25"/>
  <c r="Z197" i="25"/>
  <c r="AA197" i="25"/>
  <c r="AB197" i="25"/>
  <c r="AC197" i="25"/>
  <c r="AD197" i="25"/>
  <c r="AE197" i="25"/>
  <c r="AF197" i="25"/>
  <c r="B198" i="25"/>
  <c r="C198" i="25"/>
  <c r="D198" i="25"/>
  <c r="E198" i="25"/>
  <c r="F198" i="25"/>
  <c r="G198" i="25"/>
  <c r="H198" i="25"/>
  <c r="I198" i="25"/>
  <c r="J198" i="25"/>
  <c r="K198" i="25"/>
  <c r="L198" i="25"/>
  <c r="M198" i="25"/>
  <c r="N198" i="25"/>
  <c r="O198" i="25"/>
  <c r="P198" i="25"/>
  <c r="Q198" i="25"/>
  <c r="R198" i="25"/>
  <c r="S198" i="25"/>
  <c r="T198" i="25"/>
  <c r="U198" i="25"/>
  <c r="V198" i="25"/>
  <c r="W198" i="25"/>
  <c r="X198" i="25"/>
  <c r="Y198" i="25"/>
  <c r="Z198" i="25"/>
  <c r="AA198" i="25"/>
  <c r="AB198" i="25"/>
  <c r="AC198" i="25"/>
  <c r="AD198" i="25"/>
  <c r="AE198" i="25"/>
  <c r="AF198" i="25"/>
  <c r="B199" i="25"/>
  <c r="C199" i="25"/>
  <c r="D199" i="25"/>
  <c r="E199" i="25"/>
  <c r="F199" i="25"/>
  <c r="G199" i="25"/>
  <c r="H199" i="25"/>
  <c r="I199" i="25"/>
  <c r="J199" i="25"/>
  <c r="K199" i="25"/>
  <c r="L199" i="25"/>
  <c r="M199" i="25"/>
  <c r="N199" i="25"/>
  <c r="O199" i="25"/>
  <c r="P199" i="25"/>
  <c r="Q199" i="25"/>
  <c r="R199" i="25"/>
  <c r="S199" i="25"/>
  <c r="T199" i="25"/>
  <c r="U199" i="25"/>
  <c r="V199" i="25"/>
  <c r="W199" i="25"/>
  <c r="X199" i="25"/>
  <c r="Y199" i="25"/>
  <c r="Z199" i="25"/>
  <c r="AA199" i="25"/>
  <c r="AB199" i="25"/>
  <c r="AC199" i="25"/>
  <c r="AD199" i="25"/>
  <c r="AE199" i="25"/>
  <c r="AF199" i="25"/>
  <c r="B200" i="25"/>
  <c r="C200" i="25"/>
  <c r="D200" i="25"/>
  <c r="E200" i="25"/>
  <c r="F200" i="25"/>
  <c r="G200" i="25"/>
  <c r="H200" i="25"/>
  <c r="I200" i="25"/>
  <c r="J200" i="25"/>
  <c r="K200" i="25"/>
  <c r="L200" i="25"/>
  <c r="M200" i="25"/>
  <c r="N200" i="25"/>
  <c r="O200" i="25"/>
  <c r="P200" i="25"/>
  <c r="Q200" i="25"/>
  <c r="R200" i="25"/>
  <c r="S200" i="25"/>
  <c r="T200" i="25"/>
  <c r="U200" i="25"/>
  <c r="V200" i="25"/>
  <c r="W200" i="25"/>
  <c r="X200" i="25"/>
  <c r="Y200" i="25"/>
  <c r="Z200" i="25"/>
  <c r="AA200" i="25"/>
  <c r="AB200" i="25"/>
  <c r="AC200" i="25"/>
  <c r="AD200" i="25"/>
  <c r="AE200" i="25"/>
  <c r="AF200" i="25"/>
  <c r="B201" i="25"/>
  <c r="C201" i="25"/>
  <c r="D201" i="25"/>
  <c r="E201" i="25"/>
  <c r="F201" i="25"/>
  <c r="G201" i="25"/>
  <c r="H201" i="25"/>
  <c r="I201" i="25"/>
  <c r="J201" i="25"/>
  <c r="K201" i="25"/>
  <c r="L201" i="25"/>
  <c r="M201" i="25"/>
  <c r="N201" i="25"/>
  <c r="O201" i="25"/>
  <c r="P201" i="25"/>
  <c r="Q201" i="25"/>
  <c r="R201" i="25"/>
  <c r="S201" i="25"/>
  <c r="T201" i="25"/>
  <c r="U201" i="25"/>
  <c r="V201" i="25"/>
  <c r="W201" i="25"/>
  <c r="X201" i="25"/>
  <c r="Y201" i="25"/>
  <c r="Z201" i="25"/>
  <c r="AA201" i="25"/>
  <c r="AB201" i="25"/>
  <c r="AC201" i="25"/>
  <c r="AD201" i="25"/>
  <c r="AE201" i="25"/>
  <c r="AF201" i="25"/>
  <c r="B202" i="25"/>
  <c r="C202" i="25"/>
  <c r="D202" i="25"/>
  <c r="E202" i="25"/>
  <c r="F202" i="25"/>
  <c r="G202" i="25"/>
  <c r="H202" i="25"/>
  <c r="I202" i="25"/>
  <c r="J202" i="25"/>
  <c r="K202" i="25"/>
  <c r="L202" i="25"/>
  <c r="M202" i="25"/>
  <c r="N202" i="25"/>
  <c r="O202" i="25"/>
  <c r="P202" i="25"/>
  <c r="Q202" i="25"/>
  <c r="R202" i="25"/>
  <c r="S202" i="25"/>
  <c r="T202" i="25"/>
  <c r="U202" i="25"/>
  <c r="V202" i="25"/>
  <c r="W202" i="25"/>
  <c r="X202" i="25"/>
  <c r="Y202" i="25"/>
  <c r="Z202" i="25"/>
  <c r="AA202" i="25"/>
  <c r="AB202" i="25"/>
  <c r="AC202" i="25"/>
  <c r="AD202" i="25"/>
  <c r="AE202" i="25"/>
  <c r="AF202" i="25"/>
  <c r="B203" i="25"/>
  <c r="C203" i="25"/>
  <c r="D203" i="25"/>
  <c r="E203" i="25"/>
  <c r="F203" i="25"/>
  <c r="G203" i="25"/>
  <c r="H203" i="25"/>
  <c r="I203" i="25"/>
  <c r="J203" i="25"/>
  <c r="K203" i="25"/>
  <c r="L203" i="25"/>
  <c r="M203" i="25"/>
  <c r="N203" i="25"/>
  <c r="O203" i="25"/>
  <c r="P203" i="25"/>
  <c r="Q203" i="25"/>
  <c r="R203" i="25"/>
  <c r="S203" i="25"/>
  <c r="T203" i="25"/>
  <c r="U203" i="25"/>
  <c r="V203" i="25"/>
  <c r="W203" i="25"/>
  <c r="X203" i="25"/>
  <c r="Y203" i="25"/>
  <c r="Z203" i="25"/>
  <c r="AA203" i="25"/>
  <c r="AB203" i="25"/>
  <c r="AC203" i="25"/>
  <c r="AD203" i="25"/>
  <c r="AE203" i="25"/>
  <c r="AF203" i="25"/>
  <c r="B204" i="25"/>
  <c r="C204" i="25"/>
  <c r="D204" i="25"/>
  <c r="E204" i="25"/>
  <c r="F204" i="25"/>
  <c r="G204" i="25"/>
  <c r="H204" i="25"/>
  <c r="I204" i="25"/>
  <c r="J204" i="25"/>
  <c r="K204" i="25"/>
  <c r="L204" i="25"/>
  <c r="M204" i="25"/>
  <c r="N204" i="25"/>
  <c r="O204" i="25"/>
  <c r="P204" i="25"/>
  <c r="Q204" i="25"/>
  <c r="R204" i="25"/>
  <c r="S204" i="25"/>
  <c r="T204" i="25"/>
  <c r="U204" i="25"/>
  <c r="V204" i="25"/>
  <c r="W204" i="25"/>
  <c r="X204" i="25"/>
  <c r="Y204" i="25"/>
  <c r="Z204" i="25"/>
  <c r="AA204" i="25"/>
  <c r="AB204" i="25"/>
  <c r="AC204" i="25"/>
  <c r="AD204" i="25"/>
  <c r="AE204" i="25"/>
  <c r="AF204" i="25"/>
  <c r="B205" i="25"/>
  <c r="C205" i="25"/>
  <c r="D205" i="25"/>
  <c r="E205" i="25"/>
  <c r="F205" i="25"/>
  <c r="G205" i="25"/>
  <c r="H205" i="25"/>
  <c r="I205" i="25"/>
  <c r="J205" i="25"/>
  <c r="K205" i="25"/>
  <c r="L205" i="25"/>
  <c r="M205" i="25"/>
  <c r="N205" i="25"/>
  <c r="O205" i="25"/>
  <c r="P205" i="25"/>
  <c r="Q205" i="25"/>
  <c r="R205" i="25"/>
  <c r="S205" i="25"/>
  <c r="T205" i="25"/>
  <c r="U205" i="25"/>
  <c r="V205" i="25"/>
  <c r="W205" i="25"/>
  <c r="X205" i="25"/>
  <c r="Y205" i="25"/>
  <c r="Z205" i="25"/>
  <c r="AA205" i="25"/>
  <c r="AB205" i="25"/>
  <c r="AC205" i="25"/>
  <c r="AD205" i="25"/>
  <c r="AE205" i="25"/>
  <c r="AF205" i="25"/>
  <c r="B206" i="25"/>
  <c r="C206" i="25"/>
  <c r="D206" i="25"/>
  <c r="E206" i="25"/>
  <c r="F206" i="25"/>
  <c r="G206" i="25"/>
  <c r="H206" i="25"/>
  <c r="I206" i="25"/>
  <c r="J206" i="25"/>
  <c r="K206" i="25"/>
  <c r="L206" i="25"/>
  <c r="M206" i="25"/>
  <c r="N206" i="25"/>
  <c r="O206" i="25"/>
  <c r="P206" i="25"/>
  <c r="Q206" i="25"/>
  <c r="R206" i="25"/>
  <c r="S206" i="25"/>
  <c r="T206" i="25"/>
  <c r="U206" i="25"/>
  <c r="V206" i="25"/>
  <c r="W206" i="25"/>
  <c r="X206" i="25"/>
  <c r="Y206" i="25"/>
  <c r="Z206" i="25"/>
  <c r="AA206" i="25"/>
  <c r="AB206" i="25"/>
  <c r="AC206" i="25"/>
  <c r="AD206" i="25"/>
  <c r="AE206" i="25"/>
  <c r="AF206" i="25"/>
  <c r="B207" i="25"/>
  <c r="C207" i="25"/>
  <c r="D207" i="25"/>
  <c r="E207" i="25"/>
  <c r="F207" i="25"/>
  <c r="G207" i="25"/>
  <c r="H207" i="25"/>
  <c r="I207" i="25"/>
  <c r="J207" i="25"/>
  <c r="K207" i="25"/>
  <c r="L207" i="25"/>
  <c r="M207" i="25"/>
  <c r="N207" i="25"/>
  <c r="O207" i="25"/>
  <c r="P207" i="25"/>
  <c r="Q207" i="25"/>
  <c r="R207" i="25"/>
  <c r="S207" i="25"/>
  <c r="T207" i="25"/>
  <c r="U207" i="25"/>
  <c r="V207" i="25"/>
  <c r="W207" i="25"/>
  <c r="X207" i="25"/>
  <c r="Y207" i="25"/>
  <c r="Z207" i="25"/>
  <c r="AA207" i="25"/>
  <c r="AB207" i="25"/>
  <c r="AC207" i="25"/>
  <c r="AD207" i="25"/>
  <c r="AE207" i="25"/>
  <c r="AF207" i="25"/>
  <c r="B208" i="25"/>
  <c r="C208" i="25"/>
  <c r="D208" i="25"/>
  <c r="E208" i="25"/>
  <c r="F208" i="25"/>
  <c r="G208" i="25"/>
  <c r="H208" i="25"/>
  <c r="I208" i="25"/>
  <c r="J208" i="25"/>
  <c r="K208" i="25"/>
  <c r="L208" i="25"/>
  <c r="M208" i="25"/>
  <c r="N208" i="25"/>
  <c r="O208" i="25"/>
  <c r="P208" i="25"/>
  <c r="Q208" i="25"/>
  <c r="R208" i="25"/>
  <c r="S208" i="25"/>
  <c r="T208" i="25"/>
  <c r="U208" i="25"/>
  <c r="V208" i="25"/>
  <c r="W208" i="25"/>
  <c r="X208" i="25"/>
  <c r="Y208" i="25"/>
  <c r="Z208" i="25"/>
  <c r="AA208" i="25"/>
  <c r="AB208" i="25"/>
  <c r="AC208" i="25"/>
  <c r="AD208" i="25"/>
  <c r="AE208" i="25"/>
  <c r="AF208" i="25"/>
  <c r="B209" i="25"/>
  <c r="C209" i="25"/>
  <c r="D209" i="25"/>
  <c r="E209" i="25"/>
  <c r="F209" i="25"/>
  <c r="G209" i="25"/>
  <c r="H209" i="25"/>
  <c r="I209" i="25"/>
  <c r="J209" i="25"/>
  <c r="K209" i="25"/>
  <c r="L209" i="25"/>
  <c r="M209" i="25"/>
  <c r="N209" i="25"/>
  <c r="O209" i="25"/>
  <c r="P209" i="25"/>
  <c r="Q209" i="25"/>
  <c r="R209" i="25"/>
  <c r="S209" i="25"/>
  <c r="T209" i="25"/>
  <c r="U209" i="25"/>
  <c r="V209" i="25"/>
  <c r="W209" i="25"/>
  <c r="X209" i="25"/>
  <c r="Y209" i="25"/>
  <c r="Z209" i="25"/>
  <c r="AA209" i="25"/>
  <c r="AB209" i="25"/>
  <c r="AC209" i="25"/>
  <c r="AD209" i="25"/>
  <c r="AE209" i="25"/>
  <c r="AF209" i="25"/>
  <c r="B210" i="25"/>
  <c r="C210" i="25"/>
  <c r="D210" i="25"/>
  <c r="E210" i="25"/>
  <c r="F210" i="25"/>
  <c r="G210" i="25"/>
  <c r="H210" i="25"/>
  <c r="I210" i="25"/>
  <c r="J210" i="25"/>
  <c r="K210" i="25"/>
  <c r="L210" i="25"/>
  <c r="M210" i="25"/>
  <c r="N210" i="25"/>
  <c r="O210" i="25"/>
  <c r="P210" i="25"/>
  <c r="Q210" i="25"/>
  <c r="R210" i="25"/>
  <c r="S210" i="25"/>
  <c r="T210" i="25"/>
  <c r="U210" i="25"/>
  <c r="V210" i="25"/>
  <c r="W210" i="25"/>
  <c r="X210" i="25"/>
  <c r="Y210" i="25"/>
  <c r="Z210" i="25"/>
  <c r="AA210" i="25"/>
  <c r="AB210" i="25"/>
  <c r="AC210" i="25"/>
  <c r="AD210" i="25"/>
  <c r="AE210" i="25"/>
  <c r="AF210" i="25"/>
  <c r="B211" i="25"/>
  <c r="C211" i="25"/>
  <c r="D211" i="25"/>
  <c r="E211" i="25"/>
  <c r="F211" i="25"/>
  <c r="G211" i="25"/>
  <c r="H211" i="25"/>
  <c r="I211" i="25"/>
  <c r="J211" i="25"/>
  <c r="K211" i="25"/>
  <c r="L211" i="25"/>
  <c r="M211" i="25"/>
  <c r="N211" i="25"/>
  <c r="O211" i="25"/>
  <c r="P211" i="25"/>
  <c r="Q211" i="25"/>
  <c r="R211" i="25"/>
  <c r="S211" i="25"/>
  <c r="T211" i="25"/>
  <c r="U211" i="25"/>
  <c r="V211" i="25"/>
  <c r="W211" i="25"/>
  <c r="X211" i="25"/>
  <c r="Y211" i="25"/>
  <c r="Z211" i="25"/>
  <c r="AA211" i="25"/>
  <c r="AB211" i="25"/>
  <c r="AC211" i="25"/>
  <c r="AD211" i="25"/>
  <c r="AE211" i="25"/>
  <c r="AF211" i="25"/>
  <c r="B212" i="25"/>
  <c r="C212" i="25"/>
  <c r="D212" i="25"/>
  <c r="E212" i="25"/>
  <c r="F212" i="25"/>
  <c r="G212" i="25"/>
  <c r="H212" i="25"/>
  <c r="I212" i="25"/>
  <c r="J212" i="25"/>
  <c r="K212" i="25"/>
  <c r="L212" i="25"/>
  <c r="M212" i="25"/>
  <c r="N212" i="25"/>
  <c r="O212" i="25"/>
  <c r="P212" i="25"/>
  <c r="Q212" i="25"/>
  <c r="R212" i="25"/>
  <c r="S212" i="25"/>
  <c r="T212" i="25"/>
  <c r="U212" i="25"/>
  <c r="V212" i="25"/>
  <c r="W212" i="25"/>
  <c r="X212" i="25"/>
  <c r="Y212" i="25"/>
  <c r="Z212" i="25"/>
  <c r="AA212" i="25"/>
  <c r="AB212" i="25"/>
  <c r="AC212" i="25"/>
  <c r="AD212" i="25"/>
  <c r="AE212" i="25"/>
  <c r="AF212" i="25"/>
  <c r="B213" i="25"/>
  <c r="C213" i="25"/>
  <c r="D213" i="25"/>
  <c r="E213" i="25"/>
  <c r="F213" i="25"/>
  <c r="G213" i="25"/>
  <c r="H213" i="25"/>
  <c r="I213" i="25"/>
  <c r="J213" i="25"/>
  <c r="K213" i="25"/>
  <c r="L213" i="25"/>
  <c r="M213" i="25"/>
  <c r="N213" i="25"/>
  <c r="O213" i="25"/>
  <c r="P213" i="25"/>
  <c r="Q213" i="25"/>
  <c r="R213" i="25"/>
  <c r="S213" i="25"/>
  <c r="T213" i="25"/>
  <c r="U213" i="25"/>
  <c r="V213" i="25"/>
  <c r="W213" i="25"/>
  <c r="X213" i="25"/>
  <c r="Y213" i="25"/>
  <c r="Z213" i="25"/>
  <c r="AA213" i="25"/>
  <c r="AB213" i="25"/>
  <c r="AC213" i="25"/>
  <c r="AD213" i="25"/>
  <c r="AE213" i="25"/>
  <c r="AF213" i="25"/>
  <c r="B214" i="25"/>
  <c r="C214" i="25"/>
  <c r="D214" i="25"/>
  <c r="E214" i="25"/>
  <c r="F214" i="25"/>
  <c r="G214" i="25"/>
  <c r="H214" i="25"/>
  <c r="I214" i="25"/>
  <c r="J214" i="25"/>
  <c r="K214" i="25"/>
  <c r="L214" i="25"/>
  <c r="M214" i="25"/>
  <c r="N214" i="25"/>
  <c r="O214" i="25"/>
  <c r="P214" i="25"/>
  <c r="Q214" i="25"/>
  <c r="R214" i="25"/>
  <c r="S214" i="25"/>
  <c r="T214" i="25"/>
  <c r="U214" i="25"/>
  <c r="V214" i="25"/>
  <c r="W214" i="25"/>
  <c r="X214" i="25"/>
  <c r="Y214" i="25"/>
  <c r="Z214" i="25"/>
  <c r="AA214" i="25"/>
  <c r="AB214" i="25"/>
  <c r="AC214" i="25"/>
  <c r="AD214" i="25"/>
  <c r="AE214" i="25"/>
  <c r="AF214" i="25"/>
  <c r="B215" i="25"/>
  <c r="C215" i="25"/>
  <c r="D215" i="25"/>
  <c r="E215" i="25"/>
  <c r="F215" i="25"/>
  <c r="G215" i="25"/>
  <c r="H215" i="25"/>
  <c r="I215" i="25"/>
  <c r="J215" i="25"/>
  <c r="K215" i="25"/>
  <c r="L215" i="25"/>
  <c r="M215" i="25"/>
  <c r="N215" i="25"/>
  <c r="O215" i="25"/>
  <c r="P215" i="25"/>
  <c r="Q215" i="25"/>
  <c r="R215" i="25"/>
  <c r="S215" i="25"/>
  <c r="T215" i="25"/>
  <c r="U215" i="25"/>
  <c r="V215" i="25"/>
  <c r="W215" i="25"/>
  <c r="X215" i="25"/>
  <c r="Y215" i="25"/>
  <c r="Z215" i="25"/>
  <c r="AA215" i="25"/>
  <c r="AB215" i="25"/>
  <c r="AC215" i="25"/>
  <c r="AD215" i="25"/>
  <c r="AE215" i="25"/>
  <c r="AF215" i="25"/>
  <c r="B216" i="25"/>
  <c r="C216" i="25"/>
  <c r="D216" i="25"/>
  <c r="E216" i="25"/>
  <c r="F216" i="25"/>
  <c r="G216" i="25"/>
  <c r="H216" i="25"/>
  <c r="I216" i="25"/>
  <c r="J216" i="25"/>
  <c r="K216" i="25"/>
  <c r="L216" i="25"/>
  <c r="M216" i="25"/>
  <c r="N216" i="25"/>
  <c r="O216" i="25"/>
  <c r="P216" i="25"/>
  <c r="Q216" i="25"/>
  <c r="R216" i="25"/>
  <c r="S216" i="25"/>
  <c r="T216" i="25"/>
  <c r="U216" i="25"/>
  <c r="V216" i="25"/>
  <c r="W216" i="25"/>
  <c r="X216" i="25"/>
  <c r="Y216" i="25"/>
  <c r="Z216" i="25"/>
  <c r="AA216" i="25"/>
  <c r="AB216" i="25"/>
  <c r="AC216" i="25"/>
  <c r="AD216" i="25"/>
  <c r="AE216" i="25"/>
  <c r="AF216" i="25"/>
  <c r="B217" i="25"/>
  <c r="C217" i="25"/>
  <c r="D217" i="25"/>
  <c r="E217" i="25"/>
  <c r="F217" i="25"/>
  <c r="G217" i="25"/>
  <c r="H217" i="25"/>
  <c r="I217" i="25"/>
  <c r="J217" i="25"/>
  <c r="K217" i="25"/>
  <c r="L217" i="25"/>
  <c r="M217" i="25"/>
  <c r="N217" i="25"/>
  <c r="O217" i="25"/>
  <c r="P217" i="25"/>
  <c r="Q217" i="25"/>
  <c r="R217" i="25"/>
  <c r="S217" i="25"/>
  <c r="T217" i="25"/>
  <c r="U217" i="25"/>
  <c r="V217" i="25"/>
  <c r="W217" i="25"/>
  <c r="X217" i="25"/>
  <c r="Y217" i="25"/>
  <c r="Z217" i="25"/>
  <c r="AA217" i="25"/>
  <c r="AB217" i="25"/>
  <c r="AC217" i="25"/>
  <c r="AD217" i="25"/>
  <c r="AE217" i="25"/>
  <c r="AF217" i="25"/>
  <c r="B218" i="25"/>
  <c r="C218" i="25"/>
  <c r="D218" i="25"/>
  <c r="E218" i="25"/>
  <c r="F218" i="25"/>
  <c r="G218" i="25"/>
  <c r="H218" i="25"/>
  <c r="I218" i="25"/>
  <c r="J218" i="25"/>
  <c r="K218" i="25"/>
  <c r="L218" i="25"/>
  <c r="M218" i="25"/>
  <c r="N218" i="25"/>
  <c r="O218" i="25"/>
  <c r="P218" i="25"/>
  <c r="Q218" i="25"/>
  <c r="R218" i="25"/>
  <c r="S218" i="25"/>
  <c r="T218" i="25"/>
  <c r="U218" i="25"/>
  <c r="V218" i="25"/>
  <c r="W218" i="25"/>
  <c r="X218" i="25"/>
  <c r="Y218" i="25"/>
  <c r="Z218" i="25"/>
  <c r="AA218" i="25"/>
  <c r="AB218" i="25"/>
  <c r="AC218" i="25"/>
  <c r="AD218" i="25"/>
  <c r="AE218" i="25"/>
  <c r="AF218" i="25"/>
  <c r="B219" i="25"/>
  <c r="C219" i="25"/>
  <c r="D219" i="25"/>
  <c r="E219" i="25"/>
  <c r="F219" i="25"/>
  <c r="G219" i="25"/>
  <c r="H219" i="25"/>
  <c r="I219" i="25"/>
  <c r="J219" i="25"/>
  <c r="K219" i="25"/>
  <c r="L219" i="25"/>
  <c r="M219" i="25"/>
  <c r="N219" i="25"/>
  <c r="O219" i="25"/>
  <c r="P219" i="25"/>
  <c r="Q219" i="25"/>
  <c r="R219" i="25"/>
  <c r="S219" i="25"/>
  <c r="T219" i="25"/>
  <c r="U219" i="25"/>
  <c r="V219" i="25"/>
  <c r="W219" i="25"/>
  <c r="X219" i="25"/>
  <c r="Y219" i="25"/>
  <c r="Z219" i="25"/>
  <c r="AA219" i="25"/>
  <c r="AB219" i="25"/>
  <c r="AC219" i="25"/>
  <c r="AD219" i="25"/>
  <c r="AE219" i="25"/>
  <c r="AF219" i="25"/>
  <c r="B220" i="25"/>
  <c r="C220" i="25"/>
  <c r="D220" i="25"/>
  <c r="E220" i="25"/>
  <c r="F220" i="25"/>
  <c r="G220" i="25"/>
  <c r="H220" i="25"/>
  <c r="I220" i="25"/>
  <c r="J220" i="25"/>
  <c r="K220" i="25"/>
  <c r="L220" i="25"/>
  <c r="M220" i="25"/>
  <c r="N220" i="25"/>
  <c r="O220" i="25"/>
  <c r="P220" i="25"/>
  <c r="Q220" i="25"/>
  <c r="R220" i="25"/>
  <c r="S220" i="25"/>
  <c r="T220" i="25"/>
  <c r="U220" i="25"/>
  <c r="V220" i="25"/>
  <c r="W220" i="25"/>
  <c r="X220" i="25"/>
  <c r="Y220" i="25"/>
  <c r="Z220" i="25"/>
  <c r="AA220" i="25"/>
  <c r="AB220" i="25"/>
  <c r="AC220" i="25"/>
  <c r="AD220" i="25"/>
  <c r="AE220" i="25"/>
  <c r="AF220" i="25"/>
  <c r="B221" i="25"/>
  <c r="C221" i="25"/>
  <c r="D221" i="25"/>
  <c r="E221" i="25"/>
  <c r="F221" i="25"/>
  <c r="G221" i="25"/>
  <c r="H221" i="25"/>
  <c r="I221" i="25"/>
  <c r="J221" i="25"/>
  <c r="K221" i="25"/>
  <c r="L221" i="25"/>
  <c r="M221" i="25"/>
  <c r="N221" i="25"/>
  <c r="O221" i="25"/>
  <c r="P221" i="25"/>
  <c r="Q221" i="25"/>
  <c r="R221" i="25"/>
  <c r="S221" i="25"/>
  <c r="T221" i="25"/>
  <c r="U221" i="25"/>
  <c r="V221" i="25"/>
  <c r="W221" i="25"/>
  <c r="X221" i="25"/>
  <c r="Y221" i="25"/>
  <c r="Z221" i="25"/>
  <c r="AA221" i="25"/>
  <c r="AB221" i="25"/>
  <c r="AC221" i="25"/>
  <c r="AD221" i="25"/>
  <c r="AE221" i="25"/>
  <c r="AF221" i="25"/>
  <c r="B222" i="25"/>
  <c r="C222" i="25"/>
  <c r="D222" i="25"/>
  <c r="E222" i="25"/>
  <c r="F222" i="25"/>
  <c r="G222" i="25"/>
  <c r="H222" i="25"/>
  <c r="I222" i="25"/>
  <c r="J222" i="25"/>
  <c r="K222" i="25"/>
  <c r="L222" i="25"/>
  <c r="M222" i="25"/>
  <c r="N222" i="25"/>
  <c r="O222" i="25"/>
  <c r="P222" i="25"/>
  <c r="Q222" i="25"/>
  <c r="R222" i="25"/>
  <c r="S222" i="25"/>
  <c r="T222" i="25"/>
  <c r="U222" i="25"/>
  <c r="V222" i="25"/>
  <c r="W222" i="25"/>
  <c r="X222" i="25"/>
  <c r="Y222" i="25"/>
  <c r="Z222" i="25"/>
  <c r="AA222" i="25"/>
  <c r="AB222" i="25"/>
  <c r="AC222" i="25"/>
  <c r="AD222" i="25"/>
  <c r="AE222" i="25"/>
  <c r="AF222" i="25"/>
  <c r="B223" i="25"/>
  <c r="C223" i="25"/>
  <c r="D223" i="25"/>
  <c r="E223" i="25"/>
  <c r="F223" i="25"/>
  <c r="G223" i="25"/>
  <c r="H223" i="25"/>
  <c r="I223" i="25"/>
  <c r="J223" i="25"/>
  <c r="K223" i="25"/>
  <c r="L223" i="25"/>
  <c r="M223" i="25"/>
  <c r="N223" i="25"/>
  <c r="O223" i="25"/>
  <c r="P223" i="25"/>
  <c r="Q223" i="25"/>
  <c r="R223" i="25"/>
  <c r="S223" i="25"/>
  <c r="T223" i="25"/>
  <c r="U223" i="25"/>
  <c r="V223" i="25"/>
  <c r="W223" i="25"/>
  <c r="X223" i="25"/>
  <c r="Y223" i="25"/>
  <c r="Z223" i="25"/>
  <c r="AA223" i="25"/>
  <c r="AB223" i="25"/>
  <c r="AC223" i="25"/>
  <c r="AD223" i="25"/>
  <c r="AE223" i="25"/>
  <c r="AF223" i="25"/>
  <c r="B224" i="25"/>
  <c r="C224" i="25"/>
  <c r="D224" i="25"/>
  <c r="E224" i="25"/>
  <c r="F224" i="25"/>
  <c r="G224" i="25"/>
  <c r="H224" i="25"/>
  <c r="I224" i="25"/>
  <c r="J224" i="25"/>
  <c r="K224" i="25"/>
  <c r="L224" i="25"/>
  <c r="M224" i="25"/>
  <c r="N224" i="25"/>
  <c r="O224" i="25"/>
  <c r="P224" i="25"/>
  <c r="Q224" i="25"/>
  <c r="R224" i="25"/>
  <c r="S224" i="25"/>
  <c r="T224" i="25"/>
  <c r="U224" i="25"/>
  <c r="V224" i="25"/>
  <c r="W224" i="25"/>
  <c r="X224" i="25"/>
  <c r="Y224" i="25"/>
  <c r="Z224" i="25"/>
  <c r="AA224" i="25"/>
  <c r="AB224" i="25"/>
  <c r="AC224" i="25"/>
  <c r="AD224" i="25"/>
  <c r="AE224" i="25"/>
  <c r="AF224" i="25"/>
  <c r="C183" i="25"/>
  <c r="D183" i="25"/>
  <c r="E183" i="25"/>
  <c r="F183" i="25"/>
  <c r="G183" i="25"/>
  <c r="H183" i="25"/>
  <c r="I183" i="25"/>
  <c r="J183" i="25"/>
  <c r="K183" i="25"/>
  <c r="L183" i="25"/>
  <c r="M183" i="25"/>
  <c r="N183" i="25"/>
  <c r="O183" i="25"/>
  <c r="P183" i="25"/>
  <c r="Q183" i="25"/>
  <c r="R183" i="25"/>
  <c r="S183" i="25"/>
  <c r="T183" i="25"/>
  <c r="U183" i="25"/>
  <c r="V183" i="25"/>
  <c r="W183" i="25"/>
  <c r="X183" i="25"/>
  <c r="Y183" i="25"/>
  <c r="Z183" i="25"/>
  <c r="AA183" i="25"/>
  <c r="AB183" i="25"/>
  <c r="AC183" i="25"/>
  <c r="AD183" i="25"/>
  <c r="AE183" i="25"/>
  <c r="AF183" i="25"/>
  <c r="B183" i="25"/>
  <c r="B184" i="24"/>
  <c r="C184" i="24"/>
  <c r="D184" i="24"/>
  <c r="E184" i="24"/>
  <c r="F184" i="24"/>
  <c r="G184" i="24"/>
  <c r="H184" i="24"/>
  <c r="I184" i="24"/>
  <c r="J184" i="24"/>
  <c r="K184" i="24"/>
  <c r="L184" i="24"/>
  <c r="M184" i="24"/>
  <c r="N184" i="24"/>
  <c r="O184" i="24"/>
  <c r="P184" i="24"/>
  <c r="Q184" i="24"/>
  <c r="R184" i="24"/>
  <c r="S184" i="24"/>
  <c r="T184" i="24"/>
  <c r="U184" i="24"/>
  <c r="V184" i="24"/>
  <c r="W184" i="24"/>
  <c r="X184" i="24"/>
  <c r="Y184" i="24"/>
  <c r="Z184" i="24"/>
  <c r="AA184" i="24"/>
  <c r="AB184" i="24"/>
  <c r="AC184" i="24"/>
  <c r="AD184" i="24"/>
  <c r="AE184" i="24"/>
  <c r="AF184" i="24"/>
  <c r="B185" i="24"/>
  <c r="C185" i="24"/>
  <c r="D185" i="24"/>
  <c r="E185" i="24"/>
  <c r="F185" i="24"/>
  <c r="G185" i="24"/>
  <c r="H185" i="24"/>
  <c r="I185" i="24"/>
  <c r="J185" i="24"/>
  <c r="K185" i="24"/>
  <c r="L185" i="24"/>
  <c r="M185" i="24"/>
  <c r="N185" i="24"/>
  <c r="O185" i="24"/>
  <c r="P185" i="24"/>
  <c r="Q185" i="24"/>
  <c r="R185" i="24"/>
  <c r="S185" i="24"/>
  <c r="T185" i="24"/>
  <c r="U185" i="24"/>
  <c r="V185" i="24"/>
  <c r="W185" i="24"/>
  <c r="X185" i="24"/>
  <c r="Y185" i="24"/>
  <c r="Z185" i="24"/>
  <c r="AA185" i="24"/>
  <c r="AB185" i="24"/>
  <c r="AC185" i="24"/>
  <c r="AD185" i="24"/>
  <c r="AE185" i="24"/>
  <c r="AF185" i="24"/>
  <c r="B186" i="24"/>
  <c r="C186" i="24"/>
  <c r="D186" i="24"/>
  <c r="E186" i="24"/>
  <c r="F186" i="24"/>
  <c r="G186" i="24"/>
  <c r="H186" i="24"/>
  <c r="I186" i="24"/>
  <c r="J186" i="24"/>
  <c r="K186" i="24"/>
  <c r="L186" i="24"/>
  <c r="M186" i="24"/>
  <c r="N186" i="24"/>
  <c r="O186" i="24"/>
  <c r="P186" i="24"/>
  <c r="Q186" i="24"/>
  <c r="R186" i="24"/>
  <c r="S186" i="24"/>
  <c r="T186" i="24"/>
  <c r="U186" i="24"/>
  <c r="V186" i="24"/>
  <c r="W186" i="24"/>
  <c r="X186" i="24"/>
  <c r="Y186" i="24"/>
  <c r="Z186" i="24"/>
  <c r="AA186" i="24"/>
  <c r="AB186" i="24"/>
  <c r="AC186" i="24"/>
  <c r="AD186" i="24"/>
  <c r="AE186" i="24"/>
  <c r="AF186" i="24"/>
  <c r="B187" i="24"/>
  <c r="C187" i="24"/>
  <c r="D187" i="24"/>
  <c r="E187" i="24"/>
  <c r="F187" i="24"/>
  <c r="G187" i="24"/>
  <c r="H187" i="24"/>
  <c r="I187" i="24"/>
  <c r="J187" i="24"/>
  <c r="K187" i="24"/>
  <c r="L187" i="24"/>
  <c r="M187" i="24"/>
  <c r="N187" i="24"/>
  <c r="O187" i="24"/>
  <c r="P187" i="24"/>
  <c r="Q187" i="24"/>
  <c r="R187" i="24"/>
  <c r="S187" i="24"/>
  <c r="T187" i="24"/>
  <c r="U187" i="24"/>
  <c r="V187" i="24"/>
  <c r="W187" i="24"/>
  <c r="X187" i="24"/>
  <c r="Y187" i="24"/>
  <c r="Z187" i="24"/>
  <c r="AA187" i="24"/>
  <c r="AB187" i="24"/>
  <c r="AC187" i="24"/>
  <c r="AD187" i="24"/>
  <c r="AE187" i="24"/>
  <c r="AF187" i="24"/>
  <c r="B188" i="24"/>
  <c r="C188" i="24"/>
  <c r="D188" i="24"/>
  <c r="E188" i="24"/>
  <c r="F188" i="24"/>
  <c r="G188" i="24"/>
  <c r="H188" i="24"/>
  <c r="I188" i="24"/>
  <c r="J188" i="24"/>
  <c r="K188" i="24"/>
  <c r="L188" i="24"/>
  <c r="M188" i="24"/>
  <c r="N188" i="24"/>
  <c r="O188" i="24"/>
  <c r="P188" i="24"/>
  <c r="Q188" i="24"/>
  <c r="R188" i="24"/>
  <c r="S188" i="24"/>
  <c r="T188" i="24"/>
  <c r="U188" i="24"/>
  <c r="V188" i="24"/>
  <c r="W188" i="24"/>
  <c r="X188" i="24"/>
  <c r="Y188" i="24"/>
  <c r="Z188" i="24"/>
  <c r="AA188" i="24"/>
  <c r="AB188" i="24"/>
  <c r="AC188" i="24"/>
  <c r="AD188" i="24"/>
  <c r="AE188" i="24"/>
  <c r="AF188" i="24"/>
  <c r="B189" i="24"/>
  <c r="C189" i="24"/>
  <c r="D189" i="24"/>
  <c r="E189" i="24"/>
  <c r="F189" i="24"/>
  <c r="G189" i="24"/>
  <c r="H189" i="24"/>
  <c r="I189" i="24"/>
  <c r="J189" i="24"/>
  <c r="K189" i="24"/>
  <c r="L189" i="24"/>
  <c r="M189" i="24"/>
  <c r="N189" i="24"/>
  <c r="O189" i="24"/>
  <c r="P189" i="24"/>
  <c r="Q189" i="24"/>
  <c r="R189" i="24"/>
  <c r="S189" i="24"/>
  <c r="T189" i="24"/>
  <c r="U189" i="24"/>
  <c r="V189" i="24"/>
  <c r="W189" i="24"/>
  <c r="X189" i="24"/>
  <c r="Y189" i="24"/>
  <c r="Z189" i="24"/>
  <c r="AA189" i="24"/>
  <c r="AB189" i="24"/>
  <c r="AC189" i="24"/>
  <c r="AD189" i="24"/>
  <c r="AE189" i="24"/>
  <c r="AF189" i="24"/>
  <c r="B190" i="24"/>
  <c r="C190" i="24"/>
  <c r="D190" i="24"/>
  <c r="E190" i="24"/>
  <c r="F190" i="24"/>
  <c r="G190" i="24"/>
  <c r="H190" i="24"/>
  <c r="I190" i="24"/>
  <c r="J190" i="24"/>
  <c r="K190" i="24"/>
  <c r="L190" i="24"/>
  <c r="M190" i="24"/>
  <c r="N190" i="24"/>
  <c r="O190" i="24"/>
  <c r="P190" i="24"/>
  <c r="Q190" i="24"/>
  <c r="R190" i="24"/>
  <c r="S190" i="24"/>
  <c r="T190" i="24"/>
  <c r="U190" i="24"/>
  <c r="V190" i="24"/>
  <c r="W190" i="24"/>
  <c r="X190" i="24"/>
  <c r="Y190" i="24"/>
  <c r="Z190" i="24"/>
  <c r="AA190" i="24"/>
  <c r="AB190" i="24"/>
  <c r="AC190" i="24"/>
  <c r="AD190" i="24"/>
  <c r="AE190" i="24"/>
  <c r="AF190" i="24"/>
  <c r="B191" i="24"/>
  <c r="C191" i="24"/>
  <c r="D191" i="24"/>
  <c r="E191" i="24"/>
  <c r="F191" i="24"/>
  <c r="G191" i="24"/>
  <c r="H191" i="24"/>
  <c r="I191" i="24"/>
  <c r="J191" i="24"/>
  <c r="K191" i="24"/>
  <c r="L191" i="24"/>
  <c r="M191" i="24"/>
  <c r="N191" i="24"/>
  <c r="O191" i="24"/>
  <c r="P191" i="24"/>
  <c r="Q191" i="24"/>
  <c r="R191" i="24"/>
  <c r="S191" i="24"/>
  <c r="T191" i="24"/>
  <c r="U191" i="24"/>
  <c r="V191" i="24"/>
  <c r="W191" i="24"/>
  <c r="X191" i="24"/>
  <c r="Y191" i="24"/>
  <c r="Z191" i="24"/>
  <c r="AA191" i="24"/>
  <c r="AB191" i="24"/>
  <c r="AC191" i="24"/>
  <c r="AD191" i="24"/>
  <c r="AE191" i="24"/>
  <c r="AF191" i="24"/>
  <c r="B192" i="24"/>
  <c r="C192" i="24"/>
  <c r="D192" i="24"/>
  <c r="E192" i="24"/>
  <c r="F192" i="24"/>
  <c r="G192" i="24"/>
  <c r="H192" i="24"/>
  <c r="I192" i="24"/>
  <c r="J192" i="24"/>
  <c r="K192" i="24"/>
  <c r="L192" i="24"/>
  <c r="M192" i="24"/>
  <c r="N192" i="24"/>
  <c r="O192" i="24"/>
  <c r="P192" i="24"/>
  <c r="Q192" i="24"/>
  <c r="R192" i="24"/>
  <c r="S192" i="24"/>
  <c r="T192" i="24"/>
  <c r="U192" i="24"/>
  <c r="V192" i="24"/>
  <c r="W192" i="24"/>
  <c r="X192" i="24"/>
  <c r="Y192" i="24"/>
  <c r="Z192" i="24"/>
  <c r="AA192" i="24"/>
  <c r="AB192" i="24"/>
  <c r="AC192" i="24"/>
  <c r="AD192" i="24"/>
  <c r="AE192" i="24"/>
  <c r="AF192" i="24"/>
  <c r="B193" i="24"/>
  <c r="C193" i="24"/>
  <c r="D193" i="24"/>
  <c r="E193" i="24"/>
  <c r="F193" i="24"/>
  <c r="G193" i="24"/>
  <c r="H193" i="24"/>
  <c r="I193" i="24"/>
  <c r="J193" i="24"/>
  <c r="K193" i="24"/>
  <c r="L193" i="24"/>
  <c r="M193" i="24"/>
  <c r="N193" i="24"/>
  <c r="O193" i="24"/>
  <c r="P193" i="24"/>
  <c r="Q193" i="24"/>
  <c r="R193" i="24"/>
  <c r="S193" i="24"/>
  <c r="T193" i="24"/>
  <c r="U193" i="24"/>
  <c r="V193" i="24"/>
  <c r="W193" i="24"/>
  <c r="X193" i="24"/>
  <c r="Y193" i="24"/>
  <c r="Z193" i="24"/>
  <c r="AA193" i="24"/>
  <c r="AB193" i="24"/>
  <c r="AC193" i="24"/>
  <c r="AD193" i="24"/>
  <c r="AE193" i="24"/>
  <c r="AF193" i="24"/>
  <c r="B194" i="24"/>
  <c r="C194" i="24"/>
  <c r="D194" i="24"/>
  <c r="E194" i="24"/>
  <c r="F194" i="24"/>
  <c r="G194" i="24"/>
  <c r="H194" i="24"/>
  <c r="I194" i="24"/>
  <c r="J194" i="24"/>
  <c r="K194" i="24"/>
  <c r="L194" i="24"/>
  <c r="M194" i="24"/>
  <c r="N194" i="24"/>
  <c r="O194" i="24"/>
  <c r="P194" i="24"/>
  <c r="Q194" i="24"/>
  <c r="R194" i="24"/>
  <c r="S194" i="24"/>
  <c r="T194" i="24"/>
  <c r="U194" i="24"/>
  <c r="V194" i="24"/>
  <c r="W194" i="24"/>
  <c r="X194" i="24"/>
  <c r="Y194" i="24"/>
  <c r="Z194" i="24"/>
  <c r="AA194" i="24"/>
  <c r="AB194" i="24"/>
  <c r="AC194" i="24"/>
  <c r="AD194" i="24"/>
  <c r="AE194" i="24"/>
  <c r="AF194" i="24"/>
  <c r="B195" i="24"/>
  <c r="C195" i="24"/>
  <c r="D195" i="24"/>
  <c r="E195" i="24"/>
  <c r="F195" i="24"/>
  <c r="G195" i="24"/>
  <c r="H195" i="24"/>
  <c r="I195" i="24"/>
  <c r="J195" i="24"/>
  <c r="K195" i="24"/>
  <c r="L195" i="24"/>
  <c r="M195" i="24"/>
  <c r="N195" i="24"/>
  <c r="O195" i="24"/>
  <c r="P195" i="24"/>
  <c r="Q195" i="24"/>
  <c r="R195" i="24"/>
  <c r="S195" i="24"/>
  <c r="T195" i="24"/>
  <c r="U195" i="24"/>
  <c r="V195" i="24"/>
  <c r="W195" i="24"/>
  <c r="X195" i="24"/>
  <c r="Y195" i="24"/>
  <c r="Z195" i="24"/>
  <c r="AA195" i="24"/>
  <c r="AB195" i="24"/>
  <c r="AC195" i="24"/>
  <c r="AD195" i="24"/>
  <c r="AE195" i="24"/>
  <c r="AF195" i="24"/>
  <c r="B196" i="24"/>
  <c r="C196" i="24"/>
  <c r="D196" i="24"/>
  <c r="E196" i="24"/>
  <c r="F196" i="24"/>
  <c r="G196" i="24"/>
  <c r="H196" i="24"/>
  <c r="I196" i="24"/>
  <c r="J196" i="24"/>
  <c r="K196" i="24"/>
  <c r="L196" i="24"/>
  <c r="M196" i="24"/>
  <c r="N196" i="24"/>
  <c r="O196" i="24"/>
  <c r="P196" i="24"/>
  <c r="Q196" i="24"/>
  <c r="R196" i="24"/>
  <c r="S196" i="24"/>
  <c r="T196" i="24"/>
  <c r="U196" i="24"/>
  <c r="V196" i="24"/>
  <c r="W196" i="24"/>
  <c r="X196" i="24"/>
  <c r="Y196" i="24"/>
  <c r="Z196" i="24"/>
  <c r="AA196" i="24"/>
  <c r="AB196" i="24"/>
  <c r="AC196" i="24"/>
  <c r="AD196" i="24"/>
  <c r="AE196" i="24"/>
  <c r="AF196" i="24"/>
  <c r="B197" i="24"/>
  <c r="C197" i="24"/>
  <c r="D197" i="24"/>
  <c r="E197" i="24"/>
  <c r="F197" i="24"/>
  <c r="G197" i="24"/>
  <c r="H197" i="24"/>
  <c r="I197" i="24"/>
  <c r="J197" i="24"/>
  <c r="K197" i="24"/>
  <c r="L197" i="24"/>
  <c r="M197" i="24"/>
  <c r="N197" i="24"/>
  <c r="O197" i="24"/>
  <c r="P197" i="24"/>
  <c r="Q197" i="24"/>
  <c r="R197" i="24"/>
  <c r="S197" i="24"/>
  <c r="T197" i="24"/>
  <c r="U197" i="24"/>
  <c r="V197" i="24"/>
  <c r="W197" i="24"/>
  <c r="X197" i="24"/>
  <c r="Y197" i="24"/>
  <c r="Z197" i="24"/>
  <c r="AA197" i="24"/>
  <c r="AB197" i="24"/>
  <c r="AC197" i="24"/>
  <c r="AD197" i="24"/>
  <c r="AE197" i="24"/>
  <c r="AF197" i="24"/>
  <c r="B198" i="24"/>
  <c r="C198" i="24"/>
  <c r="D198" i="24"/>
  <c r="E198" i="24"/>
  <c r="F198" i="24"/>
  <c r="G198" i="24"/>
  <c r="H198" i="24"/>
  <c r="I198" i="24"/>
  <c r="J198" i="24"/>
  <c r="K198" i="24"/>
  <c r="L198" i="24"/>
  <c r="M198" i="24"/>
  <c r="N198" i="24"/>
  <c r="O198" i="24"/>
  <c r="P198" i="24"/>
  <c r="Q198" i="24"/>
  <c r="R198" i="24"/>
  <c r="S198" i="24"/>
  <c r="T198" i="24"/>
  <c r="U198" i="24"/>
  <c r="V198" i="24"/>
  <c r="W198" i="24"/>
  <c r="X198" i="24"/>
  <c r="Y198" i="24"/>
  <c r="Z198" i="24"/>
  <c r="AA198" i="24"/>
  <c r="AB198" i="24"/>
  <c r="AC198" i="24"/>
  <c r="AD198" i="24"/>
  <c r="AE198" i="24"/>
  <c r="AF198" i="24"/>
  <c r="B199" i="24"/>
  <c r="C199" i="24"/>
  <c r="D199" i="24"/>
  <c r="E199" i="24"/>
  <c r="F199" i="24"/>
  <c r="G199" i="24"/>
  <c r="H199" i="24"/>
  <c r="I199" i="24"/>
  <c r="J199" i="24"/>
  <c r="K199" i="24"/>
  <c r="L199" i="24"/>
  <c r="M199" i="24"/>
  <c r="N199" i="24"/>
  <c r="O199" i="24"/>
  <c r="P199" i="24"/>
  <c r="Q199" i="24"/>
  <c r="R199" i="24"/>
  <c r="S199" i="24"/>
  <c r="T199" i="24"/>
  <c r="U199" i="24"/>
  <c r="V199" i="24"/>
  <c r="W199" i="24"/>
  <c r="X199" i="24"/>
  <c r="Y199" i="24"/>
  <c r="Z199" i="24"/>
  <c r="AA199" i="24"/>
  <c r="AB199" i="24"/>
  <c r="AC199" i="24"/>
  <c r="AD199" i="24"/>
  <c r="AE199" i="24"/>
  <c r="AF199" i="24"/>
  <c r="B200" i="24"/>
  <c r="C200" i="24"/>
  <c r="D200" i="24"/>
  <c r="E200" i="24"/>
  <c r="F200" i="24"/>
  <c r="G200" i="24"/>
  <c r="H200" i="24"/>
  <c r="I200" i="24"/>
  <c r="J200" i="24"/>
  <c r="K200" i="24"/>
  <c r="L200" i="24"/>
  <c r="M200" i="24"/>
  <c r="N200" i="24"/>
  <c r="O200" i="24"/>
  <c r="P200" i="24"/>
  <c r="Q200" i="24"/>
  <c r="R200" i="24"/>
  <c r="S200" i="24"/>
  <c r="T200" i="24"/>
  <c r="U200" i="24"/>
  <c r="V200" i="24"/>
  <c r="W200" i="24"/>
  <c r="X200" i="24"/>
  <c r="Y200" i="24"/>
  <c r="Z200" i="24"/>
  <c r="AA200" i="24"/>
  <c r="AB200" i="24"/>
  <c r="AC200" i="24"/>
  <c r="AD200" i="24"/>
  <c r="AE200" i="24"/>
  <c r="AF200" i="24"/>
  <c r="B201" i="24"/>
  <c r="C201" i="24"/>
  <c r="D201" i="24"/>
  <c r="E201" i="24"/>
  <c r="F201" i="24"/>
  <c r="G201" i="24"/>
  <c r="H201" i="24"/>
  <c r="I201" i="24"/>
  <c r="J201" i="24"/>
  <c r="K201" i="24"/>
  <c r="L201" i="24"/>
  <c r="M201" i="24"/>
  <c r="N201" i="24"/>
  <c r="O201" i="24"/>
  <c r="P201" i="24"/>
  <c r="Q201" i="24"/>
  <c r="R201" i="24"/>
  <c r="S201" i="24"/>
  <c r="T201" i="24"/>
  <c r="U201" i="24"/>
  <c r="V201" i="24"/>
  <c r="W201" i="24"/>
  <c r="X201" i="24"/>
  <c r="Y201" i="24"/>
  <c r="Z201" i="24"/>
  <c r="AA201" i="24"/>
  <c r="AB201" i="24"/>
  <c r="AC201" i="24"/>
  <c r="AD201" i="24"/>
  <c r="AE201" i="24"/>
  <c r="AF201" i="24"/>
  <c r="B202" i="24"/>
  <c r="C202" i="24"/>
  <c r="D202" i="24"/>
  <c r="E202" i="24"/>
  <c r="F202" i="24"/>
  <c r="G202" i="24"/>
  <c r="H202" i="24"/>
  <c r="I202" i="24"/>
  <c r="J202" i="24"/>
  <c r="K202" i="24"/>
  <c r="L202" i="24"/>
  <c r="M202" i="24"/>
  <c r="N202" i="24"/>
  <c r="O202" i="24"/>
  <c r="P202" i="24"/>
  <c r="Q202" i="24"/>
  <c r="R202" i="24"/>
  <c r="S202" i="24"/>
  <c r="T202" i="24"/>
  <c r="U202" i="24"/>
  <c r="V202" i="24"/>
  <c r="W202" i="24"/>
  <c r="X202" i="24"/>
  <c r="Y202" i="24"/>
  <c r="Z202" i="24"/>
  <c r="AA202" i="24"/>
  <c r="AB202" i="24"/>
  <c r="AC202" i="24"/>
  <c r="AD202" i="24"/>
  <c r="AE202" i="24"/>
  <c r="AF202" i="24"/>
  <c r="B203" i="24"/>
  <c r="C203" i="24"/>
  <c r="D203" i="24"/>
  <c r="E203" i="24"/>
  <c r="F203" i="24"/>
  <c r="G203" i="24"/>
  <c r="H203" i="24"/>
  <c r="I203" i="24"/>
  <c r="J203" i="24"/>
  <c r="K203" i="24"/>
  <c r="L203" i="24"/>
  <c r="M203" i="24"/>
  <c r="N203" i="24"/>
  <c r="O203" i="24"/>
  <c r="P203" i="24"/>
  <c r="Q203" i="24"/>
  <c r="R203" i="24"/>
  <c r="S203" i="24"/>
  <c r="T203" i="24"/>
  <c r="U203" i="24"/>
  <c r="V203" i="24"/>
  <c r="W203" i="24"/>
  <c r="X203" i="24"/>
  <c r="Y203" i="24"/>
  <c r="Z203" i="24"/>
  <c r="AA203" i="24"/>
  <c r="AB203" i="24"/>
  <c r="AC203" i="24"/>
  <c r="AD203" i="24"/>
  <c r="AE203" i="24"/>
  <c r="AF203" i="24"/>
  <c r="B204" i="24"/>
  <c r="C204" i="24"/>
  <c r="D204" i="24"/>
  <c r="E204" i="24"/>
  <c r="F204" i="24"/>
  <c r="G204" i="24"/>
  <c r="H204" i="24"/>
  <c r="I204" i="24"/>
  <c r="J204" i="24"/>
  <c r="K204" i="24"/>
  <c r="L204" i="24"/>
  <c r="M204" i="24"/>
  <c r="N204" i="24"/>
  <c r="O204" i="24"/>
  <c r="P204" i="24"/>
  <c r="Q204" i="24"/>
  <c r="R204" i="24"/>
  <c r="S204" i="24"/>
  <c r="T204" i="24"/>
  <c r="U204" i="24"/>
  <c r="V204" i="24"/>
  <c r="W204" i="24"/>
  <c r="X204" i="24"/>
  <c r="Y204" i="24"/>
  <c r="Z204" i="24"/>
  <c r="AA204" i="24"/>
  <c r="AB204" i="24"/>
  <c r="AC204" i="24"/>
  <c r="AD204" i="24"/>
  <c r="AE204" i="24"/>
  <c r="AF204" i="24"/>
  <c r="B205" i="24"/>
  <c r="C205" i="24"/>
  <c r="D205" i="24"/>
  <c r="E205" i="24"/>
  <c r="F205" i="24"/>
  <c r="G205" i="24"/>
  <c r="H205" i="24"/>
  <c r="I205" i="24"/>
  <c r="J205" i="24"/>
  <c r="K205" i="24"/>
  <c r="L205" i="24"/>
  <c r="M205" i="24"/>
  <c r="N205" i="24"/>
  <c r="O205" i="24"/>
  <c r="P205" i="24"/>
  <c r="Q205" i="24"/>
  <c r="R205" i="24"/>
  <c r="S205" i="24"/>
  <c r="T205" i="24"/>
  <c r="U205" i="24"/>
  <c r="V205" i="24"/>
  <c r="W205" i="24"/>
  <c r="X205" i="24"/>
  <c r="Y205" i="24"/>
  <c r="Z205" i="24"/>
  <c r="AA205" i="24"/>
  <c r="AB205" i="24"/>
  <c r="AC205" i="24"/>
  <c r="AD205" i="24"/>
  <c r="AE205" i="24"/>
  <c r="AF205" i="24"/>
  <c r="B206" i="24"/>
  <c r="C206" i="24"/>
  <c r="D206" i="24"/>
  <c r="E206" i="24"/>
  <c r="F206" i="24"/>
  <c r="G206" i="24"/>
  <c r="H206" i="24"/>
  <c r="I206" i="24"/>
  <c r="J206" i="24"/>
  <c r="K206" i="24"/>
  <c r="L206" i="24"/>
  <c r="M206" i="24"/>
  <c r="N206" i="24"/>
  <c r="O206" i="24"/>
  <c r="P206" i="24"/>
  <c r="Q206" i="24"/>
  <c r="R206" i="24"/>
  <c r="S206" i="24"/>
  <c r="T206" i="24"/>
  <c r="U206" i="24"/>
  <c r="V206" i="24"/>
  <c r="W206" i="24"/>
  <c r="X206" i="24"/>
  <c r="Y206" i="24"/>
  <c r="Z206" i="24"/>
  <c r="AA206" i="24"/>
  <c r="AB206" i="24"/>
  <c r="AC206" i="24"/>
  <c r="AD206" i="24"/>
  <c r="AE206" i="24"/>
  <c r="AF206" i="24"/>
  <c r="B207" i="24"/>
  <c r="C207" i="24"/>
  <c r="D207" i="24"/>
  <c r="E207" i="24"/>
  <c r="F207" i="24"/>
  <c r="G207" i="24"/>
  <c r="H207" i="24"/>
  <c r="I207" i="24"/>
  <c r="J207" i="24"/>
  <c r="K207" i="24"/>
  <c r="L207" i="24"/>
  <c r="M207" i="24"/>
  <c r="N207" i="24"/>
  <c r="O207" i="24"/>
  <c r="P207" i="24"/>
  <c r="Q207" i="24"/>
  <c r="R207" i="24"/>
  <c r="S207" i="24"/>
  <c r="T207" i="24"/>
  <c r="U207" i="24"/>
  <c r="V207" i="24"/>
  <c r="W207" i="24"/>
  <c r="X207" i="24"/>
  <c r="Y207" i="24"/>
  <c r="Z207" i="24"/>
  <c r="AA207" i="24"/>
  <c r="AB207" i="24"/>
  <c r="AC207" i="24"/>
  <c r="AD207" i="24"/>
  <c r="AE207" i="24"/>
  <c r="AF207" i="24"/>
  <c r="B208" i="24"/>
  <c r="C208" i="24"/>
  <c r="D208" i="24"/>
  <c r="E208" i="24"/>
  <c r="F208" i="24"/>
  <c r="G208" i="24"/>
  <c r="H208" i="24"/>
  <c r="I208" i="24"/>
  <c r="J208" i="24"/>
  <c r="K208" i="24"/>
  <c r="L208" i="24"/>
  <c r="M208" i="24"/>
  <c r="N208" i="24"/>
  <c r="O208" i="24"/>
  <c r="P208" i="24"/>
  <c r="Q208" i="24"/>
  <c r="R208" i="24"/>
  <c r="S208" i="24"/>
  <c r="T208" i="24"/>
  <c r="U208" i="24"/>
  <c r="V208" i="24"/>
  <c r="W208" i="24"/>
  <c r="X208" i="24"/>
  <c r="Y208" i="24"/>
  <c r="Z208" i="24"/>
  <c r="AA208" i="24"/>
  <c r="AB208" i="24"/>
  <c r="AC208" i="24"/>
  <c r="AD208" i="24"/>
  <c r="AE208" i="24"/>
  <c r="AF208" i="24"/>
  <c r="B209" i="24"/>
  <c r="C209" i="24"/>
  <c r="D209" i="24"/>
  <c r="E209" i="24"/>
  <c r="F209" i="24"/>
  <c r="G209" i="24"/>
  <c r="H209" i="24"/>
  <c r="I209" i="24"/>
  <c r="J209" i="24"/>
  <c r="K209" i="24"/>
  <c r="L209" i="24"/>
  <c r="M209" i="24"/>
  <c r="N209" i="24"/>
  <c r="O209" i="24"/>
  <c r="P209" i="24"/>
  <c r="Q209" i="24"/>
  <c r="R209" i="24"/>
  <c r="S209" i="24"/>
  <c r="T209" i="24"/>
  <c r="U209" i="24"/>
  <c r="V209" i="24"/>
  <c r="W209" i="24"/>
  <c r="X209" i="24"/>
  <c r="Y209" i="24"/>
  <c r="Z209" i="24"/>
  <c r="AA209" i="24"/>
  <c r="AB209" i="24"/>
  <c r="AC209" i="24"/>
  <c r="AD209" i="24"/>
  <c r="AE209" i="24"/>
  <c r="AF209" i="24"/>
  <c r="B210" i="24"/>
  <c r="C210" i="24"/>
  <c r="D210" i="24"/>
  <c r="E210" i="24"/>
  <c r="F210" i="24"/>
  <c r="G210" i="24"/>
  <c r="H210" i="24"/>
  <c r="I210" i="24"/>
  <c r="J210" i="24"/>
  <c r="K210" i="24"/>
  <c r="L210" i="24"/>
  <c r="M210" i="24"/>
  <c r="N210" i="24"/>
  <c r="O210" i="24"/>
  <c r="P210" i="24"/>
  <c r="Q210" i="24"/>
  <c r="R210" i="24"/>
  <c r="S210" i="24"/>
  <c r="T210" i="24"/>
  <c r="U210" i="24"/>
  <c r="V210" i="24"/>
  <c r="W210" i="24"/>
  <c r="X210" i="24"/>
  <c r="Y210" i="24"/>
  <c r="Z210" i="24"/>
  <c r="AA210" i="24"/>
  <c r="AB210" i="24"/>
  <c r="AC210" i="24"/>
  <c r="AD210" i="24"/>
  <c r="AE210" i="24"/>
  <c r="AF210" i="24"/>
  <c r="B211" i="24"/>
  <c r="C211" i="24"/>
  <c r="D211" i="24"/>
  <c r="E211" i="24"/>
  <c r="F211" i="24"/>
  <c r="G211" i="24"/>
  <c r="H211" i="24"/>
  <c r="I211" i="24"/>
  <c r="J211" i="24"/>
  <c r="K211" i="24"/>
  <c r="L211" i="24"/>
  <c r="M211" i="24"/>
  <c r="N211" i="24"/>
  <c r="O211" i="24"/>
  <c r="P211" i="24"/>
  <c r="Q211" i="24"/>
  <c r="R211" i="24"/>
  <c r="S211" i="24"/>
  <c r="T211" i="24"/>
  <c r="U211" i="24"/>
  <c r="V211" i="24"/>
  <c r="W211" i="24"/>
  <c r="X211" i="24"/>
  <c r="Y211" i="24"/>
  <c r="Z211" i="24"/>
  <c r="AA211" i="24"/>
  <c r="AB211" i="24"/>
  <c r="AC211" i="24"/>
  <c r="AD211" i="24"/>
  <c r="AE211" i="24"/>
  <c r="AF211" i="24"/>
  <c r="B212" i="24"/>
  <c r="C212" i="24"/>
  <c r="D212" i="24"/>
  <c r="E212" i="24"/>
  <c r="F212" i="24"/>
  <c r="G212" i="24"/>
  <c r="H212" i="24"/>
  <c r="I212" i="24"/>
  <c r="J212" i="24"/>
  <c r="K212" i="24"/>
  <c r="L212" i="24"/>
  <c r="M212" i="24"/>
  <c r="N212" i="24"/>
  <c r="O212" i="24"/>
  <c r="P212" i="24"/>
  <c r="Q212" i="24"/>
  <c r="R212" i="24"/>
  <c r="S212" i="24"/>
  <c r="T212" i="24"/>
  <c r="U212" i="24"/>
  <c r="V212" i="24"/>
  <c r="W212" i="24"/>
  <c r="X212" i="24"/>
  <c r="Y212" i="24"/>
  <c r="Z212" i="24"/>
  <c r="AA212" i="24"/>
  <c r="AB212" i="24"/>
  <c r="AC212" i="24"/>
  <c r="AD212" i="24"/>
  <c r="AE212" i="24"/>
  <c r="AF212" i="24"/>
  <c r="B213" i="24"/>
  <c r="C213" i="24"/>
  <c r="D213" i="24"/>
  <c r="E213" i="24"/>
  <c r="F213" i="24"/>
  <c r="G213" i="24"/>
  <c r="H213" i="24"/>
  <c r="I213" i="24"/>
  <c r="J213" i="24"/>
  <c r="K213" i="24"/>
  <c r="L213" i="24"/>
  <c r="M213" i="24"/>
  <c r="N213" i="24"/>
  <c r="O213" i="24"/>
  <c r="P213" i="24"/>
  <c r="Q213" i="24"/>
  <c r="R213" i="24"/>
  <c r="S213" i="24"/>
  <c r="T213" i="24"/>
  <c r="U213" i="24"/>
  <c r="V213" i="24"/>
  <c r="W213" i="24"/>
  <c r="X213" i="24"/>
  <c r="Y213" i="24"/>
  <c r="Z213" i="24"/>
  <c r="AA213" i="24"/>
  <c r="AB213" i="24"/>
  <c r="AC213" i="24"/>
  <c r="AD213" i="24"/>
  <c r="AE213" i="24"/>
  <c r="AF213" i="24"/>
  <c r="B214" i="24"/>
  <c r="C214" i="24"/>
  <c r="D214" i="24"/>
  <c r="E214" i="24"/>
  <c r="F214" i="24"/>
  <c r="G214" i="24"/>
  <c r="H214" i="24"/>
  <c r="I214" i="24"/>
  <c r="J214" i="24"/>
  <c r="K214" i="24"/>
  <c r="L214" i="24"/>
  <c r="M214" i="24"/>
  <c r="N214" i="24"/>
  <c r="O214" i="24"/>
  <c r="P214" i="24"/>
  <c r="Q214" i="24"/>
  <c r="R214" i="24"/>
  <c r="S214" i="24"/>
  <c r="T214" i="24"/>
  <c r="U214" i="24"/>
  <c r="V214" i="24"/>
  <c r="W214" i="24"/>
  <c r="X214" i="24"/>
  <c r="Y214" i="24"/>
  <c r="Z214" i="24"/>
  <c r="AA214" i="24"/>
  <c r="AB214" i="24"/>
  <c r="AC214" i="24"/>
  <c r="AD214" i="24"/>
  <c r="AE214" i="24"/>
  <c r="AF214" i="24"/>
  <c r="B215" i="24"/>
  <c r="C215" i="24"/>
  <c r="D215" i="24"/>
  <c r="E215" i="24"/>
  <c r="F215" i="24"/>
  <c r="G215" i="24"/>
  <c r="H215" i="24"/>
  <c r="I215" i="24"/>
  <c r="J215" i="24"/>
  <c r="K215" i="24"/>
  <c r="L215" i="24"/>
  <c r="M215" i="24"/>
  <c r="N215" i="24"/>
  <c r="O215" i="24"/>
  <c r="P215" i="24"/>
  <c r="Q215" i="24"/>
  <c r="R215" i="24"/>
  <c r="S215" i="24"/>
  <c r="T215" i="24"/>
  <c r="U215" i="24"/>
  <c r="V215" i="24"/>
  <c r="W215" i="24"/>
  <c r="X215" i="24"/>
  <c r="Y215" i="24"/>
  <c r="Z215" i="24"/>
  <c r="AA215" i="24"/>
  <c r="AB215" i="24"/>
  <c r="AC215" i="24"/>
  <c r="AD215" i="24"/>
  <c r="AE215" i="24"/>
  <c r="AF215" i="24"/>
  <c r="B216" i="24"/>
  <c r="C216" i="24"/>
  <c r="D216" i="24"/>
  <c r="E216" i="24"/>
  <c r="F216" i="24"/>
  <c r="G216" i="24"/>
  <c r="H216" i="24"/>
  <c r="I216" i="24"/>
  <c r="J216" i="24"/>
  <c r="K216" i="24"/>
  <c r="L216" i="24"/>
  <c r="M216" i="24"/>
  <c r="N216" i="24"/>
  <c r="O216" i="24"/>
  <c r="P216" i="24"/>
  <c r="Q216" i="24"/>
  <c r="R216" i="24"/>
  <c r="S216" i="24"/>
  <c r="T216" i="24"/>
  <c r="U216" i="24"/>
  <c r="V216" i="24"/>
  <c r="W216" i="24"/>
  <c r="X216" i="24"/>
  <c r="Y216" i="24"/>
  <c r="Z216" i="24"/>
  <c r="AA216" i="24"/>
  <c r="AB216" i="24"/>
  <c r="AC216" i="24"/>
  <c r="AD216" i="24"/>
  <c r="AE216" i="24"/>
  <c r="AF216" i="24"/>
  <c r="B217" i="24"/>
  <c r="C217" i="24"/>
  <c r="D217" i="24"/>
  <c r="E217" i="24"/>
  <c r="F217" i="24"/>
  <c r="G217" i="24"/>
  <c r="H217" i="24"/>
  <c r="I217" i="24"/>
  <c r="J217" i="24"/>
  <c r="K217" i="24"/>
  <c r="L217" i="24"/>
  <c r="M217" i="24"/>
  <c r="N217" i="24"/>
  <c r="O217" i="24"/>
  <c r="P217" i="24"/>
  <c r="Q217" i="24"/>
  <c r="R217" i="24"/>
  <c r="S217" i="24"/>
  <c r="T217" i="24"/>
  <c r="U217" i="24"/>
  <c r="V217" i="24"/>
  <c r="W217" i="24"/>
  <c r="X217" i="24"/>
  <c r="Y217" i="24"/>
  <c r="Z217" i="24"/>
  <c r="AA217" i="24"/>
  <c r="AB217" i="24"/>
  <c r="AC217" i="24"/>
  <c r="AD217" i="24"/>
  <c r="AE217" i="24"/>
  <c r="AF217" i="24"/>
  <c r="B218" i="24"/>
  <c r="C218" i="24"/>
  <c r="D218" i="24"/>
  <c r="E218" i="24"/>
  <c r="F218" i="24"/>
  <c r="G218" i="24"/>
  <c r="H218" i="24"/>
  <c r="I218" i="24"/>
  <c r="J218" i="24"/>
  <c r="K218" i="24"/>
  <c r="L218" i="24"/>
  <c r="M218" i="24"/>
  <c r="N218" i="24"/>
  <c r="O218" i="24"/>
  <c r="P218" i="24"/>
  <c r="Q218" i="24"/>
  <c r="R218" i="24"/>
  <c r="S218" i="24"/>
  <c r="T218" i="24"/>
  <c r="U218" i="24"/>
  <c r="V218" i="24"/>
  <c r="W218" i="24"/>
  <c r="X218" i="24"/>
  <c r="Y218" i="24"/>
  <c r="Z218" i="24"/>
  <c r="AA218" i="24"/>
  <c r="AB218" i="24"/>
  <c r="AC218" i="24"/>
  <c r="AD218" i="24"/>
  <c r="AE218" i="24"/>
  <c r="AF218" i="24"/>
  <c r="B219" i="24"/>
  <c r="C219" i="24"/>
  <c r="D219" i="24"/>
  <c r="E219" i="24"/>
  <c r="F219" i="24"/>
  <c r="G219" i="24"/>
  <c r="H219" i="24"/>
  <c r="I219" i="24"/>
  <c r="J219" i="24"/>
  <c r="K219" i="24"/>
  <c r="L219" i="24"/>
  <c r="M219" i="24"/>
  <c r="N219" i="24"/>
  <c r="O219" i="24"/>
  <c r="P219" i="24"/>
  <c r="Q219" i="24"/>
  <c r="R219" i="24"/>
  <c r="S219" i="24"/>
  <c r="T219" i="24"/>
  <c r="U219" i="24"/>
  <c r="V219" i="24"/>
  <c r="W219" i="24"/>
  <c r="X219" i="24"/>
  <c r="Y219" i="24"/>
  <c r="Z219" i="24"/>
  <c r="AA219" i="24"/>
  <c r="AB219" i="24"/>
  <c r="AC219" i="24"/>
  <c r="AD219" i="24"/>
  <c r="AE219" i="24"/>
  <c r="AF219" i="24"/>
  <c r="B220" i="24"/>
  <c r="C220" i="24"/>
  <c r="D220" i="24"/>
  <c r="E220" i="24"/>
  <c r="F220" i="24"/>
  <c r="G220" i="24"/>
  <c r="H220" i="24"/>
  <c r="I220" i="24"/>
  <c r="J220" i="24"/>
  <c r="K220" i="24"/>
  <c r="L220" i="24"/>
  <c r="M220" i="24"/>
  <c r="N220" i="24"/>
  <c r="O220" i="24"/>
  <c r="P220" i="24"/>
  <c r="Q220" i="24"/>
  <c r="R220" i="24"/>
  <c r="S220" i="24"/>
  <c r="T220" i="24"/>
  <c r="U220" i="24"/>
  <c r="V220" i="24"/>
  <c r="W220" i="24"/>
  <c r="X220" i="24"/>
  <c r="Y220" i="24"/>
  <c r="Z220" i="24"/>
  <c r="AA220" i="24"/>
  <c r="AB220" i="24"/>
  <c r="AC220" i="24"/>
  <c r="AD220" i="24"/>
  <c r="AE220" i="24"/>
  <c r="AF220" i="24"/>
  <c r="B221" i="24"/>
  <c r="C221" i="24"/>
  <c r="D221" i="24"/>
  <c r="E221" i="24"/>
  <c r="F221" i="24"/>
  <c r="G221" i="24"/>
  <c r="H221" i="24"/>
  <c r="I221" i="24"/>
  <c r="J221" i="24"/>
  <c r="K221" i="24"/>
  <c r="L221" i="24"/>
  <c r="M221" i="24"/>
  <c r="N221" i="24"/>
  <c r="O221" i="24"/>
  <c r="P221" i="24"/>
  <c r="Q221" i="24"/>
  <c r="R221" i="24"/>
  <c r="S221" i="24"/>
  <c r="T221" i="24"/>
  <c r="U221" i="24"/>
  <c r="V221" i="24"/>
  <c r="W221" i="24"/>
  <c r="X221" i="24"/>
  <c r="Y221" i="24"/>
  <c r="Z221" i="24"/>
  <c r="AA221" i="24"/>
  <c r="AB221" i="24"/>
  <c r="AC221" i="24"/>
  <c r="AD221" i="24"/>
  <c r="AE221" i="24"/>
  <c r="AF221" i="24"/>
  <c r="B222" i="24"/>
  <c r="C222" i="24"/>
  <c r="D222" i="24"/>
  <c r="E222" i="24"/>
  <c r="F222" i="24"/>
  <c r="G222" i="24"/>
  <c r="H222" i="24"/>
  <c r="I222" i="24"/>
  <c r="J222" i="24"/>
  <c r="K222" i="24"/>
  <c r="L222" i="24"/>
  <c r="M222" i="24"/>
  <c r="N222" i="24"/>
  <c r="O222" i="24"/>
  <c r="P222" i="24"/>
  <c r="Q222" i="24"/>
  <c r="R222" i="24"/>
  <c r="S222" i="24"/>
  <c r="T222" i="24"/>
  <c r="U222" i="24"/>
  <c r="V222" i="24"/>
  <c r="W222" i="24"/>
  <c r="X222" i="24"/>
  <c r="Y222" i="24"/>
  <c r="Z222" i="24"/>
  <c r="AA222" i="24"/>
  <c r="AB222" i="24"/>
  <c r="AC222" i="24"/>
  <c r="AD222" i="24"/>
  <c r="AE222" i="24"/>
  <c r="AF222" i="24"/>
  <c r="B223" i="24"/>
  <c r="C223" i="24"/>
  <c r="D223" i="24"/>
  <c r="E223" i="24"/>
  <c r="F223" i="24"/>
  <c r="G223" i="24"/>
  <c r="H223" i="24"/>
  <c r="I223" i="24"/>
  <c r="J223" i="24"/>
  <c r="K223" i="24"/>
  <c r="L223" i="24"/>
  <c r="M223" i="24"/>
  <c r="N223" i="24"/>
  <c r="O223" i="24"/>
  <c r="P223" i="24"/>
  <c r="Q223" i="24"/>
  <c r="R223" i="24"/>
  <c r="S223" i="24"/>
  <c r="T223" i="24"/>
  <c r="U223" i="24"/>
  <c r="V223" i="24"/>
  <c r="W223" i="24"/>
  <c r="X223" i="24"/>
  <c r="Y223" i="24"/>
  <c r="Z223" i="24"/>
  <c r="AA223" i="24"/>
  <c r="AB223" i="24"/>
  <c r="AC223" i="24"/>
  <c r="AD223" i="24"/>
  <c r="AE223" i="24"/>
  <c r="AF223" i="24"/>
  <c r="B224" i="24"/>
  <c r="C224" i="24"/>
  <c r="D224" i="24"/>
  <c r="E224" i="24"/>
  <c r="F224" i="24"/>
  <c r="G224" i="24"/>
  <c r="H224" i="24"/>
  <c r="I224" i="24"/>
  <c r="J224" i="24"/>
  <c r="K224" i="24"/>
  <c r="L224" i="24"/>
  <c r="M224" i="24"/>
  <c r="N224" i="24"/>
  <c r="O224" i="24"/>
  <c r="P224" i="24"/>
  <c r="Q224" i="24"/>
  <c r="R224" i="24"/>
  <c r="S224" i="24"/>
  <c r="T224" i="24"/>
  <c r="U224" i="24"/>
  <c r="V224" i="24"/>
  <c r="W224" i="24"/>
  <c r="X224" i="24"/>
  <c r="Y224" i="24"/>
  <c r="Z224" i="24"/>
  <c r="AA224" i="24"/>
  <c r="AB224" i="24"/>
  <c r="AC224" i="24"/>
  <c r="AD224" i="24"/>
  <c r="AE224" i="24"/>
  <c r="AF224" i="24"/>
  <c r="C183" i="24"/>
  <c r="D183" i="24"/>
  <c r="E183" i="24"/>
  <c r="F183" i="24"/>
  <c r="G183" i="24"/>
  <c r="H183" i="24"/>
  <c r="I183" i="24"/>
  <c r="J183" i="24"/>
  <c r="K183" i="24"/>
  <c r="L183" i="24"/>
  <c r="M183" i="24"/>
  <c r="N183" i="24"/>
  <c r="O183" i="24"/>
  <c r="P183" i="24"/>
  <c r="Q183" i="24"/>
  <c r="R183" i="24"/>
  <c r="S183" i="24"/>
  <c r="T183" i="24"/>
  <c r="U183" i="24"/>
  <c r="V183" i="24"/>
  <c r="W183" i="24"/>
  <c r="X183" i="24"/>
  <c r="Y183" i="24"/>
  <c r="Z183" i="24"/>
  <c r="AA183" i="24"/>
  <c r="AB183" i="24"/>
  <c r="AC183" i="24"/>
  <c r="AD183" i="24"/>
  <c r="AE183" i="24"/>
  <c r="AF183" i="24"/>
  <c r="B183" i="24"/>
  <c r="B184" i="23"/>
  <c r="C184" i="23"/>
  <c r="D184" i="23"/>
  <c r="E184" i="23"/>
  <c r="F184" i="23"/>
  <c r="G184" i="23"/>
  <c r="H184" i="23"/>
  <c r="I184" i="23"/>
  <c r="J184" i="23"/>
  <c r="K184" i="23"/>
  <c r="L184" i="23"/>
  <c r="M184" i="23"/>
  <c r="N184" i="23"/>
  <c r="O184" i="23"/>
  <c r="P184" i="23"/>
  <c r="Q184" i="23"/>
  <c r="R184" i="23"/>
  <c r="S184" i="23"/>
  <c r="T184" i="23"/>
  <c r="U184" i="23"/>
  <c r="V184" i="23"/>
  <c r="W184" i="23"/>
  <c r="X184" i="23"/>
  <c r="Y184" i="23"/>
  <c r="Z184" i="23"/>
  <c r="AA184" i="23"/>
  <c r="AB184" i="23"/>
  <c r="AC184" i="23"/>
  <c r="AD184" i="23"/>
  <c r="AE184" i="23"/>
  <c r="AF184" i="23"/>
  <c r="B185" i="23"/>
  <c r="C185" i="23"/>
  <c r="D185" i="23"/>
  <c r="E185" i="23"/>
  <c r="F185" i="23"/>
  <c r="G185" i="23"/>
  <c r="H185" i="23"/>
  <c r="I185" i="23"/>
  <c r="J185" i="23"/>
  <c r="K185" i="23"/>
  <c r="L185" i="23"/>
  <c r="M185" i="23"/>
  <c r="N185" i="23"/>
  <c r="O185" i="23"/>
  <c r="P185" i="23"/>
  <c r="Q185" i="23"/>
  <c r="R185" i="23"/>
  <c r="S185" i="23"/>
  <c r="T185" i="23"/>
  <c r="U185" i="23"/>
  <c r="V185" i="23"/>
  <c r="W185" i="23"/>
  <c r="X185" i="23"/>
  <c r="Y185" i="23"/>
  <c r="Z185" i="23"/>
  <c r="AA185" i="23"/>
  <c r="AB185" i="23"/>
  <c r="AC185" i="23"/>
  <c r="AD185" i="23"/>
  <c r="AE185" i="23"/>
  <c r="AF185" i="23"/>
  <c r="B186" i="23"/>
  <c r="C186" i="23"/>
  <c r="D186" i="23"/>
  <c r="E186" i="23"/>
  <c r="F186" i="23"/>
  <c r="G186" i="23"/>
  <c r="H186" i="23"/>
  <c r="I186" i="23"/>
  <c r="J186" i="23"/>
  <c r="K186" i="23"/>
  <c r="L186" i="23"/>
  <c r="M186" i="23"/>
  <c r="N186" i="23"/>
  <c r="O186" i="23"/>
  <c r="P186" i="23"/>
  <c r="Q186" i="23"/>
  <c r="R186" i="23"/>
  <c r="S186" i="23"/>
  <c r="T186" i="23"/>
  <c r="U186" i="23"/>
  <c r="V186" i="23"/>
  <c r="W186" i="23"/>
  <c r="X186" i="23"/>
  <c r="Y186" i="23"/>
  <c r="Z186" i="23"/>
  <c r="AA186" i="23"/>
  <c r="AB186" i="23"/>
  <c r="AC186" i="23"/>
  <c r="AD186" i="23"/>
  <c r="AE186" i="23"/>
  <c r="AF186" i="23"/>
  <c r="B187" i="23"/>
  <c r="C187" i="23"/>
  <c r="D187" i="23"/>
  <c r="E187" i="23"/>
  <c r="F187" i="23"/>
  <c r="G187" i="23"/>
  <c r="H187" i="23"/>
  <c r="I187" i="23"/>
  <c r="J187" i="23"/>
  <c r="K187" i="23"/>
  <c r="L187" i="23"/>
  <c r="M187" i="23"/>
  <c r="N187" i="23"/>
  <c r="O187" i="23"/>
  <c r="P187" i="23"/>
  <c r="Q187" i="23"/>
  <c r="R187" i="23"/>
  <c r="S187" i="23"/>
  <c r="T187" i="23"/>
  <c r="U187" i="23"/>
  <c r="V187" i="23"/>
  <c r="W187" i="23"/>
  <c r="X187" i="23"/>
  <c r="Y187" i="23"/>
  <c r="Z187" i="23"/>
  <c r="AA187" i="23"/>
  <c r="AB187" i="23"/>
  <c r="AC187" i="23"/>
  <c r="AD187" i="23"/>
  <c r="AE187" i="23"/>
  <c r="AF187" i="23"/>
  <c r="B188" i="23"/>
  <c r="C188" i="23"/>
  <c r="D188" i="23"/>
  <c r="E188" i="23"/>
  <c r="F188" i="23"/>
  <c r="G188" i="23"/>
  <c r="H188" i="23"/>
  <c r="I188" i="23"/>
  <c r="J188" i="23"/>
  <c r="K188" i="23"/>
  <c r="L188" i="23"/>
  <c r="M188" i="23"/>
  <c r="N188" i="23"/>
  <c r="O188" i="23"/>
  <c r="P188" i="23"/>
  <c r="Q188" i="23"/>
  <c r="R188" i="23"/>
  <c r="S188" i="23"/>
  <c r="T188" i="23"/>
  <c r="U188" i="23"/>
  <c r="V188" i="23"/>
  <c r="W188" i="23"/>
  <c r="X188" i="23"/>
  <c r="Y188" i="23"/>
  <c r="Z188" i="23"/>
  <c r="AA188" i="23"/>
  <c r="AB188" i="23"/>
  <c r="AC188" i="23"/>
  <c r="AD188" i="23"/>
  <c r="AE188" i="23"/>
  <c r="AF188" i="23"/>
  <c r="B189" i="23"/>
  <c r="C189" i="23"/>
  <c r="D189" i="23"/>
  <c r="E189" i="23"/>
  <c r="F189" i="23"/>
  <c r="G189" i="23"/>
  <c r="H189" i="23"/>
  <c r="I189" i="23"/>
  <c r="J189" i="23"/>
  <c r="K189" i="23"/>
  <c r="L189" i="23"/>
  <c r="M189" i="23"/>
  <c r="N189" i="23"/>
  <c r="O189" i="23"/>
  <c r="P189" i="23"/>
  <c r="Q189" i="23"/>
  <c r="R189" i="23"/>
  <c r="S189" i="23"/>
  <c r="T189" i="23"/>
  <c r="U189" i="23"/>
  <c r="V189" i="23"/>
  <c r="W189" i="23"/>
  <c r="X189" i="23"/>
  <c r="Y189" i="23"/>
  <c r="Z189" i="23"/>
  <c r="AA189" i="23"/>
  <c r="AB189" i="23"/>
  <c r="AC189" i="23"/>
  <c r="AD189" i="23"/>
  <c r="AE189" i="23"/>
  <c r="AF189" i="23"/>
  <c r="B190" i="23"/>
  <c r="C190" i="23"/>
  <c r="D190" i="23"/>
  <c r="E190" i="23"/>
  <c r="F190" i="23"/>
  <c r="G190" i="23"/>
  <c r="H190" i="23"/>
  <c r="I190" i="23"/>
  <c r="J190" i="23"/>
  <c r="K190" i="23"/>
  <c r="L190" i="23"/>
  <c r="M190" i="23"/>
  <c r="N190" i="23"/>
  <c r="O190" i="23"/>
  <c r="P190" i="23"/>
  <c r="Q190" i="23"/>
  <c r="R190" i="23"/>
  <c r="S190" i="23"/>
  <c r="T190" i="23"/>
  <c r="U190" i="23"/>
  <c r="V190" i="23"/>
  <c r="W190" i="23"/>
  <c r="X190" i="23"/>
  <c r="Y190" i="23"/>
  <c r="Z190" i="23"/>
  <c r="AA190" i="23"/>
  <c r="AB190" i="23"/>
  <c r="AC190" i="23"/>
  <c r="AD190" i="23"/>
  <c r="AE190" i="23"/>
  <c r="AF190" i="23"/>
  <c r="B191" i="23"/>
  <c r="C191" i="23"/>
  <c r="D191" i="23"/>
  <c r="E191" i="23"/>
  <c r="F191" i="23"/>
  <c r="G191" i="23"/>
  <c r="H191" i="23"/>
  <c r="I191" i="23"/>
  <c r="J191" i="23"/>
  <c r="K191" i="23"/>
  <c r="L191" i="23"/>
  <c r="M191" i="23"/>
  <c r="N191" i="23"/>
  <c r="O191" i="23"/>
  <c r="P191" i="23"/>
  <c r="Q191" i="23"/>
  <c r="R191" i="23"/>
  <c r="S191" i="23"/>
  <c r="T191" i="23"/>
  <c r="U191" i="23"/>
  <c r="V191" i="23"/>
  <c r="W191" i="23"/>
  <c r="X191" i="23"/>
  <c r="Y191" i="23"/>
  <c r="Z191" i="23"/>
  <c r="AA191" i="23"/>
  <c r="AB191" i="23"/>
  <c r="AC191" i="23"/>
  <c r="AD191" i="23"/>
  <c r="AE191" i="23"/>
  <c r="AF191" i="23"/>
  <c r="B192" i="23"/>
  <c r="C192" i="23"/>
  <c r="D192" i="23"/>
  <c r="E192" i="23"/>
  <c r="F192" i="23"/>
  <c r="G192" i="23"/>
  <c r="H192" i="23"/>
  <c r="I192" i="23"/>
  <c r="J192" i="23"/>
  <c r="K192" i="23"/>
  <c r="L192" i="23"/>
  <c r="M192" i="23"/>
  <c r="N192" i="23"/>
  <c r="O192" i="23"/>
  <c r="P192" i="23"/>
  <c r="Q192" i="23"/>
  <c r="R192" i="23"/>
  <c r="S192" i="23"/>
  <c r="T192" i="23"/>
  <c r="U192" i="23"/>
  <c r="V192" i="23"/>
  <c r="W192" i="23"/>
  <c r="X192" i="23"/>
  <c r="Y192" i="23"/>
  <c r="Z192" i="23"/>
  <c r="AA192" i="23"/>
  <c r="AB192" i="23"/>
  <c r="AC192" i="23"/>
  <c r="AD192" i="23"/>
  <c r="AE192" i="23"/>
  <c r="AF192" i="23"/>
  <c r="B193" i="23"/>
  <c r="C193" i="23"/>
  <c r="D193" i="23"/>
  <c r="E193" i="23"/>
  <c r="F193" i="23"/>
  <c r="G193" i="23"/>
  <c r="H193" i="23"/>
  <c r="I193" i="23"/>
  <c r="J193" i="23"/>
  <c r="K193" i="23"/>
  <c r="L193" i="23"/>
  <c r="M193" i="23"/>
  <c r="N193" i="23"/>
  <c r="O193" i="23"/>
  <c r="P193" i="23"/>
  <c r="Q193" i="23"/>
  <c r="R193" i="23"/>
  <c r="S193" i="23"/>
  <c r="T193" i="23"/>
  <c r="U193" i="23"/>
  <c r="V193" i="23"/>
  <c r="W193" i="23"/>
  <c r="X193" i="23"/>
  <c r="Y193" i="23"/>
  <c r="Z193" i="23"/>
  <c r="AA193" i="23"/>
  <c r="AB193" i="23"/>
  <c r="AC193" i="23"/>
  <c r="AD193" i="23"/>
  <c r="AE193" i="23"/>
  <c r="AF193" i="23"/>
  <c r="B194" i="23"/>
  <c r="C194" i="23"/>
  <c r="D194" i="23"/>
  <c r="E194" i="23"/>
  <c r="F194" i="23"/>
  <c r="G194" i="23"/>
  <c r="H194" i="23"/>
  <c r="I194" i="23"/>
  <c r="J194" i="23"/>
  <c r="K194" i="23"/>
  <c r="L194" i="23"/>
  <c r="M194" i="23"/>
  <c r="N194" i="23"/>
  <c r="O194" i="23"/>
  <c r="P194" i="23"/>
  <c r="Q194" i="23"/>
  <c r="R194" i="23"/>
  <c r="S194" i="23"/>
  <c r="T194" i="23"/>
  <c r="U194" i="23"/>
  <c r="V194" i="23"/>
  <c r="W194" i="23"/>
  <c r="X194" i="23"/>
  <c r="Y194" i="23"/>
  <c r="Z194" i="23"/>
  <c r="AA194" i="23"/>
  <c r="AB194" i="23"/>
  <c r="AC194" i="23"/>
  <c r="AD194" i="23"/>
  <c r="AE194" i="23"/>
  <c r="AF194" i="23"/>
  <c r="B195" i="23"/>
  <c r="C195" i="23"/>
  <c r="D195" i="23"/>
  <c r="E195" i="23"/>
  <c r="F195" i="23"/>
  <c r="G195" i="23"/>
  <c r="H195" i="23"/>
  <c r="I195" i="23"/>
  <c r="J195" i="23"/>
  <c r="K195" i="23"/>
  <c r="L195" i="23"/>
  <c r="M195" i="23"/>
  <c r="N195" i="23"/>
  <c r="O195" i="23"/>
  <c r="P195" i="23"/>
  <c r="Q195" i="23"/>
  <c r="R195" i="23"/>
  <c r="S195" i="23"/>
  <c r="T195" i="23"/>
  <c r="U195" i="23"/>
  <c r="V195" i="23"/>
  <c r="W195" i="23"/>
  <c r="X195" i="23"/>
  <c r="Y195" i="23"/>
  <c r="Z195" i="23"/>
  <c r="AA195" i="23"/>
  <c r="AB195" i="23"/>
  <c r="AC195" i="23"/>
  <c r="AD195" i="23"/>
  <c r="AE195" i="23"/>
  <c r="AF195" i="23"/>
  <c r="B196" i="23"/>
  <c r="C196" i="23"/>
  <c r="D196" i="23"/>
  <c r="E196" i="23"/>
  <c r="F196" i="23"/>
  <c r="G196" i="23"/>
  <c r="H196" i="23"/>
  <c r="I196" i="23"/>
  <c r="J196" i="23"/>
  <c r="K196" i="23"/>
  <c r="L196" i="23"/>
  <c r="M196" i="23"/>
  <c r="N196" i="23"/>
  <c r="O196" i="23"/>
  <c r="P196" i="23"/>
  <c r="Q196" i="23"/>
  <c r="R196" i="23"/>
  <c r="S196" i="23"/>
  <c r="T196" i="23"/>
  <c r="U196" i="23"/>
  <c r="V196" i="23"/>
  <c r="W196" i="23"/>
  <c r="X196" i="23"/>
  <c r="Y196" i="23"/>
  <c r="Z196" i="23"/>
  <c r="AA196" i="23"/>
  <c r="AB196" i="23"/>
  <c r="AC196" i="23"/>
  <c r="AD196" i="23"/>
  <c r="AE196" i="23"/>
  <c r="AF196" i="23"/>
  <c r="B197" i="23"/>
  <c r="C197" i="23"/>
  <c r="D197" i="23"/>
  <c r="E197" i="23"/>
  <c r="F197" i="23"/>
  <c r="G197" i="23"/>
  <c r="H197" i="23"/>
  <c r="I197" i="23"/>
  <c r="J197" i="23"/>
  <c r="K197" i="23"/>
  <c r="L197" i="23"/>
  <c r="M197" i="23"/>
  <c r="N197" i="23"/>
  <c r="O197" i="23"/>
  <c r="P197" i="23"/>
  <c r="Q197" i="23"/>
  <c r="R197" i="23"/>
  <c r="S197" i="23"/>
  <c r="T197" i="23"/>
  <c r="U197" i="23"/>
  <c r="V197" i="23"/>
  <c r="W197" i="23"/>
  <c r="X197" i="23"/>
  <c r="Y197" i="23"/>
  <c r="Z197" i="23"/>
  <c r="AA197" i="23"/>
  <c r="AB197" i="23"/>
  <c r="AC197" i="23"/>
  <c r="AD197" i="23"/>
  <c r="AE197" i="23"/>
  <c r="AF197" i="23"/>
  <c r="B198" i="23"/>
  <c r="C198" i="23"/>
  <c r="D198" i="23"/>
  <c r="E198" i="23"/>
  <c r="F198" i="23"/>
  <c r="G198" i="23"/>
  <c r="H198" i="23"/>
  <c r="I198" i="23"/>
  <c r="J198" i="23"/>
  <c r="K198" i="23"/>
  <c r="L198" i="23"/>
  <c r="M198" i="23"/>
  <c r="N198" i="23"/>
  <c r="O198" i="23"/>
  <c r="P198" i="23"/>
  <c r="Q198" i="23"/>
  <c r="R198" i="23"/>
  <c r="S198" i="23"/>
  <c r="T198" i="23"/>
  <c r="U198" i="23"/>
  <c r="V198" i="23"/>
  <c r="W198" i="23"/>
  <c r="X198" i="23"/>
  <c r="Y198" i="23"/>
  <c r="Z198" i="23"/>
  <c r="AA198" i="23"/>
  <c r="AB198" i="23"/>
  <c r="AC198" i="23"/>
  <c r="AD198" i="23"/>
  <c r="AE198" i="23"/>
  <c r="AF198" i="23"/>
  <c r="B199" i="23"/>
  <c r="C199" i="23"/>
  <c r="D199" i="23"/>
  <c r="E199" i="23"/>
  <c r="F199" i="23"/>
  <c r="G199" i="23"/>
  <c r="H199" i="23"/>
  <c r="I199" i="23"/>
  <c r="J199" i="23"/>
  <c r="K199" i="23"/>
  <c r="L199" i="23"/>
  <c r="M199" i="23"/>
  <c r="N199" i="23"/>
  <c r="O199" i="23"/>
  <c r="P199" i="23"/>
  <c r="Q199" i="23"/>
  <c r="R199" i="23"/>
  <c r="S199" i="23"/>
  <c r="T199" i="23"/>
  <c r="U199" i="23"/>
  <c r="V199" i="23"/>
  <c r="W199" i="23"/>
  <c r="X199" i="23"/>
  <c r="Y199" i="23"/>
  <c r="Z199" i="23"/>
  <c r="AA199" i="23"/>
  <c r="AB199" i="23"/>
  <c r="AC199" i="23"/>
  <c r="AD199" i="23"/>
  <c r="AE199" i="23"/>
  <c r="AF199" i="23"/>
  <c r="B200" i="23"/>
  <c r="C200" i="23"/>
  <c r="D200" i="23"/>
  <c r="E200" i="23"/>
  <c r="F200" i="23"/>
  <c r="G200" i="23"/>
  <c r="H200" i="23"/>
  <c r="I200" i="23"/>
  <c r="J200" i="23"/>
  <c r="K200" i="23"/>
  <c r="L200" i="23"/>
  <c r="M200" i="23"/>
  <c r="N200" i="23"/>
  <c r="O200" i="23"/>
  <c r="P200" i="23"/>
  <c r="Q200" i="23"/>
  <c r="R200" i="23"/>
  <c r="S200" i="23"/>
  <c r="T200" i="23"/>
  <c r="U200" i="23"/>
  <c r="V200" i="23"/>
  <c r="W200" i="23"/>
  <c r="X200" i="23"/>
  <c r="Y200" i="23"/>
  <c r="Z200" i="23"/>
  <c r="AA200" i="23"/>
  <c r="AB200" i="23"/>
  <c r="AC200" i="23"/>
  <c r="AD200" i="23"/>
  <c r="AE200" i="23"/>
  <c r="AF200" i="23"/>
  <c r="B201" i="23"/>
  <c r="C201" i="23"/>
  <c r="D201" i="23"/>
  <c r="E201" i="23"/>
  <c r="F201" i="23"/>
  <c r="G201" i="23"/>
  <c r="H201" i="23"/>
  <c r="I201" i="23"/>
  <c r="J201" i="23"/>
  <c r="K201" i="23"/>
  <c r="L201" i="23"/>
  <c r="M201" i="23"/>
  <c r="N201" i="23"/>
  <c r="O201" i="23"/>
  <c r="P201" i="23"/>
  <c r="Q201" i="23"/>
  <c r="R201" i="23"/>
  <c r="S201" i="23"/>
  <c r="T201" i="23"/>
  <c r="U201" i="23"/>
  <c r="V201" i="23"/>
  <c r="W201" i="23"/>
  <c r="X201" i="23"/>
  <c r="Y201" i="23"/>
  <c r="Z201" i="23"/>
  <c r="AA201" i="23"/>
  <c r="AB201" i="23"/>
  <c r="AC201" i="23"/>
  <c r="AD201" i="23"/>
  <c r="AE201" i="23"/>
  <c r="AF201" i="23"/>
  <c r="B202" i="23"/>
  <c r="C202" i="23"/>
  <c r="D202" i="23"/>
  <c r="E202" i="23"/>
  <c r="F202" i="23"/>
  <c r="G202" i="23"/>
  <c r="H202" i="23"/>
  <c r="I202" i="23"/>
  <c r="J202" i="23"/>
  <c r="K202" i="23"/>
  <c r="L202" i="23"/>
  <c r="M202" i="23"/>
  <c r="N202" i="23"/>
  <c r="O202" i="23"/>
  <c r="P202" i="23"/>
  <c r="Q202" i="23"/>
  <c r="R202" i="23"/>
  <c r="S202" i="23"/>
  <c r="T202" i="23"/>
  <c r="U202" i="23"/>
  <c r="V202" i="23"/>
  <c r="W202" i="23"/>
  <c r="X202" i="23"/>
  <c r="Y202" i="23"/>
  <c r="Z202" i="23"/>
  <c r="AA202" i="23"/>
  <c r="AB202" i="23"/>
  <c r="AC202" i="23"/>
  <c r="AD202" i="23"/>
  <c r="AE202" i="23"/>
  <c r="AF202" i="23"/>
  <c r="B203" i="23"/>
  <c r="C203" i="23"/>
  <c r="D203" i="23"/>
  <c r="E203" i="23"/>
  <c r="F203" i="23"/>
  <c r="G203" i="23"/>
  <c r="H203" i="23"/>
  <c r="I203" i="23"/>
  <c r="J203" i="23"/>
  <c r="K203" i="23"/>
  <c r="L203" i="23"/>
  <c r="M203" i="23"/>
  <c r="N203" i="23"/>
  <c r="O203" i="23"/>
  <c r="P203" i="23"/>
  <c r="Q203" i="23"/>
  <c r="R203" i="23"/>
  <c r="S203" i="23"/>
  <c r="T203" i="23"/>
  <c r="U203" i="23"/>
  <c r="V203" i="23"/>
  <c r="W203" i="23"/>
  <c r="X203" i="23"/>
  <c r="Y203" i="23"/>
  <c r="Z203" i="23"/>
  <c r="AA203" i="23"/>
  <c r="AB203" i="23"/>
  <c r="AC203" i="23"/>
  <c r="AD203" i="23"/>
  <c r="AE203" i="23"/>
  <c r="AF203" i="23"/>
  <c r="B204" i="23"/>
  <c r="C204" i="23"/>
  <c r="D204" i="23"/>
  <c r="E204" i="23"/>
  <c r="F204" i="23"/>
  <c r="G204" i="23"/>
  <c r="H204" i="23"/>
  <c r="I204" i="23"/>
  <c r="J204" i="23"/>
  <c r="K204" i="23"/>
  <c r="L204" i="23"/>
  <c r="M204" i="23"/>
  <c r="N204" i="23"/>
  <c r="O204" i="23"/>
  <c r="P204" i="23"/>
  <c r="Q204" i="23"/>
  <c r="R204" i="23"/>
  <c r="S204" i="23"/>
  <c r="T204" i="23"/>
  <c r="U204" i="23"/>
  <c r="V204" i="23"/>
  <c r="W204" i="23"/>
  <c r="X204" i="23"/>
  <c r="Y204" i="23"/>
  <c r="Z204" i="23"/>
  <c r="AA204" i="23"/>
  <c r="AB204" i="23"/>
  <c r="AC204" i="23"/>
  <c r="AD204" i="23"/>
  <c r="AE204" i="23"/>
  <c r="AF204" i="23"/>
  <c r="B205" i="23"/>
  <c r="C205" i="23"/>
  <c r="D205" i="23"/>
  <c r="E205" i="23"/>
  <c r="F205" i="23"/>
  <c r="G205" i="23"/>
  <c r="H205" i="23"/>
  <c r="I205" i="23"/>
  <c r="J205" i="23"/>
  <c r="K205" i="23"/>
  <c r="L205" i="23"/>
  <c r="M205" i="23"/>
  <c r="N205" i="23"/>
  <c r="O205" i="23"/>
  <c r="P205" i="23"/>
  <c r="Q205" i="23"/>
  <c r="R205" i="23"/>
  <c r="S205" i="23"/>
  <c r="T205" i="23"/>
  <c r="U205" i="23"/>
  <c r="V205" i="23"/>
  <c r="W205" i="23"/>
  <c r="X205" i="23"/>
  <c r="Y205" i="23"/>
  <c r="Z205" i="23"/>
  <c r="AA205" i="23"/>
  <c r="AB205" i="23"/>
  <c r="AC205" i="23"/>
  <c r="AD205" i="23"/>
  <c r="AE205" i="23"/>
  <c r="AF205" i="23"/>
  <c r="B206" i="23"/>
  <c r="C206" i="23"/>
  <c r="D206" i="23"/>
  <c r="E206" i="23"/>
  <c r="F206" i="23"/>
  <c r="G206" i="23"/>
  <c r="H206" i="23"/>
  <c r="I206" i="23"/>
  <c r="J206" i="23"/>
  <c r="K206" i="23"/>
  <c r="L206" i="23"/>
  <c r="M206" i="23"/>
  <c r="N206" i="23"/>
  <c r="O206" i="23"/>
  <c r="P206" i="23"/>
  <c r="Q206" i="23"/>
  <c r="R206" i="23"/>
  <c r="S206" i="23"/>
  <c r="T206" i="23"/>
  <c r="U206" i="23"/>
  <c r="V206" i="23"/>
  <c r="W206" i="23"/>
  <c r="X206" i="23"/>
  <c r="Y206" i="23"/>
  <c r="Z206" i="23"/>
  <c r="AA206" i="23"/>
  <c r="AB206" i="23"/>
  <c r="AC206" i="23"/>
  <c r="AD206" i="23"/>
  <c r="AE206" i="23"/>
  <c r="AF206" i="23"/>
  <c r="B207" i="23"/>
  <c r="C207" i="23"/>
  <c r="D207" i="23"/>
  <c r="E207" i="23"/>
  <c r="F207" i="23"/>
  <c r="G207" i="23"/>
  <c r="H207" i="23"/>
  <c r="I207" i="23"/>
  <c r="J207" i="23"/>
  <c r="K207" i="23"/>
  <c r="L207" i="23"/>
  <c r="M207" i="23"/>
  <c r="N207" i="23"/>
  <c r="O207" i="23"/>
  <c r="P207" i="23"/>
  <c r="Q207" i="23"/>
  <c r="R207" i="23"/>
  <c r="S207" i="23"/>
  <c r="T207" i="23"/>
  <c r="U207" i="23"/>
  <c r="V207" i="23"/>
  <c r="W207" i="23"/>
  <c r="X207" i="23"/>
  <c r="Y207" i="23"/>
  <c r="Z207" i="23"/>
  <c r="AA207" i="23"/>
  <c r="AB207" i="23"/>
  <c r="AC207" i="23"/>
  <c r="AD207" i="23"/>
  <c r="AE207" i="23"/>
  <c r="AF207" i="23"/>
  <c r="B208" i="23"/>
  <c r="C208" i="23"/>
  <c r="D208" i="23"/>
  <c r="E208" i="23"/>
  <c r="F208" i="23"/>
  <c r="G208" i="23"/>
  <c r="H208" i="23"/>
  <c r="I208" i="23"/>
  <c r="J208" i="23"/>
  <c r="K208" i="23"/>
  <c r="L208" i="23"/>
  <c r="M208" i="23"/>
  <c r="N208" i="23"/>
  <c r="O208" i="23"/>
  <c r="P208" i="23"/>
  <c r="Q208" i="23"/>
  <c r="R208" i="23"/>
  <c r="S208" i="23"/>
  <c r="T208" i="23"/>
  <c r="U208" i="23"/>
  <c r="V208" i="23"/>
  <c r="W208" i="23"/>
  <c r="X208" i="23"/>
  <c r="Y208" i="23"/>
  <c r="Z208" i="23"/>
  <c r="AA208" i="23"/>
  <c r="AB208" i="23"/>
  <c r="AC208" i="23"/>
  <c r="AD208" i="23"/>
  <c r="AE208" i="23"/>
  <c r="AF208" i="23"/>
  <c r="B209" i="23"/>
  <c r="C209" i="23"/>
  <c r="D209" i="23"/>
  <c r="E209" i="23"/>
  <c r="F209" i="23"/>
  <c r="G209" i="23"/>
  <c r="H209" i="23"/>
  <c r="I209" i="23"/>
  <c r="J209" i="23"/>
  <c r="K209" i="23"/>
  <c r="L209" i="23"/>
  <c r="M209" i="23"/>
  <c r="N209" i="23"/>
  <c r="O209" i="23"/>
  <c r="P209" i="23"/>
  <c r="Q209" i="23"/>
  <c r="R209" i="23"/>
  <c r="S209" i="23"/>
  <c r="T209" i="23"/>
  <c r="U209" i="23"/>
  <c r="V209" i="23"/>
  <c r="W209" i="23"/>
  <c r="X209" i="23"/>
  <c r="Y209" i="23"/>
  <c r="Z209" i="23"/>
  <c r="AA209" i="23"/>
  <c r="AB209" i="23"/>
  <c r="AC209" i="23"/>
  <c r="AD209" i="23"/>
  <c r="AE209" i="23"/>
  <c r="AF209" i="23"/>
  <c r="B210" i="23"/>
  <c r="C210" i="23"/>
  <c r="D210" i="23"/>
  <c r="E210" i="23"/>
  <c r="F210" i="23"/>
  <c r="G210" i="23"/>
  <c r="H210" i="23"/>
  <c r="I210" i="23"/>
  <c r="J210" i="23"/>
  <c r="K210" i="23"/>
  <c r="L210" i="23"/>
  <c r="M210" i="23"/>
  <c r="N210" i="23"/>
  <c r="O210" i="23"/>
  <c r="P210" i="23"/>
  <c r="Q210" i="23"/>
  <c r="R210" i="23"/>
  <c r="S210" i="23"/>
  <c r="T210" i="23"/>
  <c r="U210" i="23"/>
  <c r="V210" i="23"/>
  <c r="W210" i="23"/>
  <c r="X210" i="23"/>
  <c r="Y210" i="23"/>
  <c r="Z210" i="23"/>
  <c r="AA210" i="23"/>
  <c r="AB210" i="23"/>
  <c r="AC210" i="23"/>
  <c r="AD210" i="23"/>
  <c r="AE210" i="23"/>
  <c r="AF210" i="23"/>
  <c r="B211" i="23"/>
  <c r="C211" i="23"/>
  <c r="D211" i="23"/>
  <c r="E211" i="23"/>
  <c r="F211" i="23"/>
  <c r="G211" i="23"/>
  <c r="H211" i="23"/>
  <c r="I211" i="23"/>
  <c r="J211" i="23"/>
  <c r="K211" i="23"/>
  <c r="L211" i="23"/>
  <c r="M211" i="23"/>
  <c r="N211" i="23"/>
  <c r="O211" i="23"/>
  <c r="P211" i="23"/>
  <c r="Q211" i="23"/>
  <c r="R211" i="23"/>
  <c r="S211" i="23"/>
  <c r="T211" i="23"/>
  <c r="U211" i="23"/>
  <c r="V211" i="23"/>
  <c r="W211" i="23"/>
  <c r="X211" i="23"/>
  <c r="Y211" i="23"/>
  <c r="Z211" i="23"/>
  <c r="AA211" i="23"/>
  <c r="AB211" i="23"/>
  <c r="AC211" i="23"/>
  <c r="AD211" i="23"/>
  <c r="AE211" i="23"/>
  <c r="AF211" i="23"/>
  <c r="B212" i="23"/>
  <c r="C212" i="23"/>
  <c r="D212" i="23"/>
  <c r="E212" i="23"/>
  <c r="F212" i="23"/>
  <c r="G212" i="23"/>
  <c r="H212" i="23"/>
  <c r="I212" i="23"/>
  <c r="J212" i="23"/>
  <c r="K212" i="23"/>
  <c r="L212" i="23"/>
  <c r="M212" i="23"/>
  <c r="N212" i="23"/>
  <c r="O212" i="23"/>
  <c r="P212" i="23"/>
  <c r="Q212" i="23"/>
  <c r="R212" i="23"/>
  <c r="S212" i="23"/>
  <c r="T212" i="23"/>
  <c r="U212" i="23"/>
  <c r="V212" i="23"/>
  <c r="W212" i="23"/>
  <c r="X212" i="23"/>
  <c r="Y212" i="23"/>
  <c r="Z212" i="23"/>
  <c r="AA212" i="23"/>
  <c r="AB212" i="23"/>
  <c r="AC212" i="23"/>
  <c r="AD212" i="23"/>
  <c r="AE212" i="23"/>
  <c r="AF212" i="23"/>
  <c r="B213" i="23"/>
  <c r="C213" i="23"/>
  <c r="D213" i="23"/>
  <c r="E213" i="23"/>
  <c r="F213" i="23"/>
  <c r="G213" i="23"/>
  <c r="H213" i="23"/>
  <c r="I213" i="23"/>
  <c r="J213" i="23"/>
  <c r="K213" i="23"/>
  <c r="L213" i="23"/>
  <c r="M213" i="23"/>
  <c r="N213" i="23"/>
  <c r="O213" i="23"/>
  <c r="P213" i="23"/>
  <c r="Q213" i="23"/>
  <c r="R213" i="23"/>
  <c r="S213" i="23"/>
  <c r="T213" i="23"/>
  <c r="U213" i="23"/>
  <c r="V213" i="23"/>
  <c r="W213" i="23"/>
  <c r="X213" i="23"/>
  <c r="Y213" i="23"/>
  <c r="Z213" i="23"/>
  <c r="AA213" i="23"/>
  <c r="AB213" i="23"/>
  <c r="AC213" i="23"/>
  <c r="AD213" i="23"/>
  <c r="AE213" i="23"/>
  <c r="AF213" i="23"/>
  <c r="B214" i="23"/>
  <c r="C214" i="23"/>
  <c r="D214" i="23"/>
  <c r="E214" i="23"/>
  <c r="F214" i="23"/>
  <c r="G214" i="23"/>
  <c r="H214" i="23"/>
  <c r="I214" i="23"/>
  <c r="J214" i="23"/>
  <c r="K214" i="23"/>
  <c r="L214" i="23"/>
  <c r="M214" i="23"/>
  <c r="N214" i="23"/>
  <c r="O214" i="23"/>
  <c r="P214" i="23"/>
  <c r="Q214" i="23"/>
  <c r="R214" i="23"/>
  <c r="S214" i="23"/>
  <c r="T214" i="23"/>
  <c r="U214" i="23"/>
  <c r="V214" i="23"/>
  <c r="W214" i="23"/>
  <c r="X214" i="23"/>
  <c r="Y214" i="23"/>
  <c r="Z214" i="23"/>
  <c r="AA214" i="23"/>
  <c r="AB214" i="23"/>
  <c r="AC214" i="23"/>
  <c r="AD214" i="23"/>
  <c r="AE214" i="23"/>
  <c r="AF214" i="23"/>
  <c r="B215" i="23"/>
  <c r="C215" i="23"/>
  <c r="D215" i="23"/>
  <c r="E215" i="23"/>
  <c r="F215" i="23"/>
  <c r="G215" i="23"/>
  <c r="H215" i="23"/>
  <c r="I215" i="23"/>
  <c r="J215" i="23"/>
  <c r="K215" i="23"/>
  <c r="L215" i="23"/>
  <c r="M215" i="23"/>
  <c r="N215" i="23"/>
  <c r="O215" i="23"/>
  <c r="P215" i="23"/>
  <c r="Q215" i="23"/>
  <c r="R215" i="23"/>
  <c r="S215" i="23"/>
  <c r="T215" i="23"/>
  <c r="U215" i="23"/>
  <c r="V215" i="23"/>
  <c r="W215" i="23"/>
  <c r="X215" i="23"/>
  <c r="Y215" i="23"/>
  <c r="Z215" i="23"/>
  <c r="AA215" i="23"/>
  <c r="AB215" i="23"/>
  <c r="AC215" i="23"/>
  <c r="AD215" i="23"/>
  <c r="AE215" i="23"/>
  <c r="AF215" i="23"/>
  <c r="B216" i="23"/>
  <c r="C216" i="23"/>
  <c r="D216" i="23"/>
  <c r="E216" i="23"/>
  <c r="F216" i="23"/>
  <c r="G216" i="23"/>
  <c r="H216" i="23"/>
  <c r="I216" i="23"/>
  <c r="J216" i="23"/>
  <c r="K216" i="23"/>
  <c r="L216" i="23"/>
  <c r="M216" i="23"/>
  <c r="N216" i="23"/>
  <c r="O216" i="23"/>
  <c r="P216" i="23"/>
  <c r="Q216" i="23"/>
  <c r="R216" i="23"/>
  <c r="S216" i="23"/>
  <c r="T216" i="23"/>
  <c r="U216" i="23"/>
  <c r="V216" i="23"/>
  <c r="W216" i="23"/>
  <c r="X216" i="23"/>
  <c r="Y216" i="23"/>
  <c r="Z216" i="23"/>
  <c r="AA216" i="23"/>
  <c r="AB216" i="23"/>
  <c r="AC216" i="23"/>
  <c r="AD216" i="23"/>
  <c r="AE216" i="23"/>
  <c r="AF216" i="23"/>
  <c r="B217" i="23"/>
  <c r="C217" i="23"/>
  <c r="D217" i="23"/>
  <c r="E217" i="23"/>
  <c r="F217" i="23"/>
  <c r="G217" i="23"/>
  <c r="H217" i="23"/>
  <c r="I217" i="23"/>
  <c r="J217" i="23"/>
  <c r="K217" i="23"/>
  <c r="L217" i="23"/>
  <c r="M217" i="23"/>
  <c r="N217" i="23"/>
  <c r="O217" i="23"/>
  <c r="P217" i="23"/>
  <c r="Q217" i="23"/>
  <c r="R217" i="23"/>
  <c r="S217" i="23"/>
  <c r="T217" i="23"/>
  <c r="U217" i="23"/>
  <c r="V217" i="23"/>
  <c r="W217" i="23"/>
  <c r="X217" i="23"/>
  <c r="Y217" i="23"/>
  <c r="Z217" i="23"/>
  <c r="AA217" i="23"/>
  <c r="AB217" i="23"/>
  <c r="AC217" i="23"/>
  <c r="AD217" i="23"/>
  <c r="AE217" i="23"/>
  <c r="AF217" i="23"/>
  <c r="B218" i="23"/>
  <c r="C218" i="23"/>
  <c r="D218" i="23"/>
  <c r="E218" i="23"/>
  <c r="F218" i="23"/>
  <c r="G218" i="23"/>
  <c r="H218" i="23"/>
  <c r="I218" i="23"/>
  <c r="J218" i="23"/>
  <c r="K218" i="23"/>
  <c r="L218" i="23"/>
  <c r="M218" i="23"/>
  <c r="N218" i="23"/>
  <c r="O218" i="23"/>
  <c r="P218" i="23"/>
  <c r="Q218" i="23"/>
  <c r="R218" i="23"/>
  <c r="S218" i="23"/>
  <c r="T218" i="23"/>
  <c r="U218" i="23"/>
  <c r="V218" i="23"/>
  <c r="W218" i="23"/>
  <c r="X218" i="23"/>
  <c r="Y218" i="23"/>
  <c r="Z218" i="23"/>
  <c r="AA218" i="23"/>
  <c r="AB218" i="23"/>
  <c r="AC218" i="23"/>
  <c r="AD218" i="23"/>
  <c r="AE218" i="23"/>
  <c r="AF218" i="23"/>
  <c r="B219" i="23"/>
  <c r="C219" i="23"/>
  <c r="D219" i="23"/>
  <c r="E219" i="23"/>
  <c r="F219" i="23"/>
  <c r="G219" i="23"/>
  <c r="H219" i="23"/>
  <c r="I219" i="23"/>
  <c r="J219" i="23"/>
  <c r="K219" i="23"/>
  <c r="L219" i="23"/>
  <c r="M219" i="23"/>
  <c r="N219" i="23"/>
  <c r="O219" i="23"/>
  <c r="P219" i="23"/>
  <c r="Q219" i="23"/>
  <c r="R219" i="23"/>
  <c r="S219" i="23"/>
  <c r="T219" i="23"/>
  <c r="U219" i="23"/>
  <c r="V219" i="23"/>
  <c r="W219" i="23"/>
  <c r="X219" i="23"/>
  <c r="Y219" i="23"/>
  <c r="Z219" i="23"/>
  <c r="AA219" i="23"/>
  <c r="AB219" i="23"/>
  <c r="AC219" i="23"/>
  <c r="AD219" i="23"/>
  <c r="AE219" i="23"/>
  <c r="AF219" i="23"/>
  <c r="B220" i="23"/>
  <c r="C220" i="23"/>
  <c r="D220" i="23"/>
  <c r="E220" i="23"/>
  <c r="F220" i="23"/>
  <c r="G220" i="23"/>
  <c r="H220" i="23"/>
  <c r="I220" i="23"/>
  <c r="J220" i="23"/>
  <c r="K220" i="23"/>
  <c r="L220" i="23"/>
  <c r="M220" i="23"/>
  <c r="N220" i="23"/>
  <c r="O220" i="23"/>
  <c r="P220" i="23"/>
  <c r="Q220" i="23"/>
  <c r="R220" i="23"/>
  <c r="S220" i="23"/>
  <c r="T220" i="23"/>
  <c r="U220" i="23"/>
  <c r="V220" i="23"/>
  <c r="W220" i="23"/>
  <c r="X220" i="23"/>
  <c r="Y220" i="23"/>
  <c r="Z220" i="23"/>
  <c r="AA220" i="23"/>
  <c r="AB220" i="23"/>
  <c r="AC220" i="23"/>
  <c r="AD220" i="23"/>
  <c r="AE220" i="23"/>
  <c r="AF220" i="23"/>
  <c r="B221" i="23"/>
  <c r="C221" i="23"/>
  <c r="D221" i="23"/>
  <c r="E221" i="23"/>
  <c r="F221" i="23"/>
  <c r="G221" i="23"/>
  <c r="H221" i="23"/>
  <c r="I221" i="23"/>
  <c r="J221" i="23"/>
  <c r="K221" i="23"/>
  <c r="L221" i="23"/>
  <c r="M221" i="23"/>
  <c r="N221" i="23"/>
  <c r="O221" i="23"/>
  <c r="P221" i="23"/>
  <c r="Q221" i="23"/>
  <c r="R221" i="23"/>
  <c r="S221" i="23"/>
  <c r="T221" i="23"/>
  <c r="U221" i="23"/>
  <c r="V221" i="23"/>
  <c r="W221" i="23"/>
  <c r="X221" i="23"/>
  <c r="Y221" i="23"/>
  <c r="Z221" i="23"/>
  <c r="AA221" i="23"/>
  <c r="AB221" i="23"/>
  <c r="AC221" i="23"/>
  <c r="AD221" i="23"/>
  <c r="AE221" i="23"/>
  <c r="AF221" i="23"/>
  <c r="B222" i="23"/>
  <c r="C222" i="23"/>
  <c r="D222" i="23"/>
  <c r="E222" i="23"/>
  <c r="F222" i="23"/>
  <c r="G222" i="23"/>
  <c r="H222" i="23"/>
  <c r="I222" i="23"/>
  <c r="J222" i="23"/>
  <c r="K222" i="23"/>
  <c r="L222" i="23"/>
  <c r="M222" i="23"/>
  <c r="N222" i="23"/>
  <c r="O222" i="23"/>
  <c r="P222" i="23"/>
  <c r="Q222" i="23"/>
  <c r="R222" i="23"/>
  <c r="S222" i="23"/>
  <c r="T222" i="23"/>
  <c r="U222" i="23"/>
  <c r="V222" i="23"/>
  <c r="W222" i="23"/>
  <c r="X222" i="23"/>
  <c r="Y222" i="23"/>
  <c r="Z222" i="23"/>
  <c r="AA222" i="23"/>
  <c r="AB222" i="23"/>
  <c r="AC222" i="23"/>
  <c r="AD222" i="23"/>
  <c r="AE222" i="23"/>
  <c r="AF222" i="23"/>
  <c r="B223" i="23"/>
  <c r="C223" i="23"/>
  <c r="D223" i="23"/>
  <c r="E223" i="23"/>
  <c r="F223" i="23"/>
  <c r="G223" i="23"/>
  <c r="H223" i="23"/>
  <c r="I223" i="23"/>
  <c r="J223" i="23"/>
  <c r="K223" i="23"/>
  <c r="L223" i="23"/>
  <c r="M223" i="23"/>
  <c r="N223" i="23"/>
  <c r="O223" i="23"/>
  <c r="P223" i="23"/>
  <c r="Q223" i="23"/>
  <c r="R223" i="23"/>
  <c r="S223" i="23"/>
  <c r="T223" i="23"/>
  <c r="U223" i="23"/>
  <c r="V223" i="23"/>
  <c r="W223" i="23"/>
  <c r="X223" i="23"/>
  <c r="Y223" i="23"/>
  <c r="Z223" i="23"/>
  <c r="AA223" i="23"/>
  <c r="AB223" i="23"/>
  <c r="AC223" i="23"/>
  <c r="AD223" i="23"/>
  <c r="AE223" i="23"/>
  <c r="AF223" i="23"/>
  <c r="B224" i="23"/>
  <c r="C224" i="23"/>
  <c r="D224" i="23"/>
  <c r="E224" i="23"/>
  <c r="F224" i="23"/>
  <c r="G224" i="23"/>
  <c r="H224" i="23"/>
  <c r="I224" i="23"/>
  <c r="J224" i="23"/>
  <c r="K224" i="23"/>
  <c r="L224" i="23"/>
  <c r="M224" i="23"/>
  <c r="N224" i="23"/>
  <c r="O224" i="23"/>
  <c r="P224" i="23"/>
  <c r="Q224" i="23"/>
  <c r="R224" i="23"/>
  <c r="S224" i="23"/>
  <c r="T224" i="23"/>
  <c r="U224" i="23"/>
  <c r="V224" i="23"/>
  <c r="W224" i="23"/>
  <c r="X224" i="23"/>
  <c r="Y224" i="23"/>
  <c r="Z224" i="23"/>
  <c r="AA224" i="23"/>
  <c r="AB224" i="23"/>
  <c r="AC224" i="23"/>
  <c r="AD224" i="23"/>
  <c r="AE224" i="23"/>
  <c r="AF224" i="23"/>
  <c r="C183" i="23"/>
  <c r="D183" i="23"/>
  <c r="E183" i="23"/>
  <c r="F183" i="23"/>
  <c r="G183" i="23"/>
  <c r="H183" i="23"/>
  <c r="I183" i="23"/>
  <c r="J183" i="23"/>
  <c r="K183" i="23"/>
  <c r="L183" i="23"/>
  <c r="M183" i="23"/>
  <c r="N183" i="23"/>
  <c r="O183" i="23"/>
  <c r="P183" i="23"/>
  <c r="Q183" i="23"/>
  <c r="R183" i="23"/>
  <c r="S183" i="23"/>
  <c r="T183" i="23"/>
  <c r="U183" i="23"/>
  <c r="V183" i="23"/>
  <c r="W183" i="23"/>
  <c r="X183" i="23"/>
  <c r="Y183" i="23"/>
  <c r="Z183" i="23"/>
  <c r="AA183" i="23"/>
  <c r="AB183" i="23"/>
  <c r="AC183" i="23"/>
  <c r="AD183" i="23"/>
  <c r="AE183" i="23"/>
  <c r="AF183" i="23"/>
  <c r="B183" i="23"/>
  <c r="C94" i="29"/>
  <c r="D94" i="29"/>
  <c r="E94" i="29"/>
  <c r="F94" i="29"/>
  <c r="G94" i="29"/>
  <c r="H94" i="29"/>
  <c r="I94" i="29"/>
  <c r="J94" i="29"/>
  <c r="K94" i="29"/>
  <c r="L94" i="29"/>
  <c r="M94" i="29"/>
  <c r="N94" i="29"/>
  <c r="O94" i="29"/>
  <c r="P94" i="29"/>
  <c r="Q94" i="29"/>
  <c r="R94" i="29"/>
  <c r="S94" i="29"/>
  <c r="T94" i="29"/>
  <c r="U94" i="29"/>
  <c r="V94" i="29"/>
  <c r="W94" i="29"/>
  <c r="X94" i="29"/>
  <c r="Y94" i="29"/>
  <c r="Z94" i="29"/>
  <c r="AA94" i="29"/>
  <c r="AB94" i="29"/>
  <c r="AC94" i="29"/>
  <c r="AD94" i="29"/>
  <c r="AE94" i="29"/>
  <c r="AF94" i="29"/>
  <c r="C95" i="29"/>
  <c r="D95" i="29"/>
  <c r="E95" i="29"/>
  <c r="F95" i="29"/>
  <c r="G95" i="29"/>
  <c r="H95" i="29"/>
  <c r="I95" i="29"/>
  <c r="J95" i="29"/>
  <c r="K95" i="29"/>
  <c r="L95" i="29"/>
  <c r="M95" i="29"/>
  <c r="N95" i="29"/>
  <c r="O95" i="29"/>
  <c r="P95" i="29"/>
  <c r="Q95" i="29"/>
  <c r="R95" i="29"/>
  <c r="S95" i="29"/>
  <c r="T95" i="29"/>
  <c r="U95" i="29"/>
  <c r="V95" i="29"/>
  <c r="W95" i="29"/>
  <c r="X95" i="29"/>
  <c r="Y95" i="29"/>
  <c r="Z95" i="29"/>
  <c r="AA95" i="29"/>
  <c r="AB95" i="29"/>
  <c r="AC95" i="29"/>
  <c r="AD95" i="29"/>
  <c r="AE95" i="29"/>
  <c r="AF95" i="29"/>
  <c r="C96" i="29"/>
  <c r="D96" i="29"/>
  <c r="E96" i="29"/>
  <c r="F96" i="29"/>
  <c r="G96" i="29"/>
  <c r="H96" i="29"/>
  <c r="I96" i="29"/>
  <c r="J96" i="29"/>
  <c r="K96" i="29"/>
  <c r="L96" i="29"/>
  <c r="M96" i="29"/>
  <c r="N96" i="29"/>
  <c r="O96" i="29"/>
  <c r="P96" i="29"/>
  <c r="Q96" i="29"/>
  <c r="R96" i="29"/>
  <c r="S96" i="29"/>
  <c r="T96" i="29"/>
  <c r="U96" i="29"/>
  <c r="V96" i="29"/>
  <c r="W96" i="29"/>
  <c r="X96" i="29"/>
  <c r="Y96" i="29"/>
  <c r="Z96" i="29"/>
  <c r="AA96" i="29"/>
  <c r="AB96" i="29"/>
  <c r="AC96" i="29"/>
  <c r="AD96" i="29"/>
  <c r="AE96" i="29"/>
  <c r="AF96" i="29"/>
  <c r="C97" i="29"/>
  <c r="D97" i="29"/>
  <c r="E97" i="29"/>
  <c r="F97" i="29"/>
  <c r="G97" i="29"/>
  <c r="H97" i="29"/>
  <c r="I97" i="29"/>
  <c r="J97" i="29"/>
  <c r="K97" i="29"/>
  <c r="L97" i="29"/>
  <c r="M97" i="29"/>
  <c r="N97" i="29"/>
  <c r="O97" i="29"/>
  <c r="P97" i="29"/>
  <c r="Q97" i="29"/>
  <c r="R97" i="29"/>
  <c r="S97" i="29"/>
  <c r="T97" i="29"/>
  <c r="U97" i="29"/>
  <c r="V97" i="29"/>
  <c r="W97" i="29"/>
  <c r="X97" i="29"/>
  <c r="Y97" i="29"/>
  <c r="Z97" i="29"/>
  <c r="AA97" i="29"/>
  <c r="AB97" i="29"/>
  <c r="AC97" i="29"/>
  <c r="AD97" i="29"/>
  <c r="AE97" i="29"/>
  <c r="AF97" i="29"/>
  <c r="C98" i="29"/>
  <c r="D98" i="29"/>
  <c r="E98" i="29"/>
  <c r="F98" i="29"/>
  <c r="G98" i="29"/>
  <c r="H98" i="29"/>
  <c r="I98" i="29"/>
  <c r="J98" i="29"/>
  <c r="K98" i="29"/>
  <c r="L98" i="29"/>
  <c r="M98" i="29"/>
  <c r="N98" i="29"/>
  <c r="O98" i="29"/>
  <c r="P98" i="29"/>
  <c r="Q98" i="29"/>
  <c r="R98" i="29"/>
  <c r="S98" i="29"/>
  <c r="T98" i="29"/>
  <c r="U98" i="29"/>
  <c r="V98" i="29"/>
  <c r="W98" i="29"/>
  <c r="X98" i="29"/>
  <c r="Y98" i="29"/>
  <c r="Z98" i="29"/>
  <c r="AA98" i="29"/>
  <c r="AB98" i="29"/>
  <c r="AC98" i="29"/>
  <c r="AD98" i="29"/>
  <c r="AE98" i="29"/>
  <c r="AF98" i="29"/>
  <c r="C99" i="29"/>
  <c r="D99" i="29"/>
  <c r="E99" i="29"/>
  <c r="F99" i="29"/>
  <c r="G99" i="29"/>
  <c r="H99" i="29"/>
  <c r="I99" i="29"/>
  <c r="J99" i="29"/>
  <c r="K99" i="29"/>
  <c r="L99" i="29"/>
  <c r="M99" i="29"/>
  <c r="N99" i="29"/>
  <c r="O99" i="29"/>
  <c r="P99" i="29"/>
  <c r="Q99" i="29"/>
  <c r="R99" i="29"/>
  <c r="S99" i="29"/>
  <c r="T99" i="29"/>
  <c r="U99" i="29"/>
  <c r="V99" i="29"/>
  <c r="W99" i="29"/>
  <c r="X99" i="29"/>
  <c r="Y99" i="29"/>
  <c r="Z99" i="29"/>
  <c r="AA99" i="29"/>
  <c r="AB99" i="29"/>
  <c r="AC99" i="29"/>
  <c r="AD99" i="29"/>
  <c r="AE99" i="29"/>
  <c r="AF99" i="29"/>
  <c r="C100" i="29"/>
  <c r="D100" i="29"/>
  <c r="E100" i="29"/>
  <c r="F100" i="29"/>
  <c r="G100" i="29"/>
  <c r="H100" i="29"/>
  <c r="I100" i="29"/>
  <c r="J100" i="29"/>
  <c r="K100" i="29"/>
  <c r="L100" i="29"/>
  <c r="M100" i="29"/>
  <c r="N100" i="29"/>
  <c r="O100" i="29"/>
  <c r="P100" i="29"/>
  <c r="Q100" i="29"/>
  <c r="R100" i="29"/>
  <c r="S100" i="29"/>
  <c r="T100" i="29"/>
  <c r="U100" i="29"/>
  <c r="V100" i="29"/>
  <c r="W100" i="29"/>
  <c r="X100" i="29"/>
  <c r="Y100" i="29"/>
  <c r="Z100" i="29"/>
  <c r="AA100" i="29"/>
  <c r="AB100" i="29"/>
  <c r="AC100" i="29"/>
  <c r="AD100" i="29"/>
  <c r="AE100" i="29"/>
  <c r="AF100" i="29"/>
  <c r="C101" i="29"/>
  <c r="D101" i="29"/>
  <c r="E101" i="29"/>
  <c r="F101" i="29"/>
  <c r="G101" i="29"/>
  <c r="H101" i="29"/>
  <c r="I101" i="29"/>
  <c r="J101" i="29"/>
  <c r="K101" i="29"/>
  <c r="L101" i="29"/>
  <c r="M101" i="29"/>
  <c r="N101" i="29"/>
  <c r="O101" i="29"/>
  <c r="P101" i="29"/>
  <c r="Q101" i="29"/>
  <c r="R101" i="29"/>
  <c r="S101" i="29"/>
  <c r="T101" i="29"/>
  <c r="U101" i="29"/>
  <c r="V101" i="29"/>
  <c r="W101" i="29"/>
  <c r="X101" i="29"/>
  <c r="Y101" i="29"/>
  <c r="Z101" i="29"/>
  <c r="AA101" i="29"/>
  <c r="AB101" i="29"/>
  <c r="AC101" i="29"/>
  <c r="AD101" i="29"/>
  <c r="AE101" i="29"/>
  <c r="AF101" i="29"/>
  <c r="C102" i="29"/>
  <c r="D102" i="29"/>
  <c r="E102" i="29"/>
  <c r="F102" i="29"/>
  <c r="G102" i="29"/>
  <c r="H102" i="29"/>
  <c r="I102" i="29"/>
  <c r="J102" i="29"/>
  <c r="K102" i="29"/>
  <c r="L102" i="29"/>
  <c r="M102" i="29"/>
  <c r="N102" i="29"/>
  <c r="O102" i="29"/>
  <c r="P102" i="29"/>
  <c r="Q102" i="29"/>
  <c r="R102" i="29"/>
  <c r="S102" i="29"/>
  <c r="T102" i="29"/>
  <c r="U102" i="29"/>
  <c r="V102" i="29"/>
  <c r="W102" i="29"/>
  <c r="X102" i="29"/>
  <c r="Y102" i="29"/>
  <c r="Z102" i="29"/>
  <c r="AA102" i="29"/>
  <c r="AB102" i="29"/>
  <c r="AC102" i="29"/>
  <c r="AD102" i="29"/>
  <c r="AE102" i="29"/>
  <c r="AF102" i="29"/>
  <c r="C103" i="29"/>
  <c r="D103" i="29"/>
  <c r="E103" i="29"/>
  <c r="F103" i="29"/>
  <c r="G103" i="29"/>
  <c r="H103" i="29"/>
  <c r="I103" i="29"/>
  <c r="J103" i="29"/>
  <c r="K103" i="29"/>
  <c r="L103" i="29"/>
  <c r="M103" i="29"/>
  <c r="N103" i="29"/>
  <c r="O103" i="29"/>
  <c r="P103" i="29"/>
  <c r="Q103" i="29"/>
  <c r="R103" i="29"/>
  <c r="S103" i="29"/>
  <c r="T103" i="29"/>
  <c r="U103" i="29"/>
  <c r="V103" i="29"/>
  <c r="W103" i="29"/>
  <c r="X103" i="29"/>
  <c r="Y103" i="29"/>
  <c r="Z103" i="29"/>
  <c r="AA103" i="29"/>
  <c r="AB103" i="29"/>
  <c r="AC103" i="29"/>
  <c r="AD103" i="29"/>
  <c r="AE103" i="29"/>
  <c r="AF103" i="29"/>
  <c r="C104" i="29"/>
  <c r="D104" i="29"/>
  <c r="E104" i="29"/>
  <c r="F104" i="29"/>
  <c r="G104" i="29"/>
  <c r="H104" i="29"/>
  <c r="I104" i="29"/>
  <c r="J104" i="29"/>
  <c r="K104" i="29"/>
  <c r="L104" i="29"/>
  <c r="M104" i="29"/>
  <c r="N104" i="29"/>
  <c r="O104" i="29"/>
  <c r="P104" i="29"/>
  <c r="Q104" i="29"/>
  <c r="R104" i="29"/>
  <c r="S104" i="29"/>
  <c r="T104" i="29"/>
  <c r="U104" i="29"/>
  <c r="V104" i="29"/>
  <c r="W104" i="29"/>
  <c r="X104" i="29"/>
  <c r="Y104" i="29"/>
  <c r="Z104" i="29"/>
  <c r="AA104" i="29"/>
  <c r="AB104" i="29"/>
  <c r="AC104" i="29"/>
  <c r="AD104" i="29"/>
  <c r="AE104" i="29"/>
  <c r="AF104" i="29"/>
  <c r="C105" i="29"/>
  <c r="D105" i="29"/>
  <c r="E105" i="29"/>
  <c r="F105" i="29"/>
  <c r="G105" i="29"/>
  <c r="H105" i="29"/>
  <c r="I105" i="29"/>
  <c r="J105" i="29"/>
  <c r="K105" i="29"/>
  <c r="L105" i="29"/>
  <c r="M105" i="29"/>
  <c r="N105" i="29"/>
  <c r="O105" i="29"/>
  <c r="P105" i="29"/>
  <c r="Q105" i="29"/>
  <c r="R105" i="29"/>
  <c r="S105" i="29"/>
  <c r="T105" i="29"/>
  <c r="U105" i="29"/>
  <c r="V105" i="29"/>
  <c r="W105" i="29"/>
  <c r="X105" i="29"/>
  <c r="Y105" i="29"/>
  <c r="Z105" i="29"/>
  <c r="AA105" i="29"/>
  <c r="AB105" i="29"/>
  <c r="AC105" i="29"/>
  <c r="AD105" i="29"/>
  <c r="AE105" i="29"/>
  <c r="AF105" i="29"/>
  <c r="C106" i="29"/>
  <c r="D106" i="29"/>
  <c r="E106" i="29"/>
  <c r="F106" i="29"/>
  <c r="G106" i="29"/>
  <c r="H106" i="29"/>
  <c r="I106" i="29"/>
  <c r="J106" i="29"/>
  <c r="K106" i="29"/>
  <c r="L106" i="29"/>
  <c r="M106" i="29"/>
  <c r="N106" i="29"/>
  <c r="O106" i="29"/>
  <c r="P106" i="29"/>
  <c r="Q106" i="29"/>
  <c r="R106" i="29"/>
  <c r="S106" i="29"/>
  <c r="T106" i="29"/>
  <c r="U106" i="29"/>
  <c r="V106" i="29"/>
  <c r="W106" i="29"/>
  <c r="X106" i="29"/>
  <c r="Y106" i="29"/>
  <c r="Z106" i="29"/>
  <c r="AA106" i="29"/>
  <c r="AB106" i="29"/>
  <c r="AC106" i="29"/>
  <c r="AD106" i="29"/>
  <c r="AE106" i="29"/>
  <c r="AF106" i="29"/>
  <c r="C107" i="29"/>
  <c r="D107" i="29"/>
  <c r="E107" i="29"/>
  <c r="F107" i="29"/>
  <c r="G107" i="29"/>
  <c r="H107" i="29"/>
  <c r="I107" i="29"/>
  <c r="J107" i="29"/>
  <c r="K107" i="29"/>
  <c r="L107" i="29"/>
  <c r="M107" i="29"/>
  <c r="N107" i="29"/>
  <c r="O107" i="29"/>
  <c r="P107" i="29"/>
  <c r="Q107" i="29"/>
  <c r="R107" i="29"/>
  <c r="S107" i="29"/>
  <c r="T107" i="29"/>
  <c r="U107" i="29"/>
  <c r="V107" i="29"/>
  <c r="W107" i="29"/>
  <c r="X107" i="29"/>
  <c r="Y107" i="29"/>
  <c r="Z107" i="29"/>
  <c r="AA107" i="29"/>
  <c r="AB107" i="29"/>
  <c r="AC107" i="29"/>
  <c r="AD107" i="29"/>
  <c r="AE107" i="29"/>
  <c r="AF107" i="29"/>
  <c r="C108" i="29"/>
  <c r="D108" i="29"/>
  <c r="E108" i="29"/>
  <c r="F108" i="29"/>
  <c r="G108" i="29"/>
  <c r="H108" i="29"/>
  <c r="I108" i="29"/>
  <c r="J108" i="29"/>
  <c r="K108" i="29"/>
  <c r="L108" i="29"/>
  <c r="M108" i="29"/>
  <c r="N108" i="29"/>
  <c r="O108" i="29"/>
  <c r="P108" i="29"/>
  <c r="Q108" i="29"/>
  <c r="R108" i="29"/>
  <c r="S108" i="29"/>
  <c r="T108" i="29"/>
  <c r="U108" i="29"/>
  <c r="V108" i="29"/>
  <c r="W108" i="29"/>
  <c r="X108" i="29"/>
  <c r="Y108" i="29"/>
  <c r="Z108" i="29"/>
  <c r="AA108" i="29"/>
  <c r="AB108" i="29"/>
  <c r="AC108" i="29"/>
  <c r="AD108" i="29"/>
  <c r="AE108" i="29"/>
  <c r="AF108" i="29"/>
  <c r="C109" i="29"/>
  <c r="D109" i="29"/>
  <c r="E109" i="29"/>
  <c r="F109" i="29"/>
  <c r="G109" i="29"/>
  <c r="H109" i="29"/>
  <c r="I109" i="29"/>
  <c r="J109" i="29"/>
  <c r="K109" i="29"/>
  <c r="L109" i="29"/>
  <c r="M109" i="29"/>
  <c r="N109" i="29"/>
  <c r="O109" i="29"/>
  <c r="P109" i="29"/>
  <c r="Q109" i="29"/>
  <c r="R109" i="29"/>
  <c r="S109" i="29"/>
  <c r="T109" i="29"/>
  <c r="U109" i="29"/>
  <c r="V109" i="29"/>
  <c r="W109" i="29"/>
  <c r="X109" i="29"/>
  <c r="Y109" i="29"/>
  <c r="Z109" i="29"/>
  <c r="AA109" i="29"/>
  <c r="AB109" i="29"/>
  <c r="AC109" i="29"/>
  <c r="AD109" i="29"/>
  <c r="AE109" i="29"/>
  <c r="AF109" i="29"/>
  <c r="C110" i="29"/>
  <c r="D110" i="29"/>
  <c r="E110" i="29"/>
  <c r="F110" i="29"/>
  <c r="G110" i="29"/>
  <c r="H110" i="29"/>
  <c r="I110" i="29"/>
  <c r="J110" i="29"/>
  <c r="K110" i="29"/>
  <c r="L110" i="29"/>
  <c r="M110" i="29"/>
  <c r="N110" i="29"/>
  <c r="O110" i="29"/>
  <c r="P110" i="29"/>
  <c r="Q110" i="29"/>
  <c r="R110" i="29"/>
  <c r="S110" i="29"/>
  <c r="T110" i="29"/>
  <c r="U110" i="29"/>
  <c r="V110" i="29"/>
  <c r="W110" i="29"/>
  <c r="X110" i="29"/>
  <c r="Y110" i="29"/>
  <c r="Z110" i="29"/>
  <c r="AA110" i="29"/>
  <c r="AB110" i="29"/>
  <c r="AC110" i="29"/>
  <c r="AD110" i="29"/>
  <c r="AE110" i="29"/>
  <c r="AF110" i="29"/>
  <c r="C111" i="29"/>
  <c r="D111" i="29"/>
  <c r="E111" i="29"/>
  <c r="F111" i="29"/>
  <c r="G111" i="29"/>
  <c r="H111" i="29"/>
  <c r="I111" i="29"/>
  <c r="J111" i="29"/>
  <c r="K111" i="29"/>
  <c r="L111" i="29"/>
  <c r="M111" i="29"/>
  <c r="N111" i="29"/>
  <c r="O111" i="29"/>
  <c r="P111" i="29"/>
  <c r="Q111" i="29"/>
  <c r="R111" i="29"/>
  <c r="S111" i="29"/>
  <c r="T111" i="29"/>
  <c r="U111" i="29"/>
  <c r="V111" i="29"/>
  <c r="W111" i="29"/>
  <c r="X111" i="29"/>
  <c r="Y111" i="29"/>
  <c r="Z111" i="29"/>
  <c r="AA111" i="29"/>
  <c r="AB111" i="29"/>
  <c r="AC111" i="29"/>
  <c r="AD111" i="29"/>
  <c r="AE111" i="29"/>
  <c r="AF111" i="29"/>
  <c r="C112" i="29"/>
  <c r="D112" i="29"/>
  <c r="E112" i="29"/>
  <c r="F112" i="29"/>
  <c r="G112" i="29"/>
  <c r="H112" i="29"/>
  <c r="I112" i="29"/>
  <c r="J112" i="29"/>
  <c r="K112" i="29"/>
  <c r="L112" i="29"/>
  <c r="M112" i="29"/>
  <c r="N112" i="29"/>
  <c r="O112" i="29"/>
  <c r="P112" i="29"/>
  <c r="Q112" i="29"/>
  <c r="R112" i="29"/>
  <c r="S112" i="29"/>
  <c r="T112" i="29"/>
  <c r="U112" i="29"/>
  <c r="V112" i="29"/>
  <c r="W112" i="29"/>
  <c r="X112" i="29"/>
  <c r="Y112" i="29"/>
  <c r="Z112" i="29"/>
  <c r="AA112" i="29"/>
  <c r="AB112" i="29"/>
  <c r="AC112" i="29"/>
  <c r="AD112" i="29"/>
  <c r="AE112" i="29"/>
  <c r="AF112" i="29"/>
  <c r="C113" i="29"/>
  <c r="D113" i="29"/>
  <c r="E113" i="29"/>
  <c r="F113" i="29"/>
  <c r="G113" i="29"/>
  <c r="H113" i="29"/>
  <c r="I113" i="29"/>
  <c r="J113" i="29"/>
  <c r="K113" i="29"/>
  <c r="L113" i="29"/>
  <c r="M113" i="29"/>
  <c r="N113" i="29"/>
  <c r="O113" i="29"/>
  <c r="P113" i="29"/>
  <c r="Q113" i="29"/>
  <c r="R113" i="29"/>
  <c r="S113" i="29"/>
  <c r="T113" i="29"/>
  <c r="U113" i="29"/>
  <c r="V113" i="29"/>
  <c r="W113" i="29"/>
  <c r="X113" i="29"/>
  <c r="Y113" i="29"/>
  <c r="Z113" i="29"/>
  <c r="AA113" i="29"/>
  <c r="AB113" i="29"/>
  <c r="AC113" i="29"/>
  <c r="AD113" i="29"/>
  <c r="AE113" i="29"/>
  <c r="AF113" i="29"/>
  <c r="C114" i="29"/>
  <c r="D114" i="29"/>
  <c r="E114" i="29"/>
  <c r="F114" i="29"/>
  <c r="G114" i="29"/>
  <c r="H114" i="29"/>
  <c r="I114" i="29"/>
  <c r="J114" i="29"/>
  <c r="K114" i="29"/>
  <c r="L114" i="29"/>
  <c r="M114" i="29"/>
  <c r="N114" i="29"/>
  <c r="O114" i="29"/>
  <c r="P114" i="29"/>
  <c r="Q114" i="29"/>
  <c r="R114" i="29"/>
  <c r="S114" i="29"/>
  <c r="T114" i="29"/>
  <c r="U114" i="29"/>
  <c r="V114" i="29"/>
  <c r="W114" i="29"/>
  <c r="X114" i="29"/>
  <c r="Y114" i="29"/>
  <c r="Z114" i="29"/>
  <c r="AA114" i="29"/>
  <c r="AB114" i="29"/>
  <c r="AC114" i="29"/>
  <c r="AD114" i="29"/>
  <c r="AE114" i="29"/>
  <c r="AF114" i="29"/>
  <c r="C115" i="29"/>
  <c r="D115" i="29"/>
  <c r="E115" i="29"/>
  <c r="F115" i="29"/>
  <c r="G115" i="29"/>
  <c r="H115" i="29"/>
  <c r="I115" i="29"/>
  <c r="J115" i="29"/>
  <c r="K115" i="29"/>
  <c r="L115" i="29"/>
  <c r="M115" i="29"/>
  <c r="N115" i="29"/>
  <c r="O115" i="29"/>
  <c r="P115" i="29"/>
  <c r="Q115" i="29"/>
  <c r="R115" i="29"/>
  <c r="S115" i="29"/>
  <c r="T115" i="29"/>
  <c r="U115" i="29"/>
  <c r="V115" i="29"/>
  <c r="W115" i="29"/>
  <c r="X115" i="29"/>
  <c r="Y115" i="29"/>
  <c r="Z115" i="29"/>
  <c r="AA115" i="29"/>
  <c r="AB115" i="29"/>
  <c r="AC115" i="29"/>
  <c r="AD115" i="29"/>
  <c r="AE115" i="29"/>
  <c r="AF115" i="29"/>
  <c r="C116" i="29"/>
  <c r="D116" i="29"/>
  <c r="E116" i="29"/>
  <c r="F116" i="29"/>
  <c r="G116" i="29"/>
  <c r="H116" i="29"/>
  <c r="I116" i="29"/>
  <c r="J116" i="29"/>
  <c r="K116" i="29"/>
  <c r="L116" i="29"/>
  <c r="M116" i="29"/>
  <c r="N116" i="29"/>
  <c r="O116" i="29"/>
  <c r="P116" i="29"/>
  <c r="Q116" i="29"/>
  <c r="R116" i="29"/>
  <c r="S116" i="29"/>
  <c r="T116" i="29"/>
  <c r="U116" i="29"/>
  <c r="V116" i="29"/>
  <c r="W116" i="29"/>
  <c r="X116" i="29"/>
  <c r="Y116" i="29"/>
  <c r="Z116" i="29"/>
  <c r="AA116" i="29"/>
  <c r="AB116" i="29"/>
  <c r="AC116" i="29"/>
  <c r="AD116" i="29"/>
  <c r="AE116" i="29"/>
  <c r="AF116" i="29"/>
  <c r="C117" i="29"/>
  <c r="D117" i="29"/>
  <c r="E117" i="29"/>
  <c r="F117" i="29"/>
  <c r="G117" i="29"/>
  <c r="H117" i="29"/>
  <c r="I117" i="29"/>
  <c r="J117" i="29"/>
  <c r="K117" i="29"/>
  <c r="L117" i="29"/>
  <c r="M117" i="29"/>
  <c r="N117" i="29"/>
  <c r="O117" i="29"/>
  <c r="P117" i="29"/>
  <c r="Q117" i="29"/>
  <c r="R117" i="29"/>
  <c r="S117" i="29"/>
  <c r="T117" i="29"/>
  <c r="U117" i="29"/>
  <c r="V117" i="29"/>
  <c r="W117" i="29"/>
  <c r="X117" i="29"/>
  <c r="Y117" i="29"/>
  <c r="Z117" i="29"/>
  <c r="AA117" i="29"/>
  <c r="AB117" i="29"/>
  <c r="AC117" i="29"/>
  <c r="AD117" i="29"/>
  <c r="AE117" i="29"/>
  <c r="AF117" i="29"/>
  <c r="C118" i="29"/>
  <c r="D118" i="29"/>
  <c r="E118" i="29"/>
  <c r="F118" i="29"/>
  <c r="G118" i="29"/>
  <c r="H118" i="29"/>
  <c r="I118" i="29"/>
  <c r="J118" i="29"/>
  <c r="K118" i="29"/>
  <c r="L118" i="29"/>
  <c r="M118" i="29"/>
  <c r="N118" i="29"/>
  <c r="O118" i="29"/>
  <c r="P118" i="29"/>
  <c r="Q118" i="29"/>
  <c r="R118" i="29"/>
  <c r="S118" i="29"/>
  <c r="T118" i="29"/>
  <c r="U118" i="29"/>
  <c r="V118" i="29"/>
  <c r="W118" i="29"/>
  <c r="X118" i="29"/>
  <c r="Y118" i="29"/>
  <c r="Z118" i="29"/>
  <c r="AA118" i="29"/>
  <c r="AB118" i="29"/>
  <c r="AC118" i="29"/>
  <c r="AD118" i="29"/>
  <c r="AE118" i="29"/>
  <c r="AF118" i="29"/>
  <c r="C119" i="29"/>
  <c r="D119" i="29"/>
  <c r="E119" i="29"/>
  <c r="F119" i="29"/>
  <c r="G119" i="29"/>
  <c r="H119" i="29"/>
  <c r="I119" i="29"/>
  <c r="J119" i="29"/>
  <c r="K119" i="29"/>
  <c r="L119" i="29"/>
  <c r="M119" i="29"/>
  <c r="N119" i="29"/>
  <c r="O119" i="29"/>
  <c r="P119" i="29"/>
  <c r="Q119" i="29"/>
  <c r="R119" i="29"/>
  <c r="S119" i="29"/>
  <c r="T119" i="29"/>
  <c r="U119" i="29"/>
  <c r="V119" i="29"/>
  <c r="W119" i="29"/>
  <c r="X119" i="29"/>
  <c r="Y119" i="29"/>
  <c r="Z119" i="29"/>
  <c r="AA119" i="29"/>
  <c r="AB119" i="29"/>
  <c r="AC119" i="29"/>
  <c r="AD119" i="29"/>
  <c r="AE119" i="29"/>
  <c r="AF119" i="29"/>
  <c r="C120" i="29"/>
  <c r="D120" i="29"/>
  <c r="E120" i="29"/>
  <c r="F120" i="29"/>
  <c r="G120" i="29"/>
  <c r="H120" i="29"/>
  <c r="I120" i="29"/>
  <c r="J120" i="29"/>
  <c r="K120" i="29"/>
  <c r="L120" i="29"/>
  <c r="M120" i="29"/>
  <c r="N120" i="29"/>
  <c r="O120" i="29"/>
  <c r="P120" i="29"/>
  <c r="Q120" i="29"/>
  <c r="R120" i="29"/>
  <c r="S120" i="29"/>
  <c r="T120" i="29"/>
  <c r="U120" i="29"/>
  <c r="V120" i="29"/>
  <c r="W120" i="29"/>
  <c r="X120" i="29"/>
  <c r="Y120" i="29"/>
  <c r="Z120" i="29"/>
  <c r="AA120" i="29"/>
  <c r="AB120" i="29"/>
  <c r="AC120" i="29"/>
  <c r="AD120" i="29"/>
  <c r="AE120" i="29"/>
  <c r="AF120" i="29"/>
  <c r="C121" i="29"/>
  <c r="D121" i="29"/>
  <c r="E121" i="29"/>
  <c r="F121" i="29"/>
  <c r="G121" i="29"/>
  <c r="H121" i="29"/>
  <c r="I121" i="29"/>
  <c r="J121" i="29"/>
  <c r="K121" i="29"/>
  <c r="L121" i="29"/>
  <c r="M121" i="29"/>
  <c r="N121" i="29"/>
  <c r="O121" i="29"/>
  <c r="P121" i="29"/>
  <c r="Q121" i="29"/>
  <c r="R121" i="29"/>
  <c r="S121" i="29"/>
  <c r="T121" i="29"/>
  <c r="U121" i="29"/>
  <c r="V121" i="29"/>
  <c r="W121" i="29"/>
  <c r="X121" i="29"/>
  <c r="Y121" i="29"/>
  <c r="Z121" i="29"/>
  <c r="AA121" i="29"/>
  <c r="AB121" i="29"/>
  <c r="AC121" i="29"/>
  <c r="AD121" i="29"/>
  <c r="AE121" i="29"/>
  <c r="AF121" i="29"/>
  <c r="C122" i="29"/>
  <c r="D122" i="29"/>
  <c r="E122" i="29"/>
  <c r="F122" i="29"/>
  <c r="G122" i="29"/>
  <c r="H122" i="29"/>
  <c r="I122" i="29"/>
  <c r="J122" i="29"/>
  <c r="K122" i="29"/>
  <c r="L122" i="29"/>
  <c r="M122" i="29"/>
  <c r="N122" i="29"/>
  <c r="O122" i="29"/>
  <c r="P122" i="29"/>
  <c r="Q122" i="29"/>
  <c r="R122" i="29"/>
  <c r="S122" i="29"/>
  <c r="T122" i="29"/>
  <c r="U122" i="29"/>
  <c r="V122" i="29"/>
  <c r="W122" i="29"/>
  <c r="X122" i="29"/>
  <c r="Y122" i="29"/>
  <c r="Z122" i="29"/>
  <c r="AA122" i="29"/>
  <c r="AB122" i="29"/>
  <c r="AC122" i="29"/>
  <c r="AD122" i="29"/>
  <c r="AE122" i="29"/>
  <c r="AF122" i="29"/>
  <c r="C123" i="29"/>
  <c r="D123" i="29"/>
  <c r="E123" i="29"/>
  <c r="F123" i="29"/>
  <c r="G123" i="29"/>
  <c r="H123" i="29"/>
  <c r="I123" i="29"/>
  <c r="J123" i="29"/>
  <c r="K123" i="29"/>
  <c r="L123" i="29"/>
  <c r="M123" i="29"/>
  <c r="N123" i="29"/>
  <c r="O123" i="29"/>
  <c r="P123" i="29"/>
  <c r="Q123" i="29"/>
  <c r="R123" i="29"/>
  <c r="S123" i="29"/>
  <c r="T123" i="29"/>
  <c r="U123" i="29"/>
  <c r="V123" i="29"/>
  <c r="W123" i="29"/>
  <c r="X123" i="29"/>
  <c r="Y123" i="29"/>
  <c r="Z123" i="29"/>
  <c r="AA123" i="29"/>
  <c r="AB123" i="29"/>
  <c r="AC123" i="29"/>
  <c r="AD123" i="29"/>
  <c r="AE123" i="29"/>
  <c r="AF123" i="29"/>
  <c r="C124" i="29"/>
  <c r="D124" i="29"/>
  <c r="E124" i="29"/>
  <c r="F124" i="29"/>
  <c r="G124" i="29"/>
  <c r="H124" i="29"/>
  <c r="I124" i="29"/>
  <c r="J124" i="29"/>
  <c r="K124" i="29"/>
  <c r="L124" i="29"/>
  <c r="M124" i="29"/>
  <c r="N124" i="29"/>
  <c r="O124" i="29"/>
  <c r="P124" i="29"/>
  <c r="Q124" i="29"/>
  <c r="R124" i="29"/>
  <c r="S124" i="29"/>
  <c r="T124" i="29"/>
  <c r="U124" i="29"/>
  <c r="V124" i="29"/>
  <c r="W124" i="29"/>
  <c r="X124" i="29"/>
  <c r="Y124" i="29"/>
  <c r="Z124" i="29"/>
  <c r="AA124" i="29"/>
  <c r="AB124" i="29"/>
  <c r="AC124" i="29"/>
  <c r="AD124" i="29"/>
  <c r="AE124" i="29"/>
  <c r="AF124" i="29"/>
  <c r="C125" i="29"/>
  <c r="D125" i="29"/>
  <c r="E125" i="29"/>
  <c r="F125" i="29"/>
  <c r="G125" i="29"/>
  <c r="H125" i="29"/>
  <c r="I125" i="29"/>
  <c r="J125" i="29"/>
  <c r="K125" i="29"/>
  <c r="L125" i="29"/>
  <c r="M125" i="29"/>
  <c r="N125" i="29"/>
  <c r="O125" i="29"/>
  <c r="P125" i="29"/>
  <c r="Q125" i="29"/>
  <c r="R125" i="29"/>
  <c r="S125" i="29"/>
  <c r="T125" i="29"/>
  <c r="U125" i="29"/>
  <c r="V125" i="29"/>
  <c r="W125" i="29"/>
  <c r="X125" i="29"/>
  <c r="Y125" i="29"/>
  <c r="Z125" i="29"/>
  <c r="AA125" i="29"/>
  <c r="AB125" i="29"/>
  <c r="AC125" i="29"/>
  <c r="AD125" i="29"/>
  <c r="AE125" i="29"/>
  <c r="AF125" i="29"/>
  <c r="C126" i="29"/>
  <c r="D126" i="29"/>
  <c r="E126" i="29"/>
  <c r="F126" i="29"/>
  <c r="G126" i="29"/>
  <c r="H126" i="29"/>
  <c r="I126" i="29"/>
  <c r="J126" i="29"/>
  <c r="K126" i="29"/>
  <c r="L126" i="29"/>
  <c r="M126" i="29"/>
  <c r="N126" i="29"/>
  <c r="O126" i="29"/>
  <c r="P126" i="29"/>
  <c r="Q126" i="29"/>
  <c r="R126" i="29"/>
  <c r="S126" i="29"/>
  <c r="T126" i="29"/>
  <c r="U126" i="29"/>
  <c r="V126" i="29"/>
  <c r="W126" i="29"/>
  <c r="X126" i="29"/>
  <c r="Y126" i="29"/>
  <c r="Z126" i="29"/>
  <c r="AA126" i="29"/>
  <c r="AB126" i="29"/>
  <c r="AC126" i="29"/>
  <c r="AD126" i="29"/>
  <c r="AE126" i="29"/>
  <c r="AF126" i="29"/>
  <c r="C127" i="29"/>
  <c r="D127" i="29"/>
  <c r="E127" i="29"/>
  <c r="F127" i="29"/>
  <c r="G127" i="29"/>
  <c r="H127" i="29"/>
  <c r="I127" i="29"/>
  <c r="J127" i="29"/>
  <c r="K127" i="29"/>
  <c r="L127" i="29"/>
  <c r="M127" i="29"/>
  <c r="N127" i="29"/>
  <c r="O127" i="29"/>
  <c r="P127" i="29"/>
  <c r="Q127" i="29"/>
  <c r="R127" i="29"/>
  <c r="S127" i="29"/>
  <c r="T127" i="29"/>
  <c r="U127" i="29"/>
  <c r="V127" i="29"/>
  <c r="W127" i="29"/>
  <c r="X127" i="29"/>
  <c r="Y127" i="29"/>
  <c r="Z127" i="29"/>
  <c r="AA127" i="29"/>
  <c r="AB127" i="29"/>
  <c r="AC127" i="29"/>
  <c r="AD127" i="29"/>
  <c r="AE127" i="29"/>
  <c r="AF127" i="29"/>
  <c r="C128" i="29"/>
  <c r="D128" i="29"/>
  <c r="E128" i="29"/>
  <c r="F128" i="29"/>
  <c r="G128" i="29"/>
  <c r="H128" i="29"/>
  <c r="I128" i="29"/>
  <c r="J128" i="29"/>
  <c r="K128" i="29"/>
  <c r="L128" i="29"/>
  <c r="M128" i="29"/>
  <c r="N128" i="29"/>
  <c r="O128" i="29"/>
  <c r="P128" i="29"/>
  <c r="Q128" i="29"/>
  <c r="R128" i="29"/>
  <c r="S128" i="29"/>
  <c r="T128" i="29"/>
  <c r="U128" i="29"/>
  <c r="V128" i="29"/>
  <c r="W128" i="29"/>
  <c r="X128" i="29"/>
  <c r="Y128" i="29"/>
  <c r="Z128" i="29"/>
  <c r="AA128" i="29"/>
  <c r="AB128" i="29"/>
  <c r="AC128" i="29"/>
  <c r="AD128" i="29"/>
  <c r="AE128" i="29"/>
  <c r="AF128" i="29"/>
  <c r="C129" i="29"/>
  <c r="D129" i="29"/>
  <c r="E129" i="29"/>
  <c r="F129" i="29"/>
  <c r="G129" i="29"/>
  <c r="H129" i="29"/>
  <c r="I129" i="29"/>
  <c r="J129" i="29"/>
  <c r="K129" i="29"/>
  <c r="L129" i="29"/>
  <c r="M129" i="29"/>
  <c r="N129" i="29"/>
  <c r="O129" i="29"/>
  <c r="P129" i="29"/>
  <c r="Q129" i="29"/>
  <c r="R129" i="29"/>
  <c r="S129" i="29"/>
  <c r="T129" i="29"/>
  <c r="U129" i="29"/>
  <c r="V129" i="29"/>
  <c r="W129" i="29"/>
  <c r="X129" i="29"/>
  <c r="Y129" i="29"/>
  <c r="Z129" i="29"/>
  <c r="AA129" i="29"/>
  <c r="AB129" i="29"/>
  <c r="AC129" i="29"/>
  <c r="AD129" i="29"/>
  <c r="AE129" i="29"/>
  <c r="AF129" i="29"/>
  <c r="C130" i="29"/>
  <c r="D130" i="29"/>
  <c r="E130" i="29"/>
  <c r="F130" i="29"/>
  <c r="G130" i="29"/>
  <c r="H130" i="29"/>
  <c r="I130" i="29"/>
  <c r="J130" i="29"/>
  <c r="K130" i="29"/>
  <c r="L130" i="29"/>
  <c r="M130" i="29"/>
  <c r="N130" i="29"/>
  <c r="O130" i="29"/>
  <c r="P130" i="29"/>
  <c r="Q130" i="29"/>
  <c r="R130" i="29"/>
  <c r="S130" i="29"/>
  <c r="T130" i="29"/>
  <c r="U130" i="29"/>
  <c r="V130" i="29"/>
  <c r="W130" i="29"/>
  <c r="X130" i="29"/>
  <c r="Y130" i="29"/>
  <c r="Z130" i="29"/>
  <c r="AA130" i="29"/>
  <c r="AB130" i="29"/>
  <c r="AC130" i="29"/>
  <c r="AD130" i="29"/>
  <c r="AE130" i="29"/>
  <c r="AF130" i="29"/>
  <c r="C131" i="29"/>
  <c r="D131" i="29"/>
  <c r="E131" i="29"/>
  <c r="F131" i="29"/>
  <c r="G131" i="29"/>
  <c r="H131" i="29"/>
  <c r="I131" i="29"/>
  <c r="J131" i="29"/>
  <c r="K131" i="29"/>
  <c r="L131" i="29"/>
  <c r="M131" i="29"/>
  <c r="N131" i="29"/>
  <c r="O131" i="29"/>
  <c r="P131" i="29"/>
  <c r="Q131" i="29"/>
  <c r="R131" i="29"/>
  <c r="S131" i="29"/>
  <c r="T131" i="29"/>
  <c r="U131" i="29"/>
  <c r="V131" i="29"/>
  <c r="W131" i="29"/>
  <c r="X131" i="29"/>
  <c r="Y131" i="29"/>
  <c r="Z131" i="29"/>
  <c r="AA131" i="29"/>
  <c r="AB131" i="29"/>
  <c r="AC131" i="29"/>
  <c r="AD131" i="29"/>
  <c r="AE131" i="29"/>
  <c r="AF131" i="29"/>
  <c r="C132" i="29"/>
  <c r="D132" i="29"/>
  <c r="E132" i="29"/>
  <c r="F132" i="29"/>
  <c r="G132" i="29"/>
  <c r="H132" i="29"/>
  <c r="I132" i="29"/>
  <c r="J132" i="29"/>
  <c r="K132" i="29"/>
  <c r="L132" i="29"/>
  <c r="M132" i="29"/>
  <c r="N132" i="29"/>
  <c r="O132" i="29"/>
  <c r="P132" i="29"/>
  <c r="Q132" i="29"/>
  <c r="R132" i="29"/>
  <c r="S132" i="29"/>
  <c r="T132" i="29"/>
  <c r="U132" i="29"/>
  <c r="V132" i="29"/>
  <c r="W132" i="29"/>
  <c r="X132" i="29"/>
  <c r="Y132" i="29"/>
  <c r="Z132" i="29"/>
  <c r="AA132" i="29"/>
  <c r="AB132" i="29"/>
  <c r="AC132" i="29"/>
  <c r="AD132" i="29"/>
  <c r="AE132" i="29"/>
  <c r="AF132" i="29"/>
  <c r="C133" i="29"/>
  <c r="D133" i="29"/>
  <c r="E133" i="29"/>
  <c r="F133" i="29"/>
  <c r="G133" i="29"/>
  <c r="H133" i="29"/>
  <c r="I133" i="29"/>
  <c r="J133" i="29"/>
  <c r="K133" i="29"/>
  <c r="L133" i="29"/>
  <c r="M133" i="29"/>
  <c r="N133" i="29"/>
  <c r="O133" i="29"/>
  <c r="P133" i="29"/>
  <c r="Q133" i="29"/>
  <c r="R133" i="29"/>
  <c r="S133" i="29"/>
  <c r="T133" i="29"/>
  <c r="U133" i="29"/>
  <c r="V133" i="29"/>
  <c r="W133" i="29"/>
  <c r="X133" i="29"/>
  <c r="Y133" i="29"/>
  <c r="Z133" i="29"/>
  <c r="AA133" i="29"/>
  <c r="AB133" i="29"/>
  <c r="AC133" i="29"/>
  <c r="AD133" i="29"/>
  <c r="AE133" i="29"/>
  <c r="AF133" i="29"/>
  <c r="C134" i="29"/>
  <c r="D134" i="29"/>
  <c r="E134" i="29"/>
  <c r="F134" i="29"/>
  <c r="G134" i="29"/>
  <c r="H134" i="29"/>
  <c r="I134" i="29"/>
  <c r="J134" i="29"/>
  <c r="K134" i="29"/>
  <c r="L134" i="29"/>
  <c r="M134" i="29"/>
  <c r="N134" i="29"/>
  <c r="O134" i="29"/>
  <c r="P134" i="29"/>
  <c r="Q134" i="29"/>
  <c r="R134" i="29"/>
  <c r="S134" i="29"/>
  <c r="T134" i="29"/>
  <c r="U134" i="29"/>
  <c r="V134" i="29"/>
  <c r="W134" i="29"/>
  <c r="X134" i="29"/>
  <c r="Y134" i="29"/>
  <c r="Z134" i="29"/>
  <c r="AA134" i="29"/>
  <c r="AB134" i="29"/>
  <c r="AC134" i="29"/>
  <c r="AD134" i="29"/>
  <c r="AE134" i="29"/>
  <c r="AF134" i="29"/>
  <c r="D93" i="29"/>
  <c r="E93" i="29"/>
  <c r="F93" i="29"/>
  <c r="G93" i="29"/>
  <c r="H93" i="29"/>
  <c r="I93" i="29"/>
  <c r="J93" i="29"/>
  <c r="K93" i="29"/>
  <c r="L93" i="29"/>
  <c r="M93" i="29"/>
  <c r="N93" i="29"/>
  <c r="O93" i="29"/>
  <c r="P93" i="29"/>
  <c r="Q93" i="29"/>
  <c r="R93" i="29"/>
  <c r="S93" i="29"/>
  <c r="T93" i="29"/>
  <c r="U93" i="29"/>
  <c r="V93" i="29"/>
  <c r="W93" i="29"/>
  <c r="X93" i="29"/>
  <c r="Y93" i="29"/>
  <c r="Z93" i="29"/>
  <c r="AA93" i="29"/>
  <c r="AB93" i="29"/>
  <c r="AC93" i="29"/>
  <c r="AD93" i="29"/>
  <c r="AE93" i="29"/>
  <c r="AF93" i="29"/>
  <c r="C93" i="29"/>
  <c r="B4" i="29"/>
  <c r="B5" i="29"/>
  <c r="B6" i="29"/>
  <c r="B7" i="29"/>
  <c r="B8" i="29"/>
  <c r="B9" i="29"/>
  <c r="B10" i="29"/>
  <c r="B11" i="29"/>
  <c r="B56" i="29" s="1"/>
  <c r="B101" i="29" s="1"/>
  <c r="B12" i="29"/>
  <c r="B13" i="29"/>
  <c r="B14" i="29"/>
  <c r="B15" i="29"/>
  <c r="B16" i="29"/>
  <c r="B17" i="29"/>
  <c r="B18" i="29"/>
  <c r="B19" i="29"/>
  <c r="B64" i="29" s="1"/>
  <c r="B109" i="29" s="1"/>
  <c r="B20" i="29"/>
  <c r="B21" i="29"/>
  <c r="B22" i="29"/>
  <c r="B23" i="29"/>
  <c r="B24" i="29"/>
  <c r="B25" i="29"/>
  <c r="B26" i="29"/>
  <c r="B27" i="29"/>
  <c r="B72" i="29" s="1"/>
  <c r="B117" i="29" s="1"/>
  <c r="B28" i="29"/>
  <c r="B29" i="29"/>
  <c r="B30" i="29"/>
  <c r="B31" i="29"/>
  <c r="B32" i="29"/>
  <c r="B33" i="29"/>
  <c r="B34" i="29"/>
  <c r="B35" i="29"/>
  <c r="B80" i="29" s="1"/>
  <c r="B125" i="29" s="1"/>
  <c r="B36" i="29"/>
  <c r="B81" i="29" s="1"/>
  <c r="B126" i="29" s="1"/>
  <c r="B37" i="29"/>
  <c r="B38" i="29"/>
  <c r="B39" i="29"/>
  <c r="B40" i="29"/>
  <c r="B85" i="29" s="1"/>
  <c r="B130" i="29" s="1"/>
  <c r="B41" i="29"/>
  <c r="B86" i="29" s="1"/>
  <c r="B131" i="29" s="1"/>
  <c r="B42" i="29"/>
  <c r="B87" i="29" s="1"/>
  <c r="B132" i="29" s="1"/>
  <c r="B43" i="29"/>
  <c r="B88" i="29" s="1"/>
  <c r="B133" i="29" s="1"/>
  <c r="B44" i="29"/>
  <c r="B3" i="29"/>
  <c r="B48" i="29" s="1"/>
  <c r="B93" i="29" s="1"/>
  <c r="B79" i="29"/>
  <c r="B124" i="29" s="1"/>
  <c r="B71" i="29"/>
  <c r="B116" i="29" s="1"/>
  <c r="AF161" i="29" s="1"/>
  <c r="B63" i="29"/>
  <c r="B108" i="29" s="1"/>
  <c r="AF153" i="29" s="1"/>
  <c r="B55" i="29"/>
  <c r="B100" i="29" s="1"/>
  <c r="B89" i="29"/>
  <c r="B134" i="29" s="1"/>
  <c r="B84" i="29"/>
  <c r="B129" i="29" s="1"/>
  <c r="B83" i="29"/>
  <c r="B128" i="29" s="1"/>
  <c r="B82" i="29"/>
  <c r="B127" i="29" s="1"/>
  <c r="B78" i="29"/>
  <c r="B123" i="29" s="1"/>
  <c r="B77" i="29"/>
  <c r="B122" i="29" s="1"/>
  <c r="B76" i="29"/>
  <c r="B121" i="29" s="1"/>
  <c r="B75" i="29"/>
  <c r="B120" i="29" s="1"/>
  <c r="B74" i="29"/>
  <c r="B119" i="29" s="1"/>
  <c r="B73" i="29"/>
  <c r="B118" i="29" s="1"/>
  <c r="B70" i="29"/>
  <c r="B115" i="29" s="1"/>
  <c r="B69" i="29"/>
  <c r="B114" i="29" s="1"/>
  <c r="B68" i="29"/>
  <c r="B113" i="29" s="1"/>
  <c r="B67" i="29"/>
  <c r="B112" i="29" s="1"/>
  <c r="B66" i="29"/>
  <c r="B111" i="29" s="1"/>
  <c r="B65" i="29"/>
  <c r="B110" i="29" s="1"/>
  <c r="B62" i="29"/>
  <c r="B107" i="29" s="1"/>
  <c r="B61" i="29"/>
  <c r="B106" i="29" s="1"/>
  <c r="B60" i="29"/>
  <c r="B105" i="29" s="1"/>
  <c r="B59" i="29"/>
  <c r="B104" i="29" s="1"/>
  <c r="B58" i="29"/>
  <c r="B103" i="29" s="1"/>
  <c r="B57" i="29"/>
  <c r="B102" i="29" s="1"/>
  <c r="B54" i="29"/>
  <c r="B99" i="29" s="1"/>
  <c r="B53" i="29"/>
  <c r="B98" i="29" s="1"/>
  <c r="B52" i="29"/>
  <c r="B97" i="29" s="1"/>
  <c r="B51" i="29"/>
  <c r="B96" i="29" s="1"/>
  <c r="B50" i="29"/>
  <c r="B95" i="29" s="1"/>
  <c r="B49" i="29"/>
  <c r="B94" i="29" s="1"/>
  <c r="C94" i="28"/>
  <c r="D94" i="28"/>
  <c r="E94" i="28"/>
  <c r="F94" i="28"/>
  <c r="G94" i="28"/>
  <c r="H94" i="28"/>
  <c r="I94" i="28"/>
  <c r="J94" i="28"/>
  <c r="K94" i="28"/>
  <c r="L94" i="28"/>
  <c r="M94" i="28"/>
  <c r="N94" i="28"/>
  <c r="O94" i="28"/>
  <c r="P94" i="28"/>
  <c r="Q94" i="28"/>
  <c r="R94" i="28"/>
  <c r="S94" i="28"/>
  <c r="T94" i="28"/>
  <c r="U94" i="28"/>
  <c r="V94" i="28"/>
  <c r="W94" i="28"/>
  <c r="X94" i="28"/>
  <c r="Y94" i="28"/>
  <c r="Z94" i="28"/>
  <c r="AA94" i="28"/>
  <c r="AB94" i="28"/>
  <c r="AC94" i="28"/>
  <c r="AD94" i="28"/>
  <c r="AE94" i="28"/>
  <c r="AF94" i="28"/>
  <c r="C95" i="28"/>
  <c r="D95" i="28"/>
  <c r="E95" i="28"/>
  <c r="F95" i="28"/>
  <c r="G95" i="28"/>
  <c r="H95" i="28"/>
  <c r="I95" i="28"/>
  <c r="J95" i="28"/>
  <c r="K95" i="28"/>
  <c r="L95" i="28"/>
  <c r="M95" i="28"/>
  <c r="N95" i="28"/>
  <c r="O95" i="28"/>
  <c r="P95" i="28"/>
  <c r="Q95" i="28"/>
  <c r="R95" i="28"/>
  <c r="S95" i="28"/>
  <c r="T95" i="28"/>
  <c r="U95" i="28"/>
  <c r="V95" i="28"/>
  <c r="W95" i="28"/>
  <c r="X95" i="28"/>
  <c r="Y95" i="28"/>
  <c r="Z95" i="28"/>
  <c r="AA95" i="28"/>
  <c r="AB95" i="28"/>
  <c r="AC95" i="28"/>
  <c r="AD95" i="28"/>
  <c r="AE95" i="28"/>
  <c r="AF95" i="28"/>
  <c r="C96" i="28"/>
  <c r="D96" i="28"/>
  <c r="E96" i="28"/>
  <c r="F96" i="28"/>
  <c r="G96" i="28"/>
  <c r="H96" i="28"/>
  <c r="I96" i="28"/>
  <c r="J96" i="28"/>
  <c r="K96" i="28"/>
  <c r="L96" i="28"/>
  <c r="M96" i="28"/>
  <c r="N96" i="28"/>
  <c r="O96" i="28"/>
  <c r="P96" i="28"/>
  <c r="Q96" i="28"/>
  <c r="R96" i="28"/>
  <c r="S96" i="28"/>
  <c r="T96" i="28"/>
  <c r="U96" i="28"/>
  <c r="V96" i="28"/>
  <c r="W96" i="28"/>
  <c r="X96" i="28"/>
  <c r="Y96" i="28"/>
  <c r="Z96" i="28"/>
  <c r="AA96" i="28"/>
  <c r="AB96" i="28"/>
  <c r="AC96" i="28"/>
  <c r="AD96" i="28"/>
  <c r="AE96" i="28"/>
  <c r="AF96" i="28"/>
  <c r="C97" i="28"/>
  <c r="D97" i="28"/>
  <c r="E97" i="28"/>
  <c r="F97" i="28"/>
  <c r="G97" i="28"/>
  <c r="H97" i="28"/>
  <c r="I97" i="28"/>
  <c r="J97" i="28"/>
  <c r="K97" i="28"/>
  <c r="L97" i="28"/>
  <c r="M97" i="28"/>
  <c r="N97" i="28"/>
  <c r="O97" i="28"/>
  <c r="P97" i="28"/>
  <c r="Q97" i="28"/>
  <c r="R97" i="28"/>
  <c r="S97" i="28"/>
  <c r="T97" i="28"/>
  <c r="U97" i="28"/>
  <c r="V97" i="28"/>
  <c r="W97" i="28"/>
  <c r="X97" i="28"/>
  <c r="Y97" i="28"/>
  <c r="Z97" i="28"/>
  <c r="AA97" i="28"/>
  <c r="AB97" i="28"/>
  <c r="AC97" i="28"/>
  <c r="AD97" i="28"/>
  <c r="AE97" i="28"/>
  <c r="AF97" i="28"/>
  <c r="C98" i="28"/>
  <c r="D98" i="28"/>
  <c r="E98" i="28"/>
  <c r="F98" i="28"/>
  <c r="G98" i="28"/>
  <c r="H98" i="28"/>
  <c r="I98" i="28"/>
  <c r="J98" i="28"/>
  <c r="K98" i="28"/>
  <c r="L98" i="28"/>
  <c r="M98" i="28"/>
  <c r="N98" i="28"/>
  <c r="O98" i="28"/>
  <c r="P98" i="28"/>
  <c r="Q98" i="28"/>
  <c r="R98" i="28"/>
  <c r="S98" i="28"/>
  <c r="T98" i="28"/>
  <c r="U98" i="28"/>
  <c r="V98" i="28"/>
  <c r="W98" i="28"/>
  <c r="X98" i="28"/>
  <c r="Y98" i="28"/>
  <c r="Z98" i="28"/>
  <c r="AA98" i="28"/>
  <c r="AB98" i="28"/>
  <c r="AC98" i="28"/>
  <c r="AD98" i="28"/>
  <c r="AE98" i="28"/>
  <c r="AF98" i="28"/>
  <c r="C99" i="28"/>
  <c r="D99" i="28"/>
  <c r="E99" i="28"/>
  <c r="F99" i="28"/>
  <c r="G99" i="28"/>
  <c r="H99" i="28"/>
  <c r="I99" i="28"/>
  <c r="J99" i="28"/>
  <c r="K99" i="28"/>
  <c r="L99" i="28"/>
  <c r="M99" i="28"/>
  <c r="N99" i="28"/>
  <c r="O99" i="28"/>
  <c r="P99" i="28"/>
  <c r="Q99" i="28"/>
  <c r="R99" i="28"/>
  <c r="S99" i="28"/>
  <c r="T99" i="28"/>
  <c r="U99" i="28"/>
  <c r="V99" i="28"/>
  <c r="W99" i="28"/>
  <c r="X99" i="28"/>
  <c r="Y99" i="28"/>
  <c r="Z99" i="28"/>
  <c r="AA99" i="28"/>
  <c r="AB99" i="28"/>
  <c r="AC99" i="28"/>
  <c r="AD99" i="28"/>
  <c r="AE99" i="28"/>
  <c r="AF99" i="28"/>
  <c r="C100" i="28"/>
  <c r="D100" i="28"/>
  <c r="E100" i="28"/>
  <c r="F100"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AD100" i="28"/>
  <c r="AE100" i="28"/>
  <c r="AF100" i="28"/>
  <c r="C101" i="28"/>
  <c r="D101" i="28"/>
  <c r="E101" i="28"/>
  <c r="F101"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AD101" i="28"/>
  <c r="AE101" i="28"/>
  <c r="AF101" i="28"/>
  <c r="C102" i="28"/>
  <c r="D102" i="28"/>
  <c r="E102" i="28"/>
  <c r="F102"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AD102" i="28"/>
  <c r="AE102" i="28"/>
  <c r="AF102" i="28"/>
  <c r="C103" i="28"/>
  <c r="D103" i="28"/>
  <c r="E103" i="28"/>
  <c r="F103"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AD103" i="28"/>
  <c r="AE103" i="28"/>
  <c r="AF103" i="28"/>
  <c r="C104" i="28"/>
  <c r="D104" i="28"/>
  <c r="E104" i="28"/>
  <c r="F104"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AD104" i="28"/>
  <c r="AE104" i="28"/>
  <c r="AF104" i="28"/>
  <c r="C105" i="28"/>
  <c r="D105" i="28"/>
  <c r="E105" i="28"/>
  <c r="F105"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AD105" i="28"/>
  <c r="AE105" i="28"/>
  <c r="AF105" i="28"/>
  <c r="C106" i="28"/>
  <c r="D106" i="28"/>
  <c r="E106" i="28"/>
  <c r="F106" i="28"/>
  <c r="G106" i="28"/>
  <c r="H106" i="28"/>
  <c r="I106" i="28"/>
  <c r="J106" i="28"/>
  <c r="K106" i="28"/>
  <c r="L106" i="28"/>
  <c r="M106" i="28"/>
  <c r="N106" i="28"/>
  <c r="O106" i="28"/>
  <c r="P106" i="28"/>
  <c r="Q106" i="28"/>
  <c r="R106" i="28"/>
  <c r="S106" i="28"/>
  <c r="T106" i="28"/>
  <c r="U106" i="28"/>
  <c r="V106" i="28"/>
  <c r="W106" i="28"/>
  <c r="X106" i="28"/>
  <c r="Y106" i="28"/>
  <c r="Z106" i="28"/>
  <c r="AA106" i="28"/>
  <c r="AB106" i="28"/>
  <c r="AC106" i="28"/>
  <c r="AD106" i="28"/>
  <c r="AE106" i="28"/>
  <c r="AF106" i="28"/>
  <c r="C107" i="28"/>
  <c r="D107" i="28"/>
  <c r="E107" i="28"/>
  <c r="F107" i="28"/>
  <c r="G107" i="28"/>
  <c r="H107" i="28"/>
  <c r="I107" i="28"/>
  <c r="J107" i="28"/>
  <c r="K107" i="28"/>
  <c r="L107" i="28"/>
  <c r="M107" i="28"/>
  <c r="N107" i="28"/>
  <c r="O107" i="28"/>
  <c r="P107" i="28"/>
  <c r="Q107" i="28"/>
  <c r="R107" i="28"/>
  <c r="S107" i="28"/>
  <c r="T107" i="28"/>
  <c r="U107" i="28"/>
  <c r="V107" i="28"/>
  <c r="W107" i="28"/>
  <c r="X107" i="28"/>
  <c r="Y107" i="28"/>
  <c r="Z107" i="28"/>
  <c r="AA107" i="28"/>
  <c r="AB107" i="28"/>
  <c r="AC107" i="28"/>
  <c r="AD107" i="28"/>
  <c r="AE107" i="28"/>
  <c r="AF107" i="28"/>
  <c r="C108" i="28"/>
  <c r="D108" i="28"/>
  <c r="E108" i="28"/>
  <c r="F108" i="28"/>
  <c r="G108" i="28"/>
  <c r="H108" i="28"/>
  <c r="I108" i="28"/>
  <c r="J108" i="28"/>
  <c r="K108" i="28"/>
  <c r="L108" i="28"/>
  <c r="M108" i="28"/>
  <c r="N108" i="28"/>
  <c r="O108" i="28"/>
  <c r="P108" i="28"/>
  <c r="Q108" i="28"/>
  <c r="R108" i="28"/>
  <c r="S108" i="28"/>
  <c r="T108" i="28"/>
  <c r="U108" i="28"/>
  <c r="V108" i="28"/>
  <c r="W108" i="28"/>
  <c r="X108" i="28"/>
  <c r="Y108" i="28"/>
  <c r="Z108" i="28"/>
  <c r="AA108" i="28"/>
  <c r="AB108" i="28"/>
  <c r="AC108" i="28"/>
  <c r="AD108" i="28"/>
  <c r="AE108" i="28"/>
  <c r="AF108" i="28"/>
  <c r="C109" i="28"/>
  <c r="D109" i="28"/>
  <c r="E109" i="28"/>
  <c r="F109" i="28"/>
  <c r="G109" i="28"/>
  <c r="H109" i="28"/>
  <c r="I109" i="28"/>
  <c r="J109" i="28"/>
  <c r="K109" i="28"/>
  <c r="L109" i="28"/>
  <c r="M109" i="28"/>
  <c r="N109" i="28"/>
  <c r="O109" i="28"/>
  <c r="P109" i="28"/>
  <c r="Q109" i="28"/>
  <c r="R109" i="28"/>
  <c r="S109" i="28"/>
  <c r="T109" i="28"/>
  <c r="U109" i="28"/>
  <c r="V109" i="28"/>
  <c r="W109" i="28"/>
  <c r="X109" i="28"/>
  <c r="Y109" i="28"/>
  <c r="Z109" i="28"/>
  <c r="AA109" i="28"/>
  <c r="AB109" i="28"/>
  <c r="AC109" i="28"/>
  <c r="AD109" i="28"/>
  <c r="AE109" i="28"/>
  <c r="AF109" i="28"/>
  <c r="C110" i="28"/>
  <c r="D110" i="28"/>
  <c r="E110" i="28"/>
  <c r="F110" i="28"/>
  <c r="G110" i="28"/>
  <c r="H110" i="28"/>
  <c r="I110" i="28"/>
  <c r="J110" i="28"/>
  <c r="K110" i="28"/>
  <c r="L110" i="28"/>
  <c r="M110" i="28"/>
  <c r="N110" i="28"/>
  <c r="O110" i="28"/>
  <c r="P110" i="28"/>
  <c r="Q110" i="28"/>
  <c r="R110" i="28"/>
  <c r="S110" i="28"/>
  <c r="T110" i="28"/>
  <c r="U110" i="28"/>
  <c r="V110" i="28"/>
  <c r="W110" i="28"/>
  <c r="X110" i="28"/>
  <c r="Y110" i="28"/>
  <c r="Z110" i="28"/>
  <c r="AA110" i="28"/>
  <c r="AB110" i="28"/>
  <c r="AC110" i="28"/>
  <c r="AD110" i="28"/>
  <c r="AE110" i="28"/>
  <c r="AF110" i="28"/>
  <c r="C111" i="28"/>
  <c r="D111" i="28"/>
  <c r="E111" i="28"/>
  <c r="F111" i="28"/>
  <c r="G111" i="28"/>
  <c r="H111" i="28"/>
  <c r="I111" i="28"/>
  <c r="J111" i="28"/>
  <c r="K111" i="28"/>
  <c r="L111" i="28"/>
  <c r="M111" i="28"/>
  <c r="N111" i="28"/>
  <c r="O111" i="28"/>
  <c r="P111" i="28"/>
  <c r="Q111" i="28"/>
  <c r="R111" i="28"/>
  <c r="S111" i="28"/>
  <c r="T111" i="28"/>
  <c r="U111" i="28"/>
  <c r="V111" i="28"/>
  <c r="W111" i="28"/>
  <c r="X111" i="28"/>
  <c r="Y111" i="28"/>
  <c r="Z111" i="28"/>
  <c r="AA111" i="28"/>
  <c r="AB111" i="28"/>
  <c r="AC111" i="28"/>
  <c r="AD111" i="28"/>
  <c r="AE111" i="28"/>
  <c r="AF111" i="28"/>
  <c r="C112" i="28"/>
  <c r="D112" i="28"/>
  <c r="E112" i="28"/>
  <c r="F112" i="28"/>
  <c r="G112" i="28"/>
  <c r="H112" i="28"/>
  <c r="I112" i="28"/>
  <c r="J112" i="28"/>
  <c r="K112" i="28"/>
  <c r="L112" i="28"/>
  <c r="M112" i="28"/>
  <c r="N112" i="28"/>
  <c r="O112" i="28"/>
  <c r="P112" i="28"/>
  <c r="Q112" i="28"/>
  <c r="R112" i="28"/>
  <c r="S112" i="28"/>
  <c r="T112" i="28"/>
  <c r="U112" i="28"/>
  <c r="V112" i="28"/>
  <c r="W112" i="28"/>
  <c r="X112" i="28"/>
  <c r="Y112" i="28"/>
  <c r="Z112" i="28"/>
  <c r="AA112" i="28"/>
  <c r="AB112" i="28"/>
  <c r="AC112" i="28"/>
  <c r="AD112" i="28"/>
  <c r="AE112" i="28"/>
  <c r="AF112" i="28"/>
  <c r="C113" i="28"/>
  <c r="D113" i="28"/>
  <c r="E113" i="28"/>
  <c r="F113" i="28"/>
  <c r="G113" i="28"/>
  <c r="H113" i="28"/>
  <c r="I113" i="28"/>
  <c r="J113" i="28"/>
  <c r="K113" i="28"/>
  <c r="L113" i="28"/>
  <c r="M113" i="28"/>
  <c r="N113" i="28"/>
  <c r="O113" i="28"/>
  <c r="P113" i="28"/>
  <c r="Q113" i="28"/>
  <c r="R113" i="28"/>
  <c r="S113" i="28"/>
  <c r="T113" i="28"/>
  <c r="U113" i="28"/>
  <c r="V113" i="28"/>
  <c r="W113" i="28"/>
  <c r="X113" i="28"/>
  <c r="Y113" i="28"/>
  <c r="Z113" i="28"/>
  <c r="AA113" i="28"/>
  <c r="AB113" i="28"/>
  <c r="AC113" i="28"/>
  <c r="AD113" i="28"/>
  <c r="AE113" i="28"/>
  <c r="AF113" i="28"/>
  <c r="C114" i="28"/>
  <c r="D114" i="28"/>
  <c r="E114" i="28"/>
  <c r="F114" i="28"/>
  <c r="G114" i="28"/>
  <c r="H114" i="28"/>
  <c r="I114" i="28"/>
  <c r="J114" i="28"/>
  <c r="K114" i="28"/>
  <c r="L114" i="28"/>
  <c r="M114" i="28"/>
  <c r="N114" i="28"/>
  <c r="O114" i="28"/>
  <c r="P114" i="28"/>
  <c r="Q114" i="28"/>
  <c r="R114" i="28"/>
  <c r="S114" i="28"/>
  <c r="T114" i="28"/>
  <c r="U114" i="28"/>
  <c r="V114" i="28"/>
  <c r="W114" i="28"/>
  <c r="X114" i="28"/>
  <c r="Y114" i="28"/>
  <c r="Z114" i="28"/>
  <c r="AA114" i="28"/>
  <c r="AB114" i="28"/>
  <c r="AC114" i="28"/>
  <c r="AD114" i="28"/>
  <c r="AE114" i="28"/>
  <c r="AF114" i="28"/>
  <c r="C115" i="28"/>
  <c r="D115" i="28"/>
  <c r="E115" i="28"/>
  <c r="F115" i="28"/>
  <c r="G115" i="28"/>
  <c r="H115" i="28"/>
  <c r="I115" i="28"/>
  <c r="J115" i="28"/>
  <c r="K115" i="28"/>
  <c r="L115" i="28"/>
  <c r="M115" i="28"/>
  <c r="N115" i="28"/>
  <c r="O115" i="28"/>
  <c r="P115" i="28"/>
  <c r="Q115" i="28"/>
  <c r="R115" i="28"/>
  <c r="S115" i="28"/>
  <c r="T115" i="28"/>
  <c r="U115" i="28"/>
  <c r="V115" i="28"/>
  <c r="W115" i="28"/>
  <c r="X115" i="28"/>
  <c r="Y115" i="28"/>
  <c r="Z115" i="28"/>
  <c r="AA115" i="28"/>
  <c r="AB115" i="28"/>
  <c r="AC115" i="28"/>
  <c r="AD115" i="28"/>
  <c r="AE115" i="28"/>
  <c r="AF115" i="28"/>
  <c r="C116" i="28"/>
  <c r="D116" i="28"/>
  <c r="E116" i="28"/>
  <c r="F116" i="28"/>
  <c r="G116" i="28"/>
  <c r="H116" i="28"/>
  <c r="I116" i="28"/>
  <c r="J116" i="28"/>
  <c r="K116" i="28"/>
  <c r="L116" i="28"/>
  <c r="M116" i="28"/>
  <c r="N116" i="28"/>
  <c r="O116" i="28"/>
  <c r="P116" i="28"/>
  <c r="Q116" i="28"/>
  <c r="R116" i="28"/>
  <c r="S116" i="28"/>
  <c r="T116" i="28"/>
  <c r="U116" i="28"/>
  <c r="V116" i="28"/>
  <c r="W116" i="28"/>
  <c r="X116" i="28"/>
  <c r="Y116" i="28"/>
  <c r="Z116" i="28"/>
  <c r="AA116" i="28"/>
  <c r="AB116" i="28"/>
  <c r="AC116" i="28"/>
  <c r="AD116" i="28"/>
  <c r="AE116" i="28"/>
  <c r="AF116" i="28"/>
  <c r="C117" i="28"/>
  <c r="D117" i="28"/>
  <c r="E117" i="28"/>
  <c r="F117" i="28"/>
  <c r="G117" i="28"/>
  <c r="H117" i="28"/>
  <c r="I117" i="28"/>
  <c r="J117" i="28"/>
  <c r="K117" i="28"/>
  <c r="L117" i="28"/>
  <c r="M117" i="28"/>
  <c r="N117" i="28"/>
  <c r="O117" i="28"/>
  <c r="P117" i="28"/>
  <c r="Q117" i="28"/>
  <c r="R117" i="28"/>
  <c r="S117" i="28"/>
  <c r="T117" i="28"/>
  <c r="U117" i="28"/>
  <c r="V117" i="28"/>
  <c r="W117" i="28"/>
  <c r="X117" i="28"/>
  <c r="Y117" i="28"/>
  <c r="Z117" i="28"/>
  <c r="AA117" i="28"/>
  <c r="AB117" i="28"/>
  <c r="AC117" i="28"/>
  <c r="AD117" i="28"/>
  <c r="AE117" i="28"/>
  <c r="AF117" i="28"/>
  <c r="C118" i="28"/>
  <c r="D118" i="28"/>
  <c r="E118" i="28"/>
  <c r="F118" i="28"/>
  <c r="G118" i="28"/>
  <c r="H118" i="28"/>
  <c r="I118" i="28"/>
  <c r="J118" i="28"/>
  <c r="K118" i="28"/>
  <c r="L118" i="28"/>
  <c r="M118" i="28"/>
  <c r="N118" i="28"/>
  <c r="O118" i="28"/>
  <c r="P118" i="28"/>
  <c r="Q118" i="28"/>
  <c r="R118" i="28"/>
  <c r="S118" i="28"/>
  <c r="T118" i="28"/>
  <c r="U118" i="28"/>
  <c r="V118" i="28"/>
  <c r="W118" i="28"/>
  <c r="X118" i="28"/>
  <c r="Y118" i="28"/>
  <c r="Z118" i="28"/>
  <c r="AA118" i="28"/>
  <c r="AB118" i="28"/>
  <c r="AC118" i="28"/>
  <c r="AD118" i="28"/>
  <c r="AE118" i="28"/>
  <c r="AF118" i="28"/>
  <c r="C119" i="28"/>
  <c r="D119" i="28"/>
  <c r="E119" i="28"/>
  <c r="F119" i="28"/>
  <c r="G119" i="28"/>
  <c r="H119" i="28"/>
  <c r="I119" i="28"/>
  <c r="J119" i="28"/>
  <c r="K119" i="28"/>
  <c r="L119" i="28"/>
  <c r="M119" i="28"/>
  <c r="N119" i="28"/>
  <c r="O119" i="28"/>
  <c r="P119" i="28"/>
  <c r="Q119" i="28"/>
  <c r="R119" i="28"/>
  <c r="S119" i="28"/>
  <c r="T119" i="28"/>
  <c r="U119" i="28"/>
  <c r="V119" i="28"/>
  <c r="W119" i="28"/>
  <c r="X119" i="28"/>
  <c r="Y119" i="28"/>
  <c r="Z119" i="28"/>
  <c r="AA119" i="28"/>
  <c r="AB119" i="28"/>
  <c r="AC119" i="28"/>
  <c r="AD119" i="28"/>
  <c r="AE119" i="28"/>
  <c r="AF119" i="28"/>
  <c r="C120" i="28"/>
  <c r="D120" i="28"/>
  <c r="E120" i="28"/>
  <c r="F120" i="28"/>
  <c r="G120" i="28"/>
  <c r="H120" i="28"/>
  <c r="I120" i="28"/>
  <c r="J120" i="28"/>
  <c r="K120" i="28"/>
  <c r="L120" i="28"/>
  <c r="M120" i="28"/>
  <c r="N120" i="28"/>
  <c r="O120" i="28"/>
  <c r="P120" i="28"/>
  <c r="Q120" i="28"/>
  <c r="R120" i="28"/>
  <c r="S120" i="28"/>
  <c r="T120" i="28"/>
  <c r="U120" i="28"/>
  <c r="V120" i="28"/>
  <c r="W120" i="28"/>
  <c r="X120" i="28"/>
  <c r="Y120" i="28"/>
  <c r="Z120" i="28"/>
  <c r="AA120" i="28"/>
  <c r="AB120" i="28"/>
  <c r="AC120" i="28"/>
  <c r="AD120" i="28"/>
  <c r="AE120" i="28"/>
  <c r="AF120" i="28"/>
  <c r="C121" i="28"/>
  <c r="D121" i="28"/>
  <c r="E121" i="28"/>
  <c r="F121" i="28"/>
  <c r="G121" i="28"/>
  <c r="H121" i="28"/>
  <c r="I121" i="28"/>
  <c r="J121" i="28"/>
  <c r="K121" i="28"/>
  <c r="L121" i="28"/>
  <c r="M121" i="28"/>
  <c r="N121" i="28"/>
  <c r="O121" i="28"/>
  <c r="P121" i="28"/>
  <c r="Q121" i="28"/>
  <c r="R121" i="28"/>
  <c r="S121" i="28"/>
  <c r="T121" i="28"/>
  <c r="U121" i="28"/>
  <c r="V121" i="28"/>
  <c r="W121" i="28"/>
  <c r="X121" i="28"/>
  <c r="Y121" i="28"/>
  <c r="Z121" i="28"/>
  <c r="AA121" i="28"/>
  <c r="AB121" i="28"/>
  <c r="AC121" i="28"/>
  <c r="AD121" i="28"/>
  <c r="AE121" i="28"/>
  <c r="AF121" i="28"/>
  <c r="C122" i="28"/>
  <c r="D122" i="28"/>
  <c r="E122" i="28"/>
  <c r="F122" i="28"/>
  <c r="G122" i="28"/>
  <c r="H122" i="28"/>
  <c r="I122" i="28"/>
  <c r="J122" i="28"/>
  <c r="K122" i="28"/>
  <c r="L122" i="28"/>
  <c r="M122" i="28"/>
  <c r="N122" i="28"/>
  <c r="O122" i="28"/>
  <c r="P122" i="28"/>
  <c r="Q122" i="28"/>
  <c r="R122" i="28"/>
  <c r="S122" i="28"/>
  <c r="T122" i="28"/>
  <c r="U122" i="28"/>
  <c r="V122" i="28"/>
  <c r="W122" i="28"/>
  <c r="X122" i="28"/>
  <c r="Y122" i="28"/>
  <c r="Z122" i="28"/>
  <c r="AA122" i="28"/>
  <c r="AB122" i="28"/>
  <c r="AC122" i="28"/>
  <c r="AD122" i="28"/>
  <c r="AE122" i="28"/>
  <c r="AF122" i="28"/>
  <c r="C123" i="28"/>
  <c r="D123" i="28"/>
  <c r="E123" i="28"/>
  <c r="F123" i="28"/>
  <c r="G123" i="28"/>
  <c r="H123" i="28"/>
  <c r="I123" i="28"/>
  <c r="J123" i="28"/>
  <c r="K123" i="28"/>
  <c r="L123" i="28"/>
  <c r="M123" i="28"/>
  <c r="N123" i="28"/>
  <c r="O123" i="28"/>
  <c r="P123" i="28"/>
  <c r="Q123" i="28"/>
  <c r="R123" i="28"/>
  <c r="S123" i="28"/>
  <c r="T123" i="28"/>
  <c r="U123" i="28"/>
  <c r="V123" i="28"/>
  <c r="W123" i="28"/>
  <c r="X123" i="28"/>
  <c r="Y123" i="28"/>
  <c r="Z123" i="28"/>
  <c r="AA123" i="28"/>
  <c r="AB123" i="28"/>
  <c r="AC123" i="28"/>
  <c r="AD123" i="28"/>
  <c r="AE123" i="28"/>
  <c r="AF123" i="28"/>
  <c r="C124" i="28"/>
  <c r="D124" i="28"/>
  <c r="E124" i="28"/>
  <c r="F124" i="28"/>
  <c r="G124" i="28"/>
  <c r="H124" i="28"/>
  <c r="I124" i="28"/>
  <c r="J124" i="28"/>
  <c r="K124" i="28"/>
  <c r="L124" i="28"/>
  <c r="M124" i="28"/>
  <c r="N124" i="28"/>
  <c r="O124" i="28"/>
  <c r="P124" i="28"/>
  <c r="Q124" i="28"/>
  <c r="R124" i="28"/>
  <c r="S124" i="28"/>
  <c r="T124" i="28"/>
  <c r="U124" i="28"/>
  <c r="V124" i="28"/>
  <c r="W124" i="28"/>
  <c r="X124" i="28"/>
  <c r="Y124" i="28"/>
  <c r="Z124" i="28"/>
  <c r="AA124" i="28"/>
  <c r="AB124" i="28"/>
  <c r="AC124" i="28"/>
  <c r="AD124" i="28"/>
  <c r="AE124" i="28"/>
  <c r="AF124" i="28"/>
  <c r="C125" i="28"/>
  <c r="D125" i="28"/>
  <c r="E125" i="28"/>
  <c r="F125"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AD125" i="28"/>
  <c r="AE125" i="28"/>
  <c r="AF125" i="28"/>
  <c r="C126" i="28"/>
  <c r="D126" i="28"/>
  <c r="E126" i="28"/>
  <c r="F126"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AD126" i="28"/>
  <c r="AE126" i="28"/>
  <c r="AF126" i="28"/>
  <c r="C127" i="28"/>
  <c r="D127" i="28"/>
  <c r="E127" i="28"/>
  <c r="F127"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AD127" i="28"/>
  <c r="AE127" i="28"/>
  <c r="AF127" i="28"/>
  <c r="C128" i="28"/>
  <c r="D128" i="28"/>
  <c r="E128" i="28"/>
  <c r="F128" i="28"/>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AD128" i="28"/>
  <c r="AE128" i="28"/>
  <c r="AF128" i="28"/>
  <c r="C129" i="28"/>
  <c r="D129" i="28"/>
  <c r="E129" i="28"/>
  <c r="F129"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AD129" i="28"/>
  <c r="AE129" i="28"/>
  <c r="AF129" i="28"/>
  <c r="C130" i="28"/>
  <c r="D130" i="28"/>
  <c r="E130" i="28"/>
  <c r="F130" i="28"/>
  <c r="G130" i="28"/>
  <c r="H130" i="28"/>
  <c r="I130" i="28"/>
  <c r="J130" i="28"/>
  <c r="K130" i="28"/>
  <c r="L130" i="28"/>
  <c r="M130" i="28"/>
  <c r="N130" i="28"/>
  <c r="O130" i="28"/>
  <c r="P130" i="28"/>
  <c r="Q130" i="28"/>
  <c r="R130" i="28"/>
  <c r="S130" i="28"/>
  <c r="T130" i="28"/>
  <c r="U130" i="28"/>
  <c r="V130" i="28"/>
  <c r="W130" i="28"/>
  <c r="X130" i="28"/>
  <c r="Y130" i="28"/>
  <c r="Z130" i="28"/>
  <c r="AA130" i="28"/>
  <c r="AB130" i="28"/>
  <c r="AC130" i="28"/>
  <c r="AD130" i="28"/>
  <c r="AE130" i="28"/>
  <c r="AF130" i="28"/>
  <c r="C131" i="28"/>
  <c r="D131" i="28"/>
  <c r="E131" i="28"/>
  <c r="F131" i="28"/>
  <c r="G131" i="28"/>
  <c r="H131" i="28"/>
  <c r="I131" i="28"/>
  <c r="J131" i="28"/>
  <c r="K131" i="28"/>
  <c r="L131" i="28"/>
  <c r="M131" i="28"/>
  <c r="N131" i="28"/>
  <c r="O131" i="28"/>
  <c r="P131" i="28"/>
  <c r="Q131" i="28"/>
  <c r="R131" i="28"/>
  <c r="S131" i="28"/>
  <c r="T131" i="28"/>
  <c r="U131" i="28"/>
  <c r="V131" i="28"/>
  <c r="W131" i="28"/>
  <c r="X131" i="28"/>
  <c r="Y131" i="28"/>
  <c r="Z131" i="28"/>
  <c r="AA131" i="28"/>
  <c r="AB131" i="28"/>
  <c r="AC131" i="28"/>
  <c r="AD131" i="28"/>
  <c r="AE131" i="28"/>
  <c r="AF131" i="28"/>
  <c r="C132" i="28"/>
  <c r="D132" i="28"/>
  <c r="E132" i="28"/>
  <c r="F132" i="28"/>
  <c r="G132" i="28"/>
  <c r="H132" i="28"/>
  <c r="I132" i="28"/>
  <c r="J132" i="28"/>
  <c r="K132" i="28"/>
  <c r="L132" i="28"/>
  <c r="M132" i="28"/>
  <c r="N132" i="28"/>
  <c r="O132" i="28"/>
  <c r="P132" i="28"/>
  <c r="Q132" i="28"/>
  <c r="R132" i="28"/>
  <c r="S132" i="28"/>
  <c r="T132" i="28"/>
  <c r="U132" i="28"/>
  <c r="V132" i="28"/>
  <c r="W132" i="28"/>
  <c r="X132" i="28"/>
  <c r="Y132" i="28"/>
  <c r="Z132" i="28"/>
  <c r="AA132" i="28"/>
  <c r="AB132" i="28"/>
  <c r="AC132" i="28"/>
  <c r="AD132" i="28"/>
  <c r="AE132" i="28"/>
  <c r="AF132" i="28"/>
  <c r="C133" i="28"/>
  <c r="D133" i="28"/>
  <c r="E133" i="28"/>
  <c r="F133" i="28"/>
  <c r="G133" i="28"/>
  <c r="H133" i="28"/>
  <c r="I133" i="28"/>
  <c r="J133" i="28"/>
  <c r="K133" i="28"/>
  <c r="L133" i="28"/>
  <c r="M133" i="28"/>
  <c r="N133" i="28"/>
  <c r="O133" i="28"/>
  <c r="P133" i="28"/>
  <c r="Q133" i="28"/>
  <c r="R133" i="28"/>
  <c r="S133" i="28"/>
  <c r="T133" i="28"/>
  <c r="U133" i="28"/>
  <c r="V133" i="28"/>
  <c r="W133" i="28"/>
  <c r="X133" i="28"/>
  <c r="Y133" i="28"/>
  <c r="Z133" i="28"/>
  <c r="AA133" i="28"/>
  <c r="AB133" i="28"/>
  <c r="AC133" i="28"/>
  <c r="AD133" i="28"/>
  <c r="AE133" i="28"/>
  <c r="AF133" i="28"/>
  <c r="C134" i="28"/>
  <c r="D134" i="28"/>
  <c r="E134" i="28"/>
  <c r="F134" i="28"/>
  <c r="G134" i="28"/>
  <c r="H134" i="28"/>
  <c r="I134" i="28"/>
  <c r="J134" i="28"/>
  <c r="K134" i="28"/>
  <c r="L134" i="28"/>
  <c r="M134" i="28"/>
  <c r="N134" i="28"/>
  <c r="O134" i="28"/>
  <c r="P134" i="28"/>
  <c r="Q134" i="28"/>
  <c r="R134" i="28"/>
  <c r="S134" i="28"/>
  <c r="T134" i="28"/>
  <c r="U134" i="28"/>
  <c r="V134" i="28"/>
  <c r="W134" i="28"/>
  <c r="X134" i="28"/>
  <c r="Y134" i="28"/>
  <c r="Z134" i="28"/>
  <c r="AA134" i="28"/>
  <c r="AB134" i="28"/>
  <c r="AC134" i="28"/>
  <c r="AD134" i="28"/>
  <c r="AE134" i="28"/>
  <c r="AF134" i="28"/>
  <c r="D93" i="28"/>
  <c r="E93" i="28"/>
  <c r="F93" i="28"/>
  <c r="G93" i="28"/>
  <c r="H93" i="28"/>
  <c r="I93" i="28"/>
  <c r="J93" i="28"/>
  <c r="K93" i="28"/>
  <c r="L93" i="28"/>
  <c r="M93" i="28"/>
  <c r="N93" i="28"/>
  <c r="O93" i="28"/>
  <c r="P93" i="28"/>
  <c r="Q93" i="28"/>
  <c r="R93" i="28"/>
  <c r="S93" i="28"/>
  <c r="T93" i="28"/>
  <c r="U93" i="28"/>
  <c r="V93" i="28"/>
  <c r="W93" i="28"/>
  <c r="X93" i="28"/>
  <c r="Y93" i="28"/>
  <c r="Z93" i="28"/>
  <c r="AA93" i="28"/>
  <c r="AB93" i="28"/>
  <c r="AC93" i="28"/>
  <c r="AD93" i="28"/>
  <c r="AE93" i="28"/>
  <c r="AF93" i="28"/>
  <c r="C93" i="28"/>
  <c r="B4" i="28"/>
  <c r="B5" i="28"/>
  <c r="B6" i="28"/>
  <c r="B7" i="28"/>
  <c r="B8" i="28"/>
  <c r="B9" i="28"/>
  <c r="B10" i="28"/>
  <c r="B55" i="28" s="1"/>
  <c r="B100" i="28" s="1"/>
  <c r="B11" i="28"/>
  <c r="B12" i="28"/>
  <c r="B13" i="28"/>
  <c r="B14" i="28"/>
  <c r="B15" i="28"/>
  <c r="B16" i="28"/>
  <c r="B17" i="28"/>
  <c r="B18" i="28"/>
  <c r="B19" i="28"/>
  <c r="B20" i="28"/>
  <c r="B21" i="28"/>
  <c r="B22" i="28"/>
  <c r="B23" i="28"/>
  <c r="B24" i="28"/>
  <c r="B25" i="28"/>
  <c r="B26" i="28"/>
  <c r="B71" i="28" s="1"/>
  <c r="B116" i="28" s="1"/>
  <c r="B27" i="28"/>
  <c r="B28" i="28"/>
  <c r="B29" i="28"/>
  <c r="B30" i="28"/>
  <c r="B31" i="28"/>
  <c r="B32" i="28"/>
  <c r="B33" i="28"/>
  <c r="B78" i="28" s="1"/>
  <c r="B123" i="28" s="1"/>
  <c r="B34" i="28"/>
  <c r="B79" i="28" s="1"/>
  <c r="B124" i="28" s="1"/>
  <c r="B35" i="28"/>
  <c r="B36" i="28"/>
  <c r="B37" i="28"/>
  <c r="B38" i="28"/>
  <c r="B39" i="28"/>
  <c r="B40" i="28"/>
  <c r="B85" i="28" s="1"/>
  <c r="B130" i="28" s="1"/>
  <c r="B41" i="28"/>
  <c r="B86" i="28" s="1"/>
  <c r="B131" i="28" s="1"/>
  <c r="B42" i="28"/>
  <c r="B87" i="28" s="1"/>
  <c r="B132" i="28" s="1"/>
  <c r="B43" i="28"/>
  <c r="B44" i="28"/>
  <c r="B89" i="28" s="1"/>
  <c r="B134" i="28" s="1"/>
  <c r="B3" i="28"/>
  <c r="B83" i="28"/>
  <c r="B128" i="28" s="1"/>
  <c r="T173" i="28" s="1"/>
  <c r="B75" i="28"/>
  <c r="B120" i="28" s="1"/>
  <c r="B67" i="28"/>
  <c r="B112" i="28" s="1"/>
  <c r="B59" i="28"/>
  <c r="B104" i="28" s="1"/>
  <c r="B51" i="28"/>
  <c r="B96" i="28" s="1"/>
  <c r="B88" i="28"/>
  <c r="B133" i="28" s="1"/>
  <c r="B84" i="28"/>
  <c r="B129" i="28" s="1"/>
  <c r="B82" i="28"/>
  <c r="B127" i="28" s="1"/>
  <c r="B81" i="28"/>
  <c r="B126" i="28" s="1"/>
  <c r="B80" i="28"/>
  <c r="B125" i="28" s="1"/>
  <c r="B77" i="28"/>
  <c r="B122" i="28" s="1"/>
  <c r="B76" i="28"/>
  <c r="B121" i="28" s="1"/>
  <c r="B74" i="28"/>
  <c r="B119" i="28" s="1"/>
  <c r="B73" i="28"/>
  <c r="B118" i="28" s="1"/>
  <c r="B72" i="28"/>
  <c r="B117" i="28" s="1"/>
  <c r="B70" i="28"/>
  <c r="B115" i="28" s="1"/>
  <c r="B69" i="28"/>
  <c r="B114" i="28" s="1"/>
  <c r="B68" i="28"/>
  <c r="B113" i="28" s="1"/>
  <c r="B66" i="28"/>
  <c r="B111" i="28" s="1"/>
  <c r="B65" i="28"/>
  <c r="B110" i="28" s="1"/>
  <c r="B64" i="28"/>
  <c r="B109" i="28" s="1"/>
  <c r="B63" i="28"/>
  <c r="B108" i="28" s="1"/>
  <c r="B62" i="28"/>
  <c r="B107" i="28" s="1"/>
  <c r="B61" i="28"/>
  <c r="B106" i="28" s="1"/>
  <c r="B60" i="28"/>
  <c r="B105" i="28" s="1"/>
  <c r="B58" i="28"/>
  <c r="B103" i="28" s="1"/>
  <c r="B57" i="28"/>
  <c r="B102" i="28" s="1"/>
  <c r="B56" i="28"/>
  <c r="B101" i="28" s="1"/>
  <c r="B54" i="28"/>
  <c r="B99" i="28" s="1"/>
  <c r="B53" i="28"/>
  <c r="B98" i="28" s="1"/>
  <c r="B52" i="28"/>
  <c r="B97" i="28" s="1"/>
  <c r="B50" i="28"/>
  <c r="B95" i="28" s="1"/>
  <c r="B49" i="28"/>
  <c r="B94" i="28" s="1"/>
  <c r="B48" i="28"/>
  <c r="B93" i="28" s="1"/>
  <c r="C94" i="27"/>
  <c r="D94" i="27"/>
  <c r="E94" i="27"/>
  <c r="F94" i="27"/>
  <c r="G94" i="27"/>
  <c r="H94" i="27"/>
  <c r="I94" i="27"/>
  <c r="J94" i="27"/>
  <c r="K94" i="27"/>
  <c r="L94" i="27"/>
  <c r="M94" i="27"/>
  <c r="N94" i="27"/>
  <c r="O94" i="27"/>
  <c r="P94" i="27"/>
  <c r="Q94" i="27"/>
  <c r="R94" i="27"/>
  <c r="S94" i="27"/>
  <c r="T94" i="27"/>
  <c r="U94" i="27"/>
  <c r="V94" i="27"/>
  <c r="W94" i="27"/>
  <c r="X94" i="27"/>
  <c r="Y94" i="27"/>
  <c r="Z94" i="27"/>
  <c r="AA94" i="27"/>
  <c r="AB94" i="27"/>
  <c r="AC94" i="27"/>
  <c r="AD94" i="27"/>
  <c r="AE94" i="27"/>
  <c r="AF94" i="27"/>
  <c r="C95" i="27"/>
  <c r="D95" i="27"/>
  <c r="E95" i="27"/>
  <c r="F95" i="27"/>
  <c r="G95" i="27"/>
  <c r="H95" i="27"/>
  <c r="I95" i="27"/>
  <c r="J95" i="27"/>
  <c r="K95" i="27"/>
  <c r="L95" i="27"/>
  <c r="M95" i="27"/>
  <c r="N95" i="27"/>
  <c r="O95" i="27"/>
  <c r="P95" i="27"/>
  <c r="Q95" i="27"/>
  <c r="R95" i="27"/>
  <c r="S95" i="27"/>
  <c r="T95" i="27"/>
  <c r="U95" i="27"/>
  <c r="V95" i="27"/>
  <c r="W95" i="27"/>
  <c r="X95" i="27"/>
  <c r="Y95" i="27"/>
  <c r="Z95" i="27"/>
  <c r="AA95" i="27"/>
  <c r="AB95" i="27"/>
  <c r="AC95" i="27"/>
  <c r="AD95" i="27"/>
  <c r="AE95" i="27"/>
  <c r="AF95" i="27"/>
  <c r="C96" i="27"/>
  <c r="D96" i="27"/>
  <c r="E96" i="27"/>
  <c r="F96" i="27"/>
  <c r="G96" i="27"/>
  <c r="H96" i="27"/>
  <c r="I96" i="27"/>
  <c r="J96" i="27"/>
  <c r="K96" i="27"/>
  <c r="L96" i="27"/>
  <c r="M96" i="27"/>
  <c r="N96" i="27"/>
  <c r="O96" i="27"/>
  <c r="P96" i="27"/>
  <c r="Q96" i="27"/>
  <c r="R96" i="27"/>
  <c r="S96" i="27"/>
  <c r="T96" i="27"/>
  <c r="U96" i="27"/>
  <c r="V96" i="27"/>
  <c r="W96" i="27"/>
  <c r="X96" i="27"/>
  <c r="Y96" i="27"/>
  <c r="Z96" i="27"/>
  <c r="AA96" i="27"/>
  <c r="AB96" i="27"/>
  <c r="AC96" i="27"/>
  <c r="AD96" i="27"/>
  <c r="AE96" i="27"/>
  <c r="AF96" i="27"/>
  <c r="C97" i="27"/>
  <c r="D97" i="27"/>
  <c r="E97" i="27"/>
  <c r="F97" i="27"/>
  <c r="G97" i="27"/>
  <c r="H97" i="27"/>
  <c r="I97" i="27"/>
  <c r="J97" i="27"/>
  <c r="K97" i="27"/>
  <c r="L97" i="27"/>
  <c r="M97" i="27"/>
  <c r="N97" i="27"/>
  <c r="O97" i="27"/>
  <c r="P97" i="27"/>
  <c r="Q97" i="27"/>
  <c r="R97" i="27"/>
  <c r="S97" i="27"/>
  <c r="T97" i="27"/>
  <c r="U97" i="27"/>
  <c r="V97" i="27"/>
  <c r="W97" i="27"/>
  <c r="X97" i="27"/>
  <c r="Y97" i="27"/>
  <c r="Z97" i="27"/>
  <c r="AA97" i="27"/>
  <c r="AB97" i="27"/>
  <c r="AC97" i="27"/>
  <c r="AD97" i="27"/>
  <c r="AE97" i="27"/>
  <c r="AF97" i="27"/>
  <c r="C98" i="27"/>
  <c r="D98" i="27"/>
  <c r="E98" i="27"/>
  <c r="F98" i="27"/>
  <c r="G98" i="27"/>
  <c r="H98" i="27"/>
  <c r="I98" i="27"/>
  <c r="J98" i="27"/>
  <c r="K98" i="27"/>
  <c r="L98" i="27"/>
  <c r="M98" i="27"/>
  <c r="N98" i="27"/>
  <c r="O98" i="27"/>
  <c r="P98" i="27"/>
  <c r="Q98" i="27"/>
  <c r="R98" i="27"/>
  <c r="S98" i="27"/>
  <c r="T98" i="27"/>
  <c r="U98" i="27"/>
  <c r="V98" i="27"/>
  <c r="W98" i="27"/>
  <c r="X98" i="27"/>
  <c r="Y98" i="27"/>
  <c r="Z98" i="27"/>
  <c r="AA98" i="27"/>
  <c r="AB98" i="27"/>
  <c r="AC98" i="27"/>
  <c r="AD98" i="27"/>
  <c r="AE98" i="27"/>
  <c r="AF98" i="27"/>
  <c r="C99" i="27"/>
  <c r="D99" i="27"/>
  <c r="E99" i="27"/>
  <c r="F99" i="27"/>
  <c r="G99" i="27"/>
  <c r="H99" i="27"/>
  <c r="I99" i="27"/>
  <c r="J99" i="27"/>
  <c r="K99" i="27"/>
  <c r="L99" i="27"/>
  <c r="M99" i="27"/>
  <c r="N99" i="27"/>
  <c r="O99" i="27"/>
  <c r="P99" i="27"/>
  <c r="Q99" i="27"/>
  <c r="R99" i="27"/>
  <c r="S99" i="27"/>
  <c r="T99" i="27"/>
  <c r="U99" i="27"/>
  <c r="V99" i="27"/>
  <c r="W99" i="27"/>
  <c r="X99" i="27"/>
  <c r="Y99" i="27"/>
  <c r="Z99" i="27"/>
  <c r="AA99" i="27"/>
  <c r="AB99" i="27"/>
  <c r="AC99" i="27"/>
  <c r="AD99" i="27"/>
  <c r="AE99" i="27"/>
  <c r="AF99" i="27"/>
  <c r="C100" i="27"/>
  <c r="D100" i="27"/>
  <c r="E100" i="27"/>
  <c r="F100" i="27"/>
  <c r="G100" i="27"/>
  <c r="H100" i="27"/>
  <c r="I100" i="27"/>
  <c r="J100" i="27"/>
  <c r="K100" i="27"/>
  <c r="L100" i="27"/>
  <c r="M100" i="27"/>
  <c r="N100" i="27"/>
  <c r="O100" i="27"/>
  <c r="P100" i="27"/>
  <c r="Q100" i="27"/>
  <c r="R100" i="27"/>
  <c r="S100" i="27"/>
  <c r="T100" i="27"/>
  <c r="U100" i="27"/>
  <c r="V100" i="27"/>
  <c r="W100" i="27"/>
  <c r="X100" i="27"/>
  <c r="Y100" i="27"/>
  <c r="Z100" i="27"/>
  <c r="AA100" i="27"/>
  <c r="AB100" i="27"/>
  <c r="AC100" i="27"/>
  <c r="AD100" i="27"/>
  <c r="AE100" i="27"/>
  <c r="AF100" i="27"/>
  <c r="C101" i="27"/>
  <c r="D101" i="27"/>
  <c r="E101" i="27"/>
  <c r="F101" i="27"/>
  <c r="G101" i="27"/>
  <c r="H101" i="27"/>
  <c r="I101" i="27"/>
  <c r="J101" i="27"/>
  <c r="K101" i="27"/>
  <c r="L101" i="27"/>
  <c r="M101" i="27"/>
  <c r="N101" i="27"/>
  <c r="O101" i="27"/>
  <c r="P101" i="27"/>
  <c r="Q101" i="27"/>
  <c r="R101" i="27"/>
  <c r="S101" i="27"/>
  <c r="T101" i="27"/>
  <c r="U101" i="27"/>
  <c r="V101" i="27"/>
  <c r="W101" i="27"/>
  <c r="X101" i="27"/>
  <c r="Y101" i="27"/>
  <c r="Z101" i="27"/>
  <c r="AA101" i="27"/>
  <c r="AB101" i="27"/>
  <c r="AC101" i="27"/>
  <c r="AD101" i="27"/>
  <c r="AE101" i="27"/>
  <c r="AF101" i="27"/>
  <c r="C102" i="27"/>
  <c r="D102" i="27"/>
  <c r="E102" i="27"/>
  <c r="F102" i="27"/>
  <c r="G102" i="27"/>
  <c r="H102" i="27"/>
  <c r="I102" i="27"/>
  <c r="J102" i="27"/>
  <c r="K102" i="27"/>
  <c r="L102" i="27"/>
  <c r="M102" i="27"/>
  <c r="N102" i="27"/>
  <c r="O102" i="27"/>
  <c r="P102" i="27"/>
  <c r="Q102" i="27"/>
  <c r="R102" i="27"/>
  <c r="S102" i="27"/>
  <c r="T102" i="27"/>
  <c r="U102" i="27"/>
  <c r="V102" i="27"/>
  <c r="W102" i="27"/>
  <c r="X102" i="27"/>
  <c r="Y102" i="27"/>
  <c r="Z102" i="27"/>
  <c r="AA102" i="27"/>
  <c r="AB102" i="27"/>
  <c r="AC102" i="27"/>
  <c r="AD102" i="27"/>
  <c r="AE102" i="27"/>
  <c r="AF102" i="27"/>
  <c r="C103" i="27"/>
  <c r="D103" i="27"/>
  <c r="E103" i="27"/>
  <c r="F103" i="27"/>
  <c r="G103" i="27"/>
  <c r="H103" i="27"/>
  <c r="I103" i="27"/>
  <c r="J103" i="27"/>
  <c r="K103" i="27"/>
  <c r="L103" i="27"/>
  <c r="M103" i="27"/>
  <c r="N103" i="27"/>
  <c r="O103" i="27"/>
  <c r="P103" i="27"/>
  <c r="Q103" i="27"/>
  <c r="R103" i="27"/>
  <c r="S103" i="27"/>
  <c r="T103" i="27"/>
  <c r="U103" i="27"/>
  <c r="V103" i="27"/>
  <c r="W103" i="27"/>
  <c r="X103" i="27"/>
  <c r="Y103" i="27"/>
  <c r="Z103" i="27"/>
  <c r="AA103" i="27"/>
  <c r="AB103" i="27"/>
  <c r="AC103" i="27"/>
  <c r="AD103" i="27"/>
  <c r="AE103" i="27"/>
  <c r="AF103" i="27"/>
  <c r="C104" i="27"/>
  <c r="D104" i="27"/>
  <c r="E104" i="27"/>
  <c r="F104" i="27"/>
  <c r="G104" i="27"/>
  <c r="H104" i="27"/>
  <c r="I104" i="27"/>
  <c r="J104" i="27"/>
  <c r="K104" i="27"/>
  <c r="L104" i="27"/>
  <c r="M104" i="27"/>
  <c r="N104" i="27"/>
  <c r="O104" i="27"/>
  <c r="P104" i="27"/>
  <c r="Q104" i="27"/>
  <c r="R104" i="27"/>
  <c r="S104" i="27"/>
  <c r="T104" i="27"/>
  <c r="U104" i="27"/>
  <c r="V104" i="27"/>
  <c r="W104" i="27"/>
  <c r="X104" i="27"/>
  <c r="Y104" i="27"/>
  <c r="Z104" i="27"/>
  <c r="AA104" i="27"/>
  <c r="AB104" i="27"/>
  <c r="AC104" i="27"/>
  <c r="AD104" i="27"/>
  <c r="AE104" i="27"/>
  <c r="AF104" i="27"/>
  <c r="C105" i="27"/>
  <c r="D105" i="27"/>
  <c r="E105" i="27"/>
  <c r="F105" i="27"/>
  <c r="G105" i="27"/>
  <c r="H105" i="27"/>
  <c r="I105" i="27"/>
  <c r="J105" i="27"/>
  <c r="K105" i="27"/>
  <c r="L105" i="27"/>
  <c r="M105" i="27"/>
  <c r="N105" i="27"/>
  <c r="O105" i="27"/>
  <c r="P105" i="27"/>
  <c r="Q105" i="27"/>
  <c r="R105" i="27"/>
  <c r="S105" i="27"/>
  <c r="T105" i="27"/>
  <c r="U105" i="27"/>
  <c r="V105" i="27"/>
  <c r="W105" i="27"/>
  <c r="X105" i="27"/>
  <c r="Y105" i="27"/>
  <c r="Z105" i="27"/>
  <c r="AA105" i="27"/>
  <c r="AB105" i="27"/>
  <c r="AC105" i="27"/>
  <c r="AD105" i="27"/>
  <c r="AE105" i="27"/>
  <c r="AF105" i="27"/>
  <c r="C106" i="27"/>
  <c r="D106" i="27"/>
  <c r="E106" i="27"/>
  <c r="F106" i="27"/>
  <c r="G106" i="27"/>
  <c r="H106" i="27"/>
  <c r="I106" i="27"/>
  <c r="J106" i="27"/>
  <c r="K106" i="27"/>
  <c r="L106" i="27"/>
  <c r="M106" i="27"/>
  <c r="N106" i="27"/>
  <c r="O106" i="27"/>
  <c r="P106" i="27"/>
  <c r="Q106" i="27"/>
  <c r="R106" i="27"/>
  <c r="S106" i="27"/>
  <c r="T106" i="27"/>
  <c r="U106" i="27"/>
  <c r="V106" i="27"/>
  <c r="W106" i="27"/>
  <c r="X106" i="27"/>
  <c r="Y106" i="27"/>
  <c r="Z106" i="27"/>
  <c r="AA106" i="27"/>
  <c r="AB106" i="27"/>
  <c r="AC106" i="27"/>
  <c r="AD106" i="27"/>
  <c r="AE106" i="27"/>
  <c r="AF106" i="27"/>
  <c r="C107" i="27"/>
  <c r="D107" i="27"/>
  <c r="E107" i="27"/>
  <c r="F107" i="27"/>
  <c r="G107" i="27"/>
  <c r="H107" i="27"/>
  <c r="I107" i="27"/>
  <c r="J107" i="27"/>
  <c r="K107" i="27"/>
  <c r="L107" i="27"/>
  <c r="M107" i="27"/>
  <c r="N107" i="27"/>
  <c r="O107" i="27"/>
  <c r="P107" i="27"/>
  <c r="Q107" i="27"/>
  <c r="R107" i="27"/>
  <c r="S107" i="27"/>
  <c r="T107" i="27"/>
  <c r="U107" i="27"/>
  <c r="V107" i="27"/>
  <c r="W107" i="27"/>
  <c r="X107" i="27"/>
  <c r="Y107" i="27"/>
  <c r="Z107" i="27"/>
  <c r="AA107" i="27"/>
  <c r="AB107" i="27"/>
  <c r="AC107" i="27"/>
  <c r="AD107" i="27"/>
  <c r="AE107" i="27"/>
  <c r="AF107" i="27"/>
  <c r="C108" i="27"/>
  <c r="D108" i="27"/>
  <c r="E108" i="27"/>
  <c r="F108" i="27"/>
  <c r="G108" i="27"/>
  <c r="H108" i="27"/>
  <c r="I108" i="27"/>
  <c r="J108" i="27"/>
  <c r="K108" i="27"/>
  <c r="L108" i="27"/>
  <c r="M108" i="27"/>
  <c r="N108" i="27"/>
  <c r="O108" i="27"/>
  <c r="P108" i="27"/>
  <c r="Q108" i="27"/>
  <c r="R108" i="27"/>
  <c r="S108" i="27"/>
  <c r="T108" i="27"/>
  <c r="U108" i="27"/>
  <c r="V108" i="27"/>
  <c r="W108" i="27"/>
  <c r="X108" i="27"/>
  <c r="Y108" i="27"/>
  <c r="Z108" i="27"/>
  <c r="AA108" i="27"/>
  <c r="AB108" i="27"/>
  <c r="AC108" i="27"/>
  <c r="AD108" i="27"/>
  <c r="AE108" i="27"/>
  <c r="AF108" i="27"/>
  <c r="C109" i="27"/>
  <c r="D109" i="27"/>
  <c r="E109" i="27"/>
  <c r="F109" i="27"/>
  <c r="G109" i="27"/>
  <c r="H109" i="27"/>
  <c r="I109" i="27"/>
  <c r="J109" i="27"/>
  <c r="K109" i="27"/>
  <c r="L109" i="27"/>
  <c r="M109" i="27"/>
  <c r="N109" i="27"/>
  <c r="O109" i="27"/>
  <c r="P109" i="27"/>
  <c r="Q109" i="27"/>
  <c r="R109" i="27"/>
  <c r="S109" i="27"/>
  <c r="T109" i="27"/>
  <c r="U109" i="27"/>
  <c r="V109" i="27"/>
  <c r="W109" i="27"/>
  <c r="X109" i="27"/>
  <c r="Y109" i="27"/>
  <c r="Z109" i="27"/>
  <c r="AA109" i="27"/>
  <c r="AB109" i="27"/>
  <c r="AC109" i="27"/>
  <c r="AD109" i="27"/>
  <c r="AE109" i="27"/>
  <c r="AF109" i="27"/>
  <c r="C110" i="27"/>
  <c r="D110" i="27"/>
  <c r="E110" i="27"/>
  <c r="F110" i="27"/>
  <c r="G110" i="27"/>
  <c r="H110" i="27"/>
  <c r="I110" i="27"/>
  <c r="J110" i="27"/>
  <c r="K110" i="27"/>
  <c r="L110" i="27"/>
  <c r="M110" i="27"/>
  <c r="N110" i="27"/>
  <c r="O110" i="27"/>
  <c r="P110" i="27"/>
  <c r="Q110" i="27"/>
  <c r="R110" i="27"/>
  <c r="S110" i="27"/>
  <c r="T110" i="27"/>
  <c r="U110" i="27"/>
  <c r="V110" i="27"/>
  <c r="W110" i="27"/>
  <c r="X110" i="27"/>
  <c r="Y110" i="27"/>
  <c r="Z110" i="27"/>
  <c r="AA110" i="27"/>
  <c r="AB110" i="27"/>
  <c r="AC110" i="27"/>
  <c r="AD110" i="27"/>
  <c r="AE110" i="27"/>
  <c r="AF110" i="27"/>
  <c r="C111" i="27"/>
  <c r="D111" i="27"/>
  <c r="E111" i="27"/>
  <c r="F111" i="27"/>
  <c r="G111" i="27"/>
  <c r="H111" i="27"/>
  <c r="I111" i="27"/>
  <c r="J111" i="27"/>
  <c r="K111" i="27"/>
  <c r="L111" i="27"/>
  <c r="M111" i="27"/>
  <c r="N111" i="27"/>
  <c r="O111" i="27"/>
  <c r="P111" i="27"/>
  <c r="Q111" i="27"/>
  <c r="R111" i="27"/>
  <c r="S111" i="27"/>
  <c r="T111" i="27"/>
  <c r="U111" i="27"/>
  <c r="V111" i="27"/>
  <c r="W111" i="27"/>
  <c r="X111" i="27"/>
  <c r="Y111" i="27"/>
  <c r="Z111" i="27"/>
  <c r="AA111" i="27"/>
  <c r="AB111" i="27"/>
  <c r="AC111" i="27"/>
  <c r="AD111" i="27"/>
  <c r="AE111" i="27"/>
  <c r="AF111" i="27"/>
  <c r="C112" i="27"/>
  <c r="D112" i="27"/>
  <c r="E112" i="27"/>
  <c r="F112" i="27"/>
  <c r="G112" i="27"/>
  <c r="H112" i="27"/>
  <c r="I112" i="27"/>
  <c r="J112" i="27"/>
  <c r="K112" i="27"/>
  <c r="L112" i="27"/>
  <c r="M112" i="27"/>
  <c r="N112" i="27"/>
  <c r="O112" i="27"/>
  <c r="P112" i="27"/>
  <c r="Q112" i="27"/>
  <c r="R112" i="27"/>
  <c r="S112" i="27"/>
  <c r="T112" i="27"/>
  <c r="U112" i="27"/>
  <c r="V112" i="27"/>
  <c r="W112" i="27"/>
  <c r="X112" i="27"/>
  <c r="Y112" i="27"/>
  <c r="Z112" i="27"/>
  <c r="AA112" i="27"/>
  <c r="AB112" i="27"/>
  <c r="AC112" i="27"/>
  <c r="AD112" i="27"/>
  <c r="AE112" i="27"/>
  <c r="AF112" i="27"/>
  <c r="C113" i="27"/>
  <c r="D113" i="27"/>
  <c r="E113" i="27"/>
  <c r="F113" i="27"/>
  <c r="G113" i="27"/>
  <c r="H113" i="27"/>
  <c r="I113" i="27"/>
  <c r="J113" i="27"/>
  <c r="K113" i="27"/>
  <c r="L113" i="27"/>
  <c r="M113" i="27"/>
  <c r="N113" i="27"/>
  <c r="O113" i="27"/>
  <c r="P113" i="27"/>
  <c r="Q113" i="27"/>
  <c r="R113" i="27"/>
  <c r="S113" i="27"/>
  <c r="T113" i="27"/>
  <c r="U113" i="27"/>
  <c r="V113" i="27"/>
  <c r="W113" i="27"/>
  <c r="X113" i="27"/>
  <c r="Y113" i="27"/>
  <c r="Z113" i="27"/>
  <c r="AA113" i="27"/>
  <c r="AB113" i="27"/>
  <c r="AC113" i="27"/>
  <c r="AD113" i="27"/>
  <c r="AE113" i="27"/>
  <c r="AF113" i="27"/>
  <c r="C114" i="27"/>
  <c r="D114" i="27"/>
  <c r="E114" i="27"/>
  <c r="F114" i="27"/>
  <c r="G114" i="27"/>
  <c r="H114" i="27"/>
  <c r="I114" i="27"/>
  <c r="J114" i="27"/>
  <c r="K114" i="27"/>
  <c r="L114" i="27"/>
  <c r="M114" i="27"/>
  <c r="N114" i="27"/>
  <c r="O114" i="27"/>
  <c r="P114" i="27"/>
  <c r="Q114" i="27"/>
  <c r="R114" i="27"/>
  <c r="S114" i="27"/>
  <c r="T114" i="27"/>
  <c r="U114" i="27"/>
  <c r="V114" i="27"/>
  <c r="W114" i="27"/>
  <c r="X114" i="27"/>
  <c r="Y114" i="27"/>
  <c r="Z114" i="27"/>
  <c r="AA114" i="27"/>
  <c r="AB114" i="27"/>
  <c r="AC114" i="27"/>
  <c r="AD114" i="27"/>
  <c r="AE114" i="27"/>
  <c r="AF114" i="27"/>
  <c r="C115" i="27"/>
  <c r="D115" i="27"/>
  <c r="E115" i="27"/>
  <c r="F115" i="27"/>
  <c r="G115" i="27"/>
  <c r="H115" i="27"/>
  <c r="I115" i="27"/>
  <c r="J115" i="27"/>
  <c r="K115" i="27"/>
  <c r="L115" i="27"/>
  <c r="M115" i="27"/>
  <c r="N115" i="27"/>
  <c r="O115" i="27"/>
  <c r="P115" i="27"/>
  <c r="Q115" i="27"/>
  <c r="R115" i="27"/>
  <c r="S115" i="27"/>
  <c r="T115" i="27"/>
  <c r="U115" i="27"/>
  <c r="V115" i="27"/>
  <c r="W115" i="27"/>
  <c r="X115" i="27"/>
  <c r="Y115" i="27"/>
  <c r="Z115" i="27"/>
  <c r="AA115" i="27"/>
  <c r="AB115" i="27"/>
  <c r="AC115" i="27"/>
  <c r="AD115" i="27"/>
  <c r="AE115" i="27"/>
  <c r="AF115" i="27"/>
  <c r="C116" i="27"/>
  <c r="D116" i="27"/>
  <c r="E116" i="27"/>
  <c r="F116" i="27"/>
  <c r="G116" i="27"/>
  <c r="H116" i="27"/>
  <c r="I116" i="27"/>
  <c r="J116" i="27"/>
  <c r="K116" i="27"/>
  <c r="L116" i="27"/>
  <c r="M116" i="27"/>
  <c r="N116" i="27"/>
  <c r="O116" i="27"/>
  <c r="P116" i="27"/>
  <c r="Q116" i="27"/>
  <c r="R116" i="27"/>
  <c r="S116" i="27"/>
  <c r="T116" i="27"/>
  <c r="U116" i="27"/>
  <c r="V116" i="27"/>
  <c r="W116" i="27"/>
  <c r="X116" i="27"/>
  <c r="Y116" i="27"/>
  <c r="Z116" i="27"/>
  <c r="AA116" i="27"/>
  <c r="AB116" i="27"/>
  <c r="AC116" i="27"/>
  <c r="AD116" i="27"/>
  <c r="AE116" i="27"/>
  <c r="AF116" i="27"/>
  <c r="C117" i="27"/>
  <c r="D117" i="27"/>
  <c r="E117" i="27"/>
  <c r="F117" i="27"/>
  <c r="G117" i="27"/>
  <c r="H117" i="27"/>
  <c r="I117" i="27"/>
  <c r="J117" i="27"/>
  <c r="K117" i="27"/>
  <c r="L117" i="27"/>
  <c r="M117" i="27"/>
  <c r="N117" i="27"/>
  <c r="O117" i="27"/>
  <c r="P117" i="27"/>
  <c r="Q117" i="27"/>
  <c r="R117" i="27"/>
  <c r="S117" i="27"/>
  <c r="T117" i="27"/>
  <c r="U117" i="27"/>
  <c r="V117" i="27"/>
  <c r="W117" i="27"/>
  <c r="X117" i="27"/>
  <c r="Y117" i="27"/>
  <c r="Z117" i="27"/>
  <c r="AA117" i="27"/>
  <c r="AB117" i="27"/>
  <c r="AC117" i="27"/>
  <c r="AD117" i="27"/>
  <c r="AE117" i="27"/>
  <c r="AF117" i="27"/>
  <c r="C118" i="27"/>
  <c r="D118" i="27"/>
  <c r="E118" i="27"/>
  <c r="F118" i="27"/>
  <c r="G118" i="27"/>
  <c r="H118" i="27"/>
  <c r="I118" i="27"/>
  <c r="J118" i="27"/>
  <c r="K118" i="27"/>
  <c r="L118" i="27"/>
  <c r="M118" i="27"/>
  <c r="N118" i="27"/>
  <c r="O118" i="27"/>
  <c r="P118" i="27"/>
  <c r="Q118" i="27"/>
  <c r="R118" i="27"/>
  <c r="S118" i="27"/>
  <c r="T118" i="27"/>
  <c r="U118" i="27"/>
  <c r="V118" i="27"/>
  <c r="W118" i="27"/>
  <c r="X118" i="27"/>
  <c r="Y118" i="27"/>
  <c r="Z118" i="27"/>
  <c r="AA118" i="27"/>
  <c r="AB118" i="27"/>
  <c r="AC118" i="27"/>
  <c r="AD118" i="27"/>
  <c r="AE118" i="27"/>
  <c r="AF118" i="27"/>
  <c r="C119" i="27"/>
  <c r="D119" i="27"/>
  <c r="E119" i="27"/>
  <c r="F119" i="27"/>
  <c r="G119" i="27"/>
  <c r="H119" i="27"/>
  <c r="I119" i="27"/>
  <c r="J119" i="27"/>
  <c r="K119" i="27"/>
  <c r="L119" i="27"/>
  <c r="M119" i="27"/>
  <c r="N119" i="27"/>
  <c r="O119" i="27"/>
  <c r="P119" i="27"/>
  <c r="Q119" i="27"/>
  <c r="R119" i="27"/>
  <c r="S119" i="27"/>
  <c r="T119" i="27"/>
  <c r="U119" i="27"/>
  <c r="V119" i="27"/>
  <c r="W119" i="27"/>
  <c r="X119" i="27"/>
  <c r="Y119" i="27"/>
  <c r="Z119" i="27"/>
  <c r="AA119" i="27"/>
  <c r="AB119" i="27"/>
  <c r="AC119" i="27"/>
  <c r="AD119" i="27"/>
  <c r="AE119" i="27"/>
  <c r="AF119" i="27"/>
  <c r="C120" i="27"/>
  <c r="D120" i="27"/>
  <c r="E120" i="27"/>
  <c r="F120" i="27"/>
  <c r="G120" i="27"/>
  <c r="H120" i="27"/>
  <c r="I120" i="27"/>
  <c r="J120" i="27"/>
  <c r="K120" i="27"/>
  <c r="L120" i="27"/>
  <c r="M120" i="27"/>
  <c r="N120" i="27"/>
  <c r="O120" i="27"/>
  <c r="P120" i="27"/>
  <c r="Q120" i="27"/>
  <c r="R120" i="27"/>
  <c r="S120" i="27"/>
  <c r="T120" i="27"/>
  <c r="U120" i="27"/>
  <c r="V120" i="27"/>
  <c r="W120" i="27"/>
  <c r="X120" i="27"/>
  <c r="Y120" i="27"/>
  <c r="Z120" i="27"/>
  <c r="AA120" i="27"/>
  <c r="AB120" i="27"/>
  <c r="AC120" i="27"/>
  <c r="AD120" i="27"/>
  <c r="AE120" i="27"/>
  <c r="AF120" i="27"/>
  <c r="C121" i="27"/>
  <c r="D121" i="27"/>
  <c r="E121" i="27"/>
  <c r="F121" i="27"/>
  <c r="G121" i="27"/>
  <c r="H121" i="27"/>
  <c r="I121" i="27"/>
  <c r="J121" i="27"/>
  <c r="K121" i="27"/>
  <c r="L121" i="27"/>
  <c r="M121" i="27"/>
  <c r="N121" i="27"/>
  <c r="O121" i="27"/>
  <c r="P121" i="27"/>
  <c r="Q121" i="27"/>
  <c r="R121" i="27"/>
  <c r="S121" i="27"/>
  <c r="T121" i="27"/>
  <c r="U121" i="27"/>
  <c r="V121" i="27"/>
  <c r="W121" i="27"/>
  <c r="X121" i="27"/>
  <c r="Y121" i="27"/>
  <c r="Z121" i="27"/>
  <c r="AA121" i="27"/>
  <c r="AB121" i="27"/>
  <c r="AC121" i="27"/>
  <c r="AD121" i="27"/>
  <c r="AE121" i="27"/>
  <c r="AF121" i="27"/>
  <c r="C122" i="27"/>
  <c r="D122" i="27"/>
  <c r="E122" i="27"/>
  <c r="F122" i="27"/>
  <c r="G122" i="27"/>
  <c r="H122" i="27"/>
  <c r="I122" i="27"/>
  <c r="J122" i="27"/>
  <c r="K122" i="27"/>
  <c r="L122" i="27"/>
  <c r="M122" i="27"/>
  <c r="N122" i="27"/>
  <c r="O122" i="27"/>
  <c r="P122" i="27"/>
  <c r="Q122" i="27"/>
  <c r="R122" i="27"/>
  <c r="S122" i="27"/>
  <c r="T122" i="27"/>
  <c r="U122" i="27"/>
  <c r="V122" i="27"/>
  <c r="W122" i="27"/>
  <c r="X122" i="27"/>
  <c r="Y122" i="27"/>
  <c r="Z122" i="27"/>
  <c r="AA122" i="27"/>
  <c r="AB122" i="27"/>
  <c r="AC122" i="27"/>
  <c r="AD122" i="27"/>
  <c r="AE122" i="27"/>
  <c r="AF122" i="27"/>
  <c r="C123" i="27"/>
  <c r="D123" i="27"/>
  <c r="E123" i="27"/>
  <c r="F123" i="27"/>
  <c r="G123" i="27"/>
  <c r="H123" i="27"/>
  <c r="I123" i="27"/>
  <c r="J123" i="27"/>
  <c r="K123" i="27"/>
  <c r="L123" i="27"/>
  <c r="M123" i="27"/>
  <c r="N123" i="27"/>
  <c r="O123" i="27"/>
  <c r="P123" i="27"/>
  <c r="Q123" i="27"/>
  <c r="R123" i="27"/>
  <c r="S123" i="27"/>
  <c r="T123" i="27"/>
  <c r="U123" i="27"/>
  <c r="V123" i="27"/>
  <c r="W123" i="27"/>
  <c r="X123" i="27"/>
  <c r="Y123" i="27"/>
  <c r="Z123" i="27"/>
  <c r="AA123" i="27"/>
  <c r="AB123" i="27"/>
  <c r="AC123" i="27"/>
  <c r="AD123" i="27"/>
  <c r="AE123" i="27"/>
  <c r="AF123" i="27"/>
  <c r="C124" i="27"/>
  <c r="D124" i="27"/>
  <c r="E124" i="27"/>
  <c r="F124" i="27"/>
  <c r="G124" i="27"/>
  <c r="H124" i="27"/>
  <c r="I124" i="27"/>
  <c r="J124" i="27"/>
  <c r="K124" i="27"/>
  <c r="L124" i="27"/>
  <c r="M124" i="27"/>
  <c r="N124" i="27"/>
  <c r="O124" i="27"/>
  <c r="P124" i="27"/>
  <c r="Q124" i="27"/>
  <c r="R124" i="27"/>
  <c r="S124" i="27"/>
  <c r="T124" i="27"/>
  <c r="U124" i="27"/>
  <c r="V124" i="27"/>
  <c r="W124" i="27"/>
  <c r="X124" i="27"/>
  <c r="Y124" i="27"/>
  <c r="Z124" i="27"/>
  <c r="AA124" i="27"/>
  <c r="AB124" i="27"/>
  <c r="AC124" i="27"/>
  <c r="AD124" i="27"/>
  <c r="AE124" i="27"/>
  <c r="AF124" i="27"/>
  <c r="C125" i="27"/>
  <c r="D125" i="27"/>
  <c r="E125" i="27"/>
  <c r="F125" i="27"/>
  <c r="G125" i="27"/>
  <c r="H125" i="27"/>
  <c r="I125" i="27"/>
  <c r="J125" i="27"/>
  <c r="K125" i="27"/>
  <c r="L125" i="27"/>
  <c r="M125" i="27"/>
  <c r="N125" i="27"/>
  <c r="O125" i="27"/>
  <c r="P125" i="27"/>
  <c r="Q125" i="27"/>
  <c r="R125" i="27"/>
  <c r="S125" i="27"/>
  <c r="T125" i="27"/>
  <c r="U125" i="27"/>
  <c r="V125" i="27"/>
  <c r="W125" i="27"/>
  <c r="X125" i="27"/>
  <c r="Y125" i="27"/>
  <c r="Z125" i="27"/>
  <c r="AA125" i="27"/>
  <c r="AB125" i="27"/>
  <c r="AC125" i="27"/>
  <c r="AD125" i="27"/>
  <c r="AE125" i="27"/>
  <c r="AF125" i="27"/>
  <c r="C126" i="27"/>
  <c r="D126" i="27"/>
  <c r="E126" i="27"/>
  <c r="F126" i="27"/>
  <c r="G126" i="27"/>
  <c r="H126" i="27"/>
  <c r="I126" i="27"/>
  <c r="J126" i="27"/>
  <c r="K126" i="27"/>
  <c r="L126" i="27"/>
  <c r="M126" i="27"/>
  <c r="N126" i="27"/>
  <c r="O126" i="27"/>
  <c r="P126" i="27"/>
  <c r="Q126" i="27"/>
  <c r="R126" i="27"/>
  <c r="S126" i="27"/>
  <c r="T126" i="27"/>
  <c r="U126" i="27"/>
  <c r="V126" i="27"/>
  <c r="W126" i="27"/>
  <c r="X126" i="27"/>
  <c r="Y126" i="27"/>
  <c r="Z126" i="27"/>
  <c r="AA126" i="27"/>
  <c r="AB126" i="27"/>
  <c r="AC126" i="27"/>
  <c r="AD126" i="27"/>
  <c r="AE126" i="27"/>
  <c r="AF126" i="27"/>
  <c r="C127" i="27"/>
  <c r="D127" i="27"/>
  <c r="E127" i="27"/>
  <c r="F127" i="27"/>
  <c r="G127" i="27"/>
  <c r="H127" i="27"/>
  <c r="I127" i="27"/>
  <c r="J127" i="27"/>
  <c r="K127" i="27"/>
  <c r="L127" i="27"/>
  <c r="M127" i="27"/>
  <c r="N127" i="27"/>
  <c r="O127" i="27"/>
  <c r="P127" i="27"/>
  <c r="Q127" i="27"/>
  <c r="R127" i="27"/>
  <c r="S127" i="27"/>
  <c r="T127" i="27"/>
  <c r="U127" i="27"/>
  <c r="V127" i="27"/>
  <c r="W127" i="27"/>
  <c r="X127" i="27"/>
  <c r="Y127" i="27"/>
  <c r="Z127" i="27"/>
  <c r="AA127" i="27"/>
  <c r="AB127" i="27"/>
  <c r="AC127" i="27"/>
  <c r="AD127" i="27"/>
  <c r="AE127" i="27"/>
  <c r="AF127" i="27"/>
  <c r="C128" i="27"/>
  <c r="D128" i="27"/>
  <c r="E128" i="27"/>
  <c r="F128" i="27"/>
  <c r="G128" i="27"/>
  <c r="H128" i="27"/>
  <c r="I128" i="27"/>
  <c r="J128" i="27"/>
  <c r="K128" i="27"/>
  <c r="L128" i="27"/>
  <c r="M128" i="27"/>
  <c r="N128" i="27"/>
  <c r="O128" i="27"/>
  <c r="P128" i="27"/>
  <c r="Q128" i="27"/>
  <c r="R128" i="27"/>
  <c r="S128" i="27"/>
  <c r="T128" i="27"/>
  <c r="U128" i="27"/>
  <c r="V128" i="27"/>
  <c r="W128" i="27"/>
  <c r="X128" i="27"/>
  <c r="Y128" i="27"/>
  <c r="Z128" i="27"/>
  <c r="AA128" i="27"/>
  <c r="AB128" i="27"/>
  <c r="AC128" i="27"/>
  <c r="AD128" i="27"/>
  <c r="AE128" i="27"/>
  <c r="AF128" i="27"/>
  <c r="C129" i="27"/>
  <c r="D129" i="27"/>
  <c r="E129" i="27"/>
  <c r="F129" i="27"/>
  <c r="G129" i="27"/>
  <c r="H129" i="27"/>
  <c r="I129" i="27"/>
  <c r="J129" i="27"/>
  <c r="K129" i="27"/>
  <c r="L129" i="27"/>
  <c r="M129" i="27"/>
  <c r="N129" i="27"/>
  <c r="O129" i="27"/>
  <c r="P129" i="27"/>
  <c r="Q129" i="27"/>
  <c r="R129" i="27"/>
  <c r="S129" i="27"/>
  <c r="T129" i="27"/>
  <c r="U129" i="27"/>
  <c r="V129" i="27"/>
  <c r="W129" i="27"/>
  <c r="X129" i="27"/>
  <c r="Y129" i="27"/>
  <c r="Z129" i="27"/>
  <c r="AA129" i="27"/>
  <c r="AB129" i="27"/>
  <c r="AC129" i="27"/>
  <c r="AD129" i="27"/>
  <c r="AE129" i="27"/>
  <c r="AF129" i="27"/>
  <c r="C130" i="27"/>
  <c r="D130" i="27"/>
  <c r="E130" i="27"/>
  <c r="F130" i="27"/>
  <c r="G130" i="27"/>
  <c r="H130" i="27"/>
  <c r="I130" i="27"/>
  <c r="J130" i="27"/>
  <c r="K130" i="27"/>
  <c r="L130" i="27"/>
  <c r="M130" i="27"/>
  <c r="N130" i="27"/>
  <c r="O130" i="27"/>
  <c r="P130" i="27"/>
  <c r="Q130" i="27"/>
  <c r="R130" i="27"/>
  <c r="S130" i="27"/>
  <c r="T130" i="27"/>
  <c r="U130" i="27"/>
  <c r="V130" i="27"/>
  <c r="W130" i="27"/>
  <c r="X130" i="27"/>
  <c r="Y130" i="27"/>
  <c r="Z130" i="27"/>
  <c r="AA130" i="27"/>
  <c r="AB130" i="27"/>
  <c r="AC130" i="27"/>
  <c r="AD130" i="27"/>
  <c r="AE130" i="27"/>
  <c r="AF130" i="27"/>
  <c r="C131" i="27"/>
  <c r="D131" i="27"/>
  <c r="E131" i="27"/>
  <c r="F131" i="27"/>
  <c r="G131" i="27"/>
  <c r="H131" i="27"/>
  <c r="I131" i="27"/>
  <c r="J131" i="27"/>
  <c r="K131" i="27"/>
  <c r="L131" i="27"/>
  <c r="M131" i="27"/>
  <c r="N131" i="27"/>
  <c r="O131" i="27"/>
  <c r="P131" i="27"/>
  <c r="Q131" i="27"/>
  <c r="R131" i="27"/>
  <c r="S131" i="27"/>
  <c r="T131" i="27"/>
  <c r="U131" i="27"/>
  <c r="V131" i="27"/>
  <c r="W131" i="27"/>
  <c r="X131" i="27"/>
  <c r="Y131" i="27"/>
  <c r="Z131" i="27"/>
  <c r="AA131" i="27"/>
  <c r="AB131" i="27"/>
  <c r="AC131" i="27"/>
  <c r="AD131" i="27"/>
  <c r="AE131" i="27"/>
  <c r="AF131" i="27"/>
  <c r="C132" i="27"/>
  <c r="D132" i="27"/>
  <c r="E132" i="27"/>
  <c r="F132" i="27"/>
  <c r="G132" i="27"/>
  <c r="H132" i="27"/>
  <c r="I132" i="27"/>
  <c r="J132" i="27"/>
  <c r="K132" i="27"/>
  <c r="L132" i="27"/>
  <c r="M132" i="27"/>
  <c r="N132" i="27"/>
  <c r="O132" i="27"/>
  <c r="P132" i="27"/>
  <c r="Q132" i="27"/>
  <c r="R132" i="27"/>
  <c r="S132" i="27"/>
  <c r="T132" i="27"/>
  <c r="U132" i="27"/>
  <c r="V132" i="27"/>
  <c r="W132" i="27"/>
  <c r="X132" i="27"/>
  <c r="Y132" i="27"/>
  <c r="Z132" i="27"/>
  <c r="AA132" i="27"/>
  <c r="AB132" i="27"/>
  <c r="AC132" i="27"/>
  <c r="AD132" i="27"/>
  <c r="AE132" i="27"/>
  <c r="AF132" i="27"/>
  <c r="C133" i="27"/>
  <c r="D133" i="27"/>
  <c r="E133" i="27"/>
  <c r="F133" i="27"/>
  <c r="G133" i="27"/>
  <c r="H133" i="27"/>
  <c r="I133" i="27"/>
  <c r="J133" i="27"/>
  <c r="K133" i="27"/>
  <c r="L133" i="27"/>
  <c r="M133" i="27"/>
  <c r="N133" i="27"/>
  <c r="O133" i="27"/>
  <c r="P133" i="27"/>
  <c r="Q133" i="27"/>
  <c r="R133" i="27"/>
  <c r="S133" i="27"/>
  <c r="T133" i="27"/>
  <c r="U133" i="27"/>
  <c r="V133" i="27"/>
  <c r="W133" i="27"/>
  <c r="X133" i="27"/>
  <c r="Y133" i="27"/>
  <c r="Z133" i="27"/>
  <c r="AA133" i="27"/>
  <c r="AB133" i="27"/>
  <c r="AC133" i="27"/>
  <c r="AD133" i="27"/>
  <c r="AE133" i="27"/>
  <c r="AF133" i="27"/>
  <c r="C134" i="27"/>
  <c r="D134" i="27"/>
  <c r="E134" i="27"/>
  <c r="F134" i="27"/>
  <c r="G134" i="27"/>
  <c r="H134" i="27"/>
  <c r="I134" i="27"/>
  <c r="J134" i="27"/>
  <c r="K134" i="27"/>
  <c r="L134" i="27"/>
  <c r="M134" i="27"/>
  <c r="N134" i="27"/>
  <c r="O134" i="27"/>
  <c r="P134" i="27"/>
  <c r="Q134" i="27"/>
  <c r="R134" i="27"/>
  <c r="S134" i="27"/>
  <c r="T134" i="27"/>
  <c r="U134" i="27"/>
  <c r="V134" i="27"/>
  <c r="W134" i="27"/>
  <c r="X134" i="27"/>
  <c r="Y134" i="27"/>
  <c r="Z134" i="27"/>
  <c r="AA134" i="27"/>
  <c r="AB134" i="27"/>
  <c r="AC134" i="27"/>
  <c r="AD134" i="27"/>
  <c r="AE134" i="27"/>
  <c r="AF134" i="27"/>
  <c r="D93" i="27"/>
  <c r="E93" i="27"/>
  <c r="F93" i="27"/>
  <c r="G93" i="27"/>
  <c r="H93" i="27"/>
  <c r="I93" i="27"/>
  <c r="J93" i="27"/>
  <c r="K93" i="27"/>
  <c r="L93" i="27"/>
  <c r="M93" i="27"/>
  <c r="N93" i="27"/>
  <c r="O93" i="27"/>
  <c r="P93" i="27"/>
  <c r="Q93" i="27"/>
  <c r="R93" i="27"/>
  <c r="S93" i="27"/>
  <c r="T93" i="27"/>
  <c r="U93" i="27"/>
  <c r="V93" i="27"/>
  <c r="W93" i="27"/>
  <c r="X93" i="27"/>
  <c r="Y93" i="27"/>
  <c r="Z93" i="27"/>
  <c r="AA93" i="27"/>
  <c r="AB93" i="27"/>
  <c r="AC93" i="27"/>
  <c r="AD93" i="27"/>
  <c r="AE93" i="27"/>
  <c r="AF93" i="27"/>
  <c r="C93" i="27"/>
  <c r="B4" i="27"/>
  <c r="B5" i="27"/>
  <c r="B6" i="27"/>
  <c r="B7" i="27"/>
  <c r="B8" i="27"/>
  <c r="B9" i="27"/>
  <c r="B10" i="27"/>
  <c r="B11" i="27"/>
  <c r="B56" i="27" s="1"/>
  <c r="B101" i="27" s="1"/>
  <c r="B12" i="27"/>
  <c r="B13" i="27"/>
  <c r="B14" i="27"/>
  <c r="B15" i="27"/>
  <c r="B16" i="27"/>
  <c r="B17" i="27"/>
  <c r="B18" i="27"/>
  <c r="B19" i="27"/>
  <c r="B64" i="27" s="1"/>
  <c r="B109" i="27" s="1"/>
  <c r="B20" i="27"/>
  <c r="B21" i="27"/>
  <c r="B22" i="27"/>
  <c r="B23" i="27"/>
  <c r="B24" i="27"/>
  <c r="B25" i="27"/>
  <c r="B26" i="27"/>
  <c r="B27" i="27"/>
  <c r="B72" i="27" s="1"/>
  <c r="B117" i="27" s="1"/>
  <c r="B28" i="27"/>
  <c r="B73" i="27" s="1"/>
  <c r="B118" i="27" s="1"/>
  <c r="B29" i="27"/>
  <c r="B30" i="27"/>
  <c r="B31" i="27"/>
  <c r="B32" i="27"/>
  <c r="B77" i="27" s="1"/>
  <c r="B122" i="27" s="1"/>
  <c r="B33" i="27"/>
  <c r="B34" i="27"/>
  <c r="B35" i="27"/>
  <c r="B80" i="27" s="1"/>
  <c r="B125" i="27" s="1"/>
  <c r="B36" i="27"/>
  <c r="B81" i="27" s="1"/>
  <c r="B126" i="27" s="1"/>
  <c r="B37" i="27"/>
  <c r="B38" i="27"/>
  <c r="B39" i="27"/>
  <c r="B40" i="27"/>
  <c r="B85" i="27" s="1"/>
  <c r="B130" i="27" s="1"/>
  <c r="B41" i="27"/>
  <c r="B42" i="27"/>
  <c r="B43" i="27"/>
  <c r="B88" i="27" s="1"/>
  <c r="B133" i="27" s="1"/>
  <c r="B44" i="27"/>
  <c r="B89" i="27" s="1"/>
  <c r="B134" i="27" s="1"/>
  <c r="B3" i="27"/>
  <c r="B48" i="27" s="1"/>
  <c r="B93" i="27" s="1"/>
  <c r="B87" i="27"/>
  <c r="B132" i="27" s="1"/>
  <c r="B86" i="27"/>
  <c r="B131" i="27" s="1"/>
  <c r="B84" i="27"/>
  <c r="B129" i="27" s="1"/>
  <c r="B83" i="27"/>
  <c r="B128" i="27" s="1"/>
  <c r="B82" i="27"/>
  <c r="B127" i="27" s="1"/>
  <c r="B79" i="27"/>
  <c r="B124" i="27" s="1"/>
  <c r="B78" i="27"/>
  <c r="B123" i="27" s="1"/>
  <c r="B76" i="27"/>
  <c r="B121" i="27" s="1"/>
  <c r="B75" i="27"/>
  <c r="B120" i="27" s="1"/>
  <c r="B74" i="27"/>
  <c r="B119" i="27" s="1"/>
  <c r="B71" i="27"/>
  <c r="B116" i="27" s="1"/>
  <c r="B70" i="27"/>
  <c r="B115" i="27" s="1"/>
  <c r="B69" i="27"/>
  <c r="B114" i="27" s="1"/>
  <c r="B68" i="27"/>
  <c r="B113" i="27" s="1"/>
  <c r="B67" i="27"/>
  <c r="B112" i="27" s="1"/>
  <c r="B66" i="27"/>
  <c r="B111" i="27" s="1"/>
  <c r="B65" i="27"/>
  <c r="B110" i="27" s="1"/>
  <c r="B63" i="27"/>
  <c r="B108" i="27" s="1"/>
  <c r="B62" i="27"/>
  <c r="B107" i="27" s="1"/>
  <c r="B61" i="27"/>
  <c r="B106" i="27" s="1"/>
  <c r="B60" i="27"/>
  <c r="B105" i="27" s="1"/>
  <c r="B59" i="27"/>
  <c r="B104" i="27" s="1"/>
  <c r="B58" i="27"/>
  <c r="B103" i="27" s="1"/>
  <c r="B57" i="27"/>
  <c r="B102" i="27" s="1"/>
  <c r="B55" i="27"/>
  <c r="B100" i="27" s="1"/>
  <c r="B54" i="27"/>
  <c r="B99" i="27" s="1"/>
  <c r="B53" i="27"/>
  <c r="B98" i="27" s="1"/>
  <c r="B52" i="27"/>
  <c r="B97" i="27" s="1"/>
  <c r="B51" i="27"/>
  <c r="B96" i="27" s="1"/>
  <c r="B50" i="27"/>
  <c r="B95" i="27" s="1"/>
  <c r="B49" i="27"/>
  <c r="B94" i="27" s="1"/>
  <c r="C94" i="26"/>
  <c r="D94" i="26"/>
  <c r="E94" i="26"/>
  <c r="F94" i="26"/>
  <c r="G94" i="26"/>
  <c r="H94" i="26"/>
  <c r="I94" i="26"/>
  <c r="J94" i="26"/>
  <c r="K94" i="26"/>
  <c r="L94" i="26"/>
  <c r="M94" i="26"/>
  <c r="N94" i="26"/>
  <c r="O94" i="26"/>
  <c r="P94" i="26"/>
  <c r="Q94" i="26"/>
  <c r="R94" i="26"/>
  <c r="S94" i="26"/>
  <c r="T94" i="26"/>
  <c r="U94" i="26"/>
  <c r="V94" i="26"/>
  <c r="W94" i="26"/>
  <c r="X94" i="26"/>
  <c r="Y94" i="26"/>
  <c r="Z94" i="26"/>
  <c r="AA94" i="26"/>
  <c r="AB94" i="26"/>
  <c r="AC94" i="26"/>
  <c r="AD94" i="26"/>
  <c r="AE94" i="26"/>
  <c r="AF94" i="26"/>
  <c r="C95" i="26"/>
  <c r="D95" i="26"/>
  <c r="E95" i="26"/>
  <c r="F95" i="26"/>
  <c r="G95" i="26"/>
  <c r="H95" i="26"/>
  <c r="I95" i="26"/>
  <c r="J95" i="26"/>
  <c r="K95" i="26"/>
  <c r="L95" i="26"/>
  <c r="M95" i="26"/>
  <c r="N95" i="26"/>
  <c r="O95" i="26"/>
  <c r="P95" i="26"/>
  <c r="Q95" i="26"/>
  <c r="R95" i="26"/>
  <c r="S95" i="26"/>
  <c r="T95" i="26"/>
  <c r="U95" i="26"/>
  <c r="V95" i="26"/>
  <c r="W95" i="26"/>
  <c r="X95" i="26"/>
  <c r="Y95" i="26"/>
  <c r="Z95" i="26"/>
  <c r="AA95" i="26"/>
  <c r="AB95" i="26"/>
  <c r="AC95" i="26"/>
  <c r="AD95" i="26"/>
  <c r="AE95" i="26"/>
  <c r="AF95" i="26"/>
  <c r="C96" i="26"/>
  <c r="D96" i="26"/>
  <c r="E96" i="26"/>
  <c r="F96" i="26"/>
  <c r="G96" i="26"/>
  <c r="H96" i="26"/>
  <c r="I96" i="26"/>
  <c r="J96" i="26"/>
  <c r="K96" i="26"/>
  <c r="L96" i="26"/>
  <c r="M96" i="26"/>
  <c r="N96" i="26"/>
  <c r="O96" i="26"/>
  <c r="P96" i="26"/>
  <c r="Q96" i="26"/>
  <c r="R96" i="26"/>
  <c r="S96" i="26"/>
  <c r="T96" i="26"/>
  <c r="U96" i="26"/>
  <c r="V96" i="26"/>
  <c r="W96" i="26"/>
  <c r="X96" i="26"/>
  <c r="Y96" i="26"/>
  <c r="Z96" i="26"/>
  <c r="AA96" i="26"/>
  <c r="AB96" i="26"/>
  <c r="AC96" i="26"/>
  <c r="AD96" i="26"/>
  <c r="AE96" i="26"/>
  <c r="AF96" i="26"/>
  <c r="C97" i="26"/>
  <c r="D97" i="26"/>
  <c r="E97" i="26"/>
  <c r="F97" i="26"/>
  <c r="G97" i="26"/>
  <c r="H97" i="26"/>
  <c r="I97" i="26"/>
  <c r="J97" i="26"/>
  <c r="K97" i="26"/>
  <c r="L97" i="26"/>
  <c r="M97" i="26"/>
  <c r="N97" i="26"/>
  <c r="O97" i="26"/>
  <c r="P97" i="26"/>
  <c r="Q97" i="26"/>
  <c r="R97" i="26"/>
  <c r="S97" i="26"/>
  <c r="T97" i="26"/>
  <c r="U97" i="26"/>
  <c r="V97" i="26"/>
  <c r="W97" i="26"/>
  <c r="X97" i="26"/>
  <c r="Y97" i="26"/>
  <c r="Z97" i="26"/>
  <c r="AA97" i="26"/>
  <c r="AB97" i="26"/>
  <c r="AC97" i="26"/>
  <c r="AD97" i="26"/>
  <c r="AE97" i="26"/>
  <c r="AF97" i="26"/>
  <c r="C98" i="26"/>
  <c r="D98" i="26"/>
  <c r="E98" i="26"/>
  <c r="F98" i="26"/>
  <c r="G98" i="26"/>
  <c r="H98" i="26"/>
  <c r="I98" i="26"/>
  <c r="J98" i="26"/>
  <c r="K98" i="26"/>
  <c r="L98" i="26"/>
  <c r="M98" i="26"/>
  <c r="N98" i="26"/>
  <c r="O98" i="26"/>
  <c r="P98" i="26"/>
  <c r="Q98" i="26"/>
  <c r="R98" i="26"/>
  <c r="S98" i="26"/>
  <c r="T98" i="26"/>
  <c r="U98" i="26"/>
  <c r="V98" i="26"/>
  <c r="W98" i="26"/>
  <c r="X98" i="26"/>
  <c r="Y98" i="26"/>
  <c r="Z98" i="26"/>
  <c r="AA98" i="26"/>
  <c r="AB98" i="26"/>
  <c r="AC98" i="26"/>
  <c r="AD98" i="26"/>
  <c r="AE98" i="26"/>
  <c r="AF98" i="26"/>
  <c r="C99" i="26"/>
  <c r="D99" i="26"/>
  <c r="E99" i="26"/>
  <c r="F99" i="26"/>
  <c r="G99" i="26"/>
  <c r="H99" i="26"/>
  <c r="I99" i="26"/>
  <c r="J99" i="26"/>
  <c r="K99" i="26"/>
  <c r="L99" i="26"/>
  <c r="M99" i="26"/>
  <c r="N99" i="26"/>
  <c r="O99" i="26"/>
  <c r="P99" i="26"/>
  <c r="Q99" i="26"/>
  <c r="R99" i="26"/>
  <c r="S99" i="26"/>
  <c r="T99" i="26"/>
  <c r="U99" i="26"/>
  <c r="V99" i="26"/>
  <c r="W99" i="26"/>
  <c r="X99" i="26"/>
  <c r="Y99" i="26"/>
  <c r="Z99" i="26"/>
  <c r="AA99" i="26"/>
  <c r="AB99" i="26"/>
  <c r="AC99" i="26"/>
  <c r="AD99" i="26"/>
  <c r="AE99" i="26"/>
  <c r="AF99" i="26"/>
  <c r="C100" i="26"/>
  <c r="D100" i="26"/>
  <c r="E100" i="26"/>
  <c r="F100" i="26"/>
  <c r="G100" i="26"/>
  <c r="H100" i="26"/>
  <c r="I100" i="26"/>
  <c r="J100" i="26"/>
  <c r="K100" i="26"/>
  <c r="L100" i="26"/>
  <c r="M100" i="26"/>
  <c r="N100" i="26"/>
  <c r="O100" i="26"/>
  <c r="P100" i="26"/>
  <c r="Q100" i="26"/>
  <c r="R100" i="26"/>
  <c r="S100" i="26"/>
  <c r="T100" i="26"/>
  <c r="U100" i="26"/>
  <c r="V100" i="26"/>
  <c r="W100" i="26"/>
  <c r="X100" i="26"/>
  <c r="Y100" i="26"/>
  <c r="Z100" i="26"/>
  <c r="AA100" i="26"/>
  <c r="AB100" i="26"/>
  <c r="AC100" i="26"/>
  <c r="AD100" i="26"/>
  <c r="AE100" i="26"/>
  <c r="AF100" i="26"/>
  <c r="C101" i="26"/>
  <c r="D101" i="26"/>
  <c r="E101" i="26"/>
  <c r="F101" i="26"/>
  <c r="G101" i="26"/>
  <c r="H101" i="26"/>
  <c r="I101" i="26"/>
  <c r="J101" i="26"/>
  <c r="K101" i="26"/>
  <c r="L101" i="26"/>
  <c r="M101" i="26"/>
  <c r="N101" i="26"/>
  <c r="O101" i="26"/>
  <c r="P101" i="26"/>
  <c r="Q101" i="26"/>
  <c r="R101" i="26"/>
  <c r="S101" i="26"/>
  <c r="T101" i="26"/>
  <c r="U101" i="26"/>
  <c r="V101" i="26"/>
  <c r="W101" i="26"/>
  <c r="X101" i="26"/>
  <c r="Y101" i="26"/>
  <c r="Z101" i="26"/>
  <c r="AA101" i="26"/>
  <c r="AB101" i="26"/>
  <c r="AC101" i="26"/>
  <c r="AD101" i="26"/>
  <c r="AE101" i="26"/>
  <c r="AF101" i="26"/>
  <c r="C102" i="26"/>
  <c r="D102" i="26"/>
  <c r="E102" i="26"/>
  <c r="F102" i="26"/>
  <c r="G102" i="26"/>
  <c r="H102" i="26"/>
  <c r="I102" i="26"/>
  <c r="J102" i="26"/>
  <c r="K102" i="26"/>
  <c r="L102" i="26"/>
  <c r="M102" i="26"/>
  <c r="N102" i="26"/>
  <c r="O102" i="26"/>
  <c r="P102" i="26"/>
  <c r="Q102" i="26"/>
  <c r="R102" i="26"/>
  <c r="S102" i="26"/>
  <c r="T102" i="26"/>
  <c r="U102" i="26"/>
  <c r="V102" i="26"/>
  <c r="W102" i="26"/>
  <c r="X102" i="26"/>
  <c r="Y102" i="26"/>
  <c r="Z102" i="26"/>
  <c r="AA102" i="26"/>
  <c r="AB102" i="26"/>
  <c r="AC102" i="26"/>
  <c r="AD102" i="26"/>
  <c r="AE102" i="26"/>
  <c r="AF102" i="26"/>
  <c r="C103" i="26"/>
  <c r="D103" i="26"/>
  <c r="E103" i="26"/>
  <c r="F103" i="26"/>
  <c r="G103" i="26"/>
  <c r="H103" i="26"/>
  <c r="I103" i="26"/>
  <c r="J103" i="26"/>
  <c r="K103" i="26"/>
  <c r="L103" i="26"/>
  <c r="M103" i="26"/>
  <c r="N103" i="26"/>
  <c r="O103" i="26"/>
  <c r="P103" i="26"/>
  <c r="Q103" i="26"/>
  <c r="R103" i="26"/>
  <c r="S103" i="26"/>
  <c r="T103" i="26"/>
  <c r="U103" i="26"/>
  <c r="V103" i="26"/>
  <c r="W103" i="26"/>
  <c r="X103" i="26"/>
  <c r="Y103" i="26"/>
  <c r="Z103" i="26"/>
  <c r="AA103" i="26"/>
  <c r="AB103" i="26"/>
  <c r="AC103" i="26"/>
  <c r="AD103" i="26"/>
  <c r="AE103" i="26"/>
  <c r="AF103" i="26"/>
  <c r="C104" i="26"/>
  <c r="D104" i="26"/>
  <c r="E104" i="26"/>
  <c r="F104" i="26"/>
  <c r="G104" i="26"/>
  <c r="H104" i="26"/>
  <c r="I104" i="26"/>
  <c r="J104" i="26"/>
  <c r="K104" i="26"/>
  <c r="L104" i="26"/>
  <c r="M104" i="26"/>
  <c r="N104" i="26"/>
  <c r="O104" i="26"/>
  <c r="P104" i="26"/>
  <c r="Q104" i="26"/>
  <c r="R104" i="26"/>
  <c r="S104" i="26"/>
  <c r="T104" i="26"/>
  <c r="U104" i="26"/>
  <c r="V104" i="26"/>
  <c r="W104" i="26"/>
  <c r="X104" i="26"/>
  <c r="Y104" i="26"/>
  <c r="Z104" i="26"/>
  <c r="AA104" i="26"/>
  <c r="AB104" i="26"/>
  <c r="AC104" i="26"/>
  <c r="AD104" i="26"/>
  <c r="AE104" i="26"/>
  <c r="AF104" i="26"/>
  <c r="C105" i="26"/>
  <c r="D105" i="26"/>
  <c r="E105" i="26"/>
  <c r="F105" i="26"/>
  <c r="G105" i="26"/>
  <c r="H105" i="26"/>
  <c r="I105" i="26"/>
  <c r="J105" i="26"/>
  <c r="K105" i="26"/>
  <c r="L105" i="26"/>
  <c r="M105" i="26"/>
  <c r="N105" i="26"/>
  <c r="O105" i="26"/>
  <c r="P105" i="26"/>
  <c r="Q105" i="26"/>
  <c r="R105" i="26"/>
  <c r="S105" i="26"/>
  <c r="T105" i="26"/>
  <c r="U105" i="26"/>
  <c r="V105" i="26"/>
  <c r="W105" i="26"/>
  <c r="X105" i="26"/>
  <c r="Y105" i="26"/>
  <c r="Z105" i="26"/>
  <c r="AA105" i="26"/>
  <c r="AB105" i="26"/>
  <c r="AC105" i="26"/>
  <c r="AD105" i="26"/>
  <c r="AE105" i="26"/>
  <c r="AF105" i="26"/>
  <c r="C106" i="26"/>
  <c r="D106" i="26"/>
  <c r="E106" i="26"/>
  <c r="F106" i="26"/>
  <c r="G106" i="26"/>
  <c r="H106" i="26"/>
  <c r="I106" i="26"/>
  <c r="J106" i="26"/>
  <c r="K106" i="26"/>
  <c r="L106" i="26"/>
  <c r="M106" i="26"/>
  <c r="N106" i="26"/>
  <c r="O106" i="26"/>
  <c r="P106" i="26"/>
  <c r="Q106" i="26"/>
  <c r="R106" i="26"/>
  <c r="S106" i="26"/>
  <c r="T106" i="26"/>
  <c r="U106" i="26"/>
  <c r="V106" i="26"/>
  <c r="W106" i="26"/>
  <c r="X106" i="26"/>
  <c r="Y106" i="26"/>
  <c r="Z106" i="26"/>
  <c r="AA106" i="26"/>
  <c r="AB106" i="26"/>
  <c r="AC106" i="26"/>
  <c r="AD106" i="26"/>
  <c r="AE106" i="26"/>
  <c r="AF106" i="26"/>
  <c r="C107" i="26"/>
  <c r="D107" i="26"/>
  <c r="E107" i="26"/>
  <c r="F107" i="26"/>
  <c r="G107" i="26"/>
  <c r="H107" i="26"/>
  <c r="I107" i="26"/>
  <c r="J107" i="26"/>
  <c r="K107" i="26"/>
  <c r="L107" i="26"/>
  <c r="M107" i="26"/>
  <c r="N107" i="26"/>
  <c r="O107" i="26"/>
  <c r="P107" i="26"/>
  <c r="Q107" i="26"/>
  <c r="R107" i="26"/>
  <c r="S107" i="26"/>
  <c r="T107" i="26"/>
  <c r="U107" i="26"/>
  <c r="V107" i="26"/>
  <c r="W107" i="26"/>
  <c r="X107" i="26"/>
  <c r="Y107" i="26"/>
  <c r="Z107" i="26"/>
  <c r="AA107" i="26"/>
  <c r="AB107" i="26"/>
  <c r="AC107" i="26"/>
  <c r="AD107" i="26"/>
  <c r="AE107" i="26"/>
  <c r="AF107" i="26"/>
  <c r="C108" i="26"/>
  <c r="D108" i="26"/>
  <c r="E108" i="26"/>
  <c r="F108" i="26"/>
  <c r="G108" i="26"/>
  <c r="H108" i="26"/>
  <c r="I108" i="26"/>
  <c r="J108" i="26"/>
  <c r="K108" i="26"/>
  <c r="L108" i="26"/>
  <c r="M108" i="26"/>
  <c r="N108" i="26"/>
  <c r="O108" i="26"/>
  <c r="P108" i="26"/>
  <c r="Q108" i="26"/>
  <c r="R108" i="26"/>
  <c r="S108" i="26"/>
  <c r="T108" i="26"/>
  <c r="U108" i="26"/>
  <c r="V108" i="26"/>
  <c r="W108" i="26"/>
  <c r="X108" i="26"/>
  <c r="Y108" i="26"/>
  <c r="Z108" i="26"/>
  <c r="AA108" i="26"/>
  <c r="AB108" i="26"/>
  <c r="AC108" i="26"/>
  <c r="AD108" i="26"/>
  <c r="AE108" i="26"/>
  <c r="AF108" i="26"/>
  <c r="C109" i="26"/>
  <c r="D109" i="26"/>
  <c r="E109" i="26"/>
  <c r="F109" i="26"/>
  <c r="G109" i="26"/>
  <c r="H109" i="26"/>
  <c r="I109" i="26"/>
  <c r="J109" i="26"/>
  <c r="K109" i="26"/>
  <c r="L109" i="26"/>
  <c r="M109" i="26"/>
  <c r="N109" i="26"/>
  <c r="O109" i="26"/>
  <c r="P109" i="26"/>
  <c r="Q109" i="26"/>
  <c r="R109" i="26"/>
  <c r="S109" i="26"/>
  <c r="T109" i="26"/>
  <c r="U109" i="26"/>
  <c r="V109" i="26"/>
  <c r="W109" i="26"/>
  <c r="X109" i="26"/>
  <c r="Y109" i="26"/>
  <c r="Z109" i="26"/>
  <c r="AA109" i="26"/>
  <c r="AB109" i="26"/>
  <c r="AC109" i="26"/>
  <c r="AD109" i="26"/>
  <c r="AE109" i="26"/>
  <c r="AF109" i="26"/>
  <c r="C110" i="26"/>
  <c r="D110" i="26"/>
  <c r="E110" i="26"/>
  <c r="F110" i="26"/>
  <c r="G110" i="26"/>
  <c r="H110" i="26"/>
  <c r="I110" i="26"/>
  <c r="J110" i="26"/>
  <c r="K110" i="26"/>
  <c r="L110" i="26"/>
  <c r="M110" i="26"/>
  <c r="N110" i="26"/>
  <c r="O110" i="26"/>
  <c r="P110" i="26"/>
  <c r="Q110" i="26"/>
  <c r="R110" i="26"/>
  <c r="S110" i="26"/>
  <c r="T110" i="26"/>
  <c r="U110" i="26"/>
  <c r="V110" i="26"/>
  <c r="W110" i="26"/>
  <c r="X110" i="26"/>
  <c r="Y110" i="26"/>
  <c r="Z110" i="26"/>
  <c r="AA110" i="26"/>
  <c r="AB110" i="26"/>
  <c r="AC110" i="26"/>
  <c r="AD110" i="26"/>
  <c r="AE110" i="26"/>
  <c r="AF110" i="26"/>
  <c r="C111" i="26"/>
  <c r="D111" i="26"/>
  <c r="E111" i="26"/>
  <c r="F111" i="26"/>
  <c r="G111" i="26"/>
  <c r="H111" i="26"/>
  <c r="I111" i="26"/>
  <c r="J111" i="26"/>
  <c r="K111" i="26"/>
  <c r="L111" i="26"/>
  <c r="M111" i="26"/>
  <c r="N111" i="26"/>
  <c r="O111" i="26"/>
  <c r="P111" i="26"/>
  <c r="Q111" i="26"/>
  <c r="R111" i="26"/>
  <c r="S111" i="26"/>
  <c r="T111" i="26"/>
  <c r="U111" i="26"/>
  <c r="V111" i="26"/>
  <c r="W111" i="26"/>
  <c r="X111" i="26"/>
  <c r="Y111" i="26"/>
  <c r="Z111" i="26"/>
  <c r="AA111" i="26"/>
  <c r="AB111" i="26"/>
  <c r="AC111" i="26"/>
  <c r="AD111" i="26"/>
  <c r="AE111" i="26"/>
  <c r="AF111" i="26"/>
  <c r="C112" i="26"/>
  <c r="D112" i="26"/>
  <c r="E112" i="26"/>
  <c r="F112" i="26"/>
  <c r="G112" i="26"/>
  <c r="H112" i="26"/>
  <c r="I112" i="26"/>
  <c r="J112" i="26"/>
  <c r="K112" i="26"/>
  <c r="L112" i="26"/>
  <c r="M112" i="26"/>
  <c r="N112" i="26"/>
  <c r="O112" i="26"/>
  <c r="P112" i="26"/>
  <c r="Q112" i="26"/>
  <c r="R112" i="26"/>
  <c r="S112" i="26"/>
  <c r="T112" i="26"/>
  <c r="U112" i="26"/>
  <c r="V112" i="26"/>
  <c r="W112" i="26"/>
  <c r="X112" i="26"/>
  <c r="Y112" i="26"/>
  <c r="Z112" i="26"/>
  <c r="AA112" i="26"/>
  <c r="AB112" i="26"/>
  <c r="AC112" i="26"/>
  <c r="AD112" i="26"/>
  <c r="AE112" i="26"/>
  <c r="AF112" i="26"/>
  <c r="C113" i="26"/>
  <c r="D113" i="26"/>
  <c r="E113" i="26"/>
  <c r="F113" i="26"/>
  <c r="G113" i="26"/>
  <c r="H113" i="26"/>
  <c r="I113" i="26"/>
  <c r="J113" i="26"/>
  <c r="K113" i="26"/>
  <c r="L113" i="26"/>
  <c r="M113" i="26"/>
  <c r="N113" i="26"/>
  <c r="O113" i="26"/>
  <c r="P113" i="26"/>
  <c r="Q113" i="26"/>
  <c r="R113" i="26"/>
  <c r="S113" i="26"/>
  <c r="T113" i="26"/>
  <c r="U113" i="26"/>
  <c r="V113" i="26"/>
  <c r="W113" i="26"/>
  <c r="X113" i="26"/>
  <c r="Y113" i="26"/>
  <c r="Z113" i="26"/>
  <c r="AA113" i="26"/>
  <c r="AB113" i="26"/>
  <c r="AC113" i="26"/>
  <c r="AD113" i="26"/>
  <c r="AE113" i="26"/>
  <c r="AF113" i="26"/>
  <c r="C114" i="26"/>
  <c r="D114" i="26"/>
  <c r="E114" i="26"/>
  <c r="F114" i="26"/>
  <c r="G114" i="26"/>
  <c r="H114" i="26"/>
  <c r="I114" i="26"/>
  <c r="J114" i="26"/>
  <c r="K114" i="26"/>
  <c r="L114" i="26"/>
  <c r="M114" i="26"/>
  <c r="N114" i="26"/>
  <c r="O114" i="26"/>
  <c r="P114" i="26"/>
  <c r="Q114" i="26"/>
  <c r="R114" i="26"/>
  <c r="S114" i="26"/>
  <c r="T114" i="26"/>
  <c r="U114" i="26"/>
  <c r="V114" i="26"/>
  <c r="W114" i="26"/>
  <c r="X114" i="26"/>
  <c r="Y114" i="26"/>
  <c r="Z114" i="26"/>
  <c r="AA114" i="26"/>
  <c r="AB114" i="26"/>
  <c r="AC114" i="26"/>
  <c r="AD114" i="26"/>
  <c r="AE114" i="26"/>
  <c r="AF114" i="26"/>
  <c r="C115" i="26"/>
  <c r="D115" i="26"/>
  <c r="E115" i="26"/>
  <c r="F115" i="26"/>
  <c r="G115" i="26"/>
  <c r="H115" i="26"/>
  <c r="I115" i="26"/>
  <c r="J115" i="26"/>
  <c r="K115" i="26"/>
  <c r="L115" i="26"/>
  <c r="M115" i="26"/>
  <c r="N115" i="26"/>
  <c r="O115" i="26"/>
  <c r="P115" i="26"/>
  <c r="Q115" i="26"/>
  <c r="R115" i="26"/>
  <c r="S115" i="26"/>
  <c r="T115" i="26"/>
  <c r="U115" i="26"/>
  <c r="V115" i="26"/>
  <c r="W115" i="26"/>
  <c r="X115" i="26"/>
  <c r="Y115" i="26"/>
  <c r="Z115" i="26"/>
  <c r="AA115" i="26"/>
  <c r="AB115" i="26"/>
  <c r="AC115" i="26"/>
  <c r="AD115" i="26"/>
  <c r="AE115" i="26"/>
  <c r="AF115" i="26"/>
  <c r="C116" i="26"/>
  <c r="D116" i="26"/>
  <c r="E116" i="26"/>
  <c r="F116" i="26"/>
  <c r="G116" i="26"/>
  <c r="H116" i="26"/>
  <c r="I116" i="26"/>
  <c r="J116" i="26"/>
  <c r="K116" i="26"/>
  <c r="L116" i="26"/>
  <c r="M116" i="26"/>
  <c r="N116" i="26"/>
  <c r="O116" i="26"/>
  <c r="P116" i="26"/>
  <c r="Q116" i="26"/>
  <c r="R116" i="26"/>
  <c r="S116" i="26"/>
  <c r="T116" i="26"/>
  <c r="U116" i="26"/>
  <c r="V116" i="26"/>
  <c r="W116" i="26"/>
  <c r="X116" i="26"/>
  <c r="Y116" i="26"/>
  <c r="Z116" i="26"/>
  <c r="AA116" i="26"/>
  <c r="AB116" i="26"/>
  <c r="AC116" i="26"/>
  <c r="AD116" i="26"/>
  <c r="AE116" i="26"/>
  <c r="AF116" i="26"/>
  <c r="C117" i="26"/>
  <c r="D117" i="26"/>
  <c r="E117" i="26"/>
  <c r="F117" i="26"/>
  <c r="G117" i="26"/>
  <c r="H117" i="26"/>
  <c r="I117" i="26"/>
  <c r="J117" i="26"/>
  <c r="K117" i="26"/>
  <c r="L117" i="26"/>
  <c r="M117" i="26"/>
  <c r="N117" i="26"/>
  <c r="O117" i="26"/>
  <c r="P117" i="26"/>
  <c r="Q117" i="26"/>
  <c r="R117" i="26"/>
  <c r="S117" i="26"/>
  <c r="T117" i="26"/>
  <c r="U117" i="26"/>
  <c r="V117" i="26"/>
  <c r="W117" i="26"/>
  <c r="X117" i="26"/>
  <c r="Y117" i="26"/>
  <c r="Z117" i="26"/>
  <c r="AA117" i="26"/>
  <c r="AB117" i="26"/>
  <c r="AC117" i="26"/>
  <c r="AD117" i="26"/>
  <c r="AE117" i="26"/>
  <c r="AF117" i="26"/>
  <c r="C118" i="26"/>
  <c r="D118" i="26"/>
  <c r="E118" i="26"/>
  <c r="F118" i="26"/>
  <c r="G118" i="26"/>
  <c r="H118" i="26"/>
  <c r="I118" i="26"/>
  <c r="J118" i="26"/>
  <c r="K118" i="26"/>
  <c r="L118" i="26"/>
  <c r="M118" i="26"/>
  <c r="N118" i="26"/>
  <c r="O118" i="26"/>
  <c r="P118" i="26"/>
  <c r="Q118" i="26"/>
  <c r="R118" i="26"/>
  <c r="S118" i="26"/>
  <c r="T118" i="26"/>
  <c r="U118" i="26"/>
  <c r="V118" i="26"/>
  <c r="W118" i="26"/>
  <c r="X118" i="26"/>
  <c r="Y118" i="26"/>
  <c r="Z118" i="26"/>
  <c r="AA118" i="26"/>
  <c r="AB118" i="26"/>
  <c r="AC118" i="26"/>
  <c r="AD118" i="26"/>
  <c r="AE118" i="26"/>
  <c r="AF118" i="26"/>
  <c r="C119" i="26"/>
  <c r="D119" i="26"/>
  <c r="E119" i="26"/>
  <c r="F119" i="26"/>
  <c r="G119" i="26"/>
  <c r="H119" i="26"/>
  <c r="I119" i="26"/>
  <c r="J119" i="26"/>
  <c r="K119" i="26"/>
  <c r="L119" i="26"/>
  <c r="M119" i="26"/>
  <c r="N119" i="26"/>
  <c r="O119" i="26"/>
  <c r="P119" i="26"/>
  <c r="Q119" i="26"/>
  <c r="R119" i="26"/>
  <c r="S119" i="26"/>
  <c r="T119" i="26"/>
  <c r="U119" i="26"/>
  <c r="V119" i="26"/>
  <c r="W119" i="26"/>
  <c r="X119" i="26"/>
  <c r="Y119" i="26"/>
  <c r="Z119" i="26"/>
  <c r="AA119" i="26"/>
  <c r="AB119" i="26"/>
  <c r="AC119" i="26"/>
  <c r="AD119" i="26"/>
  <c r="AE119" i="26"/>
  <c r="AF119" i="26"/>
  <c r="C120" i="26"/>
  <c r="D120" i="26"/>
  <c r="E120" i="26"/>
  <c r="F120" i="26"/>
  <c r="G120" i="26"/>
  <c r="H120" i="26"/>
  <c r="I120" i="26"/>
  <c r="J120" i="26"/>
  <c r="K120" i="26"/>
  <c r="L120" i="26"/>
  <c r="M120" i="26"/>
  <c r="N120" i="26"/>
  <c r="O120" i="26"/>
  <c r="P120" i="26"/>
  <c r="Q120" i="26"/>
  <c r="R120" i="26"/>
  <c r="S120" i="26"/>
  <c r="T120" i="26"/>
  <c r="U120" i="26"/>
  <c r="V120" i="26"/>
  <c r="W120" i="26"/>
  <c r="X120" i="26"/>
  <c r="Y120" i="26"/>
  <c r="Z120" i="26"/>
  <c r="AA120" i="26"/>
  <c r="AB120" i="26"/>
  <c r="AC120" i="26"/>
  <c r="AD120" i="26"/>
  <c r="AE120" i="26"/>
  <c r="AF120" i="26"/>
  <c r="C121" i="26"/>
  <c r="D121" i="26"/>
  <c r="E121" i="26"/>
  <c r="F121" i="26"/>
  <c r="G121" i="26"/>
  <c r="H121" i="26"/>
  <c r="I121" i="26"/>
  <c r="J121" i="26"/>
  <c r="K121" i="26"/>
  <c r="L121" i="26"/>
  <c r="M121" i="26"/>
  <c r="N121" i="26"/>
  <c r="O121" i="26"/>
  <c r="P121" i="26"/>
  <c r="Q121" i="26"/>
  <c r="R121" i="26"/>
  <c r="S121" i="26"/>
  <c r="T121" i="26"/>
  <c r="U121" i="26"/>
  <c r="V121" i="26"/>
  <c r="W121" i="26"/>
  <c r="X121" i="26"/>
  <c r="Y121" i="26"/>
  <c r="Z121" i="26"/>
  <c r="AA121" i="26"/>
  <c r="AB121" i="26"/>
  <c r="AC121" i="26"/>
  <c r="AD121" i="26"/>
  <c r="AE121" i="26"/>
  <c r="AF121" i="26"/>
  <c r="C122" i="26"/>
  <c r="D122" i="26"/>
  <c r="E122" i="26"/>
  <c r="F122" i="26"/>
  <c r="G122" i="26"/>
  <c r="H122" i="26"/>
  <c r="I122" i="26"/>
  <c r="J122" i="26"/>
  <c r="K122" i="26"/>
  <c r="L122" i="26"/>
  <c r="M122" i="26"/>
  <c r="N122" i="26"/>
  <c r="O122" i="26"/>
  <c r="P122" i="26"/>
  <c r="Q122" i="26"/>
  <c r="R122" i="26"/>
  <c r="S122" i="26"/>
  <c r="T122" i="26"/>
  <c r="U122" i="26"/>
  <c r="V122" i="26"/>
  <c r="W122" i="26"/>
  <c r="X122" i="26"/>
  <c r="Y122" i="26"/>
  <c r="Z122" i="26"/>
  <c r="AA122" i="26"/>
  <c r="AB122" i="26"/>
  <c r="AC122" i="26"/>
  <c r="AD122" i="26"/>
  <c r="AE122" i="26"/>
  <c r="AF122" i="26"/>
  <c r="C123" i="26"/>
  <c r="D123" i="26"/>
  <c r="E123" i="26"/>
  <c r="F123" i="26"/>
  <c r="G123" i="26"/>
  <c r="H123" i="26"/>
  <c r="I123" i="26"/>
  <c r="J123" i="26"/>
  <c r="K123" i="26"/>
  <c r="L123" i="26"/>
  <c r="M123" i="26"/>
  <c r="N123" i="26"/>
  <c r="O123" i="26"/>
  <c r="P123" i="26"/>
  <c r="Q123" i="26"/>
  <c r="R123" i="26"/>
  <c r="S123" i="26"/>
  <c r="T123" i="26"/>
  <c r="U123" i="26"/>
  <c r="V123" i="26"/>
  <c r="W123" i="26"/>
  <c r="X123" i="26"/>
  <c r="Y123" i="26"/>
  <c r="Z123" i="26"/>
  <c r="AA123" i="26"/>
  <c r="AB123" i="26"/>
  <c r="AC123" i="26"/>
  <c r="AD123" i="26"/>
  <c r="AE123" i="26"/>
  <c r="AF123" i="26"/>
  <c r="C124" i="26"/>
  <c r="D124" i="26"/>
  <c r="E124" i="26"/>
  <c r="F124" i="26"/>
  <c r="G124" i="26"/>
  <c r="H124" i="26"/>
  <c r="I124" i="26"/>
  <c r="J124" i="26"/>
  <c r="K124" i="26"/>
  <c r="L124" i="26"/>
  <c r="M124" i="26"/>
  <c r="N124" i="26"/>
  <c r="O124" i="26"/>
  <c r="P124" i="26"/>
  <c r="Q124" i="26"/>
  <c r="R124" i="26"/>
  <c r="S124" i="26"/>
  <c r="T124" i="26"/>
  <c r="U124" i="26"/>
  <c r="V124" i="26"/>
  <c r="W124" i="26"/>
  <c r="X124" i="26"/>
  <c r="Y124" i="26"/>
  <c r="Z124" i="26"/>
  <c r="AA124" i="26"/>
  <c r="AB124" i="26"/>
  <c r="AC124" i="26"/>
  <c r="AD124" i="26"/>
  <c r="AE124" i="26"/>
  <c r="AF124" i="26"/>
  <c r="C125" i="26"/>
  <c r="D125" i="26"/>
  <c r="E125" i="26"/>
  <c r="F125" i="26"/>
  <c r="G125" i="26"/>
  <c r="H125" i="26"/>
  <c r="I125" i="26"/>
  <c r="J125" i="26"/>
  <c r="K125" i="26"/>
  <c r="L125" i="26"/>
  <c r="M125" i="26"/>
  <c r="N125" i="26"/>
  <c r="O125" i="26"/>
  <c r="P125" i="26"/>
  <c r="Q125" i="26"/>
  <c r="R125" i="26"/>
  <c r="S125" i="26"/>
  <c r="T125" i="26"/>
  <c r="U125" i="26"/>
  <c r="V125" i="26"/>
  <c r="W125" i="26"/>
  <c r="X125" i="26"/>
  <c r="Y125" i="26"/>
  <c r="Z125" i="26"/>
  <c r="AA125" i="26"/>
  <c r="AB125" i="26"/>
  <c r="AC125" i="26"/>
  <c r="AD125" i="26"/>
  <c r="AE125" i="26"/>
  <c r="AF125" i="26"/>
  <c r="C126" i="26"/>
  <c r="D126" i="26"/>
  <c r="E126" i="26"/>
  <c r="F126" i="26"/>
  <c r="G126" i="26"/>
  <c r="H126" i="26"/>
  <c r="I126" i="26"/>
  <c r="J126" i="26"/>
  <c r="K126" i="26"/>
  <c r="L126" i="26"/>
  <c r="M126" i="26"/>
  <c r="N126" i="26"/>
  <c r="O126" i="26"/>
  <c r="P126" i="26"/>
  <c r="Q126" i="26"/>
  <c r="R126" i="26"/>
  <c r="S126" i="26"/>
  <c r="T126" i="26"/>
  <c r="U126" i="26"/>
  <c r="V126" i="26"/>
  <c r="W126" i="26"/>
  <c r="X126" i="26"/>
  <c r="Y126" i="26"/>
  <c r="Z126" i="26"/>
  <c r="AA126" i="26"/>
  <c r="AB126" i="26"/>
  <c r="AC126" i="26"/>
  <c r="AD126" i="26"/>
  <c r="AE126" i="26"/>
  <c r="AF126" i="26"/>
  <c r="C127" i="26"/>
  <c r="D127" i="26"/>
  <c r="E127" i="26"/>
  <c r="F127" i="26"/>
  <c r="G127" i="26"/>
  <c r="H127" i="26"/>
  <c r="I127" i="26"/>
  <c r="J127" i="26"/>
  <c r="K127" i="26"/>
  <c r="L127" i="26"/>
  <c r="M127" i="26"/>
  <c r="N127" i="26"/>
  <c r="O127" i="26"/>
  <c r="P127" i="26"/>
  <c r="Q127" i="26"/>
  <c r="R127" i="26"/>
  <c r="S127" i="26"/>
  <c r="T127" i="26"/>
  <c r="U127" i="26"/>
  <c r="V127" i="26"/>
  <c r="W127" i="26"/>
  <c r="X127" i="26"/>
  <c r="Y127" i="26"/>
  <c r="Z127" i="26"/>
  <c r="AA127" i="26"/>
  <c r="AB127" i="26"/>
  <c r="AC127" i="26"/>
  <c r="AD127" i="26"/>
  <c r="AE127" i="26"/>
  <c r="AF127" i="26"/>
  <c r="C128" i="26"/>
  <c r="D128" i="26"/>
  <c r="E128" i="26"/>
  <c r="F128" i="26"/>
  <c r="G128" i="26"/>
  <c r="H128" i="26"/>
  <c r="I128" i="26"/>
  <c r="J128" i="26"/>
  <c r="K128" i="26"/>
  <c r="L128" i="26"/>
  <c r="M128" i="26"/>
  <c r="N128" i="26"/>
  <c r="O128" i="26"/>
  <c r="P128" i="26"/>
  <c r="Q128" i="26"/>
  <c r="R128" i="26"/>
  <c r="S128" i="26"/>
  <c r="T128" i="26"/>
  <c r="U128" i="26"/>
  <c r="V128" i="26"/>
  <c r="W128" i="26"/>
  <c r="X128" i="26"/>
  <c r="Y128" i="26"/>
  <c r="Z128" i="26"/>
  <c r="AA128" i="26"/>
  <c r="AB128" i="26"/>
  <c r="AC128" i="26"/>
  <c r="AD128" i="26"/>
  <c r="AE128" i="26"/>
  <c r="AF128" i="26"/>
  <c r="C129" i="26"/>
  <c r="D129" i="26"/>
  <c r="E129" i="26"/>
  <c r="F129" i="26"/>
  <c r="G129" i="26"/>
  <c r="H129" i="26"/>
  <c r="I129" i="26"/>
  <c r="J129" i="26"/>
  <c r="K129" i="26"/>
  <c r="L129" i="26"/>
  <c r="M129" i="26"/>
  <c r="N129" i="26"/>
  <c r="O129" i="26"/>
  <c r="P129" i="26"/>
  <c r="Q129" i="26"/>
  <c r="R129" i="26"/>
  <c r="S129" i="26"/>
  <c r="T129" i="26"/>
  <c r="U129" i="26"/>
  <c r="V129" i="26"/>
  <c r="W129" i="26"/>
  <c r="X129" i="26"/>
  <c r="Y129" i="26"/>
  <c r="Z129" i="26"/>
  <c r="AA129" i="26"/>
  <c r="AB129" i="26"/>
  <c r="AC129" i="26"/>
  <c r="AD129" i="26"/>
  <c r="AE129" i="26"/>
  <c r="AF129" i="26"/>
  <c r="C130" i="26"/>
  <c r="D130" i="26"/>
  <c r="E130" i="26"/>
  <c r="F130" i="26"/>
  <c r="G130" i="26"/>
  <c r="H130" i="26"/>
  <c r="I130" i="26"/>
  <c r="J130" i="26"/>
  <c r="K130" i="26"/>
  <c r="L130" i="26"/>
  <c r="M130" i="26"/>
  <c r="N130" i="26"/>
  <c r="O130" i="26"/>
  <c r="P130" i="26"/>
  <c r="Q130" i="26"/>
  <c r="R130" i="26"/>
  <c r="S130" i="26"/>
  <c r="T130" i="26"/>
  <c r="U130" i="26"/>
  <c r="V130" i="26"/>
  <c r="W130" i="26"/>
  <c r="X130" i="26"/>
  <c r="Y130" i="26"/>
  <c r="Z130" i="26"/>
  <c r="AA130" i="26"/>
  <c r="AB130" i="26"/>
  <c r="AC130" i="26"/>
  <c r="AD130" i="26"/>
  <c r="AE130" i="26"/>
  <c r="AF130" i="26"/>
  <c r="C131" i="26"/>
  <c r="D131" i="26"/>
  <c r="E131" i="26"/>
  <c r="F131" i="26"/>
  <c r="G131" i="26"/>
  <c r="H131" i="26"/>
  <c r="I131" i="26"/>
  <c r="J131" i="26"/>
  <c r="K131" i="26"/>
  <c r="L131" i="26"/>
  <c r="M131" i="26"/>
  <c r="N131" i="26"/>
  <c r="O131" i="26"/>
  <c r="P131" i="26"/>
  <c r="Q131" i="26"/>
  <c r="R131" i="26"/>
  <c r="S131" i="26"/>
  <c r="T131" i="26"/>
  <c r="U131" i="26"/>
  <c r="V131" i="26"/>
  <c r="W131" i="26"/>
  <c r="X131" i="26"/>
  <c r="Y131" i="26"/>
  <c r="Z131" i="26"/>
  <c r="AA131" i="26"/>
  <c r="AB131" i="26"/>
  <c r="AC131" i="26"/>
  <c r="AD131" i="26"/>
  <c r="AE131" i="26"/>
  <c r="AF131" i="26"/>
  <c r="C132" i="26"/>
  <c r="D132" i="26"/>
  <c r="E132" i="26"/>
  <c r="F132" i="26"/>
  <c r="G132" i="26"/>
  <c r="H132" i="26"/>
  <c r="I132" i="26"/>
  <c r="J132" i="26"/>
  <c r="K132" i="26"/>
  <c r="L132" i="26"/>
  <c r="M132" i="26"/>
  <c r="N132" i="26"/>
  <c r="O132" i="26"/>
  <c r="P132" i="26"/>
  <c r="Q132" i="26"/>
  <c r="R132" i="26"/>
  <c r="S132" i="26"/>
  <c r="T132" i="26"/>
  <c r="U132" i="26"/>
  <c r="V132" i="26"/>
  <c r="W132" i="26"/>
  <c r="X132" i="26"/>
  <c r="Y132" i="26"/>
  <c r="Z132" i="26"/>
  <c r="AA132" i="26"/>
  <c r="AB132" i="26"/>
  <c r="AC132" i="26"/>
  <c r="AD132" i="26"/>
  <c r="AE132" i="26"/>
  <c r="AF132" i="26"/>
  <c r="C133" i="26"/>
  <c r="D133" i="26"/>
  <c r="E133" i="26"/>
  <c r="F133" i="26"/>
  <c r="G133" i="26"/>
  <c r="H133" i="26"/>
  <c r="I133" i="26"/>
  <c r="J133" i="26"/>
  <c r="K133" i="26"/>
  <c r="L133" i="26"/>
  <c r="M133" i="26"/>
  <c r="N133" i="26"/>
  <c r="O133" i="26"/>
  <c r="P133" i="26"/>
  <c r="Q133" i="26"/>
  <c r="R133" i="26"/>
  <c r="S133" i="26"/>
  <c r="T133" i="26"/>
  <c r="U133" i="26"/>
  <c r="V133" i="26"/>
  <c r="W133" i="26"/>
  <c r="X133" i="26"/>
  <c r="Y133" i="26"/>
  <c r="Z133" i="26"/>
  <c r="AA133" i="26"/>
  <c r="AB133" i="26"/>
  <c r="AC133" i="26"/>
  <c r="AD133" i="26"/>
  <c r="AE133" i="26"/>
  <c r="AF133" i="26"/>
  <c r="C134" i="26"/>
  <c r="D134" i="26"/>
  <c r="E134" i="26"/>
  <c r="F134" i="26"/>
  <c r="G134" i="26"/>
  <c r="H134" i="26"/>
  <c r="I134" i="26"/>
  <c r="J134" i="26"/>
  <c r="K134" i="26"/>
  <c r="L134" i="26"/>
  <c r="M134" i="26"/>
  <c r="N134" i="26"/>
  <c r="O134" i="26"/>
  <c r="P134" i="26"/>
  <c r="Q134" i="26"/>
  <c r="R134" i="26"/>
  <c r="S134" i="26"/>
  <c r="T134" i="26"/>
  <c r="U134" i="26"/>
  <c r="V134" i="26"/>
  <c r="W134" i="26"/>
  <c r="X134" i="26"/>
  <c r="Y134" i="26"/>
  <c r="Z134" i="26"/>
  <c r="AA134" i="26"/>
  <c r="AB134" i="26"/>
  <c r="AC134" i="26"/>
  <c r="AD134" i="26"/>
  <c r="AE134" i="26"/>
  <c r="AF134" i="26"/>
  <c r="D93" i="26"/>
  <c r="E93" i="26"/>
  <c r="F93" i="26"/>
  <c r="G93" i="26"/>
  <c r="H93" i="26"/>
  <c r="I93" i="26"/>
  <c r="J93" i="26"/>
  <c r="K93" i="26"/>
  <c r="L93" i="26"/>
  <c r="M93" i="26"/>
  <c r="N93" i="26"/>
  <c r="O93" i="26"/>
  <c r="P93" i="26"/>
  <c r="Q93" i="26"/>
  <c r="R93" i="26"/>
  <c r="S93" i="26"/>
  <c r="T93" i="26"/>
  <c r="U93" i="26"/>
  <c r="V93" i="26"/>
  <c r="W93" i="26"/>
  <c r="X93" i="26"/>
  <c r="Y93" i="26"/>
  <c r="Z93" i="26"/>
  <c r="AA93" i="26"/>
  <c r="AB93" i="26"/>
  <c r="AC93" i="26"/>
  <c r="AD93" i="26"/>
  <c r="AE93" i="26"/>
  <c r="AF93" i="26"/>
  <c r="C93" i="26"/>
  <c r="B4" i="26"/>
  <c r="B49" i="26" s="1"/>
  <c r="B94" i="26" s="1"/>
  <c r="B5" i="26"/>
  <c r="B6" i="26"/>
  <c r="B7" i="26"/>
  <c r="B8" i="26"/>
  <c r="B9" i="26"/>
  <c r="B10" i="26"/>
  <c r="B11" i="26"/>
  <c r="B56" i="26" s="1"/>
  <c r="B101" i="26" s="1"/>
  <c r="B12" i="26"/>
  <c r="B57" i="26" s="1"/>
  <c r="B102" i="26" s="1"/>
  <c r="B13" i="26"/>
  <c r="B14" i="26"/>
  <c r="B15" i="26"/>
  <c r="B16" i="26"/>
  <c r="B17" i="26"/>
  <c r="B18" i="26"/>
  <c r="B19" i="26"/>
  <c r="B64" i="26" s="1"/>
  <c r="B109" i="26" s="1"/>
  <c r="B20" i="26"/>
  <c r="B65" i="26" s="1"/>
  <c r="B110" i="26" s="1"/>
  <c r="B21" i="26"/>
  <c r="B22" i="26"/>
  <c r="B23" i="26"/>
  <c r="B24" i="26"/>
  <c r="B25" i="26"/>
  <c r="B26" i="26"/>
  <c r="B27" i="26"/>
  <c r="B72" i="26" s="1"/>
  <c r="B117" i="26" s="1"/>
  <c r="B28" i="26"/>
  <c r="B73" i="26" s="1"/>
  <c r="B118" i="26" s="1"/>
  <c r="B29" i="26"/>
  <c r="B30" i="26"/>
  <c r="B31" i="26"/>
  <c r="B32" i="26"/>
  <c r="B33" i="26"/>
  <c r="B34" i="26"/>
  <c r="B35" i="26"/>
  <c r="B80" i="26" s="1"/>
  <c r="B125" i="26" s="1"/>
  <c r="B36" i="26"/>
  <c r="B81" i="26" s="1"/>
  <c r="B126" i="26" s="1"/>
  <c r="B37" i="26"/>
  <c r="B38" i="26"/>
  <c r="B39" i="26"/>
  <c r="B40" i="26"/>
  <c r="B85" i="26" s="1"/>
  <c r="B130" i="26" s="1"/>
  <c r="B41" i="26"/>
  <c r="B42" i="26"/>
  <c r="B43" i="26"/>
  <c r="B88" i="26" s="1"/>
  <c r="B133" i="26" s="1"/>
  <c r="B44" i="26"/>
  <c r="B89" i="26" s="1"/>
  <c r="B134" i="26" s="1"/>
  <c r="B3" i="26"/>
  <c r="B48" i="26" s="1"/>
  <c r="B93" i="26" s="1"/>
  <c r="B87" i="26"/>
  <c r="B132" i="26" s="1"/>
  <c r="B86" i="26"/>
  <c r="B131" i="26" s="1"/>
  <c r="B84" i="26"/>
  <c r="B129" i="26" s="1"/>
  <c r="B83" i="26"/>
  <c r="B128" i="26" s="1"/>
  <c r="B82" i="26"/>
  <c r="B127" i="26" s="1"/>
  <c r="B79" i="26"/>
  <c r="B124" i="26" s="1"/>
  <c r="T169" i="26" s="1"/>
  <c r="B78" i="26"/>
  <c r="B123" i="26" s="1"/>
  <c r="B77" i="26"/>
  <c r="B122" i="26" s="1"/>
  <c r="B76" i="26"/>
  <c r="B121" i="26" s="1"/>
  <c r="B75" i="26"/>
  <c r="B120" i="26" s="1"/>
  <c r="B74" i="26"/>
  <c r="B119" i="26" s="1"/>
  <c r="B71" i="26"/>
  <c r="B116" i="26" s="1"/>
  <c r="B70" i="26"/>
  <c r="B115" i="26" s="1"/>
  <c r="B69" i="26"/>
  <c r="B114" i="26" s="1"/>
  <c r="F159" i="26" s="1"/>
  <c r="B68" i="26"/>
  <c r="B113" i="26" s="1"/>
  <c r="B67" i="26"/>
  <c r="B112" i="26" s="1"/>
  <c r="B66" i="26"/>
  <c r="B111" i="26" s="1"/>
  <c r="B63" i="26"/>
  <c r="B108" i="26" s="1"/>
  <c r="Y153" i="26" s="1"/>
  <c r="B62" i="26"/>
  <c r="B107" i="26" s="1"/>
  <c r="B61" i="26"/>
  <c r="B106" i="26" s="1"/>
  <c r="W151" i="26" s="1"/>
  <c r="B60" i="26"/>
  <c r="B105" i="26" s="1"/>
  <c r="B59" i="26"/>
  <c r="B104" i="26" s="1"/>
  <c r="AA149" i="26" s="1"/>
  <c r="B58" i="26"/>
  <c r="B103" i="26" s="1"/>
  <c r="B55" i="26"/>
  <c r="B100" i="26" s="1"/>
  <c r="B54" i="26"/>
  <c r="B99" i="26" s="1"/>
  <c r="B53" i="26"/>
  <c r="B98" i="26" s="1"/>
  <c r="AA143" i="26" s="1"/>
  <c r="B52" i="26"/>
  <c r="B97" i="26" s="1"/>
  <c r="B51" i="26"/>
  <c r="B96" i="26" s="1"/>
  <c r="T141" i="26" s="1"/>
  <c r="B50" i="26"/>
  <c r="B95" i="26" s="1"/>
  <c r="C94" i="25"/>
  <c r="D94" i="25"/>
  <c r="E94" i="25"/>
  <c r="F94" i="25"/>
  <c r="G94" i="25"/>
  <c r="H94" i="25"/>
  <c r="I94" i="25"/>
  <c r="J94" i="25"/>
  <c r="K94" i="25"/>
  <c r="L94" i="25"/>
  <c r="M94" i="25"/>
  <c r="N94" i="25"/>
  <c r="O94" i="25"/>
  <c r="P94" i="25"/>
  <c r="Q94" i="25"/>
  <c r="R94" i="25"/>
  <c r="S94" i="25"/>
  <c r="T94" i="25"/>
  <c r="U94" i="25"/>
  <c r="V94" i="25"/>
  <c r="W94" i="25"/>
  <c r="X94" i="25"/>
  <c r="Y94" i="25"/>
  <c r="Z94" i="25"/>
  <c r="AA94" i="25"/>
  <c r="AB94" i="25"/>
  <c r="AC94" i="25"/>
  <c r="AD94" i="25"/>
  <c r="AE94" i="25"/>
  <c r="AF94" i="25"/>
  <c r="C95" i="25"/>
  <c r="D95" i="25"/>
  <c r="E95" i="25"/>
  <c r="F95" i="25"/>
  <c r="G95" i="25"/>
  <c r="H95" i="25"/>
  <c r="I95" i="25"/>
  <c r="J95" i="25"/>
  <c r="K95" i="25"/>
  <c r="L95" i="25"/>
  <c r="M95" i="25"/>
  <c r="N95" i="25"/>
  <c r="O95" i="25"/>
  <c r="P95" i="25"/>
  <c r="Q95" i="25"/>
  <c r="R95" i="25"/>
  <c r="S95" i="25"/>
  <c r="T95" i="25"/>
  <c r="U95" i="25"/>
  <c r="V95" i="25"/>
  <c r="W95" i="25"/>
  <c r="X95" i="25"/>
  <c r="Y95" i="25"/>
  <c r="Z95" i="25"/>
  <c r="AA95" i="25"/>
  <c r="AB95" i="25"/>
  <c r="AC95" i="25"/>
  <c r="AD95" i="25"/>
  <c r="AE95" i="25"/>
  <c r="AF95" i="25"/>
  <c r="C96" i="25"/>
  <c r="D96" i="25"/>
  <c r="E96" i="25"/>
  <c r="F96" i="25"/>
  <c r="G96" i="25"/>
  <c r="H96" i="25"/>
  <c r="I96" i="25"/>
  <c r="J96" i="25"/>
  <c r="K96" i="25"/>
  <c r="L96" i="25"/>
  <c r="M96" i="25"/>
  <c r="N96" i="25"/>
  <c r="O96" i="25"/>
  <c r="P96" i="25"/>
  <c r="Q96" i="25"/>
  <c r="R96" i="25"/>
  <c r="S96" i="25"/>
  <c r="T96" i="25"/>
  <c r="U96" i="25"/>
  <c r="V96" i="25"/>
  <c r="W96" i="25"/>
  <c r="X96" i="25"/>
  <c r="Y96" i="25"/>
  <c r="Z96" i="25"/>
  <c r="AA96" i="25"/>
  <c r="AB96" i="25"/>
  <c r="AC96" i="25"/>
  <c r="AD96" i="25"/>
  <c r="AE96" i="25"/>
  <c r="AF96" i="25"/>
  <c r="C97" i="25"/>
  <c r="D97" i="25"/>
  <c r="E97" i="25"/>
  <c r="F97" i="25"/>
  <c r="G97" i="25"/>
  <c r="H97" i="25"/>
  <c r="I97" i="25"/>
  <c r="J97" i="25"/>
  <c r="K97" i="25"/>
  <c r="L97" i="25"/>
  <c r="M97" i="25"/>
  <c r="N97" i="25"/>
  <c r="O97" i="25"/>
  <c r="P97" i="25"/>
  <c r="Q97" i="25"/>
  <c r="R97" i="25"/>
  <c r="S97" i="25"/>
  <c r="T97" i="25"/>
  <c r="U97" i="25"/>
  <c r="V97" i="25"/>
  <c r="W97" i="25"/>
  <c r="X97" i="25"/>
  <c r="Y97" i="25"/>
  <c r="Z97" i="25"/>
  <c r="AA97" i="25"/>
  <c r="AB97" i="25"/>
  <c r="AC97" i="25"/>
  <c r="AD97" i="25"/>
  <c r="AE97" i="25"/>
  <c r="AF97" i="25"/>
  <c r="C98" i="25"/>
  <c r="D98" i="25"/>
  <c r="E98" i="25"/>
  <c r="F98" i="25"/>
  <c r="G98" i="25"/>
  <c r="H98" i="25"/>
  <c r="I98" i="25"/>
  <c r="J98" i="25"/>
  <c r="K98" i="25"/>
  <c r="L98" i="25"/>
  <c r="M98" i="25"/>
  <c r="N98" i="25"/>
  <c r="O98" i="25"/>
  <c r="P98" i="25"/>
  <c r="Q98" i="25"/>
  <c r="R98" i="25"/>
  <c r="S98" i="25"/>
  <c r="T98" i="25"/>
  <c r="U98" i="25"/>
  <c r="V98" i="25"/>
  <c r="W98" i="25"/>
  <c r="X98" i="25"/>
  <c r="Y98" i="25"/>
  <c r="Z98" i="25"/>
  <c r="AA98" i="25"/>
  <c r="AB98" i="25"/>
  <c r="AC98" i="25"/>
  <c r="AD98" i="25"/>
  <c r="AE98" i="25"/>
  <c r="AF98" i="25"/>
  <c r="C99" i="25"/>
  <c r="D99" i="25"/>
  <c r="E99" i="25"/>
  <c r="F99" i="25"/>
  <c r="G99" i="25"/>
  <c r="H99" i="25"/>
  <c r="I99" i="25"/>
  <c r="J99" i="25"/>
  <c r="K99" i="25"/>
  <c r="L99" i="25"/>
  <c r="M99" i="25"/>
  <c r="N99" i="25"/>
  <c r="O99" i="25"/>
  <c r="P99" i="25"/>
  <c r="Q99" i="25"/>
  <c r="R99" i="25"/>
  <c r="S99" i="25"/>
  <c r="T99" i="25"/>
  <c r="U99" i="25"/>
  <c r="V99" i="25"/>
  <c r="W99" i="25"/>
  <c r="X99" i="25"/>
  <c r="Y99" i="25"/>
  <c r="Z99" i="25"/>
  <c r="AA99" i="25"/>
  <c r="AB99" i="25"/>
  <c r="AC99" i="25"/>
  <c r="AD99" i="25"/>
  <c r="AE99" i="25"/>
  <c r="AF99" i="25"/>
  <c r="C100" i="25"/>
  <c r="D100" i="25"/>
  <c r="E100" i="25"/>
  <c r="F100" i="25"/>
  <c r="G100" i="25"/>
  <c r="H100" i="25"/>
  <c r="I100" i="25"/>
  <c r="J100" i="25"/>
  <c r="K100" i="25"/>
  <c r="L100" i="25"/>
  <c r="M100" i="25"/>
  <c r="N100" i="25"/>
  <c r="O100" i="25"/>
  <c r="P100" i="25"/>
  <c r="Q100" i="25"/>
  <c r="R100" i="25"/>
  <c r="S100" i="25"/>
  <c r="T100" i="25"/>
  <c r="U100" i="25"/>
  <c r="V100" i="25"/>
  <c r="W100" i="25"/>
  <c r="X100" i="25"/>
  <c r="Y100" i="25"/>
  <c r="Z100" i="25"/>
  <c r="AA100" i="25"/>
  <c r="AB100" i="25"/>
  <c r="AC100" i="25"/>
  <c r="AD100" i="25"/>
  <c r="AE100" i="25"/>
  <c r="AF100" i="25"/>
  <c r="C101" i="25"/>
  <c r="D101" i="25"/>
  <c r="E101" i="25"/>
  <c r="F101" i="25"/>
  <c r="G101" i="25"/>
  <c r="H101" i="25"/>
  <c r="I101" i="25"/>
  <c r="J101" i="25"/>
  <c r="K101" i="25"/>
  <c r="L101" i="25"/>
  <c r="M101" i="25"/>
  <c r="N101" i="25"/>
  <c r="O101" i="25"/>
  <c r="P101" i="25"/>
  <c r="Q101" i="25"/>
  <c r="R101" i="25"/>
  <c r="S101" i="25"/>
  <c r="T101" i="25"/>
  <c r="U101" i="25"/>
  <c r="V101" i="25"/>
  <c r="W101" i="25"/>
  <c r="X101" i="25"/>
  <c r="Y101" i="25"/>
  <c r="Z101" i="25"/>
  <c r="AA101" i="25"/>
  <c r="AB101" i="25"/>
  <c r="AC101" i="25"/>
  <c r="AD101" i="25"/>
  <c r="AE101" i="25"/>
  <c r="AF101" i="25"/>
  <c r="C102" i="25"/>
  <c r="D102" i="25"/>
  <c r="E102" i="25"/>
  <c r="F102" i="25"/>
  <c r="G102" i="25"/>
  <c r="H102" i="25"/>
  <c r="I102" i="25"/>
  <c r="J102" i="25"/>
  <c r="K102" i="25"/>
  <c r="L102" i="25"/>
  <c r="M102" i="25"/>
  <c r="N102" i="25"/>
  <c r="O102" i="25"/>
  <c r="P102" i="25"/>
  <c r="Q102" i="25"/>
  <c r="R102" i="25"/>
  <c r="S102" i="25"/>
  <c r="T102" i="25"/>
  <c r="U102" i="25"/>
  <c r="V102" i="25"/>
  <c r="W102" i="25"/>
  <c r="X102" i="25"/>
  <c r="Y102" i="25"/>
  <c r="Z102" i="25"/>
  <c r="AA102" i="25"/>
  <c r="AB102" i="25"/>
  <c r="AC102" i="25"/>
  <c r="AD102" i="25"/>
  <c r="AE102" i="25"/>
  <c r="AF102" i="25"/>
  <c r="C103" i="25"/>
  <c r="D103" i="25"/>
  <c r="E103" i="25"/>
  <c r="F103" i="25"/>
  <c r="G103" i="25"/>
  <c r="H103" i="25"/>
  <c r="I103" i="25"/>
  <c r="J103" i="25"/>
  <c r="K103" i="25"/>
  <c r="L103" i="25"/>
  <c r="M103" i="25"/>
  <c r="N103" i="25"/>
  <c r="O103" i="25"/>
  <c r="P103" i="25"/>
  <c r="Q103" i="25"/>
  <c r="R103" i="25"/>
  <c r="S103" i="25"/>
  <c r="T103" i="25"/>
  <c r="U103" i="25"/>
  <c r="V103" i="25"/>
  <c r="W103" i="25"/>
  <c r="X103" i="25"/>
  <c r="Y103" i="25"/>
  <c r="Z103" i="25"/>
  <c r="AA103" i="25"/>
  <c r="AB103" i="25"/>
  <c r="AC103" i="25"/>
  <c r="AD103" i="25"/>
  <c r="AE103" i="25"/>
  <c r="AF103" i="25"/>
  <c r="C104" i="25"/>
  <c r="D104" i="25"/>
  <c r="E104" i="25"/>
  <c r="F104" i="25"/>
  <c r="G104" i="25"/>
  <c r="H104" i="25"/>
  <c r="I104" i="25"/>
  <c r="J104" i="25"/>
  <c r="K104" i="25"/>
  <c r="L104" i="25"/>
  <c r="M104" i="25"/>
  <c r="N104" i="25"/>
  <c r="O104" i="25"/>
  <c r="P104" i="25"/>
  <c r="Q104" i="25"/>
  <c r="R104" i="25"/>
  <c r="S104" i="25"/>
  <c r="T104" i="25"/>
  <c r="U104" i="25"/>
  <c r="V104" i="25"/>
  <c r="W104" i="25"/>
  <c r="X104" i="25"/>
  <c r="Y104" i="25"/>
  <c r="Z104" i="25"/>
  <c r="AA104" i="25"/>
  <c r="AB104" i="25"/>
  <c r="AC104" i="25"/>
  <c r="AD104" i="25"/>
  <c r="AE104" i="25"/>
  <c r="AF104" i="25"/>
  <c r="C105" i="25"/>
  <c r="D105" i="25"/>
  <c r="E105" i="25"/>
  <c r="F105" i="25"/>
  <c r="G105" i="25"/>
  <c r="H105" i="25"/>
  <c r="I105" i="25"/>
  <c r="J105" i="25"/>
  <c r="K105" i="25"/>
  <c r="L105" i="25"/>
  <c r="M105" i="25"/>
  <c r="N105" i="25"/>
  <c r="O105" i="25"/>
  <c r="P105" i="25"/>
  <c r="Q105" i="25"/>
  <c r="R105" i="25"/>
  <c r="S105" i="25"/>
  <c r="T105" i="25"/>
  <c r="U105" i="25"/>
  <c r="V105" i="25"/>
  <c r="W105" i="25"/>
  <c r="X105" i="25"/>
  <c r="Y105" i="25"/>
  <c r="Z105" i="25"/>
  <c r="AA105" i="25"/>
  <c r="AB105" i="25"/>
  <c r="AC105" i="25"/>
  <c r="AD105" i="25"/>
  <c r="AE105" i="25"/>
  <c r="AF105" i="25"/>
  <c r="C106" i="25"/>
  <c r="D106" i="25"/>
  <c r="E106" i="25"/>
  <c r="F106" i="25"/>
  <c r="G106" i="25"/>
  <c r="H106" i="25"/>
  <c r="I106" i="25"/>
  <c r="J106" i="25"/>
  <c r="K106" i="25"/>
  <c r="L106" i="25"/>
  <c r="M106" i="25"/>
  <c r="N106" i="25"/>
  <c r="O106" i="25"/>
  <c r="P106" i="25"/>
  <c r="Q106" i="25"/>
  <c r="R106" i="25"/>
  <c r="S106" i="25"/>
  <c r="T106" i="25"/>
  <c r="U106" i="25"/>
  <c r="V106" i="25"/>
  <c r="W106" i="25"/>
  <c r="X106" i="25"/>
  <c r="Y106" i="25"/>
  <c r="Z106" i="25"/>
  <c r="AA106" i="25"/>
  <c r="AB106" i="25"/>
  <c r="AC106" i="25"/>
  <c r="AD106" i="25"/>
  <c r="AE106" i="25"/>
  <c r="AF106" i="25"/>
  <c r="C107" i="25"/>
  <c r="D107" i="25"/>
  <c r="E107" i="25"/>
  <c r="F107" i="25"/>
  <c r="G107" i="25"/>
  <c r="H107" i="25"/>
  <c r="I107" i="25"/>
  <c r="J107" i="25"/>
  <c r="K107" i="25"/>
  <c r="L107" i="25"/>
  <c r="M107" i="25"/>
  <c r="N107" i="25"/>
  <c r="O107" i="25"/>
  <c r="P107" i="25"/>
  <c r="Q107" i="25"/>
  <c r="R107" i="25"/>
  <c r="S107" i="25"/>
  <c r="T107" i="25"/>
  <c r="U107" i="25"/>
  <c r="V107" i="25"/>
  <c r="W107" i="25"/>
  <c r="X107" i="25"/>
  <c r="Y107" i="25"/>
  <c r="Z107" i="25"/>
  <c r="AA107" i="25"/>
  <c r="AB107" i="25"/>
  <c r="AC107" i="25"/>
  <c r="AD107" i="25"/>
  <c r="AE107" i="25"/>
  <c r="AF107" i="25"/>
  <c r="C108" i="25"/>
  <c r="D108" i="25"/>
  <c r="E108" i="25"/>
  <c r="F108" i="25"/>
  <c r="G108" i="25"/>
  <c r="H108" i="25"/>
  <c r="I108" i="25"/>
  <c r="J108" i="25"/>
  <c r="K108" i="25"/>
  <c r="L108" i="25"/>
  <c r="M108" i="25"/>
  <c r="N108" i="25"/>
  <c r="O108" i="25"/>
  <c r="P108" i="25"/>
  <c r="Q108" i="25"/>
  <c r="R108" i="25"/>
  <c r="S108" i="25"/>
  <c r="T108" i="25"/>
  <c r="U108" i="25"/>
  <c r="V108" i="25"/>
  <c r="W108" i="25"/>
  <c r="X108" i="25"/>
  <c r="Y108" i="25"/>
  <c r="Z108" i="25"/>
  <c r="AA108" i="25"/>
  <c r="AB108" i="25"/>
  <c r="AC108" i="25"/>
  <c r="AD108" i="25"/>
  <c r="AE108" i="25"/>
  <c r="AF108" i="25"/>
  <c r="C109" i="25"/>
  <c r="D109" i="25"/>
  <c r="E109" i="25"/>
  <c r="F109" i="25"/>
  <c r="G109" i="25"/>
  <c r="H109" i="25"/>
  <c r="I109" i="25"/>
  <c r="J109" i="25"/>
  <c r="K109" i="25"/>
  <c r="L109" i="25"/>
  <c r="M109" i="25"/>
  <c r="N109" i="25"/>
  <c r="O109" i="25"/>
  <c r="P109" i="25"/>
  <c r="Q109" i="25"/>
  <c r="R109" i="25"/>
  <c r="S109" i="25"/>
  <c r="T109" i="25"/>
  <c r="U109" i="25"/>
  <c r="V109" i="25"/>
  <c r="W109" i="25"/>
  <c r="X109" i="25"/>
  <c r="Y109" i="25"/>
  <c r="Z109" i="25"/>
  <c r="AA109" i="25"/>
  <c r="AB109" i="25"/>
  <c r="AC109" i="25"/>
  <c r="AD109" i="25"/>
  <c r="AE109" i="25"/>
  <c r="AF109" i="25"/>
  <c r="C110" i="25"/>
  <c r="D110" i="25"/>
  <c r="E110" i="25"/>
  <c r="F110" i="25"/>
  <c r="G110" i="25"/>
  <c r="H110" i="25"/>
  <c r="I110" i="25"/>
  <c r="J110" i="25"/>
  <c r="K110" i="25"/>
  <c r="L110" i="25"/>
  <c r="M110" i="25"/>
  <c r="N110" i="25"/>
  <c r="O110" i="25"/>
  <c r="P110" i="25"/>
  <c r="Q110" i="25"/>
  <c r="R110" i="25"/>
  <c r="S110" i="25"/>
  <c r="T110" i="25"/>
  <c r="U110" i="25"/>
  <c r="V110" i="25"/>
  <c r="W110" i="25"/>
  <c r="X110" i="25"/>
  <c r="Y110" i="25"/>
  <c r="Z110" i="25"/>
  <c r="AA110" i="25"/>
  <c r="AB110" i="25"/>
  <c r="AC110" i="25"/>
  <c r="AD110" i="25"/>
  <c r="AE110" i="25"/>
  <c r="AF110" i="25"/>
  <c r="C111" i="25"/>
  <c r="D111" i="25"/>
  <c r="E111" i="25"/>
  <c r="F111" i="25"/>
  <c r="G111" i="25"/>
  <c r="H111" i="25"/>
  <c r="I111" i="25"/>
  <c r="J111" i="25"/>
  <c r="K111" i="25"/>
  <c r="L111" i="25"/>
  <c r="M111" i="25"/>
  <c r="N111" i="25"/>
  <c r="O111" i="25"/>
  <c r="P111" i="25"/>
  <c r="Q111" i="25"/>
  <c r="R111" i="25"/>
  <c r="S111" i="25"/>
  <c r="T111" i="25"/>
  <c r="U111" i="25"/>
  <c r="V111" i="25"/>
  <c r="W111" i="25"/>
  <c r="X111" i="25"/>
  <c r="Y111" i="25"/>
  <c r="Z111" i="25"/>
  <c r="AA111" i="25"/>
  <c r="AB111" i="25"/>
  <c r="AC111" i="25"/>
  <c r="AD111" i="25"/>
  <c r="AE111" i="25"/>
  <c r="AF111" i="25"/>
  <c r="C112" i="25"/>
  <c r="D112" i="25"/>
  <c r="E112" i="25"/>
  <c r="F112" i="25"/>
  <c r="G112" i="25"/>
  <c r="H112" i="25"/>
  <c r="I112" i="25"/>
  <c r="J112" i="25"/>
  <c r="K112" i="25"/>
  <c r="L112" i="25"/>
  <c r="M112" i="25"/>
  <c r="N112" i="25"/>
  <c r="O112" i="25"/>
  <c r="P112" i="25"/>
  <c r="Q112" i="25"/>
  <c r="R112" i="25"/>
  <c r="S112" i="25"/>
  <c r="T112" i="25"/>
  <c r="U112" i="25"/>
  <c r="V112" i="25"/>
  <c r="W112" i="25"/>
  <c r="X112" i="25"/>
  <c r="Y112" i="25"/>
  <c r="Z112" i="25"/>
  <c r="AA112" i="25"/>
  <c r="AB112" i="25"/>
  <c r="AC112" i="25"/>
  <c r="AD112" i="25"/>
  <c r="AE112" i="25"/>
  <c r="AF112" i="25"/>
  <c r="C113" i="25"/>
  <c r="D113" i="25"/>
  <c r="E113" i="25"/>
  <c r="F113" i="25"/>
  <c r="G113" i="25"/>
  <c r="H113" i="25"/>
  <c r="I113" i="25"/>
  <c r="J113" i="25"/>
  <c r="K113" i="25"/>
  <c r="L113" i="25"/>
  <c r="M113" i="25"/>
  <c r="N113" i="25"/>
  <c r="O113" i="25"/>
  <c r="P113" i="25"/>
  <c r="Q113" i="25"/>
  <c r="R113" i="25"/>
  <c r="S113" i="25"/>
  <c r="T113" i="25"/>
  <c r="U113" i="25"/>
  <c r="V113" i="25"/>
  <c r="W113" i="25"/>
  <c r="X113" i="25"/>
  <c r="Y113" i="25"/>
  <c r="Z113" i="25"/>
  <c r="AA113" i="25"/>
  <c r="AB113" i="25"/>
  <c r="AC113" i="25"/>
  <c r="AD113" i="25"/>
  <c r="AE113" i="25"/>
  <c r="AF113" i="25"/>
  <c r="C114" i="25"/>
  <c r="D114" i="25"/>
  <c r="E114" i="25"/>
  <c r="F114" i="25"/>
  <c r="G114" i="25"/>
  <c r="H114" i="25"/>
  <c r="I114" i="25"/>
  <c r="J114" i="25"/>
  <c r="K114" i="25"/>
  <c r="L114" i="25"/>
  <c r="M114" i="25"/>
  <c r="N114" i="25"/>
  <c r="O114" i="25"/>
  <c r="P114" i="25"/>
  <c r="Q114" i="25"/>
  <c r="R114" i="25"/>
  <c r="S114" i="25"/>
  <c r="T114" i="25"/>
  <c r="U114" i="25"/>
  <c r="V114" i="25"/>
  <c r="W114" i="25"/>
  <c r="X114" i="25"/>
  <c r="Y114" i="25"/>
  <c r="Z114" i="25"/>
  <c r="AA114" i="25"/>
  <c r="AB114" i="25"/>
  <c r="AC114" i="25"/>
  <c r="AD114" i="25"/>
  <c r="AE114" i="25"/>
  <c r="AF114" i="25"/>
  <c r="C115" i="25"/>
  <c r="D115" i="25"/>
  <c r="E115" i="25"/>
  <c r="F115" i="25"/>
  <c r="G115" i="25"/>
  <c r="H115" i="25"/>
  <c r="I115" i="25"/>
  <c r="J115" i="25"/>
  <c r="K115" i="25"/>
  <c r="L115" i="25"/>
  <c r="M115" i="25"/>
  <c r="N115" i="25"/>
  <c r="O115" i="25"/>
  <c r="P115" i="25"/>
  <c r="Q115" i="25"/>
  <c r="R115" i="25"/>
  <c r="S115" i="25"/>
  <c r="T115" i="25"/>
  <c r="U115" i="25"/>
  <c r="V115" i="25"/>
  <c r="W115" i="25"/>
  <c r="X115" i="25"/>
  <c r="Y115" i="25"/>
  <c r="Z115" i="25"/>
  <c r="AA115" i="25"/>
  <c r="AB115" i="25"/>
  <c r="AC115" i="25"/>
  <c r="AD115" i="25"/>
  <c r="AE115" i="25"/>
  <c r="AF115" i="25"/>
  <c r="C116" i="25"/>
  <c r="D116" i="25"/>
  <c r="E116" i="25"/>
  <c r="F116" i="25"/>
  <c r="G116" i="25"/>
  <c r="H116" i="25"/>
  <c r="I116" i="25"/>
  <c r="J116" i="25"/>
  <c r="K116" i="25"/>
  <c r="L116" i="25"/>
  <c r="M116" i="25"/>
  <c r="N116" i="25"/>
  <c r="O116" i="25"/>
  <c r="P116" i="25"/>
  <c r="Q116" i="25"/>
  <c r="R116" i="25"/>
  <c r="S116" i="25"/>
  <c r="T116" i="25"/>
  <c r="U116" i="25"/>
  <c r="V116" i="25"/>
  <c r="W116" i="25"/>
  <c r="X116" i="25"/>
  <c r="Y116" i="25"/>
  <c r="Z116" i="25"/>
  <c r="AA116" i="25"/>
  <c r="AB116" i="25"/>
  <c r="AC116" i="25"/>
  <c r="AD116" i="25"/>
  <c r="AE116" i="25"/>
  <c r="AF116" i="25"/>
  <c r="C117" i="25"/>
  <c r="D117" i="25"/>
  <c r="E117" i="25"/>
  <c r="F117" i="25"/>
  <c r="G117" i="25"/>
  <c r="H117" i="25"/>
  <c r="I117" i="25"/>
  <c r="J117" i="25"/>
  <c r="K117" i="25"/>
  <c r="L117" i="25"/>
  <c r="M117" i="25"/>
  <c r="N117" i="25"/>
  <c r="O117" i="25"/>
  <c r="P117" i="25"/>
  <c r="Q117" i="25"/>
  <c r="R117" i="25"/>
  <c r="S117" i="25"/>
  <c r="T117" i="25"/>
  <c r="U117" i="25"/>
  <c r="V117" i="25"/>
  <c r="W117" i="25"/>
  <c r="X117" i="25"/>
  <c r="Y117" i="25"/>
  <c r="Z117" i="25"/>
  <c r="AA117" i="25"/>
  <c r="AB117" i="25"/>
  <c r="AC117" i="25"/>
  <c r="AD117" i="25"/>
  <c r="AE117" i="25"/>
  <c r="AF117" i="25"/>
  <c r="C118" i="25"/>
  <c r="D118" i="25"/>
  <c r="E118" i="25"/>
  <c r="F118" i="25"/>
  <c r="G118" i="25"/>
  <c r="H118" i="25"/>
  <c r="I118" i="25"/>
  <c r="J118" i="25"/>
  <c r="K118" i="25"/>
  <c r="L118" i="25"/>
  <c r="M118" i="25"/>
  <c r="N118" i="25"/>
  <c r="O118" i="25"/>
  <c r="P118" i="25"/>
  <c r="Q118" i="25"/>
  <c r="R118" i="25"/>
  <c r="S118" i="25"/>
  <c r="T118" i="25"/>
  <c r="U118" i="25"/>
  <c r="V118" i="25"/>
  <c r="W118" i="25"/>
  <c r="X118" i="25"/>
  <c r="Y118" i="25"/>
  <c r="Z118" i="25"/>
  <c r="AA118" i="25"/>
  <c r="AB118" i="25"/>
  <c r="AC118" i="25"/>
  <c r="AD118" i="25"/>
  <c r="AE118" i="25"/>
  <c r="AF118" i="25"/>
  <c r="C119" i="25"/>
  <c r="D119" i="25"/>
  <c r="E119" i="25"/>
  <c r="F119" i="25"/>
  <c r="G119" i="25"/>
  <c r="H119" i="25"/>
  <c r="I119" i="25"/>
  <c r="J119" i="25"/>
  <c r="K119" i="25"/>
  <c r="L119" i="25"/>
  <c r="M119" i="25"/>
  <c r="N119" i="25"/>
  <c r="O119" i="25"/>
  <c r="P119" i="25"/>
  <c r="Q119" i="25"/>
  <c r="R119" i="25"/>
  <c r="S119" i="25"/>
  <c r="T119" i="25"/>
  <c r="U119" i="25"/>
  <c r="V119" i="25"/>
  <c r="W119" i="25"/>
  <c r="X119" i="25"/>
  <c r="Y119" i="25"/>
  <c r="Z119" i="25"/>
  <c r="AA119" i="25"/>
  <c r="AB119" i="25"/>
  <c r="AC119" i="25"/>
  <c r="AD119" i="25"/>
  <c r="AE119" i="25"/>
  <c r="AF119" i="25"/>
  <c r="C120" i="25"/>
  <c r="D120" i="25"/>
  <c r="E120" i="25"/>
  <c r="F120" i="25"/>
  <c r="G120" i="25"/>
  <c r="H120" i="25"/>
  <c r="I120" i="25"/>
  <c r="J120" i="25"/>
  <c r="K120" i="25"/>
  <c r="L120" i="25"/>
  <c r="M120" i="25"/>
  <c r="N120" i="25"/>
  <c r="O120" i="25"/>
  <c r="P120" i="25"/>
  <c r="Q120" i="25"/>
  <c r="R120" i="25"/>
  <c r="S120" i="25"/>
  <c r="T120" i="25"/>
  <c r="U120" i="25"/>
  <c r="V120" i="25"/>
  <c r="W120" i="25"/>
  <c r="X120" i="25"/>
  <c r="Y120" i="25"/>
  <c r="Z120" i="25"/>
  <c r="AA120" i="25"/>
  <c r="AB120" i="25"/>
  <c r="AC120" i="25"/>
  <c r="AD120" i="25"/>
  <c r="AE120" i="25"/>
  <c r="AF120" i="25"/>
  <c r="C121" i="25"/>
  <c r="D121" i="25"/>
  <c r="E121" i="25"/>
  <c r="F121" i="25"/>
  <c r="G121" i="25"/>
  <c r="H121" i="25"/>
  <c r="I121" i="25"/>
  <c r="J121" i="25"/>
  <c r="K121" i="25"/>
  <c r="L121" i="25"/>
  <c r="M121" i="25"/>
  <c r="N121" i="25"/>
  <c r="O121" i="25"/>
  <c r="P121" i="25"/>
  <c r="Q121" i="25"/>
  <c r="R121" i="25"/>
  <c r="S121" i="25"/>
  <c r="T121" i="25"/>
  <c r="U121" i="25"/>
  <c r="V121" i="25"/>
  <c r="W121" i="25"/>
  <c r="X121" i="25"/>
  <c r="Y121" i="25"/>
  <c r="Z121" i="25"/>
  <c r="AA121" i="25"/>
  <c r="AB121" i="25"/>
  <c r="AC121" i="25"/>
  <c r="AD121" i="25"/>
  <c r="AE121" i="25"/>
  <c r="AF121" i="25"/>
  <c r="C122" i="25"/>
  <c r="D122" i="25"/>
  <c r="E122" i="25"/>
  <c r="F122" i="25"/>
  <c r="G122" i="25"/>
  <c r="H122" i="25"/>
  <c r="I122" i="25"/>
  <c r="J122" i="25"/>
  <c r="K122" i="25"/>
  <c r="L122" i="25"/>
  <c r="M122" i="25"/>
  <c r="N122" i="25"/>
  <c r="O122" i="25"/>
  <c r="P122" i="25"/>
  <c r="Q122" i="25"/>
  <c r="R122" i="25"/>
  <c r="S122" i="25"/>
  <c r="T122" i="25"/>
  <c r="U122" i="25"/>
  <c r="V122" i="25"/>
  <c r="W122" i="25"/>
  <c r="X122" i="25"/>
  <c r="Y122" i="25"/>
  <c r="Z122" i="25"/>
  <c r="AA122" i="25"/>
  <c r="AB122" i="25"/>
  <c r="AC122" i="25"/>
  <c r="AD122" i="25"/>
  <c r="AE122" i="25"/>
  <c r="AF122" i="25"/>
  <c r="C123" i="25"/>
  <c r="D123" i="25"/>
  <c r="E123" i="25"/>
  <c r="F123" i="25"/>
  <c r="G123" i="25"/>
  <c r="H123" i="25"/>
  <c r="I123" i="25"/>
  <c r="J123" i="25"/>
  <c r="K123" i="25"/>
  <c r="L123" i="25"/>
  <c r="M123" i="25"/>
  <c r="N123" i="25"/>
  <c r="O123" i="25"/>
  <c r="P123" i="25"/>
  <c r="Q123" i="25"/>
  <c r="R123" i="25"/>
  <c r="S123" i="25"/>
  <c r="T123" i="25"/>
  <c r="U123" i="25"/>
  <c r="V123" i="25"/>
  <c r="W123" i="25"/>
  <c r="X123" i="25"/>
  <c r="Y123" i="25"/>
  <c r="Z123" i="25"/>
  <c r="AA123" i="25"/>
  <c r="AB123" i="25"/>
  <c r="AC123" i="25"/>
  <c r="AD123" i="25"/>
  <c r="AE123" i="25"/>
  <c r="AF123" i="25"/>
  <c r="C124" i="25"/>
  <c r="D124" i="25"/>
  <c r="E124" i="25"/>
  <c r="F124" i="25"/>
  <c r="G124" i="25"/>
  <c r="H124" i="25"/>
  <c r="I124" i="25"/>
  <c r="J124" i="25"/>
  <c r="K124" i="25"/>
  <c r="L124" i="25"/>
  <c r="M124" i="25"/>
  <c r="N124" i="25"/>
  <c r="O124" i="25"/>
  <c r="P124" i="25"/>
  <c r="Q124" i="25"/>
  <c r="R124" i="25"/>
  <c r="S124" i="25"/>
  <c r="T124" i="25"/>
  <c r="U124" i="25"/>
  <c r="V124" i="25"/>
  <c r="W124" i="25"/>
  <c r="X124" i="25"/>
  <c r="Y124" i="25"/>
  <c r="Z124" i="25"/>
  <c r="AA124" i="25"/>
  <c r="AB124" i="25"/>
  <c r="AC124" i="25"/>
  <c r="AD124" i="25"/>
  <c r="AE124" i="25"/>
  <c r="AF124" i="25"/>
  <c r="C125" i="25"/>
  <c r="D125" i="25"/>
  <c r="E125" i="25"/>
  <c r="F125" i="25"/>
  <c r="G125" i="25"/>
  <c r="H125" i="25"/>
  <c r="I125" i="25"/>
  <c r="J125" i="25"/>
  <c r="K125" i="25"/>
  <c r="L125" i="25"/>
  <c r="M125" i="25"/>
  <c r="N125" i="25"/>
  <c r="O125" i="25"/>
  <c r="P125" i="25"/>
  <c r="Q125" i="25"/>
  <c r="R125" i="25"/>
  <c r="S125" i="25"/>
  <c r="T125" i="25"/>
  <c r="U125" i="25"/>
  <c r="V125" i="25"/>
  <c r="W125" i="25"/>
  <c r="X125" i="25"/>
  <c r="Y125" i="25"/>
  <c r="Z125" i="25"/>
  <c r="AA125" i="25"/>
  <c r="AB125" i="25"/>
  <c r="AC125" i="25"/>
  <c r="AD125" i="25"/>
  <c r="AE125" i="25"/>
  <c r="AF125" i="25"/>
  <c r="C126" i="25"/>
  <c r="D126" i="25"/>
  <c r="E126" i="25"/>
  <c r="F126" i="25"/>
  <c r="G126" i="25"/>
  <c r="H126" i="25"/>
  <c r="I126" i="25"/>
  <c r="J126" i="25"/>
  <c r="K126" i="25"/>
  <c r="L126" i="25"/>
  <c r="M126" i="25"/>
  <c r="N126" i="25"/>
  <c r="O126" i="25"/>
  <c r="P126" i="25"/>
  <c r="Q126" i="25"/>
  <c r="R126" i="25"/>
  <c r="S126" i="25"/>
  <c r="T126" i="25"/>
  <c r="U126" i="25"/>
  <c r="V126" i="25"/>
  <c r="W126" i="25"/>
  <c r="X126" i="25"/>
  <c r="Y126" i="25"/>
  <c r="Z126" i="25"/>
  <c r="AA126" i="25"/>
  <c r="AB126" i="25"/>
  <c r="AC126" i="25"/>
  <c r="AD126" i="25"/>
  <c r="AE126" i="25"/>
  <c r="AF126" i="25"/>
  <c r="C127" i="25"/>
  <c r="D127" i="25"/>
  <c r="E127" i="25"/>
  <c r="F127" i="25"/>
  <c r="G127" i="25"/>
  <c r="H127" i="25"/>
  <c r="I127" i="25"/>
  <c r="J127" i="25"/>
  <c r="K127" i="25"/>
  <c r="L127" i="25"/>
  <c r="M127" i="25"/>
  <c r="N127" i="25"/>
  <c r="O127" i="25"/>
  <c r="P127" i="25"/>
  <c r="Q127" i="25"/>
  <c r="R127" i="25"/>
  <c r="S127" i="25"/>
  <c r="T127" i="25"/>
  <c r="U127" i="25"/>
  <c r="V127" i="25"/>
  <c r="W127" i="25"/>
  <c r="X127" i="25"/>
  <c r="Y127" i="25"/>
  <c r="Z127" i="25"/>
  <c r="AA127" i="25"/>
  <c r="AB127" i="25"/>
  <c r="AC127" i="25"/>
  <c r="AD127" i="25"/>
  <c r="AE127" i="25"/>
  <c r="AF127" i="25"/>
  <c r="C128" i="25"/>
  <c r="D128" i="25"/>
  <c r="E128" i="25"/>
  <c r="F128" i="25"/>
  <c r="G128" i="25"/>
  <c r="H128" i="25"/>
  <c r="I128" i="25"/>
  <c r="J128" i="25"/>
  <c r="K128" i="25"/>
  <c r="L128" i="25"/>
  <c r="M128" i="25"/>
  <c r="N128" i="25"/>
  <c r="O128" i="25"/>
  <c r="P128" i="25"/>
  <c r="Q128" i="25"/>
  <c r="R128" i="25"/>
  <c r="S128" i="25"/>
  <c r="T128" i="25"/>
  <c r="U128" i="25"/>
  <c r="V128" i="25"/>
  <c r="W128" i="25"/>
  <c r="X128" i="25"/>
  <c r="Y128" i="25"/>
  <c r="Z128" i="25"/>
  <c r="AA128" i="25"/>
  <c r="AB128" i="25"/>
  <c r="AC128" i="25"/>
  <c r="AD128" i="25"/>
  <c r="AE128" i="25"/>
  <c r="AF128" i="25"/>
  <c r="C129" i="25"/>
  <c r="D129" i="25"/>
  <c r="E129" i="25"/>
  <c r="F129" i="25"/>
  <c r="G129" i="25"/>
  <c r="H129" i="25"/>
  <c r="I129" i="25"/>
  <c r="J129" i="25"/>
  <c r="K129" i="25"/>
  <c r="L129" i="25"/>
  <c r="M129" i="25"/>
  <c r="N129" i="25"/>
  <c r="O129" i="25"/>
  <c r="P129" i="25"/>
  <c r="Q129" i="25"/>
  <c r="R129" i="25"/>
  <c r="S129" i="25"/>
  <c r="T129" i="25"/>
  <c r="U129" i="25"/>
  <c r="V129" i="25"/>
  <c r="W129" i="25"/>
  <c r="X129" i="25"/>
  <c r="Y129" i="25"/>
  <c r="Z129" i="25"/>
  <c r="AA129" i="25"/>
  <c r="AB129" i="25"/>
  <c r="AC129" i="25"/>
  <c r="AD129" i="25"/>
  <c r="AE129" i="25"/>
  <c r="AF129" i="25"/>
  <c r="C130" i="25"/>
  <c r="D130" i="25"/>
  <c r="E130" i="25"/>
  <c r="F130" i="25"/>
  <c r="G130" i="25"/>
  <c r="H130" i="25"/>
  <c r="I130" i="25"/>
  <c r="J130" i="25"/>
  <c r="K130" i="25"/>
  <c r="L130" i="25"/>
  <c r="M130" i="25"/>
  <c r="N130" i="25"/>
  <c r="O130" i="25"/>
  <c r="P130" i="25"/>
  <c r="Q130" i="25"/>
  <c r="R130" i="25"/>
  <c r="S130" i="25"/>
  <c r="T130" i="25"/>
  <c r="U130" i="25"/>
  <c r="V130" i="25"/>
  <c r="W130" i="25"/>
  <c r="X130" i="25"/>
  <c r="Y130" i="25"/>
  <c r="Z130" i="25"/>
  <c r="AA130" i="25"/>
  <c r="AB130" i="25"/>
  <c r="AC130" i="25"/>
  <c r="AD130" i="25"/>
  <c r="AE130" i="25"/>
  <c r="AF130" i="25"/>
  <c r="C131" i="25"/>
  <c r="D131" i="25"/>
  <c r="E131" i="25"/>
  <c r="F131" i="25"/>
  <c r="G131" i="25"/>
  <c r="H131" i="25"/>
  <c r="I131" i="25"/>
  <c r="J131" i="25"/>
  <c r="K131" i="25"/>
  <c r="L131" i="25"/>
  <c r="M131" i="25"/>
  <c r="N131" i="25"/>
  <c r="O131" i="25"/>
  <c r="P131" i="25"/>
  <c r="Q131" i="25"/>
  <c r="R131" i="25"/>
  <c r="S131" i="25"/>
  <c r="T131" i="25"/>
  <c r="U131" i="25"/>
  <c r="V131" i="25"/>
  <c r="W131" i="25"/>
  <c r="X131" i="25"/>
  <c r="Y131" i="25"/>
  <c r="Z131" i="25"/>
  <c r="AA131" i="25"/>
  <c r="AB131" i="25"/>
  <c r="AC131" i="25"/>
  <c r="AD131" i="25"/>
  <c r="AE131" i="25"/>
  <c r="AF131" i="25"/>
  <c r="C132" i="25"/>
  <c r="D132" i="25"/>
  <c r="E132" i="25"/>
  <c r="F132" i="25"/>
  <c r="G132" i="25"/>
  <c r="H132" i="25"/>
  <c r="I132" i="25"/>
  <c r="J132" i="25"/>
  <c r="K132" i="25"/>
  <c r="L132" i="25"/>
  <c r="M132" i="25"/>
  <c r="N132" i="25"/>
  <c r="O132" i="25"/>
  <c r="P132" i="25"/>
  <c r="Q132" i="25"/>
  <c r="R132" i="25"/>
  <c r="S132" i="25"/>
  <c r="T132" i="25"/>
  <c r="U132" i="25"/>
  <c r="V132" i="25"/>
  <c r="W132" i="25"/>
  <c r="X132" i="25"/>
  <c r="Y132" i="25"/>
  <c r="Z132" i="25"/>
  <c r="AA132" i="25"/>
  <c r="AB132" i="25"/>
  <c r="AC132" i="25"/>
  <c r="AD132" i="25"/>
  <c r="AE132" i="25"/>
  <c r="AF132" i="25"/>
  <c r="C133" i="25"/>
  <c r="D133" i="25"/>
  <c r="E133" i="25"/>
  <c r="F133" i="25"/>
  <c r="G133" i="25"/>
  <c r="H133" i="25"/>
  <c r="I133" i="25"/>
  <c r="J133" i="25"/>
  <c r="K133" i="25"/>
  <c r="L133" i="25"/>
  <c r="M133" i="25"/>
  <c r="N133" i="25"/>
  <c r="O133" i="25"/>
  <c r="P133" i="25"/>
  <c r="Q133" i="25"/>
  <c r="R133" i="25"/>
  <c r="S133" i="25"/>
  <c r="T133" i="25"/>
  <c r="U133" i="25"/>
  <c r="V133" i="25"/>
  <c r="W133" i="25"/>
  <c r="X133" i="25"/>
  <c r="Y133" i="25"/>
  <c r="Z133" i="25"/>
  <c r="AA133" i="25"/>
  <c r="AB133" i="25"/>
  <c r="AC133" i="25"/>
  <c r="AD133" i="25"/>
  <c r="AE133" i="25"/>
  <c r="AF133" i="25"/>
  <c r="C134" i="25"/>
  <c r="D134" i="25"/>
  <c r="E134" i="25"/>
  <c r="F134" i="25"/>
  <c r="G134" i="25"/>
  <c r="H134" i="25"/>
  <c r="I134" i="25"/>
  <c r="J134" i="25"/>
  <c r="K134" i="25"/>
  <c r="L134" i="25"/>
  <c r="M134" i="25"/>
  <c r="N134" i="25"/>
  <c r="O134" i="25"/>
  <c r="P134" i="25"/>
  <c r="Q134" i="25"/>
  <c r="R134" i="25"/>
  <c r="S134" i="25"/>
  <c r="T134" i="25"/>
  <c r="U134" i="25"/>
  <c r="V134" i="25"/>
  <c r="W134" i="25"/>
  <c r="X134" i="25"/>
  <c r="Y134" i="25"/>
  <c r="Z134" i="25"/>
  <c r="AA134" i="25"/>
  <c r="AB134" i="25"/>
  <c r="AC134" i="25"/>
  <c r="AD134" i="25"/>
  <c r="AE134" i="25"/>
  <c r="AF134" i="25"/>
  <c r="D93" i="25"/>
  <c r="E93" i="25"/>
  <c r="F93" i="25"/>
  <c r="G93" i="25"/>
  <c r="H93" i="25"/>
  <c r="I93" i="25"/>
  <c r="J93" i="25"/>
  <c r="K93" i="25"/>
  <c r="L93" i="25"/>
  <c r="M93" i="25"/>
  <c r="N93" i="25"/>
  <c r="O93" i="25"/>
  <c r="P93" i="25"/>
  <c r="Q93" i="25"/>
  <c r="R93" i="25"/>
  <c r="S93" i="25"/>
  <c r="T93" i="25"/>
  <c r="U93" i="25"/>
  <c r="V93" i="25"/>
  <c r="W93" i="25"/>
  <c r="X93" i="25"/>
  <c r="Y93" i="25"/>
  <c r="Z93" i="25"/>
  <c r="AA93" i="25"/>
  <c r="AB93" i="25"/>
  <c r="AC93" i="25"/>
  <c r="AD93" i="25"/>
  <c r="AE93" i="25"/>
  <c r="AF93" i="25"/>
  <c r="C93" i="25"/>
  <c r="B4" i="25"/>
  <c r="B5" i="25"/>
  <c r="B6" i="25"/>
  <c r="B7" i="25"/>
  <c r="B8" i="25"/>
  <c r="B9" i="25"/>
  <c r="B10" i="25"/>
  <c r="B55" i="25" s="1"/>
  <c r="B100" i="25" s="1"/>
  <c r="B11" i="25"/>
  <c r="B56" i="25" s="1"/>
  <c r="B101" i="25" s="1"/>
  <c r="B12" i="25"/>
  <c r="B13" i="25"/>
  <c r="B14" i="25"/>
  <c r="B15" i="25"/>
  <c r="B16" i="25"/>
  <c r="B17" i="25"/>
  <c r="B18" i="25"/>
  <c r="B63" i="25" s="1"/>
  <c r="B108" i="25" s="1"/>
  <c r="B19" i="25"/>
  <c r="B64" i="25" s="1"/>
  <c r="B109" i="25" s="1"/>
  <c r="B20" i="25"/>
  <c r="B21" i="25"/>
  <c r="B22" i="25"/>
  <c r="B23" i="25"/>
  <c r="B24" i="25"/>
  <c r="B25" i="25"/>
  <c r="B26" i="25"/>
  <c r="B71" i="25" s="1"/>
  <c r="B116" i="25" s="1"/>
  <c r="O161" i="25" s="1"/>
  <c r="B27" i="25"/>
  <c r="B72" i="25" s="1"/>
  <c r="B117" i="25" s="1"/>
  <c r="B28" i="25"/>
  <c r="B29" i="25"/>
  <c r="B30" i="25"/>
  <c r="B31" i="25"/>
  <c r="B32" i="25"/>
  <c r="B33" i="25"/>
  <c r="B34" i="25"/>
  <c r="B79" i="25" s="1"/>
  <c r="B124" i="25" s="1"/>
  <c r="B35" i="25"/>
  <c r="B80" i="25" s="1"/>
  <c r="B125" i="25" s="1"/>
  <c r="B36" i="25"/>
  <c r="B37" i="25"/>
  <c r="B38" i="25"/>
  <c r="B39" i="25"/>
  <c r="B40" i="25"/>
  <c r="B85" i="25" s="1"/>
  <c r="B130" i="25" s="1"/>
  <c r="B41" i="25"/>
  <c r="B86" i="25" s="1"/>
  <c r="B131" i="25" s="1"/>
  <c r="B42" i="25"/>
  <c r="B87" i="25" s="1"/>
  <c r="B132" i="25" s="1"/>
  <c r="B43" i="25"/>
  <c r="B88" i="25" s="1"/>
  <c r="B133" i="25" s="1"/>
  <c r="B44" i="25"/>
  <c r="B3" i="25"/>
  <c r="B89" i="25"/>
  <c r="B134" i="25" s="1"/>
  <c r="B84" i="25"/>
  <c r="B129" i="25" s="1"/>
  <c r="B83" i="25"/>
  <c r="B128" i="25" s="1"/>
  <c r="B82" i="25"/>
  <c r="B127" i="25" s="1"/>
  <c r="B81" i="25"/>
  <c r="B126" i="25" s="1"/>
  <c r="B78" i="25"/>
  <c r="B123" i="25" s="1"/>
  <c r="B77" i="25"/>
  <c r="B122" i="25" s="1"/>
  <c r="B76" i="25"/>
  <c r="B121" i="25" s="1"/>
  <c r="B75" i="25"/>
  <c r="B120" i="25" s="1"/>
  <c r="B74" i="25"/>
  <c r="B119" i="25" s="1"/>
  <c r="B73" i="25"/>
  <c r="B118" i="25" s="1"/>
  <c r="B70" i="25"/>
  <c r="B115" i="25" s="1"/>
  <c r="B69" i="25"/>
  <c r="B114" i="25" s="1"/>
  <c r="B68" i="25"/>
  <c r="B113" i="25" s="1"/>
  <c r="B67" i="25"/>
  <c r="B112" i="25" s="1"/>
  <c r="B66" i="25"/>
  <c r="B111" i="25" s="1"/>
  <c r="B65" i="25"/>
  <c r="B110" i="25" s="1"/>
  <c r="B62" i="25"/>
  <c r="B107" i="25" s="1"/>
  <c r="B61" i="25"/>
  <c r="B106" i="25" s="1"/>
  <c r="B60" i="25"/>
  <c r="B105" i="25" s="1"/>
  <c r="B59" i="25"/>
  <c r="B104" i="25" s="1"/>
  <c r="B58" i="25"/>
  <c r="B103" i="25" s="1"/>
  <c r="B57" i="25"/>
  <c r="B102" i="25" s="1"/>
  <c r="B54" i="25"/>
  <c r="B99" i="25" s="1"/>
  <c r="B53" i="25"/>
  <c r="B98" i="25" s="1"/>
  <c r="B52" i="25"/>
  <c r="B97" i="25" s="1"/>
  <c r="B51" i="25"/>
  <c r="B96" i="25" s="1"/>
  <c r="B50" i="25"/>
  <c r="B95" i="25" s="1"/>
  <c r="B49" i="25"/>
  <c r="B94" i="25" s="1"/>
  <c r="B48" i="25"/>
  <c r="B93" i="25" s="1"/>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C103" i="24"/>
  <c r="D103" i="24"/>
  <c r="E103" i="24"/>
  <c r="F103" i="24"/>
  <c r="G103" i="24"/>
  <c r="H103" i="24"/>
  <c r="I103" i="24"/>
  <c r="J103" i="24"/>
  <c r="K103" i="24"/>
  <c r="L103" i="24"/>
  <c r="M103" i="24"/>
  <c r="N103" i="24"/>
  <c r="O103" i="24"/>
  <c r="P103" i="24"/>
  <c r="Q103" i="24"/>
  <c r="R103" i="24"/>
  <c r="S103" i="24"/>
  <c r="T103" i="24"/>
  <c r="U103" i="24"/>
  <c r="V103" i="24"/>
  <c r="W103" i="24"/>
  <c r="X103" i="24"/>
  <c r="Y103" i="24"/>
  <c r="Z103" i="24"/>
  <c r="AA103" i="24"/>
  <c r="AB103" i="24"/>
  <c r="AC103" i="24"/>
  <c r="AD103" i="24"/>
  <c r="AE103" i="24"/>
  <c r="AF103" i="24"/>
  <c r="C104" i="24"/>
  <c r="D104" i="24"/>
  <c r="E104" i="24"/>
  <c r="F104" i="24"/>
  <c r="G104" i="24"/>
  <c r="H104" i="24"/>
  <c r="I104" i="24"/>
  <c r="J104" i="24"/>
  <c r="K104" i="24"/>
  <c r="L104" i="24"/>
  <c r="M104" i="24"/>
  <c r="N104" i="24"/>
  <c r="O104" i="24"/>
  <c r="P104" i="24"/>
  <c r="Q104" i="24"/>
  <c r="R104" i="24"/>
  <c r="S104" i="24"/>
  <c r="T104" i="24"/>
  <c r="U104" i="24"/>
  <c r="V104" i="24"/>
  <c r="W104" i="24"/>
  <c r="X104" i="24"/>
  <c r="Y104" i="24"/>
  <c r="Z104" i="24"/>
  <c r="AA104" i="24"/>
  <c r="AB104" i="24"/>
  <c r="AC104" i="24"/>
  <c r="AD104" i="24"/>
  <c r="AE104" i="24"/>
  <c r="AF104" i="24"/>
  <c r="C105" i="24"/>
  <c r="D105" i="24"/>
  <c r="E105" i="24"/>
  <c r="F105" i="24"/>
  <c r="G105" i="24"/>
  <c r="H105" i="24"/>
  <c r="I105" i="24"/>
  <c r="J105" i="24"/>
  <c r="K105" i="24"/>
  <c r="L105" i="24"/>
  <c r="M105" i="24"/>
  <c r="N105" i="24"/>
  <c r="O105" i="24"/>
  <c r="P105" i="24"/>
  <c r="Q105" i="24"/>
  <c r="R105" i="24"/>
  <c r="S105" i="24"/>
  <c r="T105" i="24"/>
  <c r="U105" i="24"/>
  <c r="V105" i="24"/>
  <c r="W105" i="24"/>
  <c r="X105" i="24"/>
  <c r="Y105" i="24"/>
  <c r="Z105" i="24"/>
  <c r="AA105" i="24"/>
  <c r="AB105" i="24"/>
  <c r="AC105" i="24"/>
  <c r="AD105" i="24"/>
  <c r="AE105" i="24"/>
  <c r="AF105" i="24"/>
  <c r="C106" i="24"/>
  <c r="D106" i="24"/>
  <c r="E106" i="24"/>
  <c r="F106" i="24"/>
  <c r="G106" i="24"/>
  <c r="H106" i="24"/>
  <c r="I106" i="24"/>
  <c r="J106" i="24"/>
  <c r="K106" i="24"/>
  <c r="L106" i="24"/>
  <c r="M106" i="24"/>
  <c r="N106" i="24"/>
  <c r="O106" i="24"/>
  <c r="P106" i="24"/>
  <c r="Q106" i="24"/>
  <c r="R106" i="24"/>
  <c r="S106" i="24"/>
  <c r="T106" i="24"/>
  <c r="U106" i="24"/>
  <c r="V106" i="24"/>
  <c r="W106" i="24"/>
  <c r="X106" i="24"/>
  <c r="Y106" i="24"/>
  <c r="Z106" i="24"/>
  <c r="AA106" i="24"/>
  <c r="AB106" i="24"/>
  <c r="AC106" i="24"/>
  <c r="AD106" i="24"/>
  <c r="AE106" i="24"/>
  <c r="AF106" i="24"/>
  <c r="C107" i="24"/>
  <c r="D107" i="24"/>
  <c r="E107" i="24"/>
  <c r="F107" i="24"/>
  <c r="G107" i="24"/>
  <c r="H107" i="24"/>
  <c r="I107" i="24"/>
  <c r="J107" i="24"/>
  <c r="K107" i="24"/>
  <c r="L107" i="24"/>
  <c r="M107" i="24"/>
  <c r="N107" i="24"/>
  <c r="O107" i="24"/>
  <c r="P107" i="24"/>
  <c r="Q107" i="24"/>
  <c r="R107" i="24"/>
  <c r="S107" i="24"/>
  <c r="T107" i="24"/>
  <c r="U107" i="24"/>
  <c r="V107" i="24"/>
  <c r="W107" i="24"/>
  <c r="X107" i="24"/>
  <c r="Y107" i="24"/>
  <c r="Z107" i="24"/>
  <c r="AA107" i="24"/>
  <c r="AB107" i="24"/>
  <c r="AC107" i="24"/>
  <c r="AD107" i="24"/>
  <c r="AE107" i="24"/>
  <c r="AF107" i="24"/>
  <c r="C108" i="24"/>
  <c r="D108" i="24"/>
  <c r="E108" i="24"/>
  <c r="F108" i="24"/>
  <c r="G108" i="24"/>
  <c r="H108" i="24"/>
  <c r="I108" i="24"/>
  <c r="J108" i="24"/>
  <c r="K108" i="24"/>
  <c r="L108" i="24"/>
  <c r="M108" i="24"/>
  <c r="N108" i="24"/>
  <c r="O108" i="24"/>
  <c r="P108" i="24"/>
  <c r="Q108" i="24"/>
  <c r="R108" i="24"/>
  <c r="S108" i="24"/>
  <c r="T108" i="24"/>
  <c r="U108" i="24"/>
  <c r="V108" i="24"/>
  <c r="W108" i="24"/>
  <c r="X108" i="24"/>
  <c r="Y108" i="24"/>
  <c r="Z108" i="24"/>
  <c r="AA108" i="24"/>
  <c r="AB108" i="24"/>
  <c r="AC108" i="24"/>
  <c r="AD108" i="24"/>
  <c r="AE108" i="24"/>
  <c r="AF108" i="24"/>
  <c r="C109" i="24"/>
  <c r="D109" i="24"/>
  <c r="E109" i="24"/>
  <c r="F109" i="24"/>
  <c r="G109" i="24"/>
  <c r="H109" i="24"/>
  <c r="I109" i="24"/>
  <c r="J109" i="24"/>
  <c r="K109" i="24"/>
  <c r="L109" i="24"/>
  <c r="M109" i="24"/>
  <c r="N109" i="24"/>
  <c r="O109" i="24"/>
  <c r="P109" i="24"/>
  <c r="Q109" i="24"/>
  <c r="R109" i="24"/>
  <c r="S109" i="24"/>
  <c r="T109" i="24"/>
  <c r="U109" i="24"/>
  <c r="V109" i="24"/>
  <c r="W109" i="24"/>
  <c r="X109" i="24"/>
  <c r="Y109" i="24"/>
  <c r="Z109" i="24"/>
  <c r="AA109" i="24"/>
  <c r="AB109" i="24"/>
  <c r="AC109" i="24"/>
  <c r="AD109" i="24"/>
  <c r="AE109" i="24"/>
  <c r="AF109" i="24"/>
  <c r="C110" i="24"/>
  <c r="D110" i="24"/>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C111" i="24"/>
  <c r="D111" i="24"/>
  <c r="E111" i="24"/>
  <c r="F111" i="24"/>
  <c r="G111" i="24"/>
  <c r="H111" i="24"/>
  <c r="I111" i="24"/>
  <c r="J111" i="24"/>
  <c r="K111" i="24"/>
  <c r="L111" i="24"/>
  <c r="M111" i="24"/>
  <c r="N111" i="24"/>
  <c r="O111" i="24"/>
  <c r="P111" i="24"/>
  <c r="Q111" i="24"/>
  <c r="R111" i="24"/>
  <c r="S111" i="24"/>
  <c r="T111" i="24"/>
  <c r="U111" i="24"/>
  <c r="V111" i="24"/>
  <c r="W111" i="24"/>
  <c r="X111" i="24"/>
  <c r="Y111" i="24"/>
  <c r="Z111" i="24"/>
  <c r="AA111" i="24"/>
  <c r="AB111" i="24"/>
  <c r="AC111" i="24"/>
  <c r="AD111" i="24"/>
  <c r="AE111" i="24"/>
  <c r="AF111" i="24"/>
  <c r="C112" i="24"/>
  <c r="D112" i="24"/>
  <c r="E112" i="24"/>
  <c r="F112" i="24"/>
  <c r="G112" i="24"/>
  <c r="H112" i="24"/>
  <c r="I112" i="24"/>
  <c r="J112" i="24"/>
  <c r="K112" i="24"/>
  <c r="L112" i="24"/>
  <c r="M112" i="24"/>
  <c r="N112" i="24"/>
  <c r="O112" i="24"/>
  <c r="P112" i="24"/>
  <c r="Q112" i="24"/>
  <c r="R112" i="24"/>
  <c r="S112" i="24"/>
  <c r="T112" i="24"/>
  <c r="U112" i="24"/>
  <c r="V112" i="24"/>
  <c r="W112" i="24"/>
  <c r="X112" i="24"/>
  <c r="Y112" i="24"/>
  <c r="Z112" i="24"/>
  <c r="AA112" i="24"/>
  <c r="AB112" i="24"/>
  <c r="AC112" i="24"/>
  <c r="AD112" i="24"/>
  <c r="AE112" i="24"/>
  <c r="AF112" i="24"/>
  <c r="C113"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AD113" i="24"/>
  <c r="AE113" i="24"/>
  <c r="AF113" i="24"/>
  <c r="C114" i="24"/>
  <c r="D114" i="24"/>
  <c r="E114" i="24"/>
  <c r="F114" i="24"/>
  <c r="G114" i="24"/>
  <c r="H114" i="24"/>
  <c r="I114" i="24"/>
  <c r="J114" i="24"/>
  <c r="K114" i="24"/>
  <c r="L114" i="24"/>
  <c r="M114" i="24"/>
  <c r="N114" i="24"/>
  <c r="O114" i="24"/>
  <c r="P114" i="24"/>
  <c r="Q114" i="24"/>
  <c r="R114" i="24"/>
  <c r="S114" i="24"/>
  <c r="T114" i="24"/>
  <c r="U114" i="24"/>
  <c r="V114" i="24"/>
  <c r="W114" i="24"/>
  <c r="X114" i="24"/>
  <c r="Y114" i="24"/>
  <c r="Z114" i="24"/>
  <c r="AA114" i="24"/>
  <c r="AB114" i="24"/>
  <c r="AC114" i="24"/>
  <c r="AD114" i="24"/>
  <c r="AE114" i="24"/>
  <c r="AF114" i="24"/>
  <c r="C115" i="24"/>
  <c r="D115" i="24"/>
  <c r="E115" i="24"/>
  <c r="F115" i="24"/>
  <c r="G115" i="24"/>
  <c r="H115" i="24"/>
  <c r="I115" i="24"/>
  <c r="J115" i="24"/>
  <c r="K115" i="24"/>
  <c r="L115" i="24"/>
  <c r="M115" i="24"/>
  <c r="N115" i="24"/>
  <c r="O115" i="24"/>
  <c r="P115" i="24"/>
  <c r="Q115" i="24"/>
  <c r="R115" i="24"/>
  <c r="S115" i="24"/>
  <c r="T115" i="24"/>
  <c r="U115" i="24"/>
  <c r="V115" i="24"/>
  <c r="W115" i="24"/>
  <c r="X115" i="24"/>
  <c r="Y115" i="24"/>
  <c r="Z115" i="24"/>
  <c r="AA115" i="24"/>
  <c r="AB115" i="24"/>
  <c r="AC115" i="24"/>
  <c r="AD115" i="24"/>
  <c r="AE115" i="24"/>
  <c r="AF115" i="24"/>
  <c r="C116" i="24"/>
  <c r="D116" i="24"/>
  <c r="E116" i="24"/>
  <c r="F116" i="24"/>
  <c r="G116" i="24"/>
  <c r="H116" i="24"/>
  <c r="I116" i="24"/>
  <c r="J116" i="24"/>
  <c r="K116" i="24"/>
  <c r="L116" i="24"/>
  <c r="M116" i="24"/>
  <c r="N116" i="24"/>
  <c r="O116" i="24"/>
  <c r="P116" i="24"/>
  <c r="Q116" i="24"/>
  <c r="R116" i="24"/>
  <c r="S116" i="24"/>
  <c r="T116" i="24"/>
  <c r="U116" i="24"/>
  <c r="V116" i="24"/>
  <c r="W116" i="24"/>
  <c r="X116" i="24"/>
  <c r="Y116" i="24"/>
  <c r="Z116" i="24"/>
  <c r="AA116" i="24"/>
  <c r="AB116" i="24"/>
  <c r="AC116" i="24"/>
  <c r="AD116" i="24"/>
  <c r="AE116" i="24"/>
  <c r="AF116" i="24"/>
  <c r="C117" i="24"/>
  <c r="D117" i="24"/>
  <c r="E117" i="24"/>
  <c r="F117" i="24"/>
  <c r="G117" i="24"/>
  <c r="H117" i="24"/>
  <c r="I117" i="24"/>
  <c r="J117" i="24"/>
  <c r="K117" i="24"/>
  <c r="L117" i="24"/>
  <c r="M117" i="24"/>
  <c r="N117" i="24"/>
  <c r="O117" i="24"/>
  <c r="P117" i="24"/>
  <c r="Q117" i="24"/>
  <c r="R117" i="24"/>
  <c r="S117" i="24"/>
  <c r="T117" i="24"/>
  <c r="U117" i="24"/>
  <c r="V117" i="24"/>
  <c r="W117" i="24"/>
  <c r="X117" i="24"/>
  <c r="Y117" i="24"/>
  <c r="Z117" i="24"/>
  <c r="AA117" i="24"/>
  <c r="AB117" i="24"/>
  <c r="AC117" i="24"/>
  <c r="AD117" i="24"/>
  <c r="AE117" i="24"/>
  <c r="AF117" i="24"/>
  <c r="C118" i="24"/>
  <c r="D118" i="24"/>
  <c r="E118" i="24"/>
  <c r="F118" i="24"/>
  <c r="G118" i="24"/>
  <c r="H118" i="24"/>
  <c r="I118" i="24"/>
  <c r="J118" i="24"/>
  <c r="K118" i="24"/>
  <c r="L118" i="24"/>
  <c r="M118" i="24"/>
  <c r="N118" i="24"/>
  <c r="O118" i="24"/>
  <c r="P118" i="24"/>
  <c r="Q118" i="24"/>
  <c r="R118" i="24"/>
  <c r="S118" i="24"/>
  <c r="T118" i="24"/>
  <c r="U118" i="24"/>
  <c r="V118" i="24"/>
  <c r="W118" i="24"/>
  <c r="X118" i="24"/>
  <c r="Y118" i="24"/>
  <c r="Z118" i="24"/>
  <c r="AA118" i="24"/>
  <c r="AB118" i="24"/>
  <c r="AC118" i="24"/>
  <c r="AD118" i="24"/>
  <c r="AE118" i="24"/>
  <c r="AF118" i="24"/>
  <c r="C119" i="24"/>
  <c r="D119" i="24"/>
  <c r="E119" i="24"/>
  <c r="F119" i="24"/>
  <c r="G119" i="24"/>
  <c r="H119" i="24"/>
  <c r="I119" i="24"/>
  <c r="J119" i="24"/>
  <c r="K119" i="24"/>
  <c r="L119" i="24"/>
  <c r="M119" i="24"/>
  <c r="N119" i="24"/>
  <c r="O119" i="24"/>
  <c r="P119" i="24"/>
  <c r="Q119" i="24"/>
  <c r="R119" i="24"/>
  <c r="S119" i="24"/>
  <c r="T119" i="24"/>
  <c r="U119" i="24"/>
  <c r="V119" i="24"/>
  <c r="W119" i="24"/>
  <c r="X119" i="24"/>
  <c r="Y119" i="24"/>
  <c r="Z119" i="24"/>
  <c r="AA119" i="24"/>
  <c r="AB119" i="24"/>
  <c r="AC119" i="24"/>
  <c r="AD119" i="24"/>
  <c r="AE119" i="24"/>
  <c r="AF119" i="24"/>
  <c r="C120"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C133" i="24"/>
  <c r="D133" i="24"/>
  <c r="E133" i="24"/>
  <c r="F133" i="24"/>
  <c r="G133" i="24"/>
  <c r="H133" i="24"/>
  <c r="I133" i="24"/>
  <c r="J133" i="24"/>
  <c r="K133" i="24"/>
  <c r="L133" i="24"/>
  <c r="M133" i="24"/>
  <c r="N133" i="24"/>
  <c r="O133" i="24"/>
  <c r="P133" i="24"/>
  <c r="Q133" i="24"/>
  <c r="R133" i="24"/>
  <c r="S133" i="24"/>
  <c r="T133" i="24"/>
  <c r="U133" i="24"/>
  <c r="V133" i="24"/>
  <c r="W133" i="24"/>
  <c r="X133" i="24"/>
  <c r="Y133" i="24"/>
  <c r="Z133" i="24"/>
  <c r="AA133" i="24"/>
  <c r="AB133" i="24"/>
  <c r="AC133" i="24"/>
  <c r="AD133" i="24"/>
  <c r="AE133" i="24"/>
  <c r="AF133" i="24"/>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AD134" i="24"/>
  <c r="AE134" i="24"/>
  <c r="AF134"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C93" i="24"/>
  <c r="B4" i="24"/>
  <c r="B5" i="24"/>
  <c r="B6" i="24"/>
  <c r="B7" i="24"/>
  <c r="B8" i="24"/>
  <c r="B9" i="24"/>
  <c r="B10" i="24"/>
  <c r="B55" i="24" s="1"/>
  <c r="B100" i="24" s="1"/>
  <c r="B11" i="24"/>
  <c r="B56" i="24" s="1"/>
  <c r="B101" i="24" s="1"/>
  <c r="AA146" i="24" s="1"/>
  <c r="B12" i="24"/>
  <c r="B13" i="24"/>
  <c r="B14" i="24"/>
  <c r="B15" i="24"/>
  <c r="B16" i="24"/>
  <c r="B17" i="24"/>
  <c r="B18" i="24"/>
  <c r="B63" i="24" s="1"/>
  <c r="B108" i="24" s="1"/>
  <c r="B19" i="24"/>
  <c r="B64" i="24" s="1"/>
  <c r="B109" i="24" s="1"/>
  <c r="B20" i="24"/>
  <c r="B21" i="24"/>
  <c r="B22" i="24"/>
  <c r="B23" i="24"/>
  <c r="B24" i="24"/>
  <c r="B25" i="24"/>
  <c r="B26" i="24"/>
  <c r="B71" i="24" s="1"/>
  <c r="B116" i="24" s="1"/>
  <c r="B27" i="24"/>
  <c r="B72" i="24" s="1"/>
  <c r="B117" i="24" s="1"/>
  <c r="B28" i="24"/>
  <c r="B29" i="24"/>
  <c r="B30" i="24"/>
  <c r="B31" i="24"/>
  <c r="B76" i="24" s="1"/>
  <c r="B121" i="24" s="1"/>
  <c r="B32" i="24"/>
  <c r="B33" i="24"/>
  <c r="B34" i="24"/>
  <c r="B79" i="24" s="1"/>
  <c r="B124" i="24" s="1"/>
  <c r="B35" i="24"/>
  <c r="B80" i="24" s="1"/>
  <c r="B125" i="24" s="1"/>
  <c r="B36" i="24"/>
  <c r="B37" i="24"/>
  <c r="B38" i="24"/>
  <c r="B39" i="24"/>
  <c r="B84" i="24" s="1"/>
  <c r="B129" i="24" s="1"/>
  <c r="B40" i="24"/>
  <c r="B85" i="24" s="1"/>
  <c r="B130" i="24" s="1"/>
  <c r="B41" i="24"/>
  <c r="B42" i="24"/>
  <c r="B43" i="24"/>
  <c r="B88" i="24" s="1"/>
  <c r="B133" i="24" s="1"/>
  <c r="B44" i="24"/>
  <c r="B89" i="24" s="1"/>
  <c r="B134" i="24" s="1"/>
  <c r="B3" i="24"/>
  <c r="B48" i="24" s="1"/>
  <c r="B93" i="24" s="1"/>
  <c r="B83" i="24"/>
  <c r="B128" i="24" s="1"/>
  <c r="B82" i="24"/>
  <c r="B127" i="24" s="1"/>
  <c r="B74" i="24"/>
  <c r="B119" i="24" s="1"/>
  <c r="B87" i="24"/>
  <c r="B132" i="24" s="1"/>
  <c r="B86" i="24"/>
  <c r="B131" i="24" s="1"/>
  <c r="B81" i="24"/>
  <c r="B126" i="24" s="1"/>
  <c r="B78" i="24"/>
  <c r="B123" i="24" s="1"/>
  <c r="B77" i="24"/>
  <c r="B122" i="24" s="1"/>
  <c r="B75" i="24"/>
  <c r="B120" i="24" s="1"/>
  <c r="B73" i="24"/>
  <c r="B118" i="24" s="1"/>
  <c r="B70" i="24"/>
  <c r="B115" i="24" s="1"/>
  <c r="B69" i="24"/>
  <c r="B114" i="24" s="1"/>
  <c r="B68" i="24"/>
  <c r="B113" i="24" s="1"/>
  <c r="B67" i="24"/>
  <c r="B112" i="24" s="1"/>
  <c r="B66" i="24"/>
  <c r="B111" i="24" s="1"/>
  <c r="B65" i="24"/>
  <c r="B110" i="24" s="1"/>
  <c r="B62" i="24"/>
  <c r="B107" i="24" s="1"/>
  <c r="B61" i="24"/>
  <c r="B106" i="24" s="1"/>
  <c r="B60" i="24"/>
  <c r="B105" i="24" s="1"/>
  <c r="B59" i="24"/>
  <c r="B104" i="24" s="1"/>
  <c r="B58" i="24"/>
  <c r="B103" i="24" s="1"/>
  <c r="B57" i="24"/>
  <c r="B102" i="24" s="1"/>
  <c r="B54" i="24"/>
  <c r="B99" i="24" s="1"/>
  <c r="B53" i="24"/>
  <c r="B98" i="24" s="1"/>
  <c r="B52" i="24"/>
  <c r="B97" i="24" s="1"/>
  <c r="B51" i="24"/>
  <c r="B96" i="24" s="1"/>
  <c r="B50" i="24"/>
  <c r="B95" i="24" s="1"/>
  <c r="B49" i="24"/>
  <c r="B94" i="24" s="1"/>
  <c r="AA139" i="24" s="1"/>
  <c r="C94" i="23"/>
  <c r="D94" i="23"/>
  <c r="E94" i="23"/>
  <c r="F94" i="23"/>
  <c r="G94" i="23"/>
  <c r="H94" i="23"/>
  <c r="I94" i="23"/>
  <c r="J94" i="23"/>
  <c r="K94" i="23"/>
  <c r="L94" i="23"/>
  <c r="M94" i="23"/>
  <c r="N94" i="23"/>
  <c r="O94" i="23"/>
  <c r="P94" i="23"/>
  <c r="Q94" i="23"/>
  <c r="R94" i="23"/>
  <c r="S94" i="23"/>
  <c r="T94" i="23"/>
  <c r="U94" i="23"/>
  <c r="V94" i="23"/>
  <c r="W94" i="23"/>
  <c r="X94" i="23"/>
  <c r="Y94" i="23"/>
  <c r="Z94" i="23"/>
  <c r="AA94" i="23"/>
  <c r="AB94" i="23"/>
  <c r="AC94" i="23"/>
  <c r="AD94" i="23"/>
  <c r="AE94" i="23"/>
  <c r="AF94" i="23"/>
  <c r="C95" i="23"/>
  <c r="D95" i="23"/>
  <c r="E95" i="23"/>
  <c r="F95" i="23"/>
  <c r="G95" i="23"/>
  <c r="H95" i="23"/>
  <c r="I95" i="23"/>
  <c r="J95" i="23"/>
  <c r="K95" i="23"/>
  <c r="L95" i="23"/>
  <c r="M95" i="23"/>
  <c r="N95" i="23"/>
  <c r="O95" i="23"/>
  <c r="P95" i="23"/>
  <c r="Q95" i="23"/>
  <c r="R95" i="23"/>
  <c r="S95" i="23"/>
  <c r="T95" i="23"/>
  <c r="U95" i="23"/>
  <c r="V95" i="23"/>
  <c r="W95" i="23"/>
  <c r="X95" i="23"/>
  <c r="Y95" i="23"/>
  <c r="Z95" i="23"/>
  <c r="AA95" i="23"/>
  <c r="AB95" i="23"/>
  <c r="AC95" i="23"/>
  <c r="AD95" i="23"/>
  <c r="AE95" i="23"/>
  <c r="AF95" i="23"/>
  <c r="C96" i="23"/>
  <c r="D96" i="23"/>
  <c r="E96" i="23"/>
  <c r="F96" i="23"/>
  <c r="G96" i="23"/>
  <c r="H96" i="23"/>
  <c r="I96" i="23"/>
  <c r="J96" i="23"/>
  <c r="K96" i="23"/>
  <c r="L96" i="23"/>
  <c r="M96" i="23"/>
  <c r="N96" i="23"/>
  <c r="O96" i="23"/>
  <c r="P96" i="23"/>
  <c r="Q96" i="23"/>
  <c r="R96" i="23"/>
  <c r="S96" i="23"/>
  <c r="T96" i="23"/>
  <c r="U96" i="23"/>
  <c r="V96" i="23"/>
  <c r="W96" i="23"/>
  <c r="X96" i="23"/>
  <c r="Y96" i="23"/>
  <c r="Z96" i="23"/>
  <c r="AA96" i="23"/>
  <c r="AB96" i="23"/>
  <c r="AC96" i="23"/>
  <c r="AD96" i="23"/>
  <c r="AE96" i="23"/>
  <c r="AF96" i="23"/>
  <c r="C97" i="23"/>
  <c r="D97" i="23"/>
  <c r="E97" i="23"/>
  <c r="F97" i="23"/>
  <c r="G97" i="23"/>
  <c r="H97" i="23"/>
  <c r="I97" i="23"/>
  <c r="J97" i="23"/>
  <c r="K97" i="23"/>
  <c r="L97" i="23"/>
  <c r="M97" i="23"/>
  <c r="N97" i="23"/>
  <c r="O97" i="23"/>
  <c r="P97" i="23"/>
  <c r="Q97" i="23"/>
  <c r="R97" i="23"/>
  <c r="S97" i="23"/>
  <c r="T97" i="23"/>
  <c r="U97" i="23"/>
  <c r="V97" i="23"/>
  <c r="W97" i="23"/>
  <c r="X97" i="23"/>
  <c r="Y97" i="23"/>
  <c r="Z97" i="23"/>
  <c r="AA97" i="23"/>
  <c r="AB97" i="23"/>
  <c r="AC97" i="23"/>
  <c r="AD97" i="23"/>
  <c r="AE97" i="23"/>
  <c r="AF97" i="23"/>
  <c r="C98" i="23"/>
  <c r="D98" i="23"/>
  <c r="E98" i="23"/>
  <c r="F98" i="23"/>
  <c r="G98" i="23"/>
  <c r="H98" i="23"/>
  <c r="I98" i="23"/>
  <c r="J98" i="23"/>
  <c r="K98" i="23"/>
  <c r="L98" i="23"/>
  <c r="M98" i="23"/>
  <c r="N98" i="23"/>
  <c r="O98" i="23"/>
  <c r="P98" i="23"/>
  <c r="Q98" i="23"/>
  <c r="R98" i="23"/>
  <c r="S98" i="23"/>
  <c r="T98" i="23"/>
  <c r="U98" i="23"/>
  <c r="V98" i="23"/>
  <c r="W98" i="23"/>
  <c r="X98" i="23"/>
  <c r="Y98" i="23"/>
  <c r="Z98" i="23"/>
  <c r="AA98" i="23"/>
  <c r="AB98" i="23"/>
  <c r="AC98" i="23"/>
  <c r="AD98" i="23"/>
  <c r="AE98" i="23"/>
  <c r="AF98" i="23"/>
  <c r="C99" i="23"/>
  <c r="D99" i="23"/>
  <c r="E99" i="23"/>
  <c r="F99" i="23"/>
  <c r="G99" i="23"/>
  <c r="H99" i="23"/>
  <c r="I99" i="23"/>
  <c r="J99" i="23"/>
  <c r="K99" i="23"/>
  <c r="L99" i="23"/>
  <c r="M99" i="23"/>
  <c r="N99" i="23"/>
  <c r="O99" i="23"/>
  <c r="P99" i="23"/>
  <c r="Q99" i="23"/>
  <c r="R99" i="23"/>
  <c r="S99" i="23"/>
  <c r="T99" i="23"/>
  <c r="U99" i="23"/>
  <c r="V99" i="23"/>
  <c r="W99" i="23"/>
  <c r="X99" i="23"/>
  <c r="Y99" i="23"/>
  <c r="Z99" i="23"/>
  <c r="AA99" i="23"/>
  <c r="AB99" i="23"/>
  <c r="AC99" i="23"/>
  <c r="AD99" i="23"/>
  <c r="AE99" i="23"/>
  <c r="AF99" i="23"/>
  <c r="C100" i="23"/>
  <c r="D100" i="23"/>
  <c r="E100" i="23"/>
  <c r="F100" i="23"/>
  <c r="G100" i="23"/>
  <c r="H100" i="23"/>
  <c r="I100" i="23"/>
  <c r="J100" i="23"/>
  <c r="K100" i="23"/>
  <c r="L100" i="23"/>
  <c r="M100" i="23"/>
  <c r="N100" i="23"/>
  <c r="O100" i="23"/>
  <c r="P100" i="23"/>
  <c r="Q100" i="23"/>
  <c r="R100" i="23"/>
  <c r="S100" i="23"/>
  <c r="T100" i="23"/>
  <c r="U100" i="23"/>
  <c r="V100" i="23"/>
  <c r="W100" i="23"/>
  <c r="X100" i="23"/>
  <c r="Y100" i="23"/>
  <c r="Z100" i="23"/>
  <c r="AA100" i="23"/>
  <c r="AB100" i="23"/>
  <c r="AC100" i="23"/>
  <c r="AD100" i="23"/>
  <c r="AE100" i="23"/>
  <c r="AF100" i="23"/>
  <c r="C101" i="23"/>
  <c r="D101" i="23"/>
  <c r="E101" i="23"/>
  <c r="F101" i="23"/>
  <c r="G101" i="23"/>
  <c r="H101" i="23"/>
  <c r="I101" i="23"/>
  <c r="J101" i="23"/>
  <c r="K101" i="23"/>
  <c r="L101" i="23"/>
  <c r="M101" i="23"/>
  <c r="N101" i="23"/>
  <c r="O101" i="23"/>
  <c r="P101" i="23"/>
  <c r="Q101" i="23"/>
  <c r="R101" i="23"/>
  <c r="S101" i="23"/>
  <c r="T101" i="23"/>
  <c r="U101" i="23"/>
  <c r="V101" i="23"/>
  <c r="W101" i="23"/>
  <c r="X101" i="23"/>
  <c r="Y101" i="23"/>
  <c r="Z101" i="23"/>
  <c r="AA101" i="23"/>
  <c r="AB101" i="23"/>
  <c r="AC101" i="23"/>
  <c r="AD101" i="23"/>
  <c r="AE101" i="23"/>
  <c r="AF101" i="23"/>
  <c r="C102" i="23"/>
  <c r="D102" i="23"/>
  <c r="E102" i="23"/>
  <c r="F102" i="23"/>
  <c r="G102" i="23"/>
  <c r="H102" i="23"/>
  <c r="I102" i="23"/>
  <c r="J102" i="23"/>
  <c r="K102" i="23"/>
  <c r="L102" i="23"/>
  <c r="M102" i="23"/>
  <c r="N102" i="23"/>
  <c r="O102" i="23"/>
  <c r="P102" i="23"/>
  <c r="Q102" i="23"/>
  <c r="R102" i="23"/>
  <c r="S102" i="23"/>
  <c r="T102" i="23"/>
  <c r="U102" i="23"/>
  <c r="V102" i="23"/>
  <c r="W102" i="23"/>
  <c r="X102" i="23"/>
  <c r="Y102" i="23"/>
  <c r="Z102" i="23"/>
  <c r="AA102" i="23"/>
  <c r="AB102" i="23"/>
  <c r="AC102" i="23"/>
  <c r="AD102" i="23"/>
  <c r="AE102" i="23"/>
  <c r="AF102" i="23"/>
  <c r="C103" i="23"/>
  <c r="D103" i="23"/>
  <c r="E103" i="23"/>
  <c r="F103" i="23"/>
  <c r="G103" i="23"/>
  <c r="H103" i="23"/>
  <c r="I103" i="23"/>
  <c r="J103" i="23"/>
  <c r="K103" i="23"/>
  <c r="L103" i="23"/>
  <c r="M103" i="23"/>
  <c r="N103" i="23"/>
  <c r="O103" i="23"/>
  <c r="P103" i="23"/>
  <c r="Q103" i="23"/>
  <c r="R103" i="23"/>
  <c r="S103" i="23"/>
  <c r="T103" i="23"/>
  <c r="U103" i="23"/>
  <c r="V103" i="23"/>
  <c r="W103" i="23"/>
  <c r="X103" i="23"/>
  <c r="Y103" i="23"/>
  <c r="Z103" i="23"/>
  <c r="AA103" i="23"/>
  <c r="AB103" i="23"/>
  <c r="AC103" i="23"/>
  <c r="AD103" i="23"/>
  <c r="AE103" i="23"/>
  <c r="AF103" i="23"/>
  <c r="C104" i="23"/>
  <c r="D104" i="23"/>
  <c r="E104" i="23"/>
  <c r="F104" i="23"/>
  <c r="G104" i="23"/>
  <c r="H104" i="23"/>
  <c r="I104" i="23"/>
  <c r="J104" i="23"/>
  <c r="K104" i="23"/>
  <c r="L104" i="23"/>
  <c r="M104" i="23"/>
  <c r="N104" i="23"/>
  <c r="O104" i="23"/>
  <c r="P104" i="23"/>
  <c r="Q104" i="23"/>
  <c r="R104" i="23"/>
  <c r="S104" i="23"/>
  <c r="T104" i="23"/>
  <c r="U104" i="23"/>
  <c r="V104" i="23"/>
  <c r="W104" i="23"/>
  <c r="X104" i="23"/>
  <c r="Y104" i="23"/>
  <c r="Z104" i="23"/>
  <c r="AA104" i="23"/>
  <c r="AB104" i="23"/>
  <c r="AC104" i="23"/>
  <c r="AD104" i="23"/>
  <c r="AE104" i="23"/>
  <c r="AF104" i="23"/>
  <c r="C105" i="23"/>
  <c r="D105" i="23"/>
  <c r="E105" i="23"/>
  <c r="F105" i="23"/>
  <c r="G105" i="23"/>
  <c r="H105" i="23"/>
  <c r="I105" i="23"/>
  <c r="J105" i="23"/>
  <c r="K105" i="23"/>
  <c r="L105" i="23"/>
  <c r="M105" i="23"/>
  <c r="N105" i="23"/>
  <c r="O105" i="23"/>
  <c r="P105" i="23"/>
  <c r="Q105" i="23"/>
  <c r="R105" i="23"/>
  <c r="S105" i="23"/>
  <c r="T105" i="23"/>
  <c r="U105" i="23"/>
  <c r="V105" i="23"/>
  <c r="W105" i="23"/>
  <c r="X105" i="23"/>
  <c r="Y105" i="23"/>
  <c r="Z105" i="23"/>
  <c r="AA105" i="23"/>
  <c r="AB105" i="23"/>
  <c r="AC105" i="23"/>
  <c r="AD105" i="23"/>
  <c r="AE105" i="23"/>
  <c r="AF105" i="23"/>
  <c r="C106" i="23"/>
  <c r="D106" i="23"/>
  <c r="E106" i="23"/>
  <c r="F106" i="23"/>
  <c r="G106" i="23"/>
  <c r="H106" i="23"/>
  <c r="I106" i="23"/>
  <c r="J106" i="23"/>
  <c r="K106" i="23"/>
  <c r="L106" i="23"/>
  <c r="M106" i="23"/>
  <c r="N106" i="23"/>
  <c r="O106" i="23"/>
  <c r="P106" i="23"/>
  <c r="Q106" i="23"/>
  <c r="R106" i="23"/>
  <c r="S106" i="23"/>
  <c r="T106" i="23"/>
  <c r="U106" i="23"/>
  <c r="V106" i="23"/>
  <c r="W106" i="23"/>
  <c r="X106" i="23"/>
  <c r="Y106" i="23"/>
  <c r="Z106" i="23"/>
  <c r="AA106" i="23"/>
  <c r="AB106" i="23"/>
  <c r="AC106" i="23"/>
  <c r="AD106" i="23"/>
  <c r="AE106" i="23"/>
  <c r="AF106" i="23"/>
  <c r="C107" i="23"/>
  <c r="D107" i="23"/>
  <c r="E107" i="23"/>
  <c r="F107" i="23"/>
  <c r="G107" i="23"/>
  <c r="H107" i="23"/>
  <c r="I107" i="23"/>
  <c r="J107" i="23"/>
  <c r="K107" i="23"/>
  <c r="L107" i="23"/>
  <c r="M107" i="23"/>
  <c r="N107" i="23"/>
  <c r="O107" i="23"/>
  <c r="P107" i="23"/>
  <c r="Q107" i="23"/>
  <c r="R107" i="23"/>
  <c r="S107" i="23"/>
  <c r="T107" i="23"/>
  <c r="U107" i="23"/>
  <c r="V107" i="23"/>
  <c r="W107" i="23"/>
  <c r="X107" i="23"/>
  <c r="Y107" i="23"/>
  <c r="Z107" i="23"/>
  <c r="AA107" i="23"/>
  <c r="AB107" i="23"/>
  <c r="AC107" i="23"/>
  <c r="AD107" i="23"/>
  <c r="AE107" i="23"/>
  <c r="AF107" i="23"/>
  <c r="C108" i="23"/>
  <c r="D108" i="23"/>
  <c r="E108" i="23"/>
  <c r="F108" i="23"/>
  <c r="G108" i="23"/>
  <c r="H108" i="23"/>
  <c r="I108" i="23"/>
  <c r="J108" i="23"/>
  <c r="K108" i="23"/>
  <c r="L108" i="23"/>
  <c r="M108" i="23"/>
  <c r="N108" i="23"/>
  <c r="O108" i="23"/>
  <c r="P108" i="23"/>
  <c r="Q108" i="23"/>
  <c r="R108" i="23"/>
  <c r="S108" i="23"/>
  <c r="T108" i="23"/>
  <c r="U108" i="23"/>
  <c r="V108" i="23"/>
  <c r="W108" i="23"/>
  <c r="X108" i="23"/>
  <c r="Y108" i="23"/>
  <c r="Z108" i="23"/>
  <c r="AA108" i="23"/>
  <c r="AB108" i="23"/>
  <c r="AC108" i="23"/>
  <c r="AD108" i="23"/>
  <c r="AE108" i="23"/>
  <c r="AF108" i="23"/>
  <c r="C109" i="23"/>
  <c r="D109" i="23"/>
  <c r="E109" i="23"/>
  <c r="F109" i="23"/>
  <c r="G109" i="23"/>
  <c r="H109" i="23"/>
  <c r="I109" i="23"/>
  <c r="J109" i="23"/>
  <c r="K109" i="23"/>
  <c r="L109" i="23"/>
  <c r="M109" i="23"/>
  <c r="N109" i="23"/>
  <c r="O109" i="23"/>
  <c r="P109" i="23"/>
  <c r="Q109" i="23"/>
  <c r="R109" i="23"/>
  <c r="S109" i="23"/>
  <c r="T109" i="23"/>
  <c r="U109" i="23"/>
  <c r="V109" i="23"/>
  <c r="W109" i="23"/>
  <c r="X109" i="23"/>
  <c r="Y109" i="23"/>
  <c r="Z109" i="23"/>
  <c r="AA109" i="23"/>
  <c r="AB109" i="23"/>
  <c r="AC109" i="23"/>
  <c r="AD109" i="23"/>
  <c r="AE109" i="23"/>
  <c r="AF109" i="23"/>
  <c r="C110" i="23"/>
  <c r="D110" i="23"/>
  <c r="E110" i="23"/>
  <c r="F110" i="23"/>
  <c r="G110" i="23"/>
  <c r="H110" i="23"/>
  <c r="I110" i="23"/>
  <c r="J110" i="23"/>
  <c r="K110" i="23"/>
  <c r="L110" i="23"/>
  <c r="M110" i="23"/>
  <c r="N110" i="23"/>
  <c r="O110" i="23"/>
  <c r="P110" i="23"/>
  <c r="Q110" i="23"/>
  <c r="R110" i="23"/>
  <c r="S110" i="23"/>
  <c r="T110" i="23"/>
  <c r="U110" i="23"/>
  <c r="V110" i="23"/>
  <c r="W110" i="23"/>
  <c r="X110" i="23"/>
  <c r="Y110" i="23"/>
  <c r="Z110" i="23"/>
  <c r="AA110" i="23"/>
  <c r="AB110" i="23"/>
  <c r="AC110" i="23"/>
  <c r="AD110" i="23"/>
  <c r="AE110" i="23"/>
  <c r="AF110" i="23"/>
  <c r="C111" i="23"/>
  <c r="D111" i="23"/>
  <c r="E111" i="23"/>
  <c r="F111" i="23"/>
  <c r="G111" i="23"/>
  <c r="H111" i="23"/>
  <c r="I111" i="23"/>
  <c r="J111" i="23"/>
  <c r="K111" i="23"/>
  <c r="L111" i="23"/>
  <c r="M111" i="23"/>
  <c r="N111" i="23"/>
  <c r="O111" i="23"/>
  <c r="P111" i="23"/>
  <c r="Q111" i="23"/>
  <c r="R111" i="23"/>
  <c r="S111" i="23"/>
  <c r="T111" i="23"/>
  <c r="U111" i="23"/>
  <c r="V111" i="23"/>
  <c r="W111" i="23"/>
  <c r="X111" i="23"/>
  <c r="Y111" i="23"/>
  <c r="Z111" i="23"/>
  <c r="AA111" i="23"/>
  <c r="AB111" i="23"/>
  <c r="AC111" i="23"/>
  <c r="AD111" i="23"/>
  <c r="AE111" i="23"/>
  <c r="AF111" i="23"/>
  <c r="C112" i="23"/>
  <c r="D112" i="23"/>
  <c r="E112" i="23"/>
  <c r="F112" i="23"/>
  <c r="G112" i="23"/>
  <c r="H112" i="23"/>
  <c r="I112" i="23"/>
  <c r="J112" i="23"/>
  <c r="K112" i="23"/>
  <c r="L112" i="23"/>
  <c r="M112" i="23"/>
  <c r="N112" i="23"/>
  <c r="O112" i="23"/>
  <c r="P112" i="23"/>
  <c r="Q112" i="23"/>
  <c r="R112" i="23"/>
  <c r="S112" i="23"/>
  <c r="T112" i="23"/>
  <c r="U112" i="23"/>
  <c r="V112" i="23"/>
  <c r="W112" i="23"/>
  <c r="X112" i="23"/>
  <c r="Y112" i="23"/>
  <c r="Z112" i="23"/>
  <c r="AA112" i="23"/>
  <c r="AB112" i="23"/>
  <c r="AC112" i="23"/>
  <c r="AD112" i="23"/>
  <c r="AE112" i="23"/>
  <c r="AF112" i="23"/>
  <c r="C113" i="23"/>
  <c r="D113" i="23"/>
  <c r="E113" i="23"/>
  <c r="F113" i="23"/>
  <c r="G113" i="23"/>
  <c r="H113" i="23"/>
  <c r="I113" i="23"/>
  <c r="J113" i="23"/>
  <c r="K113" i="23"/>
  <c r="L113" i="23"/>
  <c r="M113" i="23"/>
  <c r="N113" i="23"/>
  <c r="O113" i="23"/>
  <c r="P113" i="23"/>
  <c r="Q113" i="23"/>
  <c r="R113" i="23"/>
  <c r="S113" i="23"/>
  <c r="T113" i="23"/>
  <c r="U113" i="23"/>
  <c r="V113" i="23"/>
  <c r="W113" i="23"/>
  <c r="X113" i="23"/>
  <c r="Y113" i="23"/>
  <c r="Z113" i="23"/>
  <c r="AA113" i="23"/>
  <c r="AB113" i="23"/>
  <c r="AC113" i="23"/>
  <c r="AD113" i="23"/>
  <c r="AE113" i="23"/>
  <c r="AF113" i="23"/>
  <c r="C114" i="23"/>
  <c r="D114" i="23"/>
  <c r="E114" i="23"/>
  <c r="F114" i="23"/>
  <c r="G114" i="23"/>
  <c r="H114" i="23"/>
  <c r="I114" i="23"/>
  <c r="J114" i="23"/>
  <c r="K114" i="23"/>
  <c r="L114" i="23"/>
  <c r="M114" i="23"/>
  <c r="N114" i="23"/>
  <c r="O114" i="23"/>
  <c r="P114" i="23"/>
  <c r="Q114" i="23"/>
  <c r="R114" i="23"/>
  <c r="S114" i="23"/>
  <c r="T114" i="23"/>
  <c r="U114" i="23"/>
  <c r="V114" i="23"/>
  <c r="W114" i="23"/>
  <c r="X114" i="23"/>
  <c r="Y114" i="23"/>
  <c r="Z114" i="23"/>
  <c r="AA114" i="23"/>
  <c r="AB114" i="23"/>
  <c r="AC114" i="23"/>
  <c r="AD114" i="23"/>
  <c r="AE114" i="23"/>
  <c r="AF114" i="23"/>
  <c r="C115" i="23"/>
  <c r="D115" i="23"/>
  <c r="E115" i="23"/>
  <c r="F115" i="23"/>
  <c r="G115" i="23"/>
  <c r="H115" i="23"/>
  <c r="I115" i="23"/>
  <c r="J115" i="23"/>
  <c r="K115" i="23"/>
  <c r="L115" i="23"/>
  <c r="M115" i="23"/>
  <c r="N115" i="23"/>
  <c r="O115" i="23"/>
  <c r="P115" i="23"/>
  <c r="Q115" i="23"/>
  <c r="R115" i="23"/>
  <c r="S115" i="23"/>
  <c r="T115" i="23"/>
  <c r="U115" i="23"/>
  <c r="V115" i="23"/>
  <c r="W115" i="23"/>
  <c r="X115" i="23"/>
  <c r="Y115" i="23"/>
  <c r="Z115" i="23"/>
  <c r="AA115" i="23"/>
  <c r="AB115" i="23"/>
  <c r="AC115" i="23"/>
  <c r="AD115" i="23"/>
  <c r="AE115" i="23"/>
  <c r="AF115" i="23"/>
  <c r="C116" i="23"/>
  <c r="D116" i="23"/>
  <c r="E116" i="23"/>
  <c r="F116" i="23"/>
  <c r="G116" i="23"/>
  <c r="H116" i="23"/>
  <c r="I116" i="23"/>
  <c r="J116" i="23"/>
  <c r="K116" i="23"/>
  <c r="L116" i="23"/>
  <c r="M116" i="23"/>
  <c r="N116" i="23"/>
  <c r="O116" i="23"/>
  <c r="P116" i="23"/>
  <c r="Q116" i="23"/>
  <c r="R116" i="23"/>
  <c r="S116" i="23"/>
  <c r="T116" i="23"/>
  <c r="U116" i="23"/>
  <c r="V116" i="23"/>
  <c r="W116" i="23"/>
  <c r="X116" i="23"/>
  <c r="Y116" i="23"/>
  <c r="Z116" i="23"/>
  <c r="AA116" i="23"/>
  <c r="AB116" i="23"/>
  <c r="AC116" i="23"/>
  <c r="AD116" i="23"/>
  <c r="AE116" i="23"/>
  <c r="AF116" i="23"/>
  <c r="C117" i="23"/>
  <c r="D117" i="23"/>
  <c r="E117" i="23"/>
  <c r="F117" i="23"/>
  <c r="G117" i="23"/>
  <c r="H117" i="23"/>
  <c r="I117" i="23"/>
  <c r="J117" i="23"/>
  <c r="K117" i="23"/>
  <c r="L117" i="23"/>
  <c r="M117" i="23"/>
  <c r="N117" i="23"/>
  <c r="O117" i="23"/>
  <c r="P117" i="23"/>
  <c r="Q117" i="23"/>
  <c r="R117" i="23"/>
  <c r="S117" i="23"/>
  <c r="T117" i="23"/>
  <c r="U117" i="23"/>
  <c r="V117" i="23"/>
  <c r="W117" i="23"/>
  <c r="X117" i="23"/>
  <c r="Y117" i="23"/>
  <c r="Z117" i="23"/>
  <c r="AA117" i="23"/>
  <c r="AB117" i="23"/>
  <c r="AC117" i="23"/>
  <c r="AD117" i="23"/>
  <c r="AE117" i="23"/>
  <c r="AF117" i="23"/>
  <c r="C118" i="23"/>
  <c r="D118" i="23"/>
  <c r="E118" i="23"/>
  <c r="F118" i="23"/>
  <c r="G118" i="23"/>
  <c r="H118" i="23"/>
  <c r="I118" i="23"/>
  <c r="J118" i="23"/>
  <c r="K118" i="23"/>
  <c r="L118" i="23"/>
  <c r="M118" i="23"/>
  <c r="N118" i="23"/>
  <c r="O118" i="23"/>
  <c r="P118" i="23"/>
  <c r="Q118" i="23"/>
  <c r="R118" i="23"/>
  <c r="S118" i="23"/>
  <c r="T118" i="23"/>
  <c r="U118" i="23"/>
  <c r="V118" i="23"/>
  <c r="W118" i="23"/>
  <c r="X118" i="23"/>
  <c r="Y118" i="23"/>
  <c r="Z118" i="23"/>
  <c r="AA118" i="23"/>
  <c r="AB118" i="23"/>
  <c r="AC118" i="23"/>
  <c r="AD118" i="23"/>
  <c r="AE118" i="23"/>
  <c r="AF118" i="23"/>
  <c r="C119" i="23"/>
  <c r="D119" i="23"/>
  <c r="E119" i="23"/>
  <c r="F119" i="23"/>
  <c r="G119" i="23"/>
  <c r="H119" i="23"/>
  <c r="I119" i="23"/>
  <c r="J119" i="23"/>
  <c r="K119" i="23"/>
  <c r="L119" i="23"/>
  <c r="M119" i="23"/>
  <c r="N119" i="23"/>
  <c r="O119" i="23"/>
  <c r="P119" i="23"/>
  <c r="Q119" i="23"/>
  <c r="R119" i="23"/>
  <c r="S119" i="23"/>
  <c r="T119" i="23"/>
  <c r="U119" i="23"/>
  <c r="V119" i="23"/>
  <c r="W119" i="23"/>
  <c r="X119" i="23"/>
  <c r="Y119" i="23"/>
  <c r="Z119" i="23"/>
  <c r="AA119" i="23"/>
  <c r="AB119" i="23"/>
  <c r="AC119" i="23"/>
  <c r="AD119" i="23"/>
  <c r="AE119" i="23"/>
  <c r="AF119" i="23"/>
  <c r="C120" i="23"/>
  <c r="D120" i="23"/>
  <c r="E120" i="23"/>
  <c r="F120" i="23"/>
  <c r="G120" i="23"/>
  <c r="H120" i="23"/>
  <c r="I120" i="23"/>
  <c r="J120" i="23"/>
  <c r="K120" i="23"/>
  <c r="L120" i="23"/>
  <c r="M120" i="23"/>
  <c r="N120" i="23"/>
  <c r="O120" i="23"/>
  <c r="P120" i="23"/>
  <c r="Q120" i="23"/>
  <c r="R120" i="23"/>
  <c r="S120" i="23"/>
  <c r="T120" i="23"/>
  <c r="U120" i="23"/>
  <c r="V120" i="23"/>
  <c r="W120" i="23"/>
  <c r="X120" i="23"/>
  <c r="Y120" i="23"/>
  <c r="Z120" i="23"/>
  <c r="AA120" i="23"/>
  <c r="AB120" i="23"/>
  <c r="AC120" i="23"/>
  <c r="AD120" i="23"/>
  <c r="AE120" i="23"/>
  <c r="AF120" i="23"/>
  <c r="C121" i="23"/>
  <c r="D121" i="23"/>
  <c r="E121" i="23"/>
  <c r="F121" i="23"/>
  <c r="G121" i="23"/>
  <c r="H121" i="23"/>
  <c r="I121" i="23"/>
  <c r="J121" i="23"/>
  <c r="K121" i="23"/>
  <c r="L121" i="23"/>
  <c r="M121" i="23"/>
  <c r="N121" i="23"/>
  <c r="O121" i="23"/>
  <c r="P121" i="23"/>
  <c r="Q121" i="23"/>
  <c r="R121" i="23"/>
  <c r="S121" i="23"/>
  <c r="T121" i="23"/>
  <c r="U121" i="23"/>
  <c r="V121" i="23"/>
  <c r="W121" i="23"/>
  <c r="X121" i="23"/>
  <c r="Y121" i="23"/>
  <c r="Z121" i="23"/>
  <c r="AA121" i="23"/>
  <c r="AB121" i="23"/>
  <c r="AC121" i="23"/>
  <c r="AD121" i="23"/>
  <c r="AE121" i="23"/>
  <c r="AF121" i="23"/>
  <c r="C122" i="23"/>
  <c r="D122" i="23"/>
  <c r="E122" i="23"/>
  <c r="F122" i="23"/>
  <c r="G122" i="23"/>
  <c r="H122" i="23"/>
  <c r="I122" i="23"/>
  <c r="J122" i="23"/>
  <c r="K122" i="23"/>
  <c r="L122" i="23"/>
  <c r="M122" i="23"/>
  <c r="N122" i="23"/>
  <c r="O122" i="23"/>
  <c r="P122" i="23"/>
  <c r="Q122" i="23"/>
  <c r="R122" i="23"/>
  <c r="S122" i="23"/>
  <c r="T122" i="23"/>
  <c r="U122" i="23"/>
  <c r="V122" i="23"/>
  <c r="W122" i="23"/>
  <c r="X122" i="23"/>
  <c r="Y122" i="23"/>
  <c r="Z122" i="23"/>
  <c r="AA122" i="23"/>
  <c r="AB122" i="23"/>
  <c r="AC122" i="23"/>
  <c r="AD122" i="23"/>
  <c r="AE122" i="23"/>
  <c r="AF122" i="23"/>
  <c r="C123" i="23"/>
  <c r="D123" i="23"/>
  <c r="E123" i="23"/>
  <c r="F123" i="23"/>
  <c r="G123" i="23"/>
  <c r="H123" i="23"/>
  <c r="I123" i="23"/>
  <c r="J123" i="23"/>
  <c r="K123" i="23"/>
  <c r="L123" i="23"/>
  <c r="M123" i="23"/>
  <c r="N123" i="23"/>
  <c r="O123" i="23"/>
  <c r="P123" i="23"/>
  <c r="Q123" i="23"/>
  <c r="R123" i="23"/>
  <c r="S123" i="23"/>
  <c r="T123" i="23"/>
  <c r="U123" i="23"/>
  <c r="V123" i="23"/>
  <c r="W123" i="23"/>
  <c r="X123" i="23"/>
  <c r="Y123" i="23"/>
  <c r="Z123" i="23"/>
  <c r="AA123" i="23"/>
  <c r="AB123" i="23"/>
  <c r="AC123" i="23"/>
  <c r="AD123" i="23"/>
  <c r="AE123" i="23"/>
  <c r="AF123" i="23"/>
  <c r="C124" i="23"/>
  <c r="D124" i="23"/>
  <c r="E124" i="23"/>
  <c r="F124" i="23"/>
  <c r="G124" i="23"/>
  <c r="H124" i="23"/>
  <c r="I124" i="23"/>
  <c r="J124" i="23"/>
  <c r="K124" i="23"/>
  <c r="L124" i="23"/>
  <c r="M124" i="23"/>
  <c r="N124" i="23"/>
  <c r="O124" i="23"/>
  <c r="P124" i="23"/>
  <c r="Q124" i="23"/>
  <c r="R124" i="23"/>
  <c r="S124" i="23"/>
  <c r="T124" i="23"/>
  <c r="U124" i="23"/>
  <c r="V124" i="23"/>
  <c r="W124" i="23"/>
  <c r="X124" i="23"/>
  <c r="Y124" i="23"/>
  <c r="Z124" i="23"/>
  <c r="AA124" i="23"/>
  <c r="AB124" i="23"/>
  <c r="AC124" i="23"/>
  <c r="AD124" i="23"/>
  <c r="AE124" i="23"/>
  <c r="AF124" i="23"/>
  <c r="C125" i="23"/>
  <c r="D125" i="23"/>
  <c r="E125" i="23"/>
  <c r="F125" i="23"/>
  <c r="G125" i="23"/>
  <c r="H125" i="23"/>
  <c r="I125" i="23"/>
  <c r="J125" i="23"/>
  <c r="K125" i="23"/>
  <c r="L125" i="23"/>
  <c r="M125" i="23"/>
  <c r="N125" i="23"/>
  <c r="O125" i="23"/>
  <c r="P125" i="23"/>
  <c r="Q125" i="23"/>
  <c r="R125" i="23"/>
  <c r="S125" i="23"/>
  <c r="T125" i="23"/>
  <c r="U125" i="23"/>
  <c r="V125" i="23"/>
  <c r="W125" i="23"/>
  <c r="X125" i="23"/>
  <c r="Y125" i="23"/>
  <c r="Z125" i="23"/>
  <c r="AA125" i="23"/>
  <c r="AB125" i="23"/>
  <c r="AC125" i="23"/>
  <c r="AD125" i="23"/>
  <c r="AE125" i="23"/>
  <c r="AF125" i="23"/>
  <c r="C126" i="23"/>
  <c r="D126" i="23"/>
  <c r="E126" i="23"/>
  <c r="F126" i="23"/>
  <c r="G126" i="23"/>
  <c r="H126" i="23"/>
  <c r="I126" i="23"/>
  <c r="J126" i="23"/>
  <c r="K126" i="23"/>
  <c r="L126" i="23"/>
  <c r="M126" i="23"/>
  <c r="N126" i="23"/>
  <c r="O126" i="23"/>
  <c r="P126" i="23"/>
  <c r="Q126" i="23"/>
  <c r="R126" i="23"/>
  <c r="S126" i="23"/>
  <c r="T126" i="23"/>
  <c r="U126" i="23"/>
  <c r="V126" i="23"/>
  <c r="W126" i="23"/>
  <c r="X126" i="23"/>
  <c r="Y126" i="23"/>
  <c r="Z126" i="23"/>
  <c r="AA126" i="23"/>
  <c r="AB126" i="23"/>
  <c r="AC126" i="23"/>
  <c r="AD126" i="23"/>
  <c r="AE126" i="23"/>
  <c r="AF126" i="23"/>
  <c r="C127" i="23"/>
  <c r="D127" i="23"/>
  <c r="E127" i="23"/>
  <c r="F127" i="23"/>
  <c r="G127" i="23"/>
  <c r="H127" i="23"/>
  <c r="I127" i="23"/>
  <c r="J127" i="23"/>
  <c r="K127" i="23"/>
  <c r="L127" i="23"/>
  <c r="M127" i="23"/>
  <c r="N127" i="23"/>
  <c r="O127" i="23"/>
  <c r="P127" i="23"/>
  <c r="Q127" i="23"/>
  <c r="R127" i="23"/>
  <c r="S127" i="23"/>
  <c r="T127" i="23"/>
  <c r="U127" i="23"/>
  <c r="V127" i="23"/>
  <c r="W127" i="23"/>
  <c r="X127" i="23"/>
  <c r="Y127" i="23"/>
  <c r="Z127" i="23"/>
  <c r="AA127" i="23"/>
  <c r="AB127" i="23"/>
  <c r="AC127" i="23"/>
  <c r="AD127" i="23"/>
  <c r="AE127" i="23"/>
  <c r="AF127" i="23"/>
  <c r="C128" i="23"/>
  <c r="D128" i="23"/>
  <c r="E128" i="23"/>
  <c r="F128" i="23"/>
  <c r="G128" i="23"/>
  <c r="H128" i="23"/>
  <c r="I128" i="23"/>
  <c r="J128" i="23"/>
  <c r="K128" i="23"/>
  <c r="L128" i="23"/>
  <c r="M128" i="23"/>
  <c r="N128" i="23"/>
  <c r="O128" i="23"/>
  <c r="P128" i="23"/>
  <c r="Q128" i="23"/>
  <c r="R128" i="23"/>
  <c r="S128" i="23"/>
  <c r="T128" i="23"/>
  <c r="U128" i="23"/>
  <c r="V128" i="23"/>
  <c r="W128" i="23"/>
  <c r="X128" i="23"/>
  <c r="Y128" i="23"/>
  <c r="Z128" i="23"/>
  <c r="AA128" i="23"/>
  <c r="AB128" i="23"/>
  <c r="AC128" i="23"/>
  <c r="AD128" i="23"/>
  <c r="AE128" i="23"/>
  <c r="AF128" i="23"/>
  <c r="C129" i="23"/>
  <c r="D129" i="23"/>
  <c r="E129" i="23"/>
  <c r="F129" i="23"/>
  <c r="G129" i="23"/>
  <c r="H129" i="23"/>
  <c r="I129" i="23"/>
  <c r="J129" i="23"/>
  <c r="K129" i="23"/>
  <c r="L129" i="23"/>
  <c r="M129" i="23"/>
  <c r="N129" i="23"/>
  <c r="O129" i="23"/>
  <c r="P129" i="23"/>
  <c r="Q129" i="23"/>
  <c r="R129" i="23"/>
  <c r="S129" i="23"/>
  <c r="T129" i="23"/>
  <c r="U129" i="23"/>
  <c r="V129" i="23"/>
  <c r="W129" i="23"/>
  <c r="X129" i="23"/>
  <c r="Y129" i="23"/>
  <c r="Z129" i="23"/>
  <c r="AA129" i="23"/>
  <c r="AB129" i="23"/>
  <c r="AC129" i="23"/>
  <c r="AD129" i="23"/>
  <c r="AE129" i="23"/>
  <c r="AF129" i="23"/>
  <c r="C130" i="23"/>
  <c r="D130" i="23"/>
  <c r="E130" i="23"/>
  <c r="F130" i="23"/>
  <c r="G130" i="23"/>
  <c r="H130" i="23"/>
  <c r="I130" i="23"/>
  <c r="J130" i="23"/>
  <c r="K130" i="23"/>
  <c r="L130" i="23"/>
  <c r="M130" i="23"/>
  <c r="N130" i="23"/>
  <c r="O130" i="23"/>
  <c r="P130" i="23"/>
  <c r="Q130" i="23"/>
  <c r="R130" i="23"/>
  <c r="S130" i="23"/>
  <c r="T130" i="23"/>
  <c r="U130" i="23"/>
  <c r="V130" i="23"/>
  <c r="W130" i="23"/>
  <c r="X130" i="23"/>
  <c r="Y130" i="23"/>
  <c r="Z130" i="23"/>
  <c r="AA130" i="23"/>
  <c r="AB130" i="23"/>
  <c r="AC130" i="23"/>
  <c r="AD130" i="23"/>
  <c r="AE130" i="23"/>
  <c r="AF130" i="23"/>
  <c r="C131" i="23"/>
  <c r="D131" i="23"/>
  <c r="E131" i="23"/>
  <c r="F131" i="23"/>
  <c r="G131" i="23"/>
  <c r="H131" i="23"/>
  <c r="I131" i="23"/>
  <c r="J131" i="23"/>
  <c r="K131" i="23"/>
  <c r="L131" i="23"/>
  <c r="M131" i="23"/>
  <c r="N131" i="23"/>
  <c r="O131" i="23"/>
  <c r="P131" i="23"/>
  <c r="Q131" i="23"/>
  <c r="R131" i="23"/>
  <c r="S131" i="23"/>
  <c r="T131" i="23"/>
  <c r="U131" i="23"/>
  <c r="V131" i="23"/>
  <c r="W131" i="23"/>
  <c r="X131" i="23"/>
  <c r="Y131" i="23"/>
  <c r="Z131" i="23"/>
  <c r="AA131" i="23"/>
  <c r="AB131" i="23"/>
  <c r="AC131" i="23"/>
  <c r="AD131" i="23"/>
  <c r="AE131" i="23"/>
  <c r="AF131" i="23"/>
  <c r="C132" i="23"/>
  <c r="D132" i="23"/>
  <c r="E132" i="23"/>
  <c r="F132" i="23"/>
  <c r="G132" i="23"/>
  <c r="H132" i="23"/>
  <c r="I132" i="23"/>
  <c r="J132" i="23"/>
  <c r="K132" i="23"/>
  <c r="L132" i="23"/>
  <c r="M132" i="23"/>
  <c r="N132" i="23"/>
  <c r="O132" i="23"/>
  <c r="P132" i="23"/>
  <c r="Q132" i="23"/>
  <c r="R132" i="23"/>
  <c r="S132" i="23"/>
  <c r="T132" i="23"/>
  <c r="U132" i="23"/>
  <c r="V132" i="23"/>
  <c r="W132" i="23"/>
  <c r="X132" i="23"/>
  <c r="Y132" i="23"/>
  <c r="Z132" i="23"/>
  <c r="AA132" i="23"/>
  <c r="AB132" i="23"/>
  <c r="AC132" i="23"/>
  <c r="AD132" i="23"/>
  <c r="AE132" i="23"/>
  <c r="AF132" i="23"/>
  <c r="C133" i="23"/>
  <c r="D133" i="23"/>
  <c r="E133" i="23"/>
  <c r="F133" i="23"/>
  <c r="G133" i="23"/>
  <c r="H133" i="23"/>
  <c r="I133" i="23"/>
  <c r="J133" i="23"/>
  <c r="K133" i="23"/>
  <c r="L133" i="23"/>
  <c r="M133" i="23"/>
  <c r="N133" i="23"/>
  <c r="O133" i="23"/>
  <c r="P133" i="23"/>
  <c r="Q133" i="23"/>
  <c r="R133" i="23"/>
  <c r="S133" i="23"/>
  <c r="T133" i="23"/>
  <c r="U133" i="23"/>
  <c r="V133" i="23"/>
  <c r="W133" i="23"/>
  <c r="X133" i="23"/>
  <c r="Y133" i="23"/>
  <c r="Z133" i="23"/>
  <c r="AA133" i="23"/>
  <c r="AB133" i="23"/>
  <c r="AC133" i="23"/>
  <c r="AD133" i="23"/>
  <c r="AE133" i="23"/>
  <c r="AF133" i="23"/>
  <c r="C134" i="23"/>
  <c r="D134" i="23"/>
  <c r="E134" i="23"/>
  <c r="F134" i="23"/>
  <c r="G134" i="23"/>
  <c r="H134" i="23"/>
  <c r="I134" i="23"/>
  <c r="J134" i="23"/>
  <c r="K134" i="23"/>
  <c r="L134" i="23"/>
  <c r="M134" i="23"/>
  <c r="N134" i="23"/>
  <c r="O134" i="23"/>
  <c r="P134" i="23"/>
  <c r="Q134" i="23"/>
  <c r="R134" i="23"/>
  <c r="S134" i="23"/>
  <c r="T134" i="23"/>
  <c r="U134" i="23"/>
  <c r="V134" i="23"/>
  <c r="W134" i="23"/>
  <c r="X134" i="23"/>
  <c r="Y134" i="23"/>
  <c r="Z134" i="23"/>
  <c r="AA134" i="23"/>
  <c r="AB134" i="23"/>
  <c r="AC134" i="23"/>
  <c r="AD134" i="23"/>
  <c r="AE134" i="23"/>
  <c r="AF134" i="23"/>
  <c r="D93" i="23"/>
  <c r="E93" i="23"/>
  <c r="F93" i="23"/>
  <c r="G93" i="23"/>
  <c r="H93" i="23"/>
  <c r="I93" i="23"/>
  <c r="J93" i="23"/>
  <c r="K93" i="23"/>
  <c r="L93" i="23"/>
  <c r="M93" i="23"/>
  <c r="N93" i="23"/>
  <c r="O93" i="23"/>
  <c r="P93" i="23"/>
  <c r="Q93" i="23"/>
  <c r="R93" i="23"/>
  <c r="S93" i="23"/>
  <c r="T93" i="23"/>
  <c r="U93" i="23"/>
  <c r="V93" i="23"/>
  <c r="W93" i="23"/>
  <c r="X93" i="23"/>
  <c r="Y93" i="23"/>
  <c r="Z93" i="23"/>
  <c r="AA93" i="23"/>
  <c r="AB93" i="23"/>
  <c r="AC93" i="23"/>
  <c r="AD93" i="23"/>
  <c r="AE93" i="23"/>
  <c r="AF93" i="23"/>
  <c r="C93" i="23"/>
  <c r="B4" i="23"/>
  <c r="B5" i="23"/>
  <c r="B6" i="23"/>
  <c r="B7" i="23"/>
  <c r="B8" i="23"/>
  <c r="B9" i="23"/>
  <c r="B10" i="23"/>
  <c r="B11" i="23"/>
  <c r="B56" i="23" s="1"/>
  <c r="B101" i="23" s="1"/>
  <c r="B12" i="23"/>
  <c r="B13" i="23"/>
  <c r="B14" i="23"/>
  <c r="B15" i="23"/>
  <c r="B16" i="23"/>
  <c r="B17" i="23"/>
  <c r="B18" i="23"/>
  <c r="B19" i="23"/>
  <c r="B64" i="23" s="1"/>
  <c r="B109" i="23" s="1"/>
  <c r="B20" i="23"/>
  <c r="B65" i="23" s="1"/>
  <c r="B110" i="23" s="1"/>
  <c r="B21" i="23"/>
  <c r="B22" i="23"/>
  <c r="B23" i="23"/>
  <c r="B24" i="23"/>
  <c r="B25" i="23"/>
  <c r="B26" i="23"/>
  <c r="B27" i="23"/>
  <c r="B72" i="23" s="1"/>
  <c r="B117" i="23" s="1"/>
  <c r="B28" i="23"/>
  <c r="B73" i="23" s="1"/>
  <c r="B118" i="23" s="1"/>
  <c r="B29" i="23"/>
  <c r="B30" i="23"/>
  <c r="B31" i="23"/>
  <c r="B32" i="23"/>
  <c r="B77" i="23" s="1"/>
  <c r="B122" i="23" s="1"/>
  <c r="B33" i="23"/>
  <c r="B34" i="23"/>
  <c r="B35" i="23"/>
  <c r="B80" i="23" s="1"/>
  <c r="B125" i="23" s="1"/>
  <c r="B36" i="23"/>
  <c r="B81" i="23" s="1"/>
  <c r="B126" i="23" s="1"/>
  <c r="B37" i="23"/>
  <c r="B38" i="23"/>
  <c r="B39" i="23"/>
  <c r="B40" i="23"/>
  <c r="B85" i="23" s="1"/>
  <c r="B130" i="23" s="1"/>
  <c r="B41" i="23"/>
  <c r="B42" i="23"/>
  <c r="B43" i="23"/>
  <c r="B88" i="23" s="1"/>
  <c r="B133" i="23" s="1"/>
  <c r="B44" i="23"/>
  <c r="B89" i="23" s="1"/>
  <c r="B134" i="23" s="1"/>
  <c r="B3" i="23"/>
  <c r="B48" i="23" s="1"/>
  <c r="B93" i="23" s="1"/>
  <c r="B87" i="23"/>
  <c r="B132" i="23" s="1"/>
  <c r="B86" i="23"/>
  <c r="B131" i="23" s="1"/>
  <c r="B84" i="23"/>
  <c r="B129" i="23" s="1"/>
  <c r="B83" i="23"/>
  <c r="B128" i="23" s="1"/>
  <c r="B82" i="23"/>
  <c r="B127" i="23" s="1"/>
  <c r="B79" i="23"/>
  <c r="B124" i="23" s="1"/>
  <c r="B78" i="23"/>
  <c r="B123" i="23" s="1"/>
  <c r="B76" i="23"/>
  <c r="B121" i="23" s="1"/>
  <c r="B75" i="23"/>
  <c r="B120" i="23" s="1"/>
  <c r="B74" i="23"/>
  <c r="B119" i="23" s="1"/>
  <c r="B71" i="23"/>
  <c r="B116" i="23" s="1"/>
  <c r="B70" i="23"/>
  <c r="B115" i="23" s="1"/>
  <c r="B69" i="23"/>
  <c r="B114" i="23" s="1"/>
  <c r="B68" i="23"/>
  <c r="B113" i="23" s="1"/>
  <c r="B67" i="23"/>
  <c r="B112" i="23" s="1"/>
  <c r="B66" i="23"/>
  <c r="B111" i="23" s="1"/>
  <c r="B63" i="23"/>
  <c r="B108" i="23" s="1"/>
  <c r="B62" i="23"/>
  <c r="B107" i="23" s="1"/>
  <c r="B61" i="23"/>
  <c r="B106" i="23" s="1"/>
  <c r="B60" i="23"/>
  <c r="B105" i="23" s="1"/>
  <c r="B59" i="23"/>
  <c r="B104" i="23" s="1"/>
  <c r="B58" i="23"/>
  <c r="B103" i="23" s="1"/>
  <c r="B57" i="23"/>
  <c r="B102" i="23" s="1"/>
  <c r="B55" i="23"/>
  <c r="B100" i="23" s="1"/>
  <c r="B54" i="23"/>
  <c r="B99" i="23" s="1"/>
  <c r="B53" i="23"/>
  <c r="B98" i="23" s="1"/>
  <c r="B52" i="23"/>
  <c r="B97" i="23" s="1"/>
  <c r="B51" i="23"/>
  <c r="B96" i="23" s="1"/>
  <c r="B50" i="23"/>
  <c r="B95" i="23" s="1"/>
  <c r="B49" i="23"/>
  <c r="B94" i="23" s="1"/>
  <c r="E49"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E50"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E51"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E52"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E53"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E54"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E55"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C49" i="8"/>
  <c r="C50" i="8"/>
  <c r="C51" i="8"/>
  <c r="C52" i="8"/>
  <c r="C53" i="8"/>
  <c r="C54" i="8"/>
  <c r="C55" i="8"/>
  <c r="D50" i="8"/>
  <c r="D51" i="8"/>
  <c r="D52" i="8"/>
  <c r="D53" i="8"/>
  <c r="D54" i="8"/>
  <c r="D55" i="8"/>
  <c r="D49"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C20" i="8"/>
  <c r="D20" i="8"/>
  <c r="E20" i="8"/>
  <c r="F20" i="8"/>
  <c r="C21" i="8"/>
  <c r="D21" i="8"/>
  <c r="E21" i="8"/>
  <c r="F21" i="8"/>
  <c r="C22" i="8"/>
  <c r="D22" i="8"/>
  <c r="E22" i="8"/>
  <c r="F22" i="8"/>
  <c r="C23" i="8"/>
  <c r="D23" i="8"/>
  <c r="E23" i="8"/>
  <c r="F23" i="8"/>
  <c r="C24" i="8"/>
  <c r="D24" i="8"/>
  <c r="E24" i="8"/>
  <c r="F24" i="8"/>
  <c r="C25" i="8"/>
  <c r="D25" i="8"/>
  <c r="E25" i="8"/>
  <c r="F25" i="8"/>
  <c r="C26" i="8"/>
  <c r="D26" i="8"/>
  <c r="E26" i="8"/>
  <c r="F26" i="8"/>
  <c r="B26" i="8"/>
  <c r="B25" i="8"/>
  <c r="B24" i="8"/>
  <c r="B23" i="8"/>
  <c r="B22" i="8"/>
  <c r="B21" i="8"/>
  <c r="B20" i="8"/>
  <c r="AG18" i="7" a="1"/>
  <c r="AG18" i="7" s="1"/>
  <c r="AF18" i="7" a="1"/>
  <c r="AF18" i="7" s="1"/>
  <c r="AE18" i="7" a="1"/>
  <c r="AE18" i="7" s="1"/>
  <c r="AD18" i="7" a="1"/>
  <c r="AD18" i="7" s="1"/>
  <c r="AC18" i="7" a="1"/>
  <c r="AC18" i="7" s="1"/>
  <c r="AB18" i="7" a="1"/>
  <c r="AB18" i="7" s="1"/>
  <c r="AA18" i="7" a="1"/>
  <c r="AA18" i="7" s="1"/>
  <c r="Z18" i="7" a="1"/>
  <c r="Z18" i="7" s="1"/>
  <c r="Y18" i="7" a="1"/>
  <c r="Y18" i="7" s="1"/>
  <c r="X18" i="7" a="1"/>
  <c r="X18" i="7" s="1"/>
  <c r="W18" i="7" a="1"/>
  <c r="W18" i="7" s="1"/>
  <c r="V18" i="7" a="1"/>
  <c r="V18" i="7" s="1"/>
  <c r="U18" i="7" a="1"/>
  <c r="U18" i="7" s="1"/>
  <c r="T18" i="7" a="1"/>
  <c r="T18" i="7" s="1"/>
  <c r="S18" i="7" a="1"/>
  <c r="S18" i="7" s="1"/>
  <c r="R18" i="7" a="1"/>
  <c r="R18" i="7" s="1"/>
  <c r="Q18" i="7" a="1"/>
  <c r="Q18" i="7" s="1"/>
  <c r="P18" i="7" a="1"/>
  <c r="P18" i="7" s="1"/>
  <c r="O18" i="7" a="1"/>
  <c r="O18" i="7" s="1"/>
  <c r="N18" i="7" a="1"/>
  <c r="N18" i="7" s="1"/>
  <c r="M18" i="7" a="1"/>
  <c r="M18" i="7" s="1"/>
  <c r="AG17" i="7" a="1"/>
  <c r="AG17" i="7" s="1"/>
  <c r="AF17" i="7" a="1"/>
  <c r="AF17" i="7" s="1"/>
  <c r="AE17" i="7" a="1"/>
  <c r="AE17" i="7" s="1"/>
  <c r="AD17" i="7" a="1"/>
  <c r="AD17" i="7" s="1"/>
  <c r="AC17" i="7" a="1"/>
  <c r="AC17" i="7" s="1"/>
  <c r="AB17" i="7" a="1"/>
  <c r="AB17" i="7" s="1"/>
  <c r="AA17" i="7" a="1"/>
  <c r="AA17" i="7" s="1"/>
  <c r="Z17" i="7" a="1"/>
  <c r="Z17" i="7" s="1"/>
  <c r="Y17" i="7" a="1"/>
  <c r="Y17" i="7" s="1"/>
  <c r="X17" i="7" a="1"/>
  <c r="X17" i="7" s="1"/>
  <c r="W17" i="7" a="1"/>
  <c r="W17" i="7" s="1"/>
  <c r="V17" i="7" a="1"/>
  <c r="V17" i="7" s="1"/>
  <c r="U17" i="7" a="1"/>
  <c r="U17" i="7" s="1"/>
  <c r="T17" i="7" a="1"/>
  <c r="T17" i="7" s="1"/>
  <c r="S17" i="7" a="1"/>
  <c r="S17" i="7" s="1"/>
  <c r="R17" i="7" a="1"/>
  <c r="R17" i="7" s="1"/>
  <c r="Q17" i="7" a="1"/>
  <c r="Q17" i="7" s="1"/>
  <c r="P17" i="7" a="1"/>
  <c r="P17" i="7" s="1"/>
  <c r="O17" i="7" a="1"/>
  <c r="O17" i="7" s="1"/>
  <c r="N17" i="7" a="1"/>
  <c r="N17" i="7" s="1"/>
  <c r="M17" i="7" a="1"/>
  <c r="M17" i="7" s="1"/>
  <c r="AG16" i="7" a="1"/>
  <c r="AG16" i="7" s="1"/>
  <c r="AF16" i="7" a="1"/>
  <c r="AF16" i="7" s="1"/>
  <c r="AE16" i="7" a="1"/>
  <c r="AE16" i="7" s="1"/>
  <c r="AD16" i="7" a="1"/>
  <c r="AD16" i="7" s="1"/>
  <c r="AC16" i="7" a="1"/>
  <c r="AC16" i="7" s="1"/>
  <c r="AB16" i="7" a="1"/>
  <c r="AB16" i="7" s="1"/>
  <c r="AA16" i="7" a="1"/>
  <c r="AA16" i="7" s="1"/>
  <c r="Z16" i="7" a="1"/>
  <c r="Z16" i="7" s="1"/>
  <c r="Y16" i="7" a="1"/>
  <c r="Y16" i="7" s="1"/>
  <c r="X16" i="7" a="1"/>
  <c r="X16" i="7" s="1"/>
  <c r="W16" i="7" a="1"/>
  <c r="W16" i="7" s="1"/>
  <c r="V16" i="7" a="1"/>
  <c r="V16" i="7" s="1"/>
  <c r="U16" i="7" a="1"/>
  <c r="U16" i="7" s="1"/>
  <c r="T16" i="7" a="1"/>
  <c r="T16" i="7" s="1"/>
  <c r="S16" i="7" a="1"/>
  <c r="S16" i="7" s="1"/>
  <c r="R16" i="7" a="1"/>
  <c r="R16" i="7" s="1"/>
  <c r="Q16" i="7" a="1"/>
  <c r="Q16" i="7" s="1"/>
  <c r="P16" i="7" a="1"/>
  <c r="P16" i="7" s="1"/>
  <c r="O16" i="7" a="1"/>
  <c r="O16" i="7" s="1"/>
  <c r="N16" i="7" a="1"/>
  <c r="N16" i="7" s="1"/>
  <c r="M16" i="7" a="1"/>
  <c r="M16" i="7" s="1"/>
  <c r="AG15" i="7" a="1"/>
  <c r="AG15" i="7" s="1"/>
  <c r="AF15" i="7" a="1"/>
  <c r="AF15" i="7" s="1"/>
  <c r="AE15" i="7" a="1"/>
  <c r="AE15" i="7" s="1"/>
  <c r="AD15" i="7" a="1"/>
  <c r="AD15" i="7" s="1"/>
  <c r="AC15" i="7" a="1"/>
  <c r="AC15" i="7" s="1"/>
  <c r="AB15" i="7" a="1"/>
  <c r="AB15" i="7" s="1"/>
  <c r="AA15" i="7" a="1"/>
  <c r="AA15" i="7" s="1"/>
  <c r="Z15" i="7" a="1"/>
  <c r="Z15" i="7" s="1"/>
  <c r="Y15" i="7" a="1"/>
  <c r="Y15" i="7" s="1"/>
  <c r="X15" i="7" a="1"/>
  <c r="X15" i="7" s="1"/>
  <c r="W15" i="7" a="1"/>
  <c r="W15" i="7" s="1"/>
  <c r="V15" i="7" a="1"/>
  <c r="V15" i="7" s="1"/>
  <c r="U15" i="7" a="1"/>
  <c r="U15" i="7" s="1"/>
  <c r="T15" i="7" a="1"/>
  <c r="T15" i="7" s="1"/>
  <c r="S15" i="7" a="1"/>
  <c r="S15" i="7" s="1"/>
  <c r="R15" i="7" a="1"/>
  <c r="R15" i="7" s="1"/>
  <c r="Q15" i="7" a="1"/>
  <c r="Q15" i="7" s="1"/>
  <c r="P15" i="7" a="1"/>
  <c r="P15" i="7" s="1"/>
  <c r="O15" i="7" a="1"/>
  <c r="O15" i="7" s="1"/>
  <c r="N15" i="7" a="1"/>
  <c r="N15" i="7" s="1"/>
  <c r="M15" i="7" a="1"/>
  <c r="M15" i="7" s="1"/>
  <c r="AG14" i="7" a="1"/>
  <c r="AG14" i="7" s="1"/>
  <c r="AF14" i="7" a="1"/>
  <c r="AF14" i="7" s="1"/>
  <c r="AE14" i="7" a="1"/>
  <c r="AE14" i="7" s="1"/>
  <c r="AD14" i="7" a="1"/>
  <c r="AD14" i="7" s="1"/>
  <c r="AC14" i="7" a="1"/>
  <c r="AC14" i="7" s="1"/>
  <c r="AB14" i="7" a="1"/>
  <c r="AB14" i="7" s="1"/>
  <c r="AA14" i="7" a="1"/>
  <c r="AA14" i="7" s="1"/>
  <c r="Z14" i="7" a="1"/>
  <c r="Z14" i="7" s="1"/>
  <c r="Y14" i="7" a="1"/>
  <c r="Y14" i="7" s="1"/>
  <c r="X14" i="7" a="1"/>
  <c r="X14" i="7" s="1"/>
  <c r="W14" i="7" a="1"/>
  <c r="W14" i="7" s="1"/>
  <c r="V14" i="7" a="1"/>
  <c r="V14" i="7" s="1"/>
  <c r="U14" i="7" a="1"/>
  <c r="U14" i="7" s="1"/>
  <c r="T14" i="7" a="1"/>
  <c r="T14" i="7" s="1"/>
  <c r="S14" i="7" a="1"/>
  <c r="S14" i="7" s="1"/>
  <c r="R14" i="7" a="1"/>
  <c r="R14" i="7" s="1"/>
  <c r="Q14" i="7" a="1"/>
  <c r="Q14" i="7" s="1"/>
  <c r="P14" i="7" a="1"/>
  <c r="P14" i="7" s="1"/>
  <c r="O14" i="7" a="1"/>
  <c r="O14" i="7" s="1"/>
  <c r="N14" i="7" a="1"/>
  <c r="N14" i="7" s="1"/>
  <c r="M14" i="7" a="1"/>
  <c r="M14" i="7" s="1"/>
  <c r="AG13" i="7" a="1"/>
  <c r="AG13" i="7" s="1"/>
  <c r="AF13" i="7" a="1"/>
  <c r="AF13" i="7" s="1"/>
  <c r="AE13" i="7" a="1"/>
  <c r="AE13" i="7" s="1"/>
  <c r="AD13" i="7" a="1"/>
  <c r="AD13" i="7" s="1"/>
  <c r="AC13" i="7" a="1"/>
  <c r="AC13" i="7" s="1"/>
  <c r="AB13" i="7" a="1"/>
  <c r="AB13" i="7" s="1"/>
  <c r="AA13" i="7" a="1"/>
  <c r="AA13" i="7" s="1"/>
  <c r="Z13" i="7" a="1"/>
  <c r="Z13" i="7" s="1"/>
  <c r="Y13" i="7" a="1"/>
  <c r="Y13" i="7" s="1"/>
  <c r="X13" i="7" a="1"/>
  <c r="X13" i="7" s="1"/>
  <c r="W13" i="7" a="1"/>
  <c r="W13" i="7" s="1"/>
  <c r="V13" i="7" a="1"/>
  <c r="V13" i="7" s="1"/>
  <c r="U13" i="7" a="1"/>
  <c r="U13" i="7" s="1"/>
  <c r="T13" i="7" a="1"/>
  <c r="T13" i="7" s="1"/>
  <c r="S13" i="7" a="1"/>
  <c r="S13" i="7" s="1"/>
  <c r="R13" i="7" a="1"/>
  <c r="R13" i="7" s="1"/>
  <c r="Q13" i="7" a="1"/>
  <c r="Q13" i="7" s="1"/>
  <c r="P13" i="7" a="1"/>
  <c r="P13" i="7" s="1"/>
  <c r="O13" i="7" a="1"/>
  <c r="O13" i="7" s="1"/>
  <c r="N13" i="7" a="1"/>
  <c r="N13" i="7" s="1"/>
  <c r="M13" i="7" a="1"/>
  <c r="M13" i="7" s="1"/>
  <c r="AG12" i="7" a="1"/>
  <c r="AG12" i="7" s="1"/>
  <c r="AF12" i="7" a="1"/>
  <c r="AF12" i="7" s="1"/>
  <c r="AE12" i="7" a="1"/>
  <c r="AE12" i="7" s="1"/>
  <c r="AD12" i="7" a="1"/>
  <c r="AD12" i="7" s="1"/>
  <c r="AC12" i="7" a="1"/>
  <c r="AC12" i="7" s="1"/>
  <c r="AB12" i="7" a="1"/>
  <c r="AB12" i="7" s="1"/>
  <c r="AA12" i="7" a="1"/>
  <c r="AA12" i="7" s="1"/>
  <c r="Z12" i="7" a="1"/>
  <c r="Z12" i="7" s="1"/>
  <c r="Y12" i="7" a="1"/>
  <c r="Y12" i="7" s="1"/>
  <c r="X12" i="7" a="1"/>
  <c r="X12" i="7" s="1"/>
  <c r="W12" i="7" a="1"/>
  <c r="W12" i="7" s="1"/>
  <c r="V12" i="7" a="1"/>
  <c r="V12" i="7" s="1"/>
  <c r="U12" i="7" a="1"/>
  <c r="U12" i="7" s="1"/>
  <c r="T12" i="7" a="1"/>
  <c r="T12" i="7" s="1"/>
  <c r="S12" i="7" a="1"/>
  <c r="S12" i="7" s="1"/>
  <c r="R12" i="7" a="1"/>
  <c r="R12" i="7" s="1"/>
  <c r="Q12" i="7" a="1"/>
  <c r="Q12" i="7" s="1"/>
  <c r="P12" i="7" a="1"/>
  <c r="P12" i="7" s="1"/>
  <c r="O12" i="7" a="1"/>
  <c r="O12" i="7" s="1"/>
  <c r="N12" i="7" a="1"/>
  <c r="N12" i="7" s="1"/>
  <c r="M12" i="7" a="1"/>
  <c r="M12" i="7" s="1"/>
  <c r="AG11" i="7" a="1"/>
  <c r="AG11" i="7" s="1"/>
  <c r="AF11" i="7" a="1"/>
  <c r="AF11" i="7" s="1"/>
  <c r="AE11" i="7" a="1"/>
  <c r="AE11" i="7" s="1"/>
  <c r="AD11" i="7" a="1"/>
  <c r="AD11" i="7" s="1"/>
  <c r="AC11" i="7" a="1"/>
  <c r="AC11" i="7" s="1"/>
  <c r="AB11" i="7" a="1"/>
  <c r="AB11" i="7" s="1"/>
  <c r="AA11" i="7" a="1"/>
  <c r="AA11" i="7" s="1"/>
  <c r="Z11" i="7" a="1"/>
  <c r="Z11" i="7" s="1"/>
  <c r="Y11" i="7" a="1"/>
  <c r="Y11" i="7" s="1"/>
  <c r="X11" i="7" a="1"/>
  <c r="X11" i="7" s="1"/>
  <c r="W11" i="7" a="1"/>
  <c r="W11" i="7" s="1"/>
  <c r="V11" i="7" a="1"/>
  <c r="V11" i="7" s="1"/>
  <c r="U11" i="7" a="1"/>
  <c r="U11" i="7" s="1"/>
  <c r="T11" i="7" a="1"/>
  <c r="T11" i="7" s="1"/>
  <c r="S11" i="7" a="1"/>
  <c r="S11" i="7" s="1"/>
  <c r="R11" i="7" a="1"/>
  <c r="R11" i="7" s="1"/>
  <c r="Q11" i="7" a="1"/>
  <c r="Q11" i="7" s="1"/>
  <c r="P11" i="7" a="1"/>
  <c r="P11" i="7" s="1"/>
  <c r="O11" i="7" a="1"/>
  <c r="O11" i="7" s="1"/>
  <c r="N11" i="7" a="1"/>
  <c r="N11" i="7" s="1"/>
  <c r="M11" i="7" a="1"/>
  <c r="M11" i="7" s="1"/>
  <c r="AG10" i="7" a="1"/>
  <c r="AG10" i="7" s="1"/>
  <c r="AF10" i="7" a="1"/>
  <c r="AF10" i="7" s="1"/>
  <c r="AE10" i="7" a="1"/>
  <c r="AE10" i="7" s="1"/>
  <c r="AD10" i="7" a="1"/>
  <c r="AD10" i="7" s="1"/>
  <c r="AC10" i="7" a="1"/>
  <c r="AC10" i="7" s="1"/>
  <c r="AB10" i="7" a="1"/>
  <c r="AB10" i="7" s="1"/>
  <c r="AA10" i="7" a="1"/>
  <c r="AA10" i="7" s="1"/>
  <c r="Z10" i="7" a="1"/>
  <c r="Z10" i="7" s="1"/>
  <c r="Y10" i="7" a="1"/>
  <c r="Y10" i="7" s="1"/>
  <c r="X10" i="7" a="1"/>
  <c r="X10" i="7" s="1"/>
  <c r="W10" i="7" a="1"/>
  <c r="W10" i="7" s="1"/>
  <c r="V10" i="7" a="1"/>
  <c r="V10" i="7" s="1"/>
  <c r="U10" i="7" a="1"/>
  <c r="U10" i="7" s="1"/>
  <c r="T10" i="7" a="1"/>
  <c r="T10" i="7" s="1"/>
  <c r="S10" i="7" a="1"/>
  <c r="S10" i="7" s="1"/>
  <c r="R10" i="7" a="1"/>
  <c r="R10" i="7" s="1"/>
  <c r="Q10" i="7" a="1"/>
  <c r="Q10" i="7" s="1"/>
  <c r="P10" i="7" a="1"/>
  <c r="P10" i="7" s="1"/>
  <c r="O10" i="7" a="1"/>
  <c r="O10" i="7" s="1"/>
  <c r="N10" i="7" a="1"/>
  <c r="N10" i="7" s="1"/>
  <c r="M10" i="7" a="1"/>
  <c r="M10" i="7" s="1"/>
  <c r="AG9" i="7" a="1"/>
  <c r="AG9" i="7" s="1"/>
  <c r="AF9" i="7" a="1"/>
  <c r="AF9" i="7" s="1"/>
  <c r="AE9" i="7" a="1"/>
  <c r="AE9" i="7" s="1"/>
  <c r="AD9" i="7" a="1"/>
  <c r="AD9" i="7" s="1"/>
  <c r="AC9" i="7" a="1"/>
  <c r="AC9" i="7" s="1"/>
  <c r="AB9" i="7" a="1"/>
  <c r="AB9" i="7" s="1"/>
  <c r="AA9" i="7" a="1"/>
  <c r="AA9" i="7" s="1"/>
  <c r="Z9" i="7" a="1"/>
  <c r="Z9" i="7" s="1"/>
  <c r="Y9" i="7" a="1"/>
  <c r="Y9" i="7" s="1"/>
  <c r="X9" i="7" a="1"/>
  <c r="X9" i="7" s="1"/>
  <c r="W9" i="7" a="1"/>
  <c r="W9" i="7" s="1"/>
  <c r="V9" i="7" a="1"/>
  <c r="V9" i="7" s="1"/>
  <c r="U9" i="7" a="1"/>
  <c r="U9" i="7" s="1"/>
  <c r="T9" i="7" a="1"/>
  <c r="T9" i="7" s="1"/>
  <c r="S9" i="7" a="1"/>
  <c r="S9" i="7" s="1"/>
  <c r="R9" i="7" a="1"/>
  <c r="R9" i="7" s="1"/>
  <c r="Q9" i="7" a="1"/>
  <c r="Q9" i="7" s="1"/>
  <c r="P9" i="7" a="1"/>
  <c r="P9" i="7" s="1"/>
  <c r="O9" i="7" a="1"/>
  <c r="O9" i="7" s="1"/>
  <c r="N9" i="7" a="1"/>
  <c r="N9" i="7" s="1"/>
  <c r="M9" i="7" a="1"/>
  <c r="M9" i="7" s="1"/>
  <c r="AG8" i="7" a="1"/>
  <c r="AG8" i="7" s="1"/>
  <c r="AF8" i="7" a="1"/>
  <c r="AF8" i="7" s="1"/>
  <c r="AE8" i="7" a="1"/>
  <c r="AE8" i="7" s="1"/>
  <c r="AD8" i="7" a="1"/>
  <c r="AD8" i="7" s="1"/>
  <c r="AC8" i="7" a="1"/>
  <c r="AC8" i="7" s="1"/>
  <c r="AB8" i="7" a="1"/>
  <c r="AB8" i="7" s="1"/>
  <c r="AA8" i="7" a="1"/>
  <c r="AA8" i="7" s="1"/>
  <c r="Z8" i="7" a="1"/>
  <c r="Z8" i="7" s="1"/>
  <c r="Y8" i="7" a="1"/>
  <c r="Y8" i="7" s="1"/>
  <c r="X8" i="7" a="1"/>
  <c r="X8" i="7" s="1"/>
  <c r="W8" i="7" a="1"/>
  <c r="W8" i="7" s="1"/>
  <c r="V8" i="7" a="1"/>
  <c r="V8" i="7" s="1"/>
  <c r="U8" i="7" a="1"/>
  <c r="U8" i="7" s="1"/>
  <c r="T8" i="7" a="1"/>
  <c r="T8" i="7" s="1"/>
  <c r="S8" i="7" a="1"/>
  <c r="S8" i="7" s="1"/>
  <c r="R8" i="7" a="1"/>
  <c r="R8" i="7" s="1"/>
  <c r="Q8" i="7" a="1"/>
  <c r="Q8" i="7" s="1"/>
  <c r="P8" i="7" a="1"/>
  <c r="P8" i="7" s="1"/>
  <c r="O8" i="7" a="1"/>
  <c r="O8" i="7" s="1"/>
  <c r="N8" i="7" a="1"/>
  <c r="N8" i="7" s="1"/>
  <c r="M8" i="7" a="1"/>
  <c r="M8" i="7" s="1"/>
  <c r="AG7" i="7" a="1"/>
  <c r="AG7" i="7" s="1"/>
  <c r="AF7" i="7" a="1"/>
  <c r="AF7" i="7" s="1"/>
  <c r="AE7" i="7" a="1"/>
  <c r="AE7" i="7" s="1"/>
  <c r="AD7" i="7" a="1"/>
  <c r="AD7" i="7" s="1"/>
  <c r="AC7" i="7" a="1"/>
  <c r="AC7" i="7" s="1"/>
  <c r="AB7" i="7" a="1"/>
  <c r="AB7" i="7" s="1"/>
  <c r="AA7" i="7" a="1"/>
  <c r="AA7" i="7" s="1"/>
  <c r="Z7" i="7" a="1"/>
  <c r="Z7" i="7" s="1"/>
  <c r="Y7" i="7" a="1"/>
  <c r="Y7" i="7" s="1"/>
  <c r="X7" i="7" a="1"/>
  <c r="X7" i="7" s="1"/>
  <c r="W7" i="7" a="1"/>
  <c r="W7" i="7" s="1"/>
  <c r="V7" i="7" a="1"/>
  <c r="V7" i="7" s="1"/>
  <c r="U7" i="7" a="1"/>
  <c r="U7" i="7" s="1"/>
  <c r="T7" i="7" a="1"/>
  <c r="T7" i="7" s="1"/>
  <c r="S7" i="7" a="1"/>
  <c r="S7" i="7" s="1"/>
  <c r="R7" i="7" a="1"/>
  <c r="R7" i="7" s="1"/>
  <c r="Q7" i="7" a="1"/>
  <c r="Q7" i="7" s="1"/>
  <c r="P7" i="7" a="1"/>
  <c r="P7" i="7" s="1"/>
  <c r="O7" i="7" a="1"/>
  <c r="O7" i="7" s="1"/>
  <c r="N7" i="7" a="1"/>
  <c r="N7" i="7" s="1"/>
  <c r="M7" i="7" a="1"/>
  <c r="M7" i="7" s="1"/>
  <c r="AG6" i="7" a="1"/>
  <c r="AG6" i="7" s="1"/>
  <c r="AF6" i="7" a="1"/>
  <c r="AF6" i="7" s="1"/>
  <c r="AE6" i="7" a="1"/>
  <c r="AE6" i="7" s="1"/>
  <c r="AD6" i="7" a="1"/>
  <c r="AD6" i="7" s="1"/>
  <c r="AC6" i="7" a="1"/>
  <c r="AC6" i="7" s="1"/>
  <c r="AB6" i="7" a="1"/>
  <c r="AB6" i="7" s="1"/>
  <c r="AA6" i="7" a="1"/>
  <c r="AA6" i="7" s="1"/>
  <c r="Z6" i="7" a="1"/>
  <c r="Z6" i="7" s="1"/>
  <c r="Y6" i="7" a="1"/>
  <c r="Y6" i="7" s="1"/>
  <c r="X6" i="7" a="1"/>
  <c r="X6" i="7" s="1"/>
  <c r="W6" i="7" a="1"/>
  <c r="W6" i="7" s="1"/>
  <c r="V6" i="7" a="1"/>
  <c r="V6" i="7" s="1"/>
  <c r="U6" i="7" a="1"/>
  <c r="U6" i="7" s="1"/>
  <c r="T6" i="7" a="1"/>
  <c r="T6" i="7" s="1"/>
  <c r="S6" i="7" a="1"/>
  <c r="S6" i="7" s="1"/>
  <c r="R6" i="7" a="1"/>
  <c r="R6" i="7" s="1"/>
  <c r="Q6" i="7" a="1"/>
  <c r="Q6" i="7" s="1"/>
  <c r="P6" i="7" a="1"/>
  <c r="P6" i="7" s="1"/>
  <c r="O6" i="7" a="1"/>
  <c r="O6" i="7" s="1"/>
  <c r="N6" i="7" a="1"/>
  <c r="N6" i="7" s="1"/>
  <c r="M6" i="7" a="1"/>
  <c r="M6" i="7" s="1"/>
  <c r="AG5" i="7" a="1"/>
  <c r="AG5" i="7" s="1"/>
  <c r="AF5" i="7" a="1"/>
  <c r="AF5" i="7" s="1"/>
  <c r="AE5" i="7" a="1"/>
  <c r="AE5" i="7" s="1"/>
  <c r="AD5" i="7" a="1"/>
  <c r="AD5" i="7" s="1"/>
  <c r="AC5" i="7" a="1"/>
  <c r="AC5" i="7" s="1"/>
  <c r="AB5" i="7" a="1"/>
  <c r="AB5" i="7" s="1"/>
  <c r="AA5" i="7" a="1"/>
  <c r="AA5" i="7" s="1"/>
  <c r="Z5" i="7" a="1"/>
  <c r="Z5" i="7" s="1"/>
  <c r="Y5" i="7" a="1"/>
  <c r="Y5" i="7" s="1"/>
  <c r="X5" i="7" a="1"/>
  <c r="X5" i="7" s="1"/>
  <c r="W5" i="7" a="1"/>
  <c r="W5" i="7" s="1"/>
  <c r="V5" i="7" a="1"/>
  <c r="V5" i="7" s="1"/>
  <c r="U5" i="7" a="1"/>
  <c r="U5" i="7" s="1"/>
  <c r="T5" i="7" a="1"/>
  <c r="T5" i="7" s="1"/>
  <c r="S5" i="7" a="1"/>
  <c r="S5" i="7" s="1"/>
  <c r="R5" i="7" a="1"/>
  <c r="R5" i="7" s="1"/>
  <c r="Q5" i="7" a="1"/>
  <c r="Q5" i="7" s="1"/>
  <c r="P5" i="7" a="1"/>
  <c r="P5" i="7" s="1"/>
  <c r="O5" i="7" a="1"/>
  <c r="O5" i="7" s="1"/>
  <c r="N5" i="7" a="1"/>
  <c r="N5" i="7" s="1"/>
  <c r="M5" i="7" a="1"/>
  <c r="M5" i="7" s="1"/>
  <c r="AG4" i="7" a="1"/>
  <c r="AG4" i="7" s="1"/>
  <c r="AF4" i="7" a="1"/>
  <c r="AF4" i="7" s="1"/>
  <c r="AE4" i="7" a="1"/>
  <c r="AE4" i="7" s="1"/>
  <c r="AD4" i="7" a="1"/>
  <c r="AD4" i="7" s="1"/>
  <c r="AC4" i="7" a="1"/>
  <c r="AC4" i="7" s="1"/>
  <c r="AB4" i="7" a="1"/>
  <c r="AB4" i="7" s="1"/>
  <c r="AA4" i="7" a="1"/>
  <c r="AA4" i="7" s="1"/>
  <c r="Z4" i="7" a="1"/>
  <c r="Z4" i="7" s="1"/>
  <c r="Y4" i="7" a="1"/>
  <c r="Y4" i="7" s="1"/>
  <c r="X4" i="7" a="1"/>
  <c r="X4" i="7" s="1"/>
  <c r="W4" i="7" a="1"/>
  <c r="W4" i="7" s="1"/>
  <c r="V4" i="7" a="1"/>
  <c r="V4" i="7" s="1"/>
  <c r="U4" i="7" a="1"/>
  <c r="U4" i="7" s="1"/>
  <c r="T4" i="7" a="1"/>
  <c r="T4" i="7" s="1"/>
  <c r="S4" i="7" a="1"/>
  <c r="S4" i="7" s="1"/>
  <c r="R4" i="7" a="1"/>
  <c r="R4" i="7" s="1"/>
  <c r="Q4" i="7" a="1"/>
  <c r="Q4" i="7" s="1"/>
  <c r="P4" i="7" a="1"/>
  <c r="P4" i="7" s="1"/>
  <c r="O4" i="7" a="1"/>
  <c r="O4" i="7" s="1"/>
  <c r="N4" i="7" a="1"/>
  <c r="N4" i="7" s="1"/>
  <c r="M4" i="7" a="1"/>
  <c r="M4" i="7" s="1"/>
  <c r="C342" i="6"/>
  <c r="D342" i="6"/>
  <c r="E342" i="6"/>
  <c r="F342" i="6"/>
  <c r="G342" i="6"/>
  <c r="H342" i="6"/>
  <c r="I342" i="6"/>
  <c r="C343" i="6"/>
  <c r="D343" i="6"/>
  <c r="E343" i="6"/>
  <c r="F343" i="6"/>
  <c r="G343" i="6"/>
  <c r="H343" i="6"/>
  <c r="I343" i="6"/>
  <c r="C344" i="6"/>
  <c r="D344" i="6"/>
  <c r="E344" i="6"/>
  <c r="F344" i="6"/>
  <c r="G344" i="6"/>
  <c r="H344" i="6"/>
  <c r="I344" i="6"/>
  <c r="C345" i="6"/>
  <c r="D345" i="6"/>
  <c r="E345" i="6"/>
  <c r="F345" i="6"/>
  <c r="G345" i="6"/>
  <c r="H345" i="6"/>
  <c r="I345" i="6"/>
  <c r="C346" i="6"/>
  <c r="D346" i="6"/>
  <c r="E346" i="6"/>
  <c r="F346" i="6"/>
  <c r="G346" i="6"/>
  <c r="H346" i="6"/>
  <c r="I346" i="6"/>
  <c r="C347" i="6"/>
  <c r="D347" i="6"/>
  <c r="E347" i="6"/>
  <c r="F347" i="6"/>
  <c r="G347" i="6"/>
  <c r="H347" i="6"/>
  <c r="I347" i="6"/>
  <c r="C348" i="6"/>
  <c r="D348" i="6"/>
  <c r="E348" i="6"/>
  <c r="F348" i="6"/>
  <c r="G348" i="6"/>
  <c r="H348" i="6"/>
  <c r="I348" i="6"/>
  <c r="C349" i="6"/>
  <c r="D349" i="6"/>
  <c r="E349" i="6"/>
  <c r="F349" i="6"/>
  <c r="G349" i="6"/>
  <c r="H349" i="6"/>
  <c r="I349" i="6"/>
  <c r="C350" i="6"/>
  <c r="D350" i="6"/>
  <c r="E350" i="6"/>
  <c r="F350" i="6"/>
  <c r="G350" i="6"/>
  <c r="H350" i="6"/>
  <c r="I350" i="6"/>
  <c r="B350" i="6"/>
  <c r="B349" i="6"/>
  <c r="B348" i="6"/>
  <c r="B347" i="6"/>
  <c r="B346" i="6"/>
  <c r="B345" i="6"/>
  <c r="B344" i="6"/>
  <c r="B343" i="6"/>
  <c r="B342" i="6"/>
  <c r="B4" i="20"/>
  <c r="B4" i="36" s="1"/>
  <c r="B49" i="36" s="1"/>
  <c r="B94" i="36" s="1"/>
  <c r="B5" i="20"/>
  <c r="B5" i="36" s="1"/>
  <c r="B50" i="36" s="1"/>
  <c r="B95" i="36" s="1"/>
  <c r="B6" i="20"/>
  <c r="B6" i="36" s="1"/>
  <c r="B51" i="36" s="1"/>
  <c r="B96" i="36" s="1"/>
  <c r="B7" i="20"/>
  <c r="B7" i="36" s="1"/>
  <c r="B52" i="36" s="1"/>
  <c r="B97" i="36" s="1"/>
  <c r="B8" i="20"/>
  <c r="B8" i="36" s="1"/>
  <c r="B53" i="36" s="1"/>
  <c r="B98" i="36" s="1"/>
  <c r="B9" i="20"/>
  <c r="B9" i="36" s="1"/>
  <c r="B54" i="36" s="1"/>
  <c r="B99" i="36" s="1"/>
  <c r="B10" i="20"/>
  <c r="B10" i="36" s="1"/>
  <c r="B55" i="36" s="1"/>
  <c r="B100" i="36" s="1"/>
  <c r="B11" i="20"/>
  <c r="B56" i="20" s="1"/>
  <c r="B101" i="20" s="1"/>
  <c r="B12" i="20"/>
  <c r="B12" i="36" s="1"/>
  <c r="B57" i="36" s="1"/>
  <c r="B102" i="36" s="1"/>
  <c r="B13" i="20"/>
  <c r="B13" i="36" s="1"/>
  <c r="B58" i="36" s="1"/>
  <c r="B103" i="36" s="1"/>
  <c r="B14" i="20"/>
  <c r="B14" i="36" s="1"/>
  <c r="B59" i="36" s="1"/>
  <c r="B104" i="36" s="1"/>
  <c r="B15" i="20"/>
  <c r="B15" i="36" s="1"/>
  <c r="B60" i="36" s="1"/>
  <c r="B105" i="36" s="1"/>
  <c r="B16" i="20"/>
  <c r="B16" i="36" s="1"/>
  <c r="B61" i="36" s="1"/>
  <c r="B106" i="36" s="1"/>
  <c r="B17" i="20"/>
  <c r="B17" i="36" s="1"/>
  <c r="B62" i="36" s="1"/>
  <c r="B107" i="36" s="1"/>
  <c r="B18" i="20"/>
  <c r="B18" i="36" s="1"/>
  <c r="B63" i="36" s="1"/>
  <c r="B108" i="36" s="1"/>
  <c r="B19" i="20"/>
  <c r="B64" i="20" s="1"/>
  <c r="B109" i="20" s="1"/>
  <c r="B20" i="20"/>
  <c r="B20" i="36" s="1"/>
  <c r="B65" i="36" s="1"/>
  <c r="B110" i="36" s="1"/>
  <c r="B21" i="20"/>
  <c r="B21" i="36" s="1"/>
  <c r="B66" i="36" s="1"/>
  <c r="B111" i="36" s="1"/>
  <c r="B22" i="20"/>
  <c r="B22" i="36" s="1"/>
  <c r="B67" i="36" s="1"/>
  <c r="B112" i="36" s="1"/>
  <c r="B23" i="20"/>
  <c r="B23" i="36" s="1"/>
  <c r="B68" i="36" s="1"/>
  <c r="B113" i="36" s="1"/>
  <c r="B24" i="20"/>
  <c r="B24" i="36" s="1"/>
  <c r="B69" i="36" s="1"/>
  <c r="B114" i="36" s="1"/>
  <c r="B25" i="20"/>
  <c r="B25" i="36" s="1"/>
  <c r="B70" i="36" s="1"/>
  <c r="B115" i="36" s="1"/>
  <c r="B26" i="20"/>
  <c r="B71" i="20" s="1"/>
  <c r="B116" i="20" s="1"/>
  <c r="B27" i="20"/>
  <c r="B72" i="20" s="1"/>
  <c r="B117" i="20" s="1"/>
  <c r="B28" i="20"/>
  <c r="B28" i="36" s="1"/>
  <c r="B73" i="36" s="1"/>
  <c r="B118" i="36" s="1"/>
  <c r="B29" i="20"/>
  <c r="B29" i="36" s="1"/>
  <c r="B74" i="36" s="1"/>
  <c r="B119" i="36" s="1"/>
  <c r="B30" i="20"/>
  <c r="B30" i="36" s="1"/>
  <c r="B75" i="36" s="1"/>
  <c r="B120" i="36" s="1"/>
  <c r="B31" i="20"/>
  <c r="B31" i="36" s="1"/>
  <c r="B76" i="36" s="1"/>
  <c r="B121" i="36" s="1"/>
  <c r="B32" i="20"/>
  <c r="B32" i="36" s="1"/>
  <c r="B77" i="36" s="1"/>
  <c r="B122" i="36" s="1"/>
  <c r="B33" i="20"/>
  <c r="B33" i="36" s="1"/>
  <c r="B78" i="36" s="1"/>
  <c r="B123" i="36" s="1"/>
  <c r="B34" i="20"/>
  <c r="B79" i="20" s="1"/>
  <c r="B124" i="20" s="1"/>
  <c r="B35" i="20"/>
  <c r="B80" i="20" s="1"/>
  <c r="B125" i="20" s="1"/>
  <c r="B36" i="20"/>
  <c r="B81" i="20" s="1"/>
  <c r="B126" i="20" s="1"/>
  <c r="B37" i="20"/>
  <c r="B82" i="20" s="1"/>
  <c r="B127" i="20" s="1"/>
  <c r="B38" i="20"/>
  <c r="B38" i="36" s="1"/>
  <c r="B83" i="36" s="1"/>
  <c r="B128" i="36" s="1"/>
  <c r="B39" i="20"/>
  <c r="B39" i="36" s="1"/>
  <c r="B84" i="36" s="1"/>
  <c r="B129" i="36" s="1"/>
  <c r="B40" i="20"/>
  <c r="B40" i="36" s="1"/>
  <c r="B85" i="36" s="1"/>
  <c r="B130" i="36" s="1"/>
  <c r="B41" i="20"/>
  <c r="B41" i="36" s="1"/>
  <c r="B86" i="36" s="1"/>
  <c r="B131" i="36" s="1"/>
  <c r="B42" i="20"/>
  <c r="B87" i="20" s="1"/>
  <c r="B132" i="20" s="1"/>
  <c r="B43" i="20"/>
  <c r="B88" i="20" s="1"/>
  <c r="B133" i="20" s="1"/>
  <c r="B44" i="20"/>
  <c r="B89" i="20" s="1"/>
  <c r="B134" i="20" s="1"/>
  <c r="B3" i="20"/>
  <c r="B48" i="20" s="1"/>
  <c r="B93" i="20" s="1"/>
  <c r="B85" i="20"/>
  <c r="B130" i="20" s="1"/>
  <c r="B84" i="20"/>
  <c r="B129" i="20" s="1"/>
  <c r="B83" i="20"/>
  <c r="B128" i="20" s="1"/>
  <c r="B78" i="20"/>
  <c r="B123" i="20" s="1"/>
  <c r="B77" i="20"/>
  <c r="B122" i="20" s="1"/>
  <c r="B76" i="20"/>
  <c r="B121" i="20" s="1"/>
  <c r="B75" i="20"/>
  <c r="B120" i="20" s="1"/>
  <c r="B73" i="20"/>
  <c r="B118" i="20" s="1"/>
  <c r="B70" i="20"/>
  <c r="B115" i="20" s="1"/>
  <c r="B69" i="20"/>
  <c r="B114" i="20" s="1"/>
  <c r="B68" i="20"/>
  <c r="B113" i="20" s="1"/>
  <c r="B67" i="20"/>
  <c r="B112" i="20" s="1"/>
  <c r="B66" i="20"/>
  <c r="B111" i="20" s="1"/>
  <c r="B65" i="20"/>
  <c r="B110" i="20" s="1"/>
  <c r="B63" i="20"/>
  <c r="B108" i="20" s="1"/>
  <c r="B62" i="20"/>
  <c r="B107" i="20" s="1"/>
  <c r="B61" i="20"/>
  <c r="B106" i="20" s="1"/>
  <c r="B60" i="20"/>
  <c r="B105" i="20" s="1"/>
  <c r="B59" i="20"/>
  <c r="B104" i="20" s="1"/>
  <c r="B58" i="20"/>
  <c r="B103" i="20" s="1"/>
  <c r="B57" i="20"/>
  <c r="B102" i="20" s="1"/>
  <c r="B55" i="20"/>
  <c r="B100" i="20" s="1"/>
  <c r="B54" i="20"/>
  <c r="B99" i="20" s="1"/>
  <c r="B53" i="20"/>
  <c r="B98" i="20" s="1"/>
  <c r="B52" i="20"/>
  <c r="B97" i="20" s="1"/>
  <c r="B51" i="20"/>
  <c r="B96" i="20" s="1"/>
  <c r="B50" i="20"/>
  <c r="B95" i="20" s="1"/>
  <c r="B49" i="20"/>
  <c r="B94" i="20" s="1"/>
  <c r="B4" i="19"/>
  <c r="B5" i="19"/>
  <c r="B6" i="19"/>
  <c r="B7" i="19"/>
  <c r="B8" i="19"/>
  <c r="B53" i="19" s="1"/>
  <c r="B98" i="19" s="1"/>
  <c r="B9" i="19"/>
  <c r="B10" i="19"/>
  <c r="B11" i="19"/>
  <c r="B56" i="19" s="1"/>
  <c r="B101" i="19" s="1"/>
  <c r="B12" i="19"/>
  <c r="B13" i="19"/>
  <c r="B14" i="19"/>
  <c r="B15" i="19"/>
  <c r="B16" i="19"/>
  <c r="B17" i="19"/>
  <c r="B18" i="19"/>
  <c r="B19" i="19"/>
  <c r="B64" i="19" s="1"/>
  <c r="B109" i="19" s="1"/>
  <c r="B20" i="19"/>
  <c r="B21" i="19"/>
  <c r="B22" i="19"/>
  <c r="B23" i="19"/>
  <c r="B24" i="19"/>
  <c r="B25" i="19"/>
  <c r="B26" i="19"/>
  <c r="B27" i="19"/>
  <c r="B72" i="19" s="1"/>
  <c r="B117" i="19" s="1"/>
  <c r="B28" i="19"/>
  <c r="B29" i="19"/>
  <c r="B30" i="19"/>
  <c r="B31" i="19"/>
  <c r="B32" i="19"/>
  <c r="B77" i="19" s="1"/>
  <c r="B122" i="19" s="1"/>
  <c r="B33" i="19"/>
  <c r="B78" i="19" s="1"/>
  <c r="B123" i="19" s="1"/>
  <c r="B34" i="19"/>
  <c r="B35" i="19"/>
  <c r="B80" i="19" s="1"/>
  <c r="B125" i="19" s="1"/>
  <c r="B36" i="19"/>
  <c r="B37" i="19"/>
  <c r="B82" i="19" s="1"/>
  <c r="B127" i="19" s="1"/>
  <c r="B38" i="19"/>
  <c r="B39" i="19"/>
  <c r="B40" i="19"/>
  <c r="B41" i="19"/>
  <c r="B86" i="19" s="1"/>
  <c r="B131" i="19" s="1"/>
  <c r="B42" i="19"/>
  <c r="B87" i="19" s="1"/>
  <c r="B132" i="19" s="1"/>
  <c r="B43" i="19"/>
  <c r="B88" i="19" s="1"/>
  <c r="B133" i="19" s="1"/>
  <c r="B44" i="19"/>
  <c r="B89" i="19" s="1"/>
  <c r="B134" i="19" s="1"/>
  <c r="B3" i="19"/>
  <c r="B48" i="19" s="1"/>
  <c r="B93" i="19" s="1"/>
  <c r="B83" i="19"/>
  <c r="B128" i="19" s="1"/>
  <c r="B75" i="19"/>
  <c r="B120" i="19" s="1"/>
  <c r="B74" i="19"/>
  <c r="B119" i="19" s="1"/>
  <c r="B67" i="19"/>
  <c r="B112" i="19" s="1"/>
  <c r="B66" i="19"/>
  <c r="B111" i="19" s="1"/>
  <c r="B59" i="19"/>
  <c r="B104" i="19" s="1"/>
  <c r="B58" i="19"/>
  <c r="B103" i="19" s="1"/>
  <c r="B51" i="19"/>
  <c r="B96" i="19" s="1"/>
  <c r="B50" i="19"/>
  <c r="B95" i="19" s="1"/>
  <c r="B85" i="19"/>
  <c r="B130" i="19" s="1"/>
  <c r="B84" i="19"/>
  <c r="B129" i="19" s="1"/>
  <c r="B81" i="19"/>
  <c r="B126" i="19" s="1"/>
  <c r="B79" i="19"/>
  <c r="B124" i="19" s="1"/>
  <c r="B76" i="19"/>
  <c r="B121" i="19" s="1"/>
  <c r="B73" i="19"/>
  <c r="B118" i="19" s="1"/>
  <c r="B71" i="19"/>
  <c r="B116" i="19" s="1"/>
  <c r="B70" i="19"/>
  <c r="B115" i="19" s="1"/>
  <c r="B69" i="19"/>
  <c r="B114" i="19" s="1"/>
  <c r="B68" i="19"/>
  <c r="B113" i="19" s="1"/>
  <c r="B65" i="19"/>
  <c r="B110" i="19" s="1"/>
  <c r="B63" i="19"/>
  <c r="B108" i="19" s="1"/>
  <c r="B62" i="19"/>
  <c r="B107" i="19" s="1"/>
  <c r="B61" i="19"/>
  <c r="B106" i="19" s="1"/>
  <c r="B60" i="19"/>
  <c r="B105" i="19" s="1"/>
  <c r="B57" i="19"/>
  <c r="B102" i="19" s="1"/>
  <c r="B55" i="19"/>
  <c r="B100" i="19" s="1"/>
  <c r="B54" i="19"/>
  <c r="B99" i="19" s="1"/>
  <c r="B52" i="19"/>
  <c r="B97" i="19" s="1"/>
  <c r="B49" i="19"/>
  <c r="B94" i="19" s="1"/>
  <c r="B4" i="18"/>
  <c r="B5" i="18"/>
  <c r="B50" i="18" s="1"/>
  <c r="B95" i="18" s="1"/>
  <c r="B6" i="18"/>
  <c r="B7" i="18"/>
  <c r="B8" i="18"/>
  <c r="B9" i="18"/>
  <c r="B10" i="18"/>
  <c r="B55" i="18" s="1"/>
  <c r="B100" i="18" s="1"/>
  <c r="B11" i="18"/>
  <c r="B12" i="18"/>
  <c r="B13" i="18"/>
  <c r="B58" i="18" s="1"/>
  <c r="B103" i="18" s="1"/>
  <c r="B14" i="18"/>
  <c r="B15" i="18"/>
  <c r="B16" i="18"/>
  <c r="B17" i="18"/>
  <c r="B18" i="18"/>
  <c r="B63" i="18" s="1"/>
  <c r="B108" i="18" s="1"/>
  <c r="B19" i="18"/>
  <c r="B64" i="18" s="1"/>
  <c r="B109" i="18" s="1"/>
  <c r="B20" i="18"/>
  <c r="B65" i="18" s="1"/>
  <c r="B110" i="18" s="1"/>
  <c r="B21" i="18"/>
  <c r="B22" i="18"/>
  <c r="B23" i="18"/>
  <c r="B24" i="18"/>
  <c r="B25" i="18"/>
  <c r="B26" i="18"/>
  <c r="B71" i="18" s="1"/>
  <c r="B116" i="18" s="1"/>
  <c r="B27" i="18"/>
  <c r="B28" i="18"/>
  <c r="B29" i="18"/>
  <c r="B74" i="18" s="1"/>
  <c r="B119" i="18" s="1"/>
  <c r="B30" i="18"/>
  <c r="B75" i="18" s="1"/>
  <c r="B120" i="18" s="1"/>
  <c r="B31" i="18"/>
  <c r="B32" i="18"/>
  <c r="B77" i="18" s="1"/>
  <c r="B122" i="18" s="1"/>
  <c r="B33" i="18"/>
  <c r="B34" i="18"/>
  <c r="B79" i="18" s="1"/>
  <c r="B124" i="18" s="1"/>
  <c r="B35" i="18"/>
  <c r="B36" i="18"/>
  <c r="B37" i="18"/>
  <c r="B82" i="18" s="1"/>
  <c r="B127" i="18" s="1"/>
  <c r="B38" i="18"/>
  <c r="B39" i="18"/>
  <c r="B40" i="18"/>
  <c r="B85" i="18" s="1"/>
  <c r="B130" i="18" s="1"/>
  <c r="B41" i="18"/>
  <c r="B86" i="18" s="1"/>
  <c r="B131" i="18" s="1"/>
  <c r="B42" i="18"/>
  <c r="B87" i="18" s="1"/>
  <c r="B132" i="18" s="1"/>
  <c r="B43" i="18"/>
  <c r="B88" i="18" s="1"/>
  <c r="B133" i="18" s="1"/>
  <c r="B44" i="18"/>
  <c r="B89" i="18" s="1"/>
  <c r="B134" i="18" s="1"/>
  <c r="B3" i="18"/>
  <c r="B48" i="18" s="1"/>
  <c r="B93" i="18" s="1"/>
  <c r="B66" i="18"/>
  <c r="B111" i="18" s="1"/>
  <c r="B84" i="18"/>
  <c r="B129" i="18" s="1"/>
  <c r="B83" i="18"/>
  <c r="B128" i="18" s="1"/>
  <c r="B81" i="18"/>
  <c r="B126" i="18" s="1"/>
  <c r="B80" i="18"/>
  <c r="B125" i="18" s="1"/>
  <c r="B78" i="18"/>
  <c r="B123" i="18" s="1"/>
  <c r="B76" i="18"/>
  <c r="B121" i="18" s="1"/>
  <c r="B73" i="18"/>
  <c r="B118" i="18" s="1"/>
  <c r="B72" i="18"/>
  <c r="B117" i="18" s="1"/>
  <c r="B70" i="18"/>
  <c r="B115" i="18" s="1"/>
  <c r="B69" i="18"/>
  <c r="B114" i="18" s="1"/>
  <c r="B68" i="18"/>
  <c r="B113" i="18" s="1"/>
  <c r="B67" i="18"/>
  <c r="B112" i="18" s="1"/>
  <c r="B62" i="18"/>
  <c r="B107" i="18" s="1"/>
  <c r="B61" i="18"/>
  <c r="B106" i="18" s="1"/>
  <c r="B60" i="18"/>
  <c r="B105" i="18" s="1"/>
  <c r="B59" i="18"/>
  <c r="B104" i="18" s="1"/>
  <c r="B57" i="18"/>
  <c r="B102" i="18" s="1"/>
  <c r="B56" i="18"/>
  <c r="B101" i="18" s="1"/>
  <c r="B54" i="18"/>
  <c r="B99" i="18" s="1"/>
  <c r="B53" i="18"/>
  <c r="B98" i="18" s="1"/>
  <c r="B52" i="18"/>
  <c r="B97" i="18" s="1"/>
  <c r="B51" i="18"/>
  <c r="B96" i="18" s="1"/>
  <c r="B49" i="18"/>
  <c r="B94" i="18" s="1"/>
  <c r="B4" i="17"/>
  <c r="B4" i="31" s="1"/>
  <c r="B49" i="31" s="1"/>
  <c r="B94" i="31" s="1"/>
  <c r="B5" i="17"/>
  <c r="B5" i="31" s="1"/>
  <c r="B50" i="31" s="1"/>
  <c r="B95" i="31" s="1"/>
  <c r="B6" i="17"/>
  <c r="B6" i="31" s="1"/>
  <c r="B51" i="31" s="1"/>
  <c r="B96" i="31" s="1"/>
  <c r="B7" i="17"/>
  <c r="B52" i="17" s="1"/>
  <c r="B97" i="17" s="1"/>
  <c r="B8" i="17"/>
  <c r="B8" i="31" s="1"/>
  <c r="B53" i="31" s="1"/>
  <c r="B98" i="31" s="1"/>
  <c r="B9" i="17"/>
  <c r="B9" i="31" s="1"/>
  <c r="B54" i="31" s="1"/>
  <c r="B99" i="31" s="1"/>
  <c r="B10" i="17"/>
  <c r="B10" i="31" s="1"/>
  <c r="B55" i="31" s="1"/>
  <c r="B100" i="31" s="1"/>
  <c r="B11" i="17"/>
  <c r="B56" i="17" s="1"/>
  <c r="B101" i="17" s="1"/>
  <c r="B12" i="17"/>
  <c r="B12" i="31" s="1"/>
  <c r="B57" i="31" s="1"/>
  <c r="B102" i="31" s="1"/>
  <c r="B13" i="17"/>
  <c r="B13" i="31" s="1"/>
  <c r="B58" i="31" s="1"/>
  <c r="B103" i="31" s="1"/>
  <c r="B14" i="17"/>
  <c r="B14" i="31" s="1"/>
  <c r="B59" i="31" s="1"/>
  <c r="B104" i="31" s="1"/>
  <c r="B15" i="17"/>
  <c r="B60" i="17" s="1"/>
  <c r="B105" i="17" s="1"/>
  <c r="B16" i="17"/>
  <c r="B16" i="31" s="1"/>
  <c r="B61" i="31" s="1"/>
  <c r="B106" i="31" s="1"/>
  <c r="B17" i="17"/>
  <c r="B17" i="31" s="1"/>
  <c r="B62" i="31" s="1"/>
  <c r="B107" i="31" s="1"/>
  <c r="B18" i="17"/>
  <c r="B63" i="17" s="1"/>
  <c r="B108" i="17" s="1"/>
  <c r="B19" i="17"/>
  <c r="B64" i="17" s="1"/>
  <c r="B109" i="17" s="1"/>
  <c r="B20" i="17"/>
  <c r="B20" i="31" s="1"/>
  <c r="B65" i="31" s="1"/>
  <c r="B110" i="31" s="1"/>
  <c r="B21" i="17"/>
  <c r="B21" i="31" s="1"/>
  <c r="B66" i="31" s="1"/>
  <c r="B111" i="31" s="1"/>
  <c r="B22" i="17"/>
  <c r="B22" i="31" s="1"/>
  <c r="B67" i="31" s="1"/>
  <c r="B112" i="31" s="1"/>
  <c r="B23" i="17"/>
  <c r="B68" i="17" s="1"/>
  <c r="B113" i="17" s="1"/>
  <c r="B24" i="17"/>
  <c r="B24" i="31" s="1"/>
  <c r="B69" i="31" s="1"/>
  <c r="B114" i="31" s="1"/>
  <c r="B25" i="17"/>
  <c r="B25" i="31" s="1"/>
  <c r="B70" i="31" s="1"/>
  <c r="B115" i="31" s="1"/>
  <c r="B26" i="17"/>
  <c r="B71" i="17" s="1"/>
  <c r="B116" i="17" s="1"/>
  <c r="B27" i="17"/>
  <c r="B72" i="17" s="1"/>
  <c r="B117" i="17" s="1"/>
  <c r="B28" i="17"/>
  <c r="B28" i="31" s="1"/>
  <c r="B73" i="31" s="1"/>
  <c r="B118" i="31" s="1"/>
  <c r="B29" i="17"/>
  <c r="B29" i="31" s="1"/>
  <c r="B74" i="31" s="1"/>
  <c r="B119" i="31" s="1"/>
  <c r="B30" i="17"/>
  <c r="B30" i="31" s="1"/>
  <c r="B75" i="31" s="1"/>
  <c r="B120" i="31" s="1"/>
  <c r="B31" i="17"/>
  <c r="B31" i="31" s="1"/>
  <c r="B76" i="31" s="1"/>
  <c r="B121" i="31" s="1"/>
  <c r="B32" i="17"/>
  <c r="B32" i="31" s="1"/>
  <c r="B77" i="31" s="1"/>
  <c r="B122" i="31" s="1"/>
  <c r="B33" i="17"/>
  <c r="B33" i="31" s="1"/>
  <c r="B78" i="31" s="1"/>
  <c r="B123" i="31" s="1"/>
  <c r="B34" i="17"/>
  <c r="B79" i="17" s="1"/>
  <c r="B124" i="17" s="1"/>
  <c r="B35" i="17"/>
  <c r="B80" i="17" s="1"/>
  <c r="B125" i="17" s="1"/>
  <c r="B36" i="17"/>
  <c r="B81" i="17" s="1"/>
  <c r="B126" i="17" s="1"/>
  <c r="B37" i="17"/>
  <c r="B37" i="31" s="1"/>
  <c r="B82" i="31" s="1"/>
  <c r="B127" i="31" s="1"/>
  <c r="B38" i="17"/>
  <c r="B38" i="31" s="1"/>
  <c r="B83" i="31" s="1"/>
  <c r="B128" i="31" s="1"/>
  <c r="B39" i="17"/>
  <c r="B84" i="17" s="1"/>
  <c r="B129" i="17" s="1"/>
  <c r="B40" i="17"/>
  <c r="B40" i="31" s="1"/>
  <c r="B85" i="31" s="1"/>
  <c r="B130" i="31" s="1"/>
  <c r="B41" i="17"/>
  <c r="B86" i="17" s="1"/>
  <c r="B131" i="17" s="1"/>
  <c r="B42" i="17"/>
  <c r="B87" i="17" s="1"/>
  <c r="B132" i="17" s="1"/>
  <c r="B43" i="17"/>
  <c r="B88" i="17" s="1"/>
  <c r="B133" i="17" s="1"/>
  <c r="B44" i="17"/>
  <c r="B89" i="17" s="1"/>
  <c r="B134" i="17" s="1"/>
  <c r="B3" i="17"/>
  <c r="B48" i="17" s="1"/>
  <c r="B93" i="17" s="1"/>
  <c r="B74" i="17"/>
  <c r="B119" i="17" s="1"/>
  <c r="B70" i="17"/>
  <c r="B115" i="17" s="1"/>
  <c r="B69" i="17"/>
  <c r="B114" i="17" s="1"/>
  <c r="B66" i="17"/>
  <c r="B111" i="17" s="1"/>
  <c r="B65" i="17"/>
  <c r="B110" i="17" s="1"/>
  <c r="B62" i="17"/>
  <c r="B107" i="17" s="1"/>
  <c r="B61" i="17"/>
  <c r="B106" i="17" s="1"/>
  <c r="B58" i="17"/>
  <c r="B103" i="17" s="1"/>
  <c r="B57" i="17"/>
  <c r="B102" i="17" s="1"/>
  <c r="B54" i="17"/>
  <c r="B99" i="17" s="1"/>
  <c r="B53" i="17"/>
  <c r="B98" i="17" s="1"/>
  <c r="B50" i="17"/>
  <c r="B95" i="17" s="1"/>
  <c r="B49" i="17"/>
  <c r="B94" i="17" s="1"/>
  <c r="F5" i="8"/>
  <c r="G5" i="8"/>
  <c r="B44" i="15"/>
  <c r="B44" i="30" s="1"/>
  <c r="B89" i="30" s="1"/>
  <c r="B134" i="30" s="1"/>
  <c r="B43" i="15"/>
  <c r="B88" i="15" s="1"/>
  <c r="B133" i="15" s="1"/>
  <c r="B178" i="15" s="1"/>
  <c r="B42" i="15"/>
  <c r="B42" i="30" s="1"/>
  <c r="B87" i="30" s="1"/>
  <c r="B132" i="30" s="1"/>
  <c r="B41" i="15"/>
  <c r="B41" i="30" s="1"/>
  <c r="B86" i="30" s="1"/>
  <c r="B131" i="30" s="1"/>
  <c r="B40" i="15"/>
  <c r="B39" i="15"/>
  <c r="B39" i="30" s="1"/>
  <c r="B84" i="30" s="1"/>
  <c r="B129" i="30" s="1"/>
  <c r="B38" i="15"/>
  <c r="B38" i="30" s="1"/>
  <c r="B83" i="30" s="1"/>
  <c r="B128" i="30" s="1"/>
  <c r="B37" i="15"/>
  <c r="B37" i="30" s="1"/>
  <c r="B82" i="30" s="1"/>
  <c r="B127" i="30" s="1"/>
  <c r="B36" i="15"/>
  <c r="B36" i="30" s="1"/>
  <c r="B81" i="30" s="1"/>
  <c r="B126" i="30" s="1"/>
  <c r="B35" i="15"/>
  <c r="B35" i="30" s="1"/>
  <c r="B80" i="30" s="1"/>
  <c r="B125" i="30" s="1"/>
  <c r="B34" i="15"/>
  <c r="B34" i="30" s="1"/>
  <c r="B79" i="30" s="1"/>
  <c r="B124" i="30" s="1"/>
  <c r="B33" i="15"/>
  <c r="B78" i="15" s="1"/>
  <c r="B123" i="15" s="1"/>
  <c r="B168" i="15" s="1"/>
  <c r="B32" i="15"/>
  <c r="B31" i="15"/>
  <c r="B31" i="30" s="1"/>
  <c r="B76" i="30" s="1"/>
  <c r="B121" i="30" s="1"/>
  <c r="W121" i="30" s="1"/>
  <c r="B30" i="15"/>
  <c r="B75" i="15" s="1"/>
  <c r="B120" i="15" s="1"/>
  <c r="B165" i="15" s="1"/>
  <c r="B29" i="15"/>
  <c r="B74" i="15" s="1"/>
  <c r="B119" i="15" s="1"/>
  <c r="B164" i="15" s="1"/>
  <c r="B28" i="15"/>
  <c r="B28" i="30" s="1"/>
  <c r="B73" i="30" s="1"/>
  <c r="B118" i="30" s="1"/>
  <c r="B27" i="15"/>
  <c r="B27" i="30" s="1"/>
  <c r="B72" i="30" s="1"/>
  <c r="B117" i="30" s="1"/>
  <c r="B26" i="15"/>
  <c r="B26" i="30" s="1"/>
  <c r="B71" i="30" s="1"/>
  <c r="B116" i="30" s="1"/>
  <c r="B25" i="15"/>
  <c r="B25" i="30" s="1"/>
  <c r="B70" i="30" s="1"/>
  <c r="B115" i="30" s="1"/>
  <c r="B24" i="15"/>
  <c r="B23" i="15"/>
  <c r="B23" i="30" s="1"/>
  <c r="B68" i="30" s="1"/>
  <c r="B113" i="30" s="1"/>
  <c r="B22" i="15"/>
  <c r="B67" i="15" s="1"/>
  <c r="B112" i="15" s="1"/>
  <c r="B157" i="15" s="1"/>
  <c r="B21" i="15"/>
  <c r="B66" i="15" s="1"/>
  <c r="B111" i="15" s="1"/>
  <c r="B156" i="15" s="1"/>
  <c r="B20" i="15"/>
  <c r="B20" i="30" s="1"/>
  <c r="B65" i="30" s="1"/>
  <c r="B110" i="30" s="1"/>
  <c r="B19" i="15"/>
  <c r="B19" i="30" s="1"/>
  <c r="B64" i="30" s="1"/>
  <c r="B109" i="30" s="1"/>
  <c r="B18" i="15"/>
  <c r="B18" i="30" s="1"/>
  <c r="B63" i="30" s="1"/>
  <c r="B108" i="30" s="1"/>
  <c r="B17" i="15"/>
  <c r="B17" i="30" s="1"/>
  <c r="B62" i="30" s="1"/>
  <c r="B107" i="30" s="1"/>
  <c r="B16" i="15"/>
  <c r="B15" i="15"/>
  <c r="B15" i="30" s="1"/>
  <c r="B60" i="30" s="1"/>
  <c r="B105" i="30" s="1"/>
  <c r="B14" i="15"/>
  <c r="B14" i="30" s="1"/>
  <c r="B59" i="30" s="1"/>
  <c r="B104" i="30" s="1"/>
  <c r="B13" i="15"/>
  <c r="B58" i="15" s="1"/>
  <c r="B103" i="15" s="1"/>
  <c r="B148" i="15" s="1"/>
  <c r="B12" i="15"/>
  <c r="B12" i="30" s="1"/>
  <c r="B57" i="30" s="1"/>
  <c r="B102" i="30" s="1"/>
  <c r="B11" i="15"/>
  <c r="B56" i="15" s="1"/>
  <c r="B101" i="15" s="1"/>
  <c r="B146" i="15" s="1"/>
  <c r="B10" i="15"/>
  <c r="B10" i="30" s="1"/>
  <c r="B55" i="30" s="1"/>
  <c r="B100" i="30" s="1"/>
  <c r="B9" i="15"/>
  <c r="B9" i="30" s="1"/>
  <c r="B54" i="30" s="1"/>
  <c r="B99" i="30" s="1"/>
  <c r="B8" i="15"/>
  <c r="B7" i="15"/>
  <c r="B7" i="30" s="1"/>
  <c r="B52" i="30" s="1"/>
  <c r="B97" i="30" s="1"/>
  <c r="B6" i="15"/>
  <c r="B6" i="30" s="1"/>
  <c r="B51" i="30" s="1"/>
  <c r="B96" i="30" s="1"/>
  <c r="B5" i="15"/>
  <c r="B5" i="30" s="1"/>
  <c r="B50" i="30" s="1"/>
  <c r="B95" i="30" s="1"/>
  <c r="B4" i="15"/>
  <c r="B4" i="30" s="1"/>
  <c r="B49" i="30" s="1"/>
  <c r="B94" i="30" s="1"/>
  <c r="B3" i="15"/>
  <c r="B48" i="15" s="1"/>
  <c r="B93" i="15" s="1"/>
  <c r="B138" i="15" s="1"/>
  <c r="D5" i="8"/>
  <c r="M5" i="8"/>
  <c r="N5" i="8"/>
  <c r="C15" i="8"/>
  <c r="D15" i="8"/>
  <c r="E15"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C16" i="8"/>
  <c r="C45" i="8" s="1"/>
  <c r="D16" i="8"/>
  <c r="E16" i="8"/>
  <c r="F16" i="8"/>
  <c r="G16" i="8"/>
  <c r="H16" i="8"/>
  <c r="I16" i="8"/>
  <c r="J16" i="8"/>
  <c r="K16" i="8"/>
  <c r="L16" i="8"/>
  <c r="M16" i="8"/>
  <c r="N16" i="8"/>
  <c r="O16" i="8"/>
  <c r="P16" i="8"/>
  <c r="Q16" i="8"/>
  <c r="R16" i="8"/>
  <c r="S16" i="8"/>
  <c r="T16" i="8"/>
  <c r="U16" i="8"/>
  <c r="V16" i="8"/>
  <c r="W16" i="8"/>
  <c r="X16" i="8"/>
  <c r="Y16" i="8"/>
  <c r="Z16" i="8"/>
  <c r="AA16" i="8"/>
  <c r="AA45" i="8" s="1"/>
  <c r="AB16" i="8"/>
  <c r="AC16" i="8"/>
  <c r="AD16" i="8"/>
  <c r="AE16" i="8"/>
  <c r="AF16" i="8"/>
  <c r="AG16" i="8"/>
  <c r="B16" i="8"/>
  <c r="B15" i="8"/>
  <c r="AG196" i="7" a="1"/>
  <c r="AG196" i="7" s="1"/>
  <c r="AF196" i="7" a="1"/>
  <c r="AF196" i="7" s="1"/>
  <c r="AE196" i="7" a="1"/>
  <c r="AE196" i="7" s="1"/>
  <c r="AD196" i="7" a="1"/>
  <c r="AD196" i="7" s="1"/>
  <c r="AC196" i="7" a="1"/>
  <c r="AC196" i="7" s="1"/>
  <c r="AB196" i="7" a="1"/>
  <c r="AB196" i="7" s="1"/>
  <c r="AA196" i="7" a="1"/>
  <c r="AA196" i="7" s="1"/>
  <c r="Z196" i="7" a="1"/>
  <c r="Z196" i="7" s="1"/>
  <c r="Y196" i="7" a="1"/>
  <c r="Y196" i="7" s="1"/>
  <c r="X196" i="7" a="1"/>
  <c r="X196" i="7" s="1"/>
  <c r="W196" i="7" a="1"/>
  <c r="W196" i="7" s="1"/>
  <c r="V196" i="7" a="1"/>
  <c r="V196" i="7" s="1"/>
  <c r="U196" i="7" a="1"/>
  <c r="U196" i="7" s="1"/>
  <c r="T196" i="7" a="1"/>
  <c r="T196" i="7" s="1"/>
  <c r="S196" i="7" a="1"/>
  <c r="S196" i="7" s="1"/>
  <c r="R196" i="7" a="1"/>
  <c r="R196" i="7" s="1"/>
  <c r="Q196" i="7" a="1"/>
  <c r="Q196" i="7" s="1"/>
  <c r="P196" i="7" a="1"/>
  <c r="P196" i="7" s="1"/>
  <c r="O196" i="7" a="1"/>
  <c r="O196" i="7" s="1"/>
  <c r="N196" i="7" a="1"/>
  <c r="N196" i="7" s="1"/>
  <c r="M196" i="7" a="1"/>
  <c r="M196" i="7" s="1"/>
  <c r="AG180" i="7" a="1"/>
  <c r="AG180" i="7" s="1"/>
  <c r="AF180" i="7" a="1"/>
  <c r="AF180" i="7" s="1"/>
  <c r="AE180" i="7" a="1"/>
  <c r="AE180" i="7" s="1"/>
  <c r="AD180" i="7" a="1"/>
  <c r="AD180" i="7" s="1"/>
  <c r="AC180" i="7" a="1"/>
  <c r="AC180" i="7" s="1"/>
  <c r="AB180" i="7" a="1"/>
  <c r="AB180" i="7" s="1"/>
  <c r="AA180" i="7" a="1"/>
  <c r="AA180" i="7" s="1"/>
  <c r="Z180" i="7" a="1"/>
  <c r="Z180" i="7" s="1"/>
  <c r="Y180" i="7" a="1"/>
  <c r="Y180" i="7" s="1"/>
  <c r="X180" i="7" a="1"/>
  <c r="X180" i="7" s="1"/>
  <c r="W180" i="7" a="1"/>
  <c r="W180" i="7" s="1"/>
  <c r="V180" i="7" a="1"/>
  <c r="V180" i="7" s="1"/>
  <c r="U180" i="7" a="1"/>
  <c r="U180" i="7" s="1"/>
  <c r="T180" i="7" a="1"/>
  <c r="T180" i="7" s="1"/>
  <c r="S180" i="7" a="1"/>
  <c r="S180" i="7" s="1"/>
  <c r="R180" i="7" a="1"/>
  <c r="R180" i="7" s="1"/>
  <c r="Q180" i="7" a="1"/>
  <c r="Q180" i="7" s="1"/>
  <c r="P180" i="7" a="1"/>
  <c r="P180" i="7" s="1"/>
  <c r="O180" i="7" a="1"/>
  <c r="O180" i="7" s="1"/>
  <c r="N180" i="7" a="1"/>
  <c r="N180" i="7" s="1"/>
  <c r="M180" i="7" a="1"/>
  <c r="M180" i="7" s="1"/>
  <c r="AG164" i="7" a="1"/>
  <c r="AG164" i="7" s="1"/>
  <c r="AF164" i="7" a="1"/>
  <c r="AF164" i="7" s="1"/>
  <c r="AE164" i="7"/>
  <c r="AE164" i="7" a="1"/>
  <c r="AD164" i="7" a="1"/>
  <c r="AD164" i="7" s="1"/>
  <c r="AC164" i="7" a="1"/>
  <c r="AC164" i="7" s="1"/>
  <c r="AB164" i="7" a="1"/>
  <c r="AB164" i="7" s="1"/>
  <c r="AA164" i="7" a="1"/>
  <c r="AA164" i="7" s="1"/>
  <c r="Z164" i="7" a="1"/>
  <c r="Z164" i="7" s="1"/>
  <c r="Y164" i="7" a="1"/>
  <c r="Y164" i="7" s="1"/>
  <c r="X164" i="7" a="1"/>
  <c r="X164" i="7" s="1"/>
  <c r="W164" i="7" a="1"/>
  <c r="W164" i="7" s="1"/>
  <c r="V164" i="7" a="1"/>
  <c r="V164" i="7" s="1"/>
  <c r="U164" i="7" a="1"/>
  <c r="U164" i="7" s="1"/>
  <c r="T164" i="7" a="1"/>
  <c r="T164" i="7" s="1"/>
  <c r="S164" i="7" a="1"/>
  <c r="S164" i="7" s="1"/>
  <c r="R164" i="7" a="1"/>
  <c r="R164" i="7" s="1"/>
  <c r="Q164" i="7" a="1"/>
  <c r="Q164" i="7" s="1"/>
  <c r="P164" i="7" a="1"/>
  <c r="P164" i="7" s="1"/>
  <c r="O164" i="7" a="1"/>
  <c r="O164" i="7" s="1"/>
  <c r="N164" i="7" a="1"/>
  <c r="N164" i="7" s="1"/>
  <c r="M164" i="7" a="1"/>
  <c r="M164" i="7" s="1"/>
  <c r="AG148" i="7" a="1"/>
  <c r="AG148" i="7" s="1"/>
  <c r="AF148" i="7" a="1"/>
  <c r="AF148" i="7" s="1"/>
  <c r="AE148" i="7" a="1"/>
  <c r="AE148" i="7" s="1"/>
  <c r="AD148" i="7" a="1"/>
  <c r="AD148" i="7" s="1"/>
  <c r="AC148" i="7" a="1"/>
  <c r="AC148" i="7" s="1"/>
  <c r="AB148" i="7" a="1"/>
  <c r="AB148" i="7" s="1"/>
  <c r="AA148" i="7" a="1"/>
  <c r="AA148" i="7" s="1"/>
  <c r="Z148" i="7" a="1"/>
  <c r="Z148" i="7" s="1"/>
  <c r="Y148" i="7" a="1"/>
  <c r="Y148" i="7" s="1"/>
  <c r="X148" i="7" a="1"/>
  <c r="X148" i="7" s="1"/>
  <c r="W148" i="7" a="1"/>
  <c r="W148" i="7" s="1"/>
  <c r="V148" i="7" a="1"/>
  <c r="V148" i="7" s="1"/>
  <c r="U148" i="7" a="1"/>
  <c r="U148" i="7" s="1"/>
  <c r="T148" i="7" a="1"/>
  <c r="T148" i="7" s="1"/>
  <c r="S148" i="7" a="1"/>
  <c r="S148" i="7" s="1"/>
  <c r="R148" i="7" a="1"/>
  <c r="R148" i="7" s="1"/>
  <c r="Q148" i="7" a="1"/>
  <c r="Q148" i="7" s="1"/>
  <c r="P148" i="7" a="1"/>
  <c r="P148" i="7" s="1"/>
  <c r="O148" i="7" a="1"/>
  <c r="O148" i="7" s="1"/>
  <c r="N148" i="7" a="1"/>
  <c r="N148" i="7" s="1"/>
  <c r="M148" i="7" a="1"/>
  <c r="M148" i="7" s="1"/>
  <c r="B13" i="14"/>
  <c r="B14" i="14" s="1"/>
  <c r="J131" i="36" l="1"/>
  <c r="R131" i="36"/>
  <c r="Z131" i="36"/>
  <c r="C131" i="36"/>
  <c r="K131" i="36"/>
  <c r="S131" i="36"/>
  <c r="AA131" i="36"/>
  <c r="D131" i="36"/>
  <c r="L131" i="36"/>
  <c r="T131" i="36"/>
  <c r="AB131" i="36"/>
  <c r="E131" i="36"/>
  <c r="M131" i="36"/>
  <c r="U131" i="36"/>
  <c r="AC131" i="36"/>
  <c r="F131" i="36"/>
  <c r="N131" i="36"/>
  <c r="V131" i="36"/>
  <c r="AD131" i="36"/>
  <c r="G131" i="36"/>
  <c r="O131" i="36"/>
  <c r="W131" i="36"/>
  <c r="AE131" i="36"/>
  <c r="H131" i="36"/>
  <c r="P131" i="36"/>
  <c r="X131" i="36"/>
  <c r="AF131" i="36"/>
  <c r="I131" i="36"/>
  <c r="Q131" i="36"/>
  <c r="Y131" i="36"/>
  <c r="D123" i="36"/>
  <c r="J123" i="36"/>
  <c r="R123" i="36"/>
  <c r="Z123" i="36"/>
  <c r="K123" i="36"/>
  <c r="S123" i="36"/>
  <c r="AA123" i="36"/>
  <c r="C123" i="36"/>
  <c r="L123" i="36"/>
  <c r="T123" i="36"/>
  <c r="AB123" i="36"/>
  <c r="E123" i="36"/>
  <c r="M123" i="36"/>
  <c r="U123" i="36"/>
  <c r="AC123" i="36"/>
  <c r="F123" i="36"/>
  <c r="N123" i="36"/>
  <c r="V123" i="36"/>
  <c r="AD123" i="36"/>
  <c r="G123" i="36"/>
  <c r="O123" i="36"/>
  <c r="W123" i="36"/>
  <c r="AE123" i="36"/>
  <c r="H123" i="36"/>
  <c r="P123" i="36"/>
  <c r="X123" i="36"/>
  <c r="AF123" i="36"/>
  <c r="I123" i="36"/>
  <c r="Q123" i="36"/>
  <c r="Y123" i="36"/>
  <c r="E115" i="36"/>
  <c r="M115" i="36"/>
  <c r="U115" i="36"/>
  <c r="AC115" i="36"/>
  <c r="F115" i="36"/>
  <c r="N115" i="36"/>
  <c r="V115" i="36"/>
  <c r="AD115" i="36"/>
  <c r="G115" i="36"/>
  <c r="O115" i="36"/>
  <c r="W115" i="36"/>
  <c r="AE115" i="36"/>
  <c r="H115" i="36"/>
  <c r="P115" i="36"/>
  <c r="X115" i="36"/>
  <c r="AF115" i="36"/>
  <c r="I115" i="36"/>
  <c r="Q115" i="36"/>
  <c r="Y115" i="36"/>
  <c r="J115" i="36"/>
  <c r="R115" i="36"/>
  <c r="Z115" i="36"/>
  <c r="C115" i="36"/>
  <c r="K115" i="36"/>
  <c r="S115" i="36"/>
  <c r="AA115" i="36"/>
  <c r="D115" i="36"/>
  <c r="L115" i="36"/>
  <c r="T115" i="36"/>
  <c r="AB115" i="36"/>
  <c r="E107" i="36"/>
  <c r="M107" i="36"/>
  <c r="U107" i="36"/>
  <c r="AC107" i="36"/>
  <c r="F107" i="36"/>
  <c r="N107" i="36"/>
  <c r="V107" i="36"/>
  <c r="AD107" i="36"/>
  <c r="G107" i="36"/>
  <c r="O107" i="36"/>
  <c r="W107" i="36"/>
  <c r="AE107" i="36"/>
  <c r="H107" i="36"/>
  <c r="P107" i="36"/>
  <c r="X107" i="36"/>
  <c r="AF107" i="36"/>
  <c r="I107" i="36"/>
  <c r="Q107" i="36"/>
  <c r="Y107" i="36"/>
  <c r="J107" i="36"/>
  <c r="R107" i="36"/>
  <c r="Z107" i="36"/>
  <c r="C107" i="36"/>
  <c r="K107" i="36"/>
  <c r="S107" i="36"/>
  <c r="AA107" i="36"/>
  <c r="D107" i="36"/>
  <c r="L107" i="36"/>
  <c r="T107" i="36"/>
  <c r="AB107" i="36"/>
  <c r="E99" i="36"/>
  <c r="M99" i="36"/>
  <c r="U99" i="36"/>
  <c r="AC99" i="36"/>
  <c r="F99" i="36"/>
  <c r="N99" i="36"/>
  <c r="V99" i="36"/>
  <c r="AD99" i="36"/>
  <c r="G99" i="36"/>
  <c r="O99" i="36"/>
  <c r="W99" i="36"/>
  <c r="AE99" i="36"/>
  <c r="H99" i="36"/>
  <c r="P99" i="36"/>
  <c r="X99" i="36"/>
  <c r="AF99" i="36"/>
  <c r="I99" i="36"/>
  <c r="Q99" i="36"/>
  <c r="Y99" i="36"/>
  <c r="J99" i="36"/>
  <c r="R99" i="36"/>
  <c r="Z99" i="36"/>
  <c r="C99" i="36"/>
  <c r="K99" i="36"/>
  <c r="S99" i="36"/>
  <c r="AA99" i="36"/>
  <c r="D99" i="36"/>
  <c r="L99" i="36"/>
  <c r="T99" i="36"/>
  <c r="AB99" i="36"/>
  <c r="H130" i="36"/>
  <c r="P130" i="36"/>
  <c r="X130" i="36"/>
  <c r="AF130" i="36"/>
  <c r="I130" i="36"/>
  <c r="Q130" i="36"/>
  <c r="Y130" i="36"/>
  <c r="J130" i="36"/>
  <c r="R130" i="36"/>
  <c r="Z130" i="36"/>
  <c r="C130" i="36"/>
  <c r="K130" i="36"/>
  <c r="S130" i="36"/>
  <c r="AA130" i="36"/>
  <c r="D130" i="36"/>
  <c r="L130" i="36"/>
  <c r="T130" i="36"/>
  <c r="AB130" i="36"/>
  <c r="E130" i="36"/>
  <c r="M130" i="36"/>
  <c r="U130" i="36"/>
  <c r="AC130" i="36"/>
  <c r="F130" i="36"/>
  <c r="N130" i="36"/>
  <c r="V130" i="36"/>
  <c r="AD130" i="36"/>
  <c r="G130" i="36"/>
  <c r="O130" i="36"/>
  <c r="W130" i="36"/>
  <c r="AE130" i="36"/>
  <c r="C122" i="36"/>
  <c r="K122" i="36"/>
  <c r="S122" i="36"/>
  <c r="AA122" i="36"/>
  <c r="E122" i="36"/>
  <c r="M122" i="36"/>
  <c r="U122" i="36"/>
  <c r="AC122" i="36"/>
  <c r="F122" i="36"/>
  <c r="N122" i="36"/>
  <c r="V122" i="36"/>
  <c r="G122" i="36"/>
  <c r="O122" i="36"/>
  <c r="W122" i="36"/>
  <c r="H122" i="36"/>
  <c r="P122" i="36"/>
  <c r="X122" i="36"/>
  <c r="J122" i="36"/>
  <c r="R122" i="36"/>
  <c r="Z122" i="36"/>
  <c r="D122" i="36"/>
  <c r="AE122" i="36"/>
  <c r="I122" i="36"/>
  <c r="AF122" i="36"/>
  <c r="L122" i="36"/>
  <c r="Q122" i="36"/>
  <c r="T122" i="36"/>
  <c r="Y122" i="36"/>
  <c r="AB122" i="36"/>
  <c r="AD122" i="36"/>
  <c r="C114" i="36"/>
  <c r="K114" i="36"/>
  <c r="S114" i="36"/>
  <c r="AA114" i="36"/>
  <c r="D114" i="36"/>
  <c r="L114" i="36"/>
  <c r="T114" i="36"/>
  <c r="AB114" i="36"/>
  <c r="E114" i="36"/>
  <c r="M114" i="36"/>
  <c r="U114" i="36"/>
  <c r="AC114" i="36"/>
  <c r="F114" i="36"/>
  <c r="N114" i="36"/>
  <c r="V114" i="36"/>
  <c r="AD114" i="36"/>
  <c r="G114" i="36"/>
  <c r="O114" i="36"/>
  <c r="W114" i="36"/>
  <c r="AE114" i="36"/>
  <c r="H114" i="36"/>
  <c r="P114" i="36"/>
  <c r="X114" i="36"/>
  <c r="AF114" i="36"/>
  <c r="I114" i="36"/>
  <c r="Q114" i="36"/>
  <c r="Y114" i="36"/>
  <c r="J114" i="36"/>
  <c r="R114" i="36"/>
  <c r="Z114" i="36"/>
  <c r="C106" i="36"/>
  <c r="K106" i="36"/>
  <c r="S106" i="36"/>
  <c r="AA106" i="36"/>
  <c r="D106" i="36"/>
  <c r="L106" i="36"/>
  <c r="T106" i="36"/>
  <c r="AB106" i="36"/>
  <c r="E106" i="36"/>
  <c r="M106" i="36"/>
  <c r="U106" i="36"/>
  <c r="AC106" i="36"/>
  <c r="F106" i="36"/>
  <c r="N106" i="36"/>
  <c r="V106" i="36"/>
  <c r="AD106" i="36"/>
  <c r="G106" i="36"/>
  <c r="O106" i="36"/>
  <c r="W106" i="36"/>
  <c r="AE106" i="36"/>
  <c r="H106" i="36"/>
  <c r="P106" i="36"/>
  <c r="X106" i="36"/>
  <c r="AF106" i="36"/>
  <c r="I106" i="36"/>
  <c r="Q106" i="36"/>
  <c r="Y106" i="36"/>
  <c r="J106" i="36"/>
  <c r="R106" i="36"/>
  <c r="Z106" i="36"/>
  <c r="C98" i="36"/>
  <c r="K98" i="36"/>
  <c r="S98" i="36"/>
  <c r="AA98" i="36"/>
  <c r="D98" i="36"/>
  <c r="L98" i="36"/>
  <c r="T98" i="36"/>
  <c r="AB98" i="36"/>
  <c r="E98" i="36"/>
  <c r="M98" i="36"/>
  <c r="U98" i="36"/>
  <c r="AC98" i="36"/>
  <c r="F98" i="36"/>
  <c r="N98" i="36"/>
  <c r="V98" i="36"/>
  <c r="AD98" i="36"/>
  <c r="G98" i="36"/>
  <c r="O98" i="36"/>
  <c r="W98" i="36"/>
  <c r="AE98" i="36"/>
  <c r="H98" i="36"/>
  <c r="P98" i="36"/>
  <c r="X98" i="36"/>
  <c r="AF98" i="36"/>
  <c r="I98" i="36"/>
  <c r="Q98" i="36"/>
  <c r="Y98" i="36"/>
  <c r="J98" i="36"/>
  <c r="R98" i="36"/>
  <c r="Z98" i="36"/>
  <c r="F129" i="36"/>
  <c r="N129" i="36"/>
  <c r="V129" i="36"/>
  <c r="AD129" i="36"/>
  <c r="G129" i="36"/>
  <c r="O129" i="36"/>
  <c r="W129" i="36"/>
  <c r="AE129" i="36"/>
  <c r="H129" i="36"/>
  <c r="P129" i="36"/>
  <c r="X129" i="36"/>
  <c r="AF129" i="36"/>
  <c r="I129" i="36"/>
  <c r="Q129" i="36"/>
  <c r="Y129" i="36"/>
  <c r="J129" i="36"/>
  <c r="R129" i="36"/>
  <c r="Z129" i="36"/>
  <c r="C129" i="36"/>
  <c r="K129" i="36"/>
  <c r="S129" i="36"/>
  <c r="AA129" i="36"/>
  <c r="D129" i="36"/>
  <c r="L129" i="36"/>
  <c r="T129" i="36"/>
  <c r="AB129" i="36"/>
  <c r="E129" i="36"/>
  <c r="M129" i="36"/>
  <c r="U129" i="36"/>
  <c r="AC129" i="36"/>
  <c r="I121" i="36"/>
  <c r="Q121" i="36"/>
  <c r="Y121" i="36"/>
  <c r="J121" i="36"/>
  <c r="R121" i="36"/>
  <c r="C121" i="36"/>
  <c r="K121" i="36"/>
  <c r="S121" i="36"/>
  <c r="AA121" i="36"/>
  <c r="D121" i="36"/>
  <c r="L121" i="36"/>
  <c r="T121" i="36"/>
  <c r="AB121" i="36"/>
  <c r="E121" i="36"/>
  <c r="M121" i="36"/>
  <c r="U121" i="36"/>
  <c r="AC121" i="36"/>
  <c r="F121" i="36"/>
  <c r="N121" i="36"/>
  <c r="V121" i="36"/>
  <c r="AD121" i="36"/>
  <c r="G121" i="36"/>
  <c r="O121" i="36"/>
  <c r="W121" i="36"/>
  <c r="H121" i="36"/>
  <c r="P121" i="36"/>
  <c r="X121" i="36"/>
  <c r="AF121" i="36"/>
  <c r="Z121" i="36"/>
  <c r="AE121" i="36"/>
  <c r="I113" i="36"/>
  <c r="Q113" i="36"/>
  <c r="Y113" i="36"/>
  <c r="J113" i="36"/>
  <c r="R113" i="36"/>
  <c r="Z113" i="36"/>
  <c r="C113" i="36"/>
  <c r="K113" i="36"/>
  <c r="S113" i="36"/>
  <c r="AA113" i="36"/>
  <c r="D113" i="36"/>
  <c r="L113" i="36"/>
  <c r="T113" i="36"/>
  <c r="AB113" i="36"/>
  <c r="E113" i="36"/>
  <c r="M113" i="36"/>
  <c r="U113" i="36"/>
  <c r="AC113" i="36"/>
  <c r="F113" i="36"/>
  <c r="N113" i="36"/>
  <c r="V113" i="36"/>
  <c r="AD113" i="36"/>
  <c r="G113" i="36"/>
  <c r="O113" i="36"/>
  <c r="W113" i="36"/>
  <c r="AE113" i="36"/>
  <c r="H113" i="36"/>
  <c r="P113" i="36"/>
  <c r="X113" i="36"/>
  <c r="AF113" i="36"/>
  <c r="I105" i="36"/>
  <c r="Q105" i="36"/>
  <c r="Y105" i="36"/>
  <c r="J105" i="36"/>
  <c r="R105" i="36"/>
  <c r="Z105" i="36"/>
  <c r="C105" i="36"/>
  <c r="K105" i="36"/>
  <c r="S105" i="36"/>
  <c r="AA105" i="36"/>
  <c r="D105" i="36"/>
  <c r="L105" i="36"/>
  <c r="T105" i="36"/>
  <c r="AB105" i="36"/>
  <c r="E105" i="36"/>
  <c r="M105" i="36"/>
  <c r="U105" i="36"/>
  <c r="AC105" i="36"/>
  <c r="F105" i="36"/>
  <c r="N105" i="36"/>
  <c r="V105" i="36"/>
  <c r="AD105" i="36"/>
  <c r="G105" i="36"/>
  <c r="O105" i="36"/>
  <c r="W105" i="36"/>
  <c r="AE105" i="36"/>
  <c r="H105" i="36"/>
  <c r="P105" i="36"/>
  <c r="X105" i="36"/>
  <c r="AF105" i="36"/>
  <c r="I97" i="36"/>
  <c r="Q97" i="36"/>
  <c r="Y97" i="36"/>
  <c r="J97" i="36"/>
  <c r="R97" i="36"/>
  <c r="Z97" i="36"/>
  <c r="C97" i="36"/>
  <c r="K97" i="36"/>
  <c r="S97" i="36"/>
  <c r="AA97" i="36"/>
  <c r="D97" i="36"/>
  <c r="L97" i="36"/>
  <c r="T97" i="36"/>
  <c r="AB97" i="36"/>
  <c r="E97" i="36"/>
  <c r="M97" i="36"/>
  <c r="U97" i="36"/>
  <c r="AC97" i="36"/>
  <c r="F97" i="36"/>
  <c r="N97" i="36"/>
  <c r="V97" i="36"/>
  <c r="AD97" i="36"/>
  <c r="G97" i="36"/>
  <c r="O97" i="36"/>
  <c r="W97" i="36"/>
  <c r="AE97" i="36"/>
  <c r="H97" i="36"/>
  <c r="P97" i="36"/>
  <c r="X97" i="36"/>
  <c r="AF97" i="36"/>
  <c r="D128" i="36"/>
  <c r="L128" i="36"/>
  <c r="T128" i="36"/>
  <c r="AB128" i="36"/>
  <c r="E128" i="36"/>
  <c r="M128" i="36"/>
  <c r="U128" i="36"/>
  <c r="AC128" i="36"/>
  <c r="F128" i="36"/>
  <c r="N128" i="36"/>
  <c r="V128" i="36"/>
  <c r="AD128" i="36"/>
  <c r="G128" i="36"/>
  <c r="O128" i="36"/>
  <c r="W128" i="36"/>
  <c r="AE128" i="36"/>
  <c r="H128" i="36"/>
  <c r="P128" i="36"/>
  <c r="X128" i="36"/>
  <c r="AF128" i="36"/>
  <c r="I128" i="36"/>
  <c r="Q128" i="36"/>
  <c r="Y128" i="36"/>
  <c r="J128" i="36"/>
  <c r="R128" i="36"/>
  <c r="Z128" i="36"/>
  <c r="C128" i="36"/>
  <c r="K128" i="36"/>
  <c r="S128" i="36"/>
  <c r="AA128" i="36"/>
  <c r="G120" i="36"/>
  <c r="O120" i="36"/>
  <c r="W120" i="36"/>
  <c r="AE120" i="36"/>
  <c r="H120" i="36"/>
  <c r="P120" i="36"/>
  <c r="X120" i="36"/>
  <c r="AF120" i="36"/>
  <c r="I120" i="36"/>
  <c r="Q120" i="36"/>
  <c r="Y120" i="36"/>
  <c r="J120" i="36"/>
  <c r="R120" i="36"/>
  <c r="Z120" i="36"/>
  <c r="C120" i="36"/>
  <c r="K120" i="36"/>
  <c r="S120" i="36"/>
  <c r="AA120" i="36"/>
  <c r="D120" i="36"/>
  <c r="L120" i="36"/>
  <c r="T120" i="36"/>
  <c r="AB120" i="36"/>
  <c r="E120" i="36"/>
  <c r="M120" i="36"/>
  <c r="U120" i="36"/>
  <c r="AC120" i="36"/>
  <c r="F120" i="36"/>
  <c r="N120" i="36"/>
  <c r="V120" i="36"/>
  <c r="AD120" i="36"/>
  <c r="G112" i="36"/>
  <c r="O112" i="36"/>
  <c r="W112" i="36"/>
  <c r="AE112" i="36"/>
  <c r="H112" i="36"/>
  <c r="P112" i="36"/>
  <c r="X112" i="36"/>
  <c r="AF112" i="36"/>
  <c r="I112" i="36"/>
  <c r="Q112" i="36"/>
  <c r="Y112" i="36"/>
  <c r="J112" i="36"/>
  <c r="R112" i="36"/>
  <c r="Z112" i="36"/>
  <c r="C112" i="36"/>
  <c r="K112" i="36"/>
  <c r="S112" i="36"/>
  <c r="AA112" i="36"/>
  <c r="D112" i="36"/>
  <c r="L112" i="36"/>
  <c r="T112" i="36"/>
  <c r="AB112" i="36"/>
  <c r="E112" i="36"/>
  <c r="M112" i="36"/>
  <c r="U112" i="36"/>
  <c r="AC112" i="36"/>
  <c r="F112" i="36"/>
  <c r="N112" i="36"/>
  <c r="V112" i="36"/>
  <c r="AD112" i="36"/>
  <c r="G104" i="36"/>
  <c r="O104" i="36"/>
  <c r="W104" i="36"/>
  <c r="AE104" i="36"/>
  <c r="H104" i="36"/>
  <c r="P104" i="36"/>
  <c r="X104" i="36"/>
  <c r="AF104" i="36"/>
  <c r="I104" i="36"/>
  <c r="Q104" i="36"/>
  <c r="Y104" i="36"/>
  <c r="J104" i="36"/>
  <c r="R104" i="36"/>
  <c r="Z104" i="36"/>
  <c r="C104" i="36"/>
  <c r="K104" i="36"/>
  <c r="S104" i="36"/>
  <c r="AA104" i="36"/>
  <c r="D104" i="36"/>
  <c r="L104" i="36"/>
  <c r="T104" i="36"/>
  <c r="AB104" i="36"/>
  <c r="E104" i="36"/>
  <c r="M104" i="36"/>
  <c r="U104" i="36"/>
  <c r="AC104" i="36"/>
  <c r="F104" i="36"/>
  <c r="N104" i="36"/>
  <c r="V104" i="36"/>
  <c r="AD104" i="36"/>
  <c r="G96" i="36"/>
  <c r="O96" i="36"/>
  <c r="W96" i="36"/>
  <c r="AE96" i="36"/>
  <c r="H96" i="36"/>
  <c r="P96" i="36"/>
  <c r="X96" i="36"/>
  <c r="AF96" i="36"/>
  <c r="I96" i="36"/>
  <c r="Q96" i="36"/>
  <c r="Y96" i="36"/>
  <c r="J96" i="36"/>
  <c r="R96" i="36"/>
  <c r="Z96" i="36"/>
  <c r="C96" i="36"/>
  <c r="K96" i="36"/>
  <c r="S96" i="36"/>
  <c r="AA96" i="36"/>
  <c r="D96" i="36"/>
  <c r="L96" i="36"/>
  <c r="T96" i="36"/>
  <c r="AB96" i="36"/>
  <c r="E96" i="36"/>
  <c r="M96" i="36"/>
  <c r="U96" i="36"/>
  <c r="AC96" i="36"/>
  <c r="F96" i="36"/>
  <c r="N96" i="36"/>
  <c r="V96" i="36"/>
  <c r="AD96" i="36"/>
  <c r="E119" i="36"/>
  <c r="M119" i="36"/>
  <c r="U119" i="36"/>
  <c r="AC119" i="36"/>
  <c r="F119" i="36"/>
  <c r="N119" i="36"/>
  <c r="V119" i="36"/>
  <c r="AD119" i="36"/>
  <c r="G119" i="36"/>
  <c r="O119" i="36"/>
  <c r="W119" i="36"/>
  <c r="AE119" i="36"/>
  <c r="H119" i="36"/>
  <c r="P119" i="36"/>
  <c r="X119" i="36"/>
  <c r="AF119" i="36"/>
  <c r="I119" i="36"/>
  <c r="Q119" i="36"/>
  <c r="Y119" i="36"/>
  <c r="J119" i="36"/>
  <c r="R119" i="36"/>
  <c r="Z119" i="36"/>
  <c r="C119" i="36"/>
  <c r="K119" i="36"/>
  <c r="S119" i="36"/>
  <c r="AA119" i="36"/>
  <c r="D119" i="36"/>
  <c r="L119" i="36"/>
  <c r="T119" i="36"/>
  <c r="AB119" i="36"/>
  <c r="E111" i="36"/>
  <c r="M111" i="36"/>
  <c r="U111" i="36"/>
  <c r="AC111" i="36"/>
  <c r="F111" i="36"/>
  <c r="N111" i="36"/>
  <c r="V111" i="36"/>
  <c r="AD111" i="36"/>
  <c r="G111" i="36"/>
  <c r="O111" i="36"/>
  <c r="W111" i="36"/>
  <c r="AE111" i="36"/>
  <c r="H111" i="36"/>
  <c r="P111" i="36"/>
  <c r="X111" i="36"/>
  <c r="AF111" i="36"/>
  <c r="I111" i="36"/>
  <c r="Q111" i="36"/>
  <c r="Y111" i="36"/>
  <c r="J111" i="36"/>
  <c r="R111" i="36"/>
  <c r="Z111" i="36"/>
  <c r="C111" i="36"/>
  <c r="K111" i="36"/>
  <c r="S111" i="36"/>
  <c r="AA111" i="36"/>
  <c r="D111" i="36"/>
  <c r="L111" i="36"/>
  <c r="T111" i="36"/>
  <c r="AB111" i="36"/>
  <c r="E103" i="36"/>
  <c r="M103" i="36"/>
  <c r="U103" i="36"/>
  <c r="AC103" i="36"/>
  <c r="F103" i="36"/>
  <c r="N103" i="36"/>
  <c r="V103" i="36"/>
  <c r="AD103" i="36"/>
  <c r="G103" i="36"/>
  <c r="O103" i="36"/>
  <c r="W103" i="36"/>
  <c r="AE103" i="36"/>
  <c r="H103" i="36"/>
  <c r="P103" i="36"/>
  <c r="X103" i="36"/>
  <c r="AF103" i="36"/>
  <c r="I103" i="36"/>
  <c r="Q103" i="36"/>
  <c r="Y103" i="36"/>
  <c r="J103" i="36"/>
  <c r="R103" i="36"/>
  <c r="Z103" i="36"/>
  <c r="C103" i="36"/>
  <c r="K103" i="36"/>
  <c r="S103" i="36"/>
  <c r="AA103" i="36"/>
  <c r="D103" i="36"/>
  <c r="L103" i="36"/>
  <c r="T103" i="36"/>
  <c r="AB103" i="36"/>
  <c r="E95" i="36"/>
  <c r="M95" i="36"/>
  <c r="U95" i="36"/>
  <c r="AC95" i="36"/>
  <c r="F95" i="36"/>
  <c r="N95" i="36"/>
  <c r="V95" i="36"/>
  <c r="AD95" i="36"/>
  <c r="G95" i="36"/>
  <c r="O95" i="36"/>
  <c r="W95" i="36"/>
  <c r="AE95" i="36"/>
  <c r="H95" i="36"/>
  <c r="P95" i="36"/>
  <c r="X95" i="36"/>
  <c r="AF95" i="36"/>
  <c r="I95" i="36"/>
  <c r="Q95" i="36"/>
  <c r="Y95" i="36"/>
  <c r="J95" i="36"/>
  <c r="R95" i="36"/>
  <c r="Z95" i="36"/>
  <c r="C95" i="36"/>
  <c r="K95" i="36"/>
  <c r="S95" i="36"/>
  <c r="AA95" i="36"/>
  <c r="D95" i="36"/>
  <c r="L95" i="36"/>
  <c r="T95" i="36"/>
  <c r="AB95" i="36"/>
  <c r="C118" i="36"/>
  <c r="K118" i="36"/>
  <c r="S118" i="36"/>
  <c r="AA118" i="36"/>
  <c r="D118" i="36"/>
  <c r="L118" i="36"/>
  <c r="T118" i="36"/>
  <c r="AB118" i="36"/>
  <c r="E118" i="36"/>
  <c r="M118" i="36"/>
  <c r="U118" i="36"/>
  <c r="AC118" i="36"/>
  <c r="F118" i="36"/>
  <c r="N118" i="36"/>
  <c r="V118" i="36"/>
  <c r="AD118" i="36"/>
  <c r="G118" i="36"/>
  <c r="O118" i="36"/>
  <c r="W118" i="36"/>
  <c r="AE118" i="36"/>
  <c r="H118" i="36"/>
  <c r="P118" i="36"/>
  <c r="X118" i="36"/>
  <c r="AF118" i="36"/>
  <c r="I118" i="36"/>
  <c r="Q118" i="36"/>
  <c r="Y118" i="36"/>
  <c r="J118" i="36"/>
  <c r="R118" i="36"/>
  <c r="Z118" i="36"/>
  <c r="C102" i="36"/>
  <c r="K102" i="36"/>
  <c r="S102" i="36"/>
  <c r="AA102" i="36"/>
  <c r="D102" i="36"/>
  <c r="L102" i="36"/>
  <c r="T102" i="36"/>
  <c r="AB102" i="36"/>
  <c r="E102" i="36"/>
  <c r="M102" i="36"/>
  <c r="U102" i="36"/>
  <c r="AC102" i="36"/>
  <c r="F102" i="36"/>
  <c r="N102" i="36"/>
  <c r="V102" i="36"/>
  <c r="AD102" i="36"/>
  <c r="G102" i="36"/>
  <c r="O102" i="36"/>
  <c r="W102" i="36"/>
  <c r="AE102" i="36"/>
  <c r="H102" i="36"/>
  <c r="P102" i="36"/>
  <c r="X102" i="36"/>
  <c r="AF102" i="36"/>
  <c r="I102" i="36"/>
  <c r="Q102" i="36"/>
  <c r="Y102" i="36"/>
  <c r="J102" i="36"/>
  <c r="R102" i="36"/>
  <c r="Z102" i="36"/>
  <c r="C94" i="36"/>
  <c r="K94" i="36"/>
  <c r="S94" i="36"/>
  <c r="AA94" i="36"/>
  <c r="D94" i="36"/>
  <c r="L94" i="36"/>
  <c r="T94" i="36"/>
  <c r="AB94" i="36"/>
  <c r="E94" i="36"/>
  <c r="M94" i="36"/>
  <c r="U94" i="36"/>
  <c r="AC94" i="36"/>
  <c r="F94" i="36"/>
  <c r="N94" i="36"/>
  <c r="V94" i="36"/>
  <c r="AD94" i="36"/>
  <c r="G94" i="36"/>
  <c r="O94" i="36"/>
  <c r="W94" i="36"/>
  <c r="AE94" i="36"/>
  <c r="H94" i="36"/>
  <c r="P94" i="36"/>
  <c r="X94" i="36"/>
  <c r="AF94" i="36"/>
  <c r="I94" i="36"/>
  <c r="Q94" i="36"/>
  <c r="Y94" i="36"/>
  <c r="J94" i="36"/>
  <c r="R94" i="36"/>
  <c r="Z94" i="36"/>
  <c r="C110" i="36"/>
  <c r="K110" i="36"/>
  <c r="S110" i="36"/>
  <c r="AA110" i="36"/>
  <c r="D110" i="36"/>
  <c r="L110" i="36"/>
  <c r="T110" i="36"/>
  <c r="AB110" i="36"/>
  <c r="E110" i="36"/>
  <c r="M110" i="36"/>
  <c r="U110" i="36"/>
  <c r="AC110" i="36"/>
  <c r="F110" i="36"/>
  <c r="N110" i="36"/>
  <c r="V110" i="36"/>
  <c r="AD110" i="36"/>
  <c r="G110" i="36"/>
  <c r="O110" i="36"/>
  <c r="W110" i="36"/>
  <c r="AE110" i="36"/>
  <c r="H110" i="36"/>
  <c r="P110" i="36"/>
  <c r="X110" i="36"/>
  <c r="AF110" i="36"/>
  <c r="I110" i="36"/>
  <c r="Q110" i="36"/>
  <c r="Y110" i="36"/>
  <c r="J110" i="36"/>
  <c r="R110" i="36"/>
  <c r="Z110" i="36"/>
  <c r="G108" i="36"/>
  <c r="O108" i="36"/>
  <c r="W108" i="36"/>
  <c r="AE108" i="36"/>
  <c r="H108" i="36"/>
  <c r="P108" i="36"/>
  <c r="X108" i="36"/>
  <c r="AF108" i="36"/>
  <c r="I108" i="36"/>
  <c r="Q108" i="36"/>
  <c r="Y108" i="36"/>
  <c r="J108" i="36"/>
  <c r="R108" i="36"/>
  <c r="Z108" i="36"/>
  <c r="C108" i="36"/>
  <c r="K108" i="36"/>
  <c r="S108" i="36"/>
  <c r="AA108" i="36"/>
  <c r="D108" i="36"/>
  <c r="L108" i="36"/>
  <c r="T108" i="36"/>
  <c r="AB108" i="36"/>
  <c r="E108" i="36"/>
  <c r="M108" i="36"/>
  <c r="U108" i="36"/>
  <c r="AC108" i="36"/>
  <c r="F108" i="36"/>
  <c r="N108" i="36"/>
  <c r="V108" i="36"/>
  <c r="AD108" i="36"/>
  <c r="G100" i="36"/>
  <c r="O100" i="36"/>
  <c r="W100" i="36"/>
  <c r="AE100" i="36"/>
  <c r="H100" i="36"/>
  <c r="P100" i="36"/>
  <c r="X100" i="36"/>
  <c r="AF100" i="36"/>
  <c r="I100" i="36"/>
  <c r="Q100" i="36"/>
  <c r="Y100" i="36"/>
  <c r="J100" i="36"/>
  <c r="R100" i="36"/>
  <c r="Z100" i="36"/>
  <c r="C100" i="36"/>
  <c r="K100" i="36"/>
  <c r="S100" i="36"/>
  <c r="AA100" i="36"/>
  <c r="D100" i="36"/>
  <c r="L100" i="36"/>
  <c r="T100" i="36"/>
  <c r="AB100" i="36"/>
  <c r="E100" i="36"/>
  <c r="M100" i="36"/>
  <c r="U100" i="36"/>
  <c r="AC100" i="36"/>
  <c r="F100" i="36"/>
  <c r="N100" i="36"/>
  <c r="V100" i="36"/>
  <c r="AD100" i="36"/>
  <c r="B44" i="36"/>
  <c r="B89" i="36" s="1"/>
  <c r="B134" i="36" s="1"/>
  <c r="B36" i="36"/>
  <c r="B81" i="36" s="1"/>
  <c r="B126" i="36" s="1"/>
  <c r="B43" i="36"/>
  <c r="B88" i="36" s="1"/>
  <c r="B133" i="36" s="1"/>
  <c r="B35" i="36"/>
  <c r="B80" i="36" s="1"/>
  <c r="B125" i="36" s="1"/>
  <c r="B27" i="36"/>
  <c r="B72" i="36" s="1"/>
  <c r="B117" i="36" s="1"/>
  <c r="B19" i="36"/>
  <c r="B64" i="36" s="1"/>
  <c r="B109" i="36" s="1"/>
  <c r="B11" i="36"/>
  <c r="B56" i="36" s="1"/>
  <c r="B101" i="36" s="1"/>
  <c r="B42" i="36"/>
  <c r="B87" i="36" s="1"/>
  <c r="B132" i="36" s="1"/>
  <c r="B34" i="36"/>
  <c r="B79" i="36" s="1"/>
  <c r="B124" i="36" s="1"/>
  <c r="B26" i="36"/>
  <c r="B71" i="36" s="1"/>
  <c r="B116" i="36" s="1"/>
  <c r="B74" i="20"/>
  <c r="B119" i="20" s="1"/>
  <c r="B86" i="20"/>
  <c r="B131" i="20" s="1"/>
  <c r="B3" i="36"/>
  <c r="B48" i="36" s="1"/>
  <c r="B93" i="36" s="1"/>
  <c r="B37" i="36"/>
  <c r="B82" i="36" s="1"/>
  <c r="B127" i="36" s="1"/>
  <c r="I351" i="5"/>
  <c r="B55" i="17"/>
  <c r="B100" i="17" s="1"/>
  <c r="L121" i="30"/>
  <c r="B79" i="15"/>
  <c r="B124" i="15" s="1"/>
  <c r="B169" i="15" s="1"/>
  <c r="B87" i="15"/>
  <c r="B132" i="15" s="1"/>
  <c r="B177" i="15" s="1"/>
  <c r="B71" i="15"/>
  <c r="B116" i="15" s="1"/>
  <c r="B161" i="15" s="1"/>
  <c r="B63" i="15"/>
  <c r="B108" i="15" s="1"/>
  <c r="B153" i="15" s="1"/>
  <c r="B55" i="15"/>
  <c r="B100" i="15" s="1"/>
  <c r="B145" i="15" s="1"/>
  <c r="B43" i="30"/>
  <c r="B88" i="30" s="1"/>
  <c r="B133" i="30" s="1"/>
  <c r="B33" i="30"/>
  <c r="B78" i="30" s="1"/>
  <c r="B123" i="30" s="1"/>
  <c r="I123" i="30" s="1"/>
  <c r="I168" i="30" s="1"/>
  <c r="B22" i="30"/>
  <c r="B67" i="30" s="1"/>
  <c r="B112" i="30" s="1"/>
  <c r="S112" i="30" s="1"/>
  <c r="S157" i="30" s="1"/>
  <c r="B11" i="30"/>
  <c r="B56" i="30" s="1"/>
  <c r="B101" i="30" s="1"/>
  <c r="I115" i="30"/>
  <c r="Q115" i="30"/>
  <c r="Y115" i="30"/>
  <c r="D115" i="30"/>
  <c r="L115" i="30"/>
  <c r="T115" i="30"/>
  <c r="T160" i="30" s="1"/>
  <c r="AB115" i="30"/>
  <c r="AB160" i="30" s="1"/>
  <c r="C115" i="30"/>
  <c r="N115" i="30"/>
  <c r="X115" i="30"/>
  <c r="K115" i="30"/>
  <c r="E115" i="30"/>
  <c r="O115" i="30"/>
  <c r="Z115" i="30"/>
  <c r="Z160" i="30" s="1"/>
  <c r="F115" i="30"/>
  <c r="F160" i="30" s="1"/>
  <c r="P115" i="30"/>
  <c r="AA115" i="30"/>
  <c r="V115" i="30"/>
  <c r="G115" i="30"/>
  <c r="R115" i="30"/>
  <c r="AC115" i="30"/>
  <c r="H115" i="30"/>
  <c r="H160" i="30" s="1"/>
  <c r="S115" i="30"/>
  <c r="S160" i="30" s="1"/>
  <c r="AD115" i="30"/>
  <c r="AF115" i="30"/>
  <c r="J115" i="30"/>
  <c r="U115" i="30"/>
  <c r="AE115" i="30"/>
  <c r="M115" i="30"/>
  <c r="W115" i="30"/>
  <c r="W160" i="30" s="1"/>
  <c r="J104" i="30"/>
  <c r="J149" i="30" s="1"/>
  <c r="R104" i="30"/>
  <c r="Z104" i="30"/>
  <c r="C104" i="30"/>
  <c r="K104" i="30"/>
  <c r="S104" i="30"/>
  <c r="AA104" i="30"/>
  <c r="D104" i="30"/>
  <c r="D149" i="30" s="1"/>
  <c r="L104" i="30"/>
  <c r="L149" i="30" s="1"/>
  <c r="T104" i="30"/>
  <c r="AB104" i="30"/>
  <c r="F104" i="30"/>
  <c r="N104" i="30"/>
  <c r="V104" i="30"/>
  <c r="AD104" i="30"/>
  <c r="G104" i="30"/>
  <c r="G149" i="30" s="1"/>
  <c r="O104" i="30"/>
  <c r="O149" i="30" s="1"/>
  <c r="W104" i="30"/>
  <c r="AE104" i="30"/>
  <c r="H104" i="30"/>
  <c r="AC104" i="30"/>
  <c r="P104" i="30"/>
  <c r="M104" i="30"/>
  <c r="Q104" i="30"/>
  <c r="Q149" i="30" s="1"/>
  <c r="U104" i="30"/>
  <c r="U149" i="30" s="1"/>
  <c r="E104" i="30"/>
  <c r="X104" i="30"/>
  <c r="Y104" i="30"/>
  <c r="AF104" i="30"/>
  <c r="I104" i="30"/>
  <c r="J96" i="30"/>
  <c r="R96" i="30"/>
  <c r="R141" i="30" s="1"/>
  <c r="Z96" i="30"/>
  <c r="Z141" i="30" s="1"/>
  <c r="C96" i="30"/>
  <c r="K96" i="30"/>
  <c r="S96" i="30"/>
  <c r="AA96" i="30"/>
  <c r="D96" i="30"/>
  <c r="L96" i="30"/>
  <c r="T96" i="30"/>
  <c r="T141" i="30" s="1"/>
  <c r="AB96" i="30"/>
  <c r="AB141" i="30" s="1"/>
  <c r="F96" i="30"/>
  <c r="N96" i="30"/>
  <c r="V96" i="30"/>
  <c r="AD96" i="30"/>
  <c r="G96" i="30"/>
  <c r="O96" i="30"/>
  <c r="W96" i="30"/>
  <c r="W141" i="30" s="1"/>
  <c r="AE96" i="30"/>
  <c r="AE141" i="30" s="1"/>
  <c r="M96" i="30"/>
  <c r="U96" i="30"/>
  <c r="Y96" i="30"/>
  <c r="AC96" i="30"/>
  <c r="Q96" i="30"/>
  <c r="E96" i="30"/>
  <c r="AF96" i="30"/>
  <c r="AF141" i="30" s="1"/>
  <c r="H96" i="30"/>
  <c r="H141" i="30" s="1"/>
  <c r="I96" i="30"/>
  <c r="P96" i="30"/>
  <c r="X96" i="30"/>
  <c r="E133" i="30"/>
  <c r="E178" i="30" s="1"/>
  <c r="M133" i="30"/>
  <c r="U133" i="30"/>
  <c r="AC133" i="30"/>
  <c r="AC178" i="30" s="1"/>
  <c r="H133" i="30"/>
  <c r="H178" i="30" s="1"/>
  <c r="P133" i="30"/>
  <c r="X133" i="30"/>
  <c r="AF133" i="30"/>
  <c r="G133" i="30"/>
  <c r="G178" i="30" s="1"/>
  <c r="R133" i="30"/>
  <c r="AB133" i="30"/>
  <c r="O133" i="30"/>
  <c r="O178" i="30" s="1"/>
  <c r="I133" i="30"/>
  <c r="I178" i="30" s="1"/>
  <c r="S133" i="30"/>
  <c r="AD133" i="30"/>
  <c r="D133" i="30"/>
  <c r="J133" i="30"/>
  <c r="J178" i="30" s="1"/>
  <c r="T133" i="30"/>
  <c r="AE133" i="30"/>
  <c r="Z133" i="30"/>
  <c r="Z178" i="30" s="1"/>
  <c r="K133" i="30"/>
  <c r="K178" i="30" s="1"/>
  <c r="V133" i="30"/>
  <c r="L133" i="30"/>
  <c r="W133" i="30"/>
  <c r="C133" i="30"/>
  <c r="C178" i="30" s="1"/>
  <c r="N133" i="30"/>
  <c r="Y133" i="30"/>
  <c r="F133" i="30"/>
  <c r="F178" i="30" s="1"/>
  <c r="Q133" i="30"/>
  <c r="Q178" i="30" s="1"/>
  <c r="AA133" i="30"/>
  <c r="E129" i="30"/>
  <c r="M129" i="30"/>
  <c r="U129" i="30"/>
  <c r="U174" i="30" s="1"/>
  <c r="AC129" i="30"/>
  <c r="H129" i="30"/>
  <c r="P129" i="30"/>
  <c r="P174" i="30" s="1"/>
  <c r="X129" i="30"/>
  <c r="X174" i="30" s="1"/>
  <c r="AF129" i="30"/>
  <c r="J129" i="30"/>
  <c r="T129" i="30"/>
  <c r="AE129" i="30"/>
  <c r="AE174" i="30" s="1"/>
  <c r="R129" i="30"/>
  <c r="K129" i="30"/>
  <c r="V129" i="30"/>
  <c r="V174" i="30" s="1"/>
  <c r="AB129" i="30"/>
  <c r="AB174" i="30" s="1"/>
  <c r="L129" i="30"/>
  <c r="W129" i="30"/>
  <c r="G129" i="30"/>
  <c r="C129" i="30"/>
  <c r="N129" i="30"/>
  <c r="Y129" i="30"/>
  <c r="D129" i="30"/>
  <c r="D174" i="30" s="1"/>
  <c r="O129" i="30"/>
  <c r="O174" i="30" s="1"/>
  <c r="Z129" i="30"/>
  <c r="F129" i="30"/>
  <c r="Q129" i="30"/>
  <c r="AA129" i="30"/>
  <c r="AA174" i="30" s="1"/>
  <c r="I129" i="30"/>
  <c r="S129" i="30"/>
  <c r="AD129" i="30"/>
  <c r="AD174" i="30" s="1"/>
  <c r="H123" i="30"/>
  <c r="H168" i="30" s="1"/>
  <c r="V123" i="30"/>
  <c r="V168" i="30" s="1"/>
  <c r="E123" i="30"/>
  <c r="B40" i="30"/>
  <c r="B85" i="30" s="1"/>
  <c r="B130" i="30" s="1"/>
  <c r="B85" i="15"/>
  <c r="B130" i="15" s="1"/>
  <c r="B175" i="15" s="1"/>
  <c r="C112" i="30"/>
  <c r="C157" i="30" s="1"/>
  <c r="H112" i="30"/>
  <c r="H157" i="30" s="1"/>
  <c r="AF112" i="30"/>
  <c r="O112" i="30"/>
  <c r="O157" i="30" s="1"/>
  <c r="C128" i="30"/>
  <c r="K128" i="30"/>
  <c r="S128" i="30"/>
  <c r="S173" i="30" s="1"/>
  <c r="AA128" i="30"/>
  <c r="AA173" i="30" s="1"/>
  <c r="F128" i="30"/>
  <c r="N128" i="30"/>
  <c r="V128" i="30"/>
  <c r="AD128" i="30"/>
  <c r="H128" i="30"/>
  <c r="R128" i="30"/>
  <c r="AC128" i="30"/>
  <c r="AC173" i="30" s="1"/>
  <c r="I128" i="30"/>
  <c r="I173" i="30" s="1"/>
  <c r="T128" i="30"/>
  <c r="AE128" i="30"/>
  <c r="P128" i="30"/>
  <c r="J128" i="30"/>
  <c r="U128" i="30"/>
  <c r="AF128" i="30"/>
  <c r="L128" i="30"/>
  <c r="L173" i="30" s="1"/>
  <c r="W128" i="30"/>
  <c r="M128" i="30"/>
  <c r="X128" i="30"/>
  <c r="Z128" i="30"/>
  <c r="D128" i="30"/>
  <c r="O128" i="30"/>
  <c r="Y128" i="30"/>
  <c r="E128" i="30"/>
  <c r="E173" i="30" s="1"/>
  <c r="G128" i="30"/>
  <c r="G173" i="30" s="1"/>
  <c r="Q128" i="30"/>
  <c r="AB128" i="30"/>
  <c r="D97" i="30"/>
  <c r="L97" i="30"/>
  <c r="T97" i="30"/>
  <c r="AB97" i="30"/>
  <c r="E97" i="30"/>
  <c r="E142" i="30" s="1"/>
  <c r="M97" i="30"/>
  <c r="M142" i="30" s="1"/>
  <c r="U97" i="30"/>
  <c r="AC97" i="30"/>
  <c r="F97" i="30"/>
  <c r="N97" i="30"/>
  <c r="V97" i="30"/>
  <c r="AD97" i="30"/>
  <c r="H97" i="30"/>
  <c r="H142" i="30" s="1"/>
  <c r="P97" i="30"/>
  <c r="P142" i="30" s="1"/>
  <c r="X97" i="30"/>
  <c r="AF97" i="30"/>
  <c r="I97" i="30"/>
  <c r="Q97" i="30"/>
  <c r="Y97" i="30"/>
  <c r="C97" i="30"/>
  <c r="Z97" i="30"/>
  <c r="Z142" i="30" s="1"/>
  <c r="K97" i="30"/>
  <c r="K142" i="30" s="1"/>
  <c r="W97" i="30"/>
  <c r="AA97" i="30"/>
  <c r="AE97" i="30"/>
  <c r="G97" i="30"/>
  <c r="J97" i="30"/>
  <c r="O97" i="30"/>
  <c r="R97" i="30"/>
  <c r="R142" i="30" s="1"/>
  <c r="S97" i="30"/>
  <c r="S142" i="30" s="1"/>
  <c r="B77" i="15"/>
  <c r="B122" i="15" s="1"/>
  <c r="B167" i="15" s="1"/>
  <c r="B32" i="30"/>
  <c r="B77" i="30" s="1"/>
  <c r="B122" i="30" s="1"/>
  <c r="H107" i="30"/>
  <c r="P107" i="30"/>
  <c r="X107" i="30"/>
  <c r="AF107" i="30"/>
  <c r="I107" i="30"/>
  <c r="I152" i="30" s="1"/>
  <c r="Q107" i="30"/>
  <c r="Q152" i="30" s="1"/>
  <c r="Y107" i="30"/>
  <c r="J107" i="30"/>
  <c r="R107" i="30"/>
  <c r="Z107" i="30"/>
  <c r="D107" i="30"/>
  <c r="L107" i="30"/>
  <c r="T107" i="30"/>
  <c r="T152" i="30" s="1"/>
  <c r="AB107" i="30"/>
  <c r="AB152" i="30" s="1"/>
  <c r="E107" i="30"/>
  <c r="M107" i="30"/>
  <c r="U107" i="30"/>
  <c r="AC107" i="30"/>
  <c r="C107" i="30"/>
  <c r="W107" i="30"/>
  <c r="K107" i="30"/>
  <c r="K152" i="30" s="1"/>
  <c r="AE107" i="30"/>
  <c r="AE152" i="30" s="1"/>
  <c r="G107" i="30"/>
  <c r="N107" i="30"/>
  <c r="O107" i="30"/>
  <c r="S107" i="30"/>
  <c r="V107" i="30"/>
  <c r="AD107" i="30"/>
  <c r="AA107" i="30"/>
  <c r="AA152" i="30" s="1"/>
  <c r="F107" i="30"/>
  <c r="F152" i="30" s="1"/>
  <c r="I131" i="30"/>
  <c r="Q131" i="30"/>
  <c r="Y131" i="30"/>
  <c r="D131" i="30"/>
  <c r="L131" i="30"/>
  <c r="T131" i="30"/>
  <c r="T176" i="30" s="1"/>
  <c r="AB131" i="30"/>
  <c r="C131" i="30"/>
  <c r="C176" i="30" s="1"/>
  <c r="N131" i="30"/>
  <c r="X131" i="30"/>
  <c r="K131" i="30"/>
  <c r="E131" i="30"/>
  <c r="O131" i="30"/>
  <c r="Z131" i="30"/>
  <c r="Z176" i="30" s="1"/>
  <c r="AF131" i="30"/>
  <c r="AF176" i="30" s="1"/>
  <c r="F131" i="30"/>
  <c r="F176" i="30" s="1"/>
  <c r="P131" i="30"/>
  <c r="AA131" i="30"/>
  <c r="G131" i="30"/>
  <c r="R131" i="30"/>
  <c r="AC131" i="30"/>
  <c r="H131" i="30"/>
  <c r="H176" i="30" s="1"/>
  <c r="S131" i="30"/>
  <c r="S176" i="30" s="1"/>
  <c r="AD131" i="30"/>
  <c r="AD176" i="30" s="1"/>
  <c r="V131" i="30"/>
  <c r="J131" i="30"/>
  <c r="U131" i="30"/>
  <c r="AE131" i="30"/>
  <c r="M131" i="30"/>
  <c r="W131" i="30"/>
  <c r="D101" i="30"/>
  <c r="D146" i="30" s="1"/>
  <c r="L101" i="30"/>
  <c r="L146" i="30" s="1"/>
  <c r="T101" i="30"/>
  <c r="AB101" i="30"/>
  <c r="E101" i="30"/>
  <c r="M101" i="30"/>
  <c r="U101" i="30"/>
  <c r="U146" i="30" s="1"/>
  <c r="AC101" i="30"/>
  <c r="F101" i="30"/>
  <c r="N101" i="30"/>
  <c r="N146" i="30" s="1"/>
  <c r="V101" i="30"/>
  <c r="AD101" i="30"/>
  <c r="H101" i="30"/>
  <c r="P101" i="30"/>
  <c r="X101" i="30"/>
  <c r="X146" i="30" s="1"/>
  <c r="AF101" i="30"/>
  <c r="I101" i="30"/>
  <c r="I146" i="30" s="1"/>
  <c r="Q101" i="30"/>
  <c r="Q146" i="30" s="1"/>
  <c r="Y101" i="30"/>
  <c r="K101" i="30"/>
  <c r="S101" i="30"/>
  <c r="R101" i="30"/>
  <c r="W101" i="30"/>
  <c r="W146" i="30" s="1"/>
  <c r="J101" i="30"/>
  <c r="Z101" i="30"/>
  <c r="Z146" i="30" s="1"/>
  <c r="AA101" i="30"/>
  <c r="AA146" i="30" s="1"/>
  <c r="C101" i="30"/>
  <c r="AE101" i="30"/>
  <c r="G101" i="30"/>
  <c r="O101" i="30"/>
  <c r="H95" i="30"/>
  <c r="H140" i="30" s="1"/>
  <c r="P95" i="30"/>
  <c r="X95" i="30"/>
  <c r="X140" i="30" s="1"/>
  <c r="AF95" i="30"/>
  <c r="AF140" i="30" s="1"/>
  <c r="I95" i="30"/>
  <c r="Q95" i="30"/>
  <c r="Y95" i="30"/>
  <c r="J95" i="30"/>
  <c r="R95" i="30"/>
  <c r="R140" i="30" s="1"/>
  <c r="Z95" i="30"/>
  <c r="D95" i="30"/>
  <c r="L95" i="30"/>
  <c r="L140" i="30" s="1"/>
  <c r="T95" i="30"/>
  <c r="AB95" i="30"/>
  <c r="E95" i="30"/>
  <c r="M95" i="30"/>
  <c r="U95" i="30"/>
  <c r="U140" i="30" s="1"/>
  <c r="AC95" i="30"/>
  <c r="V95" i="30"/>
  <c r="V140" i="30" s="1"/>
  <c r="G95" i="30"/>
  <c r="AD95" i="30"/>
  <c r="AA95" i="30"/>
  <c r="C95" i="30"/>
  <c r="AE95" i="30"/>
  <c r="F95" i="30"/>
  <c r="F140" i="30" s="1"/>
  <c r="S95" i="30"/>
  <c r="K95" i="30"/>
  <c r="K140" i="30" s="1"/>
  <c r="N95" i="30"/>
  <c r="N140" i="30" s="1"/>
  <c r="O95" i="30"/>
  <c r="W95" i="30"/>
  <c r="D105" i="30"/>
  <c r="L105" i="30"/>
  <c r="T105" i="30"/>
  <c r="T150" i="30" s="1"/>
  <c r="AB105" i="30"/>
  <c r="E105" i="30"/>
  <c r="E150" i="30" s="1"/>
  <c r="M105" i="30"/>
  <c r="M150" i="30" s="1"/>
  <c r="U105" i="30"/>
  <c r="AC105" i="30"/>
  <c r="F105" i="30"/>
  <c r="N105" i="30"/>
  <c r="V105" i="30"/>
  <c r="V150" i="30" s="1"/>
  <c r="AD105" i="30"/>
  <c r="H105" i="30"/>
  <c r="P105" i="30"/>
  <c r="P150" i="30" s="1"/>
  <c r="X105" i="30"/>
  <c r="AF105" i="30"/>
  <c r="I105" i="30"/>
  <c r="Q105" i="30"/>
  <c r="Y105" i="30"/>
  <c r="S105" i="30"/>
  <c r="G105" i="30"/>
  <c r="G150" i="30" s="1"/>
  <c r="AA105" i="30"/>
  <c r="K105" i="30"/>
  <c r="O105" i="30"/>
  <c r="C105" i="30"/>
  <c r="R105" i="30"/>
  <c r="W105" i="30"/>
  <c r="W150" i="30" s="1"/>
  <c r="Z105" i="30"/>
  <c r="AE105" i="30"/>
  <c r="AE150" i="30" s="1"/>
  <c r="J105" i="30"/>
  <c r="J150" i="30" s="1"/>
  <c r="B69" i="15"/>
  <c r="B114" i="15" s="1"/>
  <c r="B159" i="15" s="1"/>
  <c r="B24" i="30"/>
  <c r="B69" i="30" s="1"/>
  <c r="B114" i="30" s="1"/>
  <c r="H99" i="30"/>
  <c r="P99" i="30"/>
  <c r="X99" i="30"/>
  <c r="X144" i="30" s="1"/>
  <c r="AF99" i="30"/>
  <c r="I99" i="30"/>
  <c r="I144" i="30" s="1"/>
  <c r="Q99" i="30"/>
  <c r="Q144" i="30" s="1"/>
  <c r="Y99" i="30"/>
  <c r="J99" i="30"/>
  <c r="R99" i="30"/>
  <c r="Z99" i="30"/>
  <c r="D99" i="30"/>
  <c r="D144" i="30" s="1"/>
  <c r="L99" i="30"/>
  <c r="T99" i="30"/>
  <c r="T144" i="30" s="1"/>
  <c r="AB99" i="30"/>
  <c r="AB144" i="30" s="1"/>
  <c r="E99" i="30"/>
  <c r="M99" i="30"/>
  <c r="U99" i="30"/>
  <c r="AC99" i="30"/>
  <c r="G99" i="30"/>
  <c r="G144" i="30" s="1"/>
  <c r="AD99" i="30"/>
  <c r="O99" i="30"/>
  <c r="O144" i="30" s="1"/>
  <c r="V99" i="30"/>
  <c r="V144" i="30" s="1"/>
  <c r="W99" i="30"/>
  <c r="AA99" i="30"/>
  <c r="C99" i="30"/>
  <c r="AE99" i="30"/>
  <c r="F99" i="30"/>
  <c r="F144" i="30" s="1"/>
  <c r="N99" i="30"/>
  <c r="K99" i="30"/>
  <c r="K144" i="30" s="1"/>
  <c r="S99" i="30"/>
  <c r="S144" i="30" s="1"/>
  <c r="J100" i="30"/>
  <c r="R100" i="30"/>
  <c r="Z100" i="30"/>
  <c r="C100" i="30"/>
  <c r="K100" i="30"/>
  <c r="K145" i="30" s="1"/>
  <c r="S100" i="30"/>
  <c r="AA100" i="30"/>
  <c r="AA145" i="30" s="1"/>
  <c r="D100" i="30"/>
  <c r="D145" i="30" s="1"/>
  <c r="L100" i="30"/>
  <c r="T100" i="30"/>
  <c r="AB100" i="30"/>
  <c r="F100" i="30"/>
  <c r="N100" i="30"/>
  <c r="N145" i="30" s="1"/>
  <c r="V100" i="30"/>
  <c r="AD100" i="30"/>
  <c r="AD145" i="30" s="1"/>
  <c r="G100" i="30"/>
  <c r="G145" i="30" s="1"/>
  <c r="O100" i="30"/>
  <c r="W100" i="30"/>
  <c r="AE100" i="30"/>
  <c r="U100" i="30"/>
  <c r="H100" i="30"/>
  <c r="H145" i="30" s="1"/>
  <c r="AC100" i="30"/>
  <c r="Q100" i="30"/>
  <c r="Q145" i="30" s="1"/>
  <c r="X100" i="30"/>
  <c r="X145" i="30" s="1"/>
  <c r="Y100" i="30"/>
  <c r="M100" i="30"/>
  <c r="AF100" i="30"/>
  <c r="E100" i="30"/>
  <c r="I100" i="30"/>
  <c r="I145" i="30" s="1"/>
  <c r="P100" i="30"/>
  <c r="J108" i="30"/>
  <c r="J153" i="30" s="1"/>
  <c r="R108" i="30"/>
  <c r="R153" i="30" s="1"/>
  <c r="Z108" i="30"/>
  <c r="C108" i="30"/>
  <c r="K108" i="30"/>
  <c r="S108" i="30"/>
  <c r="AA108" i="30"/>
  <c r="AA153" i="30" s="1"/>
  <c r="D108" i="30"/>
  <c r="L108" i="30"/>
  <c r="T108" i="30"/>
  <c r="T153" i="30" s="1"/>
  <c r="AB108" i="30"/>
  <c r="F108" i="30"/>
  <c r="N108" i="30"/>
  <c r="V108" i="30"/>
  <c r="AD108" i="30"/>
  <c r="AD153" i="30" s="1"/>
  <c r="G108" i="30"/>
  <c r="O108" i="30"/>
  <c r="O153" i="30" s="1"/>
  <c r="W108" i="30"/>
  <c r="W153" i="30" s="1"/>
  <c r="AE108" i="30"/>
  <c r="P108" i="30"/>
  <c r="X108" i="30"/>
  <c r="H108" i="30"/>
  <c r="AC108" i="30"/>
  <c r="AC153" i="30" s="1"/>
  <c r="I108" i="30"/>
  <c r="M108" i="30"/>
  <c r="M153" i="30" s="1"/>
  <c r="Q108" i="30"/>
  <c r="Q153" i="30" s="1"/>
  <c r="U108" i="30"/>
  <c r="Y108" i="30"/>
  <c r="E108" i="30"/>
  <c r="AF108" i="30"/>
  <c r="C116" i="30"/>
  <c r="C161" i="30" s="1"/>
  <c r="K116" i="30"/>
  <c r="S116" i="30"/>
  <c r="S161" i="30" s="1"/>
  <c r="AA116" i="30"/>
  <c r="F116" i="30"/>
  <c r="N116" i="30"/>
  <c r="V116" i="30"/>
  <c r="AD116" i="30"/>
  <c r="E116" i="30"/>
  <c r="E161" i="30" s="1"/>
  <c r="P116" i="30"/>
  <c r="Z116" i="30"/>
  <c r="Z161" i="30" s="1"/>
  <c r="G116" i="30"/>
  <c r="G161" i="30" s="1"/>
  <c r="Q116" i="30"/>
  <c r="AB116" i="30"/>
  <c r="X116" i="30"/>
  <c r="H116" i="30"/>
  <c r="R116" i="30"/>
  <c r="R161" i="30" s="1"/>
  <c r="AC116" i="30"/>
  <c r="I116" i="30"/>
  <c r="I161" i="30" s="1"/>
  <c r="T116" i="30"/>
  <c r="T161" i="30" s="1"/>
  <c r="AE116" i="30"/>
  <c r="J116" i="30"/>
  <c r="U116" i="30"/>
  <c r="AF116" i="30"/>
  <c r="L116" i="30"/>
  <c r="L161" i="30" s="1"/>
  <c r="W116" i="30"/>
  <c r="M116" i="30"/>
  <c r="M161" i="30" s="1"/>
  <c r="D116" i="30"/>
  <c r="O116" i="30"/>
  <c r="Y116" i="30"/>
  <c r="C124" i="30"/>
  <c r="K124" i="30"/>
  <c r="S124" i="30"/>
  <c r="S169" i="30" s="1"/>
  <c r="AA124" i="30"/>
  <c r="F124" i="30"/>
  <c r="F169" i="30" s="1"/>
  <c r="N124" i="30"/>
  <c r="N169" i="30" s="1"/>
  <c r="V124" i="30"/>
  <c r="AD124" i="30"/>
  <c r="J124" i="30"/>
  <c r="U124" i="30"/>
  <c r="AF124" i="30"/>
  <c r="AF169" i="30" s="1"/>
  <c r="L124" i="30"/>
  <c r="W124" i="30"/>
  <c r="W169" i="30" s="1"/>
  <c r="AC124" i="30"/>
  <c r="AC169" i="30" s="1"/>
  <c r="M124" i="30"/>
  <c r="X124" i="30"/>
  <c r="H124" i="30"/>
  <c r="D124" i="30"/>
  <c r="O124" i="30"/>
  <c r="O169" i="30" s="1"/>
  <c r="Y124" i="30"/>
  <c r="E124" i="30"/>
  <c r="E169" i="30" s="1"/>
  <c r="P124" i="30"/>
  <c r="P169" i="30" s="1"/>
  <c r="Z124" i="30"/>
  <c r="G124" i="30"/>
  <c r="Q124" i="30"/>
  <c r="AB124" i="30"/>
  <c r="R124" i="30"/>
  <c r="R169" i="30" s="1"/>
  <c r="I124" i="30"/>
  <c r="T124" i="30"/>
  <c r="T169" i="30" s="1"/>
  <c r="AE124" i="30"/>
  <c r="AE169" i="30" s="1"/>
  <c r="C132" i="30"/>
  <c r="K132" i="30"/>
  <c r="S132" i="30"/>
  <c r="AA132" i="30"/>
  <c r="F132" i="30"/>
  <c r="F177" i="30" s="1"/>
  <c r="N132" i="30"/>
  <c r="V132" i="30"/>
  <c r="V177" i="30" s="1"/>
  <c r="AD132" i="30"/>
  <c r="AD177" i="30" s="1"/>
  <c r="E132" i="30"/>
  <c r="P132" i="30"/>
  <c r="Z132" i="30"/>
  <c r="G132" i="30"/>
  <c r="Q132" i="30"/>
  <c r="Q177" i="30" s="1"/>
  <c r="AB132" i="30"/>
  <c r="H132" i="30"/>
  <c r="H177" i="30" s="1"/>
  <c r="R132" i="30"/>
  <c r="R177" i="30" s="1"/>
  <c r="AC132" i="30"/>
  <c r="M132" i="30"/>
  <c r="I132" i="30"/>
  <c r="T132" i="30"/>
  <c r="AE132" i="30"/>
  <c r="AE177" i="30" s="1"/>
  <c r="J132" i="30"/>
  <c r="U132" i="30"/>
  <c r="AF132" i="30"/>
  <c r="AF177" i="30" s="1"/>
  <c r="L132" i="30"/>
  <c r="W132" i="30"/>
  <c r="X132" i="30"/>
  <c r="D132" i="30"/>
  <c r="O132" i="30"/>
  <c r="O177" i="30" s="1"/>
  <c r="Y132" i="30"/>
  <c r="F94" i="30"/>
  <c r="F139" i="30" s="1"/>
  <c r="N94" i="30"/>
  <c r="N139" i="30" s="1"/>
  <c r="V94" i="30"/>
  <c r="AD94" i="30"/>
  <c r="G94" i="30"/>
  <c r="O94" i="30"/>
  <c r="W94" i="30"/>
  <c r="W139" i="30" s="1"/>
  <c r="AE94" i="30"/>
  <c r="H94" i="30"/>
  <c r="H139" i="30" s="1"/>
  <c r="P94" i="30"/>
  <c r="X94" i="30"/>
  <c r="AF94" i="30"/>
  <c r="J94" i="30"/>
  <c r="R94" i="30"/>
  <c r="Z94" i="30"/>
  <c r="Z139" i="30" s="1"/>
  <c r="C94" i="30"/>
  <c r="K94" i="30"/>
  <c r="S94" i="30"/>
  <c r="S139" i="30" s="1"/>
  <c r="AA94" i="30"/>
  <c r="I94" i="30"/>
  <c r="AC94" i="30"/>
  <c r="Q94" i="30"/>
  <c r="AB94" i="30"/>
  <c r="AB139" i="30" s="1"/>
  <c r="D94" i="30"/>
  <c r="E94" i="30"/>
  <c r="E139" i="30" s="1"/>
  <c r="L94" i="30"/>
  <c r="L139" i="30" s="1"/>
  <c r="M94" i="30"/>
  <c r="U94" i="30"/>
  <c r="T94" i="30"/>
  <c r="Y94" i="30"/>
  <c r="I127" i="30"/>
  <c r="I172" i="30" s="1"/>
  <c r="Q127" i="30"/>
  <c r="Y127" i="30"/>
  <c r="Y172" i="30" s="1"/>
  <c r="D127" i="30"/>
  <c r="D172" i="30" s="1"/>
  <c r="L127" i="30"/>
  <c r="T127" i="30"/>
  <c r="AB127" i="30"/>
  <c r="F127" i="30"/>
  <c r="P127" i="30"/>
  <c r="P172" i="30" s="1"/>
  <c r="AA127" i="30"/>
  <c r="X127" i="30"/>
  <c r="X172" i="30" s="1"/>
  <c r="G127" i="30"/>
  <c r="G172" i="30" s="1"/>
  <c r="R127" i="30"/>
  <c r="AC127" i="30"/>
  <c r="H127" i="30"/>
  <c r="S127" i="30"/>
  <c r="AD127" i="30"/>
  <c r="AD172" i="30" s="1"/>
  <c r="N127" i="30"/>
  <c r="J127" i="30"/>
  <c r="J172" i="30" s="1"/>
  <c r="U127" i="30"/>
  <c r="U172" i="30" s="1"/>
  <c r="AE127" i="30"/>
  <c r="K127" i="30"/>
  <c r="V127" i="30"/>
  <c r="AF127" i="30"/>
  <c r="C127" i="30"/>
  <c r="C172" i="30" s="1"/>
  <c r="M127" i="30"/>
  <c r="W127" i="30"/>
  <c r="W172" i="30" s="1"/>
  <c r="E127" i="30"/>
  <c r="E172" i="30" s="1"/>
  <c r="O127" i="30"/>
  <c r="Z127" i="30"/>
  <c r="E113" i="30"/>
  <c r="M113" i="30"/>
  <c r="M158" i="30" s="1"/>
  <c r="U113" i="30"/>
  <c r="AC113" i="30"/>
  <c r="AC158" i="30" s="1"/>
  <c r="H113" i="30"/>
  <c r="P113" i="30"/>
  <c r="P158" i="30" s="1"/>
  <c r="X113" i="30"/>
  <c r="AF113" i="30"/>
  <c r="J113" i="30"/>
  <c r="T113" i="30"/>
  <c r="T158" i="30" s="1"/>
  <c r="AE113" i="30"/>
  <c r="G113" i="30"/>
  <c r="G158" i="30" s="1"/>
  <c r="K113" i="30"/>
  <c r="V113" i="30"/>
  <c r="V158" i="30" s="1"/>
  <c r="R113" i="30"/>
  <c r="L113" i="30"/>
  <c r="W113" i="30"/>
  <c r="AB113" i="30"/>
  <c r="C113" i="30"/>
  <c r="N113" i="30"/>
  <c r="Y113" i="30"/>
  <c r="Y158" i="30" s="1"/>
  <c r="D113" i="30"/>
  <c r="D158" i="30" s="1"/>
  <c r="O113" i="30"/>
  <c r="Z113" i="30"/>
  <c r="F113" i="30"/>
  <c r="Q113" i="30"/>
  <c r="Q158" i="30" s="1"/>
  <c r="AA113" i="30"/>
  <c r="I113" i="30"/>
  <c r="I158" i="30" s="1"/>
  <c r="S113" i="30"/>
  <c r="AD113" i="30"/>
  <c r="AD158" i="30" s="1"/>
  <c r="B16" i="30"/>
  <c r="B61" i="30" s="1"/>
  <c r="B106" i="30" s="1"/>
  <c r="B61" i="15"/>
  <c r="B106" i="15" s="1"/>
  <c r="B151" i="15" s="1"/>
  <c r="D109" i="30"/>
  <c r="D154" i="30" s="1"/>
  <c r="L109" i="30"/>
  <c r="E109" i="30"/>
  <c r="M109" i="30"/>
  <c r="M154" i="30" s="1"/>
  <c r="U109" i="30"/>
  <c r="H109" i="30"/>
  <c r="H154" i="30" s="1"/>
  <c r="P109" i="30"/>
  <c r="I109" i="30"/>
  <c r="Q109" i="30"/>
  <c r="Q154" i="30" s="1"/>
  <c r="F109" i="30"/>
  <c r="T109" i="30"/>
  <c r="AC109" i="30"/>
  <c r="AC154" i="30" s="1"/>
  <c r="K109" i="30"/>
  <c r="X109" i="30"/>
  <c r="X154" i="30" s="1"/>
  <c r="AF109" i="30"/>
  <c r="C109" i="30"/>
  <c r="W109" i="30"/>
  <c r="W154" i="30" s="1"/>
  <c r="G109" i="30"/>
  <c r="Y109" i="30"/>
  <c r="S109" i="30"/>
  <c r="S154" i="30" s="1"/>
  <c r="J109" i="30"/>
  <c r="Z109" i="30"/>
  <c r="Z154" i="30" s="1"/>
  <c r="N109" i="30"/>
  <c r="AA109" i="30"/>
  <c r="O109" i="30"/>
  <c r="O154" i="30" s="1"/>
  <c r="AB109" i="30"/>
  <c r="R109" i="30"/>
  <c r="AD109" i="30"/>
  <c r="AD154" i="30" s="1"/>
  <c r="AE109" i="30"/>
  <c r="V109" i="30"/>
  <c r="V154" i="30" s="1"/>
  <c r="E117" i="30"/>
  <c r="M117" i="30"/>
  <c r="U117" i="30"/>
  <c r="U162" i="30" s="1"/>
  <c r="AC117" i="30"/>
  <c r="H117" i="30"/>
  <c r="P117" i="30"/>
  <c r="P162" i="30" s="1"/>
  <c r="X117" i="30"/>
  <c r="AF117" i="30"/>
  <c r="AF162" i="30" s="1"/>
  <c r="G117" i="30"/>
  <c r="R117" i="30"/>
  <c r="AB117" i="30"/>
  <c r="AB162" i="30" s="1"/>
  <c r="I117" i="30"/>
  <c r="S117" i="30"/>
  <c r="AD117" i="30"/>
  <c r="AD162" i="30" s="1"/>
  <c r="Z117" i="30"/>
  <c r="J117" i="30"/>
  <c r="J162" i="30" s="1"/>
  <c r="T117" i="30"/>
  <c r="AE117" i="30"/>
  <c r="O117" i="30"/>
  <c r="O162" i="30" s="1"/>
  <c r="K117" i="30"/>
  <c r="V117" i="30"/>
  <c r="L117" i="30"/>
  <c r="L162" i="30" s="1"/>
  <c r="W117" i="30"/>
  <c r="D117" i="30"/>
  <c r="D162" i="30" s="1"/>
  <c r="C117" i="30"/>
  <c r="N117" i="30"/>
  <c r="Y117" i="30"/>
  <c r="Y162" i="30" s="1"/>
  <c r="F117" i="30"/>
  <c r="Q117" i="30"/>
  <c r="AA117" i="30"/>
  <c r="AA162" i="30" s="1"/>
  <c r="E125" i="30"/>
  <c r="M125" i="30"/>
  <c r="M170" i="30" s="1"/>
  <c r="U125" i="30"/>
  <c r="AC125" i="30"/>
  <c r="H125" i="30"/>
  <c r="H170" i="30" s="1"/>
  <c r="P125" i="30"/>
  <c r="X125" i="30"/>
  <c r="AF125" i="30"/>
  <c r="AF170" i="30" s="1"/>
  <c r="L125" i="30"/>
  <c r="W125" i="30"/>
  <c r="W170" i="30" s="1"/>
  <c r="J125" i="30"/>
  <c r="C125" i="30"/>
  <c r="N125" i="30"/>
  <c r="N170" i="30" s="1"/>
  <c r="Y125" i="30"/>
  <c r="D125" i="30"/>
  <c r="O125" i="30"/>
  <c r="O170" i="30" s="1"/>
  <c r="Z125" i="30"/>
  <c r="AE125" i="30"/>
  <c r="AE170" i="30" s="1"/>
  <c r="F125" i="30"/>
  <c r="Q125" i="30"/>
  <c r="AA125" i="30"/>
  <c r="G125" i="30"/>
  <c r="R125" i="30"/>
  <c r="AB125" i="30"/>
  <c r="AB170" i="30" s="1"/>
  <c r="T125" i="30"/>
  <c r="I125" i="30"/>
  <c r="I170" i="30" s="1"/>
  <c r="S125" i="30"/>
  <c r="AD125" i="30"/>
  <c r="K125" i="30"/>
  <c r="K170" i="30" s="1"/>
  <c r="V125" i="30"/>
  <c r="B8" i="30"/>
  <c r="B53" i="30" s="1"/>
  <c r="B98" i="30" s="1"/>
  <c r="B53" i="15"/>
  <c r="B98" i="15" s="1"/>
  <c r="B143" i="15" s="1"/>
  <c r="F102" i="30"/>
  <c r="N102" i="30"/>
  <c r="N147" i="30" s="1"/>
  <c r="V102" i="30"/>
  <c r="AD102" i="30"/>
  <c r="G102" i="30"/>
  <c r="O102" i="30"/>
  <c r="W102" i="30"/>
  <c r="AE102" i="30"/>
  <c r="AE147" i="30" s="1"/>
  <c r="H102" i="30"/>
  <c r="P102" i="30"/>
  <c r="P147" i="30" s="1"/>
  <c r="X102" i="30"/>
  <c r="AF102" i="30"/>
  <c r="J102" i="30"/>
  <c r="R102" i="30"/>
  <c r="Z102" i="30"/>
  <c r="C102" i="30"/>
  <c r="C147" i="30" s="1"/>
  <c r="K102" i="30"/>
  <c r="S102" i="30"/>
  <c r="S147" i="30" s="1"/>
  <c r="AA102" i="30"/>
  <c r="D102" i="30"/>
  <c r="Y102" i="30"/>
  <c r="L102" i="30"/>
  <c r="Q102" i="30"/>
  <c r="T102" i="30"/>
  <c r="T147" i="30" s="1"/>
  <c r="U102" i="30"/>
  <c r="AB102" i="30"/>
  <c r="AB147" i="30" s="1"/>
  <c r="AC102" i="30"/>
  <c r="E102" i="30"/>
  <c r="I102" i="30"/>
  <c r="M102" i="30"/>
  <c r="G110" i="30"/>
  <c r="O110" i="30"/>
  <c r="O155" i="30" s="1"/>
  <c r="W110" i="30"/>
  <c r="AE110" i="30"/>
  <c r="AE155" i="30" s="1"/>
  <c r="J110" i="30"/>
  <c r="R110" i="30"/>
  <c r="Z110" i="30"/>
  <c r="D110" i="30"/>
  <c r="N110" i="30"/>
  <c r="Y110" i="30"/>
  <c r="Y155" i="30" s="1"/>
  <c r="E110" i="30"/>
  <c r="P110" i="30"/>
  <c r="P155" i="30" s="1"/>
  <c r="AA110" i="30"/>
  <c r="L110" i="30"/>
  <c r="F110" i="30"/>
  <c r="Q110" i="30"/>
  <c r="AB110" i="30"/>
  <c r="H110" i="30"/>
  <c r="H155" i="30" s="1"/>
  <c r="S110" i="30"/>
  <c r="AC110" i="30"/>
  <c r="AC155" i="30" s="1"/>
  <c r="I110" i="30"/>
  <c r="T110" i="30"/>
  <c r="AD110" i="30"/>
  <c r="V110" i="30"/>
  <c r="K110" i="30"/>
  <c r="U110" i="30"/>
  <c r="AF110" i="30"/>
  <c r="C110" i="30"/>
  <c r="C155" i="30" s="1"/>
  <c r="M110" i="30"/>
  <c r="X110" i="30"/>
  <c r="G118" i="30"/>
  <c r="O118" i="30"/>
  <c r="W118" i="30"/>
  <c r="AE118" i="30"/>
  <c r="AE163" i="30" s="1"/>
  <c r="J118" i="30"/>
  <c r="R118" i="30"/>
  <c r="R163" i="30" s="1"/>
  <c r="Z118" i="30"/>
  <c r="I118" i="30"/>
  <c r="T118" i="30"/>
  <c r="AD118" i="30"/>
  <c r="Q118" i="30"/>
  <c r="K118" i="30"/>
  <c r="K163" i="30" s="1"/>
  <c r="U118" i="30"/>
  <c r="AF118" i="30"/>
  <c r="AF163" i="30" s="1"/>
  <c r="L118" i="30"/>
  <c r="V118" i="30"/>
  <c r="C118" i="30"/>
  <c r="M118" i="30"/>
  <c r="X118" i="30"/>
  <c r="D118" i="30"/>
  <c r="D163" i="30" s="1"/>
  <c r="N118" i="30"/>
  <c r="Y118" i="30"/>
  <c r="Y163" i="30" s="1"/>
  <c r="AB118" i="30"/>
  <c r="E118" i="30"/>
  <c r="P118" i="30"/>
  <c r="AA118" i="30"/>
  <c r="F118" i="30"/>
  <c r="H118" i="30"/>
  <c r="H163" i="30" s="1"/>
  <c r="S118" i="30"/>
  <c r="AC118" i="30"/>
  <c r="AC163" i="30" s="1"/>
  <c r="G126" i="30"/>
  <c r="O126" i="30"/>
  <c r="W126" i="30"/>
  <c r="AE126" i="30"/>
  <c r="J126" i="30"/>
  <c r="R126" i="30"/>
  <c r="Z126" i="30"/>
  <c r="D126" i="30"/>
  <c r="D171" i="30" s="1"/>
  <c r="N126" i="30"/>
  <c r="Y126" i="30"/>
  <c r="E126" i="30"/>
  <c r="P126" i="30"/>
  <c r="AA126" i="30"/>
  <c r="V126" i="30"/>
  <c r="V171" i="30" s="1"/>
  <c r="F126" i="30"/>
  <c r="Q126" i="30"/>
  <c r="Q171" i="30" s="1"/>
  <c r="AB126" i="30"/>
  <c r="H126" i="30"/>
  <c r="S126" i="30"/>
  <c r="AC126" i="30"/>
  <c r="I126" i="30"/>
  <c r="T126" i="30"/>
  <c r="T171" i="30" s="1"/>
  <c r="AD126" i="30"/>
  <c r="K126" i="30"/>
  <c r="K171" i="30" s="1"/>
  <c r="U126" i="30"/>
  <c r="AF126" i="30"/>
  <c r="L126" i="30"/>
  <c r="C126" i="30"/>
  <c r="M126" i="30"/>
  <c r="X126" i="30"/>
  <c r="G134" i="30"/>
  <c r="O134" i="30"/>
  <c r="O179" i="30" s="1"/>
  <c r="W134" i="30"/>
  <c r="AE134" i="30"/>
  <c r="J134" i="30"/>
  <c r="R134" i="30"/>
  <c r="Z134" i="30"/>
  <c r="I134" i="30"/>
  <c r="I179" i="30" s="1"/>
  <c r="T134" i="30"/>
  <c r="AD134" i="30"/>
  <c r="AD179" i="30" s="1"/>
  <c r="K134" i="30"/>
  <c r="U134" i="30"/>
  <c r="AF134" i="30"/>
  <c r="AB134" i="30"/>
  <c r="L134" i="30"/>
  <c r="V134" i="30"/>
  <c r="V179" i="30" s="1"/>
  <c r="C134" i="30"/>
  <c r="M134" i="30"/>
  <c r="M179" i="30" s="1"/>
  <c r="X134" i="30"/>
  <c r="D134" i="30"/>
  <c r="N134" i="30"/>
  <c r="Y134" i="30"/>
  <c r="F134" i="30"/>
  <c r="E134" i="30"/>
  <c r="E179" i="30" s="1"/>
  <c r="P134" i="30"/>
  <c r="AA134" i="30"/>
  <c r="AA179" i="30" s="1"/>
  <c r="Q134" i="30"/>
  <c r="H134" i="30"/>
  <c r="S134" i="30"/>
  <c r="AC134" i="30"/>
  <c r="E121" i="30"/>
  <c r="M121" i="30"/>
  <c r="M166" i="30" s="1"/>
  <c r="U121" i="30"/>
  <c r="AC121" i="30"/>
  <c r="AC166" i="30" s="1"/>
  <c r="H121" i="30"/>
  <c r="P121" i="30"/>
  <c r="X121" i="30"/>
  <c r="AF121" i="30"/>
  <c r="B80" i="15"/>
  <c r="B125" i="15" s="1"/>
  <c r="B170" i="15" s="1"/>
  <c r="B72" i="15"/>
  <c r="B117" i="15" s="1"/>
  <c r="B162" i="15" s="1"/>
  <c r="B64" i="15"/>
  <c r="B109" i="15" s="1"/>
  <c r="B154" i="15" s="1"/>
  <c r="B3" i="30"/>
  <c r="B48" i="30" s="1"/>
  <c r="B93" i="30" s="1"/>
  <c r="B13" i="30"/>
  <c r="B58" i="30" s="1"/>
  <c r="B103" i="30" s="1"/>
  <c r="Y121" i="30"/>
  <c r="N121" i="30"/>
  <c r="C121" i="30"/>
  <c r="B86" i="15"/>
  <c r="B131" i="15" s="1"/>
  <c r="B176" i="15" s="1"/>
  <c r="B70" i="15"/>
  <c r="B115" i="15" s="1"/>
  <c r="B160" i="15" s="1"/>
  <c r="B62" i="15"/>
  <c r="B107" i="15" s="1"/>
  <c r="B152" i="15" s="1"/>
  <c r="B54" i="15"/>
  <c r="B99" i="15" s="1"/>
  <c r="B144" i="15" s="1"/>
  <c r="B21" i="30"/>
  <c r="B66" i="30" s="1"/>
  <c r="B111" i="30" s="1"/>
  <c r="V121" i="30"/>
  <c r="K121" i="30"/>
  <c r="B30" i="30"/>
  <c r="B75" i="30" s="1"/>
  <c r="B120" i="30" s="1"/>
  <c r="AE121" i="30"/>
  <c r="T121" i="30"/>
  <c r="T166" i="30" s="1"/>
  <c r="J121" i="30"/>
  <c r="B84" i="15"/>
  <c r="B129" i="15" s="1"/>
  <c r="B174" i="15" s="1"/>
  <c r="B76" i="15"/>
  <c r="B121" i="15" s="1"/>
  <c r="B166" i="15" s="1"/>
  <c r="B68" i="15"/>
  <c r="B113" i="15" s="1"/>
  <c r="B158" i="15" s="1"/>
  <c r="B60" i="15"/>
  <c r="B105" i="15" s="1"/>
  <c r="B150" i="15" s="1"/>
  <c r="B52" i="15"/>
  <c r="B97" i="15" s="1"/>
  <c r="B142" i="15" s="1"/>
  <c r="B29" i="30"/>
  <c r="B74" i="30" s="1"/>
  <c r="B119" i="30" s="1"/>
  <c r="AD121" i="30"/>
  <c r="AD166" i="30" s="1"/>
  <c r="S121" i="30"/>
  <c r="I121" i="30"/>
  <c r="I166" i="30" s="1"/>
  <c r="B83" i="15"/>
  <c r="B128" i="15" s="1"/>
  <c r="B173" i="15" s="1"/>
  <c r="B59" i="15"/>
  <c r="B104" i="15" s="1"/>
  <c r="B149" i="15" s="1"/>
  <c r="B51" i="15"/>
  <c r="B96" i="15" s="1"/>
  <c r="B141" i="15" s="1"/>
  <c r="AB121" i="30"/>
  <c r="R121" i="30"/>
  <c r="G121" i="30"/>
  <c r="G166" i="30" s="1"/>
  <c r="B82" i="15"/>
  <c r="B127" i="15" s="1"/>
  <c r="B172" i="15" s="1"/>
  <c r="B50" i="15"/>
  <c r="B95" i="15" s="1"/>
  <c r="B140" i="15" s="1"/>
  <c r="AA121" i="30"/>
  <c r="Q121" i="30"/>
  <c r="F121" i="30"/>
  <c r="B89" i="15"/>
  <c r="B134" i="15" s="1"/>
  <c r="B179" i="15" s="1"/>
  <c r="B81" i="15"/>
  <c r="B126" i="15" s="1"/>
  <c r="B171" i="15" s="1"/>
  <c r="B73" i="15"/>
  <c r="B118" i="15" s="1"/>
  <c r="B163" i="15" s="1"/>
  <c r="B65" i="15"/>
  <c r="B110" i="15" s="1"/>
  <c r="B155" i="15" s="1"/>
  <c r="B57" i="15"/>
  <c r="B102" i="15" s="1"/>
  <c r="B147" i="15" s="1"/>
  <c r="B49" i="15"/>
  <c r="B94" i="15" s="1"/>
  <c r="B139" i="15" s="1"/>
  <c r="Z121" i="30"/>
  <c r="O121" i="30"/>
  <c r="D121" i="30"/>
  <c r="B73" i="17"/>
  <c r="B118" i="17" s="1"/>
  <c r="B77" i="17"/>
  <c r="B122" i="17" s="1"/>
  <c r="B78" i="17"/>
  <c r="B123" i="17" s="1"/>
  <c r="B82" i="17"/>
  <c r="B127" i="17" s="1"/>
  <c r="B85" i="17"/>
  <c r="B130" i="17" s="1"/>
  <c r="B59" i="17"/>
  <c r="B104" i="17" s="1"/>
  <c r="B51" i="17"/>
  <c r="B96" i="17" s="1"/>
  <c r="B141" i="17" s="1"/>
  <c r="B75" i="17"/>
  <c r="B120" i="17" s="1"/>
  <c r="B165" i="17" s="1"/>
  <c r="B67" i="17"/>
  <c r="B112" i="17" s="1"/>
  <c r="B83" i="17"/>
  <c r="B128" i="17" s="1"/>
  <c r="B41" i="31"/>
  <c r="B86" i="31" s="1"/>
  <c r="B131" i="31" s="1"/>
  <c r="B76" i="17"/>
  <c r="B121" i="17" s="1"/>
  <c r="B39" i="31"/>
  <c r="B84" i="31" s="1"/>
  <c r="B129" i="31" s="1"/>
  <c r="B23" i="31"/>
  <c r="B68" i="31" s="1"/>
  <c r="B113" i="31" s="1"/>
  <c r="T113" i="31" s="1"/>
  <c r="T158" i="31" s="1"/>
  <c r="B15" i="31"/>
  <c r="B60" i="31" s="1"/>
  <c r="B105" i="31" s="1"/>
  <c r="AB105" i="31" s="1"/>
  <c r="AB150" i="31" s="1"/>
  <c r="B7" i="31"/>
  <c r="B52" i="31" s="1"/>
  <c r="B97" i="31" s="1"/>
  <c r="V97" i="31" s="1"/>
  <c r="V142" i="31" s="1"/>
  <c r="B3" i="31"/>
  <c r="B48" i="31" s="1"/>
  <c r="B93" i="31" s="1"/>
  <c r="B44" i="31"/>
  <c r="B89" i="31" s="1"/>
  <c r="B134" i="31" s="1"/>
  <c r="X134" i="31" s="1"/>
  <c r="X179" i="31" s="1"/>
  <c r="B36" i="31"/>
  <c r="B81" i="31" s="1"/>
  <c r="B126" i="31" s="1"/>
  <c r="B43" i="31"/>
  <c r="B88" i="31" s="1"/>
  <c r="B133" i="31" s="1"/>
  <c r="B35" i="31"/>
  <c r="B80" i="31" s="1"/>
  <c r="B125" i="31" s="1"/>
  <c r="B27" i="31"/>
  <c r="B72" i="31" s="1"/>
  <c r="B117" i="31" s="1"/>
  <c r="Y117" i="31" s="1"/>
  <c r="Y162" i="31" s="1"/>
  <c r="B19" i="31"/>
  <c r="B64" i="31" s="1"/>
  <c r="B109" i="31" s="1"/>
  <c r="X109" i="31" s="1"/>
  <c r="X154" i="31" s="1"/>
  <c r="B11" i="31"/>
  <c r="B56" i="31" s="1"/>
  <c r="B101" i="31" s="1"/>
  <c r="H101" i="31" s="1"/>
  <c r="H146" i="31" s="1"/>
  <c r="B42" i="31"/>
  <c r="B87" i="31" s="1"/>
  <c r="B132" i="31" s="1"/>
  <c r="B34" i="31"/>
  <c r="B79" i="31" s="1"/>
  <c r="B124" i="31" s="1"/>
  <c r="C124" i="31" s="1"/>
  <c r="C169" i="31" s="1"/>
  <c r="B26" i="31"/>
  <c r="B71" i="31" s="1"/>
  <c r="B116" i="31" s="1"/>
  <c r="B18" i="31"/>
  <c r="B63" i="31" s="1"/>
  <c r="B108" i="31" s="1"/>
  <c r="B140" i="36"/>
  <c r="AA140" i="36"/>
  <c r="S140" i="36"/>
  <c r="K140" i="36"/>
  <c r="C140" i="36"/>
  <c r="Z140" i="36"/>
  <c r="R140" i="36"/>
  <c r="J140" i="36"/>
  <c r="Y140" i="36"/>
  <c r="Q140" i="36"/>
  <c r="I140" i="36"/>
  <c r="AF140" i="36"/>
  <c r="X140" i="36"/>
  <c r="P140" i="36"/>
  <c r="H140" i="36"/>
  <c r="AE140" i="36"/>
  <c r="W140" i="36"/>
  <c r="O140" i="36"/>
  <c r="G140" i="36"/>
  <c r="AD140" i="36"/>
  <c r="V140" i="36"/>
  <c r="N140" i="36"/>
  <c r="F140" i="36"/>
  <c r="AC140" i="36"/>
  <c r="U140" i="36"/>
  <c r="M140" i="36"/>
  <c r="E140" i="36"/>
  <c r="AB140" i="36"/>
  <c r="T140" i="36"/>
  <c r="L140" i="36"/>
  <c r="D140" i="36"/>
  <c r="B148" i="36"/>
  <c r="AA148" i="36"/>
  <c r="S148" i="36"/>
  <c r="K148" i="36"/>
  <c r="C148" i="36"/>
  <c r="Z148" i="36"/>
  <c r="R148" i="36"/>
  <c r="J148" i="36"/>
  <c r="Y148" i="36"/>
  <c r="Q148" i="36"/>
  <c r="I148" i="36"/>
  <c r="AF148" i="36"/>
  <c r="X148" i="36"/>
  <c r="P148" i="36"/>
  <c r="H148" i="36"/>
  <c r="AE148" i="36"/>
  <c r="W148" i="36"/>
  <c r="O148" i="36"/>
  <c r="G148" i="36"/>
  <c r="AD148" i="36"/>
  <c r="V148" i="36"/>
  <c r="N148" i="36"/>
  <c r="F148" i="36"/>
  <c r="AC148" i="36"/>
  <c r="U148" i="36"/>
  <c r="M148" i="36"/>
  <c r="E148" i="36"/>
  <c r="AB148" i="36"/>
  <c r="T148" i="36"/>
  <c r="L148" i="36"/>
  <c r="D148" i="36"/>
  <c r="B156" i="36"/>
  <c r="AB156" i="36"/>
  <c r="T156" i="36"/>
  <c r="L156" i="36"/>
  <c r="D156" i="36"/>
  <c r="AA156" i="36"/>
  <c r="S156" i="36"/>
  <c r="K156" i="36"/>
  <c r="C156" i="36"/>
  <c r="Z156" i="36"/>
  <c r="R156" i="36"/>
  <c r="J156" i="36"/>
  <c r="Y156" i="36"/>
  <c r="Q156" i="36"/>
  <c r="I156" i="36"/>
  <c r="AF156" i="36"/>
  <c r="X156" i="36"/>
  <c r="P156" i="36"/>
  <c r="H156" i="36"/>
  <c r="AE156" i="36"/>
  <c r="W156" i="36"/>
  <c r="O156" i="36"/>
  <c r="G156" i="36"/>
  <c r="AD156" i="36"/>
  <c r="V156" i="36"/>
  <c r="N156" i="36"/>
  <c r="F156" i="36"/>
  <c r="E156" i="36"/>
  <c r="AC156" i="36"/>
  <c r="U156" i="36"/>
  <c r="M156" i="36"/>
  <c r="B164" i="36"/>
  <c r="AB164" i="36"/>
  <c r="T164" i="36"/>
  <c r="L164" i="36"/>
  <c r="D164" i="36"/>
  <c r="AA164" i="36"/>
  <c r="S164" i="36"/>
  <c r="K164" i="36"/>
  <c r="C164" i="36"/>
  <c r="Z164" i="36"/>
  <c r="R164" i="36"/>
  <c r="J164" i="36"/>
  <c r="Y164" i="36"/>
  <c r="Q164" i="36"/>
  <c r="I164" i="36"/>
  <c r="AF164" i="36"/>
  <c r="X164" i="36"/>
  <c r="P164" i="36"/>
  <c r="H164" i="36"/>
  <c r="AE164" i="36"/>
  <c r="W164" i="36"/>
  <c r="O164" i="36"/>
  <c r="G164" i="36"/>
  <c r="AD164" i="36"/>
  <c r="V164" i="36"/>
  <c r="N164" i="36"/>
  <c r="F164" i="36"/>
  <c r="M164" i="36"/>
  <c r="E164" i="36"/>
  <c r="AC164" i="36"/>
  <c r="U164" i="36"/>
  <c r="B172" i="36"/>
  <c r="B141" i="36"/>
  <c r="AB141" i="36"/>
  <c r="T141" i="36"/>
  <c r="L141" i="36"/>
  <c r="D141" i="36"/>
  <c r="AA141" i="36"/>
  <c r="S141" i="36"/>
  <c r="K141" i="36"/>
  <c r="C141" i="36"/>
  <c r="Z141" i="36"/>
  <c r="R141" i="36"/>
  <c r="J141" i="36"/>
  <c r="Y141" i="36"/>
  <c r="Q141" i="36"/>
  <c r="I141" i="36"/>
  <c r="AF141" i="36"/>
  <c r="X141" i="36"/>
  <c r="P141" i="36"/>
  <c r="H141" i="36"/>
  <c r="AE141" i="36"/>
  <c r="W141" i="36"/>
  <c r="O141" i="36"/>
  <c r="G141" i="36"/>
  <c r="AD141" i="36"/>
  <c r="V141" i="36"/>
  <c r="N141" i="36"/>
  <c r="F141" i="36"/>
  <c r="AC141" i="36"/>
  <c r="U141" i="36"/>
  <c r="M141" i="36"/>
  <c r="E141" i="36"/>
  <c r="B149" i="36"/>
  <c r="AB149" i="36"/>
  <c r="T149" i="36"/>
  <c r="L149" i="36"/>
  <c r="D149" i="36"/>
  <c r="AA149" i="36"/>
  <c r="S149" i="36"/>
  <c r="K149" i="36"/>
  <c r="C149" i="36"/>
  <c r="Z149" i="36"/>
  <c r="R149" i="36"/>
  <c r="J149" i="36"/>
  <c r="Y149" i="36"/>
  <c r="Q149" i="36"/>
  <c r="I149" i="36"/>
  <c r="AF149" i="36"/>
  <c r="X149" i="36"/>
  <c r="P149" i="36"/>
  <c r="H149" i="36"/>
  <c r="AE149" i="36"/>
  <c r="W149" i="36"/>
  <c r="O149" i="36"/>
  <c r="G149" i="36"/>
  <c r="AD149" i="36"/>
  <c r="V149" i="36"/>
  <c r="N149" i="36"/>
  <c r="F149" i="36"/>
  <c r="AC149" i="36"/>
  <c r="U149" i="36"/>
  <c r="M149" i="36"/>
  <c r="E149" i="36"/>
  <c r="B157" i="36"/>
  <c r="AC157" i="36"/>
  <c r="U157" i="36"/>
  <c r="M157" i="36"/>
  <c r="E157" i="36"/>
  <c r="AB157" i="36"/>
  <c r="T157" i="36"/>
  <c r="L157" i="36"/>
  <c r="D157" i="36"/>
  <c r="AA157" i="36"/>
  <c r="S157" i="36"/>
  <c r="K157" i="36"/>
  <c r="C157" i="36"/>
  <c r="Z157" i="36"/>
  <c r="R157" i="36"/>
  <c r="J157" i="36"/>
  <c r="Y157" i="36"/>
  <c r="Q157" i="36"/>
  <c r="I157" i="36"/>
  <c r="AF157" i="36"/>
  <c r="X157" i="36"/>
  <c r="P157" i="36"/>
  <c r="H157" i="36"/>
  <c r="AE157" i="36"/>
  <c r="W157" i="36"/>
  <c r="O157" i="36"/>
  <c r="G157" i="36"/>
  <c r="AD157" i="36"/>
  <c r="V157" i="36"/>
  <c r="N157" i="36"/>
  <c r="F157" i="36"/>
  <c r="B165" i="36"/>
  <c r="AC165" i="36"/>
  <c r="U165" i="36"/>
  <c r="M165" i="36"/>
  <c r="E165" i="36"/>
  <c r="AB165" i="36"/>
  <c r="T165" i="36"/>
  <c r="L165" i="36"/>
  <c r="D165" i="36"/>
  <c r="AA165" i="36"/>
  <c r="S165" i="36"/>
  <c r="K165" i="36"/>
  <c r="C165" i="36"/>
  <c r="Z165" i="36"/>
  <c r="R165" i="36"/>
  <c r="J165" i="36"/>
  <c r="Y165" i="36"/>
  <c r="Q165" i="36"/>
  <c r="I165" i="36"/>
  <c r="AF165" i="36"/>
  <c r="X165" i="36"/>
  <c r="P165" i="36"/>
  <c r="H165" i="36"/>
  <c r="AE165" i="36"/>
  <c r="W165" i="36"/>
  <c r="O165" i="36"/>
  <c r="G165" i="36"/>
  <c r="AD165" i="36"/>
  <c r="V165" i="36"/>
  <c r="N165" i="36"/>
  <c r="F165" i="36"/>
  <c r="B173" i="36"/>
  <c r="Z173" i="36"/>
  <c r="R173" i="36"/>
  <c r="J173" i="36"/>
  <c r="Y173" i="36"/>
  <c r="Q173" i="36"/>
  <c r="I173" i="36"/>
  <c r="AF173" i="36"/>
  <c r="X173" i="36"/>
  <c r="P173" i="36"/>
  <c r="H173" i="36"/>
  <c r="AE173" i="36"/>
  <c r="W173" i="36"/>
  <c r="O173" i="36"/>
  <c r="G173" i="36"/>
  <c r="AD173" i="36"/>
  <c r="V173" i="36"/>
  <c r="N173" i="36"/>
  <c r="F173" i="36"/>
  <c r="AC173" i="36"/>
  <c r="U173" i="36"/>
  <c r="M173" i="36"/>
  <c r="E173" i="36"/>
  <c r="AB173" i="36"/>
  <c r="T173" i="36"/>
  <c r="L173" i="36"/>
  <c r="D173" i="36"/>
  <c r="AA173" i="36"/>
  <c r="S173" i="36"/>
  <c r="K173" i="36"/>
  <c r="C173" i="36"/>
  <c r="B142" i="36"/>
  <c r="AC142" i="36"/>
  <c r="U142" i="36"/>
  <c r="M142" i="36"/>
  <c r="E142" i="36"/>
  <c r="AB142" i="36"/>
  <c r="T142" i="36"/>
  <c r="L142" i="36"/>
  <c r="D142" i="36"/>
  <c r="AA142" i="36"/>
  <c r="S142" i="36"/>
  <c r="K142" i="36"/>
  <c r="C142" i="36"/>
  <c r="Z142" i="36"/>
  <c r="R142" i="36"/>
  <c r="J142" i="36"/>
  <c r="Y142" i="36"/>
  <c r="Q142" i="36"/>
  <c r="I142" i="36"/>
  <c r="AF142" i="36"/>
  <c r="X142" i="36"/>
  <c r="P142" i="36"/>
  <c r="H142" i="36"/>
  <c r="AE142" i="36"/>
  <c r="W142" i="36"/>
  <c r="O142" i="36"/>
  <c r="G142" i="36"/>
  <c r="AD142" i="36"/>
  <c r="V142" i="36"/>
  <c r="N142" i="36"/>
  <c r="F142" i="36"/>
  <c r="B150" i="36"/>
  <c r="AF150" i="36"/>
  <c r="AC150" i="36"/>
  <c r="U150" i="36"/>
  <c r="M150" i="36"/>
  <c r="E150" i="36"/>
  <c r="AB150" i="36"/>
  <c r="T150" i="36"/>
  <c r="L150" i="36"/>
  <c r="D150" i="36"/>
  <c r="AA150" i="36"/>
  <c r="S150" i="36"/>
  <c r="K150" i="36"/>
  <c r="C150" i="36"/>
  <c r="Z150" i="36"/>
  <c r="R150" i="36"/>
  <c r="J150" i="36"/>
  <c r="Y150" i="36"/>
  <c r="Q150" i="36"/>
  <c r="I150" i="36"/>
  <c r="X150" i="36"/>
  <c r="P150" i="36"/>
  <c r="H150" i="36"/>
  <c r="AE150" i="36"/>
  <c r="W150" i="36"/>
  <c r="O150" i="36"/>
  <c r="G150" i="36"/>
  <c r="AD150" i="36"/>
  <c r="V150" i="36"/>
  <c r="N150" i="36"/>
  <c r="F150" i="36"/>
  <c r="B158" i="36"/>
  <c r="AD158" i="36"/>
  <c r="V158" i="36"/>
  <c r="N158" i="36"/>
  <c r="F158" i="36"/>
  <c r="AC158" i="36"/>
  <c r="U158" i="36"/>
  <c r="M158" i="36"/>
  <c r="E158" i="36"/>
  <c r="AB158" i="36"/>
  <c r="T158" i="36"/>
  <c r="L158" i="36"/>
  <c r="D158" i="36"/>
  <c r="AA158" i="36"/>
  <c r="S158" i="36"/>
  <c r="K158" i="36"/>
  <c r="C158" i="36"/>
  <c r="Z158" i="36"/>
  <c r="R158" i="36"/>
  <c r="J158" i="36"/>
  <c r="Y158" i="36"/>
  <c r="Q158" i="36"/>
  <c r="I158" i="36"/>
  <c r="AF158" i="36"/>
  <c r="X158" i="36"/>
  <c r="P158" i="36"/>
  <c r="H158" i="36"/>
  <c r="G158" i="36"/>
  <c r="AE158" i="36"/>
  <c r="W158" i="36"/>
  <c r="O158" i="36"/>
  <c r="B166" i="36"/>
  <c r="AD166" i="36"/>
  <c r="V166" i="36"/>
  <c r="N166" i="36"/>
  <c r="F166" i="36"/>
  <c r="AC166" i="36"/>
  <c r="U166" i="36"/>
  <c r="M166" i="36"/>
  <c r="E166" i="36"/>
  <c r="AB166" i="36"/>
  <c r="T166" i="36"/>
  <c r="L166" i="36"/>
  <c r="D166" i="36"/>
  <c r="AA166" i="36"/>
  <c r="S166" i="36"/>
  <c r="K166" i="36"/>
  <c r="C166" i="36"/>
  <c r="Z166" i="36"/>
  <c r="R166" i="36"/>
  <c r="J166" i="36"/>
  <c r="Y166" i="36"/>
  <c r="Q166" i="36"/>
  <c r="I166" i="36"/>
  <c r="AF166" i="36"/>
  <c r="X166" i="36"/>
  <c r="P166" i="36"/>
  <c r="H166" i="36"/>
  <c r="O166" i="36"/>
  <c r="G166" i="36"/>
  <c r="AE166" i="36"/>
  <c r="W166" i="36"/>
  <c r="B174" i="36"/>
  <c r="AA174" i="36"/>
  <c r="S174" i="36"/>
  <c r="K174" i="36"/>
  <c r="C174" i="36"/>
  <c r="Z174" i="36"/>
  <c r="R174" i="36"/>
  <c r="J174" i="36"/>
  <c r="Y174" i="36"/>
  <c r="Q174" i="36"/>
  <c r="I174" i="36"/>
  <c r="AF174" i="36"/>
  <c r="X174" i="36"/>
  <c r="P174" i="36"/>
  <c r="H174" i="36"/>
  <c r="AE174" i="36"/>
  <c r="W174" i="36"/>
  <c r="O174" i="36"/>
  <c r="G174" i="36"/>
  <c r="AD174" i="36"/>
  <c r="V174" i="36"/>
  <c r="N174" i="36"/>
  <c r="F174" i="36"/>
  <c r="AC174" i="36"/>
  <c r="U174" i="36"/>
  <c r="M174" i="36"/>
  <c r="E174" i="36"/>
  <c r="T174" i="36"/>
  <c r="L174" i="36"/>
  <c r="D174" i="36"/>
  <c r="AB174" i="36"/>
  <c r="B143" i="36"/>
  <c r="AD143" i="36"/>
  <c r="V143" i="36"/>
  <c r="N143" i="36"/>
  <c r="F143" i="36"/>
  <c r="AC143" i="36"/>
  <c r="U143" i="36"/>
  <c r="M143" i="36"/>
  <c r="E143" i="36"/>
  <c r="AB143" i="36"/>
  <c r="T143" i="36"/>
  <c r="L143" i="36"/>
  <c r="D143" i="36"/>
  <c r="AA143" i="36"/>
  <c r="S143" i="36"/>
  <c r="K143" i="36"/>
  <c r="C143" i="36"/>
  <c r="Z143" i="36"/>
  <c r="R143" i="36"/>
  <c r="J143" i="36"/>
  <c r="Y143" i="36"/>
  <c r="Q143" i="36"/>
  <c r="I143" i="36"/>
  <c r="AF143" i="36"/>
  <c r="X143" i="36"/>
  <c r="P143" i="36"/>
  <c r="H143" i="36"/>
  <c r="AE143" i="36"/>
  <c r="W143" i="36"/>
  <c r="O143" i="36"/>
  <c r="G143" i="36"/>
  <c r="B151" i="36"/>
  <c r="AC151" i="36"/>
  <c r="U151" i="36"/>
  <c r="M151" i="36"/>
  <c r="E151" i="36"/>
  <c r="Y151" i="36"/>
  <c r="Q151" i="36"/>
  <c r="I151" i="36"/>
  <c r="AD151" i="36"/>
  <c r="S151" i="36"/>
  <c r="H151" i="36"/>
  <c r="AB151" i="36"/>
  <c r="R151" i="36"/>
  <c r="G151" i="36"/>
  <c r="AA151" i="36"/>
  <c r="P151" i="36"/>
  <c r="F151" i="36"/>
  <c r="Z151" i="36"/>
  <c r="O151" i="36"/>
  <c r="D151" i="36"/>
  <c r="X151" i="36"/>
  <c r="N151" i="36"/>
  <c r="C151" i="36"/>
  <c r="W151" i="36"/>
  <c r="L151" i="36"/>
  <c r="AF151" i="36"/>
  <c r="V151" i="36"/>
  <c r="K151" i="36"/>
  <c r="AE151" i="36"/>
  <c r="T151" i="36"/>
  <c r="J151" i="36"/>
  <c r="B159" i="36"/>
  <c r="AE159" i="36"/>
  <c r="W159" i="36"/>
  <c r="O159" i="36"/>
  <c r="G159" i="36"/>
  <c r="AD159" i="36"/>
  <c r="V159" i="36"/>
  <c r="N159" i="36"/>
  <c r="F159" i="36"/>
  <c r="AC159" i="36"/>
  <c r="U159" i="36"/>
  <c r="M159" i="36"/>
  <c r="E159" i="36"/>
  <c r="AB159" i="36"/>
  <c r="T159" i="36"/>
  <c r="L159" i="36"/>
  <c r="D159" i="36"/>
  <c r="AA159" i="36"/>
  <c r="S159" i="36"/>
  <c r="K159" i="36"/>
  <c r="C159" i="36"/>
  <c r="Z159" i="36"/>
  <c r="R159" i="36"/>
  <c r="J159" i="36"/>
  <c r="Y159" i="36"/>
  <c r="Q159" i="36"/>
  <c r="I159" i="36"/>
  <c r="AF159" i="36"/>
  <c r="X159" i="36"/>
  <c r="P159" i="36"/>
  <c r="H159" i="36"/>
  <c r="B167" i="36"/>
  <c r="AE167" i="36"/>
  <c r="W167" i="36"/>
  <c r="O167" i="36"/>
  <c r="G167" i="36"/>
  <c r="AD167" i="36"/>
  <c r="V167" i="36"/>
  <c r="N167" i="36"/>
  <c r="F167" i="36"/>
  <c r="AC167" i="36"/>
  <c r="U167" i="36"/>
  <c r="M167" i="36"/>
  <c r="E167" i="36"/>
  <c r="AB167" i="36"/>
  <c r="T167" i="36"/>
  <c r="L167" i="36"/>
  <c r="D167" i="36"/>
  <c r="AA167" i="36"/>
  <c r="S167" i="36"/>
  <c r="K167" i="36"/>
  <c r="C167" i="36"/>
  <c r="Z167" i="36"/>
  <c r="R167" i="36"/>
  <c r="J167" i="36"/>
  <c r="Y167" i="36"/>
  <c r="Q167" i="36"/>
  <c r="I167" i="36"/>
  <c r="AF167" i="36"/>
  <c r="X167" i="36"/>
  <c r="P167" i="36"/>
  <c r="H167" i="36"/>
  <c r="B175" i="36"/>
  <c r="AB175" i="36"/>
  <c r="T175" i="36"/>
  <c r="L175" i="36"/>
  <c r="D175" i="36"/>
  <c r="AA175" i="36"/>
  <c r="S175" i="36"/>
  <c r="K175" i="36"/>
  <c r="C175" i="36"/>
  <c r="Z175" i="36"/>
  <c r="R175" i="36"/>
  <c r="J175" i="36"/>
  <c r="Y175" i="36"/>
  <c r="Q175" i="36"/>
  <c r="I175" i="36"/>
  <c r="AF175" i="36"/>
  <c r="X175" i="36"/>
  <c r="P175" i="36"/>
  <c r="H175" i="36"/>
  <c r="AE175" i="36"/>
  <c r="W175" i="36"/>
  <c r="O175" i="36"/>
  <c r="G175" i="36"/>
  <c r="AD175" i="36"/>
  <c r="V175" i="36"/>
  <c r="N175" i="36"/>
  <c r="F175" i="36"/>
  <c r="AC175" i="36"/>
  <c r="U175" i="36"/>
  <c r="M175" i="36"/>
  <c r="E175" i="36"/>
  <c r="B144" i="36"/>
  <c r="AE144" i="36"/>
  <c r="W144" i="36"/>
  <c r="O144" i="36"/>
  <c r="G144" i="36"/>
  <c r="AD144" i="36"/>
  <c r="V144" i="36"/>
  <c r="N144" i="36"/>
  <c r="F144" i="36"/>
  <c r="AC144" i="36"/>
  <c r="U144" i="36"/>
  <c r="M144" i="36"/>
  <c r="E144" i="36"/>
  <c r="AB144" i="36"/>
  <c r="T144" i="36"/>
  <c r="L144" i="36"/>
  <c r="D144" i="36"/>
  <c r="AA144" i="36"/>
  <c r="S144" i="36"/>
  <c r="K144" i="36"/>
  <c r="C144" i="36"/>
  <c r="Z144" i="36"/>
  <c r="R144" i="36"/>
  <c r="J144" i="36"/>
  <c r="Y144" i="36"/>
  <c r="Q144" i="36"/>
  <c r="I144" i="36"/>
  <c r="AF144" i="36"/>
  <c r="X144" i="36"/>
  <c r="P144" i="36"/>
  <c r="H144" i="36"/>
  <c r="AD152" i="36"/>
  <c r="V152" i="36"/>
  <c r="N152" i="36"/>
  <c r="F152" i="36"/>
  <c r="B152" i="36"/>
  <c r="Z152" i="36"/>
  <c r="R152" i="36"/>
  <c r="J152" i="36"/>
  <c r="AE152" i="36"/>
  <c r="T152" i="36"/>
  <c r="I152" i="36"/>
  <c r="AC152" i="36"/>
  <c r="S152" i="36"/>
  <c r="H152" i="36"/>
  <c r="AB152" i="36"/>
  <c r="Q152" i="36"/>
  <c r="G152" i="36"/>
  <c r="AA152" i="36"/>
  <c r="P152" i="36"/>
  <c r="E152" i="36"/>
  <c r="Y152" i="36"/>
  <c r="O152" i="36"/>
  <c r="D152" i="36"/>
  <c r="X152" i="36"/>
  <c r="M152" i="36"/>
  <c r="C152" i="36"/>
  <c r="W152" i="36"/>
  <c r="L152" i="36"/>
  <c r="AF152" i="36"/>
  <c r="U152" i="36"/>
  <c r="K152" i="36"/>
  <c r="B160" i="36"/>
  <c r="AF160" i="36"/>
  <c r="X160" i="36"/>
  <c r="P160" i="36"/>
  <c r="H160" i="36"/>
  <c r="AE160" i="36"/>
  <c r="W160" i="36"/>
  <c r="O160" i="36"/>
  <c r="G160" i="36"/>
  <c r="AD160" i="36"/>
  <c r="V160" i="36"/>
  <c r="N160" i="36"/>
  <c r="F160" i="36"/>
  <c r="AC160" i="36"/>
  <c r="U160" i="36"/>
  <c r="M160" i="36"/>
  <c r="E160" i="36"/>
  <c r="AB160" i="36"/>
  <c r="T160" i="36"/>
  <c r="L160" i="36"/>
  <c r="D160" i="36"/>
  <c r="AA160" i="36"/>
  <c r="S160" i="36"/>
  <c r="K160" i="36"/>
  <c r="C160" i="36"/>
  <c r="Z160" i="36"/>
  <c r="R160" i="36"/>
  <c r="J160" i="36"/>
  <c r="I160" i="36"/>
  <c r="Y160" i="36"/>
  <c r="Q160" i="36"/>
  <c r="B168" i="36"/>
  <c r="AF168" i="36"/>
  <c r="X168" i="36"/>
  <c r="P168" i="36"/>
  <c r="H168" i="36"/>
  <c r="AE168" i="36"/>
  <c r="W168" i="36"/>
  <c r="O168" i="36"/>
  <c r="G168" i="36"/>
  <c r="AD168" i="36"/>
  <c r="V168" i="36"/>
  <c r="N168" i="36"/>
  <c r="F168" i="36"/>
  <c r="AC168" i="36"/>
  <c r="U168" i="36"/>
  <c r="M168" i="36"/>
  <c r="E168" i="36"/>
  <c r="AB168" i="36"/>
  <c r="T168" i="36"/>
  <c r="L168" i="36"/>
  <c r="D168" i="36"/>
  <c r="AA168" i="36"/>
  <c r="S168" i="36"/>
  <c r="K168" i="36"/>
  <c r="C168" i="36"/>
  <c r="Z168" i="36"/>
  <c r="R168" i="36"/>
  <c r="J168" i="36"/>
  <c r="Q168" i="36"/>
  <c r="I168" i="36"/>
  <c r="Y168" i="36"/>
  <c r="B176" i="36"/>
  <c r="AC176" i="36"/>
  <c r="U176" i="36"/>
  <c r="M176" i="36"/>
  <c r="E176" i="36"/>
  <c r="AB176" i="36"/>
  <c r="T176" i="36"/>
  <c r="L176" i="36"/>
  <c r="D176" i="36"/>
  <c r="AA176" i="36"/>
  <c r="S176" i="36"/>
  <c r="K176" i="36"/>
  <c r="C176" i="36"/>
  <c r="Z176" i="36"/>
  <c r="R176" i="36"/>
  <c r="J176" i="36"/>
  <c r="Y176" i="36"/>
  <c r="Q176" i="36"/>
  <c r="I176" i="36"/>
  <c r="AF176" i="36"/>
  <c r="X176" i="36"/>
  <c r="P176" i="36"/>
  <c r="H176" i="36"/>
  <c r="AE176" i="36"/>
  <c r="W176" i="36"/>
  <c r="O176" i="36"/>
  <c r="G176" i="36"/>
  <c r="V176" i="36"/>
  <c r="N176" i="36"/>
  <c r="F176" i="36"/>
  <c r="AD176" i="36"/>
  <c r="B145" i="36"/>
  <c r="AF145" i="36"/>
  <c r="X145" i="36"/>
  <c r="P145" i="36"/>
  <c r="H145" i="36"/>
  <c r="AE145" i="36"/>
  <c r="W145" i="36"/>
  <c r="O145" i="36"/>
  <c r="G145" i="36"/>
  <c r="AD145" i="36"/>
  <c r="V145" i="36"/>
  <c r="N145" i="36"/>
  <c r="F145" i="36"/>
  <c r="AC145" i="36"/>
  <c r="U145" i="36"/>
  <c r="M145" i="36"/>
  <c r="E145" i="36"/>
  <c r="AB145" i="36"/>
  <c r="T145" i="36"/>
  <c r="L145" i="36"/>
  <c r="D145" i="36"/>
  <c r="AA145" i="36"/>
  <c r="S145" i="36"/>
  <c r="K145" i="36"/>
  <c r="C145" i="36"/>
  <c r="Z145" i="36"/>
  <c r="R145" i="36"/>
  <c r="J145" i="36"/>
  <c r="Y145" i="36"/>
  <c r="Q145" i="36"/>
  <c r="I145" i="36"/>
  <c r="B153" i="36"/>
  <c r="AE153" i="36"/>
  <c r="W153" i="36"/>
  <c r="O153" i="36"/>
  <c r="G153" i="36"/>
  <c r="AC153" i="36"/>
  <c r="U153" i="36"/>
  <c r="M153" i="36"/>
  <c r="E153" i="36"/>
  <c r="AA153" i="36"/>
  <c r="S153" i="36"/>
  <c r="K153" i="36"/>
  <c r="C153" i="36"/>
  <c r="Y153" i="36"/>
  <c r="L153" i="36"/>
  <c r="X153" i="36"/>
  <c r="J153" i="36"/>
  <c r="V153" i="36"/>
  <c r="I153" i="36"/>
  <c r="T153" i="36"/>
  <c r="H153" i="36"/>
  <c r="AF153" i="36"/>
  <c r="R153" i="36"/>
  <c r="F153" i="36"/>
  <c r="AD153" i="36"/>
  <c r="Q153" i="36"/>
  <c r="D153" i="36"/>
  <c r="AB153" i="36"/>
  <c r="P153" i="36"/>
  <c r="Z153" i="36"/>
  <c r="N153" i="36"/>
  <c r="B161" i="36"/>
  <c r="B169" i="36"/>
  <c r="B177" i="36"/>
  <c r="B138" i="36"/>
  <c r="B146" i="36"/>
  <c r="B154" i="36"/>
  <c r="B162" i="36"/>
  <c r="B170" i="36"/>
  <c r="B178" i="36"/>
  <c r="B139" i="36"/>
  <c r="Z139" i="36"/>
  <c r="R139" i="36"/>
  <c r="J139" i="36"/>
  <c r="Y139" i="36"/>
  <c r="Q139" i="36"/>
  <c r="I139" i="36"/>
  <c r="AF139" i="36"/>
  <c r="X139" i="36"/>
  <c r="P139" i="36"/>
  <c r="H139" i="36"/>
  <c r="AE139" i="36"/>
  <c r="W139" i="36"/>
  <c r="O139" i="36"/>
  <c r="G139" i="36"/>
  <c r="AD139" i="36"/>
  <c r="V139" i="36"/>
  <c r="N139" i="36"/>
  <c r="F139" i="36"/>
  <c r="AC139" i="36"/>
  <c r="U139" i="36"/>
  <c r="M139" i="36"/>
  <c r="E139" i="36"/>
  <c r="AB139" i="36"/>
  <c r="T139" i="36"/>
  <c r="L139" i="36"/>
  <c r="D139" i="36"/>
  <c r="AA139" i="36"/>
  <c r="S139" i="36"/>
  <c r="K139" i="36"/>
  <c r="C139" i="36"/>
  <c r="B147" i="36"/>
  <c r="Z147" i="36"/>
  <c r="R147" i="36"/>
  <c r="J147" i="36"/>
  <c r="Y147" i="36"/>
  <c r="Q147" i="36"/>
  <c r="I147" i="36"/>
  <c r="AF147" i="36"/>
  <c r="X147" i="36"/>
  <c r="P147" i="36"/>
  <c r="H147" i="36"/>
  <c r="AE147" i="36"/>
  <c r="W147" i="36"/>
  <c r="O147" i="36"/>
  <c r="G147" i="36"/>
  <c r="AD147" i="36"/>
  <c r="V147" i="36"/>
  <c r="N147" i="36"/>
  <c r="F147" i="36"/>
  <c r="AC147" i="36"/>
  <c r="U147" i="36"/>
  <c r="M147" i="36"/>
  <c r="E147" i="36"/>
  <c r="AB147" i="36"/>
  <c r="T147" i="36"/>
  <c r="L147" i="36"/>
  <c r="D147" i="36"/>
  <c r="AA147" i="36"/>
  <c r="S147" i="36"/>
  <c r="K147" i="36"/>
  <c r="C147" i="36"/>
  <c r="B155" i="36"/>
  <c r="AA155" i="36"/>
  <c r="S155" i="36"/>
  <c r="K155" i="36"/>
  <c r="C155" i="36"/>
  <c r="Z155" i="36"/>
  <c r="R155" i="36"/>
  <c r="J155" i="36"/>
  <c r="Y155" i="36"/>
  <c r="Q155" i="36"/>
  <c r="I155" i="36"/>
  <c r="AF155" i="36"/>
  <c r="X155" i="36"/>
  <c r="P155" i="36"/>
  <c r="H155" i="36"/>
  <c r="AE155" i="36"/>
  <c r="W155" i="36"/>
  <c r="O155" i="36"/>
  <c r="G155" i="36"/>
  <c r="AD155" i="36"/>
  <c r="V155" i="36"/>
  <c r="N155" i="36"/>
  <c r="F155" i="36"/>
  <c r="AC155" i="36"/>
  <c r="U155" i="36"/>
  <c r="M155" i="36"/>
  <c r="E155" i="36"/>
  <c r="AB155" i="36"/>
  <c r="T155" i="36"/>
  <c r="L155" i="36"/>
  <c r="D155" i="36"/>
  <c r="B163" i="36"/>
  <c r="AA163" i="36"/>
  <c r="S163" i="36"/>
  <c r="K163" i="36"/>
  <c r="C163" i="36"/>
  <c r="Z163" i="36"/>
  <c r="R163" i="36"/>
  <c r="J163" i="36"/>
  <c r="Y163" i="36"/>
  <c r="Q163" i="36"/>
  <c r="I163" i="36"/>
  <c r="AF163" i="36"/>
  <c r="X163" i="36"/>
  <c r="P163" i="36"/>
  <c r="H163" i="36"/>
  <c r="AE163" i="36"/>
  <c r="W163" i="36"/>
  <c r="O163" i="36"/>
  <c r="G163" i="36"/>
  <c r="AD163" i="36"/>
  <c r="V163" i="36"/>
  <c r="N163" i="36"/>
  <c r="F163" i="36"/>
  <c r="AC163" i="36"/>
  <c r="U163" i="36"/>
  <c r="M163" i="36"/>
  <c r="E163" i="36"/>
  <c r="AB163" i="36"/>
  <c r="T163" i="36"/>
  <c r="L163" i="36"/>
  <c r="D163" i="36"/>
  <c r="B171" i="36"/>
  <c r="B179" i="36"/>
  <c r="B172" i="31"/>
  <c r="Y127" i="31"/>
  <c r="Y172" i="31" s="1"/>
  <c r="Q127" i="31"/>
  <c r="Q172" i="31" s="1"/>
  <c r="I127" i="31"/>
  <c r="I172" i="31" s="1"/>
  <c r="AF127" i="31"/>
  <c r="AF172" i="31" s="1"/>
  <c r="X127" i="31"/>
  <c r="X172" i="31" s="1"/>
  <c r="P127" i="31"/>
  <c r="P172" i="31" s="1"/>
  <c r="H127" i="31"/>
  <c r="H172" i="31" s="1"/>
  <c r="AE127" i="31"/>
  <c r="AE172" i="31" s="1"/>
  <c r="W127" i="31"/>
  <c r="W172" i="31" s="1"/>
  <c r="O127" i="31"/>
  <c r="O172" i="31" s="1"/>
  <c r="G127" i="31"/>
  <c r="G172" i="31" s="1"/>
  <c r="AD127" i="31"/>
  <c r="AD172" i="31" s="1"/>
  <c r="V127" i="31"/>
  <c r="V172" i="31" s="1"/>
  <c r="N127" i="31"/>
  <c r="N172" i="31" s="1"/>
  <c r="F127" i="31"/>
  <c r="F172" i="31" s="1"/>
  <c r="AC127" i="31"/>
  <c r="AC172" i="31" s="1"/>
  <c r="U127" i="31"/>
  <c r="U172" i="31" s="1"/>
  <c r="M127" i="31"/>
  <c r="M172" i="31" s="1"/>
  <c r="E127" i="31"/>
  <c r="E172" i="31" s="1"/>
  <c r="AB127" i="31"/>
  <c r="AB172" i="31" s="1"/>
  <c r="T127" i="31"/>
  <c r="T172" i="31" s="1"/>
  <c r="L127" i="31"/>
  <c r="L172" i="31" s="1"/>
  <c r="D127" i="31"/>
  <c r="D172" i="31" s="1"/>
  <c r="AA127" i="31"/>
  <c r="AA172" i="31" s="1"/>
  <c r="S127" i="31"/>
  <c r="S172" i="31" s="1"/>
  <c r="K127" i="31"/>
  <c r="K172" i="31" s="1"/>
  <c r="C127" i="31"/>
  <c r="C172" i="31" s="1"/>
  <c r="Z127" i="31"/>
  <c r="Z172" i="31" s="1"/>
  <c r="R127" i="31"/>
  <c r="R172" i="31" s="1"/>
  <c r="J127" i="31"/>
  <c r="J172" i="31" s="1"/>
  <c r="B141" i="31"/>
  <c r="AD96" i="31"/>
  <c r="AD141" i="31" s="1"/>
  <c r="V96" i="31"/>
  <c r="V141" i="31" s="1"/>
  <c r="N96" i="31"/>
  <c r="N141" i="31" s="1"/>
  <c r="F96" i="31"/>
  <c r="F141" i="31" s="1"/>
  <c r="AC96" i="31"/>
  <c r="AC141" i="31" s="1"/>
  <c r="U96" i="31"/>
  <c r="U141" i="31" s="1"/>
  <c r="M96" i="31"/>
  <c r="M141" i="31" s="1"/>
  <c r="E96" i="31"/>
  <c r="E141" i="31" s="1"/>
  <c r="AB96" i="31"/>
  <c r="AB141" i="31" s="1"/>
  <c r="T96" i="31"/>
  <c r="T141" i="31" s="1"/>
  <c r="L96" i="31"/>
  <c r="L141" i="31" s="1"/>
  <c r="D96" i="31"/>
  <c r="D141" i="31" s="1"/>
  <c r="AA96" i="31"/>
  <c r="AA141" i="31" s="1"/>
  <c r="S96" i="31"/>
  <c r="S141" i="31" s="1"/>
  <c r="K96" i="31"/>
  <c r="K141" i="31" s="1"/>
  <c r="C96" i="31"/>
  <c r="C141" i="31" s="1"/>
  <c r="Z96" i="31"/>
  <c r="Z141" i="31" s="1"/>
  <c r="R96" i="31"/>
  <c r="R141" i="31" s="1"/>
  <c r="J96" i="31"/>
  <c r="J141" i="31" s="1"/>
  <c r="Y96" i="31"/>
  <c r="Y141" i="31" s="1"/>
  <c r="Q96" i="31"/>
  <c r="Q141" i="31" s="1"/>
  <c r="I96" i="31"/>
  <c r="I141" i="31" s="1"/>
  <c r="AF96" i="31"/>
  <c r="AF141" i="31" s="1"/>
  <c r="X96" i="31"/>
  <c r="X141" i="31" s="1"/>
  <c r="P96" i="31"/>
  <c r="P141" i="31" s="1"/>
  <c r="H96" i="31"/>
  <c r="H141" i="31" s="1"/>
  <c r="AE96" i="31"/>
  <c r="AE141" i="31" s="1"/>
  <c r="W96" i="31"/>
  <c r="W141" i="31" s="1"/>
  <c r="O96" i="31"/>
  <c r="O141" i="31" s="1"/>
  <c r="G96" i="31"/>
  <c r="G141" i="31" s="1"/>
  <c r="B149" i="31"/>
  <c r="AA104" i="31"/>
  <c r="AA149" i="31" s="1"/>
  <c r="S104" i="31"/>
  <c r="S149" i="31" s="1"/>
  <c r="K104" i="31"/>
  <c r="K149" i="31" s="1"/>
  <c r="C104" i="31"/>
  <c r="C149" i="31" s="1"/>
  <c r="Z104" i="31"/>
  <c r="Z149" i="31" s="1"/>
  <c r="R104" i="31"/>
  <c r="R149" i="31" s="1"/>
  <c r="J104" i="31"/>
  <c r="J149" i="31" s="1"/>
  <c r="AF104" i="31"/>
  <c r="AF149" i="31" s="1"/>
  <c r="X104" i="31"/>
  <c r="X149" i="31" s="1"/>
  <c r="P104" i="31"/>
  <c r="P149" i="31" s="1"/>
  <c r="H104" i="31"/>
  <c r="H149" i="31" s="1"/>
  <c r="AE104" i="31"/>
  <c r="AE149" i="31" s="1"/>
  <c r="W104" i="31"/>
  <c r="W149" i="31" s="1"/>
  <c r="O104" i="31"/>
  <c r="O149" i="31" s="1"/>
  <c r="G104" i="31"/>
  <c r="G149" i="31" s="1"/>
  <c r="Y104" i="31"/>
  <c r="Y149" i="31" s="1"/>
  <c r="I104" i="31"/>
  <c r="I149" i="31" s="1"/>
  <c r="V104" i="31"/>
  <c r="V149" i="31" s="1"/>
  <c r="F104" i="31"/>
  <c r="F149" i="31" s="1"/>
  <c r="U104" i="31"/>
  <c r="U149" i="31" s="1"/>
  <c r="E104" i="31"/>
  <c r="E149" i="31" s="1"/>
  <c r="T104" i="31"/>
  <c r="T149" i="31" s="1"/>
  <c r="D104" i="31"/>
  <c r="D149" i="31" s="1"/>
  <c r="Q104" i="31"/>
  <c r="Q149" i="31" s="1"/>
  <c r="AD104" i="31"/>
  <c r="AD149" i="31" s="1"/>
  <c r="N104" i="31"/>
  <c r="N149" i="31" s="1"/>
  <c r="AC104" i="31"/>
  <c r="AC149" i="31" s="1"/>
  <c r="M104" i="31"/>
  <c r="M149" i="31" s="1"/>
  <c r="AB104" i="31"/>
  <c r="AB149" i="31" s="1"/>
  <c r="L104" i="31"/>
  <c r="L149" i="31" s="1"/>
  <c r="B157" i="31"/>
  <c r="AA112" i="31"/>
  <c r="AA157" i="31" s="1"/>
  <c r="S112" i="31"/>
  <c r="S157" i="31" s="1"/>
  <c r="K112" i="31"/>
  <c r="K157" i="31" s="1"/>
  <c r="C112" i="31"/>
  <c r="C157" i="31" s="1"/>
  <c r="Z112" i="31"/>
  <c r="Z157" i="31" s="1"/>
  <c r="R112" i="31"/>
  <c r="R157" i="31" s="1"/>
  <c r="J112" i="31"/>
  <c r="J157" i="31" s="1"/>
  <c r="AF112" i="31"/>
  <c r="AF157" i="31" s="1"/>
  <c r="X112" i="31"/>
  <c r="X157" i="31" s="1"/>
  <c r="P112" i="31"/>
  <c r="P157" i="31" s="1"/>
  <c r="H112" i="31"/>
  <c r="H157" i="31" s="1"/>
  <c r="AE112" i="31"/>
  <c r="AE157" i="31" s="1"/>
  <c r="W112" i="31"/>
  <c r="W157" i="31" s="1"/>
  <c r="O112" i="31"/>
  <c r="O157" i="31" s="1"/>
  <c r="G112" i="31"/>
  <c r="G157" i="31" s="1"/>
  <c r="Q112" i="31"/>
  <c r="Q157" i="31" s="1"/>
  <c r="AD112" i="31"/>
  <c r="AD157" i="31" s="1"/>
  <c r="N112" i="31"/>
  <c r="N157" i="31" s="1"/>
  <c r="AC112" i="31"/>
  <c r="AC157" i="31" s="1"/>
  <c r="M112" i="31"/>
  <c r="M157" i="31" s="1"/>
  <c r="AB112" i="31"/>
  <c r="AB157" i="31" s="1"/>
  <c r="L112" i="31"/>
  <c r="L157" i="31" s="1"/>
  <c r="Y112" i="31"/>
  <c r="Y157" i="31" s="1"/>
  <c r="I112" i="31"/>
  <c r="I157" i="31" s="1"/>
  <c r="V112" i="31"/>
  <c r="V157" i="31" s="1"/>
  <c r="F112" i="31"/>
  <c r="F157" i="31" s="1"/>
  <c r="U112" i="31"/>
  <c r="U157" i="31" s="1"/>
  <c r="E112" i="31"/>
  <c r="E157" i="31" s="1"/>
  <c r="T112" i="31"/>
  <c r="T157" i="31" s="1"/>
  <c r="D112" i="31"/>
  <c r="D157" i="31" s="1"/>
  <c r="B165" i="31"/>
  <c r="AE120" i="31"/>
  <c r="AE165" i="31" s="1"/>
  <c r="W120" i="31"/>
  <c r="W165" i="31" s="1"/>
  <c r="O120" i="31"/>
  <c r="O165" i="31" s="1"/>
  <c r="G120" i="31"/>
  <c r="G165" i="31" s="1"/>
  <c r="AD120" i="31"/>
  <c r="AD165" i="31" s="1"/>
  <c r="V120" i="31"/>
  <c r="V165" i="31" s="1"/>
  <c r="N120" i="31"/>
  <c r="N165" i="31" s="1"/>
  <c r="F120" i="31"/>
  <c r="F165" i="31" s="1"/>
  <c r="AB120" i="31"/>
  <c r="AB165" i="31" s="1"/>
  <c r="T120" i="31"/>
  <c r="T165" i="31" s="1"/>
  <c r="L120" i="31"/>
  <c r="L165" i="31" s="1"/>
  <c r="D120" i="31"/>
  <c r="D165" i="31" s="1"/>
  <c r="AA120" i="31"/>
  <c r="AA165" i="31" s="1"/>
  <c r="S120" i="31"/>
  <c r="S165" i="31" s="1"/>
  <c r="K120" i="31"/>
  <c r="K165" i="31" s="1"/>
  <c r="C120" i="31"/>
  <c r="C165" i="31" s="1"/>
  <c r="Y120" i="31"/>
  <c r="Y165" i="31" s="1"/>
  <c r="I120" i="31"/>
  <c r="I165" i="31" s="1"/>
  <c r="R120" i="31"/>
  <c r="R165" i="31" s="1"/>
  <c r="Q120" i="31"/>
  <c r="Q165" i="31" s="1"/>
  <c r="AF120" i="31"/>
  <c r="AF165" i="31" s="1"/>
  <c r="P120" i="31"/>
  <c r="P165" i="31" s="1"/>
  <c r="AC120" i="31"/>
  <c r="AC165" i="31" s="1"/>
  <c r="M120" i="31"/>
  <c r="M165" i="31" s="1"/>
  <c r="Z120" i="31"/>
  <c r="Z165" i="31" s="1"/>
  <c r="J120" i="31"/>
  <c r="J165" i="31" s="1"/>
  <c r="X120" i="31"/>
  <c r="X165" i="31" s="1"/>
  <c r="U120" i="31"/>
  <c r="U165" i="31" s="1"/>
  <c r="H120" i="31"/>
  <c r="H165" i="31" s="1"/>
  <c r="E120" i="31"/>
  <c r="E165" i="31" s="1"/>
  <c r="B173" i="31"/>
  <c r="Z128" i="31"/>
  <c r="Z173" i="31" s="1"/>
  <c r="R128" i="31"/>
  <c r="R173" i="31" s="1"/>
  <c r="J128" i="31"/>
  <c r="J173" i="31" s="1"/>
  <c r="Y128" i="31"/>
  <c r="Y173" i="31" s="1"/>
  <c r="Q128" i="31"/>
  <c r="Q173" i="31" s="1"/>
  <c r="I128" i="31"/>
  <c r="I173" i="31" s="1"/>
  <c r="AF128" i="31"/>
  <c r="AF173" i="31" s="1"/>
  <c r="X128" i="31"/>
  <c r="X173" i="31" s="1"/>
  <c r="P128" i="31"/>
  <c r="P173" i="31" s="1"/>
  <c r="H128" i="31"/>
  <c r="H173" i="31" s="1"/>
  <c r="AE128" i="31"/>
  <c r="AE173" i="31" s="1"/>
  <c r="W128" i="31"/>
  <c r="W173" i="31" s="1"/>
  <c r="O128" i="31"/>
  <c r="O173" i="31" s="1"/>
  <c r="G128" i="31"/>
  <c r="G173" i="31" s="1"/>
  <c r="AD128" i="31"/>
  <c r="AD173" i="31" s="1"/>
  <c r="V128" i="31"/>
  <c r="V173" i="31" s="1"/>
  <c r="N128" i="31"/>
  <c r="N173" i="31" s="1"/>
  <c r="F128" i="31"/>
  <c r="F173" i="31" s="1"/>
  <c r="AC128" i="31"/>
  <c r="AC173" i="31" s="1"/>
  <c r="U128" i="31"/>
  <c r="U173" i="31" s="1"/>
  <c r="M128" i="31"/>
  <c r="M173" i="31" s="1"/>
  <c r="E128" i="31"/>
  <c r="E173" i="31" s="1"/>
  <c r="AB128" i="31"/>
  <c r="AB173" i="31" s="1"/>
  <c r="T128" i="31"/>
  <c r="T173" i="31" s="1"/>
  <c r="L128" i="31"/>
  <c r="L173" i="31" s="1"/>
  <c r="D128" i="31"/>
  <c r="D173" i="31" s="1"/>
  <c r="AA128" i="31"/>
  <c r="AA173" i="31" s="1"/>
  <c r="S128" i="31"/>
  <c r="S173" i="31" s="1"/>
  <c r="K128" i="31"/>
  <c r="K173" i="31" s="1"/>
  <c r="C128" i="31"/>
  <c r="C173" i="31" s="1"/>
  <c r="B164" i="31"/>
  <c r="AD119" i="31"/>
  <c r="AD164" i="31" s="1"/>
  <c r="V119" i="31"/>
  <c r="V164" i="31" s="1"/>
  <c r="N119" i="31"/>
  <c r="N164" i="31" s="1"/>
  <c r="F119" i="31"/>
  <c r="F164" i="31" s="1"/>
  <c r="AC119" i="31"/>
  <c r="AC164" i="31" s="1"/>
  <c r="U119" i="31"/>
  <c r="U164" i="31" s="1"/>
  <c r="M119" i="31"/>
  <c r="M164" i="31" s="1"/>
  <c r="E119" i="31"/>
  <c r="E164" i="31" s="1"/>
  <c r="AA119" i="31"/>
  <c r="AA164" i="31" s="1"/>
  <c r="S119" i="31"/>
  <c r="S164" i="31" s="1"/>
  <c r="K119" i="31"/>
  <c r="K164" i="31" s="1"/>
  <c r="C119" i="31"/>
  <c r="C164" i="31" s="1"/>
  <c r="Z119" i="31"/>
  <c r="Z164" i="31" s="1"/>
  <c r="R119" i="31"/>
  <c r="R164" i="31" s="1"/>
  <c r="J119" i="31"/>
  <c r="J164" i="31" s="1"/>
  <c r="Q119" i="31"/>
  <c r="Q164" i="31" s="1"/>
  <c r="AF119" i="31"/>
  <c r="AF164" i="31" s="1"/>
  <c r="P119" i="31"/>
  <c r="P164" i="31" s="1"/>
  <c r="AB119" i="31"/>
  <c r="AB164" i="31" s="1"/>
  <c r="L119" i="31"/>
  <c r="L164" i="31" s="1"/>
  <c r="Y119" i="31"/>
  <c r="Y164" i="31" s="1"/>
  <c r="I119" i="31"/>
  <c r="I164" i="31" s="1"/>
  <c r="AE119" i="31"/>
  <c r="AE164" i="31" s="1"/>
  <c r="X119" i="31"/>
  <c r="X164" i="31" s="1"/>
  <c r="W119" i="31"/>
  <c r="W164" i="31" s="1"/>
  <c r="T119" i="31"/>
  <c r="T164" i="31" s="1"/>
  <c r="O119" i="31"/>
  <c r="O164" i="31" s="1"/>
  <c r="H119" i="31"/>
  <c r="H164" i="31" s="1"/>
  <c r="G119" i="31"/>
  <c r="G164" i="31" s="1"/>
  <c r="D119" i="31"/>
  <c r="D164" i="31" s="1"/>
  <c r="G97" i="31"/>
  <c r="G142" i="31" s="1"/>
  <c r="E97" i="31"/>
  <c r="E142" i="31" s="1"/>
  <c r="C97" i="31"/>
  <c r="C142" i="31" s="1"/>
  <c r="X97" i="31"/>
  <c r="X142" i="31" s="1"/>
  <c r="B158" i="31"/>
  <c r="K113" i="31"/>
  <c r="K158" i="31" s="1"/>
  <c r="C113" i="31"/>
  <c r="C158" i="31" s="1"/>
  <c r="H113" i="31"/>
  <c r="H158" i="31" s="1"/>
  <c r="R113" i="31"/>
  <c r="R158" i="31" s="1"/>
  <c r="Z113" i="31"/>
  <c r="Z158" i="31" s="1"/>
  <c r="J113" i="31"/>
  <c r="J158" i="31" s="1"/>
  <c r="B166" i="31"/>
  <c r="AF121" i="31"/>
  <c r="AF166" i="31" s="1"/>
  <c r="X121" i="31"/>
  <c r="X166" i="31" s="1"/>
  <c r="P121" i="31"/>
  <c r="P166" i="31" s="1"/>
  <c r="H121" i="31"/>
  <c r="H166" i="31" s="1"/>
  <c r="AE121" i="31"/>
  <c r="AE166" i="31" s="1"/>
  <c r="W121" i="31"/>
  <c r="W166" i="31" s="1"/>
  <c r="O121" i="31"/>
  <c r="O166" i="31" s="1"/>
  <c r="G121" i="31"/>
  <c r="G166" i="31" s="1"/>
  <c r="AC121" i="31"/>
  <c r="AC166" i="31" s="1"/>
  <c r="U121" i="31"/>
  <c r="U166" i="31" s="1"/>
  <c r="M121" i="31"/>
  <c r="M166" i="31" s="1"/>
  <c r="E121" i="31"/>
  <c r="E166" i="31" s="1"/>
  <c r="AB121" i="31"/>
  <c r="AB166" i="31" s="1"/>
  <c r="T121" i="31"/>
  <c r="T166" i="31" s="1"/>
  <c r="L121" i="31"/>
  <c r="L166" i="31" s="1"/>
  <c r="D121" i="31"/>
  <c r="D166" i="31" s="1"/>
  <c r="Z121" i="31"/>
  <c r="Z166" i="31" s="1"/>
  <c r="J121" i="31"/>
  <c r="J166" i="31" s="1"/>
  <c r="S121" i="31"/>
  <c r="S166" i="31" s="1"/>
  <c r="C121" i="31"/>
  <c r="C166" i="31" s="1"/>
  <c r="R121" i="31"/>
  <c r="R166" i="31" s="1"/>
  <c r="Q121" i="31"/>
  <c r="Q166" i="31" s="1"/>
  <c r="AD121" i="31"/>
  <c r="AD166" i="31" s="1"/>
  <c r="N121" i="31"/>
  <c r="N166" i="31" s="1"/>
  <c r="AA121" i="31"/>
  <c r="AA166" i="31" s="1"/>
  <c r="K121" i="31"/>
  <c r="K166" i="31" s="1"/>
  <c r="Y121" i="31"/>
  <c r="Y166" i="31" s="1"/>
  <c r="V121" i="31"/>
  <c r="V166" i="31" s="1"/>
  <c r="I121" i="31"/>
  <c r="I166" i="31" s="1"/>
  <c r="F121" i="31"/>
  <c r="F166" i="31" s="1"/>
  <c r="B174" i="31"/>
  <c r="AA129" i="31"/>
  <c r="AA174" i="31" s="1"/>
  <c r="S129" i="31"/>
  <c r="S174" i="31" s="1"/>
  <c r="K129" i="31"/>
  <c r="K174" i="31" s="1"/>
  <c r="C129" i="31"/>
  <c r="C174" i="31" s="1"/>
  <c r="Z129" i="31"/>
  <c r="Z174" i="31" s="1"/>
  <c r="R129" i="31"/>
  <c r="R174" i="31" s="1"/>
  <c r="J129" i="31"/>
  <c r="J174" i="31" s="1"/>
  <c r="Y129" i="31"/>
  <c r="Y174" i="31" s="1"/>
  <c r="Q129" i="31"/>
  <c r="Q174" i="31" s="1"/>
  <c r="I129" i="31"/>
  <c r="I174" i="31" s="1"/>
  <c r="AF129" i="31"/>
  <c r="AF174" i="31" s="1"/>
  <c r="X129" i="31"/>
  <c r="X174" i="31" s="1"/>
  <c r="P129" i="31"/>
  <c r="P174" i="31" s="1"/>
  <c r="H129" i="31"/>
  <c r="H174" i="31" s="1"/>
  <c r="AE129" i="31"/>
  <c r="AE174" i="31" s="1"/>
  <c r="W129" i="31"/>
  <c r="W174" i="31" s="1"/>
  <c r="O129" i="31"/>
  <c r="O174" i="31" s="1"/>
  <c r="G129" i="31"/>
  <c r="G174" i="31" s="1"/>
  <c r="AD129" i="31"/>
  <c r="AD174" i="31" s="1"/>
  <c r="V129" i="31"/>
  <c r="V174" i="31" s="1"/>
  <c r="N129" i="31"/>
  <c r="N174" i="31" s="1"/>
  <c r="F129" i="31"/>
  <c r="F174" i="31" s="1"/>
  <c r="AC129" i="31"/>
  <c r="AC174" i="31" s="1"/>
  <c r="U129" i="31"/>
  <c r="U174" i="31" s="1"/>
  <c r="M129" i="31"/>
  <c r="M174" i="31" s="1"/>
  <c r="E129" i="31"/>
  <c r="E174" i="31" s="1"/>
  <c r="AB129" i="31"/>
  <c r="AB174" i="31" s="1"/>
  <c r="T129" i="31"/>
  <c r="T174" i="31" s="1"/>
  <c r="L129" i="31"/>
  <c r="L174" i="31" s="1"/>
  <c r="D129" i="31"/>
  <c r="D174" i="31" s="1"/>
  <c r="B156" i="31"/>
  <c r="Z111" i="31"/>
  <c r="Z156" i="31" s="1"/>
  <c r="R111" i="31"/>
  <c r="R156" i="31" s="1"/>
  <c r="J111" i="31"/>
  <c r="J156" i="31" s="1"/>
  <c r="Y111" i="31"/>
  <c r="Y156" i="31" s="1"/>
  <c r="Q111" i="31"/>
  <c r="Q156" i="31" s="1"/>
  <c r="I111" i="31"/>
  <c r="I156" i="31" s="1"/>
  <c r="AE111" i="31"/>
  <c r="AE156" i="31" s="1"/>
  <c r="W111" i="31"/>
  <c r="W156" i="31" s="1"/>
  <c r="O111" i="31"/>
  <c r="O156" i="31" s="1"/>
  <c r="G111" i="31"/>
  <c r="G156" i="31" s="1"/>
  <c r="AD111" i="31"/>
  <c r="AD156" i="31" s="1"/>
  <c r="V111" i="31"/>
  <c r="V156" i="31" s="1"/>
  <c r="N111" i="31"/>
  <c r="N156" i="31" s="1"/>
  <c r="F111" i="31"/>
  <c r="F156" i="31" s="1"/>
  <c r="AF111" i="31"/>
  <c r="AF156" i="31" s="1"/>
  <c r="P111" i="31"/>
  <c r="P156" i="31" s="1"/>
  <c r="AC111" i="31"/>
  <c r="AC156" i="31" s="1"/>
  <c r="M111" i="31"/>
  <c r="M156" i="31" s="1"/>
  <c r="AB111" i="31"/>
  <c r="AB156" i="31" s="1"/>
  <c r="L111" i="31"/>
  <c r="L156" i="31" s="1"/>
  <c r="AA111" i="31"/>
  <c r="AA156" i="31" s="1"/>
  <c r="K111" i="31"/>
  <c r="K156" i="31" s="1"/>
  <c r="X111" i="31"/>
  <c r="X156" i="31" s="1"/>
  <c r="H111" i="31"/>
  <c r="H156" i="31" s="1"/>
  <c r="U111" i="31"/>
  <c r="U156" i="31" s="1"/>
  <c r="E111" i="31"/>
  <c r="E156" i="31" s="1"/>
  <c r="T111" i="31"/>
  <c r="T156" i="31" s="1"/>
  <c r="D111" i="31"/>
  <c r="D156" i="31" s="1"/>
  <c r="S111" i="31"/>
  <c r="S156" i="31" s="1"/>
  <c r="C111" i="31"/>
  <c r="C156" i="31" s="1"/>
  <c r="B143" i="31"/>
  <c r="AF98" i="31"/>
  <c r="AF143" i="31" s="1"/>
  <c r="X98" i="31"/>
  <c r="X143" i="31" s="1"/>
  <c r="P98" i="31"/>
  <c r="P143" i="31" s="1"/>
  <c r="H98" i="31"/>
  <c r="H143" i="31" s="1"/>
  <c r="AE98" i="31"/>
  <c r="AE143" i="31" s="1"/>
  <c r="W98" i="31"/>
  <c r="W143" i="31" s="1"/>
  <c r="O98" i="31"/>
  <c r="O143" i="31" s="1"/>
  <c r="G98" i="31"/>
  <c r="G143" i="31" s="1"/>
  <c r="AD98" i="31"/>
  <c r="AD143" i="31" s="1"/>
  <c r="V98" i="31"/>
  <c r="V143" i="31" s="1"/>
  <c r="N98" i="31"/>
  <c r="N143" i="31" s="1"/>
  <c r="F98" i="31"/>
  <c r="F143" i="31" s="1"/>
  <c r="AC98" i="31"/>
  <c r="AC143" i="31" s="1"/>
  <c r="U98" i="31"/>
  <c r="U143" i="31" s="1"/>
  <c r="M98" i="31"/>
  <c r="M143" i="31" s="1"/>
  <c r="E98" i="31"/>
  <c r="E143" i="31" s="1"/>
  <c r="AB98" i="31"/>
  <c r="AB143" i="31" s="1"/>
  <c r="T98" i="31"/>
  <c r="T143" i="31" s="1"/>
  <c r="L98" i="31"/>
  <c r="L143" i="31" s="1"/>
  <c r="D98" i="31"/>
  <c r="D143" i="31" s="1"/>
  <c r="AA98" i="31"/>
  <c r="AA143" i="31" s="1"/>
  <c r="S98" i="31"/>
  <c r="S143" i="31" s="1"/>
  <c r="K98" i="31"/>
  <c r="K143" i="31" s="1"/>
  <c r="C98" i="31"/>
  <c r="C143" i="31" s="1"/>
  <c r="Z98" i="31"/>
  <c r="Z143" i="31" s="1"/>
  <c r="R98" i="31"/>
  <c r="R143" i="31" s="1"/>
  <c r="J98" i="31"/>
  <c r="J143" i="31" s="1"/>
  <c r="Y98" i="31"/>
  <c r="Y143" i="31" s="1"/>
  <c r="Q98" i="31"/>
  <c r="Q143" i="31" s="1"/>
  <c r="I98" i="31"/>
  <c r="I143" i="31" s="1"/>
  <c r="B151" i="31"/>
  <c r="AC106" i="31"/>
  <c r="AC151" i="31" s="1"/>
  <c r="U106" i="31"/>
  <c r="U151" i="31" s="1"/>
  <c r="M106" i="31"/>
  <c r="M151" i="31" s="1"/>
  <c r="E106" i="31"/>
  <c r="E151" i="31" s="1"/>
  <c r="AB106" i="31"/>
  <c r="AB151" i="31" s="1"/>
  <c r="T106" i="31"/>
  <c r="T151" i="31" s="1"/>
  <c r="L106" i="31"/>
  <c r="L151" i="31" s="1"/>
  <c r="D106" i="31"/>
  <c r="D151" i="31" s="1"/>
  <c r="Z106" i="31"/>
  <c r="Z151" i="31" s="1"/>
  <c r="R106" i="31"/>
  <c r="R151" i="31" s="1"/>
  <c r="J106" i="31"/>
  <c r="J151" i="31" s="1"/>
  <c r="Y106" i="31"/>
  <c r="Y151" i="31" s="1"/>
  <c r="Q106" i="31"/>
  <c r="Q151" i="31" s="1"/>
  <c r="I106" i="31"/>
  <c r="I151" i="31" s="1"/>
  <c r="AA106" i="31"/>
  <c r="AA151" i="31" s="1"/>
  <c r="K106" i="31"/>
  <c r="K151" i="31" s="1"/>
  <c r="X106" i="31"/>
  <c r="X151" i="31" s="1"/>
  <c r="H106" i="31"/>
  <c r="H151" i="31" s="1"/>
  <c r="W106" i="31"/>
  <c r="W151" i="31" s="1"/>
  <c r="G106" i="31"/>
  <c r="G151" i="31" s="1"/>
  <c r="V106" i="31"/>
  <c r="V151" i="31" s="1"/>
  <c r="F106" i="31"/>
  <c r="F151" i="31" s="1"/>
  <c r="S106" i="31"/>
  <c r="S151" i="31" s="1"/>
  <c r="C106" i="31"/>
  <c r="C151" i="31" s="1"/>
  <c r="AF106" i="31"/>
  <c r="AF151" i="31" s="1"/>
  <c r="P106" i="31"/>
  <c r="P151" i="31" s="1"/>
  <c r="AE106" i="31"/>
  <c r="AE151" i="31" s="1"/>
  <c r="O106" i="31"/>
  <c r="O151" i="31" s="1"/>
  <c r="AD106" i="31"/>
  <c r="AD151" i="31" s="1"/>
  <c r="N106" i="31"/>
  <c r="N151" i="31" s="1"/>
  <c r="B159" i="31"/>
  <c r="AC114" i="31"/>
  <c r="AC159" i="31" s="1"/>
  <c r="U114" i="31"/>
  <c r="U159" i="31" s="1"/>
  <c r="M114" i="31"/>
  <c r="M159" i="31" s="1"/>
  <c r="E114" i="31"/>
  <c r="E159" i="31" s="1"/>
  <c r="AB114" i="31"/>
  <c r="AB159" i="31" s="1"/>
  <c r="T114" i="31"/>
  <c r="T159" i="31" s="1"/>
  <c r="L114" i="31"/>
  <c r="L159" i="31" s="1"/>
  <c r="D114" i="31"/>
  <c r="D159" i="31" s="1"/>
  <c r="Z114" i="31"/>
  <c r="Z159" i="31" s="1"/>
  <c r="R114" i="31"/>
  <c r="R159" i="31" s="1"/>
  <c r="J114" i="31"/>
  <c r="J159" i="31" s="1"/>
  <c r="Y114" i="31"/>
  <c r="Y159" i="31" s="1"/>
  <c r="Q114" i="31"/>
  <c r="Q159" i="31" s="1"/>
  <c r="I114" i="31"/>
  <c r="I159" i="31" s="1"/>
  <c r="S114" i="31"/>
  <c r="S159" i="31" s="1"/>
  <c r="C114" i="31"/>
  <c r="C159" i="31" s="1"/>
  <c r="AF114" i="31"/>
  <c r="AF159" i="31" s="1"/>
  <c r="P114" i="31"/>
  <c r="P159" i="31" s="1"/>
  <c r="AE114" i="31"/>
  <c r="AE159" i="31" s="1"/>
  <c r="O114" i="31"/>
  <c r="O159" i="31" s="1"/>
  <c r="AD114" i="31"/>
  <c r="AD159" i="31" s="1"/>
  <c r="N114" i="31"/>
  <c r="N159" i="31" s="1"/>
  <c r="AA114" i="31"/>
  <c r="AA159" i="31" s="1"/>
  <c r="K114" i="31"/>
  <c r="K159" i="31" s="1"/>
  <c r="X114" i="31"/>
  <c r="X159" i="31" s="1"/>
  <c r="H114" i="31"/>
  <c r="H159" i="31" s="1"/>
  <c r="W114" i="31"/>
  <c r="W159" i="31" s="1"/>
  <c r="G114" i="31"/>
  <c r="G159" i="31" s="1"/>
  <c r="V114" i="31"/>
  <c r="V159" i="31" s="1"/>
  <c r="F114" i="31"/>
  <c r="F159" i="31" s="1"/>
  <c r="B167" i="31"/>
  <c r="Y122" i="31"/>
  <c r="Y167" i="31" s="1"/>
  <c r="Q122" i="31"/>
  <c r="Q167" i="31" s="1"/>
  <c r="I122" i="31"/>
  <c r="I167" i="31" s="1"/>
  <c r="AF122" i="31"/>
  <c r="AF167" i="31" s="1"/>
  <c r="X122" i="31"/>
  <c r="X167" i="31" s="1"/>
  <c r="P122" i="31"/>
  <c r="P167" i="31" s="1"/>
  <c r="H122" i="31"/>
  <c r="H167" i="31" s="1"/>
  <c r="AD122" i="31"/>
  <c r="AD167" i="31" s="1"/>
  <c r="V122" i="31"/>
  <c r="V167" i="31" s="1"/>
  <c r="N122" i="31"/>
  <c r="N167" i="31" s="1"/>
  <c r="F122" i="31"/>
  <c r="F167" i="31" s="1"/>
  <c r="AC122" i="31"/>
  <c r="AC167" i="31" s="1"/>
  <c r="U122" i="31"/>
  <c r="U167" i="31" s="1"/>
  <c r="M122" i="31"/>
  <c r="M167" i="31" s="1"/>
  <c r="E122" i="31"/>
  <c r="E167" i="31" s="1"/>
  <c r="AA122" i="31"/>
  <c r="AA167" i="31" s="1"/>
  <c r="K122" i="31"/>
  <c r="K167" i="31" s="1"/>
  <c r="T122" i="31"/>
  <c r="T167" i="31" s="1"/>
  <c r="D122" i="31"/>
  <c r="D167" i="31" s="1"/>
  <c r="S122" i="31"/>
  <c r="S167" i="31" s="1"/>
  <c r="C122" i="31"/>
  <c r="C167" i="31" s="1"/>
  <c r="R122" i="31"/>
  <c r="R167" i="31" s="1"/>
  <c r="AE122" i="31"/>
  <c r="AE167" i="31" s="1"/>
  <c r="O122" i="31"/>
  <c r="O167" i="31" s="1"/>
  <c r="AB122" i="31"/>
  <c r="AB167" i="31" s="1"/>
  <c r="L122" i="31"/>
  <c r="L167" i="31" s="1"/>
  <c r="Z122" i="31"/>
  <c r="Z167" i="31" s="1"/>
  <c r="W122" i="31"/>
  <c r="W167" i="31" s="1"/>
  <c r="J122" i="31"/>
  <c r="J167" i="31" s="1"/>
  <c r="G122" i="31"/>
  <c r="G167" i="31" s="1"/>
  <c r="B175" i="31"/>
  <c r="AB130" i="31"/>
  <c r="AB175" i="31" s="1"/>
  <c r="T130" i="31"/>
  <c r="T175" i="31" s="1"/>
  <c r="L130" i="31"/>
  <c r="L175" i="31" s="1"/>
  <c r="D130" i="31"/>
  <c r="D175" i="31" s="1"/>
  <c r="AA130" i="31"/>
  <c r="AA175" i="31" s="1"/>
  <c r="S130" i="31"/>
  <c r="S175" i="31" s="1"/>
  <c r="K130" i="31"/>
  <c r="K175" i="31" s="1"/>
  <c r="C130" i="31"/>
  <c r="C175" i="31" s="1"/>
  <c r="Z130" i="31"/>
  <c r="Z175" i="31" s="1"/>
  <c r="R130" i="31"/>
  <c r="R175" i="31" s="1"/>
  <c r="J130" i="31"/>
  <c r="J175" i="31" s="1"/>
  <c r="Y130" i="31"/>
  <c r="Y175" i="31" s="1"/>
  <c r="Q130" i="31"/>
  <c r="Q175" i="31" s="1"/>
  <c r="I130" i="31"/>
  <c r="I175" i="31" s="1"/>
  <c r="AF130" i="31"/>
  <c r="AF175" i="31" s="1"/>
  <c r="X130" i="31"/>
  <c r="X175" i="31" s="1"/>
  <c r="P130" i="31"/>
  <c r="P175" i="31" s="1"/>
  <c r="H130" i="31"/>
  <c r="H175" i="31" s="1"/>
  <c r="AE130" i="31"/>
  <c r="AE175" i="31" s="1"/>
  <c r="W130" i="31"/>
  <c r="W175" i="31" s="1"/>
  <c r="O130" i="31"/>
  <c r="O175" i="31" s="1"/>
  <c r="G130" i="31"/>
  <c r="G175" i="31" s="1"/>
  <c r="AD130" i="31"/>
  <c r="AD175" i="31" s="1"/>
  <c r="V130" i="31"/>
  <c r="V175" i="31" s="1"/>
  <c r="N130" i="31"/>
  <c r="N175" i="31" s="1"/>
  <c r="F130" i="31"/>
  <c r="F175" i="31" s="1"/>
  <c r="AC130" i="31"/>
  <c r="AC175" i="31" s="1"/>
  <c r="U130" i="31"/>
  <c r="U175" i="31" s="1"/>
  <c r="M130" i="31"/>
  <c r="M175" i="31" s="1"/>
  <c r="E130" i="31"/>
  <c r="E175" i="31" s="1"/>
  <c r="B144" i="31"/>
  <c r="AC99" i="31"/>
  <c r="AC144" i="31" s="1"/>
  <c r="AA99" i="31"/>
  <c r="AA144" i="31" s="1"/>
  <c r="Y99" i="31"/>
  <c r="Y144" i="31" s="1"/>
  <c r="Q99" i="31"/>
  <c r="Q144" i="31" s="1"/>
  <c r="I99" i="31"/>
  <c r="I144" i="31" s="1"/>
  <c r="X99" i="31"/>
  <c r="X144" i="31" s="1"/>
  <c r="P99" i="31"/>
  <c r="P144" i="31" s="1"/>
  <c r="H99" i="31"/>
  <c r="H144" i="31" s="1"/>
  <c r="W99" i="31"/>
  <c r="W144" i="31" s="1"/>
  <c r="O99" i="31"/>
  <c r="O144" i="31" s="1"/>
  <c r="G99" i="31"/>
  <c r="G144" i="31" s="1"/>
  <c r="AF99" i="31"/>
  <c r="AF144" i="31" s="1"/>
  <c r="V99" i="31"/>
  <c r="V144" i="31" s="1"/>
  <c r="N99" i="31"/>
  <c r="N144" i="31" s="1"/>
  <c r="F99" i="31"/>
  <c r="F144" i="31" s="1"/>
  <c r="AE99" i="31"/>
  <c r="AE144" i="31" s="1"/>
  <c r="U99" i="31"/>
  <c r="U144" i="31" s="1"/>
  <c r="M99" i="31"/>
  <c r="M144" i="31" s="1"/>
  <c r="E99" i="31"/>
  <c r="E144" i="31" s="1"/>
  <c r="AD99" i="31"/>
  <c r="AD144" i="31" s="1"/>
  <c r="T99" i="31"/>
  <c r="T144" i="31" s="1"/>
  <c r="L99" i="31"/>
  <c r="L144" i="31" s="1"/>
  <c r="D99" i="31"/>
  <c r="D144" i="31" s="1"/>
  <c r="AB99" i="31"/>
  <c r="AB144" i="31" s="1"/>
  <c r="S99" i="31"/>
  <c r="S144" i="31" s="1"/>
  <c r="K99" i="31"/>
  <c r="K144" i="31" s="1"/>
  <c r="C99" i="31"/>
  <c r="C144" i="31" s="1"/>
  <c r="Z99" i="31"/>
  <c r="Z144" i="31" s="1"/>
  <c r="R99" i="31"/>
  <c r="R144" i="31" s="1"/>
  <c r="J99" i="31"/>
  <c r="J144" i="31" s="1"/>
  <c r="B152" i="31"/>
  <c r="AD107" i="31"/>
  <c r="AD152" i="31" s="1"/>
  <c r="V107" i="31"/>
  <c r="V152" i="31" s="1"/>
  <c r="N107" i="31"/>
  <c r="N152" i="31" s="1"/>
  <c r="F107" i="31"/>
  <c r="F152" i="31" s="1"/>
  <c r="AC107" i="31"/>
  <c r="AC152" i="31" s="1"/>
  <c r="U107" i="31"/>
  <c r="U152" i="31" s="1"/>
  <c r="M107" i="31"/>
  <c r="M152" i="31" s="1"/>
  <c r="E107" i="31"/>
  <c r="E152" i="31" s="1"/>
  <c r="AA107" i="31"/>
  <c r="AA152" i="31" s="1"/>
  <c r="S107" i="31"/>
  <c r="S152" i="31" s="1"/>
  <c r="K107" i="31"/>
  <c r="K152" i="31" s="1"/>
  <c r="C107" i="31"/>
  <c r="C152" i="31" s="1"/>
  <c r="Z107" i="31"/>
  <c r="Z152" i="31" s="1"/>
  <c r="R107" i="31"/>
  <c r="R152" i="31" s="1"/>
  <c r="J107" i="31"/>
  <c r="J152" i="31" s="1"/>
  <c r="AB107" i="31"/>
  <c r="AB152" i="31" s="1"/>
  <c r="L107" i="31"/>
  <c r="L152" i="31" s="1"/>
  <c r="Y107" i="31"/>
  <c r="Y152" i="31" s="1"/>
  <c r="I107" i="31"/>
  <c r="I152" i="31" s="1"/>
  <c r="X107" i="31"/>
  <c r="X152" i="31" s="1"/>
  <c r="H107" i="31"/>
  <c r="H152" i="31" s="1"/>
  <c r="W107" i="31"/>
  <c r="W152" i="31" s="1"/>
  <c r="G107" i="31"/>
  <c r="G152" i="31" s="1"/>
  <c r="T107" i="31"/>
  <c r="T152" i="31" s="1"/>
  <c r="D107" i="31"/>
  <c r="D152" i="31" s="1"/>
  <c r="Q107" i="31"/>
  <c r="Q152" i="31" s="1"/>
  <c r="AF107" i="31"/>
  <c r="AF152" i="31" s="1"/>
  <c r="P107" i="31"/>
  <c r="P152" i="31" s="1"/>
  <c r="AE107" i="31"/>
  <c r="AE152" i="31" s="1"/>
  <c r="O107" i="31"/>
  <c r="O152" i="31" s="1"/>
  <c r="B160" i="31"/>
  <c r="AD115" i="31"/>
  <c r="AD160" i="31" s="1"/>
  <c r="V115" i="31"/>
  <c r="V160" i="31" s="1"/>
  <c r="N115" i="31"/>
  <c r="N160" i="31" s="1"/>
  <c r="F115" i="31"/>
  <c r="F160" i="31" s="1"/>
  <c r="AC115" i="31"/>
  <c r="AC160" i="31" s="1"/>
  <c r="U115" i="31"/>
  <c r="U160" i="31" s="1"/>
  <c r="M115" i="31"/>
  <c r="M160" i="31" s="1"/>
  <c r="E115" i="31"/>
  <c r="E160" i="31" s="1"/>
  <c r="AA115" i="31"/>
  <c r="AA160" i="31" s="1"/>
  <c r="S115" i="31"/>
  <c r="S160" i="31" s="1"/>
  <c r="K115" i="31"/>
  <c r="K160" i="31" s="1"/>
  <c r="C115" i="31"/>
  <c r="C160" i="31" s="1"/>
  <c r="Z115" i="31"/>
  <c r="Z160" i="31" s="1"/>
  <c r="R115" i="31"/>
  <c r="R160" i="31" s="1"/>
  <c r="J115" i="31"/>
  <c r="J160" i="31" s="1"/>
  <c r="T115" i="31"/>
  <c r="T160" i="31" s="1"/>
  <c r="D115" i="31"/>
  <c r="D160" i="31" s="1"/>
  <c r="Q115" i="31"/>
  <c r="Q160" i="31" s="1"/>
  <c r="AF115" i="31"/>
  <c r="AF160" i="31" s="1"/>
  <c r="P115" i="31"/>
  <c r="P160" i="31" s="1"/>
  <c r="AE115" i="31"/>
  <c r="AE160" i="31" s="1"/>
  <c r="O115" i="31"/>
  <c r="O160" i="31" s="1"/>
  <c r="AB115" i="31"/>
  <c r="AB160" i="31" s="1"/>
  <c r="L115" i="31"/>
  <c r="L160" i="31" s="1"/>
  <c r="Y115" i="31"/>
  <c r="Y160" i="31" s="1"/>
  <c r="I115" i="31"/>
  <c r="I160" i="31" s="1"/>
  <c r="X115" i="31"/>
  <c r="X160" i="31" s="1"/>
  <c r="H115" i="31"/>
  <c r="H160" i="31" s="1"/>
  <c r="W115" i="31"/>
  <c r="W160" i="31" s="1"/>
  <c r="G115" i="31"/>
  <c r="G160" i="31" s="1"/>
  <c r="B168" i="31"/>
  <c r="Z123" i="31"/>
  <c r="Z168" i="31" s="1"/>
  <c r="R123" i="31"/>
  <c r="R168" i="31" s="1"/>
  <c r="J123" i="31"/>
  <c r="J168" i="31" s="1"/>
  <c r="Y123" i="31"/>
  <c r="Y168" i="31" s="1"/>
  <c r="Q123" i="31"/>
  <c r="Q168" i="31" s="1"/>
  <c r="I123" i="31"/>
  <c r="I168" i="31" s="1"/>
  <c r="AE123" i="31"/>
  <c r="AE168" i="31" s="1"/>
  <c r="W123" i="31"/>
  <c r="W168" i="31" s="1"/>
  <c r="O123" i="31"/>
  <c r="O168" i="31" s="1"/>
  <c r="G123" i="31"/>
  <c r="G168" i="31" s="1"/>
  <c r="AD123" i="31"/>
  <c r="AD168" i="31" s="1"/>
  <c r="V123" i="31"/>
  <c r="V168" i="31" s="1"/>
  <c r="N123" i="31"/>
  <c r="N168" i="31" s="1"/>
  <c r="F123" i="31"/>
  <c r="F168" i="31" s="1"/>
  <c r="AB123" i="31"/>
  <c r="AB168" i="31" s="1"/>
  <c r="L123" i="31"/>
  <c r="L168" i="31" s="1"/>
  <c r="U123" i="31"/>
  <c r="U168" i="31" s="1"/>
  <c r="E123" i="31"/>
  <c r="E168" i="31" s="1"/>
  <c r="T123" i="31"/>
  <c r="T168" i="31" s="1"/>
  <c r="D123" i="31"/>
  <c r="D168" i="31" s="1"/>
  <c r="S123" i="31"/>
  <c r="S168" i="31" s="1"/>
  <c r="C123" i="31"/>
  <c r="C168" i="31" s="1"/>
  <c r="AF123" i="31"/>
  <c r="AF168" i="31" s="1"/>
  <c r="P123" i="31"/>
  <c r="P168" i="31" s="1"/>
  <c r="AC123" i="31"/>
  <c r="AC168" i="31" s="1"/>
  <c r="M123" i="31"/>
  <c r="M168" i="31" s="1"/>
  <c r="AA123" i="31"/>
  <c r="AA168" i="31" s="1"/>
  <c r="X123" i="31"/>
  <c r="X168" i="31" s="1"/>
  <c r="K123" i="31"/>
  <c r="K168" i="31" s="1"/>
  <c r="H123" i="31"/>
  <c r="H168" i="31" s="1"/>
  <c r="B176" i="31"/>
  <c r="AC131" i="31"/>
  <c r="AC176" i="31" s="1"/>
  <c r="U131" i="31"/>
  <c r="U176" i="31" s="1"/>
  <c r="M131" i="31"/>
  <c r="M176" i="31" s="1"/>
  <c r="E131" i="31"/>
  <c r="E176" i="31" s="1"/>
  <c r="AB131" i="31"/>
  <c r="AB176" i="31" s="1"/>
  <c r="T131" i="31"/>
  <c r="T176" i="31" s="1"/>
  <c r="L131" i="31"/>
  <c r="L176" i="31" s="1"/>
  <c r="D131" i="31"/>
  <c r="D176" i="31" s="1"/>
  <c r="AA131" i="31"/>
  <c r="AA176" i="31" s="1"/>
  <c r="S131" i="31"/>
  <c r="S176" i="31" s="1"/>
  <c r="K131" i="31"/>
  <c r="K176" i="31" s="1"/>
  <c r="C131" i="31"/>
  <c r="C176" i="31" s="1"/>
  <c r="Z131" i="31"/>
  <c r="Z176" i="31" s="1"/>
  <c r="R131" i="31"/>
  <c r="R176" i="31" s="1"/>
  <c r="J131" i="31"/>
  <c r="J176" i="31" s="1"/>
  <c r="Y131" i="31"/>
  <c r="Y176" i="31" s="1"/>
  <c r="Q131" i="31"/>
  <c r="Q176" i="31" s="1"/>
  <c r="I131" i="31"/>
  <c r="I176" i="31" s="1"/>
  <c r="AF131" i="31"/>
  <c r="AF176" i="31" s="1"/>
  <c r="X131" i="31"/>
  <c r="X176" i="31" s="1"/>
  <c r="P131" i="31"/>
  <c r="P176" i="31" s="1"/>
  <c r="H131" i="31"/>
  <c r="H176" i="31" s="1"/>
  <c r="AE131" i="31"/>
  <c r="AE176" i="31" s="1"/>
  <c r="W131" i="31"/>
  <c r="W176" i="31" s="1"/>
  <c r="O131" i="31"/>
  <c r="O176" i="31" s="1"/>
  <c r="G131" i="31"/>
  <c r="G176" i="31" s="1"/>
  <c r="AD131" i="31"/>
  <c r="AD176" i="31" s="1"/>
  <c r="V131" i="31"/>
  <c r="V176" i="31" s="1"/>
  <c r="N131" i="31"/>
  <c r="N176" i="31" s="1"/>
  <c r="F131" i="31"/>
  <c r="F176" i="31" s="1"/>
  <c r="B148" i="31"/>
  <c r="Z103" i="31"/>
  <c r="Z148" i="31" s="1"/>
  <c r="R103" i="31"/>
  <c r="R148" i="31" s="1"/>
  <c r="J103" i="31"/>
  <c r="J148" i="31" s="1"/>
  <c r="Y103" i="31"/>
  <c r="Y148" i="31" s="1"/>
  <c r="Q103" i="31"/>
  <c r="Q148" i="31" s="1"/>
  <c r="I103" i="31"/>
  <c r="I148" i="31" s="1"/>
  <c r="AE103" i="31"/>
  <c r="AE148" i="31" s="1"/>
  <c r="W103" i="31"/>
  <c r="W148" i="31" s="1"/>
  <c r="O103" i="31"/>
  <c r="O148" i="31" s="1"/>
  <c r="G103" i="31"/>
  <c r="G148" i="31" s="1"/>
  <c r="AD103" i="31"/>
  <c r="AD148" i="31" s="1"/>
  <c r="V103" i="31"/>
  <c r="V148" i="31" s="1"/>
  <c r="N103" i="31"/>
  <c r="N148" i="31" s="1"/>
  <c r="F103" i="31"/>
  <c r="F148" i="31" s="1"/>
  <c r="X103" i="31"/>
  <c r="X148" i="31" s="1"/>
  <c r="H103" i="31"/>
  <c r="H148" i="31" s="1"/>
  <c r="U103" i="31"/>
  <c r="U148" i="31" s="1"/>
  <c r="E103" i="31"/>
  <c r="E148" i="31" s="1"/>
  <c r="T103" i="31"/>
  <c r="T148" i="31" s="1"/>
  <c r="D103" i="31"/>
  <c r="D148" i="31" s="1"/>
  <c r="S103" i="31"/>
  <c r="S148" i="31" s="1"/>
  <c r="C103" i="31"/>
  <c r="C148" i="31" s="1"/>
  <c r="AF103" i="31"/>
  <c r="AF148" i="31" s="1"/>
  <c r="P103" i="31"/>
  <c r="P148" i="31" s="1"/>
  <c r="AC103" i="31"/>
  <c r="AC148" i="31" s="1"/>
  <c r="M103" i="31"/>
  <c r="M148" i="31" s="1"/>
  <c r="AB103" i="31"/>
  <c r="AB148" i="31" s="1"/>
  <c r="L103" i="31"/>
  <c r="L148" i="31" s="1"/>
  <c r="AA103" i="31"/>
  <c r="AA148" i="31" s="1"/>
  <c r="K103" i="31"/>
  <c r="K148" i="31" s="1"/>
  <c r="B145" i="31"/>
  <c r="AD100" i="31"/>
  <c r="AD145" i="31" s="1"/>
  <c r="V100" i="31"/>
  <c r="V145" i="31" s="1"/>
  <c r="N100" i="31"/>
  <c r="N145" i="31" s="1"/>
  <c r="F100" i="31"/>
  <c r="F145" i="31" s="1"/>
  <c r="AB100" i="31"/>
  <c r="AB145" i="31" s="1"/>
  <c r="T100" i="31"/>
  <c r="T145" i="31" s="1"/>
  <c r="L100" i="31"/>
  <c r="L145" i="31" s="1"/>
  <c r="D100" i="31"/>
  <c r="D145" i="31" s="1"/>
  <c r="Z100" i="31"/>
  <c r="Z145" i="31" s="1"/>
  <c r="P100" i="31"/>
  <c r="P145" i="31" s="1"/>
  <c r="E100" i="31"/>
  <c r="E145" i="31" s="1"/>
  <c r="Y100" i="31"/>
  <c r="Y145" i="31" s="1"/>
  <c r="O100" i="31"/>
  <c r="O145" i="31" s="1"/>
  <c r="C100" i="31"/>
  <c r="C145" i="31" s="1"/>
  <c r="X100" i="31"/>
  <c r="X145" i="31" s="1"/>
  <c r="M100" i="31"/>
  <c r="M145" i="31" s="1"/>
  <c r="W100" i="31"/>
  <c r="W145" i="31" s="1"/>
  <c r="K100" i="31"/>
  <c r="K145" i="31" s="1"/>
  <c r="AF100" i="31"/>
  <c r="AF145" i="31" s="1"/>
  <c r="U100" i="31"/>
  <c r="U145" i="31" s="1"/>
  <c r="J100" i="31"/>
  <c r="J145" i="31" s="1"/>
  <c r="AE100" i="31"/>
  <c r="AE145" i="31" s="1"/>
  <c r="S100" i="31"/>
  <c r="S145" i="31" s="1"/>
  <c r="I100" i="31"/>
  <c r="I145" i="31" s="1"/>
  <c r="AC100" i="31"/>
  <c r="AC145" i="31" s="1"/>
  <c r="R100" i="31"/>
  <c r="R145" i="31" s="1"/>
  <c r="H100" i="31"/>
  <c r="H145" i="31" s="1"/>
  <c r="AA100" i="31"/>
  <c r="AA145" i="31" s="1"/>
  <c r="Q100" i="31"/>
  <c r="Q145" i="31" s="1"/>
  <c r="G100" i="31"/>
  <c r="G145" i="31" s="1"/>
  <c r="B153" i="31"/>
  <c r="AE108" i="31"/>
  <c r="AE153" i="31" s="1"/>
  <c r="W108" i="31"/>
  <c r="W153" i="31" s="1"/>
  <c r="O108" i="31"/>
  <c r="O153" i="31" s="1"/>
  <c r="G108" i="31"/>
  <c r="G153" i="31" s="1"/>
  <c r="AD108" i="31"/>
  <c r="AD153" i="31" s="1"/>
  <c r="V108" i="31"/>
  <c r="V153" i="31" s="1"/>
  <c r="N108" i="31"/>
  <c r="N153" i="31" s="1"/>
  <c r="F108" i="31"/>
  <c r="F153" i="31" s="1"/>
  <c r="AB108" i="31"/>
  <c r="AB153" i="31" s="1"/>
  <c r="T108" i="31"/>
  <c r="T153" i="31" s="1"/>
  <c r="L108" i="31"/>
  <c r="L153" i="31" s="1"/>
  <c r="D108" i="31"/>
  <c r="D153" i="31" s="1"/>
  <c r="AA108" i="31"/>
  <c r="AA153" i="31" s="1"/>
  <c r="S108" i="31"/>
  <c r="S153" i="31" s="1"/>
  <c r="K108" i="31"/>
  <c r="K153" i="31" s="1"/>
  <c r="C108" i="31"/>
  <c r="C153" i="31" s="1"/>
  <c r="AC108" i="31"/>
  <c r="AC153" i="31" s="1"/>
  <c r="M108" i="31"/>
  <c r="M153" i="31" s="1"/>
  <c r="Z108" i="31"/>
  <c r="Z153" i="31" s="1"/>
  <c r="J108" i="31"/>
  <c r="J153" i="31" s="1"/>
  <c r="Y108" i="31"/>
  <c r="Y153" i="31" s="1"/>
  <c r="I108" i="31"/>
  <c r="I153" i="31" s="1"/>
  <c r="X108" i="31"/>
  <c r="X153" i="31" s="1"/>
  <c r="H108" i="31"/>
  <c r="H153" i="31" s="1"/>
  <c r="U108" i="31"/>
  <c r="U153" i="31" s="1"/>
  <c r="E108" i="31"/>
  <c r="E153" i="31" s="1"/>
  <c r="R108" i="31"/>
  <c r="R153" i="31" s="1"/>
  <c r="Q108" i="31"/>
  <c r="Q153" i="31" s="1"/>
  <c r="AF108" i="31"/>
  <c r="AF153" i="31" s="1"/>
  <c r="P108" i="31"/>
  <c r="P153" i="31" s="1"/>
  <c r="B161" i="31"/>
  <c r="AE116" i="31"/>
  <c r="AE161" i="31" s="1"/>
  <c r="W116" i="31"/>
  <c r="W161" i="31" s="1"/>
  <c r="O116" i="31"/>
  <c r="O161" i="31" s="1"/>
  <c r="G116" i="31"/>
  <c r="G161" i="31" s="1"/>
  <c r="AD116" i="31"/>
  <c r="AD161" i="31" s="1"/>
  <c r="V116" i="31"/>
  <c r="V161" i="31" s="1"/>
  <c r="N116" i="31"/>
  <c r="N161" i="31" s="1"/>
  <c r="F116" i="31"/>
  <c r="F161" i="31" s="1"/>
  <c r="AB116" i="31"/>
  <c r="AB161" i="31" s="1"/>
  <c r="T116" i="31"/>
  <c r="T161" i="31" s="1"/>
  <c r="L116" i="31"/>
  <c r="L161" i="31" s="1"/>
  <c r="D116" i="31"/>
  <c r="D161" i="31" s="1"/>
  <c r="AA116" i="31"/>
  <c r="AA161" i="31" s="1"/>
  <c r="S116" i="31"/>
  <c r="S161" i="31" s="1"/>
  <c r="K116" i="31"/>
  <c r="K161" i="31" s="1"/>
  <c r="C116" i="31"/>
  <c r="C161" i="31" s="1"/>
  <c r="U116" i="31"/>
  <c r="U161" i="31" s="1"/>
  <c r="E116" i="31"/>
  <c r="E161" i="31" s="1"/>
  <c r="R116" i="31"/>
  <c r="R161" i="31" s="1"/>
  <c r="Q116" i="31"/>
  <c r="Q161" i="31" s="1"/>
  <c r="AF116" i="31"/>
  <c r="AF161" i="31" s="1"/>
  <c r="P116" i="31"/>
  <c r="P161" i="31" s="1"/>
  <c r="AC116" i="31"/>
  <c r="AC161" i="31" s="1"/>
  <c r="M116" i="31"/>
  <c r="M161" i="31" s="1"/>
  <c r="Z116" i="31"/>
  <c r="Z161" i="31" s="1"/>
  <c r="J116" i="31"/>
  <c r="J161" i="31" s="1"/>
  <c r="Y116" i="31"/>
  <c r="Y161" i="31" s="1"/>
  <c r="I116" i="31"/>
  <c r="I161" i="31" s="1"/>
  <c r="X116" i="31"/>
  <c r="X161" i="31" s="1"/>
  <c r="H116" i="31"/>
  <c r="H161" i="31" s="1"/>
  <c r="S124" i="31"/>
  <c r="S169" i="31" s="1"/>
  <c r="K124" i="31"/>
  <c r="K169" i="31" s="1"/>
  <c r="P124" i="31"/>
  <c r="P169" i="31" s="1"/>
  <c r="H124" i="31"/>
  <c r="H169" i="31" s="1"/>
  <c r="V124" i="31"/>
  <c r="V169" i="31" s="1"/>
  <c r="F124" i="31"/>
  <c r="F169" i="31" s="1"/>
  <c r="N124" i="31"/>
  <c r="N169" i="31" s="1"/>
  <c r="AB124" i="31"/>
  <c r="AB169" i="31" s="1"/>
  <c r="B177" i="31"/>
  <c r="AD132" i="31"/>
  <c r="AD177" i="31" s="1"/>
  <c r="V132" i="31"/>
  <c r="V177" i="31" s="1"/>
  <c r="N132" i="31"/>
  <c r="N177" i="31" s="1"/>
  <c r="F132" i="31"/>
  <c r="F177" i="31" s="1"/>
  <c r="AC132" i="31"/>
  <c r="AC177" i="31" s="1"/>
  <c r="U132" i="31"/>
  <c r="U177" i="31" s="1"/>
  <c r="M132" i="31"/>
  <c r="M177" i="31" s="1"/>
  <c r="E132" i="31"/>
  <c r="E177" i="31" s="1"/>
  <c r="AB132" i="31"/>
  <c r="AB177" i="31" s="1"/>
  <c r="T132" i="31"/>
  <c r="T177" i="31" s="1"/>
  <c r="L132" i="31"/>
  <c r="L177" i="31" s="1"/>
  <c r="D132" i="31"/>
  <c r="D177" i="31" s="1"/>
  <c r="AA132" i="31"/>
  <c r="AA177" i="31" s="1"/>
  <c r="S132" i="31"/>
  <c r="S177" i="31" s="1"/>
  <c r="K132" i="31"/>
  <c r="K177" i="31" s="1"/>
  <c r="C132" i="31"/>
  <c r="C177" i="31" s="1"/>
  <c r="Z132" i="31"/>
  <c r="Z177" i="31" s="1"/>
  <c r="R132" i="31"/>
  <c r="R177" i="31" s="1"/>
  <c r="J132" i="31"/>
  <c r="J177" i="31" s="1"/>
  <c r="Y132" i="31"/>
  <c r="Y177" i="31" s="1"/>
  <c r="Q132" i="31"/>
  <c r="Q177" i="31" s="1"/>
  <c r="I132" i="31"/>
  <c r="I177" i="31" s="1"/>
  <c r="AF132" i="31"/>
  <c r="AF177" i="31" s="1"/>
  <c r="X132" i="31"/>
  <c r="X177" i="31" s="1"/>
  <c r="P132" i="31"/>
  <c r="P177" i="31" s="1"/>
  <c r="H132" i="31"/>
  <c r="H177" i="31" s="1"/>
  <c r="AE132" i="31"/>
  <c r="AE177" i="31" s="1"/>
  <c r="W132" i="31"/>
  <c r="W177" i="31" s="1"/>
  <c r="O132" i="31"/>
  <c r="O177" i="31" s="1"/>
  <c r="G132" i="31"/>
  <c r="G177" i="31" s="1"/>
  <c r="B138" i="31"/>
  <c r="AA93" i="31"/>
  <c r="AA138" i="31" s="1"/>
  <c r="S93" i="31"/>
  <c r="S138" i="31" s="1"/>
  <c r="K93" i="31"/>
  <c r="K138" i="31" s="1"/>
  <c r="C93" i="31"/>
  <c r="C138" i="31" s="1"/>
  <c r="Z93" i="31"/>
  <c r="Z138" i="31" s="1"/>
  <c r="R93" i="31"/>
  <c r="R138" i="31" s="1"/>
  <c r="J93" i="31"/>
  <c r="J138" i="31" s="1"/>
  <c r="Y93" i="31"/>
  <c r="Y138" i="31" s="1"/>
  <c r="Q93" i="31"/>
  <c r="Q138" i="31" s="1"/>
  <c r="I93" i="31"/>
  <c r="I138" i="31" s="1"/>
  <c r="AF93" i="31"/>
  <c r="AF138" i="31" s="1"/>
  <c r="X93" i="31"/>
  <c r="X138" i="31" s="1"/>
  <c r="P93" i="31"/>
  <c r="P138" i="31" s="1"/>
  <c r="H93" i="31"/>
  <c r="H138" i="31" s="1"/>
  <c r="AE93" i="31"/>
  <c r="AE138" i="31" s="1"/>
  <c r="W93" i="31"/>
  <c r="W138" i="31" s="1"/>
  <c r="O93" i="31"/>
  <c r="O138" i="31" s="1"/>
  <c r="G93" i="31"/>
  <c r="G138" i="31" s="1"/>
  <c r="AD93" i="31"/>
  <c r="AD138" i="31" s="1"/>
  <c r="V93" i="31"/>
  <c r="V138" i="31" s="1"/>
  <c r="N93" i="31"/>
  <c r="N138" i="31" s="1"/>
  <c r="F93" i="31"/>
  <c r="F138" i="31" s="1"/>
  <c r="AC93" i="31"/>
  <c r="AC138" i="31" s="1"/>
  <c r="U93" i="31"/>
  <c r="U138" i="31" s="1"/>
  <c r="M93" i="31"/>
  <c r="M138" i="31" s="1"/>
  <c r="E93" i="31"/>
  <c r="E138" i="31" s="1"/>
  <c r="AB93" i="31"/>
  <c r="AB138" i="31" s="1"/>
  <c r="T93" i="31"/>
  <c r="T138" i="31" s="1"/>
  <c r="L93" i="31"/>
  <c r="L138" i="31" s="1"/>
  <c r="D93" i="31"/>
  <c r="D138" i="31" s="1"/>
  <c r="X101" i="31"/>
  <c r="X146" i="31" s="1"/>
  <c r="U101" i="31"/>
  <c r="U146" i="31" s="1"/>
  <c r="S101" i="31"/>
  <c r="S146" i="31" s="1"/>
  <c r="K101" i="31"/>
  <c r="K146" i="31" s="1"/>
  <c r="B162" i="31"/>
  <c r="AA117" i="31"/>
  <c r="AA162" i="31" s="1"/>
  <c r="H117" i="31"/>
  <c r="H162" i="31" s="1"/>
  <c r="AE117" i="31"/>
  <c r="AE162" i="31" s="1"/>
  <c r="N117" i="31"/>
  <c r="N162" i="31" s="1"/>
  <c r="E117" i="31"/>
  <c r="E162" i="31" s="1"/>
  <c r="C117" i="31"/>
  <c r="C162" i="31" s="1"/>
  <c r="V117" i="31"/>
  <c r="V162" i="31" s="1"/>
  <c r="B170" i="31"/>
  <c r="AE125" i="31"/>
  <c r="AE170" i="31" s="1"/>
  <c r="W125" i="31"/>
  <c r="W170" i="31" s="1"/>
  <c r="AB125" i="31"/>
  <c r="AB170" i="31" s="1"/>
  <c r="T125" i="31"/>
  <c r="T170" i="31" s="1"/>
  <c r="L125" i="31"/>
  <c r="L170" i="31" s="1"/>
  <c r="D125" i="31"/>
  <c r="D170" i="31" s="1"/>
  <c r="AA125" i="31"/>
  <c r="AA170" i="31" s="1"/>
  <c r="S125" i="31"/>
  <c r="S170" i="31" s="1"/>
  <c r="K125" i="31"/>
  <c r="K170" i="31" s="1"/>
  <c r="C125" i="31"/>
  <c r="C170" i="31" s="1"/>
  <c r="Z125" i="31"/>
  <c r="Z170" i="31" s="1"/>
  <c r="Y125" i="31"/>
  <c r="Y170" i="31" s="1"/>
  <c r="Q125" i="31"/>
  <c r="Q170" i="31" s="1"/>
  <c r="I125" i="31"/>
  <c r="I170" i="31" s="1"/>
  <c r="AF125" i="31"/>
  <c r="AF170" i="31" s="1"/>
  <c r="X125" i="31"/>
  <c r="X170" i="31" s="1"/>
  <c r="P125" i="31"/>
  <c r="P170" i="31" s="1"/>
  <c r="H125" i="31"/>
  <c r="H170" i="31" s="1"/>
  <c r="N125" i="31"/>
  <c r="N170" i="31" s="1"/>
  <c r="AC125" i="31"/>
  <c r="AC170" i="31" s="1"/>
  <c r="G125" i="31"/>
  <c r="G170" i="31" s="1"/>
  <c r="V125" i="31"/>
  <c r="V170" i="31" s="1"/>
  <c r="F125" i="31"/>
  <c r="F170" i="31" s="1"/>
  <c r="U125" i="31"/>
  <c r="U170" i="31" s="1"/>
  <c r="E125" i="31"/>
  <c r="E170" i="31" s="1"/>
  <c r="R125" i="31"/>
  <c r="R170" i="31" s="1"/>
  <c r="O125" i="31"/>
  <c r="O170" i="31" s="1"/>
  <c r="AD125" i="31"/>
  <c r="AD170" i="31" s="1"/>
  <c r="M125" i="31"/>
  <c r="M170" i="31" s="1"/>
  <c r="J125" i="31"/>
  <c r="J170" i="31" s="1"/>
  <c r="B178" i="31"/>
  <c r="AE133" i="31"/>
  <c r="AE178" i="31" s="1"/>
  <c r="W133" i="31"/>
  <c r="W178" i="31" s="1"/>
  <c r="O133" i="31"/>
  <c r="O178" i="31" s="1"/>
  <c r="G133" i="31"/>
  <c r="G178" i="31" s="1"/>
  <c r="AD133" i="31"/>
  <c r="AD178" i="31" s="1"/>
  <c r="V133" i="31"/>
  <c r="V178" i="31" s="1"/>
  <c r="N133" i="31"/>
  <c r="N178" i="31" s="1"/>
  <c r="F133" i="31"/>
  <c r="F178" i="31" s="1"/>
  <c r="AC133" i="31"/>
  <c r="AC178" i="31" s="1"/>
  <c r="U133" i="31"/>
  <c r="U178" i="31" s="1"/>
  <c r="M133" i="31"/>
  <c r="M178" i="31" s="1"/>
  <c r="E133" i="31"/>
  <c r="E178" i="31" s="1"/>
  <c r="AB133" i="31"/>
  <c r="AB178" i="31" s="1"/>
  <c r="T133" i="31"/>
  <c r="T178" i="31" s="1"/>
  <c r="L133" i="31"/>
  <c r="L178" i="31" s="1"/>
  <c r="D133" i="31"/>
  <c r="D178" i="31" s="1"/>
  <c r="AA133" i="31"/>
  <c r="AA178" i="31" s="1"/>
  <c r="S133" i="31"/>
  <c r="S178" i="31" s="1"/>
  <c r="K133" i="31"/>
  <c r="K178" i="31" s="1"/>
  <c r="C133" i="31"/>
  <c r="C178" i="31" s="1"/>
  <c r="Z133" i="31"/>
  <c r="Z178" i="31" s="1"/>
  <c r="R133" i="31"/>
  <c r="R178" i="31" s="1"/>
  <c r="J133" i="31"/>
  <c r="J178" i="31" s="1"/>
  <c r="Y133" i="31"/>
  <c r="Y178" i="31" s="1"/>
  <c r="Q133" i="31"/>
  <c r="Q178" i="31" s="1"/>
  <c r="I133" i="31"/>
  <c r="I178" i="31" s="1"/>
  <c r="AF133" i="31"/>
  <c r="AF178" i="31" s="1"/>
  <c r="X133" i="31"/>
  <c r="X178" i="31" s="1"/>
  <c r="P133" i="31"/>
  <c r="P178" i="31" s="1"/>
  <c r="H133" i="31"/>
  <c r="H178" i="31" s="1"/>
  <c r="B140" i="31"/>
  <c r="AC95" i="31"/>
  <c r="AC140" i="31" s="1"/>
  <c r="U95" i="31"/>
  <c r="U140" i="31" s="1"/>
  <c r="M95" i="31"/>
  <c r="M140" i="31" s="1"/>
  <c r="E95" i="31"/>
  <c r="E140" i="31" s="1"/>
  <c r="AB95" i="31"/>
  <c r="AB140" i="31" s="1"/>
  <c r="T95" i="31"/>
  <c r="T140" i="31" s="1"/>
  <c r="L95" i="31"/>
  <c r="L140" i="31" s="1"/>
  <c r="D95" i="31"/>
  <c r="D140" i="31" s="1"/>
  <c r="AA95" i="31"/>
  <c r="AA140" i="31" s="1"/>
  <c r="S95" i="31"/>
  <c r="S140" i="31" s="1"/>
  <c r="K95" i="31"/>
  <c r="K140" i="31" s="1"/>
  <c r="C95" i="31"/>
  <c r="C140" i="31" s="1"/>
  <c r="Z95" i="31"/>
  <c r="Z140" i="31" s="1"/>
  <c r="R95" i="31"/>
  <c r="R140" i="31" s="1"/>
  <c r="J95" i="31"/>
  <c r="J140" i="31" s="1"/>
  <c r="Y95" i="31"/>
  <c r="Y140" i="31" s="1"/>
  <c r="Q95" i="31"/>
  <c r="Q140" i="31" s="1"/>
  <c r="I95" i="31"/>
  <c r="I140" i="31" s="1"/>
  <c r="AF95" i="31"/>
  <c r="AF140" i="31" s="1"/>
  <c r="X95" i="31"/>
  <c r="X140" i="31" s="1"/>
  <c r="P95" i="31"/>
  <c r="P140" i="31" s="1"/>
  <c r="H95" i="31"/>
  <c r="H140" i="31" s="1"/>
  <c r="AE95" i="31"/>
  <c r="AE140" i="31" s="1"/>
  <c r="W95" i="31"/>
  <c r="W140" i="31" s="1"/>
  <c r="O95" i="31"/>
  <c r="O140" i="31" s="1"/>
  <c r="G95" i="31"/>
  <c r="G140" i="31" s="1"/>
  <c r="AD95" i="31"/>
  <c r="AD140" i="31" s="1"/>
  <c r="V95" i="31"/>
  <c r="V140" i="31" s="1"/>
  <c r="N95" i="31"/>
  <c r="N140" i="31" s="1"/>
  <c r="F95" i="31"/>
  <c r="F140" i="31" s="1"/>
  <c r="B139" i="31"/>
  <c r="AB94" i="31"/>
  <c r="AB139" i="31" s="1"/>
  <c r="T94" i="31"/>
  <c r="T139" i="31" s="1"/>
  <c r="L94" i="31"/>
  <c r="L139" i="31" s="1"/>
  <c r="D94" i="31"/>
  <c r="D139" i="31" s="1"/>
  <c r="AA94" i="31"/>
  <c r="AA139" i="31" s="1"/>
  <c r="S94" i="31"/>
  <c r="S139" i="31" s="1"/>
  <c r="K94" i="31"/>
  <c r="K139" i="31" s="1"/>
  <c r="C94" i="31"/>
  <c r="C139" i="31" s="1"/>
  <c r="Z94" i="31"/>
  <c r="Z139" i="31" s="1"/>
  <c r="R94" i="31"/>
  <c r="R139" i="31" s="1"/>
  <c r="J94" i="31"/>
  <c r="J139" i="31" s="1"/>
  <c r="Y94" i="31"/>
  <c r="Y139" i="31" s="1"/>
  <c r="Q94" i="31"/>
  <c r="Q139" i="31" s="1"/>
  <c r="I94" i="31"/>
  <c r="I139" i="31" s="1"/>
  <c r="AF94" i="31"/>
  <c r="AF139" i="31" s="1"/>
  <c r="X94" i="31"/>
  <c r="X139" i="31" s="1"/>
  <c r="P94" i="31"/>
  <c r="P139" i="31" s="1"/>
  <c r="H94" i="31"/>
  <c r="H139" i="31" s="1"/>
  <c r="AE94" i="31"/>
  <c r="AE139" i="31" s="1"/>
  <c r="W94" i="31"/>
  <c r="W139" i="31" s="1"/>
  <c r="O94" i="31"/>
  <c r="O139" i="31" s="1"/>
  <c r="G94" i="31"/>
  <c r="G139" i="31" s="1"/>
  <c r="AD94" i="31"/>
  <c r="AD139" i="31" s="1"/>
  <c r="V94" i="31"/>
  <c r="V139" i="31" s="1"/>
  <c r="N94" i="31"/>
  <c r="N139" i="31" s="1"/>
  <c r="F94" i="31"/>
  <c r="F139" i="31" s="1"/>
  <c r="AC94" i="31"/>
  <c r="AC139" i="31" s="1"/>
  <c r="U94" i="31"/>
  <c r="U139" i="31" s="1"/>
  <c r="M94" i="31"/>
  <c r="M139" i="31" s="1"/>
  <c r="E94" i="31"/>
  <c r="E139" i="31" s="1"/>
  <c r="B147" i="31"/>
  <c r="Y102" i="31"/>
  <c r="Y147" i="31" s="1"/>
  <c r="Q102" i="31"/>
  <c r="Q147" i="31" s="1"/>
  <c r="I102" i="31"/>
  <c r="I147" i="31" s="1"/>
  <c r="AF102" i="31"/>
  <c r="AF147" i="31" s="1"/>
  <c r="X102" i="31"/>
  <c r="X147" i="31" s="1"/>
  <c r="P102" i="31"/>
  <c r="P147" i="31" s="1"/>
  <c r="H102" i="31"/>
  <c r="H147" i="31" s="1"/>
  <c r="AD102" i="31"/>
  <c r="AD147" i="31" s="1"/>
  <c r="V102" i="31"/>
  <c r="V147" i="31" s="1"/>
  <c r="N102" i="31"/>
  <c r="N147" i="31" s="1"/>
  <c r="F102" i="31"/>
  <c r="F147" i="31" s="1"/>
  <c r="AC102" i="31"/>
  <c r="AC147" i="31" s="1"/>
  <c r="U102" i="31"/>
  <c r="U147" i="31" s="1"/>
  <c r="M102" i="31"/>
  <c r="M147" i="31" s="1"/>
  <c r="E102" i="31"/>
  <c r="E147" i="31" s="1"/>
  <c r="W102" i="31"/>
  <c r="W147" i="31" s="1"/>
  <c r="G102" i="31"/>
  <c r="G147" i="31" s="1"/>
  <c r="T102" i="31"/>
  <c r="T147" i="31" s="1"/>
  <c r="D102" i="31"/>
  <c r="D147" i="31" s="1"/>
  <c r="S102" i="31"/>
  <c r="S147" i="31" s="1"/>
  <c r="C102" i="31"/>
  <c r="C147" i="31" s="1"/>
  <c r="R102" i="31"/>
  <c r="R147" i="31" s="1"/>
  <c r="AE102" i="31"/>
  <c r="AE147" i="31" s="1"/>
  <c r="O102" i="31"/>
  <c r="O147" i="31" s="1"/>
  <c r="AB102" i="31"/>
  <c r="AB147" i="31" s="1"/>
  <c r="L102" i="31"/>
  <c r="L147" i="31" s="1"/>
  <c r="AA102" i="31"/>
  <c r="AA147" i="31" s="1"/>
  <c r="K102" i="31"/>
  <c r="K147" i="31" s="1"/>
  <c r="Z102" i="31"/>
  <c r="Z147" i="31" s="1"/>
  <c r="J102" i="31"/>
  <c r="J147" i="31" s="1"/>
  <c r="B155" i="31"/>
  <c r="Y110" i="31"/>
  <c r="Y155" i="31" s="1"/>
  <c r="Q110" i="31"/>
  <c r="Q155" i="31" s="1"/>
  <c r="I110" i="31"/>
  <c r="I155" i="31" s="1"/>
  <c r="AF110" i="31"/>
  <c r="AF155" i="31" s="1"/>
  <c r="X110" i="31"/>
  <c r="X155" i="31" s="1"/>
  <c r="P110" i="31"/>
  <c r="P155" i="31" s="1"/>
  <c r="H110" i="31"/>
  <c r="H155" i="31" s="1"/>
  <c r="AD110" i="31"/>
  <c r="AD155" i="31" s="1"/>
  <c r="V110" i="31"/>
  <c r="V155" i="31" s="1"/>
  <c r="N110" i="31"/>
  <c r="N155" i="31" s="1"/>
  <c r="F110" i="31"/>
  <c r="F155" i="31" s="1"/>
  <c r="AC110" i="31"/>
  <c r="AC155" i="31" s="1"/>
  <c r="U110" i="31"/>
  <c r="U155" i="31" s="1"/>
  <c r="M110" i="31"/>
  <c r="M155" i="31" s="1"/>
  <c r="E110" i="31"/>
  <c r="E155" i="31" s="1"/>
  <c r="AE110" i="31"/>
  <c r="AE155" i="31" s="1"/>
  <c r="O110" i="31"/>
  <c r="O155" i="31" s="1"/>
  <c r="AB110" i="31"/>
  <c r="AB155" i="31" s="1"/>
  <c r="L110" i="31"/>
  <c r="L155" i="31" s="1"/>
  <c r="AA110" i="31"/>
  <c r="AA155" i="31" s="1"/>
  <c r="K110" i="31"/>
  <c r="K155" i="31" s="1"/>
  <c r="Z110" i="31"/>
  <c r="Z155" i="31" s="1"/>
  <c r="J110" i="31"/>
  <c r="J155" i="31" s="1"/>
  <c r="W110" i="31"/>
  <c r="W155" i="31" s="1"/>
  <c r="G110" i="31"/>
  <c r="G155" i="31" s="1"/>
  <c r="T110" i="31"/>
  <c r="T155" i="31" s="1"/>
  <c r="D110" i="31"/>
  <c r="D155" i="31" s="1"/>
  <c r="S110" i="31"/>
  <c r="S155" i="31" s="1"/>
  <c r="C110" i="31"/>
  <c r="C155" i="31" s="1"/>
  <c r="R110" i="31"/>
  <c r="R155" i="31" s="1"/>
  <c r="B163" i="31"/>
  <c r="AC118" i="31"/>
  <c r="AC163" i="31" s="1"/>
  <c r="U118" i="31"/>
  <c r="U163" i="31" s="1"/>
  <c r="M118" i="31"/>
  <c r="M163" i="31" s="1"/>
  <c r="E118" i="31"/>
  <c r="E163" i="31" s="1"/>
  <c r="AB118" i="31"/>
  <c r="AB163" i="31" s="1"/>
  <c r="T118" i="31"/>
  <c r="T163" i="31" s="1"/>
  <c r="L118" i="31"/>
  <c r="L163" i="31" s="1"/>
  <c r="D118" i="31"/>
  <c r="D163" i="31" s="1"/>
  <c r="Z118" i="31"/>
  <c r="Z163" i="31" s="1"/>
  <c r="R118" i="31"/>
  <c r="R163" i="31" s="1"/>
  <c r="J118" i="31"/>
  <c r="J163" i="31" s="1"/>
  <c r="Y118" i="31"/>
  <c r="Y163" i="31" s="1"/>
  <c r="Q118" i="31"/>
  <c r="Q163" i="31" s="1"/>
  <c r="I118" i="31"/>
  <c r="I163" i="31" s="1"/>
  <c r="AF118" i="31"/>
  <c r="AF163" i="31" s="1"/>
  <c r="P118" i="31"/>
  <c r="P163" i="31" s="1"/>
  <c r="AE118" i="31"/>
  <c r="AE163" i="31" s="1"/>
  <c r="O118" i="31"/>
  <c r="O163" i="31" s="1"/>
  <c r="AA118" i="31"/>
  <c r="AA163" i="31" s="1"/>
  <c r="K118" i="31"/>
  <c r="K163" i="31" s="1"/>
  <c r="X118" i="31"/>
  <c r="X163" i="31" s="1"/>
  <c r="H118" i="31"/>
  <c r="H163" i="31" s="1"/>
  <c r="AD118" i="31"/>
  <c r="AD163" i="31" s="1"/>
  <c r="W118" i="31"/>
  <c r="W163" i="31" s="1"/>
  <c r="V118" i="31"/>
  <c r="V163" i="31" s="1"/>
  <c r="S118" i="31"/>
  <c r="S163" i="31" s="1"/>
  <c r="N118" i="31"/>
  <c r="N163" i="31" s="1"/>
  <c r="G118" i="31"/>
  <c r="G163" i="31" s="1"/>
  <c r="F118" i="31"/>
  <c r="F163" i="31" s="1"/>
  <c r="C118" i="31"/>
  <c r="C163" i="31" s="1"/>
  <c r="B171" i="31"/>
  <c r="AF126" i="31"/>
  <c r="AF171" i="31" s="1"/>
  <c r="X126" i="31"/>
  <c r="X171" i="31" s="1"/>
  <c r="P126" i="31"/>
  <c r="P171" i="31" s="1"/>
  <c r="H126" i="31"/>
  <c r="H171" i="31" s="1"/>
  <c r="AE126" i="31"/>
  <c r="AE171" i="31" s="1"/>
  <c r="W126" i="31"/>
  <c r="W171" i="31" s="1"/>
  <c r="O126" i="31"/>
  <c r="O171" i="31" s="1"/>
  <c r="AD126" i="31"/>
  <c r="AD171" i="31" s="1"/>
  <c r="V126" i="31"/>
  <c r="V171" i="31" s="1"/>
  <c r="N126" i="31"/>
  <c r="N171" i="31" s="1"/>
  <c r="AC126" i="31"/>
  <c r="AC171" i="31" s="1"/>
  <c r="U126" i="31"/>
  <c r="U171" i="31" s="1"/>
  <c r="M126" i="31"/>
  <c r="M171" i="31" s="1"/>
  <c r="E126" i="31"/>
  <c r="E171" i="31" s="1"/>
  <c r="AB126" i="31"/>
  <c r="AB171" i="31" s="1"/>
  <c r="T126" i="31"/>
  <c r="T171" i="31" s="1"/>
  <c r="L126" i="31"/>
  <c r="L171" i="31" s="1"/>
  <c r="D126" i="31"/>
  <c r="D171" i="31" s="1"/>
  <c r="AA126" i="31"/>
  <c r="AA171" i="31" s="1"/>
  <c r="S126" i="31"/>
  <c r="S171" i="31" s="1"/>
  <c r="K126" i="31"/>
  <c r="K171" i="31" s="1"/>
  <c r="C126" i="31"/>
  <c r="C171" i="31" s="1"/>
  <c r="Z126" i="31"/>
  <c r="Z171" i="31" s="1"/>
  <c r="R126" i="31"/>
  <c r="R171" i="31" s="1"/>
  <c r="J126" i="31"/>
  <c r="J171" i="31" s="1"/>
  <c r="Y126" i="31"/>
  <c r="Y171" i="31" s="1"/>
  <c r="Q126" i="31"/>
  <c r="Q171" i="31" s="1"/>
  <c r="I126" i="31"/>
  <c r="I171" i="31" s="1"/>
  <c r="G126" i="31"/>
  <c r="G171" i="31" s="1"/>
  <c r="F126" i="31"/>
  <c r="F171" i="31" s="1"/>
  <c r="B179" i="31"/>
  <c r="AF134" i="31"/>
  <c r="AF179" i="31" s="1"/>
  <c r="G134" i="31"/>
  <c r="G179" i="31" s="1"/>
  <c r="AD134" i="31"/>
  <c r="AD179" i="31" s="1"/>
  <c r="E134" i="31"/>
  <c r="E179" i="31" s="1"/>
  <c r="AB134" i="31"/>
  <c r="AB179" i="31" s="1"/>
  <c r="C134" i="31"/>
  <c r="C179" i="31" s="1"/>
  <c r="Z134" i="31"/>
  <c r="Z179" i="31" s="1"/>
  <c r="B169" i="30"/>
  <c r="B214" i="30" s="1"/>
  <c r="B33" i="9" s="1"/>
  <c r="Z169" i="30"/>
  <c r="J169" i="30"/>
  <c r="Y169" i="30"/>
  <c r="Q169" i="30"/>
  <c r="I169" i="30"/>
  <c r="AD169" i="30"/>
  <c r="H169" i="30"/>
  <c r="AB169" i="30"/>
  <c r="X169" i="30"/>
  <c r="D169" i="30"/>
  <c r="V169" i="30"/>
  <c r="L169" i="30"/>
  <c r="C169" i="30"/>
  <c r="M169" i="30"/>
  <c r="K169" i="30"/>
  <c r="G169" i="30"/>
  <c r="AA169" i="30"/>
  <c r="U169" i="30"/>
  <c r="B146" i="30"/>
  <c r="B191" i="30" s="1"/>
  <c r="B10" i="9" s="1"/>
  <c r="AB146" i="30"/>
  <c r="T146" i="30"/>
  <c r="AE146" i="30"/>
  <c r="K146" i="30"/>
  <c r="AD146" i="30"/>
  <c r="S146" i="30"/>
  <c r="J146" i="30"/>
  <c r="AC146" i="30"/>
  <c r="R146" i="30"/>
  <c r="E146" i="30"/>
  <c r="H146" i="30"/>
  <c r="Y146" i="30"/>
  <c r="P146" i="30"/>
  <c r="G146" i="30"/>
  <c r="O146" i="30"/>
  <c r="F146" i="30"/>
  <c r="AF146" i="30"/>
  <c r="V146" i="30"/>
  <c r="M146" i="30"/>
  <c r="C146" i="30"/>
  <c r="B154" i="30"/>
  <c r="B199" i="30" s="1"/>
  <c r="B18" i="9" s="1"/>
  <c r="N154" i="30"/>
  <c r="F154" i="30"/>
  <c r="AB154" i="30"/>
  <c r="T154" i="30"/>
  <c r="L154" i="30"/>
  <c r="AA154" i="30"/>
  <c r="K154" i="30"/>
  <c r="C154" i="30"/>
  <c r="R154" i="30"/>
  <c r="J154" i="30"/>
  <c r="Y154" i="30"/>
  <c r="I154" i="30"/>
  <c r="AF154" i="30"/>
  <c r="P154" i="30"/>
  <c r="AE154" i="30"/>
  <c r="G154" i="30"/>
  <c r="U154" i="30"/>
  <c r="E154" i="30"/>
  <c r="B162" i="30"/>
  <c r="B207" i="30" s="1"/>
  <c r="B26" i="9" s="1"/>
  <c r="AC162" i="30"/>
  <c r="M162" i="30"/>
  <c r="E162" i="30"/>
  <c r="S162" i="30"/>
  <c r="K162" i="30"/>
  <c r="C162" i="30"/>
  <c r="Q162" i="30"/>
  <c r="I162" i="30"/>
  <c r="AE162" i="30"/>
  <c r="W162" i="30"/>
  <c r="G162" i="30"/>
  <c r="X162" i="30"/>
  <c r="H162" i="30"/>
  <c r="T162" i="30"/>
  <c r="R162" i="30"/>
  <c r="N162" i="30"/>
  <c r="Z162" i="30"/>
  <c r="V162" i="30"/>
  <c r="F162" i="30"/>
  <c r="B170" i="30"/>
  <c r="B215" i="30" s="1"/>
  <c r="B34" i="9" s="1"/>
  <c r="AA170" i="30"/>
  <c r="S170" i="30"/>
  <c r="C170" i="30"/>
  <c r="Z170" i="30"/>
  <c r="R170" i="30"/>
  <c r="J170" i="30"/>
  <c r="U170" i="30"/>
  <c r="AD170" i="30"/>
  <c r="T170" i="30"/>
  <c r="AC170" i="30"/>
  <c r="Q170" i="30"/>
  <c r="G170" i="30"/>
  <c r="Y170" i="30"/>
  <c r="E170" i="30"/>
  <c r="X170" i="30"/>
  <c r="P170" i="30"/>
  <c r="F170" i="30"/>
  <c r="D170" i="30"/>
  <c r="V170" i="30"/>
  <c r="L170" i="30"/>
  <c r="B178" i="30"/>
  <c r="B223" i="30" s="1"/>
  <c r="B42" i="9" s="1"/>
  <c r="AA178" i="30"/>
  <c r="S178" i="30"/>
  <c r="R178" i="30"/>
  <c r="AD178" i="30"/>
  <c r="T178" i="30"/>
  <c r="AB178" i="30"/>
  <c r="P178" i="30"/>
  <c r="Y178" i="30"/>
  <c r="X178" i="30"/>
  <c r="N178" i="30"/>
  <c r="D178" i="30"/>
  <c r="W178" i="30"/>
  <c r="M178" i="30"/>
  <c r="AF178" i="30"/>
  <c r="V178" i="30"/>
  <c r="L178" i="30"/>
  <c r="AE178" i="30"/>
  <c r="U178" i="30"/>
  <c r="B177" i="30"/>
  <c r="B222" i="30" s="1"/>
  <c r="B41" i="9" s="1"/>
  <c r="Z177" i="30"/>
  <c r="J177" i="30"/>
  <c r="Y177" i="30"/>
  <c r="I177" i="30"/>
  <c r="AC177" i="30"/>
  <c r="S177" i="30"/>
  <c r="G177" i="30"/>
  <c r="AB177" i="30"/>
  <c r="P177" i="30"/>
  <c r="AA177" i="30"/>
  <c r="E177" i="30"/>
  <c r="X177" i="30"/>
  <c r="N177" i="30"/>
  <c r="D177" i="30"/>
  <c r="W177" i="30"/>
  <c r="M177" i="30"/>
  <c r="C177" i="30"/>
  <c r="L177" i="30"/>
  <c r="U177" i="30"/>
  <c r="K177" i="30"/>
  <c r="T177" i="30"/>
  <c r="B139" i="30"/>
  <c r="B184" i="30" s="1"/>
  <c r="B3" i="9" s="1"/>
  <c r="AA139" i="30"/>
  <c r="K139" i="30"/>
  <c r="C139" i="30"/>
  <c r="U139" i="30"/>
  <c r="R139" i="30"/>
  <c r="J139" i="30"/>
  <c r="Y139" i="30"/>
  <c r="Q139" i="30"/>
  <c r="I139" i="30"/>
  <c r="AF139" i="30"/>
  <c r="X139" i="30"/>
  <c r="P139" i="30"/>
  <c r="AE139" i="30"/>
  <c r="O139" i="30"/>
  <c r="G139" i="30"/>
  <c r="M139" i="30"/>
  <c r="AD139" i="30"/>
  <c r="V139" i="30"/>
  <c r="T139" i="30"/>
  <c r="D139" i="30"/>
  <c r="AC139" i="30"/>
  <c r="B147" i="30"/>
  <c r="W147" i="30"/>
  <c r="O147" i="30"/>
  <c r="G147" i="30"/>
  <c r="AC147" i="30"/>
  <c r="U147" i="30"/>
  <c r="M147" i="30"/>
  <c r="E147" i="30"/>
  <c r="L147" i="30"/>
  <c r="D147" i="30"/>
  <c r="AA147" i="30"/>
  <c r="K147" i="30"/>
  <c r="Y147" i="30"/>
  <c r="Q147" i="30"/>
  <c r="I147" i="30"/>
  <c r="AF147" i="30"/>
  <c r="J147" i="30"/>
  <c r="AD147" i="30"/>
  <c r="H147" i="30"/>
  <c r="Z147" i="30"/>
  <c r="F147" i="30"/>
  <c r="X147" i="30"/>
  <c r="V147" i="30"/>
  <c r="R147" i="30"/>
  <c r="B155" i="30"/>
  <c r="B200" i="30" s="1"/>
  <c r="B19" i="9" s="1"/>
  <c r="W155" i="30"/>
  <c r="G155" i="30"/>
  <c r="U155" i="30"/>
  <c r="M155" i="30"/>
  <c r="E155" i="30"/>
  <c r="AB155" i="30"/>
  <c r="T155" i="30"/>
  <c r="L155" i="30"/>
  <c r="D155" i="30"/>
  <c r="AA155" i="30"/>
  <c r="S155" i="30"/>
  <c r="K155" i="30"/>
  <c r="Z155" i="30"/>
  <c r="R155" i="30"/>
  <c r="J155" i="30"/>
  <c r="Q155" i="30"/>
  <c r="I155" i="30"/>
  <c r="AF155" i="30"/>
  <c r="X155" i="30"/>
  <c r="N155" i="30"/>
  <c r="AD155" i="30"/>
  <c r="V155" i="30"/>
  <c r="F155" i="30"/>
  <c r="B163" i="30"/>
  <c r="AD163" i="30"/>
  <c r="V163" i="30"/>
  <c r="N163" i="30"/>
  <c r="F163" i="30"/>
  <c r="AB163" i="30"/>
  <c r="T163" i="30"/>
  <c r="L163" i="30"/>
  <c r="Z163" i="30"/>
  <c r="J163" i="30"/>
  <c r="X163" i="30"/>
  <c r="P163" i="30"/>
  <c r="I163" i="30"/>
  <c r="U163" i="30"/>
  <c r="E163" i="30"/>
  <c r="S163" i="30"/>
  <c r="C163" i="30"/>
  <c r="Q163" i="30"/>
  <c r="O163" i="30"/>
  <c r="M163" i="30"/>
  <c r="AA163" i="30"/>
  <c r="W163" i="30"/>
  <c r="G163" i="30"/>
  <c r="B171" i="30"/>
  <c r="B216" i="30" s="1"/>
  <c r="B35" i="9" s="1"/>
  <c r="AB171" i="30"/>
  <c r="L171" i="30"/>
  <c r="AA171" i="30"/>
  <c r="S171" i="30"/>
  <c r="C171" i="30"/>
  <c r="AF171" i="30"/>
  <c r="J171" i="30"/>
  <c r="AE171" i="30"/>
  <c r="U171" i="30"/>
  <c r="I171" i="30"/>
  <c r="AD171" i="30"/>
  <c r="R171" i="30"/>
  <c r="H171" i="30"/>
  <c r="Z171" i="30"/>
  <c r="P171" i="30"/>
  <c r="F171" i="30"/>
  <c r="Y171" i="30"/>
  <c r="O171" i="30"/>
  <c r="E171" i="30"/>
  <c r="X171" i="30"/>
  <c r="N171" i="30"/>
  <c r="AC171" i="30"/>
  <c r="W171" i="30"/>
  <c r="M171" i="30"/>
  <c r="G171" i="30"/>
  <c r="B179" i="30"/>
  <c r="B224" i="30" s="1"/>
  <c r="B43" i="9" s="1"/>
  <c r="Y179" i="30"/>
  <c r="AC179" i="30"/>
  <c r="U179" i="30"/>
  <c r="AF179" i="30"/>
  <c r="AE179" i="30"/>
  <c r="T179" i="30"/>
  <c r="L179" i="30"/>
  <c r="D179" i="30"/>
  <c r="S179" i="30"/>
  <c r="K179" i="30"/>
  <c r="C179" i="30"/>
  <c r="R179" i="30"/>
  <c r="H179" i="30"/>
  <c r="Q179" i="30"/>
  <c r="G179" i="30"/>
  <c r="P179" i="30"/>
  <c r="F179" i="30"/>
  <c r="AB179" i="30"/>
  <c r="Z179" i="30"/>
  <c r="N179" i="30"/>
  <c r="X179" i="30"/>
  <c r="W179" i="30"/>
  <c r="J179" i="30"/>
  <c r="B161" i="30"/>
  <c r="B206" i="30" s="1"/>
  <c r="B25" i="9" s="1"/>
  <c r="AB161" i="30"/>
  <c r="D161" i="30"/>
  <c r="J161" i="30"/>
  <c r="AF161" i="30"/>
  <c r="X161" i="30"/>
  <c r="P161" i="30"/>
  <c r="H161" i="30"/>
  <c r="AD161" i="30"/>
  <c r="V161" i="30"/>
  <c r="N161" i="30"/>
  <c r="F161" i="30"/>
  <c r="W161" i="30"/>
  <c r="Q161" i="30"/>
  <c r="AE161" i="30"/>
  <c r="O161" i="30"/>
  <c r="AC161" i="30"/>
  <c r="AA161" i="30"/>
  <c r="K161" i="30"/>
  <c r="Y161" i="30"/>
  <c r="U161" i="30"/>
  <c r="B140" i="30"/>
  <c r="AB140" i="30"/>
  <c r="T140" i="30"/>
  <c r="D140" i="30"/>
  <c r="AA140" i="30"/>
  <c r="S140" i="30"/>
  <c r="C140" i="30"/>
  <c r="Z140" i="30"/>
  <c r="J140" i="30"/>
  <c r="Y140" i="30"/>
  <c r="Q140" i="30"/>
  <c r="I140" i="30"/>
  <c r="P140" i="30"/>
  <c r="AD140" i="30"/>
  <c r="AE140" i="30"/>
  <c r="W140" i="30"/>
  <c r="O140" i="30"/>
  <c r="G140" i="30"/>
  <c r="AC140" i="30"/>
  <c r="M140" i="30"/>
  <c r="E140" i="30"/>
  <c r="B148" i="30"/>
  <c r="B193" i="30" s="1"/>
  <c r="B12" i="9" s="1"/>
  <c r="B156" i="30"/>
  <c r="B201" i="30" s="1"/>
  <c r="B20" i="9" s="1"/>
  <c r="B164" i="30"/>
  <c r="B209" i="30" s="1"/>
  <c r="B28" i="9" s="1"/>
  <c r="B172" i="30"/>
  <c r="B217" i="30" s="1"/>
  <c r="B36" i="9" s="1"/>
  <c r="AC172" i="30"/>
  <c r="M172" i="30"/>
  <c r="AB172" i="30"/>
  <c r="T172" i="30"/>
  <c r="L172" i="30"/>
  <c r="K172" i="30"/>
  <c r="AF172" i="30"/>
  <c r="V172" i="30"/>
  <c r="AE172" i="30"/>
  <c r="S172" i="30"/>
  <c r="AA172" i="30"/>
  <c r="Q172" i="30"/>
  <c r="Z172" i="30"/>
  <c r="F172" i="30"/>
  <c r="O172" i="30"/>
  <c r="R172" i="30"/>
  <c r="N172" i="30"/>
  <c r="H172" i="30"/>
  <c r="B142" i="30"/>
  <c r="B187" i="30" s="1"/>
  <c r="B6" i="9" s="1"/>
  <c r="AD142" i="30"/>
  <c r="V142" i="30"/>
  <c r="N142" i="30"/>
  <c r="F142" i="30"/>
  <c r="AC142" i="30"/>
  <c r="U142" i="30"/>
  <c r="AF142" i="30"/>
  <c r="AB142" i="30"/>
  <c r="T142" i="30"/>
  <c r="L142" i="30"/>
  <c r="D142" i="30"/>
  <c r="AA142" i="30"/>
  <c r="C142" i="30"/>
  <c r="J142" i="30"/>
  <c r="Y142" i="30"/>
  <c r="Q142" i="30"/>
  <c r="I142" i="30"/>
  <c r="AE142" i="30"/>
  <c r="W142" i="30"/>
  <c r="O142" i="30"/>
  <c r="G142" i="30"/>
  <c r="X142" i="30"/>
  <c r="B141" i="30"/>
  <c r="B186" i="30" s="1"/>
  <c r="B5" i="9" s="1"/>
  <c r="AC141" i="30"/>
  <c r="U141" i="30"/>
  <c r="M141" i="30"/>
  <c r="E141" i="30"/>
  <c r="L141" i="30"/>
  <c r="D141" i="30"/>
  <c r="AA141" i="30"/>
  <c r="S141" i="30"/>
  <c r="K141" i="30"/>
  <c r="C141" i="30"/>
  <c r="J141" i="30"/>
  <c r="Y141" i="30"/>
  <c r="Q141" i="30"/>
  <c r="I141" i="30"/>
  <c r="X141" i="30"/>
  <c r="P141" i="30"/>
  <c r="G141" i="30"/>
  <c r="AD141" i="30"/>
  <c r="V141" i="30"/>
  <c r="N141" i="30"/>
  <c r="F141" i="30"/>
  <c r="O141" i="30"/>
  <c r="B149" i="30"/>
  <c r="B194" i="30" s="1"/>
  <c r="B13" i="9" s="1"/>
  <c r="Y149" i="30"/>
  <c r="I149" i="30"/>
  <c r="AE149" i="30"/>
  <c r="W149" i="30"/>
  <c r="AD149" i="30"/>
  <c r="V149" i="30"/>
  <c r="N149" i="30"/>
  <c r="F149" i="30"/>
  <c r="AC149" i="30"/>
  <c r="M149" i="30"/>
  <c r="E149" i="30"/>
  <c r="AA149" i="30"/>
  <c r="S149" i="30"/>
  <c r="K149" i="30"/>
  <c r="C149" i="30"/>
  <c r="Z149" i="30"/>
  <c r="R149" i="30"/>
  <c r="T149" i="30"/>
  <c r="P149" i="30"/>
  <c r="AB149" i="30"/>
  <c r="H149" i="30"/>
  <c r="AF149" i="30"/>
  <c r="X149" i="30"/>
  <c r="B157" i="30"/>
  <c r="B202" i="30" s="1"/>
  <c r="B21" i="9" s="1"/>
  <c r="AF157" i="30"/>
  <c r="B165" i="30"/>
  <c r="B210" i="30" s="1"/>
  <c r="B29" i="9" s="1"/>
  <c r="B173" i="30"/>
  <c r="B218" i="30" s="1"/>
  <c r="B37" i="9" s="1"/>
  <c r="AD173" i="30"/>
  <c r="V173" i="30"/>
  <c r="N173" i="30"/>
  <c r="F173" i="30"/>
  <c r="U173" i="30"/>
  <c r="M173" i="30"/>
  <c r="Y173" i="30"/>
  <c r="O173" i="30"/>
  <c r="X173" i="30"/>
  <c r="W173" i="30"/>
  <c r="K173" i="30"/>
  <c r="AF173" i="30"/>
  <c r="T173" i="30"/>
  <c r="J173" i="30"/>
  <c r="AE173" i="30"/>
  <c r="AB173" i="30"/>
  <c r="R173" i="30"/>
  <c r="H173" i="30"/>
  <c r="Q173" i="30"/>
  <c r="Z173" i="30"/>
  <c r="P173" i="30"/>
  <c r="D173" i="30"/>
  <c r="C173" i="30"/>
  <c r="B145" i="30"/>
  <c r="B190" i="30" s="1"/>
  <c r="B9" i="9" s="1"/>
  <c r="S145" i="30"/>
  <c r="C145" i="30"/>
  <c r="O145" i="30"/>
  <c r="F145" i="30"/>
  <c r="AF145" i="30"/>
  <c r="W145" i="30"/>
  <c r="E145" i="30"/>
  <c r="AE145" i="30"/>
  <c r="V145" i="30"/>
  <c r="M145" i="30"/>
  <c r="U145" i="30"/>
  <c r="L145" i="30"/>
  <c r="AC145" i="30"/>
  <c r="T145" i="30"/>
  <c r="J145" i="30"/>
  <c r="AB145" i="30"/>
  <c r="R145" i="30"/>
  <c r="Y145" i="30"/>
  <c r="P145" i="30"/>
  <c r="Z145" i="30"/>
  <c r="B143" i="30"/>
  <c r="B151" i="30"/>
  <c r="B196" i="30" s="1"/>
  <c r="B15" i="9" s="1"/>
  <c r="B159" i="30"/>
  <c r="B204" i="30" s="1"/>
  <c r="B23" i="9" s="1"/>
  <c r="B167" i="30"/>
  <c r="B212" i="30" s="1"/>
  <c r="B31" i="9" s="1"/>
  <c r="B175" i="30"/>
  <c r="B153" i="30"/>
  <c r="B198" i="30" s="1"/>
  <c r="B17" i="9" s="1"/>
  <c r="U153" i="30"/>
  <c r="E153" i="30"/>
  <c r="S153" i="30"/>
  <c r="K153" i="30"/>
  <c r="C153" i="30"/>
  <c r="Z153" i="30"/>
  <c r="Y153" i="30"/>
  <c r="I153" i="30"/>
  <c r="AF153" i="30"/>
  <c r="X153" i="30"/>
  <c r="P153" i="30"/>
  <c r="H153" i="30"/>
  <c r="AE153" i="30"/>
  <c r="G153" i="30"/>
  <c r="V153" i="30"/>
  <c r="N153" i="30"/>
  <c r="F153" i="30"/>
  <c r="L153" i="30"/>
  <c r="AB153" i="30"/>
  <c r="D153" i="30"/>
  <c r="B144" i="30"/>
  <c r="Z144" i="30"/>
  <c r="R144" i="30"/>
  <c r="J144" i="30"/>
  <c r="AD144" i="30"/>
  <c r="AA144" i="30"/>
  <c r="H144" i="30"/>
  <c r="U144" i="30"/>
  <c r="Y144" i="30"/>
  <c r="P144" i="30"/>
  <c r="C144" i="30"/>
  <c r="AF144" i="30"/>
  <c r="W144" i="30"/>
  <c r="N144" i="30"/>
  <c r="E144" i="30"/>
  <c r="AE144" i="30"/>
  <c r="M144" i="30"/>
  <c r="AC144" i="30"/>
  <c r="L144" i="30"/>
  <c r="B152" i="30"/>
  <c r="B197" i="30" s="1"/>
  <c r="B16" i="9" s="1"/>
  <c r="L152" i="30"/>
  <c r="D152" i="30"/>
  <c r="Z152" i="30"/>
  <c r="R152" i="30"/>
  <c r="J152" i="30"/>
  <c r="Y152" i="30"/>
  <c r="AF152" i="30"/>
  <c r="X152" i="30"/>
  <c r="P152" i="30"/>
  <c r="H152" i="30"/>
  <c r="W152" i="30"/>
  <c r="O152" i="30"/>
  <c r="G152" i="30"/>
  <c r="AD152" i="30"/>
  <c r="V152" i="30"/>
  <c r="N152" i="30"/>
  <c r="AC152" i="30"/>
  <c r="U152" i="30"/>
  <c r="M152" i="30"/>
  <c r="E152" i="30"/>
  <c r="S152" i="30"/>
  <c r="C152" i="30"/>
  <c r="B160" i="30"/>
  <c r="AA160" i="30"/>
  <c r="K160" i="30"/>
  <c r="AE160" i="30"/>
  <c r="O160" i="30"/>
  <c r="G160" i="30"/>
  <c r="Y160" i="30"/>
  <c r="N160" i="30"/>
  <c r="D160" i="30"/>
  <c r="V160" i="30"/>
  <c r="L160" i="30"/>
  <c r="AF160" i="30"/>
  <c r="U160" i="30"/>
  <c r="J160" i="30"/>
  <c r="AD160" i="30"/>
  <c r="I160" i="30"/>
  <c r="AC160" i="30"/>
  <c r="R160" i="30"/>
  <c r="Q160" i="30"/>
  <c r="P160" i="30"/>
  <c r="E160" i="30"/>
  <c r="X160" i="30"/>
  <c r="M160" i="30"/>
  <c r="C160" i="30"/>
  <c r="E168" i="30"/>
  <c r="B176" i="30"/>
  <c r="B221" i="30" s="1"/>
  <c r="B40" i="9" s="1"/>
  <c r="Y176" i="30"/>
  <c r="Q176" i="30"/>
  <c r="I176" i="30"/>
  <c r="X176" i="30"/>
  <c r="P176" i="30"/>
  <c r="AB176" i="30"/>
  <c r="R176" i="30"/>
  <c r="AA176" i="30"/>
  <c r="O176" i="30"/>
  <c r="E176" i="30"/>
  <c r="N176" i="30"/>
  <c r="D176" i="30"/>
  <c r="W176" i="30"/>
  <c r="M176" i="30"/>
  <c r="V176" i="30"/>
  <c r="L176" i="30"/>
  <c r="AE176" i="30"/>
  <c r="U176" i="30"/>
  <c r="K176" i="30"/>
  <c r="J176" i="30"/>
  <c r="AC176" i="30"/>
  <c r="G176" i="30"/>
  <c r="B166" i="30"/>
  <c r="B211" i="30" s="1"/>
  <c r="B30" i="9" s="1"/>
  <c r="Y166" i="30"/>
  <c r="Q166" i="30"/>
  <c r="AE166" i="30"/>
  <c r="W166" i="30"/>
  <c r="O166" i="30"/>
  <c r="U166" i="30"/>
  <c r="E166" i="30"/>
  <c r="AA166" i="30"/>
  <c r="S166" i="30"/>
  <c r="K166" i="30"/>
  <c r="C166" i="30"/>
  <c r="AB166" i="30"/>
  <c r="L166" i="30"/>
  <c r="X166" i="30"/>
  <c r="H166" i="30"/>
  <c r="V166" i="30"/>
  <c r="F166" i="30"/>
  <c r="D166" i="30"/>
  <c r="R166" i="30"/>
  <c r="AF166" i="30"/>
  <c r="P166" i="30"/>
  <c r="N166" i="30"/>
  <c r="J166" i="30"/>
  <c r="B150" i="30"/>
  <c r="B195" i="30" s="1"/>
  <c r="B14" i="9" s="1"/>
  <c r="Z150" i="30"/>
  <c r="R150" i="30"/>
  <c r="AF150" i="30"/>
  <c r="X150" i="30"/>
  <c r="H150" i="30"/>
  <c r="O150" i="30"/>
  <c r="AD150" i="30"/>
  <c r="N150" i="30"/>
  <c r="F150" i="30"/>
  <c r="AC150" i="30"/>
  <c r="U150" i="30"/>
  <c r="AB150" i="30"/>
  <c r="L150" i="30"/>
  <c r="D150" i="30"/>
  <c r="AA150" i="30"/>
  <c r="S150" i="30"/>
  <c r="K150" i="30"/>
  <c r="C150" i="30"/>
  <c r="Z166" i="30"/>
  <c r="I150" i="30"/>
  <c r="B174" i="30"/>
  <c r="W174" i="30"/>
  <c r="G174" i="30"/>
  <c r="N174" i="30"/>
  <c r="F174" i="30"/>
  <c r="Z174" i="30"/>
  <c r="Y174" i="30"/>
  <c r="M174" i="30"/>
  <c r="C174" i="30"/>
  <c r="L174" i="30"/>
  <c r="K174" i="30"/>
  <c r="AF174" i="30"/>
  <c r="T174" i="30"/>
  <c r="J174" i="30"/>
  <c r="AC174" i="30"/>
  <c r="S174" i="30"/>
  <c r="I174" i="30"/>
  <c r="R174" i="30"/>
  <c r="H174" i="30"/>
  <c r="Q174" i="30"/>
  <c r="E174" i="30"/>
  <c r="Q150" i="30"/>
  <c r="B158" i="30"/>
  <c r="B203" i="30" s="1"/>
  <c r="B22" i="9" s="1"/>
  <c r="Z158" i="30"/>
  <c r="R158" i="30"/>
  <c r="J158" i="30"/>
  <c r="AF158" i="30"/>
  <c r="X158" i="30"/>
  <c r="H158" i="30"/>
  <c r="AE158" i="30"/>
  <c r="W158" i="30"/>
  <c r="O158" i="30"/>
  <c r="N158" i="30"/>
  <c r="F158" i="30"/>
  <c r="U158" i="30"/>
  <c r="E158" i="30"/>
  <c r="AB158" i="30"/>
  <c r="L158" i="30"/>
  <c r="AA158" i="30"/>
  <c r="S158" i="30"/>
  <c r="K158" i="30"/>
  <c r="C158" i="30"/>
  <c r="Y150" i="30"/>
  <c r="J177" i="29"/>
  <c r="B178" i="29"/>
  <c r="Y178" i="29"/>
  <c r="Q178" i="29"/>
  <c r="I178" i="29"/>
  <c r="AF178" i="29"/>
  <c r="X178" i="29"/>
  <c r="P178" i="29"/>
  <c r="H178" i="29"/>
  <c r="AE178" i="29"/>
  <c r="W178" i="29"/>
  <c r="O178" i="29"/>
  <c r="G178" i="29"/>
  <c r="AD178" i="29"/>
  <c r="V178" i="29"/>
  <c r="N178" i="29"/>
  <c r="F178" i="29"/>
  <c r="AC178" i="29"/>
  <c r="U178" i="29"/>
  <c r="M178" i="29"/>
  <c r="E178" i="29"/>
  <c r="AB178" i="29"/>
  <c r="T178" i="29"/>
  <c r="L178" i="29"/>
  <c r="D178" i="29"/>
  <c r="Z178" i="29"/>
  <c r="R178" i="29"/>
  <c r="J178" i="29"/>
  <c r="AA178" i="29"/>
  <c r="S178" i="29"/>
  <c r="K178" i="29"/>
  <c r="C178" i="29"/>
  <c r="B139" i="29"/>
  <c r="AD139" i="29"/>
  <c r="V139" i="29"/>
  <c r="N139" i="29"/>
  <c r="F139" i="29"/>
  <c r="AC139" i="29"/>
  <c r="U139" i="29"/>
  <c r="M139" i="29"/>
  <c r="E139" i="29"/>
  <c r="AB139" i="29"/>
  <c r="T139" i="29"/>
  <c r="L139" i="29"/>
  <c r="D139" i="29"/>
  <c r="AA139" i="29"/>
  <c r="S139" i="29"/>
  <c r="K139" i="29"/>
  <c r="C139" i="29"/>
  <c r="Z139" i="29"/>
  <c r="R139" i="29"/>
  <c r="J139" i="29"/>
  <c r="Y139" i="29"/>
  <c r="Q139" i="29"/>
  <c r="I139" i="29"/>
  <c r="AF139" i="29"/>
  <c r="X139" i="29"/>
  <c r="P139" i="29"/>
  <c r="H139" i="29"/>
  <c r="AE139" i="29"/>
  <c r="W139" i="29"/>
  <c r="O139" i="29"/>
  <c r="G139" i="29"/>
  <c r="B147" i="29"/>
  <c r="AF147" i="29"/>
  <c r="X147" i="29"/>
  <c r="P147" i="29"/>
  <c r="H147" i="29"/>
  <c r="AB147" i="29"/>
  <c r="T147" i="29"/>
  <c r="L147" i="29"/>
  <c r="D147" i="29"/>
  <c r="W147" i="29"/>
  <c r="M147" i="29"/>
  <c r="V147" i="29"/>
  <c r="K147" i="29"/>
  <c r="AE147" i="29"/>
  <c r="U147" i="29"/>
  <c r="J147" i="29"/>
  <c r="AD147" i="29"/>
  <c r="S147" i="29"/>
  <c r="I147" i="29"/>
  <c r="AC147" i="29"/>
  <c r="R147" i="29"/>
  <c r="G147" i="29"/>
  <c r="AA147" i="29"/>
  <c r="Q147" i="29"/>
  <c r="F147" i="29"/>
  <c r="Z147" i="29"/>
  <c r="O147" i="29"/>
  <c r="E147" i="29"/>
  <c r="Y147" i="29"/>
  <c r="N147" i="29"/>
  <c r="C147" i="29"/>
  <c r="B155" i="29"/>
  <c r="AF155" i="29"/>
  <c r="X155" i="29"/>
  <c r="P155" i="29"/>
  <c r="H155" i="29"/>
  <c r="AE155" i="29"/>
  <c r="W155" i="29"/>
  <c r="O155" i="29"/>
  <c r="G155" i="29"/>
  <c r="AD155" i="29"/>
  <c r="V155" i="29"/>
  <c r="N155" i="29"/>
  <c r="F155" i="29"/>
  <c r="AC155" i="29"/>
  <c r="U155" i="29"/>
  <c r="M155" i="29"/>
  <c r="E155" i="29"/>
  <c r="AB155" i="29"/>
  <c r="T155" i="29"/>
  <c r="L155" i="29"/>
  <c r="D155" i="29"/>
  <c r="AA155" i="29"/>
  <c r="S155" i="29"/>
  <c r="K155" i="29"/>
  <c r="C155" i="29"/>
  <c r="Y155" i="29"/>
  <c r="Q155" i="29"/>
  <c r="I155" i="29"/>
  <c r="J155" i="29"/>
  <c r="Z155" i="29"/>
  <c r="R155" i="29"/>
  <c r="B163" i="29"/>
  <c r="AF163" i="29"/>
  <c r="X163" i="29"/>
  <c r="P163" i="29"/>
  <c r="H163" i="29"/>
  <c r="AE163" i="29"/>
  <c r="W163" i="29"/>
  <c r="O163" i="29"/>
  <c r="G163" i="29"/>
  <c r="AD163" i="29"/>
  <c r="V163" i="29"/>
  <c r="N163" i="29"/>
  <c r="F163" i="29"/>
  <c r="AC163" i="29"/>
  <c r="U163" i="29"/>
  <c r="M163" i="29"/>
  <c r="E163" i="29"/>
  <c r="AB163" i="29"/>
  <c r="T163" i="29"/>
  <c r="L163" i="29"/>
  <c r="D163" i="29"/>
  <c r="AA163" i="29"/>
  <c r="S163" i="29"/>
  <c r="K163" i="29"/>
  <c r="C163" i="29"/>
  <c r="Y163" i="29"/>
  <c r="Q163" i="29"/>
  <c r="I163" i="29"/>
  <c r="R163" i="29"/>
  <c r="J163" i="29"/>
  <c r="Z163" i="29"/>
  <c r="Z171" i="29"/>
  <c r="R171" i="29"/>
  <c r="J171" i="29"/>
  <c r="Y171" i="29"/>
  <c r="Q171" i="29"/>
  <c r="I171" i="29"/>
  <c r="AF171" i="29"/>
  <c r="X171" i="29"/>
  <c r="P171" i="29"/>
  <c r="H171" i="29"/>
  <c r="AE171" i="29"/>
  <c r="W171" i="29"/>
  <c r="O171" i="29"/>
  <c r="G171" i="29"/>
  <c r="B171" i="29"/>
  <c r="AD171" i="29"/>
  <c r="V171" i="29"/>
  <c r="N171" i="29"/>
  <c r="F171" i="29"/>
  <c r="AC171" i="29"/>
  <c r="U171" i="29"/>
  <c r="M171" i="29"/>
  <c r="E171" i="29"/>
  <c r="AA171" i="29"/>
  <c r="S171" i="29"/>
  <c r="K171" i="29"/>
  <c r="C171" i="29"/>
  <c r="AB171" i="29"/>
  <c r="T171" i="29"/>
  <c r="L171" i="29"/>
  <c r="D171" i="29"/>
  <c r="B179" i="29"/>
  <c r="Z179" i="29"/>
  <c r="R179" i="29"/>
  <c r="J179" i="29"/>
  <c r="Y179" i="29"/>
  <c r="Q179" i="29"/>
  <c r="I179" i="29"/>
  <c r="AF179" i="29"/>
  <c r="X179" i="29"/>
  <c r="P179" i="29"/>
  <c r="H179" i="29"/>
  <c r="AE179" i="29"/>
  <c r="W179" i="29"/>
  <c r="O179" i="29"/>
  <c r="G179" i="29"/>
  <c r="AD179" i="29"/>
  <c r="V179" i="29"/>
  <c r="N179" i="29"/>
  <c r="F179" i="29"/>
  <c r="AC179" i="29"/>
  <c r="U179" i="29"/>
  <c r="M179" i="29"/>
  <c r="E179" i="29"/>
  <c r="AA179" i="29"/>
  <c r="S179" i="29"/>
  <c r="K179" i="29"/>
  <c r="C179" i="29"/>
  <c r="AB179" i="29"/>
  <c r="T179" i="29"/>
  <c r="D179" i="29"/>
  <c r="L179" i="29"/>
  <c r="B170" i="29"/>
  <c r="Y170" i="29"/>
  <c r="Q170" i="29"/>
  <c r="I170" i="29"/>
  <c r="AF170" i="29"/>
  <c r="X170" i="29"/>
  <c r="P170" i="29"/>
  <c r="H170" i="29"/>
  <c r="AE170" i="29"/>
  <c r="W170" i="29"/>
  <c r="O170" i="29"/>
  <c r="G170" i="29"/>
  <c r="AD170" i="29"/>
  <c r="V170" i="29"/>
  <c r="N170" i="29"/>
  <c r="F170" i="29"/>
  <c r="AC170" i="29"/>
  <c r="U170" i="29"/>
  <c r="M170" i="29"/>
  <c r="E170" i="29"/>
  <c r="AB170" i="29"/>
  <c r="T170" i="29"/>
  <c r="L170" i="29"/>
  <c r="D170" i="29"/>
  <c r="Z170" i="29"/>
  <c r="R170" i="29"/>
  <c r="J170" i="29"/>
  <c r="S170" i="29"/>
  <c r="K170" i="29"/>
  <c r="C170" i="29"/>
  <c r="AA170" i="29"/>
  <c r="B140" i="29"/>
  <c r="AE140" i="29"/>
  <c r="W140" i="29"/>
  <c r="O140" i="29"/>
  <c r="G140" i="29"/>
  <c r="AD140" i="29"/>
  <c r="V140" i="29"/>
  <c r="N140" i="29"/>
  <c r="F140" i="29"/>
  <c r="AC140" i="29"/>
  <c r="U140" i="29"/>
  <c r="M140" i="29"/>
  <c r="E140" i="29"/>
  <c r="AB140" i="29"/>
  <c r="T140" i="29"/>
  <c r="L140" i="29"/>
  <c r="D140" i="29"/>
  <c r="AA140" i="29"/>
  <c r="S140" i="29"/>
  <c r="K140" i="29"/>
  <c r="C140" i="29"/>
  <c r="Z140" i="29"/>
  <c r="R140" i="29"/>
  <c r="J140" i="29"/>
  <c r="Y140" i="29"/>
  <c r="Q140" i="29"/>
  <c r="I140" i="29"/>
  <c r="AF140" i="29"/>
  <c r="X140" i="29"/>
  <c r="P140" i="29"/>
  <c r="H140" i="29"/>
  <c r="B148" i="29"/>
  <c r="Y148" i="29"/>
  <c r="Q148" i="29"/>
  <c r="I148" i="29"/>
  <c r="AD148" i="29"/>
  <c r="V148" i="29"/>
  <c r="AC148" i="29"/>
  <c r="U148" i="29"/>
  <c r="M148" i="29"/>
  <c r="E148" i="29"/>
  <c r="Z148" i="29"/>
  <c r="R148" i="29"/>
  <c r="AB148" i="29"/>
  <c r="N148" i="29"/>
  <c r="C148" i="29"/>
  <c r="AA148" i="29"/>
  <c r="L148" i="29"/>
  <c r="X148" i="29"/>
  <c r="K148" i="29"/>
  <c r="W148" i="29"/>
  <c r="J148" i="29"/>
  <c r="T148" i="29"/>
  <c r="H148" i="29"/>
  <c r="S148" i="29"/>
  <c r="G148" i="29"/>
  <c r="AF148" i="29"/>
  <c r="P148" i="29"/>
  <c r="F148" i="29"/>
  <c r="AE148" i="29"/>
  <c r="O148" i="29"/>
  <c r="D148" i="29"/>
  <c r="B156" i="29"/>
  <c r="Y156" i="29"/>
  <c r="Q156" i="29"/>
  <c r="I156" i="29"/>
  <c r="AF156" i="29"/>
  <c r="X156" i="29"/>
  <c r="P156" i="29"/>
  <c r="H156" i="29"/>
  <c r="AE156" i="29"/>
  <c r="W156" i="29"/>
  <c r="O156" i="29"/>
  <c r="G156" i="29"/>
  <c r="AD156" i="29"/>
  <c r="V156" i="29"/>
  <c r="N156" i="29"/>
  <c r="F156" i="29"/>
  <c r="AC156" i="29"/>
  <c r="U156" i="29"/>
  <c r="M156" i="29"/>
  <c r="E156" i="29"/>
  <c r="AB156" i="29"/>
  <c r="T156" i="29"/>
  <c r="L156" i="29"/>
  <c r="D156" i="29"/>
  <c r="Z156" i="29"/>
  <c r="R156" i="29"/>
  <c r="J156" i="29"/>
  <c r="AA156" i="29"/>
  <c r="S156" i="29"/>
  <c r="K156" i="29"/>
  <c r="C156" i="29"/>
  <c r="B164" i="29"/>
  <c r="Y164" i="29"/>
  <c r="Q164" i="29"/>
  <c r="I164" i="29"/>
  <c r="AF164" i="29"/>
  <c r="X164" i="29"/>
  <c r="P164" i="29"/>
  <c r="H164" i="29"/>
  <c r="AE164" i="29"/>
  <c r="W164" i="29"/>
  <c r="O164" i="29"/>
  <c r="G164" i="29"/>
  <c r="AD164" i="29"/>
  <c r="V164" i="29"/>
  <c r="N164" i="29"/>
  <c r="F164" i="29"/>
  <c r="AC164" i="29"/>
  <c r="U164" i="29"/>
  <c r="M164" i="29"/>
  <c r="E164" i="29"/>
  <c r="AB164" i="29"/>
  <c r="T164" i="29"/>
  <c r="L164" i="29"/>
  <c r="D164" i="29"/>
  <c r="Z164" i="29"/>
  <c r="R164" i="29"/>
  <c r="J164" i="29"/>
  <c r="AA164" i="29"/>
  <c r="S164" i="29"/>
  <c r="K164" i="29"/>
  <c r="C164" i="29"/>
  <c r="B172" i="29"/>
  <c r="AA172" i="29"/>
  <c r="S172" i="29"/>
  <c r="K172" i="29"/>
  <c r="C172" i="29"/>
  <c r="Z172" i="29"/>
  <c r="R172" i="29"/>
  <c r="J172" i="29"/>
  <c r="Y172" i="29"/>
  <c r="Q172" i="29"/>
  <c r="I172" i="29"/>
  <c r="AF172" i="29"/>
  <c r="X172" i="29"/>
  <c r="P172" i="29"/>
  <c r="H172" i="29"/>
  <c r="AE172" i="29"/>
  <c r="W172" i="29"/>
  <c r="O172" i="29"/>
  <c r="G172" i="29"/>
  <c r="AD172" i="29"/>
  <c r="V172" i="29"/>
  <c r="N172" i="29"/>
  <c r="F172" i="29"/>
  <c r="AB172" i="29"/>
  <c r="T172" i="29"/>
  <c r="L172" i="29"/>
  <c r="D172" i="29"/>
  <c r="U172" i="29"/>
  <c r="M172" i="29"/>
  <c r="E172" i="29"/>
  <c r="AC172" i="29"/>
  <c r="B145" i="29"/>
  <c r="AB145" i="29"/>
  <c r="T145" i="29"/>
  <c r="L145" i="29"/>
  <c r="D145" i="29"/>
  <c r="AA145" i="29"/>
  <c r="S145" i="29"/>
  <c r="K145" i="29"/>
  <c r="C145" i="29"/>
  <c r="Z145" i="29"/>
  <c r="R145" i="29"/>
  <c r="J145" i="29"/>
  <c r="Y145" i="29"/>
  <c r="Q145" i="29"/>
  <c r="I145" i="29"/>
  <c r="AF145" i="29"/>
  <c r="X145" i="29"/>
  <c r="P145" i="29"/>
  <c r="H145" i="29"/>
  <c r="AE145" i="29"/>
  <c r="W145" i="29"/>
  <c r="O145" i="29"/>
  <c r="G145" i="29"/>
  <c r="AD145" i="29"/>
  <c r="V145" i="29"/>
  <c r="N145" i="29"/>
  <c r="F145" i="29"/>
  <c r="AC145" i="29"/>
  <c r="U145" i="29"/>
  <c r="M145" i="29"/>
  <c r="E145" i="29"/>
  <c r="B146" i="29"/>
  <c r="AE146" i="29"/>
  <c r="W146" i="29"/>
  <c r="AA146" i="29"/>
  <c r="S146" i="29"/>
  <c r="V146" i="29"/>
  <c r="M146" i="29"/>
  <c r="E146" i="29"/>
  <c r="AF146" i="29"/>
  <c r="U146" i="29"/>
  <c r="L146" i="29"/>
  <c r="D146" i="29"/>
  <c r="AD146" i="29"/>
  <c r="T146" i="29"/>
  <c r="K146" i="29"/>
  <c r="C146" i="29"/>
  <c r="AC146" i="29"/>
  <c r="R146" i="29"/>
  <c r="J146" i="29"/>
  <c r="AB146" i="29"/>
  <c r="Q146" i="29"/>
  <c r="I146" i="29"/>
  <c r="Z146" i="29"/>
  <c r="P146" i="29"/>
  <c r="H146" i="29"/>
  <c r="Y146" i="29"/>
  <c r="O146" i="29"/>
  <c r="G146" i="29"/>
  <c r="X146" i="29"/>
  <c r="N146" i="29"/>
  <c r="F146" i="29"/>
  <c r="B141" i="29"/>
  <c r="AF141" i="29"/>
  <c r="X141" i="29"/>
  <c r="P141" i="29"/>
  <c r="H141" i="29"/>
  <c r="AE141" i="29"/>
  <c r="W141" i="29"/>
  <c r="O141" i="29"/>
  <c r="G141" i="29"/>
  <c r="AD141" i="29"/>
  <c r="V141" i="29"/>
  <c r="N141" i="29"/>
  <c r="F141" i="29"/>
  <c r="AC141" i="29"/>
  <c r="U141" i="29"/>
  <c r="M141" i="29"/>
  <c r="E141" i="29"/>
  <c r="AB141" i="29"/>
  <c r="T141" i="29"/>
  <c r="L141" i="29"/>
  <c r="D141" i="29"/>
  <c r="AA141" i="29"/>
  <c r="S141" i="29"/>
  <c r="K141" i="29"/>
  <c r="C141" i="29"/>
  <c r="Z141" i="29"/>
  <c r="R141" i="29"/>
  <c r="J141" i="29"/>
  <c r="Y141" i="29"/>
  <c r="Q141" i="29"/>
  <c r="I141" i="29"/>
  <c r="B149" i="29"/>
  <c r="Z149" i="29"/>
  <c r="R149" i="29"/>
  <c r="J149" i="29"/>
  <c r="AE149" i="29"/>
  <c r="W149" i="29"/>
  <c r="O149" i="29"/>
  <c r="G149" i="29"/>
  <c r="AD149" i="29"/>
  <c r="V149" i="29"/>
  <c r="N149" i="29"/>
  <c r="F149" i="29"/>
  <c r="AA149" i="29"/>
  <c r="S149" i="29"/>
  <c r="K149" i="29"/>
  <c r="C149" i="29"/>
  <c r="AC149" i="29"/>
  <c r="M149" i="29"/>
  <c r="AB149" i="29"/>
  <c r="L149" i="29"/>
  <c r="Y149" i="29"/>
  <c r="I149" i="29"/>
  <c r="X149" i="29"/>
  <c r="H149" i="29"/>
  <c r="U149" i="29"/>
  <c r="E149" i="29"/>
  <c r="T149" i="29"/>
  <c r="D149" i="29"/>
  <c r="Q149" i="29"/>
  <c r="AF149" i="29"/>
  <c r="P149" i="29"/>
  <c r="B157" i="29"/>
  <c r="Z157" i="29"/>
  <c r="R157" i="29"/>
  <c r="J157" i="29"/>
  <c r="Y157" i="29"/>
  <c r="Q157" i="29"/>
  <c r="I157" i="29"/>
  <c r="AF157" i="29"/>
  <c r="X157" i="29"/>
  <c r="P157" i="29"/>
  <c r="H157" i="29"/>
  <c r="AE157" i="29"/>
  <c r="W157" i="29"/>
  <c r="O157" i="29"/>
  <c r="G157" i="29"/>
  <c r="AD157" i="29"/>
  <c r="V157" i="29"/>
  <c r="N157" i="29"/>
  <c r="F157" i="29"/>
  <c r="AC157" i="29"/>
  <c r="U157" i="29"/>
  <c r="M157" i="29"/>
  <c r="E157" i="29"/>
  <c r="AA157" i="29"/>
  <c r="S157" i="29"/>
  <c r="K157" i="29"/>
  <c r="C157" i="29"/>
  <c r="L157" i="29"/>
  <c r="D157" i="29"/>
  <c r="AB157" i="29"/>
  <c r="T157" i="29"/>
  <c r="B165" i="29"/>
  <c r="Z165" i="29"/>
  <c r="R165" i="29"/>
  <c r="J165" i="29"/>
  <c r="Y165" i="29"/>
  <c r="Q165" i="29"/>
  <c r="I165" i="29"/>
  <c r="AF165" i="29"/>
  <c r="X165" i="29"/>
  <c r="P165" i="29"/>
  <c r="H165" i="29"/>
  <c r="AE165" i="29"/>
  <c r="W165" i="29"/>
  <c r="O165" i="29"/>
  <c r="G165" i="29"/>
  <c r="AD165" i="29"/>
  <c r="V165" i="29"/>
  <c r="N165" i="29"/>
  <c r="F165" i="29"/>
  <c r="AC165" i="29"/>
  <c r="U165" i="29"/>
  <c r="M165" i="29"/>
  <c r="E165" i="29"/>
  <c r="AA165" i="29"/>
  <c r="S165" i="29"/>
  <c r="K165" i="29"/>
  <c r="C165" i="29"/>
  <c r="T165" i="29"/>
  <c r="L165" i="29"/>
  <c r="D165" i="29"/>
  <c r="AB165" i="29"/>
  <c r="B173" i="29"/>
  <c r="AB173" i="29"/>
  <c r="T173" i="29"/>
  <c r="L173" i="29"/>
  <c r="D173" i="29"/>
  <c r="AA173" i="29"/>
  <c r="S173" i="29"/>
  <c r="K173" i="29"/>
  <c r="C173" i="29"/>
  <c r="Z173" i="29"/>
  <c r="R173" i="29"/>
  <c r="J173" i="29"/>
  <c r="Y173" i="29"/>
  <c r="Q173" i="29"/>
  <c r="I173" i="29"/>
  <c r="AF173" i="29"/>
  <c r="X173" i="29"/>
  <c r="P173" i="29"/>
  <c r="H173" i="29"/>
  <c r="AE173" i="29"/>
  <c r="W173" i="29"/>
  <c r="O173" i="29"/>
  <c r="G173" i="29"/>
  <c r="AC173" i="29"/>
  <c r="U173" i="29"/>
  <c r="M173" i="29"/>
  <c r="E173" i="29"/>
  <c r="AD173" i="29"/>
  <c r="V173" i="29"/>
  <c r="N173" i="29"/>
  <c r="F173" i="29"/>
  <c r="B154" i="29"/>
  <c r="AE154" i="29"/>
  <c r="W154" i="29"/>
  <c r="O154" i="29"/>
  <c r="G154" i="29"/>
  <c r="AD154" i="29"/>
  <c r="V154" i="29"/>
  <c r="N154" i="29"/>
  <c r="F154" i="29"/>
  <c r="AC154" i="29"/>
  <c r="U154" i="29"/>
  <c r="M154" i="29"/>
  <c r="E154" i="29"/>
  <c r="AB154" i="29"/>
  <c r="T154" i="29"/>
  <c r="L154" i="29"/>
  <c r="D154" i="29"/>
  <c r="AA154" i="29"/>
  <c r="S154" i="29"/>
  <c r="K154" i="29"/>
  <c r="C154" i="29"/>
  <c r="Z154" i="29"/>
  <c r="R154" i="29"/>
  <c r="J154" i="29"/>
  <c r="AF154" i="29"/>
  <c r="X154" i="29"/>
  <c r="P154" i="29"/>
  <c r="H154" i="29"/>
  <c r="Y154" i="29"/>
  <c r="Q154" i="29"/>
  <c r="I154" i="29"/>
  <c r="B142" i="29"/>
  <c r="Y142" i="29"/>
  <c r="Q142" i="29"/>
  <c r="I142" i="29"/>
  <c r="AF142" i="29"/>
  <c r="X142" i="29"/>
  <c r="P142" i="29"/>
  <c r="H142" i="29"/>
  <c r="AE142" i="29"/>
  <c r="W142" i="29"/>
  <c r="O142" i="29"/>
  <c r="G142" i="29"/>
  <c r="AD142" i="29"/>
  <c r="V142" i="29"/>
  <c r="N142" i="29"/>
  <c r="F142" i="29"/>
  <c r="AC142" i="29"/>
  <c r="U142" i="29"/>
  <c r="M142" i="29"/>
  <c r="E142" i="29"/>
  <c r="AB142" i="29"/>
  <c r="T142" i="29"/>
  <c r="L142" i="29"/>
  <c r="D142" i="29"/>
  <c r="AA142" i="29"/>
  <c r="S142" i="29"/>
  <c r="K142" i="29"/>
  <c r="C142" i="29"/>
  <c r="Z142" i="29"/>
  <c r="R142" i="29"/>
  <c r="J142" i="29"/>
  <c r="B150" i="29"/>
  <c r="AA150" i="29"/>
  <c r="S150" i="29"/>
  <c r="K150" i="29"/>
  <c r="C150" i="29"/>
  <c r="Z150" i="29"/>
  <c r="R150" i="29"/>
  <c r="Y150" i="29"/>
  <c r="Q150" i="29"/>
  <c r="I150" i="29"/>
  <c r="AF150" i="29"/>
  <c r="X150" i="29"/>
  <c r="P150" i="29"/>
  <c r="H150" i="29"/>
  <c r="AE150" i="29"/>
  <c r="W150" i="29"/>
  <c r="O150" i="29"/>
  <c r="G150" i="29"/>
  <c r="AD150" i="29"/>
  <c r="V150" i="29"/>
  <c r="N150" i="29"/>
  <c r="F150" i="29"/>
  <c r="AB150" i="29"/>
  <c r="T150" i="29"/>
  <c r="L150" i="29"/>
  <c r="D150" i="29"/>
  <c r="AC150" i="29"/>
  <c r="U150" i="29"/>
  <c r="M150" i="29"/>
  <c r="J150" i="29"/>
  <c r="E150" i="29"/>
  <c r="B158" i="29"/>
  <c r="AA158" i="29"/>
  <c r="S158" i="29"/>
  <c r="K158" i="29"/>
  <c r="C158" i="29"/>
  <c r="Z158" i="29"/>
  <c r="R158" i="29"/>
  <c r="J158" i="29"/>
  <c r="Y158" i="29"/>
  <c r="Q158" i="29"/>
  <c r="I158" i="29"/>
  <c r="AF158" i="29"/>
  <c r="X158" i="29"/>
  <c r="P158" i="29"/>
  <c r="H158" i="29"/>
  <c r="AE158" i="29"/>
  <c r="W158" i="29"/>
  <c r="O158" i="29"/>
  <c r="G158" i="29"/>
  <c r="AD158" i="29"/>
  <c r="V158" i="29"/>
  <c r="N158" i="29"/>
  <c r="F158" i="29"/>
  <c r="AB158" i="29"/>
  <c r="T158" i="29"/>
  <c r="L158" i="29"/>
  <c r="D158" i="29"/>
  <c r="AC158" i="29"/>
  <c r="U158" i="29"/>
  <c r="M158" i="29"/>
  <c r="E158" i="29"/>
  <c r="B166" i="29"/>
  <c r="AA166" i="29"/>
  <c r="S166" i="29"/>
  <c r="K166" i="29"/>
  <c r="C166" i="29"/>
  <c r="Z166" i="29"/>
  <c r="R166" i="29"/>
  <c r="J166" i="29"/>
  <c r="Y166" i="29"/>
  <c r="Q166" i="29"/>
  <c r="I166" i="29"/>
  <c r="AF166" i="29"/>
  <c r="X166" i="29"/>
  <c r="P166" i="29"/>
  <c r="H166" i="29"/>
  <c r="AE166" i="29"/>
  <c r="W166" i="29"/>
  <c r="O166" i="29"/>
  <c r="G166" i="29"/>
  <c r="AD166" i="29"/>
  <c r="V166" i="29"/>
  <c r="N166" i="29"/>
  <c r="F166" i="29"/>
  <c r="AB166" i="29"/>
  <c r="T166" i="29"/>
  <c r="L166" i="29"/>
  <c r="D166" i="29"/>
  <c r="AC166" i="29"/>
  <c r="U166" i="29"/>
  <c r="M166" i="29"/>
  <c r="E166" i="29"/>
  <c r="B174" i="29"/>
  <c r="AC174" i="29"/>
  <c r="U174" i="29"/>
  <c r="M174" i="29"/>
  <c r="E174" i="29"/>
  <c r="AB174" i="29"/>
  <c r="T174" i="29"/>
  <c r="L174" i="29"/>
  <c r="D174" i="29"/>
  <c r="AA174" i="29"/>
  <c r="S174" i="29"/>
  <c r="K174" i="29"/>
  <c r="C174" i="29"/>
  <c r="Z174" i="29"/>
  <c r="R174" i="29"/>
  <c r="J174" i="29"/>
  <c r="Y174" i="29"/>
  <c r="Q174" i="29"/>
  <c r="I174" i="29"/>
  <c r="AF174" i="29"/>
  <c r="X174" i="29"/>
  <c r="P174" i="29"/>
  <c r="H174" i="29"/>
  <c r="AD174" i="29"/>
  <c r="V174" i="29"/>
  <c r="N174" i="29"/>
  <c r="F174" i="29"/>
  <c r="W174" i="29"/>
  <c r="O174" i="29"/>
  <c r="G174" i="29"/>
  <c r="AE174" i="29"/>
  <c r="B162" i="29"/>
  <c r="AE162" i="29"/>
  <c r="W162" i="29"/>
  <c r="O162" i="29"/>
  <c r="G162" i="29"/>
  <c r="AD162" i="29"/>
  <c r="V162" i="29"/>
  <c r="N162" i="29"/>
  <c r="F162" i="29"/>
  <c r="AC162" i="29"/>
  <c r="U162" i="29"/>
  <c r="M162" i="29"/>
  <c r="E162" i="29"/>
  <c r="AB162" i="29"/>
  <c r="T162" i="29"/>
  <c r="L162" i="29"/>
  <c r="D162" i="29"/>
  <c r="AA162" i="29"/>
  <c r="S162" i="29"/>
  <c r="K162" i="29"/>
  <c r="C162" i="29"/>
  <c r="Z162" i="29"/>
  <c r="R162" i="29"/>
  <c r="J162" i="29"/>
  <c r="AF162" i="29"/>
  <c r="X162" i="29"/>
  <c r="P162" i="29"/>
  <c r="H162" i="29"/>
  <c r="Y162" i="29"/>
  <c r="Q162" i="29"/>
  <c r="I162" i="29"/>
  <c r="B143" i="29"/>
  <c r="Z143" i="29"/>
  <c r="R143" i="29"/>
  <c r="J143" i="29"/>
  <c r="Y143" i="29"/>
  <c r="Q143" i="29"/>
  <c r="I143" i="29"/>
  <c r="AF143" i="29"/>
  <c r="X143" i="29"/>
  <c r="P143" i="29"/>
  <c r="H143" i="29"/>
  <c r="AE143" i="29"/>
  <c r="W143" i="29"/>
  <c r="O143" i="29"/>
  <c r="G143" i="29"/>
  <c r="AD143" i="29"/>
  <c r="V143" i="29"/>
  <c r="N143" i="29"/>
  <c r="F143" i="29"/>
  <c r="AC143" i="29"/>
  <c r="U143" i="29"/>
  <c r="M143" i="29"/>
  <c r="E143" i="29"/>
  <c r="AB143" i="29"/>
  <c r="T143" i="29"/>
  <c r="L143" i="29"/>
  <c r="D143" i="29"/>
  <c r="AA143" i="29"/>
  <c r="S143" i="29"/>
  <c r="K143" i="29"/>
  <c r="C143" i="29"/>
  <c r="B151" i="29"/>
  <c r="AB151" i="29"/>
  <c r="T151" i="29"/>
  <c r="L151" i="29"/>
  <c r="D151" i="29"/>
  <c r="AA151" i="29"/>
  <c r="S151" i="29"/>
  <c r="K151" i="29"/>
  <c r="C151" i="29"/>
  <c r="Z151" i="29"/>
  <c r="R151" i="29"/>
  <c r="J151" i="29"/>
  <c r="Y151" i="29"/>
  <c r="Q151" i="29"/>
  <c r="I151" i="29"/>
  <c r="AF151" i="29"/>
  <c r="X151" i="29"/>
  <c r="P151" i="29"/>
  <c r="H151" i="29"/>
  <c r="AE151" i="29"/>
  <c r="W151" i="29"/>
  <c r="O151" i="29"/>
  <c r="G151" i="29"/>
  <c r="AC151" i="29"/>
  <c r="U151" i="29"/>
  <c r="M151" i="29"/>
  <c r="E151" i="29"/>
  <c r="F151" i="29"/>
  <c r="AD151" i="29"/>
  <c r="V151" i="29"/>
  <c r="N151" i="29"/>
  <c r="B159" i="29"/>
  <c r="AB159" i="29"/>
  <c r="T159" i="29"/>
  <c r="L159" i="29"/>
  <c r="D159" i="29"/>
  <c r="AA159" i="29"/>
  <c r="S159" i="29"/>
  <c r="K159" i="29"/>
  <c r="C159" i="29"/>
  <c r="Z159" i="29"/>
  <c r="R159" i="29"/>
  <c r="J159" i="29"/>
  <c r="Y159" i="29"/>
  <c r="Q159" i="29"/>
  <c r="I159" i="29"/>
  <c r="AF159" i="29"/>
  <c r="X159" i="29"/>
  <c r="P159" i="29"/>
  <c r="H159" i="29"/>
  <c r="AE159" i="29"/>
  <c r="W159" i="29"/>
  <c r="O159" i="29"/>
  <c r="G159" i="29"/>
  <c r="AC159" i="29"/>
  <c r="U159" i="29"/>
  <c r="M159" i="29"/>
  <c r="E159" i="29"/>
  <c r="N159" i="29"/>
  <c r="F159" i="29"/>
  <c r="AD159" i="29"/>
  <c r="V159" i="29"/>
  <c r="B167" i="29"/>
  <c r="AB167" i="29"/>
  <c r="T167" i="29"/>
  <c r="L167" i="29"/>
  <c r="D167" i="29"/>
  <c r="AA167" i="29"/>
  <c r="S167" i="29"/>
  <c r="K167" i="29"/>
  <c r="C167" i="29"/>
  <c r="Z167" i="29"/>
  <c r="R167" i="29"/>
  <c r="J167" i="29"/>
  <c r="Y167" i="29"/>
  <c r="Q167" i="29"/>
  <c r="I167" i="29"/>
  <c r="AF167" i="29"/>
  <c r="X167" i="29"/>
  <c r="P167" i="29"/>
  <c r="H167" i="29"/>
  <c r="AE167" i="29"/>
  <c r="W167" i="29"/>
  <c r="O167" i="29"/>
  <c r="G167" i="29"/>
  <c r="AC167" i="29"/>
  <c r="U167" i="29"/>
  <c r="M167" i="29"/>
  <c r="E167" i="29"/>
  <c r="V167" i="29"/>
  <c r="N167" i="29"/>
  <c r="F167" i="29"/>
  <c r="AD167" i="29"/>
  <c r="B175" i="29"/>
  <c r="AD175" i="29"/>
  <c r="V175" i="29"/>
  <c r="N175" i="29"/>
  <c r="F175" i="29"/>
  <c r="AC175" i="29"/>
  <c r="U175" i="29"/>
  <c r="M175" i="29"/>
  <c r="E175" i="29"/>
  <c r="AB175" i="29"/>
  <c r="T175" i="29"/>
  <c r="L175" i="29"/>
  <c r="D175" i="29"/>
  <c r="AA175" i="29"/>
  <c r="S175" i="29"/>
  <c r="K175" i="29"/>
  <c r="C175" i="29"/>
  <c r="Z175" i="29"/>
  <c r="R175" i="29"/>
  <c r="J175" i="29"/>
  <c r="Y175" i="29"/>
  <c r="Q175" i="29"/>
  <c r="I175" i="29"/>
  <c r="AE175" i="29"/>
  <c r="W175" i="29"/>
  <c r="O175" i="29"/>
  <c r="G175" i="29"/>
  <c r="AF175" i="29"/>
  <c r="X175" i="29"/>
  <c r="P175" i="29"/>
  <c r="H175" i="29"/>
  <c r="B169" i="29"/>
  <c r="AF169" i="29"/>
  <c r="X169" i="29"/>
  <c r="P169" i="29"/>
  <c r="H169" i="29"/>
  <c r="AE169" i="29"/>
  <c r="W169" i="29"/>
  <c r="AD169" i="29"/>
  <c r="V169" i="29"/>
  <c r="N169" i="29"/>
  <c r="F169" i="29"/>
  <c r="AC169" i="29"/>
  <c r="AB169" i="29"/>
  <c r="T169" i="29"/>
  <c r="L169" i="29"/>
  <c r="D169" i="29"/>
  <c r="AA169" i="29"/>
  <c r="S169" i="29"/>
  <c r="Y169" i="29"/>
  <c r="Q169" i="29"/>
  <c r="K169" i="29"/>
  <c r="J169" i="29"/>
  <c r="I169" i="29"/>
  <c r="Z169" i="29"/>
  <c r="G169" i="29"/>
  <c r="U169" i="29"/>
  <c r="E169" i="29"/>
  <c r="R169" i="29"/>
  <c r="C169" i="29"/>
  <c r="M169" i="29"/>
  <c r="O169" i="29"/>
  <c r="B138" i="29"/>
  <c r="AC138" i="29"/>
  <c r="U138" i="29"/>
  <c r="M138" i="29"/>
  <c r="E138" i="29"/>
  <c r="AB138" i="29"/>
  <c r="T138" i="29"/>
  <c r="L138" i="29"/>
  <c r="D138" i="29"/>
  <c r="AA138" i="29"/>
  <c r="S138" i="29"/>
  <c r="K138" i="29"/>
  <c r="C138" i="29"/>
  <c r="Z138" i="29"/>
  <c r="R138" i="29"/>
  <c r="J138" i="29"/>
  <c r="W138" i="29"/>
  <c r="Y138" i="29"/>
  <c r="Q138" i="29"/>
  <c r="I138" i="29"/>
  <c r="O138" i="29"/>
  <c r="AF138" i="29"/>
  <c r="X138" i="29"/>
  <c r="P138" i="29"/>
  <c r="H138" i="29"/>
  <c r="AE138" i="29"/>
  <c r="G138" i="29"/>
  <c r="AD138" i="29"/>
  <c r="V138" i="29"/>
  <c r="N138" i="29"/>
  <c r="F138" i="29"/>
  <c r="B144" i="29"/>
  <c r="AA144" i="29"/>
  <c r="S144" i="29"/>
  <c r="K144" i="29"/>
  <c r="C144" i="29"/>
  <c r="Z144" i="29"/>
  <c r="R144" i="29"/>
  <c r="J144" i="29"/>
  <c r="Y144" i="29"/>
  <c r="Q144" i="29"/>
  <c r="I144" i="29"/>
  <c r="AF144" i="29"/>
  <c r="X144" i="29"/>
  <c r="P144" i="29"/>
  <c r="H144" i="29"/>
  <c r="AE144" i="29"/>
  <c r="W144" i="29"/>
  <c r="O144" i="29"/>
  <c r="G144" i="29"/>
  <c r="AD144" i="29"/>
  <c r="V144" i="29"/>
  <c r="N144" i="29"/>
  <c r="F144" i="29"/>
  <c r="AC144" i="29"/>
  <c r="U144" i="29"/>
  <c r="M144" i="29"/>
  <c r="E144" i="29"/>
  <c r="AB144" i="29"/>
  <c r="T144" i="29"/>
  <c r="L144" i="29"/>
  <c r="D144" i="29"/>
  <c r="B152" i="29"/>
  <c r="AC152" i="29"/>
  <c r="U152" i="29"/>
  <c r="M152" i="29"/>
  <c r="E152" i="29"/>
  <c r="AB152" i="29"/>
  <c r="T152" i="29"/>
  <c r="L152" i="29"/>
  <c r="D152" i="29"/>
  <c r="AA152" i="29"/>
  <c r="S152" i="29"/>
  <c r="K152" i="29"/>
  <c r="C152" i="29"/>
  <c r="Z152" i="29"/>
  <c r="R152" i="29"/>
  <c r="J152" i="29"/>
  <c r="Y152" i="29"/>
  <c r="Q152" i="29"/>
  <c r="I152" i="29"/>
  <c r="AF152" i="29"/>
  <c r="X152" i="29"/>
  <c r="P152" i="29"/>
  <c r="H152" i="29"/>
  <c r="AD152" i="29"/>
  <c r="V152" i="29"/>
  <c r="N152" i="29"/>
  <c r="F152" i="29"/>
  <c r="AE152" i="29"/>
  <c r="W152" i="29"/>
  <c r="O152" i="29"/>
  <c r="G152" i="29"/>
  <c r="B160" i="29"/>
  <c r="AC160" i="29"/>
  <c r="U160" i="29"/>
  <c r="M160" i="29"/>
  <c r="E160" i="29"/>
  <c r="AB160" i="29"/>
  <c r="T160" i="29"/>
  <c r="L160" i="29"/>
  <c r="D160" i="29"/>
  <c r="AA160" i="29"/>
  <c r="S160" i="29"/>
  <c r="K160" i="29"/>
  <c r="C160" i="29"/>
  <c r="Z160" i="29"/>
  <c r="R160" i="29"/>
  <c r="J160" i="29"/>
  <c r="Y160" i="29"/>
  <c r="Q160" i="29"/>
  <c r="I160" i="29"/>
  <c r="AF160" i="29"/>
  <c r="X160" i="29"/>
  <c r="P160" i="29"/>
  <c r="H160" i="29"/>
  <c r="AD160" i="29"/>
  <c r="V160" i="29"/>
  <c r="N160" i="29"/>
  <c r="F160" i="29"/>
  <c r="AE160" i="29"/>
  <c r="W160" i="29"/>
  <c r="O160" i="29"/>
  <c r="G160" i="29"/>
  <c r="B168" i="29"/>
  <c r="AC168" i="29"/>
  <c r="AA168" i="29"/>
  <c r="AE168" i="29"/>
  <c r="U168" i="29"/>
  <c r="M168" i="29"/>
  <c r="E168" i="29"/>
  <c r="AD168" i="29"/>
  <c r="T168" i="29"/>
  <c r="L168" i="29"/>
  <c r="D168" i="29"/>
  <c r="AB168" i="29"/>
  <c r="S168" i="29"/>
  <c r="K168" i="29"/>
  <c r="C168" i="29"/>
  <c r="Z168" i="29"/>
  <c r="R168" i="29"/>
  <c r="J168" i="29"/>
  <c r="Y168" i="29"/>
  <c r="Q168" i="29"/>
  <c r="I168" i="29"/>
  <c r="X168" i="29"/>
  <c r="P168" i="29"/>
  <c r="H168" i="29"/>
  <c r="AF168" i="29"/>
  <c r="V168" i="29"/>
  <c r="N168" i="29"/>
  <c r="F168" i="29"/>
  <c r="W168" i="29"/>
  <c r="O168" i="29"/>
  <c r="G168" i="29"/>
  <c r="B176" i="29"/>
  <c r="AE176" i="29"/>
  <c r="W176" i="29"/>
  <c r="O176" i="29"/>
  <c r="G176" i="29"/>
  <c r="AD176" i="29"/>
  <c r="V176" i="29"/>
  <c r="N176" i="29"/>
  <c r="F176" i="29"/>
  <c r="AC176" i="29"/>
  <c r="U176" i="29"/>
  <c r="M176" i="29"/>
  <c r="E176" i="29"/>
  <c r="AB176" i="29"/>
  <c r="T176" i="29"/>
  <c r="L176" i="29"/>
  <c r="D176" i="29"/>
  <c r="AA176" i="29"/>
  <c r="S176" i="29"/>
  <c r="K176" i="29"/>
  <c r="C176" i="29"/>
  <c r="Z176" i="29"/>
  <c r="R176" i="29"/>
  <c r="J176" i="29"/>
  <c r="AF176" i="29"/>
  <c r="X176" i="29"/>
  <c r="P176" i="29"/>
  <c r="H176" i="29"/>
  <c r="Y176" i="29"/>
  <c r="Q176" i="29"/>
  <c r="I176" i="29"/>
  <c r="P153" i="29"/>
  <c r="X161" i="29"/>
  <c r="X153" i="29"/>
  <c r="B161" i="29"/>
  <c r="AD161" i="29"/>
  <c r="V161" i="29"/>
  <c r="N161" i="29"/>
  <c r="F161" i="29"/>
  <c r="AC161" i="29"/>
  <c r="U161" i="29"/>
  <c r="M161" i="29"/>
  <c r="E161" i="29"/>
  <c r="AB161" i="29"/>
  <c r="T161" i="29"/>
  <c r="L161" i="29"/>
  <c r="D161" i="29"/>
  <c r="AA161" i="29"/>
  <c r="S161" i="29"/>
  <c r="K161" i="29"/>
  <c r="C161" i="29"/>
  <c r="Z161" i="29"/>
  <c r="R161" i="29"/>
  <c r="J161" i="29"/>
  <c r="Y161" i="29"/>
  <c r="Q161" i="29"/>
  <c r="I161" i="29"/>
  <c r="AE161" i="29"/>
  <c r="W161" i="29"/>
  <c r="O161" i="29"/>
  <c r="G161" i="29"/>
  <c r="B177" i="29"/>
  <c r="AF177" i="29"/>
  <c r="X177" i="29"/>
  <c r="P177" i="29"/>
  <c r="H177" i="29"/>
  <c r="AE177" i="29"/>
  <c r="W177" i="29"/>
  <c r="O177" i="29"/>
  <c r="G177" i="29"/>
  <c r="AD177" i="29"/>
  <c r="V177" i="29"/>
  <c r="N177" i="29"/>
  <c r="F177" i="29"/>
  <c r="AC177" i="29"/>
  <c r="U177" i="29"/>
  <c r="M177" i="29"/>
  <c r="E177" i="29"/>
  <c r="AB177" i="29"/>
  <c r="T177" i="29"/>
  <c r="L177" i="29"/>
  <c r="D177" i="29"/>
  <c r="AA177" i="29"/>
  <c r="S177" i="29"/>
  <c r="K177" i="29"/>
  <c r="C177" i="29"/>
  <c r="Y177" i="29"/>
  <c r="Q177" i="29"/>
  <c r="I177" i="29"/>
  <c r="Z177" i="29"/>
  <c r="R177" i="29"/>
  <c r="H161" i="29"/>
  <c r="B153" i="29"/>
  <c r="AD153" i="29"/>
  <c r="V153" i="29"/>
  <c r="N153" i="29"/>
  <c r="F153" i="29"/>
  <c r="AC153" i="29"/>
  <c r="U153" i="29"/>
  <c r="M153" i="29"/>
  <c r="E153" i="29"/>
  <c r="AB153" i="29"/>
  <c r="T153" i="29"/>
  <c r="L153" i="29"/>
  <c r="D153" i="29"/>
  <c r="AA153" i="29"/>
  <c r="S153" i="29"/>
  <c r="K153" i="29"/>
  <c r="C153" i="29"/>
  <c r="Z153" i="29"/>
  <c r="R153" i="29"/>
  <c r="J153" i="29"/>
  <c r="Y153" i="29"/>
  <c r="Q153" i="29"/>
  <c r="I153" i="29"/>
  <c r="AE153" i="29"/>
  <c r="W153" i="29"/>
  <c r="O153" i="29"/>
  <c r="G153" i="29"/>
  <c r="H153" i="29"/>
  <c r="P161" i="29"/>
  <c r="B145" i="28"/>
  <c r="Y145" i="28"/>
  <c r="Q145" i="28"/>
  <c r="I145" i="28"/>
  <c r="AF145" i="28"/>
  <c r="X145" i="28"/>
  <c r="P145" i="28"/>
  <c r="H145" i="28"/>
  <c r="AE145" i="28"/>
  <c r="W145" i="28"/>
  <c r="O145" i="28"/>
  <c r="G145" i="28"/>
  <c r="Z145" i="28"/>
  <c r="AD145" i="28"/>
  <c r="V145" i="28"/>
  <c r="N145" i="28"/>
  <c r="F145" i="28"/>
  <c r="AC145" i="28"/>
  <c r="U145" i="28"/>
  <c r="M145" i="28"/>
  <c r="E145" i="28"/>
  <c r="R145" i="28"/>
  <c r="AB145" i="28"/>
  <c r="T145" i="28"/>
  <c r="L145" i="28"/>
  <c r="D145" i="28"/>
  <c r="J145" i="28"/>
  <c r="AA145" i="28"/>
  <c r="S145" i="28"/>
  <c r="K145" i="28"/>
  <c r="C145" i="28"/>
  <c r="B138" i="28"/>
  <c r="Z138" i="28"/>
  <c r="R138" i="28"/>
  <c r="J138" i="28"/>
  <c r="Y138" i="28"/>
  <c r="Q138" i="28"/>
  <c r="I138" i="28"/>
  <c r="K138" i="28"/>
  <c r="AF138" i="28"/>
  <c r="X138" i="28"/>
  <c r="P138" i="28"/>
  <c r="H138" i="28"/>
  <c r="AE138" i="28"/>
  <c r="W138" i="28"/>
  <c r="O138" i="28"/>
  <c r="G138" i="28"/>
  <c r="C138" i="28"/>
  <c r="AD138" i="28"/>
  <c r="V138" i="28"/>
  <c r="N138" i="28"/>
  <c r="F138" i="28"/>
  <c r="S138" i="28"/>
  <c r="AC138" i="28"/>
  <c r="U138" i="28"/>
  <c r="M138" i="28"/>
  <c r="E138" i="28"/>
  <c r="AB138" i="28"/>
  <c r="T138" i="28"/>
  <c r="L138" i="28"/>
  <c r="D138" i="28"/>
  <c r="AA138" i="28"/>
  <c r="B146" i="28"/>
  <c r="Z146" i="28"/>
  <c r="R146" i="28"/>
  <c r="J146" i="28"/>
  <c r="C146" i="28"/>
  <c r="Y146" i="28"/>
  <c r="Q146" i="28"/>
  <c r="I146" i="28"/>
  <c r="AF146" i="28"/>
  <c r="X146" i="28"/>
  <c r="P146" i="28"/>
  <c r="H146" i="28"/>
  <c r="AE146" i="28"/>
  <c r="W146" i="28"/>
  <c r="O146" i="28"/>
  <c r="G146" i="28"/>
  <c r="K146" i="28"/>
  <c r="AD146" i="28"/>
  <c r="V146" i="28"/>
  <c r="N146" i="28"/>
  <c r="F146" i="28"/>
  <c r="AC146" i="28"/>
  <c r="U146" i="28"/>
  <c r="M146" i="28"/>
  <c r="E146" i="28"/>
  <c r="S146" i="28"/>
  <c r="AB146" i="28"/>
  <c r="T146" i="28"/>
  <c r="L146" i="28"/>
  <c r="D146" i="28"/>
  <c r="AA146" i="28"/>
  <c r="B154" i="28"/>
  <c r="AD154" i="28"/>
  <c r="V154" i="28"/>
  <c r="N154" i="28"/>
  <c r="F154" i="28"/>
  <c r="AC154" i="28"/>
  <c r="U154" i="28"/>
  <c r="M154" i="28"/>
  <c r="E154" i="28"/>
  <c r="Z154" i="28"/>
  <c r="R154" i="28"/>
  <c r="J154" i="28"/>
  <c r="Y154" i="28"/>
  <c r="Q154" i="28"/>
  <c r="AF154" i="28"/>
  <c r="X154" i="28"/>
  <c r="P154" i="28"/>
  <c r="H154" i="28"/>
  <c r="T154" i="28"/>
  <c r="C154" i="28"/>
  <c r="S154" i="28"/>
  <c r="O154" i="28"/>
  <c r="L154" i="28"/>
  <c r="W154" i="28"/>
  <c r="AE154" i="28"/>
  <c r="K154" i="28"/>
  <c r="AB154" i="28"/>
  <c r="I154" i="28"/>
  <c r="AA154" i="28"/>
  <c r="G154" i="28"/>
  <c r="D154" i="28"/>
  <c r="B162" i="28"/>
  <c r="AD162" i="28"/>
  <c r="V162" i="28"/>
  <c r="N162" i="28"/>
  <c r="F162" i="28"/>
  <c r="AC162" i="28"/>
  <c r="U162" i="28"/>
  <c r="M162" i="28"/>
  <c r="E162" i="28"/>
  <c r="AB162" i="28"/>
  <c r="T162" i="28"/>
  <c r="L162" i="28"/>
  <c r="D162" i="28"/>
  <c r="AA162" i="28"/>
  <c r="S162" i="28"/>
  <c r="K162" i="28"/>
  <c r="C162" i="28"/>
  <c r="Z162" i="28"/>
  <c r="R162" i="28"/>
  <c r="J162" i="28"/>
  <c r="Y162" i="28"/>
  <c r="Q162" i="28"/>
  <c r="I162" i="28"/>
  <c r="AF162" i="28"/>
  <c r="X162" i="28"/>
  <c r="P162" i="28"/>
  <c r="H162" i="28"/>
  <c r="AE162" i="28"/>
  <c r="W162" i="28"/>
  <c r="O162" i="28"/>
  <c r="G162" i="28"/>
  <c r="B170" i="28"/>
  <c r="AF170" i="28"/>
  <c r="X170" i="28"/>
  <c r="AE170" i="28"/>
  <c r="AD170" i="28"/>
  <c r="V170" i="28"/>
  <c r="N170" i="28"/>
  <c r="F170" i="28"/>
  <c r="AC170" i="28"/>
  <c r="U170" i="28"/>
  <c r="AB170" i="28"/>
  <c r="T170" i="28"/>
  <c r="L170" i="28"/>
  <c r="D170" i="28"/>
  <c r="AA170" i="28"/>
  <c r="S170" i="28"/>
  <c r="K170" i="28"/>
  <c r="C170" i="28"/>
  <c r="O170" i="28"/>
  <c r="M170" i="28"/>
  <c r="Z170" i="28"/>
  <c r="J170" i="28"/>
  <c r="Y170" i="28"/>
  <c r="I170" i="28"/>
  <c r="W170" i="28"/>
  <c r="H170" i="28"/>
  <c r="R170" i="28"/>
  <c r="G170" i="28"/>
  <c r="Q170" i="28"/>
  <c r="E170" i="28"/>
  <c r="P170" i="28"/>
  <c r="B178" i="28"/>
  <c r="AF178" i="28"/>
  <c r="X178" i="28"/>
  <c r="P178" i="28"/>
  <c r="H178" i="28"/>
  <c r="AE178" i="28"/>
  <c r="W178" i="28"/>
  <c r="O178" i="28"/>
  <c r="G178" i="28"/>
  <c r="AD178" i="28"/>
  <c r="V178" i="28"/>
  <c r="N178" i="28"/>
  <c r="F178" i="28"/>
  <c r="AC178" i="28"/>
  <c r="U178" i="28"/>
  <c r="M178" i="28"/>
  <c r="E178" i="28"/>
  <c r="AB178" i="28"/>
  <c r="T178" i="28"/>
  <c r="L178" i="28"/>
  <c r="D178" i="28"/>
  <c r="AA178" i="28"/>
  <c r="S178" i="28"/>
  <c r="K178" i="28"/>
  <c r="C178" i="28"/>
  <c r="Z178" i="28"/>
  <c r="R178" i="28"/>
  <c r="J178" i="28"/>
  <c r="Y178" i="28"/>
  <c r="Q178" i="28"/>
  <c r="I178" i="28"/>
  <c r="B139" i="28"/>
  <c r="AA139" i="28"/>
  <c r="S139" i="28"/>
  <c r="K139" i="28"/>
  <c r="C139" i="28"/>
  <c r="T139" i="28"/>
  <c r="Z139" i="28"/>
  <c r="R139" i="28"/>
  <c r="J139" i="28"/>
  <c r="Y139" i="28"/>
  <c r="Q139" i="28"/>
  <c r="I139" i="28"/>
  <c r="D139" i="28"/>
  <c r="AF139" i="28"/>
  <c r="X139" i="28"/>
  <c r="P139" i="28"/>
  <c r="H139" i="28"/>
  <c r="AB139" i="28"/>
  <c r="AE139" i="28"/>
  <c r="W139" i="28"/>
  <c r="O139" i="28"/>
  <c r="G139" i="28"/>
  <c r="AD139" i="28"/>
  <c r="V139" i="28"/>
  <c r="N139" i="28"/>
  <c r="F139" i="28"/>
  <c r="L139" i="28"/>
  <c r="AC139" i="28"/>
  <c r="U139" i="28"/>
  <c r="M139" i="28"/>
  <c r="E139" i="28"/>
  <c r="B147" i="28"/>
  <c r="AA147" i="28"/>
  <c r="S147" i="28"/>
  <c r="K147" i="28"/>
  <c r="C147" i="28"/>
  <c r="T147" i="28"/>
  <c r="Z147" i="28"/>
  <c r="R147" i="28"/>
  <c r="J147" i="28"/>
  <c r="Y147" i="28"/>
  <c r="Q147" i="28"/>
  <c r="I147" i="28"/>
  <c r="L147" i="28"/>
  <c r="AF147" i="28"/>
  <c r="X147" i="28"/>
  <c r="P147" i="28"/>
  <c r="H147" i="28"/>
  <c r="AB147" i="28"/>
  <c r="AE147" i="28"/>
  <c r="W147" i="28"/>
  <c r="O147" i="28"/>
  <c r="G147" i="28"/>
  <c r="D147" i="28"/>
  <c r="AD147" i="28"/>
  <c r="V147" i="28"/>
  <c r="N147" i="28"/>
  <c r="F147" i="28"/>
  <c r="AC147" i="28"/>
  <c r="U147" i="28"/>
  <c r="M147" i="28"/>
  <c r="E147" i="28"/>
  <c r="B155" i="28"/>
  <c r="AE155" i="28"/>
  <c r="W155" i="28"/>
  <c r="O155" i="28"/>
  <c r="G155" i="28"/>
  <c r="AD155" i="28"/>
  <c r="V155" i="28"/>
  <c r="N155" i="28"/>
  <c r="F155" i="28"/>
  <c r="AC155" i="28"/>
  <c r="U155" i="28"/>
  <c r="M155" i="28"/>
  <c r="AB155" i="28"/>
  <c r="T155" i="28"/>
  <c r="L155" i="28"/>
  <c r="AA155" i="28"/>
  <c r="S155" i="28"/>
  <c r="K155" i="28"/>
  <c r="C155" i="28"/>
  <c r="Z155" i="28"/>
  <c r="R155" i="28"/>
  <c r="J155" i="28"/>
  <c r="Y155" i="28"/>
  <c r="Q155" i="28"/>
  <c r="I155" i="28"/>
  <c r="P155" i="28"/>
  <c r="X155" i="28"/>
  <c r="H155" i="28"/>
  <c r="E155" i="28"/>
  <c r="D155" i="28"/>
  <c r="AF155" i="28"/>
  <c r="B163" i="28"/>
  <c r="AE163" i="28"/>
  <c r="W163" i="28"/>
  <c r="O163" i="28"/>
  <c r="G163" i="28"/>
  <c r="AD163" i="28"/>
  <c r="V163" i="28"/>
  <c r="N163" i="28"/>
  <c r="F163" i="28"/>
  <c r="AC163" i="28"/>
  <c r="U163" i="28"/>
  <c r="M163" i="28"/>
  <c r="E163" i="28"/>
  <c r="AB163" i="28"/>
  <c r="T163" i="28"/>
  <c r="L163" i="28"/>
  <c r="D163" i="28"/>
  <c r="AA163" i="28"/>
  <c r="S163" i="28"/>
  <c r="K163" i="28"/>
  <c r="C163" i="28"/>
  <c r="Z163" i="28"/>
  <c r="R163" i="28"/>
  <c r="J163" i="28"/>
  <c r="Y163" i="28"/>
  <c r="Q163" i="28"/>
  <c r="I163" i="28"/>
  <c r="X163" i="28"/>
  <c r="P163" i="28"/>
  <c r="H163" i="28"/>
  <c r="AF163" i="28"/>
  <c r="Y171" i="28"/>
  <c r="Q171" i="28"/>
  <c r="I171" i="28"/>
  <c r="AF171" i="28"/>
  <c r="X171" i="28"/>
  <c r="P171" i="28"/>
  <c r="H171" i="28"/>
  <c r="AE171" i="28"/>
  <c r="W171" i="28"/>
  <c r="O171" i="28"/>
  <c r="G171" i="28"/>
  <c r="AD171" i="28"/>
  <c r="V171" i="28"/>
  <c r="N171" i="28"/>
  <c r="F171" i="28"/>
  <c r="B171" i="28"/>
  <c r="AC171" i="28"/>
  <c r="U171" i="28"/>
  <c r="M171" i="28"/>
  <c r="E171" i="28"/>
  <c r="AB171" i="28"/>
  <c r="T171" i="28"/>
  <c r="L171" i="28"/>
  <c r="D171" i="28"/>
  <c r="AA171" i="28"/>
  <c r="S171" i="28"/>
  <c r="K171" i="28"/>
  <c r="C171" i="28"/>
  <c r="J171" i="28"/>
  <c r="Z171" i="28"/>
  <c r="R171" i="28"/>
  <c r="B179" i="28"/>
  <c r="Y179" i="28"/>
  <c r="Q179" i="28"/>
  <c r="I179" i="28"/>
  <c r="AF179" i="28"/>
  <c r="X179" i="28"/>
  <c r="P179" i="28"/>
  <c r="H179" i="28"/>
  <c r="AE179" i="28"/>
  <c r="W179" i="28"/>
  <c r="O179" i="28"/>
  <c r="G179" i="28"/>
  <c r="AD179" i="28"/>
  <c r="V179" i="28"/>
  <c r="N179" i="28"/>
  <c r="F179" i="28"/>
  <c r="AC179" i="28"/>
  <c r="U179" i="28"/>
  <c r="M179" i="28"/>
  <c r="E179" i="28"/>
  <c r="AB179" i="28"/>
  <c r="T179" i="28"/>
  <c r="L179" i="28"/>
  <c r="D179" i="28"/>
  <c r="AA179" i="28"/>
  <c r="S179" i="28"/>
  <c r="K179" i="28"/>
  <c r="C179" i="28"/>
  <c r="R179" i="28"/>
  <c r="J179" i="28"/>
  <c r="Z179" i="28"/>
  <c r="B161" i="28"/>
  <c r="AC161" i="28"/>
  <c r="U161" i="28"/>
  <c r="M161" i="28"/>
  <c r="E161" i="28"/>
  <c r="AB161" i="28"/>
  <c r="T161" i="28"/>
  <c r="L161" i="28"/>
  <c r="D161" i="28"/>
  <c r="AA161" i="28"/>
  <c r="S161" i="28"/>
  <c r="K161" i="28"/>
  <c r="C161" i="28"/>
  <c r="Z161" i="28"/>
  <c r="R161" i="28"/>
  <c r="J161" i="28"/>
  <c r="Y161" i="28"/>
  <c r="Q161" i="28"/>
  <c r="I161" i="28"/>
  <c r="AF161" i="28"/>
  <c r="X161" i="28"/>
  <c r="P161" i="28"/>
  <c r="H161" i="28"/>
  <c r="AE161" i="28"/>
  <c r="W161" i="28"/>
  <c r="O161" i="28"/>
  <c r="G161" i="28"/>
  <c r="V161" i="28"/>
  <c r="N161" i="28"/>
  <c r="F161" i="28"/>
  <c r="AD161" i="28"/>
  <c r="B140" i="28"/>
  <c r="AB140" i="28"/>
  <c r="T140" i="28"/>
  <c r="L140" i="28"/>
  <c r="D140" i="28"/>
  <c r="AC140" i="28"/>
  <c r="AA140" i="28"/>
  <c r="S140" i="28"/>
  <c r="K140" i="28"/>
  <c r="C140" i="28"/>
  <c r="Z140" i="28"/>
  <c r="R140" i="28"/>
  <c r="J140" i="28"/>
  <c r="U140" i="28"/>
  <c r="Y140" i="28"/>
  <c r="Q140" i="28"/>
  <c r="I140" i="28"/>
  <c r="AF140" i="28"/>
  <c r="X140" i="28"/>
  <c r="P140" i="28"/>
  <c r="H140" i="28"/>
  <c r="E140" i="28"/>
  <c r="AE140" i="28"/>
  <c r="W140" i="28"/>
  <c r="O140" i="28"/>
  <c r="G140" i="28"/>
  <c r="AD140" i="28"/>
  <c r="V140" i="28"/>
  <c r="N140" i="28"/>
  <c r="F140" i="28"/>
  <c r="M140" i="28"/>
  <c r="B148" i="28"/>
  <c r="AF148" i="28"/>
  <c r="AB148" i="28"/>
  <c r="T148" i="28"/>
  <c r="L148" i="28"/>
  <c r="D148" i="28"/>
  <c r="AA148" i="28"/>
  <c r="S148" i="28"/>
  <c r="K148" i="28"/>
  <c r="C148" i="28"/>
  <c r="Z148" i="28"/>
  <c r="R148" i="28"/>
  <c r="J148" i="28"/>
  <c r="AC148" i="28"/>
  <c r="Y148" i="28"/>
  <c r="Q148" i="28"/>
  <c r="I148" i="28"/>
  <c r="X148" i="28"/>
  <c r="P148" i="28"/>
  <c r="H148" i="28"/>
  <c r="E148" i="28"/>
  <c r="AE148" i="28"/>
  <c r="W148" i="28"/>
  <c r="O148" i="28"/>
  <c r="G148" i="28"/>
  <c r="M148" i="28"/>
  <c r="AD148" i="28"/>
  <c r="V148" i="28"/>
  <c r="N148" i="28"/>
  <c r="F148" i="28"/>
  <c r="U148" i="28"/>
  <c r="B156" i="28"/>
  <c r="AF156" i="28"/>
  <c r="X156" i="28"/>
  <c r="P156" i="28"/>
  <c r="H156" i="28"/>
  <c r="AE156" i="28"/>
  <c r="W156" i="28"/>
  <c r="O156" i="28"/>
  <c r="G156" i="28"/>
  <c r="AD156" i="28"/>
  <c r="V156" i="28"/>
  <c r="N156" i="28"/>
  <c r="F156" i="28"/>
  <c r="AC156" i="28"/>
  <c r="U156" i="28"/>
  <c r="M156" i="28"/>
  <c r="E156" i="28"/>
  <c r="AB156" i="28"/>
  <c r="T156" i="28"/>
  <c r="L156" i="28"/>
  <c r="D156" i="28"/>
  <c r="AA156" i="28"/>
  <c r="S156" i="28"/>
  <c r="K156" i="28"/>
  <c r="C156" i="28"/>
  <c r="Z156" i="28"/>
  <c r="R156" i="28"/>
  <c r="J156" i="28"/>
  <c r="Y156" i="28"/>
  <c r="Q156" i="28"/>
  <c r="I156" i="28"/>
  <c r="B164" i="28"/>
  <c r="AF164" i="28"/>
  <c r="X164" i="28"/>
  <c r="P164" i="28"/>
  <c r="H164" i="28"/>
  <c r="AE164" i="28"/>
  <c r="W164" i="28"/>
  <c r="O164" i="28"/>
  <c r="G164" i="28"/>
  <c r="AD164" i="28"/>
  <c r="V164" i="28"/>
  <c r="N164" i="28"/>
  <c r="F164" i="28"/>
  <c r="AC164" i="28"/>
  <c r="U164" i="28"/>
  <c r="M164" i="28"/>
  <c r="E164" i="28"/>
  <c r="AB164" i="28"/>
  <c r="T164" i="28"/>
  <c r="L164" i="28"/>
  <c r="D164" i="28"/>
  <c r="AA164" i="28"/>
  <c r="S164" i="28"/>
  <c r="K164" i="28"/>
  <c r="C164" i="28"/>
  <c r="Z164" i="28"/>
  <c r="R164" i="28"/>
  <c r="J164" i="28"/>
  <c r="Y164" i="28"/>
  <c r="Q164" i="28"/>
  <c r="I164" i="28"/>
  <c r="B172" i="28"/>
  <c r="Z172" i="28"/>
  <c r="R172" i="28"/>
  <c r="J172" i="28"/>
  <c r="Y172" i="28"/>
  <c r="Q172" i="28"/>
  <c r="I172" i="28"/>
  <c r="AF172" i="28"/>
  <c r="X172" i="28"/>
  <c r="P172" i="28"/>
  <c r="H172" i="28"/>
  <c r="AE172" i="28"/>
  <c r="W172" i="28"/>
  <c r="O172" i="28"/>
  <c r="G172" i="28"/>
  <c r="AD172" i="28"/>
  <c r="V172" i="28"/>
  <c r="N172" i="28"/>
  <c r="F172" i="28"/>
  <c r="AC172" i="28"/>
  <c r="U172" i="28"/>
  <c r="M172" i="28"/>
  <c r="E172" i="28"/>
  <c r="AB172" i="28"/>
  <c r="T172" i="28"/>
  <c r="L172" i="28"/>
  <c r="D172" i="28"/>
  <c r="AA172" i="28"/>
  <c r="S172" i="28"/>
  <c r="K172" i="28"/>
  <c r="C172" i="28"/>
  <c r="B141" i="28"/>
  <c r="AC141" i="28"/>
  <c r="U141" i="28"/>
  <c r="M141" i="28"/>
  <c r="E141" i="28"/>
  <c r="AB141" i="28"/>
  <c r="T141" i="28"/>
  <c r="L141" i="28"/>
  <c r="D141" i="28"/>
  <c r="AA141" i="28"/>
  <c r="S141" i="28"/>
  <c r="K141" i="28"/>
  <c r="C141" i="28"/>
  <c r="Z141" i="28"/>
  <c r="R141" i="28"/>
  <c r="J141" i="28"/>
  <c r="V141" i="28"/>
  <c r="Y141" i="28"/>
  <c r="Q141" i="28"/>
  <c r="I141" i="28"/>
  <c r="AD141" i="28"/>
  <c r="AF141" i="28"/>
  <c r="X141" i="28"/>
  <c r="P141" i="28"/>
  <c r="H141" i="28"/>
  <c r="F141" i="28"/>
  <c r="AE141" i="28"/>
  <c r="W141" i="28"/>
  <c r="O141" i="28"/>
  <c r="G141" i="28"/>
  <c r="N141" i="28"/>
  <c r="B177" i="28"/>
  <c r="AE177" i="28"/>
  <c r="W177" i="28"/>
  <c r="O177" i="28"/>
  <c r="G177" i="28"/>
  <c r="AD177" i="28"/>
  <c r="V177" i="28"/>
  <c r="N177" i="28"/>
  <c r="F177" i="28"/>
  <c r="AC177" i="28"/>
  <c r="U177" i="28"/>
  <c r="M177" i="28"/>
  <c r="E177" i="28"/>
  <c r="AB177" i="28"/>
  <c r="T177" i="28"/>
  <c r="L177" i="28"/>
  <c r="D177" i="28"/>
  <c r="AA177" i="28"/>
  <c r="S177" i="28"/>
  <c r="K177" i="28"/>
  <c r="C177" i="28"/>
  <c r="Z177" i="28"/>
  <c r="R177" i="28"/>
  <c r="J177" i="28"/>
  <c r="Y177" i="28"/>
  <c r="Q177" i="28"/>
  <c r="I177" i="28"/>
  <c r="P177" i="28"/>
  <c r="H177" i="28"/>
  <c r="AF177" i="28"/>
  <c r="X177" i="28"/>
  <c r="B149" i="28"/>
  <c r="Y149" i="28"/>
  <c r="Q149" i="28"/>
  <c r="I149" i="28"/>
  <c r="X149" i="28"/>
  <c r="O149" i="28"/>
  <c r="F149" i="28"/>
  <c r="G149" i="28"/>
  <c r="AF149" i="28"/>
  <c r="W149" i="28"/>
  <c r="N149" i="28"/>
  <c r="E149" i="28"/>
  <c r="AE149" i="28"/>
  <c r="V149" i="28"/>
  <c r="M149" i="28"/>
  <c r="D149" i="28"/>
  <c r="Z149" i="28"/>
  <c r="AD149" i="28"/>
  <c r="U149" i="28"/>
  <c r="L149" i="28"/>
  <c r="C149" i="28"/>
  <c r="P149" i="28"/>
  <c r="AC149" i="28"/>
  <c r="T149" i="28"/>
  <c r="K149" i="28"/>
  <c r="AB149" i="28"/>
  <c r="S149" i="28"/>
  <c r="J149" i="28"/>
  <c r="AA149" i="28"/>
  <c r="R149" i="28"/>
  <c r="H149" i="28"/>
  <c r="B153" i="28"/>
  <c r="AC153" i="28"/>
  <c r="U153" i="28"/>
  <c r="M153" i="28"/>
  <c r="E153" i="28"/>
  <c r="AB153" i="28"/>
  <c r="T153" i="28"/>
  <c r="L153" i="28"/>
  <c r="D153" i="28"/>
  <c r="Y153" i="28"/>
  <c r="Q153" i="28"/>
  <c r="I153" i="28"/>
  <c r="AE153" i="28"/>
  <c r="W153" i="28"/>
  <c r="O153" i="28"/>
  <c r="G153" i="28"/>
  <c r="R153" i="28"/>
  <c r="AF153" i="28"/>
  <c r="P153" i="28"/>
  <c r="AD153" i="28"/>
  <c r="N153" i="28"/>
  <c r="AA153" i="28"/>
  <c r="K153" i="28"/>
  <c r="Z153" i="28"/>
  <c r="J153" i="28"/>
  <c r="C153" i="28"/>
  <c r="X153" i="28"/>
  <c r="H153" i="28"/>
  <c r="S153" i="28"/>
  <c r="V153" i="28"/>
  <c r="F153" i="28"/>
  <c r="B142" i="28"/>
  <c r="AD142" i="28"/>
  <c r="V142" i="28"/>
  <c r="N142" i="28"/>
  <c r="F142" i="28"/>
  <c r="O142" i="28"/>
  <c r="AC142" i="28"/>
  <c r="U142" i="28"/>
  <c r="M142" i="28"/>
  <c r="E142" i="28"/>
  <c r="AB142" i="28"/>
  <c r="T142" i="28"/>
  <c r="L142" i="28"/>
  <c r="D142" i="28"/>
  <c r="AE142" i="28"/>
  <c r="AA142" i="28"/>
  <c r="S142" i="28"/>
  <c r="K142" i="28"/>
  <c r="C142" i="28"/>
  <c r="W142" i="28"/>
  <c r="Z142" i="28"/>
  <c r="R142" i="28"/>
  <c r="J142" i="28"/>
  <c r="Y142" i="28"/>
  <c r="Q142" i="28"/>
  <c r="I142" i="28"/>
  <c r="AF142" i="28"/>
  <c r="X142" i="28"/>
  <c r="P142" i="28"/>
  <c r="H142" i="28"/>
  <c r="G142" i="28"/>
  <c r="B150" i="28"/>
  <c r="Z150" i="28"/>
  <c r="R150" i="28"/>
  <c r="J150" i="28"/>
  <c r="Y150" i="28"/>
  <c r="Q150" i="28"/>
  <c r="AB150" i="28"/>
  <c r="T150" i="28"/>
  <c r="L150" i="28"/>
  <c r="X150" i="28"/>
  <c r="M150" i="28"/>
  <c r="C150" i="28"/>
  <c r="N150" i="28"/>
  <c r="W150" i="28"/>
  <c r="K150" i="28"/>
  <c r="V150" i="28"/>
  <c r="I150" i="28"/>
  <c r="AF150" i="28"/>
  <c r="U150" i="28"/>
  <c r="H150" i="28"/>
  <c r="AE150" i="28"/>
  <c r="S150" i="28"/>
  <c r="G150" i="28"/>
  <c r="D150" i="28"/>
  <c r="AD150" i="28"/>
  <c r="P150" i="28"/>
  <c r="F150" i="28"/>
  <c r="AC150" i="28"/>
  <c r="O150" i="28"/>
  <c r="E150" i="28"/>
  <c r="AA150" i="28"/>
  <c r="B158" i="28"/>
  <c r="Z158" i="28"/>
  <c r="R158" i="28"/>
  <c r="J158" i="28"/>
  <c r="Y158" i="28"/>
  <c r="Q158" i="28"/>
  <c r="I158" i="28"/>
  <c r="AF158" i="28"/>
  <c r="X158" i="28"/>
  <c r="P158" i="28"/>
  <c r="H158" i="28"/>
  <c r="AE158" i="28"/>
  <c r="W158" i="28"/>
  <c r="O158" i="28"/>
  <c r="G158" i="28"/>
  <c r="AD158" i="28"/>
  <c r="V158" i="28"/>
  <c r="N158" i="28"/>
  <c r="F158" i="28"/>
  <c r="AC158" i="28"/>
  <c r="U158" i="28"/>
  <c r="M158" i="28"/>
  <c r="E158" i="28"/>
  <c r="AB158" i="28"/>
  <c r="T158" i="28"/>
  <c r="L158" i="28"/>
  <c r="D158" i="28"/>
  <c r="AA158" i="28"/>
  <c r="S158" i="28"/>
  <c r="K158" i="28"/>
  <c r="C158" i="28"/>
  <c r="B166" i="28"/>
  <c r="Z166" i="28"/>
  <c r="R166" i="28"/>
  <c r="J166" i="28"/>
  <c r="Y166" i="28"/>
  <c r="Q166" i="28"/>
  <c r="I166" i="28"/>
  <c r="AF166" i="28"/>
  <c r="X166" i="28"/>
  <c r="P166" i="28"/>
  <c r="H166" i="28"/>
  <c r="AE166" i="28"/>
  <c r="W166" i="28"/>
  <c r="O166" i="28"/>
  <c r="G166" i="28"/>
  <c r="AD166" i="28"/>
  <c r="V166" i="28"/>
  <c r="N166" i="28"/>
  <c r="F166" i="28"/>
  <c r="AC166" i="28"/>
  <c r="U166" i="28"/>
  <c r="M166" i="28"/>
  <c r="E166" i="28"/>
  <c r="AB166" i="28"/>
  <c r="T166" i="28"/>
  <c r="L166" i="28"/>
  <c r="D166" i="28"/>
  <c r="AA166" i="28"/>
  <c r="C166" i="28"/>
  <c r="S166" i="28"/>
  <c r="K166" i="28"/>
  <c r="B174" i="28"/>
  <c r="AB174" i="28"/>
  <c r="T174" i="28"/>
  <c r="L174" i="28"/>
  <c r="D174" i="28"/>
  <c r="AA174" i="28"/>
  <c r="S174" i="28"/>
  <c r="K174" i="28"/>
  <c r="C174" i="28"/>
  <c r="Z174" i="28"/>
  <c r="R174" i="28"/>
  <c r="J174" i="28"/>
  <c r="Y174" i="28"/>
  <c r="Q174" i="28"/>
  <c r="I174" i="28"/>
  <c r="AF174" i="28"/>
  <c r="X174" i="28"/>
  <c r="P174" i="28"/>
  <c r="H174" i="28"/>
  <c r="AE174" i="28"/>
  <c r="W174" i="28"/>
  <c r="O174" i="28"/>
  <c r="G174" i="28"/>
  <c r="AD174" i="28"/>
  <c r="V174" i="28"/>
  <c r="N174" i="28"/>
  <c r="F174" i="28"/>
  <c r="AC174" i="28"/>
  <c r="U174" i="28"/>
  <c r="M174" i="28"/>
  <c r="E174" i="28"/>
  <c r="B157" i="28"/>
  <c r="Y157" i="28"/>
  <c r="Q157" i="28"/>
  <c r="I157" i="28"/>
  <c r="AF157" i="28"/>
  <c r="X157" i="28"/>
  <c r="P157" i="28"/>
  <c r="H157" i="28"/>
  <c r="AE157" i="28"/>
  <c r="W157" i="28"/>
  <c r="O157" i="28"/>
  <c r="G157" i="28"/>
  <c r="AD157" i="28"/>
  <c r="V157" i="28"/>
  <c r="N157" i="28"/>
  <c r="F157" i="28"/>
  <c r="AC157" i="28"/>
  <c r="U157" i="28"/>
  <c r="M157" i="28"/>
  <c r="E157" i="28"/>
  <c r="AB157" i="28"/>
  <c r="T157" i="28"/>
  <c r="L157" i="28"/>
  <c r="D157" i="28"/>
  <c r="AA157" i="28"/>
  <c r="S157" i="28"/>
  <c r="K157" i="28"/>
  <c r="C157" i="28"/>
  <c r="R157" i="28"/>
  <c r="Z157" i="28"/>
  <c r="J157" i="28"/>
  <c r="B143" i="28"/>
  <c r="AE143" i="28"/>
  <c r="W143" i="28"/>
  <c r="O143" i="28"/>
  <c r="G143" i="28"/>
  <c r="AF143" i="28"/>
  <c r="AD143" i="28"/>
  <c r="V143" i="28"/>
  <c r="N143" i="28"/>
  <c r="F143" i="28"/>
  <c r="AC143" i="28"/>
  <c r="U143" i="28"/>
  <c r="M143" i="28"/>
  <c r="E143" i="28"/>
  <c r="AB143" i="28"/>
  <c r="T143" i="28"/>
  <c r="L143" i="28"/>
  <c r="D143" i="28"/>
  <c r="AA143" i="28"/>
  <c r="S143" i="28"/>
  <c r="K143" i="28"/>
  <c r="C143" i="28"/>
  <c r="P143" i="28"/>
  <c r="Z143" i="28"/>
  <c r="R143" i="28"/>
  <c r="J143" i="28"/>
  <c r="H143" i="28"/>
  <c r="Y143" i="28"/>
  <c r="Q143" i="28"/>
  <c r="I143" i="28"/>
  <c r="X143" i="28"/>
  <c r="B151" i="28"/>
  <c r="AA151" i="28"/>
  <c r="S151" i="28"/>
  <c r="K151" i="28"/>
  <c r="C151" i="28"/>
  <c r="Z151" i="28"/>
  <c r="R151" i="28"/>
  <c r="J151" i="28"/>
  <c r="AC151" i="28"/>
  <c r="U151" i="28"/>
  <c r="M151" i="28"/>
  <c r="E151" i="28"/>
  <c r="AF151" i="28"/>
  <c r="T151" i="28"/>
  <c r="G151" i="28"/>
  <c r="AE151" i="28"/>
  <c r="Q151" i="28"/>
  <c r="F151" i="28"/>
  <c r="AD151" i="28"/>
  <c r="P151" i="28"/>
  <c r="D151" i="28"/>
  <c r="AB151" i="28"/>
  <c r="O151" i="28"/>
  <c r="V151" i="28"/>
  <c r="Y151" i="28"/>
  <c r="N151" i="28"/>
  <c r="X151" i="28"/>
  <c r="L151" i="28"/>
  <c r="H151" i="28"/>
  <c r="W151" i="28"/>
  <c r="I151" i="28"/>
  <c r="B159" i="28"/>
  <c r="AA159" i="28"/>
  <c r="S159" i="28"/>
  <c r="K159" i="28"/>
  <c r="C159" i="28"/>
  <c r="Z159" i="28"/>
  <c r="R159" i="28"/>
  <c r="J159" i="28"/>
  <c r="Y159" i="28"/>
  <c r="Q159" i="28"/>
  <c r="I159" i="28"/>
  <c r="AF159" i="28"/>
  <c r="X159" i="28"/>
  <c r="P159" i="28"/>
  <c r="H159" i="28"/>
  <c r="AE159" i="28"/>
  <c r="W159" i="28"/>
  <c r="O159" i="28"/>
  <c r="G159" i="28"/>
  <c r="AD159" i="28"/>
  <c r="V159" i="28"/>
  <c r="N159" i="28"/>
  <c r="F159" i="28"/>
  <c r="AC159" i="28"/>
  <c r="U159" i="28"/>
  <c r="M159" i="28"/>
  <c r="E159" i="28"/>
  <c r="T159" i="28"/>
  <c r="L159" i="28"/>
  <c r="AB159" i="28"/>
  <c r="D159" i="28"/>
  <c r="B167" i="28"/>
  <c r="AA167" i="28"/>
  <c r="S167" i="28"/>
  <c r="K167" i="28"/>
  <c r="C167" i="28"/>
  <c r="Z167" i="28"/>
  <c r="R167" i="28"/>
  <c r="J167" i="28"/>
  <c r="Y167" i="28"/>
  <c r="Q167" i="28"/>
  <c r="I167" i="28"/>
  <c r="AF167" i="28"/>
  <c r="X167" i="28"/>
  <c r="P167" i="28"/>
  <c r="H167" i="28"/>
  <c r="AE167" i="28"/>
  <c r="W167" i="28"/>
  <c r="O167" i="28"/>
  <c r="G167" i="28"/>
  <c r="AD167" i="28"/>
  <c r="V167" i="28"/>
  <c r="N167" i="28"/>
  <c r="F167" i="28"/>
  <c r="AC167" i="28"/>
  <c r="U167" i="28"/>
  <c r="M167" i="28"/>
  <c r="E167" i="28"/>
  <c r="AB167" i="28"/>
  <c r="T167" i="28"/>
  <c r="L167" i="28"/>
  <c r="D167" i="28"/>
  <c r="B175" i="28"/>
  <c r="AC175" i="28"/>
  <c r="U175" i="28"/>
  <c r="M175" i="28"/>
  <c r="E175" i="28"/>
  <c r="AB175" i="28"/>
  <c r="T175" i="28"/>
  <c r="L175" i="28"/>
  <c r="D175" i="28"/>
  <c r="AA175" i="28"/>
  <c r="S175" i="28"/>
  <c r="K175" i="28"/>
  <c r="C175" i="28"/>
  <c r="Z175" i="28"/>
  <c r="R175" i="28"/>
  <c r="J175" i="28"/>
  <c r="Y175" i="28"/>
  <c r="Q175" i="28"/>
  <c r="I175" i="28"/>
  <c r="AF175" i="28"/>
  <c r="X175" i="28"/>
  <c r="P175" i="28"/>
  <c r="H175" i="28"/>
  <c r="AE175" i="28"/>
  <c r="W175" i="28"/>
  <c r="O175" i="28"/>
  <c r="G175" i="28"/>
  <c r="N175" i="28"/>
  <c r="F175" i="28"/>
  <c r="AD175" i="28"/>
  <c r="V175" i="28"/>
  <c r="B165" i="28"/>
  <c r="Y165" i="28"/>
  <c r="Q165" i="28"/>
  <c r="I165" i="28"/>
  <c r="AF165" i="28"/>
  <c r="X165" i="28"/>
  <c r="P165" i="28"/>
  <c r="H165" i="28"/>
  <c r="AE165" i="28"/>
  <c r="W165" i="28"/>
  <c r="O165" i="28"/>
  <c r="G165" i="28"/>
  <c r="AD165" i="28"/>
  <c r="V165" i="28"/>
  <c r="N165" i="28"/>
  <c r="F165" i="28"/>
  <c r="AC165" i="28"/>
  <c r="U165" i="28"/>
  <c r="M165" i="28"/>
  <c r="E165" i="28"/>
  <c r="AB165" i="28"/>
  <c r="T165" i="28"/>
  <c r="L165" i="28"/>
  <c r="D165" i="28"/>
  <c r="AA165" i="28"/>
  <c r="S165" i="28"/>
  <c r="K165" i="28"/>
  <c r="C165" i="28"/>
  <c r="Z165" i="28"/>
  <c r="R165" i="28"/>
  <c r="J165" i="28"/>
  <c r="B169" i="28"/>
  <c r="AC169" i="28"/>
  <c r="U169" i="28"/>
  <c r="M169" i="28"/>
  <c r="E169" i="28"/>
  <c r="AA169" i="28"/>
  <c r="S169" i="28"/>
  <c r="K169" i="28"/>
  <c r="C169" i="28"/>
  <c r="Z169" i="28"/>
  <c r="R169" i="28"/>
  <c r="J169" i="28"/>
  <c r="AF169" i="28"/>
  <c r="T169" i="28"/>
  <c r="G169" i="28"/>
  <c r="AE169" i="28"/>
  <c r="Q169" i="28"/>
  <c r="F169" i="28"/>
  <c r="AD169" i="28"/>
  <c r="P169" i="28"/>
  <c r="D169" i="28"/>
  <c r="AB169" i="28"/>
  <c r="O169" i="28"/>
  <c r="Y169" i="28"/>
  <c r="N169" i="28"/>
  <c r="X169" i="28"/>
  <c r="L169" i="28"/>
  <c r="W169" i="28"/>
  <c r="I169" i="28"/>
  <c r="V169" i="28"/>
  <c r="H169" i="28"/>
  <c r="B144" i="28"/>
  <c r="AF144" i="28"/>
  <c r="X144" i="28"/>
  <c r="P144" i="28"/>
  <c r="H144" i="28"/>
  <c r="AE144" i="28"/>
  <c r="W144" i="28"/>
  <c r="O144" i="28"/>
  <c r="G144" i="28"/>
  <c r="AD144" i="28"/>
  <c r="V144" i="28"/>
  <c r="N144" i="28"/>
  <c r="F144" i="28"/>
  <c r="I144" i="28"/>
  <c r="AC144" i="28"/>
  <c r="U144" i="28"/>
  <c r="M144" i="28"/>
  <c r="E144" i="28"/>
  <c r="Q144" i="28"/>
  <c r="AB144" i="28"/>
  <c r="T144" i="28"/>
  <c r="L144" i="28"/>
  <c r="D144" i="28"/>
  <c r="Y144" i="28"/>
  <c r="AA144" i="28"/>
  <c r="S144" i="28"/>
  <c r="K144" i="28"/>
  <c r="C144" i="28"/>
  <c r="Z144" i="28"/>
  <c r="R144" i="28"/>
  <c r="J144" i="28"/>
  <c r="B152" i="28"/>
  <c r="AB152" i="28"/>
  <c r="T152" i="28"/>
  <c r="L152" i="28"/>
  <c r="D152" i="28"/>
  <c r="AA152" i="28"/>
  <c r="S152" i="28"/>
  <c r="K152" i="28"/>
  <c r="C152" i="28"/>
  <c r="AF152" i="28"/>
  <c r="X152" i="28"/>
  <c r="P152" i="28"/>
  <c r="H152" i="28"/>
  <c r="AD152" i="28"/>
  <c r="V152" i="28"/>
  <c r="N152" i="28"/>
  <c r="F152" i="28"/>
  <c r="Q152" i="28"/>
  <c r="AE152" i="28"/>
  <c r="O152" i="28"/>
  <c r="AC152" i="28"/>
  <c r="M152" i="28"/>
  <c r="R152" i="28"/>
  <c r="Z152" i="28"/>
  <c r="J152" i="28"/>
  <c r="Y152" i="28"/>
  <c r="I152" i="28"/>
  <c r="W152" i="28"/>
  <c r="G152" i="28"/>
  <c r="U152" i="28"/>
  <c r="E152" i="28"/>
  <c r="B160" i="28"/>
  <c r="AB160" i="28"/>
  <c r="T160" i="28"/>
  <c r="L160" i="28"/>
  <c r="D160" i="28"/>
  <c r="AA160" i="28"/>
  <c r="S160" i="28"/>
  <c r="K160" i="28"/>
  <c r="C160" i="28"/>
  <c r="Z160" i="28"/>
  <c r="R160" i="28"/>
  <c r="J160" i="28"/>
  <c r="Y160" i="28"/>
  <c r="Q160" i="28"/>
  <c r="I160" i="28"/>
  <c r="AF160" i="28"/>
  <c r="X160" i="28"/>
  <c r="P160" i="28"/>
  <c r="H160" i="28"/>
  <c r="AE160" i="28"/>
  <c r="W160" i="28"/>
  <c r="O160" i="28"/>
  <c r="G160" i="28"/>
  <c r="AD160" i="28"/>
  <c r="V160" i="28"/>
  <c r="N160" i="28"/>
  <c r="F160" i="28"/>
  <c r="AC160" i="28"/>
  <c r="U160" i="28"/>
  <c r="M160" i="28"/>
  <c r="E160" i="28"/>
  <c r="B168" i="28"/>
  <c r="AB168" i="28"/>
  <c r="T168" i="28"/>
  <c r="L168" i="28"/>
  <c r="Z168" i="28"/>
  <c r="R168" i="28"/>
  <c r="J168" i="28"/>
  <c r="Y168" i="28"/>
  <c r="O168" i="28"/>
  <c r="E168" i="28"/>
  <c r="X168" i="28"/>
  <c r="N168" i="28"/>
  <c r="D168" i="28"/>
  <c r="W168" i="28"/>
  <c r="M168" i="28"/>
  <c r="C168" i="28"/>
  <c r="AF168" i="28"/>
  <c r="V168" i="28"/>
  <c r="K168" i="28"/>
  <c r="AE168" i="28"/>
  <c r="U168" i="28"/>
  <c r="I168" i="28"/>
  <c r="AD168" i="28"/>
  <c r="S168" i="28"/>
  <c r="H168" i="28"/>
  <c r="AC168" i="28"/>
  <c r="Q168" i="28"/>
  <c r="G168" i="28"/>
  <c r="AA168" i="28"/>
  <c r="F168" i="28"/>
  <c r="P168" i="28"/>
  <c r="B176" i="28"/>
  <c r="AD176" i="28"/>
  <c r="V176" i="28"/>
  <c r="N176" i="28"/>
  <c r="F176" i="28"/>
  <c r="AC176" i="28"/>
  <c r="U176" i="28"/>
  <c r="M176" i="28"/>
  <c r="E176" i="28"/>
  <c r="AB176" i="28"/>
  <c r="T176" i="28"/>
  <c r="L176" i="28"/>
  <c r="D176" i="28"/>
  <c r="AA176" i="28"/>
  <c r="S176" i="28"/>
  <c r="K176" i="28"/>
  <c r="C176" i="28"/>
  <c r="Z176" i="28"/>
  <c r="R176" i="28"/>
  <c r="J176" i="28"/>
  <c r="Y176" i="28"/>
  <c r="Q176" i="28"/>
  <c r="I176" i="28"/>
  <c r="AF176" i="28"/>
  <c r="X176" i="28"/>
  <c r="P176" i="28"/>
  <c r="H176" i="28"/>
  <c r="AE176" i="28"/>
  <c r="W176" i="28"/>
  <c r="O176" i="28"/>
  <c r="G176" i="28"/>
  <c r="B173" i="28"/>
  <c r="AA173" i="28"/>
  <c r="S173" i="28"/>
  <c r="K173" i="28"/>
  <c r="C173" i="28"/>
  <c r="Z173" i="28"/>
  <c r="R173" i="28"/>
  <c r="J173" i="28"/>
  <c r="Y173" i="28"/>
  <c r="Q173" i="28"/>
  <c r="I173" i="28"/>
  <c r="AF173" i="28"/>
  <c r="X173" i="28"/>
  <c r="P173" i="28"/>
  <c r="H173" i="28"/>
  <c r="AE173" i="28"/>
  <c r="W173" i="28"/>
  <c r="O173" i="28"/>
  <c r="G173" i="28"/>
  <c r="AD173" i="28"/>
  <c r="V173" i="28"/>
  <c r="N173" i="28"/>
  <c r="F173" i="28"/>
  <c r="AC173" i="28"/>
  <c r="U173" i="28"/>
  <c r="M173" i="28"/>
  <c r="E173" i="28"/>
  <c r="L173" i="28"/>
  <c r="D173" i="28"/>
  <c r="AB173" i="28"/>
  <c r="B140" i="27"/>
  <c r="AB140" i="27"/>
  <c r="T140" i="27"/>
  <c r="L140" i="27"/>
  <c r="D140" i="27"/>
  <c r="AA140" i="27"/>
  <c r="S140" i="27"/>
  <c r="K140" i="27"/>
  <c r="C140" i="27"/>
  <c r="AF140" i="27"/>
  <c r="V140" i="27"/>
  <c r="J140" i="27"/>
  <c r="AE140" i="27"/>
  <c r="U140" i="27"/>
  <c r="I140" i="27"/>
  <c r="AD140" i="27"/>
  <c r="R140" i="27"/>
  <c r="H140" i="27"/>
  <c r="AC140" i="27"/>
  <c r="Q140" i="27"/>
  <c r="G140" i="27"/>
  <c r="Z140" i="27"/>
  <c r="P140" i="27"/>
  <c r="F140" i="27"/>
  <c r="Y140" i="27"/>
  <c r="O140" i="27"/>
  <c r="E140" i="27"/>
  <c r="X140" i="27"/>
  <c r="N140" i="27"/>
  <c r="W140" i="27"/>
  <c r="M140" i="27"/>
  <c r="B148" i="27"/>
  <c r="Z148" i="27"/>
  <c r="R148" i="27"/>
  <c r="J148" i="27"/>
  <c r="AF148" i="27"/>
  <c r="X148" i="27"/>
  <c r="P148" i="27"/>
  <c r="H148" i="27"/>
  <c r="AE148" i="27"/>
  <c r="W148" i="27"/>
  <c r="O148" i="27"/>
  <c r="G148" i="27"/>
  <c r="AD148" i="27"/>
  <c r="V148" i="27"/>
  <c r="N148" i="27"/>
  <c r="F148" i="27"/>
  <c r="AB148" i="27"/>
  <c r="T148" i="27"/>
  <c r="L148" i="27"/>
  <c r="D148" i="27"/>
  <c r="AA148" i="27"/>
  <c r="S148" i="27"/>
  <c r="K148" i="27"/>
  <c r="C148" i="27"/>
  <c r="AC148" i="27"/>
  <c r="Y148" i="27"/>
  <c r="U148" i="27"/>
  <c r="Q148" i="27"/>
  <c r="M148" i="27"/>
  <c r="I148" i="27"/>
  <c r="E148" i="27"/>
  <c r="B156" i="27"/>
  <c r="AC156" i="27"/>
  <c r="U156" i="27"/>
  <c r="M156" i="27"/>
  <c r="E156" i="27"/>
  <c r="AF156" i="27"/>
  <c r="X156" i="27"/>
  <c r="P156" i="27"/>
  <c r="H156" i="27"/>
  <c r="AB156" i="27"/>
  <c r="R156" i="27"/>
  <c r="G156" i="27"/>
  <c r="AA156" i="27"/>
  <c r="Q156" i="27"/>
  <c r="F156" i="27"/>
  <c r="Z156" i="27"/>
  <c r="O156" i="27"/>
  <c r="D156" i="27"/>
  <c r="Y156" i="27"/>
  <c r="N156" i="27"/>
  <c r="C156" i="27"/>
  <c r="W156" i="27"/>
  <c r="L156" i="27"/>
  <c r="V156" i="27"/>
  <c r="K156" i="27"/>
  <c r="AE156" i="27"/>
  <c r="T156" i="27"/>
  <c r="J156" i="27"/>
  <c r="AD156" i="27"/>
  <c r="S156" i="27"/>
  <c r="I156" i="27"/>
  <c r="B164" i="27"/>
  <c r="AC164" i="27"/>
  <c r="U164" i="27"/>
  <c r="M164" i="27"/>
  <c r="E164" i="27"/>
  <c r="Y164" i="27"/>
  <c r="Q164" i="27"/>
  <c r="I164" i="27"/>
  <c r="AF164" i="27"/>
  <c r="X164" i="27"/>
  <c r="P164" i="27"/>
  <c r="H164" i="27"/>
  <c r="AE164" i="27"/>
  <c r="W164" i="27"/>
  <c r="O164" i="27"/>
  <c r="G164" i="27"/>
  <c r="Z164" i="27"/>
  <c r="J164" i="27"/>
  <c r="V164" i="27"/>
  <c r="F164" i="27"/>
  <c r="T164" i="27"/>
  <c r="D164" i="27"/>
  <c r="S164" i="27"/>
  <c r="C164" i="27"/>
  <c r="R164" i="27"/>
  <c r="AD164" i="27"/>
  <c r="N164" i="27"/>
  <c r="AB164" i="27"/>
  <c r="L164" i="27"/>
  <c r="AA164" i="27"/>
  <c r="K164" i="27"/>
  <c r="B172" i="27"/>
  <c r="AC172" i="27"/>
  <c r="U172" i="27"/>
  <c r="M172" i="27"/>
  <c r="E172" i="27"/>
  <c r="AB172" i="27"/>
  <c r="T172" i="27"/>
  <c r="L172" i="27"/>
  <c r="D172" i="27"/>
  <c r="AA172" i="27"/>
  <c r="S172" i="27"/>
  <c r="K172" i="27"/>
  <c r="C172" i="27"/>
  <c r="Y172" i="27"/>
  <c r="Q172" i="27"/>
  <c r="I172" i="27"/>
  <c r="AF172" i="27"/>
  <c r="X172" i="27"/>
  <c r="P172" i="27"/>
  <c r="H172" i="27"/>
  <c r="AE172" i="27"/>
  <c r="W172" i="27"/>
  <c r="O172" i="27"/>
  <c r="G172" i="27"/>
  <c r="J172" i="27"/>
  <c r="F172" i="27"/>
  <c r="AD172" i="27"/>
  <c r="Z172" i="27"/>
  <c r="V172" i="27"/>
  <c r="R172" i="27"/>
  <c r="N172" i="27"/>
  <c r="B141" i="27"/>
  <c r="AC141" i="27"/>
  <c r="U141" i="27"/>
  <c r="M141" i="27"/>
  <c r="E141" i="27"/>
  <c r="AB141" i="27"/>
  <c r="T141" i="27"/>
  <c r="L141" i="27"/>
  <c r="D141" i="27"/>
  <c r="W141" i="27"/>
  <c r="K141" i="27"/>
  <c r="AF141" i="27"/>
  <c r="V141" i="27"/>
  <c r="J141" i="27"/>
  <c r="AE141" i="27"/>
  <c r="S141" i="27"/>
  <c r="I141" i="27"/>
  <c r="AD141" i="27"/>
  <c r="R141" i="27"/>
  <c r="H141" i="27"/>
  <c r="AA141" i="27"/>
  <c r="Q141" i="27"/>
  <c r="G141" i="27"/>
  <c r="Z141" i="27"/>
  <c r="P141" i="27"/>
  <c r="F141" i="27"/>
  <c r="Y141" i="27"/>
  <c r="O141" i="27"/>
  <c r="C141" i="27"/>
  <c r="X141" i="27"/>
  <c r="N141" i="27"/>
  <c r="B149" i="27"/>
  <c r="AA149" i="27"/>
  <c r="S149" i="27"/>
  <c r="K149" i="27"/>
  <c r="C149" i="27"/>
  <c r="Y149" i="27"/>
  <c r="Q149" i="27"/>
  <c r="I149" i="27"/>
  <c r="AF149" i="27"/>
  <c r="X149" i="27"/>
  <c r="P149" i="27"/>
  <c r="H149" i="27"/>
  <c r="AE149" i="27"/>
  <c r="W149" i="27"/>
  <c r="O149" i="27"/>
  <c r="G149" i="27"/>
  <c r="AC149" i="27"/>
  <c r="U149" i="27"/>
  <c r="M149" i="27"/>
  <c r="E149" i="27"/>
  <c r="AB149" i="27"/>
  <c r="T149" i="27"/>
  <c r="L149" i="27"/>
  <c r="D149" i="27"/>
  <c r="AD149" i="27"/>
  <c r="Z149" i="27"/>
  <c r="V149" i="27"/>
  <c r="R149" i="27"/>
  <c r="N149" i="27"/>
  <c r="J149" i="27"/>
  <c r="F149" i="27"/>
  <c r="B157" i="27"/>
  <c r="AD157" i="27"/>
  <c r="V157" i="27"/>
  <c r="N157" i="27"/>
  <c r="F157" i="27"/>
  <c r="Z157" i="27"/>
  <c r="Y157" i="27"/>
  <c r="Q157" i="27"/>
  <c r="I157" i="27"/>
  <c r="AF157" i="27"/>
  <c r="X157" i="27"/>
  <c r="S157" i="27"/>
  <c r="H157" i="27"/>
  <c r="AE157" i="27"/>
  <c r="R157" i="27"/>
  <c r="G157" i="27"/>
  <c r="AC157" i="27"/>
  <c r="P157" i="27"/>
  <c r="E157" i="27"/>
  <c r="AB157" i="27"/>
  <c r="O157" i="27"/>
  <c r="D157" i="27"/>
  <c r="AA157" i="27"/>
  <c r="M157" i="27"/>
  <c r="C157" i="27"/>
  <c r="W157" i="27"/>
  <c r="L157" i="27"/>
  <c r="U157" i="27"/>
  <c r="K157" i="27"/>
  <c r="T157" i="27"/>
  <c r="J157" i="27"/>
  <c r="B165" i="27"/>
  <c r="AD165" i="27"/>
  <c r="V165" i="27"/>
  <c r="N165" i="27"/>
  <c r="F165" i="27"/>
  <c r="Z165" i="27"/>
  <c r="R165" i="27"/>
  <c r="J165" i="27"/>
  <c r="Y165" i="27"/>
  <c r="Q165" i="27"/>
  <c r="I165" i="27"/>
  <c r="AF165" i="27"/>
  <c r="X165" i="27"/>
  <c r="P165" i="27"/>
  <c r="H165" i="27"/>
  <c r="AA165" i="27"/>
  <c r="K165" i="27"/>
  <c r="W165" i="27"/>
  <c r="G165" i="27"/>
  <c r="U165" i="27"/>
  <c r="E165" i="27"/>
  <c r="T165" i="27"/>
  <c r="D165" i="27"/>
  <c r="S165" i="27"/>
  <c r="C165" i="27"/>
  <c r="AE165" i="27"/>
  <c r="O165" i="27"/>
  <c r="AC165" i="27"/>
  <c r="M165" i="27"/>
  <c r="AB165" i="27"/>
  <c r="L165" i="27"/>
  <c r="B173" i="27"/>
  <c r="AD173" i="27"/>
  <c r="V173" i="27"/>
  <c r="N173" i="27"/>
  <c r="F173" i="27"/>
  <c r="AC173" i="27"/>
  <c r="U173" i="27"/>
  <c r="M173" i="27"/>
  <c r="E173" i="27"/>
  <c r="AB173" i="27"/>
  <c r="T173" i="27"/>
  <c r="L173" i="27"/>
  <c r="D173" i="27"/>
  <c r="Z173" i="27"/>
  <c r="R173" i="27"/>
  <c r="J173" i="27"/>
  <c r="Y173" i="27"/>
  <c r="Q173" i="27"/>
  <c r="I173" i="27"/>
  <c r="AF173" i="27"/>
  <c r="X173" i="27"/>
  <c r="P173" i="27"/>
  <c r="H173" i="27"/>
  <c r="K173" i="27"/>
  <c r="G173" i="27"/>
  <c r="C173" i="27"/>
  <c r="AE173" i="27"/>
  <c r="AA173" i="27"/>
  <c r="W173" i="27"/>
  <c r="S173" i="27"/>
  <c r="O173" i="27"/>
  <c r="B142" i="27"/>
  <c r="AD142" i="27"/>
  <c r="V142" i="27"/>
  <c r="N142" i="27"/>
  <c r="F142" i="27"/>
  <c r="AC142" i="27"/>
  <c r="U142" i="27"/>
  <c r="M142" i="27"/>
  <c r="E142" i="27"/>
  <c r="X142" i="27"/>
  <c r="L142" i="27"/>
  <c r="W142" i="27"/>
  <c r="K142" i="27"/>
  <c r="AF142" i="27"/>
  <c r="T142" i="27"/>
  <c r="J142" i="27"/>
  <c r="AE142" i="27"/>
  <c r="S142" i="27"/>
  <c r="I142" i="27"/>
  <c r="AB142" i="27"/>
  <c r="R142" i="27"/>
  <c r="H142" i="27"/>
  <c r="AA142" i="27"/>
  <c r="Q142" i="27"/>
  <c r="G142" i="27"/>
  <c r="Z142" i="27"/>
  <c r="P142" i="27"/>
  <c r="D142" i="27"/>
  <c r="Y142" i="27"/>
  <c r="O142" i="27"/>
  <c r="C142" i="27"/>
  <c r="B150" i="27"/>
  <c r="AB150" i="27"/>
  <c r="T150" i="27"/>
  <c r="L150" i="27"/>
  <c r="D150" i="27"/>
  <c r="AA150" i="27"/>
  <c r="S150" i="27"/>
  <c r="K150" i="27"/>
  <c r="C150" i="27"/>
  <c r="Z150" i="27"/>
  <c r="R150" i="27"/>
  <c r="J150" i="27"/>
  <c r="Y150" i="27"/>
  <c r="Q150" i="27"/>
  <c r="I150" i="27"/>
  <c r="AF150" i="27"/>
  <c r="X150" i="27"/>
  <c r="P150" i="27"/>
  <c r="H150" i="27"/>
  <c r="AE150" i="27"/>
  <c r="W150" i="27"/>
  <c r="O150" i="27"/>
  <c r="G150" i="27"/>
  <c r="AD150" i="27"/>
  <c r="V150" i="27"/>
  <c r="N150" i="27"/>
  <c r="F150" i="27"/>
  <c r="AC150" i="27"/>
  <c r="U150" i="27"/>
  <c r="M150" i="27"/>
  <c r="E150" i="27"/>
  <c r="B158" i="27"/>
  <c r="AE158" i="27"/>
  <c r="W158" i="27"/>
  <c r="O158" i="27"/>
  <c r="G158" i="27"/>
  <c r="AA158" i="27"/>
  <c r="S158" i="27"/>
  <c r="K158" i="27"/>
  <c r="C158" i="27"/>
  <c r="Z158" i="27"/>
  <c r="R158" i="27"/>
  <c r="J158" i="27"/>
  <c r="Y158" i="27"/>
  <c r="Q158" i="27"/>
  <c r="I158" i="27"/>
  <c r="T158" i="27"/>
  <c r="D158" i="27"/>
  <c r="AF158" i="27"/>
  <c r="P158" i="27"/>
  <c r="AD158" i="27"/>
  <c r="N158" i="27"/>
  <c r="AC158" i="27"/>
  <c r="M158" i="27"/>
  <c r="AB158" i="27"/>
  <c r="L158" i="27"/>
  <c r="X158" i="27"/>
  <c r="H158" i="27"/>
  <c r="V158" i="27"/>
  <c r="F158" i="27"/>
  <c r="U158" i="27"/>
  <c r="E158" i="27"/>
  <c r="B166" i="27"/>
  <c r="AE166" i="27"/>
  <c r="W166" i="27"/>
  <c r="O166" i="27"/>
  <c r="G166" i="27"/>
  <c r="AA166" i="27"/>
  <c r="S166" i="27"/>
  <c r="K166" i="27"/>
  <c r="C166" i="27"/>
  <c r="Z166" i="27"/>
  <c r="R166" i="27"/>
  <c r="J166" i="27"/>
  <c r="Y166" i="27"/>
  <c r="Q166" i="27"/>
  <c r="I166" i="27"/>
  <c r="AB166" i="27"/>
  <c r="L166" i="27"/>
  <c r="X166" i="27"/>
  <c r="H166" i="27"/>
  <c r="V166" i="27"/>
  <c r="F166" i="27"/>
  <c r="U166" i="27"/>
  <c r="E166" i="27"/>
  <c r="T166" i="27"/>
  <c r="D166" i="27"/>
  <c r="AF166" i="27"/>
  <c r="P166" i="27"/>
  <c r="AD166" i="27"/>
  <c r="N166" i="27"/>
  <c r="AC166" i="27"/>
  <c r="M166" i="27"/>
  <c r="B174" i="27"/>
  <c r="AA174" i="27"/>
  <c r="S174" i="27"/>
  <c r="K174" i="27"/>
  <c r="Z174" i="27"/>
  <c r="R174" i="27"/>
  <c r="J174" i="27"/>
  <c r="AC174" i="27"/>
  <c r="Q174" i="27"/>
  <c r="G174" i="27"/>
  <c r="AB174" i="27"/>
  <c r="P174" i="27"/>
  <c r="F174" i="27"/>
  <c r="Y174" i="27"/>
  <c r="O174" i="27"/>
  <c r="E174" i="27"/>
  <c r="W174" i="27"/>
  <c r="M174" i="27"/>
  <c r="C174" i="27"/>
  <c r="AF174" i="27"/>
  <c r="V174" i="27"/>
  <c r="L174" i="27"/>
  <c r="AE174" i="27"/>
  <c r="U174" i="27"/>
  <c r="I174" i="27"/>
  <c r="N174" i="27"/>
  <c r="H174" i="27"/>
  <c r="D174" i="27"/>
  <c r="AD174" i="27"/>
  <c r="X174" i="27"/>
  <c r="T174" i="27"/>
  <c r="B143" i="27"/>
  <c r="AC143" i="27"/>
  <c r="U143" i="27"/>
  <c r="Y143" i="27"/>
  <c r="AE143" i="27"/>
  <c r="W143" i="27"/>
  <c r="O143" i="27"/>
  <c r="G143" i="27"/>
  <c r="AD143" i="27"/>
  <c r="V143" i="27"/>
  <c r="N143" i="27"/>
  <c r="F143" i="27"/>
  <c r="AA143" i="27"/>
  <c r="M143" i="27"/>
  <c r="C143" i="27"/>
  <c r="Z143" i="27"/>
  <c r="L143" i="27"/>
  <c r="X143" i="27"/>
  <c r="K143" i="27"/>
  <c r="T143" i="27"/>
  <c r="J143" i="27"/>
  <c r="S143" i="27"/>
  <c r="I143" i="27"/>
  <c r="R143" i="27"/>
  <c r="H143" i="27"/>
  <c r="AF143" i="27"/>
  <c r="Q143" i="27"/>
  <c r="E143" i="27"/>
  <c r="AB143" i="27"/>
  <c r="P143" i="27"/>
  <c r="D143" i="27"/>
  <c r="B151" i="27"/>
  <c r="AC151" i="27"/>
  <c r="U151" i="27"/>
  <c r="M151" i="27"/>
  <c r="E151" i="27"/>
  <c r="AB151" i="27"/>
  <c r="T151" i="27"/>
  <c r="L151" i="27"/>
  <c r="D151" i="27"/>
  <c r="AA151" i="27"/>
  <c r="S151" i="27"/>
  <c r="K151" i="27"/>
  <c r="C151" i="27"/>
  <c r="Z151" i="27"/>
  <c r="R151" i="27"/>
  <c r="J151" i="27"/>
  <c r="Y151" i="27"/>
  <c r="Q151" i="27"/>
  <c r="I151" i="27"/>
  <c r="AF151" i="27"/>
  <c r="X151" i="27"/>
  <c r="P151" i="27"/>
  <c r="H151" i="27"/>
  <c r="AE151" i="27"/>
  <c r="W151" i="27"/>
  <c r="O151" i="27"/>
  <c r="G151" i="27"/>
  <c r="AD151" i="27"/>
  <c r="V151" i="27"/>
  <c r="N151" i="27"/>
  <c r="F151" i="27"/>
  <c r="B159" i="27"/>
  <c r="AF159" i="27"/>
  <c r="X159" i="27"/>
  <c r="P159" i="27"/>
  <c r="H159" i="27"/>
  <c r="AB159" i="27"/>
  <c r="T159" i="27"/>
  <c r="L159" i="27"/>
  <c r="D159" i="27"/>
  <c r="AA159" i="27"/>
  <c r="S159" i="27"/>
  <c r="K159" i="27"/>
  <c r="C159" i="27"/>
  <c r="Z159" i="27"/>
  <c r="R159" i="27"/>
  <c r="J159" i="27"/>
  <c r="U159" i="27"/>
  <c r="E159" i="27"/>
  <c r="Q159" i="27"/>
  <c r="AE159" i="27"/>
  <c r="O159" i="27"/>
  <c r="AD159" i="27"/>
  <c r="N159" i="27"/>
  <c r="AC159" i="27"/>
  <c r="M159" i="27"/>
  <c r="Y159" i="27"/>
  <c r="I159" i="27"/>
  <c r="W159" i="27"/>
  <c r="G159" i="27"/>
  <c r="V159" i="27"/>
  <c r="F159" i="27"/>
  <c r="B167" i="27"/>
  <c r="AF167" i="27"/>
  <c r="X167" i="27"/>
  <c r="P167" i="27"/>
  <c r="H167" i="27"/>
  <c r="AB167" i="27"/>
  <c r="T167" i="27"/>
  <c r="L167" i="27"/>
  <c r="D167" i="27"/>
  <c r="AA167" i="27"/>
  <c r="S167" i="27"/>
  <c r="K167" i="27"/>
  <c r="C167" i="27"/>
  <c r="Z167" i="27"/>
  <c r="R167" i="27"/>
  <c r="J167" i="27"/>
  <c r="AC167" i="27"/>
  <c r="M167" i="27"/>
  <c r="Y167" i="27"/>
  <c r="I167" i="27"/>
  <c r="W167" i="27"/>
  <c r="G167" i="27"/>
  <c r="V167" i="27"/>
  <c r="F167" i="27"/>
  <c r="U167" i="27"/>
  <c r="E167" i="27"/>
  <c r="Q167" i="27"/>
  <c r="AE167" i="27"/>
  <c r="O167" i="27"/>
  <c r="AD167" i="27"/>
  <c r="N167" i="27"/>
  <c r="B175" i="27"/>
  <c r="AB175" i="27"/>
  <c r="T175" i="27"/>
  <c r="L175" i="27"/>
  <c r="D175" i="27"/>
  <c r="AA175" i="27"/>
  <c r="S175" i="27"/>
  <c r="K175" i="27"/>
  <c r="C175" i="27"/>
  <c r="AD175" i="27"/>
  <c r="R175" i="27"/>
  <c r="H175" i="27"/>
  <c r="AC175" i="27"/>
  <c r="Q175" i="27"/>
  <c r="G175" i="27"/>
  <c r="Z175" i="27"/>
  <c r="P175" i="27"/>
  <c r="F175" i="27"/>
  <c r="X175" i="27"/>
  <c r="N175" i="27"/>
  <c r="W175" i="27"/>
  <c r="M175" i="27"/>
  <c r="AF175" i="27"/>
  <c r="V175" i="27"/>
  <c r="J175" i="27"/>
  <c r="Y175" i="27"/>
  <c r="U175" i="27"/>
  <c r="O175" i="27"/>
  <c r="I175" i="27"/>
  <c r="E175" i="27"/>
  <c r="AE175" i="27"/>
  <c r="B144" i="27"/>
  <c r="AD144" i="27"/>
  <c r="V144" i="27"/>
  <c r="N144" i="27"/>
  <c r="F144" i="27"/>
  <c r="Z144" i="27"/>
  <c r="R144" i="27"/>
  <c r="J144" i="27"/>
  <c r="AF144" i="27"/>
  <c r="X144" i="27"/>
  <c r="P144" i="27"/>
  <c r="H144" i="27"/>
  <c r="AE144" i="27"/>
  <c r="W144" i="27"/>
  <c r="O144" i="27"/>
  <c r="G144" i="27"/>
  <c r="AB144" i="27"/>
  <c r="L144" i="27"/>
  <c r="AA144" i="27"/>
  <c r="K144" i="27"/>
  <c r="Y144" i="27"/>
  <c r="I144" i="27"/>
  <c r="U144" i="27"/>
  <c r="E144" i="27"/>
  <c r="T144" i="27"/>
  <c r="D144" i="27"/>
  <c r="S144" i="27"/>
  <c r="C144" i="27"/>
  <c r="Q144" i="27"/>
  <c r="AC144" i="27"/>
  <c r="M144" i="27"/>
  <c r="B152" i="27"/>
  <c r="AD152" i="27"/>
  <c r="V152" i="27"/>
  <c r="N152" i="27"/>
  <c r="F152" i="27"/>
  <c r="AC152" i="27"/>
  <c r="U152" i="27"/>
  <c r="M152" i="27"/>
  <c r="E152" i="27"/>
  <c r="AB152" i="27"/>
  <c r="T152" i="27"/>
  <c r="L152" i="27"/>
  <c r="D152" i="27"/>
  <c r="AA152" i="27"/>
  <c r="S152" i="27"/>
  <c r="K152" i="27"/>
  <c r="C152" i="27"/>
  <c r="Z152" i="27"/>
  <c r="R152" i="27"/>
  <c r="J152" i="27"/>
  <c r="Y152" i="27"/>
  <c r="Q152" i="27"/>
  <c r="I152" i="27"/>
  <c r="AF152" i="27"/>
  <c r="X152" i="27"/>
  <c r="P152" i="27"/>
  <c r="H152" i="27"/>
  <c r="AE152" i="27"/>
  <c r="W152" i="27"/>
  <c r="O152" i="27"/>
  <c r="G152" i="27"/>
  <c r="B160" i="27"/>
  <c r="Y160" i="27"/>
  <c r="Q160" i="27"/>
  <c r="I160" i="27"/>
  <c r="AC160" i="27"/>
  <c r="U160" i="27"/>
  <c r="M160" i="27"/>
  <c r="E160" i="27"/>
  <c r="AB160" i="27"/>
  <c r="T160" i="27"/>
  <c r="L160" i="27"/>
  <c r="D160" i="27"/>
  <c r="AA160" i="27"/>
  <c r="S160" i="27"/>
  <c r="K160" i="27"/>
  <c r="C160" i="27"/>
  <c r="V160" i="27"/>
  <c r="F160" i="27"/>
  <c r="R160" i="27"/>
  <c r="AF160" i="27"/>
  <c r="P160" i="27"/>
  <c r="AE160" i="27"/>
  <c r="O160" i="27"/>
  <c r="AD160" i="27"/>
  <c r="N160" i="27"/>
  <c r="Z160" i="27"/>
  <c r="J160" i="27"/>
  <c r="X160" i="27"/>
  <c r="H160" i="27"/>
  <c r="W160" i="27"/>
  <c r="G160" i="27"/>
  <c r="B168" i="27"/>
  <c r="Y168" i="27"/>
  <c r="Q168" i="27"/>
  <c r="I168" i="27"/>
  <c r="AC168" i="27"/>
  <c r="U168" i="27"/>
  <c r="M168" i="27"/>
  <c r="E168" i="27"/>
  <c r="AB168" i="27"/>
  <c r="T168" i="27"/>
  <c r="L168" i="27"/>
  <c r="D168" i="27"/>
  <c r="AA168" i="27"/>
  <c r="S168" i="27"/>
  <c r="K168" i="27"/>
  <c r="C168" i="27"/>
  <c r="AD168" i="27"/>
  <c r="N168" i="27"/>
  <c r="Z168" i="27"/>
  <c r="J168" i="27"/>
  <c r="X168" i="27"/>
  <c r="H168" i="27"/>
  <c r="W168" i="27"/>
  <c r="G168" i="27"/>
  <c r="V168" i="27"/>
  <c r="F168" i="27"/>
  <c r="R168" i="27"/>
  <c r="AF168" i="27"/>
  <c r="P168" i="27"/>
  <c r="AE168" i="27"/>
  <c r="O168" i="27"/>
  <c r="B176" i="27"/>
  <c r="AE176" i="27"/>
  <c r="AC176" i="27"/>
  <c r="U176" i="27"/>
  <c r="M176" i="27"/>
  <c r="E176" i="27"/>
  <c r="AB176" i="27"/>
  <c r="T176" i="27"/>
  <c r="L176" i="27"/>
  <c r="D176" i="27"/>
  <c r="AF176" i="27"/>
  <c r="S176" i="27"/>
  <c r="I176" i="27"/>
  <c r="AD176" i="27"/>
  <c r="R176" i="27"/>
  <c r="H176" i="27"/>
  <c r="AA176" i="27"/>
  <c r="Q176" i="27"/>
  <c r="G176" i="27"/>
  <c r="Y176" i="27"/>
  <c r="O176" i="27"/>
  <c r="C176" i="27"/>
  <c r="X176" i="27"/>
  <c r="N176" i="27"/>
  <c r="W176" i="27"/>
  <c r="K176" i="27"/>
  <c r="Z176" i="27"/>
  <c r="V176" i="27"/>
  <c r="P176" i="27"/>
  <c r="J176" i="27"/>
  <c r="F176" i="27"/>
  <c r="B145" i="27"/>
  <c r="AE145" i="27"/>
  <c r="W145" i="27"/>
  <c r="O145" i="27"/>
  <c r="G145" i="27"/>
  <c r="AC145" i="27"/>
  <c r="U145" i="27"/>
  <c r="M145" i="27"/>
  <c r="E145" i="27"/>
  <c r="AB145" i="27"/>
  <c r="T145" i="27"/>
  <c r="L145" i="27"/>
  <c r="D145" i="27"/>
  <c r="AA145" i="27"/>
  <c r="S145" i="27"/>
  <c r="K145" i="27"/>
  <c r="C145" i="27"/>
  <c r="Y145" i="27"/>
  <c r="Q145" i="27"/>
  <c r="I145" i="27"/>
  <c r="AF145" i="27"/>
  <c r="X145" i="27"/>
  <c r="P145" i="27"/>
  <c r="H145" i="27"/>
  <c r="Z145" i="27"/>
  <c r="V145" i="27"/>
  <c r="R145" i="27"/>
  <c r="N145" i="27"/>
  <c r="J145" i="27"/>
  <c r="F145" i="27"/>
  <c r="AD145" i="27"/>
  <c r="B153" i="27"/>
  <c r="AE153" i="27"/>
  <c r="W153" i="27"/>
  <c r="O153" i="27"/>
  <c r="G153" i="27"/>
  <c r="AD153" i="27"/>
  <c r="V153" i="27"/>
  <c r="N153" i="27"/>
  <c r="F153" i="27"/>
  <c r="AC153" i="27"/>
  <c r="U153" i="27"/>
  <c r="M153" i="27"/>
  <c r="E153" i="27"/>
  <c r="AB153" i="27"/>
  <c r="T153" i="27"/>
  <c r="L153" i="27"/>
  <c r="D153" i="27"/>
  <c r="AA153" i="27"/>
  <c r="S153" i="27"/>
  <c r="K153" i="27"/>
  <c r="C153" i="27"/>
  <c r="Z153" i="27"/>
  <c r="R153" i="27"/>
  <c r="J153" i="27"/>
  <c r="Y153" i="27"/>
  <c r="Q153" i="27"/>
  <c r="I153" i="27"/>
  <c r="AF153" i="27"/>
  <c r="X153" i="27"/>
  <c r="P153" i="27"/>
  <c r="H153" i="27"/>
  <c r="B161" i="27"/>
  <c r="Z161" i="27"/>
  <c r="R161" i="27"/>
  <c r="J161" i="27"/>
  <c r="AD161" i="27"/>
  <c r="V161" i="27"/>
  <c r="N161" i="27"/>
  <c r="F161" i="27"/>
  <c r="AC161" i="27"/>
  <c r="U161" i="27"/>
  <c r="M161" i="27"/>
  <c r="E161" i="27"/>
  <c r="AB161" i="27"/>
  <c r="T161" i="27"/>
  <c r="L161" i="27"/>
  <c r="D161" i="27"/>
  <c r="W161" i="27"/>
  <c r="G161" i="27"/>
  <c r="S161" i="27"/>
  <c r="C161" i="27"/>
  <c r="Q161" i="27"/>
  <c r="AF161" i="27"/>
  <c r="P161" i="27"/>
  <c r="AE161" i="27"/>
  <c r="O161" i="27"/>
  <c r="AA161" i="27"/>
  <c r="K161" i="27"/>
  <c r="Y161" i="27"/>
  <c r="I161" i="27"/>
  <c r="X161" i="27"/>
  <c r="H161" i="27"/>
  <c r="B169" i="27"/>
  <c r="Z169" i="27"/>
  <c r="R169" i="27"/>
  <c r="J169" i="27"/>
  <c r="AD169" i="27"/>
  <c r="V169" i="27"/>
  <c r="N169" i="27"/>
  <c r="F169" i="27"/>
  <c r="AC169" i="27"/>
  <c r="U169" i="27"/>
  <c r="M169" i="27"/>
  <c r="E169" i="27"/>
  <c r="AB169" i="27"/>
  <c r="T169" i="27"/>
  <c r="L169" i="27"/>
  <c r="D169" i="27"/>
  <c r="AE169" i="27"/>
  <c r="O169" i="27"/>
  <c r="AA169" i="27"/>
  <c r="K169" i="27"/>
  <c r="Y169" i="27"/>
  <c r="I169" i="27"/>
  <c r="X169" i="27"/>
  <c r="H169" i="27"/>
  <c r="W169" i="27"/>
  <c r="G169" i="27"/>
  <c r="S169" i="27"/>
  <c r="C169" i="27"/>
  <c r="Q169" i="27"/>
  <c r="AF169" i="27"/>
  <c r="P169" i="27"/>
  <c r="B177" i="27"/>
  <c r="AB177" i="27"/>
  <c r="T177" i="27"/>
  <c r="L177" i="27"/>
  <c r="D177" i="27"/>
  <c r="AF177" i="27"/>
  <c r="X177" i="27"/>
  <c r="P177" i="27"/>
  <c r="H177" i="27"/>
  <c r="AD177" i="27"/>
  <c r="V177" i="27"/>
  <c r="N177" i="27"/>
  <c r="F177" i="27"/>
  <c r="AC177" i="27"/>
  <c r="U177" i="27"/>
  <c r="M177" i="27"/>
  <c r="E177" i="27"/>
  <c r="Q177" i="27"/>
  <c r="AE177" i="27"/>
  <c r="O177" i="27"/>
  <c r="AA177" i="27"/>
  <c r="K177" i="27"/>
  <c r="Y177" i="27"/>
  <c r="I177" i="27"/>
  <c r="W177" i="27"/>
  <c r="G177" i="27"/>
  <c r="S177" i="27"/>
  <c r="C177" i="27"/>
  <c r="J177" i="27"/>
  <c r="Z177" i="27"/>
  <c r="R177" i="27"/>
  <c r="B138" i="27"/>
  <c r="Z138" i="27"/>
  <c r="R138" i="27"/>
  <c r="J138" i="27"/>
  <c r="Y138" i="27"/>
  <c r="Q138" i="27"/>
  <c r="I138" i="27"/>
  <c r="AD138" i="27"/>
  <c r="T138" i="27"/>
  <c r="H138" i="27"/>
  <c r="AC138" i="27"/>
  <c r="S138" i="27"/>
  <c r="G138" i="27"/>
  <c r="AB138" i="27"/>
  <c r="P138" i="27"/>
  <c r="F138" i="27"/>
  <c r="AA138" i="27"/>
  <c r="O138" i="27"/>
  <c r="E138" i="27"/>
  <c r="X138" i="27"/>
  <c r="N138" i="27"/>
  <c r="D138" i="27"/>
  <c r="W138" i="27"/>
  <c r="M138" i="27"/>
  <c r="C138" i="27"/>
  <c r="AF138" i="27"/>
  <c r="V138" i="27"/>
  <c r="L138" i="27"/>
  <c r="AE138" i="27"/>
  <c r="U138" i="27"/>
  <c r="K138" i="27"/>
  <c r="B146" i="27"/>
  <c r="AF146" i="27"/>
  <c r="X146" i="27"/>
  <c r="P146" i="27"/>
  <c r="H146" i="27"/>
  <c r="AD146" i="27"/>
  <c r="V146" i="27"/>
  <c r="N146" i="27"/>
  <c r="F146" i="27"/>
  <c r="AC146" i="27"/>
  <c r="U146" i="27"/>
  <c r="M146" i="27"/>
  <c r="E146" i="27"/>
  <c r="AB146" i="27"/>
  <c r="T146" i="27"/>
  <c r="L146" i="27"/>
  <c r="D146" i="27"/>
  <c r="Z146" i="27"/>
  <c r="R146" i="27"/>
  <c r="J146" i="27"/>
  <c r="Y146" i="27"/>
  <c r="Q146" i="27"/>
  <c r="I146" i="27"/>
  <c r="AA146" i="27"/>
  <c r="W146" i="27"/>
  <c r="S146" i="27"/>
  <c r="O146" i="27"/>
  <c r="K146" i="27"/>
  <c r="G146" i="27"/>
  <c r="C146" i="27"/>
  <c r="AE146" i="27"/>
  <c r="B154" i="27"/>
  <c r="AF154" i="27"/>
  <c r="X154" i="27"/>
  <c r="P154" i="27"/>
  <c r="H154" i="27"/>
  <c r="AE154" i="27"/>
  <c r="W154" i="27"/>
  <c r="O154" i="27"/>
  <c r="G154" i="27"/>
  <c r="AD154" i="27"/>
  <c r="V154" i="27"/>
  <c r="N154" i="27"/>
  <c r="F154" i="27"/>
  <c r="AC154" i="27"/>
  <c r="U154" i="27"/>
  <c r="M154" i="27"/>
  <c r="E154" i="27"/>
  <c r="AB154" i="27"/>
  <c r="T154" i="27"/>
  <c r="L154" i="27"/>
  <c r="D154" i="27"/>
  <c r="AA154" i="27"/>
  <c r="S154" i="27"/>
  <c r="K154" i="27"/>
  <c r="C154" i="27"/>
  <c r="Z154" i="27"/>
  <c r="R154" i="27"/>
  <c r="J154" i="27"/>
  <c r="Y154" i="27"/>
  <c r="Q154" i="27"/>
  <c r="I154" i="27"/>
  <c r="B162" i="27"/>
  <c r="AA162" i="27"/>
  <c r="S162" i="27"/>
  <c r="K162" i="27"/>
  <c r="C162" i="27"/>
  <c r="AE162" i="27"/>
  <c r="W162" i="27"/>
  <c r="O162" i="27"/>
  <c r="G162" i="27"/>
  <c r="AD162" i="27"/>
  <c r="V162" i="27"/>
  <c r="N162" i="27"/>
  <c r="F162" i="27"/>
  <c r="AC162" i="27"/>
  <c r="U162" i="27"/>
  <c r="M162" i="27"/>
  <c r="E162" i="27"/>
  <c r="X162" i="27"/>
  <c r="H162" i="27"/>
  <c r="T162" i="27"/>
  <c r="D162" i="27"/>
  <c r="R162" i="27"/>
  <c r="Q162" i="27"/>
  <c r="AF162" i="27"/>
  <c r="P162" i="27"/>
  <c r="AB162" i="27"/>
  <c r="L162" i="27"/>
  <c r="Z162" i="27"/>
  <c r="J162" i="27"/>
  <c r="Y162" i="27"/>
  <c r="I162" i="27"/>
  <c r="B170" i="27"/>
  <c r="AA170" i="27"/>
  <c r="S170" i="27"/>
  <c r="K170" i="27"/>
  <c r="C170" i="27"/>
  <c r="AE170" i="27"/>
  <c r="W170" i="27"/>
  <c r="O170" i="27"/>
  <c r="G170" i="27"/>
  <c r="AD170" i="27"/>
  <c r="V170" i="27"/>
  <c r="N170" i="27"/>
  <c r="F170" i="27"/>
  <c r="AC170" i="27"/>
  <c r="U170" i="27"/>
  <c r="M170" i="27"/>
  <c r="E170" i="27"/>
  <c r="AF170" i="27"/>
  <c r="P170" i="27"/>
  <c r="AB170" i="27"/>
  <c r="L170" i="27"/>
  <c r="Z170" i="27"/>
  <c r="J170" i="27"/>
  <c r="Y170" i="27"/>
  <c r="I170" i="27"/>
  <c r="X170" i="27"/>
  <c r="H170" i="27"/>
  <c r="T170" i="27"/>
  <c r="D170" i="27"/>
  <c r="R170" i="27"/>
  <c r="Q170" i="27"/>
  <c r="B178" i="27"/>
  <c r="AC178" i="27"/>
  <c r="U178" i="27"/>
  <c r="M178" i="27"/>
  <c r="E178" i="27"/>
  <c r="Y178" i="27"/>
  <c r="Q178" i="27"/>
  <c r="I178" i="27"/>
  <c r="AE178" i="27"/>
  <c r="W178" i="27"/>
  <c r="O178" i="27"/>
  <c r="G178" i="27"/>
  <c r="AD178" i="27"/>
  <c r="V178" i="27"/>
  <c r="N178" i="27"/>
  <c r="F178" i="27"/>
  <c r="R178" i="27"/>
  <c r="AF178" i="27"/>
  <c r="P178" i="27"/>
  <c r="AB178" i="27"/>
  <c r="L178" i="27"/>
  <c r="Z178" i="27"/>
  <c r="J178" i="27"/>
  <c r="X178" i="27"/>
  <c r="H178" i="27"/>
  <c r="T178" i="27"/>
  <c r="D178" i="27"/>
  <c r="AA178" i="27"/>
  <c r="S178" i="27"/>
  <c r="K178" i="27"/>
  <c r="C178" i="27"/>
  <c r="B139" i="27"/>
  <c r="AA139" i="27"/>
  <c r="S139" i="27"/>
  <c r="K139" i="27"/>
  <c r="C139" i="27"/>
  <c r="Z139" i="27"/>
  <c r="R139" i="27"/>
  <c r="J139" i="27"/>
  <c r="AE139" i="27"/>
  <c r="U139" i="27"/>
  <c r="I139" i="27"/>
  <c r="AD139" i="27"/>
  <c r="T139" i="27"/>
  <c r="H139" i="27"/>
  <c r="AC139" i="27"/>
  <c r="Q139" i="27"/>
  <c r="G139" i="27"/>
  <c r="AB139" i="27"/>
  <c r="P139" i="27"/>
  <c r="F139" i="27"/>
  <c r="Y139" i="27"/>
  <c r="O139" i="27"/>
  <c r="E139" i="27"/>
  <c r="X139" i="27"/>
  <c r="N139" i="27"/>
  <c r="D139" i="27"/>
  <c r="W139" i="27"/>
  <c r="M139" i="27"/>
  <c r="AF139" i="27"/>
  <c r="V139" i="27"/>
  <c r="L139" i="27"/>
  <c r="B147" i="27"/>
  <c r="Y147" i="27"/>
  <c r="Q147" i="27"/>
  <c r="I147" i="27"/>
  <c r="AE147" i="27"/>
  <c r="W147" i="27"/>
  <c r="O147" i="27"/>
  <c r="G147" i="27"/>
  <c r="AD147" i="27"/>
  <c r="V147" i="27"/>
  <c r="N147" i="27"/>
  <c r="F147" i="27"/>
  <c r="AC147" i="27"/>
  <c r="U147" i="27"/>
  <c r="M147" i="27"/>
  <c r="E147" i="27"/>
  <c r="AA147" i="27"/>
  <c r="S147" i="27"/>
  <c r="K147" i="27"/>
  <c r="C147" i="27"/>
  <c r="Z147" i="27"/>
  <c r="R147" i="27"/>
  <c r="J147" i="27"/>
  <c r="AB147" i="27"/>
  <c r="X147" i="27"/>
  <c r="T147" i="27"/>
  <c r="P147" i="27"/>
  <c r="L147" i="27"/>
  <c r="H147" i="27"/>
  <c r="D147" i="27"/>
  <c r="AF147" i="27"/>
  <c r="B155" i="27"/>
  <c r="AB155" i="27"/>
  <c r="T155" i="27"/>
  <c r="AE155" i="27"/>
  <c r="W155" i="27"/>
  <c r="AA155" i="27"/>
  <c r="Q155" i="27"/>
  <c r="I155" i="27"/>
  <c r="Z155" i="27"/>
  <c r="P155" i="27"/>
  <c r="H155" i="27"/>
  <c r="Y155" i="27"/>
  <c r="O155" i="27"/>
  <c r="G155" i="27"/>
  <c r="X155" i="27"/>
  <c r="N155" i="27"/>
  <c r="F155" i="27"/>
  <c r="V155" i="27"/>
  <c r="M155" i="27"/>
  <c r="E155" i="27"/>
  <c r="AF155" i="27"/>
  <c r="U155" i="27"/>
  <c r="L155" i="27"/>
  <c r="D155" i="27"/>
  <c r="AD155" i="27"/>
  <c r="S155" i="27"/>
  <c r="K155" i="27"/>
  <c r="C155" i="27"/>
  <c r="AC155" i="27"/>
  <c r="R155" i="27"/>
  <c r="J155" i="27"/>
  <c r="B163" i="27"/>
  <c r="AB163" i="27"/>
  <c r="T163" i="27"/>
  <c r="L163" i="27"/>
  <c r="D163" i="27"/>
  <c r="AF163" i="27"/>
  <c r="X163" i="27"/>
  <c r="P163" i="27"/>
  <c r="H163" i="27"/>
  <c r="AE163" i="27"/>
  <c r="W163" i="27"/>
  <c r="O163" i="27"/>
  <c r="G163" i="27"/>
  <c r="AD163" i="27"/>
  <c r="V163" i="27"/>
  <c r="N163" i="27"/>
  <c r="F163" i="27"/>
  <c r="Y163" i="27"/>
  <c r="I163" i="27"/>
  <c r="U163" i="27"/>
  <c r="E163" i="27"/>
  <c r="S163" i="27"/>
  <c r="C163" i="27"/>
  <c r="R163" i="27"/>
  <c r="Q163" i="27"/>
  <c r="AC163" i="27"/>
  <c r="M163" i="27"/>
  <c r="AA163" i="27"/>
  <c r="K163" i="27"/>
  <c r="Z163" i="27"/>
  <c r="J163" i="27"/>
  <c r="B171" i="27"/>
  <c r="AB171" i="27"/>
  <c r="T171" i="27"/>
  <c r="L171" i="27"/>
  <c r="D171" i="27"/>
  <c r="AA171" i="27"/>
  <c r="Z171" i="27"/>
  <c r="AF171" i="27"/>
  <c r="X171" i="27"/>
  <c r="P171" i="27"/>
  <c r="H171" i="27"/>
  <c r="AE171" i="27"/>
  <c r="W171" i="27"/>
  <c r="O171" i="27"/>
  <c r="G171" i="27"/>
  <c r="AD171" i="27"/>
  <c r="V171" i="27"/>
  <c r="N171" i="27"/>
  <c r="F171" i="27"/>
  <c r="Q171" i="27"/>
  <c r="M171" i="27"/>
  <c r="K171" i="27"/>
  <c r="AC171" i="27"/>
  <c r="J171" i="27"/>
  <c r="Y171" i="27"/>
  <c r="I171" i="27"/>
  <c r="U171" i="27"/>
  <c r="E171" i="27"/>
  <c r="S171" i="27"/>
  <c r="C171" i="27"/>
  <c r="R171" i="27"/>
  <c r="AD179" i="27"/>
  <c r="V179" i="27"/>
  <c r="N179" i="27"/>
  <c r="F179" i="27"/>
  <c r="B179" i="27"/>
  <c r="Z179" i="27"/>
  <c r="R179" i="27"/>
  <c r="J179" i="27"/>
  <c r="AF179" i="27"/>
  <c r="X179" i="27"/>
  <c r="P179" i="27"/>
  <c r="H179" i="27"/>
  <c r="AE179" i="27"/>
  <c r="W179" i="27"/>
  <c r="O179" i="27"/>
  <c r="G179" i="27"/>
  <c r="T179" i="27"/>
  <c r="S179" i="27"/>
  <c r="C179" i="27"/>
  <c r="Q179" i="27"/>
  <c r="AC179" i="27"/>
  <c r="M179" i="27"/>
  <c r="AB179" i="27"/>
  <c r="AA179" i="27"/>
  <c r="K179" i="27"/>
  <c r="Y179" i="27"/>
  <c r="I179" i="27"/>
  <c r="U179" i="27"/>
  <c r="E179" i="27"/>
  <c r="L179" i="27"/>
  <c r="D179" i="27"/>
  <c r="M145" i="26"/>
  <c r="U161" i="26"/>
  <c r="B142" i="26"/>
  <c r="AA142" i="26"/>
  <c r="S142" i="26"/>
  <c r="K142" i="26"/>
  <c r="C142" i="26"/>
  <c r="Y142" i="26"/>
  <c r="Q142" i="26"/>
  <c r="I142" i="26"/>
  <c r="AE142" i="26"/>
  <c r="W142" i="26"/>
  <c r="O142" i="26"/>
  <c r="G142" i="26"/>
  <c r="Z142" i="26"/>
  <c r="M142" i="26"/>
  <c r="X142" i="26"/>
  <c r="L142" i="26"/>
  <c r="V142" i="26"/>
  <c r="J142" i="26"/>
  <c r="U142" i="26"/>
  <c r="H142" i="26"/>
  <c r="AF142" i="26"/>
  <c r="T142" i="26"/>
  <c r="F142" i="26"/>
  <c r="AD142" i="26"/>
  <c r="R142" i="26"/>
  <c r="E142" i="26"/>
  <c r="AC142" i="26"/>
  <c r="P142" i="26"/>
  <c r="D142" i="26"/>
  <c r="AB142" i="26"/>
  <c r="N142" i="26"/>
  <c r="B150" i="26"/>
  <c r="AC150" i="26"/>
  <c r="U150" i="26"/>
  <c r="M150" i="26"/>
  <c r="E150" i="26"/>
  <c r="AA150" i="26"/>
  <c r="S150" i="26"/>
  <c r="K150" i="26"/>
  <c r="C150" i="26"/>
  <c r="Y150" i="26"/>
  <c r="Q150" i="26"/>
  <c r="I150" i="26"/>
  <c r="AF150" i="26"/>
  <c r="X150" i="26"/>
  <c r="P150" i="26"/>
  <c r="H150" i="26"/>
  <c r="AE150" i="26"/>
  <c r="W150" i="26"/>
  <c r="O150" i="26"/>
  <c r="G150" i="26"/>
  <c r="N150" i="26"/>
  <c r="L150" i="26"/>
  <c r="AD150" i="26"/>
  <c r="J150" i="26"/>
  <c r="AB150" i="26"/>
  <c r="F150" i="26"/>
  <c r="Z150" i="26"/>
  <c r="D150" i="26"/>
  <c r="V150" i="26"/>
  <c r="T150" i="26"/>
  <c r="R150" i="26"/>
  <c r="B158" i="26"/>
  <c r="AE158" i="26"/>
  <c r="W158" i="26"/>
  <c r="O158" i="26"/>
  <c r="G158" i="26"/>
  <c r="AD158" i="26"/>
  <c r="V158" i="26"/>
  <c r="AA158" i="26"/>
  <c r="S158" i="26"/>
  <c r="K158" i="26"/>
  <c r="C158" i="26"/>
  <c r="X158" i="26"/>
  <c r="L158" i="26"/>
  <c r="U158" i="26"/>
  <c r="J158" i="26"/>
  <c r="T158" i="26"/>
  <c r="I158" i="26"/>
  <c r="AF158" i="26"/>
  <c r="R158" i="26"/>
  <c r="H158" i="26"/>
  <c r="AC158" i="26"/>
  <c r="Q158" i="26"/>
  <c r="F158" i="26"/>
  <c r="AB158" i="26"/>
  <c r="P158" i="26"/>
  <c r="E158" i="26"/>
  <c r="Z158" i="26"/>
  <c r="N158" i="26"/>
  <c r="D158" i="26"/>
  <c r="Y158" i="26"/>
  <c r="M158" i="26"/>
  <c r="B166" i="26"/>
  <c r="AE166" i="26"/>
  <c r="W166" i="26"/>
  <c r="O166" i="26"/>
  <c r="G166" i="26"/>
  <c r="AD166" i="26"/>
  <c r="V166" i="26"/>
  <c r="N166" i="26"/>
  <c r="F166" i="26"/>
  <c r="AA166" i="26"/>
  <c r="S166" i="26"/>
  <c r="K166" i="26"/>
  <c r="C166" i="26"/>
  <c r="AF166" i="26"/>
  <c r="R166" i="26"/>
  <c r="E166" i="26"/>
  <c r="AC166" i="26"/>
  <c r="Q166" i="26"/>
  <c r="D166" i="26"/>
  <c r="AB166" i="26"/>
  <c r="P166" i="26"/>
  <c r="Z166" i="26"/>
  <c r="M166" i="26"/>
  <c r="Y166" i="26"/>
  <c r="L166" i="26"/>
  <c r="X166" i="26"/>
  <c r="J166" i="26"/>
  <c r="U166" i="26"/>
  <c r="I166" i="26"/>
  <c r="T166" i="26"/>
  <c r="H166" i="26"/>
  <c r="B174" i="26"/>
  <c r="Z174" i="26"/>
  <c r="R174" i="26"/>
  <c r="J174" i="26"/>
  <c r="AF174" i="26"/>
  <c r="X174" i="26"/>
  <c r="P174" i="26"/>
  <c r="H174" i="26"/>
  <c r="AD174" i="26"/>
  <c r="V174" i="26"/>
  <c r="N174" i="26"/>
  <c r="F174" i="26"/>
  <c r="AC174" i="26"/>
  <c r="U174" i="26"/>
  <c r="M174" i="26"/>
  <c r="E174" i="26"/>
  <c r="AB174" i="26"/>
  <c r="T174" i="26"/>
  <c r="L174" i="26"/>
  <c r="D174" i="26"/>
  <c r="S174" i="26"/>
  <c r="K174" i="26"/>
  <c r="AE174" i="26"/>
  <c r="I174" i="26"/>
  <c r="AA174" i="26"/>
  <c r="G174" i="26"/>
  <c r="W174" i="26"/>
  <c r="Y174" i="26"/>
  <c r="Q174" i="26"/>
  <c r="O174" i="26"/>
  <c r="C174" i="26"/>
  <c r="B167" i="26"/>
  <c r="AA167" i="26"/>
  <c r="S167" i="26"/>
  <c r="K167" i="26"/>
  <c r="AF167" i="26"/>
  <c r="X167" i="26"/>
  <c r="P167" i="26"/>
  <c r="H167" i="26"/>
  <c r="AE167" i="26"/>
  <c r="W167" i="26"/>
  <c r="O167" i="26"/>
  <c r="G167" i="26"/>
  <c r="AD167" i="26"/>
  <c r="V167" i="26"/>
  <c r="N167" i="26"/>
  <c r="AB167" i="26"/>
  <c r="T167" i="26"/>
  <c r="L167" i="26"/>
  <c r="D167" i="26"/>
  <c r="Q167" i="26"/>
  <c r="M167" i="26"/>
  <c r="J167" i="26"/>
  <c r="AC167" i="26"/>
  <c r="I167" i="26"/>
  <c r="Z167" i="26"/>
  <c r="F167" i="26"/>
  <c r="Y167" i="26"/>
  <c r="E167" i="26"/>
  <c r="U167" i="26"/>
  <c r="C167" i="26"/>
  <c r="R167" i="26"/>
  <c r="B144" i="26"/>
  <c r="AE144" i="26"/>
  <c r="W144" i="26"/>
  <c r="O144" i="26"/>
  <c r="G144" i="26"/>
  <c r="AC144" i="26"/>
  <c r="U144" i="26"/>
  <c r="M144" i="26"/>
  <c r="E144" i="26"/>
  <c r="AA144" i="26"/>
  <c r="S144" i="26"/>
  <c r="K144" i="26"/>
  <c r="C144" i="26"/>
  <c r="Z144" i="26"/>
  <c r="R144" i="26"/>
  <c r="J144" i="26"/>
  <c r="Y144" i="26"/>
  <c r="Q144" i="26"/>
  <c r="I144" i="26"/>
  <c r="AD144" i="26"/>
  <c r="H144" i="26"/>
  <c r="AB144" i="26"/>
  <c r="F144" i="26"/>
  <c r="X144" i="26"/>
  <c r="D144" i="26"/>
  <c r="V144" i="26"/>
  <c r="T144" i="26"/>
  <c r="P144" i="26"/>
  <c r="N144" i="26"/>
  <c r="AF144" i="26"/>
  <c r="L144" i="26"/>
  <c r="B152" i="26"/>
  <c r="AE152" i="26"/>
  <c r="W152" i="26"/>
  <c r="O152" i="26"/>
  <c r="G152" i="26"/>
  <c r="AD152" i="26"/>
  <c r="V152" i="26"/>
  <c r="N152" i="26"/>
  <c r="F152" i="26"/>
  <c r="AC152" i="26"/>
  <c r="U152" i="26"/>
  <c r="M152" i="26"/>
  <c r="E152" i="26"/>
  <c r="AB152" i="26"/>
  <c r="T152" i="26"/>
  <c r="L152" i="26"/>
  <c r="D152" i="26"/>
  <c r="AA152" i="26"/>
  <c r="S152" i="26"/>
  <c r="K152" i="26"/>
  <c r="C152" i="26"/>
  <c r="Z152" i="26"/>
  <c r="R152" i="26"/>
  <c r="J152" i="26"/>
  <c r="Y152" i="26"/>
  <c r="Q152" i="26"/>
  <c r="I152" i="26"/>
  <c r="AF152" i="26"/>
  <c r="X152" i="26"/>
  <c r="P152" i="26"/>
  <c r="H152" i="26"/>
  <c r="B160" i="26"/>
  <c r="Y160" i="26"/>
  <c r="Q160" i="26"/>
  <c r="I160" i="26"/>
  <c r="AF160" i="26"/>
  <c r="X160" i="26"/>
  <c r="P160" i="26"/>
  <c r="H160" i="26"/>
  <c r="AC160" i="26"/>
  <c r="U160" i="26"/>
  <c r="M160" i="26"/>
  <c r="E160" i="26"/>
  <c r="Z160" i="26"/>
  <c r="L160" i="26"/>
  <c r="W160" i="26"/>
  <c r="K160" i="26"/>
  <c r="V160" i="26"/>
  <c r="J160" i="26"/>
  <c r="T160" i="26"/>
  <c r="G160" i="26"/>
  <c r="AE160" i="26"/>
  <c r="S160" i="26"/>
  <c r="F160" i="26"/>
  <c r="AD160" i="26"/>
  <c r="R160" i="26"/>
  <c r="D160" i="26"/>
  <c r="AB160" i="26"/>
  <c r="O160" i="26"/>
  <c r="C160" i="26"/>
  <c r="AA160" i="26"/>
  <c r="N160" i="26"/>
  <c r="B168" i="26"/>
  <c r="AB168" i="26"/>
  <c r="T168" i="26"/>
  <c r="L168" i="26"/>
  <c r="D168" i="26"/>
  <c r="Y168" i="26"/>
  <c r="Q168" i="26"/>
  <c r="I168" i="26"/>
  <c r="AF168" i="26"/>
  <c r="X168" i="26"/>
  <c r="P168" i="26"/>
  <c r="H168" i="26"/>
  <c r="AE168" i="26"/>
  <c r="W168" i="26"/>
  <c r="O168" i="26"/>
  <c r="G168" i="26"/>
  <c r="AC168" i="26"/>
  <c r="U168" i="26"/>
  <c r="M168" i="26"/>
  <c r="E168" i="26"/>
  <c r="AA168" i="26"/>
  <c r="F168" i="26"/>
  <c r="Z168" i="26"/>
  <c r="C168" i="26"/>
  <c r="V168" i="26"/>
  <c r="S168" i="26"/>
  <c r="R168" i="26"/>
  <c r="N168" i="26"/>
  <c r="K168" i="26"/>
  <c r="J168" i="26"/>
  <c r="AD168" i="26"/>
  <c r="B176" i="26"/>
  <c r="AB176" i="26"/>
  <c r="T176" i="26"/>
  <c r="L176" i="26"/>
  <c r="D176" i="26"/>
  <c r="Z176" i="26"/>
  <c r="R176" i="26"/>
  <c r="J176" i="26"/>
  <c r="AF176" i="26"/>
  <c r="X176" i="26"/>
  <c r="P176" i="26"/>
  <c r="H176" i="26"/>
  <c r="AE176" i="26"/>
  <c r="W176" i="26"/>
  <c r="O176" i="26"/>
  <c r="G176" i="26"/>
  <c r="AD176" i="26"/>
  <c r="V176" i="26"/>
  <c r="N176" i="26"/>
  <c r="F176" i="26"/>
  <c r="U176" i="26"/>
  <c r="S176" i="26"/>
  <c r="Q176" i="26"/>
  <c r="M176" i="26"/>
  <c r="K176" i="26"/>
  <c r="AC176" i="26"/>
  <c r="I176" i="26"/>
  <c r="Y176" i="26"/>
  <c r="C176" i="26"/>
  <c r="AA176" i="26"/>
  <c r="E176" i="26"/>
  <c r="B138" i="26"/>
  <c r="AE138" i="26"/>
  <c r="W138" i="26"/>
  <c r="O138" i="26"/>
  <c r="G138" i="26"/>
  <c r="AC138" i="26"/>
  <c r="U138" i="26"/>
  <c r="M138" i="26"/>
  <c r="E138" i="26"/>
  <c r="AA138" i="26"/>
  <c r="S138" i="26"/>
  <c r="K138" i="26"/>
  <c r="C138" i="26"/>
  <c r="V138" i="26"/>
  <c r="I138" i="26"/>
  <c r="T138" i="26"/>
  <c r="H138" i="26"/>
  <c r="AF138" i="26"/>
  <c r="R138" i="26"/>
  <c r="F138" i="26"/>
  <c r="AD138" i="26"/>
  <c r="Q138" i="26"/>
  <c r="D138" i="26"/>
  <c r="AB138" i="26"/>
  <c r="P138" i="26"/>
  <c r="Z138" i="26"/>
  <c r="N138" i="26"/>
  <c r="Y138" i="26"/>
  <c r="L138" i="26"/>
  <c r="X138" i="26"/>
  <c r="J138" i="26"/>
  <c r="B146" i="26"/>
  <c r="Y146" i="26"/>
  <c r="Q146" i="26"/>
  <c r="I146" i="26"/>
  <c r="AE146" i="26"/>
  <c r="W146" i="26"/>
  <c r="O146" i="26"/>
  <c r="G146" i="26"/>
  <c r="AC146" i="26"/>
  <c r="U146" i="26"/>
  <c r="M146" i="26"/>
  <c r="E146" i="26"/>
  <c r="AB146" i="26"/>
  <c r="T146" i="26"/>
  <c r="L146" i="26"/>
  <c r="D146" i="26"/>
  <c r="AA146" i="26"/>
  <c r="S146" i="26"/>
  <c r="K146" i="26"/>
  <c r="C146" i="26"/>
  <c r="AF146" i="26"/>
  <c r="J146" i="26"/>
  <c r="AD146" i="26"/>
  <c r="H146" i="26"/>
  <c r="Z146" i="26"/>
  <c r="F146" i="26"/>
  <c r="X146" i="26"/>
  <c r="V146" i="26"/>
  <c r="R146" i="26"/>
  <c r="P146" i="26"/>
  <c r="N146" i="26"/>
  <c r="B154" i="26"/>
  <c r="AA154" i="26"/>
  <c r="S154" i="26"/>
  <c r="K154" i="26"/>
  <c r="AE154" i="26"/>
  <c r="W154" i="26"/>
  <c r="AC154" i="26"/>
  <c r="R154" i="26"/>
  <c r="I154" i="26"/>
  <c r="AB154" i="26"/>
  <c r="Q154" i="26"/>
  <c r="H154" i="26"/>
  <c r="Z154" i="26"/>
  <c r="P154" i="26"/>
  <c r="G154" i="26"/>
  <c r="Y154" i="26"/>
  <c r="O154" i="26"/>
  <c r="F154" i="26"/>
  <c r="X154" i="26"/>
  <c r="N154" i="26"/>
  <c r="E154" i="26"/>
  <c r="V154" i="26"/>
  <c r="M154" i="26"/>
  <c r="D154" i="26"/>
  <c r="AF154" i="26"/>
  <c r="U154" i="26"/>
  <c r="L154" i="26"/>
  <c r="C154" i="26"/>
  <c r="AD154" i="26"/>
  <c r="T154" i="26"/>
  <c r="J154" i="26"/>
  <c r="B162" i="26"/>
  <c r="AA162" i="26"/>
  <c r="S162" i="26"/>
  <c r="K162" i="26"/>
  <c r="C162" i="26"/>
  <c r="Z162" i="26"/>
  <c r="R162" i="26"/>
  <c r="J162" i="26"/>
  <c r="AE162" i="26"/>
  <c r="W162" i="26"/>
  <c r="O162" i="26"/>
  <c r="G162" i="26"/>
  <c r="AB162" i="26"/>
  <c r="N162" i="26"/>
  <c r="Y162" i="26"/>
  <c r="M162" i="26"/>
  <c r="X162" i="26"/>
  <c r="L162" i="26"/>
  <c r="V162" i="26"/>
  <c r="I162" i="26"/>
  <c r="U162" i="26"/>
  <c r="H162" i="26"/>
  <c r="AF162" i="26"/>
  <c r="T162" i="26"/>
  <c r="F162" i="26"/>
  <c r="AD162" i="26"/>
  <c r="Q162" i="26"/>
  <c r="E162" i="26"/>
  <c r="AC162" i="26"/>
  <c r="P162" i="26"/>
  <c r="D162" i="26"/>
  <c r="B170" i="26"/>
  <c r="AD170" i="26"/>
  <c r="V170" i="26"/>
  <c r="N170" i="26"/>
  <c r="F170" i="26"/>
  <c r="AA170" i="26"/>
  <c r="S170" i="26"/>
  <c r="K170" i="26"/>
  <c r="C170" i="26"/>
  <c r="Z170" i="26"/>
  <c r="R170" i="26"/>
  <c r="J170" i="26"/>
  <c r="Y170" i="26"/>
  <c r="Q170" i="26"/>
  <c r="I170" i="26"/>
  <c r="AE170" i="26"/>
  <c r="W170" i="26"/>
  <c r="O170" i="26"/>
  <c r="G170" i="26"/>
  <c r="AC170" i="26"/>
  <c r="H170" i="26"/>
  <c r="AB170" i="26"/>
  <c r="E170" i="26"/>
  <c r="X170" i="26"/>
  <c r="D170" i="26"/>
  <c r="U170" i="26"/>
  <c r="T170" i="26"/>
  <c r="P170" i="26"/>
  <c r="M170" i="26"/>
  <c r="AF170" i="26"/>
  <c r="L170" i="26"/>
  <c r="B178" i="26"/>
  <c r="AD178" i="26"/>
  <c r="V178" i="26"/>
  <c r="N178" i="26"/>
  <c r="F178" i="26"/>
  <c r="AC178" i="26"/>
  <c r="AB178" i="26"/>
  <c r="T178" i="26"/>
  <c r="L178" i="26"/>
  <c r="D178" i="26"/>
  <c r="AA178" i="26"/>
  <c r="Z178" i="26"/>
  <c r="R178" i="26"/>
  <c r="J178" i="26"/>
  <c r="Y178" i="26"/>
  <c r="Q178" i="26"/>
  <c r="I178" i="26"/>
  <c r="AF178" i="26"/>
  <c r="X178" i="26"/>
  <c r="P178" i="26"/>
  <c r="H178" i="26"/>
  <c r="W178" i="26"/>
  <c r="C178" i="26"/>
  <c r="U178" i="26"/>
  <c r="S178" i="26"/>
  <c r="O178" i="26"/>
  <c r="M178" i="26"/>
  <c r="K178" i="26"/>
  <c r="AE178" i="26"/>
  <c r="E178" i="26"/>
  <c r="G178" i="26"/>
  <c r="B139" i="26"/>
  <c r="AF139" i="26"/>
  <c r="X139" i="26"/>
  <c r="P139" i="26"/>
  <c r="H139" i="26"/>
  <c r="AD139" i="26"/>
  <c r="V139" i="26"/>
  <c r="N139" i="26"/>
  <c r="F139" i="26"/>
  <c r="AB139" i="26"/>
  <c r="T139" i="26"/>
  <c r="L139" i="26"/>
  <c r="D139" i="26"/>
  <c r="AC139" i="26"/>
  <c r="Q139" i="26"/>
  <c r="C139" i="26"/>
  <c r="AA139" i="26"/>
  <c r="O139" i="26"/>
  <c r="Z139" i="26"/>
  <c r="M139" i="26"/>
  <c r="Y139" i="26"/>
  <c r="K139" i="26"/>
  <c r="W139" i="26"/>
  <c r="J139" i="26"/>
  <c r="U139" i="26"/>
  <c r="I139" i="26"/>
  <c r="S139" i="26"/>
  <c r="G139" i="26"/>
  <c r="AE139" i="26"/>
  <c r="R139" i="26"/>
  <c r="E139" i="26"/>
  <c r="B147" i="26"/>
  <c r="Z147" i="26"/>
  <c r="R147" i="26"/>
  <c r="J147" i="26"/>
  <c r="AF147" i="26"/>
  <c r="X147" i="26"/>
  <c r="P147" i="26"/>
  <c r="H147" i="26"/>
  <c r="AD147" i="26"/>
  <c r="V147" i="26"/>
  <c r="N147" i="26"/>
  <c r="F147" i="26"/>
  <c r="AC147" i="26"/>
  <c r="U147" i="26"/>
  <c r="M147" i="26"/>
  <c r="E147" i="26"/>
  <c r="AB147" i="26"/>
  <c r="T147" i="26"/>
  <c r="L147" i="26"/>
  <c r="D147" i="26"/>
  <c r="W147" i="26"/>
  <c r="S147" i="26"/>
  <c r="Q147" i="26"/>
  <c r="O147" i="26"/>
  <c r="K147" i="26"/>
  <c r="AE147" i="26"/>
  <c r="I147" i="26"/>
  <c r="AA147" i="26"/>
  <c r="G147" i="26"/>
  <c r="Y147" i="26"/>
  <c r="C147" i="26"/>
  <c r="B163" i="26"/>
  <c r="AB163" i="26"/>
  <c r="T163" i="26"/>
  <c r="L163" i="26"/>
  <c r="D163" i="26"/>
  <c r="AA163" i="26"/>
  <c r="S163" i="26"/>
  <c r="K163" i="26"/>
  <c r="C163" i="26"/>
  <c r="AF163" i="26"/>
  <c r="X163" i="26"/>
  <c r="P163" i="26"/>
  <c r="H163" i="26"/>
  <c r="V163" i="26"/>
  <c r="I163" i="26"/>
  <c r="U163" i="26"/>
  <c r="G163" i="26"/>
  <c r="AE163" i="26"/>
  <c r="R163" i="26"/>
  <c r="F163" i="26"/>
  <c r="AD163" i="26"/>
  <c r="Q163" i="26"/>
  <c r="E163" i="26"/>
  <c r="AC163" i="26"/>
  <c r="O163" i="26"/>
  <c r="Z163" i="26"/>
  <c r="N163" i="26"/>
  <c r="Y163" i="26"/>
  <c r="M163" i="26"/>
  <c r="W163" i="26"/>
  <c r="J163" i="26"/>
  <c r="B171" i="26"/>
  <c r="AC171" i="26"/>
  <c r="U171" i="26"/>
  <c r="M171" i="26"/>
  <c r="Y171" i="26"/>
  <c r="Q171" i="26"/>
  <c r="AA171" i="26"/>
  <c r="P171" i="26"/>
  <c r="G171" i="26"/>
  <c r="W171" i="26"/>
  <c r="L171" i="26"/>
  <c r="D171" i="26"/>
  <c r="AF171" i="26"/>
  <c r="V171" i="26"/>
  <c r="K171" i="26"/>
  <c r="C171" i="26"/>
  <c r="AE171" i="26"/>
  <c r="T171" i="26"/>
  <c r="J171" i="26"/>
  <c r="AB171" i="26"/>
  <c r="R171" i="26"/>
  <c r="H171" i="26"/>
  <c r="X171" i="26"/>
  <c r="S171" i="26"/>
  <c r="O171" i="26"/>
  <c r="N171" i="26"/>
  <c r="I171" i="26"/>
  <c r="F171" i="26"/>
  <c r="AD171" i="26"/>
  <c r="E171" i="26"/>
  <c r="Z171" i="26"/>
  <c r="B155" i="26"/>
  <c r="AB155" i="26"/>
  <c r="T155" i="26"/>
  <c r="L155" i="26"/>
  <c r="D155" i="26"/>
  <c r="AF155" i="26"/>
  <c r="X155" i="26"/>
  <c r="P155" i="26"/>
  <c r="H155" i="26"/>
  <c r="AD155" i="26"/>
  <c r="S155" i="26"/>
  <c r="I155" i="26"/>
  <c r="AC155" i="26"/>
  <c r="R155" i="26"/>
  <c r="G155" i="26"/>
  <c r="AA155" i="26"/>
  <c r="Q155" i="26"/>
  <c r="F155" i="26"/>
  <c r="Z155" i="26"/>
  <c r="O155" i="26"/>
  <c r="E155" i="26"/>
  <c r="Y155" i="26"/>
  <c r="N155" i="26"/>
  <c r="C155" i="26"/>
  <c r="W155" i="26"/>
  <c r="M155" i="26"/>
  <c r="V155" i="26"/>
  <c r="K155" i="26"/>
  <c r="J155" i="26"/>
  <c r="AE155" i="26"/>
  <c r="U155" i="26"/>
  <c r="B140" i="26"/>
  <c r="Y140" i="26"/>
  <c r="Q140" i="26"/>
  <c r="I140" i="26"/>
  <c r="AE140" i="26"/>
  <c r="W140" i="26"/>
  <c r="O140" i="26"/>
  <c r="G140" i="26"/>
  <c r="AC140" i="26"/>
  <c r="U140" i="26"/>
  <c r="M140" i="26"/>
  <c r="E140" i="26"/>
  <c r="X140" i="26"/>
  <c r="K140" i="26"/>
  <c r="V140" i="26"/>
  <c r="J140" i="26"/>
  <c r="T140" i="26"/>
  <c r="H140" i="26"/>
  <c r="AF140" i="26"/>
  <c r="S140" i="26"/>
  <c r="F140" i="26"/>
  <c r="AD140" i="26"/>
  <c r="R140" i="26"/>
  <c r="D140" i="26"/>
  <c r="AB140" i="26"/>
  <c r="P140" i="26"/>
  <c r="C140" i="26"/>
  <c r="AA140" i="26"/>
  <c r="N140" i="26"/>
  <c r="Z140" i="26"/>
  <c r="L140" i="26"/>
  <c r="B148" i="26"/>
  <c r="AA148" i="26"/>
  <c r="S148" i="26"/>
  <c r="K148" i="26"/>
  <c r="C148" i="26"/>
  <c r="Y148" i="26"/>
  <c r="Q148" i="26"/>
  <c r="I148" i="26"/>
  <c r="AE148" i="26"/>
  <c r="W148" i="26"/>
  <c r="O148" i="26"/>
  <c r="G148" i="26"/>
  <c r="AD148" i="26"/>
  <c r="V148" i="26"/>
  <c r="N148" i="26"/>
  <c r="F148" i="26"/>
  <c r="AC148" i="26"/>
  <c r="U148" i="26"/>
  <c r="M148" i="26"/>
  <c r="E148" i="26"/>
  <c r="L148" i="26"/>
  <c r="AF148" i="26"/>
  <c r="J148" i="26"/>
  <c r="AB148" i="26"/>
  <c r="H148" i="26"/>
  <c r="Z148" i="26"/>
  <c r="D148" i="26"/>
  <c r="X148" i="26"/>
  <c r="T148" i="26"/>
  <c r="R148" i="26"/>
  <c r="P148" i="26"/>
  <c r="B156" i="26"/>
  <c r="AC156" i="26"/>
  <c r="U156" i="26"/>
  <c r="M156" i="26"/>
  <c r="E156" i="26"/>
  <c r="Y156" i="26"/>
  <c r="Q156" i="26"/>
  <c r="I156" i="26"/>
  <c r="AE156" i="26"/>
  <c r="T156" i="26"/>
  <c r="J156" i="26"/>
  <c r="AD156" i="26"/>
  <c r="S156" i="26"/>
  <c r="H156" i="26"/>
  <c r="AB156" i="26"/>
  <c r="R156" i="26"/>
  <c r="G156" i="26"/>
  <c r="AA156" i="26"/>
  <c r="P156" i="26"/>
  <c r="F156" i="26"/>
  <c r="Z156" i="26"/>
  <c r="O156" i="26"/>
  <c r="D156" i="26"/>
  <c r="X156" i="26"/>
  <c r="N156" i="26"/>
  <c r="C156" i="26"/>
  <c r="W156" i="26"/>
  <c r="L156" i="26"/>
  <c r="AF156" i="26"/>
  <c r="V156" i="26"/>
  <c r="K156" i="26"/>
  <c r="B164" i="26"/>
  <c r="AC164" i="26"/>
  <c r="U164" i="26"/>
  <c r="M164" i="26"/>
  <c r="E164" i="26"/>
  <c r="AB164" i="26"/>
  <c r="T164" i="26"/>
  <c r="L164" i="26"/>
  <c r="D164" i="26"/>
  <c r="Y164" i="26"/>
  <c r="Q164" i="26"/>
  <c r="I164" i="26"/>
  <c r="AD164" i="26"/>
  <c r="P164" i="26"/>
  <c r="C164" i="26"/>
  <c r="AA164" i="26"/>
  <c r="O164" i="26"/>
  <c r="Z164" i="26"/>
  <c r="N164" i="26"/>
  <c r="X164" i="26"/>
  <c r="K164" i="26"/>
  <c r="W164" i="26"/>
  <c r="J164" i="26"/>
  <c r="V164" i="26"/>
  <c r="H164" i="26"/>
  <c r="AF164" i="26"/>
  <c r="S164" i="26"/>
  <c r="G164" i="26"/>
  <c r="R164" i="26"/>
  <c r="F164" i="26"/>
  <c r="AE164" i="26"/>
  <c r="B172" i="26"/>
  <c r="AD172" i="26"/>
  <c r="V172" i="26"/>
  <c r="N172" i="26"/>
  <c r="F172" i="26"/>
  <c r="Z172" i="26"/>
  <c r="R172" i="26"/>
  <c r="J172" i="26"/>
  <c r="AB172" i="26"/>
  <c r="Q172" i="26"/>
  <c r="G172" i="26"/>
  <c r="X172" i="26"/>
  <c r="M172" i="26"/>
  <c r="C172" i="26"/>
  <c r="W172" i="26"/>
  <c r="L172" i="26"/>
  <c r="AF172" i="26"/>
  <c r="U172" i="26"/>
  <c r="K172" i="26"/>
  <c r="AC172" i="26"/>
  <c r="S172" i="26"/>
  <c r="H172" i="26"/>
  <c r="T172" i="26"/>
  <c r="P172" i="26"/>
  <c r="O172" i="26"/>
  <c r="I172" i="26"/>
  <c r="E172" i="26"/>
  <c r="AE172" i="26"/>
  <c r="D172" i="26"/>
  <c r="AA172" i="26"/>
  <c r="Y172" i="26"/>
  <c r="G141" i="26"/>
  <c r="I143" i="26"/>
  <c r="V143" i="26"/>
  <c r="W145" i="26"/>
  <c r="E149" i="26"/>
  <c r="G151" i="26"/>
  <c r="I153" i="26"/>
  <c r="B141" i="26"/>
  <c r="Z141" i="26"/>
  <c r="R141" i="26"/>
  <c r="J141" i="26"/>
  <c r="AF141" i="26"/>
  <c r="X141" i="26"/>
  <c r="P141" i="26"/>
  <c r="H141" i="26"/>
  <c r="AD141" i="26"/>
  <c r="V141" i="26"/>
  <c r="N141" i="26"/>
  <c r="F141" i="26"/>
  <c r="B149" i="26"/>
  <c r="AB149" i="26"/>
  <c r="T149" i="26"/>
  <c r="L149" i="26"/>
  <c r="D149" i="26"/>
  <c r="Z149" i="26"/>
  <c r="R149" i="26"/>
  <c r="J149" i="26"/>
  <c r="AF149" i="26"/>
  <c r="X149" i="26"/>
  <c r="P149" i="26"/>
  <c r="H149" i="26"/>
  <c r="AE149" i="26"/>
  <c r="W149" i="26"/>
  <c r="O149" i="26"/>
  <c r="G149" i="26"/>
  <c r="AD149" i="26"/>
  <c r="V149" i="26"/>
  <c r="N149" i="26"/>
  <c r="F149" i="26"/>
  <c r="B157" i="26"/>
  <c r="AD157" i="26"/>
  <c r="V157" i="26"/>
  <c r="N157" i="26"/>
  <c r="F157" i="26"/>
  <c r="Z157" i="26"/>
  <c r="R157" i="26"/>
  <c r="J157" i="26"/>
  <c r="AF157" i="26"/>
  <c r="U157" i="26"/>
  <c r="K157" i="26"/>
  <c r="AE157" i="26"/>
  <c r="T157" i="26"/>
  <c r="I157" i="26"/>
  <c r="AC157" i="26"/>
  <c r="S157" i="26"/>
  <c r="H157" i="26"/>
  <c r="AB157" i="26"/>
  <c r="Q157" i="26"/>
  <c r="G157" i="26"/>
  <c r="AA157" i="26"/>
  <c r="P157" i="26"/>
  <c r="E157" i="26"/>
  <c r="Y157" i="26"/>
  <c r="O157" i="26"/>
  <c r="D157" i="26"/>
  <c r="X157" i="26"/>
  <c r="M157" i="26"/>
  <c r="C157" i="26"/>
  <c r="B165" i="26"/>
  <c r="AD165" i="26"/>
  <c r="V165" i="26"/>
  <c r="N165" i="26"/>
  <c r="F165" i="26"/>
  <c r="AC165" i="26"/>
  <c r="U165" i="26"/>
  <c r="M165" i="26"/>
  <c r="E165" i="26"/>
  <c r="Z165" i="26"/>
  <c r="R165" i="26"/>
  <c r="J165" i="26"/>
  <c r="X165" i="26"/>
  <c r="K165" i="26"/>
  <c r="W165" i="26"/>
  <c r="I165" i="26"/>
  <c r="T165" i="26"/>
  <c r="H165" i="26"/>
  <c r="AF165" i="26"/>
  <c r="S165" i="26"/>
  <c r="G165" i="26"/>
  <c r="AE165" i="26"/>
  <c r="Q165" i="26"/>
  <c r="D165" i="26"/>
  <c r="AB165" i="26"/>
  <c r="P165" i="26"/>
  <c r="C165" i="26"/>
  <c r="AA165" i="26"/>
  <c r="O165" i="26"/>
  <c r="B173" i="26"/>
  <c r="Y173" i="26"/>
  <c r="Q173" i="26"/>
  <c r="I173" i="26"/>
  <c r="AE173" i="26"/>
  <c r="W173" i="26"/>
  <c r="O173" i="26"/>
  <c r="G173" i="26"/>
  <c r="AC173" i="26"/>
  <c r="U173" i="26"/>
  <c r="M173" i="26"/>
  <c r="AB173" i="26"/>
  <c r="T173" i="26"/>
  <c r="L173" i="26"/>
  <c r="AA173" i="26"/>
  <c r="S173" i="26"/>
  <c r="K173" i="26"/>
  <c r="C173" i="26"/>
  <c r="AD173" i="26"/>
  <c r="H173" i="26"/>
  <c r="V173" i="26"/>
  <c r="D173" i="26"/>
  <c r="R173" i="26"/>
  <c r="P173" i="26"/>
  <c r="AF173" i="26"/>
  <c r="J173" i="26"/>
  <c r="Z173" i="26"/>
  <c r="X173" i="26"/>
  <c r="N173" i="26"/>
  <c r="F173" i="26"/>
  <c r="E173" i="26"/>
  <c r="I141" i="26"/>
  <c r="U141" i="26"/>
  <c r="K143" i="26"/>
  <c r="W143" i="26"/>
  <c r="E145" i="26"/>
  <c r="Y145" i="26"/>
  <c r="I149" i="26"/>
  <c r="AC149" i="26"/>
  <c r="O151" i="26"/>
  <c r="Q153" i="26"/>
  <c r="L165" i="26"/>
  <c r="B179" i="26"/>
  <c r="AE179" i="26"/>
  <c r="W179" i="26"/>
  <c r="O179" i="26"/>
  <c r="G179" i="26"/>
  <c r="AD179" i="26"/>
  <c r="V179" i="26"/>
  <c r="N179" i="26"/>
  <c r="F179" i="26"/>
  <c r="AC179" i="26"/>
  <c r="U179" i="26"/>
  <c r="M179" i="26"/>
  <c r="E179" i="26"/>
  <c r="AB179" i="26"/>
  <c r="T179" i="26"/>
  <c r="L179" i="26"/>
  <c r="D179" i="26"/>
  <c r="AA179" i="26"/>
  <c r="S179" i="26"/>
  <c r="K179" i="26"/>
  <c r="C179" i="26"/>
  <c r="Z179" i="26"/>
  <c r="R179" i="26"/>
  <c r="J179" i="26"/>
  <c r="Y179" i="26"/>
  <c r="Q179" i="26"/>
  <c r="I179" i="26"/>
  <c r="AF179" i="26"/>
  <c r="X179" i="26"/>
  <c r="P179" i="26"/>
  <c r="H179" i="26"/>
  <c r="K141" i="26"/>
  <c r="W141" i="26"/>
  <c r="M143" i="26"/>
  <c r="G145" i="26"/>
  <c r="AC145" i="26"/>
  <c r="K149" i="26"/>
  <c r="Y165" i="26"/>
  <c r="B143" i="26"/>
  <c r="AD143" i="26"/>
  <c r="AB143" i="26"/>
  <c r="T143" i="26"/>
  <c r="L143" i="26"/>
  <c r="D143" i="26"/>
  <c r="Z143" i="26"/>
  <c r="R143" i="26"/>
  <c r="J143" i="26"/>
  <c r="Y143" i="26"/>
  <c r="AF143" i="26"/>
  <c r="X143" i="26"/>
  <c r="P143" i="26"/>
  <c r="H143" i="26"/>
  <c r="B151" i="26"/>
  <c r="AD151" i="26"/>
  <c r="V151" i="26"/>
  <c r="N151" i="26"/>
  <c r="F151" i="26"/>
  <c r="AC151" i="26"/>
  <c r="U151" i="26"/>
  <c r="M151" i="26"/>
  <c r="AB151" i="26"/>
  <c r="T151" i="26"/>
  <c r="L151" i="26"/>
  <c r="D151" i="26"/>
  <c r="AA151" i="26"/>
  <c r="S151" i="26"/>
  <c r="K151" i="26"/>
  <c r="Z151" i="26"/>
  <c r="R151" i="26"/>
  <c r="J151" i="26"/>
  <c r="Y151" i="26"/>
  <c r="Q151" i="26"/>
  <c r="I151" i="26"/>
  <c r="AF151" i="26"/>
  <c r="X151" i="26"/>
  <c r="P151" i="26"/>
  <c r="H151" i="26"/>
  <c r="B159" i="26"/>
  <c r="AF159" i="26"/>
  <c r="X159" i="26"/>
  <c r="P159" i="26"/>
  <c r="H159" i="26"/>
  <c r="AE159" i="26"/>
  <c r="W159" i="26"/>
  <c r="O159" i="26"/>
  <c r="G159" i="26"/>
  <c r="AB159" i="26"/>
  <c r="T159" i="26"/>
  <c r="L159" i="26"/>
  <c r="D159" i="26"/>
  <c r="AD159" i="26"/>
  <c r="R159" i="26"/>
  <c r="E159" i="26"/>
  <c r="AC159" i="26"/>
  <c r="Q159" i="26"/>
  <c r="C159" i="26"/>
  <c r="AA159" i="26"/>
  <c r="N159" i="26"/>
  <c r="Z159" i="26"/>
  <c r="M159" i="26"/>
  <c r="Y159" i="26"/>
  <c r="K159" i="26"/>
  <c r="V159" i="26"/>
  <c r="J159" i="26"/>
  <c r="U159" i="26"/>
  <c r="I159" i="26"/>
  <c r="B175" i="26"/>
  <c r="AA175" i="26"/>
  <c r="S175" i="26"/>
  <c r="K175" i="26"/>
  <c r="C175" i="26"/>
  <c r="Y175" i="26"/>
  <c r="Q175" i="26"/>
  <c r="I175" i="26"/>
  <c r="AE175" i="26"/>
  <c r="W175" i="26"/>
  <c r="O175" i="26"/>
  <c r="G175" i="26"/>
  <c r="AD175" i="26"/>
  <c r="V175" i="26"/>
  <c r="N175" i="26"/>
  <c r="F175" i="26"/>
  <c r="AC175" i="26"/>
  <c r="U175" i="26"/>
  <c r="M175" i="26"/>
  <c r="E175" i="26"/>
  <c r="AF175" i="26"/>
  <c r="J175" i="26"/>
  <c r="AB175" i="26"/>
  <c r="H175" i="26"/>
  <c r="Z175" i="26"/>
  <c r="D175" i="26"/>
  <c r="X175" i="26"/>
  <c r="T175" i="26"/>
  <c r="R175" i="26"/>
  <c r="L175" i="26"/>
  <c r="P175" i="26"/>
  <c r="L141" i="26"/>
  <c r="Y141" i="26"/>
  <c r="N143" i="26"/>
  <c r="AC143" i="26"/>
  <c r="I145" i="26"/>
  <c r="AE145" i="26"/>
  <c r="M149" i="26"/>
  <c r="AE151" i="26"/>
  <c r="S159" i="26"/>
  <c r="M141" i="26"/>
  <c r="AA141" i="26"/>
  <c r="C143" i="26"/>
  <c r="O143" i="26"/>
  <c r="AE143" i="26"/>
  <c r="Q149" i="26"/>
  <c r="B145" i="26"/>
  <c r="AF145" i="26"/>
  <c r="X145" i="26"/>
  <c r="P145" i="26"/>
  <c r="H145" i="26"/>
  <c r="AD145" i="26"/>
  <c r="V145" i="26"/>
  <c r="N145" i="26"/>
  <c r="F145" i="26"/>
  <c r="AB145" i="26"/>
  <c r="T145" i="26"/>
  <c r="L145" i="26"/>
  <c r="D145" i="26"/>
  <c r="AA145" i="26"/>
  <c r="S145" i="26"/>
  <c r="K145" i="26"/>
  <c r="C145" i="26"/>
  <c r="Z145" i="26"/>
  <c r="R145" i="26"/>
  <c r="J145" i="26"/>
  <c r="B153" i="26"/>
  <c r="AF153" i="26"/>
  <c r="X153" i="26"/>
  <c r="P153" i="26"/>
  <c r="H153" i="26"/>
  <c r="AE153" i="26"/>
  <c r="W153" i="26"/>
  <c r="O153" i="26"/>
  <c r="G153" i="26"/>
  <c r="AD153" i="26"/>
  <c r="V153" i="26"/>
  <c r="N153" i="26"/>
  <c r="F153" i="26"/>
  <c r="AC153" i="26"/>
  <c r="U153" i="26"/>
  <c r="M153" i="26"/>
  <c r="E153" i="26"/>
  <c r="AB153" i="26"/>
  <c r="T153" i="26"/>
  <c r="L153" i="26"/>
  <c r="D153" i="26"/>
  <c r="AA153" i="26"/>
  <c r="S153" i="26"/>
  <c r="K153" i="26"/>
  <c r="C153" i="26"/>
  <c r="Z153" i="26"/>
  <c r="R153" i="26"/>
  <c r="J153" i="26"/>
  <c r="B161" i="26"/>
  <c r="Z161" i="26"/>
  <c r="R161" i="26"/>
  <c r="J161" i="26"/>
  <c r="Y161" i="26"/>
  <c r="Q161" i="26"/>
  <c r="I161" i="26"/>
  <c r="AD161" i="26"/>
  <c r="V161" i="26"/>
  <c r="N161" i="26"/>
  <c r="F161" i="26"/>
  <c r="AF161" i="26"/>
  <c r="T161" i="26"/>
  <c r="G161" i="26"/>
  <c r="AE161" i="26"/>
  <c r="S161" i="26"/>
  <c r="E161" i="26"/>
  <c r="AC161" i="26"/>
  <c r="P161" i="26"/>
  <c r="D161" i="26"/>
  <c r="AB161" i="26"/>
  <c r="O161" i="26"/>
  <c r="C161" i="26"/>
  <c r="AA161" i="26"/>
  <c r="M161" i="26"/>
  <c r="X161" i="26"/>
  <c r="L161" i="26"/>
  <c r="W161" i="26"/>
  <c r="K161" i="26"/>
  <c r="B169" i="26"/>
  <c r="AC169" i="26"/>
  <c r="U169" i="26"/>
  <c r="M169" i="26"/>
  <c r="E169" i="26"/>
  <c r="Z169" i="26"/>
  <c r="R169" i="26"/>
  <c r="J169" i="26"/>
  <c r="Y169" i="26"/>
  <c r="Q169" i="26"/>
  <c r="I169" i="26"/>
  <c r="AF169" i="26"/>
  <c r="X169" i="26"/>
  <c r="P169" i="26"/>
  <c r="H169" i="26"/>
  <c r="AD169" i="26"/>
  <c r="V169" i="26"/>
  <c r="N169" i="26"/>
  <c r="F169" i="26"/>
  <c r="S169" i="26"/>
  <c r="O169" i="26"/>
  <c r="L169" i="26"/>
  <c r="AE169" i="26"/>
  <c r="K169" i="26"/>
  <c r="AB169" i="26"/>
  <c r="G169" i="26"/>
  <c r="AA169" i="26"/>
  <c r="D169" i="26"/>
  <c r="W169" i="26"/>
  <c r="C169" i="26"/>
  <c r="B177" i="26"/>
  <c r="AC177" i="26"/>
  <c r="U177" i="26"/>
  <c r="M177" i="26"/>
  <c r="E177" i="26"/>
  <c r="AA177" i="26"/>
  <c r="S177" i="26"/>
  <c r="K177" i="26"/>
  <c r="C177" i="26"/>
  <c r="Y177" i="26"/>
  <c r="Q177" i="26"/>
  <c r="I177" i="26"/>
  <c r="AF177" i="26"/>
  <c r="X177" i="26"/>
  <c r="P177" i="26"/>
  <c r="H177" i="26"/>
  <c r="AE177" i="26"/>
  <c r="W177" i="26"/>
  <c r="O177" i="26"/>
  <c r="G177" i="26"/>
  <c r="L177" i="26"/>
  <c r="AD177" i="26"/>
  <c r="J177" i="26"/>
  <c r="AB177" i="26"/>
  <c r="F177" i="26"/>
  <c r="Z177" i="26"/>
  <c r="D177" i="26"/>
  <c r="V177" i="26"/>
  <c r="T177" i="26"/>
  <c r="N177" i="26"/>
  <c r="R177" i="26"/>
  <c r="C141" i="26"/>
  <c r="O141" i="26"/>
  <c r="AB141" i="26"/>
  <c r="E143" i="26"/>
  <c r="Q143" i="26"/>
  <c r="O145" i="26"/>
  <c r="S149" i="26"/>
  <c r="L157" i="26"/>
  <c r="D141" i="26"/>
  <c r="Q141" i="26"/>
  <c r="AC141" i="26"/>
  <c r="F143" i="26"/>
  <c r="S143" i="26"/>
  <c r="Q145" i="26"/>
  <c r="U149" i="26"/>
  <c r="C151" i="26"/>
  <c r="W157" i="26"/>
  <c r="E141" i="26"/>
  <c r="S141" i="26"/>
  <c r="AE141" i="26"/>
  <c r="G143" i="26"/>
  <c r="U143" i="26"/>
  <c r="U145" i="26"/>
  <c r="C149" i="26"/>
  <c r="Y149" i="26"/>
  <c r="E151" i="26"/>
  <c r="H161" i="26"/>
  <c r="B138" i="25"/>
  <c r="AC138" i="25"/>
  <c r="U138" i="25"/>
  <c r="M138" i="25"/>
  <c r="E138" i="25"/>
  <c r="AB138" i="25"/>
  <c r="T138" i="25"/>
  <c r="L138" i="25"/>
  <c r="D138" i="25"/>
  <c r="AE138" i="25"/>
  <c r="AA138" i="25"/>
  <c r="S138" i="25"/>
  <c r="K138" i="25"/>
  <c r="C138" i="25"/>
  <c r="W138" i="25"/>
  <c r="Z138" i="25"/>
  <c r="R138" i="25"/>
  <c r="J138" i="25"/>
  <c r="O138" i="25"/>
  <c r="Y138" i="25"/>
  <c r="Q138" i="25"/>
  <c r="I138" i="25"/>
  <c r="AF138" i="25"/>
  <c r="X138" i="25"/>
  <c r="P138" i="25"/>
  <c r="H138" i="25"/>
  <c r="G138" i="25"/>
  <c r="AD138" i="25"/>
  <c r="V138" i="25"/>
  <c r="N138" i="25"/>
  <c r="F138" i="25"/>
  <c r="B146" i="25"/>
  <c r="AC146" i="25"/>
  <c r="U146" i="25"/>
  <c r="M146" i="25"/>
  <c r="E146" i="25"/>
  <c r="G146" i="25"/>
  <c r="AB146" i="25"/>
  <c r="T146" i="25"/>
  <c r="L146" i="25"/>
  <c r="D146" i="25"/>
  <c r="W146" i="25"/>
  <c r="AA146" i="25"/>
  <c r="S146" i="25"/>
  <c r="K146" i="25"/>
  <c r="C146" i="25"/>
  <c r="Z146" i="25"/>
  <c r="R146" i="25"/>
  <c r="J146" i="25"/>
  <c r="O146" i="25"/>
  <c r="Y146" i="25"/>
  <c r="Q146" i="25"/>
  <c r="I146" i="25"/>
  <c r="AE146" i="25"/>
  <c r="AF146" i="25"/>
  <c r="X146" i="25"/>
  <c r="P146" i="25"/>
  <c r="H146" i="25"/>
  <c r="AD146" i="25"/>
  <c r="V146" i="25"/>
  <c r="N146" i="25"/>
  <c r="F146" i="25"/>
  <c r="B154" i="25"/>
  <c r="AD154" i="25"/>
  <c r="V154" i="25"/>
  <c r="N154" i="25"/>
  <c r="F154" i="25"/>
  <c r="AC154" i="25"/>
  <c r="U154" i="25"/>
  <c r="M154" i="25"/>
  <c r="E154" i="25"/>
  <c r="AB154" i="25"/>
  <c r="T154" i="25"/>
  <c r="L154" i="25"/>
  <c r="D154" i="25"/>
  <c r="AA154" i="25"/>
  <c r="S154" i="25"/>
  <c r="K154" i="25"/>
  <c r="C154" i="25"/>
  <c r="Z154" i="25"/>
  <c r="R154" i="25"/>
  <c r="J154" i="25"/>
  <c r="Y154" i="25"/>
  <c r="Q154" i="25"/>
  <c r="I154" i="25"/>
  <c r="AE154" i="25"/>
  <c r="W154" i="25"/>
  <c r="O154" i="25"/>
  <c r="G154" i="25"/>
  <c r="P154" i="25"/>
  <c r="H154" i="25"/>
  <c r="AF154" i="25"/>
  <c r="X154" i="25"/>
  <c r="B162" i="25"/>
  <c r="AD162" i="25"/>
  <c r="V162" i="25"/>
  <c r="N162" i="25"/>
  <c r="F162" i="25"/>
  <c r="AC162" i="25"/>
  <c r="U162" i="25"/>
  <c r="M162" i="25"/>
  <c r="E162" i="25"/>
  <c r="AB162" i="25"/>
  <c r="T162" i="25"/>
  <c r="L162" i="25"/>
  <c r="D162" i="25"/>
  <c r="AA162" i="25"/>
  <c r="S162" i="25"/>
  <c r="K162" i="25"/>
  <c r="C162" i="25"/>
  <c r="Z162" i="25"/>
  <c r="R162" i="25"/>
  <c r="J162" i="25"/>
  <c r="Y162" i="25"/>
  <c r="Q162" i="25"/>
  <c r="I162" i="25"/>
  <c r="AE162" i="25"/>
  <c r="W162" i="25"/>
  <c r="O162" i="25"/>
  <c r="G162" i="25"/>
  <c r="X162" i="25"/>
  <c r="P162" i="25"/>
  <c r="H162" i="25"/>
  <c r="AF162" i="25"/>
  <c r="B170" i="25"/>
  <c r="AA170" i="25"/>
  <c r="S170" i="25"/>
  <c r="K170" i="25"/>
  <c r="C170" i="25"/>
  <c r="Z170" i="25"/>
  <c r="R170" i="25"/>
  <c r="J170" i="25"/>
  <c r="Y170" i="25"/>
  <c r="Q170" i="25"/>
  <c r="I170" i="25"/>
  <c r="AF170" i="25"/>
  <c r="X170" i="25"/>
  <c r="P170" i="25"/>
  <c r="H170" i="25"/>
  <c r="AE170" i="25"/>
  <c r="W170" i="25"/>
  <c r="O170" i="25"/>
  <c r="G170" i="25"/>
  <c r="AD170" i="25"/>
  <c r="V170" i="25"/>
  <c r="N170" i="25"/>
  <c r="F170" i="25"/>
  <c r="AB170" i="25"/>
  <c r="T170" i="25"/>
  <c r="L170" i="25"/>
  <c r="D170" i="25"/>
  <c r="AC170" i="25"/>
  <c r="U170" i="25"/>
  <c r="M170" i="25"/>
  <c r="E170" i="25"/>
  <c r="AA178" i="25"/>
  <c r="S178" i="25"/>
  <c r="K178" i="25"/>
  <c r="C178" i="25"/>
  <c r="B178" i="25"/>
  <c r="Z178" i="25"/>
  <c r="R178" i="25"/>
  <c r="J178" i="25"/>
  <c r="Y178" i="25"/>
  <c r="Q178" i="25"/>
  <c r="I178" i="25"/>
  <c r="AF178" i="25"/>
  <c r="X178" i="25"/>
  <c r="P178" i="25"/>
  <c r="H178" i="25"/>
  <c r="AE178" i="25"/>
  <c r="W178" i="25"/>
  <c r="O178" i="25"/>
  <c r="G178" i="25"/>
  <c r="AD178" i="25"/>
  <c r="V178" i="25"/>
  <c r="N178" i="25"/>
  <c r="F178" i="25"/>
  <c r="AB178" i="25"/>
  <c r="T178" i="25"/>
  <c r="L178" i="25"/>
  <c r="D178" i="25"/>
  <c r="AC178" i="25"/>
  <c r="U178" i="25"/>
  <c r="M178" i="25"/>
  <c r="E178" i="25"/>
  <c r="B139" i="25"/>
  <c r="AD139" i="25"/>
  <c r="V139" i="25"/>
  <c r="N139" i="25"/>
  <c r="F139" i="25"/>
  <c r="X139" i="25"/>
  <c r="AC139" i="25"/>
  <c r="U139" i="25"/>
  <c r="M139" i="25"/>
  <c r="E139" i="25"/>
  <c r="AF139" i="25"/>
  <c r="AB139" i="25"/>
  <c r="T139" i="25"/>
  <c r="L139" i="25"/>
  <c r="D139" i="25"/>
  <c r="AA139" i="25"/>
  <c r="S139" i="25"/>
  <c r="K139" i="25"/>
  <c r="C139" i="25"/>
  <c r="Z139" i="25"/>
  <c r="R139" i="25"/>
  <c r="J139" i="25"/>
  <c r="P139" i="25"/>
  <c r="Y139" i="25"/>
  <c r="Q139" i="25"/>
  <c r="I139" i="25"/>
  <c r="H139" i="25"/>
  <c r="AE139" i="25"/>
  <c r="W139" i="25"/>
  <c r="O139" i="25"/>
  <c r="G139" i="25"/>
  <c r="B147" i="25"/>
  <c r="AA147" i="25"/>
  <c r="S147" i="25"/>
  <c r="K147" i="25"/>
  <c r="AF147" i="25"/>
  <c r="X147" i="25"/>
  <c r="P147" i="25"/>
  <c r="H147" i="25"/>
  <c r="AB147" i="25"/>
  <c r="Q147" i="25"/>
  <c r="F147" i="25"/>
  <c r="Z147" i="25"/>
  <c r="O147" i="25"/>
  <c r="E147" i="25"/>
  <c r="AD147" i="25"/>
  <c r="T147" i="25"/>
  <c r="Y147" i="25"/>
  <c r="N147" i="25"/>
  <c r="D147" i="25"/>
  <c r="W147" i="25"/>
  <c r="M147" i="25"/>
  <c r="C147" i="25"/>
  <c r="V147" i="25"/>
  <c r="L147" i="25"/>
  <c r="AE147" i="25"/>
  <c r="U147" i="25"/>
  <c r="J147" i="25"/>
  <c r="I147" i="25"/>
  <c r="AC147" i="25"/>
  <c r="R147" i="25"/>
  <c r="G147" i="25"/>
  <c r="B155" i="25"/>
  <c r="AE155" i="25"/>
  <c r="W155" i="25"/>
  <c r="O155" i="25"/>
  <c r="G155" i="25"/>
  <c r="AD155" i="25"/>
  <c r="V155" i="25"/>
  <c r="N155" i="25"/>
  <c r="F155" i="25"/>
  <c r="AC155" i="25"/>
  <c r="U155" i="25"/>
  <c r="M155" i="25"/>
  <c r="E155" i="25"/>
  <c r="AB155" i="25"/>
  <c r="T155" i="25"/>
  <c r="L155" i="25"/>
  <c r="D155" i="25"/>
  <c r="AA155" i="25"/>
  <c r="S155" i="25"/>
  <c r="K155" i="25"/>
  <c r="C155" i="25"/>
  <c r="Z155" i="25"/>
  <c r="R155" i="25"/>
  <c r="J155" i="25"/>
  <c r="AF155" i="25"/>
  <c r="X155" i="25"/>
  <c r="P155" i="25"/>
  <c r="H155" i="25"/>
  <c r="Y155" i="25"/>
  <c r="Q155" i="25"/>
  <c r="I155" i="25"/>
  <c r="B163" i="25"/>
  <c r="AE163" i="25"/>
  <c r="W163" i="25"/>
  <c r="O163" i="25"/>
  <c r="G163" i="25"/>
  <c r="AD163" i="25"/>
  <c r="V163" i="25"/>
  <c r="N163" i="25"/>
  <c r="F163" i="25"/>
  <c r="AC163" i="25"/>
  <c r="U163" i="25"/>
  <c r="M163" i="25"/>
  <c r="E163" i="25"/>
  <c r="AB163" i="25"/>
  <c r="T163" i="25"/>
  <c r="L163" i="25"/>
  <c r="D163" i="25"/>
  <c r="AA163" i="25"/>
  <c r="S163" i="25"/>
  <c r="K163" i="25"/>
  <c r="C163" i="25"/>
  <c r="Z163" i="25"/>
  <c r="R163" i="25"/>
  <c r="J163" i="25"/>
  <c r="AF163" i="25"/>
  <c r="X163" i="25"/>
  <c r="P163" i="25"/>
  <c r="H163" i="25"/>
  <c r="I163" i="25"/>
  <c r="Y163" i="25"/>
  <c r="Q163" i="25"/>
  <c r="B171" i="25"/>
  <c r="AB171" i="25"/>
  <c r="T171" i="25"/>
  <c r="L171" i="25"/>
  <c r="D171" i="25"/>
  <c r="AA171" i="25"/>
  <c r="S171" i="25"/>
  <c r="K171" i="25"/>
  <c r="C171" i="25"/>
  <c r="Z171" i="25"/>
  <c r="R171" i="25"/>
  <c r="J171" i="25"/>
  <c r="Y171" i="25"/>
  <c r="Q171" i="25"/>
  <c r="I171" i="25"/>
  <c r="AF171" i="25"/>
  <c r="X171" i="25"/>
  <c r="P171" i="25"/>
  <c r="H171" i="25"/>
  <c r="AE171" i="25"/>
  <c r="W171" i="25"/>
  <c r="O171" i="25"/>
  <c r="G171" i="25"/>
  <c r="AC171" i="25"/>
  <c r="U171" i="25"/>
  <c r="M171" i="25"/>
  <c r="E171" i="25"/>
  <c r="N171" i="25"/>
  <c r="F171" i="25"/>
  <c r="V171" i="25"/>
  <c r="AD171" i="25"/>
  <c r="B179" i="25"/>
  <c r="AB179" i="25"/>
  <c r="T179" i="25"/>
  <c r="L179" i="25"/>
  <c r="D179" i="25"/>
  <c r="AA179" i="25"/>
  <c r="S179" i="25"/>
  <c r="K179" i="25"/>
  <c r="C179" i="25"/>
  <c r="Z179" i="25"/>
  <c r="R179" i="25"/>
  <c r="J179" i="25"/>
  <c r="Y179" i="25"/>
  <c r="Q179" i="25"/>
  <c r="I179" i="25"/>
  <c r="AF179" i="25"/>
  <c r="X179" i="25"/>
  <c r="P179" i="25"/>
  <c r="H179" i="25"/>
  <c r="AE179" i="25"/>
  <c r="W179" i="25"/>
  <c r="O179" i="25"/>
  <c r="G179" i="25"/>
  <c r="AC179" i="25"/>
  <c r="U179" i="25"/>
  <c r="M179" i="25"/>
  <c r="E179" i="25"/>
  <c r="V179" i="25"/>
  <c r="N179" i="25"/>
  <c r="F179" i="25"/>
  <c r="AD179" i="25"/>
  <c r="B140" i="25"/>
  <c r="AE140" i="25"/>
  <c r="W140" i="25"/>
  <c r="O140" i="25"/>
  <c r="G140" i="25"/>
  <c r="AD140" i="25"/>
  <c r="V140" i="25"/>
  <c r="N140" i="25"/>
  <c r="F140" i="25"/>
  <c r="AC140" i="25"/>
  <c r="U140" i="25"/>
  <c r="M140" i="25"/>
  <c r="E140" i="25"/>
  <c r="Y140" i="25"/>
  <c r="AB140" i="25"/>
  <c r="T140" i="25"/>
  <c r="L140" i="25"/>
  <c r="D140" i="25"/>
  <c r="Q140" i="25"/>
  <c r="AA140" i="25"/>
  <c r="S140" i="25"/>
  <c r="K140" i="25"/>
  <c r="C140" i="25"/>
  <c r="Z140" i="25"/>
  <c r="R140" i="25"/>
  <c r="J140" i="25"/>
  <c r="I140" i="25"/>
  <c r="AF140" i="25"/>
  <c r="X140" i="25"/>
  <c r="P140" i="25"/>
  <c r="H140" i="25"/>
  <c r="B148" i="25"/>
  <c r="AE148" i="25"/>
  <c r="W148" i="25"/>
  <c r="O148" i="25"/>
  <c r="AC148" i="25"/>
  <c r="AB148" i="25"/>
  <c r="T148" i="25"/>
  <c r="L148" i="25"/>
  <c r="D148" i="25"/>
  <c r="Y148" i="25"/>
  <c r="Q148" i="25"/>
  <c r="I148" i="25"/>
  <c r="S148" i="25"/>
  <c r="G148" i="25"/>
  <c r="AF148" i="25"/>
  <c r="R148" i="25"/>
  <c r="F148" i="25"/>
  <c r="V148" i="25"/>
  <c r="AD148" i="25"/>
  <c r="P148" i="25"/>
  <c r="E148" i="25"/>
  <c r="AA148" i="25"/>
  <c r="N148" i="25"/>
  <c r="C148" i="25"/>
  <c r="Z148" i="25"/>
  <c r="M148" i="25"/>
  <c r="J148" i="25"/>
  <c r="X148" i="25"/>
  <c r="K148" i="25"/>
  <c r="U148" i="25"/>
  <c r="H148" i="25"/>
  <c r="B156" i="25"/>
  <c r="AF156" i="25"/>
  <c r="X156" i="25"/>
  <c r="P156" i="25"/>
  <c r="H156" i="25"/>
  <c r="AE156" i="25"/>
  <c r="W156" i="25"/>
  <c r="O156" i="25"/>
  <c r="G156" i="25"/>
  <c r="AD156" i="25"/>
  <c r="V156" i="25"/>
  <c r="N156" i="25"/>
  <c r="F156" i="25"/>
  <c r="AC156" i="25"/>
  <c r="U156" i="25"/>
  <c r="M156" i="25"/>
  <c r="E156" i="25"/>
  <c r="AB156" i="25"/>
  <c r="T156" i="25"/>
  <c r="L156" i="25"/>
  <c r="D156" i="25"/>
  <c r="AA156" i="25"/>
  <c r="S156" i="25"/>
  <c r="K156" i="25"/>
  <c r="C156" i="25"/>
  <c r="Y156" i="25"/>
  <c r="Q156" i="25"/>
  <c r="I156" i="25"/>
  <c r="R156" i="25"/>
  <c r="J156" i="25"/>
  <c r="Z156" i="25"/>
  <c r="B164" i="25"/>
  <c r="AF164" i="25"/>
  <c r="X164" i="25"/>
  <c r="P164" i="25"/>
  <c r="H164" i="25"/>
  <c r="AE164" i="25"/>
  <c r="W164" i="25"/>
  <c r="O164" i="25"/>
  <c r="G164" i="25"/>
  <c r="AD164" i="25"/>
  <c r="V164" i="25"/>
  <c r="N164" i="25"/>
  <c r="F164" i="25"/>
  <c r="AC164" i="25"/>
  <c r="U164" i="25"/>
  <c r="M164" i="25"/>
  <c r="E164" i="25"/>
  <c r="AB164" i="25"/>
  <c r="T164" i="25"/>
  <c r="L164" i="25"/>
  <c r="D164" i="25"/>
  <c r="AA164" i="25"/>
  <c r="S164" i="25"/>
  <c r="K164" i="25"/>
  <c r="C164" i="25"/>
  <c r="Y164" i="25"/>
  <c r="Q164" i="25"/>
  <c r="I164" i="25"/>
  <c r="Z164" i="25"/>
  <c r="R164" i="25"/>
  <c r="J164" i="25"/>
  <c r="B172" i="25"/>
  <c r="AC172" i="25"/>
  <c r="U172" i="25"/>
  <c r="M172" i="25"/>
  <c r="E172" i="25"/>
  <c r="AB172" i="25"/>
  <c r="T172" i="25"/>
  <c r="L172" i="25"/>
  <c r="D172" i="25"/>
  <c r="AA172" i="25"/>
  <c r="S172" i="25"/>
  <c r="K172" i="25"/>
  <c r="C172" i="25"/>
  <c r="Z172" i="25"/>
  <c r="R172" i="25"/>
  <c r="J172" i="25"/>
  <c r="Y172" i="25"/>
  <c r="Q172" i="25"/>
  <c r="I172" i="25"/>
  <c r="AF172" i="25"/>
  <c r="X172" i="25"/>
  <c r="P172" i="25"/>
  <c r="H172" i="25"/>
  <c r="AD172" i="25"/>
  <c r="V172" i="25"/>
  <c r="N172" i="25"/>
  <c r="F172" i="25"/>
  <c r="AE172" i="25"/>
  <c r="W172" i="25"/>
  <c r="O172" i="25"/>
  <c r="G172" i="25"/>
  <c r="B145" i="25"/>
  <c r="AB145" i="25"/>
  <c r="T145" i="25"/>
  <c r="L145" i="25"/>
  <c r="D145" i="25"/>
  <c r="AA145" i="25"/>
  <c r="S145" i="25"/>
  <c r="K145" i="25"/>
  <c r="C145" i="25"/>
  <c r="V145" i="25"/>
  <c r="Z145" i="25"/>
  <c r="R145" i="25"/>
  <c r="J145" i="25"/>
  <c r="AD145" i="25"/>
  <c r="Y145" i="25"/>
  <c r="Q145" i="25"/>
  <c r="I145" i="25"/>
  <c r="AF145" i="25"/>
  <c r="X145" i="25"/>
  <c r="P145" i="25"/>
  <c r="H145" i="25"/>
  <c r="F145" i="25"/>
  <c r="AE145" i="25"/>
  <c r="W145" i="25"/>
  <c r="O145" i="25"/>
  <c r="G145" i="25"/>
  <c r="N145" i="25"/>
  <c r="AC145" i="25"/>
  <c r="U145" i="25"/>
  <c r="M145" i="25"/>
  <c r="E145" i="25"/>
  <c r="B141" i="25"/>
  <c r="AF141" i="25"/>
  <c r="X141" i="25"/>
  <c r="P141" i="25"/>
  <c r="H141" i="25"/>
  <c r="J141" i="25"/>
  <c r="AE141" i="25"/>
  <c r="W141" i="25"/>
  <c r="O141" i="25"/>
  <c r="G141" i="25"/>
  <c r="R141" i="25"/>
  <c r="AD141" i="25"/>
  <c r="V141" i="25"/>
  <c r="N141" i="25"/>
  <c r="F141" i="25"/>
  <c r="Z141" i="25"/>
  <c r="AC141" i="25"/>
  <c r="U141" i="25"/>
  <c r="M141" i="25"/>
  <c r="E141" i="25"/>
  <c r="AB141" i="25"/>
  <c r="T141" i="25"/>
  <c r="L141" i="25"/>
  <c r="D141" i="25"/>
  <c r="AA141" i="25"/>
  <c r="S141" i="25"/>
  <c r="K141" i="25"/>
  <c r="C141" i="25"/>
  <c r="Y141" i="25"/>
  <c r="Q141" i="25"/>
  <c r="I141" i="25"/>
  <c r="B149" i="25"/>
  <c r="Y149" i="25"/>
  <c r="Q149" i="25"/>
  <c r="I149" i="25"/>
  <c r="AF149" i="25"/>
  <c r="X149" i="25"/>
  <c r="P149" i="25"/>
  <c r="H149" i="25"/>
  <c r="AE149" i="25"/>
  <c r="AD149" i="25"/>
  <c r="V149" i="25"/>
  <c r="N149" i="25"/>
  <c r="F149" i="25"/>
  <c r="AC149" i="25"/>
  <c r="U149" i="25"/>
  <c r="M149" i="25"/>
  <c r="E149" i="25"/>
  <c r="AB149" i="25"/>
  <c r="T149" i="25"/>
  <c r="L149" i="25"/>
  <c r="D149" i="25"/>
  <c r="Z149" i="25"/>
  <c r="R149" i="25"/>
  <c r="J149" i="25"/>
  <c r="C149" i="25"/>
  <c r="AA149" i="25"/>
  <c r="W149" i="25"/>
  <c r="S149" i="25"/>
  <c r="O149" i="25"/>
  <c r="K149" i="25"/>
  <c r="G149" i="25"/>
  <c r="B157" i="25"/>
  <c r="Y157" i="25"/>
  <c r="Q157" i="25"/>
  <c r="I157" i="25"/>
  <c r="AF157" i="25"/>
  <c r="X157" i="25"/>
  <c r="P157" i="25"/>
  <c r="H157" i="25"/>
  <c r="AE157" i="25"/>
  <c r="W157" i="25"/>
  <c r="O157" i="25"/>
  <c r="G157" i="25"/>
  <c r="AD157" i="25"/>
  <c r="V157" i="25"/>
  <c r="N157" i="25"/>
  <c r="F157" i="25"/>
  <c r="AC157" i="25"/>
  <c r="U157" i="25"/>
  <c r="M157" i="25"/>
  <c r="E157" i="25"/>
  <c r="AB157" i="25"/>
  <c r="T157" i="25"/>
  <c r="L157" i="25"/>
  <c r="D157" i="25"/>
  <c r="Z157" i="25"/>
  <c r="R157" i="25"/>
  <c r="J157" i="25"/>
  <c r="AA157" i="25"/>
  <c r="S157" i="25"/>
  <c r="K157" i="25"/>
  <c r="C157" i="25"/>
  <c r="B165" i="25"/>
  <c r="Y165" i="25"/>
  <c r="Q165" i="25"/>
  <c r="I165" i="25"/>
  <c r="AF165" i="25"/>
  <c r="X165" i="25"/>
  <c r="P165" i="25"/>
  <c r="H165" i="25"/>
  <c r="AE165" i="25"/>
  <c r="W165" i="25"/>
  <c r="O165" i="25"/>
  <c r="G165" i="25"/>
  <c r="AD165" i="25"/>
  <c r="V165" i="25"/>
  <c r="N165" i="25"/>
  <c r="F165" i="25"/>
  <c r="AC165" i="25"/>
  <c r="U165" i="25"/>
  <c r="M165" i="25"/>
  <c r="E165" i="25"/>
  <c r="AB165" i="25"/>
  <c r="T165" i="25"/>
  <c r="L165" i="25"/>
  <c r="D165" i="25"/>
  <c r="Z165" i="25"/>
  <c r="R165" i="25"/>
  <c r="J165" i="25"/>
  <c r="AA165" i="25"/>
  <c r="K165" i="25"/>
  <c r="S165" i="25"/>
  <c r="C165" i="25"/>
  <c r="B173" i="25"/>
  <c r="AD173" i="25"/>
  <c r="V173" i="25"/>
  <c r="N173" i="25"/>
  <c r="F173" i="25"/>
  <c r="AC173" i="25"/>
  <c r="U173" i="25"/>
  <c r="M173" i="25"/>
  <c r="E173" i="25"/>
  <c r="AB173" i="25"/>
  <c r="T173" i="25"/>
  <c r="L173" i="25"/>
  <c r="D173" i="25"/>
  <c r="AA173" i="25"/>
  <c r="S173" i="25"/>
  <c r="K173" i="25"/>
  <c r="C173" i="25"/>
  <c r="Z173" i="25"/>
  <c r="R173" i="25"/>
  <c r="J173" i="25"/>
  <c r="Y173" i="25"/>
  <c r="Q173" i="25"/>
  <c r="I173" i="25"/>
  <c r="AE173" i="25"/>
  <c r="W173" i="25"/>
  <c r="O173" i="25"/>
  <c r="G173" i="25"/>
  <c r="P173" i="25"/>
  <c r="H173" i="25"/>
  <c r="X173" i="25"/>
  <c r="AF173" i="25"/>
  <c r="B142" i="25"/>
  <c r="Y142" i="25"/>
  <c r="Q142" i="25"/>
  <c r="I142" i="25"/>
  <c r="AA142" i="25"/>
  <c r="AF142" i="25"/>
  <c r="X142" i="25"/>
  <c r="P142" i="25"/>
  <c r="H142" i="25"/>
  <c r="AE142" i="25"/>
  <c r="W142" i="25"/>
  <c r="O142" i="25"/>
  <c r="G142" i="25"/>
  <c r="AD142" i="25"/>
  <c r="V142" i="25"/>
  <c r="N142" i="25"/>
  <c r="F142" i="25"/>
  <c r="S142" i="25"/>
  <c r="AC142" i="25"/>
  <c r="U142" i="25"/>
  <c r="M142" i="25"/>
  <c r="E142" i="25"/>
  <c r="K142" i="25"/>
  <c r="AB142" i="25"/>
  <c r="T142" i="25"/>
  <c r="L142" i="25"/>
  <c r="D142" i="25"/>
  <c r="C142" i="25"/>
  <c r="Z142" i="25"/>
  <c r="R142" i="25"/>
  <c r="J142" i="25"/>
  <c r="B150" i="25"/>
  <c r="Z150" i="25"/>
  <c r="R150" i="25"/>
  <c r="J150" i="25"/>
  <c r="Y150" i="25"/>
  <c r="Q150" i="25"/>
  <c r="I150" i="25"/>
  <c r="AF150" i="25"/>
  <c r="X150" i="25"/>
  <c r="P150" i="25"/>
  <c r="H150" i="25"/>
  <c r="AE150" i="25"/>
  <c r="W150" i="25"/>
  <c r="O150" i="25"/>
  <c r="G150" i="25"/>
  <c r="AD150" i="25"/>
  <c r="V150" i="25"/>
  <c r="N150" i="25"/>
  <c r="F150" i="25"/>
  <c r="AC150" i="25"/>
  <c r="U150" i="25"/>
  <c r="M150" i="25"/>
  <c r="E150" i="25"/>
  <c r="AA150" i="25"/>
  <c r="S150" i="25"/>
  <c r="K150" i="25"/>
  <c r="C150" i="25"/>
  <c r="L150" i="25"/>
  <c r="AB150" i="25"/>
  <c r="D150" i="25"/>
  <c r="T150" i="25"/>
  <c r="B158" i="25"/>
  <c r="Z158" i="25"/>
  <c r="R158" i="25"/>
  <c r="J158" i="25"/>
  <c r="Y158" i="25"/>
  <c r="Q158" i="25"/>
  <c r="I158" i="25"/>
  <c r="AF158" i="25"/>
  <c r="X158" i="25"/>
  <c r="P158" i="25"/>
  <c r="H158" i="25"/>
  <c r="AE158" i="25"/>
  <c r="W158" i="25"/>
  <c r="O158" i="25"/>
  <c r="G158" i="25"/>
  <c r="AD158" i="25"/>
  <c r="V158" i="25"/>
  <c r="N158" i="25"/>
  <c r="F158" i="25"/>
  <c r="AC158" i="25"/>
  <c r="U158" i="25"/>
  <c r="M158" i="25"/>
  <c r="E158" i="25"/>
  <c r="AA158" i="25"/>
  <c r="S158" i="25"/>
  <c r="K158" i="25"/>
  <c r="C158" i="25"/>
  <c r="T158" i="25"/>
  <c r="L158" i="25"/>
  <c r="D158" i="25"/>
  <c r="AB158" i="25"/>
  <c r="B166" i="25"/>
  <c r="AE166" i="25"/>
  <c r="W166" i="25"/>
  <c r="O166" i="25"/>
  <c r="AD166" i="25"/>
  <c r="V166" i="25"/>
  <c r="N166" i="25"/>
  <c r="AB166" i="25"/>
  <c r="T166" i="25"/>
  <c r="L166" i="25"/>
  <c r="AA166" i="25"/>
  <c r="S166" i="25"/>
  <c r="Z166" i="25"/>
  <c r="R166" i="25"/>
  <c r="J166" i="25"/>
  <c r="AF166" i="25"/>
  <c r="X166" i="25"/>
  <c r="P166" i="25"/>
  <c r="H166" i="25"/>
  <c r="M166" i="25"/>
  <c r="K166" i="25"/>
  <c r="I166" i="25"/>
  <c r="G166" i="25"/>
  <c r="AC166" i="25"/>
  <c r="F166" i="25"/>
  <c r="Y166" i="25"/>
  <c r="E166" i="25"/>
  <c r="Q166" i="25"/>
  <c r="C166" i="25"/>
  <c r="U166" i="25"/>
  <c r="D166" i="25"/>
  <c r="B174" i="25"/>
  <c r="AE174" i="25"/>
  <c r="W174" i="25"/>
  <c r="O174" i="25"/>
  <c r="G174" i="25"/>
  <c r="AD174" i="25"/>
  <c r="V174" i="25"/>
  <c r="N174" i="25"/>
  <c r="F174" i="25"/>
  <c r="AC174" i="25"/>
  <c r="U174" i="25"/>
  <c r="M174" i="25"/>
  <c r="E174" i="25"/>
  <c r="AB174" i="25"/>
  <c r="T174" i="25"/>
  <c r="L174" i="25"/>
  <c r="D174" i="25"/>
  <c r="AA174" i="25"/>
  <c r="S174" i="25"/>
  <c r="K174" i="25"/>
  <c r="C174" i="25"/>
  <c r="Z174" i="25"/>
  <c r="R174" i="25"/>
  <c r="J174" i="25"/>
  <c r="AF174" i="25"/>
  <c r="X174" i="25"/>
  <c r="P174" i="25"/>
  <c r="H174" i="25"/>
  <c r="Y174" i="25"/>
  <c r="Q174" i="25"/>
  <c r="I174" i="25"/>
  <c r="B143" i="25"/>
  <c r="Z143" i="25"/>
  <c r="R143" i="25"/>
  <c r="J143" i="25"/>
  <c r="Y143" i="25"/>
  <c r="Q143" i="25"/>
  <c r="I143" i="25"/>
  <c r="D143" i="25"/>
  <c r="AF143" i="25"/>
  <c r="X143" i="25"/>
  <c r="P143" i="25"/>
  <c r="H143" i="25"/>
  <c r="AB143" i="25"/>
  <c r="L143" i="25"/>
  <c r="AE143" i="25"/>
  <c r="W143" i="25"/>
  <c r="O143" i="25"/>
  <c r="G143" i="25"/>
  <c r="AD143" i="25"/>
  <c r="V143" i="25"/>
  <c r="N143" i="25"/>
  <c r="F143" i="25"/>
  <c r="T143" i="25"/>
  <c r="AC143" i="25"/>
  <c r="U143" i="25"/>
  <c r="M143" i="25"/>
  <c r="E143" i="25"/>
  <c r="AA143" i="25"/>
  <c r="S143" i="25"/>
  <c r="K143" i="25"/>
  <c r="C143" i="25"/>
  <c r="B151" i="25"/>
  <c r="AA151" i="25"/>
  <c r="S151" i="25"/>
  <c r="K151" i="25"/>
  <c r="C151" i="25"/>
  <c r="Z151" i="25"/>
  <c r="R151" i="25"/>
  <c r="J151" i="25"/>
  <c r="Y151" i="25"/>
  <c r="Q151" i="25"/>
  <c r="I151" i="25"/>
  <c r="AF151" i="25"/>
  <c r="X151" i="25"/>
  <c r="P151" i="25"/>
  <c r="H151" i="25"/>
  <c r="AE151" i="25"/>
  <c r="W151" i="25"/>
  <c r="O151" i="25"/>
  <c r="G151" i="25"/>
  <c r="AD151" i="25"/>
  <c r="V151" i="25"/>
  <c r="N151" i="25"/>
  <c r="F151" i="25"/>
  <c r="AB151" i="25"/>
  <c r="T151" i="25"/>
  <c r="L151" i="25"/>
  <c r="D151" i="25"/>
  <c r="AC151" i="25"/>
  <c r="U151" i="25"/>
  <c r="M151" i="25"/>
  <c r="E151" i="25"/>
  <c r="B159" i="25"/>
  <c r="AA159" i="25"/>
  <c r="S159" i="25"/>
  <c r="K159" i="25"/>
  <c r="C159" i="25"/>
  <c r="Z159" i="25"/>
  <c r="R159" i="25"/>
  <c r="J159" i="25"/>
  <c r="Y159" i="25"/>
  <c r="Q159" i="25"/>
  <c r="I159" i="25"/>
  <c r="AF159" i="25"/>
  <c r="X159" i="25"/>
  <c r="P159" i="25"/>
  <c r="H159" i="25"/>
  <c r="AE159" i="25"/>
  <c r="W159" i="25"/>
  <c r="O159" i="25"/>
  <c r="G159" i="25"/>
  <c r="AD159" i="25"/>
  <c r="V159" i="25"/>
  <c r="N159" i="25"/>
  <c r="F159" i="25"/>
  <c r="AB159" i="25"/>
  <c r="T159" i="25"/>
  <c r="L159" i="25"/>
  <c r="D159" i="25"/>
  <c r="E159" i="25"/>
  <c r="AC159" i="25"/>
  <c r="U159" i="25"/>
  <c r="M159" i="25"/>
  <c r="B167" i="25"/>
  <c r="AF167" i="25"/>
  <c r="X167" i="25"/>
  <c r="P167" i="25"/>
  <c r="H167" i="25"/>
  <c r="AE167" i="25"/>
  <c r="W167" i="25"/>
  <c r="O167" i="25"/>
  <c r="G167" i="25"/>
  <c r="AD167" i="25"/>
  <c r="V167" i="25"/>
  <c r="AC167" i="25"/>
  <c r="U167" i="25"/>
  <c r="M167" i="25"/>
  <c r="E167" i="25"/>
  <c r="AB167" i="25"/>
  <c r="T167" i="25"/>
  <c r="L167" i="25"/>
  <c r="D167" i="25"/>
  <c r="AA167" i="25"/>
  <c r="S167" i="25"/>
  <c r="K167" i="25"/>
  <c r="C167" i="25"/>
  <c r="Y167" i="25"/>
  <c r="Q167" i="25"/>
  <c r="I167" i="25"/>
  <c r="N167" i="25"/>
  <c r="J167" i="25"/>
  <c r="F167" i="25"/>
  <c r="R167" i="25"/>
  <c r="Z167" i="25"/>
  <c r="B175" i="25"/>
  <c r="AF175" i="25"/>
  <c r="X175" i="25"/>
  <c r="P175" i="25"/>
  <c r="H175" i="25"/>
  <c r="AE175" i="25"/>
  <c r="W175" i="25"/>
  <c r="O175" i="25"/>
  <c r="G175" i="25"/>
  <c r="AD175" i="25"/>
  <c r="V175" i="25"/>
  <c r="N175" i="25"/>
  <c r="F175" i="25"/>
  <c r="AC175" i="25"/>
  <c r="U175" i="25"/>
  <c r="M175" i="25"/>
  <c r="E175" i="25"/>
  <c r="AB175" i="25"/>
  <c r="T175" i="25"/>
  <c r="L175" i="25"/>
  <c r="D175" i="25"/>
  <c r="AA175" i="25"/>
  <c r="S175" i="25"/>
  <c r="K175" i="25"/>
  <c r="C175" i="25"/>
  <c r="Y175" i="25"/>
  <c r="Q175" i="25"/>
  <c r="I175" i="25"/>
  <c r="R175" i="25"/>
  <c r="J175" i="25"/>
  <c r="Z175" i="25"/>
  <c r="B144" i="25"/>
  <c r="AA144" i="25"/>
  <c r="S144" i="25"/>
  <c r="K144" i="25"/>
  <c r="C144" i="25"/>
  <c r="AC144" i="25"/>
  <c r="Z144" i="25"/>
  <c r="R144" i="25"/>
  <c r="J144" i="25"/>
  <c r="E144" i="25"/>
  <c r="Y144" i="25"/>
  <c r="Q144" i="25"/>
  <c r="I144" i="25"/>
  <c r="AF144" i="25"/>
  <c r="X144" i="25"/>
  <c r="P144" i="25"/>
  <c r="H144" i="25"/>
  <c r="U144" i="25"/>
  <c r="AE144" i="25"/>
  <c r="W144" i="25"/>
  <c r="O144" i="25"/>
  <c r="G144" i="25"/>
  <c r="AD144" i="25"/>
  <c r="V144" i="25"/>
  <c r="N144" i="25"/>
  <c r="F144" i="25"/>
  <c r="M144" i="25"/>
  <c r="AB144" i="25"/>
  <c r="T144" i="25"/>
  <c r="L144" i="25"/>
  <c r="D144" i="25"/>
  <c r="B152" i="25"/>
  <c r="AB152" i="25"/>
  <c r="T152" i="25"/>
  <c r="L152" i="25"/>
  <c r="D152" i="25"/>
  <c r="AA152" i="25"/>
  <c r="S152" i="25"/>
  <c r="K152" i="25"/>
  <c r="C152" i="25"/>
  <c r="Z152" i="25"/>
  <c r="R152" i="25"/>
  <c r="J152" i="25"/>
  <c r="Y152" i="25"/>
  <c r="Q152" i="25"/>
  <c r="I152" i="25"/>
  <c r="AF152" i="25"/>
  <c r="X152" i="25"/>
  <c r="P152" i="25"/>
  <c r="H152" i="25"/>
  <c r="AE152" i="25"/>
  <c r="W152" i="25"/>
  <c r="O152" i="25"/>
  <c r="G152" i="25"/>
  <c r="AC152" i="25"/>
  <c r="U152" i="25"/>
  <c r="M152" i="25"/>
  <c r="E152" i="25"/>
  <c r="N152" i="25"/>
  <c r="F152" i="25"/>
  <c r="AD152" i="25"/>
  <c r="V152" i="25"/>
  <c r="B160" i="25"/>
  <c r="AB160" i="25"/>
  <c r="T160" i="25"/>
  <c r="L160" i="25"/>
  <c r="D160" i="25"/>
  <c r="AA160" i="25"/>
  <c r="S160" i="25"/>
  <c r="K160" i="25"/>
  <c r="C160" i="25"/>
  <c r="Z160" i="25"/>
  <c r="R160" i="25"/>
  <c r="J160" i="25"/>
  <c r="Y160" i="25"/>
  <c r="Q160" i="25"/>
  <c r="I160" i="25"/>
  <c r="AF160" i="25"/>
  <c r="X160" i="25"/>
  <c r="P160" i="25"/>
  <c r="H160" i="25"/>
  <c r="AE160" i="25"/>
  <c r="W160" i="25"/>
  <c r="O160" i="25"/>
  <c r="G160" i="25"/>
  <c r="AC160" i="25"/>
  <c r="U160" i="25"/>
  <c r="M160" i="25"/>
  <c r="E160" i="25"/>
  <c r="V160" i="25"/>
  <c r="N160" i="25"/>
  <c r="F160" i="25"/>
  <c r="AD160" i="25"/>
  <c r="B168" i="25"/>
  <c r="Y168" i="25"/>
  <c r="Q168" i="25"/>
  <c r="I168" i="25"/>
  <c r="AF168" i="25"/>
  <c r="X168" i="25"/>
  <c r="P168" i="25"/>
  <c r="H168" i="25"/>
  <c r="AE168" i="25"/>
  <c r="W168" i="25"/>
  <c r="O168" i="25"/>
  <c r="G168" i="25"/>
  <c r="AD168" i="25"/>
  <c r="V168" i="25"/>
  <c r="N168" i="25"/>
  <c r="F168" i="25"/>
  <c r="AC168" i="25"/>
  <c r="U168" i="25"/>
  <c r="M168" i="25"/>
  <c r="E168" i="25"/>
  <c r="AB168" i="25"/>
  <c r="T168" i="25"/>
  <c r="L168" i="25"/>
  <c r="D168" i="25"/>
  <c r="Z168" i="25"/>
  <c r="R168" i="25"/>
  <c r="J168" i="25"/>
  <c r="AA168" i="25"/>
  <c r="S168" i="25"/>
  <c r="K168" i="25"/>
  <c r="C168" i="25"/>
  <c r="B176" i="25"/>
  <c r="Y176" i="25"/>
  <c r="Q176" i="25"/>
  <c r="I176" i="25"/>
  <c r="AF176" i="25"/>
  <c r="X176" i="25"/>
  <c r="P176" i="25"/>
  <c r="H176" i="25"/>
  <c r="AE176" i="25"/>
  <c r="W176" i="25"/>
  <c r="O176" i="25"/>
  <c r="G176" i="25"/>
  <c r="AD176" i="25"/>
  <c r="V176" i="25"/>
  <c r="N176" i="25"/>
  <c r="F176" i="25"/>
  <c r="AC176" i="25"/>
  <c r="U176" i="25"/>
  <c r="M176" i="25"/>
  <c r="E176" i="25"/>
  <c r="AB176" i="25"/>
  <c r="T176" i="25"/>
  <c r="L176" i="25"/>
  <c r="D176" i="25"/>
  <c r="Z176" i="25"/>
  <c r="R176" i="25"/>
  <c r="J176" i="25"/>
  <c r="AA176" i="25"/>
  <c r="S176" i="25"/>
  <c r="K176" i="25"/>
  <c r="C176" i="25"/>
  <c r="B153" i="25"/>
  <c r="AC153" i="25"/>
  <c r="U153" i="25"/>
  <c r="M153" i="25"/>
  <c r="E153" i="25"/>
  <c r="AB153" i="25"/>
  <c r="T153" i="25"/>
  <c r="L153" i="25"/>
  <c r="D153" i="25"/>
  <c r="AA153" i="25"/>
  <c r="S153" i="25"/>
  <c r="K153" i="25"/>
  <c r="C153" i="25"/>
  <c r="Z153" i="25"/>
  <c r="R153" i="25"/>
  <c r="J153" i="25"/>
  <c r="Y153" i="25"/>
  <c r="Q153" i="25"/>
  <c r="I153" i="25"/>
  <c r="AF153" i="25"/>
  <c r="X153" i="25"/>
  <c r="P153" i="25"/>
  <c r="H153" i="25"/>
  <c r="AD153" i="25"/>
  <c r="V153" i="25"/>
  <c r="N153" i="25"/>
  <c r="F153" i="25"/>
  <c r="G153" i="25"/>
  <c r="B161" i="25"/>
  <c r="AC161" i="25"/>
  <c r="U161" i="25"/>
  <c r="M161" i="25"/>
  <c r="E161" i="25"/>
  <c r="AB161" i="25"/>
  <c r="T161" i="25"/>
  <c r="L161" i="25"/>
  <c r="D161" i="25"/>
  <c r="AA161" i="25"/>
  <c r="S161" i="25"/>
  <c r="K161" i="25"/>
  <c r="C161" i="25"/>
  <c r="Z161" i="25"/>
  <c r="R161" i="25"/>
  <c r="J161" i="25"/>
  <c r="Y161" i="25"/>
  <c r="Q161" i="25"/>
  <c r="I161" i="25"/>
  <c r="AF161" i="25"/>
  <c r="X161" i="25"/>
  <c r="P161" i="25"/>
  <c r="H161" i="25"/>
  <c r="AD161" i="25"/>
  <c r="V161" i="25"/>
  <c r="N161" i="25"/>
  <c r="F161" i="25"/>
  <c r="O153" i="25"/>
  <c r="W161" i="25"/>
  <c r="W153" i="25"/>
  <c r="AE161" i="25"/>
  <c r="G161" i="25"/>
  <c r="AE153" i="25"/>
  <c r="B177" i="25"/>
  <c r="Z177" i="25"/>
  <c r="R177" i="25"/>
  <c r="J177" i="25"/>
  <c r="Y177" i="25"/>
  <c r="Q177" i="25"/>
  <c r="I177" i="25"/>
  <c r="AF177" i="25"/>
  <c r="X177" i="25"/>
  <c r="P177" i="25"/>
  <c r="H177" i="25"/>
  <c r="AE177" i="25"/>
  <c r="W177" i="25"/>
  <c r="O177" i="25"/>
  <c r="G177" i="25"/>
  <c r="AD177" i="25"/>
  <c r="V177" i="25"/>
  <c r="N177" i="25"/>
  <c r="F177" i="25"/>
  <c r="AC177" i="25"/>
  <c r="U177" i="25"/>
  <c r="M177" i="25"/>
  <c r="E177" i="25"/>
  <c r="AA177" i="25"/>
  <c r="S177" i="25"/>
  <c r="K177" i="25"/>
  <c r="C177" i="25"/>
  <c r="T177" i="25"/>
  <c r="L177" i="25"/>
  <c r="D177" i="25"/>
  <c r="AB177" i="25"/>
  <c r="B169" i="25"/>
  <c r="Z169" i="25"/>
  <c r="R169" i="25"/>
  <c r="J169" i="25"/>
  <c r="Y169" i="25"/>
  <c r="Q169" i="25"/>
  <c r="I169" i="25"/>
  <c r="AF169" i="25"/>
  <c r="X169" i="25"/>
  <c r="P169" i="25"/>
  <c r="H169" i="25"/>
  <c r="AE169" i="25"/>
  <c r="W169" i="25"/>
  <c r="O169" i="25"/>
  <c r="G169" i="25"/>
  <c r="AD169" i="25"/>
  <c r="V169" i="25"/>
  <c r="N169" i="25"/>
  <c r="F169" i="25"/>
  <c r="AC169" i="25"/>
  <c r="U169" i="25"/>
  <c r="M169" i="25"/>
  <c r="E169" i="25"/>
  <c r="AA169" i="25"/>
  <c r="S169" i="25"/>
  <c r="K169" i="25"/>
  <c r="C169" i="25"/>
  <c r="L169" i="25"/>
  <c r="D169" i="25"/>
  <c r="T169" i="25"/>
  <c r="AB169" i="25"/>
  <c r="B166" i="24"/>
  <c r="AE166" i="24"/>
  <c r="W166" i="24"/>
  <c r="O166" i="24"/>
  <c r="G166" i="24"/>
  <c r="AD166" i="24"/>
  <c r="V166" i="24"/>
  <c r="N166" i="24"/>
  <c r="F166" i="24"/>
  <c r="AA166" i="24"/>
  <c r="Q166" i="24"/>
  <c r="E166" i="24"/>
  <c r="Z166" i="24"/>
  <c r="P166" i="24"/>
  <c r="D166" i="24"/>
  <c r="X166" i="24"/>
  <c r="J166" i="24"/>
  <c r="U166" i="24"/>
  <c r="I166" i="24"/>
  <c r="T166" i="24"/>
  <c r="H166" i="24"/>
  <c r="S166" i="24"/>
  <c r="C166" i="24"/>
  <c r="AF166" i="24"/>
  <c r="R166" i="24"/>
  <c r="AC166" i="24"/>
  <c r="M166" i="24"/>
  <c r="AB166" i="24"/>
  <c r="L166" i="24"/>
  <c r="Y166" i="24"/>
  <c r="K166" i="24"/>
  <c r="B143" i="24"/>
  <c r="AD143" i="24"/>
  <c r="V143" i="24"/>
  <c r="N143" i="24"/>
  <c r="F143" i="24"/>
  <c r="AC143" i="24"/>
  <c r="U143" i="24"/>
  <c r="M143" i="24"/>
  <c r="E143" i="24"/>
  <c r="AB143" i="24"/>
  <c r="R143" i="24"/>
  <c r="H143" i="24"/>
  <c r="AA143" i="24"/>
  <c r="Q143" i="24"/>
  <c r="G143" i="24"/>
  <c r="Z143" i="24"/>
  <c r="P143" i="24"/>
  <c r="D143" i="24"/>
  <c r="Y143" i="24"/>
  <c r="O143" i="24"/>
  <c r="C143" i="24"/>
  <c r="X143" i="24"/>
  <c r="L143" i="24"/>
  <c r="W143" i="24"/>
  <c r="K143" i="24"/>
  <c r="AF143" i="24"/>
  <c r="T143" i="24"/>
  <c r="J143" i="24"/>
  <c r="AE143" i="24"/>
  <c r="S143" i="24"/>
  <c r="I143" i="24"/>
  <c r="B151" i="24"/>
  <c r="AB151" i="24"/>
  <c r="T151" i="24"/>
  <c r="L151" i="24"/>
  <c r="AA151" i="24"/>
  <c r="S151" i="24"/>
  <c r="W151" i="24"/>
  <c r="M151" i="24"/>
  <c r="D151" i="24"/>
  <c r="AF151" i="24"/>
  <c r="V151" i="24"/>
  <c r="K151" i="24"/>
  <c r="C151" i="24"/>
  <c r="AC151" i="24"/>
  <c r="Q151" i="24"/>
  <c r="H151" i="24"/>
  <c r="Z151" i="24"/>
  <c r="P151" i="24"/>
  <c r="G151" i="24"/>
  <c r="Y151" i="24"/>
  <c r="O151" i="24"/>
  <c r="F151" i="24"/>
  <c r="X151" i="24"/>
  <c r="N151" i="24"/>
  <c r="E151" i="24"/>
  <c r="J151" i="24"/>
  <c r="I151" i="24"/>
  <c r="AE151" i="24"/>
  <c r="AD151" i="24"/>
  <c r="U151" i="24"/>
  <c r="R151" i="24"/>
  <c r="B159" i="24"/>
  <c r="AB159" i="24"/>
  <c r="T159" i="24"/>
  <c r="L159" i="24"/>
  <c r="D159" i="24"/>
  <c r="AA159" i="24"/>
  <c r="S159" i="24"/>
  <c r="K159" i="24"/>
  <c r="C159" i="24"/>
  <c r="AE159" i="24"/>
  <c r="U159" i="24"/>
  <c r="I159" i="24"/>
  <c r="AD159" i="24"/>
  <c r="R159" i="24"/>
  <c r="H159" i="24"/>
  <c r="AC159" i="24"/>
  <c r="Q159" i="24"/>
  <c r="G159" i="24"/>
  <c r="Z159" i="24"/>
  <c r="P159" i="24"/>
  <c r="F159" i="24"/>
  <c r="Y159" i="24"/>
  <c r="O159" i="24"/>
  <c r="E159" i="24"/>
  <c r="X159" i="24"/>
  <c r="N159" i="24"/>
  <c r="W159" i="24"/>
  <c r="M159" i="24"/>
  <c r="AF159" i="24"/>
  <c r="V159" i="24"/>
  <c r="J159" i="24"/>
  <c r="B167" i="24"/>
  <c r="AF167" i="24"/>
  <c r="X167" i="24"/>
  <c r="P167" i="24"/>
  <c r="H167" i="24"/>
  <c r="AE167" i="24"/>
  <c r="W167" i="24"/>
  <c r="O167" i="24"/>
  <c r="G167" i="24"/>
  <c r="AB167" i="24"/>
  <c r="R167" i="24"/>
  <c r="F167" i="24"/>
  <c r="AA167" i="24"/>
  <c r="Q167" i="24"/>
  <c r="E167" i="24"/>
  <c r="U167" i="24"/>
  <c r="I167" i="24"/>
  <c r="T167" i="24"/>
  <c r="D167" i="24"/>
  <c r="S167" i="24"/>
  <c r="C167" i="24"/>
  <c r="AD167" i="24"/>
  <c r="N167" i="24"/>
  <c r="AC167" i="24"/>
  <c r="M167" i="24"/>
  <c r="Z167" i="24"/>
  <c r="L167" i="24"/>
  <c r="Y167" i="24"/>
  <c r="K167" i="24"/>
  <c r="V167" i="24"/>
  <c r="J167" i="24"/>
  <c r="B175" i="24"/>
  <c r="Y175" i="24"/>
  <c r="Q175" i="24"/>
  <c r="I175" i="24"/>
  <c r="AF175" i="24"/>
  <c r="X175" i="24"/>
  <c r="P175" i="24"/>
  <c r="H175" i="24"/>
  <c r="AE175" i="24"/>
  <c r="W175" i="24"/>
  <c r="O175" i="24"/>
  <c r="G175" i="24"/>
  <c r="T175" i="24"/>
  <c r="F175" i="24"/>
  <c r="AA175" i="24"/>
  <c r="M175" i="24"/>
  <c r="V175" i="24"/>
  <c r="K175" i="24"/>
  <c r="U175" i="24"/>
  <c r="J175" i="24"/>
  <c r="AD175" i="24"/>
  <c r="E175" i="24"/>
  <c r="AC175" i="24"/>
  <c r="D175" i="24"/>
  <c r="AB175" i="24"/>
  <c r="C175" i="24"/>
  <c r="Z175" i="24"/>
  <c r="S175" i="24"/>
  <c r="R175" i="24"/>
  <c r="N175" i="24"/>
  <c r="L175" i="24"/>
  <c r="B158" i="24"/>
  <c r="AA158" i="24"/>
  <c r="S158" i="24"/>
  <c r="K158" i="24"/>
  <c r="C158" i="24"/>
  <c r="Z158" i="24"/>
  <c r="R158" i="24"/>
  <c r="J158" i="24"/>
  <c r="AD158" i="24"/>
  <c r="T158" i="24"/>
  <c r="H158" i="24"/>
  <c r="AC158" i="24"/>
  <c r="Q158" i="24"/>
  <c r="G158" i="24"/>
  <c r="AB158" i="24"/>
  <c r="P158" i="24"/>
  <c r="F158" i="24"/>
  <c r="Y158" i="24"/>
  <c r="O158" i="24"/>
  <c r="E158" i="24"/>
  <c r="X158" i="24"/>
  <c r="N158" i="24"/>
  <c r="D158" i="24"/>
  <c r="W158" i="24"/>
  <c r="M158" i="24"/>
  <c r="AF158" i="24"/>
  <c r="V158" i="24"/>
  <c r="L158" i="24"/>
  <c r="AE158" i="24"/>
  <c r="U158" i="24"/>
  <c r="I158" i="24"/>
  <c r="B144" i="24"/>
  <c r="AF144" i="24"/>
  <c r="AE144" i="24"/>
  <c r="W144" i="24"/>
  <c r="O144" i="24"/>
  <c r="G144" i="24"/>
  <c r="AD144" i="24"/>
  <c r="V144" i="24"/>
  <c r="N144" i="24"/>
  <c r="F144" i="24"/>
  <c r="AC144" i="24"/>
  <c r="S144" i="24"/>
  <c r="I144" i="24"/>
  <c r="AB144" i="24"/>
  <c r="R144" i="24"/>
  <c r="H144" i="24"/>
  <c r="AA144" i="24"/>
  <c r="Q144" i="24"/>
  <c r="E144" i="24"/>
  <c r="Z144" i="24"/>
  <c r="P144" i="24"/>
  <c r="D144" i="24"/>
  <c r="Y144" i="24"/>
  <c r="M144" i="24"/>
  <c r="C144" i="24"/>
  <c r="X144" i="24"/>
  <c r="L144" i="24"/>
  <c r="U144" i="24"/>
  <c r="K144" i="24"/>
  <c r="T144" i="24"/>
  <c r="J144" i="24"/>
  <c r="B152" i="24"/>
  <c r="AC152" i="24"/>
  <c r="U152" i="24"/>
  <c r="M152" i="24"/>
  <c r="E152" i="24"/>
  <c r="AB152" i="24"/>
  <c r="T152" i="24"/>
  <c r="L152" i="24"/>
  <c r="D152" i="24"/>
  <c r="X152" i="24"/>
  <c r="N152" i="24"/>
  <c r="W152" i="24"/>
  <c r="K152" i="24"/>
  <c r="AF152" i="24"/>
  <c r="AE152" i="24"/>
  <c r="AD152" i="24"/>
  <c r="R152" i="24"/>
  <c r="H152" i="24"/>
  <c r="AA152" i="24"/>
  <c r="Q152" i="24"/>
  <c r="G152" i="24"/>
  <c r="Z152" i="24"/>
  <c r="P152" i="24"/>
  <c r="F152" i="24"/>
  <c r="Y152" i="24"/>
  <c r="O152" i="24"/>
  <c r="C152" i="24"/>
  <c r="V152" i="24"/>
  <c r="S152" i="24"/>
  <c r="J152" i="24"/>
  <c r="I152" i="24"/>
  <c r="B160" i="24"/>
  <c r="AC160" i="24"/>
  <c r="U160" i="24"/>
  <c r="M160" i="24"/>
  <c r="E160" i="24"/>
  <c r="AB160" i="24"/>
  <c r="T160" i="24"/>
  <c r="L160" i="24"/>
  <c r="D160" i="24"/>
  <c r="AF160" i="24"/>
  <c r="V160" i="24"/>
  <c r="J160" i="24"/>
  <c r="AE160" i="24"/>
  <c r="S160" i="24"/>
  <c r="I160" i="24"/>
  <c r="AD160" i="24"/>
  <c r="R160" i="24"/>
  <c r="H160" i="24"/>
  <c r="AA160" i="24"/>
  <c r="Q160" i="24"/>
  <c r="G160" i="24"/>
  <c r="Z160" i="24"/>
  <c r="P160" i="24"/>
  <c r="F160" i="24"/>
  <c r="Y160" i="24"/>
  <c r="O160" i="24"/>
  <c r="C160" i="24"/>
  <c r="X160" i="24"/>
  <c r="N160" i="24"/>
  <c r="W160" i="24"/>
  <c r="K160" i="24"/>
  <c r="B168" i="24"/>
  <c r="Y168" i="24"/>
  <c r="Q168" i="24"/>
  <c r="I168" i="24"/>
  <c r="AF168" i="24"/>
  <c r="X168" i="24"/>
  <c r="P168" i="24"/>
  <c r="H168" i="24"/>
  <c r="AC168" i="24"/>
  <c r="S168" i="24"/>
  <c r="G168" i="24"/>
  <c r="AB168" i="24"/>
  <c r="R168" i="24"/>
  <c r="F168" i="24"/>
  <c r="T168" i="24"/>
  <c r="D168" i="24"/>
  <c r="AE168" i="24"/>
  <c r="O168" i="24"/>
  <c r="C168" i="24"/>
  <c r="AD168" i="24"/>
  <c r="N168" i="24"/>
  <c r="AA168" i="24"/>
  <c r="M168" i="24"/>
  <c r="Z168" i="24"/>
  <c r="L168" i="24"/>
  <c r="W168" i="24"/>
  <c r="K168" i="24"/>
  <c r="V168" i="24"/>
  <c r="J168" i="24"/>
  <c r="U168" i="24"/>
  <c r="E168" i="24"/>
  <c r="B176" i="24"/>
  <c r="AE176" i="24"/>
  <c r="W176" i="24"/>
  <c r="AC176" i="24"/>
  <c r="AB176" i="24"/>
  <c r="AA176" i="24"/>
  <c r="Z176" i="24"/>
  <c r="R176" i="24"/>
  <c r="J176" i="24"/>
  <c r="Y176" i="24"/>
  <c r="Q176" i="24"/>
  <c r="I176" i="24"/>
  <c r="AF176" i="24"/>
  <c r="X176" i="24"/>
  <c r="P176" i="24"/>
  <c r="H176" i="24"/>
  <c r="N176" i="24"/>
  <c r="C176" i="24"/>
  <c r="U176" i="24"/>
  <c r="G176" i="24"/>
  <c r="S176" i="24"/>
  <c r="E176" i="24"/>
  <c r="O176" i="24"/>
  <c r="D176" i="24"/>
  <c r="AD176" i="24"/>
  <c r="V176" i="24"/>
  <c r="T176" i="24"/>
  <c r="M176" i="24"/>
  <c r="L176" i="24"/>
  <c r="K176" i="24"/>
  <c r="F176" i="24"/>
  <c r="B145" i="24"/>
  <c r="AC145" i="24"/>
  <c r="U145" i="24"/>
  <c r="M145" i="24"/>
  <c r="Y145" i="24"/>
  <c r="Q145" i="24"/>
  <c r="I145" i="24"/>
  <c r="AF145" i="24"/>
  <c r="X145" i="24"/>
  <c r="P145" i="24"/>
  <c r="H145" i="24"/>
  <c r="AE145" i="24"/>
  <c r="W145" i="24"/>
  <c r="O145" i="24"/>
  <c r="G145" i="24"/>
  <c r="AB145" i="24"/>
  <c r="L145" i="24"/>
  <c r="AA145" i="24"/>
  <c r="K145" i="24"/>
  <c r="Z145" i="24"/>
  <c r="J145" i="24"/>
  <c r="V145" i="24"/>
  <c r="F145" i="24"/>
  <c r="T145" i="24"/>
  <c r="E145" i="24"/>
  <c r="S145" i="24"/>
  <c r="D145" i="24"/>
  <c r="R145" i="24"/>
  <c r="C145" i="24"/>
  <c r="AD145" i="24"/>
  <c r="N145" i="24"/>
  <c r="B153" i="24"/>
  <c r="AD153" i="24"/>
  <c r="V153" i="24"/>
  <c r="N153" i="24"/>
  <c r="F153" i="24"/>
  <c r="AC153" i="24"/>
  <c r="U153" i="24"/>
  <c r="M153" i="24"/>
  <c r="E153" i="24"/>
  <c r="Y153" i="24"/>
  <c r="O153" i="24"/>
  <c r="C153" i="24"/>
  <c r="X153" i="24"/>
  <c r="L153" i="24"/>
  <c r="W153" i="24"/>
  <c r="K153" i="24"/>
  <c r="AF153" i="24"/>
  <c r="T153" i="24"/>
  <c r="J153" i="24"/>
  <c r="AE153" i="24"/>
  <c r="S153" i="24"/>
  <c r="I153" i="24"/>
  <c r="AB153" i="24"/>
  <c r="R153" i="24"/>
  <c r="H153" i="24"/>
  <c r="AA153" i="24"/>
  <c r="Q153" i="24"/>
  <c r="G153" i="24"/>
  <c r="Z153" i="24"/>
  <c r="P153" i="24"/>
  <c r="D153" i="24"/>
  <c r="B161" i="24"/>
  <c r="Z161" i="24"/>
  <c r="Y161" i="24"/>
  <c r="AF161" i="24"/>
  <c r="V161" i="24"/>
  <c r="N161" i="24"/>
  <c r="F161" i="24"/>
  <c r="AE161" i="24"/>
  <c r="U161" i="24"/>
  <c r="M161" i="24"/>
  <c r="E161" i="24"/>
  <c r="W161" i="24"/>
  <c r="K161" i="24"/>
  <c r="T161" i="24"/>
  <c r="J161" i="24"/>
  <c r="S161" i="24"/>
  <c r="I161" i="24"/>
  <c r="AD161" i="24"/>
  <c r="R161" i="24"/>
  <c r="H161" i="24"/>
  <c r="AC161" i="24"/>
  <c r="Q161" i="24"/>
  <c r="G161" i="24"/>
  <c r="AB161" i="24"/>
  <c r="P161" i="24"/>
  <c r="D161" i="24"/>
  <c r="AA161" i="24"/>
  <c r="O161" i="24"/>
  <c r="C161" i="24"/>
  <c r="X161" i="24"/>
  <c r="L161" i="24"/>
  <c r="B169" i="24"/>
  <c r="Z169" i="24"/>
  <c r="R169" i="24"/>
  <c r="J169" i="24"/>
  <c r="Y169" i="24"/>
  <c r="Q169" i="24"/>
  <c r="I169" i="24"/>
  <c r="AD169" i="24"/>
  <c r="T169" i="24"/>
  <c r="H169" i="24"/>
  <c r="AC169" i="24"/>
  <c r="S169" i="24"/>
  <c r="G169" i="24"/>
  <c r="AE169" i="24"/>
  <c r="O169" i="24"/>
  <c r="C169" i="24"/>
  <c r="AB169" i="24"/>
  <c r="N169" i="24"/>
  <c r="AA169" i="24"/>
  <c r="M169" i="24"/>
  <c r="X169" i="24"/>
  <c r="L169" i="24"/>
  <c r="W169" i="24"/>
  <c r="K169" i="24"/>
  <c r="V169" i="24"/>
  <c r="F169" i="24"/>
  <c r="U169" i="24"/>
  <c r="E169" i="24"/>
  <c r="AF169" i="24"/>
  <c r="P169" i="24"/>
  <c r="D169" i="24"/>
  <c r="B177" i="24"/>
  <c r="AF177" i="24"/>
  <c r="X177" i="24"/>
  <c r="P177" i="24"/>
  <c r="H177" i="24"/>
  <c r="AD177" i="24"/>
  <c r="V177" i="24"/>
  <c r="N177" i="24"/>
  <c r="F177" i="24"/>
  <c r="AC177" i="24"/>
  <c r="U177" i="24"/>
  <c r="M177" i="24"/>
  <c r="E177" i="24"/>
  <c r="AB177" i="24"/>
  <c r="T177" i="24"/>
  <c r="L177" i="24"/>
  <c r="D177" i="24"/>
  <c r="AA177" i="24"/>
  <c r="S177" i="24"/>
  <c r="K177" i="24"/>
  <c r="C177" i="24"/>
  <c r="Z177" i="24"/>
  <c r="R177" i="24"/>
  <c r="J177" i="24"/>
  <c r="Y177" i="24"/>
  <c r="Q177" i="24"/>
  <c r="I177" i="24"/>
  <c r="O177" i="24"/>
  <c r="AE177" i="24"/>
  <c r="W177" i="24"/>
  <c r="G177" i="24"/>
  <c r="B138" i="24"/>
  <c r="Y138" i="24"/>
  <c r="Q138" i="24"/>
  <c r="I138" i="24"/>
  <c r="AF138" i="24"/>
  <c r="X138" i="24"/>
  <c r="P138" i="24"/>
  <c r="H138" i="24"/>
  <c r="W138" i="24"/>
  <c r="M138" i="24"/>
  <c r="C138" i="24"/>
  <c r="V138" i="24"/>
  <c r="L138" i="24"/>
  <c r="AE138" i="24"/>
  <c r="U138" i="24"/>
  <c r="K138" i="24"/>
  <c r="AD138" i="24"/>
  <c r="T138" i="24"/>
  <c r="J138" i="24"/>
  <c r="AC138" i="24"/>
  <c r="S138" i="24"/>
  <c r="G138" i="24"/>
  <c r="AB138" i="24"/>
  <c r="R138" i="24"/>
  <c r="F138" i="24"/>
  <c r="AA138" i="24"/>
  <c r="O138" i="24"/>
  <c r="E138" i="24"/>
  <c r="Z138" i="24"/>
  <c r="N138" i="24"/>
  <c r="D138" i="24"/>
  <c r="B140" i="24"/>
  <c r="AA140" i="24"/>
  <c r="S140" i="24"/>
  <c r="K140" i="24"/>
  <c r="C140" i="24"/>
  <c r="Z140" i="24"/>
  <c r="R140" i="24"/>
  <c r="J140" i="24"/>
  <c r="Y140" i="24"/>
  <c r="O140" i="24"/>
  <c r="E140" i="24"/>
  <c r="X140" i="24"/>
  <c r="N140" i="24"/>
  <c r="D140" i="24"/>
  <c r="W140" i="24"/>
  <c r="M140" i="24"/>
  <c r="AF140" i="24"/>
  <c r="V140" i="24"/>
  <c r="L140" i="24"/>
  <c r="AE140" i="24"/>
  <c r="U140" i="24"/>
  <c r="I140" i="24"/>
  <c r="AD140" i="24"/>
  <c r="T140" i="24"/>
  <c r="H140" i="24"/>
  <c r="AC140" i="24"/>
  <c r="Q140" i="24"/>
  <c r="G140" i="24"/>
  <c r="AB140" i="24"/>
  <c r="P140" i="24"/>
  <c r="F140" i="24"/>
  <c r="B148" i="24"/>
  <c r="AF148" i="24"/>
  <c r="X148" i="24"/>
  <c r="P148" i="24"/>
  <c r="H148" i="24"/>
  <c r="AB148" i="24"/>
  <c r="T148" i="24"/>
  <c r="L148" i="24"/>
  <c r="D148" i="24"/>
  <c r="AA148" i="24"/>
  <c r="S148" i="24"/>
  <c r="K148" i="24"/>
  <c r="C148" i="24"/>
  <c r="Z148" i="24"/>
  <c r="R148" i="24"/>
  <c r="J148" i="24"/>
  <c r="AE148" i="24"/>
  <c r="O148" i="24"/>
  <c r="AD148" i="24"/>
  <c r="N148" i="24"/>
  <c r="AC148" i="24"/>
  <c r="M148" i="24"/>
  <c r="Y148" i="24"/>
  <c r="I148" i="24"/>
  <c r="W148" i="24"/>
  <c r="G148" i="24"/>
  <c r="V148" i="24"/>
  <c r="F148" i="24"/>
  <c r="U148" i="24"/>
  <c r="E148" i="24"/>
  <c r="Q148" i="24"/>
  <c r="B156" i="24"/>
  <c r="Y156" i="24"/>
  <c r="Q156" i="24"/>
  <c r="I156" i="24"/>
  <c r="AF156" i="24"/>
  <c r="X156" i="24"/>
  <c r="P156" i="24"/>
  <c r="H156" i="24"/>
  <c r="AB156" i="24"/>
  <c r="R156" i="24"/>
  <c r="F156" i="24"/>
  <c r="AA156" i="24"/>
  <c r="O156" i="24"/>
  <c r="E156" i="24"/>
  <c r="Z156" i="24"/>
  <c r="N156" i="24"/>
  <c r="D156" i="24"/>
  <c r="W156" i="24"/>
  <c r="M156" i="24"/>
  <c r="C156" i="24"/>
  <c r="V156" i="24"/>
  <c r="L156" i="24"/>
  <c r="AE156" i="24"/>
  <c r="U156" i="24"/>
  <c r="K156" i="24"/>
  <c r="AD156" i="24"/>
  <c r="T156" i="24"/>
  <c r="J156" i="24"/>
  <c r="AC156" i="24"/>
  <c r="S156" i="24"/>
  <c r="G156" i="24"/>
  <c r="B141" i="24"/>
  <c r="AB141" i="24"/>
  <c r="T141" i="24"/>
  <c r="L141" i="24"/>
  <c r="D141" i="24"/>
  <c r="AA141" i="24"/>
  <c r="S141" i="24"/>
  <c r="K141" i="24"/>
  <c r="C141" i="24"/>
  <c r="Z141" i="24"/>
  <c r="P141" i="24"/>
  <c r="F141" i="24"/>
  <c r="Y141" i="24"/>
  <c r="O141" i="24"/>
  <c r="E141" i="24"/>
  <c r="X141" i="24"/>
  <c r="N141" i="24"/>
  <c r="W141" i="24"/>
  <c r="M141" i="24"/>
  <c r="AF141" i="24"/>
  <c r="V141" i="24"/>
  <c r="J141" i="24"/>
  <c r="AE141" i="24"/>
  <c r="U141" i="24"/>
  <c r="I141" i="24"/>
  <c r="AD141" i="24"/>
  <c r="R141" i="24"/>
  <c r="H141" i="24"/>
  <c r="AC141" i="24"/>
  <c r="Q141" i="24"/>
  <c r="G141" i="24"/>
  <c r="B149" i="24"/>
  <c r="Y149" i="24"/>
  <c r="Q149" i="24"/>
  <c r="I149" i="24"/>
  <c r="AC149" i="24"/>
  <c r="U149" i="24"/>
  <c r="M149" i="24"/>
  <c r="E149" i="24"/>
  <c r="AB149" i="24"/>
  <c r="T149" i="24"/>
  <c r="L149" i="24"/>
  <c r="D149" i="24"/>
  <c r="AA149" i="24"/>
  <c r="S149" i="24"/>
  <c r="K149" i="24"/>
  <c r="C149" i="24"/>
  <c r="AF149" i="24"/>
  <c r="P149" i="24"/>
  <c r="AE149" i="24"/>
  <c r="O149" i="24"/>
  <c r="AD149" i="24"/>
  <c r="N149" i="24"/>
  <c r="Z149" i="24"/>
  <c r="J149" i="24"/>
  <c r="X149" i="24"/>
  <c r="H149" i="24"/>
  <c r="W149" i="24"/>
  <c r="G149" i="24"/>
  <c r="V149" i="24"/>
  <c r="F149" i="24"/>
  <c r="R149" i="24"/>
  <c r="B157" i="24"/>
  <c r="Z157" i="24"/>
  <c r="R157" i="24"/>
  <c r="J157" i="24"/>
  <c r="Y157" i="24"/>
  <c r="Q157" i="24"/>
  <c r="I157" i="24"/>
  <c r="AC157" i="24"/>
  <c r="S157" i="24"/>
  <c r="G157" i="24"/>
  <c r="AB157" i="24"/>
  <c r="P157" i="24"/>
  <c r="F157" i="24"/>
  <c r="AA157" i="24"/>
  <c r="O157" i="24"/>
  <c r="E157" i="24"/>
  <c r="X157" i="24"/>
  <c r="N157" i="24"/>
  <c r="D157" i="24"/>
  <c r="W157" i="24"/>
  <c r="M157" i="24"/>
  <c r="C157" i="24"/>
  <c r="AF157" i="24"/>
  <c r="V157" i="24"/>
  <c r="L157" i="24"/>
  <c r="AE157" i="24"/>
  <c r="U157" i="24"/>
  <c r="K157" i="24"/>
  <c r="AD157" i="24"/>
  <c r="T157" i="24"/>
  <c r="H157" i="24"/>
  <c r="B165" i="24"/>
  <c r="AD165" i="24"/>
  <c r="V165" i="24"/>
  <c r="N165" i="24"/>
  <c r="F165" i="24"/>
  <c r="AC165" i="24"/>
  <c r="U165" i="24"/>
  <c r="M165" i="24"/>
  <c r="E165" i="24"/>
  <c r="Z165" i="24"/>
  <c r="P165" i="24"/>
  <c r="D165" i="24"/>
  <c r="Y165" i="24"/>
  <c r="O165" i="24"/>
  <c r="C165" i="24"/>
  <c r="AA165" i="24"/>
  <c r="K165" i="24"/>
  <c r="X165" i="24"/>
  <c r="J165" i="24"/>
  <c r="W165" i="24"/>
  <c r="I165" i="24"/>
  <c r="T165" i="24"/>
  <c r="H165" i="24"/>
  <c r="S165" i="24"/>
  <c r="G165" i="24"/>
  <c r="AF165" i="24"/>
  <c r="R165" i="24"/>
  <c r="AE165" i="24"/>
  <c r="Q165" i="24"/>
  <c r="AB165" i="24"/>
  <c r="L165" i="24"/>
  <c r="B142" i="24"/>
  <c r="AC142" i="24"/>
  <c r="U142" i="24"/>
  <c r="M142" i="24"/>
  <c r="E142" i="24"/>
  <c r="AB142" i="24"/>
  <c r="T142" i="24"/>
  <c r="L142" i="24"/>
  <c r="D142" i="24"/>
  <c r="AA142" i="24"/>
  <c r="Q142" i="24"/>
  <c r="G142" i="24"/>
  <c r="Z142" i="24"/>
  <c r="P142" i="24"/>
  <c r="F142" i="24"/>
  <c r="Y142" i="24"/>
  <c r="O142" i="24"/>
  <c r="C142" i="24"/>
  <c r="X142" i="24"/>
  <c r="N142" i="24"/>
  <c r="W142" i="24"/>
  <c r="K142" i="24"/>
  <c r="AF142" i="24"/>
  <c r="V142" i="24"/>
  <c r="J142" i="24"/>
  <c r="AE142" i="24"/>
  <c r="S142" i="24"/>
  <c r="I142" i="24"/>
  <c r="AD142" i="24"/>
  <c r="R142" i="24"/>
  <c r="H142" i="24"/>
  <c r="B150" i="24"/>
  <c r="AA150" i="24"/>
  <c r="Z150" i="24"/>
  <c r="R150" i="24"/>
  <c r="J150" i="24"/>
  <c r="AE150" i="24"/>
  <c r="AD150" i="24"/>
  <c r="V150" i="24"/>
  <c r="N150" i="24"/>
  <c r="F150" i="24"/>
  <c r="AC150" i="24"/>
  <c r="U150" i="24"/>
  <c r="M150" i="24"/>
  <c r="E150" i="24"/>
  <c r="AB150" i="24"/>
  <c r="T150" i="24"/>
  <c r="L150" i="24"/>
  <c r="D150" i="24"/>
  <c r="Q150" i="24"/>
  <c r="P150" i="24"/>
  <c r="O150" i="24"/>
  <c r="AF150" i="24"/>
  <c r="K150" i="24"/>
  <c r="Y150" i="24"/>
  <c r="I150" i="24"/>
  <c r="X150" i="24"/>
  <c r="H150" i="24"/>
  <c r="W150" i="24"/>
  <c r="G150" i="24"/>
  <c r="S150" i="24"/>
  <c r="C150" i="24"/>
  <c r="B174" i="24"/>
  <c r="AF174" i="24"/>
  <c r="X174" i="24"/>
  <c r="P174" i="24"/>
  <c r="H174" i="24"/>
  <c r="AE174" i="24"/>
  <c r="W174" i="24"/>
  <c r="O174" i="24"/>
  <c r="G174" i="24"/>
  <c r="AD174" i="24"/>
  <c r="V174" i="24"/>
  <c r="N174" i="24"/>
  <c r="F174" i="24"/>
  <c r="Z174" i="24"/>
  <c r="L174" i="24"/>
  <c r="S174" i="24"/>
  <c r="E174" i="24"/>
  <c r="AB174" i="24"/>
  <c r="Q174" i="24"/>
  <c r="C174" i="24"/>
  <c r="AA174" i="24"/>
  <c r="M174" i="24"/>
  <c r="K174" i="24"/>
  <c r="J174" i="24"/>
  <c r="I174" i="24"/>
  <c r="AC174" i="24"/>
  <c r="D174" i="24"/>
  <c r="Y174" i="24"/>
  <c r="U174" i="24"/>
  <c r="T174" i="24"/>
  <c r="R174" i="24"/>
  <c r="B147" i="24"/>
  <c r="AE147" i="24"/>
  <c r="W147" i="24"/>
  <c r="O147" i="24"/>
  <c r="G147" i="24"/>
  <c r="AA147" i="24"/>
  <c r="S147" i="24"/>
  <c r="K147" i="24"/>
  <c r="C147" i="24"/>
  <c r="Z147" i="24"/>
  <c r="R147" i="24"/>
  <c r="J147" i="24"/>
  <c r="Y147" i="24"/>
  <c r="Q147" i="24"/>
  <c r="I147" i="24"/>
  <c r="B172" i="24"/>
  <c r="AC172" i="24"/>
  <c r="U172" i="24"/>
  <c r="M172" i="24"/>
  <c r="E172" i="24"/>
  <c r="AB172" i="24"/>
  <c r="T172" i="24"/>
  <c r="L172" i="24"/>
  <c r="D172" i="24"/>
  <c r="AE172" i="24"/>
  <c r="S172" i="24"/>
  <c r="I172" i="24"/>
  <c r="Y172" i="24"/>
  <c r="O172" i="24"/>
  <c r="W172" i="24"/>
  <c r="K172" i="24"/>
  <c r="AF172" i="24"/>
  <c r="V172" i="24"/>
  <c r="J172" i="24"/>
  <c r="AD172" i="24"/>
  <c r="H172" i="24"/>
  <c r="AA172" i="24"/>
  <c r="G172" i="24"/>
  <c r="Z172" i="24"/>
  <c r="F172" i="24"/>
  <c r="X172" i="24"/>
  <c r="C172" i="24"/>
  <c r="R172" i="24"/>
  <c r="Q172" i="24"/>
  <c r="P172" i="24"/>
  <c r="N172" i="24"/>
  <c r="E139" i="24"/>
  <c r="O139" i="24"/>
  <c r="O146" i="24"/>
  <c r="AE146" i="24"/>
  <c r="P147" i="24"/>
  <c r="AF147" i="24"/>
  <c r="B139" i="24"/>
  <c r="Z139" i="24"/>
  <c r="R139" i="24"/>
  <c r="J139" i="24"/>
  <c r="Y139" i="24"/>
  <c r="Q139" i="24"/>
  <c r="I139" i="24"/>
  <c r="B173" i="24"/>
  <c r="AD173" i="24"/>
  <c r="V173" i="24"/>
  <c r="N173" i="24"/>
  <c r="F173" i="24"/>
  <c r="AC173" i="24"/>
  <c r="U173" i="24"/>
  <c r="M173" i="24"/>
  <c r="E173" i="24"/>
  <c r="AF173" i="24"/>
  <c r="T173" i="24"/>
  <c r="J173" i="24"/>
  <c r="Z173" i="24"/>
  <c r="P173" i="24"/>
  <c r="D173" i="24"/>
  <c r="X173" i="24"/>
  <c r="L173" i="24"/>
  <c r="W173" i="24"/>
  <c r="K173" i="24"/>
  <c r="S173" i="24"/>
  <c r="R173" i="24"/>
  <c r="Q173" i="24"/>
  <c r="O173" i="24"/>
  <c r="AE173" i="24"/>
  <c r="I173" i="24"/>
  <c r="AB173" i="24"/>
  <c r="H173" i="24"/>
  <c r="AA173" i="24"/>
  <c r="G173" i="24"/>
  <c r="Y173" i="24"/>
  <c r="C173" i="24"/>
  <c r="F139" i="24"/>
  <c r="P139" i="24"/>
  <c r="AB139" i="24"/>
  <c r="C146" i="24"/>
  <c r="S146" i="24"/>
  <c r="D147" i="24"/>
  <c r="T147" i="24"/>
  <c r="B164" i="24"/>
  <c r="AC164" i="24"/>
  <c r="U164" i="24"/>
  <c r="M164" i="24"/>
  <c r="E164" i="24"/>
  <c r="AB164" i="24"/>
  <c r="T164" i="24"/>
  <c r="L164" i="24"/>
  <c r="D164" i="24"/>
  <c r="Y164" i="24"/>
  <c r="O164" i="24"/>
  <c r="C164" i="24"/>
  <c r="X164" i="24"/>
  <c r="N164" i="24"/>
  <c r="AD164" i="24"/>
  <c r="P164" i="24"/>
  <c r="AA164" i="24"/>
  <c r="K164" i="24"/>
  <c r="Z164" i="24"/>
  <c r="J164" i="24"/>
  <c r="W164" i="24"/>
  <c r="I164" i="24"/>
  <c r="V164" i="24"/>
  <c r="H164" i="24"/>
  <c r="S164" i="24"/>
  <c r="G164" i="24"/>
  <c r="AF164" i="24"/>
  <c r="R164" i="24"/>
  <c r="F164" i="24"/>
  <c r="AE164" i="24"/>
  <c r="Q164" i="24"/>
  <c r="G139" i="24"/>
  <c r="S139" i="24"/>
  <c r="AC139" i="24"/>
  <c r="D146" i="24"/>
  <c r="T146" i="24"/>
  <c r="E147" i="24"/>
  <c r="U147" i="24"/>
  <c r="H139" i="24"/>
  <c r="T139" i="24"/>
  <c r="AD139" i="24"/>
  <c r="E146" i="24"/>
  <c r="U146" i="24"/>
  <c r="F147" i="24"/>
  <c r="V147" i="24"/>
  <c r="K139" i="24"/>
  <c r="U139" i="24"/>
  <c r="AE139" i="24"/>
  <c r="G146" i="24"/>
  <c r="W146" i="24"/>
  <c r="H147" i="24"/>
  <c r="X147" i="24"/>
  <c r="L139" i="24"/>
  <c r="V139" i="24"/>
  <c r="AF139" i="24"/>
  <c r="K146" i="24"/>
  <c r="L147" i="24"/>
  <c r="AB147" i="24"/>
  <c r="B146" i="24"/>
  <c r="AD146" i="24"/>
  <c r="V146" i="24"/>
  <c r="N146" i="24"/>
  <c r="F146" i="24"/>
  <c r="Z146" i="24"/>
  <c r="R146" i="24"/>
  <c r="J146" i="24"/>
  <c r="Y146" i="24"/>
  <c r="Q146" i="24"/>
  <c r="I146" i="24"/>
  <c r="AF146" i="24"/>
  <c r="X146" i="24"/>
  <c r="P146" i="24"/>
  <c r="H146" i="24"/>
  <c r="B154" i="24"/>
  <c r="AE154" i="24"/>
  <c r="W154" i="24"/>
  <c r="O154" i="24"/>
  <c r="G154" i="24"/>
  <c r="AD154" i="24"/>
  <c r="V154" i="24"/>
  <c r="N154" i="24"/>
  <c r="F154" i="24"/>
  <c r="Z154" i="24"/>
  <c r="P154" i="24"/>
  <c r="D154" i="24"/>
  <c r="Y154" i="24"/>
  <c r="M154" i="24"/>
  <c r="C154" i="24"/>
  <c r="X154" i="24"/>
  <c r="L154" i="24"/>
  <c r="U154" i="24"/>
  <c r="K154" i="24"/>
  <c r="AF154" i="24"/>
  <c r="T154" i="24"/>
  <c r="J154" i="24"/>
  <c r="AC154" i="24"/>
  <c r="S154" i="24"/>
  <c r="I154" i="24"/>
  <c r="AB154" i="24"/>
  <c r="R154" i="24"/>
  <c r="H154" i="24"/>
  <c r="AA154" i="24"/>
  <c r="Q154" i="24"/>
  <c r="E154" i="24"/>
  <c r="B162" i="24"/>
  <c r="AA162" i="24"/>
  <c r="S162" i="24"/>
  <c r="K162" i="24"/>
  <c r="C162" i="24"/>
  <c r="Z162" i="24"/>
  <c r="R162" i="24"/>
  <c r="J162" i="24"/>
  <c r="W162" i="24"/>
  <c r="M162" i="24"/>
  <c r="AF162" i="24"/>
  <c r="V162" i="24"/>
  <c r="L162" i="24"/>
  <c r="T162" i="24"/>
  <c r="F162" i="24"/>
  <c r="AE162" i="24"/>
  <c r="Q162" i="24"/>
  <c r="E162" i="24"/>
  <c r="AD162" i="24"/>
  <c r="P162" i="24"/>
  <c r="D162" i="24"/>
  <c r="AC162" i="24"/>
  <c r="O162" i="24"/>
  <c r="AB162" i="24"/>
  <c r="N162" i="24"/>
  <c r="Y162" i="24"/>
  <c r="I162" i="24"/>
  <c r="X162" i="24"/>
  <c r="H162" i="24"/>
  <c r="U162" i="24"/>
  <c r="G162" i="24"/>
  <c r="B170" i="24"/>
  <c r="AA170" i="24"/>
  <c r="S170" i="24"/>
  <c r="K170" i="24"/>
  <c r="C170" i="24"/>
  <c r="Z170" i="24"/>
  <c r="R170" i="24"/>
  <c r="J170" i="24"/>
  <c r="AE170" i="24"/>
  <c r="U170" i="24"/>
  <c r="I170" i="24"/>
  <c r="AD170" i="24"/>
  <c r="T170" i="24"/>
  <c r="H170" i="24"/>
  <c r="AB170" i="24"/>
  <c r="N170" i="24"/>
  <c r="Y170" i="24"/>
  <c r="M170" i="24"/>
  <c r="X170" i="24"/>
  <c r="L170" i="24"/>
  <c r="W170" i="24"/>
  <c r="G170" i="24"/>
  <c r="V170" i="24"/>
  <c r="F170" i="24"/>
  <c r="Q170" i="24"/>
  <c r="E170" i="24"/>
  <c r="AF170" i="24"/>
  <c r="P170" i="24"/>
  <c r="D170" i="24"/>
  <c r="AC170" i="24"/>
  <c r="O170" i="24"/>
  <c r="B178" i="24"/>
  <c r="Y178" i="24"/>
  <c r="Q178" i="24"/>
  <c r="I178" i="24"/>
  <c r="AE178" i="24"/>
  <c r="W178" i="24"/>
  <c r="O178" i="24"/>
  <c r="G178" i="24"/>
  <c r="AD178" i="24"/>
  <c r="V178" i="24"/>
  <c r="N178" i="24"/>
  <c r="F178" i="24"/>
  <c r="AC178" i="24"/>
  <c r="U178" i="24"/>
  <c r="M178" i="24"/>
  <c r="E178" i="24"/>
  <c r="AB178" i="24"/>
  <c r="T178" i="24"/>
  <c r="L178" i="24"/>
  <c r="D178" i="24"/>
  <c r="AA178" i="24"/>
  <c r="S178" i="24"/>
  <c r="K178" i="24"/>
  <c r="C178" i="24"/>
  <c r="Z178" i="24"/>
  <c r="R178" i="24"/>
  <c r="J178" i="24"/>
  <c r="P178" i="24"/>
  <c r="AF178" i="24"/>
  <c r="X178" i="24"/>
  <c r="H178" i="24"/>
  <c r="C139" i="24"/>
  <c r="M139" i="24"/>
  <c r="W139" i="24"/>
  <c r="L146" i="24"/>
  <c r="AB146" i="24"/>
  <c r="M147" i="24"/>
  <c r="AC147" i="24"/>
  <c r="B155" i="24"/>
  <c r="AF155" i="24"/>
  <c r="X155" i="24"/>
  <c r="P155" i="24"/>
  <c r="H155" i="24"/>
  <c r="AE155" i="24"/>
  <c r="W155" i="24"/>
  <c r="O155" i="24"/>
  <c r="G155" i="24"/>
  <c r="AA155" i="24"/>
  <c r="Q155" i="24"/>
  <c r="E155" i="24"/>
  <c r="Z155" i="24"/>
  <c r="N155" i="24"/>
  <c r="D155" i="24"/>
  <c r="Y155" i="24"/>
  <c r="M155" i="24"/>
  <c r="C155" i="24"/>
  <c r="V155" i="24"/>
  <c r="L155" i="24"/>
  <c r="U155" i="24"/>
  <c r="K155" i="24"/>
  <c r="AD155" i="24"/>
  <c r="T155" i="24"/>
  <c r="J155" i="24"/>
  <c r="AC155" i="24"/>
  <c r="S155" i="24"/>
  <c r="I155" i="24"/>
  <c r="AB155" i="24"/>
  <c r="R155" i="24"/>
  <c r="F155" i="24"/>
  <c r="B163" i="24"/>
  <c r="AB163" i="24"/>
  <c r="T163" i="24"/>
  <c r="L163" i="24"/>
  <c r="D163" i="24"/>
  <c r="AA163" i="24"/>
  <c r="S163" i="24"/>
  <c r="K163" i="24"/>
  <c r="C163" i="24"/>
  <c r="X163" i="24"/>
  <c r="N163" i="24"/>
  <c r="W163" i="24"/>
  <c r="M163" i="24"/>
  <c r="AE163" i="24"/>
  <c r="Q163" i="24"/>
  <c r="E163" i="24"/>
  <c r="AD163" i="24"/>
  <c r="P163" i="24"/>
  <c r="AC163" i="24"/>
  <c r="O163" i="24"/>
  <c r="Z163" i="24"/>
  <c r="J163" i="24"/>
  <c r="Y163" i="24"/>
  <c r="I163" i="24"/>
  <c r="V163" i="24"/>
  <c r="H163" i="24"/>
  <c r="U163" i="24"/>
  <c r="G163" i="24"/>
  <c r="AF163" i="24"/>
  <c r="R163" i="24"/>
  <c r="F163" i="24"/>
  <c r="B171" i="24"/>
  <c r="AB171" i="24"/>
  <c r="T171" i="24"/>
  <c r="L171" i="24"/>
  <c r="D171" i="24"/>
  <c r="AA171" i="24"/>
  <c r="S171" i="24"/>
  <c r="K171" i="24"/>
  <c r="C171" i="24"/>
  <c r="AF171" i="24"/>
  <c r="V171" i="24"/>
  <c r="J171" i="24"/>
  <c r="AE171" i="24"/>
  <c r="U171" i="24"/>
  <c r="I171" i="24"/>
  <c r="Y171" i="24"/>
  <c r="M171" i="24"/>
  <c r="X171" i="24"/>
  <c r="H171" i="24"/>
  <c r="W171" i="24"/>
  <c r="G171" i="24"/>
  <c r="R171" i="24"/>
  <c r="F171" i="24"/>
  <c r="Q171" i="24"/>
  <c r="E171" i="24"/>
  <c r="AD171" i="24"/>
  <c r="P171" i="24"/>
  <c r="AC171" i="24"/>
  <c r="O171" i="24"/>
  <c r="Z171" i="24"/>
  <c r="N171" i="24"/>
  <c r="B179" i="24"/>
  <c r="Z179" i="24"/>
  <c r="R179" i="24"/>
  <c r="J179" i="24"/>
  <c r="AF179" i="24"/>
  <c r="X179" i="24"/>
  <c r="P179" i="24"/>
  <c r="H179" i="24"/>
  <c r="AE179" i="24"/>
  <c r="W179" i="24"/>
  <c r="O179" i="24"/>
  <c r="G179" i="24"/>
  <c r="AD179" i="24"/>
  <c r="V179" i="24"/>
  <c r="N179" i="24"/>
  <c r="F179" i="24"/>
  <c r="AC179" i="24"/>
  <c r="U179" i="24"/>
  <c r="M179" i="24"/>
  <c r="E179" i="24"/>
  <c r="AB179" i="24"/>
  <c r="T179" i="24"/>
  <c r="L179" i="24"/>
  <c r="D179" i="24"/>
  <c r="AA179" i="24"/>
  <c r="S179" i="24"/>
  <c r="K179" i="24"/>
  <c r="C179" i="24"/>
  <c r="Q179" i="24"/>
  <c r="Y179" i="24"/>
  <c r="I179" i="24"/>
  <c r="D139" i="24"/>
  <c r="N139" i="24"/>
  <c r="X139" i="24"/>
  <c r="M146" i="24"/>
  <c r="AC146" i="24"/>
  <c r="N147" i="24"/>
  <c r="AD147" i="24"/>
  <c r="B173" i="23"/>
  <c r="AA173" i="23"/>
  <c r="S173" i="23"/>
  <c r="K173" i="23"/>
  <c r="C173" i="23"/>
  <c r="Z173" i="23"/>
  <c r="R173" i="23"/>
  <c r="J173" i="23"/>
  <c r="Y173" i="23"/>
  <c r="Q173" i="23"/>
  <c r="I173" i="23"/>
  <c r="AF173" i="23"/>
  <c r="X173" i="23"/>
  <c r="P173" i="23"/>
  <c r="H173" i="23"/>
  <c r="AE173" i="23"/>
  <c r="W173" i="23"/>
  <c r="O173" i="23"/>
  <c r="G173" i="23"/>
  <c r="AD173" i="23"/>
  <c r="V173" i="23"/>
  <c r="N173" i="23"/>
  <c r="F173" i="23"/>
  <c r="AC173" i="23"/>
  <c r="U173" i="23"/>
  <c r="M173" i="23"/>
  <c r="E173" i="23"/>
  <c r="AB173" i="23"/>
  <c r="T173" i="23"/>
  <c r="L173" i="23"/>
  <c r="D173" i="23"/>
  <c r="B140" i="23"/>
  <c r="AC140" i="23"/>
  <c r="U140" i="23"/>
  <c r="M140" i="23"/>
  <c r="E140" i="23"/>
  <c r="AB140" i="23"/>
  <c r="T140" i="23"/>
  <c r="L140" i="23"/>
  <c r="D140" i="23"/>
  <c r="AA140" i="23"/>
  <c r="S140" i="23"/>
  <c r="K140" i="23"/>
  <c r="C140" i="23"/>
  <c r="Z140" i="23"/>
  <c r="R140" i="23"/>
  <c r="J140" i="23"/>
  <c r="Y140" i="23"/>
  <c r="Q140" i="23"/>
  <c r="I140" i="23"/>
  <c r="AF140" i="23"/>
  <c r="X140" i="23"/>
  <c r="P140" i="23"/>
  <c r="H140" i="23"/>
  <c r="AE140" i="23"/>
  <c r="W140" i="23"/>
  <c r="O140" i="23"/>
  <c r="G140" i="23"/>
  <c r="AD140" i="23"/>
  <c r="V140" i="23"/>
  <c r="N140" i="23"/>
  <c r="F140" i="23"/>
  <c r="B148" i="23"/>
  <c r="AE148" i="23"/>
  <c r="W148" i="23"/>
  <c r="O148" i="23"/>
  <c r="G148" i="23"/>
  <c r="Z148" i="23"/>
  <c r="Q148" i="23"/>
  <c r="H148" i="23"/>
  <c r="Y148" i="23"/>
  <c r="P148" i="23"/>
  <c r="F148" i="23"/>
  <c r="X148" i="23"/>
  <c r="N148" i="23"/>
  <c r="E148" i="23"/>
  <c r="AF148" i="23"/>
  <c r="V148" i="23"/>
  <c r="M148" i="23"/>
  <c r="D148" i="23"/>
  <c r="AD148" i="23"/>
  <c r="U148" i="23"/>
  <c r="L148" i="23"/>
  <c r="C148" i="23"/>
  <c r="AC148" i="23"/>
  <c r="T148" i="23"/>
  <c r="K148" i="23"/>
  <c r="AB148" i="23"/>
  <c r="S148" i="23"/>
  <c r="J148" i="23"/>
  <c r="AA148" i="23"/>
  <c r="R148" i="23"/>
  <c r="I148" i="23"/>
  <c r="B156" i="23"/>
  <c r="AC156" i="23"/>
  <c r="U156" i="23"/>
  <c r="M156" i="23"/>
  <c r="E156" i="23"/>
  <c r="Y156" i="23"/>
  <c r="Q156" i="23"/>
  <c r="I156" i="23"/>
  <c r="AE156" i="23"/>
  <c r="W156" i="23"/>
  <c r="O156" i="23"/>
  <c r="G156" i="23"/>
  <c r="AB156" i="23"/>
  <c r="P156" i="23"/>
  <c r="C156" i="23"/>
  <c r="AA156" i="23"/>
  <c r="N156" i="23"/>
  <c r="Z156" i="23"/>
  <c r="L156" i="23"/>
  <c r="X156" i="23"/>
  <c r="K156" i="23"/>
  <c r="V156" i="23"/>
  <c r="J156" i="23"/>
  <c r="T156" i="23"/>
  <c r="H156" i="23"/>
  <c r="AF156" i="23"/>
  <c r="S156" i="23"/>
  <c r="F156" i="23"/>
  <c r="AD156" i="23"/>
  <c r="R156" i="23"/>
  <c r="D156" i="23"/>
  <c r="B164" i="23"/>
  <c r="Z164" i="23"/>
  <c r="R164" i="23"/>
  <c r="J164" i="23"/>
  <c r="AF164" i="23"/>
  <c r="X164" i="23"/>
  <c r="P164" i="23"/>
  <c r="H164" i="23"/>
  <c r="AE164" i="23"/>
  <c r="W164" i="23"/>
  <c r="O164" i="23"/>
  <c r="G164" i="23"/>
  <c r="AD164" i="23"/>
  <c r="V164" i="23"/>
  <c r="N164" i="23"/>
  <c r="F164" i="23"/>
  <c r="AB164" i="23"/>
  <c r="T164" i="23"/>
  <c r="L164" i="23"/>
  <c r="D164" i="23"/>
  <c r="AA164" i="23"/>
  <c r="S164" i="23"/>
  <c r="K164" i="23"/>
  <c r="C164" i="23"/>
  <c r="AC164" i="23"/>
  <c r="Y164" i="23"/>
  <c r="U164" i="23"/>
  <c r="Q164" i="23"/>
  <c r="M164" i="23"/>
  <c r="I164" i="23"/>
  <c r="E164" i="23"/>
  <c r="B172" i="23"/>
  <c r="Z172" i="23"/>
  <c r="R172" i="23"/>
  <c r="J172" i="23"/>
  <c r="Y172" i="23"/>
  <c r="Q172" i="23"/>
  <c r="I172" i="23"/>
  <c r="AF172" i="23"/>
  <c r="X172" i="23"/>
  <c r="P172" i="23"/>
  <c r="H172" i="23"/>
  <c r="AE172" i="23"/>
  <c r="W172" i="23"/>
  <c r="O172" i="23"/>
  <c r="G172" i="23"/>
  <c r="AD172" i="23"/>
  <c r="V172" i="23"/>
  <c r="N172" i="23"/>
  <c r="F172" i="23"/>
  <c r="AC172" i="23"/>
  <c r="U172" i="23"/>
  <c r="M172" i="23"/>
  <c r="E172" i="23"/>
  <c r="AB172" i="23"/>
  <c r="T172" i="23"/>
  <c r="L172" i="23"/>
  <c r="D172" i="23"/>
  <c r="AA172" i="23"/>
  <c r="S172" i="23"/>
  <c r="K172" i="23"/>
  <c r="C172" i="23"/>
  <c r="B165" i="23"/>
  <c r="AA165" i="23"/>
  <c r="S165" i="23"/>
  <c r="K165" i="23"/>
  <c r="C165" i="23"/>
  <c r="Y165" i="23"/>
  <c r="Q165" i="23"/>
  <c r="I165" i="23"/>
  <c r="AF165" i="23"/>
  <c r="X165" i="23"/>
  <c r="P165" i="23"/>
  <c r="H165" i="23"/>
  <c r="AE165" i="23"/>
  <c r="W165" i="23"/>
  <c r="O165" i="23"/>
  <c r="G165" i="23"/>
  <c r="AC165" i="23"/>
  <c r="U165" i="23"/>
  <c r="M165" i="23"/>
  <c r="E165" i="23"/>
  <c r="AB165" i="23"/>
  <c r="T165" i="23"/>
  <c r="L165" i="23"/>
  <c r="D165" i="23"/>
  <c r="AD165" i="23"/>
  <c r="Z165" i="23"/>
  <c r="V165" i="23"/>
  <c r="R165" i="23"/>
  <c r="N165" i="23"/>
  <c r="J165" i="23"/>
  <c r="F165" i="23"/>
  <c r="B142" i="23"/>
  <c r="Y142" i="23"/>
  <c r="Q142" i="23"/>
  <c r="I142" i="23"/>
  <c r="AC142" i="23"/>
  <c r="T142" i="23"/>
  <c r="K142" i="23"/>
  <c r="AB142" i="23"/>
  <c r="S142" i="23"/>
  <c r="J142" i="23"/>
  <c r="AA142" i="23"/>
  <c r="R142" i="23"/>
  <c r="H142" i="23"/>
  <c r="Z142" i="23"/>
  <c r="P142" i="23"/>
  <c r="G142" i="23"/>
  <c r="X142" i="23"/>
  <c r="O142" i="23"/>
  <c r="F142" i="23"/>
  <c r="AF142" i="23"/>
  <c r="W142" i="23"/>
  <c r="N142" i="23"/>
  <c r="E142" i="23"/>
  <c r="AE142" i="23"/>
  <c r="V142" i="23"/>
  <c r="M142" i="23"/>
  <c r="D142" i="23"/>
  <c r="AD142" i="23"/>
  <c r="U142" i="23"/>
  <c r="L142" i="23"/>
  <c r="C142" i="23"/>
  <c r="B150" i="23"/>
  <c r="Y150" i="23"/>
  <c r="Q150" i="23"/>
  <c r="I150" i="23"/>
  <c r="AB150" i="23"/>
  <c r="S150" i="23"/>
  <c r="J150" i="23"/>
  <c r="AA150" i="23"/>
  <c r="R150" i="23"/>
  <c r="H150" i="23"/>
  <c r="Z150" i="23"/>
  <c r="P150" i="23"/>
  <c r="G150" i="23"/>
  <c r="X150" i="23"/>
  <c r="O150" i="23"/>
  <c r="F150" i="23"/>
  <c r="AF150" i="23"/>
  <c r="W150" i="23"/>
  <c r="N150" i="23"/>
  <c r="E150" i="23"/>
  <c r="AE150" i="23"/>
  <c r="V150" i="23"/>
  <c r="M150" i="23"/>
  <c r="D150" i="23"/>
  <c r="AD150" i="23"/>
  <c r="U150" i="23"/>
  <c r="L150" i="23"/>
  <c r="C150" i="23"/>
  <c r="AC150" i="23"/>
  <c r="T150" i="23"/>
  <c r="K150" i="23"/>
  <c r="B158" i="23"/>
  <c r="AE158" i="23"/>
  <c r="W158" i="23"/>
  <c r="O158" i="23"/>
  <c r="G158" i="23"/>
  <c r="AA158" i="23"/>
  <c r="S158" i="23"/>
  <c r="K158" i="23"/>
  <c r="C158" i="23"/>
  <c r="Y158" i="23"/>
  <c r="Q158" i="23"/>
  <c r="I158" i="23"/>
  <c r="AD158" i="23"/>
  <c r="R158" i="23"/>
  <c r="E158" i="23"/>
  <c r="AC158" i="23"/>
  <c r="P158" i="23"/>
  <c r="D158" i="23"/>
  <c r="AB158" i="23"/>
  <c r="N158" i="23"/>
  <c r="Z158" i="23"/>
  <c r="M158" i="23"/>
  <c r="X158" i="23"/>
  <c r="L158" i="23"/>
  <c r="V158" i="23"/>
  <c r="J158" i="23"/>
  <c r="U158" i="23"/>
  <c r="H158" i="23"/>
  <c r="AF158" i="23"/>
  <c r="T158" i="23"/>
  <c r="F158" i="23"/>
  <c r="B166" i="23"/>
  <c r="AB166" i="23"/>
  <c r="T166" i="23"/>
  <c r="L166" i="23"/>
  <c r="D166" i="23"/>
  <c r="Z166" i="23"/>
  <c r="R166" i="23"/>
  <c r="J166" i="23"/>
  <c r="Y166" i="23"/>
  <c r="Q166" i="23"/>
  <c r="I166" i="23"/>
  <c r="AF166" i="23"/>
  <c r="X166" i="23"/>
  <c r="P166" i="23"/>
  <c r="H166" i="23"/>
  <c r="AE166" i="23"/>
  <c r="AD166" i="23"/>
  <c r="V166" i="23"/>
  <c r="N166" i="23"/>
  <c r="F166" i="23"/>
  <c r="AC166" i="23"/>
  <c r="U166" i="23"/>
  <c r="M166" i="23"/>
  <c r="E166" i="23"/>
  <c r="AA166" i="23"/>
  <c r="W166" i="23"/>
  <c r="S166" i="23"/>
  <c r="O166" i="23"/>
  <c r="K166" i="23"/>
  <c r="G166" i="23"/>
  <c r="C166" i="23"/>
  <c r="B174" i="23"/>
  <c r="AB174" i="23"/>
  <c r="T174" i="23"/>
  <c r="L174" i="23"/>
  <c r="D174" i="23"/>
  <c r="AA174" i="23"/>
  <c r="S174" i="23"/>
  <c r="K174" i="23"/>
  <c r="C174" i="23"/>
  <c r="Z174" i="23"/>
  <c r="R174" i="23"/>
  <c r="J174" i="23"/>
  <c r="Y174" i="23"/>
  <c r="Q174" i="23"/>
  <c r="I174" i="23"/>
  <c r="AF174" i="23"/>
  <c r="X174" i="23"/>
  <c r="P174" i="23"/>
  <c r="H174" i="23"/>
  <c r="AE174" i="23"/>
  <c r="W174" i="23"/>
  <c r="O174" i="23"/>
  <c r="G174" i="23"/>
  <c r="AD174" i="23"/>
  <c r="V174" i="23"/>
  <c r="N174" i="23"/>
  <c r="F174" i="23"/>
  <c r="AC174" i="23"/>
  <c r="U174" i="23"/>
  <c r="M174" i="23"/>
  <c r="E174" i="23"/>
  <c r="B143" i="23"/>
  <c r="Z143" i="23"/>
  <c r="R143" i="23"/>
  <c r="J143" i="23"/>
  <c r="Y143" i="23"/>
  <c r="P143" i="23"/>
  <c r="G143" i="23"/>
  <c r="X143" i="23"/>
  <c r="O143" i="23"/>
  <c r="F143" i="23"/>
  <c r="AF143" i="23"/>
  <c r="W143" i="23"/>
  <c r="N143" i="23"/>
  <c r="E143" i="23"/>
  <c r="AE143" i="23"/>
  <c r="V143" i="23"/>
  <c r="M143" i="23"/>
  <c r="D143" i="23"/>
  <c r="AD143" i="23"/>
  <c r="U143" i="23"/>
  <c r="L143" i="23"/>
  <c r="C143" i="23"/>
  <c r="AC143" i="23"/>
  <c r="T143" i="23"/>
  <c r="K143" i="23"/>
  <c r="AB143" i="23"/>
  <c r="S143" i="23"/>
  <c r="I143" i="23"/>
  <c r="AA143" i="23"/>
  <c r="Q143" i="23"/>
  <c r="H143" i="23"/>
  <c r="B151" i="23"/>
  <c r="Z151" i="23"/>
  <c r="R151" i="23"/>
  <c r="J151" i="23"/>
  <c r="X151" i="23"/>
  <c r="O151" i="23"/>
  <c r="F151" i="23"/>
  <c r="AF151" i="23"/>
  <c r="W151" i="23"/>
  <c r="N151" i="23"/>
  <c r="E151" i="23"/>
  <c r="AE151" i="23"/>
  <c r="V151" i="23"/>
  <c r="M151" i="23"/>
  <c r="D151" i="23"/>
  <c r="AD151" i="23"/>
  <c r="U151" i="23"/>
  <c r="L151" i="23"/>
  <c r="C151" i="23"/>
  <c r="AC151" i="23"/>
  <c r="T151" i="23"/>
  <c r="K151" i="23"/>
  <c r="AB151" i="23"/>
  <c r="S151" i="23"/>
  <c r="I151" i="23"/>
  <c r="AA151" i="23"/>
  <c r="Q151" i="23"/>
  <c r="H151" i="23"/>
  <c r="Y151" i="23"/>
  <c r="P151" i="23"/>
  <c r="G151" i="23"/>
  <c r="B159" i="23"/>
  <c r="AF159" i="23"/>
  <c r="X159" i="23"/>
  <c r="P159" i="23"/>
  <c r="H159" i="23"/>
  <c r="AE159" i="23"/>
  <c r="W159" i="23"/>
  <c r="AB159" i="23"/>
  <c r="T159" i="23"/>
  <c r="L159" i="23"/>
  <c r="D159" i="23"/>
  <c r="AA159" i="23"/>
  <c r="S159" i="23"/>
  <c r="K159" i="23"/>
  <c r="Z159" i="23"/>
  <c r="R159" i="23"/>
  <c r="J159" i="23"/>
  <c r="N159" i="23"/>
  <c r="AD159" i="23"/>
  <c r="M159" i="23"/>
  <c r="AC159" i="23"/>
  <c r="I159" i="23"/>
  <c r="Y159" i="23"/>
  <c r="G159" i="23"/>
  <c r="V159" i="23"/>
  <c r="F159" i="23"/>
  <c r="U159" i="23"/>
  <c r="E159" i="23"/>
  <c r="Q159" i="23"/>
  <c r="C159" i="23"/>
  <c r="O159" i="23"/>
  <c r="B167" i="23"/>
  <c r="AC167" i="23"/>
  <c r="U167" i="23"/>
  <c r="M167" i="23"/>
  <c r="E167" i="23"/>
  <c r="AB167" i="23"/>
  <c r="T167" i="23"/>
  <c r="L167" i="23"/>
  <c r="AA167" i="23"/>
  <c r="S167" i="23"/>
  <c r="K167" i="23"/>
  <c r="C167" i="23"/>
  <c r="Z167" i="23"/>
  <c r="R167" i="23"/>
  <c r="J167" i="23"/>
  <c r="Y167" i="23"/>
  <c r="Q167" i="23"/>
  <c r="I167" i="23"/>
  <c r="AF167" i="23"/>
  <c r="X167" i="23"/>
  <c r="P167" i="23"/>
  <c r="H167" i="23"/>
  <c r="AE167" i="23"/>
  <c r="W167" i="23"/>
  <c r="O167" i="23"/>
  <c r="G167" i="23"/>
  <c r="AD167" i="23"/>
  <c r="V167" i="23"/>
  <c r="N167" i="23"/>
  <c r="F167" i="23"/>
  <c r="D167" i="23"/>
  <c r="B175" i="23"/>
  <c r="AC175" i="23"/>
  <c r="U175" i="23"/>
  <c r="M175" i="23"/>
  <c r="E175" i="23"/>
  <c r="AB175" i="23"/>
  <c r="T175" i="23"/>
  <c r="L175" i="23"/>
  <c r="D175" i="23"/>
  <c r="AA175" i="23"/>
  <c r="S175" i="23"/>
  <c r="K175" i="23"/>
  <c r="C175" i="23"/>
  <c r="Z175" i="23"/>
  <c r="R175" i="23"/>
  <c r="J175" i="23"/>
  <c r="Y175" i="23"/>
  <c r="Q175" i="23"/>
  <c r="I175" i="23"/>
  <c r="AF175" i="23"/>
  <c r="X175" i="23"/>
  <c r="P175" i="23"/>
  <c r="H175" i="23"/>
  <c r="AE175" i="23"/>
  <c r="W175" i="23"/>
  <c r="O175" i="23"/>
  <c r="G175" i="23"/>
  <c r="AD175" i="23"/>
  <c r="V175" i="23"/>
  <c r="N175" i="23"/>
  <c r="F175" i="23"/>
  <c r="B157" i="23"/>
  <c r="AD157" i="23"/>
  <c r="V157" i="23"/>
  <c r="N157" i="23"/>
  <c r="F157" i="23"/>
  <c r="Z157" i="23"/>
  <c r="R157" i="23"/>
  <c r="J157" i="23"/>
  <c r="AF157" i="23"/>
  <c r="X157" i="23"/>
  <c r="P157" i="23"/>
  <c r="H157" i="23"/>
  <c r="W157" i="23"/>
  <c r="K157" i="23"/>
  <c r="U157" i="23"/>
  <c r="I157" i="23"/>
  <c r="T157" i="23"/>
  <c r="G157" i="23"/>
  <c r="AE157" i="23"/>
  <c r="S157" i="23"/>
  <c r="E157" i="23"/>
  <c r="AC157" i="23"/>
  <c r="Q157" i="23"/>
  <c r="D157" i="23"/>
  <c r="AB157" i="23"/>
  <c r="O157" i="23"/>
  <c r="C157" i="23"/>
  <c r="AA157" i="23"/>
  <c r="M157" i="23"/>
  <c r="Y157" i="23"/>
  <c r="L157" i="23"/>
  <c r="B144" i="23"/>
  <c r="AA144" i="23"/>
  <c r="S144" i="23"/>
  <c r="K144" i="23"/>
  <c r="C144" i="23"/>
  <c r="AE144" i="23"/>
  <c r="V144" i="23"/>
  <c r="M144" i="23"/>
  <c r="D144" i="23"/>
  <c r="AD144" i="23"/>
  <c r="U144" i="23"/>
  <c r="L144" i="23"/>
  <c r="AC144" i="23"/>
  <c r="T144" i="23"/>
  <c r="J144" i="23"/>
  <c r="AB144" i="23"/>
  <c r="R144" i="23"/>
  <c r="I144" i="23"/>
  <c r="Z144" i="23"/>
  <c r="Q144" i="23"/>
  <c r="H144" i="23"/>
  <c r="Y144" i="23"/>
  <c r="P144" i="23"/>
  <c r="G144" i="23"/>
  <c r="X144" i="23"/>
  <c r="O144" i="23"/>
  <c r="F144" i="23"/>
  <c r="AF144" i="23"/>
  <c r="W144" i="23"/>
  <c r="N144" i="23"/>
  <c r="E144" i="23"/>
  <c r="B152" i="23"/>
  <c r="AA152" i="23"/>
  <c r="S152" i="23"/>
  <c r="K152" i="23"/>
  <c r="C152" i="23"/>
  <c r="AD152" i="23"/>
  <c r="U152" i="23"/>
  <c r="L152" i="23"/>
  <c r="AC152" i="23"/>
  <c r="T152" i="23"/>
  <c r="J152" i="23"/>
  <c r="AB152" i="23"/>
  <c r="R152" i="23"/>
  <c r="I152" i="23"/>
  <c r="Z152" i="23"/>
  <c r="Q152" i="23"/>
  <c r="H152" i="23"/>
  <c r="Y152" i="23"/>
  <c r="P152" i="23"/>
  <c r="G152" i="23"/>
  <c r="X152" i="23"/>
  <c r="O152" i="23"/>
  <c r="F152" i="23"/>
  <c r="AF152" i="23"/>
  <c r="W152" i="23"/>
  <c r="N152" i="23"/>
  <c r="E152" i="23"/>
  <c r="AE152" i="23"/>
  <c r="V152" i="23"/>
  <c r="M152" i="23"/>
  <c r="D152" i="23"/>
  <c r="B160" i="23"/>
  <c r="Y160" i="23"/>
  <c r="Q160" i="23"/>
  <c r="I160" i="23"/>
  <c r="AF160" i="23"/>
  <c r="X160" i="23"/>
  <c r="P160" i="23"/>
  <c r="H160" i="23"/>
  <c r="AE160" i="23"/>
  <c r="W160" i="23"/>
  <c r="AD160" i="23"/>
  <c r="V160" i="23"/>
  <c r="AC160" i="23"/>
  <c r="U160" i="23"/>
  <c r="M160" i="23"/>
  <c r="E160" i="23"/>
  <c r="AB160" i="23"/>
  <c r="T160" i="23"/>
  <c r="L160" i="23"/>
  <c r="D160" i="23"/>
  <c r="AA160" i="23"/>
  <c r="S160" i="23"/>
  <c r="K160" i="23"/>
  <c r="C160" i="23"/>
  <c r="Z160" i="23"/>
  <c r="R160" i="23"/>
  <c r="O160" i="23"/>
  <c r="N160" i="23"/>
  <c r="J160" i="23"/>
  <c r="G160" i="23"/>
  <c r="F160" i="23"/>
  <c r="B168" i="23"/>
  <c r="AD168" i="23"/>
  <c r="V168" i="23"/>
  <c r="N168" i="23"/>
  <c r="F168" i="23"/>
  <c r="AC168" i="23"/>
  <c r="U168" i="23"/>
  <c r="M168" i="23"/>
  <c r="E168" i="23"/>
  <c r="AB168" i="23"/>
  <c r="T168" i="23"/>
  <c r="L168" i="23"/>
  <c r="D168" i="23"/>
  <c r="AA168" i="23"/>
  <c r="S168" i="23"/>
  <c r="K168" i="23"/>
  <c r="C168" i="23"/>
  <c r="Z168" i="23"/>
  <c r="R168" i="23"/>
  <c r="J168" i="23"/>
  <c r="Y168" i="23"/>
  <c r="Q168" i="23"/>
  <c r="I168" i="23"/>
  <c r="AF168" i="23"/>
  <c r="X168" i="23"/>
  <c r="P168" i="23"/>
  <c r="H168" i="23"/>
  <c r="AE168" i="23"/>
  <c r="W168" i="23"/>
  <c r="O168" i="23"/>
  <c r="G168" i="23"/>
  <c r="B176" i="23"/>
  <c r="AD176" i="23"/>
  <c r="V176" i="23"/>
  <c r="N176" i="23"/>
  <c r="F176" i="23"/>
  <c r="AC176" i="23"/>
  <c r="U176" i="23"/>
  <c r="M176" i="23"/>
  <c r="E176" i="23"/>
  <c r="AB176" i="23"/>
  <c r="T176" i="23"/>
  <c r="L176" i="23"/>
  <c r="D176" i="23"/>
  <c r="AA176" i="23"/>
  <c r="S176" i="23"/>
  <c r="K176" i="23"/>
  <c r="C176" i="23"/>
  <c r="Z176" i="23"/>
  <c r="R176" i="23"/>
  <c r="J176" i="23"/>
  <c r="Y176" i="23"/>
  <c r="Q176" i="23"/>
  <c r="I176" i="23"/>
  <c r="AF176" i="23"/>
  <c r="X176" i="23"/>
  <c r="P176" i="23"/>
  <c r="H176" i="23"/>
  <c r="AE176" i="23"/>
  <c r="W176" i="23"/>
  <c r="O176" i="23"/>
  <c r="G176" i="23"/>
  <c r="B149" i="23"/>
  <c r="AF149" i="23"/>
  <c r="X149" i="23"/>
  <c r="P149" i="23"/>
  <c r="H149" i="23"/>
  <c r="AE149" i="23"/>
  <c r="V149" i="23"/>
  <c r="M149" i="23"/>
  <c r="D149" i="23"/>
  <c r="AD149" i="23"/>
  <c r="U149" i="23"/>
  <c r="L149" i="23"/>
  <c r="C149" i="23"/>
  <c r="AC149" i="23"/>
  <c r="T149" i="23"/>
  <c r="K149" i="23"/>
  <c r="AB149" i="23"/>
  <c r="S149" i="23"/>
  <c r="J149" i="23"/>
  <c r="AA149" i="23"/>
  <c r="R149" i="23"/>
  <c r="I149" i="23"/>
  <c r="Z149" i="23"/>
  <c r="Q149" i="23"/>
  <c r="G149" i="23"/>
  <c r="Y149" i="23"/>
  <c r="O149" i="23"/>
  <c r="F149" i="23"/>
  <c r="W149" i="23"/>
  <c r="N149" i="23"/>
  <c r="E149" i="23"/>
  <c r="B145" i="23"/>
  <c r="AB145" i="23"/>
  <c r="T145" i="23"/>
  <c r="L145" i="23"/>
  <c r="D145" i="23"/>
  <c r="AA145" i="23"/>
  <c r="R145" i="23"/>
  <c r="I145" i="23"/>
  <c r="Z145" i="23"/>
  <c r="Q145" i="23"/>
  <c r="H145" i="23"/>
  <c r="Y145" i="23"/>
  <c r="P145" i="23"/>
  <c r="G145" i="23"/>
  <c r="X145" i="23"/>
  <c r="O145" i="23"/>
  <c r="F145" i="23"/>
  <c r="AF145" i="23"/>
  <c r="W145" i="23"/>
  <c r="N145" i="23"/>
  <c r="E145" i="23"/>
  <c r="AE145" i="23"/>
  <c r="V145" i="23"/>
  <c r="M145" i="23"/>
  <c r="C145" i="23"/>
  <c r="AD145" i="23"/>
  <c r="U145" i="23"/>
  <c r="K145" i="23"/>
  <c r="AC145" i="23"/>
  <c r="S145" i="23"/>
  <c r="J145" i="23"/>
  <c r="B153" i="23"/>
  <c r="AB153" i="23"/>
  <c r="T153" i="23"/>
  <c r="L153" i="23"/>
  <c r="D153" i="23"/>
  <c r="Z153" i="23"/>
  <c r="Q153" i="23"/>
  <c r="H153" i="23"/>
  <c r="Y153" i="23"/>
  <c r="P153" i="23"/>
  <c r="G153" i="23"/>
  <c r="X153" i="23"/>
  <c r="O153" i="23"/>
  <c r="F153" i="23"/>
  <c r="AF153" i="23"/>
  <c r="W153" i="23"/>
  <c r="N153" i="23"/>
  <c r="E153" i="23"/>
  <c r="AE153" i="23"/>
  <c r="V153" i="23"/>
  <c r="M153" i="23"/>
  <c r="C153" i="23"/>
  <c r="AD153" i="23"/>
  <c r="U153" i="23"/>
  <c r="K153" i="23"/>
  <c r="AC153" i="23"/>
  <c r="S153" i="23"/>
  <c r="J153" i="23"/>
  <c r="AA153" i="23"/>
  <c r="R153" i="23"/>
  <c r="I153" i="23"/>
  <c r="B161" i="23"/>
  <c r="AC161" i="23"/>
  <c r="AB161" i="23"/>
  <c r="Y161" i="23"/>
  <c r="AF161" i="23"/>
  <c r="X161" i="23"/>
  <c r="AD161" i="23"/>
  <c r="R161" i="23"/>
  <c r="J161" i="23"/>
  <c r="AA161" i="23"/>
  <c r="Q161" i="23"/>
  <c r="I161" i="23"/>
  <c r="Z161" i="23"/>
  <c r="P161" i="23"/>
  <c r="H161" i="23"/>
  <c r="W161" i="23"/>
  <c r="O161" i="23"/>
  <c r="G161" i="23"/>
  <c r="V161" i="23"/>
  <c r="N161" i="23"/>
  <c r="F161" i="23"/>
  <c r="U161" i="23"/>
  <c r="M161" i="23"/>
  <c r="E161" i="23"/>
  <c r="T161" i="23"/>
  <c r="L161" i="23"/>
  <c r="D161" i="23"/>
  <c r="C161" i="23"/>
  <c r="AE161" i="23"/>
  <c r="S161" i="23"/>
  <c r="K161" i="23"/>
  <c r="B169" i="23"/>
  <c r="AE169" i="23"/>
  <c r="W169" i="23"/>
  <c r="O169" i="23"/>
  <c r="G169" i="23"/>
  <c r="AD169" i="23"/>
  <c r="V169" i="23"/>
  <c r="N169" i="23"/>
  <c r="F169" i="23"/>
  <c r="AC169" i="23"/>
  <c r="U169" i="23"/>
  <c r="M169" i="23"/>
  <c r="E169" i="23"/>
  <c r="AB169" i="23"/>
  <c r="T169" i="23"/>
  <c r="L169" i="23"/>
  <c r="D169" i="23"/>
  <c r="AA169" i="23"/>
  <c r="S169" i="23"/>
  <c r="K169" i="23"/>
  <c r="C169" i="23"/>
  <c r="Z169" i="23"/>
  <c r="R169" i="23"/>
  <c r="J169" i="23"/>
  <c r="Y169" i="23"/>
  <c r="Q169" i="23"/>
  <c r="I169" i="23"/>
  <c r="AF169" i="23"/>
  <c r="X169" i="23"/>
  <c r="P169" i="23"/>
  <c r="H169" i="23"/>
  <c r="B177" i="23"/>
  <c r="AE177" i="23"/>
  <c r="W177" i="23"/>
  <c r="O177" i="23"/>
  <c r="G177" i="23"/>
  <c r="AD177" i="23"/>
  <c r="V177" i="23"/>
  <c r="N177" i="23"/>
  <c r="F177" i="23"/>
  <c r="AC177" i="23"/>
  <c r="U177" i="23"/>
  <c r="M177" i="23"/>
  <c r="E177" i="23"/>
  <c r="AB177" i="23"/>
  <c r="T177" i="23"/>
  <c r="L177" i="23"/>
  <c r="D177" i="23"/>
  <c r="AA177" i="23"/>
  <c r="S177" i="23"/>
  <c r="K177" i="23"/>
  <c r="C177" i="23"/>
  <c r="Z177" i="23"/>
  <c r="R177" i="23"/>
  <c r="J177" i="23"/>
  <c r="Y177" i="23"/>
  <c r="Q177" i="23"/>
  <c r="I177" i="23"/>
  <c r="AF177" i="23"/>
  <c r="X177" i="23"/>
  <c r="P177" i="23"/>
  <c r="H177" i="23"/>
  <c r="B138" i="23"/>
  <c r="AA138" i="23"/>
  <c r="S138" i="23"/>
  <c r="K138" i="23"/>
  <c r="C138" i="23"/>
  <c r="Z138" i="23"/>
  <c r="R138" i="23"/>
  <c r="J138" i="23"/>
  <c r="Y138" i="23"/>
  <c r="Q138" i="23"/>
  <c r="I138" i="23"/>
  <c r="AF138" i="23"/>
  <c r="X138" i="23"/>
  <c r="P138" i="23"/>
  <c r="H138" i="23"/>
  <c r="AE138" i="23"/>
  <c r="W138" i="23"/>
  <c r="O138" i="23"/>
  <c r="G138" i="23"/>
  <c r="AD138" i="23"/>
  <c r="V138" i="23"/>
  <c r="N138" i="23"/>
  <c r="F138" i="23"/>
  <c r="AC138" i="23"/>
  <c r="U138" i="23"/>
  <c r="M138" i="23"/>
  <c r="E138" i="23"/>
  <c r="AB138" i="23"/>
  <c r="T138" i="23"/>
  <c r="L138" i="23"/>
  <c r="D138" i="23"/>
  <c r="B146" i="23"/>
  <c r="AC146" i="23"/>
  <c r="U146" i="23"/>
  <c r="M146" i="23"/>
  <c r="E146" i="23"/>
  <c r="X146" i="23"/>
  <c r="O146" i="23"/>
  <c r="F146" i="23"/>
  <c r="AF146" i="23"/>
  <c r="W146" i="23"/>
  <c r="N146" i="23"/>
  <c r="D146" i="23"/>
  <c r="AE146" i="23"/>
  <c r="V146" i="23"/>
  <c r="L146" i="23"/>
  <c r="C146" i="23"/>
  <c r="AD146" i="23"/>
  <c r="T146" i="23"/>
  <c r="K146" i="23"/>
  <c r="AB146" i="23"/>
  <c r="S146" i="23"/>
  <c r="J146" i="23"/>
  <c r="AA146" i="23"/>
  <c r="R146" i="23"/>
  <c r="I146" i="23"/>
  <c r="Z146" i="23"/>
  <c r="Q146" i="23"/>
  <c r="H146" i="23"/>
  <c r="Y146" i="23"/>
  <c r="P146" i="23"/>
  <c r="G146" i="23"/>
  <c r="B154" i="23"/>
  <c r="AA154" i="23"/>
  <c r="S154" i="23"/>
  <c r="AE154" i="23"/>
  <c r="W154" i="23"/>
  <c r="O154" i="23"/>
  <c r="AC154" i="23"/>
  <c r="U154" i="23"/>
  <c r="M154" i="23"/>
  <c r="E154" i="23"/>
  <c r="Z154" i="23"/>
  <c r="N154" i="23"/>
  <c r="D154" i="23"/>
  <c r="Y154" i="23"/>
  <c r="L154" i="23"/>
  <c r="C154" i="23"/>
  <c r="X154" i="23"/>
  <c r="K154" i="23"/>
  <c r="V154" i="23"/>
  <c r="J154" i="23"/>
  <c r="T154" i="23"/>
  <c r="I154" i="23"/>
  <c r="AF154" i="23"/>
  <c r="R154" i="23"/>
  <c r="H154" i="23"/>
  <c r="AD154" i="23"/>
  <c r="Q154" i="23"/>
  <c r="G154" i="23"/>
  <c r="AB154" i="23"/>
  <c r="P154" i="23"/>
  <c r="F154" i="23"/>
  <c r="B162" i="23"/>
  <c r="AD162" i="23"/>
  <c r="V162" i="23"/>
  <c r="N162" i="23"/>
  <c r="F162" i="23"/>
  <c r="AC162" i="23"/>
  <c r="U162" i="23"/>
  <c r="M162" i="23"/>
  <c r="E162" i="23"/>
  <c r="Z162" i="23"/>
  <c r="R162" i="23"/>
  <c r="J162" i="23"/>
  <c r="Y162" i="23"/>
  <c r="Q162" i="23"/>
  <c r="I162" i="23"/>
  <c r="AE162" i="23"/>
  <c r="O162" i="23"/>
  <c r="AB162" i="23"/>
  <c r="L162" i="23"/>
  <c r="AA162" i="23"/>
  <c r="K162" i="23"/>
  <c r="X162" i="23"/>
  <c r="H162" i="23"/>
  <c r="W162" i="23"/>
  <c r="G162" i="23"/>
  <c r="T162" i="23"/>
  <c r="D162" i="23"/>
  <c r="S162" i="23"/>
  <c r="C162" i="23"/>
  <c r="AF162" i="23"/>
  <c r="P162" i="23"/>
  <c r="B170" i="23"/>
  <c r="AF170" i="23"/>
  <c r="X170" i="23"/>
  <c r="P170" i="23"/>
  <c r="H170" i="23"/>
  <c r="AE170" i="23"/>
  <c r="W170" i="23"/>
  <c r="O170" i="23"/>
  <c r="G170" i="23"/>
  <c r="AD170" i="23"/>
  <c r="V170" i="23"/>
  <c r="N170" i="23"/>
  <c r="F170" i="23"/>
  <c r="AC170" i="23"/>
  <c r="U170" i="23"/>
  <c r="M170" i="23"/>
  <c r="E170" i="23"/>
  <c r="AB170" i="23"/>
  <c r="T170" i="23"/>
  <c r="L170" i="23"/>
  <c r="D170" i="23"/>
  <c r="AA170" i="23"/>
  <c r="S170" i="23"/>
  <c r="K170" i="23"/>
  <c r="C170" i="23"/>
  <c r="Z170" i="23"/>
  <c r="R170" i="23"/>
  <c r="J170" i="23"/>
  <c r="Y170" i="23"/>
  <c r="Q170" i="23"/>
  <c r="I170" i="23"/>
  <c r="B178" i="23"/>
  <c r="AF178" i="23"/>
  <c r="X178" i="23"/>
  <c r="P178" i="23"/>
  <c r="H178" i="23"/>
  <c r="AE178" i="23"/>
  <c r="W178" i="23"/>
  <c r="O178" i="23"/>
  <c r="G178" i="23"/>
  <c r="AD178" i="23"/>
  <c r="V178" i="23"/>
  <c r="N178" i="23"/>
  <c r="F178" i="23"/>
  <c r="AC178" i="23"/>
  <c r="U178" i="23"/>
  <c r="M178" i="23"/>
  <c r="E178" i="23"/>
  <c r="AB178" i="23"/>
  <c r="T178" i="23"/>
  <c r="L178" i="23"/>
  <c r="D178" i="23"/>
  <c r="AA178" i="23"/>
  <c r="S178" i="23"/>
  <c r="K178" i="23"/>
  <c r="C178" i="23"/>
  <c r="Z178" i="23"/>
  <c r="R178" i="23"/>
  <c r="J178" i="23"/>
  <c r="Y178" i="23"/>
  <c r="Q178" i="23"/>
  <c r="I178" i="23"/>
  <c r="B141" i="23"/>
  <c r="AF141" i="23"/>
  <c r="X141" i="23"/>
  <c r="P141" i="23"/>
  <c r="W141" i="23"/>
  <c r="N141" i="23"/>
  <c r="F141" i="23"/>
  <c r="AE141" i="23"/>
  <c r="V141" i="23"/>
  <c r="M141" i="23"/>
  <c r="E141" i="23"/>
  <c r="AD141" i="23"/>
  <c r="U141" i="23"/>
  <c r="L141" i="23"/>
  <c r="D141" i="23"/>
  <c r="AC141" i="23"/>
  <c r="T141" i="23"/>
  <c r="K141" i="23"/>
  <c r="C141" i="23"/>
  <c r="AB141" i="23"/>
  <c r="S141" i="23"/>
  <c r="J141" i="23"/>
  <c r="AA141" i="23"/>
  <c r="R141" i="23"/>
  <c r="I141" i="23"/>
  <c r="Z141" i="23"/>
  <c r="Q141" i="23"/>
  <c r="H141" i="23"/>
  <c r="Y141" i="23"/>
  <c r="O141" i="23"/>
  <c r="G141" i="23"/>
  <c r="B139" i="23"/>
  <c r="AB139" i="23"/>
  <c r="T139" i="23"/>
  <c r="L139" i="23"/>
  <c r="D139" i="23"/>
  <c r="AA139" i="23"/>
  <c r="S139" i="23"/>
  <c r="K139" i="23"/>
  <c r="C139" i="23"/>
  <c r="Z139" i="23"/>
  <c r="R139" i="23"/>
  <c r="J139" i="23"/>
  <c r="Y139" i="23"/>
  <c r="Q139" i="23"/>
  <c r="I139" i="23"/>
  <c r="AF139" i="23"/>
  <c r="X139" i="23"/>
  <c r="P139" i="23"/>
  <c r="H139" i="23"/>
  <c r="AE139" i="23"/>
  <c r="W139" i="23"/>
  <c r="O139" i="23"/>
  <c r="G139" i="23"/>
  <c r="AD139" i="23"/>
  <c r="V139" i="23"/>
  <c r="N139" i="23"/>
  <c r="F139" i="23"/>
  <c r="AC139" i="23"/>
  <c r="U139" i="23"/>
  <c r="M139" i="23"/>
  <c r="E139" i="23"/>
  <c r="B147" i="23"/>
  <c r="AD147" i="23"/>
  <c r="V147" i="23"/>
  <c r="N147" i="23"/>
  <c r="F147" i="23"/>
  <c r="AC147" i="23"/>
  <c r="T147" i="23"/>
  <c r="K147" i="23"/>
  <c r="AB147" i="23"/>
  <c r="S147" i="23"/>
  <c r="J147" i="23"/>
  <c r="AA147" i="23"/>
  <c r="R147" i="23"/>
  <c r="I147" i="23"/>
  <c r="Z147" i="23"/>
  <c r="Q147" i="23"/>
  <c r="H147" i="23"/>
  <c r="Y147" i="23"/>
  <c r="P147" i="23"/>
  <c r="G147" i="23"/>
  <c r="X147" i="23"/>
  <c r="O147" i="23"/>
  <c r="E147" i="23"/>
  <c r="AF147" i="23"/>
  <c r="W147" i="23"/>
  <c r="M147" i="23"/>
  <c r="D147" i="23"/>
  <c r="AE147" i="23"/>
  <c r="U147" i="23"/>
  <c r="L147" i="23"/>
  <c r="C147" i="23"/>
  <c r="B155" i="23"/>
  <c r="AB155" i="23"/>
  <c r="T155" i="23"/>
  <c r="L155" i="23"/>
  <c r="D155" i="23"/>
  <c r="AF155" i="23"/>
  <c r="X155" i="23"/>
  <c r="P155" i="23"/>
  <c r="H155" i="23"/>
  <c r="AD155" i="23"/>
  <c r="V155" i="23"/>
  <c r="N155" i="23"/>
  <c r="F155" i="23"/>
  <c r="U155" i="23"/>
  <c r="I155" i="23"/>
  <c r="S155" i="23"/>
  <c r="G155" i="23"/>
  <c r="AE155" i="23"/>
  <c r="R155" i="23"/>
  <c r="E155" i="23"/>
  <c r="AC155" i="23"/>
  <c r="Q155" i="23"/>
  <c r="C155" i="23"/>
  <c r="AA155" i="23"/>
  <c r="O155" i="23"/>
  <c r="Z155" i="23"/>
  <c r="M155" i="23"/>
  <c r="Y155" i="23"/>
  <c r="K155" i="23"/>
  <c r="W155" i="23"/>
  <c r="J155" i="23"/>
  <c r="B163" i="23"/>
  <c r="Y163" i="23"/>
  <c r="Q163" i="23"/>
  <c r="I163" i="23"/>
  <c r="AE163" i="23"/>
  <c r="W163" i="23"/>
  <c r="O163" i="23"/>
  <c r="G163" i="23"/>
  <c r="AD163" i="23"/>
  <c r="V163" i="23"/>
  <c r="N163" i="23"/>
  <c r="F163" i="23"/>
  <c r="AC163" i="23"/>
  <c r="U163" i="23"/>
  <c r="M163" i="23"/>
  <c r="E163" i="23"/>
  <c r="AA163" i="23"/>
  <c r="S163" i="23"/>
  <c r="K163" i="23"/>
  <c r="C163" i="23"/>
  <c r="Z163" i="23"/>
  <c r="R163" i="23"/>
  <c r="J163" i="23"/>
  <c r="AB163" i="23"/>
  <c r="X163" i="23"/>
  <c r="T163" i="23"/>
  <c r="P163" i="23"/>
  <c r="L163" i="23"/>
  <c r="H163" i="23"/>
  <c r="D163" i="23"/>
  <c r="AF163" i="23"/>
  <c r="B171" i="23"/>
  <c r="Y171" i="23"/>
  <c r="Q171" i="23"/>
  <c r="I171" i="23"/>
  <c r="AF171" i="23"/>
  <c r="X171" i="23"/>
  <c r="P171" i="23"/>
  <c r="H171" i="23"/>
  <c r="AE171" i="23"/>
  <c r="W171" i="23"/>
  <c r="O171" i="23"/>
  <c r="G171" i="23"/>
  <c r="AD171" i="23"/>
  <c r="V171" i="23"/>
  <c r="N171" i="23"/>
  <c r="F171" i="23"/>
  <c r="AC171" i="23"/>
  <c r="U171" i="23"/>
  <c r="M171" i="23"/>
  <c r="E171" i="23"/>
  <c r="AB171" i="23"/>
  <c r="T171" i="23"/>
  <c r="L171" i="23"/>
  <c r="D171" i="23"/>
  <c r="AA171" i="23"/>
  <c r="S171" i="23"/>
  <c r="K171" i="23"/>
  <c r="C171" i="23"/>
  <c r="Z171" i="23"/>
  <c r="R171" i="23"/>
  <c r="J171" i="23"/>
  <c r="B179" i="23"/>
  <c r="Y179" i="23"/>
  <c r="Q179" i="23"/>
  <c r="I179" i="23"/>
  <c r="AF179" i="23"/>
  <c r="X179" i="23"/>
  <c r="P179" i="23"/>
  <c r="H179" i="23"/>
  <c r="AE179" i="23"/>
  <c r="W179" i="23"/>
  <c r="O179" i="23"/>
  <c r="G179" i="23"/>
  <c r="AD179" i="23"/>
  <c r="V179" i="23"/>
  <c r="N179" i="23"/>
  <c r="F179" i="23"/>
  <c r="AC179" i="23"/>
  <c r="U179" i="23"/>
  <c r="M179" i="23"/>
  <c r="E179" i="23"/>
  <c r="AB179" i="23"/>
  <c r="T179" i="23"/>
  <c r="L179" i="23"/>
  <c r="D179" i="23"/>
  <c r="AA179" i="23"/>
  <c r="S179" i="23"/>
  <c r="K179" i="23"/>
  <c r="C179" i="23"/>
  <c r="Z179" i="23"/>
  <c r="R179" i="23"/>
  <c r="J179" i="23"/>
  <c r="B163" i="20"/>
  <c r="B208" i="20" s="1"/>
  <c r="B27" i="21" s="1"/>
  <c r="B140" i="20"/>
  <c r="B185" i="20" s="1"/>
  <c r="B4" i="21" s="1"/>
  <c r="B156" i="20"/>
  <c r="B201" i="20" s="1"/>
  <c r="B20" i="21" s="1"/>
  <c r="B164" i="20"/>
  <c r="B209" i="20" s="1"/>
  <c r="B28" i="21" s="1"/>
  <c r="B141" i="20"/>
  <c r="B186" i="20" s="1"/>
  <c r="B5" i="21" s="1"/>
  <c r="B149" i="20"/>
  <c r="B194" i="20" s="1"/>
  <c r="B13" i="21" s="1"/>
  <c r="B157" i="20"/>
  <c r="B202" i="20" s="1"/>
  <c r="B21" i="21" s="1"/>
  <c r="B165" i="20"/>
  <c r="B210" i="20" s="1"/>
  <c r="B29" i="21" s="1"/>
  <c r="B173" i="20"/>
  <c r="B218" i="20" s="1"/>
  <c r="B37" i="21" s="1"/>
  <c r="B142" i="20"/>
  <c r="B187" i="20" s="1"/>
  <c r="B6" i="21" s="1"/>
  <c r="B150" i="20"/>
  <c r="B195" i="20" s="1"/>
  <c r="B14" i="21" s="1"/>
  <c r="B158" i="20"/>
  <c r="B203" i="20" s="1"/>
  <c r="B22" i="21" s="1"/>
  <c r="B166" i="20"/>
  <c r="B211" i="20" s="1"/>
  <c r="B30" i="21" s="1"/>
  <c r="B174" i="20"/>
  <c r="B219" i="20" s="1"/>
  <c r="B38" i="21" s="1"/>
  <c r="B139" i="20"/>
  <c r="B184" i="20" s="1"/>
  <c r="B3" i="21" s="1"/>
  <c r="B171" i="20"/>
  <c r="B216" i="20" s="1"/>
  <c r="B35" i="21" s="1"/>
  <c r="B151" i="20"/>
  <c r="B196" i="20" s="1"/>
  <c r="B15" i="21" s="1"/>
  <c r="B167" i="20"/>
  <c r="B212" i="20" s="1"/>
  <c r="B31" i="21" s="1"/>
  <c r="B144" i="20"/>
  <c r="B189" i="20" s="1"/>
  <c r="B8" i="21" s="1"/>
  <c r="B152" i="20"/>
  <c r="B197" i="20" s="1"/>
  <c r="B16" i="21" s="1"/>
  <c r="B160" i="20"/>
  <c r="B205" i="20" s="1"/>
  <c r="B24" i="21" s="1"/>
  <c r="B176" i="20"/>
  <c r="B221" i="20" s="1"/>
  <c r="B40" i="21" s="1"/>
  <c r="B145" i="20"/>
  <c r="B190" i="20" s="1"/>
  <c r="B9" i="21" s="1"/>
  <c r="B153" i="20"/>
  <c r="B198" i="20" s="1"/>
  <c r="B17" i="21" s="1"/>
  <c r="B161" i="20"/>
  <c r="B206" i="20" s="1"/>
  <c r="B25" i="21" s="1"/>
  <c r="B169" i="20"/>
  <c r="B214" i="20" s="1"/>
  <c r="B33" i="21" s="1"/>
  <c r="B155" i="20"/>
  <c r="B200" i="20" s="1"/>
  <c r="B19" i="21" s="1"/>
  <c r="B143" i="20"/>
  <c r="B188" i="20" s="1"/>
  <c r="B7" i="21" s="1"/>
  <c r="B159" i="20"/>
  <c r="B204" i="20" s="1"/>
  <c r="B23" i="21" s="1"/>
  <c r="B175" i="20"/>
  <c r="B220" i="20" s="1"/>
  <c r="B39" i="21" s="1"/>
  <c r="B168" i="20"/>
  <c r="B213" i="20" s="1"/>
  <c r="B32" i="21" s="1"/>
  <c r="B138" i="20"/>
  <c r="B183" i="20" s="1"/>
  <c r="B2" i="21" s="1"/>
  <c r="B146" i="20"/>
  <c r="B191" i="20" s="1"/>
  <c r="B10" i="21" s="1"/>
  <c r="B154" i="20"/>
  <c r="B199" i="20" s="1"/>
  <c r="B18" i="21" s="1"/>
  <c r="B162" i="20"/>
  <c r="B207" i="20" s="1"/>
  <c r="B26" i="21" s="1"/>
  <c r="B170" i="20"/>
  <c r="B215" i="20" s="1"/>
  <c r="B34" i="21" s="1"/>
  <c r="B178" i="20"/>
  <c r="B223" i="20" s="1"/>
  <c r="B42" i="21" s="1"/>
  <c r="B147" i="20"/>
  <c r="B192" i="20" s="1"/>
  <c r="B11" i="21" s="1"/>
  <c r="B179" i="20"/>
  <c r="B224" i="20" s="1"/>
  <c r="B43" i="21" s="1"/>
  <c r="B148" i="20"/>
  <c r="B193" i="20" s="1"/>
  <c r="B12" i="21" s="1"/>
  <c r="B172" i="20"/>
  <c r="B217" i="20" s="1"/>
  <c r="B36" i="21" s="1"/>
  <c r="B177" i="20"/>
  <c r="B222" i="20" s="1"/>
  <c r="B41" i="21" s="1"/>
  <c r="S44" i="8"/>
  <c r="K44" i="8"/>
  <c r="AB44" i="8"/>
  <c r="AF44" i="8"/>
  <c r="AA44" i="8"/>
  <c r="B145" i="19"/>
  <c r="B138" i="19"/>
  <c r="B146" i="19"/>
  <c r="B170" i="19"/>
  <c r="B147" i="19"/>
  <c r="B165" i="19"/>
  <c r="B153" i="19"/>
  <c r="B161" i="19"/>
  <c r="B169" i="19"/>
  <c r="B177" i="19"/>
  <c r="B157" i="19"/>
  <c r="B179" i="19"/>
  <c r="B140" i="19"/>
  <c r="B172" i="19"/>
  <c r="B154" i="19"/>
  <c r="B164" i="19"/>
  <c r="B155" i="19"/>
  <c r="B141" i="19"/>
  <c r="B173" i="19"/>
  <c r="B142" i="19"/>
  <c r="B150" i="19"/>
  <c r="B158" i="19"/>
  <c r="B166" i="19"/>
  <c r="B174" i="19"/>
  <c r="B148" i="19"/>
  <c r="B162" i="19"/>
  <c r="B139" i="19"/>
  <c r="B163" i="19"/>
  <c r="B143" i="19"/>
  <c r="B151" i="19"/>
  <c r="B159" i="19"/>
  <c r="B167" i="19"/>
  <c r="B175" i="19"/>
  <c r="B149" i="19"/>
  <c r="B178" i="19"/>
  <c r="B171" i="19"/>
  <c r="B144" i="19"/>
  <c r="B152" i="19"/>
  <c r="B160" i="19"/>
  <c r="B168" i="19"/>
  <c r="B176" i="19"/>
  <c r="B156" i="19"/>
  <c r="B145" i="18"/>
  <c r="B153" i="18"/>
  <c r="B161" i="18"/>
  <c r="B169" i="18"/>
  <c r="B177" i="18"/>
  <c r="B143" i="18"/>
  <c r="B146" i="18"/>
  <c r="B154" i="18"/>
  <c r="B162" i="18"/>
  <c r="B170" i="18"/>
  <c r="B178" i="18"/>
  <c r="B151" i="18"/>
  <c r="B139" i="18"/>
  <c r="B147" i="18"/>
  <c r="B155" i="18"/>
  <c r="B163" i="18"/>
  <c r="B171" i="18"/>
  <c r="B179" i="18"/>
  <c r="B175" i="18"/>
  <c r="B140" i="18"/>
  <c r="B167" i="18"/>
  <c r="B141" i="18"/>
  <c r="B149" i="18"/>
  <c r="B157" i="18"/>
  <c r="B165" i="18"/>
  <c r="B173" i="18"/>
  <c r="B148" i="18"/>
  <c r="B159" i="18"/>
  <c r="B142" i="18"/>
  <c r="B150" i="18"/>
  <c r="B158" i="18"/>
  <c r="B166" i="18"/>
  <c r="B174" i="18"/>
  <c r="B156" i="18"/>
  <c r="B144" i="18"/>
  <c r="B152" i="18"/>
  <c r="B160" i="18"/>
  <c r="B168" i="18"/>
  <c r="B176" i="18"/>
  <c r="B164" i="18"/>
  <c r="B172" i="18"/>
  <c r="B140" i="17"/>
  <c r="B148" i="17"/>
  <c r="B156" i="17"/>
  <c r="B164" i="17"/>
  <c r="B172" i="17"/>
  <c r="B149" i="17"/>
  <c r="B157" i="17"/>
  <c r="B173" i="17"/>
  <c r="B142" i="17"/>
  <c r="B150" i="17"/>
  <c r="B158" i="17"/>
  <c r="B166" i="17"/>
  <c r="B174" i="17"/>
  <c r="B143" i="17"/>
  <c r="B151" i="17"/>
  <c r="B159" i="17"/>
  <c r="B167" i="17"/>
  <c r="B175" i="17"/>
  <c r="B144" i="17"/>
  <c r="B152" i="17"/>
  <c r="B160" i="17"/>
  <c r="B168" i="17"/>
  <c r="B176" i="17"/>
  <c r="B145" i="17"/>
  <c r="B153" i="17"/>
  <c r="B161" i="17"/>
  <c r="B169" i="17"/>
  <c r="B177" i="17"/>
  <c r="B138" i="17"/>
  <c r="B146" i="17"/>
  <c r="B154" i="17"/>
  <c r="B162" i="17"/>
  <c r="B170" i="17"/>
  <c r="B178" i="17"/>
  <c r="B139" i="17"/>
  <c r="B147" i="17"/>
  <c r="B155" i="17"/>
  <c r="B163" i="17"/>
  <c r="B171" i="17"/>
  <c r="B179" i="17"/>
  <c r="K45" i="8"/>
  <c r="Z45" i="8"/>
  <c r="R45" i="8"/>
  <c r="J45" i="8"/>
  <c r="AG45" i="8"/>
  <c r="Y45" i="8"/>
  <c r="Q45" i="8"/>
  <c r="I45" i="8"/>
  <c r="AF45" i="8"/>
  <c r="X45" i="8"/>
  <c r="P45" i="8"/>
  <c r="H45" i="8"/>
  <c r="AE45" i="8"/>
  <c r="W45" i="8"/>
  <c r="O45" i="8"/>
  <c r="G45" i="8"/>
  <c r="S45" i="8"/>
  <c r="AD45" i="8"/>
  <c r="V45" i="8"/>
  <c r="N45" i="8"/>
  <c r="F45" i="8"/>
  <c r="AC45" i="8"/>
  <c r="U45" i="8"/>
  <c r="M45" i="8"/>
  <c r="E45" i="8"/>
  <c r="AB45" i="8"/>
  <c r="T45" i="8"/>
  <c r="L45" i="8"/>
  <c r="D45" i="8"/>
  <c r="J44" i="8"/>
  <c r="AG44" i="8"/>
  <c r="Y44" i="8"/>
  <c r="Q44" i="8"/>
  <c r="I44" i="8"/>
  <c r="X44" i="8"/>
  <c r="P44" i="8"/>
  <c r="H44" i="8"/>
  <c r="AE44" i="8"/>
  <c r="W44" i="8"/>
  <c r="O44" i="8"/>
  <c r="G44" i="8"/>
  <c r="AD44" i="8"/>
  <c r="V44" i="8"/>
  <c r="N44" i="8"/>
  <c r="F44" i="8"/>
  <c r="AC44" i="8"/>
  <c r="U44" i="8"/>
  <c r="M44" i="8"/>
  <c r="E44" i="8"/>
  <c r="T44" i="8"/>
  <c r="L44" i="8"/>
  <c r="D44" i="8"/>
  <c r="R44" i="8"/>
  <c r="C44" i="8"/>
  <c r="Z44" i="8"/>
  <c r="AG9" i="8"/>
  <c r="AE5" i="8"/>
  <c r="AF5" i="8"/>
  <c r="AG5" i="8"/>
  <c r="C11" i="8"/>
  <c r="C40" i="8" s="1"/>
  <c r="D11" i="8"/>
  <c r="E11" i="8"/>
  <c r="E40" i="8" s="1"/>
  <c r="F11" i="8"/>
  <c r="G11" i="8"/>
  <c r="H11" i="8"/>
  <c r="I11" i="8"/>
  <c r="J11" i="8"/>
  <c r="K11" i="8"/>
  <c r="K40" i="8" s="1"/>
  <c r="L11" i="8"/>
  <c r="M11" i="8"/>
  <c r="M40" i="8" s="1"/>
  <c r="N11" i="8"/>
  <c r="O11" i="8"/>
  <c r="P11" i="8"/>
  <c r="P40" i="8" s="1"/>
  <c r="Q11" i="8"/>
  <c r="Q40" i="8" s="1"/>
  <c r="R11" i="8"/>
  <c r="S11" i="8"/>
  <c r="S40" i="8" s="1"/>
  <c r="T11" i="8"/>
  <c r="U11" i="8"/>
  <c r="U40" i="8" s="1"/>
  <c r="V11" i="8"/>
  <c r="W11" i="8"/>
  <c r="X11" i="8"/>
  <c r="X40" i="8" s="1"/>
  <c r="Y11" i="8"/>
  <c r="Y40" i="8" s="1"/>
  <c r="Z11" i="8"/>
  <c r="AA11" i="8"/>
  <c r="AA40" i="8" s="1"/>
  <c r="AB11" i="8"/>
  <c r="AC11" i="8"/>
  <c r="AC40" i="8" s="1"/>
  <c r="AD11" i="8"/>
  <c r="AE11" i="8"/>
  <c r="AF11" i="8"/>
  <c r="AF40" i="8" s="1"/>
  <c r="AG11" i="8"/>
  <c r="AG40" i="8" s="1"/>
  <c r="B11" i="8"/>
  <c r="C10" i="8"/>
  <c r="C39" i="8" s="1"/>
  <c r="D10" i="8"/>
  <c r="E10" i="8"/>
  <c r="E39" i="8" s="1"/>
  <c r="F10" i="8"/>
  <c r="G10" i="8"/>
  <c r="H10" i="8"/>
  <c r="H39" i="8" s="1"/>
  <c r="I10" i="8"/>
  <c r="I39" i="8" s="1"/>
  <c r="J10" i="8"/>
  <c r="K10" i="8"/>
  <c r="K39" i="8" s="1"/>
  <c r="L10" i="8"/>
  <c r="M10" i="8"/>
  <c r="M39" i="8" s="1"/>
  <c r="N10" i="8"/>
  <c r="O10" i="8"/>
  <c r="P10" i="8"/>
  <c r="P39" i="8" s="1"/>
  <c r="Q10" i="8"/>
  <c r="Q39" i="8" s="1"/>
  <c r="R10" i="8"/>
  <c r="S10" i="8"/>
  <c r="S39" i="8" s="1"/>
  <c r="T10" i="8"/>
  <c r="U10" i="8"/>
  <c r="U39" i="8" s="1"/>
  <c r="V10" i="8"/>
  <c r="W10" i="8"/>
  <c r="X10" i="8"/>
  <c r="X39" i="8" s="1"/>
  <c r="Y10" i="8"/>
  <c r="Y39" i="8" s="1"/>
  <c r="Z10" i="8"/>
  <c r="AA10" i="8"/>
  <c r="AA39" i="8" s="1"/>
  <c r="AB10" i="8"/>
  <c r="AC10" i="8"/>
  <c r="AC39" i="8" s="1"/>
  <c r="AD10" i="8"/>
  <c r="AE10" i="8"/>
  <c r="AF10" i="8"/>
  <c r="AF39" i="8" s="1"/>
  <c r="AG10" i="8"/>
  <c r="AG39" i="8" s="1"/>
  <c r="B10" i="8"/>
  <c r="C9" i="8"/>
  <c r="C38" i="8" s="1"/>
  <c r="D9" i="8"/>
  <c r="E9" i="8"/>
  <c r="F9" i="8"/>
  <c r="G9" i="8"/>
  <c r="H9" i="8"/>
  <c r="H38" i="8" s="1"/>
  <c r="I9" i="8"/>
  <c r="I38" i="8" s="1"/>
  <c r="J9" i="8"/>
  <c r="K9" i="8"/>
  <c r="L9" i="8"/>
  <c r="M9" i="8"/>
  <c r="N9" i="8"/>
  <c r="O9" i="8"/>
  <c r="P9" i="8"/>
  <c r="P38" i="8" s="1"/>
  <c r="Q9" i="8"/>
  <c r="Q38" i="8" s="1"/>
  <c r="R9" i="8"/>
  <c r="S9" i="8"/>
  <c r="T9" i="8"/>
  <c r="U9" i="8"/>
  <c r="U38" i="8" s="1"/>
  <c r="V9" i="8"/>
  <c r="W9" i="8"/>
  <c r="X9" i="8"/>
  <c r="Y9" i="8"/>
  <c r="Y38" i="8" s="1"/>
  <c r="Z9" i="8"/>
  <c r="AA9" i="8"/>
  <c r="AB9" i="8"/>
  <c r="AC9" i="8"/>
  <c r="AC38" i="8" s="1"/>
  <c r="AD9" i="8"/>
  <c r="AE9" i="8"/>
  <c r="AF9" i="8"/>
  <c r="AF38" i="8" s="1"/>
  <c r="B9" i="8"/>
  <c r="AG132" i="7" a="1"/>
  <c r="AG132" i="7" s="1"/>
  <c r="AF132" i="7" a="1"/>
  <c r="AF132" i="7" s="1"/>
  <c r="AE132" i="7" a="1"/>
  <c r="AE132" i="7" s="1"/>
  <c r="AD132" i="7"/>
  <c r="AD132" i="7" a="1"/>
  <c r="AC132" i="7" a="1"/>
  <c r="AC132" i="7" s="1"/>
  <c r="AB132" i="7" a="1"/>
  <c r="AB132" i="7" s="1"/>
  <c r="AA132" i="7" a="1"/>
  <c r="AA132" i="7" s="1"/>
  <c r="Z132" i="7"/>
  <c r="Z132" i="7" a="1"/>
  <c r="Y132" i="7" a="1"/>
  <c r="Y132" i="7" s="1"/>
  <c r="X132" i="7" a="1"/>
  <c r="X132" i="7" s="1"/>
  <c r="W132" i="7" a="1"/>
  <c r="W132" i="7" s="1"/>
  <c r="V132" i="7"/>
  <c r="V132" i="7" a="1"/>
  <c r="U132" i="7" a="1"/>
  <c r="U132" i="7" s="1"/>
  <c r="T132" i="7" a="1"/>
  <c r="T132" i="7" s="1"/>
  <c r="S132" i="7" a="1"/>
  <c r="S132" i="7" s="1"/>
  <c r="R132" i="7"/>
  <c r="R132" i="7" a="1"/>
  <c r="Q132" i="7" a="1"/>
  <c r="Q132" i="7" s="1"/>
  <c r="P132" i="7" a="1"/>
  <c r="P132" i="7" s="1"/>
  <c r="O132" i="7" a="1"/>
  <c r="O132" i="7" s="1"/>
  <c r="N132" i="7"/>
  <c r="N132" i="7" a="1"/>
  <c r="M132" i="7" a="1"/>
  <c r="M132" i="7" s="1"/>
  <c r="AG116" i="7" a="1"/>
  <c r="AG116" i="7" s="1"/>
  <c r="AF116" i="7" a="1"/>
  <c r="AF116" i="7" s="1"/>
  <c r="AE116" i="7" a="1"/>
  <c r="AE116" i="7" s="1"/>
  <c r="AD116" i="7" a="1"/>
  <c r="AD116" i="7" s="1"/>
  <c r="AC116" i="7" a="1"/>
  <c r="AC116" i="7" s="1"/>
  <c r="AB116" i="7" a="1"/>
  <c r="AB116" i="7" s="1"/>
  <c r="AA116" i="7" a="1"/>
  <c r="AA116" i="7" s="1"/>
  <c r="Z116" i="7" a="1"/>
  <c r="Z116" i="7" s="1"/>
  <c r="Y116" i="7" a="1"/>
  <c r="Y116" i="7" s="1"/>
  <c r="X116" i="7" a="1"/>
  <c r="X116" i="7" s="1"/>
  <c r="W116" i="7" a="1"/>
  <c r="W116" i="7" s="1"/>
  <c r="V116" i="7" a="1"/>
  <c r="V116" i="7" s="1"/>
  <c r="U116" i="7" a="1"/>
  <c r="U116" i="7" s="1"/>
  <c r="T116" i="7" a="1"/>
  <c r="T116" i="7" s="1"/>
  <c r="S116" i="7" a="1"/>
  <c r="S116" i="7" s="1"/>
  <c r="R116" i="7" a="1"/>
  <c r="R116" i="7" s="1"/>
  <c r="Q116" i="7" a="1"/>
  <c r="Q116" i="7" s="1"/>
  <c r="P116" i="7" a="1"/>
  <c r="P116" i="7" s="1"/>
  <c r="O116" i="7" a="1"/>
  <c r="O116" i="7" s="1"/>
  <c r="N116" i="7" a="1"/>
  <c r="N116" i="7" s="1"/>
  <c r="M116" i="7" a="1"/>
  <c r="M116" i="7" s="1"/>
  <c r="AG100" i="7" a="1"/>
  <c r="AG100" i="7" s="1"/>
  <c r="AF100" i="7" a="1"/>
  <c r="AF100" i="7" s="1"/>
  <c r="AE100" i="7" a="1"/>
  <c r="AE100" i="7" s="1"/>
  <c r="AD100" i="7" a="1"/>
  <c r="AD100" i="7" s="1"/>
  <c r="AC100" i="7" a="1"/>
  <c r="AC100" i="7" s="1"/>
  <c r="AB100" i="7" a="1"/>
  <c r="AB100" i="7" s="1"/>
  <c r="AA100" i="7" a="1"/>
  <c r="AA100" i="7" s="1"/>
  <c r="Z100" i="7" a="1"/>
  <c r="Z100" i="7" s="1"/>
  <c r="Y100" i="7" a="1"/>
  <c r="Y100" i="7" s="1"/>
  <c r="X100" i="7" a="1"/>
  <c r="X100" i="7" s="1"/>
  <c r="W100" i="7" a="1"/>
  <c r="W100" i="7" s="1"/>
  <c r="V100" i="7" a="1"/>
  <c r="V100" i="7" s="1"/>
  <c r="U100" i="7" a="1"/>
  <c r="U100" i="7" s="1"/>
  <c r="T100" i="7" a="1"/>
  <c r="T100" i="7" s="1"/>
  <c r="S100" i="7" a="1"/>
  <c r="S100" i="7" s="1"/>
  <c r="R100" i="7" a="1"/>
  <c r="R100" i="7" s="1"/>
  <c r="Q100" i="7" a="1"/>
  <c r="Q100" i="7" s="1"/>
  <c r="P100" i="7" a="1"/>
  <c r="P100" i="7" s="1"/>
  <c r="O100" i="7" a="1"/>
  <c r="O100" i="7" s="1"/>
  <c r="N100" i="7" a="1"/>
  <c r="N100" i="7" s="1"/>
  <c r="M100" i="7" a="1"/>
  <c r="M100" i="7" s="1"/>
  <c r="AG84" i="7" a="1"/>
  <c r="AG84" i="7" s="1"/>
  <c r="AF84" i="7" a="1"/>
  <c r="AF84" i="7" s="1"/>
  <c r="AE84" i="7" a="1"/>
  <c r="AE84" i="7" s="1"/>
  <c r="AD84" i="7" a="1"/>
  <c r="AD84" i="7" s="1"/>
  <c r="AC84" i="7" a="1"/>
  <c r="AC84" i="7" s="1"/>
  <c r="AB84" i="7" a="1"/>
  <c r="AB84" i="7" s="1"/>
  <c r="AA84" i="7" a="1"/>
  <c r="AA84" i="7" s="1"/>
  <c r="Z84" i="7" a="1"/>
  <c r="Z84" i="7" s="1"/>
  <c r="Y84" i="7" a="1"/>
  <c r="Y84" i="7" s="1"/>
  <c r="X84" i="7" a="1"/>
  <c r="X84" i="7" s="1"/>
  <c r="W84" i="7" a="1"/>
  <c r="W84" i="7" s="1"/>
  <c r="V84" i="7" a="1"/>
  <c r="V84" i="7" s="1"/>
  <c r="U84" i="7" a="1"/>
  <c r="U84" i="7" s="1"/>
  <c r="T84" i="7" a="1"/>
  <c r="T84" i="7" s="1"/>
  <c r="S84" i="7" a="1"/>
  <c r="S84" i="7" s="1"/>
  <c r="R84" i="7" a="1"/>
  <c r="R84" i="7" s="1"/>
  <c r="Q84" i="7" a="1"/>
  <c r="Q84" i="7" s="1"/>
  <c r="P84" i="7" a="1"/>
  <c r="P84" i="7" s="1"/>
  <c r="O84" i="7" a="1"/>
  <c r="O84" i="7" s="1"/>
  <c r="N84" i="7" a="1"/>
  <c r="N84" i="7" s="1"/>
  <c r="M84" i="7" a="1"/>
  <c r="M84" i="7" s="1"/>
  <c r="AG68" i="7" a="1"/>
  <c r="AG68" i="7" s="1"/>
  <c r="AF68" i="7" a="1"/>
  <c r="AF68" i="7" s="1"/>
  <c r="AE68" i="7" a="1"/>
  <c r="AE68" i="7" s="1"/>
  <c r="AD68" i="7"/>
  <c r="AD68" i="7" a="1"/>
  <c r="AC68" i="7" a="1"/>
  <c r="AC68" i="7" s="1"/>
  <c r="AB68" i="7" a="1"/>
  <c r="AB68" i="7" s="1"/>
  <c r="AA68" i="7" a="1"/>
  <c r="AA68" i="7" s="1"/>
  <c r="Z68" i="7"/>
  <c r="Z68" i="7" a="1"/>
  <c r="Y68" i="7" a="1"/>
  <c r="Y68" i="7" s="1"/>
  <c r="X68" i="7" a="1"/>
  <c r="X68" i="7" s="1"/>
  <c r="W68" i="7" a="1"/>
  <c r="W68" i="7" s="1"/>
  <c r="V68" i="7"/>
  <c r="V68" i="7" a="1"/>
  <c r="U68" i="7" a="1"/>
  <c r="U68" i="7" s="1"/>
  <c r="T68" i="7" a="1"/>
  <c r="T68" i="7" s="1"/>
  <c r="S68" i="7" a="1"/>
  <c r="S68" i="7" s="1"/>
  <c r="R68" i="7"/>
  <c r="R68" i="7" a="1"/>
  <c r="Q68" i="7" a="1"/>
  <c r="Q68" i="7" s="1"/>
  <c r="P68" i="7" a="1"/>
  <c r="P68" i="7" s="1"/>
  <c r="O68" i="7" a="1"/>
  <c r="O68" i="7" s="1"/>
  <c r="N68" i="7"/>
  <c r="N68" i="7" a="1"/>
  <c r="M68" i="7" a="1"/>
  <c r="M68" i="7" s="1"/>
  <c r="AG52" i="7" a="1"/>
  <c r="AG52" i="7" s="1"/>
  <c r="AF52" i="7" a="1"/>
  <c r="AF52" i="7" s="1"/>
  <c r="AE52" i="7" a="1"/>
  <c r="AE52" i="7" s="1"/>
  <c r="AD52" i="7"/>
  <c r="AD52" i="7" a="1"/>
  <c r="AC52" i="7" a="1"/>
  <c r="AC52" i="7" s="1"/>
  <c r="AB52" i="7" a="1"/>
  <c r="AB52" i="7" s="1"/>
  <c r="AA52" i="7" a="1"/>
  <c r="AA52" i="7" s="1"/>
  <c r="Z52" i="7"/>
  <c r="Z52" i="7" a="1"/>
  <c r="Y52" i="7" a="1"/>
  <c r="Y52" i="7" s="1"/>
  <c r="X52" i="7" a="1"/>
  <c r="X52" i="7" s="1"/>
  <c r="W52" i="7" a="1"/>
  <c r="W52" i="7" s="1"/>
  <c r="V52" i="7"/>
  <c r="V52" i="7" a="1"/>
  <c r="U52" i="7" a="1"/>
  <c r="U52" i="7" s="1"/>
  <c r="T52" i="7" a="1"/>
  <c r="T52" i="7" s="1"/>
  <c r="S52" i="7" a="1"/>
  <c r="S52" i="7" s="1"/>
  <c r="R52" i="7"/>
  <c r="R52" i="7" a="1"/>
  <c r="Q52" i="7" a="1"/>
  <c r="Q52" i="7" s="1"/>
  <c r="P52" i="7" a="1"/>
  <c r="P52" i="7" s="1"/>
  <c r="O52" i="7" a="1"/>
  <c r="O52" i="7" s="1"/>
  <c r="N52" i="7"/>
  <c r="N52" i="7" a="1"/>
  <c r="M52" i="7" a="1"/>
  <c r="M52" i="7" s="1"/>
  <c r="AF4" i="8"/>
  <c r="AG4" i="8"/>
  <c r="AC4" i="8"/>
  <c r="AD4" i="8"/>
  <c r="AE4" i="8"/>
  <c r="AC5" i="8"/>
  <c r="AD5" i="8"/>
  <c r="D4" i="8"/>
  <c r="E4" i="8"/>
  <c r="F4" i="8"/>
  <c r="G4" i="8"/>
  <c r="H4" i="8"/>
  <c r="I4" i="8"/>
  <c r="J4" i="8"/>
  <c r="K4" i="8"/>
  <c r="L4" i="8"/>
  <c r="M4" i="8"/>
  <c r="N4" i="8"/>
  <c r="O4" i="8"/>
  <c r="P4" i="8"/>
  <c r="Q4" i="8"/>
  <c r="R4" i="8"/>
  <c r="S4" i="8"/>
  <c r="T4" i="8"/>
  <c r="U4" i="8"/>
  <c r="V4" i="8"/>
  <c r="W4" i="8"/>
  <c r="X4" i="8"/>
  <c r="Y4" i="8"/>
  <c r="Z4" i="8"/>
  <c r="AA4" i="8"/>
  <c r="AB4" i="8"/>
  <c r="E5" i="8"/>
  <c r="H5" i="8"/>
  <c r="I5" i="8"/>
  <c r="J5" i="8"/>
  <c r="K5" i="8"/>
  <c r="L5" i="8"/>
  <c r="O5" i="8"/>
  <c r="P5" i="8"/>
  <c r="Q5" i="8"/>
  <c r="R5" i="8"/>
  <c r="S5" i="8"/>
  <c r="T5" i="8"/>
  <c r="U5" i="8"/>
  <c r="V5" i="8"/>
  <c r="W5" i="8"/>
  <c r="X5" i="8"/>
  <c r="Y5" i="8"/>
  <c r="Z5" i="8"/>
  <c r="AA5" i="8"/>
  <c r="AB5" i="8"/>
  <c r="C4" i="8"/>
  <c r="C33" i="8" s="1"/>
  <c r="C5" i="8"/>
  <c r="B5" i="8"/>
  <c r="B4" i="8"/>
  <c r="O20" i="7" a="1"/>
  <c r="O20" i="7" s="1"/>
  <c r="P20" i="7" a="1"/>
  <c r="P20" i="7" s="1"/>
  <c r="Q20" i="7" a="1"/>
  <c r="Q20" i="7" s="1"/>
  <c r="R20" i="7" a="1"/>
  <c r="R20" i="7"/>
  <c r="S20" i="7" a="1"/>
  <c r="S20" i="7" s="1"/>
  <c r="T20" i="7" a="1"/>
  <c r="T20" i="7" s="1"/>
  <c r="U20" i="7" a="1"/>
  <c r="U20" i="7" s="1"/>
  <c r="V20" i="7" a="1"/>
  <c r="V20" i="7"/>
  <c r="W20" i="7" a="1"/>
  <c r="W20" i="7" s="1"/>
  <c r="X20" i="7" a="1"/>
  <c r="X20" i="7" s="1"/>
  <c r="Y20" i="7" a="1"/>
  <c r="Y20" i="7" s="1"/>
  <c r="Z20" i="7" a="1"/>
  <c r="Z20" i="7"/>
  <c r="AA20" i="7" a="1"/>
  <c r="AA20" i="7" s="1"/>
  <c r="AB20" i="7" a="1"/>
  <c r="AB20" i="7" s="1"/>
  <c r="AC20" i="7" a="1"/>
  <c r="AC20" i="7" s="1"/>
  <c r="AD20" i="7" a="1"/>
  <c r="AD20" i="7"/>
  <c r="AE20" i="7" a="1"/>
  <c r="AE20" i="7" s="1"/>
  <c r="AF20" i="7" a="1"/>
  <c r="AF20" i="7" s="1"/>
  <c r="AG20" i="7" a="1"/>
  <c r="AG20" i="7" s="1"/>
  <c r="N20" i="7" a="1"/>
  <c r="N20" i="7" s="1"/>
  <c r="M20" i="7" a="1"/>
  <c r="M20" i="7" s="1"/>
  <c r="Z36" i="7" a="1"/>
  <c r="Z36" i="7" s="1"/>
  <c r="AA36" i="7" a="1"/>
  <c r="AA36" i="7" s="1"/>
  <c r="AB36" i="7" a="1"/>
  <c r="AB36" i="7" s="1"/>
  <c r="AC36" i="7" a="1"/>
  <c r="AC36" i="7" s="1"/>
  <c r="AD36" i="7" a="1"/>
  <c r="AD36" i="7" s="1"/>
  <c r="AE36" i="7" a="1"/>
  <c r="AE36" i="7" s="1"/>
  <c r="AF36" i="7" a="1"/>
  <c r="AF36" i="7" s="1"/>
  <c r="AG36" i="7" a="1"/>
  <c r="AG36" i="7" s="1"/>
  <c r="R36" i="7" a="1"/>
  <c r="R36" i="7" s="1"/>
  <c r="S36" i="7" a="1"/>
  <c r="S36" i="7" s="1"/>
  <c r="T36" i="7" a="1"/>
  <c r="T36" i="7" s="1"/>
  <c r="U36" i="7" a="1"/>
  <c r="U36" i="7"/>
  <c r="V36" i="7" a="1"/>
  <c r="V36" i="7" s="1"/>
  <c r="W36" i="7" a="1"/>
  <c r="W36" i="7" s="1"/>
  <c r="X36" i="7" a="1"/>
  <c r="X36" i="7" s="1"/>
  <c r="Y36" i="7" a="1"/>
  <c r="Y36" i="7"/>
  <c r="N36" i="7" a="1"/>
  <c r="N36" i="7" s="1"/>
  <c r="O36" i="7" a="1"/>
  <c r="O36" i="7" s="1"/>
  <c r="P36" i="7" a="1"/>
  <c r="P36" i="7" s="1"/>
  <c r="Q36" i="7" a="1"/>
  <c r="Q36" i="7" s="1"/>
  <c r="M36" i="7" a="1"/>
  <c r="M36" i="7" s="1"/>
  <c r="D349" i="5"/>
  <c r="E349" i="5"/>
  <c r="F349" i="5"/>
  <c r="G349" i="5"/>
  <c r="C349" i="5"/>
  <c r="B349" i="5"/>
  <c r="B351" i="5"/>
  <c r="D350" i="5"/>
  <c r="E350" i="5"/>
  <c r="F350" i="5"/>
  <c r="G350" i="5"/>
  <c r="C350" i="5"/>
  <c r="B350" i="5"/>
  <c r="D348" i="5"/>
  <c r="E348" i="5"/>
  <c r="F348" i="5"/>
  <c r="G348" i="5"/>
  <c r="C348" i="5"/>
  <c r="B348" i="5"/>
  <c r="D346" i="5"/>
  <c r="E346" i="5"/>
  <c r="F346" i="5"/>
  <c r="G346" i="5"/>
  <c r="C346" i="5"/>
  <c r="B346" i="5"/>
  <c r="D347" i="5"/>
  <c r="E347" i="5"/>
  <c r="F347" i="5"/>
  <c r="G347" i="5"/>
  <c r="C347" i="5"/>
  <c r="B347" i="5"/>
  <c r="D345" i="5"/>
  <c r="E345" i="5"/>
  <c r="F345" i="5"/>
  <c r="G345" i="5"/>
  <c r="C345" i="5"/>
  <c r="B345" i="5"/>
  <c r="D344" i="5"/>
  <c r="E344" i="5"/>
  <c r="F344" i="5"/>
  <c r="G344" i="5"/>
  <c r="C344" i="5"/>
  <c r="B344" i="5"/>
  <c r="D343" i="5"/>
  <c r="E343" i="5"/>
  <c r="F343" i="5"/>
  <c r="G343" i="5"/>
  <c r="C343" i="5"/>
  <c r="B343" i="5"/>
  <c r="B215" i="36" l="1"/>
  <c r="B34" i="22" s="1"/>
  <c r="B198" i="36"/>
  <c r="B17" i="22" s="1"/>
  <c r="B212" i="36"/>
  <c r="B31" i="22" s="1"/>
  <c r="B187" i="36"/>
  <c r="B6" i="22" s="1"/>
  <c r="B201" i="36"/>
  <c r="B20" i="22" s="1"/>
  <c r="F125" i="36"/>
  <c r="F170" i="36" s="1"/>
  <c r="N125" i="36"/>
  <c r="N170" i="36" s="1"/>
  <c r="V125" i="36"/>
  <c r="V170" i="36" s="1"/>
  <c r="AD125" i="36"/>
  <c r="AD170" i="36" s="1"/>
  <c r="G125" i="36"/>
  <c r="G170" i="36" s="1"/>
  <c r="O125" i="36"/>
  <c r="O170" i="36" s="1"/>
  <c r="W125" i="36"/>
  <c r="W170" i="36" s="1"/>
  <c r="AE125" i="36"/>
  <c r="AE170" i="36" s="1"/>
  <c r="H125" i="36"/>
  <c r="H170" i="36" s="1"/>
  <c r="P125" i="36"/>
  <c r="P170" i="36" s="1"/>
  <c r="X125" i="36"/>
  <c r="X170" i="36" s="1"/>
  <c r="AF125" i="36"/>
  <c r="AF170" i="36" s="1"/>
  <c r="I125" i="36"/>
  <c r="I170" i="36" s="1"/>
  <c r="Q125" i="36"/>
  <c r="Q170" i="36" s="1"/>
  <c r="Y125" i="36"/>
  <c r="Y170" i="36" s="1"/>
  <c r="J125" i="36"/>
  <c r="J170" i="36" s="1"/>
  <c r="R125" i="36"/>
  <c r="R170" i="36" s="1"/>
  <c r="Z125" i="36"/>
  <c r="Z170" i="36" s="1"/>
  <c r="C125" i="36"/>
  <c r="C170" i="36" s="1"/>
  <c r="K125" i="36"/>
  <c r="K170" i="36" s="1"/>
  <c r="S125" i="36"/>
  <c r="S170" i="36" s="1"/>
  <c r="AA125" i="36"/>
  <c r="AA170" i="36" s="1"/>
  <c r="D125" i="36"/>
  <c r="D170" i="36" s="1"/>
  <c r="L125" i="36"/>
  <c r="L170" i="36" s="1"/>
  <c r="T125" i="36"/>
  <c r="T170" i="36" s="1"/>
  <c r="AB125" i="36"/>
  <c r="AB170" i="36" s="1"/>
  <c r="E125" i="36"/>
  <c r="E170" i="36" s="1"/>
  <c r="M125" i="36"/>
  <c r="M170" i="36" s="1"/>
  <c r="U125" i="36"/>
  <c r="U170" i="36" s="1"/>
  <c r="AC125" i="36"/>
  <c r="AC170" i="36" s="1"/>
  <c r="B223" i="36"/>
  <c r="B42" i="22" s="1"/>
  <c r="B206" i="36"/>
  <c r="B25" i="22" s="1"/>
  <c r="B220" i="36"/>
  <c r="B39" i="22" s="1"/>
  <c r="B195" i="36"/>
  <c r="B14" i="22" s="1"/>
  <c r="B209" i="36"/>
  <c r="B28" i="22" s="1"/>
  <c r="F133" i="36"/>
  <c r="F178" i="36" s="1"/>
  <c r="N133" i="36"/>
  <c r="N178" i="36" s="1"/>
  <c r="V133" i="36"/>
  <c r="V178" i="36" s="1"/>
  <c r="AD133" i="36"/>
  <c r="AD178" i="36" s="1"/>
  <c r="G133" i="36"/>
  <c r="G178" i="36" s="1"/>
  <c r="O133" i="36"/>
  <c r="O178" i="36" s="1"/>
  <c r="W133" i="36"/>
  <c r="W178" i="36" s="1"/>
  <c r="AE133" i="36"/>
  <c r="AE178" i="36" s="1"/>
  <c r="H133" i="36"/>
  <c r="H178" i="36" s="1"/>
  <c r="P133" i="36"/>
  <c r="P178" i="36" s="1"/>
  <c r="X133" i="36"/>
  <c r="X178" i="36" s="1"/>
  <c r="AF133" i="36"/>
  <c r="AF178" i="36" s="1"/>
  <c r="I133" i="36"/>
  <c r="I178" i="36" s="1"/>
  <c r="Q133" i="36"/>
  <c r="Q178" i="36" s="1"/>
  <c r="Y133" i="36"/>
  <c r="Y178" i="36" s="1"/>
  <c r="J133" i="36"/>
  <c r="J178" i="36" s="1"/>
  <c r="R133" i="36"/>
  <c r="R178" i="36" s="1"/>
  <c r="Z133" i="36"/>
  <c r="Z178" i="36" s="1"/>
  <c r="C133" i="36"/>
  <c r="C178" i="36" s="1"/>
  <c r="K133" i="36"/>
  <c r="K178" i="36" s="1"/>
  <c r="S133" i="36"/>
  <c r="S178" i="36" s="1"/>
  <c r="AA133" i="36"/>
  <c r="AA178" i="36" s="1"/>
  <c r="D133" i="36"/>
  <c r="D178" i="36" s="1"/>
  <c r="L133" i="36"/>
  <c r="L178" i="36" s="1"/>
  <c r="T133" i="36"/>
  <c r="T178" i="36" s="1"/>
  <c r="AB133" i="36"/>
  <c r="AB178" i="36" s="1"/>
  <c r="E133" i="36"/>
  <c r="E178" i="36" s="1"/>
  <c r="M133" i="36"/>
  <c r="M178" i="36" s="1"/>
  <c r="U133" i="36"/>
  <c r="U178" i="36" s="1"/>
  <c r="AC133" i="36"/>
  <c r="AC178" i="36" s="1"/>
  <c r="B184" i="36"/>
  <c r="B3" i="22" s="1"/>
  <c r="B214" i="36"/>
  <c r="B33" i="22" s="1"/>
  <c r="B189" i="36"/>
  <c r="B8" i="22" s="1"/>
  <c r="B203" i="36"/>
  <c r="B22" i="22" s="1"/>
  <c r="B217" i="36"/>
  <c r="B36" i="22" s="1"/>
  <c r="G116" i="36"/>
  <c r="G161" i="36" s="1"/>
  <c r="O116" i="36"/>
  <c r="O161" i="36" s="1"/>
  <c r="W116" i="36"/>
  <c r="W161" i="36" s="1"/>
  <c r="AE116" i="36"/>
  <c r="AE161" i="36" s="1"/>
  <c r="H116" i="36"/>
  <c r="H161" i="36" s="1"/>
  <c r="P116" i="36"/>
  <c r="P161" i="36" s="1"/>
  <c r="X116" i="36"/>
  <c r="X161" i="36" s="1"/>
  <c r="AF116" i="36"/>
  <c r="AF161" i="36" s="1"/>
  <c r="I116" i="36"/>
  <c r="I161" i="36" s="1"/>
  <c r="Q116" i="36"/>
  <c r="Q161" i="36" s="1"/>
  <c r="Y116" i="36"/>
  <c r="Y161" i="36" s="1"/>
  <c r="J116" i="36"/>
  <c r="J161" i="36" s="1"/>
  <c r="R116" i="36"/>
  <c r="R161" i="36" s="1"/>
  <c r="Z116" i="36"/>
  <c r="Z161" i="36" s="1"/>
  <c r="C116" i="36"/>
  <c r="C161" i="36" s="1"/>
  <c r="K116" i="36"/>
  <c r="K161" i="36" s="1"/>
  <c r="S116" i="36"/>
  <c r="S161" i="36" s="1"/>
  <c r="AA116" i="36"/>
  <c r="AA161" i="36" s="1"/>
  <c r="D116" i="36"/>
  <c r="D161" i="36" s="1"/>
  <c r="L116" i="36"/>
  <c r="L161" i="36" s="1"/>
  <c r="T116" i="36"/>
  <c r="T161" i="36" s="1"/>
  <c r="AB116" i="36"/>
  <c r="AB161" i="36" s="1"/>
  <c r="E116" i="36"/>
  <c r="E161" i="36" s="1"/>
  <c r="M116" i="36"/>
  <c r="M161" i="36" s="1"/>
  <c r="U116" i="36"/>
  <c r="U161" i="36" s="1"/>
  <c r="AC116" i="36"/>
  <c r="AC161" i="36" s="1"/>
  <c r="F116" i="36"/>
  <c r="F161" i="36" s="1"/>
  <c r="N116" i="36"/>
  <c r="N161" i="36" s="1"/>
  <c r="V116" i="36"/>
  <c r="V161" i="36" s="1"/>
  <c r="AD116" i="36"/>
  <c r="AD161" i="36" s="1"/>
  <c r="H126" i="36"/>
  <c r="H171" i="36" s="1"/>
  <c r="P126" i="36"/>
  <c r="P171" i="36" s="1"/>
  <c r="X126" i="36"/>
  <c r="X171" i="36" s="1"/>
  <c r="AF126" i="36"/>
  <c r="AF171" i="36" s="1"/>
  <c r="I126" i="36"/>
  <c r="I171" i="36" s="1"/>
  <c r="Q126" i="36"/>
  <c r="Q171" i="36" s="1"/>
  <c r="Y126" i="36"/>
  <c r="Y171" i="36" s="1"/>
  <c r="J126" i="36"/>
  <c r="J171" i="36" s="1"/>
  <c r="R126" i="36"/>
  <c r="R171" i="36" s="1"/>
  <c r="Z126" i="36"/>
  <c r="Z171" i="36" s="1"/>
  <c r="C126" i="36"/>
  <c r="C171" i="36" s="1"/>
  <c r="K126" i="36"/>
  <c r="K171" i="36" s="1"/>
  <c r="S126" i="36"/>
  <c r="S171" i="36" s="1"/>
  <c r="AA126" i="36"/>
  <c r="AA171" i="36" s="1"/>
  <c r="D126" i="36"/>
  <c r="D171" i="36" s="1"/>
  <c r="L126" i="36"/>
  <c r="L171" i="36" s="1"/>
  <c r="T126" i="36"/>
  <c r="T171" i="36" s="1"/>
  <c r="AB126" i="36"/>
  <c r="AB171" i="36" s="1"/>
  <c r="E126" i="36"/>
  <c r="E171" i="36" s="1"/>
  <c r="M126" i="36"/>
  <c r="M171" i="36" s="1"/>
  <c r="U126" i="36"/>
  <c r="U171" i="36" s="1"/>
  <c r="AC126" i="36"/>
  <c r="AC171" i="36" s="1"/>
  <c r="F126" i="36"/>
  <c r="F171" i="36" s="1"/>
  <c r="N126" i="36"/>
  <c r="N171" i="36" s="1"/>
  <c r="V126" i="36"/>
  <c r="V171" i="36" s="1"/>
  <c r="AD126" i="36"/>
  <c r="AD171" i="36" s="1"/>
  <c r="G126" i="36"/>
  <c r="G171" i="36" s="1"/>
  <c r="O126" i="36"/>
  <c r="O171" i="36" s="1"/>
  <c r="W126" i="36"/>
  <c r="W171" i="36" s="1"/>
  <c r="AE126" i="36"/>
  <c r="AE171" i="36" s="1"/>
  <c r="B224" i="36"/>
  <c r="B43" i="22" s="1"/>
  <c r="B192" i="36"/>
  <c r="B11" i="22" s="1"/>
  <c r="B222" i="36"/>
  <c r="B41" i="22" s="1"/>
  <c r="B211" i="36"/>
  <c r="B30" i="22" s="1"/>
  <c r="B186" i="36"/>
  <c r="B5" i="22" s="1"/>
  <c r="D124" i="36"/>
  <c r="D169" i="36" s="1"/>
  <c r="L124" i="36"/>
  <c r="L169" i="36" s="1"/>
  <c r="T124" i="36"/>
  <c r="T169" i="36" s="1"/>
  <c r="AB124" i="36"/>
  <c r="AB169" i="36" s="1"/>
  <c r="E124" i="36"/>
  <c r="E169" i="36" s="1"/>
  <c r="M124" i="36"/>
  <c r="M169" i="36" s="1"/>
  <c r="U124" i="36"/>
  <c r="U169" i="36" s="1"/>
  <c r="AC124" i="36"/>
  <c r="AC169" i="36" s="1"/>
  <c r="F124" i="36"/>
  <c r="F169" i="36" s="1"/>
  <c r="N124" i="36"/>
  <c r="N169" i="36" s="1"/>
  <c r="V124" i="36"/>
  <c r="V169" i="36" s="1"/>
  <c r="AD124" i="36"/>
  <c r="AD169" i="36" s="1"/>
  <c r="G124" i="36"/>
  <c r="G169" i="36" s="1"/>
  <c r="O124" i="36"/>
  <c r="O169" i="36" s="1"/>
  <c r="W124" i="36"/>
  <c r="W169" i="36" s="1"/>
  <c r="AE124" i="36"/>
  <c r="AE169" i="36" s="1"/>
  <c r="H124" i="36"/>
  <c r="H169" i="36" s="1"/>
  <c r="P124" i="36"/>
  <c r="P169" i="36" s="1"/>
  <c r="X124" i="36"/>
  <c r="X169" i="36" s="1"/>
  <c r="AF124" i="36"/>
  <c r="AF169" i="36" s="1"/>
  <c r="I124" i="36"/>
  <c r="I169" i="36" s="1"/>
  <c r="Q124" i="36"/>
  <c r="Q169" i="36" s="1"/>
  <c r="Y124" i="36"/>
  <c r="Y169" i="36" s="1"/>
  <c r="J124" i="36"/>
  <c r="J169" i="36" s="1"/>
  <c r="R124" i="36"/>
  <c r="R169" i="36" s="1"/>
  <c r="Z124" i="36"/>
  <c r="Z169" i="36" s="1"/>
  <c r="C124" i="36"/>
  <c r="C169" i="36" s="1"/>
  <c r="K124" i="36"/>
  <c r="K169" i="36" s="1"/>
  <c r="S124" i="36"/>
  <c r="S169" i="36" s="1"/>
  <c r="AA124" i="36"/>
  <c r="AA169" i="36" s="1"/>
  <c r="H134" i="36"/>
  <c r="H179" i="36" s="1"/>
  <c r="P134" i="36"/>
  <c r="P179" i="36" s="1"/>
  <c r="X134" i="36"/>
  <c r="X179" i="36" s="1"/>
  <c r="AF134" i="36"/>
  <c r="AF179" i="36" s="1"/>
  <c r="I134" i="36"/>
  <c r="I179" i="36" s="1"/>
  <c r="Q134" i="36"/>
  <c r="Q179" i="36" s="1"/>
  <c r="Y134" i="36"/>
  <c r="Y179" i="36" s="1"/>
  <c r="J134" i="36"/>
  <c r="J179" i="36" s="1"/>
  <c r="R134" i="36"/>
  <c r="R179" i="36" s="1"/>
  <c r="Z134" i="36"/>
  <c r="Z179" i="36" s="1"/>
  <c r="C134" i="36"/>
  <c r="C179" i="36" s="1"/>
  <c r="K134" i="36"/>
  <c r="K179" i="36" s="1"/>
  <c r="S134" i="36"/>
  <c r="S179" i="36" s="1"/>
  <c r="AA134" i="36"/>
  <c r="AA179" i="36" s="1"/>
  <c r="D134" i="36"/>
  <c r="D179" i="36" s="1"/>
  <c r="L134" i="36"/>
  <c r="L179" i="36" s="1"/>
  <c r="T134" i="36"/>
  <c r="T179" i="36" s="1"/>
  <c r="AB134" i="36"/>
  <c r="AB179" i="36" s="1"/>
  <c r="E134" i="36"/>
  <c r="E179" i="36" s="1"/>
  <c r="M134" i="36"/>
  <c r="M179" i="36" s="1"/>
  <c r="U134" i="36"/>
  <c r="U179" i="36" s="1"/>
  <c r="AC134" i="36"/>
  <c r="AC179" i="36" s="1"/>
  <c r="F134" i="36"/>
  <c r="F179" i="36" s="1"/>
  <c r="N134" i="36"/>
  <c r="N179" i="36" s="1"/>
  <c r="V134" i="36"/>
  <c r="V179" i="36" s="1"/>
  <c r="AD134" i="36"/>
  <c r="AD179" i="36" s="1"/>
  <c r="G134" i="36"/>
  <c r="G179" i="36" s="1"/>
  <c r="O134" i="36"/>
  <c r="O179" i="36" s="1"/>
  <c r="W134" i="36"/>
  <c r="W179" i="36" s="1"/>
  <c r="AE134" i="36"/>
  <c r="AE179" i="36" s="1"/>
  <c r="B200" i="36"/>
  <c r="B19" i="22" s="1"/>
  <c r="B183" i="36"/>
  <c r="B2" i="22" s="1"/>
  <c r="B205" i="36"/>
  <c r="B24" i="22" s="1"/>
  <c r="B219" i="36"/>
  <c r="B38" i="22" s="1"/>
  <c r="B194" i="36"/>
  <c r="B13" i="22" s="1"/>
  <c r="D132" i="36"/>
  <c r="D177" i="36" s="1"/>
  <c r="L132" i="36"/>
  <c r="L177" i="36" s="1"/>
  <c r="T132" i="36"/>
  <c r="T177" i="36" s="1"/>
  <c r="AB132" i="36"/>
  <c r="AB177" i="36" s="1"/>
  <c r="E132" i="36"/>
  <c r="E177" i="36" s="1"/>
  <c r="M132" i="36"/>
  <c r="M177" i="36" s="1"/>
  <c r="U132" i="36"/>
  <c r="U177" i="36" s="1"/>
  <c r="AC132" i="36"/>
  <c r="AC177" i="36" s="1"/>
  <c r="F132" i="36"/>
  <c r="F177" i="36" s="1"/>
  <c r="N132" i="36"/>
  <c r="N177" i="36" s="1"/>
  <c r="V132" i="36"/>
  <c r="V177" i="36" s="1"/>
  <c r="AD132" i="36"/>
  <c r="AD177" i="36" s="1"/>
  <c r="G132" i="36"/>
  <c r="G177" i="36" s="1"/>
  <c r="O132" i="36"/>
  <c r="O177" i="36" s="1"/>
  <c r="W132" i="36"/>
  <c r="W177" i="36" s="1"/>
  <c r="AE132" i="36"/>
  <c r="AE177" i="36" s="1"/>
  <c r="H132" i="36"/>
  <c r="H177" i="36" s="1"/>
  <c r="P132" i="36"/>
  <c r="P177" i="36" s="1"/>
  <c r="X132" i="36"/>
  <c r="X177" i="36" s="1"/>
  <c r="AF132" i="36"/>
  <c r="AF177" i="36" s="1"/>
  <c r="I132" i="36"/>
  <c r="I177" i="36" s="1"/>
  <c r="Q132" i="36"/>
  <c r="Q177" i="36" s="1"/>
  <c r="Y132" i="36"/>
  <c r="Y177" i="36" s="1"/>
  <c r="J132" i="36"/>
  <c r="J177" i="36" s="1"/>
  <c r="R132" i="36"/>
  <c r="R177" i="36" s="1"/>
  <c r="Z132" i="36"/>
  <c r="Z177" i="36" s="1"/>
  <c r="C132" i="36"/>
  <c r="C177" i="36" s="1"/>
  <c r="K132" i="36"/>
  <c r="K177" i="36" s="1"/>
  <c r="S132" i="36"/>
  <c r="S177" i="36" s="1"/>
  <c r="AA132" i="36"/>
  <c r="AA177" i="36" s="1"/>
  <c r="B208" i="36"/>
  <c r="B27" i="22" s="1"/>
  <c r="B191" i="36"/>
  <c r="B10" i="22" s="1"/>
  <c r="B213" i="36"/>
  <c r="B32" i="22" s="1"/>
  <c r="B188" i="36"/>
  <c r="B7" i="22" s="1"/>
  <c r="B202" i="36"/>
  <c r="B21" i="22" s="1"/>
  <c r="I101" i="36"/>
  <c r="I146" i="36" s="1"/>
  <c r="Q101" i="36"/>
  <c r="Q146" i="36" s="1"/>
  <c r="Y101" i="36"/>
  <c r="Y146" i="36" s="1"/>
  <c r="J101" i="36"/>
  <c r="J146" i="36" s="1"/>
  <c r="R101" i="36"/>
  <c r="R146" i="36" s="1"/>
  <c r="Z101" i="36"/>
  <c r="Z146" i="36" s="1"/>
  <c r="C101" i="36"/>
  <c r="C146" i="36" s="1"/>
  <c r="K101" i="36"/>
  <c r="K146" i="36" s="1"/>
  <c r="S101" i="36"/>
  <c r="S146" i="36" s="1"/>
  <c r="AA101" i="36"/>
  <c r="AA146" i="36" s="1"/>
  <c r="D101" i="36"/>
  <c r="D146" i="36" s="1"/>
  <c r="L101" i="36"/>
  <c r="L146" i="36" s="1"/>
  <c r="T101" i="36"/>
  <c r="T146" i="36" s="1"/>
  <c r="AB101" i="36"/>
  <c r="AB146" i="36" s="1"/>
  <c r="E101" i="36"/>
  <c r="E146" i="36" s="1"/>
  <c r="M101" i="36"/>
  <c r="M146" i="36" s="1"/>
  <c r="U101" i="36"/>
  <c r="U146" i="36" s="1"/>
  <c r="AC101" i="36"/>
  <c r="AC146" i="36" s="1"/>
  <c r="F101" i="36"/>
  <c r="F146" i="36" s="1"/>
  <c r="N101" i="36"/>
  <c r="N146" i="36" s="1"/>
  <c r="V101" i="36"/>
  <c r="V146" i="36" s="1"/>
  <c r="AD101" i="36"/>
  <c r="AD146" i="36" s="1"/>
  <c r="G101" i="36"/>
  <c r="G146" i="36" s="1"/>
  <c r="O101" i="36"/>
  <c r="O146" i="36" s="1"/>
  <c r="W101" i="36"/>
  <c r="W146" i="36" s="1"/>
  <c r="AE101" i="36"/>
  <c r="AE146" i="36" s="1"/>
  <c r="H101" i="36"/>
  <c r="H146" i="36" s="1"/>
  <c r="P101" i="36"/>
  <c r="P146" i="36" s="1"/>
  <c r="X101" i="36"/>
  <c r="X146" i="36" s="1"/>
  <c r="AF101" i="36"/>
  <c r="AF146" i="36" s="1"/>
  <c r="B216" i="36"/>
  <c r="B35" i="22" s="1"/>
  <c r="B199" i="36"/>
  <c r="B18" i="22" s="1"/>
  <c r="B221" i="36"/>
  <c r="B40" i="22" s="1"/>
  <c r="B196" i="36"/>
  <c r="B15" i="22" s="1"/>
  <c r="B210" i="36"/>
  <c r="B29" i="22" s="1"/>
  <c r="B185" i="36"/>
  <c r="B4" i="22" s="1"/>
  <c r="J127" i="36"/>
  <c r="J172" i="36" s="1"/>
  <c r="R127" i="36"/>
  <c r="R172" i="36" s="1"/>
  <c r="Z127" i="36"/>
  <c r="Z172" i="36" s="1"/>
  <c r="C127" i="36"/>
  <c r="C172" i="36" s="1"/>
  <c r="K127" i="36"/>
  <c r="K172" i="36" s="1"/>
  <c r="S127" i="36"/>
  <c r="S172" i="36" s="1"/>
  <c r="AA127" i="36"/>
  <c r="AA172" i="36" s="1"/>
  <c r="D127" i="36"/>
  <c r="D172" i="36" s="1"/>
  <c r="L127" i="36"/>
  <c r="L172" i="36" s="1"/>
  <c r="T127" i="36"/>
  <c r="T172" i="36" s="1"/>
  <c r="AB127" i="36"/>
  <c r="AB172" i="36" s="1"/>
  <c r="E127" i="36"/>
  <c r="E172" i="36" s="1"/>
  <c r="M127" i="36"/>
  <c r="M172" i="36" s="1"/>
  <c r="U127" i="36"/>
  <c r="U172" i="36" s="1"/>
  <c r="AC127" i="36"/>
  <c r="AC172" i="36" s="1"/>
  <c r="F127" i="36"/>
  <c r="F172" i="36" s="1"/>
  <c r="N127" i="36"/>
  <c r="N172" i="36" s="1"/>
  <c r="V127" i="36"/>
  <c r="V172" i="36" s="1"/>
  <c r="AD127" i="36"/>
  <c r="AD172" i="36" s="1"/>
  <c r="G127" i="36"/>
  <c r="G172" i="36" s="1"/>
  <c r="O127" i="36"/>
  <c r="O172" i="36" s="1"/>
  <c r="W127" i="36"/>
  <c r="W172" i="36" s="1"/>
  <c r="AE127" i="36"/>
  <c r="AE172" i="36" s="1"/>
  <c r="H127" i="36"/>
  <c r="H172" i="36" s="1"/>
  <c r="P127" i="36"/>
  <c r="P172" i="36" s="1"/>
  <c r="X127" i="36"/>
  <c r="X172" i="36" s="1"/>
  <c r="AF127" i="36"/>
  <c r="AF172" i="36" s="1"/>
  <c r="I127" i="36"/>
  <c r="I172" i="36" s="1"/>
  <c r="Q127" i="36"/>
  <c r="Q172" i="36" s="1"/>
  <c r="Y127" i="36"/>
  <c r="Y172" i="36" s="1"/>
  <c r="I109" i="36"/>
  <c r="I154" i="36" s="1"/>
  <c r="Q109" i="36"/>
  <c r="Q154" i="36" s="1"/>
  <c r="Y109" i="36"/>
  <c r="Y154" i="36" s="1"/>
  <c r="J109" i="36"/>
  <c r="J154" i="36" s="1"/>
  <c r="R109" i="36"/>
  <c r="R154" i="36" s="1"/>
  <c r="Z109" i="36"/>
  <c r="Z154" i="36" s="1"/>
  <c r="C109" i="36"/>
  <c r="C154" i="36" s="1"/>
  <c r="K109" i="36"/>
  <c r="K154" i="36" s="1"/>
  <c r="S109" i="36"/>
  <c r="S154" i="36" s="1"/>
  <c r="AA109" i="36"/>
  <c r="AA154" i="36" s="1"/>
  <c r="D109" i="36"/>
  <c r="D154" i="36" s="1"/>
  <c r="L109" i="36"/>
  <c r="L154" i="36" s="1"/>
  <c r="T109" i="36"/>
  <c r="T154" i="36" s="1"/>
  <c r="AB109" i="36"/>
  <c r="AB154" i="36" s="1"/>
  <c r="E109" i="36"/>
  <c r="E154" i="36" s="1"/>
  <c r="M109" i="36"/>
  <c r="M154" i="36" s="1"/>
  <c r="U109" i="36"/>
  <c r="U154" i="36" s="1"/>
  <c r="AC109" i="36"/>
  <c r="AC154" i="36" s="1"/>
  <c r="F109" i="36"/>
  <c r="F154" i="36" s="1"/>
  <c r="N109" i="36"/>
  <c r="N154" i="36" s="1"/>
  <c r="V109" i="36"/>
  <c r="V154" i="36" s="1"/>
  <c r="AD109" i="36"/>
  <c r="AD154" i="36" s="1"/>
  <c r="G109" i="36"/>
  <c r="G154" i="36" s="1"/>
  <c r="O109" i="36"/>
  <c r="O154" i="36" s="1"/>
  <c r="W109" i="36"/>
  <c r="W154" i="36" s="1"/>
  <c r="AE109" i="36"/>
  <c r="AE154" i="36" s="1"/>
  <c r="H109" i="36"/>
  <c r="H154" i="36" s="1"/>
  <c r="P109" i="36"/>
  <c r="P154" i="36" s="1"/>
  <c r="X109" i="36"/>
  <c r="X154" i="36" s="1"/>
  <c r="AF109" i="36"/>
  <c r="AF154" i="36" s="1"/>
  <c r="B207" i="36"/>
  <c r="B26" i="22" s="1"/>
  <c r="B190" i="36"/>
  <c r="B9" i="22" s="1"/>
  <c r="B197" i="36"/>
  <c r="B16" i="22" s="1"/>
  <c r="B204" i="36"/>
  <c r="B23" i="22" s="1"/>
  <c r="B218" i="36"/>
  <c r="B37" i="22" s="1"/>
  <c r="B193" i="36"/>
  <c r="B12" i="22" s="1"/>
  <c r="K93" i="36"/>
  <c r="K138" i="36" s="1"/>
  <c r="S93" i="36"/>
  <c r="S138" i="36" s="1"/>
  <c r="AA93" i="36"/>
  <c r="AA138" i="36" s="1"/>
  <c r="D93" i="36"/>
  <c r="D138" i="36" s="1"/>
  <c r="L93" i="36"/>
  <c r="L138" i="36" s="1"/>
  <c r="T93" i="36"/>
  <c r="T138" i="36" s="1"/>
  <c r="AB93" i="36"/>
  <c r="AB138" i="36" s="1"/>
  <c r="E93" i="36"/>
  <c r="E138" i="36" s="1"/>
  <c r="M93" i="36"/>
  <c r="M138" i="36" s="1"/>
  <c r="U93" i="36"/>
  <c r="U138" i="36" s="1"/>
  <c r="AC93" i="36"/>
  <c r="AC138" i="36" s="1"/>
  <c r="F93" i="36"/>
  <c r="F138" i="36" s="1"/>
  <c r="N93" i="36"/>
  <c r="N138" i="36" s="1"/>
  <c r="V93" i="36"/>
  <c r="V138" i="36" s="1"/>
  <c r="AD93" i="36"/>
  <c r="AD138" i="36" s="1"/>
  <c r="G93" i="36"/>
  <c r="G138" i="36" s="1"/>
  <c r="O93" i="36"/>
  <c r="O138" i="36" s="1"/>
  <c r="W93" i="36"/>
  <c r="W138" i="36" s="1"/>
  <c r="AE93" i="36"/>
  <c r="AE138" i="36" s="1"/>
  <c r="H93" i="36"/>
  <c r="H138" i="36" s="1"/>
  <c r="P93" i="36"/>
  <c r="P138" i="36" s="1"/>
  <c r="X93" i="36"/>
  <c r="X138" i="36" s="1"/>
  <c r="AF93" i="36"/>
  <c r="AF138" i="36" s="1"/>
  <c r="I93" i="36"/>
  <c r="I138" i="36" s="1"/>
  <c r="Q93" i="36"/>
  <c r="Q138" i="36" s="1"/>
  <c r="Y93" i="36"/>
  <c r="Y138" i="36" s="1"/>
  <c r="C93" i="36"/>
  <c r="C138" i="36" s="1"/>
  <c r="J93" i="36"/>
  <c r="J138" i="36" s="1"/>
  <c r="R93" i="36"/>
  <c r="R138" i="36" s="1"/>
  <c r="Z93" i="36"/>
  <c r="Z138" i="36" s="1"/>
  <c r="I117" i="36"/>
  <c r="I162" i="36" s="1"/>
  <c r="Q117" i="36"/>
  <c r="Q162" i="36" s="1"/>
  <c r="Y117" i="36"/>
  <c r="Y162" i="36" s="1"/>
  <c r="J117" i="36"/>
  <c r="J162" i="36" s="1"/>
  <c r="R117" i="36"/>
  <c r="R162" i="36" s="1"/>
  <c r="Z117" i="36"/>
  <c r="Z162" i="36" s="1"/>
  <c r="C117" i="36"/>
  <c r="C162" i="36" s="1"/>
  <c r="K117" i="36"/>
  <c r="K162" i="36" s="1"/>
  <c r="S117" i="36"/>
  <c r="S162" i="36" s="1"/>
  <c r="AA117" i="36"/>
  <c r="AA162" i="36" s="1"/>
  <c r="D117" i="36"/>
  <c r="D162" i="36" s="1"/>
  <c r="L117" i="36"/>
  <c r="L162" i="36" s="1"/>
  <c r="T117" i="36"/>
  <c r="T162" i="36" s="1"/>
  <c r="AB117" i="36"/>
  <c r="AB162" i="36" s="1"/>
  <c r="E117" i="36"/>
  <c r="E162" i="36" s="1"/>
  <c r="M117" i="36"/>
  <c r="M162" i="36" s="1"/>
  <c r="U117" i="36"/>
  <c r="U162" i="36" s="1"/>
  <c r="AC117" i="36"/>
  <c r="AC162" i="36" s="1"/>
  <c r="F117" i="36"/>
  <c r="F162" i="36" s="1"/>
  <c r="N117" i="36"/>
  <c r="N162" i="36" s="1"/>
  <c r="V117" i="36"/>
  <c r="V162" i="36" s="1"/>
  <c r="AD117" i="36"/>
  <c r="AD162" i="36" s="1"/>
  <c r="G117" i="36"/>
  <c r="G162" i="36" s="1"/>
  <c r="O117" i="36"/>
  <c r="O162" i="36" s="1"/>
  <c r="W117" i="36"/>
  <c r="W162" i="36" s="1"/>
  <c r="AE117" i="36"/>
  <c r="AE162" i="36" s="1"/>
  <c r="H117" i="36"/>
  <c r="H162" i="36" s="1"/>
  <c r="P117" i="36"/>
  <c r="P162" i="36" s="1"/>
  <c r="X117" i="36"/>
  <c r="X162" i="36" s="1"/>
  <c r="AF117" i="36"/>
  <c r="AF162" i="36" s="1"/>
  <c r="F123" i="30"/>
  <c r="F168" i="30" s="1"/>
  <c r="K123" i="30"/>
  <c r="K168" i="30" s="1"/>
  <c r="AB123" i="30"/>
  <c r="AB168" i="30" s="1"/>
  <c r="AC123" i="30"/>
  <c r="AC168" i="30" s="1"/>
  <c r="X123" i="30"/>
  <c r="X168" i="30" s="1"/>
  <c r="AA123" i="30"/>
  <c r="AA168" i="30" s="1"/>
  <c r="T123" i="30"/>
  <c r="T168" i="30" s="1"/>
  <c r="B168" i="30"/>
  <c r="B213" i="30" s="1"/>
  <c r="B32" i="9" s="1"/>
  <c r="B220" i="30"/>
  <c r="B39" i="9" s="1"/>
  <c r="R123" i="30"/>
  <c r="R168" i="30" s="1"/>
  <c r="N123" i="30"/>
  <c r="N168" i="30" s="1"/>
  <c r="AE123" i="30"/>
  <c r="AE168" i="30" s="1"/>
  <c r="L123" i="30"/>
  <c r="L168" i="30" s="1"/>
  <c r="G123" i="30"/>
  <c r="G168" i="30" s="1"/>
  <c r="C123" i="30"/>
  <c r="C168" i="30" s="1"/>
  <c r="U123" i="30"/>
  <c r="U168" i="30" s="1"/>
  <c r="D123" i="30"/>
  <c r="D168" i="30" s="1"/>
  <c r="P123" i="30"/>
  <c r="P168" i="30" s="1"/>
  <c r="W123" i="30"/>
  <c r="W168" i="30" s="1"/>
  <c r="J123" i="30"/>
  <c r="J168" i="30" s="1"/>
  <c r="Y123" i="30"/>
  <c r="Y168" i="30" s="1"/>
  <c r="Z123" i="30"/>
  <c r="Z168" i="30" s="1"/>
  <c r="M123" i="30"/>
  <c r="M168" i="30" s="1"/>
  <c r="AD123" i="30"/>
  <c r="AD168" i="30" s="1"/>
  <c r="Q123" i="30"/>
  <c r="Q168" i="30" s="1"/>
  <c r="O123" i="30"/>
  <c r="O168" i="30" s="1"/>
  <c r="AF123" i="30"/>
  <c r="AF168" i="30" s="1"/>
  <c r="S123" i="30"/>
  <c r="S168" i="30" s="1"/>
  <c r="Y112" i="30"/>
  <c r="Y157" i="30" s="1"/>
  <c r="E112" i="30"/>
  <c r="E157" i="30" s="1"/>
  <c r="R112" i="30"/>
  <c r="R157" i="30" s="1"/>
  <c r="K112" i="30"/>
  <c r="K157" i="30" s="1"/>
  <c r="B208" i="30"/>
  <c r="B27" i="9" s="1"/>
  <c r="D112" i="30"/>
  <c r="D157" i="30" s="1"/>
  <c r="U112" i="30"/>
  <c r="U157" i="30" s="1"/>
  <c r="AD112" i="30"/>
  <c r="AD157" i="30" s="1"/>
  <c r="P112" i="30"/>
  <c r="P157" i="30" s="1"/>
  <c r="J112" i="30"/>
  <c r="J157" i="30" s="1"/>
  <c r="V112" i="30"/>
  <c r="V157" i="30" s="1"/>
  <c r="AB112" i="30"/>
  <c r="AB157" i="30" s="1"/>
  <c r="X112" i="30"/>
  <c r="X157" i="30" s="1"/>
  <c r="AE112" i="30"/>
  <c r="AE157" i="30" s="1"/>
  <c r="N112" i="30"/>
  <c r="N157" i="30" s="1"/>
  <c r="Q112" i="30"/>
  <c r="Q157" i="30" s="1"/>
  <c r="M112" i="30"/>
  <c r="M157" i="30" s="1"/>
  <c r="T112" i="30"/>
  <c r="T157" i="30" s="1"/>
  <c r="F112" i="30"/>
  <c r="F157" i="30" s="1"/>
  <c r="B188" i="30"/>
  <c r="B7" i="9" s="1"/>
  <c r="G112" i="30"/>
  <c r="G157" i="30" s="1"/>
  <c r="W112" i="30"/>
  <c r="W157" i="30" s="1"/>
  <c r="I112" i="30"/>
  <c r="I157" i="30" s="1"/>
  <c r="AA112" i="30"/>
  <c r="AA157" i="30" s="1"/>
  <c r="B205" i="30"/>
  <c r="B24" i="9" s="1"/>
  <c r="B192" i="15"/>
  <c r="B11" i="3" s="1"/>
  <c r="B185" i="15"/>
  <c r="B4" i="3" s="1"/>
  <c r="B219" i="15"/>
  <c r="B38" i="3" s="1"/>
  <c r="B189" i="15"/>
  <c r="B8" i="3" s="1"/>
  <c r="Z112" i="30"/>
  <c r="Z157" i="30" s="1"/>
  <c r="L112" i="30"/>
  <c r="L157" i="30" s="1"/>
  <c r="AC112" i="30"/>
  <c r="AC157" i="30" s="1"/>
  <c r="B184" i="15"/>
  <c r="B3" i="3" s="1"/>
  <c r="B218" i="15"/>
  <c r="B37" i="3" s="1"/>
  <c r="B211" i="15"/>
  <c r="B30" i="3" s="1"/>
  <c r="I111" i="30"/>
  <c r="I156" i="30" s="1"/>
  <c r="Q111" i="30"/>
  <c r="Q156" i="30" s="1"/>
  <c r="Y111" i="30"/>
  <c r="Y156" i="30" s="1"/>
  <c r="D111" i="30"/>
  <c r="D156" i="30" s="1"/>
  <c r="L111" i="30"/>
  <c r="L156" i="30" s="1"/>
  <c r="T111" i="30"/>
  <c r="T156" i="30" s="1"/>
  <c r="AB111" i="30"/>
  <c r="AB156" i="30" s="1"/>
  <c r="F111" i="30"/>
  <c r="F156" i="30" s="1"/>
  <c r="P111" i="30"/>
  <c r="P156" i="30" s="1"/>
  <c r="AA111" i="30"/>
  <c r="AA156" i="30" s="1"/>
  <c r="G111" i="30"/>
  <c r="G156" i="30" s="1"/>
  <c r="R111" i="30"/>
  <c r="R156" i="30" s="1"/>
  <c r="AC111" i="30"/>
  <c r="AC156" i="30" s="1"/>
  <c r="X111" i="30"/>
  <c r="X156" i="30" s="1"/>
  <c r="H111" i="30"/>
  <c r="H156" i="30" s="1"/>
  <c r="S111" i="30"/>
  <c r="S156" i="30" s="1"/>
  <c r="AD111" i="30"/>
  <c r="AD156" i="30" s="1"/>
  <c r="C111" i="30"/>
  <c r="C156" i="30" s="1"/>
  <c r="J111" i="30"/>
  <c r="J156" i="30" s="1"/>
  <c r="U111" i="30"/>
  <c r="U156" i="30" s="1"/>
  <c r="AE111" i="30"/>
  <c r="AE156" i="30" s="1"/>
  <c r="K111" i="30"/>
  <c r="K156" i="30" s="1"/>
  <c r="V111" i="30"/>
  <c r="V156" i="30" s="1"/>
  <c r="AF111" i="30"/>
  <c r="AF156" i="30" s="1"/>
  <c r="M111" i="30"/>
  <c r="M156" i="30" s="1"/>
  <c r="W111" i="30"/>
  <c r="W156" i="30" s="1"/>
  <c r="N111" i="30"/>
  <c r="N156" i="30" s="1"/>
  <c r="E111" i="30"/>
  <c r="E156" i="30" s="1"/>
  <c r="O111" i="30"/>
  <c r="O156" i="30" s="1"/>
  <c r="Z111" i="30"/>
  <c r="Z156" i="30" s="1"/>
  <c r="H103" i="30"/>
  <c r="H148" i="30" s="1"/>
  <c r="P103" i="30"/>
  <c r="P148" i="30" s="1"/>
  <c r="X103" i="30"/>
  <c r="X148" i="30" s="1"/>
  <c r="AF103" i="30"/>
  <c r="AF148" i="30" s="1"/>
  <c r="I103" i="30"/>
  <c r="I148" i="30" s="1"/>
  <c r="Q103" i="30"/>
  <c r="Q148" i="30" s="1"/>
  <c r="Y103" i="30"/>
  <c r="Y148" i="30" s="1"/>
  <c r="J103" i="30"/>
  <c r="J148" i="30" s="1"/>
  <c r="R103" i="30"/>
  <c r="R148" i="30" s="1"/>
  <c r="Z103" i="30"/>
  <c r="Z148" i="30" s="1"/>
  <c r="D103" i="30"/>
  <c r="D148" i="30" s="1"/>
  <c r="L103" i="30"/>
  <c r="L148" i="30" s="1"/>
  <c r="T103" i="30"/>
  <c r="T148" i="30" s="1"/>
  <c r="AB103" i="30"/>
  <c r="AB148" i="30" s="1"/>
  <c r="E103" i="30"/>
  <c r="E148" i="30" s="1"/>
  <c r="M103" i="30"/>
  <c r="M148" i="30" s="1"/>
  <c r="U103" i="30"/>
  <c r="U148" i="30" s="1"/>
  <c r="AC103" i="30"/>
  <c r="AC148" i="30" s="1"/>
  <c r="O103" i="30"/>
  <c r="O148" i="30" s="1"/>
  <c r="C103" i="30"/>
  <c r="C148" i="30" s="1"/>
  <c r="W103" i="30"/>
  <c r="W148" i="30" s="1"/>
  <c r="N103" i="30"/>
  <c r="N148" i="30" s="1"/>
  <c r="S103" i="30"/>
  <c r="S148" i="30" s="1"/>
  <c r="V103" i="30"/>
  <c r="V148" i="30" s="1"/>
  <c r="AA103" i="30"/>
  <c r="AA148" i="30" s="1"/>
  <c r="AD103" i="30"/>
  <c r="AD148" i="30" s="1"/>
  <c r="G103" i="30"/>
  <c r="G148" i="30" s="1"/>
  <c r="F103" i="30"/>
  <c r="F148" i="30" s="1"/>
  <c r="AE103" i="30"/>
  <c r="AE148" i="30" s="1"/>
  <c r="K103" i="30"/>
  <c r="K148" i="30" s="1"/>
  <c r="B190" i="15"/>
  <c r="B9" i="3" s="1"/>
  <c r="J93" i="30"/>
  <c r="J138" i="30" s="1"/>
  <c r="R93" i="30"/>
  <c r="R138" i="30" s="1"/>
  <c r="Z93" i="30"/>
  <c r="Z138" i="30" s="1"/>
  <c r="E93" i="30"/>
  <c r="E138" i="30" s="1"/>
  <c r="M93" i="30"/>
  <c r="M138" i="30" s="1"/>
  <c r="U93" i="30"/>
  <c r="U138" i="30" s="1"/>
  <c r="AC93" i="30"/>
  <c r="AC138" i="30" s="1"/>
  <c r="L93" i="30"/>
  <c r="L138" i="30" s="1"/>
  <c r="W93" i="30"/>
  <c r="W138" i="30" s="1"/>
  <c r="C93" i="30"/>
  <c r="C138" i="30" s="1"/>
  <c r="N93" i="30"/>
  <c r="N138" i="30" s="1"/>
  <c r="X93" i="30"/>
  <c r="X138" i="30" s="1"/>
  <c r="D93" i="30"/>
  <c r="D138" i="30" s="1"/>
  <c r="O93" i="30"/>
  <c r="O138" i="30" s="1"/>
  <c r="Y93" i="30"/>
  <c r="Y138" i="30" s="1"/>
  <c r="F93" i="30"/>
  <c r="F138" i="30" s="1"/>
  <c r="P93" i="30"/>
  <c r="P138" i="30" s="1"/>
  <c r="AA93" i="30"/>
  <c r="AA138" i="30" s="1"/>
  <c r="G93" i="30"/>
  <c r="G138" i="30" s="1"/>
  <c r="Q93" i="30"/>
  <c r="Q138" i="30" s="1"/>
  <c r="AB93" i="30"/>
  <c r="AB138" i="30" s="1"/>
  <c r="H93" i="30"/>
  <c r="H138" i="30" s="1"/>
  <c r="S93" i="30"/>
  <c r="S138" i="30" s="1"/>
  <c r="AD93" i="30"/>
  <c r="AD138" i="30" s="1"/>
  <c r="T93" i="30"/>
  <c r="T138" i="30" s="1"/>
  <c r="K93" i="30"/>
  <c r="K138" i="30" s="1"/>
  <c r="V93" i="30"/>
  <c r="V138" i="30" s="1"/>
  <c r="AF93" i="30"/>
  <c r="AF138" i="30" s="1"/>
  <c r="I93" i="30"/>
  <c r="I138" i="30" s="1"/>
  <c r="AE93" i="30"/>
  <c r="AE138" i="30" s="1"/>
  <c r="B200" i="15"/>
  <c r="B19" i="3" s="1"/>
  <c r="B217" i="15"/>
  <c r="B36" i="3" s="1"/>
  <c r="B197" i="15"/>
  <c r="B16" i="3" s="1"/>
  <c r="B199" i="15"/>
  <c r="B18" i="3" s="1"/>
  <c r="B191" i="15"/>
  <c r="B10" i="3" s="1"/>
  <c r="B214" i="15"/>
  <c r="B33" i="3" s="1"/>
  <c r="B208" i="15"/>
  <c r="B27" i="3" s="1"/>
  <c r="B205" i="15"/>
  <c r="B24" i="3" s="1"/>
  <c r="B207" i="15"/>
  <c r="B26" i="3" s="1"/>
  <c r="B196" i="15"/>
  <c r="B15" i="3" s="1"/>
  <c r="B198" i="15"/>
  <c r="B17" i="3" s="1"/>
  <c r="B210" i="15"/>
  <c r="B29" i="3" s="1"/>
  <c r="B193" i="15"/>
  <c r="B12" i="3" s="1"/>
  <c r="B185" i="30"/>
  <c r="B4" i="9" s="1"/>
  <c r="B216" i="15"/>
  <c r="B35" i="3" s="1"/>
  <c r="I119" i="30"/>
  <c r="I164" i="30" s="1"/>
  <c r="Q119" i="30"/>
  <c r="Q164" i="30" s="1"/>
  <c r="Y119" i="30"/>
  <c r="Y164" i="30" s="1"/>
  <c r="D119" i="30"/>
  <c r="D164" i="30" s="1"/>
  <c r="L119" i="30"/>
  <c r="L164" i="30" s="1"/>
  <c r="T119" i="30"/>
  <c r="T164" i="30" s="1"/>
  <c r="AB119" i="30"/>
  <c r="AB164" i="30" s="1"/>
  <c r="K119" i="30"/>
  <c r="K164" i="30" s="1"/>
  <c r="V119" i="30"/>
  <c r="V164" i="30" s="1"/>
  <c r="AF119" i="30"/>
  <c r="AF164" i="30" s="1"/>
  <c r="M119" i="30"/>
  <c r="M164" i="30" s="1"/>
  <c r="W119" i="30"/>
  <c r="W164" i="30" s="1"/>
  <c r="H119" i="30"/>
  <c r="H164" i="30" s="1"/>
  <c r="C119" i="30"/>
  <c r="C164" i="30" s="1"/>
  <c r="N119" i="30"/>
  <c r="N164" i="30" s="1"/>
  <c r="X119" i="30"/>
  <c r="X164" i="30" s="1"/>
  <c r="AD119" i="30"/>
  <c r="AD164" i="30" s="1"/>
  <c r="E119" i="30"/>
  <c r="E164" i="30" s="1"/>
  <c r="O119" i="30"/>
  <c r="O164" i="30" s="1"/>
  <c r="Z119" i="30"/>
  <c r="Z164" i="30" s="1"/>
  <c r="F119" i="30"/>
  <c r="F164" i="30" s="1"/>
  <c r="P119" i="30"/>
  <c r="P164" i="30" s="1"/>
  <c r="AA119" i="30"/>
  <c r="AA164" i="30" s="1"/>
  <c r="G119" i="30"/>
  <c r="G164" i="30" s="1"/>
  <c r="R119" i="30"/>
  <c r="R164" i="30" s="1"/>
  <c r="AC119" i="30"/>
  <c r="AC164" i="30" s="1"/>
  <c r="S119" i="30"/>
  <c r="S164" i="30" s="1"/>
  <c r="J119" i="30"/>
  <c r="J164" i="30" s="1"/>
  <c r="U119" i="30"/>
  <c r="U164" i="30" s="1"/>
  <c r="AE119" i="30"/>
  <c r="AE164" i="30" s="1"/>
  <c r="B221" i="15"/>
  <c r="B40" i="3" s="1"/>
  <c r="B215" i="15"/>
  <c r="B34" i="3" s="1"/>
  <c r="B188" i="15"/>
  <c r="B7" i="3" s="1"/>
  <c r="F106" i="30"/>
  <c r="F151" i="30" s="1"/>
  <c r="N106" i="30"/>
  <c r="N151" i="30" s="1"/>
  <c r="V106" i="30"/>
  <c r="V151" i="30" s="1"/>
  <c r="AD106" i="30"/>
  <c r="AD151" i="30" s="1"/>
  <c r="G106" i="30"/>
  <c r="G151" i="30" s="1"/>
  <c r="O106" i="30"/>
  <c r="O151" i="30" s="1"/>
  <c r="W106" i="30"/>
  <c r="W151" i="30" s="1"/>
  <c r="AE106" i="30"/>
  <c r="AE151" i="30" s="1"/>
  <c r="H106" i="30"/>
  <c r="H151" i="30" s="1"/>
  <c r="P106" i="30"/>
  <c r="P151" i="30" s="1"/>
  <c r="X106" i="30"/>
  <c r="X151" i="30" s="1"/>
  <c r="AF106" i="30"/>
  <c r="AF151" i="30" s="1"/>
  <c r="J106" i="30"/>
  <c r="J151" i="30" s="1"/>
  <c r="R106" i="30"/>
  <c r="R151" i="30" s="1"/>
  <c r="Z106" i="30"/>
  <c r="Z151" i="30" s="1"/>
  <c r="C106" i="30"/>
  <c r="C151" i="30" s="1"/>
  <c r="K106" i="30"/>
  <c r="K151" i="30" s="1"/>
  <c r="S106" i="30"/>
  <c r="S151" i="30" s="1"/>
  <c r="AA106" i="30"/>
  <c r="AA151" i="30" s="1"/>
  <c r="L106" i="30"/>
  <c r="L151" i="30" s="1"/>
  <c r="T106" i="30"/>
  <c r="T151" i="30" s="1"/>
  <c r="I106" i="30"/>
  <c r="I151" i="30" s="1"/>
  <c r="M106" i="30"/>
  <c r="M151" i="30" s="1"/>
  <c r="Q106" i="30"/>
  <c r="Q151" i="30" s="1"/>
  <c r="AC106" i="30"/>
  <c r="AC151" i="30" s="1"/>
  <c r="U106" i="30"/>
  <c r="U151" i="30" s="1"/>
  <c r="Y106" i="30"/>
  <c r="Y151" i="30" s="1"/>
  <c r="AB106" i="30"/>
  <c r="AB151" i="30" s="1"/>
  <c r="D106" i="30"/>
  <c r="D151" i="30" s="1"/>
  <c r="E106" i="30"/>
  <c r="E151" i="30" s="1"/>
  <c r="G114" i="30"/>
  <c r="G159" i="30" s="1"/>
  <c r="O114" i="30"/>
  <c r="O159" i="30" s="1"/>
  <c r="W114" i="30"/>
  <c r="W159" i="30" s="1"/>
  <c r="AE114" i="30"/>
  <c r="AE159" i="30" s="1"/>
  <c r="J114" i="30"/>
  <c r="J159" i="30" s="1"/>
  <c r="R114" i="30"/>
  <c r="R159" i="30" s="1"/>
  <c r="Z114" i="30"/>
  <c r="Z159" i="30" s="1"/>
  <c r="L114" i="30"/>
  <c r="L159" i="30" s="1"/>
  <c r="V114" i="30"/>
  <c r="V159" i="30" s="1"/>
  <c r="C114" i="30"/>
  <c r="C159" i="30" s="1"/>
  <c r="M114" i="30"/>
  <c r="M159" i="30" s="1"/>
  <c r="X114" i="30"/>
  <c r="X159" i="30" s="1"/>
  <c r="AD114" i="30"/>
  <c r="AD159" i="30" s="1"/>
  <c r="D114" i="30"/>
  <c r="D159" i="30" s="1"/>
  <c r="N114" i="30"/>
  <c r="N159" i="30" s="1"/>
  <c r="Y114" i="30"/>
  <c r="Y159" i="30" s="1"/>
  <c r="E114" i="30"/>
  <c r="E159" i="30" s="1"/>
  <c r="P114" i="30"/>
  <c r="P159" i="30" s="1"/>
  <c r="AA114" i="30"/>
  <c r="AA159" i="30" s="1"/>
  <c r="F114" i="30"/>
  <c r="F159" i="30" s="1"/>
  <c r="Q114" i="30"/>
  <c r="Q159" i="30" s="1"/>
  <c r="AB114" i="30"/>
  <c r="AB159" i="30" s="1"/>
  <c r="I114" i="30"/>
  <c r="I159" i="30" s="1"/>
  <c r="H114" i="30"/>
  <c r="H159" i="30" s="1"/>
  <c r="S114" i="30"/>
  <c r="S159" i="30" s="1"/>
  <c r="AC114" i="30"/>
  <c r="AC159" i="30" s="1"/>
  <c r="T114" i="30"/>
  <c r="T159" i="30" s="1"/>
  <c r="K114" i="30"/>
  <c r="K159" i="30" s="1"/>
  <c r="U114" i="30"/>
  <c r="U159" i="30" s="1"/>
  <c r="AF114" i="30"/>
  <c r="AF159" i="30" s="1"/>
  <c r="B201" i="15"/>
  <c r="B20" i="3" s="1"/>
  <c r="B220" i="15"/>
  <c r="B39" i="3" s="1"/>
  <c r="B202" i="15"/>
  <c r="B21" i="3" s="1"/>
  <c r="B224" i="15"/>
  <c r="B43" i="3" s="1"/>
  <c r="B187" i="15"/>
  <c r="B6" i="3" s="1"/>
  <c r="C120" i="30"/>
  <c r="C165" i="30" s="1"/>
  <c r="K120" i="30"/>
  <c r="K165" i="30" s="1"/>
  <c r="S120" i="30"/>
  <c r="S165" i="30" s="1"/>
  <c r="AA120" i="30"/>
  <c r="AA165" i="30" s="1"/>
  <c r="F120" i="30"/>
  <c r="F165" i="30" s="1"/>
  <c r="N120" i="30"/>
  <c r="N165" i="30" s="1"/>
  <c r="V120" i="30"/>
  <c r="V165" i="30" s="1"/>
  <c r="AD120" i="30"/>
  <c r="AD165" i="30" s="1"/>
  <c r="M120" i="30"/>
  <c r="M165" i="30" s="1"/>
  <c r="X120" i="30"/>
  <c r="X165" i="30" s="1"/>
  <c r="D120" i="30"/>
  <c r="D165" i="30" s="1"/>
  <c r="O120" i="30"/>
  <c r="O165" i="30" s="1"/>
  <c r="Y120" i="30"/>
  <c r="Y165" i="30" s="1"/>
  <c r="J120" i="30"/>
  <c r="J165" i="30" s="1"/>
  <c r="E120" i="30"/>
  <c r="E165" i="30" s="1"/>
  <c r="P120" i="30"/>
  <c r="P165" i="30" s="1"/>
  <c r="Z120" i="30"/>
  <c r="Z165" i="30" s="1"/>
  <c r="G120" i="30"/>
  <c r="G165" i="30" s="1"/>
  <c r="Q120" i="30"/>
  <c r="Q165" i="30" s="1"/>
  <c r="AB120" i="30"/>
  <c r="AB165" i="30" s="1"/>
  <c r="H120" i="30"/>
  <c r="H165" i="30" s="1"/>
  <c r="R120" i="30"/>
  <c r="R165" i="30" s="1"/>
  <c r="AC120" i="30"/>
  <c r="AC165" i="30" s="1"/>
  <c r="AF120" i="30"/>
  <c r="AF165" i="30" s="1"/>
  <c r="I120" i="30"/>
  <c r="I165" i="30" s="1"/>
  <c r="T120" i="30"/>
  <c r="T165" i="30" s="1"/>
  <c r="AE120" i="30"/>
  <c r="AE165" i="30" s="1"/>
  <c r="U120" i="30"/>
  <c r="U165" i="30" s="1"/>
  <c r="L120" i="30"/>
  <c r="L165" i="30" s="1"/>
  <c r="W120" i="30"/>
  <c r="W165" i="30" s="1"/>
  <c r="F98" i="30"/>
  <c r="F143" i="30" s="1"/>
  <c r="N98" i="30"/>
  <c r="N143" i="30" s="1"/>
  <c r="V98" i="30"/>
  <c r="V143" i="30" s="1"/>
  <c r="AD98" i="30"/>
  <c r="AD143" i="30" s="1"/>
  <c r="G98" i="30"/>
  <c r="G143" i="30" s="1"/>
  <c r="O98" i="30"/>
  <c r="O143" i="30" s="1"/>
  <c r="W98" i="30"/>
  <c r="W143" i="30" s="1"/>
  <c r="AE98" i="30"/>
  <c r="AE143" i="30" s="1"/>
  <c r="H98" i="30"/>
  <c r="H143" i="30" s="1"/>
  <c r="P98" i="30"/>
  <c r="P143" i="30" s="1"/>
  <c r="X98" i="30"/>
  <c r="X143" i="30" s="1"/>
  <c r="AF98" i="30"/>
  <c r="AF143" i="30" s="1"/>
  <c r="J98" i="30"/>
  <c r="J143" i="30" s="1"/>
  <c r="R98" i="30"/>
  <c r="R143" i="30" s="1"/>
  <c r="Z98" i="30"/>
  <c r="Z143" i="30" s="1"/>
  <c r="C98" i="30"/>
  <c r="C143" i="30" s="1"/>
  <c r="K98" i="30"/>
  <c r="K143" i="30" s="1"/>
  <c r="S98" i="30"/>
  <c r="S143" i="30" s="1"/>
  <c r="AA98" i="30"/>
  <c r="AA143" i="30" s="1"/>
  <c r="Q98" i="30"/>
  <c r="Q143" i="30" s="1"/>
  <c r="D98" i="30"/>
  <c r="D143" i="30" s="1"/>
  <c r="Y98" i="30"/>
  <c r="Y143" i="30" s="1"/>
  <c r="U98" i="30"/>
  <c r="U143" i="30" s="1"/>
  <c r="M98" i="30"/>
  <c r="M143" i="30" s="1"/>
  <c r="AB98" i="30"/>
  <c r="AB143" i="30" s="1"/>
  <c r="AC98" i="30"/>
  <c r="AC143" i="30" s="1"/>
  <c r="E98" i="30"/>
  <c r="E143" i="30" s="1"/>
  <c r="I98" i="30"/>
  <c r="I143" i="30" s="1"/>
  <c r="L98" i="30"/>
  <c r="L143" i="30" s="1"/>
  <c r="T98" i="30"/>
  <c r="T143" i="30" s="1"/>
  <c r="B204" i="15"/>
  <c r="B23" i="3" s="1"/>
  <c r="G130" i="30"/>
  <c r="G175" i="30" s="1"/>
  <c r="O130" i="30"/>
  <c r="O175" i="30" s="1"/>
  <c r="W130" i="30"/>
  <c r="W175" i="30" s="1"/>
  <c r="AE130" i="30"/>
  <c r="AE175" i="30" s="1"/>
  <c r="J130" i="30"/>
  <c r="J175" i="30" s="1"/>
  <c r="R130" i="30"/>
  <c r="R175" i="30" s="1"/>
  <c r="Z130" i="30"/>
  <c r="Z175" i="30" s="1"/>
  <c r="L130" i="30"/>
  <c r="L175" i="30" s="1"/>
  <c r="V130" i="30"/>
  <c r="V175" i="30" s="1"/>
  <c r="C130" i="30"/>
  <c r="C175" i="30" s="1"/>
  <c r="M130" i="30"/>
  <c r="M175" i="30" s="1"/>
  <c r="X130" i="30"/>
  <c r="X175" i="30" s="1"/>
  <c r="D130" i="30"/>
  <c r="D175" i="30" s="1"/>
  <c r="N130" i="30"/>
  <c r="N175" i="30" s="1"/>
  <c r="Y130" i="30"/>
  <c r="Y175" i="30" s="1"/>
  <c r="AD130" i="30"/>
  <c r="AD175" i="30" s="1"/>
  <c r="E130" i="30"/>
  <c r="E175" i="30" s="1"/>
  <c r="P130" i="30"/>
  <c r="P175" i="30" s="1"/>
  <c r="AA130" i="30"/>
  <c r="AA175" i="30" s="1"/>
  <c r="F130" i="30"/>
  <c r="F175" i="30" s="1"/>
  <c r="Q130" i="30"/>
  <c r="Q175" i="30" s="1"/>
  <c r="AB130" i="30"/>
  <c r="AB175" i="30" s="1"/>
  <c r="I130" i="30"/>
  <c r="I175" i="30" s="1"/>
  <c r="H130" i="30"/>
  <c r="H175" i="30" s="1"/>
  <c r="S130" i="30"/>
  <c r="S175" i="30" s="1"/>
  <c r="AC130" i="30"/>
  <c r="AC175" i="30" s="1"/>
  <c r="T130" i="30"/>
  <c r="T175" i="30" s="1"/>
  <c r="K130" i="30"/>
  <c r="K175" i="30" s="1"/>
  <c r="U130" i="30"/>
  <c r="U175" i="30" s="1"/>
  <c r="AF130" i="30"/>
  <c r="AF175" i="30" s="1"/>
  <c r="B206" i="15"/>
  <c r="B25" i="3" s="1"/>
  <c r="B189" i="30"/>
  <c r="B8" i="9" s="1"/>
  <c r="B192" i="30"/>
  <c r="B11" i="9" s="1"/>
  <c r="B138" i="30"/>
  <c r="B186" i="15"/>
  <c r="B5" i="3" s="1"/>
  <c r="B195" i="15"/>
  <c r="B14" i="3" s="1"/>
  <c r="B209" i="15"/>
  <c r="B28" i="3" s="1"/>
  <c r="G122" i="30"/>
  <c r="G167" i="30" s="1"/>
  <c r="O122" i="30"/>
  <c r="O167" i="30" s="1"/>
  <c r="W122" i="30"/>
  <c r="W167" i="30" s="1"/>
  <c r="AE122" i="30"/>
  <c r="AE167" i="30" s="1"/>
  <c r="J122" i="30"/>
  <c r="J167" i="30" s="1"/>
  <c r="R122" i="30"/>
  <c r="R167" i="30" s="1"/>
  <c r="Z122" i="30"/>
  <c r="Z167" i="30" s="1"/>
  <c r="F122" i="30"/>
  <c r="F167" i="30" s="1"/>
  <c r="Q122" i="30"/>
  <c r="Q167" i="30" s="1"/>
  <c r="AB122" i="30"/>
  <c r="AB167" i="30" s="1"/>
  <c r="H122" i="30"/>
  <c r="H167" i="30" s="1"/>
  <c r="S122" i="30"/>
  <c r="S167" i="30" s="1"/>
  <c r="AC122" i="30"/>
  <c r="AC167" i="30" s="1"/>
  <c r="Y122" i="30"/>
  <c r="Y167" i="30" s="1"/>
  <c r="I122" i="30"/>
  <c r="I167" i="30" s="1"/>
  <c r="T122" i="30"/>
  <c r="T167" i="30" s="1"/>
  <c r="AD122" i="30"/>
  <c r="AD167" i="30" s="1"/>
  <c r="K122" i="30"/>
  <c r="K167" i="30" s="1"/>
  <c r="U122" i="30"/>
  <c r="U167" i="30" s="1"/>
  <c r="AF122" i="30"/>
  <c r="AF167" i="30" s="1"/>
  <c r="L122" i="30"/>
  <c r="L167" i="30" s="1"/>
  <c r="V122" i="30"/>
  <c r="V167" i="30" s="1"/>
  <c r="C122" i="30"/>
  <c r="C167" i="30" s="1"/>
  <c r="M122" i="30"/>
  <c r="M167" i="30" s="1"/>
  <c r="X122" i="30"/>
  <c r="X167" i="30" s="1"/>
  <c r="N122" i="30"/>
  <c r="N167" i="30" s="1"/>
  <c r="E122" i="30"/>
  <c r="E167" i="30" s="1"/>
  <c r="P122" i="30"/>
  <c r="P167" i="30" s="1"/>
  <c r="AA122" i="30"/>
  <c r="AA167" i="30" s="1"/>
  <c r="D122" i="30"/>
  <c r="D167" i="30" s="1"/>
  <c r="B222" i="15"/>
  <c r="B41" i="3" s="1"/>
  <c r="B219" i="30"/>
  <c r="B38" i="9" s="1"/>
  <c r="B194" i="15"/>
  <c r="B13" i="3" s="1"/>
  <c r="B203" i="15"/>
  <c r="B22" i="3" s="1"/>
  <c r="B223" i="15"/>
  <c r="B42" i="3" s="1"/>
  <c r="B212" i="15"/>
  <c r="B31" i="3" s="1"/>
  <c r="K105" i="31"/>
  <c r="K150" i="31" s="1"/>
  <c r="I109" i="31"/>
  <c r="I154" i="31" s="1"/>
  <c r="D109" i="31"/>
  <c r="D154" i="31" s="1"/>
  <c r="G109" i="31"/>
  <c r="G154" i="31" s="1"/>
  <c r="B154" i="31"/>
  <c r="E105" i="31"/>
  <c r="E150" i="31" s="1"/>
  <c r="H105" i="31"/>
  <c r="H150" i="31" s="1"/>
  <c r="U117" i="31"/>
  <c r="U162" i="31" s="1"/>
  <c r="Z117" i="31"/>
  <c r="Z162" i="31" s="1"/>
  <c r="T117" i="31"/>
  <c r="T162" i="31" s="1"/>
  <c r="S117" i="31"/>
  <c r="S162" i="31" s="1"/>
  <c r="V109" i="31"/>
  <c r="V154" i="31" s="1"/>
  <c r="AD109" i="31"/>
  <c r="AD154" i="31" s="1"/>
  <c r="AC109" i="31"/>
  <c r="AC154" i="31" s="1"/>
  <c r="AF109" i="31"/>
  <c r="AF154" i="31" s="1"/>
  <c r="W113" i="31"/>
  <c r="W158" i="31" s="1"/>
  <c r="AE113" i="31"/>
  <c r="AE158" i="31" s="1"/>
  <c r="Y113" i="31"/>
  <c r="Y158" i="31" s="1"/>
  <c r="AB113" i="31"/>
  <c r="AB158" i="31" s="1"/>
  <c r="R105" i="31"/>
  <c r="R150" i="31" s="1"/>
  <c r="Z105" i="31"/>
  <c r="Z150" i="31" s="1"/>
  <c r="C105" i="31"/>
  <c r="C150" i="31" s="1"/>
  <c r="B150" i="31"/>
  <c r="Y109" i="31"/>
  <c r="Y154" i="31" s="1"/>
  <c r="L109" i="31"/>
  <c r="L154" i="31" s="1"/>
  <c r="O109" i="31"/>
  <c r="O154" i="31" s="1"/>
  <c r="M105" i="31"/>
  <c r="M150" i="31" s="1"/>
  <c r="U105" i="31"/>
  <c r="U150" i="31" s="1"/>
  <c r="P105" i="31"/>
  <c r="P150" i="31" s="1"/>
  <c r="S105" i="31"/>
  <c r="S150" i="31" s="1"/>
  <c r="W117" i="31"/>
  <c r="W162" i="31" s="1"/>
  <c r="AB117" i="31"/>
  <c r="AB162" i="31" s="1"/>
  <c r="P117" i="31"/>
  <c r="P162" i="31" s="1"/>
  <c r="Q109" i="31"/>
  <c r="Q154" i="31" s="1"/>
  <c r="J109" i="31"/>
  <c r="J154" i="31" s="1"/>
  <c r="T109" i="31"/>
  <c r="T154" i="31" s="1"/>
  <c r="W109" i="31"/>
  <c r="W154" i="31" s="1"/>
  <c r="E113" i="31"/>
  <c r="E158" i="31" s="1"/>
  <c r="M113" i="31"/>
  <c r="M158" i="31" s="1"/>
  <c r="P113" i="31"/>
  <c r="P158" i="31" s="1"/>
  <c r="S113" i="31"/>
  <c r="S158" i="31" s="1"/>
  <c r="AC105" i="31"/>
  <c r="AC150" i="31" s="1"/>
  <c r="F105" i="31"/>
  <c r="F150" i="31" s="1"/>
  <c r="X105" i="31"/>
  <c r="X150" i="31" s="1"/>
  <c r="AA105" i="31"/>
  <c r="AA150" i="31" s="1"/>
  <c r="J117" i="31"/>
  <c r="J162" i="31" s="1"/>
  <c r="F117" i="31"/>
  <c r="F162" i="31" s="1"/>
  <c r="G117" i="31"/>
  <c r="G162" i="31" s="1"/>
  <c r="X117" i="31"/>
  <c r="X162" i="31" s="1"/>
  <c r="R109" i="31"/>
  <c r="R154" i="31" s="1"/>
  <c r="Z109" i="31"/>
  <c r="Z154" i="31" s="1"/>
  <c r="AB109" i="31"/>
  <c r="AB154" i="31" s="1"/>
  <c r="AE109" i="31"/>
  <c r="AE154" i="31" s="1"/>
  <c r="U113" i="31"/>
  <c r="U158" i="31" s="1"/>
  <c r="AC113" i="31"/>
  <c r="AC158" i="31" s="1"/>
  <c r="X113" i="31"/>
  <c r="X158" i="31" s="1"/>
  <c r="AA113" i="31"/>
  <c r="AA158" i="31" s="1"/>
  <c r="N105" i="31"/>
  <c r="N150" i="31" s="1"/>
  <c r="V105" i="31"/>
  <c r="V150" i="31" s="1"/>
  <c r="AF105" i="31"/>
  <c r="AF150" i="31" s="1"/>
  <c r="D105" i="31"/>
  <c r="D150" i="31" s="1"/>
  <c r="K117" i="31"/>
  <c r="K162" i="31" s="1"/>
  <c r="AC117" i="31"/>
  <c r="AC162" i="31" s="1"/>
  <c r="R117" i="31"/>
  <c r="R162" i="31" s="1"/>
  <c r="AF117" i="31"/>
  <c r="AF162" i="31" s="1"/>
  <c r="C109" i="31"/>
  <c r="C154" i="31" s="1"/>
  <c r="K109" i="31"/>
  <c r="K154" i="31" s="1"/>
  <c r="E109" i="31"/>
  <c r="E154" i="31" s="1"/>
  <c r="H109" i="31"/>
  <c r="H154" i="31" s="1"/>
  <c r="F113" i="31"/>
  <c r="F158" i="31" s="1"/>
  <c r="N113" i="31"/>
  <c r="N158" i="31" s="1"/>
  <c r="AF113" i="31"/>
  <c r="AF158" i="31" s="1"/>
  <c r="D113" i="31"/>
  <c r="D158" i="31" s="1"/>
  <c r="AD105" i="31"/>
  <c r="AD150" i="31" s="1"/>
  <c r="G105" i="31"/>
  <c r="G150" i="31" s="1"/>
  <c r="I105" i="31"/>
  <c r="I150" i="31" s="1"/>
  <c r="L105" i="31"/>
  <c r="L150" i="31" s="1"/>
  <c r="L117" i="31"/>
  <c r="L162" i="31" s="1"/>
  <c r="D117" i="31"/>
  <c r="D162" i="31" s="1"/>
  <c r="AD117" i="31"/>
  <c r="AD162" i="31" s="1"/>
  <c r="Q117" i="31"/>
  <c r="Q162" i="31" s="1"/>
  <c r="S109" i="31"/>
  <c r="S154" i="31" s="1"/>
  <c r="AA109" i="31"/>
  <c r="AA154" i="31" s="1"/>
  <c r="M109" i="31"/>
  <c r="M154" i="31" s="1"/>
  <c r="P109" i="31"/>
  <c r="P154" i="31" s="1"/>
  <c r="V113" i="31"/>
  <c r="V158" i="31" s="1"/>
  <c r="AD113" i="31"/>
  <c r="AD158" i="31" s="1"/>
  <c r="I113" i="31"/>
  <c r="I158" i="31" s="1"/>
  <c r="L113" i="31"/>
  <c r="L158" i="31" s="1"/>
  <c r="O105" i="31"/>
  <c r="O150" i="31" s="1"/>
  <c r="W105" i="31"/>
  <c r="W150" i="31" s="1"/>
  <c r="Q105" i="31"/>
  <c r="Q150" i="31" s="1"/>
  <c r="T105" i="31"/>
  <c r="T150" i="31" s="1"/>
  <c r="O117" i="31"/>
  <c r="O162" i="31" s="1"/>
  <c r="M117" i="31"/>
  <c r="M162" i="31" s="1"/>
  <c r="I117" i="31"/>
  <c r="I162" i="31" s="1"/>
  <c r="F109" i="31"/>
  <c r="F154" i="31" s="1"/>
  <c r="N109" i="31"/>
  <c r="N154" i="31" s="1"/>
  <c r="U109" i="31"/>
  <c r="U154" i="31" s="1"/>
  <c r="G113" i="31"/>
  <c r="G158" i="31" s="1"/>
  <c r="O113" i="31"/>
  <c r="O158" i="31" s="1"/>
  <c r="Q113" i="31"/>
  <c r="Q158" i="31" s="1"/>
  <c r="AE105" i="31"/>
  <c r="AE150" i="31" s="1"/>
  <c r="J105" i="31"/>
  <c r="J150" i="31" s="1"/>
  <c r="Y105" i="31"/>
  <c r="Y150" i="31" s="1"/>
  <c r="Z101" i="31"/>
  <c r="Z146" i="31" s="1"/>
  <c r="D101" i="31"/>
  <c r="D146" i="31" s="1"/>
  <c r="M101" i="31"/>
  <c r="M146" i="31" s="1"/>
  <c r="P101" i="31"/>
  <c r="P146" i="31" s="1"/>
  <c r="P97" i="31"/>
  <c r="P142" i="31" s="1"/>
  <c r="Z97" i="31"/>
  <c r="Z142" i="31" s="1"/>
  <c r="AB97" i="31"/>
  <c r="AB142" i="31" s="1"/>
  <c r="AD97" i="31"/>
  <c r="AD142" i="31" s="1"/>
  <c r="AA101" i="31"/>
  <c r="AA146" i="31" s="1"/>
  <c r="F101" i="31"/>
  <c r="F146" i="31" s="1"/>
  <c r="AC101" i="31"/>
  <c r="AC146" i="31" s="1"/>
  <c r="AF101" i="31"/>
  <c r="AF146" i="31" s="1"/>
  <c r="AF97" i="31"/>
  <c r="AF142" i="31" s="1"/>
  <c r="K97" i="31"/>
  <c r="K142" i="31" s="1"/>
  <c r="M97" i="31"/>
  <c r="M142" i="31" s="1"/>
  <c r="O97" i="31"/>
  <c r="O142" i="31" s="1"/>
  <c r="N101" i="31"/>
  <c r="N146" i="31" s="1"/>
  <c r="V101" i="31"/>
  <c r="V146" i="31" s="1"/>
  <c r="G101" i="31"/>
  <c r="G146" i="31" s="1"/>
  <c r="B146" i="31"/>
  <c r="I97" i="31"/>
  <c r="I142" i="31" s="1"/>
  <c r="S97" i="31"/>
  <c r="S142" i="31" s="1"/>
  <c r="U97" i="31"/>
  <c r="U142" i="31" s="1"/>
  <c r="W97" i="31"/>
  <c r="W142" i="31" s="1"/>
  <c r="AD101" i="31"/>
  <c r="AD146" i="31" s="1"/>
  <c r="L101" i="31"/>
  <c r="L146" i="31" s="1"/>
  <c r="O101" i="31"/>
  <c r="O146" i="31" s="1"/>
  <c r="Q97" i="31"/>
  <c r="Q142" i="31" s="1"/>
  <c r="AA97" i="31"/>
  <c r="AA142" i="31" s="1"/>
  <c r="AC97" i="31"/>
  <c r="AC142" i="31" s="1"/>
  <c r="AE97" i="31"/>
  <c r="AE142" i="31" s="1"/>
  <c r="I101" i="31"/>
  <c r="I146" i="31" s="1"/>
  <c r="Q101" i="31"/>
  <c r="Q146" i="31" s="1"/>
  <c r="T101" i="31"/>
  <c r="T146" i="31" s="1"/>
  <c r="W101" i="31"/>
  <c r="W146" i="31" s="1"/>
  <c r="Y97" i="31"/>
  <c r="Y142" i="31" s="1"/>
  <c r="D97" i="31"/>
  <c r="D142" i="31" s="1"/>
  <c r="F97" i="31"/>
  <c r="F142" i="31" s="1"/>
  <c r="B142" i="31"/>
  <c r="B187" i="19" s="1"/>
  <c r="B6" i="12" s="1"/>
  <c r="Y101" i="31"/>
  <c r="Y146" i="31" s="1"/>
  <c r="C101" i="31"/>
  <c r="C146" i="31" s="1"/>
  <c r="AB101" i="31"/>
  <c r="AB146" i="31" s="1"/>
  <c r="AE101" i="31"/>
  <c r="AE146" i="31" s="1"/>
  <c r="J97" i="31"/>
  <c r="J142" i="31" s="1"/>
  <c r="L97" i="31"/>
  <c r="L142" i="31" s="1"/>
  <c r="N97" i="31"/>
  <c r="N142" i="31" s="1"/>
  <c r="J101" i="31"/>
  <c r="J146" i="31" s="1"/>
  <c r="R101" i="31"/>
  <c r="R146" i="31" s="1"/>
  <c r="E101" i="31"/>
  <c r="E146" i="31" s="1"/>
  <c r="H97" i="31"/>
  <c r="H142" i="31" s="1"/>
  <c r="R97" i="31"/>
  <c r="R142" i="31" s="1"/>
  <c r="T97" i="31"/>
  <c r="T142" i="31" s="1"/>
  <c r="B216" i="31"/>
  <c r="B35" i="13" s="1"/>
  <c r="B207" i="31"/>
  <c r="B26" i="13" s="1"/>
  <c r="B224" i="31"/>
  <c r="B43" i="13" s="1"/>
  <c r="B215" i="31"/>
  <c r="B34" i="13" s="1"/>
  <c r="B198" i="31"/>
  <c r="B17" i="13" s="1"/>
  <c r="B220" i="31"/>
  <c r="B39" i="13" s="1"/>
  <c r="B203" i="31"/>
  <c r="B22" i="13" s="1"/>
  <c r="B200" i="19"/>
  <c r="B19" i="12" s="1"/>
  <c r="B200" i="17"/>
  <c r="B19" i="10" s="1"/>
  <c r="B200" i="18"/>
  <c r="B19" i="11" s="1"/>
  <c r="B205" i="19"/>
  <c r="B24" i="12" s="1"/>
  <c r="B205" i="17"/>
  <c r="B24" i="10" s="1"/>
  <c r="B205" i="18"/>
  <c r="B24" i="11" s="1"/>
  <c r="B194" i="19"/>
  <c r="B13" i="12" s="1"/>
  <c r="B194" i="18"/>
  <c r="B13" i="11" s="1"/>
  <c r="B194" i="17"/>
  <c r="B13" i="10" s="1"/>
  <c r="B219" i="19"/>
  <c r="B38" i="12" s="1"/>
  <c r="B219" i="17"/>
  <c r="B38" i="10" s="1"/>
  <c r="B219" i="18"/>
  <c r="B38" i="11" s="1"/>
  <c r="B190" i="31"/>
  <c r="B9" i="13" s="1"/>
  <c r="B212" i="31"/>
  <c r="B31" i="13" s="1"/>
  <c r="B195" i="31"/>
  <c r="B14" i="13" s="1"/>
  <c r="B217" i="31"/>
  <c r="B36" i="13" s="1"/>
  <c r="B197" i="19"/>
  <c r="B16" i="12" s="1"/>
  <c r="B197" i="17"/>
  <c r="B16" i="10" s="1"/>
  <c r="B197" i="18"/>
  <c r="B16" i="11" s="1"/>
  <c r="B186" i="31"/>
  <c r="B5" i="13" s="1"/>
  <c r="B184" i="19"/>
  <c r="B3" i="12" s="1"/>
  <c r="B184" i="18"/>
  <c r="B3" i="11" s="1"/>
  <c r="B184" i="17"/>
  <c r="B3" i="10" s="1"/>
  <c r="B189" i="19"/>
  <c r="B8" i="12" s="1"/>
  <c r="B189" i="17"/>
  <c r="B8" i="10" s="1"/>
  <c r="B189" i="18"/>
  <c r="B8" i="11" s="1"/>
  <c r="B203" i="19"/>
  <c r="B22" i="12" s="1"/>
  <c r="B203" i="18"/>
  <c r="B22" i="11" s="1"/>
  <c r="B203" i="17"/>
  <c r="B22" i="10" s="1"/>
  <c r="B217" i="19"/>
  <c r="B36" i="12" s="1"/>
  <c r="B217" i="18"/>
  <c r="B36" i="11" s="1"/>
  <c r="B217" i="17"/>
  <c r="B36" i="10" s="1"/>
  <c r="K134" i="31"/>
  <c r="K179" i="31" s="1"/>
  <c r="M134" i="31"/>
  <c r="M179" i="31" s="1"/>
  <c r="O134" i="31"/>
  <c r="O179" i="31" s="1"/>
  <c r="B223" i="31"/>
  <c r="B42" i="13" s="1"/>
  <c r="AD124" i="31"/>
  <c r="AD169" i="31" s="1"/>
  <c r="M124" i="31"/>
  <c r="M169" i="31" s="1"/>
  <c r="X124" i="31"/>
  <c r="X169" i="31" s="1"/>
  <c r="AA124" i="31"/>
  <c r="AA169" i="31" s="1"/>
  <c r="B206" i="31"/>
  <c r="B25" i="13" s="1"/>
  <c r="B189" i="31"/>
  <c r="B8" i="13" s="1"/>
  <c r="B211" i="31"/>
  <c r="B30" i="13" s="1"/>
  <c r="B194" i="31"/>
  <c r="B13" i="13" s="1"/>
  <c r="B223" i="18"/>
  <c r="B42" i="11" s="1"/>
  <c r="B223" i="19"/>
  <c r="B42" i="12" s="1"/>
  <c r="B223" i="17"/>
  <c r="B42" i="10" s="1"/>
  <c r="B209" i="19"/>
  <c r="B28" i="12" s="1"/>
  <c r="B209" i="18"/>
  <c r="B28" i="11" s="1"/>
  <c r="B209" i="17"/>
  <c r="B28" i="10" s="1"/>
  <c r="I134" i="31"/>
  <c r="I179" i="31" s="1"/>
  <c r="S134" i="31"/>
  <c r="S179" i="31" s="1"/>
  <c r="U134" i="31"/>
  <c r="U179" i="31" s="1"/>
  <c r="W134" i="31"/>
  <c r="W179" i="31" s="1"/>
  <c r="B185" i="31"/>
  <c r="B4" i="13" s="1"/>
  <c r="Q124" i="31"/>
  <c r="Q169" i="31" s="1"/>
  <c r="AC124" i="31"/>
  <c r="AC169" i="31" s="1"/>
  <c r="AF124" i="31"/>
  <c r="AF169" i="31" s="1"/>
  <c r="B169" i="31"/>
  <c r="B214" i="31" s="1"/>
  <c r="B33" i="13" s="1"/>
  <c r="B197" i="31"/>
  <c r="B16" i="13" s="1"/>
  <c r="B219" i="31"/>
  <c r="B38" i="13" s="1"/>
  <c r="B202" i="31"/>
  <c r="B21" i="13" s="1"/>
  <c r="B186" i="19"/>
  <c r="B5" i="12" s="1"/>
  <c r="B186" i="18"/>
  <c r="B5" i="11" s="1"/>
  <c r="B186" i="17"/>
  <c r="B5" i="10" s="1"/>
  <c r="B220" i="19"/>
  <c r="B39" i="12" s="1"/>
  <c r="B220" i="18"/>
  <c r="B39" i="11" s="1"/>
  <c r="B220" i="17"/>
  <c r="B39" i="10" s="1"/>
  <c r="B215" i="18"/>
  <c r="B34" i="11" s="1"/>
  <c r="B215" i="17"/>
  <c r="B34" i="10" s="1"/>
  <c r="B215" i="19"/>
  <c r="B34" i="12" s="1"/>
  <c r="B198" i="19"/>
  <c r="B17" i="12" s="1"/>
  <c r="B198" i="18"/>
  <c r="B17" i="11" s="1"/>
  <c r="B198" i="17"/>
  <c r="B17" i="10" s="1"/>
  <c r="B212" i="19"/>
  <c r="B31" i="12" s="1"/>
  <c r="B212" i="18"/>
  <c r="B31" i="11" s="1"/>
  <c r="B212" i="17"/>
  <c r="B31" i="10" s="1"/>
  <c r="B201" i="19"/>
  <c r="B20" i="12" s="1"/>
  <c r="B201" i="17"/>
  <c r="B20" i="10" s="1"/>
  <c r="B201" i="18"/>
  <c r="B20" i="11" s="1"/>
  <c r="Q134" i="31"/>
  <c r="Q179" i="31" s="1"/>
  <c r="AA134" i="31"/>
  <c r="AA179" i="31" s="1"/>
  <c r="AC134" i="31"/>
  <c r="AC179" i="31" s="1"/>
  <c r="AE134" i="31"/>
  <c r="AE179" i="31" s="1"/>
  <c r="B184" i="31"/>
  <c r="B3" i="13" s="1"/>
  <c r="B222" i="31"/>
  <c r="B41" i="13" s="1"/>
  <c r="D124" i="31"/>
  <c r="D169" i="31" s="1"/>
  <c r="G124" i="31"/>
  <c r="G169" i="31" s="1"/>
  <c r="J124" i="31"/>
  <c r="J169" i="31" s="1"/>
  <c r="B205" i="31"/>
  <c r="B24" i="13" s="1"/>
  <c r="B201" i="31"/>
  <c r="B20" i="13" s="1"/>
  <c r="B210" i="31"/>
  <c r="B29" i="13" s="1"/>
  <c r="B206" i="19"/>
  <c r="B25" i="12" s="1"/>
  <c r="B206" i="18"/>
  <c r="B25" i="11" s="1"/>
  <c r="B206" i="17"/>
  <c r="B25" i="10" s="1"/>
  <c r="B224" i="19"/>
  <c r="B43" i="12" s="1"/>
  <c r="B224" i="17"/>
  <c r="B43" i="10" s="1"/>
  <c r="B224" i="18"/>
  <c r="B43" i="11" s="1"/>
  <c r="B207" i="19"/>
  <c r="B26" i="12" s="1"/>
  <c r="B207" i="18"/>
  <c r="B26" i="11" s="1"/>
  <c r="B207" i="17"/>
  <c r="B26" i="10" s="1"/>
  <c r="B190" i="19"/>
  <c r="B9" i="12" s="1"/>
  <c r="B190" i="18"/>
  <c r="B9" i="11" s="1"/>
  <c r="B190" i="17"/>
  <c r="B9" i="10" s="1"/>
  <c r="B204" i="19"/>
  <c r="B23" i="12" s="1"/>
  <c r="B204" i="18"/>
  <c r="B23" i="11" s="1"/>
  <c r="B204" i="17"/>
  <c r="B23" i="10" s="1"/>
  <c r="B218" i="19"/>
  <c r="B37" i="12" s="1"/>
  <c r="B218" i="18"/>
  <c r="B37" i="11" s="1"/>
  <c r="B218" i="17"/>
  <c r="B37" i="10" s="1"/>
  <c r="B193" i="19"/>
  <c r="B12" i="12" s="1"/>
  <c r="B193" i="18"/>
  <c r="B12" i="11" s="1"/>
  <c r="B193" i="17"/>
  <c r="B12" i="10" s="1"/>
  <c r="Y134" i="31"/>
  <c r="Y179" i="31" s="1"/>
  <c r="D134" i="31"/>
  <c r="D179" i="31" s="1"/>
  <c r="F134" i="31"/>
  <c r="F179" i="31" s="1"/>
  <c r="H134" i="31"/>
  <c r="H179" i="31" s="1"/>
  <c r="B192" i="31"/>
  <c r="B11" i="13" s="1"/>
  <c r="I124" i="31"/>
  <c r="I169" i="31" s="1"/>
  <c r="T124" i="31"/>
  <c r="T169" i="31" s="1"/>
  <c r="O124" i="31"/>
  <c r="O169" i="31" s="1"/>
  <c r="R124" i="31"/>
  <c r="R169" i="31" s="1"/>
  <c r="B213" i="31"/>
  <c r="B32" i="13" s="1"/>
  <c r="B188" i="31"/>
  <c r="B7" i="13" s="1"/>
  <c r="B218" i="31"/>
  <c r="B37" i="13" s="1"/>
  <c r="B192" i="19"/>
  <c r="B11" i="12" s="1"/>
  <c r="B192" i="18"/>
  <c r="B11" i="11" s="1"/>
  <c r="B192" i="17"/>
  <c r="B11" i="10" s="1"/>
  <c r="B211" i="19"/>
  <c r="B30" i="12" s="1"/>
  <c r="B211" i="17"/>
  <c r="B30" i="10" s="1"/>
  <c r="B211" i="18"/>
  <c r="B30" i="11" s="1"/>
  <c r="B216" i="19"/>
  <c r="B35" i="12" s="1"/>
  <c r="B216" i="17"/>
  <c r="B35" i="10" s="1"/>
  <c r="B216" i="18"/>
  <c r="B35" i="11" s="1"/>
  <c r="B199" i="18"/>
  <c r="B18" i="11" s="1"/>
  <c r="B199" i="19"/>
  <c r="B18" i="12" s="1"/>
  <c r="B199" i="17"/>
  <c r="B18" i="10" s="1"/>
  <c r="B221" i="19"/>
  <c r="B40" i="12" s="1"/>
  <c r="B221" i="17"/>
  <c r="B40" i="10" s="1"/>
  <c r="B221" i="18"/>
  <c r="B40" i="11" s="1"/>
  <c r="B196" i="19"/>
  <c r="B15" i="12" s="1"/>
  <c r="B196" i="18"/>
  <c r="B15" i="11" s="1"/>
  <c r="B196" i="17"/>
  <c r="B15" i="10" s="1"/>
  <c r="B210" i="19"/>
  <c r="B29" i="12" s="1"/>
  <c r="B210" i="18"/>
  <c r="B29" i="11" s="1"/>
  <c r="B210" i="17"/>
  <c r="B29" i="10" s="1"/>
  <c r="B185" i="19"/>
  <c r="B4" i="12" s="1"/>
  <c r="B185" i="18"/>
  <c r="B4" i="11" s="1"/>
  <c r="B185" i="17"/>
  <c r="B4" i="10" s="1"/>
  <c r="J134" i="31"/>
  <c r="J179" i="31" s="1"/>
  <c r="L134" i="31"/>
  <c r="L179" i="31" s="1"/>
  <c r="N134" i="31"/>
  <c r="N179" i="31" s="1"/>
  <c r="P134" i="31"/>
  <c r="P179" i="31" s="1"/>
  <c r="B200" i="31"/>
  <c r="B19" i="13" s="1"/>
  <c r="B191" i="31"/>
  <c r="B10" i="13" s="1"/>
  <c r="L124" i="31"/>
  <c r="L169" i="31" s="1"/>
  <c r="E124" i="31"/>
  <c r="E169" i="31" s="1"/>
  <c r="W124" i="31"/>
  <c r="W169" i="31" s="1"/>
  <c r="Z124" i="31"/>
  <c r="Z169" i="31" s="1"/>
  <c r="B221" i="31"/>
  <c r="B40" i="13" s="1"/>
  <c r="B196" i="31"/>
  <c r="B15" i="13" s="1"/>
  <c r="B209" i="31"/>
  <c r="B28" i="13" s="1"/>
  <c r="B222" i="19"/>
  <c r="B41" i="12" s="1"/>
  <c r="B222" i="17"/>
  <c r="B41" i="10" s="1"/>
  <c r="B222" i="18"/>
  <c r="B41" i="11" s="1"/>
  <c r="B195" i="19"/>
  <c r="B14" i="12" s="1"/>
  <c r="B195" i="18"/>
  <c r="B14" i="11" s="1"/>
  <c r="B195" i="17"/>
  <c r="B14" i="10" s="1"/>
  <c r="B208" i="19"/>
  <c r="B27" i="12" s="1"/>
  <c r="B208" i="17"/>
  <c r="B27" i="10" s="1"/>
  <c r="B208" i="18"/>
  <c r="B27" i="11" s="1"/>
  <c r="B191" i="19"/>
  <c r="B10" i="12" s="1"/>
  <c r="B191" i="18"/>
  <c r="B10" i="11" s="1"/>
  <c r="B191" i="17"/>
  <c r="B10" i="10" s="1"/>
  <c r="B213" i="19"/>
  <c r="B32" i="12" s="1"/>
  <c r="B213" i="17"/>
  <c r="B32" i="10" s="1"/>
  <c r="B213" i="18"/>
  <c r="B32" i="11" s="1"/>
  <c r="B188" i="19"/>
  <c r="B7" i="12" s="1"/>
  <c r="B188" i="18"/>
  <c r="B7" i="11" s="1"/>
  <c r="B188" i="17"/>
  <c r="B7" i="10" s="1"/>
  <c r="B202" i="19"/>
  <c r="B21" i="12" s="1"/>
  <c r="B202" i="18"/>
  <c r="B21" i="11" s="1"/>
  <c r="B202" i="17"/>
  <c r="B21" i="10" s="1"/>
  <c r="R134" i="31"/>
  <c r="R179" i="31" s="1"/>
  <c r="T134" i="31"/>
  <c r="T179" i="31" s="1"/>
  <c r="V134" i="31"/>
  <c r="V179" i="31" s="1"/>
  <c r="B208" i="31"/>
  <c r="B27" i="13" s="1"/>
  <c r="B199" i="31"/>
  <c r="B18" i="13" s="1"/>
  <c r="Y124" i="31"/>
  <c r="Y169" i="31" s="1"/>
  <c r="U124" i="31"/>
  <c r="U169" i="31" s="1"/>
  <c r="AE124" i="31"/>
  <c r="AE169" i="31" s="1"/>
  <c r="B193" i="31"/>
  <c r="B12" i="13" s="1"/>
  <c r="B204" i="31"/>
  <c r="B23" i="13" s="1"/>
  <c r="Q97" i="20"/>
  <c r="Q142" i="20" s="1"/>
  <c r="Q187" i="20" s="1"/>
  <c r="Q6" i="21" s="1"/>
  <c r="Q101" i="20"/>
  <c r="Q146" i="20" s="1"/>
  <c r="Q191" i="20" s="1"/>
  <c r="Q10" i="21" s="1"/>
  <c r="Q96" i="20"/>
  <c r="Q141" i="20" s="1"/>
  <c r="Q186" i="20" s="1"/>
  <c r="Q5" i="21" s="1"/>
  <c r="Q100" i="20"/>
  <c r="Q145" i="20" s="1"/>
  <c r="Q190" i="20" s="1"/>
  <c r="Q9" i="21" s="1"/>
  <c r="Q104" i="20"/>
  <c r="Q149" i="20" s="1"/>
  <c r="Q194" i="20" s="1"/>
  <c r="Q13" i="21" s="1"/>
  <c r="Q94" i="20"/>
  <c r="Q139" i="20" s="1"/>
  <c r="Q184" i="20" s="1"/>
  <c r="Q3" i="21" s="1"/>
  <c r="Q102" i="20"/>
  <c r="Q147" i="20" s="1"/>
  <c r="Q192" i="20" s="1"/>
  <c r="Q11" i="21" s="1"/>
  <c r="Q105" i="20"/>
  <c r="Q150" i="20" s="1"/>
  <c r="Q195" i="20" s="1"/>
  <c r="Q14" i="21" s="1"/>
  <c r="Q109" i="20"/>
  <c r="Q154" i="20" s="1"/>
  <c r="Q199" i="20" s="1"/>
  <c r="Q18" i="21" s="1"/>
  <c r="Q113" i="20"/>
  <c r="Q158" i="20" s="1"/>
  <c r="Q203" i="20" s="1"/>
  <c r="Q22" i="21" s="1"/>
  <c r="Q117" i="20"/>
  <c r="Q162" i="20" s="1"/>
  <c r="Q207" i="20" s="1"/>
  <c r="Q26" i="21" s="1"/>
  <c r="Q121" i="20"/>
  <c r="Q166" i="20" s="1"/>
  <c r="Q211" i="20" s="1"/>
  <c r="Q30" i="21" s="1"/>
  <c r="Q125" i="20"/>
  <c r="Q170" i="20" s="1"/>
  <c r="Q215" i="20" s="1"/>
  <c r="Q34" i="21" s="1"/>
  <c r="Q129" i="20"/>
  <c r="Q174" i="20" s="1"/>
  <c r="Q219" i="20" s="1"/>
  <c r="Q38" i="21" s="1"/>
  <c r="Q133" i="20"/>
  <c r="Q178" i="20" s="1"/>
  <c r="Q223" i="20" s="1"/>
  <c r="Q42" i="21" s="1"/>
  <c r="Q99" i="20"/>
  <c r="Q144" i="20" s="1"/>
  <c r="Q189" i="20" s="1"/>
  <c r="Q8" i="21" s="1"/>
  <c r="Q98" i="20"/>
  <c r="Q143" i="20" s="1"/>
  <c r="Q188" i="20" s="1"/>
  <c r="Q7" i="21" s="1"/>
  <c r="Q93" i="20"/>
  <c r="Q138" i="20" s="1"/>
  <c r="Q183" i="20" s="1"/>
  <c r="Q2" i="21" s="1"/>
  <c r="Q107" i="20"/>
  <c r="Q152" i="20" s="1"/>
  <c r="Q197" i="20" s="1"/>
  <c r="Q16" i="21" s="1"/>
  <c r="Q111" i="20"/>
  <c r="Q156" i="20" s="1"/>
  <c r="Q201" i="20" s="1"/>
  <c r="Q20" i="21" s="1"/>
  <c r="Q115" i="20"/>
  <c r="Q160" i="20" s="1"/>
  <c r="Q205" i="20" s="1"/>
  <c r="Q24" i="21" s="1"/>
  <c r="Q106" i="20"/>
  <c r="Q151" i="20" s="1"/>
  <c r="Q196" i="20" s="1"/>
  <c r="Q15" i="21" s="1"/>
  <c r="Q110" i="20"/>
  <c r="Q155" i="20" s="1"/>
  <c r="Q200" i="20" s="1"/>
  <c r="Q19" i="21" s="1"/>
  <c r="Q114" i="20"/>
  <c r="Q159" i="20" s="1"/>
  <c r="Q204" i="20" s="1"/>
  <c r="Q23" i="21" s="1"/>
  <c r="Q112" i="20"/>
  <c r="Q157" i="20" s="1"/>
  <c r="Q202" i="20" s="1"/>
  <c r="Q21" i="21" s="1"/>
  <c r="Q116" i="20"/>
  <c r="Q161" i="20" s="1"/>
  <c r="Q206" i="20" s="1"/>
  <c r="Q25" i="21" s="1"/>
  <c r="Q103" i="20"/>
  <c r="Q148" i="20" s="1"/>
  <c r="Q193" i="20" s="1"/>
  <c r="Q12" i="21" s="1"/>
  <c r="Q122" i="20"/>
  <c r="Q167" i="20" s="1"/>
  <c r="Q212" i="20" s="1"/>
  <c r="Q31" i="21" s="1"/>
  <c r="Q130" i="20"/>
  <c r="Q175" i="20" s="1"/>
  <c r="Q220" i="20" s="1"/>
  <c r="Q39" i="21" s="1"/>
  <c r="Q108" i="20"/>
  <c r="Q153" i="20" s="1"/>
  <c r="Q198" i="20" s="1"/>
  <c r="Q17" i="21" s="1"/>
  <c r="Q120" i="20"/>
  <c r="Q165" i="20" s="1"/>
  <c r="Q210" i="20" s="1"/>
  <c r="Q29" i="21" s="1"/>
  <c r="Q128" i="20"/>
  <c r="Q173" i="20" s="1"/>
  <c r="Q218" i="20" s="1"/>
  <c r="Q37" i="21" s="1"/>
  <c r="Q95" i="20"/>
  <c r="Q140" i="20" s="1"/>
  <c r="Q185" i="20" s="1"/>
  <c r="Q4" i="21" s="1"/>
  <c r="Q119" i="20"/>
  <c r="Q164" i="20" s="1"/>
  <c r="Q209" i="20" s="1"/>
  <c r="Q28" i="21" s="1"/>
  <c r="Q127" i="20"/>
  <c r="Q172" i="20" s="1"/>
  <c r="Q217" i="20" s="1"/>
  <c r="Q36" i="21" s="1"/>
  <c r="Q124" i="20"/>
  <c r="Q169" i="20" s="1"/>
  <c r="Q214" i="20" s="1"/>
  <c r="Q33" i="21" s="1"/>
  <c r="Q132" i="20"/>
  <c r="Q177" i="20" s="1"/>
  <c r="Q222" i="20" s="1"/>
  <c r="Q41" i="21" s="1"/>
  <c r="Q123" i="20"/>
  <c r="Q168" i="20" s="1"/>
  <c r="Q213" i="20" s="1"/>
  <c r="Q32" i="21" s="1"/>
  <c r="Q131" i="20"/>
  <c r="Q176" i="20" s="1"/>
  <c r="Q221" i="20" s="1"/>
  <c r="Q40" i="21" s="1"/>
  <c r="Q118" i="20"/>
  <c r="Q163" i="20" s="1"/>
  <c r="Q208" i="20" s="1"/>
  <c r="Q27" i="21" s="1"/>
  <c r="Q126" i="20"/>
  <c r="Q171" i="20" s="1"/>
  <c r="Q216" i="20" s="1"/>
  <c r="Q35" i="21" s="1"/>
  <c r="Q134" i="20"/>
  <c r="Q179" i="20" s="1"/>
  <c r="Q224" i="20" s="1"/>
  <c r="Q43" i="21" s="1"/>
  <c r="E95" i="20"/>
  <c r="E140" i="20" s="1"/>
  <c r="E185" i="20" s="1"/>
  <c r="E4" i="21" s="1"/>
  <c r="E99" i="20"/>
  <c r="E144" i="20" s="1"/>
  <c r="E189" i="20" s="1"/>
  <c r="E8" i="21" s="1"/>
  <c r="E103" i="20"/>
  <c r="E148" i="20" s="1"/>
  <c r="E193" i="20" s="1"/>
  <c r="E12" i="21" s="1"/>
  <c r="E94" i="20"/>
  <c r="E139" i="20" s="1"/>
  <c r="E184" i="20" s="1"/>
  <c r="E3" i="21" s="1"/>
  <c r="E98" i="20"/>
  <c r="E143" i="20" s="1"/>
  <c r="E188" i="20" s="1"/>
  <c r="E7" i="21" s="1"/>
  <c r="E102" i="20"/>
  <c r="E147" i="20" s="1"/>
  <c r="E192" i="20" s="1"/>
  <c r="E11" i="21" s="1"/>
  <c r="E96" i="20"/>
  <c r="E141" i="20" s="1"/>
  <c r="E186" i="20" s="1"/>
  <c r="E5" i="21" s="1"/>
  <c r="E104" i="20"/>
  <c r="E149" i="20" s="1"/>
  <c r="E194" i="20" s="1"/>
  <c r="E13" i="21" s="1"/>
  <c r="E93" i="20"/>
  <c r="E138" i="20" s="1"/>
  <c r="E183" i="20" s="1"/>
  <c r="E2" i="21" s="1"/>
  <c r="E107" i="20"/>
  <c r="E152" i="20" s="1"/>
  <c r="E197" i="20" s="1"/>
  <c r="E16" i="21" s="1"/>
  <c r="E111" i="20"/>
  <c r="E156" i="20" s="1"/>
  <c r="E201" i="20" s="1"/>
  <c r="E20" i="21" s="1"/>
  <c r="E115" i="20"/>
  <c r="E160" i="20" s="1"/>
  <c r="E205" i="20" s="1"/>
  <c r="E24" i="21" s="1"/>
  <c r="E119" i="20"/>
  <c r="E164" i="20" s="1"/>
  <c r="E209" i="20" s="1"/>
  <c r="E28" i="21" s="1"/>
  <c r="E123" i="20"/>
  <c r="E168" i="20" s="1"/>
  <c r="E213" i="20" s="1"/>
  <c r="E32" i="21" s="1"/>
  <c r="E127" i="20"/>
  <c r="E172" i="20" s="1"/>
  <c r="E217" i="20" s="1"/>
  <c r="E36" i="21" s="1"/>
  <c r="E131" i="20"/>
  <c r="E176" i="20" s="1"/>
  <c r="E221" i="20" s="1"/>
  <c r="E40" i="21" s="1"/>
  <c r="E101" i="20"/>
  <c r="E146" i="20" s="1"/>
  <c r="E191" i="20" s="1"/>
  <c r="E10" i="21" s="1"/>
  <c r="E100" i="20"/>
  <c r="E145" i="20" s="1"/>
  <c r="E190" i="20" s="1"/>
  <c r="E9" i="21" s="1"/>
  <c r="E105" i="20"/>
  <c r="E150" i="20" s="1"/>
  <c r="E195" i="20" s="1"/>
  <c r="E14" i="21" s="1"/>
  <c r="E109" i="20"/>
  <c r="E154" i="20" s="1"/>
  <c r="E199" i="20" s="1"/>
  <c r="E18" i="21" s="1"/>
  <c r="E113" i="20"/>
  <c r="E158" i="20" s="1"/>
  <c r="E203" i="20" s="1"/>
  <c r="E22" i="21" s="1"/>
  <c r="E108" i="20"/>
  <c r="E153" i="20" s="1"/>
  <c r="E198" i="20" s="1"/>
  <c r="E17" i="21" s="1"/>
  <c r="E112" i="20"/>
  <c r="E157" i="20" s="1"/>
  <c r="E202" i="20" s="1"/>
  <c r="E21" i="21" s="1"/>
  <c r="E106" i="20"/>
  <c r="E151" i="20" s="1"/>
  <c r="E196" i="20" s="1"/>
  <c r="E15" i="21" s="1"/>
  <c r="E126" i="20"/>
  <c r="E171" i="20" s="1"/>
  <c r="E216" i="20" s="1"/>
  <c r="E35" i="21" s="1"/>
  <c r="E117" i="20"/>
  <c r="E162" i="20" s="1"/>
  <c r="E207" i="20" s="1"/>
  <c r="E26" i="21" s="1"/>
  <c r="E97" i="20"/>
  <c r="E142" i="20" s="1"/>
  <c r="E187" i="20" s="1"/>
  <c r="E6" i="21" s="1"/>
  <c r="E124" i="20"/>
  <c r="E169" i="20" s="1"/>
  <c r="E214" i="20" s="1"/>
  <c r="E33" i="21" s="1"/>
  <c r="E132" i="20"/>
  <c r="E177" i="20" s="1"/>
  <c r="E222" i="20" s="1"/>
  <c r="E41" i="21" s="1"/>
  <c r="E134" i="20"/>
  <c r="E179" i="20" s="1"/>
  <c r="E224" i="20" s="1"/>
  <c r="E43" i="21" s="1"/>
  <c r="E122" i="20"/>
  <c r="E167" i="20" s="1"/>
  <c r="E212" i="20" s="1"/>
  <c r="E31" i="21" s="1"/>
  <c r="E130" i="20"/>
  <c r="E175" i="20" s="1"/>
  <c r="E220" i="20" s="1"/>
  <c r="E39" i="21" s="1"/>
  <c r="E121" i="20"/>
  <c r="E166" i="20" s="1"/>
  <c r="E211" i="20" s="1"/>
  <c r="E30" i="21" s="1"/>
  <c r="E129" i="20"/>
  <c r="E174" i="20" s="1"/>
  <c r="E219" i="20" s="1"/>
  <c r="E38" i="21" s="1"/>
  <c r="E114" i="20"/>
  <c r="E159" i="20" s="1"/>
  <c r="E204" i="20" s="1"/>
  <c r="E23" i="21" s="1"/>
  <c r="E116" i="20"/>
  <c r="E161" i="20" s="1"/>
  <c r="E206" i="20" s="1"/>
  <c r="E25" i="21" s="1"/>
  <c r="E110" i="20"/>
  <c r="E155" i="20" s="1"/>
  <c r="E200" i="20" s="1"/>
  <c r="E19" i="21" s="1"/>
  <c r="E118" i="20"/>
  <c r="E163" i="20" s="1"/>
  <c r="E208" i="20" s="1"/>
  <c r="E27" i="21" s="1"/>
  <c r="E125" i="20"/>
  <c r="E170" i="20" s="1"/>
  <c r="E215" i="20" s="1"/>
  <c r="E34" i="21" s="1"/>
  <c r="E133" i="20"/>
  <c r="E178" i="20" s="1"/>
  <c r="E223" i="20" s="1"/>
  <c r="E42" i="21" s="1"/>
  <c r="E120" i="20"/>
  <c r="E165" i="20" s="1"/>
  <c r="E210" i="20" s="1"/>
  <c r="E29" i="21" s="1"/>
  <c r="E128" i="20"/>
  <c r="E173" i="20" s="1"/>
  <c r="E218" i="20" s="1"/>
  <c r="E37" i="21" s="1"/>
  <c r="G96" i="20"/>
  <c r="G141" i="20" s="1"/>
  <c r="G186" i="20" s="1"/>
  <c r="G5" i="21" s="1"/>
  <c r="G100" i="20"/>
  <c r="G145" i="20" s="1"/>
  <c r="G190" i="20" s="1"/>
  <c r="G9" i="21" s="1"/>
  <c r="G104" i="20"/>
  <c r="G149" i="20" s="1"/>
  <c r="G194" i="20" s="1"/>
  <c r="G13" i="21" s="1"/>
  <c r="G95" i="20"/>
  <c r="G140" i="20" s="1"/>
  <c r="G185" i="20" s="1"/>
  <c r="G4" i="21" s="1"/>
  <c r="G99" i="20"/>
  <c r="G144" i="20" s="1"/>
  <c r="G189" i="20" s="1"/>
  <c r="G8" i="21" s="1"/>
  <c r="G103" i="20"/>
  <c r="G148" i="20" s="1"/>
  <c r="G193" i="20" s="1"/>
  <c r="G12" i="21" s="1"/>
  <c r="G97" i="20"/>
  <c r="G142" i="20" s="1"/>
  <c r="G187" i="20" s="1"/>
  <c r="G6" i="21" s="1"/>
  <c r="G108" i="20"/>
  <c r="G153" i="20" s="1"/>
  <c r="G198" i="20" s="1"/>
  <c r="G17" i="21" s="1"/>
  <c r="G112" i="20"/>
  <c r="G157" i="20" s="1"/>
  <c r="G202" i="20" s="1"/>
  <c r="G21" i="21" s="1"/>
  <c r="G116" i="20"/>
  <c r="G161" i="20" s="1"/>
  <c r="G206" i="20" s="1"/>
  <c r="G25" i="21" s="1"/>
  <c r="G120" i="20"/>
  <c r="G165" i="20" s="1"/>
  <c r="G210" i="20" s="1"/>
  <c r="G29" i="21" s="1"/>
  <c r="G124" i="20"/>
  <c r="G169" i="20" s="1"/>
  <c r="G214" i="20" s="1"/>
  <c r="G33" i="21" s="1"/>
  <c r="G128" i="20"/>
  <c r="G173" i="20" s="1"/>
  <c r="G218" i="20" s="1"/>
  <c r="G37" i="21" s="1"/>
  <c r="G132" i="20"/>
  <c r="G177" i="20" s="1"/>
  <c r="G222" i="20" s="1"/>
  <c r="G41" i="21" s="1"/>
  <c r="G94" i="20"/>
  <c r="G139" i="20" s="1"/>
  <c r="G184" i="20" s="1"/>
  <c r="G3" i="21" s="1"/>
  <c r="G102" i="20"/>
  <c r="G147" i="20" s="1"/>
  <c r="G192" i="20" s="1"/>
  <c r="G11" i="21" s="1"/>
  <c r="G93" i="20"/>
  <c r="G138" i="20" s="1"/>
  <c r="G183" i="20" s="1"/>
  <c r="G2" i="21" s="1"/>
  <c r="G101" i="20"/>
  <c r="G146" i="20" s="1"/>
  <c r="G191" i="20" s="1"/>
  <c r="G10" i="21" s="1"/>
  <c r="G106" i="20"/>
  <c r="G151" i="20" s="1"/>
  <c r="G196" i="20" s="1"/>
  <c r="G15" i="21" s="1"/>
  <c r="G110" i="20"/>
  <c r="G155" i="20" s="1"/>
  <c r="G200" i="20" s="1"/>
  <c r="G19" i="21" s="1"/>
  <c r="G114" i="20"/>
  <c r="G159" i="20" s="1"/>
  <c r="G204" i="20" s="1"/>
  <c r="G23" i="21" s="1"/>
  <c r="G105" i="20"/>
  <c r="G150" i="20" s="1"/>
  <c r="G195" i="20" s="1"/>
  <c r="G14" i="21" s="1"/>
  <c r="G109" i="20"/>
  <c r="G154" i="20" s="1"/>
  <c r="G199" i="20" s="1"/>
  <c r="G18" i="21" s="1"/>
  <c r="G113" i="20"/>
  <c r="G158" i="20" s="1"/>
  <c r="G203" i="20" s="1"/>
  <c r="G22" i="21" s="1"/>
  <c r="G107" i="20"/>
  <c r="G152" i="20" s="1"/>
  <c r="G197" i="20" s="1"/>
  <c r="G16" i="21" s="1"/>
  <c r="G119" i="20"/>
  <c r="G164" i="20" s="1"/>
  <c r="G209" i="20" s="1"/>
  <c r="G28" i="21" s="1"/>
  <c r="G127" i="20"/>
  <c r="G172" i="20" s="1"/>
  <c r="G217" i="20" s="1"/>
  <c r="G36" i="21" s="1"/>
  <c r="G134" i="20"/>
  <c r="G179" i="20" s="1"/>
  <c r="G224" i="20" s="1"/>
  <c r="G43" i="21" s="1"/>
  <c r="G117" i="20"/>
  <c r="G162" i="20" s="1"/>
  <c r="G207" i="20" s="1"/>
  <c r="G26" i="21" s="1"/>
  <c r="G125" i="20"/>
  <c r="G170" i="20" s="1"/>
  <c r="G215" i="20" s="1"/>
  <c r="G34" i="21" s="1"/>
  <c r="G133" i="20"/>
  <c r="G178" i="20" s="1"/>
  <c r="G223" i="20" s="1"/>
  <c r="G42" i="21" s="1"/>
  <c r="G123" i="20"/>
  <c r="G168" i="20" s="1"/>
  <c r="G213" i="20" s="1"/>
  <c r="G32" i="21" s="1"/>
  <c r="G131" i="20"/>
  <c r="G176" i="20" s="1"/>
  <c r="G221" i="20" s="1"/>
  <c r="G40" i="21" s="1"/>
  <c r="G122" i="20"/>
  <c r="G167" i="20" s="1"/>
  <c r="G212" i="20" s="1"/>
  <c r="G31" i="21" s="1"/>
  <c r="G130" i="20"/>
  <c r="G175" i="20" s="1"/>
  <c r="G220" i="20" s="1"/>
  <c r="G39" i="21" s="1"/>
  <c r="G111" i="20"/>
  <c r="G156" i="20" s="1"/>
  <c r="G201" i="20" s="1"/>
  <c r="G20" i="21" s="1"/>
  <c r="G115" i="20"/>
  <c r="G160" i="20" s="1"/>
  <c r="G205" i="20" s="1"/>
  <c r="G24" i="21" s="1"/>
  <c r="G118" i="20"/>
  <c r="G163" i="20" s="1"/>
  <c r="G208" i="20" s="1"/>
  <c r="G27" i="21" s="1"/>
  <c r="G126" i="20"/>
  <c r="G171" i="20" s="1"/>
  <c r="G216" i="20" s="1"/>
  <c r="G35" i="21" s="1"/>
  <c r="G98" i="20"/>
  <c r="G143" i="20" s="1"/>
  <c r="G188" i="20" s="1"/>
  <c r="G7" i="21" s="1"/>
  <c r="G121" i="20"/>
  <c r="G166" i="20" s="1"/>
  <c r="G211" i="20" s="1"/>
  <c r="G30" i="21" s="1"/>
  <c r="G129" i="20"/>
  <c r="G174" i="20" s="1"/>
  <c r="G219" i="20" s="1"/>
  <c r="G38" i="21" s="1"/>
  <c r="AD96" i="20"/>
  <c r="AD141" i="20" s="1"/>
  <c r="AD186" i="20" s="1"/>
  <c r="AD5" i="21" s="1"/>
  <c r="AD100" i="20"/>
  <c r="AD145" i="20" s="1"/>
  <c r="AD190" i="20" s="1"/>
  <c r="AD9" i="21" s="1"/>
  <c r="AD95" i="20"/>
  <c r="AD140" i="20" s="1"/>
  <c r="AD185" i="20" s="1"/>
  <c r="AD4" i="21" s="1"/>
  <c r="AD99" i="20"/>
  <c r="AD144" i="20" s="1"/>
  <c r="AD189" i="20" s="1"/>
  <c r="AD8" i="21" s="1"/>
  <c r="AD103" i="20"/>
  <c r="AD148" i="20" s="1"/>
  <c r="AD193" i="20" s="1"/>
  <c r="AD12" i="21" s="1"/>
  <c r="AD104" i="20"/>
  <c r="AD149" i="20" s="1"/>
  <c r="AD194" i="20" s="1"/>
  <c r="AD13" i="21" s="1"/>
  <c r="AD108" i="20"/>
  <c r="AD153" i="20" s="1"/>
  <c r="AD198" i="20" s="1"/>
  <c r="AD17" i="21" s="1"/>
  <c r="AD112" i="20"/>
  <c r="AD157" i="20" s="1"/>
  <c r="AD202" i="20" s="1"/>
  <c r="AD21" i="21" s="1"/>
  <c r="AD116" i="20"/>
  <c r="AD161" i="20" s="1"/>
  <c r="AD206" i="20" s="1"/>
  <c r="AD25" i="21" s="1"/>
  <c r="AD120" i="20"/>
  <c r="AD165" i="20" s="1"/>
  <c r="AD210" i="20" s="1"/>
  <c r="AD29" i="21" s="1"/>
  <c r="AD124" i="20"/>
  <c r="AD169" i="20" s="1"/>
  <c r="AD214" i="20" s="1"/>
  <c r="AD33" i="21" s="1"/>
  <c r="AD128" i="20"/>
  <c r="AD173" i="20" s="1"/>
  <c r="AD218" i="20" s="1"/>
  <c r="AD37" i="21" s="1"/>
  <c r="AD132" i="20"/>
  <c r="AD177" i="20" s="1"/>
  <c r="AD222" i="20" s="1"/>
  <c r="AD41" i="21" s="1"/>
  <c r="AD98" i="20"/>
  <c r="AD143" i="20" s="1"/>
  <c r="AD188" i="20" s="1"/>
  <c r="AD7" i="21" s="1"/>
  <c r="AD93" i="20"/>
  <c r="AD138" i="20" s="1"/>
  <c r="AD183" i="20" s="1"/>
  <c r="AD2" i="21" s="1"/>
  <c r="AD107" i="20"/>
  <c r="AD152" i="20" s="1"/>
  <c r="AD197" i="20" s="1"/>
  <c r="AD16" i="21" s="1"/>
  <c r="AD111" i="20"/>
  <c r="AD156" i="20" s="1"/>
  <c r="AD201" i="20" s="1"/>
  <c r="AD20" i="21" s="1"/>
  <c r="AD115" i="20"/>
  <c r="AD160" i="20" s="1"/>
  <c r="AD205" i="20" s="1"/>
  <c r="AD24" i="21" s="1"/>
  <c r="AD119" i="20"/>
  <c r="AD164" i="20" s="1"/>
  <c r="AD209" i="20" s="1"/>
  <c r="AD28" i="21" s="1"/>
  <c r="AD123" i="20"/>
  <c r="AD168" i="20" s="1"/>
  <c r="AD213" i="20" s="1"/>
  <c r="AD32" i="21" s="1"/>
  <c r="AD127" i="20"/>
  <c r="AD172" i="20" s="1"/>
  <c r="AD217" i="20" s="1"/>
  <c r="AD36" i="21" s="1"/>
  <c r="AD131" i="20"/>
  <c r="AD176" i="20" s="1"/>
  <c r="AD221" i="20" s="1"/>
  <c r="AD40" i="21" s="1"/>
  <c r="AD106" i="20"/>
  <c r="AD151" i="20" s="1"/>
  <c r="AD196" i="20" s="1"/>
  <c r="AD15" i="21" s="1"/>
  <c r="AD110" i="20"/>
  <c r="AD155" i="20" s="1"/>
  <c r="AD200" i="20" s="1"/>
  <c r="AD19" i="21" s="1"/>
  <c r="AD114" i="20"/>
  <c r="AD159" i="20" s="1"/>
  <c r="AD204" i="20" s="1"/>
  <c r="AD23" i="21" s="1"/>
  <c r="AD118" i="20"/>
  <c r="AD163" i="20" s="1"/>
  <c r="AD208" i="20" s="1"/>
  <c r="AD27" i="21" s="1"/>
  <c r="AD122" i="20"/>
  <c r="AD167" i="20" s="1"/>
  <c r="AD212" i="20" s="1"/>
  <c r="AD31" i="21" s="1"/>
  <c r="AD126" i="20"/>
  <c r="AD171" i="20" s="1"/>
  <c r="AD216" i="20" s="1"/>
  <c r="AD35" i="21" s="1"/>
  <c r="AD130" i="20"/>
  <c r="AD175" i="20" s="1"/>
  <c r="AD220" i="20" s="1"/>
  <c r="AD39" i="21" s="1"/>
  <c r="AD134" i="20"/>
  <c r="AD179" i="20" s="1"/>
  <c r="AD224" i="20" s="1"/>
  <c r="AD43" i="21" s="1"/>
  <c r="AD94" i="20"/>
  <c r="AD139" i="20" s="1"/>
  <c r="AD184" i="20" s="1"/>
  <c r="AD3" i="21" s="1"/>
  <c r="AD102" i="20"/>
  <c r="AD147" i="20" s="1"/>
  <c r="AD192" i="20" s="1"/>
  <c r="AD11" i="21" s="1"/>
  <c r="AD101" i="20"/>
  <c r="AD146" i="20" s="1"/>
  <c r="AD191" i="20" s="1"/>
  <c r="AD10" i="21" s="1"/>
  <c r="AD121" i="20"/>
  <c r="AD166" i="20" s="1"/>
  <c r="AD211" i="20" s="1"/>
  <c r="AD30" i="21" s="1"/>
  <c r="AD129" i="20"/>
  <c r="AD174" i="20" s="1"/>
  <c r="AD219" i="20" s="1"/>
  <c r="AD38" i="21" s="1"/>
  <c r="AD105" i="20"/>
  <c r="AD150" i="20" s="1"/>
  <c r="AD195" i="20" s="1"/>
  <c r="AD14" i="21" s="1"/>
  <c r="AD113" i="20"/>
  <c r="AD158" i="20" s="1"/>
  <c r="AD203" i="20" s="1"/>
  <c r="AD22" i="21" s="1"/>
  <c r="AD97" i="20"/>
  <c r="AD142" i="20" s="1"/>
  <c r="AD187" i="20" s="1"/>
  <c r="AD6" i="21" s="1"/>
  <c r="AD117" i="20"/>
  <c r="AD162" i="20" s="1"/>
  <c r="AD207" i="20" s="1"/>
  <c r="AD26" i="21" s="1"/>
  <c r="AD125" i="20"/>
  <c r="AD170" i="20" s="1"/>
  <c r="AD215" i="20" s="1"/>
  <c r="AD34" i="21" s="1"/>
  <c r="AD133" i="20"/>
  <c r="AD178" i="20" s="1"/>
  <c r="AD223" i="20" s="1"/>
  <c r="AD42" i="21" s="1"/>
  <c r="AD109" i="20"/>
  <c r="AD154" i="20" s="1"/>
  <c r="AD199" i="20" s="1"/>
  <c r="AD18" i="21" s="1"/>
  <c r="C94" i="20"/>
  <c r="C139" i="20" s="1"/>
  <c r="C184" i="20" s="1"/>
  <c r="C3" i="21" s="1"/>
  <c r="C98" i="20"/>
  <c r="C143" i="20" s="1"/>
  <c r="C188" i="20" s="1"/>
  <c r="C7" i="21" s="1"/>
  <c r="C102" i="20"/>
  <c r="C147" i="20" s="1"/>
  <c r="C192" i="20" s="1"/>
  <c r="C11" i="21" s="1"/>
  <c r="C97" i="20"/>
  <c r="C142" i="20" s="1"/>
  <c r="C187" i="20" s="1"/>
  <c r="C6" i="21" s="1"/>
  <c r="C101" i="20"/>
  <c r="C146" i="20" s="1"/>
  <c r="C191" i="20" s="1"/>
  <c r="C10" i="21" s="1"/>
  <c r="C95" i="20"/>
  <c r="C140" i="20" s="1"/>
  <c r="C185" i="20" s="1"/>
  <c r="C4" i="21" s="1"/>
  <c r="C103" i="20"/>
  <c r="C148" i="20" s="1"/>
  <c r="C193" i="20" s="1"/>
  <c r="C12" i="21" s="1"/>
  <c r="C106" i="20"/>
  <c r="C151" i="20" s="1"/>
  <c r="C196" i="20" s="1"/>
  <c r="C15" i="21" s="1"/>
  <c r="C110" i="20"/>
  <c r="C155" i="20" s="1"/>
  <c r="C200" i="20" s="1"/>
  <c r="C19" i="21" s="1"/>
  <c r="C114" i="20"/>
  <c r="C159" i="20" s="1"/>
  <c r="C204" i="20" s="1"/>
  <c r="C23" i="21" s="1"/>
  <c r="C118" i="20"/>
  <c r="C163" i="20" s="1"/>
  <c r="C208" i="20" s="1"/>
  <c r="C27" i="21" s="1"/>
  <c r="C122" i="20"/>
  <c r="C167" i="20" s="1"/>
  <c r="C212" i="20" s="1"/>
  <c r="C31" i="21" s="1"/>
  <c r="C126" i="20"/>
  <c r="C171" i="20" s="1"/>
  <c r="C216" i="20" s="1"/>
  <c r="C35" i="21" s="1"/>
  <c r="C130" i="20"/>
  <c r="C175" i="20" s="1"/>
  <c r="C220" i="20" s="1"/>
  <c r="C39" i="21" s="1"/>
  <c r="C134" i="20"/>
  <c r="C179" i="20" s="1"/>
  <c r="C224" i="20" s="1"/>
  <c r="C43" i="21" s="1"/>
  <c r="C100" i="20"/>
  <c r="C145" i="20" s="1"/>
  <c r="C190" i="20" s="1"/>
  <c r="C9" i="21" s="1"/>
  <c r="C99" i="20"/>
  <c r="C144" i="20" s="1"/>
  <c r="C189" i="20" s="1"/>
  <c r="C8" i="21" s="1"/>
  <c r="C93" i="20"/>
  <c r="C138" i="20" s="1"/>
  <c r="C183" i="20" s="1"/>
  <c r="C2" i="21" s="1"/>
  <c r="C108" i="20"/>
  <c r="C153" i="20" s="1"/>
  <c r="C198" i="20" s="1"/>
  <c r="C17" i="21" s="1"/>
  <c r="C112" i="20"/>
  <c r="C157" i="20" s="1"/>
  <c r="C202" i="20" s="1"/>
  <c r="C21" i="21" s="1"/>
  <c r="C116" i="20"/>
  <c r="C161" i="20" s="1"/>
  <c r="C206" i="20" s="1"/>
  <c r="C25" i="21" s="1"/>
  <c r="C107" i="20"/>
  <c r="C152" i="20" s="1"/>
  <c r="C197" i="20" s="1"/>
  <c r="C16" i="21" s="1"/>
  <c r="C111" i="20"/>
  <c r="C156" i="20" s="1"/>
  <c r="C201" i="20" s="1"/>
  <c r="C20" i="21" s="1"/>
  <c r="C115" i="20"/>
  <c r="C160" i="20" s="1"/>
  <c r="C205" i="20" s="1"/>
  <c r="C24" i="21" s="1"/>
  <c r="C105" i="20"/>
  <c r="C150" i="20" s="1"/>
  <c r="C195" i="20" s="1"/>
  <c r="C14" i="21" s="1"/>
  <c r="C109" i="20"/>
  <c r="C154" i="20" s="1"/>
  <c r="C199" i="20" s="1"/>
  <c r="C18" i="21" s="1"/>
  <c r="C125" i="20"/>
  <c r="C170" i="20" s="1"/>
  <c r="C215" i="20" s="1"/>
  <c r="C34" i="21" s="1"/>
  <c r="C133" i="20"/>
  <c r="C178" i="20" s="1"/>
  <c r="C223" i="20" s="1"/>
  <c r="C42" i="21" s="1"/>
  <c r="C124" i="20"/>
  <c r="C169" i="20" s="1"/>
  <c r="C214" i="20" s="1"/>
  <c r="C33" i="21" s="1"/>
  <c r="C123" i="20"/>
  <c r="C168" i="20" s="1"/>
  <c r="C213" i="20" s="1"/>
  <c r="C32" i="21" s="1"/>
  <c r="C131" i="20"/>
  <c r="C176" i="20" s="1"/>
  <c r="C221" i="20" s="1"/>
  <c r="C40" i="21" s="1"/>
  <c r="C121" i="20"/>
  <c r="C166" i="20" s="1"/>
  <c r="C211" i="20" s="1"/>
  <c r="C30" i="21" s="1"/>
  <c r="C129" i="20"/>
  <c r="C174" i="20" s="1"/>
  <c r="C219" i="20" s="1"/>
  <c r="C38" i="21" s="1"/>
  <c r="C104" i="20"/>
  <c r="C149" i="20" s="1"/>
  <c r="C194" i="20" s="1"/>
  <c r="C13" i="21" s="1"/>
  <c r="C120" i="20"/>
  <c r="C165" i="20" s="1"/>
  <c r="C210" i="20" s="1"/>
  <c r="C29" i="21" s="1"/>
  <c r="C128" i="20"/>
  <c r="C173" i="20" s="1"/>
  <c r="C218" i="20" s="1"/>
  <c r="C37" i="21" s="1"/>
  <c r="C113" i="20"/>
  <c r="C158" i="20" s="1"/>
  <c r="C203" i="20" s="1"/>
  <c r="C22" i="21" s="1"/>
  <c r="C117" i="20"/>
  <c r="C162" i="20" s="1"/>
  <c r="C207" i="20" s="1"/>
  <c r="C26" i="21" s="1"/>
  <c r="C132" i="20"/>
  <c r="C177" i="20" s="1"/>
  <c r="C222" i="20" s="1"/>
  <c r="C41" i="21" s="1"/>
  <c r="C96" i="20"/>
  <c r="C141" i="20" s="1"/>
  <c r="C186" i="20" s="1"/>
  <c r="C5" i="21" s="1"/>
  <c r="C119" i="20"/>
  <c r="C164" i="20" s="1"/>
  <c r="C209" i="20" s="1"/>
  <c r="C28" i="21" s="1"/>
  <c r="C127" i="20"/>
  <c r="C172" i="20" s="1"/>
  <c r="C217" i="20" s="1"/>
  <c r="C36" i="21" s="1"/>
  <c r="M95" i="20"/>
  <c r="M140" i="20" s="1"/>
  <c r="M185" i="20" s="1"/>
  <c r="M4" i="21" s="1"/>
  <c r="M99" i="20"/>
  <c r="M144" i="20" s="1"/>
  <c r="M189" i="20" s="1"/>
  <c r="M8" i="21" s="1"/>
  <c r="M103" i="20"/>
  <c r="M148" i="20" s="1"/>
  <c r="M193" i="20" s="1"/>
  <c r="M12" i="21" s="1"/>
  <c r="M94" i="20"/>
  <c r="M139" i="20" s="1"/>
  <c r="M184" i="20" s="1"/>
  <c r="M3" i="21" s="1"/>
  <c r="M98" i="20"/>
  <c r="M143" i="20" s="1"/>
  <c r="M188" i="20" s="1"/>
  <c r="M7" i="21" s="1"/>
  <c r="M102" i="20"/>
  <c r="M147" i="20" s="1"/>
  <c r="M192" i="20" s="1"/>
  <c r="M11" i="21" s="1"/>
  <c r="M100" i="20"/>
  <c r="M145" i="20" s="1"/>
  <c r="M190" i="20" s="1"/>
  <c r="M9" i="21" s="1"/>
  <c r="M93" i="20"/>
  <c r="M138" i="20" s="1"/>
  <c r="M183" i="20" s="1"/>
  <c r="M2" i="21" s="1"/>
  <c r="M107" i="20"/>
  <c r="M152" i="20" s="1"/>
  <c r="M197" i="20" s="1"/>
  <c r="M16" i="21" s="1"/>
  <c r="M111" i="20"/>
  <c r="M156" i="20" s="1"/>
  <c r="M201" i="20" s="1"/>
  <c r="M20" i="21" s="1"/>
  <c r="M115" i="20"/>
  <c r="M160" i="20" s="1"/>
  <c r="M205" i="20" s="1"/>
  <c r="M24" i="21" s="1"/>
  <c r="M119" i="20"/>
  <c r="M164" i="20" s="1"/>
  <c r="M209" i="20" s="1"/>
  <c r="M28" i="21" s="1"/>
  <c r="M123" i="20"/>
  <c r="M168" i="20" s="1"/>
  <c r="M213" i="20" s="1"/>
  <c r="M32" i="21" s="1"/>
  <c r="M127" i="20"/>
  <c r="M172" i="20" s="1"/>
  <c r="M217" i="20" s="1"/>
  <c r="M36" i="21" s="1"/>
  <c r="M131" i="20"/>
  <c r="M176" i="20" s="1"/>
  <c r="M221" i="20" s="1"/>
  <c r="M40" i="21" s="1"/>
  <c r="M97" i="20"/>
  <c r="M142" i="20" s="1"/>
  <c r="M187" i="20" s="1"/>
  <c r="M6" i="21" s="1"/>
  <c r="M96" i="20"/>
  <c r="M141" i="20" s="1"/>
  <c r="M186" i="20" s="1"/>
  <c r="M5" i="21" s="1"/>
  <c r="M104" i="20"/>
  <c r="M149" i="20" s="1"/>
  <c r="M194" i="20" s="1"/>
  <c r="M13" i="21" s="1"/>
  <c r="M105" i="20"/>
  <c r="M150" i="20" s="1"/>
  <c r="M195" i="20" s="1"/>
  <c r="M14" i="21" s="1"/>
  <c r="M109" i="20"/>
  <c r="M154" i="20" s="1"/>
  <c r="M199" i="20" s="1"/>
  <c r="M18" i="21" s="1"/>
  <c r="M113" i="20"/>
  <c r="M158" i="20" s="1"/>
  <c r="M203" i="20" s="1"/>
  <c r="M22" i="21" s="1"/>
  <c r="M108" i="20"/>
  <c r="M153" i="20" s="1"/>
  <c r="M198" i="20" s="1"/>
  <c r="M17" i="21" s="1"/>
  <c r="M112" i="20"/>
  <c r="M157" i="20" s="1"/>
  <c r="M202" i="20" s="1"/>
  <c r="M21" i="21" s="1"/>
  <c r="M110" i="20"/>
  <c r="M155" i="20" s="1"/>
  <c r="M200" i="20" s="1"/>
  <c r="M19" i="21" s="1"/>
  <c r="M114" i="20"/>
  <c r="M159" i="20" s="1"/>
  <c r="M204" i="20" s="1"/>
  <c r="M23" i="21" s="1"/>
  <c r="M122" i="20"/>
  <c r="M167" i="20" s="1"/>
  <c r="M212" i="20" s="1"/>
  <c r="M31" i="21" s="1"/>
  <c r="M121" i="20"/>
  <c r="M166" i="20" s="1"/>
  <c r="M211" i="20" s="1"/>
  <c r="M30" i="21" s="1"/>
  <c r="M101" i="20"/>
  <c r="M146" i="20" s="1"/>
  <c r="M191" i="20" s="1"/>
  <c r="M10" i="21" s="1"/>
  <c r="M120" i="20"/>
  <c r="M165" i="20" s="1"/>
  <c r="M210" i="20" s="1"/>
  <c r="M29" i="21" s="1"/>
  <c r="M128" i="20"/>
  <c r="M173" i="20" s="1"/>
  <c r="M218" i="20" s="1"/>
  <c r="M37" i="21" s="1"/>
  <c r="M106" i="20"/>
  <c r="M151" i="20" s="1"/>
  <c r="M196" i="20" s="1"/>
  <c r="M15" i="21" s="1"/>
  <c r="M118" i="20"/>
  <c r="M163" i="20" s="1"/>
  <c r="M208" i="20" s="1"/>
  <c r="M27" i="21" s="1"/>
  <c r="M126" i="20"/>
  <c r="M171" i="20" s="1"/>
  <c r="M216" i="20" s="1"/>
  <c r="M35" i="21" s="1"/>
  <c r="M134" i="20"/>
  <c r="M179" i="20" s="1"/>
  <c r="M224" i="20" s="1"/>
  <c r="M43" i="21" s="1"/>
  <c r="M129" i="20"/>
  <c r="M174" i="20" s="1"/>
  <c r="M219" i="20" s="1"/>
  <c r="M38" i="21" s="1"/>
  <c r="M117" i="20"/>
  <c r="M162" i="20" s="1"/>
  <c r="M207" i="20" s="1"/>
  <c r="M26" i="21" s="1"/>
  <c r="M125" i="20"/>
  <c r="M170" i="20" s="1"/>
  <c r="M215" i="20" s="1"/>
  <c r="M34" i="21" s="1"/>
  <c r="M133" i="20"/>
  <c r="M178" i="20" s="1"/>
  <c r="M223" i="20" s="1"/>
  <c r="M42" i="21" s="1"/>
  <c r="M130" i="20"/>
  <c r="M175" i="20" s="1"/>
  <c r="M220" i="20" s="1"/>
  <c r="M39" i="21" s="1"/>
  <c r="M116" i="20"/>
  <c r="M161" i="20" s="1"/>
  <c r="M206" i="20" s="1"/>
  <c r="M25" i="21" s="1"/>
  <c r="M124" i="20"/>
  <c r="M169" i="20" s="1"/>
  <c r="M214" i="20" s="1"/>
  <c r="M33" i="21" s="1"/>
  <c r="M132" i="20"/>
  <c r="M177" i="20" s="1"/>
  <c r="M222" i="20" s="1"/>
  <c r="M41" i="21" s="1"/>
  <c r="O96" i="20"/>
  <c r="O141" i="20" s="1"/>
  <c r="O186" i="20" s="1"/>
  <c r="O5" i="21" s="1"/>
  <c r="O100" i="20"/>
  <c r="O145" i="20" s="1"/>
  <c r="O190" i="20" s="1"/>
  <c r="O9" i="21" s="1"/>
  <c r="O104" i="20"/>
  <c r="O149" i="20" s="1"/>
  <c r="O194" i="20" s="1"/>
  <c r="O13" i="21" s="1"/>
  <c r="O95" i="20"/>
  <c r="O140" i="20" s="1"/>
  <c r="O185" i="20" s="1"/>
  <c r="O4" i="21" s="1"/>
  <c r="O99" i="20"/>
  <c r="O144" i="20" s="1"/>
  <c r="O189" i="20" s="1"/>
  <c r="O8" i="21" s="1"/>
  <c r="O103" i="20"/>
  <c r="O148" i="20" s="1"/>
  <c r="O193" i="20" s="1"/>
  <c r="O12" i="21" s="1"/>
  <c r="O101" i="20"/>
  <c r="O146" i="20" s="1"/>
  <c r="O191" i="20" s="1"/>
  <c r="O10" i="21" s="1"/>
  <c r="O108" i="20"/>
  <c r="O153" i="20" s="1"/>
  <c r="O198" i="20" s="1"/>
  <c r="O17" i="21" s="1"/>
  <c r="O112" i="20"/>
  <c r="O157" i="20" s="1"/>
  <c r="O202" i="20" s="1"/>
  <c r="O21" i="21" s="1"/>
  <c r="O116" i="20"/>
  <c r="O161" i="20" s="1"/>
  <c r="O206" i="20" s="1"/>
  <c r="O25" i="21" s="1"/>
  <c r="O120" i="20"/>
  <c r="O165" i="20" s="1"/>
  <c r="O210" i="20" s="1"/>
  <c r="O29" i="21" s="1"/>
  <c r="O124" i="20"/>
  <c r="O169" i="20" s="1"/>
  <c r="O214" i="20" s="1"/>
  <c r="O33" i="21" s="1"/>
  <c r="O128" i="20"/>
  <c r="O173" i="20" s="1"/>
  <c r="O218" i="20" s="1"/>
  <c r="O37" i="21" s="1"/>
  <c r="O132" i="20"/>
  <c r="O177" i="20" s="1"/>
  <c r="O222" i="20" s="1"/>
  <c r="O41" i="21" s="1"/>
  <c r="O98" i="20"/>
  <c r="O143" i="20" s="1"/>
  <c r="O188" i="20" s="1"/>
  <c r="O7" i="21" s="1"/>
  <c r="O93" i="20"/>
  <c r="O138" i="20" s="1"/>
  <c r="O183" i="20" s="1"/>
  <c r="O2" i="21" s="1"/>
  <c r="O97" i="20"/>
  <c r="O142" i="20" s="1"/>
  <c r="O187" i="20" s="1"/>
  <c r="O6" i="21" s="1"/>
  <c r="O106" i="20"/>
  <c r="O151" i="20" s="1"/>
  <c r="O196" i="20" s="1"/>
  <c r="O15" i="21" s="1"/>
  <c r="O110" i="20"/>
  <c r="O155" i="20" s="1"/>
  <c r="O200" i="20" s="1"/>
  <c r="O19" i="21" s="1"/>
  <c r="O114" i="20"/>
  <c r="O159" i="20" s="1"/>
  <c r="O204" i="20" s="1"/>
  <c r="O23" i="21" s="1"/>
  <c r="O105" i="20"/>
  <c r="O150" i="20" s="1"/>
  <c r="O195" i="20" s="1"/>
  <c r="O14" i="21" s="1"/>
  <c r="O109" i="20"/>
  <c r="O154" i="20" s="1"/>
  <c r="O199" i="20" s="1"/>
  <c r="O18" i="21" s="1"/>
  <c r="O113" i="20"/>
  <c r="O158" i="20" s="1"/>
  <c r="O203" i="20" s="1"/>
  <c r="O22" i="21" s="1"/>
  <c r="O111" i="20"/>
  <c r="O156" i="20" s="1"/>
  <c r="O201" i="20" s="1"/>
  <c r="O20" i="21" s="1"/>
  <c r="O123" i="20"/>
  <c r="O168" i="20" s="1"/>
  <c r="O213" i="20" s="1"/>
  <c r="O32" i="21" s="1"/>
  <c r="O131" i="20"/>
  <c r="O176" i="20" s="1"/>
  <c r="O221" i="20" s="1"/>
  <c r="O40" i="21" s="1"/>
  <c r="O122" i="20"/>
  <c r="O167" i="20" s="1"/>
  <c r="O212" i="20" s="1"/>
  <c r="O31" i="21" s="1"/>
  <c r="O121" i="20"/>
  <c r="O166" i="20" s="1"/>
  <c r="O211" i="20" s="1"/>
  <c r="O30" i="21" s="1"/>
  <c r="O129" i="20"/>
  <c r="O174" i="20" s="1"/>
  <c r="O219" i="20" s="1"/>
  <c r="O38" i="21" s="1"/>
  <c r="O107" i="20"/>
  <c r="O152" i="20" s="1"/>
  <c r="O197" i="20" s="1"/>
  <c r="O16" i="21" s="1"/>
  <c r="O119" i="20"/>
  <c r="O164" i="20" s="1"/>
  <c r="O209" i="20" s="1"/>
  <c r="O28" i="21" s="1"/>
  <c r="O127" i="20"/>
  <c r="O172" i="20" s="1"/>
  <c r="O217" i="20" s="1"/>
  <c r="O36" i="21" s="1"/>
  <c r="O118" i="20"/>
  <c r="O163" i="20" s="1"/>
  <c r="O208" i="20" s="1"/>
  <c r="O27" i="21" s="1"/>
  <c r="O126" i="20"/>
  <c r="O171" i="20" s="1"/>
  <c r="O216" i="20" s="1"/>
  <c r="O35" i="21" s="1"/>
  <c r="O134" i="20"/>
  <c r="O179" i="20" s="1"/>
  <c r="O224" i="20" s="1"/>
  <c r="O43" i="21" s="1"/>
  <c r="O115" i="20"/>
  <c r="O160" i="20" s="1"/>
  <c r="O205" i="20" s="1"/>
  <c r="O24" i="21" s="1"/>
  <c r="O94" i="20"/>
  <c r="O139" i="20" s="1"/>
  <c r="O184" i="20" s="1"/>
  <c r="O3" i="21" s="1"/>
  <c r="O130" i="20"/>
  <c r="O175" i="20" s="1"/>
  <c r="O220" i="20" s="1"/>
  <c r="O39" i="21" s="1"/>
  <c r="O102" i="20"/>
  <c r="O147" i="20" s="1"/>
  <c r="O192" i="20" s="1"/>
  <c r="O11" i="21" s="1"/>
  <c r="O117" i="20"/>
  <c r="O162" i="20" s="1"/>
  <c r="O207" i="20" s="1"/>
  <c r="O26" i="21" s="1"/>
  <c r="O125" i="20"/>
  <c r="O170" i="20" s="1"/>
  <c r="O215" i="20" s="1"/>
  <c r="O34" i="21" s="1"/>
  <c r="O133" i="20"/>
  <c r="O178" i="20" s="1"/>
  <c r="O223" i="20" s="1"/>
  <c r="O42" i="21" s="1"/>
  <c r="K94" i="20"/>
  <c r="K139" i="20" s="1"/>
  <c r="K184" i="20" s="1"/>
  <c r="K3" i="21" s="1"/>
  <c r="K98" i="20"/>
  <c r="K143" i="20" s="1"/>
  <c r="K188" i="20" s="1"/>
  <c r="K7" i="21" s="1"/>
  <c r="K102" i="20"/>
  <c r="K147" i="20" s="1"/>
  <c r="K192" i="20" s="1"/>
  <c r="K11" i="21" s="1"/>
  <c r="K97" i="20"/>
  <c r="K142" i="20" s="1"/>
  <c r="K187" i="20" s="1"/>
  <c r="K6" i="21" s="1"/>
  <c r="K101" i="20"/>
  <c r="K146" i="20" s="1"/>
  <c r="K191" i="20" s="1"/>
  <c r="K10" i="21" s="1"/>
  <c r="K99" i="20"/>
  <c r="K144" i="20" s="1"/>
  <c r="K189" i="20" s="1"/>
  <c r="K8" i="21" s="1"/>
  <c r="K106" i="20"/>
  <c r="K151" i="20" s="1"/>
  <c r="K196" i="20" s="1"/>
  <c r="K15" i="21" s="1"/>
  <c r="K110" i="20"/>
  <c r="K155" i="20" s="1"/>
  <c r="K200" i="20" s="1"/>
  <c r="K19" i="21" s="1"/>
  <c r="K114" i="20"/>
  <c r="K159" i="20" s="1"/>
  <c r="K204" i="20" s="1"/>
  <c r="K23" i="21" s="1"/>
  <c r="K118" i="20"/>
  <c r="K163" i="20" s="1"/>
  <c r="K208" i="20" s="1"/>
  <c r="K27" i="21" s="1"/>
  <c r="K122" i="20"/>
  <c r="K167" i="20" s="1"/>
  <c r="K212" i="20" s="1"/>
  <c r="K31" i="21" s="1"/>
  <c r="K126" i="20"/>
  <c r="K171" i="20" s="1"/>
  <c r="K216" i="20" s="1"/>
  <c r="K35" i="21" s="1"/>
  <c r="K130" i="20"/>
  <c r="K175" i="20" s="1"/>
  <c r="K220" i="20" s="1"/>
  <c r="K39" i="21" s="1"/>
  <c r="K134" i="20"/>
  <c r="K179" i="20" s="1"/>
  <c r="K224" i="20" s="1"/>
  <c r="K43" i="21" s="1"/>
  <c r="K96" i="20"/>
  <c r="K141" i="20" s="1"/>
  <c r="K186" i="20" s="1"/>
  <c r="K5" i="21" s="1"/>
  <c r="K104" i="20"/>
  <c r="K149" i="20" s="1"/>
  <c r="K194" i="20" s="1"/>
  <c r="K13" i="21" s="1"/>
  <c r="K95" i="20"/>
  <c r="K140" i="20" s="1"/>
  <c r="K185" i="20" s="1"/>
  <c r="K4" i="21" s="1"/>
  <c r="K103" i="20"/>
  <c r="K148" i="20" s="1"/>
  <c r="K193" i="20" s="1"/>
  <c r="K12" i="21" s="1"/>
  <c r="K108" i="20"/>
  <c r="K153" i="20" s="1"/>
  <c r="K198" i="20" s="1"/>
  <c r="K17" i="21" s="1"/>
  <c r="K112" i="20"/>
  <c r="K157" i="20" s="1"/>
  <c r="K202" i="20" s="1"/>
  <c r="K21" i="21" s="1"/>
  <c r="K116" i="20"/>
  <c r="K161" i="20" s="1"/>
  <c r="K206" i="20" s="1"/>
  <c r="K25" i="21" s="1"/>
  <c r="K107" i="20"/>
  <c r="K152" i="20" s="1"/>
  <c r="K197" i="20" s="1"/>
  <c r="K16" i="21" s="1"/>
  <c r="K111" i="20"/>
  <c r="K156" i="20" s="1"/>
  <c r="K201" i="20" s="1"/>
  <c r="K20" i="21" s="1"/>
  <c r="K115" i="20"/>
  <c r="K160" i="20" s="1"/>
  <c r="K205" i="20" s="1"/>
  <c r="K24" i="21" s="1"/>
  <c r="K109" i="20"/>
  <c r="K154" i="20" s="1"/>
  <c r="K199" i="20" s="1"/>
  <c r="K18" i="21" s="1"/>
  <c r="K93" i="20"/>
  <c r="K138" i="20" s="1"/>
  <c r="K183" i="20" s="1"/>
  <c r="K2" i="21" s="1"/>
  <c r="K120" i="20"/>
  <c r="K165" i="20" s="1"/>
  <c r="K210" i="20" s="1"/>
  <c r="K29" i="21" s="1"/>
  <c r="K119" i="20"/>
  <c r="K164" i="20" s="1"/>
  <c r="K209" i="20" s="1"/>
  <c r="K28" i="21" s="1"/>
  <c r="K127" i="20"/>
  <c r="K172" i="20" s="1"/>
  <c r="K217" i="20" s="1"/>
  <c r="K36" i="21" s="1"/>
  <c r="K121" i="20"/>
  <c r="K166" i="20" s="1"/>
  <c r="K211" i="20" s="1"/>
  <c r="K30" i="21" s="1"/>
  <c r="K105" i="20"/>
  <c r="K150" i="20" s="1"/>
  <c r="K195" i="20" s="1"/>
  <c r="K14" i="21" s="1"/>
  <c r="K117" i="20"/>
  <c r="K162" i="20" s="1"/>
  <c r="K207" i="20" s="1"/>
  <c r="K26" i="21" s="1"/>
  <c r="K125" i="20"/>
  <c r="K170" i="20" s="1"/>
  <c r="K215" i="20" s="1"/>
  <c r="K34" i="21" s="1"/>
  <c r="K133" i="20"/>
  <c r="K178" i="20" s="1"/>
  <c r="K223" i="20" s="1"/>
  <c r="K42" i="21" s="1"/>
  <c r="K124" i="20"/>
  <c r="K169" i="20" s="1"/>
  <c r="K214" i="20" s="1"/>
  <c r="K33" i="21" s="1"/>
  <c r="K132" i="20"/>
  <c r="K177" i="20" s="1"/>
  <c r="K222" i="20" s="1"/>
  <c r="K41" i="21" s="1"/>
  <c r="K113" i="20"/>
  <c r="K158" i="20" s="1"/>
  <c r="K203" i="20" s="1"/>
  <c r="K22" i="21" s="1"/>
  <c r="K129" i="20"/>
  <c r="K174" i="20" s="1"/>
  <c r="K219" i="20" s="1"/>
  <c r="K38" i="21" s="1"/>
  <c r="K128" i="20"/>
  <c r="K173" i="20" s="1"/>
  <c r="K218" i="20" s="1"/>
  <c r="K37" i="21" s="1"/>
  <c r="K100" i="20"/>
  <c r="K145" i="20" s="1"/>
  <c r="K190" i="20" s="1"/>
  <c r="K9" i="21" s="1"/>
  <c r="K123" i="20"/>
  <c r="K168" i="20" s="1"/>
  <c r="K213" i="20" s="1"/>
  <c r="K32" i="21" s="1"/>
  <c r="K131" i="20"/>
  <c r="K176" i="20" s="1"/>
  <c r="K221" i="20" s="1"/>
  <c r="K40" i="21" s="1"/>
  <c r="U95" i="20"/>
  <c r="U140" i="20" s="1"/>
  <c r="U185" i="20" s="1"/>
  <c r="U4" i="21" s="1"/>
  <c r="U99" i="20"/>
  <c r="U144" i="20" s="1"/>
  <c r="U189" i="20" s="1"/>
  <c r="U8" i="21" s="1"/>
  <c r="U103" i="20"/>
  <c r="U148" i="20" s="1"/>
  <c r="U193" i="20" s="1"/>
  <c r="U12" i="21" s="1"/>
  <c r="U94" i="20"/>
  <c r="U139" i="20" s="1"/>
  <c r="U184" i="20" s="1"/>
  <c r="U3" i="21" s="1"/>
  <c r="U98" i="20"/>
  <c r="U143" i="20" s="1"/>
  <c r="U188" i="20" s="1"/>
  <c r="U7" i="21" s="1"/>
  <c r="U102" i="20"/>
  <c r="U147" i="20" s="1"/>
  <c r="U192" i="20" s="1"/>
  <c r="U11" i="21" s="1"/>
  <c r="U96" i="20"/>
  <c r="U141" i="20" s="1"/>
  <c r="U186" i="20" s="1"/>
  <c r="U5" i="21" s="1"/>
  <c r="U104" i="20"/>
  <c r="U149" i="20" s="1"/>
  <c r="U194" i="20" s="1"/>
  <c r="U13" i="21" s="1"/>
  <c r="U93" i="20"/>
  <c r="U138" i="20" s="1"/>
  <c r="U183" i="20" s="1"/>
  <c r="U2" i="21" s="1"/>
  <c r="U107" i="20"/>
  <c r="U152" i="20" s="1"/>
  <c r="U197" i="20" s="1"/>
  <c r="U16" i="21" s="1"/>
  <c r="U111" i="20"/>
  <c r="U156" i="20" s="1"/>
  <c r="U201" i="20" s="1"/>
  <c r="U20" i="21" s="1"/>
  <c r="U115" i="20"/>
  <c r="U160" i="20" s="1"/>
  <c r="U205" i="20" s="1"/>
  <c r="U24" i="21" s="1"/>
  <c r="U119" i="20"/>
  <c r="U164" i="20" s="1"/>
  <c r="U209" i="20" s="1"/>
  <c r="U28" i="21" s="1"/>
  <c r="U123" i="20"/>
  <c r="U168" i="20" s="1"/>
  <c r="U213" i="20" s="1"/>
  <c r="U32" i="21" s="1"/>
  <c r="U127" i="20"/>
  <c r="U172" i="20" s="1"/>
  <c r="U217" i="20" s="1"/>
  <c r="U36" i="21" s="1"/>
  <c r="U131" i="20"/>
  <c r="U176" i="20" s="1"/>
  <c r="U221" i="20" s="1"/>
  <c r="U40" i="21" s="1"/>
  <c r="U101" i="20"/>
  <c r="U146" i="20" s="1"/>
  <c r="U191" i="20" s="1"/>
  <c r="U10" i="21" s="1"/>
  <c r="U100" i="20"/>
  <c r="U145" i="20" s="1"/>
  <c r="U190" i="20" s="1"/>
  <c r="U9" i="21" s="1"/>
  <c r="U105" i="20"/>
  <c r="U150" i="20" s="1"/>
  <c r="U195" i="20" s="1"/>
  <c r="U14" i="21" s="1"/>
  <c r="U109" i="20"/>
  <c r="U154" i="20" s="1"/>
  <c r="U199" i="20" s="1"/>
  <c r="U18" i="21" s="1"/>
  <c r="U113" i="20"/>
  <c r="U158" i="20" s="1"/>
  <c r="U203" i="20" s="1"/>
  <c r="U22" i="21" s="1"/>
  <c r="U108" i="20"/>
  <c r="U153" i="20" s="1"/>
  <c r="U198" i="20" s="1"/>
  <c r="U17" i="21" s="1"/>
  <c r="U112" i="20"/>
  <c r="U157" i="20" s="1"/>
  <c r="U202" i="20" s="1"/>
  <c r="U21" i="21" s="1"/>
  <c r="U114" i="20"/>
  <c r="U159" i="20" s="1"/>
  <c r="U204" i="20" s="1"/>
  <c r="U23" i="21" s="1"/>
  <c r="U118" i="20"/>
  <c r="U163" i="20" s="1"/>
  <c r="U208" i="20" s="1"/>
  <c r="U27" i="21" s="1"/>
  <c r="U117" i="20"/>
  <c r="U162" i="20" s="1"/>
  <c r="U207" i="20" s="1"/>
  <c r="U26" i="21" s="1"/>
  <c r="U125" i="20"/>
  <c r="U170" i="20" s="1"/>
  <c r="U215" i="20" s="1"/>
  <c r="U34" i="21" s="1"/>
  <c r="U124" i="20"/>
  <c r="U169" i="20" s="1"/>
  <c r="U214" i="20" s="1"/>
  <c r="U33" i="21" s="1"/>
  <c r="U132" i="20"/>
  <c r="U177" i="20" s="1"/>
  <c r="U222" i="20" s="1"/>
  <c r="U41" i="21" s="1"/>
  <c r="U110" i="20"/>
  <c r="U155" i="20" s="1"/>
  <c r="U200" i="20" s="1"/>
  <c r="U19" i="21" s="1"/>
  <c r="U116" i="20"/>
  <c r="U161" i="20" s="1"/>
  <c r="U206" i="20" s="1"/>
  <c r="U25" i="21" s="1"/>
  <c r="U122" i="20"/>
  <c r="U167" i="20" s="1"/>
  <c r="U212" i="20" s="1"/>
  <c r="U31" i="21" s="1"/>
  <c r="U130" i="20"/>
  <c r="U175" i="20" s="1"/>
  <c r="U220" i="20" s="1"/>
  <c r="U39" i="21" s="1"/>
  <c r="U134" i="20"/>
  <c r="U179" i="20" s="1"/>
  <c r="U224" i="20" s="1"/>
  <c r="U43" i="21" s="1"/>
  <c r="U97" i="20"/>
  <c r="U142" i="20" s="1"/>
  <c r="U187" i="20" s="1"/>
  <c r="U6" i="21" s="1"/>
  <c r="U121" i="20"/>
  <c r="U166" i="20" s="1"/>
  <c r="U211" i="20" s="1"/>
  <c r="U30" i="21" s="1"/>
  <c r="U129" i="20"/>
  <c r="U174" i="20" s="1"/>
  <c r="U219" i="20" s="1"/>
  <c r="U38" i="21" s="1"/>
  <c r="U106" i="20"/>
  <c r="U151" i="20" s="1"/>
  <c r="U196" i="20" s="1"/>
  <c r="U15" i="21" s="1"/>
  <c r="U126" i="20"/>
  <c r="U171" i="20" s="1"/>
  <c r="U216" i="20" s="1"/>
  <c r="U35" i="21" s="1"/>
  <c r="U133" i="20"/>
  <c r="U178" i="20" s="1"/>
  <c r="U223" i="20" s="1"/>
  <c r="U42" i="21" s="1"/>
  <c r="U120" i="20"/>
  <c r="U165" i="20" s="1"/>
  <c r="U210" i="20" s="1"/>
  <c r="U29" i="21" s="1"/>
  <c r="U128" i="20"/>
  <c r="U173" i="20" s="1"/>
  <c r="U218" i="20" s="1"/>
  <c r="U37" i="21" s="1"/>
  <c r="W96" i="20"/>
  <c r="W141" i="20" s="1"/>
  <c r="W186" i="20" s="1"/>
  <c r="W5" i="21" s="1"/>
  <c r="W100" i="20"/>
  <c r="W145" i="20" s="1"/>
  <c r="W190" i="20" s="1"/>
  <c r="W9" i="21" s="1"/>
  <c r="W104" i="20"/>
  <c r="W149" i="20" s="1"/>
  <c r="W194" i="20" s="1"/>
  <c r="W13" i="21" s="1"/>
  <c r="W95" i="20"/>
  <c r="W140" i="20" s="1"/>
  <c r="W185" i="20" s="1"/>
  <c r="W4" i="21" s="1"/>
  <c r="W99" i="20"/>
  <c r="W144" i="20" s="1"/>
  <c r="W189" i="20" s="1"/>
  <c r="W8" i="21" s="1"/>
  <c r="W103" i="20"/>
  <c r="W148" i="20" s="1"/>
  <c r="W193" i="20" s="1"/>
  <c r="W12" i="21" s="1"/>
  <c r="W97" i="20"/>
  <c r="W142" i="20" s="1"/>
  <c r="W187" i="20" s="1"/>
  <c r="W6" i="21" s="1"/>
  <c r="W108" i="20"/>
  <c r="W153" i="20" s="1"/>
  <c r="W198" i="20" s="1"/>
  <c r="W17" i="21" s="1"/>
  <c r="W112" i="20"/>
  <c r="W157" i="20" s="1"/>
  <c r="W202" i="20" s="1"/>
  <c r="W21" i="21" s="1"/>
  <c r="W116" i="20"/>
  <c r="W161" i="20" s="1"/>
  <c r="W206" i="20" s="1"/>
  <c r="W25" i="21" s="1"/>
  <c r="W120" i="20"/>
  <c r="W165" i="20" s="1"/>
  <c r="W210" i="20" s="1"/>
  <c r="W29" i="21" s="1"/>
  <c r="W124" i="20"/>
  <c r="W169" i="20" s="1"/>
  <c r="W214" i="20" s="1"/>
  <c r="W33" i="21" s="1"/>
  <c r="W128" i="20"/>
  <c r="W173" i="20" s="1"/>
  <c r="W218" i="20" s="1"/>
  <c r="W37" i="21" s="1"/>
  <c r="W132" i="20"/>
  <c r="W177" i="20" s="1"/>
  <c r="W222" i="20" s="1"/>
  <c r="W41" i="21" s="1"/>
  <c r="W94" i="20"/>
  <c r="W139" i="20" s="1"/>
  <c r="W184" i="20" s="1"/>
  <c r="W3" i="21" s="1"/>
  <c r="W102" i="20"/>
  <c r="W147" i="20" s="1"/>
  <c r="W192" i="20" s="1"/>
  <c r="W11" i="21" s="1"/>
  <c r="W93" i="20"/>
  <c r="W138" i="20" s="1"/>
  <c r="W183" i="20" s="1"/>
  <c r="W2" i="21" s="1"/>
  <c r="W101" i="20"/>
  <c r="W146" i="20" s="1"/>
  <c r="W191" i="20" s="1"/>
  <c r="W10" i="21" s="1"/>
  <c r="W106" i="20"/>
  <c r="W151" i="20" s="1"/>
  <c r="W196" i="20" s="1"/>
  <c r="W15" i="21" s="1"/>
  <c r="W110" i="20"/>
  <c r="W155" i="20" s="1"/>
  <c r="W200" i="20" s="1"/>
  <c r="W19" i="21" s="1"/>
  <c r="W114" i="20"/>
  <c r="W159" i="20" s="1"/>
  <c r="W204" i="20" s="1"/>
  <c r="W23" i="21" s="1"/>
  <c r="W105" i="20"/>
  <c r="W150" i="20" s="1"/>
  <c r="W195" i="20" s="1"/>
  <c r="W14" i="21" s="1"/>
  <c r="W109" i="20"/>
  <c r="W154" i="20" s="1"/>
  <c r="W199" i="20" s="1"/>
  <c r="W18" i="21" s="1"/>
  <c r="W113" i="20"/>
  <c r="W158" i="20" s="1"/>
  <c r="W203" i="20" s="1"/>
  <c r="W22" i="21" s="1"/>
  <c r="W115" i="20"/>
  <c r="W160" i="20" s="1"/>
  <c r="W205" i="20" s="1"/>
  <c r="W24" i="21" s="1"/>
  <c r="W118" i="20"/>
  <c r="W163" i="20" s="1"/>
  <c r="W208" i="20" s="1"/>
  <c r="W27" i="21" s="1"/>
  <c r="W126" i="20"/>
  <c r="W171" i="20" s="1"/>
  <c r="W216" i="20" s="1"/>
  <c r="W35" i="21" s="1"/>
  <c r="W134" i="20"/>
  <c r="W179" i="20" s="1"/>
  <c r="W224" i="20" s="1"/>
  <c r="W43" i="21" s="1"/>
  <c r="W117" i="20"/>
  <c r="W162" i="20" s="1"/>
  <c r="W207" i="20" s="1"/>
  <c r="W26" i="21" s="1"/>
  <c r="W125" i="20"/>
  <c r="W170" i="20" s="1"/>
  <c r="W215" i="20" s="1"/>
  <c r="W34" i="21" s="1"/>
  <c r="W133" i="20"/>
  <c r="W178" i="20" s="1"/>
  <c r="W223" i="20" s="1"/>
  <c r="W42" i="21" s="1"/>
  <c r="W111" i="20"/>
  <c r="W156" i="20" s="1"/>
  <c r="W201" i="20" s="1"/>
  <c r="W20" i="21" s="1"/>
  <c r="W123" i="20"/>
  <c r="W168" i="20" s="1"/>
  <c r="W213" i="20" s="1"/>
  <c r="W32" i="21" s="1"/>
  <c r="W131" i="20"/>
  <c r="W176" i="20" s="1"/>
  <c r="W221" i="20" s="1"/>
  <c r="W40" i="21" s="1"/>
  <c r="W122" i="20"/>
  <c r="W167" i="20" s="1"/>
  <c r="W212" i="20" s="1"/>
  <c r="W31" i="21" s="1"/>
  <c r="W130" i="20"/>
  <c r="W175" i="20" s="1"/>
  <c r="W220" i="20" s="1"/>
  <c r="W39" i="21" s="1"/>
  <c r="W107" i="20"/>
  <c r="W152" i="20" s="1"/>
  <c r="W197" i="20" s="1"/>
  <c r="W16" i="21" s="1"/>
  <c r="W119" i="20"/>
  <c r="W164" i="20" s="1"/>
  <c r="W209" i="20" s="1"/>
  <c r="W28" i="21" s="1"/>
  <c r="W127" i="20"/>
  <c r="W172" i="20" s="1"/>
  <c r="W217" i="20" s="1"/>
  <c r="W36" i="21" s="1"/>
  <c r="W98" i="20"/>
  <c r="W143" i="20" s="1"/>
  <c r="W188" i="20" s="1"/>
  <c r="W7" i="21" s="1"/>
  <c r="W121" i="20"/>
  <c r="W166" i="20" s="1"/>
  <c r="W211" i="20" s="1"/>
  <c r="W30" i="21" s="1"/>
  <c r="W129" i="20"/>
  <c r="W174" i="20" s="1"/>
  <c r="W219" i="20" s="1"/>
  <c r="W38" i="21" s="1"/>
  <c r="Z94" i="20"/>
  <c r="Z139" i="20" s="1"/>
  <c r="Z184" i="20" s="1"/>
  <c r="Z3" i="21" s="1"/>
  <c r="Z98" i="20"/>
  <c r="Z143" i="20" s="1"/>
  <c r="Z188" i="20" s="1"/>
  <c r="Z7" i="21" s="1"/>
  <c r="Z102" i="20"/>
  <c r="Z147" i="20" s="1"/>
  <c r="Z192" i="20" s="1"/>
  <c r="Z11" i="21" s="1"/>
  <c r="Z97" i="20"/>
  <c r="Z142" i="20" s="1"/>
  <c r="Z187" i="20" s="1"/>
  <c r="Z6" i="21" s="1"/>
  <c r="Z101" i="20"/>
  <c r="Z146" i="20" s="1"/>
  <c r="Z191" i="20" s="1"/>
  <c r="Z10" i="21" s="1"/>
  <c r="Z106" i="20"/>
  <c r="Z151" i="20" s="1"/>
  <c r="Z196" i="20" s="1"/>
  <c r="Z15" i="21" s="1"/>
  <c r="Z110" i="20"/>
  <c r="Z155" i="20" s="1"/>
  <c r="Z200" i="20" s="1"/>
  <c r="Z19" i="21" s="1"/>
  <c r="Z114" i="20"/>
  <c r="Z159" i="20" s="1"/>
  <c r="Z204" i="20" s="1"/>
  <c r="Z23" i="21" s="1"/>
  <c r="Z118" i="20"/>
  <c r="Z163" i="20" s="1"/>
  <c r="Z208" i="20" s="1"/>
  <c r="Z27" i="21" s="1"/>
  <c r="Z122" i="20"/>
  <c r="Z167" i="20" s="1"/>
  <c r="Z212" i="20" s="1"/>
  <c r="Z31" i="21" s="1"/>
  <c r="Z126" i="20"/>
  <c r="Z171" i="20" s="1"/>
  <c r="Z216" i="20" s="1"/>
  <c r="Z35" i="21" s="1"/>
  <c r="Z130" i="20"/>
  <c r="Z175" i="20" s="1"/>
  <c r="Z220" i="20" s="1"/>
  <c r="Z39" i="21" s="1"/>
  <c r="Z134" i="20"/>
  <c r="Z179" i="20" s="1"/>
  <c r="Z224" i="20" s="1"/>
  <c r="Z43" i="21" s="1"/>
  <c r="Z96" i="20"/>
  <c r="Z141" i="20" s="1"/>
  <c r="Z186" i="20" s="1"/>
  <c r="Z5" i="21" s="1"/>
  <c r="Z105" i="20"/>
  <c r="Z150" i="20" s="1"/>
  <c r="Z195" i="20" s="1"/>
  <c r="Z14" i="21" s="1"/>
  <c r="Z109" i="20"/>
  <c r="Z154" i="20" s="1"/>
  <c r="Z199" i="20" s="1"/>
  <c r="Z18" i="21" s="1"/>
  <c r="Z113" i="20"/>
  <c r="Z158" i="20" s="1"/>
  <c r="Z203" i="20" s="1"/>
  <c r="Z22" i="21" s="1"/>
  <c r="Z117" i="20"/>
  <c r="Z162" i="20" s="1"/>
  <c r="Z207" i="20" s="1"/>
  <c r="Z26" i="21" s="1"/>
  <c r="Z121" i="20"/>
  <c r="Z166" i="20" s="1"/>
  <c r="Z211" i="20" s="1"/>
  <c r="Z30" i="21" s="1"/>
  <c r="Z125" i="20"/>
  <c r="Z170" i="20" s="1"/>
  <c r="Z215" i="20" s="1"/>
  <c r="Z34" i="21" s="1"/>
  <c r="Z129" i="20"/>
  <c r="Z174" i="20" s="1"/>
  <c r="Z219" i="20" s="1"/>
  <c r="Z38" i="21" s="1"/>
  <c r="Z133" i="20"/>
  <c r="Z178" i="20" s="1"/>
  <c r="Z223" i="20" s="1"/>
  <c r="Z42" i="21" s="1"/>
  <c r="Z104" i="20"/>
  <c r="Z149" i="20" s="1"/>
  <c r="Z194" i="20" s="1"/>
  <c r="Z13" i="21" s="1"/>
  <c r="Z108" i="20"/>
  <c r="Z153" i="20" s="1"/>
  <c r="Z198" i="20" s="1"/>
  <c r="Z17" i="21" s="1"/>
  <c r="Z112" i="20"/>
  <c r="Z157" i="20" s="1"/>
  <c r="Z202" i="20" s="1"/>
  <c r="Z21" i="21" s="1"/>
  <c r="Z116" i="20"/>
  <c r="Z161" i="20" s="1"/>
  <c r="Z206" i="20" s="1"/>
  <c r="Z25" i="21" s="1"/>
  <c r="Z120" i="20"/>
  <c r="Z165" i="20" s="1"/>
  <c r="Z210" i="20" s="1"/>
  <c r="Z29" i="21" s="1"/>
  <c r="Z124" i="20"/>
  <c r="Z169" i="20" s="1"/>
  <c r="Z214" i="20" s="1"/>
  <c r="Z33" i="21" s="1"/>
  <c r="Z128" i="20"/>
  <c r="Z173" i="20" s="1"/>
  <c r="Z218" i="20" s="1"/>
  <c r="Z37" i="21" s="1"/>
  <c r="Z132" i="20"/>
  <c r="Z177" i="20" s="1"/>
  <c r="Z222" i="20" s="1"/>
  <c r="Z41" i="21" s="1"/>
  <c r="Z100" i="20"/>
  <c r="Z145" i="20" s="1"/>
  <c r="Z190" i="20" s="1"/>
  <c r="Z9" i="21" s="1"/>
  <c r="Z99" i="20"/>
  <c r="Z144" i="20" s="1"/>
  <c r="Z189" i="20" s="1"/>
  <c r="Z8" i="21" s="1"/>
  <c r="Z119" i="20"/>
  <c r="Z164" i="20" s="1"/>
  <c r="Z209" i="20" s="1"/>
  <c r="Z28" i="21" s="1"/>
  <c r="Z127" i="20"/>
  <c r="Z172" i="20" s="1"/>
  <c r="Z217" i="20" s="1"/>
  <c r="Z36" i="21" s="1"/>
  <c r="Z93" i="20"/>
  <c r="Z138" i="20" s="1"/>
  <c r="Z183" i="20" s="1"/>
  <c r="Z2" i="21" s="1"/>
  <c r="Z115" i="20"/>
  <c r="Z160" i="20" s="1"/>
  <c r="Z205" i="20" s="1"/>
  <c r="Z24" i="21" s="1"/>
  <c r="Z103" i="20"/>
  <c r="Z148" i="20" s="1"/>
  <c r="Z193" i="20" s="1"/>
  <c r="Z12" i="21" s="1"/>
  <c r="Z111" i="20"/>
  <c r="Z156" i="20" s="1"/>
  <c r="Z201" i="20" s="1"/>
  <c r="Z20" i="21" s="1"/>
  <c r="Z95" i="20"/>
  <c r="Z140" i="20" s="1"/>
  <c r="Z185" i="20" s="1"/>
  <c r="Z4" i="21" s="1"/>
  <c r="Z123" i="20"/>
  <c r="Z168" i="20" s="1"/>
  <c r="Z213" i="20" s="1"/>
  <c r="Z32" i="21" s="1"/>
  <c r="Z131" i="20"/>
  <c r="Z176" i="20" s="1"/>
  <c r="Z221" i="20" s="1"/>
  <c r="Z40" i="21" s="1"/>
  <c r="Z107" i="20"/>
  <c r="Z152" i="20" s="1"/>
  <c r="Z197" i="20" s="1"/>
  <c r="Z16" i="21" s="1"/>
  <c r="S94" i="20"/>
  <c r="S139" i="20" s="1"/>
  <c r="S184" i="20" s="1"/>
  <c r="S3" i="21" s="1"/>
  <c r="S98" i="20"/>
  <c r="S143" i="20" s="1"/>
  <c r="S188" i="20" s="1"/>
  <c r="S7" i="21" s="1"/>
  <c r="S102" i="20"/>
  <c r="S147" i="20" s="1"/>
  <c r="S192" i="20" s="1"/>
  <c r="S11" i="21" s="1"/>
  <c r="S97" i="20"/>
  <c r="S142" i="20" s="1"/>
  <c r="S187" i="20" s="1"/>
  <c r="S6" i="21" s="1"/>
  <c r="S101" i="20"/>
  <c r="S146" i="20" s="1"/>
  <c r="S191" i="20" s="1"/>
  <c r="S10" i="21" s="1"/>
  <c r="S95" i="20"/>
  <c r="S140" i="20" s="1"/>
  <c r="S185" i="20" s="1"/>
  <c r="S4" i="21" s="1"/>
  <c r="S103" i="20"/>
  <c r="S148" i="20" s="1"/>
  <c r="S193" i="20" s="1"/>
  <c r="S12" i="21" s="1"/>
  <c r="S106" i="20"/>
  <c r="S151" i="20" s="1"/>
  <c r="S196" i="20" s="1"/>
  <c r="S15" i="21" s="1"/>
  <c r="S110" i="20"/>
  <c r="S155" i="20" s="1"/>
  <c r="S200" i="20" s="1"/>
  <c r="S19" i="21" s="1"/>
  <c r="S114" i="20"/>
  <c r="S159" i="20" s="1"/>
  <c r="S204" i="20" s="1"/>
  <c r="S23" i="21" s="1"/>
  <c r="S118" i="20"/>
  <c r="S163" i="20" s="1"/>
  <c r="S208" i="20" s="1"/>
  <c r="S27" i="21" s="1"/>
  <c r="S122" i="20"/>
  <c r="S167" i="20" s="1"/>
  <c r="S212" i="20" s="1"/>
  <c r="S31" i="21" s="1"/>
  <c r="S126" i="20"/>
  <c r="S171" i="20" s="1"/>
  <c r="S216" i="20" s="1"/>
  <c r="S35" i="21" s="1"/>
  <c r="S130" i="20"/>
  <c r="S175" i="20" s="1"/>
  <c r="S220" i="20" s="1"/>
  <c r="S39" i="21" s="1"/>
  <c r="S134" i="20"/>
  <c r="S179" i="20" s="1"/>
  <c r="S224" i="20" s="1"/>
  <c r="S43" i="21" s="1"/>
  <c r="S100" i="20"/>
  <c r="S145" i="20" s="1"/>
  <c r="S190" i="20" s="1"/>
  <c r="S9" i="21" s="1"/>
  <c r="S99" i="20"/>
  <c r="S144" i="20" s="1"/>
  <c r="S189" i="20" s="1"/>
  <c r="S8" i="21" s="1"/>
  <c r="S108" i="20"/>
  <c r="S153" i="20" s="1"/>
  <c r="S198" i="20" s="1"/>
  <c r="S17" i="21" s="1"/>
  <c r="S112" i="20"/>
  <c r="S157" i="20" s="1"/>
  <c r="S202" i="20" s="1"/>
  <c r="S21" i="21" s="1"/>
  <c r="S116" i="20"/>
  <c r="S161" i="20" s="1"/>
  <c r="S206" i="20" s="1"/>
  <c r="S25" i="21" s="1"/>
  <c r="S107" i="20"/>
  <c r="S152" i="20" s="1"/>
  <c r="S197" i="20" s="1"/>
  <c r="S16" i="21" s="1"/>
  <c r="S111" i="20"/>
  <c r="S156" i="20" s="1"/>
  <c r="S201" i="20" s="1"/>
  <c r="S20" i="21" s="1"/>
  <c r="S115" i="20"/>
  <c r="S160" i="20" s="1"/>
  <c r="S205" i="20" s="1"/>
  <c r="S24" i="21" s="1"/>
  <c r="S113" i="20"/>
  <c r="S158" i="20" s="1"/>
  <c r="S203" i="20" s="1"/>
  <c r="S22" i="21" s="1"/>
  <c r="S117" i="20"/>
  <c r="S162" i="20" s="1"/>
  <c r="S207" i="20" s="1"/>
  <c r="S26" i="21" s="1"/>
  <c r="S96" i="20"/>
  <c r="S141" i="20" s="1"/>
  <c r="S186" i="20" s="1"/>
  <c r="S5" i="21" s="1"/>
  <c r="S132" i="20"/>
  <c r="S177" i="20" s="1"/>
  <c r="S222" i="20" s="1"/>
  <c r="S41" i="21" s="1"/>
  <c r="S123" i="20"/>
  <c r="S168" i="20" s="1"/>
  <c r="S213" i="20" s="1"/>
  <c r="S32" i="21" s="1"/>
  <c r="S131" i="20"/>
  <c r="S176" i="20" s="1"/>
  <c r="S221" i="20" s="1"/>
  <c r="S40" i="21" s="1"/>
  <c r="S109" i="20"/>
  <c r="S154" i="20" s="1"/>
  <c r="S199" i="20" s="1"/>
  <c r="S18" i="21" s="1"/>
  <c r="S121" i="20"/>
  <c r="S166" i="20" s="1"/>
  <c r="S211" i="20" s="1"/>
  <c r="S30" i="21" s="1"/>
  <c r="S129" i="20"/>
  <c r="S174" i="20" s="1"/>
  <c r="S219" i="20" s="1"/>
  <c r="S38" i="21" s="1"/>
  <c r="S120" i="20"/>
  <c r="S165" i="20" s="1"/>
  <c r="S210" i="20" s="1"/>
  <c r="S29" i="21" s="1"/>
  <c r="S128" i="20"/>
  <c r="S173" i="20" s="1"/>
  <c r="S218" i="20" s="1"/>
  <c r="S37" i="21" s="1"/>
  <c r="S133" i="20"/>
  <c r="S178" i="20" s="1"/>
  <c r="S223" i="20" s="1"/>
  <c r="S42" i="21" s="1"/>
  <c r="S105" i="20"/>
  <c r="S150" i="20" s="1"/>
  <c r="S195" i="20" s="1"/>
  <c r="S14" i="21" s="1"/>
  <c r="S93" i="20"/>
  <c r="S138" i="20" s="1"/>
  <c r="S183" i="20" s="1"/>
  <c r="S2" i="21" s="1"/>
  <c r="S125" i="20"/>
  <c r="S170" i="20" s="1"/>
  <c r="S215" i="20" s="1"/>
  <c r="S34" i="21" s="1"/>
  <c r="S124" i="20"/>
  <c r="S169" i="20" s="1"/>
  <c r="S214" i="20" s="1"/>
  <c r="S33" i="21" s="1"/>
  <c r="S104" i="20"/>
  <c r="S149" i="20" s="1"/>
  <c r="S194" i="20" s="1"/>
  <c r="S13" i="21" s="1"/>
  <c r="S119" i="20"/>
  <c r="S164" i="20" s="1"/>
  <c r="S209" i="20" s="1"/>
  <c r="S28" i="21" s="1"/>
  <c r="S127" i="20"/>
  <c r="S172" i="20" s="1"/>
  <c r="S217" i="20" s="1"/>
  <c r="S36" i="21" s="1"/>
  <c r="AC95" i="20"/>
  <c r="AC140" i="20" s="1"/>
  <c r="AC185" i="20" s="1"/>
  <c r="AC4" i="21" s="1"/>
  <c r="AC99" i="20"/>
  <c r="AC144" i="20" s="1"/>
  <c r="AC189" i="20" s="1"/>
  <c r="AC8" i="21" s="1"/>
  <c r="AC103" i="20"/>
  <c r="AC148" i="20" s="1"/>
  <c r="AC193" i="20" s="1"/>
  <c r="AC12" i="21" s="1"/>
  <c r="AC94" i="20"/>
  <c r="AC139" i="20" s="1"/>
  <c r="AC184" i="20" s="1"/>
  <c r="AC3" i="21" s="1"/>
  <c r="AC98" i="20"/>
  <c r="AC143" i="20" s="1"/>
  <c r="AC188" i="20" s="1"/>
  <c r="AC7" i="21" s="1"/>
  <c r="AC102" i="20"/>
  <c r="AC147" i="20" s="1"/>
  <c r="AC192" i="20" s="1"/>
  <c r="AC11" i="21" s="1"/>
  <c r="AC100" i="20"/>
  <c r="AC145" i="20" s="1"/>
  <c r="AC190" i="20" s="1"/>
  <c r="AC9" i="21" s="1"/>
  <c r="AC93" i="20"/>
  <c r="AC138" i="20" s="1"/>
  <c r="AC183" i="20" s="1"/>
  <c r="AC2" i="21" s="1"/>
  <c r="AC107" i="20"/>
  <c r="AC152" i="20" s="1"/>
  <c r="AC197" i="20" s="1"/>
  <c r="AC16" i="21" s="1"/>
  <c r="AC111" i="20"/>
  <c r="AC156" i="20" s="1"/>
  <c r="AC201" i="20" s="1"/>
  <c r="AC20" i="21" s="1"/>
  <c r="AC115" i="20"/>
  <c r="AC160" i="20" s="1"/>
  <c r="AC205" i="20" s="1"/>
  <c r="AC24" i="21" s="1"/>
  <c r="AC119" i="20"/>
  <c r="AC164" i="20" s="1"/>
  <c r="AC209" i="20" s="1"/>
  <c r="AC28" i="21" s="1"/>
  <c r="AC123" i="20"/>
  <c r="AC168" i="20" s="1"/>
  <c r="AC213" i="20" s="1"/>
  <c r="AC32" i="21" s="1"/>
  <c r="AC127" i="20"/>
  <c r="AC172" i="20" s="1"/>
  <c r="AC217" i="20" s="1"/>
  <c r="AC36" i="21" s="1"/>
  <c r="AC131" i="20"/>
  <c r="AC176" i="20" s="1"/>
  <c r="AC221" i="20" s="1"/>
  <c r="AC40" i="21" s="1"/>
  <c r="AC97" i="20"/>
  <c r="AC142" i="20" s="1"/>
  <c r="AC187" i="20" s="1"/>
  <c r="AC6" i="21" s="1"/>
  <c r="AC96" i="20"/>
  <c r="AC141" i="20" s="1"/>
  <c r="AC186" i="20" s="1"/>
  <c r="AC5" i="21" s="1"/>
  <c r="AC105" i="20"/>
  <c r="AC150" i="20" s="1"/>
  <c r="AC195" i="20" s="1"/>
  <c r="AC14" i="21" s="1"/>
  <c r="AC109" i="20"/>
  <c r="AC154" i="20" s="1"/>
  <c r="AC199" i="20" s="1"/>
  <c r="AC18" i="21" s="1"/>
  <c r="AC113" i="20"/>
  <c r="AC158" i="20" s="1"/>
  <c r="AC203" i="20" s="1"/>
  <c r="AC22" i="21" s="1"/>
  <c r="AC104" i="20"/>
  <c r="AC149" i="20" s="1"/>
  <c r="AC194" i="20" s="1"/>
  <c r="AC13" i="21" s="1"/>
  <c r="AC108" i="20"/>
  <c r="AC153" i="20" s="1"/>
  <c r="AC198" i="20" s="1"/>
  <c r="AC17" i="21" s="1"/>
  <c r="AC112" i="20"/>
  <c r="AC157" i="20" s="1"/>
  <c r="AC202" i="20" s="1"/>
  <c r="AC21" i="21" s="1"/>
  <c r="AC129" i="20"/>
  <c r="AC174" i="20" s="1"/>
  <c r="AC219" i="20" s="1"/>
  <c r="AC38" i="21" s="1"/>
  <c r="AC120" i="20"/>
  <c r="AC165" i="20" s="1"/>
  <c r="AC210" i="20" s="1"/>
  <c r="AC29" i="21" s="1"/>
  <c r="AC128" i="20"/>
  <c r="AC173" i="20" s="1"/>
  <c r="AC218" i="20" s="1"/>
  <c r="AC37" i="21" s="1"/>
  <c r="AC114" i="20"/>
  <c r="AC159" i="20" s="1"/>
  <c r="AC204" i="20" s="1"/>
  <c r="AC23" i="21" s="1"/>
  <c r="AC118" i="20"/>
  <c r="AC163" i="20" s="1"/>
  <c r="AC208" i="20" s="1"/>
  <c r="AC27" i="21" s="1"/>
  <c r="AC126" i="20"/>
  <c r="AC171" i="20" s="1"/>
  <c r="AC216" i="20" s="1"/>
  <c r="AC35" i="21" s="1"/>
  <c r="AC134" i="20"/>
  <c r="AC179" i="20" s="1"/>
  <c r="AC224" i="20" s="1"/>
  <c r="AC43" i="21" s="1"/>
  <c r="AC101" i="20"/>
  <c r="AC146" i="20" s="1"/>
  <c r="AC191" i="20" s="1"/>
  <c r="AC10" i="21" s="1"/>
  <c r="AC117" i="20"/>
  <c r="AC162" i="20" s="1"/>
  <c r="AC207" i="20" s="1"/>
  <c r="AC26" i="21" s="1"/>
  <c r="AC125" i="20"/>
  <c r="AC170" i="20" s="1"/>
  <c r="AC215" i="20" s="1"/>
  <c r="AC34" i="21" s="1"/>
  <c r="AC133" i="20"/>
  <c r="AC178" i="20" s="1"/>
  <c r="AC223" i="20" s="1"/>
  <c r="AC42" i="21" s="1"/>
  <c r="AC110" i="20"/>
  <c r="AC155" i="20" s="1"/>
  <c r="AC200" i="20" s="1"/>
  <c r="AC19" i="21" s="1"/>
  <c r="AC106" i="20"/>
  <c r="AC151" i="20" s="1"/>
  <c r="AC196" i="20" s="1"/>
  <c r="AC15" i="21" s="1"/>
  <c r="AC122" i="20"/>
  <c r="AC167" i="20" s="1"/>
  <c r="AC212" i="20" s="1"/>
  <c r="AC31" i="21" s="1"/>
  <c r="AC130" i="20"/>
  <c r="AC175" i="20" s="1"/>
  <c r="AC220" i="20" s="1"/>
  <c r="AC39" i="21" s="1"/>
  <c r="AC121" i="20"/>
  <c r="AC166" i="20" s="1"/>
  <c r="AC211" i="20" s="1"/>
  <c r="AC30" i="21" s="1"/>
  <c r="AC116" i="20"/>
  <c r="AC161" i="20" s="1"/>
  <c r="AC206" i="20" s="1"/>
  <c r="AC25" i="21" s="1"/>
  <c r="AC124" i="20"/>
  <c r="AC169" i="20" s="1"/>
  <c r="AC214" i="20" s="1"/>
  <c r="AC33" i="21" s="1"/>
  <c r="AC132" i="20"/>
  <c r="AC177" i="20" s="1"/>
  <c r="AC222" i="20" s="1"/>
  <c r="AC41" i="21" s="1"/>
  <c r="H97" i="20"/>
  <c r="H142" i="20" s="1"/>
  <c r="H187" i="20" s="1"/>
  <c r="H6" i="21" s="1"/>
  <c r="H101" i="20"/>
  <c r="H146" i="20" s="1"/>
  <c r="H191" i="20" s="1"/>
  <c r="H10" i="21" s="1"/>
  <c r="H96" i="20"/>
  <c r="H141" i="20" s="1"/>
  <c r="H186" i="20" s="1"/>
  <c r="H5" i="21" s="1"/>
  <c r="H100" i="20"/>
  <c r="H145" i="20" s="1"/>
  <c r="H190" i="20" s="1"/>
  <c r="H9" i="21" s="1"/>
  <c r="H104" i="20"/>
  <c r="H149" i="20" s="1"/>
  <c r="H194" i="20" s="1"/>
  <c r="H13" i="21" s="1"/>
  <c r="H105" i="20"/>
  <c r="H150" i="20" s="1"/>
  <c r="H195" i="20" s="1"/>
  <c r="H14" i="21" s="1"/>
  <c r="H109" i="20"/>
  <c r="H154" i="20" s="1"/>
  <c r="H199" i="20" s="1"/>
  <c r="H18" i="21" s="1"/>
  <c r="H113" i="20"/>
  <c r="H158" i="20" s="1"/>
  <c r="H203" i="20" s="1"/>
  <c r="H22" i="21" s="1"/>
  <c r="H117" i="20"/>
  <c r="H162" i="20" s="1"/>
  <c r="H207" i="20" s="1"/>
  <c r="H26" i="21" s="1"/>
  <c r="H121" i="20"/>
  <c r="H166" i="20" s="1"/>
  <c r="H211" i="20" s="1"/>
  <c r="H30" i="21" s="1"/>
  <c r="H125" i="20"/>
  <c r="H170" i="20" s="1"/>
  <c r="H215" i="20" s="1"/>
  <c r="H34" i="21" s="1"/>
  <c r="H129" i="20"/>
  <c r="H174" i="20" s="1"/>
  <c r="H219" i="20" s="1"/>
  <c r="H38" i="21" s="1"/>
  <c r="H133" i="20"/>
  <c r="H178" i="20" s="1"/>
  <c r="H223" i="20" s="1"/>
  <c r="H42" i="21" s="1"/>
  <c r="H95" i="20"/>
  <c r="H140" i="20" s="1"/>
  <c r="H185" i="20" s="1"/>
  <c r="H4" i="21" s="1"/>
  <c r="H103" i="20"/>
  <c r="H148" i="20" s="1"/>
  <c r="H193" i="20" s="1"/>
  <c r="H12" i="21" s="1"/>
  <c r="H108" i="20"/>
  <c r="H153" i="20" s="1"/>
  <c r="H198" i="20" s="1"/>
  <c r="H17" i="21" s="1"/>
  <c r="H112" i="20"/>
  <c r="H157" i="20" s="1"/>
  <c r="H202" i="20" s="1"/>
  <c r="H21" i="21" s="1"/>
  <c r="H116" i="20"/>
  <c r="H161" i="20" s="1"/>
  <c r="H206" i="20" s="1"/>
  <c r="H25" i="21" s="1"/>
  <c r="H120" i="20"/>
  <c r="H165" i="20" s="1"/>
  <c r="H210" i="20" s="1"/>
  <c r="H29" i="21" s="1"/>
  <c r="H124" i="20"/>
  <c r="H169" i="20" s="1"/>
  <c r="H214" i="20" s="1"/>
  <c r="H33" i="21" s="1"/>
  <c r="H128" i="20"/>
  <c r="H173" i="20" s="1"/>
  <c r="H218" i="20" s="1"/>
  <c r="H37" i="21" s="1"/>
  <c r="H132" i="20"/>
  <c r="H177" i="20" s="1"/>
  <c r="H222" i="20" s="1"/>
  <c r="H41" i="21" s="1"/>
  <c r="H107" i="20"/>
  <c r="H152" i="20" s="1"/>
  <c r="H197" i="20" s="1"/>
  <c r="H16" i="21" s="1"/>
  <c r="H111" i="20"/>
  <c r="H156" i="20" s="1"/>
  <c r="H201" i="20" s="1"/>
  <c r="H20" i="21" s="1"/>
  <c r="H115" i="20"/>
  <c r="H160" i="20" s="1"/>
  <c r="H205" i="20" s="1"/>
  <c r="H24" i="21" s="1"/>
  <c r="H119" i="20"/>
  <c r="H164" i="20" s="1"/>
  <c r="H209" i="20" s="1"/>
  <c r="H28" i="21" s="1"/>
  <c r="H123" i="20"/>
  <c r="H168" i="20" s="1"/>
  <c r="H213" i="20" s="1"/>
  <c r="H32" i="21" s="1"/>
  <c r="H127" i="20"/>
  <c r="H172" i="20" s="1"/>
  <c r="H217" i="20" s="1"/>
  <c r="H36" i="21" s="1"/>
  <c r="H131" i="20"/>
  <c r="H176" i="20" s="1"/>
  <c r="H221" i="20" s="1"/>
  <c r="H40" i="21" s="1"/>
  <c r="H99" i="20"/>
  <c r="H144" i="20" s="1"/>
  <c r="H189" i="20" s="1"/>
  <c r="H8" i="21" s="1"/>
  <c r="H98" i="20"/>
  <c r="H143" i="20" s="1"/>
  <c r="H188" i="20" s="1"/>
  <c r="H7" i="21" s="1"/>
  <c r="H118" i="20"/>
  <c r="H163" i="20" s="1"/>
  <c r="H208" i="20" s="1"/>
  <c r="H27" i="21" s="1"/>
  <c r="H126" i="20"/>
  <c r="H171" i="20" s="1"/>
  <c r="H216" i="20" s="1"/>
  <c r="H35" i="21" s="1"/>
  <c r="H134" i="20"/>
  <c r="H179" i="20" s="1"/>
  <c r="H224" i="20" s="1"/>
  <c r="H43" i="21" s="1"/>
  <c r="H93" i="20"/>
  <c r="H138" i="20" s="1"/>
  <c r="H183" i="20" s="1"/>
  <c r="H2" i="21" s="1"/>
  <c r="H110" i="20"/>
  <c r="H155" i="20" s="1"/>
  <c r="H200" i="20" s="1"/>
  <c r="H19" i="21" s="1"/>
  <c r="H106" i="20"/>
  <c r="H151" i="20" s="1"/>
  <c r="H196" i="20" s="1"/>
  <c r="H15" i="21" s="1"/>
  <c r="H102" i="20"/>
  <c r="H147" i="20" s="1"/>
  <c r="H192" i="20" s="1"/>
  <c r="H11" i="21" s="1"/>
  <c r="H122" i="20"/>
  <c r="H167" i="20" s="1"/>
  <c r="H212" i="20" s="1"/>
  <c r="H31" i="21" s="1"/>
  <c r="H130" i="20"/>
  <c r="H175" i="20" s="1"/>
  <c r="H220" i="20" s="1"/>
  <c r="H39" i="21" s="1"/>
  <c r="H94" i="20"/>
  <c r="H139" i="20" s="1"/>
  <c r="H184" i="20" s="1"/>
  <c r="H3" i="21" s="1"/>
  <c r="H114" i="20"/>
  <c r="H159" i="20" s="1"/>
  <c r="H204" i="20" s="1"/>
  <c r="H23" i="21" s="1"/>
  <c r="AE96" i="20"/>
  <c r="AE141" i="20" s="1"/>
  <c r="AE186" i="20" s="1"/>
  <c r="AE5" i="21" s="1"/>
  <c r="AE100" i="20"/>
  <c r="AE145" i="20" s="1"/>
  <c r="AE190" i="20" s="1"/>
  <c r="AE9" i="21" s="1"/>
  <c r="AE95" i="20"/>
  <c r="AE140" i="20" s="1"/>
  <c r="AE185" i="20" s="1"/>
  <c r="AE4" i="21" s="1"/>
  <c r="AE99" i="20"/>
  <c r="AE144" i="20" s="1"/>
  <c r="AE189" i="20" s="1"/>
  <c r="AE8" i="21" s="1"/>
  <c r="AE103" i="20"/>
  <c r="AE148" i="20" s="1"/>
  <c r="AE193" i="20" s="1"/>
  <c r="AE12" i="21" s="1"/>
  <c r="AE101" i="20"/>
  <c r="AE146" i="20" s="1"/>
  <c r="AE191" i="20" s="1"/>
  <c r="AE10" i="21" s="1"/>
  <c r="AE104" i="20"/>
  <c r="AE149" i="20" s="1"/>
  <c r="AE194" i="20" s="1"/>
  <c r="AE13" i="21" s="1"/>
  <c r="AE108" i="20"/>
  <c r="AE153" i="20" s="1"/>
  <c r="AE198" i="20" s="1"/>
  <c r="AE17" i="21" s="1"/>
  <c r="AE112" i="20"/>
  <c r="AE157" i="20" s="1"/>
  <c r="AE202" i="20" s="1"/>
  <c r="AE21" i="21" s="1"/>
  <c r="AE116" i="20"/>
  <c r="AE161" i="20" s="1"/>
  <c r="AE206" i="20" s="1"/>
  <c r="AE25" i="21" s="1"/>
  <c r="AE120" i="20"/>
  <c r="AE165" i="20" s="1"/>
  <c r="AE210" i="20" s="1"/>
  <c r="AE29" i="21" s="1"/>
  <c r="AE124" i="20"/>
  <c r="AE169" i="20" s="1"/>
  <c r="AE214" i="20" s="1"/>
  <c r="AE33" i="21" s="1"/>
  <c r="AE128" i="20"/>
  <c r="AE173" i="20" s="1"/>
  <c r="AE218" i="20" s="1"/>
  <c r="AE37" i="21" s="1"/>
  <c r="AE132" i="20"/>
  <c r="AE177" i="20" s="1"/>
  <c r="AE222" i="20" s="1"/>
  <c r="AE41" i="21" s="1"/>
  <c r="AE98" i="20"/>
  <c r="AE143" i="20" s="1"/>
  <c r="AE188" i="20" s="1"/>
  <c r="AE7" i="21" s="1"/>
  <c r="AE93" i="20"/>
  <c r="AE138" i="20" s="1"/>
  <c r="AE183" i="20" s="1"/>
  <c r="AE2" i="21" s="1"/>
  <c r="AE97" i="20"/>
  <c r="AE142" i="20" s="1"/>
  <c r="AE187" i="20" s="1"/>
  <c r="AE6" i="21" s="1"/>
  <c r="AE106" i="20"/>
  <c r="AE151" i="20" s="1"/>
  <c r="AE196" i="20" s="1"/>
  <c r="AE15" i="21" s="1"/>
  <c r="AE110" i="20"/>
  <c r="AE155" i="20" s="1"/>
  <c r="AE200" i="20" s="1"/>
  <c r="AE19" i="21" s="1"/>
  <c r="AE114" i="20"/>
  <c r="AE159" i="20" s="1"/>
  <c r="AE204" i="20" s="1"/>
  <c r="AE23" i="21" s="1"/>
  <c r="AE105" i="20"/>
  <c r="AE150" i="20" s="1"/>
  <c r="AE195" i="20" s="1"/>
  <c r="AE14" i="21" s="1"/>
  <c r="AE109" i="20"/>
  <c r="AE154" i="20" s="1"/>
  <c r="AE199" i="20" s="1"/>
  <c r="AE18" i="21" s="1"/>
  <c r="AE113" i="20"/>
  <c r="AE158" i="20" s="1"/>
  <c r="AE203" i="20" s="1"/>
  <c r="AE22" i="21" s="1"/>
  <c r="AE123" i="20"/>
  <c r="AE168" i="20" s="1"/>
  <c r="AE213" i="20" s="1"/>
  <c r="AE32" i="21" s="1"/>
  <c r="AE122" i="20"/>
  <c r="AE167" i="20" s="1"/>
  <c r="AE212" i="20" s="1"/>
  <c r="AE31" i="21" s="1"/>
  <c r="AE130" i="20"/>
  <c r="AE175" i="20" s="1"/>
  <c r="AE220" i="20" s="1"/>
  <c r="AE39" i="21" s="1"/>
  <c r="AE94" i="20"/>
  <c r="AE139" i="20" s="1"/>
  <c r="AE184" i="20" s="1"/>
  <c r="AE3" i="21" s="1"/>
  <c r="AE121" i="20"/>
  <c r="AE166" i="20" s="1"/>
  <c r="AE211" i="20" s="1"/>
  <c r="AE30" i="21" s="1"/>
  <c r="AE129" i="20"/>
  <c r="AE174" i="20" s="1"/>
  <c r="AE219" i="20" s="1"/>
  <c r="AE38" i="21" s="1"/>
  <c r="AE115" i="20"/>
  <c r="AE160" i="20" s="1"/>
  <c r="AE205" i="20" s="1"/>
  <c r="AE24" i="21" s="1"/>
  <c r="AE119" i="20"/>
  <c r="AE164" i="20" s="1"/>
  <c r="AE209" i="20" s="1"/>
  <c r="AE28" i="21" s="1"/>
  <c r="AE127" i="20"/>
  <c r="AE172" i="20" s="1"/>
  <c r="AE217" i="20" s="1"/>
  <c r="AE36" i="21" s="1"/>
  <c r="AE118" i="20"/>
  <c r="AE163" i="20" s="1"/>
  <c r="AE208" i="20" s="1"/>
  <c r="AE27" i="21" s="1"/>
  <c r="AE126" i="20"/>
  <c r="AE171" i="20" s="1"/>
  <c r="AE216" i="20" s="1"/>
  <c r="AE35" i="21" s="1"/>
  <c r="AE134" i="20"/>
  <c r="AE179" i="20" s="1"/>
  <c r="AE224" i="20" s="1"/>
  <c r="AE43" i="21" s="1"/>
  <c r="AE111" i="20"/>
  <c r="AE156" i="20" s="1"/>
  <c r="AE201" i="20" s="1"/>
  <c r="AE20" i="21" s="1"/>
  <c r="AE107" i="20"/>
  <c r="AE152" i="20" s="1"/>
  <c r="AE197" i="20" s="1"/>
  <c r="AE16" i="21" s="1"/>
  <c r="AE131" i="20"/>
  <c r="AE176" i="20" s="1"/>
  <c r="AE221" i="20" s="1"/>
  <c r="AE40" i="21" s="1"/>
  <c r="AE102" i="20"/>
  <c r="AE147" i="20" s="1"/>
  <c r="AE192" i="20" s="1"/>
  <c r="AE11" i="21" s="1"/>
  <c r="AE117" i="20"/>
  <c r="AE162" i="20" s="1"/>
  <c r="AE207" i="20" s="1"/>
  <c r="AE26" i="21" s="1"/>
  <c r="AE125" i="20"/>
  <c r="AE170" i="20" s="1"/>
  <c r="AE215" i="20" s="1"/>
  <c r="AE34" i="21" s="1"/>
  <c r="AE133" i="20"/>
  <c r="AE178" i="20" s="1"/>
  <c r="AE223" i="20" s="1"/>
  <c r="AE42" i="21" s="1"/>
  <c r="AB95" i="20"/>
  <c r="AB140" i="20" s="1"/>
  <c r="AB185" i="20" s="1"/>
  <c r="AB4" i="21" s="1"/>
  <c r="AB99" i="20"/>
  <c r="AB144" i="20" s="1"/>
  <c r="AB189" i="20" s="1"/>
  <c r="AB8" i="21" s="1"/>
  <c r="AB103" i="20"/>
  <c r="AB148" i="20" s="1"/>
  <c r="AB193" i="20" s="1"/>
  <c r="AB12" i="21" s="1"/>
  <c r="AB94" i="20"/>
  <c r="AB139" i="20" s="1"/>
  <c r="AB184" i="20" s="1"/>
  <c r="AB3" i="21" s="1"/>
  <c r="AB98" i="20"/>
  <c r="AB143" i="20" s="1"/>
  <c r="AB188" i="20" s="1"/>
  <c r="AB7" i="21" s="1"/>
  <c r="AB102" i="20"/>
  <c r="AB147" i="20" s="1"/>
  <c r="AB192" i="20" s="1"/>
  <c r="AB11" i="21" s="1"/>
  <c r="AB107" i="20"/>
  <c r="AB152" i="20" s="1"/>
  <c r="AB197" i="20" s="1"/>
  <c r="AB16" i="21" s="1"/>
  <c r="AB111" i="20"/>
  <c r="AB156" i="20" s="1"/>
  <c r="AB201" i="20" s="1"/>
  <c r="AB20" i="21" s="1"/>
  <c r="AB115" i="20"/>
  <c r="AB160" i="20" s="1"/>
  <c r="AB205" i="20" s="1"/>
  <c r="AB24" i="21" s="1"/>
  <c r="AB119" i="20"/>
  <c r="AB164" i="20" s="1"/>
  <c r="AB209" i="20" s="1"/>
  <c r="AB28" i="21" s="1"/>
  <c r="AB123" i="20"/>
  <c r="AB168" i="20" s="1"/>
  <c r="AB213" i="20" s="1"/>
  <c r="AB32" i="21" s="1"/>
  <c r="AB127" i="20"/>
  <c r="AB172" i="20" s="1"/>
  <c r="AB217" i="20" s="1"/>
  <c r="AB36" i="21" s="1"/>
  <c r="AB131" i="20"/>
  <c r="AB176" i="20" s="1"/>
  <c r="AB221" i="20" s="1"/>
  <c r="AB40" i="21" s="1"/>
  <c r="AB97" i="20"/>
  <c r="AB142" i="20" s="1"/>
  <c r="AB187" i="20" s="1"/>
  <c r="AB6" i="21" s="1"/>
  <c r="AB106" i="20"/>
  <c r="AB151" i="20" s="1"/>
  <c r="AB196" i="20" s="1"/>
  <c r="AB15" i="21" s="1"/>
  <c r="AB110" i="20"/>
  <c r="AB155" i="20" s="1"/>
  <c r="AB200" i="20" s="1"/>
  <c r="AB19" i="21" s="1"/>
  <c r="AB114" i="20"/>
  <c r="AB159" i="20" s="1"/>
  <c r="AB204" i="20" s="1"/>
  <c r="AB23" i="21" s="1"/>
  <c r="AB118" i="20"/>
  <c r="AB163" i="20" s="1"/>
  <c r="AB208" i="20" s="1"/>
  <c r="AB27" i="21" s="1"/>
  <c r="AB122" i="20"/>
  <c r="AB167" i="20" s="1"/>
  <c r="AB212" i="20" s="1"/>
  <c r="AB31" i="21" s="1"/>
  <c r="AB126" i="20"/>
  <c r="AB171" i="20" s="1"/>
  <c r="AB216" i="20" s="1"/>
  <c r="AB35" i="21" s="1"/>
  <c r="AB130" i="20"/>
  <c r="AB175" i="20" s="1"/>
  <c r="AB220" i="20" s="1"/>
  <c r="AB39" i="21" s="1"/>
  <c r="AB134" i="20"/>
  <c r="AB179" i="20" s="1"/>
  <c r="AB224" i="20" s="1"/>
  <c r="AB43" i="21" s="1"/>
  <c r="AB105" i="20"/>
  <c r="AB150" i="20" s="1"/>
  <c r="AB195" i="20" s="1"/>
  <c r="AB14" i="21" s="1"/>
  <c r="AB109" i="20"/>
  <c r="AB154" i="20" s="1"/>
  <c r="AB199" i="20" s="1"/>
  <c r="AB18" i="21" s="1"/>
  <c r="AB113" i="20"/>
  <c r="AB158" i="20" s="1"/>
  <c r="AB203" i="20" s="1"/>
  <c r="AB22" i="21" s="1"/>
  <c r="AB117" i="20"/>
  <c r="AB162" i="20" s="1"/>
  <c r="AB207" i="20" s="1"/>
  <c r="AB26" i="21" s="1"/>
  <c r="AB121" i="20"/>
  <c r="AB166" i="20" s="1"/>
  <c r="AB211" i="20" s="1"/>
  <c r="AB30" i="21" s="1"/>
  <c r="AB125" i="20"/>
  <c r="AB170" i="20" s="1"/>
  <c r="AB215" i="20" s="1"/>
  <c r="AB34" i="21" s="1"/>
  <c r="AB129" i="20"/>
  <c r="AB174" i="20" s="1"/>
  <c r="AB219" i="20" s="1"/>
  <c r="AB38" i="21" s="1"/>
  <c r="AB133" i="20"/>
  <c r="AB178" i="20" s="1"/>
  <c r="AB223" i="20" s="1"/>
  <c r="AB42" i="21" s="1"/>
  <c r="AB101" i="20"/>
  <c r="AB146" i="20" s="1"/>
  <c r="AB191" i="20" s="1"/>
  <c r="AB10" i="21" s="1"/>
  <c r="AB100" i="20"/>
  <c r="AB145" i="20" s="1"/>
  <c r="AB190" i="20" s="1"/>
  <c r="AB9" i="21" s="1"/>
  <c r="AB96" i="20"/>
  <c r="AB141" i="20" s="1"/>
  <c r="AB186" i="20" s="1"/>
  <c r="AB5" i="21" s="1"/>
  <c r="AB120" i="20"/>
  <c r="AB165" i="20" s="1"/>
  <c r="AB210" i="20" s="1"/>
  <c r="AB29" i="21" s="1"/>
  <c r="AB128" i="20"/>
  <c r="AB173" i="20" s="1"/>
  <c r="AB218" i="20" s="1"/>
  <c r="AB37" i="21" s="1"/>
  <c r="AB104" i="20"/>
  <c r="AB149" i="20" s="1"/>
  <c r="AB194" i="20" s="1"/>
  <c r="AB13" i="21" s="1"/>
  <c r="AB93" i="20"/>
  <c r="AB138" i="20" s="1"/>
  <c r="AB183" i="20" s="1"/>
  <c r="AB2" i="21" s="1"/>
  <c r="AB112" i="20"/>
  <c r="AB157" i="20" s="1"/>
  <c r="AB202" i="20" s="1"/>
  <c r="AB21" i="21" s="1"/>
  <c r="AB116" i="20"/>
  <c r="AB161" i="20" s="1"/>
  <c r="AB206" i="20" s="1"/>
  <c r="AB25" i="21" s="1"/>
  <c r="AB124" i="20"/>
  <c r="AB169" i="20" s="1"/>
  <c r="AB214" i="20" s="1"/>
  <c r="AB33" i="21" s="1"/>
  <c r="AB132" i="20"/>
  <c r="AB177" i="20" s="1"/>
  <c r="AB222" i="20" s="1"/>
  <c r="AB41" i="21" s="1"/>
  <c r="AB108" i="20"/>
  <c r="AB153" i="20" s="1"/>
  <c r="AB198" i="20" s="1"/>
  <c r="AB17" i="21" s="1"/>
  <c r="D95" i="20"/>
  <c r="D140" i="20" s="1"/>
  <c r="D185" i="20" s="1"/>
  <c r="D4" i="21" s="1"/>
  <c r="D99" i="20"/>
  <c r="D144" i="20" s="1"/>
  <c r="D189" i="20" s="1"/>
  <c r="D8" i="21" s="1"/>
  <c r="D103" i="20"/>
  <c r="D148" i="20" s="1"/>
  <c r="D193" i="20" s="1"/>
  <c r="D12" i="21" s="1"/>
  <c r="D94" i="20"/>
  <c r="D139" i="20" s="1"/>
  <c r="D184" i="20" s="1"/>
  <c r="D3" i="21" s="1"/>
  <c r="D98" i="20"/>
  <c r="D143" i="20" s="1"/>
  <c r="D188" i="20" s="1"/>
  <c r="D7" i="21" s="1"/>
  <c r="D102" i="20"/>
  <c r="D147" i="20" s="1"/>
  <c r="D192" i="20" s="1"/>
  <c r="D11" i="21" s="1"/>
  <c r="D107" i="20"/>
  <c r="D152" i="20" s="1"/>
  <c r="D197" i="20" s="1"/>
  <c r="D16" i="21" s="1"/>
  <c r="D111" i="20"/>
  <c r="D156" i="20" s="1"/>
  <c r="D201" i="20" s="1"/>
  <c r="D20" i="21" s="1"/>
  <c r="D115" i="20"/>
  <c r="D160" i="20" s="1"/>
  <c r="D205" i="20" s="1"/>
  <c r="D24" i="21" s="1"/>
  <c r="D119" i="20"/>
  <c r="D164" i="20" s="1"/>
  <c r="D209" i="20" s="1"/>
  <c r="D28" i="21" s="1"/>
  <c r="D123" i="20"/>
  <c r="D168" i="20" s="1"/>
  <c r="D213" i="20" s="1"/>
  <c r="D32" i="21" s="1"/>
  <c r="D127" i="20"/>
  <c r="D172" i="20" s="1"/>
  <c r="D217" i="20" s="1"/>
  <c r="D36" i="21" s="1"/>
  <c r="D131" i="20"/>
  <c r="D176" i="20" s="1"/>
  <c r="D221" i="20" s="1"/>
  <c r="D40" i="21" s="1"/>
  <c r="D101" i="20"/>
  <c r="D146" i="20" s="1"/>
  <c r="D191" i="20" s="1"/>
  <c r="D10" i="21" s="1"/>
  <c r="D106" i="20"/>
  <c r="D151" i="20" s="1"/>
  <c r="D196" i="20" s="1"/>
  <c r="D15" i="21" s="1"/>
  <c r="D110" i="20"/>
  <c r="D155" i="20" s="1"/>
  <c r="D200" i="20" s="1"/>
  <c r="D19" i="21" s="1"/>
  <c r="D114" i="20"/>
  <c r="D159" i="20" s="1"/>
  <c r="D204" i="20" s="1"/>
  <c r="D23" i="21" s="1"/>
  <c r="D118" i="20"/>
  <c r="D163" i="20" s="1"/>
  <c r="D208" i="20" s="1"/>
  <c r="D27" i="21" s="1"/>
  <c r="D122" i="20"/>
  <c r="D167" i="20" s="1"/>
  <c r="D212" i="20" s="1"/>
  <c r="D31" i="21" s="1"/>
  <c r="D126" i="20"/>
  <c r="D171" i="20" s="1"/>
  <c r="D216" i="20" s="1"/>
  <c r="D35" i="21" s="1"/>
  <c r="D130" i="20"/>
  <c r="D175" i="20" s="1"/>
  <c r="D220" i="20" s="1"/>
  <c r="D39" i="21" s="1"/>
  <c r="D134" i="20"/>
  <c r="D179" i="20" s="1"/>
  <c r="D224" i="20" s="1"/>
  <c r="D43" i="21" s="1"/>
  <c r="D105" i="20"/>
  <c r="D150" i="20" s="1"/>
  <c r="D195" i="20" s="1"/>
  <c r="D14" i="21" s="1"/>
  <c r="D109" i="20"/>
  <c r="D154" i="20" s="1"/>
  <c r="D199" i="20" s="1"/>
  <c r="D18" i="21" s="1"/>
  <c r="D113" i="20"/>
  <c r="D158" i="20" s="1"/>
  <c r="D203" i="20" s="1"/>
  <c r="D22" i="21" s="1"/>
  <c r="D117" i="20"/>
  <c r="D162" i="20" s="1"/>
  <c r="D207" i="20" s="1"/>
  <c r="D26" i="21" s="1"/>
  <c r="D121" i="20"/>
  <c r="D166" i="20" s="1"/>
  <c r="D211" i="20" s="1"/>
  <c r="D30" i="21" s="1"/>
  <c r="D125" i="20"/>
  <c r="D170" i="20" s="1"/>
  <c r="D215" i="20" s="1"/>
  <c r="D34" i="21" s="1"/>
  <c r="D129" i="20"/>
  <c r="D174" i="20" s="1"/>
  <c r="D219" i="20" s="1"/>
  <c r="D38" i="21" s="1"/>
  <c r="D133" i="20"/>
  <c r="D178" i="20" s="1"/>
  <c r="D223" i="20" s="1"/>
  <c r="D42" i="21" s="1"/>
  <c r="D97" i="20"/>
  <c r="D142" i="20" s="1"/>
  <c r="D187" i="20" s="1"/>
  <c r="D6" i="21" s="1"/>
  <c r="D96" i="20"/>
  <c r="D141" i="20" s="1"/>
  <c r="D186" i="20" s="1"/>
  <c r="D5" i="21" s="1"/>
  <c r="D104" i="20"/>
  <c r="D149" i="20" s="1"/>
  <c r="D194" i="20" s="1"/>
  <c r="D13" i="21" s="1"/>
  <c r="D124" i="20"/>
  <c r="D169" i="20" s="1"/>
  <c r="D214" i="20" s="1"/>
  <c r="D33" i="21" s="1"/>
  <c r="D132" i="20"/>
  <c r="D177" i="20" s="1"/>
  <c r="D222" i="20" s="1"/>
  <c r="D41" i="21" s="1"/>
  <c r="D116" i="20"/>
  <c r="D161" i="20" s="1"/>
  <c r="D206" i="20" s="1"/>
  <c r="D25" i="21" s="1"/>
  <c r="D100" i="20"/>
  <c r="D145" i="20" s="1"/>
  <c r="D190" i="20" s="1"/>
  <c r="D9" i="21" s="1"/>
  <c r="D120" i="20"/>
  <c r="D165" i="20" s="1"/>
  <c r="D210" i="20" s="1"/>
  <c r="D29" i="21" s="1"/>
  <c r="D128" i="20"/>
  <c r="D173" i="20" s="1"/>
  <c r="D218" i="20" s="1"/>
  <c r="D37" i="21" s="1"/>
  <c r="D108" i="20"/>
  <c r="D153" i="20" s="1"/>
  <c r="D198" i="20" s="1"/>
  <c r="D17" i="21" s="1"/>
  <c r="D112" i="20"/>
  <c r="D157" i="20" s="1"/>
  <c r="D202" i="20" s="1"/>
  <c r="D21" i="21" s="1"/>
  <c r="D93" i="20"/>
  <c r="D138" i="20" s="1"/>
  <c r="D183" i="20" s="1"/>
  <c r="D2" i="21" s="1"/>
  <c r="F96" i="20"/>
  <c r="F141" i="20" s="1"/>
  <c r="F186" i="20" s="1"/>
  <c r="F5" i="21" s="1"/>
  <c r="F100" i="20"/>
  <c r="F145" i="20" s="1"/>
  <c r="F190" i="20" s="1"/>
  <c r="F9" i="21" s="1"/>
  <c r="F104" i="20"/>
  <c r="F149" i="20" s="1"/>
  <c r="F194" i="20" s="1"/>
  <c r="F13" i="21" s="1"/>
  <c r="F95" i="20"/>
  <c r="F140" i="20" s="1"/>
  <c r="F185" i="20" s="1"/>
  <c r="F4" i="21" s="1"/>
  <c r="F99" i="20"/>
  <c r="F144" i="20" s="1"/>
  <c r="F189" i="20" s="1"/>
  <c r="F8" i="21" s="1"/>
  <c r="F103" i="20"/>
  <c r="F148" i="20" s="1"/>
  <c r="F193" i="20" s="1"/>
  <c r="F12" i="21" s="1"/>
  <c r="F108" i="20"/>
  <c r="F153" i="20" s="1"/>
  <c r="F198" i="20" s="1"/>
  <c r="F17" i="21" s="1"/>
  <c r="F112" i="20"/>
  <c r="F157" i="20" s="1"/>
  <c r="F202" i="20" s="1"/>
  <c r="F21" i="21" s="1"/>
  <c r="F116" i="20"/>
  <c r="F161" i="20" s="1"/>
  <c r="F206" i="20" s="1"/>
  <c r="F25" i="21" s="1"/>
  <c r="F120" i="20"/>
  <c r="F165" i="20" s="1"/>
  <c r="F210" i="20" s="1"/>
  <c r="F29" i="21" s="1"/>
  <c r="F124" i="20"/>
  <c r="F169" i="20" s="1"/>
  <c r="F214" i="20" s="1"/>
  <c r="F33" i="21" s="1"/>
  <c r="F128" i="20"/>
  <c r="F173" i="20" s="1"/>
  <c r="F218" i="20" s="1"/>
  <c r="F37" i="21" s="1"/>
  <c r="F132" i="20"/>
  <c r="F177" i="20" s="1"/>
  <c r="F222" i="20" s="1"/>
  <c r="F41" i="21" s="1"/>
  <c r="F94" i="20"/>
  <c r="F139" i="20" s="1"/>
  <c r="F184" i="20" s="1"/>
  <c r="F3" i="21" s="1"/>
  <c r="F102" i="20"/>
  <c r="F147" i="20" s="1"/>
  <c r="F192" i="20" s="1"/>
  <c r="F11" i="21" s="1"/>
  <c r="F93" i="20"/>
  <c r="F138" i="20" s="1"/>
  <c r="F183" i="20" s="1"/>
  <c r="F2" i="21" s="1"/>
  <c r="F107" i="20"/>
  <c r="F152" i="20" s="1"/>
  <c r="F197" i="20" s="1"/>
  <c r="F16" i="21" s="1"/>
  <c r="F111" i="20"/>
  <c r="F156" i="20" s="1"/>
  <c r="F201" i="20" s="1"/>
  <c r="F20" i="21" s="1"/>
  <c r="F115" i="20"/>
  <c r="F160" i="20" s="1"/>
  <c r="F205" i="20" s="1"/>
  <c r="F24" i="21" s="1"/>
  <c r="F119" i="20"/>
  <c r="F164" i="20" s="1"/>
  <c r="F209" i="20" s="1"/>
  <c r="F28" i="21" s="1"/>
  <c r="F123" i="20"/>
  <c r="F168" i="20" s="1"/>
  <c r="F213" i="20" s="1"/>
  <c r="F32" i="21" s="1"/>
  <c r="F127" i="20"/>
  <c r="F172" i="20" s="1"/>
  <c r="F217" i="20" s="1"/>
  <c r="F36" i="21" s="1"/>
  <c r="F131" i="20"/>
  <c r="F176" i="20" s="1"/>
  <c r="F221" i="20" s="1"/>
  <c r="F40" i="21" s="1"/>
  <c r="F106" i="20"/>
  <c r="F151" i="20" s="1"/>
  <c r="F196" i="20" s="1"/>
  <c r="F15" i="21" s="1"/>
  <c r="F110" i="20"/>
  <c r="F155" i="20" s="1"/>
  <c r="F200" i="20" s="1"/>
  <c r="F19" i="21" s="1"/>
  <c r="F114" i="20"/>
  <c r="F159" i="20" s="1"/>
  <c r="F204" i="20" s="1"/>
  <c r="F23" i="21" s="1"/>
  <c r="F118" i="20"/>
  <c r="F163" i="20" s="1"/>
  <c r="F208" i="20" s="1"/>
  <c r="F27" i="21" s="1"/>
  <c r="F122" i="20"/>
  <c r="F167" i="20" s="1"/>
  <c r="F212" i="20" s="1"/>
  <c r="F31" i="21" s="1"/>
  <c r="F126" i="20"/>
  <c r="F171" i="20" s="1"/>
  <c r="F216" i="20" s="1"/>
  <c r="F35" i="21" s="1"/>
  <c r="F130" i="20"/>
  <c r="F175" i="20" s="1"/>
  <c r="F220" i="20" s="1"/>
  <c r="F39" i="21" s="1"/>
  <c r="F134" i="20"/>
  <c r="F179" i="20" s="1"/>
  <c r="F224" i="20" s="1"/>
  <c r="F43" i="21" s="1"/>
  <c r="F98" i="20"/>
  <c r="F143" i="20" s="1"/>
  <c r="F188" i="20" s="1"/>
  <c r="F7" i="21" s="1"/>
  <c r="F97" i="20"/>
  <c r="F142" i="20" s="1"/>
  <c r="F187" i="20" s="1"/>
  <c r="F6" i="21" s="1"/>
  <c r="F101" i="20"/>
  <c r="F146" i="20" s="1"/>
  <c r="F191" i="20" s="1"/>
  <c r="F10" i="21" s="1"/>
  <c r="F117" i="20"/>
  <c r="F162" i="20" s="1"/>
  <c r="F207" i="20" s="1"/>
  <c r="F26" i="21" s="1"/>
  <c r="F125" i="20"/>
  <c r="F170" i="20" s="1"/>
  <c r="F215" i="20" s="1"/>
  <c r="F34" i="21" s="1"/>
  <c r="F133" i="20"/>
  <c r="F178" i="20" s="1"/>
  <c r="F223" i="20" s="1"/>
  <c r="F42" i="21" s="1"/>
  <c r="F109" i="20"/>
  <c r="F154" i="20" s="1"/>
  <c r="F199" i="20" s="1"/>
  <c r="F18" i="21" s="1"/>
  <c r="F105" i="20"/>
  <c r="F150" i="20" s="1"/>
  <c r="F195" i="20" s="1"/>
  <c r="F14" i="21" s="1"/>
  <c r="F121" i="20"/>
  <c r="F166" i="20" s="1"/>
  <c r="F211" i="20" s="1"/>
  <c r="F30" i="21" s="1"/>
  <c r="F129" i="20"/>
  <c r="F174" i="20" s="1"/>
  <c r="F219" i="20" s="1"/>
  <c r="F38" i="21" s="1"/>
  <c r="F113" i="20"/>
  <c r="F158" i="20" s="1"/>
  <c r="F203" i="20" s="1"/>
  <c r="F22" i="21" s="1"/>
  <c r="P97" i="20"/>
  <c r="P142" i="20" s="1"/>
  <c r="P187" i="20" s="1"/>
  <c r="P6" i="21" s="1"/>
  <c r="P101" i="20"/>
  <c r="P146" i="20" s="1"/>
  <c r="P191" i="20" s="1"/>
  <c r="P10" i="21" s="1"/>
  <c r="P96" i="20"/>
  <c r="P141" i="20" s="1"/>
  <c r="P186" i="20" s="1"/>
  <c r="P5" i="21" s="1"/>
  <c r="P100" i="20"/>
  <c r="P145" i="20" s="1"/>
  <c r="P190" i="20" s="1"/>
  <c r="P9" i="21" s="1"/>
  <c r="P104" i="20"/>
  <c r="P149" i="20" s="1"/>
  <c r="P194" i="20" s="1"/>
  <c r="P13" i="21" s="1"/>
  <c r="P105" i="20"/>
  <c r="P150" i="20" s="1"/>
  <c r="P195" i="20" s="1"/>
  <c r="P14" i="21" s="1"/>
  <c r="P109" i="20"/>
  <c r="P154" i="20" s="1"/>
  <c r="P199" i="20" s="1"/>
  <c r="P18" i="21" s="1"/>
  <c r="P113" i="20"/>
  <c r="P158" i="20" s="1"/>
  <c r="P203" i="20" s="1"/>
  <c r="P22" i="21" s="1"/>
  <c r="P117" i="20"/>
  <c r="P162" i="20" s="1"/>
  <c r="P207" i="20" s="1"/>
  <c r="P26" i="21" s="1"/>
  <c r="P121" i="20"/>
  <c r="P166" i="20" s="1"/>
  <c r="P211" i="20" s="1"/>
  <c r="P30" i="21" s="1"/>
  <c r="P125" i="20"/>
  <c r="P170" i="20" s="1"/>
  <c r="P215" i="20" s="1"/>
  <c r="P34" i="21" s="1"/>
  <c r="P129" i="20"/>
  <c r="P174" i="20" s="1"/>
  <c r="P219" i="20" s="1"/>
  <c r="P38" i="21" s="1"/>
  <c r="P133" i="20"/>
  <c r="P178" i="20" s="1"/>
  <c r="P223" i="20" s="1"/>
  <c r="P42" i="21" s="1"/>
  <c r="P99" i="20"/>
  <c r="P144" i="20" s="1"/>
  <c r="P189" i="20" s="1"/>
  <c r="P8" i="21" s="1"/>
  <c r="P108" i="20"/>
  <c r="P153" i="20" s="1"/>
  <c r="P198" i="20" s="1"/>
  <c r="P17" i="21" s="1"/>
  <c r="P112" i="20"/>
  <c r="P157" i="20" s="1"/>
  <c r="P202" i="20" s="1"/>
  <c r="P21" i="21" s="1"/>
  <c r="P116" i="20"/>
  <c r="P161" i="20" s="1"/>
  <c r="P206" i="20" s="1"/>
  <c r="P25" i="21" s="1"/>
  <c r="P120" i="20"/>
  <c r="P165" i="20" s="1"/>
  <c r="P210" i="20" s="1"/>
  <c r="P29" i="21" s="1"/>
  <c r="P124" i="20"/>
  <c r="P169" i="20" s="1"/>
  <c r="P214" i="20" s="1"/>
  <c r="P33" i="21" s="1"/>
  <c r="P128" i="20"/>
  <c r="P173" i="20" s="1"/>
  <c r="P218" i="20" s="1"/>
  <c r="P37" i="21" s="1"/>
  <c r="P132" i="20"/>
  <c r="P177" i="20" s="1"/>
  <c r="P222" i="20" s="1"/>
  <c r="P41" i="21" s="1"/>
  <c r="P107" i="20"/>
  <c r="P152" i="20" s="1"/>
  <c r="P197" i="20" s="1"/>
  <c r="P16" i="21" s="1"/>
  <c r="P111" i="20"/>
  <c r="P156" i="20" s="1"/>
  <c r="P201" i="20" s="1"/>
  <c r="P20" i="21" s="1"/>
  <c r="P115" i="20"/>
  <c r="P160" i="20" s="1"/>
  <c r="P205" i="20" s="1"/>
  <c r="P24" i="21" s="1"/>
  <c r="P119" i="20"/>
  <c r="P164" i="20" s="1"/>
  <c r="P209" i="20" s="1"/>
  <c r="P28" i="21" s="1"/>
  <c r="P123" i="20"/>
  <c r="P168" i="20" s="1"/>
  <c r="P213" i="20" s="1"/>
  <c r="P32" i="21" s="1"/>
  <c r="P127" i="20"/>
  <c r="P172" i="20" s="1"/>
  <c r="P217" i="20" s="1"/>
  <c r="P36" i="21" s="1"/>
  <c r="P131" i="20"/>
  <c r="P176" i="20" s="1"/>
  <c r="P221" i="20" s="1"/>
  <c r="P40" i="21" s="1"/>
  <c r="P95" i="20"/>
  <c r="P140" i="20" s="1"/>
  <c r="P185" i="20" s="1"/>
  <c r="P4" i="21" s="1"/>
  <c r="P103" i="20"/>
  <c r="P148" i="20" s="1"/>
  <c r="P193" i="20" s="1"/>
  <c r="P12" i="21" s="1"/>
  <c r="P94" i="20"/>
  <c r="P139" i="20" s="1"/>
  <c r="P184" i="20" s="1"/>
  <c r="P3" i="21" s="1"/>
  <c r="P102" i="20"/>
  <c r="P147" i="20" s="1"/>
  <c r="P192" i="20" s="1"/>
  <c r="P11" i="21" s="1"/>
  <c r="P122" i="20"/>
  <c r="P167" i="20" s="1"/>
  <c r="P212" i="20" s="1"/>
  <c r="P31" i="21" s="1"/>
  <c r="P130" i="20"/>
  <c r="P175" i="20" s="1"/>
  <c r="P220" i="20" s="1"/>
  <c r="P39" i="21" s="1"/>
  <c r="P114" i="20"/>
  <c r="P159" i="20" s="1"/>
  <c r="P204" i="20" s="1"/>
  <c r="P23" i="21" s="1"/>
  <c r="P110" i="20"/>
  <c r="P155" i="20" s="1"/>
  <c r="P200" i="20" s="1"/>
  <c r="P19" i="21" s="1"/>
  <c r="P93" i="20"/>
  <c r="P138" i="20" s="1"/>
  <c r="P183" i="20" s="1"/>
  <c r="P2" i="21" s="1"/>
  <c r="P98" i="20"/>
  <c r="P143" i="20" s="1"/>
  <c r="P188" i="20" s="1"/>
  <c r="P7" i="21" s="1"/>
  <c r="P106" i="20"/>
  <c r="P151" i="20" s="1"/>
  <c r="P196" i="20" s="1"/>
  <c r="P15" i="21" s="1"/>
  <c r="P118" i="20"/>
  <c r="P163" i="20" s="1"/>
  <c r="P208" i="20" s="1"/>
  <c r="P27" i="21" s="1"/>
  <c r="P126" i="20"/>
  <c r="P171" i="20" s="1"/>
  <c r="P216" i="20" s="1"/>
  <c r="P35" i="21" s="1"/>
  <c r="P134" i="20"/>
  <c r="P179" i="20" s="1"/>
  <c r="P224" i="20" s="1"/>
  <c r="P43" i="21" s="1"/>
  <c r="AA94" i="20"/>
  <c r="AA139" i="20" s="1"/>
  <c r="AA184" i="20" s="1"/>
  <c r="AA3" i="21" s="1"/>
  <c r="AA98" i="20"/>
  <c r="AA143" i="20" s="1"/>
  <c r="AA188" i="20" s="1"/>
  <c r="AA7" i="21" s="1"/>
  <c r="AA102" i="20"/>
  <c r="AA147" i="20" s="1"/>
  <c r="AA192" i="20" s="1"/>
  <c r="AA11" i="21" s="1"/>
  <c r="AA97" i="20"/>
  <c r="AA142" i="20" s="1"/>
  <c r="AA187" i="20" s="1"/>
  <c r="AA6" i="21" s="1"/>
  <c r="AA101" i="20"/>
  <c r="AA146" i="20" s="1"/>
  <c r="AA191" i="20" s="1"/>
  <c r="AA10" i="21" s="1"/>
  <c r="AA99" i="20"/>
  <c r="AA144" i="20" s="1"/>
  <c r="AA189" i="20" s="1"/>
  <c r="AA8" i="21" s="1"/>
  <c r="AA106" i="20"/>
  <c r="AA151" i="20" s="1"/>
  <c r="AA196" i="20" s="1"/>
  <c r="AA15" i="21" s="1"/>
  <c r="AA110" i="20"/>
  <c r="AA155" i="20" s="1"/>
  <c r="AA200" i="20" s="1"/>
  <c r="AA19" i="21" s="1"/>
  <c r="AA114" i="20"/>
  <c r="AA159" i="20" s="1"/>
  <c r="AA204" i="20" s="1"/>
  <c r="AA23" i="21" s="1"/>
  <c r="AA118" i="20"/>
  <c r="AA163" i="20" s="1"/>
  <c r="AA208" i="20" s="1"/>
  <c r="AA27" i="21" s="1"/>
  <c r="AA122" i="20"/>
  <c r="AA167" i="20" s="1"/>
  <c r="AA212" i="20" s="1"/>
  <c r="AA31" i="21" s="1"/>
  <c r="AA126" i="20"/>
  <c r="AA171" i="20" s="1"/>
  <c r="AA216" i="20" s="1"/>
  <c r="AA35" i="21" s="1"/>
  <c r="AA130" i="20"/>
  <c r="AA175" i="20" s="1"/>
  <c r="AA220" i="20" s="1"/>
  <c r="AA39" i="21" s="1"/>
  <c r="AA134" i="20"/>
  <c r="AA179" i="20" s="1"/>
  <c r="AA224" i="20" s="1"/>
  <c r="AA43" i="21" s="1"/>
  <c r="AA96" i="20"/>
  <c r="AA141" i="20" s="1"/>
  <c r="AA186" i="20" s="1"/>
  <c r="AA5" i="21" s="1"/>
  <c r="AA95" i="20"/>
  <c r="AA140" i="20" s="1"/>
  <c r="AA185" i="20" s="1"/>
  <c r="AA4" i="21" s="1"/>
  <c r="AA103" i="20"/>
  <c r="AA148" i="20" s="1"/>
  <c r="AA193" i="20" s="1"/>
  <c r="AA12" i="21" s="1"/>
  <c r="AA104" i="20"/>
  <c r="AA149" i="20" s="1"/>
  <c r="AA194" i="20" s="1"/>
  <c r="AA13" i="21" s="1"/>
  <c r="AA108" i="20"/>
  <c r="AA153" i="20" s="1"/>
  <c r="AA198" i="20" s="1"/>
  <c r="AA17" i="21" s="1"/>
  <c r="AA112" i="20"/>
  <c r="AA157" i="20" s="1"/>
  <c r="AA202" i="20" s="1"/>
  <c r="AA21" i="21" s="1"/>
  <c r="AA116" i="20"/>
  <c r="AA161" i="20" s="1"/>
  <c r="AA206" i="20" s="1"/>
  <c r="AA25" i="21" s="1"/>
  <c r="AA107" i="20"/>
  <c r="AA152" i="20" s="1"/>
  <c r="AA197" i="20" s="1"/>
  <c r="AA16" i="21" s="1"/>
  <c r="AA111" i="20"/>
  <c r="AA156" i="20" s="1"/>
  <c r="AA201" i="20" s="1"/>
  <c r="AA20" i="21" s="1"/>
  <c r="AA115" i="20"/>
  <c r="AA160" i="20" s="1"/>
  <c r="AA205" i="20" s="1"/>
  <c r="AA24" i="21" s="1"/>
  <c r="AA93" i="20"/>
  <c r="AA138" i="20" s="1"/>
  <c r="AA183" i="20" s="1"/>
  <c r="AA2" i="21" s="1"/>
  <c r="AA105" i="20"/>
  <c r="AA150" i="20" s="1"/>
  <c r="AA195" i="20" s="1"/>
  <c r="AA14" i="21" s="1"/>
  <c r="AA129" i="20"/>
  <c r="AA174" i="20" s="1"/>
  <c r="AA219" i="20" s="1"/>
  <c r="AA38" i="21" s="1"/>
  <c r="AA100" i="20"/>
  <c r="AA145" i="20" s="1"/>
  <c r="AA190" i="20" s="1"/>
  <c r="AA9" i="21" s="1"/>
  <c r="AA119" i="20"/>
  <c r="AA164" i="20" s="1"/>
  <c r="AA209" i="20" s="1"/>
  <c r="AA28" i="21" s="1"/>
  <c r="AA127" i="20"/>
  <c r="AA172" i="20" s="1"/>
  <c r="AA217" i="20" s="1"/>
  <c r="AA36" i="21" s="1"/>
  <c r="AA113" i="20"/>
  <c r="AA158" i="20" s="1"/>
  <c r="AA203" i="20" s="1"/>
  <c r="AA22" i="21" s="1"/>
  <c r="AA117" i="20"/>
  <c r="AA162" i="20" s="1"/>
  <c r="AA207" i="20" s="1"/>
  <c r="AA26" i="21" s="1"/>
  <c r="AA125" i="20"/>
  <c r="AA170" i="20" s="1"/>
  <c r="AA215" i="20" s="1"/>
  <c r="AA34" i="21" s="1"/>
  <c r="AA133" i="20"/>
  <c r="AA178" i="20" s="1"/>
  <c r="AA223" i="20" s="1"/>
  <c r="AA42" i="21" s="1"/>
  <c r="AA124" i="20"/>
  <c r="AA169" i="20" s="1"/>
  <c r="AA214" i="20" s="1"/>
  <c r="AA33" i="21" s="1"/>
  <c r="AA132" i="20"/>
  <c r="AA177" i="20" s="1"/>
  <c r="AA222" i="20" s="1"/>
  <c r="AA41" i="21" s="1"/>
  <c r="AA109" i="20"/>
  <c r="AA154" i="20" s="1"/>
  <c r="AA199" i="20" s="1"/>
  <c r="AA18" i="21" s="1"/>
  <c r="AA121" i="20"/>
  <c r="AA166" i="20" s="1"/>
  <c r="AA211" i="20" s="1"/>
  <c r="AA30" i="21" s="1"/>
  <c r="AA120" i="20"/>
  <c r="AA165" i="20" s="1"/>
  <c r="AA210" i="20" s="1"/>
  <c r="AA29" i="21" s="1"/>
  <c r="AA128" i="20"/>
  <c r="AA173" i="20" s="1"/>
  <c r="AA218" i="20" s="1"/>
  <c r="AA37" i="21" s="1"/>
  <c r="AA123" i="20"/>
  <c r="AA168" i="20" s="1"/>
  <c r="AA213" i="20" s="1"/>
  <c r="AA32" i="21" s="1"/>
  <c r="AA131" i="20"/>
  <c r="AA176" i="20" s="1"/>
  <c r="AA221" i="20" s="1"/>
  <c r="AA40" i="21" s="1"/>
  <c r="I97" i="20"/>
  <c r="I142" i="20" s="1"/>
  <c r="I187" i="20" s="1"/>
  <c r="I6" i="21" s="1"/>
  <c r="I101" i="20"/>
  <c r="I146" i="20" s="1"/>
  <c r="I191" i="20" s="1"/>
  <c r="I10" i="21" s="1"/>
  <c r="I96" i="20"/>
  <c r="I141" i="20" s="1"/>
  <c r="I186" i="20" s="1"/>
  <c r="I5" i="21" s="1"/>
  <c r="I100" i="20"/>
  <c r="I145" i="20" s="1"/>
  <c r="I190" i="20" s="1"/>
  <c r="I9" i="21" s="1"/>
  <c r="I104" i="20"/>
  <c r="I149" i="20" s="1"/>
  <c r="I194" i="20" s="1"/>
  <c r="I13" i="21" s="1"/>
  <c r="I98" i="20"/>
  <c r="I143" i="20" s="1"/>
  <c r="I188" i="20" s="1"/>
  <c r="I7" i="21" s="1"/>
  <c r="I105" i="20"/>
  <c r="I150" i="20" s="1"/>
  <c r="I195" i="20" s="1"/>
  <c r="I14" i="21" s="1"/>
  <c r="I109" i="20"/>
  <c r="I154" i="20" s="1"/>
  <c r="I199" i="20" s="1"/>
  <c r="I18" i="21" s="1"/>
  <c r="I113" i="20"/>
  <c r="I158" i="20" s="1"/>
  <c r="I203" i="20" s="1"/>
  <c r="I22" i="21" s="1"/>
  <c r="I117" i="20"/>
  <c r="I162" i="20" s="1"/>
  <c r="I207" i="20" s="1"/>
  <c r="I26" i="21" s="1"/>
  <c r="I121" i="20"/>
  <c r="I166" i="20" s="1"/>
  <c r="I211" i="20" s="1"/>
  <c r="I30" i="21" s="1"/>
  <c r="I125" i="20"/>
  <c r="I170" i="20" s="1"/>
  <c r="I215" i="20" s="1"/>
  <c r="I34" i="21" s="1"/>
  <c r="I129" i="20"/>
  <c r="I174" i="20" s="1"/>
  <c r="I219" i="20" s="1"/>
  <c r="I38" i="21" s="1"/>
  <c r="I133" i="20"/>
  <c r="I178" i="20" s="1"/>
  <c r="I223" i="20" s="1"/>
  <c r="I42" i="21" s="1"/>
  <c r="I95" i="20"/>
  <c r="I140" i="20" s="1"/>
  <c r="I185" i="20" s="1"/>
  <c r="I4" i="21" s="1"/>
  <c r="I103" i="20"/>
  <c r="I148" i="20" s="1"/>
  <c r="I193" i="20" s="1"/>
  <c r="I12" i="21" s="1"/>
  <c r="I94" i="20"/>
  <c r="I139" i="20" s="1"/>
  <c r="I184" i="20" s="1"/>
  <c r="I3" i="21" s="1"/>
  <c r="I102" i="20"/>
  <c r="I147" i="20" s="1"/>
  <c r="I192" i="20" s="1"/>
  <c r="I11" i="21" s="1"/>
  <c r="I93" i="20"/>
  <c r="I138" i="20" s="1"/>
  <c r="I183" i="20" s="1"/>
  <c r="I2" i="21" s="1"/>
  <c r="I107" i="20"/>
  <c r="I152" i="20" s="1"/>
  <c r="I197" i="20" s="1"/>
  <c r="I16" i="21" s="1"/>
  <c r="I111" i="20"/>
  <c r="I156" i="20" s="1"/>
  <c r="I201" i="20" s="1"/>
  <c r="I20" i="21" s="1"/>
  <c r="I115" i="20"/>
  <c r="I160" i="20" s="1"/>
  <c r="I205" i="20" s="1"/>
  <c r="I24" i="21" s="1"/>
  <c r="I106" i="20"/>
  <c r="I151" i="20" s="1"/>
  <c r="I196" i="20" s="1"/>
  <c r="I15" i="21" s="1"/>
  <c r="I110" i="20"/>
  <c r="I155" i="20" s="1"/>
  <c r="I200" i="20" s="1"/>
  <c r="I19" i="21" s="1"/>
  <c r="I114" i="20"/>
  <c r="I159" i="20" s="1"/>
  <c r="I204" i="20" s="1"/>
  <c r="I23" i="21" s="1"/>
  <c r="I108" i="20"/>
  <c r="I153" i="20" s="1"/>
  <c r="I198" i="20" s="1"/>
  <c r="I17" i="21" s="1"/>
  <c r="I112" i="20"/>
  <c r="I157" i="20" s="1"/>
  <c r="I202" i="20" s="1"/>
  <c r="I21" i="21" s="1"/>
  <c r="I119" i="20"/>
  <c r="I164" i="20" s="1"/>
  <c r="I209" i="20" s="1"/>
  <c r="I28" i="21" s="1"/>
  <c r="I99" i="20"/>
  <c r="I144" i="20" s="1"/>
  <c r="I189" i="20" s="1"/>
  <c r="I8" i="21" s="1"/>
  <c r="I118" i="20"/>
  <c r="I163" i="20" s="1"/>
  <c r="I208" i="20" s="1"/>
  <c r="I27" i="21" s="1"/>
  <c r="I126" i="20"/>
  <c r="I171" i="20" s="1"/>
  <c r="I216" i="20" s="1"/>
  <c r="I35" i="21" s="1"/>
  <c r="I134" i="20"/>
  <c r="I179" i="20" s="1"/>
  <c r="I224" i="20" s="1"/>
  <c r="I43" i="21" s="1"/>
  <c r="I124" i="20"/>
  <c r="I169" i="20" s="1"/>
  <c r="I214" i="20" s="1"/>
  <c r="I33" i="21" s="1"/>
  <c r="I132" i="20"/>
  <c r="I177" i="20" s="1"/>
  <c r="I222" i="20" s="1"/>
  <c r="I41" i="21" s="1"/>
  <c r="I120" i="20"/>
  <c r="I165" i="20" s="1"/>
  <c r="I210" i="20" s="1"/>
  <c r="I29" i="21" s="1"/>
  <c r="I128" i="20"/>
  <c r="I173" i="20" s="1"/>
  <c r="I218" i="20" s="1"/>
  <c r="I37" i="21" s="1"/>
  <c r="I123" i="20"/>
  <c r="I168" i="20" s="1"/>
  <c r="I213" i="20" s="1"/>
  <c r="I32" i="21" s="1"/>
  <c r="I131" i="20"/>
  <c r="I176" i="20" s="1"/>
  <c r="I221" i="20" s="1"/>
  <c r="I40" i="21" s="1"/>
  <c r="I127" i="20"/>
  <c r="I172" i="20" s="1"/>
  <c r="I217" i="20" s="1"/>
  <c r="I36" i="21" s="1"/>
  <c r="I116" i="20"/>
  <c r="I161" i="20" s="1"/>
  <c r="I206" i="20" s="1"/>
  <c r="I25" i="21" s="1"/>
  <c r="I122" i="20"/>
  <c r="I167" i="20" s="1"/>
  <c r="I212" i="20" s="1"/>
  <c r="I31" i="21" s="1"/>
  <c r="I130" i="20"/>
  <c r="I175" i="20" s="1"/>
  <c r="I220" i="20" s="1"/>
  <c r="I39" i="21" s="1"/>
  <c r="L95" i="20"/>
  <c r="L140" i="20" s="1"/>
  <c r="L185" i="20" s="1"/>
  <c r="L4" i="21" s="1"/>
  <c r="L99" i="20"/>
  <c r="L144" i="20" s="1"/>
  <c r="L189" i="20" s="1"/>
  <c r="L8" i="21" s="1"/>
  <c r="L103" i="20"/>
  <c r="L148" i="20" s="1"/>
  <c r="L193" i="20" s="1"/>
  <c r="L12" i="21" s="1"/>
  <c r="L94" i="20"/>
  <c r="L139" i="20" s="1"/>
  <c r="L184" i="20" s="1"/>
  <c r="L3" i="21" s="1"/>
  <c r="L98" i="20"/>
  <c r="L143" i="20" s="1"/>
  <c r="L188" i="20" s="1"/>
  <c r="L7" i="21" s="1"/>
  <c r="L102" i="20"/>
  <c r="L147" i="20" s="1"/>
  <c r="L192" i="20" s="1"/>
  <c r="L11" i="21" s="1"/>
  <c r="L107" i="20"/>
  <c r="L152" i="20" s="1"/>
  <c r="L197" i="20" s="1"/>
  <c r="L16" i="21" s="1"/>
  <c r="L111" i="20"/>
  <c r="L156" i="20" s="1"/>
  <c r="L201" i="20" s="1"/>
  <c r="L20" i="21" s="1"/>
  <c r="L115" i="20"/>
  <c r="L160" i="20" s="1"/>
  <c r="L205" i="20" s="1"/>
  <c r="L24" i="21" s="1"/>
  <c r="L119" i="20"/>
  <c r="L164" i="20" s="1"/>
  <c r="L209" i="20" s="1"/>
  <c r="L28" i="21" s="1"/>
  <c r="L123" i="20"/>
  <c r="L168" i="20" s="1"/>
  <c r="L213" i="20" s="1"/>
  <c r="L32" i="21" s="1"/>
  <c r="L127" i="20"/>
  <c r="L172" i="20" s="1"/>
  <c r="L217" i="20" s="1"/>
  <c r="L36" i="21" s="1"/>
  <c r="L131" i="20"/>
  <c r="L176" i="20" s="1"/>
  <c r="L221" i="20" s="1"/>
  <c r="L40" i="21" s="1"/>
  <c r="L97" i="20"/>
  <c r="L142" i="20" s="1"/>
  <c r="L187" i="20" s="1"/>
  <c r="L6" i="21" s="1"/>
  <c r="L106" i="20"/>
  <c r="L151" i="20" s="1"/>
  <c r="L196" i="20" s="1"/>
  <c r="L15" i="21" s="1"/>
  <c r="L110" i="20"/>
  <c r="L155" i="20" s="1"/>
  <c r="L114" i="20"/>
  <c r="L159" i="20" s="1"/>
  <c r="L204" i="20" s="1"/>
  <c r="L23" i="21" s="1"/>
  <c r="L118" i="20"/>
  <c r="L163" i="20" s="1"/>
  <c r="L208" i="20" s="1"/>
  <c r="L27" i="21" s="1"/>
  <c r="L122" i="20"/>
  <c r="L167" i="20" s="1"/>
  <c r="L212" i="20" s="1"/>
  <c r="L31" i="21" s="1"/>
  <c r="L126" i="20"/>
  <c r="L171" i="20" s="1"/>
  <c r="L216" i="20" s="1"/>
  <c r="L35" i="21" s="1"/>
  <c r="L130" i="20"/>
  <c r="L175" i="20" s="1"/>
  <c r="L220" i="20" s="1"/>
  <c r="L39" i="21" s="1"/>
  <c r="L134" i="20"/>
  <c r="L179" i="20" s="1"/>
  <c r="L224" i="20" s="1"/>
  <c r="L43" i="21" s="1"/>
  <c r="L105" i="20"/>
  <c r="L150" i="20" s="1"/>
  <c r="L195" i="20" s="1"/>
  <c r="L14" i="21" s="1"/>
  <c r="L109" i="20"/>
  <c r="L154" i="20" s="1"/>
  <c r="L199" i="20" s="1"/>
  <c r="L18" i="21" s="1"/>
  <c r="L113" i="20"/>
  <c r="L158" i="20" s="1"/>
  <c r="L203" i="20" s="1"/>
  <c r="L22" i="21" s="1"/>
  <c r="L117" i="20"/>
  <c r="L162" i="20" s="1"/>
  <c r="L207" i="20" s="1"/>
  <c r="L26" i="21" s="1"/>
  <c r="L121" i="20"/>
  <c r="L166" i="20" s="1"/>
  <c r="L211" i="20" s="1"/>
  <c r="L30" i="21" s="1"/>
  <c r="L125" i="20"/>
  <c r="L170" i="20" s="1"/>
  <c r="L215" i="20" s="1"/>
  <c r="L34" i="21" s="1"/>
  <c r="L129" i="20"/>
  <c r="L174" i="20" s="1"/>
  <c r="L219" i="20" s="1"/>
  <c r="L38" i="21" s="1"/>
  <c r="L133" i="20"/>
  <c r="L178" i="20" s="1"/>
  <c r="L223" i="20" s="1"/>
  <c r="L42" i="21" s="1"/>
  <c r="L101" i="20"/>
  <c r="L146" i="20" s="1"/>
  <c r="L191" i="20" s="1"/>
  <c r="L10" i="21" s="1"/>
  <c r="L100" i="20"/>
  <c r="L145" i="20" s="1"/>
  <c r="L120" i="20"/>
  <c r="L165" i="20" s="1"/>
  <c r="L210" i="20" s="1"/>
  <c r="L29" i="21" s="1"/>
  <c r="L128" i="20"/>
  <c r="L173" i="20" s="1"/>
  <c r="L218" i="20" s="1"/>
  <c r="L37" i="21" s="1"/>
  <c r="L96" i="20"/>
  <c r="L141" i="20" s="1"/>
  <c r="L186" i="20" s="1"/>
  <c r="L5" i="21" s="1"/>
  <c r="L116" i="20"/>
  <c r="L161" i="20" s="1"/>
  <c r="L206" i="20" s="1"/>
  <c r="L25" i="21" s="1"/>
  <c r="L112" i="20"/>
  <c r="L157" i="20" s="1"/>
  <c r="L202" i="20" s="1"/>
  <c r="L21" i="21" s="1"/>
  <c r="L108" i="20"/>
  <c r="L153" i="20" s="1"/>
  <c r="L198" i="20" s="1"/>
  <c r="L17" i="21" s="1"/>
  <c r="L93" i="20"/>
  <c r="L138" i="20" s="1"/>
  <c r="L183" i="20" s="1"/>
  <c r="L2" i="21" s="1"/>
  <c r="L104" i="20"/>
  <c r="L149" i="20" s="1"/>
  <c r="L124" i="20"/>
  <c r="L169" i="20" s="1"/>
  <c r="L214" i="20" s="1"/>
  <c r="L33" i="21" s="1"/>
  <c r="L132" i="20"/>
  <c r="L177" i="20" s="1"/>
  <c r="L222" i="20" s="1"/>
  <c r="L41" i="21" s="1"/>
  <c r="N96" i="20"/>
  <c r="N141" i="20" s="1"/>
  <c r="N186" i="20" s="1"/>
  <c r="N5" i="21" s="1"/>
  <c r="N100" i="20"/>
  <c r="N145" i="20" s="1"/>
  <c r="N190" i="20" s="1"/>
  <c r="N9" i="21" s="1"/>
  <c r="N104" i="20"/>
  <c r="N149" i="20" s="1"/>
  <c r="N194" i="20" s="1"/>
  <c r="N13" i="21" s="1"/>
  <c r="N95" i="20"/>
  <c r="N140" i="20" s="1"/>
  <c r="N185" i="20" s="1"/>
  <c r="N4" i="21" s="1"/>
  <c r="N99" i="20"/>
  <c r="N144" i="20" s="1"/>
  <c r="N189" i="20" s="1"/>
  <c r="N8" i="21" s="1"/>
  <c r="N103" i="20"/>
  <c r="N148" i="20" s="1"/>
  <c r="N108" i="20"/>
  <c r="N153" i="20" s="1"/>
  <c r="N112" i="20"/>
  <c r="N157" i="20" s="1"/>
  <c r="N202" i="20" s="1"/>
  <c r="N21" i="21" s="1"/>
  <c r="N116" i="20"/>
  <c r="N161" i="20" s="1"/>
  <c r="N206" i="20" s="1"/>
  <c r="N25" i="21" s="1"/>
  <c r="N120" i="20"/>
  <c r="N165" i="20" s="1"/>
  <c r="N210" i="20" s="1"/>
  <c r="N29" i="21" s="1"/>
  <c r="N124" i="20"/>
  <c r="N169" i="20" s="1"/>
  <c r="N214" i="20" s="1"/>
  <c r="N33" i="21" s="1"/>
  <c r="N128" i="20"/>
  <c r="N173" i="20" s="1"/>
  <c r="N218" i="20" s="1"/>
  <c r="N37" i="21" s="1"/>
  <c r="N132" i="20"/>
  <c r="N177" i="20" s="1"/>
  <c r="N222" i="20" s="1"/>
  <c r="N41" i="21" s="1"/>
  <c r="N98" i="20"/>
  <c r="N143" i="20" s="1"/>
  <c r="N93" i="20"/>
  <c r="N138" i="20" s="1"/>
  <c r="N183" i="20" s="1"/>
  <c r="N2" i="21" s="1"/>
  <c r="N107" i="20"/>
  <c r="N152" i="20" s="1"/>
  <c r="N197" i="20" s="1"/>
  <c r="N16" i="21" s="1"/>
  <c r="N111" i="20"/>
  <c r="N156" i="20" s="1"/>
  <c r="N201" i="20" s="1"/>
  <c r="N20" i="21" s="1"/>
  <c r="N115" i="20"/>
  <c r="N160" i="20" s="1"/>
  <c r="N205" i="20" s="1"/>
  <c r="N24" i="21" s="1"/>
  <c r="N119" i="20"/>
  <c r="N164" i="20" s="1"/>
  <c r="N209" i="20" s="1"/>
  <c r="N28" i="21" s="1"/>
  <c r="N123" i="20"/>
  <c r="N168" i="20" s="1"/>
  <c r="N213" i="20" s="1"/>
  <c r="N32" i="21" s="1"/>
  <c r="N127" i="20"/>
  <c r="N172" i="20" s="1"/>
  <c r="N217" i="20" s="1"/>
  <c r="N36" i="21" s="1"/>
  <c r="N131" i="20"/>
  <c r="N176" i="20" s="1"/>
  <c r="N106" i="20"/>
  <c r="N151" i="20" s="1"/>
  <c r="N110" i="20"/>
  <c r="N155" i="20" s="1"/>
  <c r="N200" i="20" s="1"/>
  <c r="N19" i="21" s="1"/>
  <c r="N114" i="20"/>
  <c r="N159" i="20" s="1"/>
  <c r="N204" i="20" s="1"/>
  <c r="N23" i="21" s="1"/>
  <c r="N118" i="20"/>
  <c r="N163" i="20" s="1"/>
  <c r="N208" i="20" s="1"/>
  <c r="N27" i="21" s="1"/>
  <c r="N122" i="20"/>
  <c r="N167" i="20" s="1"/>
  <c r="N212" i="20" s="1"/>
  <c r="N31" i="21" s="1"/>
  <c r="N126" i="20"/>
  <c r="N171" i="20" s="1"/>
  <c r="N216" i="20" s="1"/>
  <c r="N35" i="21" s="1"/>
  <c r="N130" i="20"/>
  <c r="N175" i="20" s="1"/>
  <c r="N220" i="20" s="1"/>
  <c r="N39" i="21" s="1"/>
  <c r="N134" i="20"/>
  <c r="N179" i="20" s="1"/>
  <c r="N224" i="20" s="1"/>
  <c r="N43" i="21" s="1"/>
  <c r="N94" i="20"/>
  <c r="N139" i="20" s="1"/>
  <c r="N102" i="20"/>
  <c r="N147" i="20" s="1"/>
  <c r="N192" i="20" s="1"/>
  <c r="N11" i="21" s="1"/>
  <c r="N101" i="20"/>
  <c r="N146" i="20" s="1"/>
  <c r="N191" i="20" s="1"/>
  <c r="N10" i="21" s="1"/>
  <c r="N121" i="20"/>
  <c r="N166" i="20" s="1"/>
  <c r="N211" i="20" s="1"/>
  <c r="N30" i="21" s="1"/>
  <c r="N129" i="20"/>
  <c r="N174" i="20" s="1"/>
  <c r="N219" i="20" s="1"/>
  <c r="N38" i="21" s="1"/>
  <c r="N109" i="20"/>
  <c r="N154" i="20" s="1"/>
  <c r="N199" i="20" s="1"/>
  <c r="N18" i="21" s="1"/>
  <c r="N97" i="20"/>
  <c r="N142" i="20" s="1"/>
  <c r="N187" i="20" s="1"/>
  <c r="N6" i="21" s="1"/>
  <c r="N105" i="20"/>
  <c r="N150" i="20" s="1"/>
  <c r="N117" i="20"/>
  <c r="N162" i="20" s="1"/>
  <c r="N207" i="20" s="1"/>
  <c r="N26" i="21" s="1"/>
  <c r="N125" i="20"/>
  <c r="N170" i="20" s="1"/>
  <c r="N215" i="20" s="1"/>
  <c r="N34" i="21" s="1"/>
  <c r="N133" i="20"/>
  <c r="N178" i="20" s="1"/>
  <c r="N223" i="20" s="1"/>
  <c r="N42" i="21" s="1"/>
  <c r="N113" i="20"/>
  <c r="N158" i="20" s="1"/>
  <c r="N203" i="20" s="1"/>
  <c r="N22" i="21" s="1"/>
  <c r="X97" i="20"/>
  <c r="X142" i="20" s="1"/>
  <c r="X187" i="20" s="1"/>
  <c r="X6" i="21" s="1"/>
  <c r="X101" i="20"/>
  <c r="X146" i="20" s="1"/>
  <c r="X191" i="20" s="1"/>
  <c r="X10" i="21" s="1"/>
  <c r="X96" i="20"/>
  <c r="X141" i="20" s="1"/>
  <c r="X186" i="20" s="1"/>
  <c r="X5" i="21" s="1"/>
  <c r="X100" i="20"/>
  <c r="X145" i="20" s="1"/>
  <c r="X105" i="20"/>
  <c r="X150" i="20" s="1"/>
  <c r="X109" i="20"/>
  <c r="X154" i="20" s="1"/>
  <c r="X199" i="20" s="1"/>
  <c r="X18" i="21" s="1"/>
  <c r="X113" i="20"/>
  <c r="X158" i="20" s="1"/>
  <c r="X203" i="20" s="1"/>
  <c r="X22" i="21" s="1"/>
  <c r="X117" i="20"/>
  <c r="X162" i="20" s="1"/>
  <c r="X207" i="20" s="1"/>
  <c r="X26" i="21" s="1"/>
  <c r="X121" i="20"/>
  <c r="X166" i="20" s="1"/>
  <c r="X211" i="20" s="1"/>
  <c r="X30" i="21" s="1"/>
  <c r="X125" i="20"/>
  <c r="X170" i="20" s="1"/>
  <c r="X215" i="20" s="1"/>
  <c r="X34" i="21" s="1"/>
  <c r="X129" i="20"/>
  <c r="X174" i="20" s="1"/>
  <c r="X219" i="20" s="1"/>
  <c r="X38" i="21" s="1"/>
  <c r="X133" i="20"/>
  <c r="X178" i="20" s="1"/>
  <c r="X223" i="20" s="1"/>
  <c r="X42" i="21" s="1"/>
  <c r="X95" i="20"/>
  <c r="X140" i="20" s="1"/>
  <c r="X103" i="20"/>
  <c r="X148" i="20" s="1"/>
  <c r="X193" i="20" s="1"/>
  <c r="X12" i="21" s="1"/>
  <c r="X104" i="20"/>
  <c r="X149" i="20" s="1"/>
  <c r="X194" i="20" s="1"/>
  <c r="X13" i="21" s="1"/>
  <c r="X108" i="20"/>
  <c r="X153" i="20" s="1"/>
  <c r="X198" i="20" s="1"/>
  <c r="X17" i="21" s="1"/>
  <c r="X112" i="20"/>
  <c r="X157" i="20" s="1"/>
  <c r="X202" i="20" s="1"/>
  <c r="X21" i="21" s="1"/>
  <c r="X116" i="20"/>
  <c r="X161" i="20" s="1"/>
  <c r="X206" i="20" s="1"/>
  <c r="X25" i="21" s="1"/>
  <c r="X120" i="20"/>
  <c r="X165" i="20" s="1"/>
  <c r="X210" i="20" s="1"/>
  <c r="X29" i="21" s="1"/>
  <c r="X124" i="20"/>
  <c r="X169" i="20" s="1"/>
  <c r="X214" i="20" s="1"/>
  <c r="X33" i="21" s="1"/>
  <c r="X128" i="20"/>
  <c r="X173" i="20" s="1"/>
  <c r="X132" i="20"/>
  <c r="X177" i="20" s="1"/>
  <c r="X222" i="20" s="1"/>
  <c r="X41" i="21" s="1"/>
  <c r="X107" i="20"/>
  <c r="X152" i="20" s="1"/>
  <c r="X197" i="20" s="1"/>
  <c r="X16" i="21" s="1"/>
  <c r="X111" i="20"/>
  <c r="X156" i="20" s="1"/>
  <c r="X201" i="20" s="1"/>
  <c r="X20" i="21" s="1"/>
  <c r="X115" i="20"/>
  <c r="X160" i="20" s="1"/>
  <c r="X205" i="20" s="1"/>
  <c r="X24" i="21" s="1"/>
  <c r="X119" i="20"/>
  <c r="X164" i="20" s="1"/>
  <c r="X209" i="20" s="1"/>
  <c r="X28" i="21" s="1"/>
  <c r="X123" i="20"/>
  <c r="X168" i="20" s="1"/>
  <c r="X213" i="20" s="1"/>
  <c r="X32" i="21" s="1"/>
  <c r="X127" i="20"/>
  <c r="X172" i="20" s="1"/>
  <c r="X217" i="20" s="1"/>
  <c r="X36" i="21" s="1"/>
  <c r="X131" i="20"/>
  <c r="X176" i="20" s="1"/>
  <c r="X99" i="20"/>
  <c r="X144" i="20" s="1"/>
  <c r="X189" i="20" s="1"/>
  <c r="X8" i="21" s="1"/>
  <c r="X98" i="20"/>
  <c r="X143" i="20" s="1"/>
  <c r="X188" i="20" s="1"/>
  <c r="X7" i="21" s="1"/>
  <c r="X94" i="20"/>
  <c r="X139" i="20" s="1"/>
  <c r="X184" i="20" s="1"/>
  <c r="X3" i="21" s="1"/>
  <c r="X118" i="20"/>
  <c r="X163" i="20" s="1"/>
  <c r="X208" i="20" s="1"/>
  <c r="X27" i="21" s="1"/>
  <c r="X126" i="20"/>
  <c r="X171" i="20" s="1"/>
  <c r="X216" i="20" s="1"/>
  <c r="X35" i="21" s="1"/>
  <c r="X134" i="20"/>
  <c r="X179" i="20" s="1"/>
  <c r="X224" i="20" s="1"/>
  <c r="X43" i="21" s="1"/>
  <c r="X102" i="20"/>
  <c r="X147" i="20" s="1"/>
  <c r="X114" i="20"/>
  <c r="X159" i="20" s="1"/>
  <c r="X110" i="20"/>
  <c r="X155" i="20" s="1"/>
  <c r="X200" i="20" s="1"/>
  <c r="X19" i="21" s="1"/>
  <c r="X122" i="20"/>
  <c r="X167" i="20" s="1"/>
  <c r="X212" i="20" s="1"/>
  <c r="X31" i="21" s="1"/>
  <c r="X130" i="20"/>
  <c r="X175" i="20" s="1"/>
  <c r="X93" i="20"/>
  <c r="X138" i="20" s="1"/>
  <c r="X183" i="20" s="1"/>
  <c r="X2" i="21" s="1"/>
  <c r="X106" i="20"/>
  <c r="X151" i="20" s="1"/>
  <c r="X196" i="20" s="1"/>
  <c r="X15" i="21" s="1"/>
  <c r="J94" i="20"/>
  <c r="J139" i="20" s="1"/>
  <c r="J184" i="20" s="1"/>
  <c r="J3" i="21" s="1"/>
  <c r="J98" i="20"/>
  <c r="J143" i="20" s="1"/>
  <c r="J102" i="20"/>
  <c r="J147" i="20" s="1"/>
  <c r="J97" i="20"/>
  <c r="J142" i="20" s="1"/>
  <c r="J187" i="20" s="1"/>
  <c r="J6" i="21" s="1"/>
  <c r="J101" i="20"/>
  <c r="J146" i="20" s="1"/>
  <c r="J191" i="20" s="1"/>
  <c r="J10" i="21" s="1"/>
  <c r="J106" i="20"/>
  <c r="J151" i="20" s="1"/>
  <c r="J110" i="20"/>
  <c r="J155" i="20" s="1"/>
  <c r="J114" i="20"/>
  <c r="J159" i="20" s="1"/>
  <c r="J204" i="20" s="1"/>
  <c r="J23" i="21" s="1"/>
  <c r="J118" i="20"/>
  <c r="J163" i="20" s="1"/>
  <c r="J208" i="20" s="1"/>
  <c r="J27" i="21" s="1"/>
  <c r="J122" i="20"/>
  <c r="J167" i="20" s="1"/>
  <c r="J126" i="20"/>
  <c r="J171" i="20" s="1"/>
  <c r="J216" i="20" s="1"/>
  <c r="J35" i="21" s="1"/>
  <c r="J130" i="20"/>
  <c r="J175" i="20" s="1"/>
  <c r="J220" i="20" s="1"/>
  <c r="J39" i="21" s="1"/>
  <c r="J134" i="20"/>
  <c r="J179" i="20" s="1"/>
  <c r="J224" i="20" s="1"/>
  <c r="J43" i="21" s="1"/>
  <c r="J96" i="20"/>
  <c r="J141" i="20" s="1"/>
  <c r="J104" i="20"/>
  <c r="J149" i="20" s="1"/>
  <c r="J105" i="20"/>
  <c r="J150" i="20" s="1"/>
  <c r="J195" i="20" s="1"/>
  <c r="J14" i="21" s="1"/>
  <c r="J109" i="20"/>
  <c r="J154" i="20" s="1"/>
  <c r="J199" i="20" s="1"/>
  <c r="J18" i="21" s="1"/>
  <c r="J113" i="20"/>
  <c r="J158" i="20" s="1"/>
  <c r="J117" i="20"/>
  <c r="J162" i="20" s="1"/>
  <c r="J207" i="20" s="1"/>
  <c r="J26" i="21" s="1"/>
  <c r="J121" i="20"/>
  <c r="J166" i="20" s="1"/>
  <c r="J211" i="20" s="1"/>
  <c r="J30" i="21" s="1"/>
  <c r="J125" i="20"/>
  <c r="J170" i="20" s="1"/>
  <c r="J215" i="20" s="1"/>
  <c r="J34" i="21" s="1"/>
  <c r="J129" i="20"/>
  <c r="J174" i="20" s="1"/>
  <c r="J133" i="20"/>
  <c r="J178" i="20" s="1"/>
  <c r="J223" i="20" s="1"/>
  <c r="J42" i="21" s="1"/>
  <c r="J108" i="20"/>
  <c r="J153" i="20" s="1"/>
  <c r="J198" i="20" s="1"/>
  <c r="J17" i="21" s="1"/>
  <c r="J112" i="20"/>
  <c r="J157" i="20" s="1"/>
  <c r="J202" i="20" s="1"/>
  <c r="J21" i="21" s="1"/>
  <c r="J116" i="20"/>
  <c r="J161" i="20" s="1"/>
  <c r="J206" i="20" s="1"/>
  <c r="J25" i="21" s="1"/>
  <c r="J120" i="20"/>
  <c r="J165" i="20" s="1"/>
  <c r="J124" i="20"/>
  <c r="J169" i="20" s="1"/>
  <c r="J214" i="20" s="1"/>
  <c r="J33" i="21" s="1"/>
  <c r="J128" i="20"/>
  <c r="J173" i="20" s="1"/>
  <c r="J218" i="20" s="1"/>
  <c r="J37" i="21" s="1"/>
  <c r="J132" i="20"/>
  <c r="J177" i="20" s="1"/>
  <c r="J222" i="20" s="1"/>
  <c r="J41" i="21" s="1"/>
  <c r="J100" i="20"/>
  <c r="J145" i="20" s="1"/>
  <c r="J99" i="20"/>
  <c r="J144" i="20" s="1"/>
  <c r="J189" i="20" s="1"/>
  <c r="J8" i="21" s="1"/>
  <c r="J103" i="20"/>
  <c r="J148" i="20" s="1"/>
  <c r="J193" i="20" s="1"/>
  <c r="J12" i="21" s="1"/>
  <c r="J119" i="20"/>
  <c r="J164" i="20" s="1"/>
  <c r="J127" i="20"/>
  <c r="J172" i="20" s="1"/>
  <c r="J217" i="20" s="1"/>
  <c r="J36" i="21" s="1"/>
  <c r="J107" i="20"/>
  <c r="J152" i="20" s="1"/>
  <c r="J197" i="20" s="1"/>
  <c r="J16" i="21" s="1"/>
  <c r="J95" i="20"/>
  <c r="J140" i="20" s="1"/>
  <c r="J185" i="20" s="1"/>
  <c r="J4" i="21" s="1"/>
  <c r="J93" i="20"/>
  <c r="J138" i="20" s="1"/>
  <c r="J183" i="20" s="1"/>
  <c r="J2" i="21" s="1"/>
  <c r="J123" i="20"/>
  <c r="J168" i="20" s="1"/>
  <c r="J131" i="20"/>
  <c r="J176" i="20" s="1"/>
  <c r="J221" i="20" s="1"/>
  <c r="J40" i="21" s="1"/>
  <c r="J111" i="20"/>
  <c r="J156" i="20" s="1"/>
  <c r="J201" i="20" s="1"/>
  <c r="J20" i="21" s="1"/>
  <c r="J115" i="20"/>
  <c r="J160" i="20" s="1"/>
  <c r="Y97" i="20"/>
  <c r="Y142" i="20" s="1"/>
  <c r="Y101" i="20"/>
  <c r="Y146" i="20" s="1"/>
  <c r="Y191" i="20" s="1"/>
  <c r="Y10" i="21" s="1"/>
  <c r="Y96" i="20"/>
  <c r="Y141" i="20" s="1"/>
  <c r="Y186" i="20" s="1"/>
  <c r="Y5" i="21" s="1"/>
  <c r="Y100" i="20"/>
  <c r="Y145" i="20" s="1"/>
  <c r="Y98" i="20"/>
  <c r="Y143" i="20" s="1"/>
  <c r="Y105" i="20"/>
  <c r="Y150" i="20" s="1"/>
  <c r="Y195" i="20" s="1"/>
  <c r="Y14" i="21" s="1"/>
  <c r="Y109" i="20"/>
  <c r="Y154" i="20" s="1"/>
  <c r="Y199" i="20" s="1"/>
  <c r="Y18" i="21" s="1"/>
  <c r="Y113" i="20"/>
  <c r="Y158" i="20" s="1"/>
  <c r="Y117" i="20"/>
  <c r="Y162" i="20" s="1"/>
  <c r="Y207" i="20" s="1"/>
  <c r="Y26" i="21" s="1"/>
  <c r="Y121" i="20"/>
  <c r="Y166" i="20" s="1"/>
  <c r="Y211" i="20" s="1"/>
  <c r="Y30" i="21" s="1"/>
  <c r="Y125" i="20"/>
  <c r="Y170" i="20" s="1"/>
  <c r="Y215" i="20" s="1"/>
  <c r="Y34" i="21" s="1"/>
  <c r="Y129" i="20"/>
  <c r="Y174" i="20" s="1"/>
  <c r="Y133" i="20"/>
  <c r="Y178" i="20" s="1"/>
  <c r="Y223" i="20" s="1"/>
  <c r="Y42" i="21" s="1"/>
  <c r="Y95" i="20"/>
  <c r="Y140" i="20" s="1"/>
  <c r="Y185" i="20" s="1"/>
  <c r="Y4" i="21" s="1"/>
  <c r="Y103" i="20"/>
  <c r="Y148" i="20" s="1"/>
  <c r="Y193" i="20" s="1"/>
  <c r="Y12" i="21" s="1"/>
  <c r="Y94" i="20"/>
  <c r="Y139" i="20" s="1"/>
  <c r="Y102" i="20"/>
  <c r="Y147" i="20" s="1"/>
  <c r="Y93" i="20"/>
  <c r="Y138" i="20" s="1"/>
  <c r="Y183" i="20" s="1"/>
  <c r="Y2" i="21" s="1"/>
  <c r="Y107" i="20"/>
  <c r="Y152" i="20" s="1"/>
  <c r="Y197" i="20" s="1"/>
  <c r="Y16" i="21" s="1"/>
  <c r="Y111" i="20"/>
  <c r="Y156" i="20" s="1"/>
  <c r="Y115" i="20"/>
  <c r="Y160" i="20" s="1"/>
  <c r="Y106" i="20"/>
  <c r="Y151" i="20" s="1"/>
  <c r="Y196" i="20" s="1"/>
  <c r="Y15" i="21" s="1"/>
  <c r="Y110" i="20"/>
  <c r="Y155" i="20" s="1"/>
  <c r="Y200" i="20" s="1"/>
  <c r="Y19" i="21" s="1"/>
  <c r="Y114" i="20"/>
  <c r="Y159" i="20" s="1"/>
  <c r="Y120" i="20"/>
  <c r="Y165" i="20" s="1"/>
  <c r="Y128" i="20"/>
  <c r="Y173" i="20" s="1"/>
  <c r="Y218" i="20" s="1"/>
  <c r="Y37" i="21" s="1"/>
  <c r="Y127" i="20"/>
  <c r="Y172" i="20" s="1"/>
  <c r="Y217" i="20" s="1"/>
  <c r="Y36" i="21" s="1"/>
  <c r="Y118" i="20"/>
  <c r="Y163" i="20" s="1"/>
  <c r="Y126" i="20"/>
  <c r="Y171" i="20" s="1"/>
  <c r="Y216" i="20" s="1"/>
  <c r="Y35" i="21" s="1"/>
  <c r="Y134" i="20"/>
  <c r="Y179" i="20" s="1"/>
  <c r="Y224" i="20" s="1"/>
  <c r="Y43" i="21" s="1"/>
  <c r="Y112" i="20"/>
  <c r="Y157" i="20" s="1"/>
  <c r="Y202" i="20" s="1"/>
  <c r="Y21" i="21" s="1"/>
  <c r="Y124" i="20"/>
  <c r="Y169" i="20" s="1"/>
  <c r="Y214" i="20" s="1"/>
  <c r="Y33" i="21" s="1"/>
  <c r="Y132" i="20"/>
  <c r="Y177" i="20" s="1"/>
  <c r="Y222" i="20" s="1"/>
  <c r="Y41" i="21" s="1"/>
  <c r="Y99" i="20"/>
  <c r="Y144" i="20" s="1"/>
  <c r="Y189" i="20" s="1"/>
  <c r="Y8" i="21" s="1"/>
  <c r="Y116" i="20"/>
  <c r="Y161" i="20" s="1"/>
  <c r="Y206" i="20" s="1"/>
  <c r="Y25" i="21" s="1"/>
  <c r="Y123" i="20"/>
  <c r="Y168" i="20" s="1"/>
  <c r="Y131" i="20"/>
  <c r="Y176" i="20" s="1"/>
  <c r="Y108" i="20"/>
  <c r="Y153" i="20" s="1"/>
  <c r="Y198" i="20" s="1"/>
  <c r="Y17" i="21" s="1"/>
  <c r="Y104" i="20"/>
  <c r="Y149" i="20" s="1"/>
  <c r="Y194" i="20" s="1"/>
  <c r="Y13" i="21" s="1"/>
  <c r="Y119" i="20"/>
  <c r="Y164" i="20" s="1"/>
  <c r="Y122" i="20"/>
  <c r="Y167" i="20" s="1"/>
  <c r="Y130" i="20"/>
  <c r="Y175" i="20" s="1"/>
  <c r="Y220" i="20" s="1"/>
  <c r="Y39" i="21" s="1"/>
  <c r="T95" i="20"/>
  <c r="T140" i="20" s="1"/>
  <c r="T185" i="20" s="1"/>
  <c r="T4" i="21" s="1"/>
  <c r="T99" i="20"/>
  <c r="T144" i="20" s="1"/>
  <c r="T103" i="20"/>
  <c r="T148" i="20" s="1"/>
  <c r="T94" i="20"/>
  <c r="T139" i="20" s="1"/>
  <c r="T184" i="20" s="1"/>
  <c r="T3" i="21" s="1"/>
  <c r="T98" i="20"/>
  <c r="T143" i="20" s="1"/>
  <c r="T188" i="20" s="1"/>
  <c r="T7" i="21" s="1"/>
  <c r="T102" i="20"/>
  <c r="T147" i="20" s="1"/>
  <c r="T107" i="20"/>
  <c r="T152" i="20" s="1"/>
  <c r="T111" i="20"/>
  <c r="T156" i="20" s="1"/>
  <c r="T201" i="20" s="1"/>
  <c r="T20" i="21" s="1"/>
  <c r="T115" i="20"/>
  <c r="T160" i="20" s="1"/>
  <c r="T205" i="20" s="1"/>
  <c r="T24" i="21" s="1"/>
  <c r="T119" i="20"/>
  <c r="T164" i="20" s="1"/>
  <c r="T123" i="20"/>
  <c r="T168" i="20" s="1"/>
  <c r="T127" i="20"/>
  <c r="T172" i="20" s="1"/>
  <c r="T217" i="20" s="1"/>
  <c r="T36" i="21" s="1"/>
  <c r="T131" i="20"/>
  <c r="T176" i="20" s="1"/>
  <c r="T221" i="20" s="1"/>
  <c r="T40" i="21" s="1"/>
  <c r="T101" i="20"/>
  <c r="T146" i="20" s="1"/>
  <c r="T191" i="20" s="1"/>
  <c r="T10" i="21" s="1"/>
  <c r="T106" i="20"/>
  <c r="T151" i="20" s="1"/>
  <c r="T110" i="20"/>
  <c r="T155" i="20" s="1"/>
  <c r="T200" i="20" s="1"/>
  <c r="T19" i="21" s="1"/>
  <c r="T114" i="20"/>
  <c r="T159" i="20" s="1"/>
  <c r="T204" i="20" s="1"/>
  <c r="T23" i="21" s="1"/>
  <c r="T118" i="20"/>
  <c r="T163" i="20" s="1"/>
  <c r="T122" i="20"/>
  <c r="T167" i="20" s="1"/>
  <c r="T126" i="20"/>
  <c r="T171" i="20" s="1"/>
  <c r="T216" i="20" s="1"/>
  <c r="T35" i="21" s="1"/>
  <c r="T130" i="20"/>
  <c r="T175" i="20" s="1"/>
  <c r="T220" i="20" s="1"/>
  <c r="T39" i="21" s="1"/>
  <c r="T134" i="20"/>
  <c r="T179" i="20" s="1"/>
  <c r="T224" i="20" s="1"/>
  <c r="T43" i="21" s="1"/>
  <c r="T105" i="20"/>
  <c r="T150" i="20" s="1"/>
  <c r="T109" i="20"/>
  <c r="T154" i="20" s="1"/>
  <c r="T199" i="20" s="1"/>
  <c r="T18" i="21" s="1"/>
  <c r="T113" i="20"/>
  <c r="T158" i="20" s="1"/>
  <c r="T203" i="20" s="1"/>
  <c r="T22" i="21" s="1"/>
  <c r="T117" i="20"/>
  <c r="T162" i="20" s="1"/>
  <c r="T207" i="20" s="1"/>
  <c r="T26" i="21" s="1"/>
  <c r="T121" i="20"/>
  <c r="T166" i="20" s="1"/>
  <c r="T125" i="20"/>
  <c r="T170" i="20" s="1"/>
  <c r="T215" i="20" s="1"/>
  <c r="T34" i="21" s="1"/>
  <c r="T129" i="20"/>
  <c r="T174" i="20" s="1"/>
  <c r="T219" i="20" s="1"/>
  <c r="T38" i="21" s="1"/>
  <c r="T133" i="20"/>
  <c r="T178" i="20" s="1"/>
  <c r="T223" i="20" s="1"/>
  <c r="T42" i="21" s="1"/>
  <c r="T97" i="20"/>
  <c r="T142" i="20" s="1"/>
  <c r="T96" i="20"/>
  <c r="T141" i="20" s="1"/>
  <c r="T186" i="20" s="1"/>
  <c r="T5" i="21" s="1"/>
  <c r="T104" i="20"/>
  <c r="T149" i="20" s="1"/>
  <c r="T194" i="20" s="1"/>
  <c r="T13" i="21" s="1"/>
  <c r="T124" i="20"/>
  <c r="T169" i="20" s="1"/>
  <c r="T214" i="20" s="1"/>
  <c r="T33" i="21" s="1"/>
  <c r="T132" i="20"/>
  <c r="T177" i="20" s="1"/>
  <c r="T222" i="20" s="1"/>
  <c r="T41" i="21" s="1"/>
  <c r="T112" i="20"/>
  <c r="T157" i="20" s="1"/>
  <c r="T202" i="20" s="1"/>
  <c r="T21" i="21" s="1"/>
  <c r="T116" i="20"/>
  <c r="T161" i="20" s="1"/>
  <c r="T206" i="20" s="1"/>
  <c r="T25" i="21" s="1"/>
  <c r="T100" i="20"/>
  <c r="T145" i="20" s="1"/>
  <c r="T108" i="20"/>
  <c r="T153" i="20" s="1"/>
  <c r="T120" i="20"/>
  <c r="T165" i="20" s="1"/>
  <c r="T210" i="20" s="1"/>
  <c r="T29" i="21" s="1"/>
  <c r="T128" i="20"/>
  <c r="T173" i="20" s="1"/>
  <c r="T218" i="20" s="1"/>
  <c r="T37" i="21" s="1"/>
  <c r="T93" i="20"/>
  <c r="T138" i="20" s="1"/>
  <c r="T183" i="20" s="1"/>
  <c r="T2" i="21" s="1"/>
  <c r="V96" i="20"/>
  <c r="V141" i="20" s="1"/>
  <c r="V100" i="20"/>
  <c r="V145" i="20" s="1"/>
  <c r="V190" i="20" s="1"/>
  <c r="V9" i="21" s="1"/>
  <c r="V95" i="20"/>
  <c r="V140" i="20" s="1"/>
  <c r="V185" i="20" s="1"/>
  <c r="V4" i="21" s="1"/>
  <c r="V99" i="20"/>
  <c r="V144" i="20" s="1"/>
  <c r="V103" i="20"/>
  <c r="V148" i="20" s="1"/>
  <c r="V108" i="20"/>
  <c r="V153" i="20" s="1"/>
  <c r="V198" i="20" s="1"/>
  <c r="V17" i="21" s="1"/>
  <c r="V112" i="20"/>
  <c r="V157" i="20" s="1"/>
  <c r="V202" i="20" s="1"/>
  <c r="V21" i="21" s="1"/>
  <c r="V116" i="20"/>
  <c r="V161" i="20" s="1"/>
  <c r="V206" i="20" s="1"/>
  <c r="V25" i="21" s="1"/>
  <c r="V120" i="20"/>
  <c r="V165" i="20" s="1"/>
  <c r="V124" i="20"/>
  <c r="V169" i="20" s="1"/>
  <c r="V214" i="20" s="1"/>
  <c r="V33" i="21" s="1"/>
  <c r="V128" i="20"/>
  <c r="V173" i="20" s="1"/>
  <c r="V218" i="20" s="1"/>
  <c r="V37" i="21" s="1"/>
  <c r="V132" i="20"/>
  <c r="V177" i="20" s="1"/>
  <c r="V222" i="20" s="1"/>
  <c r="V41" i="21" s="1"/>
  <c r="V94" i="20"/>
  <c r="V139" i="20" s="1"/>
  <c r="V102" i="20"/>
  <c r="V147" i="20" s="1"/>
  <c r="V192" i="20" s="1"/>
  <c r="V11" i="21" s="1"/>
  <c r="V104" i="20"/>
  <c r="V149" i="20" s="1"/>
  <c r="V194" i="20" s="1"/>
  <c r="V13" i="21" s="1"/>
  <c r="V93" i="20"/>
  <c r="V138" i="20" s="1"/>
  <c r="V183" i="20" s="1"/>
  <c r="V2" i="21" s="1"/>
  <c r="V107" i="20"/>
  <c r="V152" i="20" s="1"/>
  <c r="V111" i="20"/>
  <c r="V156" i="20" s="1"/>
  <c r="V201" i="20" s="1"/>
  <c r="V20" i="21" s="1"/>
  <c r="V115" i="20"/>
  <c r="V160" i="20" s="1"/>
  <c r="V205" i="20" s="1"/>
  <c r="V24" i="21" s="1"/>
  <c r="V119" i="20"/>
  <c r="V164" i="20" s="1"/>
  <c r="V123" i="20"/>
  <c r="V168" i="20" s="1"/>
  <c r="V127" i="20"/>
  <c r="V172" i="20" s="1"/>
  <c r="V217" i="20" s="1"/>
  <c r="V36" i="21" s="1"/>
  <c r="V131" i="20"/>
  <c r="V176" i="20" s="1"/>
  <c r="V221" i="20" s="1"/>
  <c r="V40" i="21" s="1"/>
  <c r="V106" i="20"/>
  <c r="V151" i="20" s="1"/>
  <c r="V110" i="20"/>
  <c r="V155" i="20" s="1"/>
  <c r="V114" i="20"/>
  <c r="V159" i="20" s="1"/>
  <c r="V204" i="20" s="1"/>
  <c r="V23" i="21" s="1"/>
  <c r="V118" i="20"/>
  <c r="V163" i="20" s="1"/>
  <c r="V208" i="20" s="1"/>
  <c r="V27" i="21" s="1"/>
  <c r="V122" i="20"/>
  <c r="V167" i="20" s="1"/>
  <c r="V126" i="20"/>
  <c r="V171" i="20" s="1"/>
  <c r="V216" i="20" s="1"/>
  <c r="V35" i="21" s="1"/>
  <c r="V130" i="20"/>
  <c r="V175" i="20" s="1"/>
  <c r="V220" i="20" s="1"/>
  <c r="V39" i="21" s="1"/>
  <c r="V134" i="20"/>
  <c r="V179" i="20" s="1"/>
  <c r="V224" i="20" s="1"/>
  <c r="V43" i="21" s="1"/>
  <c r="V98" i="20"/>
  <c r="V143" i="20" s="1"/>
  <c r="V97" i="20"/>
  <c r="V142" i="20" s="1"/>
  <c r="V117" i="20"/>
  <c r="V162" i="20" s="1"/>
  <c r="V207" i="20" s="1"/>
  <c r="V26" i="21" s="1"/>
  <c r="V125" i="20"/>
  <c r="V170" i="20" s="1"/>
  <c r="V215" i="20" s="1"/>
  <c r="V34" i="21" s="1"/>
  <c r="V133" i="20"/>
  <c r="V178" i="20" s="1"/>
  <c r="V223" i="20" s="1"/>
  <c r="V42" i="21" s="1"/>
  <c r="V113" i="20"/>
  <c r="V158" i="20" s="1"/>
  <c r="V101" i="20"/>
  <c r="V146" i="20" s="1"/>
  <c r="V191" i="20" s="1"/>
  <c r="V10" i="21" s="1"/>
  <c r="V109" i="20"/>
  <c r="V154" i="20" s="1"/>
  <c r="V199" i="20" s="1"/>
  <c r="V18" i="21" s="1"/>
  <c r="V121" i="20"/>
  <c r="V166" i="20" s="1"/>
  <c r="V129" i="20"/>
  <c r="V174" i="20" s="1"/>
  <c r="V105" i="20"/>
  <c r="V150" i="20" s="1"/>
  <c r="V195" i="20" s="1"/>
  <c r="V14" i="21" s="1"/>
  <c r="AF97" i="20"/>
  <c r="AF142" i="20" s="1"/>
  <c r="AF187" i="20" s="1"/>
  <c r="AF6" i="21" s="1"/>
  <c r="AF101" i="20"/>
  <c r="AF146" i="20" s="1"/>
  <c r="AF191" i="20" s="1"/>
  <c r="AF10" i="21" s="1"/>
  <c r="AF96" i="20"/>
  <c r="AF141" i="20" s="1"/>
  <c r="AF100" i="20"/>
  <c r="AF145" i="20" s="1"/>
  <c r="AF190" i="20" s="1"/>
  <c r="AF9" i="21" s="1"/>
  <c r="AF105" i="20"/>
  <c r="AF150" i="20" s="1"/>
  <c r="AF195" i="20" s="1"/>
  <c r="AF14" i="21" s="1"/>
  <c r="AF109" i="20"/>
  <c r="AF154" i="20" s="1"/>
  <c r="AF199" i="20" s="1"/>
  <c r="AF18" i="21" s="1"/>
  <c r="AF113" i="20"/>
  <c r="AF158" i="20" s="1"/>
  <c r="AF117" i="20"/>
  <c r="AF162" i="20" s="1"/>
  <c r="AF207" i="20" s="1"/>
  <c r="AF26" i="21" s="1"/>
  <c r="AF121" i="20"/>
  <c r="AF166" i="20" s="1"/>
  <c r="AF211" i="20" s="1"/>
  <c r="AF30" i="21" s="1"/>
  <c r="AF125" i="20"/>
  <c r="AF170" i="20" s="1"/>
  <c r="AF215" i="20" s="1"/>
  <c r="AF34" i="21" s="1"/>
  <c r="AF129" i="20"/>
  <c r="AF174" i="20" s="1"/>
  <c r="AF133" i="20"/>
  <c r="AF178" i="20" s="1"/>
  <c r="AF223" i="20" s="1"/>
  <c r="AF42" i="21" s="1"/>
  <c r="AF99" i="20"/>
  <c r="AF144" i="20" s="1"/>
  <c r="AF189" i="20" s="1"/>
  <c r="AF8" i="21" s="1"/>
  <c r="AF104" i="20"/>
  <c r="AF149" i="20" s="1"/>
  <c r="AF108" i="20"/>
  <c r="AF153" i="20" s="1"/>
  <c r="AF112" i="20"/>
  <c r="AF157" i="20" s="1"/>
  <c r="AF202" i="20" s="1"/>
  <c r="AF21" i="21" s="1"/>
  <c r="AF116" i="20"/>
  <c r="AF161" i="20" s="1"/>
  <c r="AF206" i="20" s="1"/>
  <c r="AF25" i="21" s="1"/>
  <c r="AF120" i="20"/>
  <c r="AF165" i="20" s="1"/>
  <c r="AF124" i="20"/>
  <c r="AF169" i="20" s="1"/>
  <c r="AF214" i="20" s="1"/>
  <c r="AF33" i="21" s="1"/>
  <c r="AF128" i="20"/>
  <c r="AF173" i="20" s="1"/>
  <c r="AF218" i="20" s="1"/>
  <c r="AF37" i="21" s="1"/>
  <c r="AF132" i="20"/>
  <c r="AF177" i="20" s="1"/>
  <c r="AF222" i="20" s="1"/>
  <c r="AF41" i="21" s="1"/>
  <c r="AF107" i="20"/>
  <c r="AF152" i="20" s="1"/>
  <c r="AF111" i="20"/>
  <c r="AF156" i="20" s="1"/>
  <c r="AF115" i="20"/>
  <c r="AF160" i="20" s="1"/>
  <c r="AF205" i="20" s="1"/>
  <c r="AF24" i="21" s="1"/>
  <c r="AF119" i="20"/>
  <c r="AF164" i="20" s="1"/>
  <c r="AF209" i="20" s="1"/>
  <c r="AF28" i="21" s="1"/>
  <c r="AF123" i="20"/>
  <c r="AF168" i="20" s="1"/>
  <c r="AF127" i="20"/>
  <c r="AF172" i="20" s="1"/>
  <c r="AF217" i="20" s="1"/>
  <c r="AF36" i="21" s="1"/>
  <c r="AF131" i="20"/>
  <c r="AF176" i="20" s="1"/>
  <c r="AF221" i="20" s="1"/>
  <c r="AF40" i="21" s="1"/>
  <c r="AF95" i="20"/>
  <c r="AF140" i="20" s="1"/>
  <c r="AF185" i="20" s="1"/>
  <c r="AF4" i="21" s="1"/>
  <c r="AF103" i="20"/>
  <c r="AF148" i="20" s="1"/>
  <c r="AF94" i="20"/>
  <c r="AF139" i="20" s="1"/>
  <c r="AF102" i="20"/>
  <c r="AF147" i="20" s="1"/>
  <c r="AF192" i="20" s="1"/>
  <c r="AF11" i="21" s="1"/>
  <c r="AF98" i="20"/>
  <c r="AF143" i="20" s="1"/>
  <c r="AF188" i="20" s="1"/>
  <c r="AF7" i="21" s="1"/>
  <c r="AF122" i="20"/>
  <c r="AF167" i="20" s="1"/>
  <c r="AF130" i="20"/>
  <c r="AF175" i="20" s="1"/>
  <c r="AF106" i="20"/>
  <c r="AF151" i="20" s="1"/>
  <c r="AF196" i="20" s="1"/>
  <c r="AF15" i="21" s="1"/>
  <c r="AF93" i="20"/>
  <c r="AF138" i="20" s="1"/>
  <c r="AF183" i="20" s="1"/>
  <c r="AF2" i="21" s="1"/>
  <c r="AF114" i="20"/>
  <c r="AF159" i="20" s="1"/>
  <c r="AF118" i="20"/>
  <c r="AF163" i="20" s="1"/>
  <c r="AF126" i="20"/>
  <c r="AF171" i="20" s="1"/>
  <c r="AF216" i="20" s="1"/>
  <c r="AF35" i="21" s="1"/>
  <c r="AF134" i="20"/>
  <c r="AF179" i="20" s="1"/>
  <c r="AF224" i="20" s="1"/>
  <c r="AF43" i="21" s="1"/>
  <c r="AF110" i="20"/>
  <c r="AF155" i="20" s="1"/>
  <c r="R94" i="20"/>
  <c r="R139" i="20" s="1"/>
  <c r="R98" i="20"/>
  <c r="R143" i="20" s="1"/>
  <c r="R188" i="20" s="1"/>
  <c r="R7" i="21" s="1"/>
  <c r="R102" i="20"/>
  <c r="R147" i="20" s="1"/>
  <c r="R192" i="20" s="1"/>
  <c r="R11" i="21" s="1"/>
  <c r="R97" i="20"/>
  <c r="R142" i="20" s="1"/>
  <c r="R101" i="20"/>
  <c r="R146" i="20" s="1"/>
  <c r="R191" i="20" s="1"/>
  <c r="R10" i="21" s="1"/>
  <c r="R106" i="20"/>
  <c r="R151" i="20" s="1"/>
  <c r="R196" i="20" s="1"/>
  <c r="R15" i="21" s="1"/>
  <c r="R110" i="20"/>
  <c r="R155" i="20" s="1"/>
  <c r="R200" i="20" s="1"/>
  <c r="R19" i="21" s="1"/>
  <c r="R114" i="20"/>
  <c r="R159" i="20" s="1"/>
  <c r="R118" i="20"/>
  <c r="R163" i="20" s="1"/>
  <c r="R122" i="20"/>
  <c r="R167" i="20" s="1"/>
  <c r="R212" i="20" s="1"/>
  <c r="R31" i="21" s="1"/>
  <c r="R126" i="20"/>
  <c r="R171" i="20" s="1"/>
  <c r="R216" i="20" s="1"/>
  <c r="R35" i="21" s="1"/>
  <c r="R130" i="20"/>
  <c r="R175" i="20" s="1"/>
  <c r="R134" i="20"/>
  <c r="R179" i="20" s="1"/>
  <c r="R224" i="20" s="1"/>
  <c r="R43" i="21" s="1"/>
  <c r="R100" i="20"/>
  <c r="R145" i="20" s="1"/>
  <c r="R190" i="20" s="1"/>
  <c r="R9" i="21" s="1"/>
  <c r="R105" i="20"/>
  <c r="R150" i="20" s="1"/>
  <c r="R195" i="20" s="1"/>
  <c r="R14" i="21" s="1"/>
  <c r="R109" i="20"/>
  <c r="R154" i="20" s="1"/>
  <c r="R199" i="20" s="1"/>
  <c r="R18" i="21" s="1"/>
  <c r="R113" i="20"/>
  <c r="R158" i="20" s="1"/>
  <c r="R117" i="20"/>
  <c r="R162" i="20" s="1"/>
  <c r="R207" i="20" s="1"/>
  <c r="R26" i="21" s="1"/>
  <c r="R121" i="20"/>
  <c r="R166" i="20" s="1"/>
  <c r="R211" i="20" s="1"/>
  <c r="R30" i="21" s="1"/>
  <c r="R125" i="20"/>
  <c r="R170" i="20" s="1"/>
  <c r="R215" i="20" s="1"/>
  <c r="R34" i="21" s="1"/>
  <c r="R129" i="20"/>
  <c r="R174" i="20" s="1"/>
  <c r="R133" i="20"/>
  <c r="R178" i="20" s="1"/>
  <c r="R223" i="20" s="1"/>
  <c r="R42" i="21" s="1"/>
  <c r="R108" i="20"/>
  <c r="R153" i="20" s="1"/>
  <c r="R198" i="20" s="1"/>
  <c r="R17" i="21" s="1"/>
  <c r="R112" i="20"/>
  <c r="R157" i="20" s="1"/>
  <c r="R116" i="20"/>
  <c r="R161" i="20" s="1"/>
  <c r="R206" i="20" s="1"/>
  <c r="R25" i="21" s="1"/>
  <c r="R120" i="20"/>
  <c r="R165" i="20" s="1"/>
  <c r="R210" i="20" s="1"/>
  <c r="R29" i="21" s="1"/>
  <c r="R124" i="20"/>
  <c r="R169" i="20" s="1"/>
  <c r="R214" i="20" s="1"/>
  <c r="R33" i="21" s="1"/>
  <c r="R128" i="20"/>
  <c r="R173" i="20" s="1"/>
  <c r="R132" i="20"/>
  <c r="R177" i="20" s="1"/>
  <c r="R222" i="20" s="1"/>
  <c r="R41" i="21" s="1"/>
  <c r="R96" i="20"/>
  <c r="R141" i="20" s="1"/>
  <c r="R186" i="20" s="1"/>
  <c r="R5" i="21" s="1"/>
  <c r="R104" i="20"/>
  <c r="R149" i="20" s="1"/>
  <c r="R194" i="20" s="1"/>
  <c r="R13" i="21" s="1"/>
  <c r="R95" i="20"/>
  <c r="R140" i="20" s="1"/>
  <c r="R103" i="20"/>
  <c r="R148" i="20" s="1"/>
  <c r="R123" i="20"/>
  <c r="R168" i="20" s="1"/>
  <c r="R213" i="20" s="1"/>
  <c r="R32" i="21" s="1"/>
  <c r="R131" i="20"/>
  <c r="R176" i="20" s="1"/>
  <c r="R221" i="20" s="1"/>
  <c r="R40" i="21" s="1"/>
  <c r="R111" i="20"/>
  <c r="R156" i="20" s="1"/>
  <c r="R99" i="20"/>
  <c r="R144" i="20" s="1"/>
  <c r="R107" i="20"/>
  <c r="R152" i="20" s="1"/>
  <c r="R197" i="20" s="1"/>
  <c r="R16" i="21" s="1"/>
  <c r="R93" i="20"/>
  <c r="R138" i="20" s="1"/>
  <c r="R183" i="20" s="1"/>
  <c r="R2" i="21" s="1"/>
  <c r="R119" i="20"/>
  <c r="R164" i="20" s="1"/>
  <c r="R127" i="20"/>
  <c r="R172" i="20" s="1"/>
  <c r="R217" i="20" s="1"/>
  <c r="R36" i="21" s="1"/>
  <c r="R115" i="20"/>
  <c r="R160" i="20" s="1"/>
  <c r="R205" i="20" s="1"/>
  <c r="R24" i="21" s="1"/>
  <c r="AE96" i="17"/>
  <c r="AE141" i="17" s="1"/>
  <c r="AE95" i="17"/>
  <c r="AE140" i="17" s="1"/>
  <c r="AE94" i="17"/>
  <c r="AE139" i="17" s="1"/>
  <c r="AE98" i="17"/>
  <c r="AE143" i="17" s="1"/>
  <c r="AE102" i="17"/>
  <c r="AE147" i="17" s="1"/>
  <c r="AE106" i="17"/>
  <c r="AE151" i="17" s="1"/>
  <c r="AE110" i="17"/>
  <c r="AE155" i="17" s="1"/>
  <c r="AE114" i="17"/>
  <c r="AE159" i="17" s="1"/>
  <c r="AE118" i="17"/>
  <c r="AE163" i="17" s="1"/>
  <c r="AE122" i="17"/>
  <c r="AE167" i="17" s="1"/>
  <c r="AE126" i="17"/>
  <c r="AE171" i="17" s="1"/>
  <c r="AE130" i="17"/>
  <c r="AE175" i="17" s="1"/>
  <c r="AE134" i="17"/>
  <c r="AE179" i="17" s="1"/>
  <c r="AE97" i="17"/>
  <c r="AE142" i="17" s="1"/>
  <c r="AE100" i="17"/>
  <c r="AE145" i="17" s="1"/>
  <c r="AE104" i="17"/>
  <c r="AE149" i="17" s="1"/>
  <c r="AE108" i="17"/>
  <c r="AE153" i="17" s="1"/>
  <c r="AE112" i="17"/>
  <c r="AE157" i="17" s="1"/>
  <c r="AE116" i="17"/>
  <c r="AE161" i="17" s="1"/>
  <c r="AE120" i="17"/>
  <c r="AE165" i="17" s="1"/>
  <c r="AE124" i="17"/>
  <c r="AE169" i="17" s="1"/>
  <c r="AE128" i="17"/>
  <c r="AE173" i="17" s="1"/>
  <c r="AE132" i="17"/>
  <c r="AE177" i="17" s="1"/>
  <c r="AE93" i="17"/>
  <c r="AE138" i="17" s="1"/>
  <c r="AE99" i="17"/>
  <c r="AE144" i="17" s="1"/>
  <c r="AE115" i="17"/>
  <c r="AE160" i="17" s="1"/>
  <c r="AE125" i="17"/>
  <c r="AE170" i="17" s="1"/>
  <c r="AE103" i="17"/>
  <c r="AE148" i="17" s="1"/>
  <c r="AE113" i="17"/>
  <c r="AE158" i="17" s="1"/>
  <c r="AE101" i="17"/>
  <c r="AE146" i="17" s="1"/>
  <c r="AE123" i="17"/>
  <c r="AE168" i="17" s="1"/>
  <c r="AE133" i="17"/>
  <c r="AE178" i="17" s="1"/>
  <c r="AE119" i="17"/>
  <c r="AE164" i="17" s="1"/>
  <c r="AE129" i="17"/>
  <c r="AE174" i="17" s="1"/>
  <c r="AE107" i="17"/>
  <c r="AE152" i="17" s="1"/>
  <c r="AE117" i="17"/>
  <c r="AE162" i="17" s="1"/>
  <c r="AE121" i="17"/>
  <c r="AE166" i="17" s="1"/>
  <c r="AE127" i="17"/>
  <c r="AE172" i="17" s="1"/>
  <c r="AE105" i="17"/>
  <c r="AE150" i="17" s="1"/>
  <c r="AE109" i="17"/>
  <c r="AE154" i="17" s="1"/>
  <c r="AE131" i="17"/>
  <c r="AE176" i="17" s="1"/>
  <c r="AE111" i="17"/>
  <c r="AE156" i="17" s="1"/>
  <c r="O95" i="18"/>
  <c r="O140" i="18" s="1"/>
  <c r="O99" i="18"/>
  <c r="O144" i="18" s="1"/>
  <c r="O103" i="18"/>
  <c r="O148" i="18" s="1"/>
  <c r="O97" i="18"/>
  <c r="O142" i="18" s="1"/>
  <c r="O101" i="18"/>
  <c r="O146" i="18" s="1"/>
  <c r="O105" i="18"/>
  <c r="O150" i="18" s="1"/>
  <c r="O100" i="18"/>
  <c r="O145" i="18" s="1"/>
  <c r="O108" i="18"/>
  <c r="O153" i="18" s="1"/>
  <c r="O112" i="18"/>
  <c r="O157" i="18" s="1"/>
  <c r="O116" i="18"/>
  <c r="O161" i="18" s="1"/>
  <c r="O120" i="18"/>
  <c r="O165" i="18" s="1"/>
  <c r="O124" i="18"/>
  <c r="O169" i="18" s="1"/>
  <c r="O128" i="18"/>
  <c r="O173" i="18" s="1"/>
  <c r="O132" i="18"/>
  <c r="O177" i="18" s="1"/>
  <c r="O98" i="18"/>
  <c r="O143" i="18" s="1"/>
  <c r="O107" i="18"/>
  <c r="O152" i="18" s="1"/>
  <c r="O111" i="18"/>
  <c r="O156" i="18" s="1"/>
  <c r="O115" i="18"/>
  <c r="O160" i="18" s="1"/>
  <c r="O119" i="18"/>
  <c r="O164" i="18" s="1"/>
  <c r="O123" i="18"/>
  <c r="O168" i="18" s="1"/>
  <c r="O127" i="18"/>
  <c r="O172" i="18" s="1"/>
  <c r="O131" i="18"/>
  <c r="O176" i="18" s="1"/>
  <c r="O104" i="18"/>
  <c r="O149" i="18" s="1"/>
  <c r="O102" i="18"/>
  <c r="O147" i="18" s="1"/>
  <c r="O109" i="18"/>
  <c r="O154" i="18" s="1"/>
  <c r="O113" i="18"/>
  <c r="O158" i="18" s="1"/>
  <c r="O117" i="18"/>
  <c r="O162" i="18" s="1"/>
  <c r="O121" i="18"/>
  <c r="O166" i="18" s="1"/>
  <c r="O125" i="18"/>
  <c r="O170" i="18" s="1"/>
  <c r="O129" i="18"/>
  <c r="O174" i="18" s="1"/>
  <c r="O133" i="18"/>
  <c r="O178" i="18" s="1"/>
  <c r="O130" i="18"/>
  <c r="O175" i="18" s="1"/>
  <c r="O94" i="18"/>
  <c r="O139" i="18" s="1"/>
  <c r="O96" i="18"/>
  <c r="O141" i="18" s="1"/>
  <c r="O118" i="18"/>
  <c r="O163" i="18" s="1"/>
  <c r="O106" i="18"/>
  <c r="O151" i="18" s="1"/>
  <c r="O126" i="18"/>
  <c r="O171" i="18" s="1"/>
  <c r="O134" i="18"/>
  <c r="O179" i="18" s="1"/>
  <c r="O93" i="18"/>
  <c r="O122" i="18"/>
  <c r="O167" i="18" s="1"/>
  <c r="O114" i="18"/>
  <c r="O159" i="18" s="1"/>
  <c r="O110" i="18"/>
  <c r="O155" i="18" s="1"/>
  <c r="AE39" i="8"/>
  <c r="W39" i="8"/>
  <c r="O39" i="8"/>
  <c r="AE40" i="8"/>
  <c r="W40" i="8"/>
  <c r="O40" i="8"/>
  <c r="G40" i="8"/>
  <c r="G96" i="17"/>
  <c r="G141" i="17" s="1"/>
  <c r="G100" i="17"/>
  <c r="G145" i="17" s="1"/>
  <c r="G95" i="17"/>
  <c r="G140" i="17" s="1"/>
  <c r="G94" i="17"/>
  <c r="G139" i="17" s="1"/>
  <c r="G98" i="17"/>
  <c r="G143" i="17" s="1"/>
  <c r="G102" i="17"/>
  <c r="G147" i="17" s="1"/>
  <c r="G106" i="17"/>
  <c r="G151" i="17" s="1"/>
  <c r="G110" i="17"/>
  <c r="G155" i="17" s="1"/>
  <c r="G114" i="17"/>
  <c r="G159" i="17" s="1"/>
  <c r="G118" i="17"/>
  <c r="G163" i="17" s="1"/>
  <c r="G122" i="17"/>
  <c r="G167" i="17" s="1"/>
  <c r="G126" i="17"/>
  <c r="G171" i="17" s="1"/>
  <c r="G130" i="17"/>
  <c r="G175" i="17" s="1"/>
  <c r="G134" i="17"/>
  <c r="G179" i="17" s="1"/>
  <c r="G99" i="17"/>
  <c r="G144" i="17" s="1"/>
  <c r="G104" i="17"/>
  <c r="G149" i="17" s="1"/>
  <c r="G108" i="17"/>
  <c r="G153" i="17" s="1"/>
  <c r="G112" i="17"/>
  <c r="G157" i="17" s="1"/>
  <c r="G116" i="17"/>
  <c r="G161" i="17" s="1"/>
  <c r="G120" i="17"/>
  <c r="G165" i="17" s="1"/>
  <c r="G124" i="17"/>
  <c r="G169" i="17" s="1"/>
  <c r="G128" i="17"/>
  <c r="G173" i="17" s="1"/>
  <c r="G132" i="17"/>
  <c r="G177" i="17" s="1"/>
  <c r="G93" i="17"/>
  <c r="G138" i="17" s="1"/>
  <c r="G103" i="17"/>
  <c r="G148" i="17" s="1"/>
  <c r="G113" i="17"/>
  <c r="G158" i="17" s="1"/>
  <c r="G101" i="17"/>
  <c r="G146" i="17" s="1"/>
  <c r="G123" i="17"/>
  <c r="G168" i="17" s="1"/>
  <c r="G133" i="17"/>
  <c r="G178" i="17" s="1"/>
  <c r="G111" i="17"/>
  <c r="G156" i="17" s="1"/>
  <c r="G121" i="17"/>
  <c r="G166" i="17" s="1"/>
  <c r="G107" i="17"/>
  <c r="G152" i="17" s="1"/>
  <c r="G117" i="17"/>
  <c r="G162" i="17" s="1"/>
  <c r="G97" i="17"/>
  <c r="G142" i="17" s="1"/>
  <c r="G105" i="17"/>
  <c r="G150" i="17" s="1"/>
  <c r="G127" i="17"/>
  <c r="G172" i="17" s="1"/>
  <c r="G129" i="17"/>
  <c r="G174" i="17" s="1"/>
  <c r="G131" i="17"/>
  <c r="G176" i="17" s="1"/>
  <c r="G109" i="17"/>
  <c r="G154" i="17" s="1"/>
  <c r="G115" i="17"/>
  <c r="G160" i="17" s="1"/>
  <c r="G119" i="17"/>
  <c r="G164" i="17" s="1"/>
  <c r="G125" i="17"/>
  <c r="G170" i="17" s="1"/>
  <c r="W94" i="19"/>
  <c r="W139" i="19" s="1"/>
  <c r="W98" i="19"/>
  <c r="W143" i="19" s="1"/>
  <c r="W102" i="19"/>
  <c r="W147" i="19" s="1"/>
  <c r="W106" i="19"/>
  <c r="W151" i="19" s="1"/>
  <c r="W110" i="19"/>
  <c r="W155" i="19" s="1"/>
  <c r="W114" i="19"/>
  <c r="W159" i="19" s="1"/>
  <c r="W118" i="19"/>
  <c r="W163" i="19" s="1"/>
  <c r="W96" i="19"/>
  <c r="W141" i="19" s="1"/>
  <c r="W100" i="19"/>
  <c r="W145" i="19" s="1"/>
  <c r="W104" i="19"/>
  <c r="W149" i="19" s="1"/>
  <c r="W108" i="19"/>
  <c r="W153" i="19" s="1"/>
  <c r="W112" i="19"/>
  <c r="W157" i="19" s="1"/>
  <c r="W116" i="19"/>
  <c r="W161" i="19" s="1"/>
  <c r="W95" i="19"/>
  <c r="W140" i="19" s="1"/>
  <c r="W105" i="19"/>
  <c r="W150" i="19" s="1"/>
  <c r="W115" i="19"/>
  <c r="W160" i="19" s="1"/>
  <c r="W121" i="19"/>
  <c r="W166" i="19" s="1"/>
  <c r="W125" i="19"/>
  <c r="W170" i="19" s="1"/>
  <c r="W129" i="19"/>
  <c r="W174" i="19" s="1"/>
  <c r="W133" i="19"/>
  <c r="W178" i="19" s="1"/>
  <c r="W103" i="19"/>
  <c r="W148" i="19" s="1"/>
  <c r="W113" i="19"/>
  <c r="W158" i="19" s="1"/>
  <c r="W99" i="19"/>
  <c r="W144" i="19" s="1"/>
  <c r="W109" i="19"/>
  <c r="W154" i="19" s="1"/>
  <c r="W123" i="19"/>
  <c r="W168" i="19" s="1"/>
  <c r="W127" i="19"/>
  <c r="W172" i="19" s="1"/>
  <c r="W131" i="19"/>
  <c r="W176" i="19" s="1"/>
  <c r="W97" i="19"/>
  <c r="W142" i="19" s="1"/>
  <c r="W119" i="19"/>
  <c r="W164" i="19" s="1"/>
  <c r="W107" i="19"/>
  <c r="W152" i="19" s="1"/>
  <c r="W111" i="19"/>
  <c r="W156" i="19" s="1"/>
  <c r="W126" i="19"/>
  <c r="W171" i="19" s="1"/>
  <c r="W117" i="19"/>
  <c r="W162" i="19" s="1"/>
  <c r="W124" i="19"/>
  <c r="W169" i="19" s="1"/>
  <c r="W120" i="19"/>
  <c r="W165" i="19" s="1"/>
  <c r="W101" i="19"/>
  <c r="W146" i="19" s="1"/>
  <c r="W130" i="19"/>
  <c r="W175" i="19" s="1"/>
  <c r="W93" i="19"/>
  <c r="W138" i="19" s="1"/>
  <c r="W122" i="19"/>
  <c r="W167" i="19" s="1"/>
  <c r="W128" i="19"/>
  <c r="W173" i="19" s="1"/>
  <c r="W134" i="19"/>
  <c r="W179" i="19" s="1"/>
  <c r="W132" i="19"/>
  <c r="W177" i="19" s="1"/>
  <c r="V39" i="8"/>
  <c r="N39" i="8"/>
  <c r="F39" i="8"/>
  <c r="AD40" i="8"/>
  <c r="V40" i="8"/>
  <c r="N40" i="8"/>
  <c r="W95" i="18"/>
  <c r="W140" i="18" s="1"/>
  <c r="W99" i="18"/>
  <c r="W144" i="18" s="1"/>
  <c r="W103" i="18"/>
  <c r="W148" i="18" s="1"/>
  <c r="W97" i="18"/>
  <c r="W142" i="18" s="1"/>
  <c r="W101" i="18"/>
  <c r="W146" i="18" s="1"/>
  <c r="W105" i="18"/>
  <c r="W150" i="18" s="1"/>
  <c r="W104" i="18"/>
  <c r="W149" i="18" s="1"/>
  <c r="W108" i="18"/>
  <c r="W153" i="18" s="1"/>
  <c r="W112" i="18"/>
  <c r="W157" i="18" s="1"/>
  <c r="W116" i="18"/>
  <c r="W161" i="18" s="1"/>
  <c r="W120" i="18"/>
  <c r="W165" i="18" s="1"/>
  <c r="W124" i="18"/>
  <c r="W169" i="18" s="1"/>
  <c r="W128" i="18"/>
  <c r="W173" i="18" s="1"/>
  <c r="W132" i="18"/>
  <c r="W177" i="18" s="1"/>
  <c r="W102" i="18"/>
  <c r="W147" i="18" s="1"/>
  <c r="W107" i="18"/>
  <c r="W152" i="18" s="1"/>
  <c r="W111" i="18"/>
  <c r="W156" i="18" s="1"/>
  <c r="W115" i="18"/>
  <c r="W160" i="18" s="1"/>
  <c r="W119" i="18"/>
  <c r="W164" i="18" s="1"/>
  <c r="W123" i="18"/>
  <c r="W168" i="18" s="1"/>
  <c r="W127" i="18"/>
  <c r="W172" i="18" s="1"/>
  <c r="W131" i="18"/>
  <c r="W176" i="18" s="1"/>
  <c r="W96" i="18"/>
  <c r="W141" i="18" s="1"/>
  <c r="W109" i="18"/>
  <c r="W154" i="18" s="1"/>
  <c r="W113" i="18"/>
  <c r="W158" i="18" s="1"/>
  <c r="W117" i="18"/>
  <c r="W162" i="18" s="1"/>
  <c r="W121" i="18"/>
  <c r="W166" i="18" s="1"/>
  <c r="W125" i="18"/>
  <c r="W170" i="18" s="1"/>
  <c r="W129" i="18"/>
  <c r="W174" i="18" s="1"/>
  <c r="W133" i="18"/>
  <c r="W178" i="18" s="1"/>
  <c r="W122" i="18"/>
  <c r="W167" i="18" s="1"/>
  <c r="W94" i="18"/>
  <c r="W139" i="18" s="1"/>
  <c r="W110" i="18"/>
  <c r="W155" i="18" s="1"/>
  <c r="W134" i="18"/>
  <c r="W179" i="18" s="1"/>
  <c r="W98" i="18"/>
  <c r="W143" i="18" s="1"/>
  <c r="W100" i="18"/>
  <c r="W145" i="18" s="1"/>
  <c r="W130" i="18"/>
  <c r="W175" i="18" s="1"/>
  <c r="W106" i="18"/>
  <c r="W151" i="18" s="1"/>
  <c r="W93" i="18"/>
  <c r="W126" i="18"/>
  <c r="W171" i="18" s="1"/>
  <c r="W114" i="18"/>
  <c r="W159" i="18" s="1"/>
  <c r="W118" i="18"/>
  <c r="W163" i="18" s="1"/>
  <c r="AB95" i="17"/>
  <c r="AB140" i="17" s="1"/>
  <c r="AB99" i="17"/>
  <c r="AB144" i="17" s="1"/>
  <c r="AB94" i="17"/>
  <c r="AB139" i="17" s="1"/>
  <c r="AB98" i="17"/>
  <c r="AB143" i="17" s="1"/>
  <c r="AB96" i="17"/>
  <c r="AB141" i="17" s="1"/>
  <c r="AB101" i="17"/>
  <c r="AB146" i="17" s="1"/>
  <c r="AB105" i="17"/>
  <c r="AB150" i="17" s="1"/>
  <c r="AB109" i="17"/>
  <c r="AB154" i="17" s="1"/>
  <c r="AB113" i="17"/>
  <c r="AB158" i="17" s="1"/>
  <c r="AB117" i="17"/>
  <c r="AB162" i="17" s="1"/>
  <c r="AB121" i="17"/>
  <c r="AB166" i="17" s="1"/>
  <c r="AB125" i="17"/>
  <c r="AB170" i="17" s="1"/>
  <c r="AB129" i="17"/>
  <c r="AB174" i="17" s="1"/>
  <c r="AB133" i="17"/>
  <c r="AB178" i="17" s="1"/>
  <c r="AB100" i="17"/>
  <c r="AB145" i="17" s="1"/>
  <c r="AB104" i="17"/>
  <c r="AB149" i="17" s="1"/>
  <c r="AB108" i="17"/>
  <c r="AB153" i="17" s="1"/>
  <c r="AB112" i="17"/>
  <c r="AB157" i="17" s="1"/>
  <c r="AB116" i="17"/>
  <c r="AB161" i="17" s="1"/>
  <c r="AB120" i="17"/>
  <c r="AB165" i="17" s="1"/>
  <c r="AB124" i="17"/>
  <c r="AB169" i="17" s="1"/>
  <c r="AB128" i="17"/>
  <c r="AB173" i="17" s="1"/>
  <c r="AB132" i="17"/>
  <c r="AB177" i="17" s="1"/>
  <c r="AB102" i="17"/>
  <c r="AB147" i="17" s="1"/>
  <c r="AB106" i="17"/>
  <c r="AB151" i="17" s="1"/>
  <c r="AB110" i="17"/>
  <c r="AB155" i="17" s="1"/>
  <c r="AB114" i="17"/>
  <c r="AB159" i="17" s="1"/>
  <c r="AB118" i="17"/>
  <c r="AB163" i="17" s="1"/>
  <c r="AB122" i="17"/>
  <c r="AB167" i="17" s="1"/>
  <c r="AB126" i="17"/>
  <c r="AB171" i="17" s="1"/>
  <c r="AB130" i="17"/>
  <c r="AB175" i="17" s="1"/>
  <c r="AB134" i="17"/>
  <c r="AB179" i="17" s="1"/>
  <c r="AB97" i="17"/>
  <c r="AB142" i="17" s="1"/>
  <c r="AB103" i="17"/>
  <c r="AB148" i="17" s="1"/>
  <c r="AB123" i="17"/>
  <c r="AB168" i="17" s="1"/>
  <c r="AB111" i="17"/>
  <c r="AB156" i="17" s="1"/>
  <c r="AB107" i="17"/>
  <c r="AB152" i="17" s="1"/>
  <c r="AB127" i="17"/>
  <c r="AB172" i="17" s="1"/>
  <c r="AB115" i="17"/>
  <c r="AB160" i="17" s="1"/>
  <c r="AB119" i="17"/>
  <c r="AB164" i="17" s="1"/>
  <c r="AB131" i="17"/>
  <c r="AB176" i="17" s="1"/>
  <c r="AB93" i="17"/>
  <c r="AB138" i="17" s="1"/>
  <c r="AB94" i="18"/>
  <c r="AB139" i="18" s="1"/>
  <c r="AB98" i="18"/>
  <c r="AB143" i="18" s="1"/>
  <c r="AB102" i="18"/>
  <c r="AB147" i="18" s="1"/>
  <c r="AB97" i="18"/>
  <c r="AB142" i="18" s="1"/>
  <c r="AB101" i="18"/>
  <c r="AB146" i="18" s="1"/>
  <c r="AB95" i="18"/>
  <c r="AB140" i="18" s="1"/>
  <c r="AB99" i="18"/>
  <c r="AB144" i="18" s="1"/>
  <c r="AB103" i="18"/>
  <c r="AB148" i="18" s="1"/>
  <c r="AB96" i="18"/>
  <c r="AB141" i="18" s="1"/>
  <c r="AB106" i="18"/>
  <c r="AB151" i="18" s="1"/>
  <c r="AB110" i="18"/>
  <c r="AB155" i="18" s="1"/>
  <c r="AB114" i="18"/>
  <c r="AB159" i="18" s="1"/>
  <c r="AB118" i="18"/>
  <c r="AB163" i="18" s="1"/>
  <c r="AB122" i="18"/>
  <c r="AB167" i="18" s="1"/>
  <c r="AB126" i="18"/>
  <c r="AB171" i="18" s="1"/>
  <c r="AB130" i="18"/>
  <c r="AB175" i="18" s="1"/>
  <c r="AB104" i="18"/>
  <c r="AB149" i="18" s="1"/>
  <c r="AB100" i="18"/>
  <c r="AB145" i="18" s="1"/>
  <c r="AB108" i="18"/>
  <c r="AB153" i="18" s="1"/>
  <c r="AB112" i="18"/>
  <c r="AB157" i="18" s="1"/>
  <c r="AB116" i="18"/>
  <c r="AB161" i="18" s="1"/>
  <c r="AB120" i="18"/>
  <c r="AB165" i="18" s="1"/>
  <c r="AB124" i="18"/>
  <c r="AB169" i="18" s="1"/>
  <c r="AB128" i="18"/>
  <c r="AB173" i="18" s="1"/>
  <c r="AB132" i="18"/>
  <c r="AB177" i="18" s="1"/>
  <c r="AB109" i="18"/>
  <c r="AB154" i="18" s="1"/>
  <c r="AB131" i="18"/>
  <c r="AB176" i="18" s="1"/>
  <c r="AB119" i="18"/>
  <c r="AB164" i="18" s="1"/>
  <c r="AB129" i="18"/>
  <c r="AB174" i="18" s="1"/>
  <c r="AB107" i="18"/>
  <c r="AB152" i="18" s="1"/>
  <c r="AB117" i="18"/>
  <c r="AB162" i="18" s="1"/>
  <c r="AB93" i="18"/>
  <c r="AB127" i="18"/>
  <c r="AB172" i="18" s="1"/>
  <c r="AB113" i="18"/>
  <c r="AB158" i="18" s="1"/>
  <c r="AB123" i="18"/>
  <c r="AB168" i="18" s="1"/>
  <c r="AB134" i="18"/>
  <c r="AB179" i="18" s="1"/>
  <c r="AB133" i="18"/>
  <c r="AB178" i="18" s="1"/>
  <c r="AB105" i="18"/>
  <c r="AB150" i="18" s="1"/>
  <c r="AB125" i="18"/>
  <c r="AB170" i="18" s="1"/>
  <c r="AB111" i="18"/>
  <c r="AB156" i="18" s="1"/>
  <c r="AB115" i="18"/>
  <c r="AB160" i="18" s="1"/>
  <c r="AB121" i="18"/>
  <c r="AB166" i="18" s="1"/>
  <c r="D97" i="19"/>
  <c r="D142" i="19" s="1"/>
  <c r="D101" i="19"/>
  <c r="D146" i="19" s="1"/>
  <c r="D105" i="19"/>
  <c r="D150" i="19" s="1"/>
  <c r="D109" i="19"/>
  <c r="D154" i="19" s="1"/>
  <c r="D113" i="19"/>
  <c r="D158" i="19" s="1"/>
  <c r="D117" i="19"/>
  <c r="D162" i="19" s="1"/>
  <c r="D96" i="19"/>
  <c r="D141" i="19" s="1"/>
  <c r="D100" i="19"/>
  <c r="D145" i="19" s="1"/>
  <c r="D104" i="19"/>
  <c r="D149" i="19" s="1"/>
  <c r="D108" i="19"/>
  <c r="D153" i="19" s="1"/>
  <c r="D112" i="19"/>
  <c r="D157" i="19" s="1"/>
  <c r="D116" i="19"/>
  <c r="D161" i="19" s="1"/>
  <c r="D94" i="19"/>
  <c r="D139" i="19" s="1"/>
  <c r="D98" i="19"/>
  <c r="D143" i="19" s="1"/>
  <c r="D102" i="19"/>
  <c r="D147" i="19" s="1"/>
  <c r="D106" i="19"/>
  <c r="D151" i="19" s="1"/>
  <c r="D110" i="19"/>
  <c r="D155" i="19" s="1"/>
  <c r="D114" i="19"/>
  <c r="D159" i="19" s="1"/>
  <c r="D118" i="19"/>
  <c r="D163" i="19" s="1"/>
  <c r="D107" i="19"/>
  <c r="D152" i="19" s="1"/>
  <c r="D120" i="19"/>
  <c r="D165" i="19" s="1"/>
  <c r="D124" i="19"/>
  <c r="D169" i="19" s="1"/>
  <c r="D128" i="19"/>
  <c r="D173" i="19" s="1"/>
  <c r="D132" i="19"/>
  <c r="D177" i="19" s="1"/>
  <c r="D95" i="19"/>
  <c r="D140" i="19" s="1"/>
  <c r="D93" i="19"/>
  <c r="D138" i="19" s="1"/>
  <c r="D115" i="19"/>
  <c r="D160" i="19" s="1"/>
  <c r="D123" i="19"/>
  <c r="D168" i="19" s="1"/>
  <c r="D127" i="19"/>
  <c r="D172" i="19" s="1"/>
  <c r="D131" i="19"/>
  <c r="D176" i="19" s="1"/>
  <c r="D111" i="19"/>
  <c r="D156" i="19" s="1"/>
  <c r="D99" i="19"/>
  <c r="D144" i="19" s="1"/>
  <c r="D121" i="19"/>
  <c r="D166" i="19" s="1"/>
  <c r="D125" i="19"/>
  <c r="D170" i="19" s="1"/>
  <c r="D129" i="19"/>
  <c r="D174" i="19" s="1"/>
  <c r="D133" i="19"/>
  <c r="D178" i="19" s="1"/>
  <c r="D119" i="19"/>
  <c r="D164" i="19" s="1"/>
  <c r="D126" i="19"/>
  <c r="D171" i="19" s="1"/>
  <c r="D122" i="19"/>
  <c r="D167" i="19" s="1"/>
  <c r="D130" i="19"/>
  <c r="D175" i="19" s="1"/>
  <c r="D134" i="19"/>
  <c r="D179" i="19" s="1"/>
  <c r="D103" i="19"/>
  <c r="D148" i="19" s="1"/>
  <c r="AE95" i="18"/>
  <c r="AE140" i="18" s="1"/>
  <c r="AE99" i="18"/>
  <c r="AE144" i="18" s="1"/>
  <c r="AE103" i="18"/>
  <c r="AE148" i="18" s="1"/>
  <c r="AE97" i="18"/>
  <c r="AE142" i="18" s="1"/>
  <c r="AE101" i="18"/>
  <c r="AE146" i="18" s="1"/>
  <c r="AE105" i="18"/>
  <c r="AE150" i="18" s="1"/>
  <c r="AE108" i="18"/>
  <c r="AE153" i="18" s="1"/>
  <c r="AE112" i="18"/>
  <c r="AE157" i="18" s="1"/>
  <c r="AE116" i="18"/>
  <c r="AE161" i="18" s="1"/>
  <c r="AE120" i="18"/>
  <c r="AE165" i="18" s="1"/>
  <c r="AE124" i="18"/>
  <c r="AE169" i="18" s="1"/>
  <c r="AE128" i="18"/>
  <c r="AE173" i="18" s="1"/>
  <c r="AE132" i="18"/>
  <c r="AE177" i="18" s="1"/>
  <c r="AE96" i="18"/>
  <c r="AE141" i="18" s="1"/>
  <c r="AE94" i="18"/>
  <c r="AE139" i="18" s="1"/>
  <c r="AE107" i="18"/>
  <c r="AE152" i="18" s="1"/>
  <c r="AE111" i="18"/>
  <c r="AE156" i="18" s="1"/>
  <c r="AE115" i="18"/>
  <c r="AE160" i="18" s="1"/>
  <c r="AE119" i="18"/>
  <c r="AE164" i="18" s="1"/>
  <c r="AE123" i="18"/>
  <c r="AE168" i="18" s="1"/>
  <c r="AE127" i="18"/>
  <c r="AE172" i="18" s="1"/>
  <c r="AE131" i="18"/>
  <c r="AE176" i="18" s="1"/>
  <c r="AE100" i="18"/>
  <c r="AE145" i="18" s="1"/>
  <c r="AE109" i="18"/>
  <c r="AE154" i="18" s="1"/>
  <c r="AE113" i="18"/>
  <c r="AE158" i="18" s="1"/>
  <c r="AE117" i="18"/>
  <c r="AE162" i="18" s="1"/>
  <c r="AE121" i="18"/>
  <c r="AE166" i="18" s="1"/>
  <c r="AE125" i="18"/>
  <c r="AE170" i="18" s="1"/>
  <c r="AE129" i="18"/>
  <c r="AE174" i="18" s="1"/>
  <c r="AE133" i="18"/>
  <c r="AE178" i="18" s="1"/>
  <c r="AE106" i="18"/>
  <c r="AE151" i="18" s="1"/>
  <c r="AE126" i="18"/>
  <c r="AE171" i="18" s="1"/>
  <c r="AE134" i="18"/>
  <c r="AE179" i="18" s="1"/>
  <c r="AE114" i="18"/>
  <c r="AE159" i="18" s="1"/>
  <c r="AE102" i="18"/>
  <c r="AE147" i="18" s="1"/>
  <c r="AE104" i="18"/>
  <c r="AE149" i="18" s="1"/>
  <c r="AE110" i="18"/>
  <c r="AE155" i="18" s="1"/>
  <c r="AE93" i="18"/>
  <c r="AE130" i="18"/>
  <c r="AE175" i="18" s="1"/>
  <c r="AE98" i="18"/>
  <c r="AE143" i="18" s="1"/>
  <c r="AE122" i="18"/>
  <c r="AE167" i="18" s="1"/>
  <c r="AE118" i="18"/>
  <c r="AE163" i="18" s="1"/>
  <c r="AE94" i="19"/>
  <c r="AE139" i="19" s="1"/>
  <c r="AE98" i="19"/>
  <c r="AE143" i="19" s="1"/>
  <c r="AE102" i="19"/>
  <c r="AE147" i="19" s="1"/>
  <c r="AE106" i="19"/>
  <c r="AE151" i="19" s="1"/>
  <c r="AE110" i="19"/>
  <c r="AE155" i="19" s="1"/>
  <c r="AE114" i="19"/>
  <c r="AE159" i="19" s="1"/>
  <c r="AE118" i="19"/>
  <c r="AE163" i="19" s="1"/>
  <c r="AE96" i="19"/>
  <c r="AE141" i="19" s="1"/>
  <c r="AE100" i="19"/>
  <c r="AE145" i="19" s="1"/>
  <c r="AE104" i="19"/>
  <c r="AE149" i="19" s="1"/>
  <c r="AE108" i="19"/>
  <c r="AE153" i="19" s="1"/>
  <c r="AE112" i="19"/>
  <c r="AE157" i="19" s="1"/>
  <c r="AE116" i="19"/>
  <c r="AE161" i="19" s="1"/>
  <c r="AE99" i="19"/>
  <c r="AE144" i="19" s="1"/>
  <c r="AE109" i="19"/>
  <c r="AE154" i="19" s="1"/>
  <c r="AE97" i="19"/>
  <c r="AE142" i="19" s="1"/>
  <c r="AE121" i="19"/>
  <c r="AE166" i="19" s="1"/>
  <c r="AE125" i="19"/>
  <c r="AE170" i="19" s="1"/>
  <c r="AE129" i="19"/>
  <c r="AE174" i="19" s="1"/>
  <c r="AE133" i="19"/>
  <c r="AE178" i="19" s="1"/>
  <c r="AE107" i="19"/>
  <c r="AE152" i="19" s="1"/>
  <c r="AE117" i="19"/>
  <c r="AE162" i="19" s="1"/>
  <c r="AE103" i="19"/>
  <c r="AE148" i="19" s="1"/>
  <c r="AE113" i="19"/>
  <c r="AE158" i="19" s="1"/>
  <c r="AE119" i="19"/>
  <c r="AE164" i="19" s="1"/>
  <c r="AE123" i="19"/>
  <c r="AE168" i="19" s="1"/>
  <c r="AE127" i="19"/>
  <c r="AE172" i="19" s="1"/>
  <c r="AE131" i="19"/>
  <c r="AE176" i="19" s="1"/>
  <c r="AE101" i="19"/>
  <c r="AE146" i="19" s="1"/>
  <c r="AE105" i="19"/>
  <c r="AE150" i="19" s="1"/>
  <c r="AE120" i="19"/>
  <c r="AE165" i="19" s="1"/>
  <c r="AE130" i="19"/>
  <c r="AE175" i="19" s="1"/>
  <c r="AE93" i="19"/>
  <c r="AE138" i="19" s="1"/>
  <c r="AE111" i="19"/>
  <c r="AE156" i="19" s="1"/>
  <c r="AE128" i="19"/>
  <c r="AE173" i="19" s="1"/>
  <c r="AE124" i="19"/>
  <c r="AE169" i="19" s="1"/>
  <c r="AE95" i="19"/>
  <c r="AE140" i="19" s="1"/>
  <c r="AE134" i="19"/>
  <c r="AE179" i="19" s="1"/>
  <c r="AE122" i="19"/>
  <c r="AE167" i="19" s="1"/>
  <c r="AE132" i="19"/>
  <c r="AE177" i="19" s="1"/>
  <c r="AE126" i="19"/>
  <c r="AE171" i="19" s="1"/>
  <c r="AE115" i="19"/>
  <c r="AE160" i="19" s="1"/>
  <c r="T95" i="17"/>
  <c r="T140" i="17" s="1"/>
  <c r="T185" i="31" s="1"/>
  <c r="T4" i="13" s="1"/>
  <c r="T99" i="17"/>
  <c r="T144" i="17" s="1"/>
  <c r="T94" i="17"/>
  <c r="T139" i="17" s="1"/>
  <c r="T98" i="17"/>
  <c r="T143" i="17" s="1"/>
  <c r="T96" i="17"/>
  <c r="T141" i="17" s="1"/>
  <c r="T100" i="17"/>
  <c r="T145" i="17" s="1"/>
  <c r="T101" i="17"/>
  <c r="T146" i="17" s="1"/>
  <c r="T105" i="17"/>
  <c r="T150" i="17" s="1"/>
  <c r="T109" i="17"/>
  <c r="T154" i="17" s="1"/>
  <c r="T113" i="17"/>
  <c r="T158" i="17" s="1"/>
  <c r="T117" i="17"/>
  <c r="T162" i="17" s="1"/>
  <c r="T121" i="17"/>
  <c r="T166" i="17" s="1"/>
  <c r="T125" i="17"/>
  <c r="T170" i="17" s="1"/>
  <c r="T129" i="17"/>
  <c r="T174" i="17" s="1"/>
  <c r="T133" i="17"/>
  <c r="T178" i="17" s="1"/>
  <c r="T97" i="17"/>
  <c r="T142" i="17" s="1"/>
  <c r="T104" i="17"/>
  <c r="T149" i="17" s="1"/>
  <c r="T108" i="17"/>
  <c r="T153" i="17" s="1"/>
  <c r="T112" i="17"/>
  <c r="T157" i="17" s="1"/>
  <c r="T116" i="17"/>
  <c r="T161" i="17" s="1"/>
  <c r="T120" i="17"/>
  <c r="T165" i="17" s="1"/>
  <c r="T124" i="17"/>
  <c r="T169" i="17" s="1"/>
  <c r="T128" i="17"/>
  <c r="T173" i="17" s="1"/>
  <c r="T132" i="17"/>
  <c r="T177" i="17" s="1"/>
  <c r="T102" i="17"/>
  <c r="T147" i="17" s="1"/>
  <c r="T106" i="17"/>
  <c r="T151" i="17" s="1"/>
  <c r="T110" i="17"/>
  <c r="T155" i="17" s="1"/>
  <c r="T114" i="17"/>
  <c r="T159" i="17" s="1"/>
  <c r="T118" i="17"/>
  <c r="T163" i="17" s="1"/>
  <c r="T122" i="17"/>
  <c r="T167" i="17" s="1"/>
  <c r="T126" i="17"/>
  <c r="T171" i="17" s="1"/>
  <c r="T130" i="17"/>
  <c r="T175" i="17" s="1"/>
  <c r="T134" i="17"/>
  <c r="T179" i="17" s="1"/>
  <c r="T131" i="17"/>
  <c r="T176" i="17" s="1"/>
  <c r="T119" i="17"/>
  <c r="T164" i="17" s="1"/>
  <c r="T107" i="17"/>
  <c r="T152" i="17" s="1"/>
  <c r="T103" i="17"/>
  <c r="T148" i="17" s="1"/>
  <c r="T123" i="17"/>
  <c r="T168" i="17" s="1"/>
  <c r="T127" i="17"/>
  <c r="T172" i="17" s="1"/>
  <c r="T93" i="17"/>
  <c r="T138" i="17" s="1"/>
  <c r="T111" i="17"/>
  <c r="T156" i="17" s="1"/>
  <c r="T201" i="31" s="1"/>
  <c r="T20" i="13" s="1"/>
  <c r="T115" i="17"/>
  <c r="T160" i="17" s="1"/>
  <c r="T94" i="18"/>
  <c r="T139" i="18" s="1"/>
  <c r="T98" i="18"/>
  <c r="T143" i="18" s="1"/>
  <c r="T102" i="18"/>
  <c r="T147" i="18" s="1"/>
  <c r="T97" i="18"/>
  <c r="T142" i="18" s="1"/>
  <c r="T101" i="18"/>
  <c r="T146" i="18" s="1"/>
  <c r="T95" i="18"/>
  <c r="T140" i="18" s="1"/>
  <c r="T99" i="18"/>
  <c r="T144" i="18" s="1"/>
  <c r="T103" i="18"/>
  <c r="T148" i="18" s="1"/>
  <c r="T106" i="18"/>
  <c r="T151" i="18" s="1"/>
  <c r="T110" i="18"/>
  <c r="T155" i="18" s="1"/>
  <c r="T114" i="18"/>
  <c r="T159" i="18" s="1"/>
  <c r="T118" i="18"/>
  <c r="T163" i="18" s="1"/>
  <c r="T122" i="18"/>
  <c r="T167" i="18" s="1"/>
  <c r="T126" i="18"/>
  <c r="T171" i="18" s="1"/>
  <c r="T130" i="18"/>
  <c r="T175" i="18" s="1"/>
  <c r="T100" i="18"/>
  <c r="T145" i="18" s="1"/>
  <c r="T96" i="18"/>
  <c r="T141" i="18" s="1"/>
  <c r="T105" i="18"/>
  <c r="T150" i="18" s="1"/>
  <c r="T108" i="18"/>
  <c r="T153" i="18" s="1"/>
  <c r="T112" i="18"/>
  <c r="T157" i="18" s="1"/>
  <c r="T116" i="18"/>
  <c r="T161" i="18" s="1"/>
  <c r="T120" i="18"/>
  <c r="T165" i="18" s="1"/>
  <c r="T124" i="18"/>
  <c r="T169" i="18" s="1"/>
  <c r="T128" i="18"/>
  <c r="T173" i="18" s="1"/>
  <c r="T132" i="18"/>
  <c r="T177" i="18" s="1"/>
  <c r="T127" i="18"/>
  <c r="T172" i="18" s="1"/>
  <c r="T115" i="18"/>
  <c r="T160" i="18" s="1"/>
  <c r="T125" i="18"/>
  <c r="T170" i="18" s="1"/>
  <c r="T113" i="18"/>
  <c r="T158" i="18" s="1"/>
  <c r="T93" i="18"/>
  <c r="T123" i="18"/>
  <c r="T168" i="18" s="1"/>
  <c r="T133" i="18"/>
  <c r="T178" i="18" s="1"/>
  <c r="T109" i="18"/>
  <c r="T154" i="18" s="1"/>
  <c r="T131" i="18"/>
  <c r="T176" i="18" s="1"/>
  <c r="T119" i="18"/>
  <c r="T164" i="18" s="1"/>
  <c r="T129" i="18"/>
  <c r="T174" i="18" s="1"/>
  <c r="T111" i="18"/>
  <c r="T156" i="18" s="1"/>
  <c r="T117" i="18"/>
  <c r="T162" i="18" s="1"/>
  <c r="T121" i="18"/>
  <c r="T166" i="18" s="1"/>
  <c r="T107" i="18"/>
  <c r="T152" i="18" s="1"/>
  <c r="T104" i="18"/>
  <c r="T149" i="18" s="1"/>
  <c r="T134" i="18"/>
  <c r="T179" i="18" s="1"/>
  <c r="T97" i="19"/>
  <c r="T142" i="19" s="1"/>
  <c r="T101" i="19"/>
  <c r="T146" i="19" s="1"/>
  <c r="T105" i="19"/>
  <c r="T150" i="19" s="1"/>
  <c r="T109" i="19"/>
  <c r="T154" i="19" s="1"/>
  <c r="T113" i="19"/>
  <c r="T158" i="19" s="1"/>
  <c r="T117" i="19"/>
  <c r="T162" i="19" s="1"/>
  <c r="T96" i="19"/>
  <c r="T141" i="19" s="1"/>
  <c r="T100" i="19"/>
  <c r="T145" i="19" s="1"/>
  <c r="T104" i="19"/>
  <c r="T149" i="19" s="1"/>
  <c r="T108" i="19"/>
  <c r="T153" i="19" s="1"/>
  <c r="T112" i="19"/>
  <c r="T157" i="19" s="1"/>
  <c r="T116" i="19"/>
  <c r="T161" i="19" s="1"/>
  <c r="T94" i="19"/>
  <c r="T139" i="19" s="1"/>
  <c r="T98" i="19"/>
  <c r="T143" i="19" s="1"/>
  <c r="T102" i="19"/>
  <c r="T147" i="19" s="1"/>
  <c r="T106" i="19"/>
  <c r="T151" i="19" s="1"/>
  <c r="T110" i="19"/>
  <c r="T155" i="19" s="1"/>
  <c r="T114" i="19"/>
  <c r="T159" i="19" s="1"/>
  <c r="T118" i="19"/>
  <c r="T163" i="19" s="1"/>
  <c r="T115" i="19"/>
  <c r="T160" i="19" s="1"/>
  <c r="T120" i="19"/>
  <c r="T165" i="19" s="1"/>
  <c r="T124" i="19"/>
  <c r="T169" i="19" s="1"/>
  <c r="T128" i="19"/>
  <c r="T173" i="19" s="1"/>
  <c r="T132" i="19"/>
  <c r="T177" i="19" s="1"/>
  <c r="T103" i="19"/>
  <c r="T148" i="19" s="1"/>
  <c r="T93" i="19"/>
  <c r="T138" i="19" s="1"/>
  <c r="T123" i="19"/>
  <c r="T168" i="19" s="1"/>
  <c r="T127" i="19"/>
  <c r="T172" i="19" s="1"/>
  <c r="T131" i="19"/>
  <c r="T176" i="19" s="1"/>
  <c r="T119" i="19"/>
  <c r="T164" i="19" s="1"/>
  <c r="T107" i="19"/>
  <c r="T152" i="19" s="1"/>
  <c r="T121" i="19"/>
  <c r="T166" i="19" s="1"/>
  <c r="T125" i="19"/>
  <c r="T170" i="19" s="1"/>
  <c r="T129" i="19"/>
  <c r="T174" i="19" s="1"/>
  <c r="T133" i="19"/>
  <c r="T178" i="19" s="1"/>
  <c r="T111" i="19"/>
  <c r="T156" i="19" s="1"/>
  <c r="T126" i="19"/>
  <c r="T171" i="19" s="1"/>
  <c r="T134" i="19"/>
  <c r="T179" i="19" s="1"/>
  <c r="T95" i="19"/>
  <c r="T140" i="19" s="1"/>
  <c r="T130" i="19"/>
  <c r="T175" i="19" s="1"/>
  <c r="T99" i="19"/>
  <c r="T144" i="19" s="1"/>
  <c r="T122" i="19"/>
  <c r="T167" i="19" s="1"/>
  <c r="AB38" i="8"/>
  <c r="T38" i="8"/>
  <c r="L38" i="8"/>
  <c r="AB39" i="8"/>
  <c r="T39" i="8"/>
  <c r="L39" i="8"/>
  <c r="D39" i="8"/>
  <c r="AB40" i="8"/>
  <c r="T40" i="8"/>
  <c r="L40" i="8"/>
  <c r="D40" i="8"/>
  <c r="G95" i="18"/>
  <c r="G140" i="18" s="1"/>
  <c r="G99" i="18"/>
  <c r="G144" i="18" s="1"/>
  <c r="G103" i="18"/>
  <c r="G148" i="18" s="1"/>
  <c r="G97" i="18"/>
  <c r="G142" i="18" s="1"/>
  <c r="G101" i="18"/>
  <c r="G146" i="18" s="1"/>
  <c r="G105" i="18"/>
  <c r="G150" i="18" s="1"/>
  <c r="G96" i="18"/>
  <c r="G141" i="18" s="1"/>
  <c r="G108" i="18"/>
  <c r="G153" i="18" s="1"/>
  <c r="G112" i="18"/>
  <c r="G157" i="18" s="1"/>
  <c r="G116" i="18"/>
  <c r="G161" i="18" s="1"/>
  <c r="G120" i="18"/>
  <c r="G165" i="18" s="1"/>
  <c r="G124" i="18"/>
  <c r="G169" i="18" s="1"/>
  <c r="G128" i="18"/>
  <c r="G173" i="18" s="1"/>
  <c r="G132" i="18"/>
  <c r="G177" i="18" s="1"/>
  <c r="G94" i="18"/>
  <c r="G139" i="18" s="1"/>
  <c r="G104" i="18"/>
  <c r="G149" i="18" s="1"/>
  <c r="G107" i="18"/>
  <c r="G152" i="18" s="1"/>
  <c r="G111" i="18"/>
  <c r="G156" i="18" s="1"/>
  <c r="G115" i="18"/>
  <c r="G160" i="18" s="1"/>
  <c r="G119" i="18"/>
  <c r="G164" i="18" s="1"/>
  <c r="G123" i="18"/>
  <c r="G168" i="18" s="1"/>
  <c r="G127" i="18"/>
  <c r="G172" i="18" s="1"/>
  <c r="G131" i="18"/>
  <c r="G176" i="18" s="1"/>
  <c r="G100" i="18"/>
  <c r="G145" i="18" s="1"/>
  <c r="G98" i="18"/>
  <c r="G143" i="18" s="1"/>
  <c r="G109" i="18"/>
  <c r="G154" i="18" s="1"/>
  <c r="G113" i="18"/>
  <c r="G158" i="18" s="1"/>
  <c r="G117" i="18"/>
  <c r="G162" i="18" s="1"/>
  <c r="G121" i="18"/>
  <c r="G166" i="18" s="1"/>
  <c r="G125" i="18"/>
  <c r="G170" i="18" s="1"/>
  <c r="G129" i="18"/>
  <c r="G174" i="18" s="1"/>
  <c r="G133" i="18"/>
  <c r="G178" i="18" s="1"/>
  <c r="G126" i="18"/>
  <c r="G171" i="18" s="1"/>
  <c r="G102" i="18"/>
  <c r="G147" i="18" s="1"/>
  <c r="G114" i="18"/>
  <c r="G159" i="18" s="1"/>
  <c r="G122" i="18"/>
  <c r="G167" i="18" s="1"/>
  <c r="G130" i="18"/>
  <c r="G175" i="18" s="1"/>
  <c r="G134" i="18"/>
  <c r="G179" i="18" s="1"/>
  <c r="G93" i="18"/>
  <c r="G118" i="18"/>
  <c r="G163" i="18" s="1"/>
  <c r="G106" i="18"/>
  <c r="G151" i="18" s="1"/>
  <c r="G110" i="18"/>
  <c r="G155" i="18" s="1"/>
  <c r="L94" i="18"/>
  <c r="L139" i="18" s="1"/>
  <c r="L98" i="18"/>
  <c r="L143" i="18" s="1"/>
  <c r="L102" i="18"/>
  <c r="L147" i="18" s="1"/>
  <c r="L97" i="18"/>
  <c r="L142" i="18" s="1"/>
  <c r="L101" i="18"/>
  <c r="L146" i="18" s="1"/>
  <c r="L105" i="18"/>
  <c r="L150" i="18" s="1"/>
  <c r="L95" i="18"/>
  <c r="L140" i="18" s="1"/>
  <c r="L99" i="18"/>
  <c r="L144" i="18" s="1"/>
  <c r="L103" i="18"/>
  <c r="L148" i="18" s="1"/>
  <c r="L106" i="18"/>
  <c r="L151" i="18" s="1"/>
  <c r="L110" i="18"/>
  <c r="L155" i="18" s="1"/>
  <c r="L114" i="18"/>
  <c r="L159" i="18" s="1"/>
  <c r="L118" i="18"/>
  <c r="L163" i="18" s="1"/>
  <c r="L122" i="18"/>
  <c r="L167" i="18" s="1"/>
  <c r="L126" i="18"/>
  <c r="L171" i="18" s="1"/>
  <c r="L130" i="18"/>
  <c r="L175" i="18" s="1"/>
  <c r="L134" i="18"/>
  <c r="L179" i="18" s="1"/>
  <c r="L96" i="18"/>
  <c r="L141" i="18" s="1"/>
  <c r="L108" i="18"/>
  <c r="L153" i="18" s="1"/>
  <c r="L112" i="18"/>
  <c r="L157" i="18" s="1"/>
  <c r="L116" i="18"/>
  <c r="L161" i="18" s="1"/>
  <c r="L120" i="18"/>
  <c r="L165" i="18" s="1"/>
  <c r="L124" i="18"/>
  <c r="L169" i="18" s="1"/>
  <c r="L128" i="18"/>
  <c r="L173" i="18" s="1"/>
  <c r="L132" i="18"/>
  <c r="L177" i="18" s="1"/>
  <c r="L123" i="18"/>
  <c r="L168" i="18" s="1"/>
  <c r="L133" i="18"/>
  <c r="L178" i="18" s="1"/>
  <c r="L111" i="18"/>
  <c r="L156" i="18" s="1"/>
  <c r="L121" i="18"/>
  <c r="L166" i="18" s="1"/>
  <c r="L100" i="18"/>
  <c r="L145" i="18" s="1"/>
  <c r="L109" i="18"/>
  <c r="L154" i="18" s="1"/>
  <c r="L131" i="18"/>
  <c r="L176" i="18" s="1"/>
  <c r="L93" i="18"/>
  <c r="L104" i="18"/>
  <c r="L149" i="18" s="1"/>
  <c r="L119" i="18"/>
  <c r="L164" i="18" s="1"/>
  <c r="L129" i="18"/>
  <c r="L174" i="18" s="1"/>
  <c r="L127" i="18"/>
  <c r="L172" i="18" s="1"/>
  <c r="L115" i="18"/>
  <c r="L160" i="18" s="1"/>
  <c r="L125" i="18"/>
  <c r="L170" i="18" s="1"/>
  <c r="L117" i="18"/>
  <c r="L162" i="18" s="1"/>
  <c r="L107" i="18"/>
  <c r="L152" i="18" s="1"/>
  <c r="L113" i="18"/>
  <c r="L158" i="18" s="1"/>
  <c r="AB97" i="19"/>
  <c r="AB142" i="19" s="1"/>
  <c r="AB101" i="19"/>
  <c r="AB146" i="19" s="1"/>
  <c r="AB105" i="19"/>
  <c r="AB150" i="19" s="1"/>
  <c r="AB109" i="19"/>
  <c r="AB154" i="19" s="1"/>
  <c r="AB113" i="19"/>
  <c r="AB158" i="19" s="1"/>
  <c r="AB117" i="19"/>
  <c r="AB162" i="19" s="1"/>
  <c r="AB96" i="19"/>
  <c r="AB141" i="19" s="1"/>
  <c r="AB100" i="19"/>
  <c r="AB145" i="19" s="1"/>
  <c r="AB104" i="19"/>
  <c r="AB149" i="19" s="1"/>
  <c r="AB108" i="19"/>
  <c r="AB153" i="19" s="1"/>
  <c r="AB112" i="19"/>
  <c r="AB157" i="19" s="1"/>
  <c r="AB116" i="19"/>
  <c r="AB161" i="19" s="1"/>
  <c r="AB94" i="19"/>
  <c r="AB139" i="19" s="1"/>
  <c r="AB98" i="19"/>
  <c r="AB143" i="19" s="1"/>
  <c r="AB102" i="19"/>
  <c r="AB147" i="19" s="1"/>
  <c r="AB106" i="19"/>
  <c r="AB151" i="19" s="1"/>
  <c r="AB110" i="19"/>
  <c r="AB155" i="19" s="1"/>
  <c r="AB114" i="19"/>
  <c r="AB159" i="19" s="1"/>
  <c r="AB118" i="19"/>
  <c r="AB163" i="19" s="1"/>
  <c r="AB120" i="19"/>
  <c r="AB165" i="19" s="1"/>
  <c r="AB124" i="19"/>
  <c r="AB169" i="19" s="1"/>
  <c r="AB128" i="19"/>
  <c r="AB173" i="19" s="1"/>
  <c r="AB132" i="19"/>
  <c r="AB177" i="19" s="1"/>
  <c r="AB107" i="19"/>
  <c r="AB152" i="19" s="1"/>
  <c r="AB93" i="19"/>
  <c r="AB138" i="19" s="1"/>
  <c r="AB95" i="19"/>
  <c r="AB140" i="19" s="1"/>
  <c r="AB123" i="19"/>
  <c r="AB168" i="19" s="1"/>
  <c r="AB127" i="19"/>
  <c r="AB172" i="19" s="1"/>
  <c r="AB131" i="19"/>
  <c r="AB176" i="19" s="1"/>
  <c r="AB111" i="19"/>
  <c r="AB156" i="19" s="1"/>
  <c r="AB121" i="19"/>
  <c r="AB166" i="19" s="1"/>
  <c r="AB125" i="19"/>
  <c r="AB170" i="19" s="1"/>
  <c r="AB129" i="19"/>
  <c r="AB174" i="19" s="1"/>
  <c r="AB133" i="19"/>
  <c r="AB178" i="19" s="1"/>
  <c r="AB103" i="19"/>
  <c r="AB148" i="19" s="1"/>
  <c r="AB130" i="19"/>
  <c r="AB175" i="19" s="1"/>
  <c r="AB115" i="19"/>
  <c r="AB160" i="19" s="1"/>
  <c r="AB134" i="19"/>
  <c r="AB179" i="19" s="1"/>
  <c r="AB122" i="19"/>
  <c r="AB167" i="19" s="1"/>
  <c r="AB126" i="19"/>
  <c r="AB171" i="19" s="1"/>
  <c r="AB99" i="19"/>
  <c r="AB144" i="19" s="1"/>
  <c r="AB119" i="19"/>
  <c r="AB164" i="19" s="1"/>
  <c r="Z97" i="18"/>
  <c r="Z142" i="18" s="1"/>
  <c r="Z101" i="18"/>
  <c r="Z146" i="18" s="1"/>
  <c r="Z96" i="18"/>
  <c r="Z141" i="18" s="1"/>
  <c r="Z100" i="18"/>
  <c r="Z145" i="18" s="1"/>
  <c r="Z104" i="18"/>
  <c r="Z149" i="18" s="1"/>
  <c r="Z94" i="18"/>
  <c r="Z139" i="18" s="1"/>
  <c r="Z98" i="18"/>
  <c r="Z143" i="18" s="1"/>
  <c r="Z102" i="18"/>
  <c r="Z147" i="18" s="1"/>
  <c r="Z99" i="18"/>
  <c r="Z144" i="18" s="1"/>
  <c r="Z109" i="18"/>
  <c r="Z154" i="18" s="1"/>
  <c r="Z113" i="18"/>
  <c r="Z158" i="18" s="1"/>
  <c r="Z117" i="18"/>
  <c r="Z162" i="18" s="1"/>
  <c r="Z121" i="18"/>
  <c r="Z166" i="18" s="1"/>
  <c r="Z125" i="18"/>
  <c r="Z170" i="18" s="1"/>
  <c r="Z129" i="18"/>
  <c r="Z174" i="18" s="1"/>
  <c r="Z133" i="18"/>
  <c r="Z178" i="18" s="1"/>
  <c r="Z105" i="18"/>
  <c r="Z150" i="18" s="1"/>
  <c r="Z107" i="18"/>
  <c r="Z152" i="18" s="1"/>
  <c r="Z111" i="18"/>
  <c r="Z156" i="18" s="1"/>
  <c r="Z115" i="18"/>
  <c r="Z160" i="18" s="1"/>
  <c r="Z119" i="18"/>
  <c r="Z164" i="18" s="1"/>
  <c r="Z123" i="18"/>
  <c r="Z168" i="18" s="1"/>
  <c r="Z127" i="18"/>
  <c r="Z172" i="18" s="1"/>
  <c r="Z131" i="18"/>
  <c r="Z176" i="18" s="1"/>
  <c r="Z103" i="18"/>
  <c r="Z148" i="18" s="1"/>
  <c r="Z114" i="18"/>
  <c r="Z159" i="18" s="1"/>
  <c r="Z124" i="18"/>
  <c r="Z169" i="18" s="1"/>
  <c r="Z93" i="18"/>
  <c r="Z112" i="18"/>
  <c r="Z157" i="18" s="1"/>
  <c r="Z122" i="18"/>
  <c r="Z167" i="18" s="1"/>
  <c r="Z132" i="18"/>
  <c r="Z177" i="18" s="1"/>
  <c r="Z110" i="18"/>
  <c r="Z155" i="18" s="1"/>
  <c r="Z120" i="18"/>
  <c r="Z165" i="18" s="1"/>
  <c r="Z118" i="18"/>
  <c r="Z163" i="18" s="1"/>
  <c r="Z128" i="18"/>
  <c r="Z173" i="18" s="1"/>
  <c r="Z106" i="18"/>
  <c r="Z151" i="18" s="1"/>
  <c r="Z116" i="18"/>
  <c r="Z161" i="18" s="1"/>
  <c r="Z108" i="18"/>
  <c r="Z153" i="18" s="1"/>
  <c r="Z134" i="18"/>
  <c r="Z179" i="18" s="1"/>
  <c r="Z95" i="18"/>
  <c r="Z140" i="18" s="1"/>
  <c r="Z126" i="18"/>
  <c r="Z171" i="18" s="1"/>
  <c r="Z130" i="18"/>
  <c r="Z175" i="18" s="1"/>
  <c r="R97" i="18"/>
  <c r="R142" i="18" s="1"/>
  <c r="R101" i="18"/>
  <c r="R146" i="18" s="1"/>
  <c r="R96" i="18"/>
  <c r="R141" i="18" s="1"/>
  <c r="R100" i="18"/>
  <c r="R145" i="18" s="1"/>
  <c r="R104" i="18"/>
  <c r="R149" i="18" s="1"/>
  <c r="R94" i="18"/>
  <c r="R139" i="18" s="1"/>
  <c r="R98" i="18"/>
  <c r="R143" i="18" s="1"/>
  <c r="R102" i="18"/>
  <c r="R147" i="18" s="1"/>
  <c r="R95" i="18"/>
  <c r="R140" i="18" s="1"/>
  <c r="R109" i="18"/>
  <c r="R154" i="18" s="1"/>
  <c r="R113" i="18"/>
  <c r="R158" i="18" s="1"/>
  <c r="R117" i="18"/>
  <c r="R162" i="18" s="1"/>
  <c r="R121" i="18"/>
  <c r="R166" i="18" s="1"/>
  <c r="R125" i="18"/>
  <c r="R170" i="18" s="1"/>
  <c r="R129" i="18"/>
  <c r="R174" i="18" s="1"/>
  <c r="R133" i="18"/>
  <c r="R178" i="18" s="1"/>
  <c r="R107" i="18"/>
  <c r="R152" i="18" s="1"/>
  <c r="R111" i="18"/>
  <c r="R156" i="18" s="1"/>
  <c r="R115" i="18"/>
  <c r="R160" i="18" s="1"/>
  <c r="R119" i="18"/>
  <c r="R164" i="18" s="1"/>
  <c r="R123" i="18"/>
  <c r="R168" i="18" s="1"/>
  <c r="R127" i="18"/>
  <c r="R172" i="18" s="1"/>
  <c r="R131" i="18"/>
  <c r="R176" i="18" s="1"/>
  <c r="R99" i="18"/>
  <c r="R144" i="18" s="1"/>
  <c r="R105" i="18"/>
  <c r="R150" i="18" s="1"/>
  <c r="R110" i="18"/>
  <c r="R155" i="18" s="1"/>
  <c r="R120" i="18"/>
  <c r="R165" i="18" s="1"/>
  <c r="R93" i="18"/>
  <c r="R108" i="18"/>
  <c r="R153" i="18" s="1"/>
  <c r="R130" i="18"/>
  <c r="R175" i="18" s="1"/>
  <c r="R118" i="18"/>
  <c r="R163" i="18" s="1"/>
  <c r="R128" i="18"/>
  <c r="R173" i="18" s="1"/>
  <c r="R106" i="18"/>
  <c r="R151" i="18" s="1"/>
  <c r="R116" i="18"/>
  <c r="R161" i="18" s="1"/>
  <c r="R114" i="18"/>
  <c r="R159" i="18" s="1"/>
  <c r="R124" i="18"/>
  <c r="R169" i="18" s="1"/>
  <c r="R134" i="18"/>
  <c r="R179" i="18" s="1"/>
  <c r="R112" i="18"/>
  <c r="R157" i="18" s="1"/>
  <c r="R122" i="18"/>
  <c r="R167" i="18" s="1"/>
  <c r="R103" i="18"/>
  <c r="R148" i="18" s="1"/>
  <c r="R132" i="18"/>
  <c r="R177" i="18" s="1"/>
  <c r="R126" i="18"/>
  <c r="R171" i="18" s="1"/>
  <c r="Z96" i="19"/>
  <c r="Z141" i="19" s="1"/>
  <c r="Z100" i="19"/>
  <c r="Z145" i="19" s="1"/>
  <c r="Z104" i="19"/>
  <c r="Z149" i="19" s="1"/>
  <c r="Z108" i="19"/>
  <c r="Z153" i="19" s="1"/>
  <c r="Z112" i="19"/>
  <c r="Z157" i="19" s="1"/>
  <c r="Z116" i="19"/>
  <c r="Z161" i="19" s="1"/>
  <c r="Z95" i="19"/>
  <c r="Z140" i="19" s="1"/>
  <c r="Z99" i="19"/>
  <c r="Z144" i="19" s="1"/>
  <c r="Z103" i="19"/>
  <c r="Z148" i="19" s="1"/>
  <c r="Z107" i="19"/>
  <c r="Z152" i="19" s="1"/>
  <c r="Z111" i="19"/>
  <c r="Z156" i="19" s="1"/>
  <c r="Z115" i="19"/>
  <c r="Z160" i="19" s="1"/>
  <c r="Z97" i="19"/>
  <c r="Z142" i="19" s="1"/>
  <c r="Z101" i="19"/>
  <c r="Z146" i="19" s="1"/>
  <c r="Z105" i="19"/>
  <c r="Z150" i="19" s="1"/>
  <c r="Z109" i="19"/>
  <c r="Z154" i="19" s="1"/>
  <c r="Z113" i="19"/>
  <c r="Z158" i="19" s="1"/>
  <c r="Z117" i="19"/>
  <c r="Z162" i="19" s="1"/>
  <c r="Z102" i="19"/>
  <c r="Z147" i="19" s="1"/>
  <c r="Z123" i="19"/>
  <c r="Z168" i="19" s="1"/>
  <c r="Z127" i="19"/>
  <c r="Z172" i="19" s="1"/>
  <c r="Z131" i="19"/>
  <c r="Z176" i="19" s="1"/>
  <c r="Z119" i="19"/>
  <c r="Z164" i="19" s="1"/>
  <c r="Z110" i="19"/>
  <c r="Z155" i="19" s="1"/>
  <c r="Z122" i="19"/>
  <c r="Z167" i="19" s="1"/>
  <c r="Z126" i="19"/>
  <c r="Z171" i="19" s="1"/>
  <c r="Z130" i="19"/>
  <c r="Z175" i="19" s="1"/>
  <c r="Z134" i="19"/>
  <c r="Z179" i="19" s="1"/>
  <c r="Z106" i="19"/>
  <c r="Z151" i="19" s="1"/>
  <c r="Z94" i="19"/>
  <c r="Z139" i="19" s="1"/>
  <c r="Z120" i="19"/>
  <c r="Z165" i="19" s="1"/>
  <c r="Z124" i="19"/>
  <c r="Z169" i="19" s="1"/>
  <c r="Z128" i="19"/>
  <c r="Z173" i="19" s="1"/>
  <c r="Z132" i="19"/>
  <c r="Z177" i="19" s="1"/>
  <c r="Z133" i="19"/>
  <c r="Z178" i="19" s="1"/>
  <c r="Z98" i="19"/>
  <c r="Z143" i="19" s="1"/>
  <c r="Z121" i="19"/>
  <c r="Z166" i="19" s="1"/>
  <c r="Z114" i="19"/>
  <c r="Z159" i="19" s="1"/>
  <c r="Z129" i="19"/>
  <c r="Z174" i="19" s="1"/>
  <c r="Z93" i="19"/>
  <c r="Z138" i="19" s="1"/>
  <c r="Z118" i="19"/>
  <c r="Z163" i="19" s="1"/>
  <c r="Z125" i="19"/>
  <c r="Z170" i="19" s="1"/>
  <c r="R96" i="19"/>
  <c r="R141" i="19" s="1"/>
  <c r="R100" i="19"/>
  <c r="R145" i="19" s="1"/>
  <c r="R104" i="19"/>
  <c r="R149" i="19" s="1"/>
  <c r="R108" i="19"/>
  <c r="R153" i="19" s="1"/>
  <c r="R112" i="19"/>
  <c r="R157" i="19" s="1"/>
  <c r="R116" i="19"/>
  <c r="R161" i="19" s="1"/>
  <c r="R95" i="19"/>
  <c r="R140" i="19" s="1"/>
  <c r="R99" i="19"/>
  <c r="R144" i="19" s="1"/>
  <c r="R103" i="19"/>
  <c r="R148" i="19" s="1"/>
  <c r="R107" i="19"/>
  <c r="R152" i="19" s="1"/>
  <c r="R111" i="19"/>
  <c r="R156" i="19" s="1"/>
  <c r="R115" i="19"/>
  <c r="R160" i="19" s="1"/>
  <c r="R119" i="19"/>
  <c r="R164" i="19" s="1"/>
  <c r="R97" i="19"/>
  <c r="R142" i="19" s="1"/>
  <c r="R101" i="19"/>
  <c r="R146" i="19" s="1"/>
  <c r="R105" i="19"/>
  <c r="R150" i="19" s="1"/>
  <c r="R109" i="19"/>
  <c r="R154" i="19" s="1"/>
  <c r="R113" i="19"/>
  <c r="R158" i="19" s="1"/>
  <c r="R117" i="19"/>
  <c r="R162" i="19" s="1"/>
  <c r="R98" i="19"/>
  <c r="R143" i="19" s="1"/>
  <c r="R123" i="19"/>
  <c r="R168" i="19" s="1"/>
  <c r="R127" i="19"/>
  <c r="R172" i="19" s="1"/>
  <c r="R131" i="19"/>
  <c r="R176" i="19" s="1"/>
  <c r="R118" i="19"/>
  <c r="R163" i="19" s="1"/>
  <c r="R106" i="19"/>
  <c r="R151" i="19" s="1"/>
  <c r="R122" i="19"/>
  <c r="R167" i="19" s="1"/>
  <c r="R126" i="19"/>
  <c r="R171" i="19" s="1"/>
  <c r="R130" i="19"/>
  <c r="R175" i="19" s="1"/>
  <c r="R134" i="19"/>
  <c r="R179" i="19" s="1"/>
  <c r="R102" i="19"/>
  <c r="R147" i="19" s="1"/>
  <c r="R120" i="19"/>
  <c r="R165" i="19" s="1"/>
  <c r="R124" i="19"/>
  <c r="R169" i="19" s="1"/>
  <c r="R128" i="19"/>
  <c r="R173" i="19" s="1"/>
  <c r="R132" i="19"/>
  <c r="R177" i="19" s="1"/>
  <c r="R94" i="19"/>
  <c r="R139" i="19" s="1"/>
  <c r="R129" i="19"/>
  <c r="R174" i="19" s="1"/>
  <c r="R114" i="19"/>
  <c r="R159" i="19" s="1"/>
  <c r="R133" i="19"/>
  <c r="R178" i="19" s="1"/>
  <c r="R93" i="19"/>
  <c r="R138" i="19" s="1"/>
  <c r="R121" i="19"/>
  <c r="R166" i="19" s="1"/>
  <c r="R125" i="19"/>
  <c r="R170" i="19" s="1"/>
  <c r="R110" i="19"/>
  <c r="R155" i="19" s="1"/>
  <c r="J96" i="19"/>
  <c r="J141" i="19" s="1"/>
  <c r="J100" i="19"/>
  <c r="J145" i="19" s="1"/>
  <c r="J104" i="19"/>
  <c r="J149" i="19" s="1"/>
  <c r="J108" i="19"/>
  <c r="J153" i="19" s="1"/>
  <c r="J112" i="19"/>
  <c r="J157" i="19" s="1"/>
  <c r="J116" i="19"/>
  <c r="J161" i="19" s="1"/>
  <c r="J95" i="19"/>
  <c r="J140" i="19" s="1"/>
  <c r="J99" i="19"/>
  <c r="J144" i="19" s="1"/>
  <c r="J103" i="19"/>
  <c r="J148" i="19" s="1"/>
  <c r="J107" i="19"/>
  <c r="J152" i="19" s="1"/>
  <c r="J111" i="19"/>
  <c r="J156" i="19" s="1"/>
  <c r="J115" i="19"/>
  <c r="J160" i="19" s="1"/>
  <c r="J119" i="19"/>
  <c r="J164" i="19" s="1"/>
  <c r="J97" i="19"/>
  <c r="J142" i="19" s="1"/>
  <c r="J101" i="19"/>
  <c r="J146" i="19" s="1"/>
  <c r="J105" i="19"/>
  <c r="J150" i="19" s="1"/>
  <c r="J109" i="19"/>
  <c r="J154" i="19" s="1"/>
  <c r="J113" i="19"/>
  <c r="J158" i="19" s="1"/>
  <c r="J117" i="19"/>
  <c r="J162" i="19" s="1"/>
  <c r="J94" i="19"/>
  <c r="J139" i="19" s="1"/>
  <c r="J123" i="19"/>
  <c r="J168" i="19" s="1"/>
  <c r="J127" i="19"/>
  <c r="J172" i="19" s="1"/>
  <c r="J131" i="19"/>
  <c r="J176" i="19" s="1"/>
  <c r="J114" i="19"/>
  <c r="J159" i="19" s="1"/>
  <c r="J102" i="19"/>
  <c r="J147" i="19" s="1"/>
  <c r="J122" i="19"/>
  <c r="J167" i="19" s="1"/>
  <c r="J126" i="19"/>
  <c r="J171" i="19" s="1"/>
  <c r="J130" i="19"/>
  <c r="J175" i="19" s="1"/>
  <c r="J134" i="19"/>
  <c r="J179" i="19" s="1"/>
  <c r="J98" i="19"/>
  <c r="J143" i="19" s="1"/>
  <c r="J118" i="19"/>
  <c r="J163" i="19" s="1"/>
  <c r="J120" i="19"/>
  <c r="J165" i="19" s="1"/>
  <c r="J124" i="19"/>
  <c r="J169" i="19" s="1"/>
  <c r="J128" i="19"/>
  <c r="J173" i="19" s="1"/>
  <c r="J132" i="19"/>
  <c r="J177" i="19" s="1"/>
  <c r="J125" i="19"/>
  <c r="J170" i="19" s="1"/>
  <c r="J93" i="19"/>
  <c r="J138" i="19" s="1"/>
  <c r="J106" i="19"/>
  <c r="J151" i="19" s="1"/>
  <c r="J129" i="19"/>
  <c r="J174" i="19" s="1"/>
  <c r="J110" i="19"/>
  <c r="J155" i="19" s="1"/>
  <c r="J133" i="19"/>
  <c r="J178" i="19" s="1"/>
  <c r="J121" i="19"/>
  <c r="J166" i="19" s="1"/>
  <c r="O96" i="17"/>
  <c r="O141" i="17" s="1"/>
  <c r="O100" i="17"/>
  <c r="O145" i="17" s="1"/>
  <c r="O95" i="17"/>
  <c r="O140" i="17" s="1"/>
  <c r="O94" i="17"/>
  <c r="O139" i="17" s="1"/>
  <c r="O98" i="17"/>
  <c r="O143" i="17" s="1"/>
  <c r="O97" i="17"/>
  <c r="O142" i="17" s="1"/>
  <c r="O102" i="17"/>
  <c r="O147" i="17" s="1"/>
  <c r="O106" i="17"/>
  <c r="O151" i="17" s="1"/>
  <c r="O110" i="17"/>
  <c r="O155" i="17" s="1"/>
  <c r="O114" i="17"/>
  <c r="O159" i="17" s="1"/>
  <c r="O118" i="17"/>
  <c r="O163" i="17" s="1"/>
  <c r="O122" i="17"/>
  <c r="O167" i="17" s="1"/>
  <c r="O212" i="31" s="1"/>
  <c r="O31" i="13" s="1"/>
  <c r="O126" i="17"/>
  <c r="O171" i="17" s="1"/>
  <c r="O130" i="17"/>
  <c r="O175" i="17" s="1"/>
  <c r="O220" i="31" s="1"/>
  <c r="O39" i="13" s="1"/>
  <c r="O134" i="17"/>
  <c r="O179" i="17" s="1"/>
  <c r="O99" i="17"/>
  <c r="O144" i="17" s="1"/>
  <c r="O104" i="17"/>
  <c r="O149" i="17" s="1"/>
  <c r="O108" i="17"/>
  <c r="O153" i="17" s="1"/>
  <c r="O112" i="17"/>
  <c r="O157" i="17" s="1"/>
  <c r="O116" i="17"/>
  <c r="O161" i="17" s="1"/>
  <c r="O120" i="17"/>
  <c r="O165" i="17" s="1"/>
  <c r="O210" i="31" s="1"/>
  <c r="O29" i="13" s="1"/>
  <c r="O124" i="17"/>
  <c r="O169" i="17" s="1"/>
  <c r="O128" i="17"/>
  <c r="O173" i="17" s="1"/>
  <c r="O132" i="17"/>
  <c r="O177" i="17" s="1"/>
  <c r="O222" i="31" s="1"/>
  <c r="O41" i="13" s="1"/>
  <c r="O93" i="17"/>
  <c r="O138" i="17" s="1"/>
  <c r="O107" i="17"/>
  <c r="O152" i="17" s="1"/>
  <c r="O117" i="17"/>
  <c r="O162" i="17" s="1"/>
  <c r="O105" i="17"/>
  <c r="O150" i="17" s="1"/>
  <c r="O127" i="17"/>
  <c r="O172" i="17" s="1"/>
  <c r="O115" i="17"/>
  <c r="O160" i="17" s="1"/>
  <c r="O125" i="17"/>
  <c r="O170" i="17" s="1"/>
  <c r="O215" i="31" s="1"/>
  <c r="O34" i="13" s="1"/>
  <c r="O111" i="17"/>
  <c r="O156" i="17" s="1"/>
  <c r="O201" i="31" s="1"/>
  <c r="O20" i="13" s="1"/>
  <c r="O121" i="17"/>
  <c r="O166" i="17" s="1"/>
  <c r="O109" i="17"/>
  <c r="O154" i="17" s="1"/>
  <c r="O199" i="31" s="1"/>
  <c r="O18" i="13" s="1"/>
  <c r="O131" i="17"/>
  <c r="O176" i="17" s="1"/>
  <c r="O123" i="17"/>
  <c r="O168" i="17" s="1"/>
  <c r="O129" i="17"/>
  <c r="O174" i="17" s="1"/>
  <c r="O219" i="31" s="1"/>
  <c r="O38" i="13" s="1"/>
  <c r="O133" i="17"/>
  <c r="O178" i="17" s="1"/>
  <c r="O101" i="17"/>
  <c r="O146" i="17" s="1"/>
  <c r="O103" i="17"/>
  <c r="O148" i="17" s="1"/>
  <c r="O113" i="17"/>
  <c r="O158" i="17" s="1"/>
  <c r="O119" i="17"/>
  <c r="O164" i="17" s="1"/>
  <c r="O94" i="19"/>
  <c r="O139" i="19" s="1"/>
  <c r="O98" i="19"/>
  <c r="O143" i="19" s="1"/>
  <c r="O102" i="19"/>
  <c r="O147" i="19" s="1"/>
  <c r="O106" i="19"/>
  <c r="O151" i="19" s="1"/>
  <c r="O110" i="19"/>
  <c r="O155" i="19" s="1"/>
  <c r="O114" i="19"/>
  <c r="O159" i="19" s="1"/>
  <c r="O118" i="19"/>
  <c r="O163" i="19" s="1"/>
  <c r="O96" i="19"/>
  <c r="O141" i="19" s="1"/>
  <c r="O100" i="19"/>
  <c r="O145" i="19" s="1"/>
  <c r="O104" i="19"/>
  <c r="O149" i="19" s="1"/>
  <c r="O108" i="19"/>
  <c r="O153" i="19" s="1"/>
  <c r="O112" i="19"/>
  <c r="O157" i="19" s="1"/>
  <c r="O116" i="19"/>
  <c r="O161" i="19" s="1"/>
  <c r="O101" i="19"/>
  <c r="O146" i="19" s="1"/>
  <c r="O111" i="19"/>
  <c r="O156" i="19" s="1"/>
  <c r="O121" i="19"/>
  <c r="O166" i="19" s="1"/>
  <c r="O125" i="19"/>
  <c r="O170" i="19" s="1"/>
  <c r="O129" i="19"/>
  <c r="O174" i="19" s="1"/>
  <c r="O133" i="19"/>
  <c r="O178" i="19" s="1"/>
  <c r="O99" i="19"/>
  <c r="O144" i="19" s="1"/>
  <c r="O109" i="19"/>
  <c r="O154" i="19" s="1"/>
  <c r="O95" i="19"/>
  <c r="O140" i="19" s="1"/>
  <c r="O105" i="19"/>
  <c r="O150" i="19" s="1"/>
  <c r="O123" i="19"/>
  <c r="O168" i="19" s="1"/>
  <c r="O127" i="19"/>
  <c r="O172" i="19" s="1"/>
  <c r="O131" i="19"/>
  <c r="O176" i="19" s="1"/>
  <c r="O115" i="19"/>
  <c r="O160" i="19" s="1"/>
  <c r="O113" i="19"/>
  <c r="O158" i="19" s="1"/>
  <c r="O134" i="19"/>
  <c r="O179" i="19" s="1"/>
  <c r="O117" i="19"/>
  <c r="O162" i="19" s="1"/>
  <c r="O119" i="19"/>
  <c r="O164" i="19" s="1"/>
  <c r="O122" i="19"/>
  <c r="O167" i="19" s="1"/>
  <c r="O132" i="19"/>
  <c r="O177" i="19" s="1"/>
  <c r="O120" i="19"/>
  <c r="O165" i="19" s="1"/>
  <c r="O103" i="19"/>
  <c r="O148" i="19" s="1"/>
  <c r="O126" i="19"/>
  <c r="O171" i="19" s="1"/>
  <c r="O124" i="19"/>
  <c r="O169" i="19" s="1"/>
  <c r="O97" i="19"/>
  <c r="O142" i="19" s="1"/>
  <c r="O107" i="19"/>
  <c r="O152" i="19" s="1"/>
  <c r="O128" i="19"/>
  <c r="O173" i="19" s="1"/>
  <c r="O130" i="19"/>
  <c r="O175" i="19" s="1"/>
  <c r="O93" i="19"/>
  <c r="O138" i="19" s="1"/>
  <c r="D94" i="18"/>
  <c r="D139" i="18" s="1"/>
  <c r="D98" i="18"/>
  <c r="D143" i="18" s="1"/>
  <c r="D102" i="18"/>
  <c r="D147" i="18" s="1"/>
  <c r="D97" i="18"/>
  <c r="D142" i="18" s="1"/>
  <c r="D101" i="18"/>
  <c r="D146" i="18" s="1"/>
  <c r="D105" i="18"/>
  <c r="D150" i="18" s="1"/>
  <c r="D95" i="18"/>
  <c r="D140" i="18" s="1"/>
  <c r="D99" i="18"/>
  <c r="D144" i="18" s="1"/>
  <c r="D103" i="18"/>
  <c r="D148" i="18" s="1"/>
  <c r="D104" i="18"/>
  <c r="D149" i="18" s="1"/>
  <c r="D106" i="18"/>
  <c r="D151" i="18" s="1"/>
  <c r="D110" i="18"/>
  <c r="D155" i="18" s="1"/>
  <c r="D114" i="18"/>
  <c r="D159" i="18" s="1"/>
  <c r="D118" i="18"/>
  <c r="D163" i="18" s="1"/>
  <c r="D122" i="18"/>
  <c r="D167" i="18" s="1"/>
  <c r="D126" i="18"/>
  <c r="D171" i="18" s="1"/>
  <c r="D130" i="18"/>
  <c r="D175" i="18" s="1"/>
  <c r="D134" i="18"/>
  <c r="D179" i="18" s="1"/>
  <c r="D108" i="18"/>
  <c r="D153" i="18" s="1"/>
  <c r="D112" i="18"/>
  <c r="D157" i="18" s="1"/>
  <c r="D116" i="18"/>
  <c r="D161" i="18" s="1"/>
  <c r="D120" i="18"/>
  <c r="D165" i="18" s="1"/>
  <c r="D124" i="18"/>
  <c r="D169" i="18" s="1"/>
  <c r="D128" i="18"/>
  <c r="D173" i="18" s="1"/>
  <c r="D132" i="18"/>
  <c r="D177" i="18" s="1"/>
  <c r="D93" i="18"/>
  <c r="D96" i="18"/>
  <c r="D141" i="18" s="1"/>
  <c r="D119" i="18"/>
  <c r="D164" i="18" s="1"/>
  <c r="D129" i="18"/>
  <c r="D174" i="18" s="1"/>
  <c r="D100" i="18"/>
  <c r="D145" i="18" s="1"/>
  <c r="D107" i="18"/>
  <c r="D152" i="18" s="1"/>
  <c r="D117" i="18"/>
  <c r="D162" i="18" s="1"/>
  <c r="D127" i="18"/>
  <c r="D172" i="18" s="1"/>
  <c r="D115" i="18"/>
  <c r="D160" i="18" s="1"/>
  <c r="D125" i="18"/>
  <c r="D170" i="18" s="1"/>
  <c r="D123" i="18"/>
  <c r="D168" i="18" s="1"/>
  <c r="D133" i="18"/>
  <c r="D178" i="18" s="1"/>
  <c r="D111" i="18"/>
  <c r="D156" i="18" s="1"/>
  <c r="D121" i="18"/>
  <c r="D166" i="18" s="1"/>
  <c r="D131" i="18"/>
  <c r="D176" i="18" s="1"/>
  <c r="D109" i="18"/>
  <c r="D154" i="18" s="1"/>
  <c r="D113" i="18"/>
  <c r="D158" i="18" s="1"/>
  <c r="L97" i="19"/>
  <c r="L142" i="19" s="1"/>
  <c r="L101" i="19"/>
  <c r="L146" i="19" s="1"/>
  <c r="L105" i="19"/>
  <c r="L150" i="19" s="1"/>
  <c r="L109" i="19"/>
  <c r="L154" i="19" s="1"/>
  <c r="L113" i="19"/>
  <c r="L158" i="19" s="1"/>
  <c r="L117" i="19"/>
  <c r="L162" i="19" s="1"/>
  <c r="L96" i="19"/>
  <c r="L141" i="19" s="1"/>
  <c r="L100" i="19"/>
  <c r="L145" i="19" s="1"/>
  <c r="L104" i="19"/>
  <c r="L149" i="19" s="1"/>
  <c r="L108" i="19"/>
  <c r="L153" i="19" s="1"/>
  <c r="L112" i="19"/>
  <c r="L157" i="19" s="1"/>
  <c r="L116" i="19"/>
  <c r="L161" i="19" s="1"/>
  <c r="L94" i="19"/>
  <c r="L139" i="19" s="1"/>
  <c r="L98" i="19"/>
  <c r="L143" i="19" s="1"/>
  <c r="L102" i="19"/>
  <c r="L147" i="19" s="1"/>
  <c r="L106" i="19"/>
  <c r="L151" i="19" s="1"/>
  <c r="L110" i="19"/>
  <c r="L155" i="19" s="1"/>
  <c r="L114" i="19"/>
  <c r="L159" i="19" s="1"/>
  <c r="L118" i="19"/>
  <c r="L163" i="19" s="1"/>
  <c r="L111" i="19"/>
  <c r="L156" i="19" s="1"/>
  <c r="L120" i="19"/>
  <c r="L165" i="19" s="1"/>
  <c r="L124" i="19"/>
  <c r="L169" i="19" s="1"/>
  <c r="L128" i="19"/>
  <c r="L173" i="19" s="1"/>
  <c r="L132" i="19"/>
  <c r="L177" i="19" s="1"/>
  <c r="L99" i="19"/>
  <c r="L144" i="19" s="1"/>
  <c r="L93" i="19"/>
  <c r="L138" i="19" s="1"/>
  <c r="L119" i="19"/>
  <c r="L164" i="19" s="1"/>
  <c r="L123" i="19"/>
  <c r="L168" i="19" s="1"/>
  <c r="L127" i="19"/>
  <c r="L172" i="19" s="1"/>
  <c r="L131" i="19"/>
  <c r="L176" i="19" s="1"/>
  <c r="L115" i="19"/>
  <c r="L160" i="19" s="1"/>
  <c r="L103" i="19"/>
  <c r="L148" i="19" s="1"/>
  <c r="L121" i="19"/>
  <c r="L166" i="19" s="1"/>
  <c r="L125" i="19"/>
  <c r="L170" i="19" s="1"/>
  <c r="L129" i="19"/>
  <c r="L174" i="19" s="1"/>
  <c r="L133" i="19"/>
  <c r="L178" i="19" s="1"/>
  <c r="L122" i="19"/>
  <c r="L167" i="19" s="1"/>
  <c r="L130" i="19"/>
  <c r="L175" i="19" s="1"/>
  <c r="L126" i="19"/>
  <c r="L171" i="19" s="1"/>
  <c r="L107" i="19"/>
  <c r="L152" i="19" s="1"/>
  <c r="L134" i="19"/>
  <c r="L179" i="19" s="1"/>
  <c r="L95" i="19"/>
  <c r="L140" i="19" s="1"/>
  <c r="J97" i="18"/>
  <c r="J142" i="18" s="1"/>
  <c r="J101" i="18"/>
  <c r="J146" i="18" s="1"/>
  <c r="J105" i="18"/>
  <c r="J150" i="18" s="1"/>
  <c r="J96" i="18"/>
  <c r="J141" i="18" s="1"/>
  <c r="J100" i="18"/>
  <c r="J145" i="18" s="1"/>
  <c r="J104" i="18"/>
  <c r="J149" i="18" s="1"/>
  <c r="J94" i="18"/>
  <c r="J139" i="18" s="1"/>
  <c r="J98" i="18"/>
  <c r="J143" i="18" s="1"/>
  <c r="J102" i="18"/>
  <c r="J147" i="18" s="1"/>
  <c r="J103" i="18"/>
  <c r="J148" i="18" s="1"/>
  <c r="J109" i="18"/>
  <c r="J154" i="18" s="1"/>
  <c r="J113" i="18"/>
  <c r="J158" i="18" s="1"/>
  <c r="J117" i="18"/>
  <c r="J162" i="18" s="1"/>
  <c r="J121" i="18"/>
  <c r="J166" i="18" s="1"/>
  <c r="J125" i="18"/>
  <c r="J170" i="18" s="1"/>
  <c r="J129" i="18"/>
  <c r="J174" i="18" s="1"/>
  <c r="J133" i="18"/>
  <c r="J178" i="18" s="1"/>
  <c r="J107" i="18"/>
  <c r="J152" i="18" s="1"/>
  <c r="J111" i="18"/>
  <c r="J156" i="18" s="1"/>
  <c r="J115" i="18"/>
  <c r="J160" i="18" s="1"/>
  <c r="J119" i="18"/>
  <c r="J164" i="18" s="1"/>
  <c r="J123" i="18"/>
  <c r="J168" i="18" s="1"/>
  <c r="J127" i="18"/>
  <c r="J172" i="18" s="1"/>
  <c r="J131" i="18"/>
  <c r="J176" i="18" s="1"/>
  <c r="J95" i="18"/>
  <c r="J140" i="18" s="1"/>
  <c r="J106" i="18"/>
  <c r="J151" i="18" s="1"/>
  <c r="J116" i="18"/>
  <c r="J161" i="18" s="1"/>
  <c r="J93" i="18"/>
  <c r="J126" i="18"/>
  <c r="J171" i="18" s="1"/>
  <c r="J114" i="18"/>
  <c r="J159" i="18" s="1"/>
  <c r="J124" i="18"/>
  <c r="J169" i="18" s="1"/>
  <c r="J112" i="18"/>
  <c r="J157" i="18" s="1"/>
  <c r="J99" i="18"/>
  <c r="J144" i="18" s="1"/>
  <c r="J110" i="18"/>
  <c r="J155" i="18" s="1"/>
  <c r="J120" i="18"/>
  <c r="J165" i="18" s="1"/>
  <c r="J108" i="18"/>
  <c r="J153" i="18" s="1"/>
  <c r="J130" i="18"/>
  <c r="J175" i="18" s="1"/>
  <c r="J128" i="18"/>
  <c r="J173" i="18" s="1"/>
  <c r="J134" i="18"/>
  <c r="J179" i="18" s="1"/>
  <c r="J132" i="18"/>
  <c r="J177" i="18" s="1"/>
  <c r="J118" i="18"/>
  <c r="J163" i="18" s="1"/>
  <c r="J122" i="18"/>
  <c r="J167" i="18" s="1"/>
  <c r="Z38" i="8"/>
  <c r="Z39" i="8"/>
  <c r="R39" i="8"/>
  <c r="J39" i="8"/>
  <c r="Z40" i="8"/>
  <c r="R40" i="8"/>
  <c r="J40" i="8"/>
  <c r="X97" i="17"/>
  <c r="X142" i="17" s="1"/>
  <c r="X96" i="17"/>
  <c r="X141" i="17" s="1"/>
  <c r="X94" i="17"/>
  <c r="X139" i="17" s="1"/>
  <c r="X98" i="17"/>
  <c r="X143" i="17" s="1"/>
  <c r="X103" i="17"/>
  <c r="X148" i="17" s="1"/>
  <c r="X107" i="17"/>
  <c r="X152" i="17" s="1"/>
  <c r="X111" i="17"/>
  <c r="X156" i="17" s="1"/>
  <c r="X115" i="17"/>
  <c r="X160" i="17" s="1"/>
  <c r="X119" i="17"/>
  <c r="X164" i="17" s="1"/>
  <c r="X123" i="17"/>
  <c r="X168" i="17" s="1"/>
  <c r="X127" i="17"/>
  <c r="X172" i="17" s="1"/>
  <c r="X131" i="17"/>
  <c r="X176" i="17" s="1"/>
  <c r="X99" i="17"/>
  <c r="X144" i="17" s="1"/>
  <c r="X102" i="17"/>
  <c r="X147" i="17" s="1"/>
  <c r="X106" i="17"/>
  <c r="X151" i="17" s="1"/>
  <c r="X110" i="17"/>
  <c r="X155" i="17" s="1"/>
  <c r="X114" i="17"/>
  <c r="X159" i="17" s="1"/>
  <c r="X118" i="17"/>
  <c r="X163" i="17" s="1"/>
  <c r="X122" i="17"/>
  <c r="X167" i="17" s="1"/>
  <c r="X126" i="17"/>
  <c r="X171" i="17" s="1"/>
  <c r="X130" i="17"/>
  <c r="X175" i="17" s="1"/>
  <c r="X134" i="17"/>
  <c r="X179" i="17" s="1"/>
  <c r="X100" i="17"/>
  <c r="X145" i="17" s="1"/>
  <c r="X104" i="17"/>
  <c r="X149" i="17" s="1"/>
  <c r="X108" i="17"/>
  <c r="X153" i="17" s="1"/>
  <c r="X112" i="17"/>
  <c r="X157" i="17" s="1"/>
  <c r="X116" i="17"/>
  <c r="X161" i="17" s="1"/>
  <c r="X120" i="17"/>
  <c r="X165" i="17" s="1"/>
  <c r="X124" i="17"/>
  <c r="X169" i="17" s="1"/>
  <c r="X128" i="17"/>
  <c r="X173" i="17" s="1"/>
  <c r="X132" i="17"/>
  <c r="X177" i="17" s="1"/>
  <c r="X101" i="17"/>
  <c r="X146" i="17" s="1"/>
  <c r="X133" i="17"/>
  <c r="X178" i="17" s="1"/>
  <c r="X121" i="17"/>
  <c r="X166" i="17" s="1"/>
  <c r="X95" i="17"/>
  <c r="X140" i="17" s="1"/>
  <c r="X109" i="17"/>
  <c r="X154" i="17" s="1"/>
  <c r="X105" i="17"/>
  <c r="X150" i="17" s="1"/>
  <c r="X125" i="17"/>
  <c r="X170" i="17" s="1"/>
  <c r="X93" i="17"/>
  <c r="X138" i="17" s="1"/>
  <c r="X117" i="17"/>
  <c r="X162" i="17" s="1"/>
  <c r="X129" i="17"/>
  <c r="X174" i="17" s="1"/>
  <c r="X113" i="17"/>
  <c r="X158" i="17" s="1"/>
  <c r="P97" i="17"/>
  <c r="P142" i="17" s="1"/>
  <c r="P96" i="17"/>
  <c r="P141" i="17" s="1"/>
  <c r="P100" i="17"/>
  <c r="P145" i="17" s="1"/>
  <c r="P94" i="17"/>
  <c r="P139" i="17" s="1"/>
  <c r="P98" i="17"/>
  <c r="P143" i="17" s="1"/>
  <c r="P103" i="17"/>
  <c r="P148" i="17" s="1"/>
  <c r="P107" i="17"/>
  <c r="P152" i="17" s="1"/>
  <c r="P111" i="17"/>
  <c r="P156" i="17" s="1"/>
  <c r="P115" i="17"/>
  <c r="P160" i="17" s="1"/>
  <c r="P119" i="17"/>
  <c r="P164" i="17" s="1"/>
  <c r="P123" i="17"/>
  <c r="P168" i="17" s="1"/>
  <c r="P127" i="17"/>
  <c r="P172" i="17" s="1"/>
  <c r="P131" i="17"/>
  <c r="P176" i="17" s="1"/>
  <c r="P95" i="17"/>
  <c r="P140" i="17" s="1"/>
  <c r="P102" i="17"/>
  <c r="P147" i="17" s="1"/>
  <c r="P106" i="17"/>
  <c r="P151" i="17" s="1"/>
  <c r="P110" i="17"/>
  <c r="P155" i="17" s="1"/>
  <c r="P114" i="17"/>
  <c r="P159" i="17" s="1"/>
  <c r="P118" i="17"/>
  <c r="P163" i="17" s="1"/>
  <c r="P122" i="17"/>
  <c r="P167" i="17" s="1"/>
  <c r="P126" i="17"/>
  <c r="P171" i="17" s="1"/>
  <c r="P130" i="17"/>
  <c r="P175" i="17" s="1"/>
  <c r="P134" i="17"/>
  <c r="P179" i="17" s="1"/>
  <c r="P99" i="17"/>
  <c r="P144" i="17" s="1"/>
  <c r="P104" i="17"/>
  <c r="P149" i="17" s="1"/>
  <c r="P108" i="17"/>
  <c r="P153" i="17" s="1"/>
  <c r="P112" i="17"/>
  <c r="P157" i="17" s="1"/>
  <c r="P116" i="17"/>
  <c r="P161" i="17" s="1"/>
  <c r="P120" i="17"/>
  <c r="P165" i="17" s="1"/>
  <c r="P124" i="17"/>
  <c r="P169" i="17" s="1"/>
  <c r="P128" i="17"/>
  <c r="P173" i="17" s="1"/>
  <c r="P132" i="17"/>
  <c r="P177" i="17" s="1"/>
  <c r="P129" i="17"/>
  <c r="P174" i="17" s="1"/>
  <c r="P117" i="17"/>
  <c r="P162" i="17" s="1"/>
  <c r="P105" i="17"/>
  <c r="P150" i="17" s="1"/>
  <c r="P101" i="17"/>
  <c r="P146" i="17" s="1"/>
  <c r="P133" i="17"/>
  <c r="P178" i="17" s="1"/>
  <c r="P121" i="17"/>
  <c r="P166" i="17" s="1"/>
  <c r="P125" i="17"/>
  <c r="P170" i="17" s="1"/>
  <c r="P93" i="17"/>
  <c r="P138" i="17" s="1"/>
  <c r="P109" i="17"/>
  <c r="P154" i="17" s="1"/>
  <c r="P113" i="17"/>
  <c r="P158" i="17" s="1"/>
  <c r="H97" i="17"/>
  <c r="H142" i="17" s="1"/>
  <c r="H96" i="17"/>
  <c r="H141" i="17" s="1"/>
  <c r="H100" i="17"/>
  <c r="H145" i="17" s="1"/>
  <c r="H94" i="17"/>
  <c r="H139" i="17" s="1"/>
  <c r="H98" i="17"/>
  <c r="H143" i="17" s="1"/>
  <c r="H95" i="17"/>
  <c r="H140" i="17" s="1"/>
  <c r="H103" i="17"/>
  <c r="H148" i="17" s="1"/>
  <c r="H107" i="17"/>
  <c r="H152" i="17" s="1"/>
  <c r="H111" i="17"/>
  <c r="H156" i="17" s="1"/>
  <c r="H115" i="17"/>
  <c r="H160" i="17" s="1"/>
  <c r="H119" i="17"/>
  <c r="H164" i="17" s="1"/>
  <c r="H123" i="17"/>
  <c r="H168" i="17" s="1"/>
  <c r="H127" i="17"/>
  <c r="H172" i="17" s="1"/>
  <c r="H131" i="17"/>
  <c r="H176" i="17" s="1"/>
  <c r="H102" i="17"/>
  <c r="H147" i="17" s="1"/>
  <c r="H106" i="17"/>
  <c r="H151" i="17" s="1"/>
  <c r="H110" i="17"/>
  <c r="H155" i="17" s="1"/>
  <c r="H114" i="17"/>
  <c r="H159" i="17" s="1"/>
  <c r="H118" i="17"/>
  <c r="H163" i="17" s="1"/>
  <c r="H122" i="17"/>
  <c r="H167" i="17" s="1"/>
  <c r="H126" i="17"/>
  <c r="H171" i="17" s="1"/>
  <c r="H130" i="17"/>
  <c r="H175" i="17" s="1"/>
  <c r="H134" i="17"/>
  <c r="H179" i="17" s="1"/>
  <c r="H104" i="17"/>
  <c r="H149" i="17" s="1"/>
  <c r="H108" i="17"/>
  <c r="H153" i="17" s="1"/>
  <c r="H112" i="17"/>
  <c r="H157" i="17" s="1"/>
  <c r="H116" i="17"/>
  <c r="H161" i="17" s="1"/>
  <c r="H120" i="17"/>
  <c r="H165" i="17" s="1"/>
  <c r="H124" i="17"/>
  <c r="H169" i="17" s="1"/>
  <c r="H128" i="17"/>
  <c r="H173" i="17" s="1"/>
  <c r="H132" i="17"/>
  <c r="H177" i="17" s="1"/>
  <c r="H125" i="17"/>
  <c r="H170" i="17" s="1"/>
  <c r="H93" i="17"/>
  <c r="H138" i="17" s="1"/>
  <c r="H113" i="17"/>
  <c r="H158" i="17" s="1"/>
  <c r="H101" i="17"/>
  <c r="H146" i="17" s="1"/>
  <c r="H133" i="17"/>
  <c r="H178" i="17" s="1"/>
  <c r="H99" i="17"/>
  <c r="H144" i="17" s="1"/>
  <c r="H129" i="17"/>
  <c r="H174" i="17" s="1"/>
  <c r="H117" i="17"/>
  <c r="H162" i="17" s="1"/>
  <c r="H105" i="17"/>
  <c r="H150" i="17" s="1"/>
  <c r="H121" i="17"/>
  <c r="H166" i="17" s="1"/>
  <c r="H109" i="17"/>
  <c r="H154" i="17" s="1"/>
  <c r="AF96" i="18"/>
  <c r="AF141" i="18" s="1"/>
  <c r="AF100" i="18"/>
  <c r="AF145" i="18" s="1"/>
  <c r="AF104" i="18"/>
  <c r="AF149" i="18" s="1"/>
  <c r="AF95" i="18"/>
  <c r="AF140" i="18" s="1"/>
  <c r="AF99" i="18"/>
  <c r="AF144" i="18" s="1"/>
  <c r="AF103" i="18"/>
  <c r="AF148" i="18" s="1"/>
  <c r="AF97" i="18"/>
  <c r="AF142" i="18" s="1"/>
  <c r="AF101" i="18"/>
  <c r="AF146" i="18" s="1"/>
  <c r="AF98" i="18"/>
  <c r="AF143" i="18" s="1"/>
  <c r="AF108" i="18"/>
  <c r="AF153" i="18" s="1"/>
  <c r="AF112" i="18"/>
  <c r="AF157" i="18" s="1"/>
  <c r="AF116" i="18"/>
  <c r="AF161" i="18" s="1"/>
  <c r="AF120" i="18"/>
  <c r="AF165" i="18" s="1"/>
  <c r="AF124" i="18"/>
  <c r="AF169" i="18" s="1"/>
  <c r="AF128" i="18"/>
  <c r="AF173" i="18" s="1"/>
  <c r="AF132" i="18"/>
  <c r="AF177" i="18" s="1"/>
  <c r="AF102" i="18"/>
  <c r="AF147" i="18" s="1"/>
  <c r="AF106" i="18"/>
  <c r="AF151" i="18" s="1"/>
  <c r="AF110" i="18"/>
  <c r="AF155" i="18" s="1"/>
  <c r="AF114" i="18"/>
  <c r="AF159" i="18" s="1"/>
  <c r="AF118" i="18"/>
  <c r="AF163" i="18" s="1"/>
  <c r="AF122" i="18"/>
  <c r="AF167" i="18" s="1"/>
  <c r="AF126" i="18"/>
  <c r="AF171" i="18" s="1"/>
  <c r="AF130" i="18"/>
  <c r="AF175" i="18" s="1"/>
  <c r="AF111" i="18"/>
  <c r="AF156" i="18" s="1"/>
  <c r="AF121" i="18"/>
  <c r="AF166" i="18" s="1"/>
  <c r="AF131" i="18"/>
  <c r="AF176" i="18" s="1"/>
  <c r="AF133" i="18"/>
  <c r="AF178" i="18" s="1"/>
  <c r="AF109" i="18"/>
  <c r="AF154" i="18" s="1"/>
  <c r="AF119" i="18"/>
  <c r="AF164" i="18" s="1"/>
  <c r="AF134" i="18"/>
  <c r="AF179" i="18" s="1"/>
  <c r="AF94" i="18"/>
  <c r="AF139" i="18" s="1"/>
  <c r="AF107" i="18"/>
  <c r="AF152" i="18" s="1"/>
  <c r="AF129" i="18"/>
  <c r="AF174" i="18" s="1"/>
  <c r="AF105" i="18"/>
  <c r="AF150" i="18" s="1"/>
  <c r="AF115" i="18"/>
  <c r="AF160" i="18" s="1"/>
  <c r="AF125" i="18"/>
  <c r="AF170" i="18" s="1"/>
  <c r="AF93" i="18"/>
  <c r="AF113" i="18"/>
  <c r="AF158" i="18" s="1"/>
  <c r="AF127" i="18"/>
  <c r="AF172" i="18" s="1"/>
  <c r="AF123" i="18"/>
  <c r="AF168" i="18" s="1"/>
  <c r="AF117" i="18"/>
  <c r="AF162" i="18" s="1"/>
  <c r="X96" i="18"/>
  <c r="X141" i="18" s="1"/>
  <c r="X100" i="18"/>
  <c r="X145" i="18" s="1"/>
  <c r="X104" i="18"/>
  <c r="X149" i="18" s="1"/>
  <c r="X95" i="18"/>
  <c r="X140" i="18" s="1"/>
  <c r="X99" i="18"/>
  <c r="X144" i="18" s="1"/>
  <c r="X103" i="18"/>
  <c r="X148" i="18" s="1"/>
  <c r="X97" i="18"/>
  <c r="X142" i="18" s="1"/>
  <c r="X101" i="18"/>
  <c r="X146" i="18" s="1"/>
  <c r="X94" i="18"/>
  <c r="X139" i="18" s="1"/>
  <c r="X105" i="18"/>
  <c r="X150" i="18" s="1"/>
  <c r="X108" i="18"/>
  <c r="X153" i="18" s="1"/>
  <c r="X112" i="18"/>
  <c r="X157" i="18" s="1"/>
  <c r="X116" i="18"/>
  <c r="X161" i="18" s="1"/>
  <c r="X120" i="18"/>
  <c r="X165" i="18" s="1"/>
  <c r="X124" i="18"/>
  <c r="X169" i="18" s="1"/>
  <c r="X128" i="18"/>
  <c r="X173" i="18" s="1"/>
  <c r="X132" i="18"/>
  <c r="X177" i="18" s="1"/>
  <c r="X102" i="18"/>
  <c r="X147" i="18" s="1"/>
  <c r="X98" i="18"/>
  <c r="X143" i="18" s="1"/>
  <c r="X106" i="18"/>
  <c r="X151" i="18" s="1"/>
  <c r="X110" i="18"/>
  <c r="X155" i="18" s="1"/>
  <c r="X114" i="18"/>
  <c r="X159" i="18" s="1"/>
  <c r="X118" i="18"/>
  <c r="X163" i="18" s="1"/>
  <c r="X122" i="18"/>
  <c r="X167" i="18" s="1"/>
  <c r="X126" i="18"/>
  <c r="X171" i="18" s="1"/>
  <c r="X130" i="18"/>
  <c r="X175" i="18" s="1"/>
  <c r="X107" i="18"/>
  <c r="X152" i="18" s="1"/>
  <c r="X129" i="18"/>
  <c r="X174" i="18" s="1"/>
  <c r="X117" i="18"/>
  <c r="X162" i="18" s="1"/>
  <c r="X127" i="18"/>
  <c r="X172" i="18" s="1"/>
  <c r="X115" i="18"/>
  <c r="X160" i="18" s="1"/>
  <c r="X125" i="18"/>
  <c r="X170" i="18" s="1"/>
  <c r="X134" i="18"/>
  <c r="X179" i="18" s="1"/>
  <c r="X111" i="18"/>
  <c r="X156" i="18" s="1"/>
  <c r="X133" i="18"/>
  <c r="X178" i="18" s="1"/>
  <c r="X121" i="18"/>
  <c r="X166" i="18" s="1"/>
  <c r="X131" i="18"/>
  <c r="X176" i="18" s="1"/>
  <c r="X93" i="18"/>
  <c r="X119" i="18"/>
  <c r="X164" i="18" s="1"/>
  <c r="X113" i="18"/>
  <c r="X158" i="18" s="1"/>
  <c r="X109" i="18"/>
  <c r="X154" i="18" s="1"/>
  <c r="X123" i="18"/>
  <c r="X168" i="18" s="1"/>
  <c r="P96" i="18"/>
  <c r="P141" i="18" s="1"/>
  <c r="P100" i="18"/>
  <c r="P145" i="18" s="1"/>
  <c r="P104" i="18"/>
  <c r="P149" i="18" s="1"/>
  <c r="P95" i="18"/>
  <c r="P140" i="18" s="1"/>
  <c r="P99" i="18"/>
  <c r="P144" i="18" s="1"/>
  <c r="P103" i="18"/>
  <c r="P148" i="18" s="1"/>
  <c r="P97" i="18"/>
  <c r="P142" i="18" s="1"/>
  <c r="P101" i="18"/>
  <c r="P146" i="18" s="1"/>
  <c r="P105" i="18"/>
  <c r="P150" i="18" s="1"/>
  <c r="P108" i="18"/>
  <c r="P153" i="18" s="1"/>
  <c r="P112" i="18"/>
  <c r="P157" i="18" s="1"/>
  <c r="P116" i="18"/>
  <c r="P161" i="18" s="1"/>
  <c r="P120" i="18"/>
  <c r="P165" i="18" s="1"/>
  <c r="P124" i="18"/>
  <c r="P169" i="18" s="1"/>
  <c r="P128" i="18"/>
  <c r="P173" i="18" s="1"/>
  <c r="P132" i="18"/>
  <c r="P177" i="18" s="1"/>
  <c r="P98" i="18"/>
  <c r="P143" i="18" s="1"/>
  <c r="P94" i="18"/>
  <c r="P139" i="18" s="1"/>
  <c r="P106" i="18"/>
  <c r="P151" i="18" s="1"/>
  <c r="P110" i="18"/>
  <c r="P155" i="18" s="1"/>
  <c r="P114" i="18"/>
  <c r="P159" i="18" s="1"/>
  <c r="P118" i="18"/>
  <c r="P163" i="18" s="1"/>
  <c r="P122" i="18"/>
  <c r="P167" i="18" s="1"/>
  <c r="P126" i="18"/>
  <c r="P171" i="18" s="1"/>
  <c r="P130" i="18"/>
  <c r="P175" i="18" s="1"/>
  <c r="P125" i="18"/>
  <c r="P170" i="18" s="1"/>
  <c r="P113" i="18"/>
  <c r="P158" i="18" s="1"/>
  <c r="P123" i="18"/>
  <c r="P168" i="18" s="1"/>
  <c r="P111" i="18"/>
  <c r="P156" i="18" s="1"/>
  <c r="P133" i="18"/>
  <c r="P178" i="18" s="1"/>
  <c r="P102" i="18"/>
  <c r="P147" i="18" s="1"/>
  <c r="P121" i="18"/>
  <c r="P166" i="18" s="1"/>
  <c r="P131" i="18"/>
  <c r="P176" i="18" s="1"/>
  <c r="P107" i="18"/>
  <c r="P152" i="18" s="1"/>
  <c r="P129" i="18"/>
  <c r="P174" i="18" s="1"/>
  <c r="P117" i="18"/>
  <c r="P162" i="18" s="1"/>
  <c r="P127" i="18"/>
  <c r="P172" i="18" s="1"/>
  <c r="P93" i="18"/>
  <c r="P119" i="18"/>
  <c r="P164" i="18" s="1"/>
  <c r="P134" i="18"/>
  <c r="P179" i="18" s="1"/>
  <c r="P109" i="18"/>
  <c r="P154" i="18" s="1"/>
  <c r="P115" i="18"/>
  <c r="P160" i="18" s="1"/>
  <c r="H96" i="18"/>
  <c r="H141" i="18" s="1"/>
  <c r="H100" i="18"/>
  <c r="H145" i="18" s="1"/>
  <c r="H104" i="18"/>
  <c r="H149" i="18" s="1"/>
  <c r="H95" i="18"/>
  <c r="H140" i="18" s="1"/>
  <c r="H99" i="18"/>
  <c r="H144" i="18" s="1"/>
  <c r="H103" i="18"/>
  <c r="H148" i="18" s="1"/>
  <c r="H97" i="18"/>
  <c r="H142" i="18" s="1"/>
  <c r="H101" i="18"/>
  <c r="H146" i="18" s="1"/>
  <c r="H105" i="18"/>
  <c r="H150" i="18" s="1"/>
  <c r="H108" i="18"/>
  <c r="H153" i="18" s="1"/>
  <c r="H112" i="18"/>
  <c r="H157" i="18" s="1"/>
  <c r="H116" i="18"/>
  <c r="H161" i="18" s="1"/>
  <c r="H120" i="18"/>
  <c r="H165" i="18" s="1"/>
  <c r="H124" i="18"/>
  <c r="H169" i="18" s="1"/>
  <c r="H128" i="18"/>
  <c r="H173" i="18" s="1"/>
  <c r="H132" i="18"/>
  <c r="H177" i="18" s="1"/>
  <c r="H94" i="18"/>
  <c r="H139" i="18" s="1"/>
  <c r="H106" i="18"/>
  <c r="H151" i="18" s="1"/>
  <c r="H110" i="18"/>
  <c r="H155" i="18" s="1"/>
  <c r="H114" i="18"/>
  <c r="H159" i="18" s="1"/>
  <c r="H118" i="18"/>
  <c r="H163" i="18" s="1"/>
  <c r="H122" i="18"/>
  <c r="H167" i="18" s="1"/>
  <c r="H126" i="18"/>
  <c r="H171" i="18" s="1"/>
  <c r="H130" i="18"/>
  <c r="H175" i="18" s="1"/>
  <c r="H121" i="18"/>
  <c r="H166" i="18" s="1"/>
  <c r="H131" i="18"/>
  <c r="H176" i="18" s="1"/>
  <c r="H98" i="18"/>
  <c r="H143" i="18" s="1"/>
  <c r="H109" i="18"/>
  <c r="H154" i="18" s="1"/>
  <c r="H119" i="18"/>
  <c r="H164" i="18" s="1"/>
  <c r="H102" i="18"/>
  <c r="H147" i="18" s="1"/>
  <c r="H107" i="18"/>
  <c r="H152" i="18" s="1"/>
  <c r="H129" i="18"/>
  <c r="H174" i="18" s="1"/>
  <c r="H117" i="18"/>
  <c r="H162" i="18" s="1"/>
  <c r="H127" i="18"/>
  <c r="H172" i="18" s="1"/>
  <c r="H125" i="18"/>
  <c r="H170" i="18" s="1"/>
  <c r="H113" i="18"/>
  <c r="H158" i="18" s="1"/>
  <c r="H123" i="18"/>
  <c r="H168" i="18" s="1"/>
  <c r="H134" i="18"/>
  <c r="H179" i="18" s="1"/>
  <c r="H93" i="18"/>
  <c r="H111" i="18"/>
  <c r="H156" i="18" s="1"/>
  <c r="H133" i="18"/>
  <c r="H178" i="18" s="1"/>
  <c r="H115" i="18"/>
  <c r="H160" i="18" s="1"/>
  <c r="AF95" i="19"/>
  <c r="AF140" i="19" s="1"/>
  <c r="AF99" i="19"/>
  <c r="AF144" i="19" s="1"/>
  <c r="AF103" i="19"/>
  <c r="AF148" i="19" s="1"/>
  <c r="AF107" i="19"/>
  <c r="AF152" i="19" s="1"/>
  <c r="AF111" i="19"/>
  <c r="AF156" i="19" s="1"/>
  <c r="AF115" i="19"/>
  <c r="AF160" i="19" s="1"/>
  <c r="AF94" i="19"/>
  <c r="AF139" i="19" s="1"/>
  <c r="AF98" i="19"/>
  <c r="AF143" i="19" s="1"/>
  <c r="AF102" i="19"/>
  <c r="AF147" i="19" s="1"/>
  <c r="AF106" i="19"/>
  <c r="AF151" i="19" s="1"/>
  <c r="AF110" i="19"/>
  <c r="AF155" i="19" s="1"/>
  <c r="AF114" i="19"/>
  <c r="AF159" i="19" s="1"/>
  <c r="AF118" i="19"/>
  <c r="AF163" i="19" s="1"/>
  <c r="AF96" i="19"/>
  <c r="AF141" i="19" s="1"/>
  <c r="AF100" i="19"/>
  <c r="AF145" i="19" s="1"/>
  <c r="AF104" i="19"/>
  <c r="AF149" i="19" s="1"/>
  <c r="AF108" i="19"/>
  <c r="AF153" i="19" s="1"/>
  <c r="AF112" i="19"/>
  <c r="AF157" i="19" s="1"/>
  <c r="AF116" i="19"/>
  <c r="AF161" i="19" s="1"/>
  <c r="AF122" i="19"/>
  <c r="AF167" i="19" s="1"/>
  <c r="AF126" i="19"/>
  <c r="AF171" i="19" s="1"/>
  <c r="AF130" i="19"/>
  <c r="AF175" i="19" s="1"/>
  <c r="AF134" i="19"/>
  <c r="AF179" i="19" s="1"/>
  <c r="AF109" i="19"/>
  <c r="AF154" i="19" s="1"/>
  <c r="AF97" i="19"/>
  <c r="AF142" i="19" s="1"/>
  <c r="AF121" i="19"/>
  <c r="AF166" i="19" s="1"/>
  <c r="AF125" i="19"/>
  <c r="AF170" i="19" s="1"/>
  <c r="AF129" i="19"/>
  <c r="AF174" i="19" s="1"/>
  <c r="AF133" i="19"/>
  <c r="AF178" i="19" s="1"/>
  <c r="AF93" i="19"/>
  <c r="AF138" i="19" s="1"/>
  <c r="AF113" i="19"/>
  <c r="AF158" i="19" s="1"/>
  <c r="AF119" i="19"/>
  <c r="AF164" i="19" s="1"/>
  <c r="AF123" i="19"/>
  <c r="AF168" i="19" s="1"/>
  <c r="AF127" i="19"/>
  <c r="AF172" i="19" s="1"/>
  <c r="AF131" i="19"/>
  <c r="AF176" i="19" s="1"/>
  <c r="AF101" i="19"/>
  <c r="AF146" i="19" s="1"/>
  <c r="AF132" i="19"/>
  <c r="AF177" i="19" s="1"/>
  <c r="AF105" i="19"/>
  <c r="AF150" i="19" s="1"/>
  <c r="AF120" i="19"/>
  <c r="AF165" i="19" s="1"/>
  <c r="AF124" i="19"/>
  <c r="AF169" i="19" s="1"/>
  <c r="AF117" i="19"/>
  <c r="AF162" i="19" s="1"/>
  <c r="AF128" i="19"/>
  <c r="AF173" i="19" s="1"/>
  <c r="X95" i="19"/>
  <c r="X140" i="19" s="1"/>
  <c r="X99" i="19"/>
  <c r="X144" i="19" s="1"/>
  <c r="X103" i="19"/>
  <c r="X148" i="19" s="1"/>
  <c r="X107" i="19"/>
  <c r="X152" i="19" s="1"/>
  <c r="X111" i="19"/>
  <c r="X156" i="19" s="1"/>
  <c r="X115" i="19"/>
  <c r="X160" i="19" s="1"/>
  <c r="X94" i="19"/>
  <c r="X139" i="19" s="1"/>
  <c r="X98" i="19"/>
  <c r="X143" i="19" s="1"/>
  <c r="X102" i="19"/>
  <c r="X147" i="19" s="1"/>
  <c r="X106" i="19"/>
  <c r="X151" i="19" s="1"/>
  <c r="X110" i="19"/>
  <c r="X155" i="19" s="1"/>
  <c r="X114" i="19"/>
  <c r="X159" i="19" s="1"/>
  <c r="X118" i="19"/>
  <c r="X163" i="19" s="1"/>
  <c r="X96" i="19"/>
  <c r="X141" i="19" s="1"/>
  <c r="X100" i="19"/>
  <c r="X145" i="19" s="1"/>
  <c r="X104" i="19"/>
  <c r="X149" i="19" s="1"/>
  <c r="X108" i="19"/>
  <c r="X153" i="19" s="1"/>
  <c r="X112" i="19"/>
  <c r="X157" i="19" s="1"/>
  <c r="X116" i="19"/>
  <c r="X161" i="19" s="1"/>
  <c r="X117" i="19"/>
  <c r="X162" i="19" s="1"/>
  <c r="X122" i="19"/>
  <c r="X167" i="19" s="1"/>
  <c r="X126" i="19"/>
  <c r="X171" i="19" s="1"/>
  <c r="X130" i="19"/>
  <c r="X175" i="19" s="1"/>
  <c r="X134" i="19"/>
  <c r="X179" i="19" s="1"/>
  <c r="X105" i="19"/>
  <c r="X150" i="19" s="1"/>
  <c r="X121" i="19"/>
  <c r="X166" i="19" s="1"/>
  <c r="X125" i="19"/>
  <c r="X170" i="19" s="1"/>
  <c r="X129" i="19"/>
  <c r="X174" i="19" s="1"/>
  <c r="X133" i="19"/>
  <c r="X178" i="19" s="1"/>
  <c r="X93" i="19"/>
  <c r="X138" i="19" s="1"/>
  <c r="X109" i="19"/>
  <c r="X154" i="19" s="1"/>
  <c r="X123" i="19"/>
  <c r="X168" i="19" s="1"/>
  <c r="X127" i="19"/>
  <c r="X172" i="19" s="1"/>
  <c r="X131" i="19"/>
  <c r="X176" i="19" s="1"/>
  <c r="X128" i="19"/>
  <c r="X173" i="19" s="1"/>
  <c r="X113" i="19"/>
  <c r="X158" i="19" s="1"/>
  <c r="X132" i="19"/>
  <c r="X177" i="19" s="1"/>
  <c r="X97" i="19"/>
  <c r="X142" i="19" s="1"/>
  <c r="X120" i="19"/>
  <c r="X165" i="19" s="1"/>
  <c r="X101" i="19"/>
  <c r="X146" i="19" s="1"/>
  <c r="X124" i="19"/>
  <c r="X169" i="19" s="1"/>
  <c r="X119" i="19"/>
  <c r="X164" i="19" s="1"/>
  <c r="P95" i="19"/>
  <c r="P140" i="19" s="1"/>
  <c r="P99" i="19"/>
  <c r="P144" i="19" s="1"/>
  <c r="P103" i="19"/>
  <c r="P148" i="19" s="1"/>
  <c r="P107" i="19"/>
  <c r="P152" i="19" s="1"/>
  <c r="P111" i="19"/>
  <c r="P156" i="19" s="1"/>
  <c r="P115" i="19"/>
  <c r="P160" i="19" s="1"/>
  <c r="P119" i="19"/>
  <c r="P164" i="19" s="1"/>
  <c r="P94" i="19"/>
  <c r="P139" i="19" s="1"/>
  <c r="P98" i="19"/>
  <c r="P143" i="19" s="1"/>
  <c r="P102" i="19"/>
  <c r="P147" i="19" s="1"/>
  <c r="P106" i="19"/>
  <c r="P151" i="19" s="1"/>
  <c r="P110" i="19"/>
  <c r="P155" i="19" s="1"/>
  <c r="P114" i="19"/>
  <c r="P159" i="19" s="1"/>
  <c r="P118" i="19"/>
  <c r="P163" i="19" s="1"/>
  <c r="P96" i="19"/>
  <c r="P141" i="19" s="1"/>
  <c r="P100" i="19"/>
  <c r="P145" i="19" s="1"/>
  <c r="P104" i="19"/>
  <c r="P149" i="19" s="1"/>
  <c r="P108" i="19"/>
  <c r="P153" i="19" s="1"/>
  <c r="P112" i="19"/>
  <c r="P157" i="19" s="1"/>
  <c r="P116" i="19"/>
  <c r="P161" i="19" s="1"/>
  <c r="P113" i="19"/>
  <c r="P158" i="19" s="1"/>
  <c r="P122" i="19"/>
  <c r="P167" i="19" s="1"/>
  <c r="P126" i="19"/>
  <c r="P171" i="19" s="1"/>
  <c r="P130" i="19"/>
  <c r="P175" i="19" s="1"/>
  <c r="P134" i="19"/>
  <c r="P179" i="19" s="1"/>
  <c r="P101" i="19"/>
  <c r="P146" i="19" s="1"/>
  <c r="P121" i="19"/>
  <c r="P166" i="19" s="1"/>
  <c r="P125" i="19"/>
  <c r="P170" i="19" s="1"/>
  <c r="P129" i="19"/>
  <c r="P174" i="19" s="1"/>
  <c r="P133" i="19"/>
  <c r="P178" i="19" s="1"/>
  <c r="P117" i="19"/>
  <c r="P162" i="19" s="1"/>
  <c r="P93" i="19"/>
  <c r="P138" i="19" s="1"/>
  <c r="P105" i="19"/>
  <c r="P150" i="19" s="1"/>
  <c r="P123" i="19"/>
  <c r="P168" i="19" s="1"/>
  <c r="P127" i="19"/>
  <c r="P172" i="19" s="1"/>
  <c r="P131" i="19"/>
  <c r="P176" i="19" s="1"/>
  <c r="P124" i="19"/>
  <c r="P169" i="19" s="1"/>
  <c r="P132" i="19"/>
  <c r="P177" i="19" s="1"/>
  <c r="P97" i="19"/>
  <c r="P142" i="19" s="1"/>
  <c r="P128" i="19"/>
  <c r="P173" i="19" s="1"/>
  <c r="P120" i="19"/>
  <c r="P165" i="19" s="1"/>
  <c r="P109" i="19"/>
  <c r="P154" i="19" s="1"/>
  <c r="C34" i="8"/>
  <c r="AB34" i="8"/>
  <c r="K34" i="8"/>
  <c r="H34" i="8"/>
  <c r="X33" i="8"/>
  <c r="P33" i="8"/>
  <c r="H33" i="8"/>
  <c r="AD33" i="8"/>
  <c r="AA34" i="8"/>
  <c r="Y33" i="8"/>
  <c r="Q33" i="8"/>
  <c r="I33" i="8"/>
  <c r="AE33" i="8"/>
  <c r="X38" i="8"/>
  <c r="H40" i="8"/>
  <c r="G34" i="8"/>
  <c r="W33" i="8"/>
  <c r="O33" i="8"/>
  <c r="G33" i="8"/>
  <c r="AC33" i="8"/>
  <c r="AD38" i="8"/>
  <c r="V38" i="8"/>
  <c r="N38" i="8"/>
  <c r="F38" i="8"/>
  <c r="AD39" i="8"/>
  <c r="F40" i="8"/>
  <c r="O38" i="8"/>
  <c r="P34" i="8"/>
  <c r="V33" i="8"/>
  <c r="N33" i="8"/>
  <c r="F33" i="8"/>
  <c r="AG33" i="8"/>
  <c r="M38" i="8"/>
  <c r="E38" i="8"/>
  <c r="W38" i="8"/>
  <c r="U33" i="8"/>
  <c r="M33" i="8"/>
  <c r="E33" i="8"/>
  <c r="AF33" i="8"/>
  <c r="D38" i="8"/>
  <c r="G38" i="8"/>
  <c r="AB33" i="8"/>
  <c r="T33" i="8"/>
  <c r="L33" i="8"/>
  <c r="D33" i="8"/>
  <c r="AA38" i="8"/>
  <c r="S38" i="8"/>
  <c r="K38" i="8"/>
  <c r="D34" i="8"/>
  <c r="S33" i="8"/>
  <c r="K33" i="8"/>
  <c r="R38" i="8"/>
  <c r="J38" i="8"/>
  <c r="AG38" i="8"/>
  <c r="AE38" i="8"/>
  <c r="G39" i="8"/>
  <c r="AA33" i="8"/>
  <c r="T34" i="8"/>
  <c r="Z33" i="8"/>
  <c r="R33" i="8"/>
  <c r="J33" i="8"/>
  <c r="I40" i="8"/>
  <c r="W34" i="8"/>
  <c r="O34" i="8"/>
  <c r="F34" i="8"/>
  <c r="AG34" i="8"/>
  <c r="V34" i="8"/>
  <c r="E34" i="8"/>
  <c r="AF34" i="8"/>
  <c r="Y34" i="8"/>
  <c r="U34" i="8"/>
  <c r="L34" i="8"/>
  <c r="AE34" i="8"/>
  <c r="Q34" i="8"/>
  <c r="AD34" i="8"/>
  <c r="S34" i="8"/>
  <c r="J34" i="8"/>
  <c r="AC34" i="8"/>
  <c r="M34" i="8"/>
  <c r="X34" i="8"/>
  <c r="Z34" i="8"/>
  <c r="R34" i="8"/>
  <c r="I34" i="8"/>
  <c r="N34" i="8"/>
  <c r="C54" i="14"/>
  <c r="C27" i="14"/>
  <c r="C29" i="14"/>
  <c r="C46" i="14"/>
  <c r="C63" i="14"/>
  <c r="C33" i="14"/>
  <c r="C50" i="14"/>
  <c r="C21" i="14"/>
  <c r="C67" i="14"/>
  <c r="C36" i="14"/>
  <c r="C62" i="14"/>
  <c r="C32" i="14"/>
  <c r="C49" i="14"/>
  <c r="C66" i="14"/>
  <c r="C20" i="14"/>
  <c r="C23" i="14"/>
  <c r="C44" i="14"/>
  <c r="C57" i="14"/>
  <c r="C26" i="14"/>
  <c r="C41" i="14"/>
  <c r="C22" i="14"/>
  <c r="C52" i="14"/>
  <c r="C61" i="14"/>
  <c r="C31" i="14"/>
  <c r="C48" i="14"/>
  <c r="C65" i="14"/>
  <c r="C35" i="14"/>
  <c r="C28" i="14"/>
  <c r="C40" i="14"/>
  <c r="C60" i="14"/>
  <c r="C18" i="14"/>
  <c r="C39" i="14"/>
  <c r="C56" i="14"/>
  <c r="C25" i="14"/>
  <c r="C43" i="14"/>
  <c r="C37" i="14"/>
  <c r="C45" i="14"/>
  <c r="C17" i="14"/>
  <c r="C30" i="14"/>
  <c r="C47" i="14"/>
  <c r="C64" i="14"/>
  <c r="C34" i="14"/>
  <c r="C51" i="14"/>
  <c r="C58" i="14"/>
  <c r="C53" i="14"/>
  <c r="C19" i="14"/>
  <c r="C38" i="14"/>
  <c r="C55" i="14"/>
  <c r="C24" i="14"/>
  <c r="C42" i="14"/>
  <c r="C59" i="14"/>
  <c r="X223" i="31" l="1"/>
  <c r="X42" i="13" s="1"/>
  <c r="X198" i="31"/>
  <c r="X17" i="13" s="1"/>
  <c r="O197" i="31"/>
  <c r="O16" i="13" s="1"/>
  <c r="O204" i="31"/>
  <c r="O23" i="13" s="1"/>
  <c r="T209" i="31"/>
  <c r="T28" i="13" s="1"/>
  <c r="T202" i="31"/>
  <c r="T21" i="13" s="1"/>
  <c r="T184" i="31"/>
  <c r="T3" i="13" s="1"/>
  <c r="AB197" i="31"/>
  <c r="AB16" i="13" s="1"/>
  <c r="AB212" i="31"/>
  <c r="AB31" i="13" s="1"/>
  <c r="AB214" i="31"/>
  <c r="AB33" i="13" s="1"/>
  <c r="X207" i="31"/>
  <c r="X26" i="13" s="1"/>
  <c r="T189" i="31"/>
  <c r="T8" i="13" s="1"/>
  <c r="AB201" i="31"/>
  <c r="AB20" i="13" s="1"/>
  <c r="AB215" i="31"/>
  <c r="AB34" i="13" s="1"/>
  <c r="AB188" i="31"/>
  <c r="AB7" i="13" s="1"/>
  <c r="AE184" i="31"/>
  <c r="AE3" i="13" s="1"/>
  <c r="R189" i="20"/>
  <c r="R8" i="21" s="1"/>
  <c r="R189" i="36"/>
  <c r="R8" i="22" s="1"/>
  <c r="R219" i="20"/>
  <c r="R38" i="21" s="1"/>
  <c r="R219" i="36"/>
  <c r="R38" i="22" s="1"/>
  <c r="AF208" i="20"/>
  <c r="AF27" i="21" s="1"/>
  <c r="AF208" i="36"/>
  <c r="AF27" i="22" s="1"/>
  <c r="AF184" i="20"/>
  <c r="AF3" i="21" s="1"/>
  <c r="AF184" i="36"/>
  <c r="AF3" i="22" s="1"/>
  <c r="AF201" i="20"/>
  <c r="AF20" i="21" s="1"/>
  <c r="AF201" i="36"/>
  <c r="AF20" i="22" s="1"/>
  <c r="AF198" i="20"/>
  <c r="AF17" i="21" s="1"/>
  <c r="AF198" i="36"/>
  <c r="AF17" i="22" s="1"/>
  <c r="AF203" i="20"/>
  <c r="AF22" i="21" s="1"/>
  <c r="AF203" i="36"/>
  <c r="AF22" i="22" s="1"/>
  <c r="V219" i="20"/>
  <c r="V38" i="21" s="1"/>
  <c r="V219" i="36"/>
  <c r="V38" i="22" s="1"/>
  <c r="V187" i="20"/>
  <c r="V6" i="21" s="1"/>
  <c r="V187" i="36"/>
  <c r="V6" i="22" s="1"/>
  <c r="V200" i="20"/>
  <c r="V19" i="21" s="1"/>
  <c r="V200" i="36"/>
  <c r="V19" i="22" s="1"/>
  <c r="V197" i="20"/>
  <c r="V16" i="21" s="1"/>
  <c r="V197" i="36"/>
  <c r="V16" i="22" s="1"/>
  <c r="V210" i="20"/>
  <c r="V29" i="21" s="1"/>
  <c r="V210" i="36"/>
  <c r="V29" i="22" s="1"/>
  <c r="V186" i="20"/>
  <c r="V5" i="21" s="1"/>
  <c r="V186" i="36"/>
  <c r="V5" i="22" s="1"/>
  <c r="T211" i="20"/>
  <c r="T30" i="21" s="1"/>
  <c r="T211" i="36"/>
  <c r="T30" i="22" s="1"/>
  <c r="T212" i="20"/>
  <c r="T31" i="21" s="1"/>
  <c r="T212" i="36"/>
  <c r="T31" i="22" s="1"/>
  <c r="T213" i="20"/>
  <c r="T32" i="21" s="1"/>
  <c r="T213" i="36"/>
  <c r="T32" i="22" s="1"/>
  <c r="T193" i="20"/>
  <c r="T12" i="21" s="1"/>
  <c r="T193" i="36"/>
  <c r="T12" i="22" s="1"/>
  <c r="Y221" i="20"/>
  <c r="Y40" i="21" s="1"/>
  <c r="Y221" i="36"/>
  <c r="Y40" i="22" s="1"/>
  <c r="Y205" i="20"/>
  <c r="Y24" i="21" s="1"/>
  <c r="Y205" i="36"/>
  <c r="Y24" i="22" s="1"/>
  <c r="Y188" i="20"/>
  <c r="Y7" i="21" s="1"/>
  <c r="Y188" i="36"/>
  <c r="Y7" i="22" s="1"/>
  <c r="J213" i="20"/>
  <c r="J32" i="21" s="1"/>
  <c r="J213" i="36"/>
  <c r="J32" i="22" s="1"/>
  <c r="J190" i="20"/>
  <c r="J9" i="21" s="1"/>
  <c r="J190" i="36"/>
  <c r="J9" i="22" s="1"/>
  <c r="J194" i="20"/>
  <c r="J13" i="21" s="1"/>
  <c r="J194" i="36"/>
  <c r="J13" i="22" s="1"/>
  <c r="J200" i="20"/>
  <c r="J19" i="21" s="1"/>
  <c r="J200" i="36"/>
  <c r="J19" i="22" s="1"/>
  <c r="P221" i="31"/>
  <c r="P40" i="13" s="1"/>
  <c r="X196" i="31"/>
  <c r="X15" i="13" s="1"/>
  <c r="X201" i="31"/>
  <c r="X20" i="13" s="1"/>
  <c r="O193" i="31"/>
  <c r="O12" i="13" s="1"/>
  <c r="T194" i="31"/>
  <c r="T13" i="13" s="1"/>
  <c r="AB206" i="31"/>
  <c r="AB25" i="13" s="1"/>
  <c r="AB211" i="31"/>
  <c r="AB30" i="13" s="1"/>
  <c r="AB184" i="31"/>
  <c r="AB3" i="13" s="1"/>
  <c r="AE201" i="31"/>
  <c r="AE20" i="13" s="1"/>
  <c r="AE219" i="31"/>
  <c r="AE38" i="13" s="1"/>
  <c r="AE205" i="31"/>
  <c r="AE24" i="13" s="1"/>
  <c r="AE202" i="31"/>
  <c r="AE21" i="13" s="1"/>
  <c r="AE212" i="31"/>
  <c r="AE31" i="13" s="1"/>
  <c r="AE185" i="31"/>
  <c r="AE4" i="13" s="1"/>
  <c r="R201" i="20"/>
  <c r="R20" i="21" s="1"/>
  <c r="R201" i="36"/>
  <c r="R20" i="22" s="1"/>
  <c r="R218" i="20"/>
  <c r="R37" i="21" s="1"/>
  <c r="R218" i="36"/>
  <c r="R37" i="22" s="1"/>
  <c r="R220" i="20"/>
  <c r="R39" i="21" s="1"/>
  <c r="R220" i="36"/>
  <c r="R39" i="22" s="1"/>
  <c r="R187" i="20"/>
  <c r="R6" i="21" s="1"/>
  <c r="R187" i="36"/>
  <c r="R6" i="22" s="1"/>
  <c r="AF204" i="20"/>
  <c r="AF23" i="21" s="1"/>
  <c r="AF204" i="36"/>
  <c r="AF23" i="22" s="1"/>
  <c r="AF193" i="20"/>
  <c r="AF12" i="21" s="1"/>
  <c r="AF193" i="36"/>
  <c r="AF12" i="22" s="1"/>
  <c r="AF197" i="20"/>
  <c r="AF16" i="21" s="1"/>
  <c r="AF197" i="36"/>
  <c r="AF16" i="22" s="1"/>
  <c r="AF194" i="20"/>
  <c r="AF13" i="21" s="1"/>
  <c r="AF194" i="36"/>
  <c r="AF13" i="22" s="1"/>
  <c r="V211" i="20"/>
  <c r="V30" i="21" s="1"/>
  <c r="V211" i="36"/>
  <c r="V30" i="22" s="1"/>
  <c r="V188" i="20"/>
  <c r="V7" i="21" s="1"/>
  <c r="V188" i="36"/>
  <c r="V7" i="22" s="1"/>
  <c r="V196" i="20"/>
  <c r="V15" i="21" s="1"/>
  <c r="V196" i="36"/>
  <c r="V15" i="22" s="1"/>
  <c r="T208" i="20"/>
  <c r="T27" i="21" s="1"/>
  <c r="T208" i="36"/>
  <c r="T27" i="22" s="1"/>
  <c r="T209" i="20"/>
  <c r="T28" i="21" s="1"/>
  <c r="T209" i="36"/>
  <c r="T28" i="22" s="1"/>
  <c r="T189" i="20"/>
  <c r="T8" i="21" s="1"/>
  <c r="T189" i="36"/>
  <c r="T8" i="22" s="1"/>
  <c r="Y213" i="20"/>
  <c r="Y32" i="21" s="1"/>
  <c r="Y213" i="36"/>
  <c r="Y32" i="22" s="1"/>
  <c r="Y208" i="20"/>
  <c r="Y27" i="21" s="1"/>
  <c r="Y208" i="36"/>
  <c r="Y27" i="22" s="1"/>
  <c r="Y201" i="20"/>
  <c r="Y20" i="21" s="1"/>
  <c r="Y201" i="36"/>
  <c r="Y20" i="22" s="1"/>
  <c r="Y219" i="20"/>
  <c r="Y38" i="21" s="1"/>
  <c r="Y219" i="36"/>
  <c r="Y38" i="22" s="1"/>
  <c r="Y190" i="20"/>
  <c r="Y9" i="21" s="1"/>
  <c r="Y190" i="36"/>
  <c r="Y9" i="22" s="1"/>
  <c r="J219" i="20"/>
  <c r="J38" i="21" s="1"/>
  <c r="J219" i="36"/>
  <c r="J38" i="22" s="1"/>
  <c r="J186" i="20"/>
  <c r="J5" i="21" s="1"/>
  <c r="J186" i="36"/>
  <c r="J5" i="22" s="1"/>
  <c r="J196" i="20"/>
  <c r="J15" i="21" s="1"/>
  <c r="J196" i="36"/>
  <c r="J15" i="22" s="1"/>
  <c r="X220" i="20"/>
  <c r="X39" i="21" s="1"/>
  <c r="X220" i="36"/>
  <c r="X39" i="22" s="1"/>
  <c r="X215" i="31"/>
  <c r="X34" i="13" s="1"/>
  <c r="X224" i="31"/>
  <c r="X43" i="13" s="1"/>
  <c r="X192" i="31"/>
  <c r="X11" i="13" s="1"/>
  <c r="O218" i="31"/>
  <c r="O37" i="13" s="1"/>
  <c r="O192" i="31"/>
  <c r="O11" i="13" s="1"/>
  <c r="T220" i="31"/>
  <c r="T39" i="13" s="1"/>
  <c r="T222" i="31"/>
  <c r="T41" i="13" s="1"/>
  <c r="T187" i="31"/>
  <c r="T6" i="13" s="1"/>
  <c r="T195" i="31"/>
  <c r="T14" i="13" s="1"/>
  <c r="AB193" i="31"/>
  <c r="AB12" i="13" s="1"/>
  <c r="X220" i="31"/>
  <c r="X39" i="13" s="1"/>
  <c r="X189" i="31"/>
  <c r="X8" i="13" s="1"/>
  <c r="X193" i="31"/>
  <c r="X12" i="13" s="1"/>
  <c r="O223" i="31"/>
  <c r="O42" i="13" s="1"/>
  <c r="O205" i="31"/>
  <c r="O24" i="13" s="1"/>
  <c r="O187" i="31"/>
  <c r="O6" i="13" s="1"/>
  <c r="T216" i="31"/>
  <c r="T35" i="13" s="1"/>
  <c r="T218" i="31"/>
  <c r="T37" i="13" s="1"/>
  <c r="T223" i="31"/>
  <c r="T42" i="13" s="1"/>
  <c r="T191" i="31"/>
  <c r="T10" i="13" s="1"/>
  <c r="AB221" i="31"/>
  <c r="AB40" i="13" s="1"/>
  <c r="AB196" i="31"/>
  <c r="AB15" i="13" s="1"/>
  <c r="AB198" i="31"/>
  <c r="AB17" i="13" s="1"/>
  <c r="AB203" i="31"/>
  <c r="AB22" i="13" s="1"/>
  <c r="AB185" i="31"/>
  <c r="AB4" i="13" s="1"/>
  <c r="T219" i="31"/>
  <c r="T38" i="13" s="1"/>
  <c r="R193" i="20"/>
  <c r="R12" i="21" s="1"/>
  <c r="R193" i="36"/>
  <c r="R12" i="22" s="1"/>
  <c r="R203" i="20"/>
  <c r="R22" i="21" s="1"/>
  <c r="R203" i="36"/>
  <c r="R22" i="22" s="1"/>
  <c r="R208" i="20"/>
  <c r="R27" i="21" s="1"/>
  <c r="R208" i="36"/>
  <c r="R27" i="22" s="1"/>
  <c r="R184" i="20"/>
  <c r="R3" i="21" s="1"/>
  <c r="R184" i="36"/>
  <c r="R3" i="22" s="1"/>
  <c r="AF220" i="20"/>
  <c r="AF39" i="21" s="1"/>
  <c r="AF220" i="36"/>
  <c r="AF39" i="22" s="1"/>
  <c r="AF219" i="20"/>
  <c r="AF38" i="21" s="1"/>
  <c r="AF219" i="36"/>
  <c r="AF38" i="22" s="1"/>
  <c r="AF186" i="20"/>
  <c r="AF5" i="21" s="1"/>
  <c r="AF186" i="36"/>
  <c r="AF5" i="22" s="1"/>
  <c r="V203" i="20"/>
  <c r="V22" i="21" s="1"/>
  <c r="V203" i="36"/>
  <c r="V22" i="22" s="1"/>
  <c r="V213" i="20"/>
  <c r="V32" i="21" s="1"/>
  <c r="V213" i="36"/>
  <c r="V32" i="22" s="1"/>
  <c r="V184" i="20"/>
  <c r="V3" i="21" s="1"/>
  <c r="V184" i="36"/>
  <c r="V3" i="22" s="1"/>
  <c r="V193" i="20"/>
  <c r="V12" i="21" s="1"/>
  <c r="V193" i="36"/>
  <c r="V12" i="22" s="1"/>
  <c r="T198" i="20"/>
  <c r="T17" i="21" s="1"/>
  <c r="T198" i="36"/>
  <c r="T17" i="22" s="1"/>
  <c r="T187" i="20"/>
  <c r="T6" i="21" s="1"/>
  <c r="T187" i="36"/>
  <c r="T6" i="22" s="1"/>
  <c r="T195" i="20"/>
  <c r="T14" i="21" s="1"/>
  <c r="T195" i="36"/>
  <c r="T14" i="22" s="1"/>
  <c r="T196" i="20"/>
  <c r="T15" i="21" s="1"/>
  <c r="T196" i="36"/>
  <c r="T15" i="22" s="1"/>
  <c r="T197" i="20"/>
  <c r="T16" i="21" s="1"/>
  <c r="T197" i="36"/>
  <c r="T16" i="22" s="1"/>
  <c r="Y212" i="20"/>
  <c r="Y31" i="21" s="1"/>
  <c r="Y212" i="36"/>
  <c r="Y31" i="22" s="1"/>
  <c r="Y210" i="20"/>
  <c r="Y29" i="21" s="1"/>
  <c r="Y210" i="36"/>
  <c r="Y29" i="22" s="1"/>
  <c r="Y192" i="20"/>
  <c r="Y11" i="21" s="1"/>
  <c r="Y192" i="36"/>
  <c r="Y11" i="22" s="1"/>
  <c r="Y187" i="20"/>
  <c r="Y6" i="21" s="1"/>
  <c r="Y187" i="36"/>
  <c r="Y6" i="22" s="1"/>
  <c r="J210" i="20"/>
  <c r="J29" i="21" s="1"/>
  <c r="J210" i="36"/>
  <c r="J29" i="22" s="1"/>
  <c r="J192" i="20"/>
  <c r="J11" i="21" s="1"/>
  <c r="J192" i="36"/>
  <c r="J11" i="22" s="1"/>
  <c r="X204" i="20"/>
  <c r="X23" i="21" s="1"/>
  <c r="X204" i="36"/>
  <c r="X23" i="22" s="1"/>
  <c r="X221" i="20"/>
  <c r="X40" i="21" s="1"/>
  <c r="X221" i="36"/>
  <c r="X40" i="22" s="1"/>
  <c r="X218" i="20"/>
  <c r="X37" i="21" s="1"/>
  <c r="X218" i="36"/>
  <c r="X37" i="22" s="1"/>
  <c r="X185" i="20"/>
  <c r="X4" i="21" s="1"/>
  <c r="X185" i="36"/>
  <c r="X4" i="22" s="1"/>
  <c r="X195" i="20"/>
  <c r="X14" i="21" s="1"/>
  <c r="X195" i="36"/>
  <c r="X14" i="22" s="1"/>
  <c r="N184" i="20"/>
  <c r="N3" i="21" s="1"/>
  <c r="N184" i="36"/>
  <c r="N3" i="22" s="1"/>
  <c r="N196" i="20"/>
  <c r="N15" i="21" s="1"/>
  <c r="N196" i="36"/>
  <c r="N15" i="22" s="1"/>
  <c r="N198" i="20"/>
  <c r="N17" i="21" s="1"/>
  <c r="N198" i="36"/>
  <c r="N17" i="22" s="1"/>
  <c r="P194" i="31"/>
  <c r="P13" i="13" s="1"/>
  <c r="T193" i="31"/>
  <c r="T12" i="13" s="1"/>
  <c r="AE217" i="31"/>
  <c r="AE36" i="13" s="1"/>
  <c r="AE218" i="31"/>
  <c r="AE37" i="13" s="1"/>
  <c r="R209" i="20"/>
  <c r="R28" i="21" s="1"/>
  <c r="R209" i="36"/>
  <c r="R28" i="22" s="1"/>
  <c r="R185" i="20"/>
  <c r="R4" i="21" s="1"/>
  <c r="R185" i="36"/>
  <c r="R4" i="22" s="1"/>
  <c r="R202" i="20"/>
  <c r="R21" i="21" s="1"/>
  <c r="R202" i="36"/>
  <c r="R21" i="22" s="1"/>
  <c r="R204" i="20"/>
  <c r="R23" i="21" s="1"/>
  <c r="R204" i="36"/>
  <c r="R23" i="22" s="1"/>
  <c r="AF200" i="20"/>
  <c r="AF19" i="21" s="1"/>
  <c r="AF200" i="36"/>
  <c r="AF19" i="22" s="1"/>
  <c r="AF212" i="20"/>
  <c r="AF31" i="21" s="1"/>
  <c r="AF212" i="36"/>
  <c r="AF31" i="22" s="1"/>
  <c r="AF213" i="20"/>
  <c r="AF32" i="21" s="1"/>
  <c r="AF213" i="36"/>
  <c r="AF32" i="22" s="1"/>
  <c r="AF210" i="20"/>
  <c r="AF29" i="21" s="1"/>
  <c r="AF210" i="36"/>
  <c r="AF29" i="22" s="1"/>
  <c r="V212" i="20"/>
  <c r="V31" i="21" s="1"/>
  <c r="V212" i="36"/>
  <c r="V31" i="22" s="1"/>
  <c r="V209" i="20"/>
  <c r="V28" i="21" s="1"/>
  <c r="V209" i="36"/>
  <c r="V28" i="22" s="1"/>
  <c r="V189" i="20"/>
  <c r="V8" i="21" s="1"/>
  <c r="V189" i="36"/>
  <c r="V8" i="22" s="1"/>
  <c r="T190" i="20"/>
  <c r="T9" i="21" s="1"/>
  <c r="T190" i="36"/>
  <c r="T9" i="22" s="1"/>
  <c r="T192" i="20"/>
  <c r="T11" i="21" s="1"/>
  <c r="T192" i="36"/>
  <c r="T11" i="22" s="1"/>
  <c r="Y209" i="20"/>
  <c r="Y28" i="21" s="1"/>
  <c r="Y209" i="36"/>
  <c r="Y28" i="22" s="1"/>
  <c r="Y204" i="20"/>
  <c r="Y23" i="21" s="1"/>
  <c r="Y204" i="36"/>
  <c r="Y23" i="22" s="1"/>
  <c r="Y184" i="20"/>
  <c r="Y3" i="21" s="1"/>
  <c r="Y184" i="36"/>
  <c r="Y3" i="22" s="1"/>
  <c r="Y203" i="20"/>
  <c r="Y22" i="21" s="1"/>
  <c r="Y203" i="36"/>
  <c r="Y22" i="22" s="1"/>
  <c r="J205" i="20"/>
  <c r="J24" i="21" s="1"/>
  <c r="J205" i="36"/>
  <c r="J24" i="22" s="1"/>
  <c r="J209" i="20"/>
  <c r="J28" i="21" s="1"/>
  <c r="J209" i="36"/>
  <c r="J28" i="22" s="1"/>
  <c r="J203" i="20"/>
  <c r="J22" i="21" s="1"/>
  <c r="J203" i="36"/>
  <c r="J22" i="22" s="1"/>
  <c r="J212" i="20"/>
  <c r="J31" i="21" s="1"/>
  <c r="J212" i="36"/>
  <c r="J31" i="22" s="1"/>
  <c r="J188" i="20"/>
  <c r="J7" i="21" s="1"/>
  <c r="J188" i="36"/>
  <c r="J7" i="22" s="1"/>
  <c r="X192" i="20"/>
  <c r="X11" i="21" s="1"/>
  <c r="X192" i="36"/>
  <c r="X11" i="22" s="1"/>
  <c r="X190" i="20"/>
  <c r="X9" i="21" s="1"/>
  <c r="X190" i="36"/>
  <c r="X9" i="22" s="1"/>
  <c r="N195" i="20"/>
  <c r="N14" i="21" s="1"/>
  <c r="N195" i="36"/>
  <c r="N14" i="22" s="1"/>
  <c r="N221" i="20"/>
  <c r="N40" i="21" s="1"/>
  <c r="N221" i="36"/>
  <c r="N40" i="22" s="1"/>
  <c r="N188" i="20"/>
  <c r="N7" i="21" s="1"/>
  <c r="N188" i="36"/>
  <c r="N7" i="22" s="1"/>
  <c r="N193" i="20"/>
  <c r="N12" i="21" s="1"/>
  <c r="N193" i="36"/>
  <c r="N12" i="22" s="1"/>
  <c r="L194" i="20"/>
  <c r="L13" i="21" s="1"/>
  <c r="L194" i="36"/>
  <c r="L13" i="22" s="1"/>
  <c r="L190" i="20"/>
  <c r="L9" i="21" s="1"/>
  <c r="L190" i="36"/>
  <c r="L9" i="22" s="1"/>
  <c r="L200" i="20"/>
  <c r="L19" i="21" s="1"/>
  <c r="L200" i="36"/>
  <c r="L19" i="22" s="1"/>
  <c r="P198" i="31"/>
  <c r="P17" i="13" s="1"/>
  <c r="X202" i="31"/>
  <c r="X21" i="13" s="1"/>
  <c r="O202" i="31"/>
  <c r="O21" i="13" s="1"/>
  <c r="T197" i="31"/>
  <c r="T16" i="13" s="1"/>
  <c r="T204" i="31"/>
  <c r="T23" i="13" s="1"/>
  <c r="T188" i="31"/>
  <c r="T7" i="13" s="1"/>
  <c r="AB217" i="31"/>
  <c r="AB36" i="13" s="1"/>
  <c r="AE193" i="31"/>
  <c r="AE12" i="13" s="1"/>
  <c r="O207" i="36"/>
  <c r="O26" i="22" s="1"/>
  <c r="M207" i="36"/>
  <c r="M26" i="22" s="1"/>
  <c r="K207" i="36"/>
  <c r="K26" i="22" s="1"/>
  <c r="Z183" i="36"/>
  <c r="Z2" i="22" s="1"/>
  <c r="X183" i="36"/>
  <c r="X2" i="22" s="1"/>
  <c r="V183" i="36"/>
  <c r="V2" i="22" s="1"/>
  <c r="T183" i="36"/>
  <c r="T2" i="22" s="1"/>
  <c r="AC185" i="36"/>
  <c r="AC4" i="22" s="1"/>
  <c r="N201" i="36"/>
  <c r="N20" i="22" s="1"/>
  <c r="U186" i="36"/>
  <c r="U5" i="22" s="1"/>
  <c r="F202" i="36"/>
  <c r="F21" i="22" s="1"/>
  <c r="AC187" i="36"/>
  <c r="AC6" i="22" s="1"/>
  <c r="N203" i="36"/>
  <c r="N22" i="22" s="1"/>
  <c r="Z219" i="36"/>
  <c r="Z38" i="22" s="1"/>
  <c r="I196" i="36"/>
  <c r="I15" i="22" s="1"/>
  <c r="AC212" i="36"/>
  <c r="AC31" i="22" s="1"/>
  <c r="M189" i="36"/>
  <c r="M8" i="22" s="1"/>
  <c r="AC205" i="36"/>
  <c r="AC24" i="22" s="1"/>
  <c r="J221" i="36"/>
  <c r="J40" i="22" s="1"/>
  <c r="V198" i="36"/>
  <c r="V17" i="22" s="1"/>
  <c r="W192" i="36"/>
  <c r="W11" i="22" s="1"/>
  <c r="H208" i="36"/>
  <c r="H27" i="22" s="1"/>
  <c r="W199" i="36"/>
  <c r="W18" i="22" s="1"/>
  <c r="U199" i="36"/>
  <c r="U18" i="22" s="1"/>
  <c r="S199" i="36"/>
  <c r="S18" i="22" s="1"/>
  <c r="I199" i="36"/>
  <c r="I18" i="22" s="1"/>
  <c r="AE217" i="36"/>
  <c r="AE36" i="22" s="1"/>
  <c r="AC217" i="36"/>
  <c r="AC36" i="22" s="1"/>
  <c r="AA217" i="36"/>
  <c r="AA36" i="22" s="1"/>
  <c r="Y185" i="36"/>
  <c r="Y4" i="22" s="1"/>
  <c r="Q186" i="36"/>
  <c r="Q5" i="22" s="1"/>
  <c r="J202" i="36"/>
  <c r="J21" i="22" s="1"/>
  <c r="N218" i="36"/>
  <c r="N37" i="22" s="1"/>
  <c r="I195" i="36"/>
  <c r="I14" i="22" s="1"/>
  <c r="Q211" i="36"/>
  <c r="Q30" i="22" s="1"/>
  <c r="AF188" i="36"/>
  <c r="AF7" i="22" s="1"/>
  <c r="Q204" i="36"/>
  <c r="Q23" i="22" s="1"/>
  <c r="AC220" i="36"/>
  <c r="AC39" i="22" s="1"/>
  <c r="U197" i="36"/>
  <c r="U16" i="22" s="1"/>
  <c r="W198" i="36"/>
  <c r="W17" i="22" s="1"/>
  <c r="S184" i="36"/>
  <c r="S3" i="22" s="1"/>
  <c r="D200" i="36"/>
  <c r="D19" i="22" s="1"/>
  <c r="H191" i="36"/>
  <c r="H10" i="22" s="1"/>
  <c r="F191" i="36"/>
  <c r="F10" i="22" s="1"/>
  <c r="D191" i="36"/>
  <c r="D10" i="22" s="1"/>
  <c r="Y191" i="36"/>
  <c r="Y10" i="22" s="1"/>
  <c r="I193" i="36"/>
  <c r="I12" i="22" s="1"/>
  <c r="Q210" i="36"/>
  <c r="Q29" i="22" s="1"/>
  <c r="AF187" i="36"/>
  <c r="AF6" i="22" s="1"/>
  <c r="Q203" i="36"/>
  <c r="Q22" i="22" s="1"/>
  <c r="AC219" i="36"/>
  <c r="AC38" i="22" s="1"/>
  <c r="AF196" i="36"/>
  <c r="AF15" i="22" s="1"/>
  <c r="P189" i="36"/>
  <c r="P8" i="22" s="1"/>
  <c r="C192" i="36"/>
  <c r="C11" i="22" s="1"/>
  <c r="AA222" i="36"/>
  <c r="AA41" i="22" s="1"/>
  <c r="Q222" i="36"/>
  <c r="Q41" i="22" s="1"/>
  <c r="O222" i="36"/>
  <c r="O41" i="22" s="1"/>
  <c r="M222" i="36"/>
  <c r="M41" i="22" s="1"/>
  <c r="G185" i="36"/>
  <c r="G4" i="22" s="1"/>
  <c r="W201" i="36"/>
  <c r="W20" i="22" s="1"/>
  <c r="AD186" i="36"/>
  <c r="AD5" i="22" s="1"/>
  <c r="O202" i="36"/>
  <c r="O21" i="22" s="1"/>
  <c r="AA218" i="36"/>
  <c r="AA37" i="22" s="1"/>
  <c r="U196" i="36"/>
  <c r="U15" i="22" s="1"/>
  <c r="G212" i="36"/>
  <c r="G31" i="22" s="1"/>
  <c r="G205" i="36"/>
  <c r="G24" i="22" s="1"/>
  <c r="S221" i="36"/>
  <c r="S40" i="22" s="1"/>
  <c r="C198" i="36"/>
  <c r="C17" i="22" s="1"/>
  <c r="AF192" i="36"/>
  <c r="AF11" i="22" s="1"/>
  <c r="Q208" i="36"/>
  <c r="Q27" i="22" s="1"/>
  <c r="V224" i="36"/>
  <c r="V43" i="22" s="1"/>
  <c r="T224" i="36"/>
  <c r="T43" i="22" s="1"/>
  <c r="R224" i="36"/>
  <c r="R43" i="22" s="1"/>
  <c r="H224" i="36"/>
  <c r="H43" i="22" s="1"/>
  <c r="Y214" i="36"/>
  <c r="Y33" i="22" s="1"/>
  <c r="W214" i="36"/>
  <c r="W33" i="22" s="1"/>
  <c r="U214" i="36"/>
  <c r="U33" i="22" s="1"/>
  <c r="AF185" i="36"/>
  <c r="AF4" i="22" s="1"/>
  <c r="Q201" i="36"/>
  <c r="Q20" i="22" s="1"/>
  <c r="C186" i="36"/>
  <c r="C5" i="22" s="1"/>
  <c r="S202" i="36"/>
  <c r="S21" i="22" s="1"/>
  <c r="W218" i="36"/>
  <c r="W37" i="22" s="1"/>
  <c r="Z195" i="36"/>
  <c r="Z14" i="22" s="1"/>
  <c r="C211" i="36"/>
  <c r="C30" i="22" s="1"/>
  <c r="R188" i="36"/>
  <c r="R7" i="22" s="1"/>
  <c r="C204" i="36"/>
  <c r="C23" i="22" s="1"/>
  <c r="G220" i="36"/>
  <c r="G39" i="22" s="1"/>
  <c r="M197" i="36"/>
  <c r="M16" i="22" s="1"/>
  <c r="R213" i="36"/>
  <c r="R32" i="22" s="1"/>
  <c r="AB184" i="36"/>
  <c r="AB3" i="22" s="1"/>
  <c r="M200" i="36"/>
  <c r="M19" i="22" s="1"/>
  <c r="O216" i="36"/>
  <c r="O35" i="22" s="1"/>
  <c r="M216" i="36"/>
  <c r="M35" i="22" s="1"/>
  <c r="K216" i="36"/>
  <c r="K35" i="22" s="1"/>
  <c r="AF216" i="36"/>
  <c r="AF35" i="22" s="1"/>
  <c r="AC206" i="36"/>
  <c r="AC25" i="22" s="1"/>
  <c r="AA206" i="36"/>
  <c r="AA25" i="22" s="1"/>
  <c r="Q206" i="36"/>
  <c r="Q25" i="22" s="1"/>
  <c r="O206" i="36"/>
  <c r="O25" i="22" s="1"/>
  <c r="AD209" i="36"/>
  <c r="AD28" i="22" s="1"/>
  <c r="H194" i="36"/>
  <c r="H13" i="22" s="1"/>
  <c r="X210" i="36"/>
  <c r="X29" i="22" s="1"/>
  <c r="H187" i="36"/>
  <c r="H6" i="22" s="1"/>
  <c r="X203" i="36"/>
  <c r="X22" i="22" s="1"/>
  <c r="E219" i="36"/>
  <c r="E38" i="22" s="1"/>
  <c r="AE196" i="36"/>
  <c r="AE15" i="22" s="1"/>
  <c r="H212" i="36"/>
  <c r="H31" i="22" s="1"/>
  <c r="P213" i="36"/>
  <c r="P32" i="22" s="1"/>
  <c r="AE190" i="36"/>
  <c r="AE9" i="22" s="1"/>
  <c r="L192" i="36"/>
  <c r="L11" i="22" s="1"/>
  <c r="AB208" i="36"/>
  <c r="AB27" i="22" s="1"/>
  <c r="D223" i="36"/>
  <c r="D42" i="22" s="1"/>
  <c r="Y223" i="36"/>
  <c r="Y42" i="22" s="1"/>
  <c r="W223" i="36"/>
  <c r="W42" i="22" s="1"/>
  <c r="P185" i="36"/>
  <c r="P4" i="22" s="1"/>
  <c r="H186" i="36"/>
  <c r="H5" i="22" s="1"/>
  <c r="X202" i="36"/>
  <c r="X21" i="22" s="1"/>
  <c r="E218" i="36"/>
  <c r="E37" i="22" s="1"/>
  <c r="W195" i="36"/>
  <c r="W14" i="22" s="1"/>
  <c r="H211" i="36"/>
  <c r="H30" i="22" s="1"/>
  <c r="W188" i="36"/>
  <c r="W7" i="22" s="1"/>
  <c r="H204" i="36"/>
  <c r="H23" i="22" s="1"/>
  <c r="AE189" i="36"/>
  <c r="AE8" i="22" s="1"/>
  <c r="P205" i="36"/>
  <c r="P24" i="22" s="1"/>
  <c r="AB221" i="36"/>
  <c r="AB40" i="22" s="1"/>
  <c r="M198" i="36"/>
  <c r="M17" i="22" s="1"/>
  <c r="L184" i="36"/>
  <c r="L3" i="22" s="1"/>
  <c r="AB200" i="36"/>
  <c r="AB19" i="22" s="1"/>
  <c r="E215" i="36"/>
  <c r="E34" i="22" s="1"/>
  <c r="C215" i="36"/>
  <c r="C34" i="22" s="1"/>
  <c r="X215" i="36"/>
  <c r="X34" i="22" s="1"/>
  <c r="V215" i="36"/>
  <c r="V34" i="22" s="1"/>
  <c r="AE193" i="36"/>
  <c r="AE12" i="22" s="1"/>
  <c r="P209" i="36"/>
  <c r="P28" i="22" s="1"/>
  <c r="W194" i="36"/>
  <c r="W13" i="22" s="1"/>
  <c r="H210" i="36"/>
  <c r="H29" i="22" s="1"/>
  <c r="W187" i="36"/>
  <c r="W6" i="22" s="1"/>
  <c r="H203" i="36"/>
  <c r="H22" i="22" s="1"/>
  <c r="L219" i="36"/>
  <c r="L38" i="22" s="1"/>
  <c r="AB220" i="36"/>
  <c r="AB39" i="22" s="1"/>
  <c r="F197" i="36"/>
  <c r="F16" i="22" s="1"/>
  <c r="AE213" i="36"/>
  <c r="AE32" i="22" s="1"/>
  <c r="O190" i="36"/>
  <c r="O9" i="22" s="1"/>
  <c r="C200" i="36"/>
  <c r="C19" i="22" s="1"/>
  <c r="G207" i="36"/>
  <c r="G26" i="22" s="1"/>
  <c r="E207" i="36"/>
  <c r="E26" i="22" s="1"/>
  <c r="C207" i="36"/>
  <c r="C26" i="22" s="1"/>
  <c r="R183" i="36"/>
  <c r="R2" i="22" s="1"/>
  <c r="P183" i="36"/>
  <c r="P2" i="22" s="1"/>
  <c r="N183" i="36"/>
  <c r="N2" i="22" s="1"/>
  <c r="L183" i="36"/>
  <c r="L2" i="22" s="1"/>
  <c r="AA194" i="36"/>
  <c r="AA13" i="22" s="1"/>
  <c r="L210" i="36"/>
  <c r="L29" i="22" s="1"/>
  <c r="AA187" i="36"/>
  <c r="AA6" i="22" s="1"/>
  <c r="L203" i="36"/>
  <c r="L22" i="22" s="1"/>
  <c r="P219" i="36"/>
  <c r="P38" i="22" s="1"/>
  <c r="P196" i="36"/>
  <c r="P15" i="22" s="1"/>
  <c r="AA212" i="36"/>
  <c r="AA31" i="22" s="1"/>
  <c r="K189" i="36"/>
  <c r="K8" i="22" s="1"/>
  <c r="AA205" i="36"/>
  <c r="AA24" i="22" s="1"/>
  <c r="AE221" i="36"/>
  <c r="AE40" i="22" s="1"/>
  <c r="Q198" i="36"/>
  <c r="Q17" i="22" s="1"/>
  <c r="U192" i="36"/>
  <c r="U11" i="22" s="1"/>
  <c r="F208" i="36"/>
  <c r="F27" i="22" s="1"/>
  <c r="O199" i="36"/>
  <c r="O18" i="22" s="1"/>
  <c r="M199" i="36"/>
  <c r="M18" i="22" s="1"/>
  <c r="K199" i="36"/>
  <c r="K18" i="22" s="1"/>
  <c r="Y217" i="36"/>
  <c r="Y36" i="22" s="1"/>
  <c r="W217" i="36"/>
  <c r="W36" i="22" s="1"/>
  <c r="U217" i="36"/>
  <c r="U36" i="22" s="1"/>
  <c r="S217" i="36"/>
  <c r="S36" i="22" s="1"/>
  <c r="W185" i="36"/>
  <c r="W4" i="22" s="1"/>
  <c r="H201" i="36"/>
  <c r="H20" i="22" s="1"/>
  <c r="O186" i="36"/>
  <c r="O5" i="22" s="1"/>
  <c r="AE202" i="36"/>
  <c r="AE21" i="22" s="1"/>
  <c r="L218" i="36"/>
  <c r="L37" i="22" s="1"/>
  <c r="AD195" i="36"/>
  <c r="AD14" i="22" s="1"/>
  <c r="AE211" i="36"/>
  <c r="AE30" i="22" s="1"/>
  <c r="W212" i="36"/>
  <c r="W31" i="22" s="1"/>
  <c r="G189" i="36"/>
  <c r="G8" i="22" s="1"/>
  <c r="W205" i="36"/>
  <c r="W24" i="22" s="1"/>
  <c r="D221" i="36"/>
  <c r="D40" i="22" s="1"/>
  <c r="S198" i="36"/>
  <c r="S17" i="22" s="1"/>
  <c r="Q192" i="36"/>
  <c r="Q11" i="22" s="1"/>
  <c r="J208" i="36"/>
  <c r="J27" i="22" s="1"/>
  <c r="AE191" i="36"/>
  <c r="AE10" i="22" s="1"/>
  <c r="AC191" i="36"/>
  <c r="AC10" i="22" s="1"/>
  <c r="AA191" i="36"/>
  <c r="AA10" i="22" s="1"/>
  <c r="Q191" i="36"/>
  <c r="Q10" i="22" s="1"/>
  <c r="G193" i="36"/>
  <c r="G12" i="22" s="1"/>
  <c r="W209" i="36"/>
  <c r="W28" i="22" s="1"/>
  <c r="AD194" i="36"/>
  <c r="AD13" i="22" s="1"/>
  <c r="O210" i="36"/>
  <c r="O29" i="22" s="1"/>
  <c r="AD187" i="36"/>
  <c r="AD6" i="22" s="1"/>
  <c r="W203" i="36"/>
  <c r="W22" i="22" s="1"/>
  <c r="W204" i="36"/>
  <c r="W23" i="22" s="1"/>
  <c r="D220" i="36"/>
  <c r="D39" i="22" s="1"/>
  <c r="R197" i="36"/>
  <c r="R16" i="22" s="1"/>
  <c r="G213" i="36"/>
  <c r="G32" i="22" s="1"/>
  <c r="V190" i="36"/>
  <c r="V9" i="22" s="1"/>
  <c r="Q184" i="36"/>
  <c r="Q3" i="22" s="1"/>
  <c r="S222" i="36"/>
  <c r="S41" i="22" s="1"/>
  <c r="I222" i="36"/>
  <c r="I41" i="22" s="1"/>
  <c r="G222" i="36"/>
  <c r="G41" i="22" s="1"/>
  <c r="E222" i="36"/>
  <c r="E41" i="22" s="1"/>
  <c r="E185" i="36"/>
  <c r="E4" i="22" s="1"/>
  <c r="AC201" i="36"/>
  <c r="AC20" i="22" s="1"/>
  <c r="U210" i="36"/>
  <c r="U29" i="22" s="1"/>
  <c r="E187" i="36"/>
  <c r="E6" i="22" s="1"/>
  <c r="U203" i="36"/>
  <c r="U22" i="22" s="1"/>
  <c r="H196" i="36"/>
  <c r="H15" i="22" s="1"/>
  <c r="E212" i="36"/>
  <c r="E31" i="22" s="1"/>
  <c r="E205" i="36"/>
  <c r="E24" i="22" s="1"/>
  <c r="I221" i="36"/>
  <c r="I40" i="22" s="1"/>
  <c r="H198" i="36"/>
  <c r="H17" i="22" s="1"/>
  <c r="AD192" i="36"/>
  <c r="AD11" i="22" s="1"/>
  <c r="O208" i="36"/>
  <c r="O27" i="22" s="1"/>
  <c r="N224" i="36"/>
  <c r="N43" i="22" s="1"/>
  <c r="L224" i="36"/>
  <c r="L43" i="22" s="1"/>
  <c r="J224" i="36"/>
  <c r="J43" i="22" s="1"/>
  <c r="AA214" i="36"/>
  <c r="AA33" i="22" s="1"/>
  <c r="Q214" i="36"/>
  <c r="Q33" i="22" s="1"/>
  <c r="O214" i="36"/>
  <c r="O33" i="22" s="1"/>
  <c r="M214" i="36"/>
  <c r="M33" i="22" s="1"/>
  <c r="AD185" i="36"/>
  <c r="AD4" i="22" s="1"/>
  <c r="O201" i="36"/>
  <c r="O20" i="22" s="1"/>
  <c r="X186" i="36"/>
  <c r="X5" i="22" s="1"/>
  <c r="I202" i="36"/>
  <c r="I21" i="22" s="1"/>
  <c r="U218" i="36"/>
  <c r="U37" i="22" s="1"/>
  <c r="H195" i="36"/>
  <c r="H14" i="22" s="1"/>
  <c r="X211" i="36"/>
  <c r="X30" i="22" s="1"/>
  <c r="H188" i="36"/>
  <c r="H7" i="22" s="1"/>
  <c r="E220" i="36"/>
  <c r="E39" i="22" s="1"/>
  <c r="AF205" i="36"/>
  <c r="AF24" i="22" s="1"/>
  <c r="M221" i="36"/>
  <c r="M40" i="22" s="1"/>
  <c r="AC198" i="36"/>
  <c r="AC17" i="22" s="1"/>
  <c r="S208" i="36"/>
  <c r="S27" i="22" s="1"/>
  <c r="G216" i="36"/>
  <c r="G35" i="22" s="1"/>
  <c r="E216" i="36"/>
  <c r="E35" i="22" s="1"/>
  <c r="C216" i="36"/>
  <c r="C35" i="22" s="1"/>
  <c r="X216" i="36"/>
  <c r="X35" i="22" s="1"/>
  <c r="U206" i="36"/>
  <c r="U25" i="22" s="1"/>
  <c r="S206" i="36"/>
  <c r="S25" i="22" s="1"/>
  <c r="I206" i="36"/>
  <c r="I25" i="22" s="1"/>
  <c r="G206" i="36"/>
  <c r="G25" i="22" s="1"/>
  <c r="L193" i="36"/>
  <c r="L12" i="22" s="1"/>
  <c r="F194" i="36"/>
  <c r="F13" i="22" s="1"/>
  <c r="F187" i="36"/>
  <c r="F6" i="22" s="1"/>
  <c r="AD211" i="36"/>
  <c r="AD30" i="22" s="1"/>
  <c r="AD204" i="36"/>
  <c r="AD23" i="22" s="1"/>
  <c r="K220" i="36"/>
  <c r="K39" i="22" s="1"/>
  <c r="N213" i="36"/>
  <c r="N32" i="22" s="1"/>
  <c r="AC190" i="36"/>
  <c r="AC9" i="22" s="1"/>
  <c r="S200" i="36"/>
  <c r="S19" i="22" s="1"/>
  <c r="AC223" i="36"/>
  <c r="AC42" i="22" s="1"/>
  <c r="AA223" i="36"/>
  <c r="AA42" i="22" s="1"/>
  <c r="Q223" i="36"/>
  <c r="Q42" i="22" s="1"/>
  <c r="O223" i="36"/>
  <c r="O42" i="22" s="1"/>
  <c r="N185" i="36"/>
  <c r="N4" i="22" s="1"/>
  <c r="AD201" i="36"/>
  <c r="AD20" i="22" s="1"/>
  <c r="F186" i="36"/>
  <c r="F5" i="22" s="1"/>
  <c r="V202" i="36"/>
  <c r="V21" i="22" s="1"/>
  <c r="C218" i="36"/>
  <c r="C37" i="22" s="1"/>
  <c r="AD203" i="36"/>
  <c r="AD22" i="22" s="1"/>
  <c r="K219" i="36"/>
  <c r="K38" i="22" s="1"/>
  <c r="Y196" i="36"/>
  <c r="Y15" i="22" s="1"/>
  <c r="N212" i="36"/>
  <c r="N31" i="22" s="1"/>
  <c r="AC189" i="36"/>
  <c r="AC8" i="22" s="1"/>
  <c r="N205" i="36"/>
  <c r="N24" i="22" s="1"/>
  <c r="Z221" i="36"/>
  <c r="Z40" i="22" s="1"/>
  <c r="X198" i="36"/>
  <c r="X17" i="22" s="1"/>
  <c r="R192" i="36"/>
  <c r="R11" i="22" s="1"/>
  <c r="C208" i="36"/>
  <c r="C27" i="22" s="1"/>
  <c r="AB215" i="36"/>
  <c r="AB34" i="22" s="1"/>
  <c r="Z215" i="36"/>
  <c r="Z34" i="22" s="1"/>
  <c r="P215" i="36"/>
  <c r="P34" i="22" s="1"/>
  <c r="N215" i="36"/>
  <c r="N34" i="22" s="1"/>
  <c r="AC193" i="36"/>
  <c r="AC12" i="22" s="1"/>
  <c r="N209" i="36"/>
  <c r="N28" i="22" s="1"/>
  <c r="U194" i="36"/>
  <c r="U13" i="22" s="1"/>
  <c r="F210" i="36"/>
  <c r="F29" i="22" s="1"/>
  <c r="AF195" i="36"/>
  <c r="AF14" i="22" s="1"/>
  <c r="N211" i="36"/>
  <c r="N30" i="22" s="1"/>
  <c r="AC188" i="36"/>
  <c r="AC7" i="22" s="1"/>
  <c r="N204" i="36"/>
  <c r="N23" i="22" s="1"/>
  <c r="Z220" i="36"/>
  <c r="Z39" i="22" s="1"/>
  <c r="AC197" i="36"/>
  <c r="AC16" i="22" s="1"/>
  <c r="AC213" i="36"/>
  <c r="AC32" i="22" s="1"/>
  <c r="M190" i="36"/>
  <c r="M9" i="22" s="1"/>
  <c r="H184" i="36"/>
  <c r="H3" i="22" s="1"/>
  <c r="X200" i="36"/>
  <c r="X19" i="22" s="1"/>
  <c r="AF207" i="36"/>
  <c r="AF26" i="22" s="1"/>
  <c r="AD207" i="36"/>
  <c r="AD26" i="22" s="1"/>
  <c r="AB207" i="36"/>
  <c r="AB26" i="22" s="1"/>
  <c r="Z207" i="36"/>
  <c r="Z26" i="22" s="1"/>
  <c r="J183" i="36"/>
  <c r="J2" i="22" s="1"/>
  <c r="H183" i="36"/>
  <c r="H2" i="22" s="1"/>
  <c r="F183" i="36"/>
  <c r="F2" i="22" s="1"/>
  <c r="D183" i="36"/>
  <c r="D2" i="22" s="1"/>
  <c r="Y193" i="36"/>
  <c r="Y12" i="22" s="1"/>
  <c r="Q194" i="36"/>
  <c r="Q13" i="22" s="1"/>
  <c r="Q187" i="36"/>
  <c r="Q6" i="22" s="1"/>
  <c r="N219" i="36"/>
  <c r="N38" i="22" s="1"/>
  <c r="W196" i="36"/>
  <c r="W15" i="22" s="1"/>
  <c r="Q212" i="36"/>
  <c r="Q31" i="22" s="1"/>
  <c r="AF189" i="36"/>
  <c r="AF8" i="22" s="1"/>
  <c r="S192" i="36"/>
  <c r="S11" i="22" s="1"/>
  <c r="D208" i="36"/>
  <c r="D27" i="22" s="1"/>
  <c r="G199" i="36"/>
  <c r="G18" i="22" s="1"/>
  <c r="E199" i="36"/>
  <c r="E18" i="22" s="1"/>
  <c r="C199" i="36"/>
  <c r="C18" i="22" s="1"/>
  <c r="Q217" i="36"/>
  <c r="Q36" i="22" s="1"/>
  <c r="O217" i="36"/>
  <c r="O36" i="22" s="1"/>
  <c r="M217" i="36"/>
  <c r="M36" i="22" s="1"/>
  <c r="K217" i="36"/>
  <c r="K36" i="22" s="1"/>
  <c r="U185" i="36"/>
  <c r="U4" i="22" s="1"/>
  <c r="F201" i="36"/>
  <c r="F20" i="22" s="1"/>
  <c r="M186" i="36"/>
  <c r="M5" i="22" s="1"/>
  <c r="U187" i="36"/>
  <c r="U6" i="22" s="1"/>
  <c r="F203" i="36"/>
  <c r="F22" i="22" s="1"/>
  <c r="AD196" i="36"/>
  <c r="AD15" i="22" s="1"/>
  <c r="U212" i="36"/>
  <c r="U31" i="22" s="1"/>
  <c r="E189" i="36"/>
  <c r="E8" i="22" s="1"/>
  <c r="U205" i="36"/>
  <c r="U24" i="22" s="1"/>
  <c r="I198" i="36"/>
  <c r="I17" i="22" s="1"/>
  <c r="O192" i="36"/>
  <c r="O11" i="22" s="1"/>
  <c r="AE208" i="36"/>
  <c r="AE27" i="22" s="1"/>
  <c r="W191" i="36"/>
  <c r="W10" i="22" s="1"/>
  <c r="U191" i="36"/>
  <c r="U10" i="22" s="1"/>
  <c r="S191" i="36"/>
  <c r="S10" i="22" s="1"/>
  <c r="I191" i="36"/>
  <c r="I10" i="22" s="1"/>
  <c r="E193" i="36"/>
  <c r="E12" i="22" s="1"/>
  <c r="E209" i="36"/>
  <c r="E28" i="22" s="1"/>
  <c r="M195" i="36"/>
  <c r="M14" i="22" s="1"/>
  <c r="U211" i="36"/>
  <c r="U30" i="22" s="1"/>
  <c r="E188" i="36"/>
  <c r="E7" i="22" s="1"/>
  <c r="U204" i="36"/>
  <c r="U23" i="22" s="1"/>
  <c r="Y220" i="36"/>
  <c r="Y39" i="22" s="1"/>
  <c r="AB197" i="36"/>
  <c r="AB16" i="22" s="1"/>
  <c r="E213" i="36"/>
  <c r="E32" i="22" s="1"/>
  <c r="O184" i="36"/>
  <c r="O3" i="22" s="1"/>
  <c r="AE200" i="36"/>
  <c r="AE19" i="22" s="1"/>
  <c r="K222" i="36"/>
  <c r="K41" i="22" s="1"/>
  <c r="AF222" i="36"/>
  <c r="AF41" i="22" s="1"/>
  <c r="AD222" i="36"/>
  <c r="AD41" i="22" s="1"/>
  <c r="AB222" i="36"/>
  <c r="AB41" i="22" s="1"/>
  <c r="K193" i="36"/>
  <c r="K12" i="22" s="1"/>
  <c r="AA209" i="36"/>
  <c r="AA28" i="22" s="1"/>
  <c r="C194" i="36"/>
  <c r="C13" i="22" s="1"/>
  <c r="S210" i="36"/>
  <c r="S29" i="22" s="1"/>
  <c r="C187" i="36"/>
  <c r="C6" i="22" s="1"/>
  <c r="S203" i="36"/>
  <c r="S22" i="22" s="1"/>
  <c r="W219" i="36"/>
  <c r="W38" i="22" s="1"/>
  <c r="O196" i="36"/>
  <c r="O15" i="22" s="1"/>
  <c r="C212" i="36"/>
  <c r="C31" i="22" s="1"/>
  <c r="C205" i="36"/>
  <c r="C24" i="22" s="1"/>
  <c r="G221" i="36"/>
  <c r="G40" i="22" s="1"/>
  <c r="P198" i="36"/>
  <c r="P17" i="22" s="1"/>
  <c r="AB192" i="36"/>
  <c r="AB11" i="22" s="1"/>
  <c r="M208" i="36"/>
  <c r="M27" i="22" s="1"/>
  <c r="F224" i="36"/>
  <c r="F43" i="22" s="1"/>
  <c r="D224" i="36"/>
  <c r="D43" i="22" s="1"/>
  <c r="Y224" i="36"/>
  <c r="Y43" i="22" s="1"/>
  <c r="S214" i="36"/>
  <c r="S33" i="22" s="1"/>
  <c r="I214" i="36"/>
  <c r="I33" i="22" s="1"/>
  <c r="G214" i="36"/>
  <c r="G33" i="22" s="1"/>
  <c r="E214" i="36"/>
  <c r="E33" i="22" s="1"/>
  <c r="AB185" i="36"/>
  <c r="AB4" i="22" s="1"/>
  <c r="U201" i="36"/>
  <c r="U20" i="22" s="1"/>
  <c r="G202" i="36"/>
  <c r="G21" i="22" s="1"/>
  <c r="S218" i="36"/>
  <c r="S37" i="22" s="1"/>
  <c r="F195" i="36"/>
  <c r="F14" i="22" s="1"/>
  <c r="AA219" i="36"/>
  <c r="AA38" i="22" s="1"/>
  <c r="M196" i="36"/>
  <c r="M15" i="22" s="1"/>
  <c r="AD212" i="36"/>
  <c r="AD31" i="22" s="1"/>
  <c r="N189" i="36"/>
  <c r="N8" i="22" s="1"/>
  <c r="AD205" i="36"/>
  <c r="AD24" i="22" s="1"/>
  <c r="K221" i="36"/>
  <c r="K40" i="22" s="1"/>
  <c r="Y198" i="36"/>
  <c r="Y17" i="22" s="1"/>
  <c r="I208" i="36"/>
  <c r="I27" i="22" s="1"/>
  <c r="AD216" i="36"/>
  <c r="AD35" i="22" s="1"/>
  <c r="AB216" i="36"/>
  <c r="AB35" i="22" s="1"/>
  <c r="Z216" i="36"/>
  <c r="Z35" i="22" s="1"/>
  <c r="P216" i="36"/>
  <c r="P35" i="22" s="1"/>
  <c r="M206" i="36"/>
  <c r="M25" i="22" s="1"/>
  <c r="K206" i="36"/>
  <c r="K25" i="22" s="1"/>
  <c r="AF206" i="36"/>
  <c r="AF25" i="22" s="1"/>
  <c r="C185" i="36"/>
  <c r="C4" i="22" s="1"/>
  <c r="S201" i="36"/>
  <c r="S20" i="22" s="1"/>
  <c r="AB186" i="36"/>
  <c r="AB5" i="22" s="1"/>
  <c r="M202" i="36"/>
  <c r="M21" i="22" s="1"/>
  <c r="Q218" i="36"/>
  <c r="Q37" i="22" s="1"/>
  <c r="AB211" i="36"/>
  <c r="AB30" i="22" s="1"/>
  <c r="L188" i="36"/>
  <c r="L7" i="22" s="1"/>
  <c r="AB204" i="36"/>
  <c r="AB23" i="22" s="1"/>
  <c r="AA197" i="36"/>
  <c r="AA16" i="22" s="1"/>
  <c r="L213" i="36"/>
  <c r="L32" i="22" s="1"/>
  <c r="AA190" i="36"/>
  <c r="AA9" i="22" s="1"/>
  <c r="X184" i="36"/>
  <c r="X3" i="22" s="1"/>
  <c r="I200" i="36"/>
  <c r="I19" i="22" s="1"/>
  <c r="U223" i="36"/>
  <c r="U42" i="22" s="1"/>
  <c r="S223" i="36"/>
  <c r="S42" i="22" s="1"/>
  <c r="I223" i="36"/>
  <c r="I42" i="22" s="1"/>
  <c r="G223" i="36"/>
  <c r="G42" i="22" s="1"/>
  <c r="L185" i="36"/>
  <c r="L4" i="22" s="1"/>
  <c r="AB210" i="36"/>
  <c r="AB29" i="22" s="1"/>
  <c r="L187" i="36"/>
  <c r="L6" i="22" s="1"/>
  <c r="AB203" i="36"/>
  <c r="AB22" i="22" s="1"/>
  <c r="G196" i="36"/>
  <c r="G15" i="22" s="1"/>
  <c r="L212" i="36"/>
  <c r="L31" i="22" s="1"/>
  <c r="AA189" i="36"/>
  <c r="AA8" i="22" s="1"/>
  <c r="L205" i="36"/>
  <c r="L24" i="22" s="1"/>
  <c r="P221" i="36"/>
  <c r="P40" i="22" s="1"/>
  <c r="F198" i="36"/>
  <c r="F17" i="22" s="1"/>
  <c r="H192" i="36"/>
  <c r="H11" i="22" s="1"/>
  <c r="X208" i="36"/>
  <c r="X27" i="22" s="1"/>
  <c r="T215" i="36"/>
  <c r="T34" i="22" s="1"/>
  <c r="R215" i="36"/>
  <c r="R34" i="22" s="1"/>
  <c r="H215" i="36"/>
  <c r="H34" i="22" s="1"/>
  <c r="F215" i="36"/>
  <c r="F34" i="22" s="1"/>
  <c r="L186" i="36"/>
  <c r="L5" i="22" s="1"/>
  <c r="AB202" i="36"/>
  <c r="AB21" i="22" s="1"/>
  <c r="AF218" i="36"/>
  <c r="AF37" i="22" s="1"/>
  <c r="D195" i="36"/>
  <c r="D14" i="22" s="1"/>
  <c r="L211" i="36"/>
  <c r="L30" i="22" s="1"/>
  <c r="AA188" i="36"/>
  <c r="AA7" i="22" s="1"/>
  <c r="L204" i="36"/>
  <c r="L23" i="22" s="1"/>
  <c r="P220" i="36"/>
  <c r="P39" i="22" s="1"/>
  <c r="E197" i="36"/>
  <c r="E16" i="22" s="1"/>
  <c r="AA213" i="36"/>
  <c r="AA32" i="22" s="1"/>
  <c r="K190" i="36"/>
  <c r="K9" i="22" s="1"/>
  <c r="F184" i="36"/>
  <c r="F3" i="22" s="1"/>
  <c r="AB200" i="31"/>
  <c r="AB19" i="13" s="1"/>
  <c r="AB202" i="31"/>
  <c r="AB21" i="13" s="1"/>
  <c r="AB189" i="31"/>
  <c r="AB8" i="13" s="1"/>
  <c r="AE221" i="31"/>
  <c r="AE40" i="13" s="1"/>
  <c r="AE209" i="31"/>
  <c r="AE28" i="13" s="1"/>
  <c r="AE189" i="31"/>
  <c r="AE8" i="13" s="1"/>
  <c r="AE198" i="31"/>
  <c r="AE17" i="13" s="1"/>
  <c r="AE208" i="31"/>
  <c r="AE27" i="13" s="1"/>
  <c r="AE186" i="31"/>
  <c r="AE5" i="13" s="1"/>
  <c r="X207" i="36"/>
  <c r="X26" i="22" s="1"/>
  <c r="V207" i="36"/>
  <c r="V26" i="22" s="1"/>
  <c r="T207" i="36"/>
  <c r="T26" i="22" s="1"/>
  <c r="R207" i="36"/>
  <c r="R26" i="22" s="1"/>
  <c r="C183" i="36"/>
  <c r="C2" i="22" s="1"/>
  <c r="AE183" i="36"/>
  <c r="AE2" i="22" s="1"/>
  <c r="AC183" i="36"/>
  <c r="AC2" i="22" s="1"/>
  <c r="AA183" i="36"/>
  <c r="AA2" i="22" s="1"/>
  <c r="W193" i="36"/>
  <c r="W12" i="22" s="1"/>
  <c r="H209" i="36"/>
  <c r="H28" i="22" s="1"/>
  <c r="O194" i="36"/>
  <c r="O13" i="22" s="1"/>
  <c r="AE210" i="36"/>
  <c r="AE29" i="22" s="1"/>
  <c r="O187" i="36"/>
  <c r="O6" i="22" s="1"/>
  <c r="G203" i="36"/>
  <c r="G22" i="22" s="1"/>
  <c r="D219" i="36"/>
  <c r="D38" i="22" s="1"/>
  <c r="T220" i="36"/>
  <c r="T39" i="22" s="1"/>
  <c r="W213" i="36"/>
  <c r="W32" i="22" s="1"/>
  <c r="G190" i="36"/>
  <c r="G9" i="22" s="1"/>
  <c r="J184" i="36"/>
  <c r="J3" i="22" s="1"/>
  <c r="Z200" i="36"/>
  <c r="Z19" i="22" s="1"/>
  <c r="AF199" i="36"/>
  <c r="AF18" i="22" s="1"/>
  <c r="AD199" i="36"/>
  <c r="AD18" i="22" s="1"/>
  <c r="AB199" i="36"/>
  <c r="AB18" i="22" s="1"/>
  <c r="Z199" i="36"/>
  <c r="Z18" i="22" s="1"/>
  <c r="I217" i="36"/>
  <c r="I36" i="22" s="1"/>
  <c r="G217" i="36"/>
  <c r="G36" i="22" s="1"/>
  <c r="E217" i="36"/>
  <c r="E36" i="22" s="1"/>
  <c r="C217" i="36"/>
  <c r="C36" i="22" s="1"/>
  <c r="AA193" i="36"/>
  <c r="AA12" i="22" s="1"/>
  <c r="L209" i="36"/>
  <c r="L28" i="22" s="1"/>
  <c r="S194" i="36"/>
  <c r="S13" i="22" s="1"/>
  <c r="D210" i="36"/>
  <c r="D29" i="22" s="1"/>
  <c r="S187" i="36"/>
  <c r="S6" i="22" s="1"/>
  <c r="D203" i="36"/>
  <c r="D22" i="22" s="1"/>
  <c r="H219" i="36"/>
  <c r="H38" i="22" s="1"/>
  <c r="F196" i="36"/>
  <c r="F15" i="22" s="1"/>
  <c r="S212" i="36"/>
  <c r="S31" i="22" s="1"/>
  <c r="C189" i="36"/>
  <c r="C8" i="22" s="1"/>
  <c r="S205" i="36"/>
  <c r="S24" i="22" s="1"/>
  <c r="W221" i="36"/>
  <c r="W40" i="22" s="1"/>
  <c r="D198" i="36"/>
  <c r="D17" i="22" s="1"/>
  <c r="M192" i="36"/>
  <c r="M11" i="22" s="1"/>
  <c r="AC208" i="36"/>
  <c r="AC27" i="22" s="1"/>
  <c r="O191" i="36"/>
  <c r="O10" i="22" s="1"/>
  <c r="M191" i="36"/>
  <c r="M10" i="22" s="1"/>
  <c r="K191" i="36"/>
  <c r="K10" i="22" s="1"/>
  <c r="AA185" i="36"/>
  <c r="AA4" i="22" s="1"/>
  <c r="L201" i="36"/>
  <c r="L20" i="22" s="1"/>
  <c r="S186" i="36"/>
  <c r="S5" i="22" s="1"/>
  <c r="D202" i="36"/>
  <c r="D21" i="22" s="1"/>
  <c r="H218" i="36"/>
  <c r="H37" i="22" s="1"/>
  <c r="K195" i="36"/>
  <c r="K14" i="22" s="1"/>
  <c r="S211" i="36"/>
  <c r="S30" i="22" s="1"/>
  <c r="C188" i="36"/>
  <c r="C7" i="22" s="1"/>
  <c r="S204" i="36"/>
  <c r="S23" i="22" s="1"/>
  <c r="W220" i="36"/>
  <c r="W39" i="22" s="1"/>
  <c r="D197" i="36"/>
  <c r="D16" i="22" s="1"/>
  <c r="C213" i="36"/>
  <c r="C32" i="22" s="1"/>
  <c r="R190" i="36"/>
  <c r="R9" i="22" s="1"/>
  <c r="M184" i="36"/>
  <c r="M3" i="22" s="1"/>
  <c r="AC200" i="36"/>
  <c r="AC19" i="22" s="1"/>
  <c r="C222" i="36"/>
  <c r="C41" i="22" s="1"/>
  <c r="X222" i="36"/>
  <c r="X41" i="22" s="1"/>
  <c r="V222" i="36"/>
  <c r="V41" i="22" s="1"/>
  <c r="T222" i="36"/>
  <c r="T41" i="22" s="1"/>
  <c r="Q209" i="36"/>
  <c r="Q28" i="22" s="1"/>
  <c r="X194" i="36"/>
  <c r="X13" i="22" s="1"/>
  <c r="I210" i="36"/>
  <c r="I29" i="22" s="1"/>
  <c r="X187" i="36"/>
  <c r="X6" i="22" s="1"/>
  <c r="I203" i="36"/>
  <c r="I22" i="22" s="1"/>
  <c r="U219" i="36"/>
  <c r="U38" i="22" s="1"/>
  <c r="X212" i="36"/>
  <c r="X31" i="22" s="1"/>
  <c r="H189" i="36"/>
  <c r="H8" i="22" s="1"/>
  <c r="P190" i="36"/>
  <c r="P9" i="22" s="1"/>
  <c r="AE224" i="36"/>
  <c r="AE43" i="22" s="1"/>
  <c r="AC224" i="36"/>
  <c r="AC43" i="22" s="1"/>
  <c r="AA224" i="36"/>
  <c r="AA43" i="22" s="1"/>
  <c r="Q224" i="36"/>
  <c r="Q43" i="22" s="1"/>
  <c r="K214" i="36"/>
  <c r="K33" i="22" s="1"/>
  <c r="AF214" i="36"/>
  <c r="AF33" i="22" s="1"/>
  <c r="AD214" i="36"/>
  <c r="AD33" i="22" s="1"/>
  <c r="AB214" i="36"/>
  <c r="AB33" i="22" s="1"/>
  <c r="C193" i="36"/>
  <c r="C12" i="22" s="1"/>
  <c r="S209" i="36"/>
  <c r="S28" i="22" s="1"/>
  <c r="AB194" i="36"/>
  <c r="AB13" i="22" s="1"/>
  <c r="M210" i="36"/>
  <c r="M29" i="22" s="1"/>
  <c r="AB187" i="36"/>
  <c r="AB6" i="22" s="1"/>
  <c r="M203" i="36"/>
  <c r="M22" i="22" s="1"/>
  <c r="Q219" i="36"/>
  <c r="Q38" i="22" s="1"/>
  <c r="AB196" i="36"/>
  <c r="AB15" i="22" s="1"/>
  <c r="AB212" i="36"/>
  <c r="AB31" i="22" s="1"/>
  <c r="L189" i="36"/>
  <c r="L8" i="22" s="1"/>
  <c r="AB205" i="36"/>
  <c r="AB24" i="22" s="1"/>
  <c r="AF221" i="36"/>
  <c r="AF40" i="22" s="1"/>
  <c r="V192" i="36"/>
  <c r="V11" i="22" s="1"/>
  <c r="G208" i="36"/>
  <c r="G27" i="22" s="1"/>
  <c r="V216" i="36"/>
  <c r="V35" i="22" s="1"/>
  <c r="T216" i="36"/>
  <c r="T35" i="22" s="1"/>
  <c r="R216" i="36"/>
  <c r="R35" i="22" s="1"/>
  <c r="H216" i="36"/>
  <c r="H35" i="22" s="1"/>
  <c r="E206" i="36"/>
  <c r="E25" i="22" s="1"/>
  <c r="C206" i="36"/>
  <c r="C25" i="22" s="1"/>
  <c r="X206" i="36"/>
  <c r="X25" i="22" s="1"/>
  <c r="I201" i="36"/>
  <c r="I20" i="22" s="1"/>
  <c r="Z186" i="36"/>
  <c r="Z5" i="22" s="1"/>
  <c r="K202" i="36"/>
  <c r="K21" i="22" s="1"/>
  <c r="O218" i="36"/>
  <c r="O37" i="22" s="1"/>
  <c r="R195" i="36"/>
  <c r="R14" i="22" s="1"/>
  <c r="Z211" i="36"/>
  <c r="Z30" i="22" s="1"/>
  <c r="Z204" i="36"/>
  <c r="Z23" i="22" s="1"/>
  <c r="AD220" i="36"/>
  <c r="AD39" i="22" s="1"/>
  <c r="C197" i="36"/>
  <c r="C16" i="22" s="1"/>
  <c r="Q190" i="36"/>
  <c r="Q9" i="22" s="1"/>
  <c r="G200" i="36"/>
  <c r="G19" i="22" s="1"/>
  <c r="M223" i="36"/>
  <c r="M42" i="22" s="1"/>
  <c r="K223" i="36"/>
  <c r="K42" i="22" s="1"/>
  <c r="AF223" i="36"/>
  <c r="AF42" i="22" s="1"/>
  <c r="AD223" i="36"/>
  <c r="AD42" i="22" s="1"/>
  <c r="C209" i="36"/>
  <c r="C28" i="22" s="1"/>
  <c r="Z210" i="36"/>
  <c r="Z29" i="22" s="1"/>
  <c r="J187" i="36"/>
  <c r="J6" i="22" s="1"/>
  <c r="Z203" i="36"/>
  <c r="Z22" i="22" s="1"/>
  <c r="AD219" i="36"/>
  <c r="AD38" i="22" s="1"/>
  <c r="Q189" i="36"/>
  <c r="Q8" i="22" s="1"/>
  <c r="F221" i="36"/>
  <c r="F40" i="22" s="1"/>
  <c r="F192" i="36"/>
  <c r="F11" i="22" s="1"/>
  <c r="V208" i="36"/>
  <c r="V27" i="22" s="1"/>
  <c r="L215" i="36"/>
  <c r="L34" i="22" s="1"/>
  <c r="J215" i="36"/>
  <c r="J34" i="22" s="1"/>
  <c r="AE215" i="36"/>
  <c r="AE34" i="22" s="1"/>
  <c r="C201" i="36"/>
  <c r="C20" i="22" s="1"/>
  <c r="Z202" i="36"/>
  <c r="Z21" i="22" s="1"/>
  <c r="AD218" i="36"/>
  <c r="AD37" i="22" s="1"/>
  <c r="Y195" i="36"/>
  <c r="Y14" i="22" s="1"/>
  <c r="J211" i="36"/>
  <c r="J30" i="22" s="1"/>
  <c r="Q188" i="36"/>
  <c r="Q7" i="22" s="1"/>
  <c r="J204" i="36"/>
  <c r="J23" i="22" s="1"/>
  <c r="N220" i="36"/>
  <c r="N39" i="22" s="1"/>
  <c r="L197" i="36"/>
  <c r="L16" i="22" s="1"/>
  <c r="I213" i="36"/>
  <c r="I32" i="22" s="1"/>
  <c r="D184" i="36"/>
  <c r="D3" i="22" s="1"/>
  <c r="T200" i="36"/>
  <c r="T19" i="22" s="1"/>
  <c r="AE199" i="31"/>
  <c r="AE18" i="13" s="1"/>
  <c r="AE223" i="31"/>
  <c r="AE42" i="13" s="1"/>
  <c r="AE194" i="31"/>
  <c r="AE13" i="13" s="1"/>
  <c r="AE204" i="31"/>
  <c r="AE23" i="13" s="1"/>
  <c r="P207" i="36"/>
  <c r="P26" i="22" s="1"/>
  <c r="N207" i="36"/>
  <c r="N26" i="22" s="1"/>
  <c r="L207" i="36"/>
  <c r="L26" i="22" s="1"/>
  <c r="J207" i="36"/>
  <c r="J26" i="22" s="1"/>
  <c r="Y183" i="36"/>
  <c r="Y2" i="22" s="1"/>
  <c r="W183" i="36"/>
  <c r="W2" i="22" s="1"/>
  <c r="U183" i="36"/>
  <c r="U2" i="22" s="1"/>
  <c r="S183" i="36"/>
  <c r="S2" i="22" s="1"/>
  <c r="U193" i="36"/>
  <c r="U12" i="22" s="1"/>
  <c r="F209" i="36"/>
  <c r="F28" i="22" s="1"/>
  <c r="M194" i="36"/>
  <c r="M13" i="22" s="1"/>
  <c r="AC195" i="36"/>
  <c r="AC14" i="22" s="1"/>
  <c r="F211" i="36"/>
  <c r="F30" i="22" s="1"/>
  <c r="U188" i="36"/>
  <c r="U7" i="22" s="1"/>
  <c r="F204" i="36"/>
  <c r="F23" i="22" s="1"/>
  <c r="S197" i="36"/>
  <c r="S16" i="22" s="1"/>
  <c r="U213" i="36"/>
  <c r="U32" i="22" s="1"/>
  <c r="E190" i="36"/>
  <c r="E9" i="22" s="1"/>
  <c r="AE184" i="36"/>
  <c r="AE3" i="22" s="1"/>
  <c r="P200" i="36"/>
  <c r="P19" i="22" s="1"/>
  <c r="X199" i="36"/>
  <c r="X18" i="22" s="1"/>
  <c r="V199" i="36"/>
  <c r="V18" i="22" s="1"/>
  <c r="T199" i="36"/>
  <c r="T18" i="22" s="1"/>
  <c r="R199" i="36"/>
  <c r="R18" i="22" s="1"/>
  <c r="AF217" i="36"/>
  <c r="AF36" i="22" s="1"/>
  <c r="AD217" i="36"/>
  <c r="AD36" i="22" s="1"/>
  <c r="AB217" i="36"/>
  <c r="AB36" i="22" s="1"/>
  <c r="Z217" i="36"/>
  <c r="Z36" i="22" s="1"/>
  <c r="Q193" i="36"/>
  <c r="Q12" i="22" s="1"/>
  <c r="I194" i="36"/>
  <c r="I13" i="22" s="1"/>
  <c r="I187" i="36"/>
  <c r="I6" i="22" s="1"/>
  <c r="F219" i="36"/>
  <c r="F38" i="22" s="1"/>
  <c r="L196" i="36"/>
  <c r="L15" i="22" s="1"/>
  <c r="I212" i="36"/>
  <c r="I31" i="22" s="1"/>
  <c r="X189" i="36"/>
  <c r="X8" i="22" s="1"/>
  <c r="Q205" i="36"/>
  <c r="Q24" i="22" s="1"/>
  <c r="AF190" i="36"/>
  <c r="AF9" i="22" s="1"/>
  <c r="K192" i="36"/>
  <c r="K11" i="22" s="1"/>
  <c r="G191" i="36"/>
  <c r="G10" i="22" s="1"/>
  <c r="E191" i="36"/>
  <c r="E10" i="22" s="1"/>
  <c r="C191" i="36"/>
  <c r="C10" i="22" s="1"/>
  <c r="Q185" i="36"/>
  <c r="Q4" i="22" s="1"/>
  <c r="J201" i="36"/>
  <c r="J20" i="22" s="1"/>
  <c r="I186" i="36"/>
  <c r="I5" i="22" s="1"/>
  <c r="Y202" i="36"/>
  <c r="Y21" i="22" s="1"/>
  <c r="F218" i="36"/>
  <c r="F37" i="22" s="1"/>
  <c r="I211" i="36"/>
  <c r="I30" i="22" s="1"/>
  <c r="X188" i="36"/>
  <c r="X7" i="22" s="1"/>
  <c r="I204" i="36"/>
  <c r="I23" i="22" s="1"/>
  <c r="U220" i="36"/>
  <c r="U39" i="22" s="1"/>
  <c r="K197" i="36"/>
  <c r="K16" i="22" s="1"/>
  <c r="AC221" i="36"/>
  <c r="AC40" i="22" s="1"/>
  <c r="O198" i="36"/>
  <c r="O17" i="22" s="1"/>
  <c r="K184" i="36"/>
  <c r="K3" i="22" s="1"/>
  <c r="Z222" i="36"/>
  <c r="Z41" i="22" s="1"/>
  <c r="P222" i="36"/>
  <c r="P41" i="22" s="1"/>
  <c r="N222" i="36"/>
  <c r="N41" i="22" s="1"/>
  <c r="L222" i="36"/>
  <c r="L41" i="22" s="1"/>
  <c r="AD193" i="36"/>
  <c r="AD12" i="22" s="1"/>
  <c r="O209" i="36"/>
  <c r="O28" i="22" s="1"/>
  <c r="V194" i="36"/>
  <c r="V13" i="22" s="1"/>
  <c r="G210" i="36"/>
  <c r="G29" i="22" s="1"/>
  <c r="O203" i="36"/>
  <c r="O22" i="22" s="1"/>
  <c r="AD188" i="36"/>
  <c r="AD7" i="22" s="1"/>
  <c r="O204" i="36"/>
  <c r="O23" i="22" s="1"/>
  <c r="AA220" i="36"/>
  <c r="AA39" i="22" s="1"/>
  <c r="J197" i="36"/>
  <c r="J16" i="22" s="1"/>
  <c r="AD213" i="36"/>
  <c r="AD32" i="22" s="1"/>
  <c r="N190" i="36"/>
  <c r="N9" i="22" s="1"/>
  <c r="I184" i="36"/>
  <c r="I3" i="22" s="1"/>
  <c r="Y200" i="36"/>
  <c r="Y19" i="22" s="1"/>
  <c r="W224" i="36"/>
  <c r="W43" i="22" s="1"/>
  <c r="U224" i="36"/>
  <c r="U43" i="22" s="1"/>
  <c r="S224" i="36"/>
  <c r="S43" i="22" s="1"/>
  <c r="I224" i="36"/>
  <c r="I43" i="22" s="1"/>
  <c r="C214" i="36"/>
  <c r="C33" i="22" s="1"/>
  <c r="X214" i="36"/>
  <c r="X33" i="22" s="1"/>
  <c r="V214" i="36"/>
  <c r="V33" i="22" s="1"/>
  <c r="T214" i="36"/>
  <c r="T33" i="22" s="1"/>
  <c r="X193" i="36"/>
  <c r="X12" i="22" s="1"/>
  <c r="I209" i="36"/>
  <c r="I28" i="22" s="1"/>
  <c r="Z194" i="36"/>
  <c r="Z13" i="22" s="1"/>
  <c r="K210" i="36"/>
  <c r="K29" i="22" s="1"/>
  <c r="Z187" i="36"/>
  <c r="Z6" i="22" s="1"/>
  <c r="K203" i="36"/>
  <c r="K22" i="22" s="1"/>
  <c r="O219" i="36"/>
  <c r="O38" i="22" s="1"/>
  <c r="D196" i="36"/>
  <c r="D15" i="22" s="1"/>
  <c r="Z212" i="36"/>
  <c r="Z31" i="22" s="1"/>
  <c r="J189" i="36"/>
  <c r="J8" i="22" s="1"/>
  <c r="Z205" i="36"/>
  <c r="Z24" i="22" s="1"/>
  <c r="V221" i="36"/>
  <c r="V40" i="22" s="1"/>
  <c r="Z198" i="36"/>
  <c r="Z17" i="22" s="1"/>
  <c r="E208" i="36"/>
  <c r="E27" i="22" s="1"/>
  <c r="N216" i="36"/>
  <c r="N35" i="22" s="1"/>
  <c r="L216" i="36"/>
  <c r="L35" i="22" s="1"/>
  <c r="J216" i="36"/>
  <c r="J35" i="22" s="1"/>
  <c r="AD206" i="36"/>
  <c r="AD25" i="22" s="1"/>
  <c r="AB206" i="36"/>
  <c r="AB25" i="22" s="1"/>
  <c r="Z206" i="36"/>
  <c r="Z25" i="22" s="1"/>
  <c r="P206" i="36"/>
  <c r="P25" i="22" s="1"/>
  <c r="V185" i="36"/>
  <c r="V4" i="22" s="1"/>
  <c r="G201" i="36"/>
  <c r="G20" i="22" s="1"/>
  <c r="P186" i="36"/>
  <c r="P5" i="22" s="1"/>
  <c r="AF202" i="36"/>
  <c r="AF21" i="22" s="1"/>
  <c r="M218" i="36"/>
  <c r="M37" i="22" s="1"/>
  <c r="AE195" i="36"/>
  <c r="AE14" i="22" s="1"/>
  <c r="P211" i="36"/>
  <c r="P30" i="22" s="1"/>
  <c r="AE188" i="36"/>
  <c r="AE7" i="22" s="1"/>
  <c r="P204" i="36"/>
  <c r="P23" i="22" s="1"/>
  <c r="X205" i="36"/>
  <c r="X24" i="22" s="1"/>
  <c r="E221" i="36"/>
  <c r="E40" i="22" s="1"/>
  <c r="U198" i="36"/>
  <c r="U17" i="22" s="1"/>
  <c r="T184" i="36"/>
  <c r="T3" i="22" s="1"/>
  <c r="E200" i="36"/>
  <c r="E19" i="22" s="1"/>
  <c r="E223" i="36"/>
  <c r="E42" i="22" s="1"/>
  <c r="C223" i="36"/>
  <c r="C42" i="22" s="1"/>
  <c r="X223" i="36"/>
  <c r="X42" i="22" s="1"/>
  <c r="V223" i="36"/>
  <c r="V42" i="22" s="1"/>
  <c r="H193" i="36"/>
  <c r="H12" i="22" s="1"/>
  <c r="X209" i="36"/>
  <c r="X28" i="22" s="1"/>
  <c r="AE194" i="36"/>
  <c r="AE13" i="22" s="1"/>
  <c r="P210" i="36"/>
  <c r="P29" i="22" s="1"/>
  <c r="AE187" i="36"/>
  <c r="AE6" i="22" s="1"/>
  <c r="P203" i="36"/>
  <c r="P22" i="22" s="1"/>
  <c r="T219" i="36"/>
  <c r="T38" i="22" s="1"/>
  <c r="N197" i="36"/>
  <c r="N16" i="22" s="1"/>
  <c r="H213" i="36"/>
  <c r="H32" i="22" s="1"/>
  <c r="W190" i="36"/>
  <c r="W9" i="22" s="1"/>
  <c r="D192" i="36"/>
  <c r="D11" i="22" s="1"/>
  <c r="D215" i="36"/>
  <c r="D34" i="22" s="1"/>
  <c r="Y215" i="36"/>
  <c r="Y34" i="22" s="1"/>
  <c r="W215" i="36"/>
  <c r="W34" i="22" s="1"/>
  <c r="H185" i="36"/>
  <c r="H4" i="22" s="1"/>
  <c r="X201" i="36"/>
  <c r="X20" i="22" s="1"/>
  <c r="AE186" i="36"/>
  <c r="AE5" i="22" s="1"/>
  <c r="P202" i="36"/>
  <c r="P21" i="22" s="1"/>
  <c r="AB218" i="36"/>
  <c r="AB37" i="22" s="1"/>
  <c r="O195" i="36"/>
  <c r="O14" i="22" s="1"/>
  <c r="O211" i="36"/>
  <c r="O30" i="22" s="1"/>
  <c r="O188" i="36"/>
  <c r="O7" i="22" s="1"/>
  <c r="W189" i="36"/>
  <c r="W8" i="22" s="1"/>
  <c r="H205" i="36"/>
  <c r="H24" i="22" s="1"/>
  <c r="T221" i="36"/>
  <c r="T40" i="22" s="1"/>
  <c r="E198" i="36"/>
  <c r="E17" i="22" s="1"/>
  <c r="Z208" i="36"/>
  <c r="Z27" i="22" s="1"/>
  <c r="H207" i="36"/>
  <c r="H26" i="22" s="1"/>
  <c r="F207" i="36"/>
  <c r="F26" i="22" s="1"/>
  <c r="D207" i="36"/>
  <c r="D26" i="22" s="1"/>
  <c r="Y207" i="36"/>
  <c r="Y26" i="22" s="1"/>
  <c r="Q183" i="36"/>
  <c r="Q2" i="22" s="1"/>
  <c r="O183" i="36"/>
  <c r="O2" i="22" s="1"/>
  <c r="M183" i="36"/>
  <c r="M2" i="22" s="1"/>
  <c r="K183" i="36"/>
  <c r="K2" i="22" s="1"/>
  <c r="AB201" i="36"/>
  <c r="AB20" i="22" s="1"/>
  <c r="D186" i="36"/>
  <c r="D5" i="22" s="1"/>
  <c r="T202" i="36"/>
  <c r="T21" i="22" s="1"/>
  <c r="AA195" i="36"/>
  <c r="AA14" i="22" s="1"/>
  <c r="D211" i="36"/>
  <c r="D30" i="22" s="1"/>
  <c r="S188" i="36"/>
  <c r="S7" i="22" s="1"/>
  <c r="D204" i="36"/>
  <c r="D23" i="22" s="1"/>
  <c r="H220" i="36"/>
  <c r="H39" i="22" s="1"/>
  <c r="Y197" i="36"/>
  <c r="Y16" i="22" s="1"/>
  <c r="S213" i="36"/>
  <c r="S32" i="22" s="1"/>
  <c r="C190" i="36"/>
  <c r="C9" i="22" s="1"/>
  <c r="AC184" i="36"/>
  <c r="AC3" i="22" s="1"/>
  <c r="N200" i="36"/>
  <c r="N19" i="22" s="1"/>
  <c r="P199" i="36"/>
  <c r="P18" i="22" s="1"/>
  <c r="N199" i="36"/>
  <c r="N18" i="22" s="1"/>
  <c r="L199" i="36"/>
  <c r="L18" i="22" s="1"/>
  <c r="J199" i="36"/>
  <c r="J18" i="22" s="1"/>
  <c r="X217" i="36"/>
  <c r="X36" i="22" s="1"/>
  <c r="V217" i="36"/>
  <c r="V36" i="22" s="1"/>
  <c r="T217" i="36"/>
  <c r="T36" i="22" s="1"/>
  <c r="R217" i="36"/>
  <c r="R36" i="22" s="1"/>
  <c r="O193" i="36"/>
  <c r="O12" i="22" s="1"/>
  <c r="AE209" i="36"/>
  <c r="AE28" i="22" s="1"/>
  <c r="G194" i="36"/>
  <c r="G13" i="22" s="1"/>
  <c r="W210" i="36"/>
  <c r="W29" i="22" s="1"/>
  <c r="G187" i="36"/>
  <c r="G6" i="22" s="1"/>
  <c r="AE203" i="36"/>
  <c r="AE22" i="22" s="1"/>
  <c r="AB219" i="36"/>
  <c r="AB38" i="22" s="1"/>
  <c r="AE204" i="36"/>
  <c r="AE23" i="22" s="1"/>
  <c r="L220" i="36"/>
  <c r="L39" i="22" s="1"/>
  <c r="Z197" i="36"/>
  <c r="Z16" i="22" s="1"/>
  <c r="O213" i="36"/>
  <c r="O32" i="22" s="1"/>
  <c r="AD190" i="36"/>
  <c r="AD9" i="22" s="1"/>
  <c r="R200" i="36"/>
  <c r="R19" i="22" s="1"/>
  <c r="AF191" i="36"/>
  <c r="AF10" i="22" s="1"/>
  <c r="AD191" i="36"/>
  <c r="AD10" i="22" s="1"/>
  <c r="AB191" i="36"/>
  <c r="AB10" i="22" s="1"/>
  <c r="Z191" i="36"/>
  <c r="Z10" i="22" s="1"/>
  <c r="O185" i="36"/>
  <c r="O4" i="22" s="1"/>
  <c r="AE201" i="36"/>
  <c r="AE20" i="22" s="1"/>
  <c r="G186" i="36"/>
  <c r="G5" i="22" s="1"/>
  <c r="W202" i="36"/>
  <c r="W21" i="22" s="1"/>
  <c r="D218" i="36"/>
  <c r="D37" i="22" s="1"/>
  <c r="V195" i="36"/>
  <c r="V14" i="22" s="1"/>
  <c r="W211" i="36"/>
  <c r="W30" i="22" s="1"/>
  <c r="AC196" i="36"/>
  <c r="AC15" i="22" s="1"/>
  <c r="O212" i="36"/>
  <c r="O31" i="22" s="1"/>
  <c r="AD189" i="36"/>
  <c r="AD8" i="22" s="1"/>
  <c r="O205" i="36"/>
  <c r="O24" i="22" s="1"/>
  <c r="AA221" i="36"/>
  <c r="AA40" i="22" s="1"/>
  <c r="K198" i="36"/>
  <c r="K17" i="22" s="1"/>
  <c r="I192" i="36"/>
  <c r="I11" i="22" s="1"/>
  <c r="R222" i="36"/>
  <c r="R41" i="22" s="1"/>
  <c r="H222" i="36"/>
  <c r="H41" i="22" s="1"/>
  <c r="F222" i="36"/>
  <c r="F41" i="22" s="1"/>
  <c r="D222" i="36"/>
  <c r="D41" i="22" s="1"/>
  <c r="AB193" i="36"/>
  <c r="AB12" i="22" s="1"/>
  <c r="AC209" i="36"/>
  <c r="AC28" i="22" s="1"/>
  <c r="AC202" i="36"/>
  <c r="AC21" i="22" s="1"/>
  <c r="J218" i="36"/>
  <c r="J37" i="22" s="1"/>
  <c r="E195" i="36"/>
  <c r="E14" i="22" s="1"/>
  <c r="M211" i="36"/>
  <c r="M30" i="22" s="1"/>
  <c r="AB188" i="36"/>
  <c r="AB7" i="22" s="1"/>
  <c r="M204" i="36"/>
  <c r="M23" i="22" s="1"/>
  <c r="Q220" i="36"/>
  <c r="Q39" i="22" s="1"/>
  <c r="Q197" i="36"/>
  <c r="Q16" i="22" s="1"/>
  <c r="AB213" i="36"/>
  <c r="AB32" i="22" s="1"/>
  <c r="G184" i="36"/>
  <c r="G3" i="22" s="1"/>
  <c r="W200" i="36"/>
  <c r="W19" i="22" s="1"/>
  <c r="O224" i="36"/>
  <c r="O43" i="22" s="1"/>
  <c r="M224" i="36"/>
  <c r="M43" i="22" s="1"/>
  <c r="K224" i="36"/>
  <c r="K43" i="22" s="1"/>
  <c r="AF224" i="36"/>
  <c r="AF43" i="22" s="1"/>
  <c r="Z214" i="36"/>
  <c r="Z33" i="22" s="1"/>
  <c r="P214" i="36"/>
  <c r="P33" i="22" s="1"/>
  <c r="N214" i="36"/>
  <c r="N33" i="22" s="1"/>
  <c r="L214" i="36"/>
  <c r="L33" i="22" s="1"/>
  <c r="G209" i="36"/>
  <c r="G28" i="22" s="1"/>
  <c r="P194" i="36"/>
  <c r="P13" i="22" s="1"/>
  <c r="P187" i="36"/>
  <c r="P6" i="22" s="1"/>
  <c r="M219" i="36"/>
  <c r="M38" i="22" s="1"/>
  <c r="K196" i="36"/>
  <c r="K15" i="22" s="1"/>
  <c r="P212" i="36"/>
  <c r="P31" i="22" s="1"/>
  <c r="AD197" i="36"/>
  <c r="AD16" i="22" s="1"/>
  <c r="X213" i="36"/>
  <c r="X32" i="22" s="1"/>
  <c r="H190" i="36"/>
  <c r="H9" i="22" s="1"/>
  <c r="AA200" i="36"/>
  <c r="AA19" i="22" s="1"/>
  <c r="F216" i="36"/>
  <c r="F35" i="22" s="1"/>
  <c r="D216" i="36"/>
  <c r="D35" i="22" s="1"/>
  <c r="Y216" i="36"/>
  <c r="Y35" i="22" s="1"/>
  <c r="V206" i="36"/>
  <c r="V25" i="22" s="1"/>
  <c r="T206" i="36"/>
  <c r="T25" i="22" s="1"/>
  <c r="R206" i="36"/>
  <c r="R25" i="22" s="1"/>
  <c r="H206" i="36"/>
  <c r="H25" i="22" s="1"/>
  <c r="T185" i="36"/>
  <c r="T4" i="22" s="1"/>
  <c r="M201" i="36"/>
  <c r="M20" i="22" s="1"/>
  <c r="N186" i="36"/>
  <c r="N5" i="22" s="1"/>
  <c r="AD202" i="36"/>
  <c r="AD21" i="22" s="1"/>
  <c r="K218" i="36"/>
  <c r="K37" i="22" s="1"/>
  <c r="S219" i="36"/>
  <c r="S38" i="22" s="1"/>
  <c r="E196" i="36"/>
  <c r="E15" i="22" s="1"/>
  <c r="F189" i="36"/>
  <c r="F8" i="22" s="1"/>
  <c r="V205" i="36"/>
  <c r="V24" i="22" s="1"/>
  <c r="C221" i="36"/>
  <c r="C40" i="22" s="1"/>
  <c r="L198" i="36"/>
  <c r="L17" i="22" s="1"/>
  <c r="Z192" i="36"/>
  <c r="Z11" i="22" s="1"/>
  <c r="K208" i="36"/>
  <c r="K27" i="22" s="1"/>
  <c r="AB223" i="36"/>
  <c r="AB42" i="22" s="1"/>
  <c r="Z223" i="36"/>
  <c r="Z42" i="22" s="1"/>
  <c r="P223" i="36"/>
  <c r="P42" i="22" s="1"/>
  <c r="N223" i="36"/>
  <c r="N42" i="22" s="1"/>
  <c r="F193" i="36"/>
  <c r="F12" i="22" s="1"/>
  <c r="AC194" i="36"/>
  <c r="AC13" i="22" s="1"/>
  <c r="N210" i="36"/>
  <c r="N29" i="22" s="1"/>
  <c r="F188" i="36"/>
  <c r="F7" i="22" s="1"/>
  <c r="V204" i="36"/>
  <c r="V23" i="22" s="1"/>
  <c r="C220" i="36"/>
  <c r="C39" i="22" s="1"/>
  <c r="I197" i="36"/>
  <c r="I16" i="22" s="1"/>
  <c r="F213" i="36"/>
  <c r="F32" i="22" s="1"/>
  <c r="U190" i="36"/>
  <c r="U9" i="22" s="1"/>
  <c r="Z184" i="36"/>
  <c r="Z3" i="22" s="1"/>
  <c r="K200" i="36"/>
  <c r="K19" i="22" s="1"/>
  <c r="AC215" i="36"/>
  <c r="AC34" i="22" s="1"/>
  <c r="AA215" i="36"/>
  <c r="AA34" i="22" s="1"/>
  <c r="Q215" i="36"/>
  <c r="Q34" i="22" s="1"/>
  <c r="O215" i="36"/>
  <c r="O34" i="22" s="1"/>
  <c r="F185" i="36"/>
  <c r="F4" i="22" s="1"/>
  <c r="V201" i="36"/>
  <c r="V20" i="22" s="1"/>
  <c r="AC186" i="36"/>
  <c r="AC5" i="22" s="1"/>
  <c r="N202" i="36"/>
  <c r="N21" i="22" s="1"/>
  <c r="C219" i="36"/>
  <c r="C38" i="22" s="1"/>
  <c r="Q196" i="36"/>
  <c r="Q15" i="22" s="1"/>
  <c r="F212" i="36"/>
  <c r="F31" i="22" s="1"/>
  <c r="U189" i="36"/>
  <c r="U8" i="22" s="1"/>
  <c r="F205" i="36"/>
  <c r="F24" i="22" s="1"/>
  <c r="R221" i="36"/>
  <c r="R40" i="22" s="1"/>
  <c r="J198" i="36"/>
  <c r="J17" i="22" s="1"/>
  <c r="AE192" i="36"/>
  <c r="AE11" i="22" s="1"/>
  <c r="P208" i="36"/>
  <c r="P27" i="22" s="1"/>
  <c r="AE207" i="36"/>
  <c r="AE26" i="22" s="1"/>
  <c r="AC207" i="36"/>
  <c r="AC26" i="22" s="1"/>
  <c r="AA207" i="36"/>
  <c r="AA26" i="22" s="1"/>
  <c r="Q207" i="36"/>
  <c r="Q26" i="22" s="1"/>
  <c r="I183" i="36"/>
  <c r="I2" i="22" s="1"/>
  <c r="G183" i="36"/>
  <c r="G2" i="22" s="1"/>
  <c r="E183" i="36"/>
  <c r="E2" i="22" s="1"/>
  <c r="J185" i="36"/>
  <c r="J4" i="22" s="1"/>
  <c r="Z201" i="36"/>
  <c r="Z20" i="22" s="1"/>
  <c r="Y186" i="36"/>
  <c r="Y5" i="22" s="1"/>
  <c r="V218" i="36"/>
  <c r="V37" i="22" s="1"/>
  <c r="Q195" i="36"/>
  <c r="Q14" i="22" s="1"/>
  <c r="Y211" i="36"/>
  <c r="Y30" i="22" s="1"/>
  <c r="I188" i="36"/>
  <c r="I7" i="22" s="1"/>
  <c r="F220" i="36"/>
  <c r="F39" i="22" s="1"/>
  <c r="AE198" i="36"/>
  <c r="AE17" i="22" s="1"/>
  <c r="AA184" i="36"/>
  <c r="AA3" i="22" s="1"/>
  <c r="H199" i="36"/>
  <c r="H18" i="22" s="1"/>
  <c r="F199" i="36"/>
  <c r="F18" i="22" s="1"/>
  <c r="D199" i="36"/>
  <c r="D18" i="22" s="1"/>
  <c r="Y199" i="36"/>
  <c r="Y18" i="22" s="1"/>
  <c r="P217" i="36"/>
  <c r="P36" i="22" s="1"/>
  <c r="N217" i="36"/>
  <c r="N36" i="22" s="1"/>
  <c r="L217" i="36"/>
  <c r="L36" i="22" s="1"/>
  <c r="J217" i="36"/>
  <c r="J36" i="22" s="1"/>
  <c r="M193" i="36"/>
  <c r="M12" i="22" s="1"/>
  <c r="M209" i="36"/>
  <c r="M28" i="22" s="1"/>
  <c r="E194" i="36"/>
  <c r="E13" i="22" s="1"/>
  <c r="Z218" i="36"/>
  <c r="Z37" i="22" s="1"/>
  <c r="U195" i="36"/>
  <c r="U14" i="22" s="1"/>
  <c r="AC211" i="36"/>
  <c r="AC30" i="22" s="1"/>
  <c r="M188" i="36"/>
  <c r="M7" i="22" s="1"/>
  <c r="AC204" i="36"/>
  <c r="AC23" i="22" s="1"/>
  <c r="J220" i="36"/>
  <c r="J39" i="22" s="1"/>
  <c r="H197" i="36"/>
  <c r="H16" i="22" s="1"/>
  <c r="M213" i="36"/>
  <c r="M32" i="22" s="1"/>
  <c r="AB190" i="36"/>
  <c r="AB9" i="22" s="1"/>
  <c r="W184" i="36"/>
  <c r="W3" i="22" s="1"/>
  <c r="H200" i="36"/>
  <c r="H19" i="22" s="1"/>
  <c r="X191" i="36"/>
  <c r="X10" i="22" s="1"/>
  <c r="V191" i="36"/>
  <c r="V10" i="22" s="1"/>
  <c r="T191" i="36"/>
  <c r="T10" i="22" s="1"/>
  <c r="R191" i="36"/>
  <c r="R10" i="22" s="1"/>
  <c r="M185" i="36"/>
  <c r="M4" i="22" s="1"/>
  <c r="E201" i="36"/>
  <c r="E20" i="22" s="1"/>
  <c r="E186" i="36"/>
  <c r="E5" i="22" s="1"/>
  <c r="AC210" i="36"/>
  <c r="AC29" i="22" s="1"/>
  <c r="M187" i="36"/>
  <c r="M6" i="22" s="1"/>
  <c r="AC203" i="36"/>
  <c r="AC22" i="22" s="1"/>
  <c r="S196" i="36"/>
  <c r="S15" i="22" s="1"/>
  <c r="M212" i="36"/>
  <c r="M31" i="22" s="1"/>
  <c r="AB189" i="36"/>
  <c r="AB8" i="22" s="1"/>
  <c r="M205" i="36"/>
  <c r="M24" i="22" s="1"/>
  <c r="Q221" i="36"/>
  <c r="Q40" i="22" s="1"/>
  <c r="G192" i="36"/>
  <c r="G11" i="22" s="1"/>
  <c r="W208" i="36"/>
  <c r="W27" i="22" s="1"/>
  <c r="J222" i="36"/>
  <c r="J41" i="22" s="1"/>
  <c r="AE222" i="36"/>
  <c r="AE41" i="22" s="1"/>
  <c r="AC222" i="36"/>
  <c r="AC41" i="22" s="1"/>
  <c r="S185" i="36"/>
  <c r="S4" i="22" s="1"/>
  <c r="D201" i="36"/>
  <c r="D20" i="22" s="1"/>
  <c r="K186" i="36"/>
  <c r="K5" i="22" s="1"/>
  <c r="AA202" i="36"/>
  <c r="AA21" i="22" s="1"/>
  <c r="AE218" i="36"/>
  <c r="AE37" i="22" s="1"/>
  <c r="C195" i="36"/>
  <c r="C14" i="22" s="1"/>
  <c r="K211" i="36"/>
  <c r="K30" i="22" s="1"/>
  <c r="Z188" i="36"/>
  <c r="Z7" i="22" s="1"/>
  <c r="K204" i="36"/>
  <c r="K23" i="22" s="1"/>
  <c r="O220" i="36"/>
  <c r="O39" i="22" s="1"/>
  <c r="X197" i="36"/>
  <c r="X16" i="22" s="1"/>
  <c r="Z213" i="36"/>
  <c r="Z32" i="22" s="1"/>
  <c r="E184" i="36"/>
  <c r="E3" i="22" s="1"/>
  <c r="U200" i="36"/>
  <c r="U19" i="22" s="1"/>
  <c r="G224" i="36"/>
  <c r="G43" i="22" s="1"/>
  <c r="E224" i="36"/>
  <c r="E43" i="22" s="1"/>
  <c r="C224" i="36"/>
  <c r="C43" i="22" s="1"/>
  <c r="X224" i="36"/>
  <c r="X43" i="22" s="1"/>
  <c r="R214" i="36"/>
  <c r="R33" i="22" s="1"/>
  <c r="H214" i="36"/>
  <c r="H33" i="22" s="1"/>
  <c r="F214" i="36"/>
  <c r="F33" i="22" s="1"/>
  <c r="D214" i="36"/>
  <c r="D33" i="22" s="1"/>
  <c r="U209" i="36"/>
  <c r="U28" i="22" s="1"/>
  <c r="N194" i="36"/>
  <c r="N13" i="22" s="1"/>
  <c r="AD210" i="36"/>
  <c r="AD29" i="22" s="1"/>
  <c r="N187" i="36"/>
  <c r="N6" i="22" s="1"/>
  <c r="G204" i="36"/>
  <c r="G23" i="22" s="1"/>
  <c r="S220" i="36"/>
  <c r="S39" i="22" s="1"/>
  <c r="AE197" i="36"/>
  <c r="AE16" i="22" s="1"/>
  <c r="F190" i="36"/>
  <c r="F9" i="22" s="1"/>
  <c r="Q200" i="36"/>
  <c r="Q19" i="22" s="1"/>
  <c r="AE216" i="36"/>
  <c r="AE35" i="22" s="1"/>
  <c r="AC216" i="36"/>
  <c r="AC35" i="22" s="1"/>
  <c r="AA216" i="36"/>
  <c r="AA35" i="22" s="1"/>
  <c r="Q216" i="36"/>
  <c r="Q35" i="22" s="1"/>
  <c r="N206" i="36"/>
  <c r="N25" i="22" s="1"/>
  <c r="L206" i="36"/>
  <c r="L25" i="22" s="1"/>
  <c r="J206" i="36"/>
  <c r="J25" i="22" s="1"/>
  <c r="AE206" i="36"/>
  <c r="AE25" i="22" s="1"/>
  <c r="Z193" i="36"/>
  <c r="Z12" i="22" s="1"/>
  <c r="K209" i="36"/>
  <c r="K28" i="22" s="1"/>
  <c r="T194" i="36"/>
  <c r="T13" i="22" s="1"/>
  <c r="E210" i="36"/>
  <c r="E29" i="22" s="1"/>
  <c r="E203" i="36"/>
  <c r="E22" i="22" s="1"/>
  <c r="I219" i="36"/>
  <c r="I38" i="22" s="1"/>
  <c r="R196" i="36"/>
  <c r="R15" i="22" s="1"/>
  <c r="D189" i="36"/>
  <c r="D8" i="22" s="1"/>
  <c r="T205" i="36"/>
  <c r="T24" i="22" s="1"/>
  <c r="R198" i="36"/>
  <c r="R17" i="22" s="1"/>
  <c r="P192" i="36"/>
  <c r="P11" i="22" s="1"/>
  <c r="T223" i="36"/>
  <c r="T42" i="22" s="1"/>
  <c r="R223" i="36"/>
  <c r="R42" i="22" s="1"/>
  <c r="H223" i="36"/>
  <c r="H42" i="22" s="1"/>
  <c r="F223" i="36"/>
  <c r="F42" i="22" s="1"/>
  <c r="D193" i="36"/>
  <c r="D12" i="22" s="1"/>
  <c r="T186" i="36"/>
  <c r="T5" i="22" s="1"/>
  <c r="E202" i="36"/>
  <c r="E21" i="22" s="1"/>
  <c r="I218" i="36"/>
  <c r="I37" i="22" s="1"/>
  <c r="L195" i="36"/>
  <c r="L14" i="22" s="1"/>
  <c r="D188" i="36"/>
  <c r="D7" i="22" s="1"/>
  <c r="T204" i="36"/>
  <c r="T23" i="22" s="1"/>
  <c r="P197" i="36"/>
  <c r="P16" i="22" s="1"/>
  <c r="D213" i="36"/>
  <c r="D32" i="22" s="1"/>
  <c r="S190" i="36"/>
  <c r="S9" i="22" s="1"/>
  <c r="P184" i="36"/>
  <c r="P3" i="22" s="1"/>
  <c r="U215" i="36"/>
  <c r="U34" i="22" s="1"/>
  <c r="S215" i="36"/>
  <c r="S34" i="22" s="1"/>
  <c r="I215" i="36"/>
  <c r="I34" i="22" s="1"/>
  <c r="G215" i="36"/>
  <c r="G34" i="22" s="1"/>
  <c r="D185" i="36"/>
  <c r="D4" i="22" s="1"/>
  <c r="AB209" i="36"/>
  <c r="AB28" i="22" s="1"/>
  <c r="D194" i="36"/>
  <c r="D13" i="22" s="1"/>
  <c r="T210" i="36"/>
  <c r="T29" i="22" s="1"/>
  <c r="D187" i="36"/>
  <c r="D6" i="22" s="1"/>
  <c r="T203" i="36"/>
  <c r="T22" i="22" s="1"/>
  <c r="X219" i="36"/>
  <c r="X38" i="22" s="1"/>
  <c r="AA196" i="36"/>
  <c r="AA15" i="22" s="1"/>
  <c r="D212" i="36"/>
  <c r="D31" i="22" s="1"/>
  <c r="S189" i="36"/>
  <c r="S8" i="22" s="1"/>
  <c r="D205" i="36"/>
  <c r="D24" i="22" s="1"/>
  <c r="H221" i="36"/>
  <c r="H40" i="22" s="1"/>
  <c r="AD198" i="36"/>
  <c r="AD17" i="22" s="1"/>
  <c r="AC192" i="36"/>
  <c r="AC11" i="22" s="1"/>
  <c r="N208" i="36"/>
  <c r="N27" i="22" s="1"/>
  <c r="AB216" i="31"/>
  <c r="AB35" i="13" s="1"/>
  <c r="AB218" i="31"/>
  <c r="AB37" i="13" s="1"/>
  <c r="AB223" i="31"/>
  <c r="AB42" i="13" s="1"/>
  <c r="AB191" i="31"/>
  <c r="AB10" i="13" s="1"/>
  <c r="W207" i="36"/>
  <c r="W26" i="22" s="1"/>
  <c r="U207" i="36"/>
  <c r="U26" i="22" s="1"/>
  <c r="S207" i="36"/>
  <c r="S26" i="22" s="1"/>
  <c r="I207" i="36"/>
  <c r="I26" i="22" s="1"/>
  <c r="AF183" i="36"/>
  <c r="AF2" i="22" s="1"/>
  <c r="AD183" i="36"/>
  <c r="AD2" i="22" s="1"/>
  <c r="AB183" i="36"/>
  <c r="AB2" i="22" s="1"/>
  <c r="AE185" i="36"/>
  <c r="AE4" i="22" s="1"/>
  <c r="P201" i="36"/>
  <c r="P20" i="22" s="1"/>
  <c r="W186" i="36"/>
  <c r="W5" i="22" s="1"/>
  <c r="H202" i="36"/>
  <c r="H21" i="22" s="1"/>
  <c r="T218" i="36"/>
  <c r="T37" i="22" s="1"/>
  <c r="G195" i="36"/>
  <c r="G14" i="22" s="1"/>
  <c r="G211" i="36"/>
  <c r="G30" i="22" s="1"/>
  <c r="G188" i="36"/>
  <c r="G7" i="22" s="1"/>
  <c r="AE212" i="36"/>
  <c r="AE31" i="22" s="1"/>
  <c r="O189" i="36"/>
  <c r="O8" i="22" s="1"/>
  <c r="AE205" i="36"/>
  <c r="AE24" i="22" s="1"/>
  <c r="L221" i="36"/>
  <c r="L40" i="22" s="1"/>
  <c r="AA198" i="36"/>
  <c r="AA17" i="22" s="1"/>
  <c r="AE199" i="36"/>
  <c r="AE18" i="22" s="1"/>
  <c r="AC199" i="36"/>
  <c r="AC18" i="22" s="1"/>
  <c r="AA199" i="36"/>
  <c r="AA18" i="22" s="1"/>
  <c r="Q199" i="36"/>
  <c r="Q18" i="22" s="1"/>
  <c r="H217" i="36"/>
  <c r="H36" i="22" s="1"/>
  <c r="F217" i="36"/>
  <c r="F36" i="22" s="1"/>
  <c r="D217" i="36"/>
  <c r="D36" i="22" s="1"/>
  <c r="T201" i="36"/>
  <c r="T20" i="22" s="1"/>
  <c r="AA186" i="36"/>
  <c r="AA5" i="22" s="1"/>
  <c r="L202" i="36"/>
  <c r="L21" i="22" s="1"/>
  <c r="P218" i="36"/>
  <c r="P37" i="22" s="1"/>
  <c r="S195" i="36"/>
  <c r="S14" i="22" s="1"/>
  <c r="AA211" i="36"/>
  <c r="AA30" i="22" s="1"/>
  <c r="K188" i="36"/>
  <c r="K7" i="22" s="1"/>
  <c r="AA204" i="36"/>
  <c r="AA23" i="22" s="1"/>
  <c r="AE220" i="36"/>
  <c r="AE39" i="22" s="1"/>
  <c r="O197" i="36"/>
  <c r="O16" i="22" s="1"/>
  <c r="K213" i="36"/>
  <c r="K32" i="22" s="1"/>
  <c r="Z190" i="36"/>
  <c r="Z9" i="22" s="1"/>
  <c r="U184" i="36"/>
  <c r="U3" i="22" s="1"/>
  <c r="F200" i="36"/>
  <c r="F19" i="22" s="1"/>
  <c r="P191" i="36"/>
  <c r="P10" i="22" s="1"/>
  <c r="N191" i="36"/>
  <c r="N10" i="22" s="1"/>
  <c r="L191" i="36"/>
  <c r="L10" i="22" s="1"/>
  <c r="J191" i="36"/>
  <c r="J10" i="22" s="1"/>
  <c r="S193" i="36"/>
  <c r="S12" i="22" s="1"/>
  <c r="D209" i="36"/>
  <c r="D28" i="22" s="1"/>
  <c r="K194" i="36"/>
  <c r="K13" i="22" s="1"/>
  <c r="AA210" i="36"/>
  <c r="AA29" i="22" s="1"/>
  <c r="K187" i="36"/>
  <c r="K6" i="22" s="1"/>
  <c r="AA203" i="36"/>
  <c r="AA22" i="22" s="1"/>
  <c r="AE219" i="36"/>
  <c r="AE38" i="22" s="1"/>
  <c r="Z196" i="36"/>
  <c r="Z15" i="22" s="1"/>
  <c r="K212" i="36"/>
  <c r="K31" i="22" s="1"/>
  <c r="Z189" i="36"/>
  <c r="Z8" i="22" s="1"/>
  <c r="K205" i="36"/>
  <c r="K24" i="22" s="1"/>
  <c r="O221" i="36"/>
  <c r="O40" i="22" s="1"/>
  <c r="AB198" i="36"/>
  <c r="AB17" i="22" s="1"/>
  <c r="E192" i="36"/>
  <c r="E11" i="22" s="1"/>
  <c r="U208" i="36"/>
  <c r="U27" i="22" s="1"/>
  <c r="Y222" i="36"/>
  <c r="Y41" i="22" s="1"/>
  <c r="W222" i="36"/>
  <c r="W41" i="22" s="1"/>
  <c r="U222" i="36"/>
  <c r="U41" i="22" s="1"/>
  <c r="I185" i="36"/>
  <c r="I4" i="22" s="1"/>
  <c r="Q202" i="36"/>
  <c r="Q21" i="22" s="1"/>
  <c r="AC218" i="36"/>
  <c r="AC37" i="22" s="1"/>
  <c r="P195" i="36"/>
  <c r="P14" i="22" s="1"/>
  <c r="AF211" i="36"/>
  <c r="AF30" i="22" s="1"/>
  <c r="P188" i="36"/>
  <c r="P7" i="22" s="1"/>
  <c r="M220" i="36"/>
  <c r="M39" i="22" s="1"/>
  <c r="U221" i="36"/>
  <c r="U40" i="22" s="1"/>
  <c r="G198" i="36"/>
  <c r="G17" i="22" s="1"/>
  <c r="C184" i="36"/>
  <c r="C3" i="22" s="1"/>
  <c r="AA208" i="36"/>
  <c r="AA27" i="22" s="1"/>
  <c r="AD224" i="36"/>
  <c r="AD43" i="22" s="1"/>
  <c r="AB224" i="36"/>
  <c r="AB43" i="22" s="1"/>
  <c r="Z224" i="36"/>
  <c r="Z43" i="22" s="1"/>
  <c r="P224" i="36"/>
  <c r="P43" i="22" s="1"/>
  <c r="J214" i="36"/>
  <c r="J33" i="22" s="1"/>
  <c r="AE214" i="36"/>
  <c r="AE33" i="22" s="1"/>
  <c r="AC214" i="36"/>
  <c r="AC33" i="22" s="1"/>
  <c r="K185" i="36"/>
  <c r="K4" i="22" s="1"/>
  <c r="AA201" i="36"/>
  <c r="AA20" i="22" s="1"/>
  <c r="U202" i="36"/>
  <c r="U21" i="22" s="1"/>
  <c r="Y218" i="36"/>
  <c r="Y37" i="22" s="1"/>
  <c r="AB195" i="36"/>
  <c r="AB14" i="22" s="1"/>
  <c r="E211" i="36"/>
  <c r="E30" i="22" s="1"/>
  <c r="T188" i="36"/>
  <c r="T7" i="22" s="1"/>
  <c r="E204" i="36"/>
  <c r="E23" i="22" s="1"/>
  <c r="I220" i="36"/>
  <c r="I39" i="22" s="1"/>
  <c r="G197" i="36"/>
  <c r="G16" i="22" s="1"/>
  <c r="D190" i="36"/>
  <c r="D9" i="22" s="1"/>
  <c r="AD184" i="36"/>
  <c r="AD3" i="22" s="1"/>
  <c r="O200" i="36"/>
  <c r="O19" i="22" s="1"/>
  <c r="W216" i="36"/>
  <c r="W35" i="22" s="1"/>
  <c r="U216" i="36"/>
  <c r="U35" i="22" s="1"/>
  <c r="S216" i="36"/>
  <c r="S35" i="22" s="1"/>
  <c r="I216" i="36"/>
  <c r="I35" i="22" s="1"/>
  <c r="F206" i="36"/>
  <c r="F25" i="22" s="1"/>
  <c r="D206" i="36"/>
  <c r="D25" i="22" s="1"/>
  <c r="Y206" i="36"/>
  <c r="Y25" i="22" s="1"/>
  <c r="W206" i="36"/>
  <c r="W25" i="22" s="1"/>
  <c r="P193" i="36"/>
  <c r="P12" i="22" s="1"/>
  <c r="AF209" i="36"/>
  <c r="AF28" i="22" s="1"/>
  <c r="R194" i="36"/>
  <c r="R13" i="22" s="1"/>
  <c r="C210" i="36"/>
  <c r="C29" i="22" s="1"/>
  <c r="C203" i="36"/>
  <c r="C22" i="22" s="1"/>
  <c r="G219" i="36"/>
  <c r="G38" i="22" s="1"/>
  <c r="X196" i="36"/>
  <c r="X15" i="22" s="1"/>
  <c r="R212" i="36"/>
  <c r="R31" i="22" s="1"/>
  <c r="Y189" i="36"/>
  <c r="Y8" i="22" s="1"/>
  <c r="R205" i="36"/>
  <c r="R24" i="22" s="1"/>
  <c r="N192" i="36"/>
  <c r="N11" i="22" s="1"/>
  <c r="AD208" i="36"/>
  <c r="AD27" i="22" s="1"/>
  <c r="L223" i="36"/>
  <c r="L42" i="22" s="1"/>
  <c r="J223" i="36"/>
  <c r="J42" i="22" s="1"/>
  <c r="AE223" i="36"/>
  <c r="AE42" i="22" s="1"/>
  <c r="Z185" i="36"/>
  <c r="Z4" i="22" s="1"/>
  <c r="K201" i="36"/>
  <c r="K20" i="22" s="1"/>
  <c r="R186" i="36"/>
  <c r="R5" i="22" s="1"/>
  <c r="C202" i="36"/>
  <c r="C21" i="22" s="1"/>
  <c r="G218" i="36"/>
  <c r="G37" i="22" s="1"/>
  <c r="J195" i="36"/>
  <c r="J14" i="22" s="1"/>
  <c r="R211" i="36"/>
  <c r="R30" i="22" s="1"/>
  <c r="V220" i="36"/>
  <c r="V39" i="22" s="1"/>
  <c r="W197" i="36"/>
  <c r="W16" i="22" s="1"/>
  <c r="Q213" i="36"/>
  <c r="Q32" i="22" s="1"/>
  <c r="I190" i="36"/>
  <c r="I9" i="22" s="1"/>
  <c r="AD200" i="36"/>
  <c r="AD19" i="22" s="1"/>
  <c r="M215" i="36"/>
  <c r="M34" i="22" s="1"/>
  <c r="K215" i="36"/>
  <c r="K34" i="22" s="1"/>
  <c r="AF215" i="36"/>
  <c r="AF34" i="22" s="1"/>
  <c r="AD215" i="36"/>
  <c r="AD34" i="22" s="1"/>
  <c r="J193" i="36"/>
  <c r="J12" i="22" s="1"/>
  <c r="Z209" i="36"/>
  <c r="Z28" i="22" s="1"/>
  <c r="Y194" i="36"/>
  <c r="Y13" i="22" s="1"/>
  <c r="R210" i="36"/>
  <c r="R29" i="22" s="1"/>
  <c r="C196" i="36"/>
  <c r="C15" i="22" s="1"/>
  <c r="I189" i="36"/>
  <c r="I8" i="22" s="1"/>
  <c r="I205" i="36"/>
  <c r="I24" i="22" s="1"/>
  <c r="AD221" i="36"/>
  <c r="AD40" i="22" s="1"/>
  <c r="AA192" i="36"/>
  <c r="AA11" i="22" s="1"/>
  <c r="L208" i="36"/>
  <c r="L27" i="22" s="1"/>
  <c r="B213" i="15"/>
  <c r="B32" i="3" s="1"/>
  <c r="B183" i="30"/>
  <c r="B2" i="9" s="1"/>
  <c r="B183" i="15"/>
  <c r="B2" i="3" s="1"/>
  <c r="AB207" i="31"/>
  <c r="AB26" i="13" s="1"/>
  <c r="AB187" i="31"/>
  <c r="AB6" i="13" s="1"/>
  <c r="B187" i="17"/>
  <c r="B6" i="10" s="1"/>
  <c r="B187" i="18"/>
  <c r="B6" i="11" s="1"/>
  <c r="B187" i="31"/>
  <c r="B6" i="13" s="1"/>
  <c r="B214" i="18"/>
  <c r="B33" i="11" s="1"/>
  <c r="AE214" i="31"/>
  <c r="AE33" i="13" s="1"/>
  <c r="P191" i="19"/>
  <c r="P10" i="12" s="1"/>
  <c r="P191" i="18"/>
  <c r="P10" i="11" s="1"/>
  <c r="P191" i="17"/>
  <c r="P10" i="10" s="1"/>
  <c r="P206" i="19"/>
  <c r="P25" i="12" s="1"/>
  <c r="P206" i="17"/>
  <c r="P25" i="10" s="1"/>
  <c r="P206" i="18"/>
  <c r="P25" i="11" s="1"/>
  <c r="P206" i="31"/>
  <c r="P25" i="13" s="1"/>
  <c r="P212" i="19"/>
  <c r="P31" i="12" s="1"/>
  <c r="P212" i="18"/>
  <c r="P31" i="11" s="1"/>
  <c r="P212" i="17"/>
  <c r="P31" i="10" s="1"/>
  <c r="P212" i="31"/>
  <c r="P31" i="13" s="1"/>
  <c r="P217" i="19"/>
  <c r="P36" i="12" s="1"/>
  <c r="P217" i="18"/>
  <c r="P36" i="11" s="1"/>
  <c r="P217" i="17"/>
  <c r="P36" i="10" s="1"/>
  <c r="P217" i="31"/>
  <c r="P36" i="13" s="1"/>
  <c r="P184" i="19"/>
  <c r="P3" i="12" s="1"/>
  <c r="P184" i="18"/>
  <c r="P3" i="11" s="1"/>
  <c r="P184" i="17"/>
  <c r="P3" i="10" s="1"/>
  <c r="P184" i="31"/>
  <c r="P3" i="13" s="1"/>
  <c r="P195" i="19"/>
  <c r="P14" i="12" s="1"/>
  <c r="P195" i="17"/>
  <c r="P14" i="10" s="1"/>
  <c r="P195" i="18"/>
  <c r="P14" i="11" s="1"/>
  <c r="P195" i="31"/>
  <c r="P14" i="13" s="1"/>
  <c r="P190" i="19"/>
  <c r="P9" i="12" s="1"/>
  <c r="P190" i="18"/>
  <c r="P9" i="11" s="1"/>
  <c r="P190" i="17"/>
  <c r="P9" i="10" s="1"/>
  <c r="P190" i="31"/>
  <c r="P9" i="13" s="1"/>
  <c r="P224" i="31"/>
  <c r="P43" i="13" s="1"/>
  <c r="P223" i="19"/>
  <c r="P42" i="12" s="1"/>
  <c r="P223" i="18"/>
  <c r="P42" i="11" s="1"/>
  <c r="P223" i="17"/>
  <c r="P42" i="10" s="1"/>
  <c r="P223" i="31"/>
  <c r="P42" i="13" s="1"/>
  <c r="P202" i="19"/>
  <c r="P21" i="12" s="1"/>
  <c r="P202" i="18"/>
  <c r="P21" i="11" s="1"/>
  <c r="P202" i="17"/>
  <c r="P21" i="10" s="1"/>
  <c r="P202" i="31"/>
  <c r="P21" i="13" s="1"/>
  <c r="P208" i="19"/>
  <c r="P27" i="12" s="1"/>
  <c r="P208" i="18"/>
  <c r="P27" i="11" s="1"/>
  <c r="P208" i="17"/>
  <c r="P27" i="10" s="1"/>
  <c r="P208" i="31"/>
  <c r="P27" i="13" s="1"/>
  <c r="P213" i="18"/>
  <c r="P32" i="11" s="1"/>
  <c r="P213" i="19"/>
  <c r="P32" i="12" s="1"/>
  <c r="P213" i="17"/>
  <c r="P32" i="10" s="1"/>
  <c r="P213" i="31"/>
  <c r="P32" i="13" s="1"/>
  <c r="X195" i="19"/>
  <c r="X14" i="12" s="1"/>
  <c r="X195" i="17"/>
  <c r="X14" i="10" s="1"/>
  <c r="X195" i="18"/>
  <c r="X14" i="11" s="1"/>
  <c r="X195" i="31"/>
  <c r="X14" i="13" s="1"/>
  <c r="P203" i="19"/>
  <c r="P22" i="12" s="1"/>
  <c r="P203" i="17"/>
  <c r="P22" i="10" s="1"/>
  <c r="P203" i="18"/>
  <c r="P22" i="11" s="1"/>
  <c r="P207" i="19"/>
  <c r="P26" i="12" s="1"/>
  <c r="P207" i="18"/>
  <c r="P26" i="11" s="1"/>
  <c r="P207" i="17"/>
  <c r="P26" i="10" s="1"/>
  <c r="P207" i="31"/>
  <c r="P26" i="13" s="1"/>
  <c r="P198" i="19"/>
  <c r="P17" i="12" s="1"/>
  <c r="P198" i="17"/>
  <c r="P17" i="10" s="1"/>
  <c r="P198" i="18"/>
  <c r="P17" i="11" s="1"/>
  <c r="P204" i="19"/>
  <c r="P23" i="12" s="1"/>
  <c r="P204" i="17"/>
  <c r="P23" i="10" s="1"/>
  <c r="P204" i="18"/>
  <c r="P23" i="11" s="1"/>
  <c r="P204" i="31"/>
  <c r="P23" i="13" s="1"/>
  <c r="P209" i="19"/>
  <c r="P28" i="12" s="1"/>
  <c r="P209" i="18"/>
  <c r="P28" i="11" s="1"/>
  <c r="P209" i="17"/>
  <c r="P28" i="10" s="1"/>
  <c r="P209" i="31"/>
  <c r="P28" i="13" s="1"/>
  <c r="P186" i="19"/>
  <c r="P5" i="12" s="1"/>
  <c r="P186" i="18"/>
  <c r="P5" i="11" s="1"/>
  <c r="P186" i="17"/>
  <c r="P5" i="10" s="1"/>
  <c r="P186" i="31"/>
  <c r="P5" i="13" s="1"/>
  <c r="P188" i="19"/>
  <c r="P7" i="12" s="1"/>
  <c r="P188" i="18"/>
  <c r="P7" i="11" s="1"/>
  <c r="P188" i="17"/>
  <c r="P7" i="10" s="1"/>
  <c r="P188" i="31"/>
  <c r="P7" i="13" s="1"/>
  <c r="P219" i="19"/>
  <c r="P38" i="12" s="1"/>
  <c r="P219" i="17"/>
  <c r="P38" i="10" s="1"/>
  <c r="P219" i="18"/>
  <c r="P38" i="11" s="1"/>
  <c r="P219" i="31"/>
  <c r="P38" i="13" s="1"/>
  <c r="P205" i="18"/>
  <c r="P24" i="11" s="1"/>
  <c r="P205" i="19"/>
  <c r="P24" i="12" s="1"/>
  <c r="P205" i="17"/>
  <c r="P24" i="10" s="1"/>
  <c r="P205" i="31"/>
  <c r="P24" i="13" s="1"/>
  <c r="X185" i="19"/>
  <c r="X4" i="12" s="1"/>
  <c r="X185" i="18"/>
  <c r="X4" i="11" s="1"/>
  <c r="X185" i="17"/>
  <c r="X4" i="10" s="1"/>
  <c r="X185" i="31"/>
  <c r="X4" i="13" s="1"/>
  <c r="X217" i="19"/>
  <c r="X36" i="12" s="1"/>
  <c r="X217" i="18"/>
  <c r="X36" i="11" s="1"/>
  <c r="X217" i="17"/>
  <c r="X36" i="10" s="1"/>
  <c r="X217" i="31"/>
  <c r="X36" i="13" s="1"/>
  <c r="X184" i="19"/>
  <c r="X3" i="12" s="1"/>
  <c r="X184" i="18"/>
  <c r="X3" i="11" s="1"/>
  <c r="X184" i="17"/>
  <c r="X3" i="10" s="1"/>
  <c r="X184" i="31"/>
  <c r="X3" i="13" s="1"/>
  <c r="O213" i="19"/>
  <c r="O32" i="12" s="1"/>
  <c r="O213" i="17"/>
  <c r="O32" i="10" s="1"/>
  <c r="O213" i="18"/>
  <c r="O32" i="11" s="1"/>
  <c r="O213" i="31"/>
  <c r="O32" i="13" s="1"/>
  <c r="O195" i="19"/>
  <c r="O14" i="12" s="1"/>
  <c r="O195" i="18"/>
  <c r="O14" i="11" s="1"/>
  <c r="O195" i="17"/>
  <c r="O14" i="10" s="1"/>
  <c r="O195" i="31"/>
  <c r="O14" i="13" s="1"/>
  <c r="O206" i="19"/>
  <c r="O25" i="12" s="1"/>
  <c r="O206" i="18"/>
  <c r="O25" i="11" s="1"/>
  <c r="O206" i="17"/>
  <c r="O25" i="10" s="1"/>
  <c r="O206" i="31"/>
  <c r="O25" i="13" s="1"/>
  <c r="O212" i="18"/>
  <c r="O31" i="11" s="1"/>
  <c r="O212" i="19"/>
  <c r="O31" i="12" s="1"/>
  <c r="O212" i="17"/>
  <c r="O31" i="10" s="1"/>
  <c r="O184" i="19"/>
  <c r="O3" i="12" s="1"/>
  <c r="O184" i="18"/>
  <c r="O3" i="11" s="1"/>
  <c r="O184" i="17"/>
  <c r="O3" i="10" s="1"/>
  <c r="O184" i="31"/>
  <c r="O3" i="13" s="1"/>
  <c r="T193" i="19"/>
  <c r="T12" i="12" s="1"/>
  <c r="T193" i="18"/>
  <c r="T12" i="11" s="1"/>
  <c r="T193" i="17"/>
  <c r="T12" i="10" s="1"/>
  <c r="T208" i="19"/>
  <c r="T27" i="12" s="1"/>
  <c r="T208" i="17"/>
  <c r="T27" i="10" s="1"/>
  <c r="T208" i="18"/>
  <c r="T27" i="11" s="1"/>
  <c r="T208" i="31"/>
  <c r="T27" i="13" s="1"/>
  <c r="T210" i="19"/>
  <c r="T29" i="12" s="1"/>
  <c r="T210" i="17"/>
  <c r="T29" i="10" s="1"/>
  <c r="T210" i="18"/>
  <c r="T29" i="11" s="1"/>
  <c r="T210" i="31"/>
  <c r="T29" i="13" s="1"/>
  <c r="T215" i="19"/>
  <c r="T34" i="12" s="1"/>
  <c r="T215" i="17"/>
  <c r="T34" i="10" s="1"/>
  <c r="T215" i="18"/>
  <c r="T34" i="11" s="1"/>
  <c r="T215" i="31"/>
  <c r="T34" i="13" s="1"/>
  <c r="T186" i="19"/>
  <c r="T5" i="12" s="1"/>
  <c r="T186" i="18"/>
  <c r="T5" i="11" s="1"/>
  <c r="T186" i="17"/>
  <c r="T5" i="10" s="1"/>
  <c r="T186" i="31"/>
  <c r="T5" i="13" s="1"/>
  <c r="AB205" i="19"/>
  <c r="AB24" i="12" s="1"/>
  <c r="AB205" i="17"/>
  <c r="AB24" i="10" s="1"/>
  <c r="AB205" i="18"/>
  <c r="AB24" i="11" s="1"/>
  <c r="AB205" i="31"/>
  <c r="AB24" i="13" s="1"/>
  <c r="AB220" i="19"/>
  <c r="AB39" i="12" s="1"/>
  <c r="AB220" i="18"/>
  <c r="AB39" i="11" s="1"/>
  <c r="AB220" i="17"/>
  <c r="AB39" i="10" s="1"/>
  <c r="AB220" i="31"/>
  <c r="AB39" i="13" s="1"/>
  <c r="AB222" i="19"/>
  <c r="AB41" i="12" s="1"/>
  <c r="AB222" i="18"/>
  <c r="AB41" i="11" s="1"/>
  <c r="AB222" i="17"/>
  <c r="AB41" i="10" s="1"/>
  <c r="AB222" i="31"/>
  <c r="AB41" i="13" s="1"/>
  <c r="AB190" i="19"/>
  <c r="AB9" i="12" s="1"/>
  <c r="AB190" i="18"/>
  <c r="AB9" i="11" s="1"/>
  <c r="AB190" i="17"/>
  <c r="AB9" i="10" s="1"/>
  <c r="AB190" i="31"/>
  <c r="AB9" i="13" s="1"/>
  <c r="AB195" i="19"/>
  <c r="AB14" i="12" s="1"/>
  <c r="AB195" i="17"/>
  <c r="AB14" i="10" s="1"/>
  <c r="AB195" i="18"/>
  <c r="AB14" i="11" s="1"/>
  <c r="AB195" i="31"/>
  <c r="AB14" i="13" s="1"/>
  <c r="AE217" i="19"/>
  <c r="AE36" i="12" s="1"/>
  <c r="AE217" i="18"/>
  <c r="AE36" i="11" s="1"/>
  <c r="AE217" i="17"/>
  <c r="AE36" i="10" s="1"/>
  <c r="AE191" i="19"/>
  <c r="AE10" i="12" s="1"/>
  <c r="AE191" i="18"/>
  <c r="AE10" i="11" s="1"/>
  <c r="AE191" i="17"/>
  <c r="AE10" i="10" s="1"/>
  <c r="AE191" i="31"/>
  <c r="AE10" i="13" s="1"/>
  <c r="AE218" i="19"/>
  <c r="AE37" i="12" s="1"/>
  <c r="AE218" i="17"/>
  <c r="AE37" i="10" s="1"/>
  <c r="AE218" i="18"/>
  <c r="AE37" i="11" s="1"/>
  <c r="AE187" i="19"/>
  <c r="AE6" i="12" s="1"/>
  <c r="AE187" i="18"/>
  <c r="AE6" i="11" s="1"/>
  <c r="AE187" i="17"/>
  <c r="AE6" i="10" s="1"/>
  <c r="AE187" i="31"/>
  <c r="AE6" i="13" s="1"/>
  <c r="AE196" i="19"/>
  <c r="AE15" i="12" s="1"/>
  <c r="AE196" i="18"/>
  <c r="AE15" i="11" s="1"/>
  <c r="AE196" i="17"/>
  <c r="AE15" i="10" s="1"/>
  <c r="AE196" i="31"/>
  <c r="AE15" i="13" s="1"/>
  <c r="P210" i="19"/>
  <c r="P29" i="12" s="1"/>
  <c r="P210" i="18"/>
  <c r="P29" i="11" s="1"/>
  <c r="P210" i="17"/>
  <c r="P29" i="10" s="1"/>
  <c r="P210" i="31"/>
  <c r="P29" i="13" s="1"/>
  <c r="P194" i="19"/>
  <c r="P13" i="12" s="1"/>
  <c r="P194" i="18"/>
  <c r="P13" i="11" s="1"/>
  <c r="P194" i="17"/>
  <c r="P13" i="10" s="1"/>
  <c r="P187" i="19"/>
  <c r="P6" i="12" s="1"/>
  <c r="P187" i="17"/>
  <c r="P6" i="10" s="1"/>
  <c r="P187" i="18"/>
  <c r="P6" i="11" s="1"/>
  <c r="P187" i="31"/>
  <c r="P6" i="13" s="1"/>
  <c r="X212" i="19"/>
  <c r="X31" i="12" s="1"/>
  <c r="X212" i="17"/>
  <c r="X31" i="10" s="1"/>
  <c r="X212" i="18"/>
  <c r="X31" i="11" s="1"/>
  <c r="X212" i="31"/>
  <c r="X31" i="13" s="1"/>
  <c r="P222" i="19"/>
  <c r="P41" i="12" s="1"/>
  <c r="P222" i="17"/>
  <c r="P41" i="10" s="1"/>
  <c r="P222" i="18"/>
  <c r="P41" i="11" s="1"/>
  <c r="P222" i="31"/>
  <c r="P41" i="13" s="1"/>
  <c r="P189" i="19"/>
  <c r="P8" i="12" s="1"/>
  <c r="P189" i="18"/>
  <c r="P8" i="11" s="1"/>
  <c r="P189" i="17"/>
  <c r="P8" i="10" s="1"/>
  <c r="P189" i="31"/>
  <c r="P8" i="13" s="1"/>
  <c r="P196" i="18"/>
  <c r="P15" i="11" s="1"/>
  <c r="P196" i="19"/>
  <c r="P15" i="12" s="1"/>
  <c r="P196" i="17"/>
  <c r="P15" i="10" s="1"/>
  <c r="P196" i="31"/>
  <c r="P15" i="13" s="1"/>
  <c r="P201" i="19"/>
  <c r="P20" i="12" s="1"/>
  <c r="P201" i="18"/>
  <c r="P20" i="11" s="1"/>
  <c r="P201" i="17"/>
  <c r="P20" i="10" s="1"/>
  <c r="P201" i="31"/>
  <c r="P20" i="13" s="1"/>
  <c r="X203" i="19"/>
  <c r="X22" i="12" s="1"/>
  <c r="X203" i="17"/>
  <c r="X22" i="10" s="1"/>
  <c r="X203" i="18"/>
  <c r="X22" i="11" s="1"/>
  <c r="X203" i="31"/>
  <c r="X22" i="13" s="1"/>
  <c r="X211" i="19"/>
  <c r="X30" i="12" s="1"/>
  <c r="X211" i="17"/>
  <c r="X30" i="10" s="1"/>
  <c r="X211" i="18"/>
  <c r="X30" i="11" s="1"/>
  <c r="X211" i="31"/>
  <c r="X30" i="13" s="1"/>
  <c r="P216" i="19"/>
  <c r="P35" i="12" s="1"/>
  <c r="P216" i="18"/>
  <c r="P35" i="11" s="1"/>
  <c r="P216" i="17"/>
  <c r="P35" i="10" s="1"/>
  <c r="P216" i="31"/>
  <c r="P35" i="13" s="1"/>
  <c r="P199" i="19"/>
  <c r="P18" i="12" s="1"/>
  <c r="P199" i="18"/>
  <c r="P18" i="11" s="1"/>
  <c r="P199" i="17"/>
  <c r="P18" i="10" s="1"/>
  <c r="P199" i="31"/>
  <c r="P18" i="13" s="1"/>
  <c r="P200" i="19"/>
  <c r="P19" i="12" s="1"/>
  <c r="P200" i="18"/>
  <c r="P19" i="11" s="1"/>
  <c r="P200" i="17"/>
  <c r="P19" i="10" s="1"/>
  <c r="P200" i="31"/>
  <c r="P19" i="13" s="1"/>
  <c r="X206" i="19"/>
  <c r="X25" i="12" s="1"/>
  <c r="X206" i="17"/>
  <c r="X25" i="10" s="1"/>
  <c r="X206" i="18"/>
  <c r="X25" i="11" s="1"/>
  <c r="X206" i="31"/>
  <c r="X25" i="13" s="1"/>
  <c r="P215" i="19"/>
  <c r="P34" i="12" s="1"/>
  <c r="P215" i="17"/>
  <c r="P34" i="10" s="1"/>
  <c r="P215" i="18"/>
  <c r="P34" i="11" s="1"/>
  <c r="P215" i="31"/>
  <c r="P34" i="13" s="1"/>
  <c r="P218" i="19"/>
  <c r="P37" i="12" s="1"/>
  <c r="P218" i="18"/>
  <c r="P37" i="11" s="1"/>
  <c r="P218" i="17"/>
  <c r="P37" i="10" s="1"/>
  <c r="P218" i="31"/>
  <c r="P37" i="13" s="1"/>
  <c r="P224" i="19"/>
  <c r="P43" i="12" s="1"/>
  <c r="P224" i="18"/>
  <c r="P43" i="11" s="1"/>
  <c r="P224" i="17"/>
  <c r="P43" i="10" s="1"/>
  <c r="P192" i="19"/>
  <c r="P11" i="12" s="1"/>
  <c r="P192" i="18"/>
  <c r="P11" i="11" s="1"/>
  <c r="P192" i="17"/>
  <c r="P11" i="10" s="1"/>
  <c r="P192" i="31"/>
  <c r="P11" i="13" s="1"/>
  <c r="P197" i="19"/>
  <c r="P16" i="12" s="1"/>
  <c r="P197" i="18"/>
  <c r="P16" i="11" s="1"/>
  <c r="P197" i="17"/>
  <c r="P16" i="10" s="1"/>
  <c r="P197" i="31"/>
  <c r="P16" i="13" s="1"/>
  <c r="X219" i="19"/>
  <c r="X38" i="12" s="1"/>
  <c r="X219" i="17"/>
  <c r="X38" i="10" s="1"/>
  <c r="X219" i="18"/>
  <c r="X38" i="11" s="1"/>
  <c r="X219" i="31"/>
  <c r="X38" i="13" s="1"/>
  <c r="P221" i="19"/>
  <c r="P40" i="12" s="1"/>
  <c r="P221" i="18"/>
  <c r="P40" i="11" s="1"/>
  <c r="P221" i="17"/>
  <c r="P40" i="10" s="1"/>
  <c r="P211" i="19"/>
  <c r="P30" i="12" s="1"/>
  <c r="P211" i="17"/>
  <c r="P30" i="10" s="1"/>
  <c r="P211" i="18"/>
  <c r="P30" i="11" s="1"/>
  <c r="P211" i="31"/>
  <c r="P30" i="13" s="1"/>
  <c r="P214" i="19"/>
  <c r="P33" i="12" s="1"/>
  <c r="P214" i="17"/>
  <c r="P33" i="10" s="1"/>
  <c r="P214" i="18"/>
  <c r="P33" i="11" s="1"/>
  <c r="P214" i="31"/>
  <c r="P33" i="13" s="1"/>
  <c r="P220" i="19"/>
  <c r="P39" i="12" s="1"/>
  <c r="P220" i="18"/>
  <c r="P39" i="11" s="1"/>
  <c r="P220" i="17"/>
  <c r="P39" i="10" s="1"/>
  <c r="P220" i="31"/>
  <c r="P39" i="13" s="1"/>
  <c r="P185" i="19"/>
  <c r="P4" i="12" s="1"/>
  <c r="P185" i="18"/>
  <c r="P4" i="11" s="1"/>
  <c r="P185" i="17"/>
  <c r="P4" i="10" s="1"/>
  <c r="P185" i="31"/>
  <c r="P4" i="13" s="1"/>
  <c r="P193" i="19"/>
  <c r="P12" i="12" s="1"/>
  <c r="P193" i="18"/>
  <c r="P12" i="11" s="1"/>
  <c r="P193" i="17"/>
  <c r="P12" i="10" s="1"/>
  <c r="P193" i="31"/>
  <c r="P12" i="13" s="1"/>
  <c r="X207" i="19"/>
  <c r="X26" i="12" s="1"/>
  <c r="X207" i="18"/>
  <c r="X26" i="11" s="1"/>
  <c r="X207" i="17"/>
  <c r="X26" i="10" s="1"/>
  <c r="X191" i="19"/>
  <c r="X10" i="12" s="1"/>
  <c r="X191" i="18"/>
  <c r="X10" i="11" s="1"/>
  <c r="X191" i="17"/>
  <c r="X10" i="10" s="1"/>
  <c r="X191" i="31"/>
  <c r="X10" i="13" s="1"/>
  <c r="X194" i="19"/>
  <c r="X13" i="12" s="1"/>
  <c r="X194" i="18"/>
  <c r="X13" i="11" s="1"/>
  <c r="X194" i="17"/>
  <c r="X13" i="10" s="1"/>
  <c r="X194" i="31"/>
  <c r="X13" i="13" s="1"/>
  <c r="X200" i="19"/>
  <c r="X19" i="12" s="1"/>
  <c r="X200" i="18"/>
  <c r="X19" i="11" s="1"/>
  <c r="X200" i="17"/>
  <c r="X19" i="10" s="1"/>
  <c r="X200" i="31"/>
  <c r="X19" i="13" s="1"/>
  <c r="X205" i="18"/>
  <c r="X24" i="11" s="1"/>
  <c r="X205" i="19"/>
  <c r="X24" i="12" s="1"/>
  <c r="X205" i="17"/>
  <c r="X24" i="10" s="1"/>
  <c r="X205" i="31"/>
  <c r="X24" i="13" s="1"/>
  <c r="O203" i="19"/>
  <c r="O22" i="12" s="1"/>
  <c r="O203" i="17"/>
  <c r="O22" i="10" s="1"/>
  <c r="O203" i="18"/>
  <c r="O22" i="11" s="1"/>
  <c r="O203" i="31"/>
  <c r="O22" i="13" s="1"/>
  <c r="O211" i="19"/>
  <c r="O30" i="12" s="1"/>
  <c r="O211" i="17"/>
  <c r="O30" i="10" s="1"/>
  <c r="O211" i="18"/>
  <c r="O30" i="11" s="1"/>
  <c r="O211" i="31"/>
  <c r="O30" i="13" s="1"/>
  <c r="O194" i="19"/>
  <c r="O13" i="12" s="1"/>
  <c r="O194" i="17"/>
  <c r="O13" i="10" s="1"/>
  <c r="O194" i="18"/>
  <c r="O13" i="11" s="1"/>
  <c r="O194" i="31"/>
  <c r="O13" i="13" s="1"/>
  <c r="O200" i="19"/>
  <c r="O19" i="12" s="1"/>
  <c r="O200" i="18"/>
  <c r="O19" i="11" s="1"/>
  <c r="O200" i="17"/>
  <c r="O19" i="10" s="1"/>
  <c r="O200" i="31"/>
  <c r="O19" i="13" s="1"/>
  <c r="O186" i="19"/>
  <c r="O5" i="12" s="1"/>
  <c r="O186" i="17"/>
  <c r="O5" i="10" s="1"/>
  <c r="O186" i="18"/>
  <c r="O5" i="11" s="1"/>
  <c r="O186" i="31"/>
  <c r="O5" i="13" s="1"/>
  <c r="T205" i="19"/>
  <c r="T24" i="12" s="1"/>
  <c r="T205" i="18"/>
  <c r="T24" i="11" s="1"/>
  <c r="T205" i="17"/>
  <c r="T24" i="10" s="1"/>
  <c r="T205" i="31"/>
  <c r="T24" i="13" s="1"/>
  <c r="T221" i="19"/>
  <c r="T40" i="12" s="1"/>
  <c r="T221" i="18"/>
  <c r="T40" i="11" s="1"/>
  <c r="T221" i="17"/>
  <c r="T40" i="10" s="1"/>
  <c r="T221" i="31"/>
  <c r="T40" i="13" s="1"/>
  <c r="T196" i="19"/>
  <c r="T15" i="12" s="1"/>
  <c r="T196" i="18"/>
  <c r="T15" i="11" s="1"/>
  <c r="T196" i="17"/>
  <c r="T15" i="10" s="1"/>
  <c r="T196" i="31"/>
  <c r="T15" i="13" s="1"/>
  <c r="T198" i="19"/>
  <c r="T17" i="12" s="1"/>
  <c r="T198" i="18"/>
  <c r="T17" i="11" s="1"/>
  <c r="T198" i="17"/>
  <c r="T17" i="10" s="1"/>
  <c r="T198" i="31"/>
  <c r="T17" i="13" s="1"/>
  <c r="P203" i="31"/>
  <c r="P22" i="13" s="1"/>
  <c r="P191" i="31"/>
  <c r="P10" i="13" s="1"/>
  <c r="X199" i="19"/>
  <c r="X18" i="12" s="1"/>
  <c r="X199" i="18"/>
  <c r="X18" i="11" s="1"/>
  <c r="X199" i="17"/>
  <c r="X18" i="10" s="1"/>
  <c r="X210" i="19"/>
  <c r="X29" i="12" s="1"/>
  <c r="X210" i="18"/>
  <c r="X29" i="11" s="1"/>
  <c r="X210" i="17"/>
  <c r="X29" i="10" s="1"/>
  <c r="X216" i="19"/>
  <c r="X35" i="12" s="1"/>
  <c r="X216" i="18"/>
  <c r="X35" i="11" s="1"/>
  <c r="X216" i="17"/>
  <c r="X35" i="10" s="1"/>
  <c r="X221" i="18"/>
  <c r="X40" i="11" s="1"/>
  <c r="X221" i="19"/>
  <c r="X40" i="12" s="1"/>
  <c r="X221" i="17"/>
  <c r="X40" i="10" s="1"/>
  <c r="X188" i="19"/>
  <c r="X7" i="12" s="1"/>
  <c r="X188" i="18"/>
  <c r="X7" i="11" s="1"/>
  <c r="X188" i="17"/>
  <c r="X7" i="10" s="1"/>
  <c r="O219" i="19"/>
  <c r="O38" i="12" s="1"/>
  <c r="O219" i="18"/>
  <c r="O38" i="11" s="1"/>
  <c r="O219" i="17"/>
  <c r="O38" i="10" s="1"/>
  <c r="O217" i="19"/>
  <c r="O36" i="12" s="1"/>
  <c r="O217" i="18"/>
  <c r="O36" i="11" s="1"/>
  <c r="O217" i="17"/>
  <c r="O36" i="10" s="1"/>
  <c r="O210" i="19"/>
  <c r="O29" i="12" s="1"/>
  <c r="O210" i="17"/>
  <c r="O29" i="10" s="1"/>
  <c r="O210" i="18"/>
  <c r="O29" i="11" s="1"/>
  <c r="O216" i="19"/>
  <c r="O35" i="12" s="1"/>
  <c r="O216" i="18"/>
  <c r="O35" i="11" s="1"/>
  <c r="O216" i="17"/>
  <c r="O35" i="10" s="1"/>
  <c r="O188" i="19"/>
  <c r="O7" i="12" s="1"/>
  <c r="O188" i="18"/>
  <c r="O7" i="11" s="1"/>
  <c r="O188" i="17"/>
  <c r="O7" i="10" s="1"/>
  <c r="T213" i="19"/>
  <c r="T32" i="12" s="1"/>
  <c r="T213" i="18"/>
  <c r="T32" i="11" s="1"/>
  <c r="T213" i="17"/>
  <c r="T32" i="10" s="1"/>
  <c r="T212" i="19"/>
  <c r="T31" i="12" s="1"/>
  <c r="T212" i="18"/>
  <c r="T31" i="11" s="1"/>
  <c r="T212" i="17"/>
  <c r="T31" i="10" s="1"/>
  <c r="T214" i="19"/>
  <c r="T33" i="12" s="1"/>
  <c r="T214" i="18"/>
  <c r="T33" i="11" s="1"/>
  <c r="T214" i="17"/>
  <c r="T33" i="10" s="1"/>
  <c r="T219" i="19"/>
  <c r="T38" i="12" s="1"/>
  <c r="T219" i="17"/>
  <c r="T38" i="10" s="1"/>
  <c r="T219" i="18"/>
  <c r="T38" i="11" s="1"/>
  <c r="T190" i="19"/>
  <c r="T9" i="12" s="1"/>
  <c r="T190" i="18"/>
  <c r="T9" i="11" s="1"/>
  <c r="T190" i="17"/>
  <c r="T9" i="10" s="1"/>
  <c r="AB209" i="18"/>
  <c r="AB28" i="11" s="1"/>
  <c r="AB209" i="19"/>
  <c r="AB28" i="12" s="1"/>
  <c r="AB209" i="17"/>
  <c r="AB28" i="10" s="1"/>
  <c r="AB224" i="19"/>
  <c r="AB43" i="12" s="1"/>
  <c r="AB224" i="17"/>
  <c r="AB43" i="10" s="1"/>
  <c r="AB224" i="18"/>
  <c r="AB43" i="11" s="1"/>
  <c r="AB192" i="19"/>
  <c r="AB11" i="12" s="1"/>
  <c r="AB192" i="18"/>
  <c r="AB11" i="11" s="1"/>
  <c r="AB192" i="17"/>
  <c r="AB11" i="10" s="1"/>
  <c r="AB194" i="19"/>
  <c r="AB13" i="12" s="1"/>
  <c r="AB194" i="17"/>
  <c r="AB13" i="10" s="1"/>
  <c r="AB194" i="18"/>
  <c r="AB13" i="11" s="1"/>
  <c r="AB199" i="19"/>
  <c r="AB18" i="12" s="1"/>
  <c r="AB199" i="17"/>
  <c r="AB18" i="10" s="1"/>
  <c r="AB199" i="18"/>
  <c r="AB18" i="11" s="1"/>
  <c r="AE195" i="19"/>
  <c r="AE14" i="12" s="1"/>
  <c r="AE195" i="18"/>
  <c r="AE14" i="11" s="1"/>
  <c r="AE195" i="17"/>
  <c r="AE14" i="10" s="1"/>
  <c r="AE213" i="19"/>
  <c r="AE32" i="12" s="1"/>
  <c r="AE213" i="17"/>
  <c r="AE32" i="10" s="1"/>
  <c r="AE213" i="18"/>
  <c r="AE32" i="11" s="1"/>
  <c r="AE222" i="19"/>
  <c r="AE41" i="12" s="1"/>
  <c r="AE222" i="18"/>
  <c r="AE41" i="11" s="1"/>
  <c r="AE222" i="17"/>
  <c r="AE41" i="10" s="1"/>
  <c r="AE190" i="19"/>
  <c r="AE9" i="12" s="1"/>
  <c r="AE190" i="18"/>
  <c r="AE9" i="11" s="1"/>
  <c r="AE190" i="17"/>
  <c r="AE9" i="10" s="1"/>
  <c r="AE200" i="19"/>
  <c r="AE19" i="12" s="1"/>
  <c r="AE200" i="18"/>
  <c r="AE19" i="11" s="1"/>
  <c r="AE200" i="17"/>
  <c r="AE19" i="10" s="1"/>
  <c r="AB192" i="31"/>
  <c r="AB11" i="13" s="1"/>
  <c r="T213" i="31"/>
  <c r="T32" i="13" s="1"/>
  <c r="B214" i="17"/>
  <c r="B33" i="10" s="1"/>
  <c r="X202" i="19"/>
  <c r="X21" i="12" s="1"/>
  <c r="X202" i="18"/>
  <c r="X21" i="11" s="1"/>
  <c r="X202" i="17"/>
  <c r="X21" i="10" s="1"/>
  <c r="X208" i="19"/>
  <c r="X27" i="12" s="1"/>
  <c r="X208" i="18"/>
  <c r="X27" i="11" s="1"/>
  <c r="X208" i="17"/>
  <c r="X27" i="10" s="1"/>
  <c r="X213" i="18"/>
  <c r="X32" i="11" s="1"/>
  <c r="X213" i="19"/>
  <c r="X32" i="12" s="1"/>
  <c r="X213" i="17"/>
  <c r="X32" i="10" s="1"/>
  <c r="X186" i="19"/>
  <c r="X5" i="12" s="1"/>
  <c r="X186" i="18"/>
  <c r="X5" i="11" s="1"/>
  <c r="X186" i="17"/>
  <c r="X5" i="10" s="1"/>
  <c r="O221" i="19"/>
  <c r="O40" i="12" s="1"/>
  <c r="O221" i="17"/>
  <c r="O40" i="10" s="1"/>
  <c r="O221" i="18"/>
  <c r="O40" i="11" s="1"/>
  <c r="O207" i="19"/>
  <c r="O26" i="12" s="1"/>
  <c r="O207" i="18"/>
  <c r="O26" i="11" s="1"/>
  <c r="O207" i="17"/>
  <c r="O26" i="10" s="1"/>
  <c r="O202" i="19"/>
  <c r="O21" i="12" s="1"/>
  <c r="O202" i="17"/>
  <c r="O21" i="10" s="1"/>
  <c r="O202" i="18"/>
  <c r="O21" i="11" s="1"/>
  <c r="O208" i="19"/>
  <c r="O27" i="12" s="1"/>
  <c r="O208" i="18"/>
  <c r="O27" i="11" s="1"/>
  <c r="O208" i="17"/>
  <c r="O27" i="10" s="1"/>
  <c r="O185" i="19"/>
  <c r="O4" i="12" s="1"/>
  <c r="O185" i="18"/>
  <c r="O4" i="11" s="1"/>
  <c r="O185" i="17"/>
  <c r="O4" i="10" s="1"/>
  <c r="T197" i="19"/>
  <c r="T16" i="12" s="1"/>
  <c r="T197" i="18"/>
  <c r="T16" i="11" s="1"/>
  <c r="T197" i="17"/>
  <c r="T16" i="10" s="1"/>
  <c r="T204" i="19"/>
  <c r="T23" i="12" s="1"/>
  <c r="T204" i="18"/>
  <c r="T23" i="11" s="1"/>
  <c r="T204" i="17"/>
  <c r="T23" i="10" s="1"/>
  <c r="T206" i="19"/>
  <c r="T25" i="12" s="1"/>
  <c r="T206" i="18"/>
  <c r="T25" i="11" s="1"/>
  <c r="T206" i="17"/>
  <c r="T25" i="10" s="1"/>
  <c r="T211" i="19"/>
  <c r="T30" i="12" s="1"/>
  <c r="T211" i="18"/>
  <c r="T30" i="11" s="1"/>
  <c r="T211" i="17"/>
  <c r="T30" i="10" s="1"/>
  <c r="T188" i="19"/>
  <c r="T7" i="12" s="1"/>
  <c r="T188" i="18"/>
  <c r="T7" i="11" s="1"/>
  <c r="T188" i="17"/>
  <c r="T7" i="10" s="1"/>
  <c r="AB217" i="18"/>
  <c r="AB36" i="11" s="1"/>
  <c r="AB217" i="19"/>
  <c r="AB36" i="12" s="1"/>
  <c r="AB217" i="17"/>
  <c r="AB36" i="10" s="1"/>
  <c r="AB216" i="19"/>
  <c r="AB35" i="12" s="1"/>
  <c r="AB216" i="17"/>
  <c r="AB35" i="10" s="1"/>
  <c r="AB216" i="18"/>
  <c r="AB35" i="11" s="1"/>
  <c r="AB218" i="19"/>
  <c r="AB37" i="12" s="1"/>
  <c r="AB218" i="17"/>
  <c r="AB37" i="10" s="1"/>
  <c r="AB218" i="18"/>
  <c r="AB37" i="11" s="1"/>
  <c r="AB223" i="19"/>
  <c r="AB42" i="12" s="1"/>
  <c r="AB223" i="17"/>
  <c r="AB42" i="10" s="1"/>
  <c r="AB223" i="18"/>
  <c r="AB42" i="11" s="1"/>
  <c r="AB191" i="19"/>
  <c r="AB10" i="12" s="1"/>
  <c r="AB191" i="17"/>
  <c r="AB10" i="10" s="1"/>
  <c r="AB191" i="18"/>
  <c r="AB10" i="11" s="1"/>
  <c r="AE211" i="19"/>
  <c r="AE30" i="12" s="1"/>
  <c r="AE211" i="18"/>
  <c r="AE30" i="11" s="1"/>
  <c r="AE211" i="17"/>
  <c r="AE30" i="10" s="1"/>
  <c r="AE203" i="19"/>
  <c r="AE22" i="12" s="1"/>
  <c r="AE203" i="18"/>
  <c r="AE22" i="11" s="1"/>
  <c r="AE203" i="17"/>
  <c r="AE22" i="10" s="1"/>
  <c r="AE214" i="19"/>
  <c r="AE33" i="12" s="1"/>
  <c r="AE214" i="18"/>
  <c r="AE33" i="11" s="1"/>
  <c r="AE214" i="17"/>
  <c r="AE33" i="10" s="1"/>
  <c r="AE224" i="19"/>
  <c r="AE43" i="12" s="1"/>
  <c r="AE224" i="18"/>
  <c r="AE43" i="11" s="1"/>
  <c r="AE224" i="17"/>
  <c r="AE43" i="10" s="1"/>
  <c r="AE192" i="19"/>
  <c r="AE11" i="12" s="1"/>
  <c r="AE192" i="18"/>
  <c r="AE11" i="11" s="1"/>
  <c r="AE192" i="17"/>
  <c r="AE11" i="10" s="1"/>
  <c r="T224" i="31"/>
  <c r="T43" i="13" s="1"/>
  <c r="T212" i="31"/>
  <c r="T31" i="13" s="1"/>
  <c r="AE211" i="31"/>
  <c r="AE30" i="13" s="1"/>
  <c r="O207" i="31"/>
  <c r="O26" i="13" s="1"/>
  <c r="T190" i="31"/>
  <c r="T9" i="13" s="1"/>
  <c r="B214" i="19"/>
  <c r="B33" i="12" s="1"/>
  <c r="X223" i="19"/>
  <c r="X42" i="12" s="1"/>
  <c r="X223" i="17"/>
  <c r="X42" i="10" s="1"/>
  <c r="X223" i="18"/>
  <c r="X42" i="11" s="1"/>
  <c r="X198" i="19"/>
  <c r="X17" i="12" s="1"/>
  <c r="X198" i="17"/>
  <c r="X17" i="10" s="1"/>
  <c r="X198" i="18"/>
  <c r="X17" i="11" s="1"/>
  <c r="X204" i="19"/>
  <c r="X23" i="12" s="1"/>
  <c r="X204" i="17"/>
  <c r="X23" i="10" s="1"/>
  <c r="X204" i="18"/>
  <c r="X23" i="11" s="1"/>
  <c r="X209" i="19"/>
  <c r="X28" i="12" s="1"/>
  <c r="X209" i="18"/>
  <c r="X28" i="11" s="1"/>
  <c r="X209" i="17"/>
  <c r="X28" i="10" s="1"/>
  <c r="X187" i="19"/>
  <c r="X6" i="12" s="1"/>
  <c r="X187" i="18"/>
  <c r="X6" i="11" s="1"/>
  <c r="X187" i="17"/>
  <c r="X6" i="10" s="1"/>
  <c r="O209" i="19"/>
  <c r="O28" i="12" s="1"/>
  <c r="O209" i="18"/>
  <c r="O28" i="11" s="1"/>
  <c r="O209" i="17"/>
  <c r="O28" i="10" s="1"/>
  <c r="O199" i="19"/>
  <c r="O18" i="12" s="1"/>
  <c r="O199" i="18"/>
  <c r="O18" i="11" s="1"/>
  <c r="O199" i="17"/>
  <c r="O18" i="10" s="1"/>
  <c r="O197" i="19"/>
  <c r="O16" i="12" s="1"/>
  <c r="O197" i="17"/>
  <c r="O16" i="10" s="1"/>
  <c r="O197" i="18"/>
  <c r="O16" i="11" s="1"/>
  <c r="O198" i="19"/>
  <c r="O17" i="12" s="1"/>
  <c r="O198" i="18"/>
  <c r="O17" i="11" s="1"/>
  <c r="O198" i="17"/>
  <c r="O17" i="10" s="1"/>
  <c r="O204" i="18"/>
  <c r="O23" i="11" s="1"/>
  <c r="O204" i="19"/>
  <c r="O23" i="12" s="1"/>
  <c r="O204" i="17"/>
  <c r="O23" i="10" s="1"/>
  <c r="O190" i="19"/>
  <c r="O9" i="12" s="1"/>
  <c r="O190" i="18"/>
  <c r="O9" i="11" s="1"/>
  <c r="O190" i="17"/>
  <c r="O9" i="10" s="1"/>
  <c r="T209" i="18"/>
  <c r="T28" i="11" s="1"/>
  <c r="T209" i="19"/>
  <c r="T28" i="12" s="1"/>
  <c r="T209" i="17"/>
  <c r="T28" i="10" s="1"/>
  <c r="T200" i="19"/>
  <c r="T19" i="12" s="1"/>
  <c r="T200" i="18"/>
  <c r="T19" i="11" s="1"/>
  <c r="T200" i="17"/>
  <c r="T19" i="10" s="1"/>
  <c r="T202" i="19"/>
  <c r="T21" i="12" s="1"/>
  <c r="T202" i="17"/>
  <c r="T21" i="10" s="1"/>
  <c r="T202" i="18"/>
  <c r="T21" i="11" s="1"/>
  <c r="T207" i="19"/>
  <c r="T26" i="12" s="1"/>
  <c r="T207" i="17"/>
  <c r="T26" i="10" s="1"/>
  <c r="T207" i="18"/>
  <c r="T26" i="11" s="1"/>
  <c r="T184" i="19"/>
  <c r="T3" i="12" s="1"/>
  <c r="T184" i="18"/>
  <c r="T3" i="11" s="1"/>
  <c r="T184" i="17"/>
  <c r="T3" i="10" s="1"/>
  <c r="AB197" i="19"/>
  <c r="AB16" i="12" s="1"/>
  <c r="AB197" i="18"/>
  <c r="AB16" i="11" s="1"/>
  <c r="AB197" i="17"/>
  <c r="AB16" i="10" s="1"/>
  <c r="AB212" i="19"/>
  <c r="AB31" i="12" s="1"/>
  <c r="AB212" i="18"/>
  <c r="AB31" i="11" s="1"/>
  <c r="AB212" i="17"/>
  <c r="AB31" i="10" s="1"/>
  <c r="AB214" i="19"/>
  <c r="AB33" i="12" s="1"/>
  <c r="AB214" i="18"/>
  <c r="AB33" i="11" s="1"/>
  <c r="AB214" i="17"/>
  <c r="AB33" i="10" s="1"/>
  <c r="AB219" i="19"/>
  <c r="AB38" i="12" s="1"/>
  <c r="AB219" i="18"/>
  <c r="AB38" i="11" s="1"/>
  <c r="AB219" i="17"/>
  <c r="AB38" i="10" s="1"/>
  <c r="AB186" i="19"/>
  <c r="AB5" i="12" s="1"/>
  <c r="AB186" i="18"/>
  <c r="AB5" i="11" s="1"/>
  <c r="AB186" i="17"/>
  <c r="AB5" i="10" s="1"/>
  <c r="AE207" i="19"/>
  <c r="AE26" i="12" s="1"/>
  <c r="AE207" i="18"/>
  <c r="AE26" i="11" s="1"/>
  <c r="AE207" i="17"/>
  <c r="AE26" i="10" s="1"/>
  <c r="AE193" i="19"/>
  <c r="AE12" i="12" s="1"/>
  <c r="AE193" i="18"/>
  <c r="AE12" i="11" s="1"/>
  <c r="AE193" i="17"/>
  <c r="AE12" i="10" s="1"/>
  <c r="AE210" i="19"/>
  <c r="AE29" i="12" s="1"/>
  <c r="AE210" i="17"/>
  <c r="AE29" i="10" s="1"/>
  <c r="AE210" i="18"/>
  <c r="AE29" i="11" s="1"/>
  <c r="AE220" i="18"/>
  <c r="AE39" i="11" s="1"/>
  <c r="AE220" i="19"/>
  <c r="AE39" i="12" s="1"/>
  <c r="AE220" i="17"/>
  <c r="AE39" i="10" s="1"/>
  <c r="AE188" i="19"/>
  <c r="AE7" i="12" s="1"/>
  <c r="AE188" i="18"/>
  <c r="AE7" i="11" s="1"/>
  <c r="AE188" i="17"/>
  <c r="AE7" i="10" s="1"/>
  <c r="O217" i="31"/>
  <c r="O36" i="13" s="1"/>
  <c r="O198" i="31"/>
  <c r="O17" i="13" s="1"/>
  <c r="O221" i="31"/>
  <c r="O40" i="13" s="1"/>
  <c r="X199" i="31"/>
  <c r="X18" i="13" s="1"/>
  <c r="X187" i="31"/>
  <c r="X6" i="13" s="1"/>
  <c r="O190" i="31"/>
  <c r="O9" i="13" s="1"/>
  <c r="O216" i="31"/>
  <c r="O35" i="13" s="1"/>
  <c r="AE188" i="31"/>
  <c r="AE7" i="13" s="1"/>
  <c r="AB224" i="31"/>
  <c r="AB43" i="13" s="1"/>
  <c r="T203" i="19"/>
  <c r="T22" i="12" s="1"/>
  <c r="T203" i="18"/>
  <c r="T22" i="11" s="1"/>
  <c r="T203" i="17"/>
  <c r="T22" i="10" s="1"/>
  <c r="T189" i="19"/>
  <c r="T8" i="12" s="1"/>
  <c r="T189" i="18"/>
  <c r="T8" i="11" s="1"/>
  <c r="T189" i="17"/>
  <c r="T8" i="10" s="1"/>
  <c r="AB201" i="18"/>
  <c r="AB20" i="11" s="1"/>
  <c r="AB201" i="19"/>
  <c r="AB20" i="12" s="1"/>
  <c r="AB201" i="17"/>
  <c r="AB20" i="10" s="1"/>
  <c r="AB208" i="19"/>
  <c r="AB27" i="12" s="1"/>
  <c r="AB208" i="17"/>
  <c r="AB27" i="10" s="1"/>
  <c r="AB208" i="18"/>
  <c r="AB27" i="11" s="1"/>
  <c r="AB210" i="19"/>
  <c r="AB29" i="12" s="1"/>
  <c r="AB210" i="17"/>
  <c r="AB29" i="10" s="1"/>
  <c r="AB210" i="18"/>
  <c r="AB29" i="11" s="1"/>
  <c r="AB215" i="19"/>
  <c r="AB34" i="12" s="1"/>
  <c r="AB215" i="17"/>
  <c r="AB34" i="10" s="1"/>
  <c r="AB215" i="18"/>
  <c r="AB34" i="11" s="1"/>
  <c r="AB188" i="19"/>
  <c r="AB7" i="12" s="1"/>
  <c r="AB188" i="18"/>
  <c r="AB7" i="11" s="1"/>
  <c r="AB188" i="17"/>
  <c r="AB7" i="10" s="1"/>
  <c r="AE197" i="19"/>
  <c r="AE16" i="12" s="1"/>
  <c r="AE197" i="17"/>
  <c r="AE16" i="10" s="1"/>
  <c r="AE197" i="18"/>
  <c r="AE16" i="11" s="1"/>
  <c r="AE215" i="19"/>
  <c r="AE34" i="12" s="1"/>
  <c r="AE215" i="18"/>
  <c r="AE34" i="11" s="1"/>
  <c r="AE215" i="17"/>
  <c r="AE34" i="10" s="1"/>
  <c r="AE206" i="19"/>
  <c r="AE25" i="12" s="1"/>
  <c r="AE206" i="18"/>
  <c r="AE25" i="11" s="1"/>
  <c r="AE206" i="17"/>
  <c r="AE25" i="10" s="1"/>
  <c r="AE216" i="19"/>
  <c r="AE35" i="12" s="1"/>
  <c r="AE216" i="17"/>
  <c r="AE35" i="10" s="1"/>
  <c r="AE216" i="18"/>
  <c r="AE35" i="11" s="1"/>
  <c r="AE184" i="19"/>
  <c r="AE3" i="12" s="1"/>
  <c r="AE184" i="18"/>
  <c r="AE3" i="11" s="1"/>
  <c r="AE184" i="17"/>
  <c r="AE3" i="10" s="1"/>
  <c r="X209" i="31"/>
  <c r="X28" i="13" s="1"/>
  <c r="AE213" i="31"/>
  <c r="AE32" i="13" s="1"/>
  <c r="AE192" i="31"/>
  <c r="AE11" i="13" s="1"/>
  <c r="O208" i="31"/>
  <c r="O27" i="13" s="1"/>
  <c r="T200" i="31"/>
  <c r="T19" i="13" s="1"/>
  <c r="AE210" i="31"/>
  <c r="AE29" i="13" s="1"/>
  <c r="AE216" i="31"/>
  <c r="AE35" i="13" s="1"/>
  <c r="X221" i="31"/>
  <c r="X40" i="13" s="1"/>
  <c r="AE190" i="31"/>
  <c r="AE9" i="13" s="1"/>
  <c r="AB208" i="31"/>
  <c r="AB27" i="13" s="1"/>
  <c r="O224" i="31"/>
  <c r="O43" i="13" s="1"/>
  <c r="X186" i="31"/>
  <c r="X5" i="13" s="1"/>
  <c r="X210" i="31"/>
  <c r="X29" i="13" s="1"/>
  <c r="X222" i="19"/>
  <c r="X41" i="12" s="1"/>
  <c r="X222" i="17"/>
  <c r="X41" i="10" s="1"/>
  <c r="X222" i="18"/>
  <c r="X41" i="11" s="1"/>
  <c r="X190" i="19"/>
  <c r="X9" i="12" s="1"/>
  <c r="X190" i="18"/>
  <c r="X9" i="11" s="1"/>
  <c r="X190" i="17"/>
  <c r="X9" i="10" s="1"/>
  <c r="X196" i="19"/>
  <c r="X15" i="12" s="1"/>
  <c r="X196" i="18"/>
  <c r="X15" i="11" s="1"/>
  <c r="X196" i="17"/>
  <c r="X15" i="10" s="1"/>
  <c r="X201" i="19"/>
  <c r="X20" i="12" s="1"/>
  <c r="X201" i="18"/>
  <c r="X20" i="11" s="1"/>
  <c r="X201" i="17"/>
  <c r="X20" i="10" s="1"/>
  <c r="O193" i="19"/>
  <c r="O12" i="12" s="1"/>
  <c r="O193" i="18"/>
  <c r="O12" i="11" s="1"/>
  <c r="O193" i="17"/>
  <c r="O12" i="10" s="1"/>
  <c r="O201" i="19"/>
  <c r="O20" i="12" s="1"/>
  <c r="O201" i="18"/>
  <c r="O20" i="11" s="1"/>
  <c r="O201" i="17"/>
  <c r="O20" i="10" s="1"/>
  <c r="O222" i="19"/>
  <c r="O41" i="12" s="1"/>
  <c r="O222" i="18"/>
  <c r="O41" i="11" s="1"/>
  <c r="O222" i="17"/>
  <c r="O41" i="10" s="1"/>
  <c r="O189" i="19"/>
  <c r="O8" i="12" s="1"/>
  <c r="O189" i="18"/>
  <c r="O8" i="11" s="1"/>
  <c r="O189" i="17"/>
  <c r="O8" i="10" s="1"/>
  <c r="O196" i="19"/>
  <c r="O15" i="12" s="1"/>
  <c r="O196" i="18"/>
  <c r="O15" i="11" s="1"/>
  <c r="O196" i="17"/>
  <c r="O15" i="10" s="1"/>
  <c r="T201" i="18"/>
  <c r="T20" i="11" s="1"/>
  <c r="T201" i="19"/>
  <c r="T20" i="12" s="1"/>
  <c r="T201" i="17"/>
  <c r="T20" i="10" s="1"/>
  <c r="T224" i="19"/>
  <c r="T43" i="12" s="1"/>
  <c r="T224" i="18"/>
  <c r="T43" i="11" s="1"/>
  <c r="T224" i="17"/>
  <c r="T43" i="10" s="1"/>
  <c r="T192" i="19"/>
  <c r="T11" i="12" s="1"/>
  <c r="T192" i="18"/>
  <c r="T11" i="11" s="1"/>
  <c r="T192" i="17"/>
  <c r="T11" i="10" s="1"/>
  <c r="T194" i="19"/>
  <c r="T13" i="12" s="1"/>
  <c r="T194" i="17"/>
  <c r="T13" i="10" s="1"/>
  <c r="T194" i="18"/>
  <c r="T13" i="11" s="1"/>
  <c r="T199" i="19"/>
  <c r="T18" i="12" s="1"/>
  <c r="T199" i="17"/>
  <c r="T18" i="10" s="1"/>
  <c r="T199" i="18"/>
  <c r="T18" i="11" s="1"/>
  <c r="T185" i="19"/>
  <c r="T4" i="12" s="1"/>
  <c r="T185" i="18"/>
  <c r="T4" i="11" s="1"/>
  <c r="T185" i="17"/>
  <c r="T4" i="10" s="1"/>
  <c r="AB213" i="19"/>
  <c r="AB32" i="12" s="1"/>
  <c r="AB213" i="18"/>
  <c r="AB32" i="11" s="1"/>
  <c r="AB213" i="17"/>
  <c r="AB32" i="10" s="1"/>
  <c r="AB204" i="19"/>
  <c r="AB23" i="12" s="1"/>
  <c r="AB204" i="18"/>
  <c r="AB23" i="11" s="1"/>
  <c r="AB204" i="17"/>
  <c r="AB23" i="10" s="1"/>
  <c r="AB206" i="19"/>
  <c r="AB25" i="12" s="1"/>
  <c r="AB206" i="18"/>
  <c r="AB25" i="11" s="1"/>
  <c r="AB206" i="17"/>
  <c r="AB25" i="10" s="1"/>
  <c r="AB211" i="19"/>
  <c r="AB30" i="12" s="1"/>
  <c r="AB211" i="18"/>
  <c r="AB30" i="11" s="1"/>
  <c r="AB211" i="17"/>
  <c r="AB30" i="10" s="1"/>
  <c r="AB184" i="19"/>
  <c r="AB3" i="12" s="1"/>
  <c r="AB184" i="18"/>
  <c r="AB3" i="11" s="1"/>
  <c r="AB184" i="17"/>
  <c r="AB3" i="10" s="1"/>
  <c r="AE201" i="19"/>
  <c r="AE20" i="12" s="1"/>
  <c r="AE201" i="18"/>
  <c r="AE20" i="11" s="1"/>
  <c r="AE201" i="17"/>
  <c r="AE20" i="10" s="1"/>
  <c r="AE219" i="19"/>
  <c r="AE38" i="12" s="1"/>
  <c r="AE219" i="17"/>
  <c r="AE38" i="10" s="1"/>
  <c r="AE219" i="18"/>
  <c r="AE38" i="11" s="1"/>
  <c r="AE205" i="19"/>
  <c r="AE24" i="12" s="1"/>
  <c r="AE205" i="17"/>
  <c r="AE24" i="10" s="1"/>
  <c r="AE205" i="18"/>
  <c r="AE24" i="11" s="1"/>
  <c r="AE202" i="19"/>
  <c r="AE21" i="12" s="1"/>
  <c r="AE202" i="17"/>
  <c r="AE21" i="10" s="1"/>
  <c r="AE202" i="18"/>
  <c r="AE21" i="11" s="1"/>
  <c r="AE212" i="18"/>
  <c r="AE31" i="11" s="1"/>
  <c r="AE212" i="19"/>
  <c r="AE31" i="12" s="1"/>
  <c r="AE212" i="17"/>
  <c r="AE31" i="10" s="1"/>
  <c r="AE185" i="19"/>
  <c r="AE4" i="12" s="1"/>
  <c r="AE185" i="18"/>
  <c r="AE4" i="11" s="1"/>
  <c r="AE185" i="17"/>
  <c r="AE4" i="10" s="1"/>
  <c r="AE195" i="31"/>
  <c r="AE14" i="13" s="1"/>
  <c r="X213" i="31"/>
  <c r="X32" i="13" s="1"/>
  <c r="O188" i="31"/>
  <c r="O7" i="13" s="1"/>
  <c r="AB213" i="31"/>
  <c r="AB32" i="13" s="1"/>
  <c r="X216" i="31"/>
  <c r="X35" i="13" s="1"/>
  <c r="O214" i="31"/>
  <c r="O33" i="13" s="1"/>
  <c r="T206" i="31"/>
  <c r="T25" i="13" s="1"/>
  <c r="X222" i="31"/>
  <c r="X41" i="13" s="1"/>
  <c r="AE224" i="31"/>
  <c r="AE43" i="13" s="1"/>
  <c r="AB210" i="31"/>
  <c r="AB29" i="13" s="1"/>
  <c r="AE222" i="31"/>
  <c r="AE41" i="13" s="1"/>
  <c r="AE215" i="31"/>
  <c r="AE34" i="13" s="1"/>
  <c r="AB186" i="31"/>
  <c r="AB5" i="13" s="1"/>
  <c r="AE203" i="31"/>
  <c r="AE22" i="13" s="1"/>
  <c r="X215" i="19"/>
  <c r="X34" i="12" s="1"/>
  <c r="X215" i="17"/>
  <c r="X34" i="10" s="1"/>
  <c r="X215" i="18"/>
  <c r="X34" i="11" s="1"/>
  <c r="X218" i="19"/>
  <c r="X37" i="12" s="1"/>
  <c r="X218" i="18"/>
  <c r="X37" i="11" s="1"/>
  <c r="X218" i="17"/>
  <c r="X37" i="10" s="1"/>
  <c r="X224" i="19"/>
  <c r="X43" i="12" s="1"/>
  <c r="X224" i="18"/>
  <c r="X43" i="11" s="1"/>
  <c r="X224" i="17"/>
  <c r="X43" i="10" s="1"/>
  <c r="X192" i="19"/>
  <c r="X11" i="12" s="1"/>
  <c r="X192" i="18"/>
  <c r="X11" i="11" s="1"/>
  <c r="X192" i="17"/>
  <c r="X11" i="10" s="1"/>
  <c r="X197" i="18"/>
  <c r="X16" i="11" s="1"/>
  <c r="X197" i="19"/>
  <c r="X16" i="12" s="1"/>
  <c r="X197" i="17"/>
  <c r="X16" i="10" s="1"/>
  <c r="O191" i="19"/>
  <c r="O10" i="12" s="1"/>
  <c r="O191" i="18"/>
  <c r="O10" i="11" s="1"/>
  <c r="O191" i="17"/>
  <c r="O10" i="10" s="1"/>
  <c r="O215" i="19"/>
  <c r="O34" i="12" s="1"/>
  <c r="O215" i="18"/>
  <c r="O34" i="11" s="1"/>
  <c r="O215" i="17"/>
  <c r="O34" i="10" s="1"/>
  <c r="O218" i="19"/>
  <c r="O37" i="12" s="1"/>
  <c r="O218" i="17"/>
  <c r="O37" i="10" s="1"/>
  <c r="O218" i="18"/>
  <c r="O37" i="11" s="1"/>
  <c r="O224" i="19"/>
  <c r="O43" i="12" s="1"/>
  <c r="O224" i="18"/>
  <c r="O43" i="11" s="1"/>
  <c r="O224" i="17"/>
  <c r="O43" i="10" s="1"/>
  <c r="O192" i="19"/>
  <c r="O11" i="12" s="1"/>
  <c r="O192" i="18"/>
  <c r="O11" i="11" s="1"/>
  <c r="O192" i="17"/>
  <c r="O11" i="10" s="1"/>
  <c r="T220" i="19"/>
  <c r="T39" i="12" s="1"/>
  <c r="T220" i="18"/>
  <c r="T39" i="11" s="1"/>
  <c r="T220" i="17"/>
  <c r="T39" i="10" s="1"/>
  <c r="T222" i="19"/>
  <c r="T41" i="12" s="1"/>
  <c r="T222" i="18"/>
  <c r="T41" i="11" s="1"/>
  <c r="T222" i="17"/>
  <c r="T41" i="10" s="1"/>
  <c r="T187" i="19"/>
  <c r="T6" i="12" s="1"/>
  <c r="T187" i="18"/>
  <c r="T6" i="11" s="1"/>
  <c r="T187" i="17"/>
  <c r="T6" i="10" s="1"/>
  <c r="T195" i="19"/>
  <c r="T14" i="12" s="1"/>
  <c r="T195" i="17"/>
  <c r="T14" i="10" s="1"/>
  <c r="T195" i="18"/>
  <c r="T14" i="11" s="1"/>
  <c r="AB193" i="19"/>
  <c r="AB12" i="12" s="1"/>
  <c r="AB193" i="18"/>
  <c r="AB12" i="11" s="1"/>
  <c r="AB193" i="17"/>
  <c r="AB12" i="10" s="1"/>
  <c r="AB200" i="19"/>
  <c r="AB19" i="12" s="1"/>
  <c r="AB200" i="18"/>
  <c r="AB19" i="11" s="1"/>
  <c r="AB200" i="17"/>
  <c r="AB19" i="10" s="1"/>
  <c r="AB202" i="19"/>
  <c r="AB21" i="12" s="1"/>
  <c r="AB202" i="17"/>
  <c r="AB21" i="10" s="1"/>
  <c r="AB202" i="18"/>
  <c r="AB21" i="11" s="1"/>
  <c r="AB207" i="19"/>
  <c r="AB26" i="12" s="1"/>
  <c r="AB207" i="17"/>
  <c r="AB26" i="10" s="1"/>
  <c r="AB207" i="18"/>
  <c r="AB26" i="11" s="1"/>
  <c r="AB189" i="19"/>
  <c r="AB8" i="12" s="1"/>
  <c r="AB189" i="18"/>
  <c r="AB8" i="11" s="1"/>
  <c r="AB189" i="17"/>
  <c r="AB8" i="10" s="1"/>
  <c r="AE221" i="19"/>
  <c r="AE40" i="12" s="1"/>
  <c r="AE221" i="17"/>
  <c r="AE40" i="10" s="1"/>
  <c r="AE221" i="18"/>
  <c r="AE40" i="11" s="1"/>
  <c r="AE209" i="19"/>
  <c r="AE28" i="12" s="1"/>
  <c r="AE209" i="18"/>
  <c r="AE28" i="11" s="1"/>
  <c r="AE209" i="17"/>
  <c r="AE28" i="10" s="1"/>
  <c r="AE189" i="19"/>
  <c r="AE8" i="12" s="1"/>
  <c r="AE189" i="18"/>
  <c r="AE8" i="11" s="1"/>
  <c r="AE189" i="17"/>
  <c r="AE8" i="10" s="1"/>
  <c r="AE198" i="19"/>
  <c r="AE17" i="12" s="1"/>
  <c r="AE198" i="17"/>
  <c r="AE17" i="10" s="1"/>
  <c r="AE198" i="18"/>
  <c r="AE17" i="11" s="1"/>
  <c r="AE208" i="19"/>
  <c r="AE27" i="12" s="1"/>
  <c r="AE208" i="17"/>
  <c r="AE27" i="10" s="1"/>
  <c r="AE208" i="18"/>
  <c r="AE27" i="11" s="1"/>
  <c r="AE186" i="19"/>
  <c r="AE5" i="12" s="1"/>
  <c r="AE186" i="17"/>
  <c r="AE5" i="10" s="1"/>
  <c r="AE186" i="18"/>
  <c r="AE5" i="11" s="1"/>
  <c r="T203" i="31"/>
  <c r="T22" i="13" s="1"/>
  <c r="AE220" i="31"/>
  <c r="AE39" i="13" s="1"/>
  <c r="AB194" i="31"/>
  <c r="AB13" i="13" s="1"/>
  <c r="T214" i="31"/>
  <c r="T33" i="13" s="1"/>
  <c r="T211" i="31"/>
  <c r="T30" i="13" s="1"/>
  <c r="AB209" i="31"/>
  <c r="AB28" i="13" s="1"/>
  <c r="T192" i="31"/>
  <c r="T11" i="13" s="1"/>
  <c r="AE206" i="31"/>
  <c r="AE25" i="13" s="1"/>
  <c r="O196" i="31"/>
  <c r="O15" i="13" s="1"/>
  <c r="X214" i="31"/>
  <c r="X33" i="13" s="1"/>
  <c r="AB199" i="31"/>
  <c r="AB18" i="13" s="1"/>
  <c r="X208" i="31"/>
  <c r="X27" i="13" s="1"/>
  <c r="AB219" i="31"/>
  <c r="AB38" i="13" s="1"/>
  <c r="X214" i="19"/>
  <c r="X33" i="12" s="1"/>
  <c r="X214" i="17"/>
  <c r="X33" i="10" s="1"/>
  <c r="X214" i="18"/>
  <c r="X33" i="11" s="1"/>
  <c r="X220" i="19"/>
  <c r="X39" i="12" s="1"/>
  <c r="X220" i="17"/>
  <c r="X39" i="10" s="1"/>
  <c r="X220" i="18"/>
  <c r="X39" i="11" s="1"/>
  <c r="X189" i="19"/>
  <c r="X8" i="12" s="1"/>
  <c r="X189" i="18"/>
  <c r="X8" i="11" s="1"/>
  <c r="X189" i="17"/>
  <c r="X8" i="10" s="1"/>
  <c r="X193" i="19"/>
  <c r="X12" i="12" s="1"/>
  <c r="X193" i="18"/>
  <c r="X12" i="11" s="1"/>
  <c r="X193" i="17"/>
  <c r="X12" i="10" s="1"/>
  <c r="O223" i="19"/>
  <c r="O42" i="12" s="1"/>
  <c r="O223" i="18"/>
  <c r="O42" i="11" s="1"/>
  <c r="O223" i="17"/>
  <c r="O42" i="10" s="1"/>
  <c r="O205" i="19"/>
  <c r="O24" i="12" s="1"/>
  <c r="O205" i="17"/>
  <c r="O24" i="10" s="1"/>
  <c r="O205" i="18"/>
  <c r="O24" i="11" s="1"/>
  <c r="O214" i="19"/>
  <c r="O33" i="12" s="1"/>
  <c r="O214" i="17"/>
  <c r="O33" i="10" s="1"/>
  <c r="O214" i="18"/>
  <c r="O33" i="11" s="1"/>
  <c r="O220" i="19"/>
  <c r="O39" i="12" s="1"/>
  <c r="O220" i="18"/>
  <c r="O39" i="11" s="1"/>
  <c r="O220" i="17"/>
  <c r="O39" i="10" s="1"/>
  <c r="O187" i="19"/>
  <c r="O6" i="12" s="1"/>
  <c r="O187" i="18"/>
  <c r="O6" i="11" s="1"/>
  <c r="O187" i="17"/>
  <c r="O6" i="10" s="1"/>
  <c r="T217" i="18"/>
  <c r="T36" i="11" s="1"/>
  <c r="T217" i="19"/>
  <c r="T36" i="12" s="1"/>
  <c r="T217" i="17"/>
  <c r="T36" i="10" s="1"/>
  <c r="T216" i="19"/>
  <c r="T35" i="12" s="1"/>
  <c r="T216" i="18"/>
  <c r="T35" i="11" s="1"/>
  <c r="T216" i="17"/>
  <c r="T35" i="10" s="1"/>
  <c r="T218" i="19"/>
  <c r="T37" i="12" s="1"/>
  <c r="T218" i="17"/>
  <c r="T37" i="10" s="1"/>
  <c r="T218" i="18"/>
  <c r="T37" i="11" s="1"/>
  <c r="T223" i="19"/>
  <c r="T42" i="12" s="1"/>
  <c r="T223" i="17"/>
  <c r="T42" i="10" s="1"/>
  <c r="T223" i="18"/>
  <c r="T42" i="11" s="1"/>
  <c r="T191" i="19"/>
  <c r="T10" i="12" s="1"/>
  <c r="T191" i="17"/>
  <c r="T10" i="10" s="1"/>
  <c r="T191" i="18"/>
  <c r="T10" i="11" s="1"/>
  <c r="AB221" i="19"/>
  <c r="AB40" i="12" s="1"/>
  <c r="AB221" i="18"/>
  <c r="AB40" i="11" s="1"/>
  <c r="AB221" i="17"/>
  <c r="AB40" i="10" s="1"/>
  <c r="AB187" i="19"/>
  <c r="AB6" i="12" s="1"/>
  <c r="AB187" i="18"/>
  <c r="AB6" i="11" s="1"/>
  <c r="AB187" i="17"/>
  <c r="AB6" i="10" s="1"/>
  <c r="AB196" i="19"/>
  <c r="AB15" i="12" s="1"/>
  <c r="AB196" i="18"/>
  <c r="AB15" i="11" s="1"/>
  <c r="AB196" i="17"/>
  <c r="AB15" i="10" s="1"/>
  <c r="AB198" i="19"/>
  <c r="AB17" i="12" s="1"/>
  <c r="AB198" i="18"/>
  <c r="AB17" i="11" s="1"/>
  <c r="AB198" i="17"/>
  <c r="AB17" i="10" s="1"/>
  <c r="AB203" i="19"/>
  <c r="AB22" i="12" s="1"/>
  <c r="AB203" i="17"/>
  <c r="AB22" i="10" s="1"/>
  <c r="AB203" i="18"/>
  <c r="AB22" i="11" s="1"/>
  <c r="AB185" i="19"/>
  <c r="AB4" i="12" s="1"/>
  <c r="AB185" i="18"/>
  <c r="AB4" i="11" s="1"/>
  <c r="AB185" i="17"/>
  <c r="AB4" i="10" s="1"/>
  <c r="AE199" i="19"/>
  <c r="AE18" i="12" s="1"/>
  <c r="AE199" i="18"/>
  <c r="AE18" i="11" s="1"/>
  <c r="AE199" i="17"/>
  <c r="AE18" i="10" s="1"/>
  <c r="AE223" i="19"/>
  <c r="AE42" i="12" s="1"/>
  <c r="AE223" i="18"/>
  <c r="AE42" i="11" s="1"/>
  <c r="AE223" i="17"/>
  <c r="AE42" i="10" s="1"/>
  <c r="AE194" i="19"/>
  <c r="AE13" i="12" s="1"/>
  <c r="AE194" i="17"/>
  <c r="AE13" i="10" s="1"/>
  <c r="AE194" i="18"/>
  <c r="AE13" i="11" s="1"/>
  <c r="AE204" i="19"/>
  <c r="AE23" i="12" s="1"/>
  <c r="AE204" i="18"/>
  <c r="AE23" i="11" s="1"/>
  <c r="AE204" i="17"/>
  <c r="AE23" i="10" s="1"/>
  <c r="X197" i="31"/>
  <c r="X16" i="13" s="1"/>
  <c r="O191" i="31"/>
  <c r="O10" i="13" s="1"/>
  <c r="AE207" i="31"/>
  <c r="AE26" i="13" s="1"/>
  <c r="X190" i="31"/>
  <c r="X9" i="13" s="1"/>
  <c r="X204" i="31"/>
  <c r="X23" i="13" s="1"/>
  <c r="AE197" i="31"/>
  <c r="AE16" i="13" s="1"/>
  <c r="T207" i="31"/>
  <c r="T26" i="13" s="1"/>
  <c r="AE200" i="31"/>
  <c r="AE19" i="13" s="1"/>
  <c r="X218" i="31"/>
  <c r="X37" i="13" s="1"/>
  <c r="T217" i="31"/>
  <c r="T36" i="13" s="1"/>
  <c r="O209" i="31"/>
  <c r="O28" i="13" s="1"/>
  <c r="X188" i="31"/>
  <c r="X7" i="13" s="1"/>
  <c r="AB204" i="31"/>
  <c r="AB23" i="13" s="1"/>
  <c r="O185" i="31"/>
  <c r="O4" i="13" s="1"/>
  <c r="T199" i="31"/>
  <c r="T18" i="13" s="1"/>
  <c r="O189" i="31"/>
  <c r="O8" i="13" s="1"/>
  <c r="E95" i="17"/>
  <c r="E140" i="17" s="1"/>
  <c r="E99" i="17"/>
  <c r="E144" i="17" s="1"/>
  <c r="E94" i="17"/>
  <c r="E139" i="17" s="1"/>
  <c r="E97" i="17"/>
  <c r="E142" i="17" s="1"/>
  <c r="E101" i="17"/>
  <c r="E146" i="17" s="1"/>
  <c r="E105" i="17"/>
  <c r="E150" i="17" s="1"/>
  <c r="E109" i="17"/>
  <c r="E154" i="17" s="1"/>
  <c r="E113" i="17"/>
  <c r="E158" i="17" s="1"/>
  <c r="E117" i="17"/>
  <c r="E162" i="17" s="1"/>
  <c r="E121" i="17"/>
  <c r="E166" i="17" s="1"/>
  <c r="E125" i="17"/>
  <c r="E170" i="17" s="1"/>
  <c r="E129" i="17"/>
  <c r="E174" i="17" s="1"/>
  <c r="E133" i="17"/>
  <c r="E178" i="17" s="1"/>
  <c r="E100" i="17"/>
  <c r="E145" i="17" s="1"/>
  <c r="E103" i="17"/>
  <c r="E148" i="17" s="1"/>
  <c r="E107" i="17"/>
  <c r="E152" i="17" s="1"/>
  <c r="E111" i="17"/>
  <c r="E156" i="17" s="1"/>
  <c r="E115" i="17"/>
  <c r="E160" i="17" s="1"/>
  <c r="E119" i="17"/>
  <c r="E164" i="17" s="1"/>
  <c r="E123" i="17"/>
  <c r="E168" i="17" s="1"/>
  <c r="E127" i="17"/>
  <c r="E172" i="17" s="1"/>
  <c r="E131" i="17"/>
  <c r="E176" i="17" s="1"/>
  <c r="E98" i="17"/>
  <c r="E143" i="17" s="1"/>
  <c r="E118" i="17"/>
  <c r="E163" i="17" s="1"/>
  <c r="E128" i="17"/>
  <c r="E173" i="17" s="1"/>
  <c r="E106" i="17"/>
  <c r="E151" i="17" s="1"/>
  <c r="E116" i="17"/>
  <c r="E161" i="17" s="1"/>
  <c r="E104" i="17"/>
  <c r="E149" i="17" s="1"/>
  <c r="E126" i="17"/>
  <c r="E171" i="17" s="1"/>
  <c r="E122" i="17"/>
  <c r="E167" i="17" s="1"/>
  <c r="E132" i="17"/>
  <c r="E177" i="17" s="1"/>
  <c r="E110" i="17"/>
  <c r="E155" i="17" s="1"/>
  <c r="E120" i="17"/>
  <c r="E165" i="17" s="1"/>
  <c r="E112" i="17"/>
  <c r="E157" i="17" s="1"/>
  <c r="E114" i="17"/>
  <c r="E159" i="17" s="1"/>
  <c r="E96" i="17"/>
  <c r="E141" i="17" s="1"/>
  <c r="E93" i="17"/>
  <c r="E138" i="17" s="1"/>
  <c r="E124" i="17"/>
  <c r="E169" i="17" s="1"/>
  <c r="E134" i="17"/>
  <c r="E179" i="17" s="1"/>
  <c r="E102" i="17"/>
  <c r="E147" i="17" s="1"/>
  <c r="E130" i="17"/>
  <c r="E175" i="17" s="1"/>
  <c r="E108" i="17"/>
  <c r="E153" i="17" s="1"/>
  <c r="F95" i="18"/>
  <c r="F140" i="18" s="1"/>
  <c r="F99" i="18"/>
  <c r="F144" i="18" s="1"/>
  <c r="F103" i="18"/>
  <c r="F148" i="18" s="1"/>
  <c r="F94" i="18"/>
  <c r="F139" i="18" s="1"/>
  <c r="F98" i="18"/>
  <c r="F143" i="18" s="1"/>
  <c r="F102" i="18"/>
  <c r="F147" i="18" s="1"/>
  <c r="F96" i="18"/>
  <c r="F141" i="18" s="1"/>
  <c r="F100" i="18"/>
  <c r="F145" i="18" s="1"/>
  <c r="F104" i="18"/>
  <c r="F149" i="18" s="1"/>
  <c r="F101" i="18"/>
  <c r="F146" i="18" s="1"/>
  <c r="F107" i="18"/>
  <c r="F152" i="18" s="1"/>
  <c r="F111" i="18"/>
  <c r="F156" i="18" s="1"/>
  <c r="F115" i="18"/>
  <c r="F160" i="18" s="1"/>
  <c r="F119" i="18"/>
  <c r="F164" i="18" s="1"/>
  <c r="F123" i="18"/>
  <c r="F168" i="18" s="1"/>
  <c r="F127" i="18"/>
  <c r="F172" i="18" s="1"/>
  <c r="F131" i="18"/>
  <c r="F176" i="18" s="1"/>
  <c r="F105" i="18"/>
  <c r="F150" i="18" s="1"/>
  <c r="F109" i="18"/>
  <c r="F154" i="18" s="1"/>
  <c r="F113" i="18"/>
  <c r="F158" i="18" s="1"/>
  <c r="F117" i="18"/>
  <c r="F162" i="18" s="1"/>
  <c r="F121" i="18"/>
  <c r="F166" i="18" s="1"/>
  <c r="F125" i="18"/>
  <c r="F170" i="18" s="1"/>
  <c r="F129" i="18"/>
  <c r="F174" i="18" s="1"/>
  <c r="F133" i="18"/>
  <c r="F178" i="18" s="1"/>
  <c r="F114" i="18"/>
  <c r="F159" i="18" s="1"/>
  <c r="F124" i="18"/>
  <c r="F169" i="18" s="1"/>
  <c r="F112" i="18"/>
  <c r="F157" i="18" s="1"/>
  <c r="F122" i="18"/>
  <c r="F167" i="18" s="1"/>
  <c r="F110" i="18"/>
  <c r="F155" i="18" s="1"/>
  <c r="F132" i="18"/>
  <c r="F177" i="18" s="1"/>
  <c r="F108" i="18"/>
  <c r="F153" i="18" s="1"/>
  <c r="F118" i="18"/>
  <c r="F163" i="18" s="1"/>
  <c r="F106" i="18"/>
  <c r="F151" i="18" s="1"/>
  <c r="F128" i="18"/>
  <c r="F173" i="18" s="1"/>
  <c r="F120" i="18"/>
  <c r="F165" i="18" s="1"/>
  <c r="F134" i="18"/>
  <c r="F179" i="18" s="1"/>
  <c r="F126" i="18"/>
  <c r="F171" i="18" s="1"/>
  <c r="F130" i="18"/>
  <c r="F175" i="18" s="1"/>
  <c r="F116" i="18"/>
  <c r="F161" i="18" s="1"/>
  <c r="F93" i="18"/>
  <c r="F97" i="18"/>
  <c r="F142" i="18" s="1"/>
  <c r="C94" i="17"/>
  <c r="C139" i="17" s="1"/>
  <c r="C98" i="17"/>
  <c r="C143" i="17" s="1"/>
  <c r="C97" i="17"/>
  <c r="C142" i="17" s="1"/>
  <c r="C96" i="17"/>
  <c r="C141" i="17" s="1"/>
  <c r="C100" i="17"/>
  <c r="C145" i="17" s="1"/>
  <c r="C93" i="17"/>
  <c r="C138" i="17" s="1"/>
  <c r="C99" i="17"/>
  <c r="C144" i="17" s="1"/>
  <c r="C104" i="17"/>
  <c r="C149" i="17" s="1"/>
  <c r="C108" i="17"/>
  <c r="C153" i="17" s="1"/>
  <c r="C112" i="17"/>
  <c r="C157" i="17" s="1"/>
  <c r="C116" i="17"/>
  <c r="C161" i="17" s="1"/>
  <c r="C120" i="17"/>
  <c r="C165" i="17" s="1"/>
  <c r="C124" i="17"/>
  <c r="C169" i="17" s="1"/>
  <c r="C128" i="17"/>
  <c r="C173" i="17" s="1"/>
  <c r="C132" i="17"/>
  <c r="C177" i="17" s="1"/>
  <c r="C102" i="17"/>
  <c r="C147" i="17" s="1"/>
  <c r="C106" i="17"/>
  <c r="C151" i="17" s="1"/>
  <c r="C110" i="17"/>
  <c r="C155" i="17" s="1"/>
  <c r="C114" i="17"/>
  <c r="C159" i="17" s="1"/>
  <c r="C118" i="17"/>
  <c r="C163" i="17" s="1"/>
  <c r="C122" i="17"/>
  <c r="C167" i="17" s="1"/>
  <c r="C126" i="17"/>
  <c r="C171" i="17" s="1"/>
  <c r="C130" i="17"/>
  <c r="C175" i="17" s="1"/>
  <c r="C134" i="17"/>
  <c r="C179" i="17" s="1"/>
  <c r="C95" i="17"/>
  <c r="C140" i="17" s="1"/>
  <c r="C101" i="17"/>
  <c r="C146" i="17" s="1"/>
  <c r="C111" i="17"/>
  <c r="C156" i="17" s="1"/>
  <c r="C133" i="17"/>
  <c r="C178" i="17" s="1"/>
  <c r="C121" i="17"/>
  <c r="C166" i="17" s="1"/>
  <c r="C131" i="17"/>
  <c r="C176" i="17" s="1"/>
  <c r="C109" i="17"/>
  <c r="C154" i="17" s="1"/>
  <c r="C119" i="17"/>
  <c r="C164" i="17" s="1"/>
  <c r="C105" i="17"/>
  <c r="C150" i="17" s="1"/>
  <c r="C115" i="17"/>
  <c r="C160" i="17" s="1"/>
  <c r="C103" i="17"/>
  <c r="C148" i="17" s="1"/>
  <c r="C125" i="17"/>
  <c r="C170" i="17" s="1"/>
  <c r="C107" i="17"/>
  <c r="C152" i="17" s="1"/>
  <c r="C117" i="17"/>
  <c r="C162" i="17" s="1"/>
  <c r="C123" i="17"/>
  <c r="C168" i="17" s="1"/>
  <c r="C127" i="17"/>
  <c r="C172" i="17" s="1"/>
  <c r="C129" i="17"/>
  <c r="C174" i="17" s="1"/>
  <c r="C113" i="17"/>
  <c r="C158" i="17" s="1"/>
  <c r="X97" i="15"/>
  <c r="X142" i="15" s="1"/>
  <c r="X101" i="15"/>
  <c r="X146" i="15" s="1"/>
  <c r="X105" i="15"/>
  <c r="X150" i="15" s="1"/>
  <c r="X109" i="15"/>
  <c r="X154" i="15" s="1"/>
  <c r="X113" i="15"/>
  <c r="X158" i="15" s="1"/>
  <c r="X117" i="15"/>
  <c r="X162" i="15" s="1"/>
  <c r="X96" i="15"/>
  <c r="X141" i="15" s="1"/>
  <c r="X100" i="15"/>
  <c r="X145" i="15" s="1"/>
  <c r="X104" i="15"/>
  <c r="X149" i="15" s="1"/>
  <c r="X108" i="15"/>
  <c r="X153" i="15" s="1"/>
  <c r="X112" i="15"/>
  <c r="X157" i="15" s="1"/>
  <c r="X116" i="15"/>
  <c r="X161" i="15" s="1"/>
  <c r="X94" i="15"/>
  <c r="X139" i="15" s="1"/>
  <c r="X98" i="15"/>
  <c r="X143" i="15" s="1"/>
  <c r="X188" i="15" s="1"/>
  <c r="X7" i="3" s="1"/>
  <c r="X102" i="15"/>
  <c r="X147" i="15" s="1"/>
  <c r="X106" i="15"/>
  <c r="X151" i="15" s="1"/>
  <c r="X196" i="15" s="1"/>
  <c r="X15" i="3" s="1"/>
  <c r="X110" i="15"/>
  <c r="X155" i="15" s="1"/>
  <c r="X114" i="15"/>
  <c r="X159" i="15" s="1"/>
  <c r="X204" i="15" s="1"/>
  <c r="X23" i="3" s="1"/>
  <c r="X118" i="15"/>
  <c r="X163" i="15" s="1"/>
  <c r="X99" i="15"/>
  <c r="X144" i="15" s="1"/>
  <c r="X120" i="15"/>
  <c r="X165" i="15" s="1"/>
  <c r="X210" i="15" s="1"/>
  <c r="X29" i="3" s="1"/>
  <c r="X124" i="15"/>
  <c r="X169" i="15" s="1"/>
  <c r="X128" i="15"/>
  <c r="X173" i="15" s="1"/>
  <c r="X132" i="15"/>
  <c r="X177" i="15" s="1"/>
  <c r="X119" i="15"/>
  <c r="X164" i="15" s="1"/>
  <c r="X209" i="15" s="1"/>
  <c r="X28" i="3" s="1"/>
  <c r="X134" i="15"/>
  <c r="X179" i="15" s="1"/>
  <c r="X107" i="15"/>
  <c r="X152" i="15" s="1"/>
  <c r="X123" i="15"/>
  <c r="X168" i="15" s="1"/>
  <c r="X127" i="15"/>
  <c r="X172" i="15" s="1"/>
  <c r="X131" i="15"/>
  <c r="X176" i="15" s="1"/>
  <c r="X115" i="15"/>
  <c r="X160" i="15" s="1"/>
  <c r="X130" i="15"/>
  <c r="X175" i="15" s="1"/>
  <c r="X220" i="15" s="1"/>
  <c r="X39" i="3" s="1"/>
  <c r="X103" i="15"/>
  <c r="X148" i="15" s="1"/>
  <c r="X193" i="15" s="1"/>
  <c r="X12" i="3" s="1"/>
  <c r="X111" i="15"/>
  <c r="X156" i="15" s="1"/>
  <c r="X201" i="15" s="1"/>
  <c r="X20" i="3" s="1"/>
  <c r="X93" i="15"/>
  <c r="X138" i="15" s="1"/>
  <c r="X183" i="15" s="1"/>
  <c r="X2" i="3" s="1"/>
  <c r="X121" i="15"/>
  <c r="X166" i="15" s="1"/>
  <c r="X125" i="15"/>
  <c r="X170" i="15" s="1"/>
  <c r="X129" i="15"/>
  <c r="X174" i="15" s="1"/>
  <c r="X133" i="15"/>
  <c r="X178" i="15" s="1"/>
  <c r="X95" i="15"/>
  <c r="X140" i="15" s="1"/>
  <c r="X122" i="15"/>
  <c r="X167" i="15" s="1"/>
  <c r="X212" i="15" s="1"/>
  <c r="X31" i="3" s="1"/>
  <c r="X126" i="15"/>
  <c r="X171" i="15" s="1"/>
  <c r="Q96" i="18"/>
  <c r="Q141" i="18" s="1"/>
  <c r="Q100" i="18"/>
  <c r="Q145" i="18" s="1"/>
  <c r="Q104" i="18"/>
  <c r="Q149" i="18" s="1"/>
  <c r="Q94" i="18"/>
  <c r="Q139" i="18" s="1"/>
  <c r="Q98" i="18"/>
  <c r="Q143" i="18" s="1"/>
  <c r="Q102" i="18"/>
  <c r="Q147" i="18" s="1"/>
  <c r="Q95" i="18"/>
  <c r="Q140" i="18" s="1"/>
  <c r="Q109" i="18"/>
  <c r="Q154" i="18" s="1"/>
  <c r="Q113" i="18"/>
  <c r="Q158" i="18" s="1"/>
  <c r="Q117" i="18"/>
  <c r="Q162" i="18" s="1"/>
  <c r="Q121" i="18"/>
  <c r="Q166" i="18" s="1"/>
  <c r="Q125" i="18"/>
  <c r="Q170" i="18" s="1"/>
  <c r="Q129" i="18"/>
  <c r="Q174" i="18" s="1"/>
  <c r="Q133" i="18"/>
  <c r="Q178" i="18" s="1"/>
  <c r="Q103" i="18"/>
  <c r="Q148" i="18" s="1"/>
  <c r="Q105" i="18"/>
  <c r="Q150" i="18" s="1"/>
  <c r="Q108" i="18"/>
  <c r="Q153" i="18" s="1"/>
  <c r="Q112" i="18"/>
  <c r="Q157" i="18" s="1"/>
  <c r="Q116" i="18"/>
  <c r="Q161" i="18" s="1"/>
  <c r="Q120" i="18"/>
  <c r="Q165" i="18" s="1"/>
  <c r="Q124" i="18"/>
  <c r="Q169" i="18" s="1"/>
  <c r="Q128" i="18"/>
  <c r="Q173" i="18" s="1"/>
  <c r="Q132" i="18"/>
  <c r="Q177" i="18" s="1"/>
  <c r="Q99" i="18"/>
  <c r="Q144" i="18" s="1"/>
  <c r="Q106" i="18"/>
  <c r="Q151" i="18" s="1"/>
  <c r="Q110" i="18"/>
  <c r="Q155" i="18" s="1"/>
  <c r="Q114" i="18"/>
  <c r="Q159" i="18" s="1"/>
  <c r="Q118" i="18"/>
  <c r="Q163" i="18" s="1"/>
  <c r="Q122" i="18"/>
  <c r="Q167" i="18" s="1"/>
  <c r="Q126" i="18"/>
  <c r="Q171" i="18" s="1"/>
  <c r="Q130" i="18"/>
  <c r="Q175" i="18" s="1"/>
  <c r="Q134" i="18"/>
  <c r="Q179" i="18" s="1"/>
  <c r="Q115" i="18"/>
  <c r="Q160" i="18" s="1"/>
  <c r="Q123" i="18"/>
  <c r="Q168" i="18" s="1"/>
  <c r="Q111" i="18"/>
  <c r="Q156" i="18" s="1"/>
  <c r="Q119" i="18"/>
  <c r="Q164" i="18" s="1"/>
  <c r="Q97" i="18"/>
  <c r="Q142" i="18" s="1"/>
  <c r="Q107" i="18"/>
  <c r="Q152" i="18" s="1"/>
  <c r="Q131" i="18"/>
  <c r="Q176" i="18" s="1"/>
  <c r="Q93" i="18"/>
  <c r="Q127" i="18"/>
  <c r="Q172" i="18" s="1"/>
  <c r="Q101" i="18"/>
  <c r="Q146" i="18" s="1"/>
  <c r="AA96" i="19"/>
  <c r="AA141" i="19" s="1"/>
  <c r="AA100" i="19"/>
  <c r="AA145" i="19" s="1"/>
  <c r="AA104" i="19"/>
  <c r="AA149" i="19" s="1"/>
  <c r="AA108" i="19"/>
  <c r="AA153" i="19" s="1"/>
  <c r="AA112" i="19"/>
  <c r="AA157" i="19" s="1"/>
  <c r="AA116" i="19"/>
  <c r="AA161" i="19" s="1"/>
  <c r="AA94" i="19"/>
  <c r="AA139" i="19" s="1"/>
  <c r="AA98" i="19"/>
  <c r="AA143" i="19" s="1"/>
  <c r="AA102" i="19"/>
  <c r="AA147" i="19" s="1"/>
  <c r="AA106" i="19"/>
  <c r="AA151" i="19" s="1"/>
  <c r="AA110" i="19"/>
  <c r="AA155" i="19" s="1"/>
  <c r="AA114" i="19"/>
  <c r="AA159" i="19" s="1"/>
  <c r="AA118" i="19"/>
  <c r="AA163" i="19" s="1"/>
  <c r="AA97" i="19"/>
  <c r="AA142" i="19" s="1"/>
  <c r="AA107" i="19"/>
  <c r="AA152" i="19" s="1"/>
  <c r="AA93" i="19"/>
  <c r="AA138" i="19" s="1"/>
  <c r="AA95" i="19"/>
  <c r="AA140" i="19" s="1"/>
  <c r="AA117" i="19"/>
  <c r="AA162" i="19" s="1"/>
  <c r="AA123" i="19"/>
  <c r="AA168" i="19" s="1"/>
  <c r="AA127" i="19"/>
  <c r="AA172" i="19" s="1"/>
  <c r="AA131" i="19"/>
  <c r="AA176" i="19" s="1"/>
  <c r="AA105" i="19"/>
  <c r="AA150" i="19" s="1"/>
  <c r="AA115" i="19"/>
  <c r="AA160" i="19" s="1"/>
  <c r="AA119" i="19"/>
  <c r="AA164" i="19" s="1"/>
  <c r="AA101" i="19"/>
  <c r="AA146" i="19" s="1"/>
  <c r="AA111" i="19"/>
  <c r="AA156" i="19" s="1"/>
  <c r="AA121" i="19"/>
  <c r="AA166" i="19" s="1"/>
  <c r="AA125" i="19"/>
  <c r="AA170" i="19" s="1"/>
  <c r="AA129" i="19"/>
  <c r="AA174" i="19" s="1"/>
  <c r="AA133" i="19"/>
  <c r="AA178" i="19" s="1"/>
  <c r="AA99" i="19"/>
  <c r="AA144" i="19" s="1"/>
  <c r="AA109" i="19"/>
  <c r="AA154" i="19" s="1"/>
  <c r="AA128" i="19"/>
  <c r="AA173" i="19" s="1"/>
  <c r="AA113" i="19"/>
  <c r="AA158" i="19" s="1"/>
  <c r="AA126" i="19"/>
  <c r="AA171" i="19" s="1"/>
  <c r="AA122" i="19"/>
  <c r="AA167" i="19" s="1"/>
  <c r="AA132" i="19"/>
  <c r="AA177" i="19" s="1"/>
  <c r="AA120" i="19"/>
  <c r="AA165" i="19" s="1"/>
  <c r="AA124" i="19"/>
  <c r="AA169" i="19" s="1"/>
  <c r="AA134" i="19"/>
  <c r="AA179" i="19" s="1"/>
  <c r="AA130" i="19"/>
  <c r="AA175" i="19" s="1"/>
  <c r="AA103" i="19"/>
  <c r="AA148" i="19" s="1"/>
  <c r="R94" i="15"/>
  <c r="R139" i="15" s="1"/>
  <c r="R98" i="15"/>
  <c r="R143" i="15" s="1"/>
  <c r="R188" i="15" s="1"/>
  <c r="R7" i="3" s="1"/>
  <c r="R102" i="15"/>
  <c r="R147" i="15" s="1"/>
  <c r="R106" i="15"/>
  <c r="R151" i="15" s="1"/>
  <c r="R196" i="15" s="1"/>
  <c r="R15" i="3" s="1"/>
  <c r="R110" i="15"/>
  <c r="R155" i="15" s="1"/>
  <c r="R114" i="15"/>
  <c r="R159" i="15" s="1"/>
  <c r="R204" i="15" s="1"/>
  <c r="R23" i="3" s="1"/>
  <c r="R118" i="15"/>
  <c r="R163" i="15" s="1"/>
  <c r="R97" i="15"/>
  <c r="R142" i="15" s="1"/>
  <c r="R101" i="15"/>
  <c r="R146" i="15" s="1"/>
  <c r="R105" i="15"/>
  <c r="R150" i="15" s="1"/>
  <c r="R109" i="15"/>
  <c r="R154" i="15" s="1"/>
  <c r="R113" i="15"/>
  <c r="R158" i="15" s="1"/>
  <c r="R117" i="15"/>
  <c r="R162" i="15" s="1"/>
  <c r="R95" i="15"/>
  <c r="R140" i="15" s="1"/>
  <c r="R99" i="15"/>
  <c r="R144" i="15" s="1"/>
  <c r="R103" i="15"/>
  <c r="R148" i="15" s="1"/>
  <c r="R193" i="15" s="1"/>
  <c r="R12" i="3" s="1"/>
  <c r="R107" i="15"/>
  <c r="R152" i="15" s="1"/>
  <c r="R111" i="15"/>
  <c r="R156" i="15" s="1"/>
  <c r="R201" i="15" s="1"/>
  <c r="R20" i="3" s="1"/>
  <c r="R115" i="15"/>
  <c r="R160" i="15" s="1"/>
  <c r="R119" i="15"/>
  <c r="R164" i="15" s="1"/>
  <c r="R209" i="15" s="1"/>
  <c r="R28" i="3" s="1"/>
  <c r="R112" i="15"/>
  <c r="R157" i="15" s="1"/>
  <c r="R121" i="15"/>
  <c r="R166" i="15" s="1"/>
  <c r="R125" i="15"/>
  <c r="R170" i="15" s="1"/>
  <c r="R129" i="15"/>
  <c r="R174" i="15" s="1"/>
  <c r="R133" i="15"/>
  <c r="R178" i="15" s="1"/>
  <c r="R108" i="15"/>
  <c r="R153" i="15" s="1"/>
  <c r="R100" i="15"/>
  <c r="R145" i="15" s="1"/>
  <c r="R96" i="15"/>
  <c r="R141" i="15" s="1"/>
  <c r="R120" i="15"/>
  <c r="R165" i="15" s="1"/>
  <c r="R210" i="15" s="1"/>
  <c r="R29" i="3" s="1"/>
  <c r="R124" i="15"/>
  <c r="R169" i="15" s="1"/>
  <c r="R128" i="15"/>
  <c r="R173" i="15" s="1"/>
  <c r="R132" i="15"/>
  <c r="R177" i="15" s="1"/>
  <c r="R116" i="15"/>
  <c r="R161" i="15" s="1"/>
  <c r="R93" i="15"/>
  <c r="R138" i="15" s="1"/>
  <c r="R183" i="15" s="1"/>
  <c r="R2" i="3" s="1"/>
  <c r="R123" i="15"/>
  <c r="R168" i="15" s="1"/>
  <c r="R127" i="15"/>
  <c r="R172" i="15" s="1"/>
  <c r="R131" i="15"/>
  <c r="R176" i="15" s="1"/>
  <c r="R104" i="15"/>
  <c r="R149" i="15" s="1"/>
  <c r="R122" i="15"/>
  <c r="R167" i="15" s="1"/>
  <c r="R212" i="15" s="1"/>
  <c r="R31" i="3" s="1"/>
  <c r="R126" i="15"/>
  <c r="R171" i="15" s="1"/>
  <c r="R130" i="15"/>
  <c r="R175" i="15" s="1"/>
  <c r="R220" i="15" s="1"/>
  <c r="R39" i="3" s="1"/>
  <c r="R134" i="15"/>
  <c r="R179" i="15" s="1"/>
  <c r="J94" i="17"/>
  <c r="J139" i="17" s="1"/>
  <c r="J98" i="17"/>
  <c r="J143" i="17" s="1"/>
  <c r="J97" i="17"/>
  <c r="J142" i="17" s="1"/>
  <c r="J95" i="17"/>
  <c r="J140" i="17" s="1"/>
  <c r="J99" i="17"/>
  <c r="J144" i="17" s="1"/>
  <c r="J96" i="17"/>
  <c r="J141" i="17" s="1"/>
  <c r="J104" i="17"/>
  <c r="J149" i="17" s="1"/>
  <c r="J108" i="17"/>
  <c r="J153" i="17" s="1"/>
  <c r="J112" i="17"/>
  <c r="J157" i="17" s="1"/>
  <c r="J116" i="17"/>
  <c r="J161" i="17" s="1"/>
  <c r="J120" i="17"/>
  <c r="J165" i="17" s="1"/>
  <c r="J124" i="17"/>
  <c r="J169" i="17" s="1"/>
  <c r="J128" i="17"/>
  <c r="J173" i="17" s="1"/>
  <c r="J132" i="17"/>
  <c r="J177" i="17" s="1"/>
  <c r="J93" i="17"/>
  <c r="J138" i="17" s="1"/>
  <c r="J103" i="17"/>
  <c r="J148" i="17" s="1"/>
  <c r="J107" i="17"/>
  <c r="J152" i="17" s="1"/>
  <c r="J111" i="17"/>
  <c r="J156" i="17" s="1"/>
  <c r="J115" i="17"/>
  <c r="J160" i="17" s="1"/>
  <c r="J119" i="17"/>
  <c r="J164" i="17" s="1"/>
  <c r="J123" i="17"/>
  <c r="J168" i="17" s="1"/>
  <c r="J127" i="17"/>
  <c r="J172" i="17" s="1"/>
  <c r="J131" i="17"/>
  <c r="J176" i="17" s="1"/>
  <c r="J101" i="17"/>
  <c r="J146" i="17" s="1"/>
  <c r="J105" i="17"/>
  <c r="J150" i="17" s="1"/>
  <c r="J109" i="17"/>
  <c r="J154" i="17" s="1"/>
  <c r="J113" i="17"/>
  <c r="J158" i="17" s="1"/>
  <c r="J117" i="17"/>
  <c r="J162" i="17" s="1"/>
  <c r="J121" i="17"/>
  <c r="J166" i="17" s="1"/>
  <c r="J125" i="17"/>
  <c r="J170" i="17" s="1"/>
  <c r="J129" i="17"/>
  <c r="J174" i="17" s="1"/>
  <c r="J133" i="17"/>
  <c r="J178" i="17" s="1"/>
  <c r="J110" i="17"/>
  <c r="J155" i="17" s="1"/>
  <c r="J130" i="17"/>
  <c r="J175" i="17" s="1"/>
  <c r="J100" i="17"/>
  <c r="J145" i="17" s="1"/>
  <c r="J118" i="17"/>
  <c r="J163" i="17" s="1"/>
  <c r="J114" i="17"/>
  <c r="J159" i="17" s="1"/>
  <c r="J102" i="17"/>
  <c r="J147" i="17" s="1"/>
  <c r="J134" i="17"/>
  <c r="J179" i="17" s="1"/>
  <c r="J122" i="17"/>
  <c r="J167" i="17" s="1"/>
  <c r="J126" i="17"/>
  <c r="J171" i="17" s="1"/>
  <c r="J106" i="17"/>
  <c r="J151" i="17" s="1"/>
  <c r="F93" i="15"/>
  <c r="F138" i="15" s="1"/>
  <c r="F183" i="15" s="1"/>
  <c r="F2" i="3" s="1"/>
  <c r="F96" i="15"/>
  <c r="F141" i="15" s="1"/>
  <c r="F100" i="15"/>
  <c r="F145" i="15" s="1"/>
  <c r="F104" i="15"/>
  <c r="F149" i="15" s="1"/>
  <c r="F108" i="15"/>
  <c r="F153" i="15" s="1"/>
  <c r="F112" i="15"/>
  <c r="F157" i="15" s="1"/>
  <c r="F116" i="15"/>
  <c r="F161" i="15" s="1"/>
  <c r="F120" i="15"/>
  <c r="F165" i="15" s="1"/>
  <c r="F210" i="15" s="1"/>
  <c r="F29" i="3" s="1"/>
  <c r="F95" i="15"/>
  <c r="F140" i="15" s="1"/>
  <c r="F99" i="15"/>
  <c r="F144" i="15" s="1"/>
  <c r="F103" i="15"/>
  <c r="F148" i="15" s="1"/>
  <c r="F193" i="15" s="1"/>
  <c r="F12" i="3" s="1"/>
  <c r="F107" i="15"/>
  <c r="F152" i="15" s="1"/>
  <c r="F111" i="15"/>
  <c r="F156" i="15" s="1"/>
  <c r="F201" i="15" s="1"/>
  <c r="F20" i="3" s="1"/>
  <c r="F115" i="15"/>
  <c r="F160" i="15" s="1"/>
  <c r="F119" i="15"/>
  <c r="F164" i="15" s="1"/>
  <c r="F209" i="15" s="1"/>
  <c r="F28" i="3" s="1"/>
  <c r="F97" i="15"/>
  <c r="F142" i="15" s="1"/>
  <c r="F101" i="15"/>
  <c r="F146" i="15" s="1"/>
  <c r="F105" i="15"/>
  <c r="F150" i="15" s="1"/>
  <c r="F109" i="15"/>
  <c r="F154" i="15" s="1"/>
  <c r="F113" i="15"/>
  <c r="F158" i="15" s="1"/>
  <c r="F117" i="15"/>
  <c r="F162" i="15" s="1"/>
  <c r="F94" i="15"/>
  <c r="F139" i="15" s="1"/>
  <c r="F106" i="15"/>
  <c r="F151" i="15" s="1"/>
  <c r="F196" i="15" s="1"/>
  <c r="F15" i="3" s="1"/>
  <c r="F123" i="15"/>
  <c r="F168" i="15" s="1"/>
  <c r="F127" i="15"/>
  <c r="F172" i="15" s="1"/>
  <c r="F131" i="15"/>
  <c r="F176" i="15" s="1"/>
  <c r="F114" i="15"/>
  <c r="F159" i="15" s="1"/>
  <c r="F204" i="15" s="1"/>
  <c r="F23" i="3" s="1"/>
  <c r="F122" i="15"/>
  <c r="F167" i="15" s="1"/>
  <c r="F212" i="15" s="1"/>
  <c r="F31" i="3" s="1"/>
  <c r="F126" i="15"/>
  <c r="F171" i="15" s="1"/>
  <c r="F130" i="15"/>
  <c r="F175" i="15" s="1"/>
  <c r="F220" i="15" s="1"/>
  <c r="F39" i="3" s="1"/>
  <c r="F134" i="15"/>
  <c r="F179" i="15" s="1"/>
  <c r="F102" i="15"/>
  <c r="F147" i="15" s="1"/>
  <c r="F121" i="15"/>
  <c r="F166" i="15" s="1"/>
  <c r="F125" i="15"/>
  <c r="F170" i="15" s="1"/>
  <c r="F129" i="15"/>
  <c r="F174" i="15" s="1"/>
  <c r="F110" i="15"/>
  <c r="F155" i="15" s="1"/>
  <c r="F98" i="15"/>
  <c r="F143" i="15" s="1"/>
  <c r="F188" i="15" s="1"/>
  <c r="F7" i="3" s="1"/>
  <c r="F124" i="15"/>
  <c r="F169" i="15" s="1"/>
  <c r="F128" i="15"/>
  <c r="F173" i="15" s="1"/>
  <c r="F132" i="15"/>
  <c r="F177" i="15" s="1"/>
  <c r="F118" i="15"/>
  <c r="F163" i="15" s="1"/>
  <c r="F133" i="15"/>
  <c r="F178" i="15" s="1"/>
  <c r="N95" i="18"/>
  <c r="N140" i="18" s="1"/>
  <c r="N99" i="18"/>
  <c r="N144" i="18" s="1"/>
  <c r="N103" i="18"/>
  <c r="N148" i="18" s="1"/>
  <c r="N94" i="18"/>
  <c r="N139" i="18" s="1"/>
  <c r="N98" i="18"/>
  <c r="N143" i="18" s="1"/>
  <c r="N102" i="18"/>
  <c r="N147" i="18" s="1"/>
  <c r="N96" i="18"/>
  <c r="N141" i="18" s="1"/>
  <c r="N100" i="18"/>
  <c r="N145" i="18" s="1"/>
  <c r="N104" i="18"/>
  <c r="N149" i="18" s="1"/>
  <c r="N105" i="18"/>
  <c r="N150" i="18" s="1"/>
  <c r="N107" i="18"/>
  <c r="N152" i="18" s="1"/>
  <c r="N111" i="18"/>
  <c r="N156" i="18" s="1"/>
  <c r="N115" i="18"/>
  <c r="N160" i="18" s="1"/>
  <c r="N119" i="18"/>
  <c r="N164" i="18" s="1"/>
  <c r="N123" i="18"/>
  <c r="N168" i="18" s="1"/>
  <c r="N127" i="18"/>
  <c r="N172" i="18" s="1"/>
  <c r="N131" i="18"/>
  <c r="N176" i="18" s="1"/>
  <c r="N109" i="18"/>
  <c r="N154" i="18" s="1"/>
  <c r="N113" i="18"/>
  <c r="N158" i="18" s="1"/>
  <c r="N117" i="18"/>
  <c r="N162" i="18" s="1"/>
  <c r="N121" i="18"/>
  <c r="N166" i="18" s="1"/>
  <c r="N125" i="18"/>
  <c r="N170" i="18" s="1"/>
  <c r="N129" i="18"/>
  <c r="N174" i="18" s="1"/>
  <c r="N133" i="18"/>
  <c r="N178" i="18" s="1"/>
  <c r="N97" i="18"/>
  <c r="N142" i="18" s="1"/>
  <c r="N108" i="18"/>
  <c r="N153" i="18" s="1"/>
  <c r="N118" i="18"/>
  <c r="N163" i="18" s="1"/>
  <c r="N106" i="18"/>
  <c r="N151" i="18" s="1"/>
  <c r="N128" i="18"/>
  <c r="N173" i="18" s="1"/>
  <c r="N116" i="18"/>
  <c r="N161" i="18" s="1"/>
  <c r="N126" i="18"/>
  <c r="N171" i="18" s="1"/>
  <c r="N134" i="18"/>
  <c r="N179" i="18" s="1"/>
  <c r="N114" i="18"/>
  <c r="N159" i="18" s="1"/>
  <c r="N112" i="18"/>
  <c r="N157" i="18" s="1"/>
  <c r="N122" i="18"/>
  <c r="N167" i="18" s="1"/>
  <c r="N101" i="18"/>
  <c r="N146" i="18" s="1"/>
  <c r="N110" i="18"/>
  <c r="N155" i="18" s="1"/>
  <c r="N132" i="18"/>
  <c r="N177" i="18" s="1"/>
  <c r="N93" i="18"/>
  <c r="N120" i="18"/>
  <c r="N165" i="18" s="1"/>
  <c r="N124" i="18"/>
  <c r="N169" i="18" s="1"/>
  <c r="N130" i="18"/>
  <c r="N175" i="18" s="1"/>
  <c r="N96" i="15"/>
  <c r="N141" i="15" s="1"/>
  <c r="N100" i="15"/>
  <c r="N145" i="15" s="1"/>
  <c r="N104" i="15"/>
  <c r="N149" i="15" s="1"/>
  <c r="N108" i="15"/>
  <c r="N153" i="15" s="1"/>
  <c r="N112" i="15"/>
  <c r="N157" i="15" s="1"/>
  <c r="N116" i="15"/>
  <c r="N161" i="15" s="1"/>
  <c r="N120" i="15"/>
  <c r="N165" i="15" s="1"/>
  <c r="N210" i="15" s="1"/>
  <c r="N29" i="3" s="1"/>
  <c r="N95" i="15"/>
  <c r="N140" i="15" s="1"/>
  <c r="N99" i="15"/>
  <c r="N144" i="15" s="1"/>
  <c r="N103" i="15"/>
  <c r="N148" i="15" s="1"/>
  <c r="N193" i="15" s="1"/>
  <c r="N12" i="3" s="1"/>
  <c r="N107" i="15"/>
  <c r="N152" i="15" s="1"/>
  <c r="N111" i="15"/>
  <c r="N156" i="15" s="1"/>
  <c r="N201" i="15" s="1"/>
  <c r="N20" i="3" s="1"/>
  <c r="N115" i="15"/>
  <c r="N160" i="15" s="1"/>
  <c r="N119" i="15"/>
  <c r="N164" i="15" s="1"/>
  <c r="N209" i="15" s="1"/>
  <c r="N28" i="3" s="1"/>
  <c r="N97" i="15"/>
  <c r="N142" i="15" s="1"/>
  <c r="N101" i="15"/>
  <c r="N146" i="15" s="1"/>
  <c r="N105" i="15"/>
  <c r="N150" i="15" s="1"/>
  <c r="N109" i="15"/>
  <c r="N154" i="15" s="1"/>
  <c r="N113" i="15"/>
  <c r="N158" i="15" s="1"/>
  <c r="N117" i="15"/>
  <c r="N162" i="15" s="1"/>
  <c r="N110" i="15"/>
  <c r="N155" i="15" s="1"/>
  <c r="N123" i="15"/>
  <c r="N168" i="15" s="1"/>
  <c r="N127" i="15"/>
  <c r="N172" i="15" s="1"/>
  <c r="N131" i="15"/>
  <c r="N176" i="15" s="1"/>
  <c r="N98" i="15"/>
  <c r="N143" i="15" s="1"/>
  <c r="N188" i="15" s="1"/>
  <c r="N7" i="3" s="1"/>
  <c r="N93" i="15"/>
  <c r="N138" i="15" s="1"/>
  <c r="N183" i="15" s="1"/>
  <c r="N2" i="3" s="1"/>
  <c r="N94" i="15"/>
  <c r="N139" i="15" s="1"/>
  <c r="N118" i="15"/>
  <c r="N163" i="15" s="1"/>
  <c r="N122" i="15"/>
  <c r="N167" i="15" s="1"/>
  <c r="N212" i="15" s="1"/>
  <c r="N31" i="3" s="1"/>
  <c r="N126" i="15"/>
  <c r="N171" i="15" s="1"/>
  <c r="N130" i="15"/>
  <c r="N175" i="15" s="1"/>
  <c r="N220" i="15" s="1"/>
  <c r="N39" i="3" s="1"/>
  <c r="N134" i="15"/>
  <c r="N179" i="15" s="1"/>
  <c r="N106" i="15"/>
  <c r="N151" i="15" s="1"/>
  <c r="N196" i="15" s="1"/>
  <c r="N15" i="3" s="1"/>
  <c r="N133" i="15"/>
  <c r="N178" i="15" s="1"/>
  <c r="N114" i="15"/>
  <c r="N159" i="15" s="1"/>
  <c r="N204" i="15" s="1"/>
  <c r="N23" i="3" s="1"/>
  <c r="N121" i="15"/>
  <c r="N166" i="15" s="1"/>
  <c r="N125" i="15"/>
  <c r="N170" i="15" s="1"/>
  <c r="N102" i="15"/>
  <c r="N147" i="15" s="1"/>
  <c r="N124" i="15"/>
  <c r="N169" i="15" s="1"/>
  <c r="N128" i="15"/>
  <c r="N173" i="15" s="1"/>
  <c r="N132" i="15"/>
  <c r="N177" i="15" s="1"/>
  <c r="N129" i="15"/>
  <c r="N174" i="15" s="1"/>
  <c r="Q97" i="15"/>
  <c r="Q142" i="15" s="1"/>
  <c r="Q101" i="15"/>
  <c r="Q146" i="15" s="1"/>
  <c r="Q105" i="15"/>
  <c r="Q150" i="15" s="1"/>
  <c r="Q109" i="15"/>
  <c r="Q154" i="15" s="1"/>
  <c r="Q113" i="15"/>
  <c r="Q158" i="15" s="1"/>
  <c r="Q117" i="15"/>
  <c r="Q162" i="15" s="1"/>
  <c r="Q96" i="15"/>
  <c r="Q141" i="15" s="1"/>
  <c r="Q95" i="15"/>
  <c r="Q140" i="15" s="1"/>
  <c r="Q99" i="15"/>
  <c r="Q144" i="15" s="1"/>
  <c r="Q103" i="15"/>
  <c r="Q148" i="15" s="1"/>
  <c r="Q193" i="15" s="1"/>
  <c r="Q12" i="3" s="1"/>
  <c r="Q107" i="15"/>
  <c r="Q152" i="15" s="1"/>
  <c r="Q111" i="15"/>
  <c r="Q156" i="15" s="1"/>
  <c r="Q201" i="15" s="1"/>
  <c r="Q20" i="3" s="1"/>
  <c r="Q115" i="15"/>
  <c r="Q160" i="15" s="1"/>
  <c r="Q119" i="15"/>
  <c r="Q164" i="15" s="1"/>
  <c r="Q209" i="15" s="1"/>
  <c r="Q28" i="3" s="1"/>
  <c r="Q100" i="15"/>
  <c r="Q145" i="15" s="1"/>
  <c r="Q94" i="15"/>
  <c r="Q139" i="15" s="1"/>
  <c r="Q118" i="15"/>
  <c r="Q163" i="15" s="1"/>
  <c r="Q123" i="15"/>
  <c r="Q168" i="15" s="1"/>
  <c r="Q131" i="15"/>
  <c r="Q176" i="15" s="1"/>
  <c r="Q110" i="15"/>
  <c r="Q155" i="15" s="1"/>
  <c r="Q120" i="15"/>
  <c r="Q165" i="15" s="1"/>
  <c r="Q210" i="15" s="1"/>
  <c r="Q29" i="3" s="1"/>
  <c r="Q124" i="15"/>
  <c r="Q169" i="15" s="1"/>
  <c r="Q128" i="15"/>
  <c r="Q173" i="15" s="1"/>
  <c r="Q132" i="15"/>
  <c r="Q177" i="15" s="1"/>
  <c r="Q98" i="15"/>
  <c r="Q143" i="15" s="1"/>
  <c r="Q188" i="15" s="1"/>
  <c r="Q7" i="3" s="1"/>
  <c r="Q108" i="15"/>
  <c r="Q153" i="15" s="1"/>
  <c r="Q127" i="15"/>
  <c r="Q172" i="15" s="1"/>
  <c r="Q106" i="15"/>
  <c r="Q151" i="15" s="1"/>
  <c r="Q196" i="15" s="1"/>
  <c r="Q15" i="3" s="1"/>
  <c r="Q104" i="15"/>
  <c r="Q149" i="15" s="1"/>
  <c r="Q122" i="15"/>
  <c r="Q167" i="15" s="1"/>
  <c r="Q212" i="15" s="1"/>
  <c r="Q31" i="3" s="1"/>
  <c r="Q126" i="15"/>
  <c r="Q171" i="15" s="1"/>
  <c r="Q130" i="15"/>
  <c r="Q175" i="15" s="1"/>
  <c r="Q220" i="15" s="1"/>
  <c r="Q39" i="3" s="1"/>
  <c r="Q134" i="15"/>
  <c r="Q179" i="15" s="1"/>
  <c r="Q102" i="15"/>
  <c r="Q147" i="15" s="1"/>
  <c r="Q129" i="15"/>
  <c r="Q174" i="15" s="1"/>
  <c r="Q116" i="15"/>
  <c r="Q161" i="15" s="1"/>
  <c r="Q93" i="15"/>
  <c r="Q138" i="15" s="1"/>
  <c r="Q183" i="15" s="1"/>
  <c r="Q2" i="3" s="1"/>
  <c r="Q114" i="15"/>
  <c r="Q159" i="15" s="1"/>
  <c r="Q204" i="15" s="1"/>
  <c r="Q23" i="3" s="1"/>
  <c r="Q112" i="15"/>
  <c r="Q157" i="15" s="1"/>
  <c r="Q121" i="15"/>
  <c r="Q166" i="15" s="1"/>
  <c r="Q125" i="15"/>
  <c r="Q170" i="15" s="1"/>
  <c r="Q133" i="15"/>
  <c r="Q178" i="15" s="1"/>
  <c r="H97" i="15"/>
  <c r="H142" i="15" s="1"/>
  <c r="H101" i="15"/>
  <c r="H146" i="15" s="1"/>
  <c r="H105" i="15"/>
  <c r="H150" i="15" s="1"/>
  <c r="H109" i="15"/>
  <c r="H154" i="15" s="1"/>
  <c r="H113" i="15"/>
  <c r="H158" i="15" s="1"/>
  <c r="H117" i="15"/>
  <c r="H162" i="15" s="1"/>
  <c r="H96" i="15"/>
  <c r="H141" i="15" s="1"/>
  <c r="H100" i="15"/>
  <c r="H145" i="15" s="1"/>
  <c r="H104" i="15"/>
  <c r="H149" i="15" s="1"/>
  <c r="H108" i="15"/>
  <c r="H153" i="15" s="1"/>
  <c r="H112" i="15"/>
  <c r="H157" i="15" s="1"/>
  <c r="H116" i="15"/>
  <c r="H161" i="15" s="1"/>
  <c r="H120" i="15"/>
  <c r="H165" i="15" s="1"/>
  <c r="H210" i="15" s="1"/>
  <c r="H29" i="3" s="1"/>
  <c r="H94" i="15"/>
  <c r="H139" i="15" s="1"/>
  <c r="H98" i="15"/>
  <c r="H143" i="15" s="1"/>
  <c r="H188" i="15" s="1"/>
  <c r="H7" i="3" s="1"/>
  <c r="H102" i="15"/>
  <c r="H147" i="15" s="1"/>
  <c r="H106" i="15"/>
  <c r="H151" i="15" s="1"/>
  <c r="H196" i="15" s="1"/>
  <c r="H15" i="3" s="1"/>
  <c r="H110" i="15"/>
  <c r="H155" i="15" s="1"/>
  <c r="H114" i="15"/>
  <c r="H159" i="15" s="1"/>
  <c r="H204" i="15" s="1"/>
  <c r="H23" i="3" s="1"/>
  <c r="H118" i="15"/>
  <c r="H163" i="15" s="1"/>
  <c r="H95" i="15"/>
  <c r="H140" i="15" s="1"/>
  <c r="H124" i="15"/>
  <c r="H169" i="15" s="1"/>
  <c r="H128" i="15"/>
  <c r="H173" i="15" s="1"/>
  <c r="H132" i="15"/>
  <c r="H177" i="15" s="1"/>
  <c r="H93" i="15"/>
  <c r="H138" i="15" s="1"/>
  <c r="H183" i="15" s="1"/>
  <c r="H2" i="3" s="1"/>
  <c r="H119" i="15"/>
  <c r="H164" i="15" s="1"/>
  <c r="H209" i="15" s="1"/>
  <c r="H28" i="3" s="1"/>
  <c r="H107" i="15"/>
  <c r="H152" i="15" s="1"/>
  <c r="H111" i="15"/>
  <c r="H156" i="15" s="1"/>
  <c r="H201" i="15" s="1"/>
  <c r="H20" i="3" s="1"/>
  <c r="H99" i="15"/>
  <c r="H144" i="15" s="1"/>
  <c r="H123" i="15"/>
  <c r="H168" i="15" s="1"/>
  <c r="H127" i="15"/>
  <c r="H172" i="15" s="1"/>
  <c r="H131" i="15"/>
  <c r="H176" i="15" s="1"/>
  <c r="H122" i="15"/>
  <c r="H167" i="15" s="1"/>
  <c r="H212" i="15" s="1"/>
  <c r="H31" i="3" s="1"/>
  <c r="H126" i="15"/>
  <c r="H171" i="15" s="1"/>
  <c r="H115" i="15"/>
  <c r="H160" i="15" s="1"/>
  <c r="H121" i="15"/>
  <c r="H166" i="15" s="1"/>
  <c r="H125" i="15"/>
  <c r="H170" i="15" s="1"/>
  <c r="H129" i="15"/>
  <c r="H174" i="15" s="1"/>
  <c r="H133" i="15"/>
  <c r="H178" i="15" s="1"/>
  <c r="H103" i="15"/>
  <c r="H148" i="15" s="1"/>
  <c r="H193" i="15" s="1"/>
  <c r="H12" i="3" s="1"/>
  <c r="H130" i="15"/>
  <c r="H175" i="15" s="1"/>
  <c r="H220" i="15" s="1"/>
  <c r="H39" i="3" s="1"/>
  <c r="H134" i="15"/>
  <c r="H179" i="15" s="1"/>
  <c r="I97" i="15"/>
  <c r="I142" i="15" s="1"/>
  <c r="I101" i="15"/>
  <c r="I146" i="15" s="1"/>
  <c r="I105" i="15"/>
  <c r="I150" i="15" s="1"/>
  <c r="I109" i="15"/>
  <c r="I154" i="15" s="1"/>
  <c r="I113" i="15"/>
  <c r="I158" i="15" s="1"/>
  <c r="I117" i="15"/>
  <c r="I162" i="15" s="1"/>
  <c r="I96" i="15"/>
  <c r="I141" i="15" s="1"/>
  <c r="I95" i="15"/>
  <c r="I140" i="15" s="1"/>
  <c r="I99" i="15"/>
  <c r="I144" i="15" s="1"/>
  <c r="I103" i="15"/>
  <c r="I148" i="15" s="1"/>
  <c r="I193" i="15" s="1"/>
  <c r="I12" i="3" s="1"/>
  <c r="I107" i="15"/>
  <c r="I152" i="15" s="1"/>
  <c r="I111" i="15"/>
  <c r="I156" i="15" s="1"/>
  <c r="I201" i="15" s="1"/>
  <c r="I20" i="3" s="1"/>
  <c r="I115" i="15"/>
  <c r="I160" i="15" s="1"/>
  <c r="I119" i="15"/>
  <c r="I164" i="15" s="1"/>
  <c r="I209" i="15" s="1"/>
  <c r="I28" i="3" s="1"/>
  <c r="I118" i="15"/>
  <c r="I163" i="15" s="1"/>
  <c r="I114" i="15"/>
  <c r="I159" i="15" s="1"/>
  <c r="I204" i="15" s="1"/>
  <c r="I23" i="3" s="1"/>
  <c r="I127" i="15"/>
  <c r="I172" i="15" s="1"/>
  <c r="I112" i="15"/>
  <c r="I157" i="15" s="1"/>
  <c r="I94" i="15"/>
  <c r="I139" i="15" s="1"/>
  <c r="I106" i="15"/>
  <c r="I151" i="15" s="1"/>
  <c r="I196" i="15" s="1"/>
  <c r="I15" i="3" s="1"/>
  <c r="I116" i="15"/>
  <c r="I161" i="15" s="1"/>
  <c r="I124" i="15"/>
  <c r="I169" i="15" s="1"/>
  <c r="I128" i="15"/>
  <c r="I173" i="15" s="1"/>
  <c r="I132" i="15"/>
  <c r="I177" i="15" s="1"/>
  <c r="I93" i="15"/>
  <c r="I138" i="15" s="1"/>
  <c r="I183" i="15" s="1"/>
  <c r="I2" i="3" s="1"/>
  <c r="I104" i="15"/>
  <c r="I149" i="15" s="1"/>
  <c r="I123" i="15"/>
  <c r="I168" i="15" s="1"/>
  <c r="I131" i="15"/>
  <c r="I176" i="15" s="1"/>
  <c r="I102" i="15"/>
  <c r="I147" i="15" s="1"/>
  <c r="I100" i="15"/>
  <c r="I145" i="15" s="1"/>
  <c r="I122" i="15"/>
  <c r="I167" i="15" s="1"/>
  <c r="I212" i="15" s="1"/>
  <c r="I31" i="3" s="1"/>
  <c r="I126" i="15"/>
  <c r="I171" i="15" s="1"/>
  <c r="I130" i="15"/>
  <c r="I175" i="15" s="1"/>
  <c r="I220" i="15" s="1"/>
  <c r="I39" i="3" s="1"/>
  <c r="I134" i="15"/>
  <c r="I179" i="15" s="1"/>
  <c r="I98" i="15"/>
  <c r="I143" i="15" s="1"/>
  <c r="I188" i="15" s="1"/>
  <c r="I7" i="3" s="1"/>
  <c r="I108" i="15"/>
  <c r="I153" i="15" s="1"/>
  <c r="I121" i="15"/>
  <c r="I166" i="15" s="1"/>
  <c r="I125" i="15"/>
  <c r="I170" i="15" s="1"/>
  <c r="I133" i="15"/>
  <c r="I178" i="15" s="1"/>
  <c r="I110" i="15"/>
  <c r="I155" i="15" s="1"/>
  <c r="I120" i="15"/>
  <c r="I165" i="15" s="1"/>
  <c r="I210" i="15" s="1"/>
  <c r="I29" i="3" s="1"/>
  <c r="I129" i="15"/>
  <c r="I174" i="15" s="1"/>
  <c r="T95" i="15"/>
  <c r="T140" i="15" s="1"/>
  <c r="T99" i="15"/>
  <c r="T144" i="15" s="1"/>
  <c r="T103" i="15"/>
  <c r="T148" i="15" s="1"/>
  <c r="T193" i="15" s="1"/>
  <c r="T12" i="3" s="1"/>
  <c r="T107" i="15"/>
  <c r="T152" i="15" s="1"/>
  <c r="T111" i="15"/>
  <c r="T156" i="15" s="1"/>
  <c r="T201" i="15" s="1"/>
  <c r="T20" i="3" s="1"/>
  <c r="T115" i="15"/>
  <c r="T160" i="15" s="1"/>
  <c r="T119" i="15"/>
  <c r="T164" i="15" s="1"/>
  <c r="T209" i="15" s="1"/>
  <c r="T28" i="3" s="1"/>
  <c r="T94" i="15"/>
  <c r="T139" i="15" s="1"/>
  <c r="T98" i="15"/>
  <c r="T143" i="15" s="1"/>
  <c r="T188" i="15" s="1"/>
  <c r="T7" i="3" s="1"/>
  <c r="T102" i="15"/>
  <c r="T147" i="15" s="1"/>
  <c r="T106" i="15"/>
  <c r="T151" i="15" s="1"/>
  <c r="T196" i="15" s="1"/>
  <c r="T15" i="3" s="1"/>
  <c r="T110" i="15"/>
  <c r="T155" i="15" s="1"/>
  <c r="T114" i="15"/>
  <c r="T159" i="15" s="1"/>
  <c r="T204" i="15" s="1"/>
  <c r="T23" i="3" s="1"/>
  <c r="T118" i="15"/>
  <c r="T163" i="15" s="1"/>
  <c r="T96" i="15"/>
  <c r="T141" i="15" s="1"/>
  <c r="T100" i="15"/>
  <c r="T145" i="15" s="1"/>
  <c r="T104" i="15"/>
  <c r="T149" i="15" s="1"/>
  <c r="T108" i="15"/>
  <c r="T153" i="15" s="1"/>
  <c r="T112" i="15"/>
  <c r="T157" i="15" s="1"/>
  <c r="T116" i="15"/>
  <c r="T161" i="15" s="1"/>
  <c r="T122" i="15"/>
  <c r="T167" i="15" s="1"/>
  <c r="T212" i="15" s="1"/>
  <c r="T31" i="3" s="1"/>
  <c r="T126" i="15"/>
  <c r="T171" i="15" s="1"/>
  <c r="T130" i="15"/>
  <c r="T175" i="15" s="1"/>
  <c r="T220" i="15" s="1"/>
  <c r="T39" i="3" s="1"/>
  <c r="T134" i="15"/>
  <c r="T179" i="15" s="1"/>
  <c r="T120" i="15"/>
  <c r="T165" i="15" s="1"/>
  <c r="T210" i="15" s="1"/>
  <c r="T29" i="3" s="1"/>
  <c r="T132" i="15"/>
  <c r="T177" i="15" s="1"/>
  <c r="T117" i="15"/>
  <c r="T162" i="15" s="1"/>
  <c r="T97" i="15"/>
  <c r="T142" i="15" s="1"/>
  <c r="T105" i="15"/>
  <c r="T150" i="15" s="1"/>
  <c r="T121" i="15"/>
  <c r="T166" i="15" s="1"/>
  <c r="T125" i="15"/>
  <c r="T170" i="15" s="1"/>
  <c r="T129" i="15"/>
  <c r="T174" i="15" s="1"/>
  <c r="T133" i="15"/>
  <c r="T178" i="15" s="1"/>
  <c r="T113" i="15"/>
  <c r="T158" i="15" s="1"/>
  <c r="T101" i="15"/>
  <c r="T146" i="15" s="1"/>
  <c r="T109" i="15"/>
  <c r="T154" i="15" s="1"/>
  <c r="T93" i="15"/>
  <c r="T138" i="15" s="1"/>
  <c r="T183" i="15" s="1"/>
  <c r="T2" i="3" s="1"/>
  <c r="T128" i="15"/>
  <c r="T173" i="15" s="1"/>
  <c r="T123" i="15"/>
  <c r="T168" i="15" s="1"/>
  <c r="T127" i="15"/>
  <c r="T172" i="15" s="1"/>
  <c r="T131" i="15"/>
  <c r="T176" i="15" s="1"/>
  <c r="T124" i="15"/>
  <c r="T169" i="15" s="1"/>
  <c r="E93" i="15"/>
  <c r="E138" i="15" s="1"/>
  <c r="E183" i="15" s="1"/>
  <c r="E2" i="3" s="1"/>
  <c r="E95" i="15"/>
  <c r="E140" i="15" s="1"/>
  <c r="E99" i="15"/>
  <c r="E144" i="15" s="1"/>
  <c r="E103" i="15"/>
  <c r="E148" i="15" s="1"/>
  <c r="E193" i="15" s="1"/>
  <c r="E12" i="3" s="1"/>
  <c r="E107" i="15"/>
  <c r="E152" i="15" s="1"/>
  <c r="E111" i="15"/>
  <c r="E156" i="15" s="1"/>
  <c r="E201" i="15" s="1"/>
  <c r="E20" i="3" s="1"/>
  <c r="E115" i="15"/>
  <c r="E160" i="15" s="1"/>
  <c r="E119" i="15"/>
  <c r="E164" i="15" s="1"/>
  <c r="E209" i="15" s="1"/>
  <c r="E28" i="3" s="1"/>
  <c r="E94" i="15"/>
  <c r="E139" i="15" s="1"/>
  <c r="E98" i="15"/>
  <c r="E143" i="15" s="1"/>
  <c r="E188" i="15" s="1"/>
  <c r="E7" i="3" s="1"/>
  <c r="E97" i="15"/>
  <c r="E142" i="15" s="1"/>
  <c r="E101" i="15"/>
  <c r="E146" i="15" s="1"/>
  <c r="E105" i="15"/>
  <c r="E150" i="15" s="1"/>
  <c r="E109" i="15"/>
  <c r="E154" i="15" s="1"/>
  <c r="E113" i="15"/>
  <c r="E158" i="15" s="1"/>
  <c r="E117" i="15"/>
  <c r="E162" i="15" s="1"/>
  <c r="E116" i="15"/>
  <c r="E161" i="15" s="1"/>
  <c r="E112" i="15"/>
  <c r="E157" i="15" s="1"/>
  <c r="E129" i="15"/>
  <c r="E174" i="15" s="1"/>
  <c r="E100" i="15"/>
  <c r="E145" i="15" s="1"/>
  <c r="E104" i="15"/>
  <c r="E149" i="15" s="1"/>
  <c r="E114" i="15"/>
  <c r="E159" i="15" s="1"/>
  <c r="E204" i="15" s="1"/>
  <c r="E23" i="3" s="1"/>
  <c r="E122" i="15"/>
  <c r="E167" i="15" s="1"/>
  <c r="E212" i="15" s="1"/>
  <c r="E31" i="3" s="1"/>
  <c r="E126" i="15"/>
  <c r="E171" i="15" s="1"/>
  <c r="E130" i="15"/>
  <c r="E175" i="15" s="1"/>
  <c r="E220" i="15" s="1"/>
  <c r="E39" i="3" s="1"/>
  <c r="E134" i="15"/>
  <c r="E179" i="15" s="1"/>
  <c r="E102" i="15"/>
  <c r="E147" i="15" s="1"/>
  <c r="E121" i="15"/>
  <c r="E166" i="15" s="1"/>
  <c r="E125" i="15"/>
  <c r="E170" i="15" s="1"/>
  <c r="E110" i="15"/>
  <c r="E155" i="15" s="1"/>
  <c r="E120" i="15"/>
  <c r="E165" i="15" s="1"/>
  <c r="E210" i="15" s="1"/>
  <c r="E29" i="3" s="1"/>
  <c r="E124" i="15"/>
  <c r="E169" i="15" s="1"/>
  <c r="E128" i="15"/>
  <c r="E173" i="15" s="1"/>
  <c r="E132" i="15"/>
  <c r="E177" i="15" s="1"/>
  <c r="E96" i="15"/>
  <c r="E141" i="15" s="1"/>
  <c r="E131" i="15"/>
  <c r="E176" i="15" s="1"/>
  <c r="E133" i="15"/>
  <c r="E178" i="15" s="1"/>
  <c r="E108" i="15"/>
  <c r="E153" i="15" s="1"/>
  <c r="E118" i="15"/>
  <c r="E163" i="15" s="1"/>
  <c r="E106" i="15"/>
  <c r="E151" i="15" s="1"/>
  <c r="E196" i="15" s="1"/>
  <c r="E15" i="3" s="1"/>
  <c r="E123" i="15"/>
  <c r="E168" i="15" s="1"/>
  <c r="E127" i="15"/>
  <c r="E172" i="15" s="1"/>
  <c r="C94" i="15"/>
  <c r="C139" i="15" s="1"/>
  <c r="C98" i="15"/>
  <c r="C143" i="15" s="1"/>
  <c r="C188" i="15" s="1"/>
  <c r="C7" i="3" s="1"/>
  <c r="C102" i="15"/>
  <c r="C147" i="15" s="1"/>
  <c r="C106" i="15"/>
  <c r="C151" i="15" s="1"/>
  <c r="C196" i="15" s="1"/>
  <c r="C15" i="3" s="1"/>
  <c r="C110" i="15"/>
  <c r="C155" i="15" s="1"/>
  <c r="C114" i="15"/>
  <c r="C159" i="15" s="1"/>
  <c r="C204" i="15" s="1"/>
  <c r="C23" i="3" s="1"/>
  <c r="C118" i="15"/>
  <c r="C163" i="15" s="1"/>
  <c r="C97" i="15"/>
  <c r="C142" i="15" s="1"/>
  <c r="C96" i="15"/>
  <c r="C141" i="15" s="1"/>
  <c r="C100" i="15"/>
  <c r="C145" i="15" s="1"/>
  <c r="C104" i="15"/>
  <c r="C149" i="15" s="1"/>
  <c r="C108" i="15"/>
  <c r="C153" i="15" s="1"/>
  <c r="C112" i="15"/>
  <c r="C157" i="15" s="1"/>
  <c r="C116" i="15"/>
  <c r="C161" i="15" s="1"/>
  <c r="C120" i="15"/>
  <c r="C165" i="15" s="1"/>
  <c r="C210" i="15" s="1"/>
  <c r="C29" i="3" s="1"/>
  <c r="C99" i="15"/>
  <c r="C144" i="15" s="1"/>
  <c r="C109" i="15"/>
  <c r="C154" i="15" s="1"/>
  <c r="C105" i="15"/>
  <c r="C150" i="15" s="1"/>
  <c r="C128" i="15"/>
  <c r="C173" i="15" s="1"/>
  <c r="C119" i="15"/>
  <c r="C164" i="15" s="1"/>
  <c r="C209" i="15" s="1"/>
  <c r="C28" i="3" s="1"/>
  <c r="C121" i="15"/>
  <c r="C166" i="15" s="1"/>
  <c r="C125" i="15"/>
  <c r="C170" i="15" s="1"/>
  <c r="C129" i="15"/>
  <c r="C174" i="15" s="1"/>
  <c r="C133" i="15"/>
  <c r="C178" i="15" s="1"/>
  <c r="C107" i="15"/>
  <c r="C152" i="15" s="1"/>
  <c r="C117" i="15"/>
  <c r="C162" i="15" s="1"/>
  <c r="C93" i="15"/>
  <c r="C138" i="15" s="1"/>
  <c r="C183" i="15" s="1"/>
  <c r="C2" i="3" s="1"/>
  <c r="C124" i="15"/>
  <c r="C169" i="15" s="1"/>
  <c r="C103" i="15"/>
  <c r="C148" i="15" s="1"/>
  <c r="C193" i="15" s="1"/>
  <c r="C12" i="3" s="1"/>
  <c r="C113" i="15"/>
  <c r="C158" i="15" s="1"/>
  <c r="C123" i="15"/>
  <c r="C168" i="15" s="1"/>
  <c r="C127" i="15"/>
  <c r="C172" i="15" s="1"/>
  <c r="C131" i="15"/>
  <c r="C176" i="15" s="1"/>
  <c r="C130" i="15"/>
  <c r="C175" i="15" s="1"/>
  <c r="C220" i="15" s="1"/>
  <c r="C39" i="3" s="1"/>
  <c r="C134" i="15"/>
  <c r="C179" i="15" s="1"/>
  <c r="C115" i="15"/>
  <c r="C160" i="15" s="1"/>
  <c r="C101" i="15"/>
  <c r="C146" i="15" s="1"/>
  <c r="C95" i="15"/>
  <c r="C140" i="15" s="1"/>
  <c r="C111" i="15"/>
  <c r="C156" i="15" s="1"/>
  <c r="C201" i="15" s="1"/>
  <c r="C20" i="3" s="1"/>
  <c r="C122" i="15"/>
  <c r="C167" i="15" s="1"/>
  <c r="C212" i="15" s="1"/>
  <c r="C31" i="3" s="1"/>
  <c r="C126" i="15"/>
  <c r="C171" i="15" s="1"/>
  <c r="C132" i="15"/>
  <c r="C177" i="15" s="1"/>
  <c r="F96" i="17"/>
  <c r="F141" i="17" s="1"/>
  <c r="F100" i="17"/>
  <c r="F145" i="17" s="1"/>
  <c r="F95" i="17"/>
  <c r="F140" i="17" s="1"/>
  <c r="F99" i="17"/>
  <c r="F144" i="17" s="1"/>
  <c r="F97" i="17"/>
  <c r="F142" i="17" s="1"/>
  <c r="F94" i="17"/>
  <c r="F139" i="17" s="1"/>
  <c r="F102" i="17"/>
  <c r="F147" i="17" s="1"/>
  <c r="F106" i="17"/>
  <c r="F151" i="17" s="1"/>
  <c r="F110" i="17"/>
  <c r="F155" i="17" s="1"/>
  <c r="F114" i="17"/>
  <c r="F159" i="17" s="1"/>
  <c r="F118" i="17"/>
  <c r="F163" i="17" s="1"/>
  <c r="F122" i="17"/>
  <c r="F167" i="17" s="1"/>
  <c r="F126" i="17"/>
  <c r="F171" i="17" s="1"/>
  <c r="F130" i="17"/>
  <c r="F175" i="17" s="1"/>
  <c r="F134" i="17"/>
  <c r="F179" i="17" s="1"/>
  <c r="F101" i="17"/>
  <c r="F146" i="17" s="1"/>
  <c r="F105" i="17"/>
  <c r="F150" i="17" s="1"/>
  <c r="F109" i="17"/>
  <c r="F154" i="17" s="1"/>
  <c r="F113" i="17"/>
  <c r="F158" i="17" s="1"/>
  <c r="F117" i="17"/>
  <c r="F162" i="17" s="1"/>
  <c r="F121" i="17"/>
  <c r="F166" i="17" s="1"/>
  <c r="F125" i="17"/>
  <c r="F170" i="17" s="1"/>
  <c r="F129" i="17"/>
  <c r="F174" i="17" s="1"/>
  <c r="F133" i="17"/>
  <c r="F178" i="17" s="1"/>
  <c r="F93" i="17"/>
  <c r="F138" i="17" s="1"/>
  <c r="F103" i="17"/>
  <c r="F148" i="17" s="1"/>
  <c r="F107" i="17"/>
  <c r="F152" i="17" s="1"/>
  <c r="F111" i="17"/>
  <c r="F156" i="17" s="1"/>
  <c r="F115" i="17"/>
  <c r="F160" i="17" s="1"/>
  <c r="F119" i="17"/>
  <c r="F164" i="17" s="1"/>
  <c r="F123" i="17"/>
  <c r="F168" i="17" s="1"/>
  <c r="F127" i="17"/>
  <c r="F172" i="17" s="1"/>
  <c r="F131" i="17"/>
  <c r="F176" i="17" s="1"/>
  <c r="F108" i="17"/>
  <c r="F153" i="17" s="1"/>
  <c r="F98" i="17"/>
  <c r="F143" i="17" s="1"/>
  <c r="F128" i="17"/>
  <c r="F173" i="17" s="1"/>
  <c r="F116" i="17"/>
  <c r="F161" i="17" s="1"/>
  <c r="F112" i="17"/>
  <c r="F157" i="17" s="1"/>
  <c r="F132" i="17"/>
  <c r="F177" i="17" s="1"/>
  <c r="F120" i="17"/>
  <c r="F165" i="17" s="1"/>
  <c r="F124" i="17"/>
  <c r="F169" i="17" s="1"/>
  <c r="F104" i="17"/>
  <c r="F149" i="17" s="1"/>
  <c r="L95" i="17"/>
  <c r="L140" i="17" s="1"/>
  <c r="L99" i="17"/>
  <c r="L144" i="17" s="1"/>
  <c r="L94" i="17"/>
  <c r="L139" i="17" s="1"/>
  <c r="L98" i="17"/>
  <c r="L143" i="17" s="1"/>
  <c r="L96" i="17"/>
  <c r="L141" i="17" s="1"/>
  <c r="L100" i="17"/>
  <c r="L145" i="17" s="1"/>
  <c r="L97" i="17"/>
  <c r="L142" i="17" s="1"/>
  <c r="L101" i="17"/>
  <c r="L146" i="17" s="1"/>
  <c r="L105" i="17"/>
  <c r="L150" i="17" s="1"/>
  <c r="L109" i="17"/>
  <c r="L154" i="17" s="1"/>
  <c r="L113" i="17"/>
  <c r="L158" i="17" s="1"/>
  <c r="L117" i="17"/>
  <c r="L162" i="17" s="1"/>
  <c r="L121" i="17"/>
  <c r="L166" i="17" s="1"/>
  <c r="L125" i="17"/>
  <c r="L170" i="17" s="1"/>
  <c r="L129" i="17"/>
  <c r="L174" i="17" s="1"/>
  <c r="L133" i="17"/>
  <c r="L178" i="17" s="1"/>
  <c r="L104" i="17"/>
  <c r="L149" i="17" s="1"/>
  <c r="L108" i="17"/>
  <c r="L153" i="17" s="1"/>
  <c r="L112" i="17"/>
  <c r="L157" i="17" s="1"/>
  <c r="L116" i="17"/>
  <c r="L161" i="17" s="1"/>
  <c r="L120" i="17"/>
  <c r="L165" i="17" s="1"/>
  <c r="L124" i="17"/>
  <c r="L169" i="17" s="1"/>
  <c r="L214" i="31" s="1"/>
  <c r="L33" i="13" s="1"/>
  <c r="L128" i="17"/>
  <c r="L173" i="17" s="1"/>
  <c r="L132" i="17"/>
  <c r="L177" i="17" s="1"/>
  <c r="L102" i="17"/>
  <c r="L147" i="17" s="1"/>
  <c r="L106" i="17"/>
  <c r="L151" i="17" s="1"/>
  <c r="L110" i="17"/>
  <c r="L155" i="17" s="1"/>
  <c r="L114" i="17"/>
  <c r="L159" i="17" s="1"/>
  <c r="L118" i="17"/>
  <c r="L163" i="17" s="1"/>
  <c r="L122" i="17"/>
  <c r="L167" i="17" s="1"/>
  <c r="L126" i="17"/>
  <c r="L171" i="17" s="1"/>
  <c r="L130" i="17"/>
  <c r="L175" i="17" s="1"/>
  <c r="L134" i="17"/>
  <c r="L179" i="17" s="1"/>
  <c r="L224" i="31" s="1"/>
  <c r="L43" i="13" s="1"/>
  <c r="L127" i="17"/>
  <c r="L172" i="17" s="1"/>
  <c r="L115" i="17"/>
  <c r="L160" i="17" s="1"/>
  <c r="L93" i="17"/>
  <c r="L138" i="17" s="1"/>
  <c r="L103" i="17"/>
  <c r="L148" i="17" s="1"/>
  <c r="L131" i="17"/>
  <c r="L176" i="17" s="1"/>
  <c r="L119" i="17"/>
  <c r="L164" i="17" s="1"/>
  <c r="L111" i="17"/>
  <c r="L156" i="17" s="1"/>
  <c r="L107" i="17"/>
  <c r="L152" i="17" s="1"/>
  <c r="L123" i="17"/>
  <c r="L168" i="17" s="1"/>
  <c r="AC94" i="18"/>
  <c r="AC139" i="18" s="1"/>
  <c r="AC98" i="18"/>
  <c r="AC143" i="18" s="1"/>
  <c r="AC102" i="18"/>
  <c r="AC147" i="18" s="1"/>
  <c r="AC96" i="18"/>
  <c r="AC141" i="18" s="1"/>
  <c r="AC100" i="18"/>
  <c r="AC145" i="18" s="1"/>
  <c r="AC104" i="18"/>
  <c r="AC149" i="18" s="1"/>
  <c r="AC101" i="18"/>
  <c r="AC146" i="18" s="1"/>
  <c r="AC107" i="18"/>
  <c r="AC152" i="18" s="1"/>
  <c r="AC111" i="18"/>
  <c r="AC156" i="18" s="1"/>
  <c r="AC115" i="18"/>
  <c r="AC160" i="18" s="1"/>
  <c r="AC119" i="18"/>
  <c r="AC164" i="18" s="1"/>
  <c r="AC123" i="18"/>
  <c r="AC168" i="18" s="1"/>
  <c r="AC127" i="18"/>
  <c r="AC172" i="18" s="1"/>
  <c r="AC131" i="18"/>
  <c r="AC176" i="18" s="1"/>
  <c r="AC99" i="18"/>
  <c r="AC144" i="18" s="1"/>
  <c r="AC106" i="18"/>
  <c r="AC151" i="18" s="1"/>
  <c r="AC110" i="18"/>
  <c r="AC155" i="18" s="1"/>
  <c r="AC114" i="18"/>
  <c r="AC159" i="18" s="1"/>
  <c r="AC118" i="18"/>
  <c r="AC163" i="18" s="1"/>
  <c r="AC122" i="18"/>
  <c r="AC167" i="18" s="1"/>
  <c r="AC126" i="18"/>
  <c r="AC171" i="18" s="1"/>
  <c r="AC130" i="18"/>
  <c r="AC175" i="18" s="1"/>
  <c r="AC95" i="18"/>
  <c r="AC140" i="18" s="1"/>
  <c r="AC105" i="18"/>
  <c r="AC150" i="18" s="1"/>
  <c r="AC108" i="18"/>
  <c r="AC153" i="18" s="1"/>
  <c r="AC112" i="18"/>
  <c r="AC157" i="18" s="1"/>
  <c r="AC116" i="18"/>
  <c r="AC161" i="18" s="1"/>
  <c r="AC120" i="18"/>
  <c r="AC165" i="18" s="1"/>
  <c r="AC124" i="18"/>
  <c r="AC169" i="18" s="1"/>
  <c r="AC128" i="18"/>
  <c r="AC173" i="18" s="1"/>
  <c r="AC132" i="18"/>
  <c r="AC177" i="18" s="1"/>
  <c r="AC121" i="18"/>
  <c r="AC166" i="18" s="1"/>
  <c r="AC133" i="18"/>
  <c r="AC178" i="18" s="1"/>
  <c r="AC103" i="18"/>
  <c r="AC148" i="18" s="1"/>
  <c r="AC109" i="18"/>
  <c r="AC154" i="18" s="1"/>
  <c r="AC129" i="18"/>
  <c r="AC174" i="18" s="1"/>
  <c r="AC117" i="18"/>
  <c r="AC162" i="18" s="1"/>
  <c r="AC93" i="18"/>
  <c r="AC125" i="18"/>
  <c r="AC170" i="18" s="1"/>
  <c r="AC113" i="18"/>
  <c r="AC158" i="18" s="1"/>
  <c r="AC97" i="18"/>
  <c r="AC142" i="18" s="1"/>
  <c r="AC134" i="18"/>
  <c r="AC179" i="18" s="1"/>
  <c r="Z94" i="15"/>
  <c r="Z139" i="15" s="1"/>
  <c r="Z98" i="15"/>
  <c r="Z143" i="15" s="1"/>
  <c r="Z188" i="15" s="1"/>
  <c r="Z7" i="3" s="1"/>
  <c r="Z102" i="15"/>
  <c r="Z147" i="15" s="1"/>
  <c r="Z106" i="15"/>
  <c r="Z151" i="15" s="1"/>
  <c r="Z196" i="15" s="1"/>
  <c r="Z15" i="3" s="1"/>
  <c r="Z110" i="15"/>
  <c r="Z155" i="15" s="1"/>
  <c r="Z114" i="15"/>
  <c r="Z159" i="15" s="1"/>
  <c r="Z204" i="15" s="1"/>
  <c r="Z23" i="3" s="1"/>
  <c r="Z118" i="15"/>
  <c r="Z163" i="15" s="1"/>
  <c r="Z97" i="15"/>
  <c r="Z142" i="15" s="1"/>
  <c r="Z101" i="15"/>
  <c r="Z146" i="15" s="1"/>
  <c r="Z105" i="15"/>
  <c r="Z150" i="15" s="1"/>
  <c r="Z109" i="15"/>
  <c r="Z154" i="15" s="1"/>
  <c r="Z113" i="15"/>
  <c r="Z158" i="15" s="1"/>
  <c r="Z117" i="15"/>
  <c r="Z162" i="15" s="1"/>
  <c r="Z95" i="15"/>
  <c r="Z140" i="15" s="1"/>
  <c r="Z99" i="15"/>
  <c r="Z144" i="15" s="1"/>
  <c r="Z103" i="15"/>
  <c r="Z148" i="15" s="1"/>
  <c r="Z193" i="15" s="1"/>
  <c r="Z12" i="3" s="1"/>
  <c r="Z107" i="15"/>
  <c r="Z152" i="15" s="1"/>
  <c r="Z111" i="15"/>
  <c r="Z156" i="15" s="1"/>
  <c r="Z201" i="15" s="1"/>
  <c r="Z20" i="3" s="1"/>
  <c r="Z115" i="15"/>
  <c r="Z160" i="15" s="1"/>
  <c r="Z119" i="15"/>
  <c r="Z164" i="15" s="1"/>
  <c r="Z209" i="15" s="1"/>
  <c r="Z28" i="3" s="1"/>
  <c r="Z116" i="15"/>
  <c r="Z161" i="15" s="1"/>
  <c r="Z121" i="15"/>
  <c r="Z166" i="15" s="1"/>
  <c r="Z125" i="15"/>
  <c r="Z170" i="15" s="1"/>
  <c r="Z129" i="15"/>
  <c r="Z174" i="15" s="1"/>
  <c r="Z133" i="15"/>
  <c r="Z178" i="15" s="1"/>
  <c r="Z96" i="15"/>
  <c r="Z141" i="15" s="1"/>
  <c r="Z104" i="15"/>
  <c r="Z149" i="15" s="1"/>
  <c r="Z120" i="15"/>
  <c r="Z165" i="15" s="1"/>
  <c r="Z210" i="15" s="1"/>
  <c r="Z29" i="3" s="1"/>
  <c r="Z124" i="15"/>
  <c r="Z169" i="15" s="1"/>
  <c r="Z128" i="15"/>
  <c r="Z173" i="15" s="1"/>
  <c r="Z132" i="15"/>
  <c r="Z177" i="15" s="1"/>
  <c r="Z112" i="15"/>
  <c r="Z157" i="15" s="1"/>
  <c r="Z123" i="15"/>
  <c r="Z168" i="15" s="1"/>
  <c r="Z127" i="15"/>
  <c r="Z172" i="15" s="1"/>
  <c r="Z93" i="15"/>
  <c r="Z138" i="15" s="1"/>
  <c r="Z183" i="15" s="1"/>
  <c r="Z2" i="3" s="1"/>
  <c r="Z108" i="15"/>
  <c r="Z153" i="15" s="1"/>
  <c r="Z122" i="15"/>
  <c r="Z167" i="15" s="1"/>
  <c r="Z212" i="15" s="1"/>
  <c r="Z31" i="3" s="1"/>
  <c r="Z126" i="15"/>
  <c r="Z171" i="15" s="1"/>
  <c r="Z130" i="15"/>
  <c r="Z175" i="15" s="1"/>
  <c r="Z220" i="15" s="1"/>
  <c r="Z39" i="3" s="1"/>
  <c r="Z134" i="15"/>
  <c r="Z179" i="15" s="1"/>
  <c r="Z100" i="15"/>
  <c r="Z145" i="15" s="1"/>
  <c r="Z131" i="15"/>
  <c r="Z176" i="15" s="1"/>
  <c r="I96" i="18"/>
  <c r="I141" i="18" s="1"/>
  <c r="I100" i="18"/>
  <c r="I145" i="18" s="1"/>
  <c r="I104" i="18"/>
  <c r="I149" i="18" s="1"/>
  <c r="I94" i="18"/>
  <c r="I139" i="18" s="1"/>
  <c r="I98" i="18"/>
  <c r="I143" i="18" s="1"/>
  <c r="I102" i="18"/>
  <c r="I147" i="18" s="1"/>
  <c r="I109" i="18"/>
  <c r="I154" i="18" s="1"/>
  <c r="I113" i="18"/>
  <c r="I158" i="18" s="1"/>
  <c r="I117" i="18"/>
  <c r="I162" i="18" s="1"/>
  <c r="I121" i="18"/>
  <c r="I166" i="18" s="1"/>
  <c r="I125" i="18"/>
  <c r="I170" i="18" s="1"/>
  <c r="I129" i="18"/>
  <c r="I174" i="18" s="1"/>
  <c r="I133" i="18"/>
  <c r="I178" i="18" s="1"/>
  <c r="I101" i="18"/>
  <c r="I146" i="18" s="1"/>
  <c r="I99" i="18"/>
  <c r="I144" i="18" s="1"/>
  <c r="I108" i="18"/>
  <c r="I153" i="18" s="1"/>
  <c r="I112" i="18"/>
  <c r="I157" i="18" s="1"/>
  <c r="I116" i="18"/>
  <c r="I161" i="18" s="1"/>
  <c r="I120" i="18"/>
  <c r="I165" i="18" s="1"/>
  <c r="I124" i="18"/>
  <c r="I169" i="18" s="1"/>
  <c r="I128" i="18"/>
  <c r="I173" i="18" s="1"/>
  <c r="I132" i="18"/>
  <c r="I177" i="18" s="1"/>
  <c r="I95" i="18"/>
  <c r="I140" i="18" s="1"/>
  <c r="I105" i="18"/>
  <c r="I150" i="18" s="1"/>
  <c r="I106" i="18"/>
  <c r="I151" i="18" s="1"/>
  <c r="I110" i="18"/>
  <c r="I155" i="18" s="1"/>
  <c r="I114" i="18"/>
  <c r="I159" i="18" s="1"/>
  <c r="I118" i="18"/>
  <c r="I163" i="18" s="1"/>
  <c r="I122" i="18"/>
  <c r="I167" i="18" s="1"/>
  <c r="I126" i="18"/>
  <c r="I171" i="18" s="1"/>
  <c r="I130" i="18"/>
  <c r="I175" i="18" s="1"/>
  <c r="I134" i="18"/>
  <c r="I179" i="18" s="1"/>
  <c r="I111" i="18"/>
  <c r="I156" i="18" s="1"/>
  <c r="I131" i="18"/>
  <c r="I176" i="18" s="1"/>
  <c r="I119" i="18"/>
  <c r="I164" i="18" s="1"/>
  <c r="I107" i="18"/>
  <c r="I152" i="18" s="1"/>
  <c r="I97" i="18"/>
  <c r="I142" i="18" s="1"/>
  <c r="I115" i="18"/>
  <c r="I160" i="18" s="1"/>
  <c r="I103" i="18"/>
  <c r="I148" i="18" s="1"/>
  <c r="I93" i="18"/>
  <c r="I123" i="18"/>
  <c r="I168" i="18" s="1"/>
  <c r="I127" i="18"/>
  <c r="I172" i="18" s="1"/>
  <c r="S96" i="19"/>
  <c r="S141" i="19" s="1"/>
  <c r="S100" i="19"/>
  <c r="S145" i="19" s="1"/>
  <c r="S104" i="19"/>
  <c r="S149" i="19" s="1"/>
  <c r="S108" i="19"/>
  <c r="S153" i="19" s="1"/>
  <c r="S112" i="19"/>
  <c r="S157" i="19" s="1"/>
  <c r="S116" i="19"/>
  <c r="S161" i="19" s="1"/>
  <c r="S94" i="19"/>
  <c r="S139" i="19" s="1"/>
  <c r="S98" i="19"/>
  <c r="S143" i="19" s="1"/>
  <c r="S102" i="19"/>
  <c r="S147" i="19" s="1"/>
  <c r="S106" i="19"/>
  <c r="S151" i="19" s="1"/>
  <c r="S110" i="19"/>
  <c r="S155" i="19" s="1"/>
  <c r="S114" i="19"/>
  <c r="S159" i="19" s="1"/>
  <c r="S118" i="19"/>
  <c r="S163" i="19" s="1"/>
  <c r="S103" i="19"/>
  <c r="S148" i="19" s="1"/>
  <c r="S93" i="19"/>
  <c r="S138" i="19" s="1"/>
  <c r="S113" i="19"/>
  <c r="S158" i="19" s="1"/>
  <c r="S123" i="19"/>
  <c r="S168" i="19" s="1"/>
  <c r="S127" i="19"/>
  <c r="S172" i="19" s="1"/>
  <c r="S131" i="19"/>
  <c r="S176" i="19" s="1"/>
  <c r="S101" i="19"/>
  <c r="S146" i="19" s="1"/>
  <c r="S111" i="19"/>
  <c r="S156" i="19" s="1"/>
  <c r="S97" i="19"/>
  <c r="S142" i="19" s="1"/>
  <c r="S107" i="19"/>
  <c r="S152" i="19" s="1"/>
  <c r="S121" i="19"/>
  <c r="S166" i="19" s="1"/>
  <c r="S125" i="19"/>
  <c r="S170" i="19" s="1"/>
  <c r="S129" i="19"/>
  <c r="S174" i="19" s="1"/>
  <c r="S133" i="19"/>
  <c r="S178" i="19" s="1"/>
  <c r="S95" i="19"/>
  <c r="S140" i="19" s="1"/>
  <c r="S117" i="19"/>
  <c r="S162" i="19" s="1"/>
  <c r="S109" i="19"/>
  <c r="S154" i="19" s="1"/>
  <c r="S115" i="19"/>
  <c r="S160" i="19" s="1"/>
  <c r="S124" i="19"/>
  <c r="S169" i="19" s="1"/>
  <c r="S134" i="19"/>
  <c r="S179" i="19" s="1"/>
  <c r="S119" i="19"/>
  <c r="S164" i="19" s="1"/>
  <c r="S122" i="19"/>
  <c r="S167" i="19" s="1"/>
  <c r="S99" i="19"/>
  <c r="S144" i="19" s="1"/>
  <c r="S128" i="19"/>
  <c r="S173" i="19" s="1"/>
  <c r="S120" i="19"/>
  <c r="S165" i="19" s="1"/>
  <c r="S126" i="19"/>
  <c r="S171" i="19" s="1"/>
  <c r="S130" i="19"/>
  <c r="S175" i="19" s="1"/>
  <c r="S132" i="19"/>
  <c r="S177" i="19" s="1"/>
  <c r="S105" i="19"/>
  <c r="S150" i="19" s="1"/>
  <c r="AA94" i="17"/>
  <c r="AA139" i="17" s="1"/>
  <c r="AA98" i="17"/>
  <c r="AA143" i="17" s="1"/>
  <c r="AA97" i="17"/>
  <c r="AA142" i="17" s="1"/>
  <c r="AA96" i="17"/>
  <c r="AA141" i="17" s="1"/>
  <c r="AA100" i="17"/>
  <c r="AA145" i="17" s="1"/>
  <c r="AA104" i="17"/>
  <c r="AA149" i="17" s="1"/>
  <c r="AA108" i="17"/>
  <c r="AA153" i="17" s="1"/>
  <c r="AA112" i="17"/>
  <c r="AA157" i="17" s="1"/>
  <c r="AA116" i="17"/>
  <c r="AA161" i="17" s="1"/>
  <c r="AA120" i="17"/>
  <c r="AA165" i="17" s="1"/>
  <c r="AA124" i="17"/>
  <c r="AA169" i="17" s="1"/>
  <c r="AA128" i="17"/>
  <c r="AA173" i="17" s="1"/>
  <c r="AA132" i="17"/>
  <c r="AA177" i="17" s="1"/>
  <c r="AA99" i="17"/>
  <c r="AA144" i="17" s="1"/>
  <c r="AA93" i="17"/>
  <c r="AA138" i="17" s="1"/>
  <c r="AA95" i="17"/>
  <c r="AA140" i="17" s="1"/>
  <c r="AA102" i="17"/>
  <c r="AA147" i="17" s="1"/>
  <c r="AA106" i="17"/>
  <c r="AA151" i="17" s="1"/>
  <c r="AA110" i="17"/>
  <c r="AA155" i="17" s="1"/>
  <c r="AA114" i="17"/>
  <c r="AA159" i="17" s="1"/>
  <c r="AA118" i="17"/>
  <c r="AA163" i="17" s="1"/>
  <c r="AA122" i="17"/>
  <c r="AA167" i="17" s="1"/>
  <c r="AA126" i="17"/>
  <c r="AA171" i="17" s="1"/>
  <c r="AA130" i="17"/>
  <c r="AA175" i="17" s="1"/>
  <c r="AA134" i="17"/>
  <c r="AA179" i="17" s="1"/>
  <c r="AA113" i="17"/>
  <c r="AA158" i="17" s="1"/>
  <c r="AA123" i="17"/>
  <c r="AA168" i="17" s="1"/>
  <c r="AA101" i="17"/>
  <c r="AA146" i="17" s="1"/>
  <c r="AA111" i="17"/>
  <c r="AA156" i="17" s="1"/>
  <c r="AA133" i="17"/>
  <c r="AA178" i="17" s="1"/>
  <c r="AA121" i="17"/>
  <c r="AA166" i="17" s="1"/>
  <c r="AA131" i="17"/>
  <c r="AA176" i="17" s="1"/>
  <c r="AA117" i="17"/>
  <c r="AA162" i="17" s="1"/>
  <c r="AA127" i="17"/>
  <c r="AA172" i="17" s="1"/>
  <c r="AA105" i="17"/>
  <c r="AA150" i="17" s="1"/>
  <c r="AA115" i="17"/>
  <c r="AA160" i="17" s="1"/>
  <c r="AA119" i="17"/>
  <c r="AA164" i="17" s="1"/>
  <c r="AA125" i="17"/>
  <c r="AA170" i="17" s="1"/>
  <c r="AA129" i="17"/>
  <c r="AA174" i="17" s="1"/>
  <c r="AA103" i="17"/>
  <c r="AA148" i="17" s="1"/>
  <c r="AA107" i="17"/>
  <c r="AA152" i="17" s="1"/>
  <c r="AA109" i="17"/>
  <c r="AA154" i="17" s="1"/>
  <c r="U94" i="18"/>
  <c r="U139" i="18" s="1"/>
  <c r="U98" i="18"/>
  <c r="U143" i="18" s="1"/>
  <c r="U102" i="18"/>
  <c r="U147" i="18" s="1"/>
  <c r="U96" i="18"/>
  <c r="U141" i="18" s="1"/>
  <c r="U100" i="18"/>
  <c r="U145" i="18" s="1"/>
  <c r="U104" i="18"/>
  <c r="U149" i="18" s="1"/>
  <c r="U97" i="18"/>
  <c r="U142" i="18" s="1"/>
  <c r="U107" i="18"/>
  <c r="U152" i="18" s="1"/>
  <c r="U111" i="18"/>
  <c r="U156" i="18" s="1"/>
  <c r="U115" i="18"/>
  <c r="U160" i="18" s="1"/>
  <c r="U119" i="18"/>
  <c r="U164" i="18" s="1"/>
  <c r="U123" i="18"/>
  <c r="U168" i="18" s="1"/>
  <c r="U127" i="18"/>
  <c r="U172" i="18" s="1"/>
  <c r="U131" i="18"/>
  <c r="U176" i="18" s="1"/>
  <c r="U95" i="18"/>
  <c r="U140" i="18" s="1"/>
  <c r="U106" i="18"/>
  <c r="U151" i="18" s="1"/>
  <c r="U110" i="18"/>
  <c r="U155" i="18" s="1"/>
  <c r="U114" i="18"/>
  <c r="U159" i="18" s="1"/>
  <c r="U118" i="18"/>
  <c r="U163" i="18" s="1"/>
  <c r="U122" i="18"/>
  <c r="U167" i="18" s="1"/>
  <c r="U126" i="18"/>
  <c r="U171" i="18" s="1"/>
  <c r="U130" i="18"/>
  <c r="U175" i="18" s="1"/>
  <c r="U101" i="18"/>
  <c r="U146" i="18" s="1"/>
  <c r="U105" i="18"/>
  <c r="U150" i="18" s="1"/>
  <c r="U108" i="18"/>
  <c r="U153" i="18" s="1"/>
  <c r="U112" i="18"/>
  <c r="U157" i="18" s="1"/>
  <c r="U116" i="18"/>
  <c r="U161" i="18" s="1"/>
  <c r="U120" i="18"/>
  <c r="U165" i="18" s="1"/>
  <c r="U124" i="18"/>
  <c r="U169" i="18" s="1"/>
  <c r="U128" i="18"/>
  <c r="U173" i="18" s="1"/>
  <c r="U132" i="18"/>
  <c r="U177" i="18" s="1"/>
  <c r="U103" i="18"/>
  <c r="U148" i="18" s="1"/>
  <c r="U117" i="18"/>
  <c r="U162" i="18" s="1"/>
  <c r="U134" i="18"/>
  <c r="U179" i="18" s="1"/>
  <c r="U125" i="18"/>
  <c r="U170" i="18" s="1"/>
  <c r="U113" i="18"/>
  <c r="U158" i="18" s="1"/>
  <c r="U93" i="18"/>
  <c r="U121" i="18"/>
  <c r="U166" i="18" s="1"/>
  <c r="U109" i="18"/>
  <c r="U154" i="18" s="1"/>
  <c r="U99" i="18"/>
  <c r="U144" i="18" s="1"/>
  <c r="U129" i="18"/>
  <c r="U174" i="18" s="1"/>
  <c r="U133" i="18"/>
  <c r="U178" i="18" s="1"/>
  <c r="AD94" i="19"/>
  <c r="AD139" i="19" s="1"/>
  <c r="AD98" i="19"/>
  <c r="AD143" i="19" s="1"/>
  <c r="AD102" i="19"/>
  <c r="AD147" i="19" s="1"/>
  <c r="AD106" i="19"/>
  <c r="AD151" i="19" s="1"/>
  <c r="AD110" i="19"/>
  <c r="AD155" i="19" s="1"/>
  <c r="AD114" i="19"/>
  <c r="AD159" i="19" s="1"/>
  <c r="AD118" i="19"/>
  <c r="AD163" i="19" s="1"/>
  <c r="AD97" i="19"/>
  <c r="AD142" i="19" s="1"/>
  <c r="AD101" i="19"/>
  <c r="AD146" i="19" s="1"/>
  <c r="AD105" i="19"/>
  <c r="AD150" i="19" s="1"/>
  <c r="AD109" i="19"/>
  <c r="AD154" i="19" s="1"/>
  <c r="AD113" i="19"/>
  <c r="AD158" i="19" s="1"/>
  <c r="AD117" i="19"/>
  <c r="AD162" i="19" s="1"/>
  <c r="AD95" i="19"/>
  <c r="AD140" i="19" s="1"/>
  <c r="AD99" i="19"/>
  <c r="AD144" i="19" s="1"/>
  <c r="AD103" i="19"/>
  <c r="AD148" i="19" s="1"/>
  <c r="AD107" i="19"/>
  <c r="AD152" i="19" s="1"/>
  <c r="AD111" i="19"/>
  <c r="AD156" i="19" s="1"/>
  <c r="AD115" i="19"/>
  <c r="AD160" i="19" s="1"/>
  <c r="AD119" i="19"/>
  <c r="AD164" i="19" s="1"/>
  <c r="AD104" i="19"/>
  <c r="AD149" i="19" s="1"/>
  <c r="AD121" i="19"/>
  <c r="AD166" i="19" s="1"/>
  <c r="AD125" i="19"/>
  <c r="AD170" i="19" s="1"/>
  <c r="AD129" i="19"/>
  <c r="AD174" i="19" s="1"/>
  <c r="AD133" i="19"/>
  <c r="AD178" i="19" s="1"/>
  <c r="AD112" i="19"/>
  <c r="AD157" i="19" s="1"/>
  <c r="AD120" i="19"/>
  <c r="AD165" i="19" s="1"/>
  <c r="AD124" i="19"/>
  <c r="AD169" i="19" s="1"/>
  <c r="AD128" i="19"/>
  <c r="AD173" i="19" s="1"/>
  <c r="AD132" i="19"/>
  <c r="AD177" i="19" s="1"/>
  <c r="AD108" i="19"/>
  <c r="AD153" i="19" s="1"/>
  <c r="AD96" i="19"/>
  <c r="AD141" i="19" s="1"/>
  <c r="AD122" i="19"/>
  <c r="AD167" i="19" s="1"/>
  <c r="AD126" i="19"/>
  <c r="AD171" i="19" s="1"/>
  <c r="AD130" i="19"/>
  <c r="AD175" i="19" s="1"/>
  <c r="AD134" i="19"/>
  <c r="AD179" i="19" s="1"/>
  <c r="AD93" i="19"/>
  <c r="AD138" i="19" s="1"/>
  <c r="AD123" i="19"/>
  <c r="AD168" i="19" s="1"/>
  <c r="AD127" i="19"/>
  <c r="AD172" i="19" s="1"/>
  <c r="AD116" i="19"/>
  <c r="AD161" i="19" s="1"/>
  <c r="AD131" i="19"/>
  <c r="AD176" i="19" s="1"/>
  <c r="AD100" i="19"/>
  <c r="AD145" i="19" s="1"/>
  <c r="Y97" i="15"/>
  <c r="Y142" i="15" s="1"/>
  <c r="Y101" i="15"/>
  <c r="Y146" i="15" s="1"/>
  <c r="Y105" i="15"/>
  <c r="Y150" i="15" s="1"/>
  <c r="Y109" i="15"/>
  <c r="Y154" i="15" s="1"/>
  <c r="Y113" i="15"/>
  <c r="Y158" i="15" s="1"/>
  <c r="Y117" i="15"/>
  <c r="Y162" i="15" s="1"/>
  <c r="Y96" i="15"/>
  <c r="Y141" i="15" s="1"/>
  <c r="Y95" i="15"/>
  <c r="Y140" i="15" s="1"/>
  <c r="Y99" i="15"/>
  <c r="Y144" i="15" s="1"/>
  <c r="Y103" i="15"/>
  <c r="Y148" i="15" s="1"/>
  <c r="Y193" i="15" s="1"/>
  <c r="Y12" i="3" s="1"/>
  <c r="Y107" i="15"/>
  <c r="Y152" i="15" s="1"/>
  <c r="Y111" i="15"/>
  <c r="Y156" i="15" s="1"/>
  <c r="Y201" i="15" s="1"/>
  <c r="Y20" i="3" s="1"/>
  <c r="Y115" i="15"/>
  <c r="Y160" i="15" s="1"/>
  <c r="Y119" i="15"/>
  <c r="Y164" i="15" s="1"/>
  <c r="Y209" i="15" s="1"/>
  <c r="Y28" i="3" s="1"/>
  <c r="Y104" i="15"/>
  <c r="Y149" i="15" s="1"/>
  <c r="Y100" i="15"/>
  <c r="Y145" i="15" s="1"/>
  <c r="Y123" i="15"/>
  <c r="Y168" i="15" s="1"/>
  <c r="Y114" i="15"/>
  <c r="Y159" i="15" s="1"/>
  <c r="Y204" i="15" s="1"/>
  <c r="Y23" i="3" s="1"/>
  <c r="Y120" i="15"/>
  <c r="Y165" i="15" s="1"/>
  <c r="Y210" i="15" s="1"/>
  <c r="Y29" i="3" s="1"/>
  <c r="Y124" i="15"/>
  <c r="Y169" i="15" s="1"/>
  <c r="Y128" i="15"/>
  <c r="Y173" i="15" s="1"/>
  <c r="Y132" i="15"/>
  <c r="Y177" i="15" s="1"/>
  <c r="Y102" i="15"/>
  <c r="Y147" i="15" s="1"/>
  <c r="Y112" i="15"/>
  <c r="Y157" i="15" s="1"/>
  <c r="Y127" i="15"/>
  <c r="Y172" i="15" s="1"/>
  <c r="Y94" i="15"/>
  <c r="Y139" i="15" s="1"/>
  <c r="Y98" i="15"/>
  <c r="Y143" i="15" s="1"/>
  <c r="Y188" i="15" s="1"/>
  <c r="Y7" i="3" s="1"/>
  <c r="Y108" i="15"/>
  <c r="Y153" i="15" s="1"/>
  <c r="Y122" i="15"/>
  <c r="Y167" i="15" s="1"/>
  <c r="Y212" i="15" s="1"/>
  <c r="Y31" i="3" s="1"/>
  <c r="Y126" i="15"/>
  <c r="Y171" i="15" s="1"/>
  <c r="Y130" i="15"/>
  <c r="Y175" i="15" s="1"/>
  <c r="Y220" i="15" s="1"/>
  <c r="Y39" i="3" s="1"/>
  <c r="Y134" i="15"/>
  <c r="Y179" i="15" s="1"/>
  <c r="Y106" i="15"/>
  <c r="Y151" i="15" s="1"/>
  <c r="Y196" i="15" s="1"/>
  <c r="Y15" i="3" s="1"/>
  <c r="Y121" i="15"/>
  <c r="Y166" i="15" s="1"/>
  <c r="Y125" i="15"/>
  <c r="Y170" i="15" s="1"/>
  <c r="Y131" i="15"/>
  <c r="Y176" i="15" s="1"/>
  <c r="Y118" i="15"/>
  <c r="Y163" i="15" s="1"/>
  <c r="Y116" i="15"/>
  <c r="Y161" i="15" s="1"/>
  <c r="Y129" i="15"/>
  <c r="Y174" i="15" s="1"/>
  <c r="Y133" i="15"/>
  <c r="Y178" i="15" s="1"/>
  <c r="Y110" i="15"/>
  <c r="Y155" i="15" s="1"/>
  <c r="Y93" i="15"/>
  <c r="Y138" i="15" s="1"/>
  <c r="Y183" i="15" s="1"/>
  <c r="Y2" i="3" s="1"/>
  <c r="V96" i="15"/>
  <c r="V141" i="15" s="1"/>
  <c r="V100" i="15"/>
  <c r="V145" i="15" s="1"/>
  <c r="V104" i="15"/>
  <c r="V149" i="15" s="1"/>
  <c r="V108" i="15"/>
  <c r="V153" i="15" s="1"/>
  <c r="V112" i="15"/>
  <c r="V157" i="15" s="1"/>
  <c r="V116" i="15"/>
  <c r="V161" i="15" s="1"/>
  <c r="V95" i="15"/>
  <c r="V140" i="15" s="1"/>
  <c r="V99" i="15"/>
  <c r="V144" i="15" s="1"/>
  <c r="V103" i="15"/>
  <c r="V148" i="15" s="1"/>
  <c r="V193" i="15" s="1"/>
  <c r="V12" i="3" s="1"/>
  <c r="V107" i="15"/>
  <c r="V152" i="15" s="1"/>
  <c r="V111" i="15"/>
  <c r="V156" i="15" s="1"/>
  <c r="V201" i="15" s="1"/>
  <c r="V20" i="3" s="1"/>
  <c r="V115" i="15"/>
  <c r="V160" i="15" s="1"/>
  <c r="V119" i="15"/>
  <c r="V164" i="15" s="1"/>
  <c r="V209" i="15" s="1"/>
  <c r="V28" i="3" s="1"/>
  <c r="V97" i="15"/>
  <c r="V142" i="15" s="1"/>
  <c r="V101" i="15"/>
  <c r="V146" i="15" s="1"/>
  <c r="V105" i="15"/>
  <c r="V150" i="15" s="1"/>
  <c r="V109" i="15"/>
  <c r="V154" i="15" s="1"/>
  <c r="V113" i="15"/>
  <c r="V158" i="15" s="1"/>
  <c r="V117" i="15"/>
  <c r="V162" i="15" s="1"/>
  <c r="V114" i="15"/>
  <c r="V159" i="15" s="1"/>
  <c r="V204" i="15" s="1"/>
  <c r="V23" i="3" s="1"/>
  <c r="V123" i="15"/>
  <c r="V168" i="15" s="1"/>
  <c r="V127" i="15"/>
  <c r="V172" i="15" s="1"/>
  <c r="V131" i="15"/>
  <c r="V176" i="15" s="1"/>
  <c r="V125" i="15"/>
  <c r="V170" i="15" s="1"/>
  <c r="V133" i="15"/>
  <c r="V178" i="15" s="1"/>
  <c r="V102" i="15"/>
  <c r="V147" i="15" s="1"/>
  <c r="V93" i="15"/>
  <c r="V138" i="15" s="1"/>
  <c r="V183" i="15" s="1"/>
  <c r="V2" i="3" s="1"/>
  <c r="V122" i="15"/>
  <c r="V167" i="15" s="1"/>
  <c r="V212" i="15" s="1"/>
  <c r="V31" i="3" s="1"/>
  <c r="V126" i="15"/>
  <c r="V171" i="15" s="1"/>
  <c r="V130" i="15"/>
  <c r="V175" i="15" s="1"/>
  <c r="V220" i="15" s="1"/>
  <c r="V39" i="3" s="1"/>
  <c r="V134" i="15"/>
  <c r="V179" i="15" s="1"/>
  <c r="V110" i="15"/>
  <c r="V155" i="15" s="1"/>
  <c r="V118" i="15"/>
  <c r="V163" i="15" s="1"/>
  <c r="V94" i="15"/>
  <c r="V139" i="15" s="1"/>
  <c r="V129" i="15"/>
  <c r="V174" i="15" s="1"/>
  <c r="V106" i="15"/>
  <c r="V151" i="15" s="1"/>
  <c r="V196" i="15" s="1"/>
  <c r="V15" i="3" s="1"/>
  <c r="V120" i="15"/>
  <c r="V165" i="15" s="1"/>
  <c r="V210" i="15" s="1"/>
  <c r="V29" i="3" s="1"/>
  <c r="V124" i="15"/>
  <c r="V169" i="15" s="1"/>
  <c r="V128" i="15"/>
  <c r="V173" i="15" s="1"/>
  <c r="V132" i="15"/>
  <c r="V177" i="15" s="1"/>
  <c r="V98" i="15"/>
  <c r="V143" i="15" s="1"/>
  <c r="V188" i="15" s="1"/>
  <c r="V7" i="3" s="1"/>
  <c r="V121" i="15"/>
  <c r="V166" i="15" s="1"/>
  <c r="AD96" i="17"/>
  <c r="AD141" i="17" s="1"/>
  <c r="AD95" i="17"/>
  <c r="AD140" i="17" s="1"/>
  <c r="AD99" i="17"/>
  <c r="AD144" i="17" s="1"/>
  <c r="AD97" i="17"/>
  <c r="AD142" i="17" s="1"/>
  <c r="AD98" i="17"/>
  <c r="AD143" i="17" s="1"/>
  <c r="AD102" i="17"/>
  <c r="AD147" i="17" s="1"/>
  <c r="AD106" i="17"/>
  <c r="AD151" i="17" s="1"/>
  <c r="AD110" i="17"/>
  <c r="AD155" i="17" s="1"/>
  <c r="AD114" i="17"/>
  <c r="AD159" i="17" s="1"/>
  <c r="AD118" i="17"/>
  <c r="AD163" i="17" s="1"/>
  <c r="AD122" i="17"/>
  <c r="AD167" i="17" s="1"/>
  <c r="AD126" i="17"/>
  <c r="AD171" i="17" s="1"/>
  <c r="AD130" i="17"/>
  <c r="AD175" i="17" s="1"/>
  <c r="AD134" i="17"/>
  <c r="AD179" i="17" s="1"/>
  <c r="AD101" i="17"/>
  <c r="AD146" i="17" s="1"/>
  <c r="AD105" i="17"/>
  <c r="AD150" i="17" s="1"/>
  <c r="AD109" i="17"/>
  <c r="AD154" i="17" s="1"/>
  <c r="AD113" i="17"/>
  <c r="AD158" i="17" s="1"/>
  <c r="AD117" i="17"/>
  <c r="AD162" i="17" s="1"/>
  <c r="AD121" i="17"/>
  <c r="AD166" i="17" s="1"/>
  <c r="AD125" i="17"/>
  <c r="AD170" i="17" s="1"/>
  <c r="AD129" i="17"/>
  <c r="AD174" i="17" s="1"/>
  <c r="AD133" i="17"/>
  <c r="AD178" i="17" s="1"/>
  <c r="AD93" i="17"/>
  <c r="AD138" i="17" s="1"/>
  <c r="AD94" i="17"/>
  <c r="AD139" i="17" s="1"/>
  <c r="AD103" i="17"/>
  <c r="AD148" i="17" s="1"/>
  <c r="AD107" i="17"/>
  <c r="AD152" i="17" s="1"/>
  <c r="AD111" i="17"/>
  <c r="AD156" i="17" s="1"/>
  <c r="AD115" i="17"/>
  <c r="AD160" i="17" s="1"/>
  <c r="AD119" i="17"/>
  <c r="AD164" i="17" s="1"/>
  <c r="AD123" i="17"/>
  <c r="AD168" i="17" s="1"/>
  <c r="AD127" i="17"/>
  <c r="AD172" i="17" s="1"/>
  <c r="AD131" i="17"/>
  <c r="AD176" i="17" s="1"/>
  <c r="AD120" i="17"/>
  <c r="AD165" i="17" s="1"/>
  <c r="AD108" i="17"/>
  <c r="AD153" i="17" s="1"/>
  <c r="AD128" i="17"/>
  <c r="AD173" i="17" s="1"/>
  <c r="AD124" i="17"/>
  <c r="AD169" i="17" s="1"/>
  <c r="AD112" i="17"/>
  <c r="AD157" i="17" s="1"/>
  <c r="AD132" i="17"/>
  <c r="AD177" i="17" s="1"/>
  <c r="AD100" i="17"/>
  <c r="AD145" i="17" s="1"/>
  <c r="AD104" i="17"/>
  <c r="AD149" i="17" s="1"/>
  <c r="AD116" i="17"/>
  <c r="AD161" i="17" s="1"/>
  <c r="R94" i="17"/>
  <c r="R139" i="17" s="1"/>
  <c r="R98" i="17"/>
  <c r="R143" i="17" s="1"/>
  <c r="R97" i="17"/>
  <c r="R142" i="17" s="1"/>
  <c r="R95" i="17"/>
  <c r="R140" i="17" s="1"/>
  <c r="R99" i="17"/>
  <c r="R144" i="17" s="1"/>
  <c r="R104" i="17"/>
  <c r="R149" i="17" s="1"/>
  <c r="R108" i="17"/>
  <c r="R153" i="17" s="1"/>
  <c r="R112" i="17"/>
  <c r="R157" i="17" s="1"/>
  <c r="R116" i="17"/>
  <c r="R161" i="17" s="1"/>
  <c r="R120" i="17"/>
  <c r="R165" i="17" s="1"/>
  <c r="R124" i="17"/>
  <c r="R169" i="17" s="1"/>
  <c r="R128" i="17"/>
  <c r="R173" i="17" s="1"/>
  <c r="R132" i="17"/>
  <c r="R177" i="17" s="1"/>
  <c r="R93" i="17"/>
  <c r="R138" i="17" s="1"/>
  <c r="R96" i="17"/>
  <c r="R141" i="17" s="1"/>
  <c r="R103" i="17"/>
  <c r="R148" i="17" s="1"/>
  <c r="R107" i="17"/>
  <c r="R152" i="17" s="1"/>
  <c r="R111" i="17"/>
  <c r="R156" i="17" s="1"/>
  <c r="R115" i="17"/>
  <c r="R160" i="17" s="1"/>
  <c r="R119" i="17"/>
  <c r="R164" i="17" s="1"/>
  <c r="R123" i="17"/>
  <c r="R168" i="17" s="1"/>
  <c r="R127" i="17"/>
  <c r="R172" i="17" s="1"/>
  <c r="R131" i="17"/>
  <c r="R176" i="17" s="1"/>
  <c r="R101" i="17"/>
  <c r="R146" i="17" s="1"/>
  <c r="R105" i="17"/>
  <c r="R150" i="17" s="1"/>
  <c r="R109" i="17"/>
  <c r="R154" i="17" s="1"/>
  <c r="R113" i="17"/>
  <c r="R158" i="17" s="1"/>
  <c r="R117" i="17"/>
  <c r="R162" i="17" s="1"/>
  <c r="R121" i="17"/>
  <c r="R166" i="17" s="1"/>
  <c r="R125" i="17"/>
  <c r="R170" i="17" s="1"/>
  <c r="R129" i="17"/>
  <c r="R174" i="17" s="1"/>
  <c r="R133" i="17"/>
  <c r="R178" i="17" s="1"/>
  <c r="R114" i="17"/>
  <c r="R159" i="17" s="1"/>
  <c r="R102" i="17"/>
  <c r="R147" i="17" s="1"/>
  <c r="R134" i="17"/>
  <c r="R179" i="17" s="1"/>
  <c r="R122" i="17"/>
  <c r="R167" i="17" s="1"/>
  <c r="R118" i="17"/>
  <c r="R163" i="17" s="1"/>
  <c r="R106" i="17"/>
  <c r="R151" i="17" s="1"/>
  <c r="R110" i="17"/>
  <c r="R155" i="17" s="1"/>
  <c r="R126" i="17"/>
  <c r="R171" i="17" s="1"/>
  <c r="R130" i="17"/>
  <c r="R175" i="17" s="1"/>
  <c r="R100" i="17"/>
  <c r="R145" i="17" s="1"/>
  <c r="M95" i="17"/>
  <c r="M140" i="17" s="1"/>
  <c r="M99" i="17"/>
  <c r="M144" i="17" s="1"/>
  <c r="M94" i="17"/>
  <c r="M139" i="17" s="1"/>
  <c r="M97" i="17"/>
  <c r="M142" i="17" s="1"/>
  <c r="M100" i="17"/>
  <c r="M145" i="17" s="1"/>
  <c r="M96" i="17"/>
  <c r="M141" i="17" s="1"/>
  <c r="M98" i="17"/>
  <c r="M143" i="17" s="1"/>
  <c r="M101" i="17"/>
  <c r="M146" i="17" s="1"/>
  <c r="M105" i="17"/>
  <c r="M150" i="17" s="1"/>
  <c r="M109" i="17"/>
  <c r="M154" i="17" s="1"/>
  <c r="M113" i="17"/>
  <c r="M158" i="17" s="1"/>
  <c r="M117" i="17"/>
  <c r="M162" i="17" s="1"/>
  <c r="M121" i="17"/>
  <c r="M166" i="17" s="1"/>
  <c r="M125" i="17"/>
  <c r="M170" i="17" s="1"/>
  <c r="M129" i="17"/>
  <c r="M174" i="17" s="1"/>
  <c r="M133" i="17"/>
  <c r="M178" i="17" s="1"/>
  <c r="M103" i="17"/>
  <c r="M148" i="17" s="1"/>
  <c r="M107" i="17"/>
  <c r="M152" i="17" s="1"/>
  <c r="M111" i="17"/>
  <c r="M156" i="17" s="1"/>
  <c r="M115" i="17"/>
  <c r="M160" i="17" s="1"/>
  <c r="M119" i="17"/>
  <c r="M164" i="17" s="1"/>
  <c r="M123" i="17"/>
  <c r="M168" i="17" s="1"/>
  <c r="M127" i="17"/>
  <c r="M172" i="17" s="1"/>
  <c r="M131" i="17"/>
  <c r="M176" i="17" s="1"/>
  <c r="M122" i="17"/>
  <c r="M167" i="17" s="1"/>
  <c r="M132" i="17"/>
  <c r="M177" i="17" s="1"/>
  <c r="M110" i="17"/>
  <c r="M155" i="17" s="1"/>
  <c r="M120" i="17"/>
  <c r="M165" i="17" s="1"/>
  <c r="M108" i="17"/>
  <c r="M153" i="17" s="1"/>
  <c r="M130" i="17"/>
  <c r="M175" i="17" s="1"/>
  <c r="M93" i="17"/>
  <c r="M138" i="17" s="1"/>
  <c r="M104" i="17"/>
  <c r="M149" i="17" s="1"/>
  <c r="M126" i="17"/>
  <c r="M171" i="17" s="1"/>
  <c r="M114" i="17"/>
  <c r="M159" i="17" s="1"/>
  <c r="M124" i="17"/>
  <c r="M169" i="17" s="1"/>
  <c r="M106" i="17"/>
  <c r="M151" i="17" s="1"/>
  <c r="M112" i="17"/>
  <c r="M157" i="17" s="1"/>
  <c r="M116" i="17"/>
  <c r="M161" i="17" s="1"/>
  <c r="M118" i="17"/>
  <c r="M163" i="17" s="1"/>
  <c r="M134" i="17"/>
  <c r="M179" i="17" s="1"/>
  <c r="M102" i="17"/>
  <c r="M147" i="17" s="1"/>
  <c r="M128" i="17"/>
  <c r="M173" i="17" s="1"/>
  <c r="G94" i="19"/>
  <c r="G139" i="19" s="1"/>
  <c r="G184" i="18" s="1"/>
  <c r="G3" i="11" s="1"/>
  <c r="G98" i="19"/>
  <c r="G143" i="19" s="1"/>
  <c r="G188" i="19" s="1"/>
  <c r="G7" i="12" s="1"/>
  <c r="G102" i="19"/>
  <c r="G147" i="19" s="1"/>
  <c r="G192" i="19" s="1"/>
  <c r="G11" i="12" s="1"/>
  <c r="G106" i="19"/>
  <c r="G151" i="19" s="1"/>
  <c r="G196" i="19" s="1"/>
  <c r="G15" i="12" s="1"/>
  <c r="G110" i="19"/>
  <c r="G155" i="19" s="1"/>
  <c r="G200" i="31" s="1"/>
  <c r="G19" i="13" s="1"/>
  <c r="G114" i="19"/>
  <c r="G159" i="19" s="1"/>
  <c r="G204" i="31" s="1"/>
  <c r="G23" i="13" s="1"/>
  <c r="G118" i="19"/>
  <c r="G163" i="19" s="1"/>
  <c r="G208" i="19" s="1"/>
  <c r="G27" i="12" s="1"/>
  <c r="G96" i="19"/>
  <c r="G141" i="19" s="1"/>
  <c r="G186" i="18" s="1"/>
  <c r="G5" i="11" s="1"/>
  <c r="G100" i="19"/>
  <c r="G145" i="19" s="1"/>
  <c r="G190" i="18" s="1"/>
  <c r="G9" i="11" s="1"/>
  <c r="G104" i="19"/>
  <c r="G149" i="19" s="1"/>
  <c r="G194" i="31" s="1"/>
  <c r="G13" i="13" s="1"/>
  <c r="G108" i="19"/>
  <c r="G153" i="19" s="1"/>
  <c r="G198" i="19" s="1"/>
  <c r="G17" i="12" s="1"/>
  <c r="G112" i="19"/>
  <c r="G157" i="19" s="1"/>
  <c r="G202" i="19" s="1"/>
  <c r="G21" i="12" s="1"/>
  <c r="G116" i="19"/>
  <c r="G161" i="19" s="1"/>
  <c r="G206" i="19" s="1"/>
  <c r="G25" i="12" s="1"/>
  <c r="G97" i="19"/>
  <c r="G142" i="19" s="1"/>
  <c r="G187" i="31" s="1"/>
  <c r="G6" i="13" s="1"/>
  <c r="G119" i="19"/>
  <c r="G164" i="19" s="1"/>
  <c r="G209" i="18" s="1"/>
  <c r="G28" i="11" s="1"/>
  <c r="G107" i="19"/>
  <c r="G152" i="19" s="1"/>
  <c r="G197" i="31" s="1"/>
  <c r="G16" i="13" s="1"/>
  <c r="G117" i="19"/>
  <c r="G162" i="19" s="1"/>
  <c r="G207" i="19" s="1"/>
  <c r="G26" i="12" s="1"/>
  <c r="G121" i="19"/>
  <c r="G166" i="19" s="1"/>
  <c r="G211" i="19" s="1"/>
  <c r="G30" i="12" s="1"/>
  <c r="G125" i="19"/>
  <c r="G170" i="19" s="1"/>
  <c r="G215" i="19" s="1"/>
  <c r="G34" i="12" s="1"/>
  <c r="G129" i="19"/>
  <c r="G174" i="19" s="1"/>
  <c r="G219" i="31" s="1"/>
  <c r="G38" i="13" s="1"/>
  <c r="G133" i="19"/>
  <c r="G178" i="19" s="1"/>
  <c r="G223" i="19" s="1"/>
  <c r="G42" i="12" s="1"/>
  <c r="G95" i="19"/>
  <c r="G140" i="19" s="1"/>
  <c r="G185" i="19" s="1"/>
  <c r="G4" i="12" s="1"/>
  <c r="G105" i="19"/>
  <c r="G150" i="19" s="1"/>
  <c r="G195" i="19" s="1"/>
  <c r="G14" i="12" s="1"/>
  <c r="G101" i="19"/>
  <c r="G146" i="19" s="1"/>
  <c r="G191" i="18" s="1"/>
  <c r="G10" i="11" s="1"/>
  <c r="G123" i="19"/>
  <c r="G168" i="19" s="1"/>
  <c r="G213" i="18" s="1"/>
  <c r="G32" i="11" s="1"/>
  <c r="G127" i="19"/>
  <c r="G172" i="19" s="1"/>
  <c r="G217" i="31" s="1"/>
  <c r="G36" i="13" s="1"/>
  <c r="G131" i="19"/>
  <c r="G176" i="19" s="1"/>
  <c r="G221" i="17" s="1"/>
  <c r="G40" i="10" s="1"/>
  <c r="G111" i="19"/>
  <c r="G156" i="19" s="1"/>
  <c r="G201" i="19" s="1"/>
  <c r="G20" i="12" s="1"/>
  <c r="G130" i="19"/>
  <c r="G175" i="19" s="1"/>
  <c r="G220" i="17" s="1"/>
  <c r="G39" i="10" s="1"/>
  <c r="G93" i="19"/>
  <c r="G138" i="19" s="1"/>
  <c r="G183" i="19" s="1"/>
  <c r="G2" i="12" s="1"/>
  <c r="G128" i="19"/>
  <c r="G173" i="19" s="1"/>
  <c r="G218" i="31" s="1"/>
  <c r="G37" i="13" s="1"/>
  <c r="G103" i="19"/>
  <c r="G148" i="19" s="1"/>
  <c r="G193" i="31" s="1"/>
  <c r="G12" i="13" s="1"/>
  <c r="G134" i="19"/>
  <c r="G179" i="19" s="1"/>
  <c r="G224" i="19" s="1"/>
  <c r="G43" i="12" s="1"/>
  <c r="G109" i="19"/>
  <c r="G154" i="19" s="1"/>
  <c r="G199" i="17" s="1"/>
  <c r="G18" i="10" s="1"/>
  <c r="G122" i="19"/>
  <c r="G167" i="19" s="1"/>
  <c r="G212" i="19" s="1"/>
  <c r="G31" i="12" s="1"/>
  <c r="G132" i="19"/>
  <c r="G177" i="19" s="1"/>
  <c r="G222" i="19" s="1"/>
  <c r="G41" i="12" s="1"/>
  <c r="G124" i="19"/>
  <c r="G169" i="19" s="1"/>
  <c r="G214" i="31" s="1"/>
  <c r="G33" i="13" s="1"/>
  <c r="G126" i="19"/>
  <c r="G171" i="19" s="1"/>
  <c r="G216" i="31" s="1"/>
  <c r="G35" i="13" s="1"/>
  <c r="G113" i="19"/>
  <c r="G158" i="19" s="1"/>
  <c r="G203" i="18" s="1"/>
  <c r="G22" i="11" s="1"/>
  <c r="G99" i="19"/>
  <c r="G144" i="19" s="1"/>
  <c r="G189" i="31" s="1"/>
  <c r="G8" i="13" s="1"/>
  <c r="G115" i="19"/>
  <c r="G160" i="19" s="1"/>
  <c r="G205" i="31" s="1"/>
  <c r="G24" i="13" s="1"/>
  <c r="G120" i="19"/>
  <c r="G165" i="19" s="1"/>
  <c r="G210" i="19" s="1"/>
  <c r="G29" i="12" s="1"/>
  <c r="Y96" i="18"/>
  <c r="Y141" i="18" s="1"/>
  <c r="Y100" i="18"/>
  <c r="Y145" i="18" s="1"/>
  <c r="Y104" i="18"/>
  <c r="Y149" i="18" s="1"/>
  <c r="Y94" i="18"/>
  <c r="Y139" i="18" s="1"/>
  <c r="Y98" i="18"/>
  <c r="Y143" i="18" s="1"/>
  <c r="Y102" i="18"/>
  <c r="Y147" i="18" s="1"/>
  <c r="Y99" i="18"/>
  <c r="Y144" i="18" s="1"/>
  <c r="Y109" i="18"/>
  <c r="Y154" i="18" s="1"/>
  <c r="Y113" i="18"/>
  <c r="Y158" i="18" s="1"/>
  <c r="Y117" i="18"/>
  <c r="Y162" i="18" s="1"/>
  <c r="Y121" i="18"/>
  <c r="Y166" i="18" s="1"/>
  <c r="Y125" i="18"/>
  <c r="Y170" i="18" s="1"/>
  <c r="Y129" i="18"/>
  <c r="Y174" i="18" s="1"/>
  <c r="Y105" i="18"/>
  <c r="Y150" i="18" s="1"/>
  <c r="Y97" i="18"/>
  <c r="Y142" i="18" s="1"/>
  <c r="Y108" i="18"/>
  <c r="Y153" i="18" s="1"/>
  <c r="Y112" i="18"/>
  <c r="Y157" i="18" s="1"/>
  <c r="Y116" i="18"/>
  <c r="Y161" i="18" s="1"/>
  <c r="Y120" i="18"/>
  <c r="Y165" i="18" s="1"/>
  <c r="Y124" i="18"/>
  <c r="Y169" i="18" s="1"/>
  <c r="Y128" i="18"/>
  <c r="Y173" i="18" s="1"/>
  <c r="Y132" i="18"/>
  <c r="Y177" i="18" s="1"/>
  <c r="Y103" i="18"/>
  <c r="Y148" i="18" s="1"/>
  <c r="Y106" i="18"/>
  <c r="Y151" i="18" s="1"/>
  <c r="Y110" i="18"/>
  <c r="Y155" i="18" s="1"/>
  <c r="Y114" i="18"/>
  <c r="Y159" i="18" s="1"/>
  <c r="Y118" i="18"/>
  <c r="Y163" i="18" s="1"/>
  <c r="Y122" i="18"/>
  <c r="Y167" i="18" s="1"/>
  <c r="Y126" i="18"/>
  <c r="Y171" i="18" s="1"/>
  <c r="Y130" i="18"/>
  <c r="Y175" i="18" s="1"/>
  <c r="Y134" i="18"/>
  <c r="Y179" i="18" s="1"/>
  <c r="Y101" i="18"/>
  <c r="Y146" i="18" s="1"/>
  <c r="Y119" i="18"/>
  <c r="Y164" i="18" s="1"/>
  <c r="Y107" i="18"/>
  <c r="Y152" i="18" s="1"/>
  <c r="Y127" i="18"/>
  <c r="Y172" i="18" s="1"/>
  <c r="Y115" i="18"/>
  <c r="Y160" i="18" s="1"/>
  <c r="Y123" i="18"/>
  <c r="Y168" i="18" s="1"/>
  <c r="Y95" i="18"/>
  <c r="Y140" i="18" s="1"/>
  <c r="Y111" i="18"/>
  <c r="Y156" i="18" s="1"/>
  <c r="Y133" i="18"/>
  <c r="Y178" i="18" s="1"/>
  <c r="Y131" i="18"/>
  <c r="Y176" i="18" s="1"/>
  <c r="Y93" i="18"/>
  <c r="C97" i="18"/>
  <c r="C142" i="18" s="1"/>
  <c r="C101" i="18"/>
  <c r="C146" i="18" s="1"/>
  <c r="C105" i="18"/>
  <c r="C150" i="18" s="1"/>
  <c r="C95" i="18"/>
  <c r="C140" i="18" s="1"/>
  <c r="C99" i="18"/>
  <c r="C144" i="18" s="1"/>
  <c r="C103" i="18"/>
  <c r="C148" i="18" s="1"/>
  <c r="C94" i="18"/>
  <c r="C139" i="18" s="1"/>
  <c r="C104" i="18"/>
  <c r="C149" i="18" s="1"/>
  <c r="C106" i="18"/>
  <c r="C151" i="18" s="1"/>
  <c r="C110" i="18"/>
  <c r="C155" i="18" s="1"/>
  <c r="C114" i="18"/>
  <c r="C159" i="18" s="1"/>
  <c r="C118" i="18"/>
  <c r="C163" i="18" s="1"/>
  <c r="C122" i="18"/>
  <c r="C167" i="18" s="1"/>
  <c r="C126" i="18"/>
  <c r="C171" i="18" s="1"/>
  <c r="C130" i="18"/>
  <c r="C175" i="18" s="1"/>
  <c r="C102" i="18"/>
  <c r="C147" i="18" s="1"/>
  <c r="C109" i="18"/>
  <c r="C154" i="18" s="1"/>
  <c r="C113" i="18"/>
  <c r="C158" i="18" s="1"/>
  <c r="C117" i="18"/>
  <c r="C162" i="18" s="1"/>
  <c r="C121" i="18"/>
  <c r="C166" i="18" s="1"/>
  <c r="C125" i="18"/>
  <c r="C170" i="18" s="1"/>
  <c r="C129" i="18"/>
  <c r="C174" i="18" s="1"/>
  <c r="C133" i="18"/>
  <c r="C178" i="18" s="1"/>
  <c r="C98" i="18"/>
  <c r="C143" i="18" s="1"/>
  <c r="C96" i="18"/>
  <c r="C141" i="18" s="1"/>
  <c r="C107" i="18"/>
  <c r="C152" i="18" s="1"/>
  <c r="C111" i="18"/>
  <c r="C156" i="18" s="1"/>
  <c r="C115" i="18"/>
  <c r="C160" i="18" s="1"/>
  <c r="C119" i="18"/>
  <c r="C164" i="18" s="1"/>
  <c r="C123" i="18"/>
  <c r="C168" i="18" s="1"/>
  <c r="C127" i="18"/>
  <c r="C172" i="18" s="1"/>
  <c r="C131" i="18"/>
  <c r="C176" i="18" s="1"/>
  <c r="C100" i="18"/>
  <c r="C145" i="18" s="1"/>
  <c r="C124" i="18"/>
  <c r="C169" i="18" s="1"/>
  <c r="C112" i="18"/>
  <c r="C157" i="18" s="1"/>
  <c r="C132" i="18"/>
  <c r="C177" i="18" s="1"/>
  <c r="C134" i="18"/>
  <c r="C179" i="18" s="1"/>
  <c r="C120" i="18"/>
  <c r="C165" i="18" s="1"/>
  <c r="C128" i="18"/>
  <c r="C173" i="18" s="1"/>
  <c r="C116" i="18"/>
  <c r="C161" i="18" s="1"/>
  <c r="C93" i="18"/>
  <c r="C108" i="18"/>
  <c r="C153" i="18" s="1"/>
  <c r="V95" i="18"/>
  <c r="V140" i="18" s="1"/>
  <c r="V99" i="18"/>
  <c r="V144" i="18" s="1"/>
  <c r="V103" i="18"/>
  <c r="V148" i="18" s="1"/>
  <c r="V94" i="18"/>
  <c r="V139" i="18" s="1"/>
  <c r="V98" i="18"/>
  <c r="V143" i="18" s="1"/>
  <c r="V102" i="18"/>
  <c r="V147" i="18" s="1"/>
  <c r="V96" i="18"/>
  <c r="V141" i="18" s="1"/>
  <c r="V100" i="18"/>
  <c r="V145" i="18" s="1"/>
  <c r="V104" i="18"/>
  <c r="V149" i="18" s="1"/>
  <c r="V97" i="18"/>
  <c r="V142" i="18" s="1"/>
  <c r="V107" i="18"/>
  <c r="V152" i="18" s="1"/>
  <c r="V111" i="18"/>
  <c r="V156" i="18" s="1"/>
  <c r="V115" i="18"/>
  <c r="V160" i="18" s="1"/>
  <c r="V119" i="18"/>
  <c r="V164" i="18" s="1"/>
  <c r="V123" i="18"/>
  <c r="V168" i="18" s="1"/>
  <c r="V127" i="18"/>
  <c r="V172" i="18" s="1"/>
  <c r="V131" i="18"/>
  <c r="V176" i="18" s="1"/>
  <c r="V109" i="18"/>
  <c r="V154" i="18" s="1"/>
  <c r="V113" i="18"/>
  <c r="V158" i="18" s="1"/>
  <c r="V117" i="18"/>
  <c r="V162" i="18" s="1"/>
  <c r="V121" i="18"/>
  <c r="V166" i="18" s="1"/>
  <c r="V125" i="18"/>
  <c r="V170" i="18" s="1"/>
  <c r="V129" i="18"/>
  <c r="V174" i="18" s="1"/>
  <c r="V133" i="18"/>
  <c r="V178" i="18" s="1"/>
  <c r="V101" i="18"/>
  <c r="V146" i="18" s="1"/>
  <c r="V112" i="18"/>
  <c r="V157" i="18" s="1"/>
  <c r="V122" i="18"/>
  <c r="V167" i="18" s="1"/>
  <c r="V110" i="18"/>
  <c r="V155" i="18" s="1"/>
  <c r="V132" i="18"/>
  <c r="V177" i="18" s="1"/>
  <c r="V134" i="18"/>
  <c r="V179" i="18" s="1"/>
  <c r="V105" i="18"/>
  <c r="V150" i="18" s="1"/>
  <c r="V120" i="18"/>
  <c r="V165" i="18" s="1"/>
  <c r="V130" i="18"/>
  <c r="V175" i="18" s="1"/>
  <c r="V108" i="18"/>
  <c r="V153" i="18" s="1"/>
  <c r="V118" i="18"/>
  <c r="V163" i="18" s="1"/>
  <c r="V116" i="18"/>
  <c r="V161" i="18" s="1"/>
  <c r="V126" i="18"/>
  <c r="V171" i="18" s="1"/>
  <c r="V114" i="18"/>
  <c r="V159" i="18" s="1"/>
  <c r="V128" i="18"/>
  <c r="V173" i="18" s="1"/>
  <c r="V124" i="18"/>
  <c r="V169" i="18" s="1"/>
  <c r="V106" i="18"/>
  <c r="V151" i="18" s="1"/>
  <c r="V93" i="18"/>
  <c r="V138" i="18" s="1"/>
  <c r="AC95" i="15"/>
  <c r="AC140" i="15" s="1"/>
  <c r="AC99" i="15"/>
  <c r="AC144" i="15" s="1"/>
  <c r="AC103" i="15"/>
  <c r="AC148" i="15" s="1"/>
  <c r="AC193" i="15" s="1"/>
  <c r="AC12" i="3" s="1"/>
  <c r="AC107" i="15"/>
  <c r="AC152" i="15" s="1"/>
  <c r="AC111" i="15"/>
  <c r="AC156" i="15" s="1"/>
  <c r="AC201" i="15" s="1"/>
  <c r="AC20" i="3" s="1"/>
  <c r="AC115" i="15"/>
  <c r="AC160" i="15" s="1"/>
  <c r="AC119" i="15"/>
  <c r="AC164" i="15" s="1"/>
  <c r="AC209" i="15" s="1"/>
  <c r="AC28" i="3" s="1"/>
  <c r="AC94" i="15"/>
  <c r="AC139" i="15" s="1"/>
  <c r="AC97" i="15"/>
  <c r="AC142" i="15" s="1"/>
  <c r="AC101" i="15"/>
  <c r="AC146" i="15" s="1"/>
  <c r="AC105" i="15"/>
  <c r="AC150" i="15" s="1"/>
  <c r="AC109" i="15"/>
  <c r="AC154" i="15" s="1"/>
  <c r="AC113" i="15"/>
  <c r="AC158" i="15" s="1"/>
  <c r="AC117" i="15"/>
  <c r="AC162" i="15" s="1"/>
  <c r="AC106" i="15"/>
  <c r="AC151" i="15" s="1"/>
  <c r="AC196" i="15" s="1"/>
  <c r="AC15" i="3" s="1"/>
  <c r="AC93" i="15"/>
  <c r="AC138" i="15" s="1"/>
  <c r="AC183" i="15" s="1"/>
  <c r="AC2" i="3" s="1"/>
  <c r="AC102" i="15"/>
  <c r="AC147" i="15" s="1"/>
  <c r="AC121" i="15"/>
  <c r="AC166" i="15" s="1"/>
  <c r="AC125" i="15"/>
  <c r="AC170" i="15" s="1"/>
  <c r="AC116" i="15"/>
  <c r="AC161" i="15" s="1"/>
  <c r="AC122" i="15"/>
  <c r="AC167" i="15" s="1"/>
  <c r="AC212" i="15" s="1"/>
  <c r="AC31" i="3" s="1"/>
  <c r="AC126" i="15"/>
  <c r="AC171" i="15" s="1"/>
  <c r="AC130" i="15"/>
  <c r="AC175" i="15" s="1"/>
  <c r="AC220" i="15" s="1"/>
  <c r="AC39" i="3" s="1"/>
  <c r="AC134" i="15"/>
  <c r="AC179" i="15" s="1"/>
  <c r="AC104" i="15"/>
  <c r="AC149" i="15" s="1"/>
  <c r="AC114" i="15"/>
  <c r="AC159" i="15" s="1"/>
  <c r="AC204" i="15" s="1"/>
  <c r="AC23" i="3" s="1"/>
  <c r="AC129" i="15"/>
  <c r="AC174" i="15" s="1"/>
  <c r="AC96" i="15"/>
  <c r="AC141" i="15" s="1"/>
  <c r="AC100" i="15"/>
  <c r="AC145" i="15" s="1"/>
  <c r="AC110" i="15"/>
  <c r="AC155" i="15" s="1"/>
  <c r="AC120" i="15"/>
  <c r="AC165" i="15" s="1"/>
  <c r="AC210" i="15" s="1"/>
  <c r="AC29" i="3" s="1"/>
  <c r="AC124" i="15"/>
  <c r="AC169" i="15" s="1"/>
  <c r="AC128" i="15"/>
  <c r="AC173" i="15" s="1"/>
  <c r="AC132" i="15"/>
  <c r="AC177" i="15" s="1"/>
  <c r="AC118" i="15"/>
  <c r="AC163" i="15" s="1"/>
  <c r="AC123" i="15"/>
  <c r="AC168" i="15" s="1"/>
  <c r="AC127" i="15"/>
  <c r="AC172" i="15" s="1"/>
  <c r="AC98" i="15"/>
  <c r="AC143" i="15" s="1"/>
  <c r="AC188" i="15" s="1"/>
  <c r="AC7" i="3" s="1"/>
  <c r="AC108" i="15"/>
  <c r="AC153" i="15" s="1"/>
  <c r="AC131" i="15"/>
  <c r="AC176" i="15" s="1"/>
  <c r="AC133" i="15"/>
  <c r="AC178" i="15" s="1"/>
  <c r="AC112" i="15"/>
  <c r="AC157" i="15" s="1"/>
  <c r="AE96" i="15"/>
  <c r="AE141" i="15" s="1"/>
  <c r="AE100" i="15"/>
  <c r="AE145" i="15" s="1"/>
  <c r="AE104" i="15"/>
  <c r="AE149" i="15" s="1"/>
  <c r="AE108" i="15"/>
  <c r="AE153" i="15" s="1"/>
  <c r="AE112" i="15"/>
  <c r="AE157" i="15" s="1"/>
  <c r="AE116" i="15"/>
  <c r="AE161" i="15" s="1"/>
  <c r="AE95" i="15"/>
  <c r="AE140" i="15" s="1"/>
  <c r="AE94" i="15"/>
  <c r="AE139" i="15" s="1"/>
  <c r="AE98" i="15"/>
  <c r="AE143" i="15" s="1"/>
  <c r="AE188" i="15" s="1"/>
  <c r="AE7" i="3" s="1"/>
  <c r="AE102" i="15"/>
  <c r="AE147" i="15" s="1"/>
  <c r="AE106" i="15"/>
  <c r="AE151" i="15" s="1"/>
  <c r="AE196" i="15" s="1"/>
  <c r="AE15" i="3" s="1"/>
  <c r="AE110" i="15"/>
  <c r="AE155" i="15" s="1"/>
  <c r="AE114" i="15"/>
  <c r="AE159" i="15" s="1"/>
  <c r="AE204" i="15" s="1"/>
  <c r="AE23" i="3" s="1"/>
  <c r="AE118" i="15"/>
  <c r="AE163" i="15" s="1"/>
  <c r="AE113" i="15"/>
  <c r="AE158" i="15" s="1"/>
  <c r="AE109" i="15"/>
  <c r="AE154" i="15" s="1"/>
  <c r="AE119" i="15"/>
  <c r="AE164" i="15" s="1"/>
  <c r="AE209" i="15" s="1"/>
  <c r="AE28" i="3" s="1"/>
  <c r="AE122" i="15"/>
  <c r="AE167" i="15" s="1"/>
  <c r="AE212" i="15" s="1"/>
  <c r="AE31" i="3" s="1"/>
  <c r="AE130" i="15"/>
  <c r="AE175" i="15" s="1"/>
  <c r="AE220" i="15" s="1"/>
  <c r="AE39" i="3" s="1"/>
  <c r="AE134" i="15"/>
  <c r="AE179" i="15" s="1"/>
  <c r="AE101" i="15"/>
  <c r="AE146" i="15" s="1"/>
  <c r="AE111" i="15"/>
  <c r="AE156" i="15" s="1"/>
  <c r="AE201" i="15" s="1"/>
  <c r="AE20" i="3" s="1"/>
  <c r="AE123" i="15"/>
  <c r="AE168" i="15" s="1"/>
  <c r="AE127" i="15"/>
  <c r="AE172" i="15" s="1"/>
  <c r="AE131" i="15"/>
  <c r="AE176" i="15" s="1"/>
  <c r="AE99" i="15"/>
  <c r="AE144" i="15" s="1"/>
  <c r="AE93" i="15"/>
  <c r="AE138" i="15" s="1"/>
  <c r="AE183" i="15" s="1"/>
  <c r="AE2" i="3" s="1"/>
  <c r="AE126" i="15"/>
  <c r="AE171" i="15" s="1"/>
  <c r="AE97" i="15"/>
  <c r="AE142" i="15" s="1"/>
  <c r="AE117" i="15"/>
  <c r="AE162" i="15" s="1"/>
  <c r="AE121" i="15"/>
  <c r="AE166" i="15" s="1"/>
  <c r="AE125" i="15"/>
  <c r="AE170" i="15" s="1"/>
  <c r="AE129" i="15"/>
  <c r="AE174" i="15" s="1"/>
  <c r="AE133" i="15"/>
  <c r="AE178" i="15" s="1"/>
  <c r="AE103" i="15"/>
  <c r="AE148" i="15" s="1"/>
  <c r="AE193" i="15" s="1"/>
  <c r="AE12" i="3" s="1"/>
  <c r="AE128" i="15"/>
  <c r="AE173" i="15" s="1"/>
  <c r="AE107" i="15"/>
  <c r="AE152" i="15" s="1"/>
  <c r="AE105" i="15"/>
  <c r="AE150" i="15" s="1"/>
  <c r="AE115" i="15"/>
  <c r="AE160" i="15" s="1"/>
  <c r="AE120" i="15"/>
  <c r="AE165" i="15" s="1"/>
  <c r="AE210" i="15" s="1"/>
  <c r="AE29" i="3" s="1"/>
  <c r="AE124" i="15"/>
  <c r="AE169" i="15" s="1"/>
  <c r="AE132" i="15"/>
  <c r="AE177" i="15" s="1"/>
  <c r="H95" i="19"/>
  <c r="H140" i="19" s="1"/>
  <c r="H185" i="19" s="1"/>
  <c r="H4" i="12" s="1"/>
  <c r="H99" i="19"/>
  <c r="H144" i="19" s="1"/>
  <c r="H189" i="19" s="1"/>
  <c r="H8" i="12" s="1"/>
  <c r="H103" i="19"/>
  <c r="H148" i="19" s="1"/>
  <c r="H193" i="17" s="1"/>
  <c r="H12" i="10" s="1"/>
  <c r="H107" i="19"/>
  <c r="H152" i="19" s="1"/>
  <c r="H197" i="19" s="1"/>
  <c r="H16" i="12" s="1"/>
  <c r="H111" i="19"/>
  <c r="H156" i="19" s="1"/>
  <c r="H201" i="19" s="1"/>
  <c r="H20" i="12" s="1"/>
  <c r="H115" i="19"/>
  <c r="H160" i="19" s="1"/>
  <c r="H205" i="18" s="1"/>
  <c r="H24" i="11" s="1"/>
  <c r="H119" i="19"/>
  <c r="H164" i="19" s="1"/>
  <c r="H209" i="19" s="1"/>
  <c r="H28" i="12" s="1"/>
  <c r="H94" i="19"/>
  <c r="H139" i="19" s="1"/>
  <c r="H184" i="19" s="1"/>
  <c r="H3" i="12" s="1"/>
  <c r="H98" i="19"/>
  <c r="H143" i="19" s="1"/>
  <c r="H188" i="19" s="1"/>
  <c r="H7" i="12" s="1"/>
  <c r="H102" i="19"/>
  <c r="H147" i="19" s="1"/>
  <c r="H192" i="19" s="1"/>
  <c r="H11" i="12" s="1"/>
  <c r="H106" i="19"/>
  <c r="H151" i="19" s="1"/>
  <c r="H196" i="19" s="1"/>
  <c r="H15" i="12" s="1"/>
  <c r="H110" i="19"/>
  <c r="H155" i="19" s="1"/>
  <c r="H200" i="19" s="1"/>
  <c r="H19" i="12" s="1"/>
  <c r="H114" i="19"/>
  <c r="H159" i="19" s="1"/>
  <c r="H204" i="31" s="1"/>
  <c r="H23" i="13" s="1"/>
  <c r="H118" i="19"/>
  <c r="H163" i="19" s="1"/>
  <c r="H208" i="19" s="1"/>
  <c r="H27" i="12" s="1"/>
  <c r="H96" i="19"/>
  <c r="H141" i="19" s="1"/>
  <c r="H186" i="19" s="1"/>
  <c r="H5" i="12" s="1"/>
  <c r="H100" i="19"/>
  <c r="H145" i="19" s="1"/>
  <c r="H190" i="17" s="1"/>
  <c r="H9" i="10" s="1"/>
  <c r="H104" i="19"/>
  <c r="H149" i="19" s="1"/>
  <c r="H194" i="18" s="1"/>
  <c r="H13" i="11" s="1"/>
  <c r="H108" i="19"/>
  <c r="H153" i="19" s="1"/>
  <c r="H198" i="19" s="1"/>
  <c r="H17" i="12" s="1"/>
  <c r="H112" i="19"/>
  <c r="H157" i="19" s="1"/>
  <c r="H202" i="19" s="1"/>
  <c r="H21" i="12" s="1"/>
  <c r="H116" i="19"/>
  <c r="H161" i="19" s="1"/>
  <c r="H206" i="31" s="1"/>
  <c r="H25" i="13" s="1"/>
  <c r="H109" i="19"/>
  <c r="H154" i="19" s="1"/>
  <c r="H199" i="19" s="1"/>
  <c r="H18" i="12" s="1"/>
  <c r="H122" i="19"/>
  <c r="H167" i="19" s="1"/>
  <c r="H212" i="19" s="1"/>
  <c r="H31" i="12" s="1"/>
  <c r="H126" i="19"/>
  <c r="H171" i="19" s="1"/>
  <c r="H216" i="31" s="1"/>
  <c r="H35" i="13" s="1"/>
  <c r="H130" i="19"/>
  <c r="H175" i="19" s="1"/>
  <c r="H220" i="19" s="1"/>
  <c r="H39" i="12" s="1"/>
  <c r="H134" i="19"/>
  <c r="H179" i="19" s="1"/>
  <c r="H224" i="19" s="1"/>
  <c r="H43" i="12" s="1"/>
  <c r="H97" i="19"/>
  <c r="H142" i="19" s="1"/>
  <c r="H187" i="19" s="1"/>
  <c r="H6" i="12" s="1"/>
  <c r="H117" i="19"/>
  <c r="H162" i="19" s="1"/>
  <c r="H207" i="31" s="1"/>
  <c r="H26" i="13" s="1"/>
  <c r="H121" i="19"/>
  <c r="H166" i="19" s="1"/>
  <c r="H211" i="17" s="1"/>
  <c r="H30" i="10" s="1"/>
  <c r="H125" i="19"/>
  <c r="H170" i="19" s="1"/>
  <c r="H215" i="19" s="1"/>
  <c r="H34" i="12" s="1"/>
  <c r="H129" i="19"/>
  <c r="H174" i="19" s="1"/>
  <c r="H219" i="31" s="1"/>
  <c r="H38" i="13" s="1"/>
  <c r="H133" i="19"/>
  <c r="H178" i="19" s="1"/>
  <c r="H223" i="19" s="1"/>
  <c r="H42" i="12" s="1"/>
  <c r="H113" i="19"/>
  <c r="H158" i="19" s="1"/>
  <c r="H203" i="18" s="1"/>
  <c r="H22" i="11" s="1"/>
  <c r="H93" i="19"/>
  <c r="H138" i="19" s="1"/>
  <c r="H183" i="19" s="1"/>
  <c r="H2" i="12" s="1"/>
  <c r="H101" i="19"/>
  <c r="H146" i="19" s="1"/>
  <c r="H191" i="19" s="1"/>
  <c r="H10" i="12" s="1"/>
  <c r="H123" i="19"/>
  <c r="H168" i="19" s="1"/>
  <c r="H213" i="19" s="1"/>
  <c r="H32" i="12" s="1"/>
  <c r="H127" i="19"/>
  <c r="H172" i="19" s="1"/>
  <c r="H217" i="18" s="1"/>
  <c r="H36" i="11" s="1"/>
  <c r="H131" i="19"/>
  <c r="H176" i="19" s="1"/>
  <c r="H221" i="18" s="1"/>
  <c r="H40" i="11" s="1"/>
  <c r="H120" i="19"/>
  <c r="H165" i="19" s="1"/>
  <c r="H210" i="19" s="1"/>
  <c r="H29" i="12" s="1"/>
  <c r="H128" i="19"/>
  <c r="H173" i="19" s="1"/>
  <c r="H218" i="19" s="1"/>
  <c r="H37" i="12" s="1"/>
  <c r="H105" i="19"/>
  <c r="H150" i="19" s="1"/>
  <c r="H195" i="19" s="1"/>
  <c r="H14" i="12" s="1"/>
  <c r="H124" i="19"/>
  <c r="H169" i="19" s="1"/>
  <c r="H214" i="17" s="1"/>
  <c r="H33" i="10" s="1"/>
  <c r="H132" i="19"/>
  <c r="H177" i="19" s="1"/>
  <c r="H222" i="19" s="1"/>
  <c r="H41" i="12" s="1"/>
  <c r="AF97" i="17"/>
  <c r="AF142" i="17" s="1"/>
  <c r="AF96" i="17"/>
  <c r="AF141" i="17" s="1"/>
  <c r="AF94" i="17"/>
  <c r="AF139" i="17" s="1"/>
  <c r="AF98" i="17"/>
  <c r="AF143" i="17" s="1"/>
  <c r="AF103" i="17"/>
  <c r="AF148" i="17" s="1"/>
  <c r="AF107" i="17"/>
  <c r="AF152" i="17" s="1"/>
  <c r="AF111" i="17"/>
  <c r="AF156" i="17" s="1"/>
  <c r="AF115" i="17"/>
  <c r="AF160" i="17" s="1"/>
  <c r="AF119" i="17"/>
  <c r="AF164" i="17" s="1"/>
  <c r="AF123" i="17"/>
  <c r="AF168" i="17" s="1"/>
  <c r="AF127" i="17"/>
  <c r="AF172" i="17" s="1"/>
  <c r="AF131" i="17"/>
  <c r="AF176" i="17" s="1"/>
  <c r="AF102" i="17"/>
  <c r="AF147" i="17" s="1"/>
  <c r="AF106" i="17"/>
  <c r="AF151" i="17" s="1"/>
  <c r="AF110" i="17"/>
  <c r="AF155" i="17" s="1"/>
  <c r="AF114" i="17"/>
  <c r="AF159" i="17" s="1"/>
  <c r="AF118" i="17"/>
  <c r="AF163" i="17" s="1"/>
  <c r="AF122" i="17"/>
  <c r="AF167" i="17" s="1"/>
  <c r="AF126" i="17"/>
  <c r="AF171" i="17" s="1"/>
  <c r="AF130" i="17"/>
  <c r="AF175" i="17" s="1"/>
  <c r="AF134" i="17"/>
  <c r="AF179" i="17" s="1"/>
  <c r="AF95" i="17"/>
  <c r="AF140" i="17" s="1"/>
  <c r="AF100" i="17"/>
  <c r="AF145" i="17" s="1"/>
  <c r="AF104" i="17"/>
  <c r="AF149" i="17" s="1"/>
  <c r="AF108" i="17"/>
  <c r="AF153" i="17" s="1"/>
  <c r="AF112" i="17"/>
  <c r="AF157" i="17" s="1"/>
  <c r="AF116" i="17"/>
  <c r="AF161" i="17" s="1"/>
  <c r="AF120" i="17"/>
  <c r="AF165" i="17" s="1"/>
  <c r="AF124" i="17"/>
  <c r="AF169" i="17" s="1"/>
  <c r="AF214" i="31" s="1"/>
  <c r="AF33" i="13" s="1"/>
  <c r="AF128" i="17"/>
  <c r="AF173" i="17" s="1"/>
  <c r="AF132" i="17"/>
  <c r="AF177" i="17" s="1"/>
  <c r="AF105" i="17"/>
  <c r="AF150" i="17" s="1"/>
  <c r="AF99" i="17"/>
  <c r="AF144" i="17" s="1"/>
  <c r="AF125" i="17"/>
  <c r="AF170" i="17" s="1"/>
  <c r="AF93" i="17"/>
  <c r="AF138" i="17" s="1"/>
  <c r="AF113" i="17"/>
  <c r="AF158" i="17" s="1"/>
  <c r="AF109" i="17"/>
  <c r="AF154" i="17" s="1"/>
  <c r="AF129" i="17"/>
  <c r="AF174" i="17" s="1"/>
  <c r="AF117" i="17"/>
  <c r="AF162" i="17" s="1"/>
  <c r="AF121" i="17"/>
  <c r="AF166" i="17" s="1"/>
  <c r="AF101" i="17"/>
  <c r="AF146" i="17" s="1"/>
  <c r="AF133" i="17"/>
  <c r="AF178" i="17" s="1"/>
  <c r="Z94" i="17"/>
  <c r="Z139" i="17" s="1"/>
  <c r="Z98" i="17"/>
  <c r="Z143" i="17" s="1"/>
  <c r="Z97" i="17"/>
  <c r="Z142" i="17" s="1"/>
  <c r="Z95" i="17"/>
  <c r="Z140" i="17" s="1"/>
  <c r="Z99" i="17"/>
  <c r="Z144" i="17" s="1"/>
  <c r="Z100" i="17"/>
  <c r="Z145" i="17" s="1"/>
  <c r="Z104" i="17"/>
  <c r="Z149" i="17" s="1"/>
  <c r="Z108" i="17"/>
  <c r="Z153" i="17" s="1"/>
  <c r="Z112" i="17"/>
  <c r="Z157" i="17" s="1"/>
  <c r="Z116" i="17"/>
  <c r="Z161" i="17" s="1"/>
  <c r="Z120" i="17"/>
  <c r="Z165" i="17" s="1"/>
  <c r="Z124" i="17"/>
  <c r="Z169" i="17" s="1"/>
  <c r="Z214" i="31" s="1"/>
  <c r="Z33" i="13" s="1"/>
  <c r="Z128" i="17"/>
  <c r="Z173" i="17" s="1"/>
  <c r="Z132" i="17"/>
  <c r="Z177" i="17" s="1"/>
  <c r="Z93" i="17"/>
  <c r="Z138" i="17" s="1"/>
  <c r="Z103" i="17"/>
  <c r="Z148" i="17" s="1"/>
  <c r="Z107" i="17"/>
  <c r="Z152" i="17" s="1"/>
  <c r="Z111" i="17"/>
  <c r="Z156" i="17" s="1"/>
  <c r="Z115" i="17"/>
  <c r="Z160" i="17" s="1"/>
  <c r="Z119" i="17"/>
  <c r="Z164" i="17" s="1"/>
  <c r="Z123" i="17"/>
  <c r="Z168" i="17" s="1"/>
  <c r="Z127" i="17"/>
  <c r="Z172" i="17" s="1"/>
  <c r="Z131" i="17"/>
  <c r="Z176" i="17" s="1"/>
  <c r="Z101" i="17"/>
  <c r="Z146" i="17" s="1"/>
  <c r="Z105" i="17"/>
  <c r="Z150" i="17" s="1"/>
  <c r="Z109" i="17"/>
  <c r="Z154" i="17" s="1"/>
  <c r="Z113" i="17"/>
  <c r="Z158" i="17" s="1"/>
  <c r="Z117" i="17"/>
  <c r="Z162" i="17" s="1"/>
  <c r="Z121" i="17"/>
  <c r="Z166" i="17" s="1"/>
  <c r="Z125" i="17"/>
  <c r="Z170" i="17" s="1"/>
  <c r="Z129" i="17"/>
  <c r="Z174" i="17" s="1"/>
  <c r="Z133" i="17"/>
  <c r="Z178" i="17" s="1"/>
  <c r="Z118" i="17"/>
  <c r="Z163" i="17" s="1"/>
  <c r="Z106" i="17"/>
  <c r="Z151" i="17" s="1"/>
  <c r="Z126" i="17"/>
  <c r="Z171" i="17" s="1"/>
  <c r="Z96" i="17"/>
  <c r="Z141" i="17" s="1"/>
  <c r="Z122" i="17"/>
  <c r="Z167" i="17" s="1"/>
  <c r="Z110" i="17"/>
  <c r="Z155" i="17" s="1"/>
  <c r="Z134" i="17"/>
  <c r="Z179" i="17" s="1"/>
  <c r="Z102" i="17"/>
  <c r="Z147" i="17" s="1"/>
  <c r="Z114" i="17"/>
  <c r="Z159" i="17" s="1"/>
  <c r="Z130" i="17"/>
  <c r="Z175" i="17" s="1"/>
  <c r="U95" i="17"/>
  <c r="U140" i="17" s="1"/>
  <c r="U99" i="17"/>
  <c r="U144" i="17" s="1"/>
  <c r="U94" i="17"/>
  <c r="U139" i="17" s="1"/>
  <c r="U97" i="17"/>
  <c r="U142" i="17" s="1"/>
  <c r="U101" i="17"/>
  <c r="U146" i="17" s="1"/>
  <c r="U105" i="17"/>
  <c r="U150" i="17" s="1"/>
  <c r="U109" i="17"/>
  <c r="U154" i="17" s="1"/>
  <c r="U113" i="17"/>
  <c r="U158" i="17" s="1"/>
  <c r="U117" i="17"/>
  <c r="U162" i="17" s="1"/>
  <c r="U121" i="17"/>
  <c r="U166" i="17" s="1"/>
  <c r="U125" i="17"/>
  <c r="U170" i="17" s="1"/>
  <c r="U129" i="17"/>
  <c r="U174" i="17" s="1"/>
  <c r="U133" i="17"/>
  <c r="U178" i="17" s="1"/>
  <c r="U103" i="17"/>
  <c r="U148" i="17" s="1"/>
  <c r="U107" i="17"/>
  <c r="U152" i="17" s="1"/>
  <c r="U111" i="17"/>
  <c r="U156" i="17" s="1"/>
  <c r="U115" i="17"/>
  <c r="U160" i="17" s="1"/>
  <c r="U119" i="17"/>
  <c r="U164" i="17" s="1"/>
  <c r="U123" i="17"/>
  <c r="U168" i="17" s="1"/>
  <c r="U127" i="17"/>
  <c r="U172" i="17" s="1"/>
  <c r="U131" i="17"/>
  <c r="U176" i="17" s="1"/>
  <c r="U104" i="17"/>
  <c r="U149" i="17" s="1"/>
  <c r="U126" i="17"/>
  <c r="U171" i="17" s="1"/>
  <c r="U114" i="17"/>
  <c r="U159" i="17" s="1"/>
  <c r="U124" i="17"/>
  <c r="U169" i="17" s="1"/>
  <c r="U214" i="31" s="1"/>
  <c r="U33" i="13" s="1"/>
  <c r="U102" i="17"/>
  <c r="U147" i="17" s="1"/>
  <c r="U112" i="17"/>
  <c r="U157" i="17" s="1"/>
  <c r="U134" i="17"/>
  <c r="U179" i="17" s="1"/>
  <c r="U108" i="17"/>
  <c r="U153" i="17" s="1"/>
  <c r="U130" i="17"/>
  <c r="U175" i="17" s="1"/>
  <c r="U93" i="17"/>
  <c r="U138" i="17" s="1"/>
  <c r="U118" i="17"/>
  <c r="U163" i="17" s="1"/>
  <c r="U128" i="17"/>
  <c r="U173" i="17" s="1"/>
  <c r="U100" i="17"/>
  <c r="U145" i="17" s="1"/>
  <c r="U106" i="17"/>
  <c r="U151" i="17" s="1"/>
  <c r="U96" i="17"/>
  <c r="U141" i="17" s="1"/>
  <c r="U110" i="17"/>
  <c r="U155" i="17" s="1"/>
  <c r="U116" i="17"/>
  <c r="U161" i="17" s="1"/>
  <c r="U132" i="17"/>
  <c r="U177" i="17" s="1"/>
  <c r="U98" i="17"/>
  <c r="U143" i="17" s="1"/>
  <c r="U122" i="17"/>
  <c r="U167" i="17" s="1"/>
  <c r="U120" i="17"/>
  <c r="U165" i="17" s="1"/>
  <c r="W96" i="17"/>
  <c r="W141" i="17" s="1"/>
  <c r="W100" i="17"/>
  <c r="W145" i="17" s="1"/>
  <c r="W95" i="17"/>
  <c r="W140" i="17" s="1"/>
  <c r="W94" i="17"/>
  <c r="W139" i="17" s="1"/>
  <c r="W98" i="17"/>
  <c r="W143" i="17" s="1"/>
  <c r="W99" i="17"/>
  <c r="W144" i="17" s="1"/>
  <c r="W102" i="17"/>
  <c r="W147" i="17" s="1"/>
  <c r="W106" i="17"/>
  <c r="W151" i="17" s="1"/>
  <c r="W110" i="17"/>
  <c r="W155" i="17" s="1"/>
  <c r="W114" i="17"/>
  <c r="W159" i="17" s="1"/>
  <c r="W118" i="17"/>
  <c r="W163" i="17" s="1"/>
  <c r="W122" i="17"/>
  <c r="W167" i="17" s="1"/>
  <c r="W126" i="17"/>
  <c r="W171" i="17" s="1"/>
  <c r="W130" i="17"/>
  <c r="W175" i="17" s="1"/>
  <c r="W134" i="17"/>
  <c r="W179" i="17" s="1"/>
  <c r="W224" i="31" s="1"/>
  <c r="W43" i="13" s="1"/>
  <c r="W104" i="17"/>
  <c r="W149" i="17" s="1"/>
  <c r="W108" i="17"/>
  <c r="W153" i="17" s="1"/>
  <c r="W112" i="17"/>
  <c r="W157" i="17" s="1"/>
  <c r="W116" i="17"/>
  <c r="W161" i="17" s="1"/>
  <c r="W120" i="17"/>
  <c r="W165" i="17" s="1"/>
  <c r="W124" i="17"/>
  <c r="W169" i="17" s="1"/>
  <c r="W214" i="31" s="1"/>
  <c r="W33" i="13" s="1"/>
  <c r="W128" i="17"/>
  <c r="W173" i="17" s="1"/>
  <c r="W132" i="17"/>
  <c r="W177" i="17" s="1"/>
  <c r="W93" i="17"/>
  <c r="W138" i="17" s="1"/>
  <c r="W111" i="17"/>
  <c r="W156" i="17" s="1"/>
  <c r="W121" i="17"/>
  <c r="W166" i="17" s="1"/>
  <c r="W109" i="17"/>
  <c r="W154" i="17" s="1"/>
  <c r="W131" i="17"/>
  <c r="W176" i="17" s="1"/>
  <c r="W119" i="17"/>
  <c r="W164" i="17" s="1"/>
  <c r="W129" i="17"/>
  <c r="W174" i="17" s="1"/>
  <c r="W115" i="17"/>
  <c r="W160" i="17" s="1"/>
  <c r="W125" i="17"/>
  <c r="W170" i="17" s="1"/>
  <c r="W103" i="17"/>
  <c r="W148" i="17" s="1"/>
  <c r="W113" i="17"/>
  <c r="W158" i="17" s="1"/>
  <c r="W123" i="17"/>
  <c r="W168" i="17" s="1"/>
  <c r="W127" i="17"/>
  <c r="W172" i="17" s="1"/>
  <c r="W97" i="17"/>
  <c r="W142" i="17" s="1"/>
  <c r="W133" i="17"/>
  <c r="W178" i="17" s="1"/>
  <c r="W105" i="17"/>
  <c r="W150" i="17" s="1"/>
  <c r="W107" i="17"/>
  <c r="W152" i="17" s="1"/>
  <c r="W117" i="17"/>
  <c r="W162" i="17" s="1"/>
  <c r="W101" i="17"/>
  <c r="W146" i="17" s="1"/>
  <c r="Y97" i="17"/>
  <c r="Y142" i="17" s="1"/>
  <c r="Y96" i="17"/>
  <c r="Y141" i="17" s="1"/>
  <c r="Y95" i="17"/>
  <c r="Y140" i="17" s="1"/>
  <c r="Y99" i="17"/>
  <c r="Y144" i="17" s="1"/>
  <c r="Y93" i="17"/>
  <c r="Y138" i="17" s="1"/>
  <c r="Y103" i="17"/>
  <c r="Y148" i="17" s="1"/>
  <c r="Y107" i="17"/>
  <c r="Y152" i="17" s="1"/>
  <c r="Y111" i="17"/>
  <c r="Y156" i="17" s="1"/>
  <c r="Y115" i="17"/>
  <c r="Y160" i="17" s="1"/>
  <c r="Y119" i="17"/>
  <c r="Y164" i="17" s="1"/>
  <c r="Y123" i="17"/>
  <c r="Y168" i="17" s="1"/>
  <c r="Y127" i="17"/>
  <c r="Y172" i="17" s="1"/>
  <c r="Y131" i="17"/>
  <c r="Y176" i="17" s="1"/>
  <c r="Y94" i="17"/>
  <c r="Y139" i="17" s="1"/>
  <c r="Y101" i="17"/>
  <c r="Y146" i="17" s="1"/>
  <c r="Y105" i="17"/>
  <c r="Y150" i="17" s="1"/>
  <c r="Y109" i="17"/>
  <c r="Y154" i="17" s="1"/>
  <c r="Y113" i="17"/>
  <c r="Y158" i="17" s="1"/>
  <c r="Y117" i="17"/>
  <c r="Y162" i="17" s="1"/>
  <c r="Y121" i="17"/>
  <c r="Y166" i="17" s="1"/>
  <c r="Y125" i="17"/>
  <c r="Y170" i="17" s="1"/>
  <c r="Y129" i="17"/>
  <c r="Y174" i="17" s="1"/>
  <c r="Y133" i="17"/>
  <c r="Y178" i="17" s="1"/>
  <c r="Y98" i="17"/>
  <c r="Y143" i="17" s="1"/>
  <c r="Y106" i="17"/>
  <c r="Y151" i="17" s="1"/>
  <c r="Y128" i="17"/>
  <c r="Y173" i="17" s="1"/>
  <c r="Y116" i="17"/>
  <c r="Y161" i="17" s="1"/>
  <c r="Y126" i="17"/>
  <c r="Y171" i="17" s="1"/>
  <c r="Y104" i="17"/>
  <c r="Y149" i="17" s="1"/>
  <c r="Y114" i="17"/>
  <c r="Y159" i="17" s="1"/>
  <c r="Y100" i="17"/>
  <c r="Y145" i="17" s="1"/>
  <c r="Y110" i="17"/>
  <c r="Y155" i="17" s="1"/>
  <c r="Y132" i="17"/>
  <c r="Y177" i="17" s="1"/>
  <c r="Y120" i="17"/>
  <c r="Y165" i="17" s="1"/>
  <c r="Y130" i="17"/>
  <c r="Y175" i="17" s="1"/>
  <c r="Y102" i="17"/>
  <c r="Y147" i="17" s="1"/>
  <c r="Y108" i="17"/>
  <c r="Y153" i="17" s="1"/>
  <c r="Y112" i="17"/>
  <c r="Y157" i="17" s="1"/>
  <c r="Y122" i="17"/>
  <c r="Y167" i="17" s="1"/>
  <c r="Y124" i="17"/>
  <c r="Y169" i="17" s="1"/>
  <c r="Y118" i="17"/>
  <c r="Y163" i="17" s="1"/>
  <c r="Y134" i="17"/>
  <c r="Y179" i="17" s="1"/>
  <c r="K97" i="18"/>
  <c r="K142" i="18" s="1"/>
  <c r="K101" i="18"/>
  <c r="K146" i="18" s="1"/>
  <c r="K105" i="18"/>
  <c r="K150" i="18" s="1"/>
  <c r="K95" i="18"/>
  <c r="K140" i="18" s="1"/>
  <c r="K99" i="18"/>
  <c r="K144" i="18" s="1"/>
  <c r="K103" i="18"/>
  <c r="K148" i="18" s="1"/>
  <c r="K98" i="18"/>
  <c r="K143" i="18" s="1"/>
  <c r="K106" i="18"/>
  <c r="K151" i="18" s="1"/>
  <c r="K110" i="18"/>
  <c r="K155" i="18" s="1"/>
  <c r="K114" i="18"/>
  <c r="K159" i="18" s="1"/>
  <c r="K118" i="18"/>
  <c r="K163" i="18" s="1"/>
  <c r="K122" i="18"/>
  <c r="K167" i="18" s="1"/>
  <c r="K126" i="18"/>
  <c r="K171" i="18" s="1"/>
  <c r="K130" i="18"/>
  <c r="K175" i="18" s="1"/>
  <c r="K96" i="18"/>
  <c r="K141" i="18" s="1"/>
  <c r="K109" i="18"/>
  <c r="K154" i="18" s="1"/>
  <c r="K113" i="18"/>
  <c r="K158" i="18" s="1"/>
  <c r="K117" i="18"/>
  <c r="K162" i="18" s="1"/>
  <c r="K121" i="18"/>
  <c r="K166" i="18" s="1"/>
  <c r="K125" i="18"/>
  <c r="K170" i="18" s="1"/>
  <c r="K129" i="18"/>
  <c r="K174" i="18" s="1"/>
  <c r="K133" i="18"/>
  <c r="K178" i="18" s="1"/>
  <c r="K102" i="18"/>
  <c r="K147" i="18" s="1"/>
  <c r="K100" i="18"/>
  <c r="K145" i="18" s="1"/>
  <c r="K107" i="18"/>
  <c r="K152" i="18" s="1"/>
  <c r="K111" i="18"/>
  <c r="K156" i="18" s="1"/>
  <c r="K115" i="18"/>
  <c r="K160" i="18" s="1"/>
  <c r="K119" i="18"/>
  <c r="K164" i="18" s="1"/>
  <c r="K123" i="18"/>
  <c r="K168" i="18" s="1"/>
  <c r="K127" i="18"/>
  <c r="K172" i="18" s="1"/>
  <c r="K131" i="18"/>
  <c r="K176" i="18" s="1"/>
  <c r="K94" i="18"/>
  <c r="K139" i="18" s="1"/>
  <c r="K128" i="18"/>
  <c r="K173" i="18" s="1"/>
  <c r="K134" i="18"/>
  <c r="K179" i="18" s="1"/>
  <c r="K116" i="18"/>
  <c r="K161" i="18" s="1"/>
  <c r="K93" i="18"/>
  <c r="K104" i="18"/>
  <c r="K149" i="18" s="1"/>
  <c r="K124" i="18"/>
  <c r="K169" i="18" s="1"/>
  <c r="K132" i="18"/>
  <c r="K177" i="18" s="1"/>
  <c r="K120" i="18"/>
  <c r="K165" i="18" s="1"/>
  <c r="K108" i="18"/>
  <c r="K153" i="18" s="1"/>
  <c r="K112" i="18"/>
  <c r="K157" i="18" s="1"/>
  <c r="M97" i="19"/>
  <c r="M142" i="19" s="1"/>
  <c r="M101" i="19"/>
  <c r="M146" i="19" s="1"/>
  <c r="M105" i="19"/>
  <c r="M150" i="19" s="1"/>
  <c r="M109" i="19"/>
  <c r="M154" i="19" s="1"/>
  <c r="M113" i="19"/>
  <c r="M158" i="19" s="1"/>
  <c r="M117" i="19"/>
  <c r="M162" i="19" s="1"/>
  <c r="M95" i="19"/>
  <c r="M140" i="19" s="1"/>
  <c r="M99" i="19"/>
  <c r="M144" i="19" s="1"/>
  <c r="M103" i="19"/>
  <c r="M148" i="19" s="1"/>
  <c r="M107" i="19"/>
  <c r="M152" i="19" s="1"/>
  <c r="M111" i="19"/>
  <c r="M156" i="19" s="1"/>
  <c r="M115" i="19"/>
  <c r="M160" i="19" s="1"/>
  <c r="M119" i="19"/>
  <c r="M164" i="19" s="1"/>
  <c r="M106" i="19"/>
  <c r="M151" i="19" s="1"/>
  <c r="M116" i="19"/>
  <c r="M161" i="19" s="1"/>
  <c r="M94" i="19"/>
  <c r="M139" i="19" s="1"/>
  <c r="M104" i="19"/>
  <c r="M149" i="19" s="1"/>
  <c r="M120" i="19"/>
  <c r="M165" i="19" s="1"/>
  <c r="M124" i="19"/>
  <c r="M169" i="19" s="1"/>
  <c r="M128" i="19"/>
  <c r="M173" i="19" s="1"/>
  <c r="M132" i="19"/>
  <c r="M177" i="19" s="1"/>
  <c r="M114" i="19"/>
  <c r="M159" i="19" s="1"/>
  <c r="M93" i="19"/>
  <c r="M138" i="19" s="1"/>
  <c r="M110" i="19"/>
  <c r="M155" i="19" s="1"/>
  <c r="M122" i="19"/>
  <c r="M167" i="19" s="1"/>
  <c r="M126" i="19"/>
  <c r="M171" i="19" s="1"/>
  <c r="M130" i="19"/>
  <c r="M175" i="19" s="1"/>
  <c r="M134" i="19"/>
  <c r="M179" i="19" s="1"/>
  <c r="M98" i="19"/>
  <c r="M143" i="19" s="1"/>
  <c r="M108" i="19"/>
  <c r="M153" i="19" s="1"/>
  <c r="M96" i="19"/>
  <c r="M141" i="19" s="1"/>
  <c r="M127" i="19"/>
  <c r="M172" i="19" s="1"/>
  <c r="M100" i="19"/>
  <c r="M145" i="19" s="1"/>
  <c r="M102" i="19"/>
  <c r="M147" i="19" s="1"/>
  <c r="M125" i="19"/>
  <c r="M170" i="19" s="1"/>
  <c r="M118" i="19"/>
  <c r="M163" i="19" s="1"/>
  <c r="M121" i="19"/>
  <c r="M166" i="19" s="1"/>
  <c r="M131" i="19"/>
  <c r="M176" i="19" s="1"/>
  <c r="M112" i="19"/>
  <c r="M157" i="19" s="1"/>
  <c r="M129" i="19"/>
  <c r="M174" i="19" s="1"/>
  <c r="M123" i="19"/>
  <c r="M168" i="19" s="1"/>
  <c r="M133" i="19"/>
  <c r="M178" i="19" s="1"/>
  <c r="AD95" i="18"/>
  <c r="AD140" i="18" s="1"/>
  <c r="AD99" i="18"/>
  <c r="AD144" i="18" s="1"/>
  <c r="AD103" i="18"/>
  <c r="AD148" i="18" s="1"/>
  <c r="AD94" i="18"/>
  <c r="AD139" i="18" s="1"/>
  <c r="AD98" i="18"/>
  <c r="AD143" i="18" s="1"/>
  <c r="AD102" i="18"/>
  <c r="AD147" i="18" s="1"/>
  <c r="AD96" i="18"/>
  <c r="AD141" i="18" s="1"/>
  <c r="AD100" i="18"/>
  <c r="AD145" i="18" s="1"/>
  <c r="AD104" i="18"/>
  <c r="AD149" i="18" s="1"/>
  <c r="AD101" i="18"/>
  <c r="AD146" i="18" s="1"/>
  <c r="AD107" i="18"/>
  <c r="AD152" i="18" s="1"/>
  <c r="AD111" i="18"/>
  <c r="AD156" i="18" s="1"/>
  <c r="AD115" i="18"/>
  <c r="AD160" i="18" s="1"/>
  <c r="AD119" i="18"/>
  <c r="AD164" i="18" s="1"/>
  <c r="AD123" i="18"/>
  <c r="AD168" i="18" s="1"/>
  <c r="AD127" i="18"/>
  <c r="AD172" i="18" s="1"/>
  <c r="AD131" i="18"/>
  <c r="AD176" i="18" s="1"/>
  <c r="AD109" i="18"/>
  <c r="AD154" i="18" s="1"/>
  <c r="AD113" i="18"/>
  <c r="AD158" i="18" s="1"/>
  <c r="AD117" i="18"/>
  <c r="AD162" i="18" s="1"/>
  <c r="AD121" i="18"/>
  <c r="AD166" i="18" s="1"/>
  <c r="AD125" i="18"/>
  <c r="AD170" i="18" s="1"/>
  <c r="AD129" i="18"/>
  <c r="AD174" i="18" s="1"/>
  <c r="AD133" i="18"/>
  <c r="AD178" i="18" s="1"/>
  <c r="AD105" i="18"/>
  <c r="AD150" i="18" s="1"/>
  <c r="AD97" i="18"/>
  <c r="AD142" i="18" s="1"/>
  <c r="AD116" i="18"/>
  <c r="AD161" i="18" s="1"/>
  <c r="AD126" i="18"/>
  <c r="AD171" i="18" s="1"/>
  <c r="AD134" i="18"/>
  <c r="AD179" i="18" s="1"/>
  <c r="AD114" i="18"/>
  <c r="AD159" i="18" s="1"/>
  <c r="AD124" i="18"/>
  <c r="AD169" i="18" s="1"/>
  <c r="AD112" i="18"/>
  <c r="AD157" i="18" s="1"/>
  <c r="AD122" i="18"/>
  <c r="AD167" i="18" s="1"/>
  <c r="AD120" i="18"/>
  <c r="AD165" i="18" s="1"/>
  <c r="AD130" i="18"/>
  <c r="AD175" i="18" s="1"/>
  <c r="AD108" i="18"/>
  <c r="AD153" i="18" s="1"/>
  <c r="AD118" i="18"/>
  <c r="AD163" i="18" s="1"/>
  <c r="AD128" i="18"/>
  <c r="AD173" i="18" s="1"/>
  <c r="AD132" i="18"/>
  <c r="AD177" i="18" s="1"/>
  <c r="AD93" i="18"/>
  <c r="AD106" i="18"/>
  <c r="AD151" i="18" s="1"/>
  <c r="AD110" i="18"/>
  <c r="AD155" i="18" s="1"/>
  <c r="W96" i="15"/>
  <c r="W141" i="15" s="1"/>
  <c r="W100" i="15"/>
  <c r="W145" i="15" s="1"/>
  <c r="W104" i="15"/>
  <c r="W149" i="15" s="1"/>
  <c r="W108" i="15"/>
  <c r="W153" i="15" s="1"/>
  <c r="W112" i="15"/>
  <c r="W157" i="15" s="1"/>
  <c r="W116" i="15"/>
  <c r="W161" i="15" s="1"/>
  <c r="W95" i="15"/>
  <c r="W140" i="15" s="1"/>
  <c r="W94" i="15"/>
  <c r="W139" i="15" s="1"/>
  <c r="W98" i="15"/>
  <c r="W143" i="15" s="1"/>
  <c r="W188" i="15" s="1"/>
  <c r="W7" i="3" s="1"/>
  <c r="W102" i="15"/>
  <c r="W147" i="15" s="1"/>
  <c r="W106" i="15"/>
  <c r="W151" i="15" s="1"/>
  <c r="W196" i="15" s="1"/>
  <c r="W15" i="3" s="1"/>
  <c r="W110" i="15"/>
  <c r="W155" i="15" s="1"/>
  <c r="W114" i="15"/>
  <c r="W159" i="15" s="1"/>
  <c r="W204" i="15" s="1"/>
  <c r="W23" i="3" s="1"/>
  <c r="W118" i="15"/>
  <c r="W163" i="15" s="1"/>
  <c r="W109" i="15"/>
  <c r="W154" i="15" s="1"/>
  <c r="W119" i="15"/>
  <c r="W164" i="15" s="1"/>
  <c r="W209" i="15" s="1"/>
  <c r="W28" i="3" s="1"/>
  <c r="W105" i="15"/>
  <c r="W150" i="15" s="1"/>
  <c r="W115" i="15"/>
  <c r="W160" i="15" s="1"/>
  <c r="W126" i="15"/>
  <c r="W171" i="15" s="1"/>
  <c r="W107" i="15"/>
  <c r="W152" i="15" s="1"/>
  <c r="W123" i="15"/>
  <c r="W168" i="15" s="1"/>
  <c r="W127" i="15"/>
  <c r="W172" i="15" s="1"/>
  <c r="W131" i="15"/>
  <c r="W176" i="15" s="1"/>
  <c r="W117" i="15"/>
  <c r="W162" i="15" s="1"/>
  <c r="W93" i="15"/>
  <c r="W138" i="15" s="1"/>
  <c r="W183" i="15" s="1"/>
  <c r="W2" i="3" s="1"/>
  <c r="W97" i="15"/>
  <c r="W142" i="15" s="1"/>
  <c r="W122" i="15"/>
  <c r="W167" i="15" s="1"/>
  <c r="W212" i="15" s="1"/>
  <c r="W31" i="3" s="1"/>
  <c r="W130" i="15"/>
  <c r="W175" i="15" s="1"/>
  <c r="W220" i="15" s="1"/>
  <c r="W39" i="3" s="1"/>
  <c r="W134" i="15"/>
  <c r="W179" i="15" s="1"/>
  <c r="W113" i="15"/>
  <c r="W158" i="15" s="1"/>
  <c r="W121" i="15"/>
  <c r="W166" i="15" s="1"/>
  <c r="W125" i="15"/>
  <c r="W170" i="15" s="1"/>
  <c r="W129" i="15"/>
  <c r="W174" i="15" s="1"/>
  <c r="W133" i="15"/>
  <c r="W178" i="15" s="1"/>
  <c r="W99" i="15"/>
  <c r="W144" i="15" s="1"/>
  <c r="W132" i="15"/>
  <c r="W177" i="15" s="1"/>
  <c r="W103" i="15"/>
  <c r="W148" i="15" s="1"/>
  <c r="W193" i="15" s="1"/>
  <c r="W12" i="3" s="1"/>
  <c r="W101" i="15"/>
  <c r="W146" i="15" s="1"/>
  <c r="W111" i="15"/>
  <c r="W156" i="15" s="1"/>
  <c r="W201" i="15" s="1"/>
  <c r="W20" i="3" s="1"/>
  <c r="W120" i="15"/>
  <c r="W165" i="15" s="1"/>
  <c r="W210" i="15" s="1"/>
  <c r="W29" i="3" s="1"/>
  <c r="W124" i="15"/>
  <c r="W169" i="15" s="1"/>
  <c r="W128" i="15"/>
  <c r="W173" i="15" s="1"/>
  <c r="P97" i="15"/>
  <c r="P142" i="15" s="1"/>
  <c r="P101" i="15"/>
  <c r="P146" i="15" s="1"/>
  <c r="P105" i="15"/>
  <c r="P150" i="15" s="1"/>
  <c r="P109" i="15"/>
  <c r="P154" i="15" s="1"/>
  <c r="P113" i="15"/>
  <c r="P158" i="15" s="1"/>
  <c r="P117" i="15"/>
  <c r="P162" i="15" s="1"/>
  <c r="P96" i="15"/>
  <c r="P141" i="15" s="1"/>
  <c r="P100" i="15"/>
  <c r="P145" i="15" s="1"/>
  <c r="P104" i="15"/>
  <c r="P149" i="15" s="1"/>
  <c r="P108" i="15"/>
  <c r="P153" i="15" s="1"/>
  <c r="P112" i="15"/>
  <c r="P157" i="15" s="1"/>
  <c r="P116" i="15"/>
  <c r="P161" i="15" s="1"/>
  <c r="P120" i="15"/>
  <c r="P165" i="15" s="1"/>
  <c r="P210" i="15" s="1"/>
  <c r="P29" i="3" s="1"/>
  <c r="P94" i="15"/>
  <c r="P139" i="15" s="1"/>
  <c r="P98" i="15"/>
  <c r="P143" i="15" s="1"/>
  <c r="P188" i="15" s="1"/>
  <c r="P7" i="3" s="1"/>
  <c r="P102" i="15"/>
  <c r="P147" i="15" s="1"/>
  <c r="P106" i="15"/>
  <c r="P151" i="15" s="1"/>
  <c r="P196" i="15" s="1"/>
  <c r="P15" i="3" s="1"/>
  <c r="P110" i="15"/>
  <c r="P155" i="15" s="1"/>
  <c r="P114" i="15"/>
  <c r="P159" i="15" s="1"/>
  <c r="P204" i="15" s="1"/>
  <c r="P23" i="3" s="1"/>
  <c r="P118" i="15"/>
  <c r="P163" i="15" s="1"/>
  <c r="P124" i="15"/>
  <c r="P169" i="15" s="1"/>
  <c r="P128" i="15"/>
  <c r="P173" i="15" s="1"/>
  <c r="P132" i="15"/>
  <c r="P177" i="15" s="1"/>
  <c r="P115" i="15"/>
  <c r="P160" i="15" s="1"/>
  <c r="P95" i="15"/>
  <c r="P140" i="15" s="1"/>
  <c r="P103" i="15"/>
  <c r="P148" i="15" s="1"/>
  <c r="P193" i="15" s="1"/>
  <c r="P12" i="3" s="1"/>
  <c r="P123" i="15"/>
  <c r="P168" i="15" s="1"/>
  <c r="P127" i="15"/>
  <c r="P172" i="15" s="1"/>
  <c r="P131" i="15"/>
  <c r="P176" i="15" s="1"/>
  <c r="P134" i="15"/>
  <c r="P179" i="15" s="1"/>
  <c r="P99" i="15"/>
  <c r="P144" i="15" s="1"/>
  <c r="P111" i="15"/>
  <c r="P156" i="15" s="1"/>
  <c r="P201" i="15" s="1"/>
  <c r="P20" i="3" s="1"/>
  <c r="P122" i="15"/>
  <c r="P167" i="15" s="1"/>
  <c r="P212" i="15" s="1"/>
  <c r="P31" i="3" s="1"/>
  <c r="P126" i="15"/>
  <c r="P171" i="15" s="1"/>
  <c r="P130" i="15"/>
  <c r="P175" i="15" s="1"/>
  <c r="P220" i="15" s="1"/>
  <c r="P39" i="3" s="1"/>
  <c r="P119" i="15"/>
  <c r="P164" i="15" s="1"/>
  <c r="P209" i="15" s="1"/>
  <c r="P28" i="3" s="1"/>
  <c r="P121" i="15"/>
  <c r="P166" i="15" s="1"/>
  <c r="P125" i="15"/>
  <c r="P170" i="15" s="1"/>
  <c r="P129" i="15"/>
  <c r="P174" i="15" s="1"/>
  <c r="P133" i="15"/>
  <c r="P178" i="15" s="1"/>
  <c r="P107" i="15"/>
  <c r="P152" i="15" s="1"/>
  <c r="P93" i="15"/>
  <c r="P138" i="15" s="1"/>
  <c r="P183" i="15" s="1"/>
  <c r="P2" i="3" s="1"/>
  <c r="D95" i="15"/>
  <c r="D140" i="15" s="1"/>
  <c r="D99" i="15"/>
  <c r="D144" i="15" s="1"/>
  <c r="D103" i="15"/>
  <c r="D148" i="15" s="1"/>
  <c r="D193" i="15" s="1"/>
  <c r="D12" i="3" s="1"/>
  <c r="D107" i="15"/>
  <c r="D152" i="15" s="1"/>
  <c r="D111" i="15"/>
  <c r="D156" i="15" s="1"/>
  <c r="D201" i="15" s="1"/>
  <c r="D20" i="3" s="1"/>
  <c r="D115" i="15"/>
  <c r="D160" i="15" s="1"/>
  <c r="D119" i="15"/>
  <c r="D164" i="15" s="1"/>
  <c r="D209" i="15" s="1"/>
  <c r="D28" i="3" s="1"/>
  <c r="D94" i="15"/>
  <c r="D139" i="15" s="1"/>
  <c r="D98" i="15"/>
  <c r="D143" i="15" s="1"/>
  <c r="D188" i="15" s="1"/>
  <c r="D7" i="3" s="1"/>
  <c r="D102" i="15"/>
  <c r="D147" i="15" s="1"/>
  <c r="D106" i="15"/>
  <c r="D151" i="15" s="1"/>
  <c r="D196" i="15" s="1"/>
  <c r="D15" i="3" s="1"/>
  <c r="D110" i="15"/>
  <c r="D155" i="15" s="1"/>
  <c r="D114" i="15"/>
  <c r="D159" i="15" s="1"/>
  <c r="D204" i="15" s="1"/>
  <c r="D23" i="3" s="1"/>
  <c r="D118" i="15"/>
  <c r="D163" i="15" s="1"/>
  <c r="D96" i="15"/>
  <c r="D141" i="15" s="1"/>
  <c r="D100" i="15"/>
  <c r="D145" i="15" s="1"/>
  <c r="D104" i="15"/>
  <c r="D149" i="15" s="1"/>
  <c r="D108" i="15"/>
  <c r="D153" i="15" s="1"/>
  <c r="D112" i="15"/>
  <c r="D157" i="15" s="1"/>
  <c r="D116" i="15"/>
  <c r="D161" i="15" s="1"/>
  <c r="D120" i="15"/>
  <c r="D165" i="15" s="1"/>
  <c r="D210" i="15" s="1"/>
  <c r="D29" i="3" s="1"/>
  <c r="D122" i="15"/>
  <c r="D167" i="15" s="1"/>
  <c r="D212" i="15" s="1"/>
  <c r="D31" i="3" s="1"/>
  <c r="D126" i="15"/>
  <c r="D171" i="15" s="1"/>
  <c r="D130" i="15"/>
  <c r="D175" i="15" s="1"/>
  <c r="D220" i="15" s="1"/>
  <c r="D39" i="3" s="1"/>
  <c r="D134" i="15"/>
  <c r="D179" i="15" s="1"/>
  <c r="D117" i="15"/>
  <c r="D162" i="15" s="1"/>
  <c r="D124" i="15"/>
  <c r="D169" i="15" s="1"/>
  <c r="D128" i="15"/>
  <c r="D173" i="15" s="1"/>
  <c r="D109" i="15"/>
  <c r="D154" i="15" s="1"/>
  <c r="D132" i="15"/>
  <c r="D177" i="15" s="1"/>
  <c r="D121" i="15"/>
  <c r="D166" i="15" s="1"/>
  <c r="D125" i="15"/>
  <c r="D170" i="15" s="1"/>
  <c r="D129" i="15"/>
  <c r="D174" i="15" s="1"/>
  <c r="D133" i="15"/>
  <c r="D178" i="15" s="1"/>
  <c r="D101" i="15"/>
  <c r="D146" i="15" s="1"/>
  <c r="D105" i="15"/>
  <c r="D150" i="15" s="1"/>
  <c r="D97" i="15"/>
  <c r="D142" i="15" s="1"/>
  <c r="D113" i="15"/>
  <c r="D158" i="15" s="1"/>
  <c r="D123" i="15"/>
  <c r="D168" i="15" s="1"/>
  <c r="D127" i="15"/>
  <c r="D172" i="15" s="1"/>
  <c r="D131" i="15"/>
  <c r="D176" i="15" s="1"/>
  <c r="D93" i="15"/>
  <c r="D138" i="15" s="1"/>
  <c r="D183" i="15" s="1"/>
  <c r="D2" i="3" s="1"/>
  <c r="I97" i="17"/>
  <c r="I142" i="17" s="1"/>
  <c r="I96" i="17"/>
  <c r="I141" i="17" s="1"/>
  <c r="I95" i="17"/>
  <c r="I140" i="17" s="1"/>
  <c r="I99" i="17"/>
  <c r="I144" i="17" s="1"/>
  <c r="I98" i="17"/>
  <c r="I143" i="17" s="1"/>
  <c r="I93" i="17"/>
  <c r="I138" i="17" s="1"/>
  <c r="I94" i="17"/>
  <c r="I139" i="17" s="1"/>
  <c r="I103" i="17"/>
  <c r="I148" i="17" s="1"/>
  <c r="I107" i="17"/>
  <c r="I152" i="17" s="1"/>
  <c r="I111" i="17"/>
  <c r="I156" i="17" s="1"/>
  <c r="I115" i="17"/>
  <c r="I160" i="17" s="1"/>
  <c r="I119" i="17"/>
  <c r="I164" i="17" s="1"/>
  <c r="I123" i="17"/>
  <c r="I168" i="17" s="1"/>
  <c r="I127" i="17"/>
  <c r="I172" i="17" s="1"/>
  <c r="I131" i="17"/>
  <c r="I176" i="17" s="1"/>
  <c r="I101" i="17"/>
  <c r="I146" i="17" s="1"/>
  <c r="I105" i="17"/>
  <c r="I150" i="17" s="1"/>
  <c r="I109" i="17"/>
  <c r="I154" i="17" s="1"/>
  <c r="I113" i="17"/>
  <c r="I158" i="17" s="1"/>
  <c r="I117" i="17"/>
  <c r="I162" i="17" s="1"/>
  <c r="I121" i="17"/>
  <c r="I166" i="17" s="1"/>
  <c r="I125" i="17"/>
  <c r="I170" i="17" s="1"/>
  <c r="I129" i="17"/>
  <c r="I174" i="17" s="1"/>
  <c r="I133" i="17"/>
  <c r="I178" i="17" s="1"/>
  <c r="I100" i="17"/>
  <c r="I145" i="17" s="1"/>
  <c r="I120" i="17"/>
  <c r="I165" i="17" s="1"/>
  <c r="I130" i="17"/>
  <c r="I175" i="17" s="1"/>
  <c r="I108" i="17"/>
  <c r="I153" i="17" s="1"/>
  <c r="I118" i="17"/>
  <c r="I163" i="17" s="1"/>
  <c r="I106" i="17"/>
  <c r="I151" i="17" s="1"/>
  <c r="I128" i="17"/>
  <c r="I173" i="17" s="1"/>
  <c r="I102" i="17"/>
  <c r="I147" i="17" s="1"/>
  <c r="I124" i="17"/>
  <c r="I169" i="17" s="1"/>
  <c r="I134" i="17"/>
  <c r="I179" i="17" s="1"/>
  <c r="I112" i="17"/>
  <c r="I157" i="17" s="1"/>
  <c r="I122" i="17"/>
  <c r="I167" i="17" s="1"/>
  <c r="I110" i="17"/>
  <c r="I155" i="17" s="1"/>
  <c r="I114" i="17"/>
  <c r="I159" i="17" s="1"/>
  <c r="I116" i="17"/>
  <c r="I161" i="17" s="1"/>
  <c r="I126" i="17"/>
  <c r="I171" i="17" s="1"/>
  <c r="I132" i="17"/>
  <c r="I177" i="17" s="1"/>
  <c r="I104" i="17"/>
  <c r="I149" i="17" s="1"/>
  <c r="AC95" i="17"/>
  <c r="AC140" i="17" s="1"/>
  <c r="AC99" i="17"/>
  <c r="AC144" i="17" s="1"/>
  <c r="AC94" i="17"/>
  <c r="AC139" i="17" s="1"/>
  <c r="AC97" i="17"/>
  <c r="AC142" i="17" s="1"/>
  <c r="AC101" i="17"/>
  <c r="AC146" i="17" s="1"/>
  <c r="AC105" i="17"/>
  <c r="AC150" i="17" s="1"/>
  <c r="AC109" i="17"/>
  <c r="AC154" i="17" s="1"/>
  <c r="AC113" i="17"/>
  <c r="AC158" i="17" s="1"/>
  <c r="AC117" i="17"/>
  <c r="AC162" i="17" s="1"/>
  <c r="AC121" i="17"/>
  <c r="AC166" i="17" s="1"/>
  <c r="AC125" i="17"/>
  <c r="AC170" i="17" s="1"/>
  <c r="AC129" i="17"/>
  <c r="AC174" i="17" s="1"/>
  <c r="AC133" i="17"/>
  <c r="AC178" i="17" s="1"/>
  <c r="AC96" i="17"/>
  <c r="AC141" i="17" s="1"/>
  <c r="AC103" i="17"/>
  <c r="AC148" i="17" s="1"/>
  <c r="AC107" i="17"/>
  <c r="AC152" i="17" s="1"/>
  <c r="AC111" i="17"/>
  <c r="AC156" i="17" s="1"/>
  <c r="AC115" i="17"/>
  <c r="AC160" i="17" s="1"/>
  <c r="AC119" i="17"/>
  <c r="AC164" i="17" s="1"/>
  <c r="AC123" i="17"/>
  <c r="AC168" i="17" s="1"/>
  <c r="AC127" i="17"/>
  <c r="AC172" i="17" s="1"/>
  <c r="AC131" i="17"/>
  <c r="AC176" i="17" s="1"/>
  <c r="AC108" i="17"/>
  <c r="AC153" i="17" s="1"/>
  <c r="AC130" i="17"/>
  <c r="AC175" i="17" s="1"/>
  <c r="AC93" i="17"/>
  <c r="AC138" i="17" s="1"/>
  <c r="AC118" i="17"/>
  <c r="AC163" i="17" s="1"/>
  <c r="AC128" i="17"/>
  <c r="AC173" i="17" s="1"/>
  <c r="AC106" i="17"/>
  <c r="AC151" i="17" s="1"/>
  <c r="AC116" i="17"/>
  <c r="AC161" i="17" s="1"/>
  <c r="AC102" i="17"/>
  <c r="AC147" i="17" s="1"/>
  <c r="AC112" i="17"/>
  <c r="AC157" i="17" s="1"/>
  <c r="AC134" i="17"/>
  <c r="AC179" i="17" s="1"/>
  <c r="AC100" i="17"/>
  <c r="AC145" i="17" s="1"/>
  <c r="AC122" i="17"/>
  <c r="AC167" i="17" s="1"/>
  <c r="AC132" i="17"/>
  <c r="AC177" i="17" s="1"/>
  <c r="AC104" i="17"/>
  <c r="AC149" i="17" s="1"/>
  <c r="AC110" i="17"/>
  <c r="AC155" i="17" s="1"/>
  <c r="AC98" i="17"/>
  <c r="AC143" i="17" s="1"/>
  <c r="AC120" i="17"/>
  <c r="AC165" i="17" s="1"/>
  <c r="AC124" i="17"/>
  <c r="AC169" i="17" s="1"/>
  <c r="AC126" i="17"/>
  <c r="AC171" i="17" s="1"/>
  <c r="AC114" i="17"/>
  <c r="AC159" i="17" s="1"/>
  <c r="S97" i="18"/>
  <c r="S142" i="18" s="1"/>
  <c r="S101" i="18"/>
  <c r="S146" i="18" s="1"/>
  <c r="S95" i="18"/>
  <c r="S140" i="18" s="1"/>
  <c r="S99" i="18"/>
  <c r="S144" i="18" s="1"/>
  <c r="S103" i="18"/>
  <c r="S148" i="18" s="1"/>
  <c r="S102" i="18"/>
  <c r="S147" i="18" s="1"/>
  <c r="S106" i="18"/>
  <c r="S151" i="18" s="1"/>
  <c r="S110" i="18"/>
  <c r="S155" i="18" s="1"/>
  <c r="S114" i="18"/>
  <c r="S159" i="18" s="1"/>
  <c r="S118" i="18"/>
  <c r="S163" i="18" s="1"/>
  <c r="S122" i="18"/>
  <c r="S167" i="18" s="1"/>
  <c r="S126" i="18"/>
  <c r="S171" i="18" s="1"/>
  <c r="S130" i="18"/>
  <c r="S175" i="18" s="1"/>
  <c r="S100" i="18"/>
  <c r="S145" i="18" s="1"/>
  <c r="S109" i="18"/>
  <c r="S154" i="18" s="1"/>
  <c r="S113" i="18"/>
  <c r="S158" i="18" s="1"/>
  <c r="S117" i="18"/>
  <c r="S162" i="18" s="1"/>
  <c r="S121" i="18"/>
  <c r="S166" i="18" s="1"/>
  <c r="S125" i="18"/>
  <c r="S170" i="18" s="1"/>
  <c r="S129" i="18"/>
  <c r="S174" i="18" s="1"/>
  <c r="S133" i="18"/>
  <c r="S178" i="18" s="1"/>
  <c r="S94" i="18"/>
  <c r="S139" i="18" s="1"/>
  <c r="S104" i="18"/>
  <c r="S149" i="18" s="1"/>
  <c r="S107" i="18"/>
  <c r="S152" i="18" s="1"/>
  <c r="S111" i="18"/>
  <c r="S156" i="18" s="1"/>
  <c r="S115" i="18"/>
  <c r="S160" i="18" s="1"/>
  <c r="S119" i="18"/>
  <c r="S164" i="18" s="1"/>
  <c r="S123" i="18"/>
  <c r="S168" i="18" s="1"/>
  <c r="S127" i="18"/>
  <c r="S172" i="18" s="1"/>
  <c r="S131" i="18"/>
  <c r="S176" i="18" s="1"/>
  <c r="S132" i="18"/>
  <c r="S177" i="18" s="1"/>
  <c r="S105" i="18"/>
  <c r="S150" i="18" s="1"/>
  <c r="S120" i="18"/>
  <c r="S165" i="18" s="1"/>
  <c r="S93" i="18"/>
  <c r="S96" i="18"/>
  <c r="S141" i="18" s="1"/>
  <c r="S98" i="18"/>
  <c r="S143" i="18" s="1"/>
  <c r="S108" i="18"/>
  <c r="S153" i="18" s="1"/>
  <c r="S128" i="18"/>
  <c r="S173" i="18" s="1"/>
  <c r="S124" i="18"/>
  <c r="S169" i="18" s="1"/>
  <c r="S134" i="18"/>
  <c r="S179" i="18" s="1"/>
  <c r="S112" i="18"/>
  <c r="S157" i="18" s="1"/>
  <c r="S116" i="18"/>
  <c r="S161" i="18" s="1"/>
  <c r="U97" i="19"/>
  <c r="U142" i="19" s="1"/>
  <c r="U101" i="19"/>
  <c r="U146" i="19" s="1"/>
  <c r="U105" i="19"/>
  <c r="U150" i="19" s="1"/>
  <c r="U109" i="19"/>
  <c r="U154" i="19" s="1"/>
  <c r="U113" i="19"/>
  <c r="U158" i="19" s="1"/>
  <c r="U117" i="19"/>
  <c r="U162" i="19" s="1"/>
  <c r="U95" i="19"/>
  <c r="U140" i="19" s="1"/>
  <c r="U99" i="19"/>
  <c r="U144" i="19" s="1"/>
  <c r="U103" i="19"/>
  <c r="U148" i="19" s="1"/>
  <c r="U107" i="19"/>
  <c r="U152" i="19" s="1"/>
  <c r="U111" i="19"/>
  <c r="U156" i="19" s="1"/>
  <c r="U115" i="19"/>
  <c r="U160" i="19" s="1"/>
  <c r="U119" i="19"/>
  <c r="U164" i="19" s="1"/>
  <c r="U110" i="19"/>
  <c r="U155" i="19" s="1"/>
  <c r="U98" i="19"/>
  <c r="U143" i="19" s="1"/>
  <c r="U108" i="19"/>
  <c r="U153" i="19" s="1"/>
  <c r="U120" i="19"/>
  <c r="U165" i="19" s="1"/>
  <c r="U124" i="19"/>
  <c r="U169" i="19" s="1"/>
  <c r="U128" i="19"/>
  <c r="U173" i="19" s="1"/>
  <c r="U132" i="19"/>
  <c r="U177" i="19" s="1"/>
  <c r="U96" i="19"/>
  <c r="U141" i="19" s="1"/>
  <c r="U118" i="19"/>
  <c r="U163" i="19" s="1"/>
  <c r="U93" i="19"/>
  <c r="U138" i="19" s="1"/>
  <c r="U114" i="19"/>
  <c r="U159" i="19" s="1"/>
  <c r="U122" i="19"/>
  <c r="U167" i="19" s="1"/>
  <c r="U126" i="19"/>
  <c r="U171" i="19" s="1"/>
  <c r="U130" i="19"/>
  <c r="U175" i="19" s="1"/>
  <c r="U134" i="19"/>
  <c r="U179" i="19" s="1"/>
  <c r="U102" i="19"/>
  <c r="U147" i="19" s="1"/>
  <c r="U112" i="19"/>
  <c r="U157" i="19" s="1"/>
  <c r="U121" i="19"/>
  <c r="U166" i="19" s="1"/>
  <c r="U131" i="19"/>
  <c r="U176" i="19" s="1"/>
  <c r="U94" i="19"/>
  <c r="U139" i="19" s="1"/>
  <c r="U100" i="19"/>
  <c r="U145" i="19" s="1"/>
  <c r="U129" i="19"/>
  <c r="U174" i="19" s="1"/>
  <c r="U116" i="19"/>
  <c r="U161" i="19" s="1"/>
  <c r="U125" i="19"/>
  <c r="U170" i="19" s="1"/>
  <c r="U123" i="19"/>
  <c r="U168" i="19" s="1"/>
  <c r="U106" i="19"/>
  <c r="U151" i="19" s="1"/>
  <c r="U133" i="19"/>
  <c r="U178" i="19" s="1"/>
  <c r="U104" i="19"/>
  <c r="U149" i="19" s="1"/>
  <c r="U127" i="19"/>
  <c r="U172" i="19" s="1"/>
  <c r="Q97" i="17"/>
  <c r="Q142" i="17" s="1"/>
  <c r="Q96" i="17"/>
  <c r="Q141" i="17" s="1"/>
  <c r="Q95" i="17"/>
  <c r="Q140" i="17" s="1"/>
  <c r="Q99" i="17"/>
  <c r="Q144" i="17" s="1"/>
  <c r="Q93" i="17"/>
  <c r="Q138" i="17" s="1"/>
  <c r="Q103" i="17"/>
  <c r="Q148" i="17" s="1"/>
  <c r="Q107" i="17"/>
  <c r="Q152" i="17" s="1"/>
  <c r="Q111" i="17"/>
  <c r="Q156" i="17" s="1"/>
  <c r="Q115" i="17"/>
  <c r="Q160" i="17" s="1"/>
  <c r="Q119" i="17"/>
  <c r="Q164" i="17" s="1"/>
  <c r="Q123" i="17"/>
  <c r="Q168" i="17" s="1"/>
  <c r="Q127" i="17"/>
  <c r="Q172" i="17" s="1"/>
  <c r="Q131" i="17"/>
  <c r="Q176" i="17" s="1"/>
  <c r="Q100" i="17"/>
  <c r="Q145" i="17" s="1"/>
  <c r="Q101" i="17"/>
  <c r="Q146" i="17" s="1"/>
  <c r="Q105" i="17"/>
  <c r="Q150" i="17" s="1"/>
  <c r="Q109" i="17"/>
  <c r="Q154" i="17" s="1"/>
  <c r="Q113" i="17"/>
  <c r="Q158" i="17" s="1"/>
  <c r="Q117" i="17"/>
  <c r="Q162" i="17" s="1"/>
  <c r="Q121" i="17"/>
  <c r="Q166" i="17" s="1"/>
  <c r="Q125" i="17"/>
  <c r="Q170" i="17" s="1"/>
  <c r="Q129" i="17"/>
  <c r="Q174" i="17" s="1"/>
  <c r="Q133" i="17"/>
  <c r="Q178" i="17" s="1"/>
  <c r="Q102" i="17"/>
  <c r="Q147" i="17" s="1"/>
  <c r="Q124" i="17"/>
  <c r="Q169" i="17" s="1"/>
  <c r="Q134" i="17"/>
  <c r="Q179" i="17" s="1"/>
  <c r="Q112" i="17"/>
  <c r="Q157" i="17" s="1"/>
  <c r="Q122" i="17"/>
  <c r="Q167" i="17" s="1"/>
  <c r="Q98" i="17"/>
  <c r="Q143" i="17" s="1"/>
  <c r="Q110" i="17"/>
  <c r="Q155" i="17" s="1"/>
  <c r="Q132" i="17"/>
  <c r="Q177" i="17" s="1"/>
  <c r="Q106" i="17"/>
  <c r="Q151" i="17" s="1"/>
  <c r="Q128" i="17"/>
  <c r="Q173" i="17" s="1"/>
  <c r="Q94" i="17"/>
  <c r="Q139" i="17" s="1"/>
  <c r="Q116" i="17"/>
  <c r="Q161" i="17" s="1"/>
  <c r="Q126" i="17"/>
  <c r="Q171" i="17" s="1"/>
  <c r="Q104" i="17"/>
  <c r="Q149" i="17" s="1"/>
  <c r="Q108" i="17"/>
  <c r="Q153" i="17" s="1"/>
  <c r="Q114" i="17"/>
  <c r="Q159" i="17" s="1"/>
  <c r="Q118" i="17"/>
  <c r="Q163" i="17" s="1"/>
  <c r="Q120" i="17"/>
  <c r="Q165" i="17" s="1"/>
  <c r="Q130" i="17"/>
  <c r="Q175" i="17" s="1"/>
  <c r="O96" i="15"/>
  <c r="O141" i="15" s="1"/>
  <c r="O100" i="15"/>
  <c r="O145" i="15" s="1"/>
  <c r="O104" i="15"/>
  <c r="O149" i="15" s="1"/>
  <c r="O108" i="15"/>
  <c r="O153" i="15" s="1"/>
  <c r="O112" i="15"/>
  <c r="O157" i="15" s="1"/>
  <c r="O116" i="15"/>
  <c r="O161" i="15" s="1"/>
  <c r="O120" i="15"/>
  <c r="O165" i="15" s="1"/>
  <c r="O210" i="15" s="1"/>
  <c r="O29" i="3" s="1"/>
  <c r="O95" i="15"/>
  <c r="O140" i="15" s="1"/>
  <c r="O94" i="15"/>
  <c r="O139" i="15" s="1"/>
  <c r="O98" i="15"/>
  <c r="O143" i="15" s="1"/>
  <c r="O188" i="15" s="1"/>
  <c r="O7" i="3" s="1"/>
  <c r="O102" i="15"/>
  <c r="O147" i="15" s="1"/>
  <c r="O106" i="15"/>
  <c r="O151" i="15" s="1"/>
  <c r="O196" i="15" s="1"/>
  <c r="O15" i="3" s="1"/>
  <c r="O110" i="15"/>
  <c r="O155" i="15" s="1"/>
  <c r="O114" i="15"/>
  <c r="O159" i="15" s="1"/>
  <c r="O204" i="15" s="1"/>
  <c r="O23" i="3" s="1"/>
  <c r="O118" i="15"/>
  <c r="O163" i="15" s="1"/>
  <c r="O105" i="15"/>
  <c r="O150" i="15" s="1"/>
  <c r="O115" i="15"/>
  <c r="O160" i="15" s="1"/>
  <c r="O101" i="15"/>
  <c r="O146" i="15" s="1"/>
  <c r="O111" i="15"/>
  <c r="O156" i="15" s="1"/>
  <c r="O201" i="15" s="1"/>
  <c r="O20" i="3" s="1"/>
  <c r="O122" i="15"/>
  <c r="O167" i="15" s="1"/>
  <c r="O212" i="15" s="1"/>
  <c r="O31" i="3" s="1"/>
  <c r="O130" i="15"/>
  <c r="O175" i="15" s="1"/>
  <c r="O220" i="15" s="1"/>
  <c r="O39" i="3" s="1"/>
  <c r="O97" i="15"/>
  <c r="O142" i="15" s="1"/>
  <c r="O103" i="15"/>
  <c r="O148" i="15" s="1"/>
  <c r="O193" i="15" s="1"/>
  <c r="O12" i="3" s="1"/>
  <c r="O123" i="15"/>
  <c r="O168" i="15" s="1"/>
  <c r="O127" i="15"/>
  <c r="O172" i="15" s="1"/>
  <c r="O131" i="15"/>
  <c r="O176" i="15" s="1"/>
  <c r="O113" i="15"/>
  <c r="O158" i="15" s="1"/>
  <c r="O93" i="15"/>
  <c r="O138" i="15" s="1"/>
  <c r="O183" i="15" s="1"/>
  <c r="O2" i="3" s="1"/>
  <c r="O126" i="15"/>
  <c r="O171" i="15" s="1"/>
  <c r="O109" i="15"/>
  <c r="O154" i="15" s="1"/>
  <c r="O119" i="15"/>
  <c r="O164" i="15" s="1"/>
  <c r="O209" i="15" s="1"/>
  <c r="O28" i="3" s="1"/>
  <c r="O121" i="15"/>
  <c r="O166" i="15" s="1"/>
  <c r="O125" i="15"/>
  <c r="O170" i="15" s="1"/>
  <c r="O129" i="15"/>
  <c r="O174" i="15" s="1"/>
  <c r="O133" i="15"/>
  <c r="O178" i="15" s="1"/>
  <c r="O117" i="15"/>
  <c r="O162" i="15" s="1"/>
  <c r="O124" i="15"/>
  <c r="O169" i="15" s="1"/>
  <c r="O128" i="15"/>
  <c r="O173" i="15" s="1"/>
  <c r="O134" i="15"/>
  <c r="O179" i="15" s="1"/>
  <c r="O99" i="15"/>
  <c r="O144" i="15" s="1"/>
  <c r="O107" i="15"/>
  <c r="O152" i="15" s="1"/>
  <c r="O132" i="15"/>
  <c r="O177" i="15" s="1"/>
  <c r="G96" i="15"/>
  <c r="G141" i="15" s="1"/>
  <c r="G100" i="15"/>
  <c r="G145" i="15" s="1"/>
  <c r="G104" i="15"/>
  <c r="G149" i="15" s="1"/>
  <c r="G108" i="15"/>
  <c r="G153" i="15" s="1"/>
  <c r="G112" i="15"/>
  <c r="G157" i="15" s="1"/>
  <c r="G116" i="15"/>
  <c r="G161" i="15" s="1"/>
  <c r="G120" i="15"/>
  <c r="G165" i="15" s="1"/>
  <c r="G210" i="15" s="1"/>
  <c r="G29" i="3" s="1"/>
  <c r="G95" i="15"/>
  <c r="G140" i="15" s="1"/>
  <c r="G94" i="15"/>
  <c r="G139" i="15" s="1"/>
  <c r="G98" i="15"/>
  <c r="G143" i="15" s="1"/>
  <c r="G188" i="15" s="1"/>
  <c r="G7" i="3" s="1"/>
  <c r="G102" i="15"/>
  <c r="G147" i="15" s="1"/>
  <c r="G106" i="15"/>
  <c r="G151" i="15" s="1"/>
  <c r="G196" i="15" s="1"/>
  <c r="G15" i="3" s="1"/>
  <c r="G110" i="15"/>
  <c r="G155" i="15" s="1"/>
  <c r="G114" i="15"/>
  <c r="G159" i="15" s="1"/>
  <c r="G204" i="15" s="1"/>
  <c r="G23" i="3" s="1"/>
  <c r="G118" i="15"/>
  <c r="G163" i="15" s="1"/>
  <c r="G101" i="15"/>
  <c r="G146" i="15" s="1"/>
  <c r="G111" i="15"/>
  <c r="G156" i="15" s="1"/>
  <c r="G201" i="15" s="1"/>
  <c r="G20" i="3" s="1"/>
  <c r="G107" i="15"/>
  <c r="G152" i="15" s="1"/>
  <c r="G134" i="15"/>
  <c r="G179" i="15" s="1"/>
  <c r="G117" i="15"/>
  <c r="G162" i="15" s="1"/>
  <c r="G99" i="15"/>
  <c r="G144" i="15" s="1"/>
  <c r="G123" i="15"/>
  <c r="G168" i="15" s="1"/>
  <c r="G127" i="15"/>
  <c r="G172" i="15" s="1"/>
  <c r="G131" i="15"/>
  <c r="G176" i="15" s="1"/>
  <c r="G109" i="15"/>
  <c r="G154" i="15" s="1"/>
  <c r="G119" i="15"/>
  <c r="G164" i="15" s="1"/>
  <c r="G209" i="15" s="1"/>
  <c r="G28" i="3" s="1"/>
  <c r="G122" i="15"/>
  <c r="G167" i="15" s="1"/>
  <c r="G212" i="15" s="1"/>
  <c r="G31" i="3" s="1"/>
  <c r="G126" i="15"/>
  <c r="G171" i="15" s="1"/>
  <c r="G130" i="15"/>
  <c r="G175" i="15" s="1"/>
  <c r="G220" i="15" s="1"/>
  <c r="G39" i="3" s="1"/>
  <c r="G105" i="15"/>
  <c r="G150" i="15" s="1"/>
  <c r="G115" i="15"/>
  <c r="G160" i="15" s="1"/>
  <c r="G121" i="15"/>
  <c r="G166" i="15" s="1"/>
  <c r="G125" i="15"/>
  <c r="G170" i="15" s="1"/>
  <c r="G129" i="15"/>
  <c r="G174" i="15" s="1"/>
  <c r="G133" i="15"/>
  <c r="G178" i="15" s="1"/>
  <c r="G113" i="15"/>
  <c r="G158" i="15" s="1"/>
  <c r="G132" i="15"/>
  <c r="G177" i="15" s="1"/>
  <c r="G93" i="15"/>
  <c r="G138" i="15" s="1"/>
  <c r="G183" i="15" s="1"/>
  <c r="G2" i="3" s="1"/>
  <c r="G103" i="15"/>
  <c r="G148" i="15" s="1"/>
  <c r="G193" i="15" s="1"/>
  <c r="G12" i="3" s="1"/>
  <c r="G97" i="15"/>
  <c r="G142" i="15" s="1"/>
  <c r="G124" i="15"/>
  <c r="G169" i="15" s="1"/>
  <c r="G128" i="15"/>
  <c r="G173" i="15" s="1"/>
  <c r="I95" i="19"/>
  <c r="I140" i="19" s="1"/>
  <c r="I99" i="19"/>
  <c r="I144" i="19" s="1"/>
  <c r="I103" i="19"/>
  <c r="I148" i="19" s="1"/>
  <c r="I107" i="19"/>
  <c r="I152" i="19" s="1"/>
  <c r="I111" i="19"/>
  <c r="I156" i="19" s="1"/>
  <c r="I115" i="19"/>
  <c r="I160" i="19" s="1"/>
  <c r="I119" i="19"/>
  <c r="I164" i="19" s="1"/>
  <c r="I97" i="19"/>
  <c r="I142" i="19" s="1"/>
  <c r="I101" i="19"/>
  <c r="I146" i="19" s="1"/>
  <c r="I105" i="19"/>
  <c r="I150" i="19" s="1"/>
  <c r="I109" i="19"/>
  <c r="I154" i="19" s="1"/>
  <c r="I113" i="19"/>
  <c r="I158" i="19" s="1"/>
  <c r="I117" i="19"/>
  <c r="I162" i="19" s="1"/>
  <c r="I104" i="19"/>
  <c r="I149" i="19" s="1"/>
  <c r="I114" i="19"/>
  <c r="I159" i="19" s="1"/>
  <c r="I102" i="19"/>
  <c r="I147" i="19" s="1"/>
  <c r="I122" i="19"/>
  <c r="I167" i="19" s="1"/>
  <c r="I126" i="19"/>
  <c r="I171" i="19" s="1"/>
  <c r="I130" i="19"/>
  <c r="I175" i="19" s="1"/>
  <c r="I134" i="19"/>
  <c r="I179" i="19" s="1"/>
  <c r="I112" i="19"/>
  <c r="I157" i="19" s="1"/>
  <c r="I108" i="19"/>
  <c r="I153" i="19" s="1"/>
  <c r="I118" i="19"/>
  <c r="I163" i="19" s="1"/>
  <c r="I120" i="19"/>
  <c r="I165" i="19" s="1"/>
  <c r="I124" i="19"/>
  <c r="I169" i="19" s="1"/>
  <c r="I128" i="19"/>
  <c r="I173" i="19" s="1"/>
  <c r="I132" i="19"/>
  <c r="I177" i="19" s="1"/>
  <c r="I96" i="19"/>
  <c r="I141" i="19" s="1"/>
  <c r="I106" i="19"/>
  <c r="I151" i="19" s="1"/>
  <c r="I93" i="19"/>
  <c r="I138" i="19" s="1"/>
  <c r="I98" i="19"/>
  <c r="I143" i="19" s="1"/>
  <c r="I100" i="19"/>
  <c r="I145" i="19" s="1"/>
  <c r="I125" i="19"/>
  <c r="I170" i="19" s="1"/>
  <c r="I110" i="19"/>
  <c r="I155" i="19" s="1"/>
  <c r="I123" i="19"/>
  <c r="I168" i="19" s="1"/>
  <c r="I133" i="19"/>
  <c r="I178" i="19" s="1"/>
  <c r="I129" i="19"/>
  <c r="I174" i="19" s="1"/>
  <c r="I116" i="19"/>
  <c r="I161" i="19" s="1"/>
  <c r="I121" i="19"/>
  <c r="I166" i="19" s="1"/>
  <c r="I94" i="19"/>
  <c r="I139" i="19" s="1"/>
  <c r="I127" i="19"/>
  <c r="I172" i="19" s="1"/>
  <c r="I131" i="19"/>
  <c r="I176" i="19" s="1"/>
  <c r="AA97" i="18"/>
  <c r="AA142" i="18" s="1"/>
  <c r="AA101" i="18"/>
  <c r="AA146" i="18" s="1"/>
  <c r="AA95" i="18"/>
  <c r="AA140" i="18" s="1"/>
  <c r="AA99" i="18"/>
  <c r="AA144" i="18" s="1"/>
  <c r="AA103" i="18"/>
  <c r="AA148" i="18" s="1"/>
  <c r="AA106" i="18"/>
  <c r="AA151" i="18" s="1"/>
  <c r="AA110" i="18"/>
  <c r="AA155" i="18" s="1"/>
  <c r="AA114" i="18"/>
  <c r="AA159" i="18" s="1"/>
  <c r="AA118" i="18"/>
  <c r="AA163" i="18" s="1"/>
  <c r="AA122" i="18"/>
  <c r="AA167" i="18" s="1"/>
  <c r="AA126" i="18"/>
  <c r="AA171" i="18" s="1"/>
  <c r="AA130" i="18"/>
  <c r="AA175" i="18" s="1"/>
  <c r="AA94" i="18"/>
  <c r="AA139" i="18" s="1"/>
  <c r="AA104" i="18"/>
  <c r="AA149" i="18" s="1"/>
  <c r="AA109" i="18"/>
  <c r="AA154" i="18" s="1"/>
  <c r="AA113" i="18"/>
  <c r="AA158" i="18" s="1"/>
  <c r="AA117" i="18"/>
  <c r="AA162" i="18" s="1"/>
  <c r="AA121" i="18"/>
  <c r="AA166" i="18" s="1"/>
  <c r="AA125" i="18"/>
  <c r="AA170" i="18" s="1"/>
  <c r="AA129" i="18"/>
  <c r="AA174" i="18" s="1"/>
  <c r="AA133" i="18"/>
  <c r="AA178" i="18" s="1"/>
  <c r="AA98" i="18"/>
  <c r="AA143" i="18" s="1"/>
  <c r="AA107" i="18"/>
  <c r="AA152" i="18" s="1"/>
  <c r="AA111" i="18"/>
  <c r="AA156" i="18" s="1"/>
  <c r="AA115" i="18"/>
  <c r="AA160" i="18" s="1"/>
  <c r="AA119" i="18"/>
  <c r="AA164" i="18" s="1"/>
  <c r="AA123" i="18"/>
  <c r="AA168" i="18" s="1"/>
  <c r="AA127" i="18"/>
  <c r="AA172" i="18" s="1"/>
  <c r="AA131" i="18"/>
  <c r="AA176" i="18" s="1"/>
  <c r="AA124" i="18"/>
  <c r="AA169" i="18" s="1"/>
  <c r="AA93" i="18"/>
  <c r="AA112" i="18"/>
  <c r="AA157" i="18" s="1"/>
  <c r="AA96" i="18"/>
  <c r="AA141" i="18" s="1"/>
  <c r="AA105" i="18"/>
  <c r="AA150" i="18" s="1"/>
  <c r="AA132" i="18"/>
  <c r="AA177" i="18" s="1"/>
  <c r="AA108" i="18"/>
  <c r="AA153" i="18" s="1"/>
  <c r="AA134" i="18"/>
  <c r="AA179" i="18" s="1"/>
  <c r="AA128" i="18"/>
  <c r="AA173" i="18" s="1"/>
  <c r="AA116" i="18"/>
  <c r="AA161" i="18" s="1"/>
  <c r="AA102" i="18"/>
  <c r="AA147" i="18" s="1"/>
  <c r="AA120" i="18"/>
  <c r="AA165" i="18" s="1"/>
  <c r="AA100" i="18"/>
  <c r="AA145" i="18" s="1"/>
  <c r="AC97" i="19"/>
  <c r="AC142" i="19" s="1"/>
  <c r="AC101" i="19"/>
  <c r="AC146" i="19" s="1"/>
  <c r="AC105" i="19"/>
  <c r="AC150" i="19" s="1"/>
  <c r="AC109" i="19"/>
  <c r="AC154" i="19" s="1"/>
  <c r="AC113" i="19"/>
  <c r="AC158" i="19" s="1"/>
  <c r="AC117" i="19"/>
  <c r="AC162" i="19" s="1"/>
  <c r="AC95" i="19"/>
  <c r="AC140" i="19" s="1"/>
  <c r="AC99" i="19"/>
  <c r="AC144" i="19" s="1"/>
  <c r="AC103" i="19"/>
  <c r="AC148" i="19" s="1"/>
  <c r="AC107" i="19"/>
  <c r="AC152" i="19" s="1"/>
  <c r="AC111" i="19"/>
  <c r="AC156" i="19" s="1"/>
  <c r="AC115" i="19"/>
  <c r="AC160" i="19" s="1"/>
  <c r="AC114" i="19"/>
  <c r="AC159" i="19" s="1"/>
  <c r="AC102" i="19"/>
  <c r="AC147" i="19" s="1"/>
  <c r="AC112" i="19"/>
  <c r="AC157" i="19" s="1"/>
  <c r="AC120" i="19"/>
  <c r="AC165" i="19" s="1"/>
  <c r="AC124" i="19"/>
  <c r="AC169" i="19" s="1"/>
  <c r="AC128" i="19"/>
  <c r="AC173" i="19" s="1"/>
  <c r="AC132" i="19"/>
  <c r="AC177" i="19" s="1"/>
  <c r="AC100" i="19"/>
  <c r="AC145" i="19" s="1"/>
  <c r="AC93" i="19"/>
  <c r="AC138" i="19" s="1"/>
  <c r="AC96" i="19"/>
  <c r="AC141" i="19" s="1"/>
  <c r="AC118" i="19"/>
  <c r="AC163" i="19" s="1"/>
  <c r="AC122" i="19"/>
  <c r="AC167" i="19" s="1"/>
  <c r="AC126" i="19"/>
  <c r="AC171" i="19" s="1"/>
  <c r="AC130" i="19"/>
  <c r="AC175" i="19" s="1"/>
  <c r="AC134" i="19"/>
  <c r="AC179" i="19" s="1"/>
  <c r="AC106" i="19"/>
  <c r="AC151" i="19" s="1"/>
  <c r="AC116" i="19"/>
  <c r="AC161" i="19" s="1"/>
  <c r="AC125" i="19"/>
  <c r="AC170" i="19" s="1"/>
  <c r="AC123" i="19"/>
  <c r="AC168" i="19" s="1"/>
  <c r="AC94" i="19"/>
  <c r="AC139" i="19" s="1"/>
  <c r="AC133" i="19"/>
  <c r="AC178" i="19" s="1"/>
  <c r="AC108" i="19"/>
  <c r="AC153" i="19" s="1"/>
  <c r="AC110" i="19"/>
  <c r="AC155" i="19" s="1"/>
  <c r="AC119" i="19"/>
  <c r="AC164" i="19" s="1"/>
  <c r="AC129" i="19"/>
  <c r="AC174" i="19" s="1"/>
  <c r="AC127" i="19"/>
  <c r="AC172" i="19" s="1"/>
  <c r="AC131" i="19"/>
  <c r="AC176" i="19" s="1"/>
  <c r="AC104" i="19"/>
  <c r="AC149" i="19" s="1"/>
  <c r="AC121" i="19"/>
  <c r="AC166" i="19" s="1"/>
  <c r="AC98" i="19"/>
  <c r="AC143" i="19" s="1"/>
  <c r="F94" i="19"/>
  <c r="F139" i="19" s="1"/>
  <c r="F98" i="19"/>
  <c r="F143" i="19" s="1"/>
  <c r="F102" i="19"/>
  <c r="F147" i="19" s="1"/>
  <c r="F106" i="19"/>
  <c r="F151" i="19" s="1"/>
  <c r="F110" i="19"/>
  <c r="F155" i="19" s="1"/>
  <c r="F114" i="19"/>
  <c r="F159" i="19" s="1"/>
  <c r="F118" i="19"/>
  <c r="F163" i="19" s="1"/>
  <c r="F97" i="19"/>
  <c r="F142" i="19" s="1"/>
  <c r="F101" i="19"/>
  <c r="F146" i="19" s="1"/>
  <c r="F105" i="19"/>
  <c r="F150" i="19" s="1"/>
  <c r="F109" i="19"/>
  <c r="F154" i="19" s="1"/>
  <c r="F113" i="19"/>
  <c r="F158" i="19" s="1"/>
  <c r="F117" i="19"/>
  <c r="F162" i="19" s="1"/>
  <c r="F95" i="19"/>
  <c r="F140" i="19" s="1"/>
  <c r="F99" i="19"/>
  <c r="F144" i="19" s="1"/>
  <c r="F103" i="19"/>
  <c r="F148" i="19" s="1"/>
  <c r="F107" i="19"/>
  <c r="F152" i="19" s="1"/>
  <c r="F111" i="19"/>
  <c r="F156" i="19" s="1"/>
  <c r="F115" i="19"/>
  <c r="F160" i="19" s="1"/>
  <c r="F119" i="19"/>
  <c r="F164" i="19" s="1"/>
  <c r="F121" i="19"/>
  <c r="F166" i="19" s="1"/>
  <c r="F125" i="19"/>
  <c r="F170" i="19" s="1"/>
  <c r="F129" i="19"/>
  <c r="F174" i="19" s="1"/>
  <c r="F133" i="19"/>
  <c r="F178" i="19" s="1"/>
  <c r="F112" i="19"/>
  <c r="F157" i="19" s="1"/>
  <c r="F100" i="19"/>
  <c r="F145" i="19" s="1"/>
  <c r="F120" i="19"/>
  <c r="F165" i="19" s="1"/>
  <c r="F124" i="19"/>
  <c r="F169" i="19" s="1"/>
  <c r="F128" i="19"/>
  <c r="F173" i="19" s="1"/>
  <c r="F132" i="19"/>
  <c r="F177" i="19" s="1"/>
  <c r="F96" i="19"/>
  <c r="F141" i="19" s="1"/>
  <c r="F116" i="19"/>
  <c r="F161" i="19" s="1"/>
  <c r="F122" i="19"/>
  <c r="F167" i="19" s="1"/>
  <c r="F126" i="19"/>
  <c r="F171" i="19" s="1"/>
  <c r="F130" i="19"/>
  <c r="F175" i="19" s="1"/>
  <c r="F134" i="19"/>
  <c r="F179" i="19" s="1"/>
  <c r="F104" i="19"/>
  <c r="F149" i="19" s="1"/>
  <c r="F123" i="19"/>
  <c r="F168" i="19" s="1"/>
  <c r="F108" i="19"/>
  <c r="F153" i="19" s="1"/>
  <c r="F127" i="19"/>
  <c r="F172" i="19" s="1"/>
  <c r="F131" i="19"/>
  <c r="F176" i="19" s="1"/>
  <c r="F93" i="19"/>
  <c r="F138" i="19" s="1"/>
  <c r="L95" i="15"/>
  <c r="L140" i="15" s="1"/>
  <c r="L99" i="15"/>
  <c r="L144" i="15" s="1"/>
  <c r="L103" i="15"/>
  <c r="L148" i="15" s="1"/>
  <c r="L193" i="15" s="1"/>
  <c r="L12" i="3" s="1"/>
  <c r="L107" i="15"/>
  <c r="L152" i="15" s="1"/>
  <c r="L111" i="15"/>
  <c r="L156" i="15" s="1"/>
  <c r="L201" i="15" s="1"/>
  <c r="L20" i="3" s="1"/>
  <c r="L115" i="15"/>
  <c r="L160" i="15" s="1"/>
  <c r="L119" i="15"/>
  <c r="L164" i="15" s="1"/>
  <c r="L209" i="15" s="1"/>
  <c r="L28" i="3" s="1"/>
  <c r="L94" i="15"/>
  <c r="L139" i="15" s="1"/>
  <c r="L98" i="15"/>
  <c r="L143" i="15" s="1"/>
  <c r="L188" i="15" s="1"/>
  <c r="L7" i="3" s="1"/>
  <c r="L102" i="15"/>
  <c r="L147" i="15" s="1"/>
  <c r="L106" i="15"/>
  <c r="L151" i="15" s="1"/>
  <c r="L196" i="15" s="1"/>
  <c r="L15" i="3" s="1"/>
  <c r="L110" i="15"/>
  <c r="L155" i="15" s="1"/>
  <c r="L114" i="15"/>
  <c r="L159" i="15" s="1"/>
  <c r="L204" i="15" s="1"/>
  <c r="L23" i="3" s="1"/>
  <c r="L118" i="15"/>
  <c r="L163" i="15" s="1"/>
  <c r="L96" i="15"/>
  <c r="L141" i="15" s="1"/>
  <c r="L100" i="15"/>
  <c r="L145" i="15" s="1"/>
  <c r="L104" i="15"/>
  <c r="L149" i="15" s="1"/>
  <c r="L108" i="15"/>
  <c r="L153" i="15" s="1"/>
  <c r="L112" i="15"/>
  <c r="L157" i="15" s="1"/>
  <c r="L116" i="15"/>
  <c r="L161" i="15" s="1"/>
  <c r="L120" i="15"/>
  <c r="L165" i="15" s="1"/>
  <c r="L210" i="15" s="1"/>
  <c r="L29" i="3" s="1"/>
  <c r="L97" i="15"/>
  <c r="L142" i="15" s="1"/>
  <c r="L122" i="15"/>
  <c r="L167" i="15" s="1"/>
  <c r="L212" i="15" s="1"/>
  <c r="L31" i="3" s="1"/>
  <c r="L126" i="15"/>
  <c r="L171" i="15" s="1"/>
  <c r="L130" i="15"/>
  <c r="L175" i="15" s="1"/>
  <c r="L220" i="15" s="1"/>
  <c r="L39" i="3" s="1"/>
  <c r="L134" i="15"/>
  <c r="L179" i="15" s="1"/>
  <c r="L109" i="15"/>
  <c r="L154" i="15" s="1"/>
  <c r="L113" i="15"/>
  <c r="L158" i="15" s="1"/>
  <c r="L101" i="15"/>
  <c r="L146" i="15" s="1"/>
  <c r="L121" i="15"/>
  <c r="L166" i="15" s="1"/>
  <c r="L125" i="15"/>
  <c r="L170" i="15" s="1"/>
  <c r="L129" i="15"/>
  <c r="L174" i="15" s="1"/>
  <c r="L133" i="15"/>
  <c r="L178" i="15" s="1"/>
  <c r="L132" i="15"/>
  <c r="L177" i="15" s="1"/>
  <c r="L105" i="15"/>
  <c r="L150" i="15" s="1"/>
  <c r="L124" i="15"/>
  <c r="L169" i="15" s="1"/>
  <c r="L117" i="15"/>
  <c r="L162" i="15" s="1"/>
  <c r="L123" i="15"/>
  <c r="L168" i="15" s="1"/>
  <c r="L127" i="15"/>
  <c r="L172" i="15" s="1"/>
  <c r="L131" i="15"/>
  <c r="L176" i="15" s="1"/>
  <c r="L93" i="15"/>
  <c r="L138" i="15" s="1"/>
  <c r="L183" i="15" s="1"/>
  <c r="L2" i="3" s="1"/>
  <c r="L128" i="15"/>
  <c r="L173" i="15" s="1"/>
  <c r="AD96" i="15"/>
  <c r="AD141" i="15" s="1"/>
  <c r="AD100" i="15"/>
  <c r="AD145" i="15" s="1"/>
  <c r="AD104" i="15"/>
  <c r="AD149" i="15" s="1"/>
  <c r="AD108" i="15"/>
  <c r="AD153" i="15" s="1"/>
  <c r="AD112" i="15"/>
  <c r="AD157" i="15" s="1"/>
  <c r="AD116" i="15"/>
  <c r="AD161" i="15" s="1"/>
  <c r="AD95" i="15"/>
  <c r="AD140" i="15" s="1"/>
  <c r="AD99" i="15"/>
  <c r="AD144" i="15" s="1"/>
  <c r="AD103" i="15"/>
  <c r="AD148" i="15" s="1"/>
  <c r="AD193" i="15" s="1"/>
  <c r="AD12" i="3" s="1"/>
  <c r="AD107" i="15"/>
  <c r="AD152" i="15" s="1"/>
  <c r="AD111" i="15"/>
  <c r="AD156" i="15" s="1"/>
  <c r="AD201" i="15" s="1"/>
  <c r="AD20" i="3" s="1"/>
  <c r="AD115" i="15"/>
  <c r="AD160" i="15" s="1"/>
  <c r="AD119" i="15"/>
  <c r="AD164" i="15" s="1"/>
  <c r="AD209" i="15" s="1"/>
  <c r="AD28" i="3" s="1"/>
  <c r="AD97" i="15"/>
  <c r="AD142" i="15" s="1"/>
  <c r="AD101" i="15"/>
  <c r="AD146" i="15" s="1"/>
  <c r="AD105" i="15"/>
  <c r="AD150" i="15" s="1"/>
  <c r="AD109" i="15"/>
  <c r="AD154" i="15" s="1"/>
  <c r="AD113" i="15"/>
  <c r="AD158" i="15" s="1"/>
  <c r="AD117" i="15"/>
  <c r="AD162" i="15" s="1"/>
  <c r="AD118" i="15"/>
  <c r="AD163" i="15" s="1"/>
  <c r="AD123" i="15"/>
  <c r="AD168" i="15" s="1"/>
  <c r="AD127" i="15"/>
  <c r="AD172" i="15" s="1"/>
  <c r="AD131" i="15"/>
  <c r="AD176" i="15" s="1"/>
  <c r="AD102" i="15"/>
  <c r="AD147" i="15" s="1"/>
  <c r="AD121" i="15"/>
  <c r="AD166" i="15" s="1"/>
  <c r="AD129" i="15"/>
  <c r="AD174" i="15" s="1"/>
  <c r="AD106" i="15"/>
  <c r="AD151" i="15" s="1"/>
  <c r="AD196" i="15" s="1"/>
  <c r="AD15" i="3" s="1"/>
  <c r="AD93" i="15"/>
  <c r="AD138" i="15" s="1"/>
  <c r="AD183" i="15" s="1"/>
  <c r="AD2" i="3" s="1"/>
  <c r="AD122" i="15"/>
  <c r="AD167" i="15" s="1"/>
  <c r="AD212" i="15" s="1"/>
  <c r="AD31" i="3" s="1"/>
  <c r="AD126" i="15"/>
  <c r="AD171" i="15" s="1"/>
  <c r="AD130" i="15"/>
  <c r="AD175" i="15" s="1"/>
  <c r="AD220" i="15" s="1"/>
  <c r="AD39" i="3" s="1"/>
  <c r="AD134" i="15"/>
  <c r="AD179" i="15" s="1"/>
  <c r="AD114" i="15"/>
  <c r="AD159" i="15" s="1"/>
  <c r="AD204" i="15" s="1"/>
  <c r="AD23" i="3" s="1"/>
  <c r="AD133" i="15"/>
  <c r="AD178" i="15" s="1"/>
  <c r="AD94" i="15"/>
  <c r="AD139" i="15" s="1"/>
  <c r="AD110" i="15"/>
  <c r="AD155" i="15" s="1"/>
  <c r="AD120" i="15"/>
  <c r="AD165" i="15" s="1"/>
  <c r="AD210" i="15" s="1"/>
  <c r="AD29" i="3" s="1"/>
  <c r="AD124" i="15"/>
  <c r="AD169" i="15" s="1"/>
  <c r="AD128" i="15"/>
  <c r="AD173" i="15" s="1"/>
  <c r="AD132" i="15"/>
  <c r="AD177" i="15" s="1"/>
  <c r="AD98" i="15"/>
  <c r="AD143" i="15" s="1"/>
  <c r="AD188" i="15" s="1"/>
  <c r="AD7" i="3" s="1"/>
  <c r="AD125" i="15"/>
  <c r="AD170" i="15" s="1"/>
  <c r="U95" i="15"/>
  <c r="U140" i="15" s="1"/>
  <c r="U99" i="15"/>
  <c r="U144" i="15" s="1"/>
  <c r="U103" i="15"/>
  <c r="U148" i="15" s="1"/>
  <c r="U193" i="15" s="1"/>
  <c r="U12" i="3" s="1"/>
  <c r="U107" i="15"/>
  <c r="U152" i="15" s="1"/>
  <c r="U111" i="15"/>
  <c r="U156" i="15" s="1"/>
  <c r="U201" i="15" s="1"/>
  <c r="U20" i="3" s="1"/>
  <c r="U115" i="15"/>
  <c r="U160" i="15" s="1"/>
  <c r="U119" i="15"/>
  <c r="U164" i="15" s="1"/>
  <c r="U209" i="15" s="1"/>
  <c r="U28" i="3" s="1"/>
  <c r="U94" i="15"/>
  <c r="U139" i="15" s="1"/>
  <c r="U97" i="15"/>
  <c r="U142" i="15" s="1"/>
  <c r="U101" i="15"/>
  <c r="U146" i="15" s="1"/>
  <c r="U105" i="15"/>
  <c r="U150" i="15" s="1"/>
  <c r="U109" i="15"/>
  <c r="U154" i="15" s="1"/>
  <c r="U113" i="15"/>
  <c r="U158" i="15" s="1"/>
  <c r="U117" i="15"/>
  <c r="U162" i="15" s="1"/>
  <c r="U102" i="15"/>
  <c r="U147" i="15" s="1"/>
  <c r="U93" i="15"/>
  <c r="U138" i="15" s="1"/>
  <c r="U183" i="15" s="1"/>
  <c r="U2" i="3" s="1"/>
  <c r="U96" i="15"/>
  <c r="U141" i="15" s="1"/>
  <c r="U98" i="15"/>
  <c r="U143" i="15" s="1"/>
  <c r="U188" i="15" s="1"/>
  <c r="U7" i="3" s="1"/>
  <c r="U129" i="15"/>
  <c r="U174" i="15" s="1"/>
  <c r="U133" i="15"/>
  <c r="U178" i="15" s="1"/>
  <c r="U112" i="15"/>
  <c r="U157" i="15" s="1"/>
  <c r="U122" i="15"/>
  <c r="U167" i="15" s="1"/>
  <c r="U212" i="15" s="1"/>
  <c r="U31" i="3" s="1"/>
  <c r="U126" i="15"/>
  <c r="U171" i="15" s="1"/>
  <c r="U130" i="15"/>
  <c r="U175" i="15" s="1"/>
  <c r="U220" i="15" s="1"/>
  <c r="U39" i="3" s="1"/>
  <c r="U134" i="15"/>
  <c r="U179" i="15" s="1"/>
  <c r="U100" i="15"/>
  <c r="U145" i="15" s="1"/>
  <c r="U110" i="15"/>
  <c r="U155" i="15" s="1"/>
  <c r="U121" i="15"/>
  <c r="U166" i="15" s="1"/>
  <c r="U125" i="15"/>
  <c r="U170" i="15" s="1"/>
  <c r="U106" i="15"/>
  <c r="U151" i="15" s="1"/>
  <c r="U196" i="15" s="1"/>
  <c r="U15" i="3" s="1"/>
  <c r="U120" i="15"/>
  <c r="U165" i="15" s="1"/>
  <c r="U210" i="15" s="1"/>
  <c r="U29" i="3" s="1"/>
  <c r="U124" i="15"/>
  <c r="U169" i="15" s="1"/>
  <c r="U128" i="15"/>
  <c r="U173" i="15" s="1"/>
  <c r="U132" i="15"/>
  <c r="U177" i="15" s="1"/>
  <c r="U114" i="15"/>
  <c r="U159" i="15" s="1"/>
  <c r="U204" i="15" s="1"/>
  <c r="U23" i="3" s="1"/>
  <c r="U131" i="15"/>
  <c r="U176" i="15" s="1"/>
  <c r="U118" i="15"/>
  <c r="U163" i="15" s="1"/>
  <c r="U116" i="15"/>
  <c r="U161" i="15" s="1"/>
  <c r="U104" i="15"/>
  <c r="U149" i="15" s="1"/>
  <c r="U123" i="15"/>
  <c r="U168" i="15" s="1"/>
  <c r="U127" i="15"/>
  <c r="U172" i="15" s="1"/>
  <c r="U108" i="15"/>
  <c r="U153" i="15" s="1"/>
  <c r="V96" i="17"/>
  <c r="V141" i="17" s="1"/>
  <c r="V95" i="17"/>
  <c r="V140" i="17" s="1"/>
  <c r="V99" i="17"/>
  <c r="V144" i="17" s="1"/>
  <c r="V97" i="17"/>
  <c r="V142" i="17" s="1"/>
  <c r="V102" i="17"/>
  <c r="V147" i="17" s="1"/>
  <c r="V106" i="17"/>
  <c r="V151" i="17" s="1"/>
  <c r="V110" i="17"/>
  <c r="V155" i="17" s="1"/>
  <c r="V114" i="17"/>
  <c r="V159" i="17" s="1"/>
  <c r="V118" i="17"/>
  <c r="V163" i="17" s="1"/>
  <c r="V122" i="17"/>
  <c r="V167" i="17" s="1"/>
  <c r="V126" i="17"/>
  <c r="V171" i="17" s="1"/>
  <c r="V130" i="17"/>
  <c r="V175" i="17" s="1"/>
  <c r="V134" i="17"/>
  <c r="V179" i="17" s="1"/>
  <c r="V101" i="17"/>
  <c r="V146" i="17" s="1"/>
  <c r="V105" i="17"/>
  <c r="V150" i="17" s="1"/>
  <c r="V109" i="17"/>
  <c r="V154" i="17" s="1"/>
  <c r="V113" i="17"/>
  <c r="V158" i="17" s="1"/>
  <c r="V117" i="17"/>
  <c r="V162" i="17" s="1"/>
  <c r="V121" i="17"/>
  <c r="V166" i="17" s="1"/>
  <c r="V125" i="17"/>
  <c r="V170" i="17" s="1"/>
  <c r="V129" i="17"/>
  <c r="V174" i="17" s="1"/>
  <c r="V133" i="17"/>
  <c r="V178" i="17" s="1"/>
  <c r="V98" i="17"/>
  <c r="V143" i="17" s="1"/>
  <c r="V100" i="17"/>
  <c r="V145" i="17" s="1"/>
  <c r="V93" i="17"/>
  <c r="V138" i="17" s="1"/>
  <c r="V103" i="17"/>
  <c r="V148" i="17" s="1"/>
  <c r="V107" i="17"/>
  <c r="V152" i="17" s="1"/>
  <c r="V111" i="17"/>
  <c r="V156" i="17" s="1"/>
  <c r="V115" i="17"/>
  <c r="V160" i="17" s="1"/>
  <c r="V119" i="17"/>
  <c r="V164" i="17" s="1"/>
  <c r="V123" i="17"/>
  <c r="V168" i="17" s="1"/>
  <c r="V127" i="17"/>
  <c r="V172" i="17" s="1"/>
  <c r="V131" i="17"/>
  <c r="V176" i="17" s="1"/>
  <c r="V116" i="17"/>
  <c r="V161" i="17" s="1"/>
  <c r="V104" i="17"/>
  <c r="V149" i="17" s="1"/>
  <c r="V124" i="17"/>
  <c r="V169" i="17" s="1"/>
  <c r="V120" i="17"/>
  <c r="V165" i="17" s="1"/>
  <c r="V108" i="17"/>
  <c r="V153" i="17" s="1"/>
  <c r="V94" i="17"/>
  <c r="V139" i="17" s="1"/>
  <c r="V112" i="17"/>
  <c r="V157" i="17" s="1"/>
  <c r="V128" i="17"/>
  <c r="V173" i="17" s="1"/>
  <c r="V132" i="17"/>
  <c r="V177" i="17" s="1"/>
  <c r="N96" i="17"/>
  <c r="N141" i="17" s="1"/>
  <c r="N95" i="17"/>
  <c r="N140" i="17" s="1"/>
  <c r="N99" i="17"/>
  <c r="N144" i="17" s="1"/>
  <c r="N97" i="17"/>
  <c r="N142" i="17" s="1"/>
  <c r="N102" i="17"/>
  <c r="N147" i="17" s="1"/>
  <c r="N106" i="17"/>
  <c r="N151" i="17" s="1"/>
  <c r="N110" i="17"/>
  <c r="N155" i="17" s="1"/>
  <c r="N114" i="17"/>
  <c r="N159" i="17" s="1"/>
  <c r="N118" i="17"/>
  <c r="N163" i="17" s="1"/>
  <c r="N122" i="17"/>
  <c r="N167" i="17" s="1"/>
  <c r="N126" i="17"/>
  <c r="N171" i="17" s="1"/>
  <c r="N130" i="17"/>
  <c r="N175" i="17" s="1"/>
  <c r="N134" i="17"/>
  <c r="N179" i="17" s="1"/>
  <c r="N100" i="17"/>
  <c r="N145" i="17" s="1"/>
  <c r="N94" i="17"/>
  <c r="N139" i="17" s="1"/>
  <c r="N98" i="17"/>
  <c r="N143" i="17" s="1"/>
  <c r="N101" i="17"/>
  <c r="N146" i="17" s="1"/>
  <c r="N105" i="17"/>
  <c r="N150" i="17" s="1"/>
  <c r="N109" i="17"/>
  <c r="N154" i="17" s="1"/>
  <c r="N113" i="17"/>
  <c r="N158" i="17" s="1"/>
  <c r="N117" i="17"/>
  <c r="N162" i="17" s="1"/>
  <c r="N121" i="17"/>
  <c r="N166" i="17" s="1"/>
  <c r="N125" i="17"/>
  <c r="N170" i="17" s="1"/>
  <c r="N129" i="17"/>
  <c r="N174" i="17" s="1"/>
  <c r="N133" i="17"/>
  <c r="N178" i="17" s="1"/>
  <c r="N93" i="17"/>
  <c r="N138" i="17" s="1"/>
  <c r="N103" i="17"/>
  <c r="N148" i="17" s="1"/>
  <c r="N107" i="17"/>
  <c r="N152" i="17" s="1"/>
  <c r="N111" i="17"/>
  <c r="N156" i="17" s="1"/>
  <c r="N115" i="17"/>
  <c r="N160" i="17" s="1"/>
  <c r="N119" i="17"/>
  <c r="N164" i="17" s="1"/>
  <c r="N123" i="17"/>
  <c r="N168" i="17" s="1"/>
  <c r="N127" i="17"/>
  <c r="N172" i="17" s="1"/>
  <c r="N131" i="17"/>
  <c r="N176" i="17" s="1"/>
  <c r="N112" i="17"/>
  <c r="N157" i="17" s="1"/>
  <c r="N132" i="17"/>
  <c r="N177" i="17" s="1"/>
  <c r="N120" i="17"/>
  <c r="N165" i="17" s="1"/>
  <c r="N116" i="17"/>
  <c r="N161" i="17" s="1"/>
  <c r="N104" i="17"/>
  <c r="N149" i="17" s="1"/>
  <c r="N108" i="17"/>
  <c r="N153" i="17" s="1"/>
  <c r="N128" i="17"/>
  <c r="N173" i="17" s="1"/>
  <c r="N124" i="17"/>
  <c r="N169" i="17" s="1"/>
  <c r="J94" i="15"/>
  <c r="J139" i="15" s="1"/>
  <c r="J98" i="15"/>
  <c r="J143" i="15" s="1"/>
  <c r="J188" i="15" s="1"/>
  <c r="J7" i="3" s="1"/>
  <c r="J102" i="15"/>
  <c r="J147" i="15" s="1"/>
  <c r="J106" i="15"/>
  <c r="J151" i="15" s="1"/>
  <c r="J196" i="15" s="1"/>
  <c r="J15" i="3" s="1"/>
  <c r="J110" i="15"/>
  <c r="J155" i="15" s="1"/>
  <c r="J114" i="15"/>
  <c r="J159" i="15" s="1"/>
  <c r="J204" i="15" s="1"/>
  <c r="J23" i="3" s="1"/>
  <c r="J118" i="15"/>
  <c r="J163" i="15" s="1"/>
  <c r="J97" i="15"/>
  <c r="J142" i="15" s="1"/>
  <c r="J101" i="15"/>
  <c r="J146" i="15" s="1"/>
  <c r="J105" i="15"/>
  <c r="J150" i="15" s="1"/>
  <c r="J109" i="15"/>
  <c r="J154" i="15" s="1"/>
  <c r="J113" i="15"/>
  <c r="J158" i="15" s="1"/>
  <c r="J117" i="15"/>
  <c r="J162" i="15" s="1"/>
  <c r="J95" i="15"/>
  <c r="J140" i="15" s="1"/>
  <c r="J99" i="15"/>
  <c r="J144" i="15" s="1"/>
  <c r="J103" i="15"/>
  <c r="J148" i="15" s="1"/>
  <c r="J193" i="15" s="1"/>
  <c r="J12" i="3" s="1"/>
  <c r="J107" i="15"/>
  <c r="J152" i="15" s="1"/>
  <c r="J111" i="15"/>
  <c r="J156" i="15" s="1"/>
  <c r="J201" i="15" s="1"/>
  <c r="J20" i="3" s="1"/>
  <c r="J115" i="15"/>
  <c r="J160" i="15" s="1"/>
  <c r="J119" i="15"/>
  <c r="J164" i="15" s="1"/>
  <c r="J209" i="15" s="1"/>
  <c r="J28" i="3" s="1"/>
  <c r="J96" i="15"/>
  <c r="J141" i="15" s="1"/>
  <c r="J108" i="15"/>
  <c r="J153" i="15" s="1"/>
  <c r="J121" i="15"/>
  <c r="J166" i="15" s="1"/>
  <c r="J125" i="15"/>
  <c r="J170" i="15" s="1"/>
  <c r="J129" i="15"/>
  <c r="J174" i="15" s="1"/>
  <c r="J133" i="15"/>
  <c r="J178" i="15" s="1"/>
  <c r="J131" i="15"/>
  <c r="J176" i="15" s="1"/>
  <c r="J116" i="15"/>
  <c r="J161" i="15" s="1"/>
  <c r="J124" i="15"/>
  <c r="J169" i="15" s="1"/>
  <c r="J128" i="15"/>
  <c r="J173" i="15" s="1"/>
  <c r="J132" i="15"/>
  <c r="J177" i="15" s="1"/>
  <c r="J104" i="15"/>
  <c r="J149" i="15" s="1"/>
  <c r="J112" i="15"/>
  <c r="J157" i="15" s="1"/>
  <c r="J93" i="15"/>
  <c r="J138" i="15" s="1"/>
  <c r="J183" i="15" s="1"/>
  <c r="J2" i="3" s="1"/>
  <c r="J120" i="15"/>
  <c r="J165" i="15" s="1"/>
  <c r="J210" i="15" s="1"/>
  <c r="J29" i="3" s="1"/>
  <c r="J100" i="15"/>
  <c r="J145" i="15" s="1"/>
  <c r="J122" i="15"/>
  <c r="J167" i="15" s="1"/>
  <c r="J212" i="15" s="1"/>
  <c r="J31" i="3" s="1"/>
  <c r="J126" i="15"/>
  <c r="J171" i="15" s="1"/>
  <c r="J130" i="15"/>
  <c r="J175" i="15" s="1"/>
  <c r="J220" i="15" s="1"/>
  <c r="J39" i="3" s="1"/>
  <c r="J134" i="15"/>
  <c r="J179" i="15" s="1"/>
  <c r="J123" i="15"/>
  <c r="J168" i="15" s="1"/>
  <c r="J127" i="15"/>
  <c r="J172" i="15" s="1"/>
  <c r="Q95" i="19"/>
  <c r="Q140" i="19" s="1"/>
  <c r="Q99" i="19"/>
  <c r="Q144" i="19" s="1"/>
  <c r="Q103" i="19"/>
  <c r="Q148" i="19" s="1"/>
  <c r="Q107" i="19"/>
  <c r="Q152" i="19" s="1"/>
  <c r="Q111" i="19"/>
  <c r="Q156" i="19" s="1"/>
  <c r="Q115" i="19"/>
  <c r="Q160" i="19" s="1"/>
  <c r="Q119" i="19"/>
  <c r="Q164" i="19" s="1"/>
  <c r="Q97" i="19"/>
  <c r="Q142" i="19" s="1"/>
  <c r="Q101" i="19"/>
  <c r="Q146" i="19" s="1"/>
  <c r="Q105" i="19"/>
  <c r="Q150" i="19" s="1"/>
  <c r="Q109" i="19"/>
  <c r="Q154" i="19" s="1"/>
  <c r="Q113" i="19"/>
  <c r="Q158" i="19" s="1"/>
  <c r="Q117" i="19"/>
  <c r="Q162" i="19" s="1"/>
  <c r="Q108" i="19"/>
  <c r="Q153" i="19" s="1"/>
  <c r="Q118" i="19"/>
  <c r="Q163" i="19" s="1"/>
  <c r="Q96" i="19"/>
  <c r="Q141" i="19" s="1"/>
  <c r="Q106" i="19"/>
  <c r="Q151" i="19" s="1"/>
  <c r="Q122" i="19"/>
  <c r="Q167" i="19" s="1"/>
  <c r="Q126" i="19"/>
  <c r="Q171" i="19" s="1"/>
  <c r="Q130" i="19"/>
  <c r="Q175" i="19" s="1"/>
  <c r="Q134" i="19"/>
  <c r="Q179" i="19" s="1"/>
  <c r="Q94" i="19"/>
  <c r="Q139" i="19" s="1"/>
  <c r="Q116" i="19"/>
  <c r="Q161" i="19" s="1"/>
  <c r="Q112" i="19"/>
  <c r="Q157" i="19" s="1"/>
  <c r="Q120" i="19"/>
  <c r="Q165" i="19" s="1"/>
  <c r="Q124" i="19"/>
  <c r="Q169" i="19" s="1"/>
  <c r="Q128" i="19"/>
  <c r="Q173" i="19" s="1"/>
  <c r="Q132" i="19"/>
  <c r="Q177" i="19" s="1"/>
  <c r="Q100" i="19"/>
  <c r="Q145" i="19" s="1"/>
  <c r="Q110" i="19"/>
  <c r="Q155" i="19" s="1"/>
  <c r="Q93" i="19"/>
  <c r="Q138" i="19" s="1"/>
  <c r="Q129" i="19"/>
  <c r="Q174" i="19" s="1"/>
  <c r="Q98" i="19"/>
  <c r="Q143" i="19" s="1"/>
  <c r="Q102" i="19"/>
  <c r="Q147" i="19" s="1"/>
  <c r="Q104" i="19"/>
  <c r="Q149" i="19" s="1"/>
  <c r="Q127" i="19"/>
  <c r="Q172" i="19" s="1"/>
  <c r="Q123" i="19"/>
  <c r="Q168" i="19" s="1"/>
  <c r="Q133" i="19"/>
  <c r="Q178" i="19" s="1"/>
  <c r="Q121" i="19"/>
  <c r="Q166" i="19" s="1"/>
  <c r="Q114" i="19"/>
  <c r="Q159" i="19" s="1"/>
  <c r="Q125" i="19"/>
  <c r="Q170" i="19" s="1"/>
  <c r="Q131" i="19"/>
  <c r="Q176" i="19" s="1"/>
  <c r="C96" i="19"/>
  <c r="C141" i="19" s="1"/>
  <c r="C100" i="19"/>
  <c r="C145" i="19" s="1"/>
  <c r="C104" i="19"/>
  <c r="C149" i="19" s="1"/>
  <c r="C108" i="19"/>
  <c r="C153" i="19" s="1"/>
  <c r="C112" i="19"/>
  <c r="C157" i="19" s="1"/>
  <c r="C116" i="19"/>
  <c r="C161" i="19" s="1"/>
  <c r="C94" i="19"/>
  <c r="C139" i="19" s="1"/>
  <c r="C98" i="19"/>
  <c r="C143" i="19" s="1"/>
  <c r="C102" i="19"/>
  <c r="C147" i="19" s="1"/>
  <c r="C106" i="19"/>
  <c r="C151" i="19" s="1"/>
  <c r="C110" i="19"/>
  <c r="C155" i="19" s="1"/>
  <c r="C114" i="19"/>
  <c r="C159" i="19" s="1"/>
  <c r="C118" i="19"/>
  <c r="C163" i="19" s="1"/>
  <c r="C95" i="19"/>
  <c r="C140" i="19" s="1"/>
  <c r="C117" i="19"/>
  <c r="C162" i="19" s="1"/>
  <c r="C105" i="19"/>
  <c r="C150" i="19" s="1"/>
  <c r="C115" i="19"/>
  <c r="C160" i="19" s="1"/>
  <c r="C123" i="19"/>
  <c r="C168" i="19" s="1"/>
  <c r="C127" i="19"/>
  <c r="C172" i="19" s="1"/>
  <c r="C131" i="19"/>
  <c r="C176" i="19" s="1"/>
  <c r="C103" i="19"/>
  <c r="C148" i="19" s="1"/>
  <c r="C99" i="19"/>
  <c r="C144" i="19" s="1"/>
  <c r="C121" i="19"/>
  <c r="C166" i="19" s="1"/>
  <c r="C125" i="19"/>
  <c r="C170" i="19" s="1"/>
  <c r="C129" i="19"/>
  <c r="C174" i="19" s="1"/>
  <c r="C133" i="19"/>
  <c r="C178" i="19" s="1"/>
  <c r="C109" i="19"/>
  <c r="C154" i="19" s="1"/>
  <c r="C119" i="19"/>
  <c r="C164" i="19" s="1"/>
  <c r="C93" i="19"/>
  <c r="C138" i="19" s="1"/>
  <c r="C128" i="19"/>
  <c r="C173" i="19" s="1"/>
  <c r="C126" i="19"/>
  <c r="C171" i="19" s="1"/>
  <c r="C107" i="19"/>
  <c r="C152" i="19" s="1"/>
  <c r="C132" i="19"/>
  <c r="C177" i="19" s="1"/>
  <c r="C111" i="19"/>
  <c r="C156" i="19" s="1"/>
  <c r="C113" i="19"/>
  <c r="C158" i="19" s="1"/>
  <c r="C120" i="19"/>
  <c r="C165" i="19" s="1"/>
  <c r="C130" i="19"/>
  <c r="C175" i="19" s="1"/>
  <c r="C101" i="19"/>
  <c r="C146" i="19" s="1"/>
  <c r="C97" i="19"/>
  <c r="C142" i="19" s="1"/>
  <c r="C134" i="19"/>
  <c r="C179" i="19" s="1"/>
  <c r="C122" i="19"/>
  <c r="C167" i="19" s="1"/>
  <c r="C124" i="19"/>
  <c r="C169" i="19" s="1"/>
  <c r="K94" i="17"/>
  <c r="K139" i="17" s="1"/>
  <c r="K98" i="17"/>
  <c r="K143" i="17" s="1"/>
  <c r="K97" i="17"/>
  <c r="K142" i="17" s="1"/>
  <c r="K96" i="17"/>
  <c r="K141" i="17" s="1"/>
  <c r="K100" i="17"/>
  <c r="K145" i="17" s="1"/>
  <c r="K95" i="17"/>
  <c r="K140" i="17" s="1"/>
  <c r="K104" i="17"/>
  <c r="K149" i="17" s="1"/>
  <c r="K108" i="17"/>
  <c r="K153" i="17" s="1"/>
  <c r="K112" i="17"/>
  <c r="K157" i="17" s="1"/>
  <c r="K116" i="17"/>
  <c r="K161" i="17" s="1"/>
  <c r="K120" i="17"/>
  <c r="K165" i="17" s="1"/>
  <c r="K124" i="17"/>
  <c r="K169" i="17" s="1"/>
  <c r="K128" i="17"/>
  <c r="K173" i="17" s="1"/>
  <c r="K132" i="17"/>
  <c r="K177" i="17" s="1"/>
  <c r="K93" i="17"/>
  <c r="K138" i="17" s="1"/>
  <c r="K102" i="17"/>
  <c r="K147" i="17" s="1"/>
  <c r="K106" i="17"/>
  <c r="K151" i="17" s="1"/>
  <c r="K110" i="17"/>
  <c r="K155" i="17" s="1"/>
  <c r="K114" i="17"/>
  <c r="K159" i="17" s="1"/>
  <c r="K118" i="17"/>
  <c r="K163" i="17" s="1"/>
  <c r="K122" i="17"/>
  <c r="K167" i="17" s="1"/>
  <c r="K126" i="17"/>
  <c r="K171" i="17" s="1"/>
  <c r="K130" i="17"/>
  <c r="K175" i="17" s="1"/>
  <c r="K134" i="17"/>
  <c r="K179" i="17" s="1"/>
  <c r="K105" i="17"/>
  <c r="K150" i="17" s="1"/>
  <c r="K115" i="17"/>
  <c r="K160" i="17" s="1"/>
  <c r="K103" i="17"/>
  <c r="K148" i="17" s="1"/>
  <c r="K125" i="17"/>
  <c r="K170" i="17" s="1"/>
  <c r="K113" i="17"/>
  <c r="K158" i="17" s="1"/>
  <c r="K123" i="17"/>
  <c r="K168" i="17" s="1"/>
  <c r="K109" i="17"/>
  <c r="K154" i="17" s="1"/>
  <c r="K119" i="17"/>
  <c r="K164" i="17" s="1"/>
  <c r="K99" i="17"/>
  <c r="K144" i="17" s="1"/>
  <c r="K107" i="17"/>
  <c r="K152" i="17" s="1"/>
  <c r="K129" i="17"/>
  <c r="K174" i="17" s="1"/>
  <c r="K127" i="17"/>
  <c r="K172" i="17" s="1"/>
  <c r="K131" i="17"/>
  <c r="K176" i="17" s="1"/>
  <c r="K133" i="17"/>
  <c r="K178" i="17" s="1"/>
  <c r="K101" i="17"/>
  <c r="K146" i="17" s="1"/>
  <c r="K117" i="17"/>
  <c r="K162" i="17" s="1"/>
  <c r="K121" i="17"/>
  <c r="K166" i="17" s="1"/>
  <c r="K111" i="17"/>
  <c r="K156" i="17" s="1"/>
  <c r="E94" i="18"/>
  <c r="E139" i="18" s="1"/>
  <c r="E98" i="18"/>
  <c r="E143" i="18" s="1"/>
  <c r="E102" i="18"/>
  <c r="E147" i="18" s="1"/>
  <c r="E96" i="18"/>
  <c r="E141" i="18" s="1"/>
  <c r="E100" i="18"/>
  <c r="E145" i="18" s="1"/>
  <c r="E104" i="18"/>
  <c r="E149" i="18" s="1"/>
  <c r="E107" i="18"/>
  <c r="E152" i="18" s="1"/>
  <c r="E111" i="18"/>
  <c r="E156" i="18" s="1"/>
  <c r="E115" i="18"/>
  <c r="E160" i="18" s="1"/>
  <c r="E119" i="18"/>
  <c r="E164" i="18" s="1"/>
  <c r="E123" i="18"/>
  <c r="E168" i="18" s="1"/>
  <c r="E127" i="18"/>
  <c r="E172" i="18" s="1"/>
  <c r="E131" i="18"/>
  <c r="E176" i="18" s="1"/>
  <c r="E99" i="18"/>
  <c r="E144" i="18" s="1"/>
  <c r="E97" i="18"/>
  <c r="E142" i="18" s="1"/>
  <c r="E106" i="18"/>
  <c r="E151" i="18" s="1"/>
  <c r="E110" i="18"/>
  <c r="E155" i="18" s="1"/>
  <c r="E114" i="18"/>
  <c r="E159" i="18" s="1"/>
  <c r="E118" i="18"/>
  <c r="E163" i="18" s="1"/>
  <c r="E122" i="18"/>
  <c r="E167" i="18" s="1"/>
  <c r="E126" i="18"/>
  <c r="E171" i="18" s="1"/>
  <c r="E130" i="18"/>
  <c r="E175" i="18" s="1"/>
  <c r="E103" i="18"/>
  <c r="E148" i="18" s="1"/>
  <c r="E108" i="18"/>
  <c r="E153" i="18" s="1"/>
  <c r="E112" i="18"/>
  <c r="E157" i="18" s="1"/>
  <c r="E116" i="18"/>
  <c r="E161" i="18" s="1"/>
  <c r="E120" i="18"/>
  <c r="E165" i="18" s="1"/>
  <c r="E124" i="18"/>
  <c r="E169" i="18" s="1"/>
  <c r="E128" i="18"/>
  <c r="E173" i="18" s="1"/>
  <c r="E132" i="18"/>
  <c r="E177" i="18" s="1"/>
  <c r="E109" i="18"/>
  <c r="E154" i="18" s="1"/>
  <c r="E129" i="18"/>
  <c r="E174" i="18" s="1"/>
  <c r="E117" i="18"/>
  <c r="E162" i="18" s="1"/>
  <c r="E134" i="18"/>
  <c r="E179" i="18" s="1"/>
  <c r="E93" i="18"/>
  <c r="E101" i="18"/>
  <c r="E146" i="18" s="1"/>
  <c r="E113" i="18"/>
  <c r="E158" i="18" s="1"/>
  <c r="E105" i="18"/>
  <c r="E150" i="18" s="1"/>
  <c r="E133" i="18"/>
  <c r="E178" i="18" s="1"/>
  <c r="E95" i="18"/>
  <c r="E140" i="18" s="1"/>
  <c r="E121" i="18"/>
  <c r="E166" i="18" s="1"/>
  <c r="E125" i="18"/>
  <c r="E170" i="18" s="1"/>
  <c r="N94" i="19"/>
  <c r="N139" i="19" s="1"/>
  <c r="N98" i="19"/>
  <c r="N143" i="19" s="1"/>
  <c r="N102" i="19"/>
  <c r="N147" i="19" s="1"/>
  <c r="N106" i="19"/>
  <c r="N151" i="19" s="1"/>
  <c r="N110" i="19"/>
  <c r="N155" i="19" s="1"/>
  <c r="N114" i="19"/>
  <c r="N159" i="19" s="1"/>
  <c r="N118" i="19"/>
  <c r="N163" i="19" s="1"/>
  <c r="N97" i="19"/>
  <c r="N142" i="19" s="1"/>
  <c r="N101" i="19"/>
  <c r="N146" i="19" s="1"/>
  <c r="N105" i="19"/>
  <c r="N150" i="19" s="1"/>
  <c r="N109" i="19"/>
  <c r="N154" i="19" s="1"/>
  <c r="N113" i="19"/>
  <c r="N158" i="19" s="1"/>
  <c r="N117" i="19"/>
  <c r="N162" i="19" s="1"/>
  <c r="N95" i="19"/>
  <c r="N140" i="19" s="1"/>
  <c r="N99" i="19"/>
  <c r="N144" i="19" s="1"/>
  <c r="N103" i="19"/>
  <c r="N148" i="19" s="1"/>
  <c r="N107" i="19"/>
  <c r="N152" i="19" s="1"/>
  <c r="N111" i="19"/>
  <c r="N156" i="19" s="1"/>
  <c r="N115" i="19"/>
  <c r="N160" i="19" s="1"/>
  <c r="N119" i="19"/>
  <c r="N164" i="19" s="1"/>
  <c r="N96" i="19"/>
  <c r="N141" i="19" s="1"/>
  <c r="N121" i="19"/>
  <c r="N166" i="19" s="1"/>
  <c r="N125" i="19"/>
  <c r="N170" i="19" s="1"/>
  <c r="N129" i="19"/>
  <c r="N174" i="19" s="1"/>
  <c r="N133" i="19"/>
  <c r="N178" i="19" s="1"/>
  <c r="N116" i="19"/>
  <c r="N161" i="19" s="1"/>
  <c r="N104" i="19"/>
  <c r="N149" i="19" s="1"/>
  <c r="N120" i="19"/>
  <c r="N165" i="19" s="1"/>
  <c r="N124" i="19"/>
  <c r="N169" i="19" s="1"/>
  <c r="N128" i="19"/>
  <c r="N173" i="19" s="1"/>
  <c r="N132" i="19"/>
  <c r="N177" i="19" s="1"/>
  <c r="N100" i="19"/>
  <c r="N145" i="19" s="1"/>
  <c r="N122" i="19"/>
  <c r="N167" i="19" s="1"/>
  <c r="N126" i="19"/>
  <c r="N171" i="19" s="1"/>
  <c r="N130" i="19"/>
  <c r="N175" i="19" s="1"/>
  <c r="N134" i="19"/>
  <c r="N179" i="19" s="1"/>
  <c r="N127" i="19"/>
  <c r="N172" i="19" s="1"/>
  <c r="N93" i="19"/>
  <c r="N138" i="19" s="1"/>
  <c r="N131" i="19"/>
  <c r="N176" i="19" s="1"/>
  <c r="N112" i="19"/>
  <c r="N157" i="19" s="1"/>
  <c r="N108" i="19"/>
  <c r="N153" i="19" s="1"/>
  <c r="N123" i="19"/>
  <c r="N168" i="19" s="1"/>
  <c r="M95" i="15"/>
  <c r="M140" i="15" s="1"/>
  <c r="M99" i="15"/>
  <c r="M144" i="15" s="1"/>
  <c r="M103" i="15"/>
  <c r="M148" i="15" s="1"/>
  <c r="M193" i="15" s="1"/>
  <c r="M12" i="3" s="1"/>
  <c r="M107" i="15"/>
  <c r="M152" i="15" s="1"/>
  <c r="M111" i="15"/>
  <c r="M156" i="15" s="1"/>
  <c r="M201" i="15" s="1"/>
  <c r="M20" i="3" s="1"/>
  <c r="M115" i="15"/>
  <c r="M160" i="15" s="1"/>
  <c r="M119" i="15"/>
  <c r="M164" i="15" s="1"/>
  <c r="M209" i="15" s="1"/>
  <c r="M28" i="3" s="1"/>
  <c r="M94" i="15"/>
  <c r="M139" i="15" s="1"/>
  <c r="M97" i="15"/>
  <c r="M142" i="15" s="1"/>
  <c r="M101" i="15"/>
  <c r="M146" i="15" s="1"/>
  <c r="M105" i="15"/>
  <c r="M150" i="15" s="1"/>
  <c r="M109" i="15"/>
  <c r="M154" i="15" s="1"/>
  <c r="M113" i="15"/>
  <c r="M158" i="15" s="1"/>
  <c r="M117" i="15"/>
  <c r="M162" i="15" s="1"/>
  <c r="M98" i="15"/>
  <c r="M143" i="15" s="1"/>
  <c r="M188" i="15" s="1"/>
  <c r="M7" i="3" s="1"/>
  <c r="M120" i="15"/>
  <c r="M165" i="15" s="1"/>
  <c r="M210" i="15" s="1"/>
  <c r="M29" i="3" s="1"/>
  <c r="M93" i="15"/>
  <c r="M138" i="15" s="1"/>
  <c r="M183" i="15" s="1"/>
  <c r="M2" i="3" s="1"/>
  <c r="M116" i="15"/>
  <c r="M161" i="15" s="1"/>
  <c r="M121" i="15"/>
  <c r="M166" i="15" s="1"/>
  <c r="M125" i="15"/>
  <c r="M170" i="15" s="1"/>
  <c r="M96" i="15"/>
  <c r="M141" i="15" s="1"/>
  <c r="M108" i="15"/>
  <c r="M153" i="15" s="1"/>
  <c r="M118" i="15"/>
  <c r="M163" i="15" s="1"/>
  <c r="M122" i="15"/>
  <c r="M167" i="15" s="1"/>
  <c r="M212" i="15" s="1"/>
  <c r="M31" i="3" s="1"/>
  <c r="M126" i="15"/>
  <c r="M171" i="15" s="1"/>
  <c r="M130" i="15"/>
  <c r="M175" i="15" s="1"/>
  <c r="M220" i="15" s="1"/>
  <c r="M39" i="3" s="1"/>
  <c r="M134" i="15"/>
  <c r="M179" i="15" s="1"/>
  <c r="M106" i="15"/>
  <c r="M151" i="15" s="1"/>
  <c r="M196" i="15" s="1"/>
  <c r="M15" i="3" s="1"/>
  <c r="M129" i="15"/>
  <c r="M174" i="15" s="1"/>
  <c r="M133" i="15"/>
  <c r="M178" i="15" s="1"/>
  <c r="M102" i="15"/>
  <c r="M147" i="15" s="1"/>
  <c r="M124" i="15"/>
  <c r="M169" i="15" s="1"/>
  <c r="M128" i="15"/>
  <c r="M173" i="15" s="1"/>
  <c r="M132" i="15"/>
  <c r="M177" i="15" s="1"/>
  <c r="M123" i="15"/>
  <c r="M168" i="15" s="1"/>
  <c r="M127" i="15"/>
  <c r="M172" i="15" s="1"/>
  <c r="M114" i="15"/>
  <c r="M159" i="15" s="1"/>
  <c r="M204" i="15" s="1"/>
  <c r="M23" i="3" s="1"/>
  <c r="M112" i="15"/>
  <c r="M157" i="15" s="1"/>
  <c r="M100" i="15"/>
  <c r="M145" i="15" s="1"/>
  <c r="M110" i="15"/>
  <c r="M155" i="15" s="1"/>
  <c r="M131" i="15"/>
  <c r="M176" i="15" s="1"/>
  <c r="M104" i="15"/>
  <c r="M149" i="15" s="1"/>
  <c r="AB95" i="15"/>
  <c r="AB140" i="15" s="1"/>
  <c r="AB99" i="15"/>
  <c r="AB144" i="15" s="1"/>
  <c r="AB103" i="15"/>
  <c r="AB148" i="15" s="1"/>
  <c r="AB193" i="15" s="1"/>
  <c r="AB12" i="3" s="1"/>
  <c r="AB107" i="15"/>
  <c r="AB152" i="15" s="1"/>
  <c r="AB111" i="15"/>
  <c r="AB156" i="15" s="1"/>
  <c r="AB201" i="15" s="1"/>
  <c r="AB20" i="3" s="1"/>
  <c r="AB115" i="15"/>
  <c r="AB160" i="15" s="1"/>
  <c r="AB119" i="15"/>
  <c r="AB164" i="15" s="1"/>
  <c r="AB209" i="15" s="1"/>
  <c r="AB28" i="3" s="1"/>
  <c r="AB94" i="15"/>
  <c r="AB139" i="15" s="1"/>
  <c r="AB98" i="15"/>
  <c r="AB143" i="15" s="1"/>
  <c r="AB188" i="15" s="1"/>
  <c r="AB7" i="3" s="1"/>
  <c r="AB102" i="15"/>
  <c r="AB147" i="15" s="1"/>
  <c r="AB106" i="15"/>
  <c r="AB151" i="15" s="1"/>
  <c r="AB196" i="15" s="1"/>
  <c r="AB15" i="3" s="1"/>
  <c r="AB110" i="15"/>
  <c r="AB155" i="15" s="1"/>
  <c r="AB114" i="15"/>
  <c r="AB159" i="15" s="1"/>
  <c r="AB204" i="15" s="1"/>
  <c r="AB23" i="3" s="1"/>
  <c r="AB118" i="15"/>
  <c r="AB163" i="15" s="1"/>
  <c r="AB96" i="15"/>
  <c r="AB141" i="15" s="1"/>
  <c r="AB100" i="15"/>
  <c r="AB145" i="15" s="1"/>
  <c r="AB104" i="15"/>
  <c r="AB149" i="15" s="1"/>
  <c r="AB108" i="15"/>
  <c r="AB153" i="15" s="1"/>
  <c r="AB112" i="15"/>
  <c r="AB157" i="15" s="1"/>
  <c r="AB116" i="15"/>
  <c r="AB161" i="15" s="1"/>
  <c r="AB101" i="15"/>
  <c r="AB146" i="15" s="1"/>
  <c r="AB122" i="15"/>
  <c r="AB167" i="15" s="1"/>
  <c r="AB212" i="15" s="1"/>
  <c r="AB31" i="3" s="1"/>
  <c r="AB126" i="15"/>
  <c r="AB171" i="15" s="1"/>
  <c r="AB130" i="15"/>
  <c r="AB175" i="15" s="1"/>
  <c r="AB220" i="15" s="1"/>
  <c r="AB39" i="3" s="1"/>
  <c r="AB134" i="15"/>
  <c r="AB179" i="15" s="1"/>
  <c r="AB128" i="15"/>
  <c r="AB173" i="15" s="1"/>
  <c r="AB124" i="15"/>
  <c r="AB169" i="15" s="1"/>
  <c r="AB109" i="15"/>
  <c r="AB154" i="15" s="1"/>
  <c r="AB121" i="15"/>
  <c r="AB166" i="15" s="1"/>
  <c r="AB125" i="15"/>
  <c r="AB170" i="15" s="1"/>
  <c r="AB129" i="15"/>
  <c r="AB174" i="15" s="1"/>
  <c r="AB133" i="15"/>
  <c r="AB178" i="15" s="1"/>
  <c r="AB97" i="15"/>
  <c r="AB142" i="15" s="1"/>
  <c r="AB105" i="15"/>
  <c r="AB150" i="15" s="1"/>
  <c r="AB132" i="15"/>
  <c r="AB177" i="15" s="1"/>
  <c r="AB123" i="15"/>
  <c r="AB168" i="15" s="1"/>
  <c r="AB127" i="15"/>
  <c r="AB172" i="15" s="1"/>
  <c r="AB131" i="15"/>
  <c r="AB176" i="15" s="1"/>
  <c r="AB113" i="15"/>
  <c r="AB158" i="15" s="1"/>
  <c r="AB93" i="15"/>
  <c r="AB138" i="15" s="1"/>
  <c r="AB183" i="15" s="1"/>
  <c r="AB2" i="3" s="1"/>
  <c r="AB117" i="15"/>
  <c r="AB162" i="15" s="1"/>
  <c r="AB120" i="15"/>
  <c r="AB165" i="15" s="1"/>
  <c r="AB210" i="15" s="1"/>
  <c r="AB29" i="3" s="1"/>
  <c r="K94" i="15"/>
  <c r="K139" i="15" s="1"/>
  <c r="K98" i="15"/>
  <c r="K143" i="15" s="1"/>
  <c r="K188" i="15" s="1"/>
  <c r="K7" i="3" s="1"/>
  <c r="K102" i="15"/>
  <c r="K147" i="15" s="1"/>
  <c r="K106" i="15"/>
  <c r="K151" i="15" s="1"/>
  <c r="K196" i="15" s="1"/>
  <c r="K15" i="3" s="1"/>
  <c r="K110" i="15"/>
  <c r="K155" i="15" s="1"/>
  <c r="K114" i="15"/>
  <c r="K159" i="15" s="1"/>
  <c r="K204" i="15" s="1"/>
  <c r="K23" i="3" s="1"/>
  <c r="K118" i="15"/>
  <c r="K163" i="15" s="1"/>
  <c r="K97" i="15"/>
  <c r="K142" i="15" s="1"/>
  <c r="K96" i="15"/>
  <c r="K141" i="15" s="1"/>
  <c r="K100" i="15"/>
  <c r="K145" i="15" s="1"/>
  <c r="K104" i="15"/>
  <c r="K149" i="15" s="1"/>
  <c r="K108" i="15"/>
  <c r="K153" i="15" s="1"/>
  <c r="K112" i="15"/>
  <c r="K157" i="15" s="1"/>
  <c r="K116" i="15"/>
  <c r="K161" i="15" s="1"/>
  <c r="K120" i="15"/>
  <c r="K165" i="15" s="1"/>
  <c r="K210" i="15" s="1"/>
  <c r="K29" i="3" s="1"/>
  <c r="K103" i="15"/>
  <c r="K148" i="15" s="1"/>
  <c r="K193" i="15" s="1"/>
  <c r="K12" i="3" s="1"/>
  <c r="K113" i="15"/>
  <c r="K158" i="15" s="1"/>
  <c r="K99" i="15"/>
  <c r="K144" i="15" s="1"/>
  <c r="K124" i="15"/>
  <c r="K169" i="15" s="1"/>
  <c r="K95" i="15"/>
  <c r="K140" i="15" s="1"/>
  <c r="K101" i="15"/>
  <c r="K146" i="15" s="1"/>
  <c r="K121" i="15"/>
  <c r="K166" i="15" s="1"/>
  <c r="K125" i="15"/>
  <c r="K170" i="15" s="1"/>
  <c r="K129" i="15"/>
  <c r="K174" i="15" s="1"/>
  <c r="K133" i="15"/>
  <c r="K178" i="15" s="1"/>
  <c r="K111" i="15"/>
  <c r="K156" i="15" s="1"/>
  <c r="K201" i="15" s="1"/>
  <c r="K20" i="3" s="1"/>
  <c r="K109" i="15"/>
  <c r="K154" i="15" s="1"/>
  <c r="K132" i="15"/>
  <c r="K177" i="15" s="1"/>
  <c r="K119" i="15"/>
  <c r="K164" i="15" s="1"/>
  <c r="K209" i="15" s="1"/>
  <c r="K28" i="3" s="1"/>
  <c r="K107" i="15"/>
  <c r="K152" i="15" s="1"/>
  <c r="K117" i="15"/>
  <c r="K162" i="15" s="1"/>
  <c r="K123" i="15"/>
  <c r="K168" i="15" s="1"/>
  <c r="K127" i="15"/>
  <c r="K172" i="15" s="1"/>
  <c r="K131" i="15"/>
  <c r="K176" i="15" s="1"/>
  <c r="K122" i="15"/>
  <c r="K167" i="15" s="1"/>
  <c r="K212" i="15" s="1"/>
  <c r="K31" i="3" s="1"/>
  <c r="K126" i="15"/>
  <c r="K171" i="15" s="1"/>
  <c r="K134" i="15"/>
  <c r="K179" i="15" s="1"/>
  <c r="K128" i="15"/>
  <c r="K173" i="15" s="1"/>
  <c r="K105" i="15"/>
  <c r="K150" i="15" s="1"/>
  <c r="K93" i="15"/>
  <c r="K138" i="15" s="1"/>
  <c r="K183" i="15" s="1"/>
  <c r="K2" i="3" s="1"/>
  <c r="K115" i="15"/>
  <c r="K160" i="15" s="1"/>
  <c r="K130" i="15"/>
  <c r="K175" i="15" s="1"/>
  <c r="K220" i="15" s="1"/>
  <c r="K39" i="3" s="1"/>
  <c r="AF97" i="15"/>
  <c r="AF142" i="15" s="1"/>
  <c r="AF101" i="15"/>
  <c r="AF146" i="15" s="1"/>
  <c r="AF105" i="15"/>
  <c r="AF150" i="15" s="1"/>
  <c r="AF109" i="15"/>
  <c r="AF154" i="15" s="1"/>
  <c r="AF113" i="15"/>
  <c r="AF158" i="15" s="1"/>
  <c r="AF117" i="15"/>
  <c r="AF162" i="15" s="1"/>
  <c r="AF96" i="15"/>
  <c r="AF141" i="15" s="1"/>
  <c r="AF100" i="15"/>
  <c r="AF145" i="15" s="1"/>
  <c r="AF104" i="15"/>
  <c r="AF149" i="15" s="1"/>
  <c r="AF108" i="15"/>
  <c r="AF153" i="15" s="1"/>
  <c r="AF112" i="15"/>
  <c r="AF157" i="15" s="1"/>
  <c r="AF116" i="15"/>
  <c r="AF161" i="15" s="1"/>
  <c r="AF94" i="15"/>
  <c r="AF139" i="15" s="1"/>
  <c r="AF98" i="15"/>
  <c r="AF143" i="15" s="1"/>
  <c r="AF188" i="15" s="1"/>
  <c r="AF7" i="3" s="1"/>
  <c r="AF102" i="15"/>
  <c r="AF147" i="15" s="1"/>
  <c r="AF106" i="15"/>
  <c r="AF151" i="15" s="1"/>
  <c r="AF196" i="15" s="1"/>
  <c r="AF15" i="3" s="1"/>
  <c r="AF110" i="15"/>
  <c r="AF155" i="15" s="1"/>
  <c r="AF114" i="15"/>
  <c r="AF159" i="15" s="1"/>
  <c r="AF204" i="15" s="1"/>
  <c r="AF23" i="3" s="1"/>
  <c r="AF118" i="15"/>
  <c r="AF163" i="15" s="1"/>
  <c r="AF103" i="15"/>
  <c r="AF148" i="15" s="1"/>
  <c r="AF193" i="15" s="1"/>
  <c r="AF12" i="3" s="1"/>
  <c r="AF120" i="15"/>
  <c r="AF165" i="15" s="1"/>
  <c r="AF210" i="15" s="1"/>
  <c r="AF29" i="3" s="1"/>
  <c r="AF124" i="15"/>
  <c r="AF169" i="15" s="1"/>
  <c r="AF128" i="15"/>
  <c r="AF173" i="15" s="1"/>
  <c r="AF132" i="15"/>
  <c r="AF177" i="15" s="1"/>
  <c r="AF93" i="15"/>
  <c r="AF138" i="15" s="1"/>
  <c r="AF183" i="15" s="1"/>
  <c r="AF2" i="3" s="1"/>
  <c r="AF122" i="15"/>
  <c r="AF167" i="15" s="1"/>
  <c r="AF212" i="15" s="1"/>
  <c r="AF31" i="3" s="1"/>
  <c r="AF126" i="15"/>
  <c r="AF171" i="15" s="1"/>
  <c r="AF134" i="15"/>
  <c r="AF179" i="15" s="1"/>
  <c r="AF111" i="15"/>
  <c r="AF156" i="15" s="1"/>
  <c r="AF201" i="15" s="1"/>
  <c r="AF20" i="3" s="1"/>
  <c r="AF123" i="15"/>
  <c r="AF168" i="15" s="1"/>
  <c r="AF127" i="15"/>
  <c r="AF172" i="15" s="1"/>
  <c r="AF131" i="15"/>
  <c r="AF176" i="15" s="1"/>
  <c r="AF99" i="15"/>
  <c r="AF144" i="15" s="1"/>
  <c r="AF107" i="15"/>
  <c r="AF152" i="15" s="1"/>
  <c r="AF115" i="15"/>
  <c r="AF160" i="15" s="1"/>
  <c r="AF119" i="15"/>
  <c r="AF164" i="15" s="1"/>
  <c r="AF209" i="15" s="1"/>
  <c r="AF28" i="3" s="1"/>
  <c r="AF95" i="15"/>
  <c r="AF140" i="15" s="1"/>
  <c r="AF121" i="15"/>
  <c r="AF166" i="15" s="1"/>
  <c r="AF125" i="15"/>
  <c r="AF170" i="15" s="1"/>
  <c r="AF129" i="15"/>
  <c r="AF174" i="15" s="1"/>
  <c r="AF133" i="15"/>
  <c r="AF178" i="15" s="1"/>
  <c r="AF130" i="15"/>
  <c r="AF175" i="15" s="1"/>
  <c r="AF220" i="15" s="1"/>
  <c r="AF39" i="3" s="1"/>
  <c r="S94" i="15"/>
  <c r="S139" i="15" s="1"/>
  <c r="S98" i="15"/>
  <c r="S143" i="15" s="1"/>
  <c r="S188" i="15" s="1"/>
  <c r="S7" i="3" s="1"/>
  <c r="S102" i="15"/>
  <c r="S147" i="15" s="1"/>
  <c r="S106" i="15"/>
  <c r="S151" i="15" s="1"/>
  <c r="S196" i="15" s="1"/>
  <c r="S15" i="3" s="1"/>
  <c r="S110" i="15"/>
  <c r="S155" i="15" s="1"/>
  <c r="S114" i="15"/>
  <c r="S159" i="15" s="1"/>
  <c r="S204" i="15" s="1"/>
  <c r="S23" i="3" s="1"/>
  <c r="S118" i="15"/>
  <c r="S163" i="15" s="1"/>
  <c r="S97" i="15"/>
  <c r="S142" i="15" s="1"/>
  <c r="S96" i="15"/>
  <c r="S141" i="15" s="1"/>
  <c r="S100" i="15"/>
  <c r="S145" i="15" s="1"/>
  <c r="S104" i="15"/>
  <c r="S149" i="15" s="1"/>
  <c r="S108" i="15"/>
  <c r="S153" i="15" s="1"/>
  <c r="S112" i="15"/>
  <c r="S157" i="15" s="1"/>
  <c r="S116" i="15"/>
  <c r="S161" i="15" s="1"/>
  <c r="S107" i="15"/>
  <c r="S152" i="15" s="1"/>
  <c r="S117" i="15"/>
  <c r="S162" i="15" s="1"/>
  <c r="S103" i="15"/>
  <c r="S148" i="15" s="1"/>
  <c r="S193" i="15" s="1"/>
  <c r="S12" i="3" s="1"/>
  <c r="S113" i="15"/>
  <c r="S158" i="15" s="1"/>
  <c r="S132" i="15"/>
  <c r="S177" i="15" s="1"/>
  <c r="S105" i="15"/>
  <c r="S150" i="15" s="1"/>
  <c r="S121" i="15"/>
  <c r="S166" i="15" s="1"/>
  <c r="S125" i="15"/>
  <c r="S170" i="15" s="1"/>
  <c r="S129" i="15"/>
  <c r="S174" i="15" s="1"/>
  <c r="S133" i="15"/>
  <c r="S178" i="15" s="1"/>
  <c r="S115" i="15"/>
  <c r="S160" i="15" s="1"/>
  <c r="S95" i="15"/>
  <c r="S140" i="15" s="1"/>
  <c r="S120" i="15"/>
  <c r="S165" i="15" s="1"/>
  <c r="S210" i="15" s="1"/>
  <c r="S29" i="3" s="1"/>
  <c r="S124" i="15"/>
  <c r="S169" i="15" s="1"/>
  <c r="S111" i="15"/>
  <c r="S156" i="15" s="1"/>
  <c r="S201" i="15" s="1"/>
  <c r="S20" i="3" s="1"/>
  <c r="S123" i="15"/>
  <c r="S168" i="15" s="1"/>
  <c r="S127" i="15"/>
  <c r="S172" i="15" s="1"/>
  <c r="S131" i="15"/>
  <c r="S176" i="15" s="1"/>
  <c r="S130" i="15"/>
  <c r="S175" i="15" s="1"/>
  <c r="S220" i="15" s="1"/>
  <c r="S39" i="3" s="1"/>
  <c r="S101" i="15"/>
  <c r="S146" i="15" s="1"/>
  <c r="S99" i="15"/>
  <c r="S144" i="15" s="1"/>
  <c r="S109" i="15"/>
  <c r="S154" i="15" s="1"/>
  <c r="S93" i="15"/>
  <c r="S138" i="15" s="1"/>
  <c r="S183" i="15" s="1"/>
  <c r="S2" i="3" s="1"/>
  <c r="S119" i="15"/>
  <c r="S164" i="15" s="1"/>
  <c r="S209" i="15" s="1"/>
  <c r="S28" i="3" s="1"/>
  <c r="S122" i="15"/>
  <c r="S167" i="15" s="1"/>
  <c r="S212" i="15" s="1"/>
  <c r="S31" i="3" s="1"/>
  <c r="S126" i="15"/>
  <c r="S171" i="15" s="1"/>
  <c r="S134" i="15"/>
  <c r="S179" i="15" s="1"/>
  <c r="S128" i="15"/>
  <c r="S173" i="15" s="1"/>
  <c r="D95" i="17"/>
  <c r="D140" i="17" s="1"/>
  <c r="D99" i="17"/>
  <c r="D144" i="17" s="1"/>
  <c r="D94" i="17"/>
  <c r="D139" i="17" s="1"/>
  <c r="D98" i="17"/>
  <c r="D143" i="17" s="1"/>
  <c r="D96" i="17"/>
  <c r="D141" i="17" s="1"/>
  <c r="D100" i="17"/>
  <c r="D145" i="17" s="1"/>
  <c r="D101" i="17"/>
  <c r="D146" i="17" s="1"/>
  <c r="D105" i="17"/>
  <c r="D150" i="17" s="1"/>
  <c r="D109" i="17"/>
  <c r="D154" i="17" s="1"/>
  <c r="D113" i="17"/>
  <c r="D158" i="17" s="1"/>
  <c r="D117" i="17"/>
  <c r="D162" i="17" s="1"/>
  <c r="D121" i="17"/>
  <c r="D166" i="17" s="1"/>
  <c r="D125" i="17"/>
  <c r="D170" i="17" s="1"/>
  <c r="D129" i="17"/>
  <c r="D174" i="17" s="1"/>
  <c r="D133" i="17"/>
  <c r="D178" i="17" s="1"/>
  <c r="D104" i="17"/>
  <c r="D149" i="17" s="1"/>
  <c r="D108" i="17"/>
  <c r="D153" i="17" s="1"/>
  <c r="D112" i="17"/>
  <c r="D157" i="17" s="1"/>
  <c r="D116" i="17"/>
  <c r="D161" i="17" s="1"/>
  <c r="D120" i="17"/>
  <c r="D165" i="17" s="1"/>
  <c r="D124" i="17"/>
  <c r="D169" i="17" s="1"/>
  <c r="D214" i="31" s="1"/>
  <c r="D33" i="13" s="1"/>
  <c r="D128" i="17"/>
  <c r="D173" i="17" s="1"/>
  <c r="D132" i="17"/>
  <c r="D177" i="17" s="1"/>
  <c r="D97" i="17"/>
  <c r="D142" i="17" s="1"/>
  <c r="D102" i="17"/>
  <c r="D147" i="17" s="1"/>
  <c r="D106" i="17"/>
  <c r="D151" i="17" s="1"/>
  <c r="D110" i="17"/>
  <c r="D155" i="17" s="1"/>
  <c r="D114" i="17"/>
  <c r="D159" i="17" s="1"/>
  <c r="D118" i="17"/>
  <c r="D163" i="17" s="1"/>
  <c r="D122" i="17"/>
  <c r="D167" i="17" s="1"/>
  <c r="D126" i="17"/>
  <c r="D171" i="17" s="1"/>
  <c r="D130" i="17"/>
  <c r="D175" i="17" s="1"/>
  <c r="D134" i="17"/>
  <c r="D179" i="17" s="1"/>
  <c r="D123" i="17"/>
  <c r="D168" i="17" s="1"/>
  <c r="D111" i="17"/>
  <c r="D156" i="17" s="1"/>
  <c r="D131" i="17"/>
  <c r="D176" i="17" s="1"/>
  <c r="D127" i="17"/>
  <c r="D172" i="17" s="1"/>
  <c r="D115" i="17"/>
  <c r="D160" i="17" s="1"/>
  <c r="D93" i="17"/>
  <c r="D138" i="17" s="1"/>
  <c r="D103" i="17"/>
  <c r="D148" i="17" s="1"/>
  <c r="D107" i="17"/>
  <c r="D152" i="17" s="1"/>
  <c r="D119" i="17"/>
  <c r="D164" i="17" s="1"/>
  <c r="E97" i="19"/>
  <c r="E142" i="19" s="1"/>
  <c r="E101" i="19"/>
  <c r="E146" i="19" s="1"/>
  <c r="E105" i="19"/>
  <c r="E150" i="19" s="1"/>
  <c r="E109" i="19"/>
  <c r="E154" i="19" s="1"/>
  <c r="E113" i="19"/>
  <c r="E158" i="19" s="1"/>
  <c r="E117" i="19"/>
  <c r="E162" i="19" s="1"/>
  <c r="E95" i="19"/>
  <c r="E140" i="19" s="1"/>
  <c r="E99" i="19"/>
  <c r="E144" i="19" s="1"/>
  <c r="E103" i="19"/>
  <c r="E148" i="19" s="1"/>
  <c r="E107" i="19"/>
  <c r="E152" i="19" s="1"/>
  <c r="E111" i="19"/>
  <c r="E156" i="19" s="1"/>
  <c r="E115" i="19"/>
  <c r="E160" i="19" s="1"/>
  <c r="E119" i="19"/>
  <c r="E164" i="19" s="1"/>
  <c r="E102" i="19"/>
  <c r="E147" i="19" s="1"/>
  <c r="E112" i="19"/>
  <c r="E157" i="19" s="1"/>
  <c r="E100" i="19"/>
  <c r="E145" i="19" s="1"/>
  <c r="E120" i="19"/>
  <c r="E165" i="19" s="1"/>
  <c r="E124" i="19"/>
  <c r="E169" i="19" s="1"/>
  <c r="E128" i="19"/>
  <c r="E173" i="19" s="1"/>
  <c r="E132" i="19"/>
  <c r="E177" i="19" s="1"/>
  <c r="E110" i="19"/>
  <c r="E155" i="19" s="1"/>
  <c r="E93" i="19"/>
  <c r="E138" i="19" s="1"/>
  <c r="E106" i="19"/>
  <c r="E151" i="19" s="1"/>
  <c r="E116" i="19"/>
  <c r="E161" i="19" s="1"/>
  <c r="E122" i="19"/>
  <c r="E167" i="19" s="1"/>
  <c r="E126" i="19"/>
  <c r="E171" i="19" s="1"/>
  <c r="E130" i="19"/>
  <c r="E175" i="19" s="1"/>
  <c r="E134" i="19"/>
  <c r="E179" i="19" s="1"/>
  <c r="E94" i="19"/>
  <c r="E139" i="19" s="1"/>
  <c r="E104" i="19"/>
  <c r="E149" i="19" s="1"/>
  <c r="E123" i="19"/>
  <c r="E168" i="19" s="1"/>
  <c r="E108" i="19"/>
  <c r="E153" i="19" s="1"/>
  <c r="E133" i="19"/>
  <c r="E178" i="19" s="1"/>
  <c r="E121" i="19"/>
  <c r="E166" i="19" s="1"/>
  <c r="E131" i="19"/>
  <c r="E176" i="19" s="1"/>
  <c r="E127" i="19"/>
  <c r="E172" i="19" s="1"/>
  <c r="E96" i="19"/>
  <c r="E141" i="19" s="1"/>
  <c r="E98" i="19"/>
  <c r="E143" i="19" s="1"/>
  <c r="E118" i="19"/>
  <c r="E163" i="19" s="1"/>
  <c r="E129" i="19"/>
  <c r="E174" i="19" s="1"/>
  <c r="E114" i="19"/>
  <c r="E159" i="19" s="1"/>
  <c r="E125" i="19"/>
  <c r="E170" i="19" s="1"/>
  <c r="AA94" i="15"/>
  <c r="AA139" i="15" s="1"/>
  <c r="AA98" i="15"/>
  <c r="AA143" i="15" s="1"/>
  <c r="AA188" i="15" s="1"/>
  <c r="AA7" i="3" s="1"/>
  <c r="AA102" i="15"/>
  <c r="AA147" i="15" s="1"/>
  <c r="AA106" i="15"/>
  <c r="AA151" i="15" s="1"/>
  <c r="AA196" i="15" s="1"/>
  <c r="AA15" i="3" s="1"/>
  <c r="AA110" i="15"/>
  <c r="AA155" i="15" s="1"/>
  <c r="AA114" i="15"/>
  <c r="AA159" i="15" s="1"/>
  <c r="AA204" i="15" s="1"/>
  <c r="AA23" i="3" s="1"/>
  <c r="AA118" i="15"/>
  <c r="AA163" i="15" s="1"/>
  <c r="AA97" i="15"/>
  <c r="AA142" i="15" s="1"/>
  <c r="AA96" i="15"/>
  <c r="AA141" i="15" s="1"/>
  <c r="AA100" i="15"/>
  <c r="AA145" i="15" s="1"/>
  <c r="AA104" i="15"/>
  <c r="AA149" i="15" s="1"/>
  <c r="AA108" i="15"/>
  <c r="AA153" i="15" s="1"/>
  <c r="AA112" i="15"/>
  <c r="AA157" i="15" s="1"/>
  <c r="AA116" i="15"/>
  <c r="AA161" i="15" s="1"/>
  <c r="AA111" i="15"/>
  <c r="AA156" i="15" s="1"/>
  <c r="AA201" i="15" s="1"/>
  <c r="AA20" i="3" s="1"/>
  <c r="AA120" i="15"/>
  <c r="AA165" i="15" s="1"/>
  <c r="AA210" i="15" s="1"/>
  <c r="AA29" i="3" s="1"/>
  <c r="AA124" i="15"/>
  <c r="AA169" i="15" s="1"/>
  <c r="AA99" i="15"/>
  <c r="AA144" i="15" s="1"/>
  <c r="AA109" i="15"/>
  <c r="AA154" i="15" s="1"/>
  <c r="AA121" i="15"/>
  <c r="AA166" i="15" s="1"/>
  <c r="AA125" i="15"/>
  <c r="AA170" i="15" s="1"/>
  <c r="AA129" i="15"/>
  <c r="AA174" i="15" s="1"/>
  <c r="AA133" i="15"/>
  <c r="AA178" i="15" s="1"/>
  <c r="AA119" i="15"/>
  <c r="AA164" i="15" s="1"/>
  <c r="AA209" i="15" s="1"/>
  <c r="AA28" i="3" s="1"/>
  <c r="AA107" i="15"/>
  <c r="AA152" i="15" s="1"/>
  <c r="AA117" i="15"/>
  <c r="AA162" i="15" s="1"/>
  <c r="AA128" i="15"/>
  <c r="AA173" i="15" s="1"/>
  <c r="AA95" i="15"/>
  <c r="AA140" i="15" s="1"/>
  <c r="AA115" i="15"/>
  <c r="AA160" i="15" s="1"/>
  <c r="AA123" i="15"/>
  <c r="AA168" i="15" s="1"/>
  <c r="AA127" i="15"/>
  <c r="AA172" i="15" s="1"/>
  <c r="AA131" i="15"/>
  <c r="AA176" i="15" s="1"/>
  <c r="AA122" i="15"/>
  <c r="AA167" i="15" s="1"/>
  <c r="AA212" i="15" s="1"/>
  <c r="AA31" i="3" s="1"/>
  <c r="AA126" i="15"/>
  <c r="AA171" i="15" s="1"/>
  <c r="AA134" i="15"/>
  <c r="AA179" i="15" s="1"/>
  <c r="AA103" i="15"/>
  <c r="AA148" i="15" s="1"/>
  <c r="AA193" i="15" s="1"/>
  <c r="AA12" i="3" s="1"/>
  <c r="AA113" i="15"/>
  <c r="AA158" i="15" s="1"/>
  <c r="AA93" i="15"/>
  <c r="AA138" i="15" s="1"/>
  <c r="AA183" i="15" s="1"/>
  <c r="AA2" i="3" s="1"/>
  <c r="AA101" i="15"/>
  <c r="AA146" i="15" s="1"/>
  <c r="AA130" i="15"/>
  <c r="AA175" i="15" s="1"/>
  <c r="AA220" i="15" s="1"/>
  <c r="AA39" i="3" s="1"/>
  <c r="AA132" i="15"/>
  <c r="AA177" i="15" s="1"/>
  <c r="AA105" i="15"/>
  <c r="AA150" i="15" s="1"/>
  <c r="Y95" i="19"/>
  <c r="Y140" i="19" s="1"/>
  <c r="Y99" i="19"/>
  <c r="Y144" i="19" s="1"/>
  <c r="Y103" i="19"/>
  <c r="Y148" i="19" s="1"/>
  <c r="Y107" i="19"/>
  <c r="Y152" i="19" s="1"/>
  <c r="Y111" i="19"/>
  <c r="Y156" i="19" s="1"/>
  <c r="Y115" i="19"/>
  <c r="Y160" i="19" s="1"/>
  <c r="Y97" i="19"/>
  <c r="Y142" i="19" s="1"/>
  <c r="Y101" i="19"/>
  <c r="Y146" i="19" s="1"/>
  <c r="Y105" i="19"/>
  <c r="Y150" i="19" s="1"/>
  <c r="Y109" i="19"/>
  <c r="Y154" i="19" s="1"/>
  <c r="Y113" i="19"/>
  <c r="Y158" i="19" s="1"/>
  <c r="Y117" i="19"/>
  <c r="Y162" i="19" s="1"/>
  <c r="Y112" i="19"/>
  <c r="Y157" i="19" s="1"/>
  <c r="Y119" i="19"/>
  <c r="Y164" i="19" s="1"/>
  <c r="Y100" i="19"/>
  <c r="Y145" i="19" s="1"/>
  <c r="Y110" i="19"/>
  <c r="Y155" i="19" s="1"/>
  <c r="Y122" i="19"/>
  <c r="Y167" i="19" s="1"/>
  <c r="Y126" i="19"/>
  <c r="Y171" i="19" s="1"/>
  <c r="Y130" i="19"/>
  <c r="Y175" i="19" s="1"/>
  <c r="Y134" i="19"/>
  <c r="Y179" i="19" s="1"/>
  <c r="Y98" i="19"/>
  <c r="Y143" i="19" s="1"/>
  <c r="Y94" i="19"/>
  <c r="Y139" i="19" s="1"/>
  <c r="Y116" i="19"/>
  <c r="Y161" i="19" s="1"/>
  <c r="Y120" i="19"/>
  <c r="Y165" i="19" s="1"/>
  <c r="Y124" i="19"/>
  <c r="Y169" i="19" s="1"/>
  <c r="Y128" i="19"/>
  <c r="Y173" i="19" s="1"/>
  <c r="Y132" i="19"/>
  <c r="Y177" i="19" s="1"/>
  <c r="Y104" i="19"/>
  <c r="Y149" i="19" s="1"/>
  <c r="Y114" i="19"/>
  <c r="Y159" i="19" s="1"/>
  <c r="Y93" i="19"/>
  <c r="Y138" i="19" s="1"/>
  <c r="Y123" i="19"/>
  <c r="Y168" i="19" s="1"/>
  <c r="Y133" i="19"/>
  <c r="Y178" i="19" s="1"/>
  <c r="Y121" i="19"/>
  <c r="Y166" i="19" s="1"/>
  <c r="Y96" i="19"/>
  <c r="Y141" i="19" s="1"/>
  <c r="Y131" i="19"/>
  <c r="Y176" i="19" s="1"/>
  <c r="Y127" i="19"/>
  <c r="Y172" i="19" s="1"/>
  <c r="Y118" i="19"/>
  <c r="Y163" i="19" s="1"/>
  <c r="Y125" i="19"/>
  <c r="Y170" i="19" s="1"/>
  <c r="Y106" i="19"/>
  <c r="Y151" i="19" s="1"/>
  <c r="Y102" i="19"/>
  <c r="Y147" i="19" s="1"/>
  <c r="Y129" i="19"/>
  <c r="Y174" i="19" s="1"/>
  <c r="Y108" i="19"/>
  <c r="Y153" i="19" s="1"/>
  <c r="K96" i="19"/>
  <c r="K141" i="19" s="1"/>
  <c r="K100" i="19"/>
  <c r="K145" i="19" s="1"/>
  <c r="K104" i="19"/>
  <c r="K149" i="19" s="1"/>
  <c r="K108" i="19"/>
  <c r="K153" i="19" s="1"/>
  <c r="K112" i="19"/>
  <c r="K157" i="19" s="1"/>
  <c r="K116" i="19"/>
  <c r="K161" i="19" s="1"/>
  <c r="K94" i="19"/>
  <c r="K139" i="19" s="1"/>
  <c r="K98" i="19"/>
  <c r="K143" i="19" s="1"/>
  <c r="K102" i="19"/>
  <c r="K147" i="19" s="1"/>
  <c r="K106" i="19"/>
  <c r="K151" i="19" s="1"/>
  <c r="K110" i="19"/>
  <c r="K155" i="19" s="1"/>
  <c r="K114" i="19"/>
  <c r="K159" i="19" s="1"/>
  <c r="K118" i="19"/>
  <c r="K163" i="19" s="1"/>
  <c r="K99" i="19"/>
  <c r="K144" i="19" s="1"/>
  <c r="K93" i="19"/>
  <c r="K138" i="19" s="1"/>
  <c r="K109" i="19"/>
  <c r="K154" i="19" s="1"/>
  <c r="K119" i="19"/>
  <c r="K164" i="19" s="1"/>
  <c r="K123" i="19"/>
  <c r="K168" i="19" s="1"/>
  <c r="K127" i="19"/>
  <c r="K172" i="19" s="1"/>
  <c r="K131" i="19"/>
  <c r="K176" i="19" s="1"/>
  <c r="K97" i="19"/>
  <c r="K142" i="19" s="1"/>
  <c r="K107" i="19"/>
  <c r="K152" i="19" s="1"/>
  <c r="K103" i="19"/>
  <c r="K148" i="19" s="1"/>
  <c r="K121" i="19"/>
  <c r="K166" i="19" s="1"/>
  <c r="K125" i="19"/>
  <c r="K170" i="19" s="1"/>
  <c r="K129" i="19"/>
  <c r="K174" i="19" s="1"/>
  <c r="K133" i="19"/>
  <c r="K178" i="19" s="1"/>
  <c r="K113" i="19"/>
  <c r="K158" i="19" s="1"/>
  <c r="K115" i="19"/>
  <c r="K160" i="19" s="1"/>
  <c r="K117" i="19"/>
  <c r="K162" i="19" s="1"/>
  <c r="K132" i="19"/>
  <c r="K177" i="19" s="1"/>
  <c r="K120" i="19"/>
  <c r="K165" i="19" s="1"/>
  <c r="K130" i="19"/>
  <c r="K175" i="19" s="1"/>
  <c r="K101" i="19"/>
  <c r="K146" i="19" s="1"/>
  <c r="K105" i="19"/>
  <c r="K150" i="19" s="1"/>
  <c r="K124" i="19"/>
  <c r="K169" i="19" s="1"/>
  <c r="K134" i="19"/>
  <c r="K179" i="19" s="1"/>
  <c r="K111" i="19"/>
  <c r="K156" i="19" s="1"/>
  <c r="K122" i="19"/>
  <c r="K167" i="19" s="1"/>
  <c r="K126" i="19"/>
  <c r="K171" i="19" s="1"/>
  <c r="K128" i="19"/>
  <c r="K173" i="19" s="1"/>
  <c r="K95" i="19"/>
  <c r="K140" i="19" s="1"/>
  <c r="S94" i="17"/>
  <c r="S139" i="17" s="1"/>
  <c r="S98" i="17"/>
  <c r="S143" i="17" s="1"/>
  <c r="S97" i="17"/>
  <c r="S142" i="17" s="1"/>
  <c r="S96" i="17"/>
  <c r="S141" i="17" s="1"/>
  <c r="S100" i="17"/>
  <c r="S145" i="17" s="1"/>
  <c r="S104" i="17"/>
  <c r="S149" i="17" s="1"/>
  <c r="S108" i="17"/>
  <c r="S153" i="17" s="1"/>
  <c r="S112" i="17"/>
  <c r="S157" i="17" s="1"/>
  <c r="S116" i="17"/>
  <c r="S161" i="17" s="1"/>
  <c r="S120" i="17"/>
  <c r="S165" i="17" s="1"/>
  <c r="S124" i="17"/>
  <c r="S169" i="17" s="1"/>
  <c r="S128" i="17"/>
  <c r="S173" i="17" s="1"/>
  <c r="S132" i="17"/>
  <c r="S177" i="17" s="1"/>
  <c r="S93" i="17"/>
  <c r="S138" i="17" s="1"/>
  <c r="S102" i="17"/>
  <c r="S147" i="17" s="1"/>
  <c r="S106" i="17"/>
  <c r="S151" i="17" s="1"/>
  <c r="S110" i="17"/>
  <c r="S155" i="17" s="1"/>
  <c r="S114" i="17"/>
  <c r="S159" i="17" s="1"/>
  <c r="S118" i="17"/>
  <c r="S163" i="17" s="1"/>
  <c r="S122" i="17"/>
  <c r="S167" i="17" s="1"/>
  <c r="S126" i="17"/>
  <c r="S171" i="17" s="1"/>
  <c r="S130" i="17"/>
  <c r="S175" i="17" s="1"/>
  <c r="S134" i="17"/>
  <c r="S179" i="17" s="1"/>
  <c r="S109" i="17"/>
  <c r="S154" i="17" s="1"/>
  <c r="S119" i="17"/>
  <c r="S164" i="17" s="1"/>
  <c r="S95" i="17"/>
  <c r="S140" i="17" s="1"/>
  <c r="S107" i="17"/>
  <c r="S152" i="17" s="1"/>
  <c r="S129" i="17"/>
  <c r="S174" i="17" s="1"/>
  <c r="S117" i="17"/>
  <c r="S162" i="17" s="1"/>
  <c r="S127" i="17"/>
  <c r="S172" i="17" s="1"/>
  <c r="S113" i="17"/>
  <c r="S158" i="17" s="1"/>
  <c r="S123" i="17"/>
  <c r="S168" i="17" s="1"/>
  <c r="S101" i="17"/>
  <c r="S146" i="17" s="1"/>
  <c r="S111" i="17"/>
  <c r="S156" i="17" s="1"/>
  <c r="S133" i="17"/>
  <c r="S178" i="17" s="1"/>
  <c r="S121" i="17"/>
  <c r="S166" i="17" s="1"/>
  <c r="S125" i="17"/>
  <c r="S170" i="17" s="1"/>
  <c r="S131" i="17"/>
  <c r="S176" i="17" s="1"/>
  <c r="S99" i="17"/>
  <c r="S144" i="17" s="1"/>
  <c r="S115" i="17"/>
  <c r="S160" i="17" s="1"/>
  <c r="S103" i="17"/>
  <c r="S148" i="17" s="1"/>
  <c r="S105" i="17"/>
  <c r="S150" i="17" s="1"/>
  <c r="M94" i="18"/>
  <c r="M139" i="18" s="1"/>
  <c r="M98" i="18"/>
  <c r="M143" i="18" s="1"/>
  <c r="M102" i="18"/>
  <c r="M147" i="18" s="1"/>
  <c r="M96" i="18"/>
  <c r="M141" i="18" s="1"/>
  <c r="M100" i="18"/>
  <c r="M145" i="18" s="1"/>
  <c r="M104" i="18"/>
  <c r="M149" i="18" s="1"/>
  <c r="M107" i="18"/>
  <c r="M152" i="18" s="1"/>
  <c r="M111" i="18"/>
  <c r="M156" i="18" s="1"/>
  <c r="M115" i="18"/>
  <c r="M160" i="18" s="1"/>
  <c r="M119" i="18"/>
  <c r="M164" i="18" s="1"/>
  <c r="M123" i="18"/>
  <c r="M168" i="18" s="1"/>
  <c r="M127" i="18"/>
  <c r="M172" i="18" s="1"/>
  <c r="M131" i="18"/>
  <c r="M176" i="18" s="1"/>
  <c r="M103" i="18"/>
  <c r="M148" i="18" s="1"/>
  <c r="M101" i="18"/>
  <c r="M146" i="18" s="1"/>
  <c r="M106" i="18"/>
  <c r="M151" i="18" s="1"/>
  <c r="M110" i="18"/>
  <c r="M155" i="18" s="1"/>
  <c r="M114" i="18"/>
  <c r="M159" i="18" s="1"/>
  <c r="M118" i="18"/>
  <c r="M163" i="18" s="1"/>
  <c r="M122" i="18"/>
  <c r="M167" i="18" s="1"/>
  <c r="M126" i="18"/>
  <c r="M171" i="18" s="1"/>
  <c r="M130" i="18"/>
  <c r="M175" i="18" s="1"/>
  <c r="M97" i="18"/>
  <c r="M142" i="18" s="1"/>
  <c r="M108" i="18"/>
  <c r="M153" i="18" s="1"/>
  <c r="M112" i="18"/>
  <c r="M157" i="18" s="1"/>
  <c r="M116" i="18"/>
  <c r="M161" i="18" s="1"/>
  <c r="M120" i="18"/>
  <c r="M165" i="18" s="1"/>
  <c r="M124" i="18"/>
  <c r="M169" i="18" s="1"/>
  <c r="M128" i="18"/>
  <c r="M173" i="18" s="1"/>
  <c r="M132" i="18"/>
  <c r="M177" i="18" s="1"/>
  <c r="M113" i="18"/>
  <c r="M158" i="18" s="1"/>
  <c r="M133" i="18"/>
  <c r="M178" i="18" s="1"/>
  <c r="M134" i="18"/>
  <c r="M179" i="18" s="1"/>
  <c r="M121" i="18"/>
  <c r="M166" i="18" s="1"/>
  <c r="M109" i="18"/>
  <c r="M154" i="18" s="1"/>
  <c r="M93" i="18"/>
  <c r="M95" i="18"/>
  <c r="M140" i="18" s="1"/>
  <c r="M117" i="18"/>
  <c r="M162" i="18" s="1"/>
  <c r="M99" i="18"/>
  <c r="M144" i="18" s="1"/>
  <c r="M105" i="18"/>
  <c r="M150" i="18" s="1"/>
  <c r="M125" i="18"/>
  <c r="M170" i="18" s="1"/>
  <c r="M129" i="18"/>
  <c r="M174" i="18" s="1"/>
  <c r="V94" i="19"/>
  <c r="V139" i="19" s="1"/>
  <c r="V98" i="19"/>
  <c r="V143" i="19" s="1"/>
  <c r="V102" i="19"/>
  <c r="V147" i="19" s="1"/>
  <c r="V106" i="19"/>
  <c r="V151" i="19" s="1"/>
  <c r="V110" i="19"/>
  <c r="V155" i="19" s="1"/>
  <c r="V114" i="19"/>
  <c r="V159" i="19" s="1"/>
  <c r="V118" i="19"/>
  <c r="V163" i="19" s="1"/>
  <c r="V97" i="19"/>
  <c r="V142" i="19" s="1"/>
  <c r="V101" i="19"/>
  <c r="V146" i="19" s="1"/>
  <c r="V105" i="19"/>
  <c r="V150" i="19" s="1"/>
  <c r="V109" i="19"/>
  <c r="V154" i="19" s="1"/>
  <c r="V113" i="19"/>
  <c r="V158" i="19" s="1"/>
  <c r="V117" i="19"/>
  <c r="V162" i="19" s="1"/>
  <c r="V95" i="19"/>
  <c r="V140" i="19" s="1"/>
  <c r="V99" i="19"/>
  <c r="V144" i="19" s="1"/>
  <c r="V103" i="19"/>
  <c r="V148" i="19" s="1"/>
  <c r="V107" i="19"/>
  <c r="V152" i="19" s="1"/>
  <c r="V111" i="19"/>
  <c r="V156" i="19" s="1"/>
  <c r="V115" i="19"/>
  <c r="V160" i="19" s="1"/>
  <c r="V119" i="19"/>
  <c r="V164" i="19" s="1"/>
  <c r="V100" i="19"/>
  <c r="V145" i="19" s="1"/>
  <c r="V121" i="19"/>
  <c r="V166" i="19" s="1"/>
  <c r="V125" i="19"/>
  <c r="V170" i="19" s="1"/>
  <c r="V129" i="19"/>
  <c r="V174" i="19" s="1"/>
  <c r="V133" i="19"/>
  <c r="V178" i="19" s="1"/>
  <c r="V108" i="19"/>
  <c r="V153" i="19" s="1"/>
  <c r="V120" i="19"/>
  <c r="V165" i="19" s="1"/>
  <c r="V124" i="19"/>
  <c r="V169" i="19" s="1"/>
  <c r="V128" i="19"/>
  <c r="V173" i="19" s="1"/>
  <c r="V132" i="19"/>
  <c r="V177" i="19" s="1"/>
  <c r="V104" i="19"/>
  <c r="V149" i="19" s="1"/>
  <c r="V122" i="19"/>
  <c r="V167" i="19" s="1"/>
  <c r="V126" i="19"/>
  <c r="V171" i="19" s="1"/>
  <c r="V130" i="19"/>
  <c r="V175" i="19" s="1"/>
  <c r="V134" i="19"/>
  <c r="V179" i="19" s="1"/>
  <c r="V96" i="19"/>
  <c r="V141" i="19" s="1"/>
  <c r="V131" i="19"/>
  <c r="V176" i="19" s="1"/>
  <c r="V112" i="19"/>
  <c r="V157" i="19" s="1"/>
  <c r="V93" i="19"/>
  <c r="V138" i="19" s="1"/>
  <c r="V116" i="19"/>
  <c r="V161" i="19" s="1"/>
  <c r="V123" i="19"/>
  <c r="V168" i="19" s="1"/>
  <c r="V127" i="19"/>
  <c r="V172" i="19" s="1"/>
  <c r="Q138" i="18"/>
  <c r="AA138" i="18"/>
  <c r="AC138" i="18"/>
  <c r="AE138" i="18"/>
  <c r="AE183" i="19" s="1"/>
  <c r="AE2" i="12" s="1"/>
  <c r="Y138" i="18"/>
  <c r="D138" i="18"/>
  <c r="F138" i="18"/>
  <c r="H138" i="18"/>
  <c r="H183" i="17" s="1"/>
  <c r="H2" i="10" s="1"/>
  <c r="J138" i="18"/>
  <c r="L138" i="18"/>
  <c r="N138" i="18"/>
  <c r="P138" i="18"/>
  <c r="P183" i="19" s="1"/>
  <c r="P2" i="12" s="1"/>
  <c r="R138" i="18"/>
  <c r="T138" i="18"/>
  <c r="T183" i="18" s="1"/>
  <c r="T2" i="11" s="1"/>
  <c r="X138" i="18"/>
  <c r="X183" i="17" s="1"/>
  <c r="X2" i="10" s="1"/>
  <c r="Z138" i="18"/>
  <c r="AB138" i="18"/>
  <c r="AB183" i="19" s="1"/>
  <c r="AB2" i="12" s="1"/>
  <c r="AD138" i="18"/>
  <c r="AF138" i="18"/>
  <c r="C138" i="18"/>
  <c r="E138" i="18"/>
  <c r="G138" i="18"/>
  <c r="G183" i="17" s="1"/>
  <c r="G2" i="10" s="1"/>
  <c r="B138" i="18"/>
  <c r="K138" i="18"/>
  <c r="M138" i="18"/>
  <c r="O138" i="18"/>
  <c r="O183" i="19" s="1"/>
  <c r="O2" i="12" s="1"/>
  <c r="I138" i="18"/>
  <c r="S138" i="18"/>
  <c r="U138" i="18"/>
  <c r="W138" i="18"/>
  <c r="AA214" i="31" l="1"/>
  <c r="AA33" i="13" s="1"/>
  <c r="G220" i="19"/>
  <c r="G39" i="12" s="1"/>
  <c r="G219" i="17"/>
  <c r="G38" i="10" s="1"/>
  <c r="G221" i="31"/>
  <c r="G40" i="13" s="1"/>
  <c r="G218" i="18"/>
  <c r="G37" i="11" s="1"/>
  <c r="G221" i="19"/>
  <c r="G40" i="12" s="1"/>
  <c r="AB183" i="18"/>
  <c r="AB2" i="11" s="1"/>
  <c r="T183" i="17"/>
  <c r="T2" i="10" s="1"/>
  <c r="G189" i="19"/>
  <c r="G8" i="12" s="1"/>
  <c r="G199" i="18"/>
  <c r="G18" i="11" s="1"/>
  <c r="X183" i="19"/>
  <c r="X2" i="12" s="1"/>
  <c r="G200" i="17"/>
  <c r="G19" i="10" s="1"/>
  <c r="G208" i="31"/>
  <c r="G27" i="13" s="1"/>
  <c r="G186" i="17"/>
  <c r="G5" i="10" s="1"/>
  <c r="G193" i="17"/>
  <c r="G12" i="10" s="1"/>
  <c r="G209" i="19"/>
  <c r="G28" i="12" s="1"/>
  <c r="G190" i="19"/>
  <c r="G9" i="12" s="1"/>
  <c r="G203" i="17"/>
  <c r="G22" i="10" s="1"/>
  <c r="G184" i="19"/>
  <c r="G3" i="12" s="1"/>
  <c r="G213" i="17"/>
  <c r="G32" i="10" s="1"/>
  <c r="H213" i="31"/>
  <c r="H32" i="13" s="1"/>
  <c r="H210" i="31"/>
  <c r="H29" i="13" s="1"/>
  <c r="H201" i="31"/>
  <c r="H20" i="13" s="1"/>
  <c r="H206" i="18"/>
  <c r="H25" i="11" s="1"/>
  <c r="H217" i="17"/>
  <c r="H36" i="10" s="1"/>
  <c r="H214" i="19"/>
  <c r="H33" i="12" s="1"/>
  <c r="H205" i="31"/>
  <c r="H24" i="13" s="1"/>
  <c r="H185" i="31"/>
  <c r="H4" i="13" s="1"/>
  <c r="H220" i="31"/>
  <c r="H39" i="13" s="1"/>
  <c r="H219" i="18"/>
  <c r="H38" i="11" s="1"/>
  <c r="H193" i="18"/>
  <c r="H12" i="11" s="1"/>
  <c r="H211" i="19"/>
  <c r="H30" i="12" s="1"/>
  <c r="G212" i="18"/>
  <c r="G31" i="11" s="1"/>
  <c r="G191" i="19"/>
  <c r="G10" i="12" s="1"/>
  <c r="H207" i="18"/>
  <c r="H26" i="11" s="1"/>
  <c r="H197" i="18"/>
  <c r="H16" i="11" s="1"/>
  <c r="H194" i="19"/>
  <c r="H13" i="12" s="1"/>
  <c r="H187" i="31"/>
  <c r="H6" i="13" s="1"/>
  <c r="H186" i="31"/>
  <c r="H5" i="13" s="1"/>
  <c r="H204" i="17"/>
  <c r="H23" i="10" s="1"/>
  <c r="H203" i="17"/>
  <c r="H22" i="10" s="1"/>
  <c r="H190" i="18"/>
  <c r="H9" i="11" s="1"/>
  <c r="G207" i="31"/>
  <c r="G26" i="13" s="1"/>
  <c r="AE183" i="31"/>
  <c r="AE2" i="13" s="1"/>
  <c r="G201" i="31"/>
  <c r="G20" i="13" s="1"/>
  <c r="AB183" i="31"/>
  <c r="AB2" i="13" s="1"/>
  <c r="G222" i="31"/>
  <c r="G41" i="13" s="1"/>
  <c r="K224" i="31"/>
  <c r="K43" i="13" s="1"/>
  <c r="G220" i="18"/>
  <c r="G39" i="11" s="1"/>
  <c r="G219" i="18"/>
  <c r="G38" i="11" s="1"/>
  <c r="G218" i="17"/>
  <c r="G37" i="10" s="1"/>
  <c r="AB183" i="17"/>
  <c r="AB2" i="10" s="1"/>
  <c r="T183" i="19"/>
  <c r="T2" i="12" s="1"/>
  <c r="G222" i="17"/>
  <c r="G41" i="10" s="1"/>
  <c r="G199" i="19"/>
  <c r="G18" i="12" s="1"/>
  <c r="G186" i="31"/>
  <c r="G5" i="13" s="1"/>
  <c r="G200" i="18"/>
  <c r="G19" i="11" s="1"/>
  <c r="G197" i="18"/>
  <c r="G16" i="11" s="1"/>
  <c r="G186" i="19"/>
  <c r="G5" i="12" s="1"/>
  <c r="G193" i="18"/>
  <c r="G12" i="11" s="1"/>
  <c r="G208" i="17"/>
  <c r="G27" i="10" s="1"/>
  <c r="G203" i="19"/>
  <c r="G22" i="12" s="1"/>
  <c r="G210" i="31"/>
  <c r="G29" i="13" s="1"/>
  <c r="G216" i="18"/>
  <c r="G35" i="11" s="1"/>
  <c r="G213" i="19"/>
  <c r="G32" i="12" s="1"/>
  <c r="H195" i="31"/>
  <c r="H14" i="13" s="1"/>
  <c r="O183" i="31"/>
  <c r="O2" i="13" s="1"/>
  <c r="H213" i="17"/>
  <c r="H32" i="10" s="1"/>
  <c r="H210" i="17"/>
  <c r="H29" i="10" s="1"/>
  <c r="H201" i="17"/>
  <c r="H20" i="10" s="1"/>
  <c r="H206" i="17"/>
  <c r="H25" i="10" s="1"/>
  <c r="H217" i="19"/>
  <c r="H36" i="12" s="1"/>
  <c r="H189" i="31"/>
  <c r="H8" i="13" s="1"/>
  <c r="H224" i="17"/>
  <c r="H43" i="10" s="1"/>
  <c r="H191" i="31"/>
  <c r="H10" i="13" s="1"/>
  <c r="H185" i="17"/>
  <c r="H4" i="10" s="1"/>
  <c r="H220" i="17"/>
  <c r="H39" i="10" s="1"/>
  <c r="H219" i="17"/>
  <c r="H38" i="10" s="1"/>
  <c r="H193" i="19"/>
  <c r="H12" i="12" s="1"/>
  <c r="G206" i="31"/>
  <c r="G25" i="13" s="1"/>
  <c r="G195" i="31"/>
  <c r="G14" i="13" s="1"/>
  <c r="H207" i="17"/>
  <c r="H26" i="10" s="1"/>
  <c r="H196" i="31"/>
  <c r="H15" i="13" s="1"/>
  <c r="H215" i="31"/>
  <c r="H34" i="13" s="1"/>
  <c r="H187" i="18"/>
  <c r="H6" i="11" s="1"/>
  <c r="H183" i="31"/>
  <c r="H2" i="13" s="1"/>
  <c r="H186" i="17"/>
  <c r="H5" i="10" s="1"/>
  <c r="H204" i="18"/>
  <c r="H23" i="11" s="1"/>
  <c r="H203" i="19"/>
  <c r="H22" i="12" s="1"/>
  <c r="H190" i="19"/>
  <c r="H9" i="12" s="1"/>
  <c r="G211" i="31"/>
  <c r="G30" i="13" s="1"/>
  <c r="B183" i="19"/>
  <c r="B2" i="12" s="1"/>
  <c r="B183" i="31"/>
  <c r="B2" i="13" s="1"/>
  <c r="B183" i="18"/>
  <c r="B2" i="11" s="1"/>
  <c r="B183" i="17"/>
  <c r="B2" i="10" s="1"/>
  <c r="M214" i="31"/>
  <c r="M33" i="13" s="1"/>
  <c r="AA224" i="31"/>
  <c r="AA43" i="13" s="1"/>
  <c r="G214" i="18"/>
  <c r="G33" i="11" s="1"/>
  <c r="G219" i="19"/>
  <c r="G38" i="12" s="1"/>
  <c r="X183" i="31"/>
  <c r="X2" i="13" s="1"/>
  <c r="G192" i="17"/>
  <c r="G11" i="10" s="1"/>
  <c r="G218" i="19"/>
  <c r="G37" i="12" s="1"/>
  <c r="G222" i="18"/>
  <c r="G41" i="11" s="1"/>
  <c r="G200" i="19"/>
  <c r="G19" i="12" s="1"/>
  <c r="G197" i="17"/>
  <c r="G16" i="10" s="1"/>
  <c r="G204" i="17"/>
  <c r="G23" i="10" s="1"/>
  <c r="G193" i="19"/>
  <c r="G12" i="12" s="1"/>
  <c r="H224" i="31"/>
  <c r="H43" i="13" s="1"/>
  <c r="G208" i="18"/>
  <c r="G27" i="11" s="1"/>
  <c r="G187" i="17"/>
  <c r="G6" i="10" s="1"/>
  <c r="G216" i="17"/>
  <c r="G35" i="10" s="1"/>
  <c r="G217" i="17"/>
  <c r="G36" i="10" s="1"/>
  <c r="G185" i="31"/>
  <c r="G4" i="13" s="1"/>
  <c r="O183" i="18"/>
  <c r="O2" i="11" s="1"/>
  <c r="H213" i="18"/>
  <c r="H32" i="11" s="1"/>
  <c r="H210" i="18"/>
  <c r="H29" i="11" s="1"/>
  <c r="H201" i="18"/>
  <c r="H20" i="11" s="1"/>
  <c r="H206" i="19"/>
  <c r="H25" i="12" s="1"/>
  <c r="H188" i="31"/>
  <c r="H7" i="13" s="1"/>
  <c r="H216" i="17"/>
  <c r="H35" i="10" s="1"/>
  <c r="H189" i="17"/>
  <c r="H8" i="10" s="1"/>
  <c r="H224" i="18"/>
  <c r="H43" i="11" s="1"/>
  <c r="H203" i="31"/>
  <c r="H22" i="13" s="1"/>
  <c r="H185" i="18"/>
  <c r="H4" i="11" s="1"/>
  <c r="H220" i="18"/>
  <c r="H39" i="11" s="1"/>
  <c r="H219" i="19"/>
  <c r="H38" i="12" s="1"/>
  <c r="H222" i="31"/>
  <c r="H41" i="13" s="1"/>
  <c r="G185" i="17"/>
  <c r="G4" i="10" s="1"/>
  <c r="G206" i="18"/>
  <c r="G25" i="11" s="1"/>
  <c r="G195" i="17"/>
  <c r="G14" i="10" s="1"/>
  <c r="H207" i="19"/>
  <c r="H26" i="12" s="1"/>
  <c r="H196" i="17"/>
  <c r="H15" i="10" s="1"/>
  <c r="H215" i="17"/>
  <c r="H34" i="10" s="1"/>
  <c r="H187" i="17"/>
  <c r="H6" i="10" s="1"/>
  <c r="H183" i="18"/>
  <c r="H2" i="11" s="1"/>
  <c r="H186" i="18"/>
  <c r="H5" i="11" s="1"/>
  <c r="H204" i="19"/>
  <c r="H23" i="12" s="1"/>
  <c r="H199" i="31"/>
  <c r="H18" i="13" s="1"/>
  <c r="G199" i="31"/>
  <c r="G18" i="13" s="1"/>
  <c r="Y224" i="31"/>
  <c r="Y43" i="13" s="1"/>
  <c r="G192" i="31"/>
  <c r="G11" i="13" s="1"/>
  <c r="AE183" i="18"/>
  <c r="AE2" i="11" s="1"/>
  <c r="G214" i="17"/>
  <c r="G33" i="10" s="1"/>
  <c r="G192" i="18"/>
  <c r="G11" i="11" s="1"/>
  <c r="G201" i="17"/>
  <c r="G20" i="10" s="1"/>
  <c r="G196" i="17"/>
  <c r="G15" i="10" s="1"/>
  <c r="G194" i="18"/>
  <c r="G13" i="11" s="1"/>
  <c r="G197" i="19"/>
  <c r="G16" i="12" s="1"/>
  <c r="G202" i="31"/>
  <c r="G21" i="13" s="1"/>
  <c r="G204" i="19"/>
  <c r="G23" i="12" s="1"/>
  <c r="G207" i="17"/>
  <c r="G26" i="10" s="1"/>
  <c r="G187" i="18"/>
  <c r="G6" i="11" s="1"/>
  <c r="G216" i="19"/>
  <c r="G35" i="12" s="1"/>
  <c r="G217" i="18"/>
  <c r="G36" i="11" s="1"/>
  <c r="O183" i="17"/>
  <c r="O2" i="10" s="1"/>
  <c r="H188" i="17"/>
  <c r="H7" i="10" s="1"/>
  <c r="H216" i="18"/>
  <c r="H35" i="11" s="1"/>
  <c r="H189" i="18"/>
  <c r="H8" i="11" s="1"/>
  <c r="H218" i="31"/>
  <c r="H37" i="13" s="1"/>
  <c r="H222" i="18"/>
  <c r="H41" i="11" s="1"/>
  <c r="G185" i="18"/>
  <c r="G4" i="11" s="1"/>
  <c r="G206" i="17"/>
  <c r="G25" i="10" s="1"/>
  <c r="G195" i="18"/>
  <c r="G14" i="11" s="1"/>
  <c r="H192" i="31"/>
  <c r="H11" i="13" s="1"/>
  <c r="H198" i="31"/>
  <c r="H17" i="13" s="1"/>
  <c r="H209" i="31"/>
  <c r="H28" i="13" s="1"/>
  <c r="H196" i="18"/>
  <c r="H15" i="11" s="1"/>
  <c r="H215" i="18"/>
  <c r="H34" i="11" s="1"/>
  <c r="H202" i="31"/>
  <c r="H21" i="13" s="1"/>
  <c r="H199" i="17"/>
  <c r="H18" i="10" s="1"/>
  <c r="G188" i="31"/>
  <c r="G7" i="13" s="1"/>
  <c r="AE183" i="17"/>
  <c r="AE2" i="10" s="1"/>
  <c r="G188" i="17"/>
  <c r="G7" i="10" s="1"/>
  <c r="G214" i="19"/>
  <c r="G33" i="12" s="1"/>
  <c r="G201" i="18"/>
  <c r="G20" i="11" s="1"/>
  <c r="G190" i="31"/>
  <c r="G9" i="13" s="1"/>
  <c r="G196" i="18"/>
  <c r="G15" i="11" s="1"/>
  <c r="G211" i="17"/>
  <c r="G30" i="10" s="1"/>
  <c r="G198" i="31"/>
  <c r="G17" i="13" s="1"/>
  <c r="G194" i="17"/>
  <c r="G13" i="10" s="1"/>
  <c r="G205" i="18"/>
  <c r="G24" i="11" s="1"/>
  <c r="G204" i="18"/>
  <c r="G23" i="11" s="1"/>
  <c r="G207" i="18"/>
  <c r="G26" i="11" s="1"/>
  <c r="G202" i="18"/>
  <c r="G21" i="11" s="1"/>
  <c r="G187" i="19"/>
  <c r="G6" i="12" s="1"/>
  <c r="G210" i="18"/>
  <c r="G29" i="11" s="1"/>
  <c r="G217" i="19"/>
  <c r="G36" i="12" s="1"/>
  <c r="H184" i="31"/>
  <c r="H3" i="13" s="1"/>
  <c r="H212" i="31"/>
  <c r="H31" i="13" s="1"/>
  <c r="H223" i="31"/>
  <c r="H42" i="13" s="1"/>
  <c r="H188" i="18"/>
  <c r="H7" i="11" s="1"/>
  <c r="H216" i="19"/>
  <c r="H35" i="12" s="1"/>
  <c r="H200" i="31"/>
  <c r="H19" i="13" s="1"/>
  <c r="H208" i="31"/>
  <c r="H27" i="13" s="1"/>
  <c r="P183" i="31"/>
  <c r="P2" i="13" s="1"/>
  <c r="H221" i="31"/>
  <c r="H40" i="13" s="1"/>
  <c r="H218" i="17"/>
  <c r="H37" i="10" s="1"/>
  <c r="H222" i="17"/>
  <c r="H41" i="10" s="1"/>
  <c r="H192" i="17"/>
  <c r="H11" i="10" s="1"/>
  <c r="H198" i="18"/>
  <c r="H17" i="11" s="1"/>
  <c r="H209" i="17"/>
  <c r="H28" i="10" s="1"/>
  <c r="H205" i="17"/>
  <c r="H24" i="10" s="1"/>
  <c r="H202" i="17"/>
  <c r="H21" i="10" s="1"/>
  <c r="H199" i="18"/>
  <c r="H18" i="11" s="1"/>
  <c r="G203" i="31"/>
  <c r="G22" i="13" s="1"/>
  <c r="G220" i="31"/>
  <c r="G39" i="13" s="1"/>
  <c r="Q224" i="31"/>
  <c r="Q43" i="13" s="1"/>
  <c r="I224" i="31"/>
  <c r="I43" i="13" s="1"/>
  <c r="G188" i="18"/>
  <c r="G7" i="11" s="1"/>
  <c r="G223" i="17"/>
  <c r="G42" i="10" s="1"/>
  <c r="G224" i="31"/>
  <c r="G43" i="13" s="1"/>
  <c r="G224" i="18"/>
  <c r="G43" i="11" s="1"/>
  <c r="G196" i="31"/>
  <c r="G15" i="13" s="1"/>
  <c r="G211" i="18"/>
  <c r="G30" i="11" s="1"/>
  <c r="G194" i="19"/>
  <c r="G13" i="12" s="1"/>
  <c r="G205" i="17"/>
  <c r="G24" i="10" s="1"/>
  <c r="G198" i="17"/>
  <c r="G17" i="10" s="1"/>
  <c r="G202" i="17"/>
  <c r="G21" i="10" s="1"/>
  <c r="G215" i="17"/>
  <c r="G34" i="10" s="1"/>
  <c r="G210" i="17"/>
  <c r="G29" i="10" s="1"/>
  <c r="H184" i="17"/>
  <c r="H3" i="10" s="1"/>
  <c r="H212" i="17"/>
  <c r="H31" i="10" s="1"/>
  <c r="H223" i="17"/>
  <c r="H42" i="10" s="1"/>
  <c r="H214" i="31"/>
  <c r="H33" i="13" s="1"/>
  <c r="H200" i="17"/>
  <c r="H19" i="10" s="1"/>
  <c r="H208" i="17"/>
  <c r="H27" i="10" s="1"/>
  <c r="P183" i="17"/>
  <c r="P2" i="10" s="1"/>
  <c r="H221" i="17"/>
  <c r="H40" i="10" s="1"/>
  <c r="H218" i="18"/>
  <c r="H37" i="11" s="1"/>
  <c r="H191" i="18"/>
  <c r="H10" i="11" s="1"/>
  <c r="G212" i="31"/>
  <c r="G31" i="13" s="1"/>
  <c r="G191" i="31"/>
  <c r="G10" i="13" s="1"/>
  <c r="H192" i="18"/>
  <c r="H11" i="11" s="1"/>
  <c r="H198" i="17"/>
  <c r="H17" i="10" s="1"/>
  <c r="H209" i="18"/>
  <c r="H28" i="11" s="1"/>
  <c r="H197" i="31"/>
  <c r="H16" i="13" s="1"/>
  <c r="H194" i="31"/>
  <c r="H13" i="13" s="1"/>
  <c r="H195" i="18"/>
  <c r="H14" i="11" s="1"/>
  <c r="H205" i="19"/>
  <c r="H24" i="12" s="1"/>
  <c r="H202" i="18"/>
  <c r="H21" i="11" s="1"/>
  <c r="G223" i="31"/>
  <c r="G42" i="13" s="1"/>
  <c r="T183" i="31"/>
  <c r="T2" i="13" s="1"/>
  <c r="V224" i="31"/>
  <c r="V43" i="13" s="1"/>
  <c r="G183" i="31"/>
  <c r="G2" i="13" s="1"/>
  <c r="G223" i="18"/>
  <c r="G42" i="11" s="1"/>
  <c r="G224" i="17"/>
  <c r="G43" i="10" s="1"/>
  <c r="G221" i="18"/>
  <c r="G40" i="11" s="1"/>
  <c r="G189" i="17"/>
  <c r="G8" i="10" s="1"/>
  <c r="X183" i="18"/>
  <c r="X2" i="11" s="1"/>
  <c r="G183" i="18"/>
  <c r="G2" i="11" s="1"/>
  <c r="G205" i="19"/>
  <c r="G24" i="12" s="1"/>
  <c r="G209" i="31"/>
  <c r="G28" i="13" s="1"/>
  <c r="G198" i="18"/>
  <c r="G17" i="11" s="1"/>
  <c r="G209" i="17"/>
  <c r="G28" i="10" s="1"/>
  <c r="G190" i="17"/>
  <c r="G9" i="10" s="1"/>
  <c r="G215" i="18"/>
  <c r="G34" i="11" s="1"/>
  <c r="G184" i="31"/>
  <c r="G3" i="13" s="1"/>
  <c r="G184" i="17"/>
  <c r="G3" i="10" s="1"/>
  <c r="H184" i="18"/>
  <c r="H3" i="11" s="1"/>
  <c r="H212" i="18"/>
  <c r="H31" i="11" s="1"/>
  <c r="H223" i="18"/>
  <c r="H42" i="11" s="1"/>
  <c r="H217" i="31"/>
  <c r="H36" i="13" s="1"/>
  <c r="H214" i="18"/>
  <c r="H33" i="11" s="1"/>
  <c r="H200" i="18"/>
  <c r="H19" i="11" s="1"/>
  <c r="H208" i="18"/>
  <c r="H27" i="11" s="1"/>
  <c r="P183" i="18"/>
  <c r="P2" i="11" s="1"/>
  <c r="H221" i="19"/>
  <c r="H40" i="12" s="1"/>
  <c r="H193" i="31"/>
  <c r="H12" i="13" s="1"/>
  <c r="H211" i="18"/>
  <c r="H30" i="11" s="1"/>
  <c r="H191" i="17"/>
  <c r="H10" i="10" s="1"/>
  <c r="G212" i="17"/>
  <c r="G31" i="10" s="1"/>
  <c r="G191" i="17"/>
  <c r="G10" i="10" s="1"/>
  <c r="H197" i="17"/>
  <c r="H16" i="10" s="1"/>
  <c r="H194" i="17"/>
  <c r="H13" i="10" s="1"/>
  <c r="H195" i="17"/>
  <c r="H14" i="10" s="1"/>
  <c r="H190" i="31"/>
  <c r="H9" i="13" s="1"/>
  <c r="G215" i="31"/>
  <c r="G34" i="13" s="1"/>
  <c r="H211" i="31"/>
  <c r="H30" i="13" s="1"/>
  <c r="G213" i="31"/>
  <c r="G32" i="13" s="1"/>
  <c r="G189" i="18"/>
  <c r="G8" i="11" s="1"/>
  <c r="R212" i="30"/>
  <c r="R31" i="9" s="1"/>
  <c r="U210" i="30"/>
  <c r="U29" i="9" s="1"/>
  <c r="AC209" i="30"/>
  <c r="AC28" i="9" s="1"/>
  <c r="AC220" i="30"/>
  <c r="AC39" i="9" s="1"/>
  <c r="Z210" i="30"/>
  <c r="Z29" i="9" s="1"/>
  <c r="T204" i="30"/>
  <c r="T23" i="9" s="1"/>
  <c r="Z204" i="30"/>
  <c r="Z23" i="9" s="1"/>
  <c r="F220" i="30"/>
  <c r="F39" i="9" s="1"/>
  <c r="N204" i="30"/>
  <c r="N23" i="9" s="1"/>
  <c r="G220" i="30"/>
  <c r="G39" i="9" s="1"/>
  <c r="D209" i="30"/>
  <c r="D28" i="9" s="1"/>
  <c r="G196" i="30"/>
  <c r="G15" i="9" s="1"/>
  <c r="U193" i="30"/>
  <c r="U12" i="9" s="1"/>
  <c r="U183" i="30"/>
  <c r="U2" i="9" s="1"/>
  <c r="P188" i="30"/>
  <c r="P7" i="9" s="1"/>
  <c r="O201" i="30"/>
  <c r="O20" i="9" s="1"/>
  <c r="AD209" i="30"/>
  <c r="AD28" i="9" s="1"/>
  <c r="AD201" i="30"/>
  <c r="AD20" i="9" s="1"/>
  <c r="N209" i="30"/>
  <c r="N28" i="9" s="1"/>
  <c r="L220" i="30"/>
  <c r="L39" i="9" s="1"/>
  <c r="G183" i="30"/>
  <c r="G2" i="9" s="1"/>
  <c r="H204" i="30"/>
  <c r="H23" i="9" s="1"/>
  <c r="L183" i="30"/>
  <c r="L2" i="9" s="1"/>
  <c r="X210" i="30"/>
  <c r="X29" i="9" s="1"/>
  <c r="S196" i="30"/>
  <c r="S15" i="9" s="1"/>
  <c r="J201" i="30"/>
  <c r="J20" i="9" s="1"/>
  <c r="L188" i="30"/>
  <c r="L7" i="9" s="1"/>
  <c r="M196" i="30"/>
  <c r="M15" i="9" s="1"/>
  <c r="AD193" i="30"/>
  <c r="AD12" i="9" s="1"/>
  <c r="AC210" i="30"/>
  <c r="AC29" i="9" s="1"/>
  <c r="L196" i="30"/>
  <c r="L15" i="9" s="1"/>
  <c r="AA212" i="30"/>
  <c r="AA31" i="9" s="1"/>
  <c r="K218" i="15"/>
  <c r="K37" i="3" s="1"/>
  <c r="K218" i="30"/>
  <c r="K37" i="9" s="1"/>
  <c r="U197" i="15"/>
  <c r="U16" i="3" s="1"/>
  <c r="U197" i="30"/>
  <c r="U16" i="9" s="1"/>
  <c r="AD206" i="15"/>
  <c r="AD25" i="3" s="1"/>
  <c r="AD206" i="30"/>
  <c r="AD25" i="9" s="1"/>
  <c r="G218" i="15"/>
  <c r="G37" i="3" s="1"/>
  <c r="G218" i="30"/>
  <c r="G37" i="9" s="1"/>
  <c r="G190" i="15"/>
  <c r="G9" i="3" s="1"/>
  <c r="G190" i="30"/>
  <c r="G9" i="9" s="1"/>
  <c r="P200" i="15"/>
  <c r="P19" i="3" s="1"/>
  <c r="P200" i="30"/>
  <c r="P19" i="9" s="1"/>
  <c r="W198" i="15"/>
  <c r="W17" i="3" s="1"/>
  <c r="W198" i="30"/>
  <c r="W17" i="9" s="1"/>
  <c r="AC202" i="15"/>
  <c r="AC21" i="3" s="1"/>
  <c r="AC202" i="30"/>
  <c r="AC21" i="9" s="1"/>
  <c r="Y221" i="15"/>
  <c r="Y40" i="3" s="1"/>
  <c r="Y221" i="30"/>
  <c r="Y40" i="9" s="1"/>
  <c r="R217" i="15"/>
  <c r="R36" i="3" s="1"/>
  <c r="R217" i="30"/>
  <c r="R36" i="9" s="1"/>
  <c r="AA191" i="15"/>
  <c r="AA10" i="3" s="1"/>
  <c r="AA191" i="30"/>
  <c r="AA10" i="9" s="1"/>
  <c r="AA217" i="15"/>
  <c r="AA36" i="3" s="1"/>
  <c r="AA217" i="30"/>
  <c r="AA36" i="9" s="1"/>
  <c r="AA208" i="15"/>
  <c r="AA27" i="3" s="1"/>
  <c r="AA208" i="30"/>
  <c r="AA27" i="9" s="1"/>
  <c r="S202" i="15"/>
  <c r="S21" i="3" s="1"/>
  <c r="S202" i="30"/>
  <c r="S21" i="9" s="1"/>
  <c r="AF215" i="15"/>
  <c r="AF34" i="3" s="1"/>
  <c r="AF215" i="30"/>
  <c r="AF34" i="9" s="1"/>
  <c r="AF192" i="15"/>
  <c r="AF11" i="3" s="1"/>
  <c r="AF192" i="30"/>
  <c r="AF11" i="9" s="1"/>
  <c r="K205" i="15"/>
  <c r="K24" i="3" s="1"/>
  <c r="K205" i="30"/>
  <c r="K24" i="9" s="1"/>
  <c r="K203" i="15"/>
  <c r="K22" i="3" s="1"/>
  <c r="K203" i="30"/>
  <c r="K22" i="9" s="1"/>
  <c r="AB214" i="15"/>
  <c r="AB33" i="3" s="1"/>
  <c r="AB214" i="30"/>
  <c r="AB33" i="9" s="1"/>
  <c r="M219" i="15"/>
  <c r="M38" i="3" s="1"/>
  <c r="M219" i="30"/>
  <c r="M38" i="9" s="1"/>
  <c r="M203" i="15"/>
  <c r="M22" i="3" s="1"/>
  <c r="M203" i="30"/>
  <c r="M22" i="9" s="1"/>
  <c r="J213" i="15"/>
  <c r="J32" i="3" s="1"/>
  <c r="J213" i="30"/>
  <c r="J32" i="9" s="1"/>
  <c r="J219" i="15"/>
  <c r="J38" i="3" s="1"/>
  <c r="J219" i="30"/>
  <c r="J38" i="9" s="1"/>
  <c r="J191" i="15"/>
  <c r="J10" i="3" s="1"/>
  <c r="J191" i="30"/>
  <c r="J10" i="9" s="1"/>
  <c r="U216" i="15"/>
  <c r="U35" i="3" s="1"/>
  <c r="U216" i="30"/>
  <c r="U35" i="9" s="1"/>
  <c r="L195" i="15"/>
  <c r="L14" i="3" s="1"/>
  <c r="L195" i="30"/>
  <c r="L14" i="9" s="1"/>
  <c r="L202" i="15"/>
  <c r="L21" i="3" s="1"/>
  <c r="L202" i="30"/>
  <c r="L21" i="9" s="1"/>
  <c r="O224" i="15"/>
  <c r="O43" i="3" s="1"/>
  <c r="O224" i="30"/>
  <c r="O43" i="9" s="1"/>
  <c r="AA203" i="15"/>
  <c r="AA22" i="3" s="1"/>
  <c r="AA203" i="30"/>
  <c r="AA22" i="9" s="1"/>
  <c r="AA205" i="15"/>
  <c r="AA24" i="3" s="1"/>
  <c r="AA205" i="30"/>
  <c r="AA24" i="9" s="1"/>
  <c r="AA215" i="15"/>
  <c r="AA34" i="3" s="1"/>
  <c r="AA215" i="30"/>
  <c r="AA34" i="9" s="1"/>
  <c r="AA202" i="15"/>
  <c r="AA21" i="3" s="1"/>
  <c r="AA202" i="30"/>
  <c r="AA21" i="9" s="1"/>
  <c r="AA200" i="15"/>
  <c r="AA19" i="3" s="1"/>
  <c r="AA200" i="30"/>
  <c r="AA19" i="9" s="1"/>
  <c r="S189" i="15"/>
  <c r="S8" i="3" s="1"/>
  <c r="S189" i="30"/>
  <c r="S8" i="9" s="1"/>
  <c r="S222" i="15"/>
  <c r="S41" i="3" s="1"/>
  <c r="S222" i="30"/>
  <c r="S41" i="9" s="1"/>
  <c r="S194" i="15"/>
  <c r="S13" i="3" s="1"/>
  <c r="S194" i="30"/>
  <c r="S13" i="9" s="1"/>
  <c r="S192" i="15"/>
  <c r="S11" i="3" s="1"/>
  <c r="S192" i="30"/>
  <c r="S11" i="9" s="1"/>
  <c r="AF185" i="15"/>
  <c r="AF4" i="3" s="1"/>
  <c r="AF185" i="30"/>
  <c r="AF4" i="9" s="1"/>
  <c r="AF184" i="15"/>
  <c r="AF3" i="3" s="1"/>
  <c r="AF184" i="30"/>
  <c r="AF3" i="9" s="1"/>
  <c r="AF203" i="15"/>
  <c r="AF22" i="3" s="1"/>
  <c r="AF203" i="30"/>
  <c r="AF22" i="9" s="1"/>
  <c r="K195" i="15"/>
  <c r="K14" i="3" s="1"/>
  <c r="K195" i="30"/>
  <c r="K14" i="9" s="1"/>
  <c r="K207" i="15"/>
  <c r="K26" i="3" s="1"/>
  <c r="K207" i="30"/>
  <c r="K26" i="9" s="1"/>
  <c r="K215" i="15"/>
  <c r="K34" i="3" s="1"/>
  <c r="K215" i="30"/>
  <c r="K34" i="9" s="1"/>
  <c r="K208" i="15"/>
  <c r="K27" i="3" s="1"/>
  <c r="K208" i="30"/>
  <c r="K27" i="9" s="1"/>
  <c r="AB207" i="15"/>
  <c r="AB26" i="3" s="1"/>
  <c r="AB207" i="30"/>
  <c r="AB26" i="9" s="1"/>
  <c r="AB187" i="15"/>
  <c r="AB6" i="3" s="1"/>
  <c r="AB187" i="30"/>
  <c r="AB6" i="9" s="1"/>
  <c r="AB224" i="15"/>
  <c r="AB43" i="3" s="1"/>
  <c r="AB224" i="30"/>
  <c r="AB43" i="9" s="1"/>
  <c r="AB194" i="15"/>
  <c r="AB13" i="3" s="1"/>
  <c r="AB194" i="30"/>
  <c r="AB13" i="9" s="1"/>
  <c r="AB185" i="15"/>
  <c r="AB4" i="3" s="1"/>
  <c r="AB185" i="30"/>
  <c r="AB4" i="9" s="1"/>
  <c r="M213" i="15"/>
  <c r="M32" i="3" s="1"/>
  <c r="M213" i="30"/>
  <c r="M32" i="9" s="1"/>
  <c r="M224" i="15"/>
  <c r="M43" i="3" s="1"/>
  <c r="M224" i="30"/>
  <c r="M43" i="9" s="1"/>
  <c r="M211" i="15"/>
  <c r="M30" i="3" s="1"/>
  <c r="M211" i="30"/>
  <c r="M30" i="9" s="1"/>
  <c r="M195" i="15"/>
  <c r="M14" i="3" s="1"/>
  <c r="M195" i="30"/>
  <c r="M14" i="9" s="1"/>
  <c r="J222" i="15"/>
  <c r="J41" i="3" s="1"/>
  <c r="J222" i="30"/>
  <c r="J41" i="9" s="1"/>
  <c r="J211" i="15"/>
  <c r="J30" i="3" s="1"/>
  <c r="J211" i="30"/>
  <c r="J30" i="9" s="1"/>
  <c r="J189" i="15"/>
  <c r="J8" i="3" s="1"/>
  <c r="J189" i="30"/>
  <c r="J8" i="9" s="1"/>
  <c r="J208" i="15"/>
  <c r="J27" i="3" s="1"/>
  <c r="J208" i="30"/>
  <c r="J27" i="9" s="1"/>
  <c r="U208" i="15"/>
  <c r="U27" i="3" s="1"/>
  <c r="U208" i="30"/>
  <c r="U27" i="9" s="1"/>
  <c r="U215" i="15"/>
  <c r="U34" i="3" s="1"/>
  <c r="U215" i="30"/>
  <c r="U34" i="9" s="1"/>
  <c r="U202" i="15"/>
  <c r="U21" i="3" s="1"/>
  <c r="U202" i="30"/>
  <c r="U21" i="9" s="1"/>
  <c r="U203" i="15"/>
  <c r="U22" i="3" s="1"/>
  <c r="U203" i="30"/>
  <c r="U22" i="9" s="1"/>
  <c r="AD218" i="15"/>
  <c r="AD37" i="3" s="1"/>
  <c r="AD218" i="30"/>
  <c r="AD37" i="9" s="1"/>
  <c r="AD221" i="15"/>
  <c r="AD40" i="3" s="1"/>
  <c r="AD221" i="30"/>
  <c r="AD40" i="9" s="1"/>
  <c r="AD191" i="15"/>
  <c r="AD10" i="3" s="1"/>
  <c r="AD191" i="30"/>
  <c r="AD10" i="9" s="1"/>
  <c r="AD185" i="15"/>
  <c r="AD4" i="3" s="1"/>
  <c r="AD185" i="30"/>
  <c r="AD4" i="9" s="1"/>
  <c r="L223" i="15"/>
  <c r="L42" i="3" s="1"/>
  <c r="L223" i="30"/>
  <c r="L42" i="9" s="1"/>
  <c r="L194" i="15"/>
  <c r="L13" i="3" s="1"/>
  <c r="L194" i="30"/>
  <c r="L13" i="9" s="1"/>
  <c r="L185" i="15"/>
  <c r="L4" i="3" s="1"/>
  <c r="L185" i="30"/>
  <c r="L4" i="9" s="1"/>
  <c r="G223" i="15"/>
  <c r="G42" i="3" s="1"/>
  <c r="G223" i="30"/>
  <c r="G42" i="9" s="1"/>
  <c r="G224" i="15"/>
  <c r="G43" i="3" s="1"/>
  <c r="G224" i="30"/>
  <c r="G43" i="9" s="1"/>
  <c r="G192" i="15"/>
  <c r="G11" i="3" s="1"/>
  <c r="G192" i="30"/>
  <c r="G11" i="9" s="1"/>
  <c r="G194" i="15"/>
  <c r="G13" i="3" s="1"/>
  <c r="G194" i="30"/>
  <c r="G13" i="9" s="1"/>
  <c r="O214" i="15"/>
  <c r="O33" i="3" s="1"/>
  <c r="O214" i="30"/>
  <c r="O33" i="9" s="1"/>
  <c r="O216" i="15"/>
  <c r="O35" i="3" s="1"/>
  <c r="O216" i="30"/>
  <c r="O35" i="9" s="1"/>
  <c r="O200" i="15"/>
  <c r="O19" i="3" s="1"/>
  <c r="O200" i="30"/>
  <c r="O19" i="9" s="1"/>
  <c r="O202" i="15"/>
  <c r="O21" i="3" s="1"/>
  <c r="O202" i="30"/>
  <c r="O21" i="9" s="1"/>
  <c r="D221" i="15"/>
  <c r="D40" i="3" s="1"/>
  <c r="D221" i="30"/>
  <c r="D40" i="9" s="1"/>
  <c r="D219" i="15"/>
  <c r="D38" i="3" s="1"/>
  <c r="D219" i="30"/>
  <c r="D38" i="9" s="1"/>
  <c r="D224" i="15"/>
  <c r="D43" i="3" s="1"/>
  <c r="D224" i="30"/>
  <c r="D43" i="9" s="1"/>
  <c r="D194" i="15"/>
  <c r="D13" i="3" s="1"/>
  <c r="D194" i="30"/>
  <c r="D13" i="9" s="1"/>
  <c r="D185" i="15"/>
  <c r="D4" i="3" s="1"/>
  <c r="D185" i="30"/>
  <c r="D4" i="9" s="1"/>
  <c r="P213" i="15"/>
  <c r="P32" i="3" s="1"/>
  <c r="P213" i="30"/>
  <c r="P32" i="9" s="1"/>
  <c r="P202" i="15"/>
  <c r="P21" i="3" s="1"/>
  <c r="P202" i="30"/>
  <c r="P21" i="9" s="1"/>
  <c r="P195" i="15"/>
  <c r="P14" i="3" s="1"/>
  <c r="P195" i="30"/>
  <c r="P14" i="9" s="1"/>
  <c r="W224" i="15"/>
  <c r="W43" i="3" s="1"/>
  <c r="W224" i="30"/>
  <c r="W43" i="9" s="1"/>
  <c r="W213" i="15"/>
  <c r="W32" i="3" s="1"/>
  <c r="W213" i="30"/>
  <c r="W32" i="9" s="1"/>
  <c r="W202" i="15"/>
  <c r="W21" i="3" s="1"/>
  <c r="W202" i="30"/>
  <c r="W21" i="9" s="1"/>
  <c r="AE214" i="15"/>
  <c r="AE33" i="3" s="1"/>
  <c r="AE214" i="30"/>
  <c r="AE33" i="9" s="1"/>
  <c r="AE219" i="15"/>
  <c r="AE38" i="3" s="1"/>
  <c r="AE219" i="30"/>
  <c r="AE38" i="9" s="1"/>
  <c r="AE221" i="15"/>
  <c r="AE40" i="3" s="1"/>
  <c r="AE221" i="30"/>
  <c r="AE40" i="9" s="1"/>
  <c r="AE186" i="15"/>
  <c r="AE5" i="3" s="1"/>
  <c r="AE186" i="30"/>
  <c r="AE5" i="9" s="1"/>
  <c r="AC208" i="15"/>
  <c r="AC27" i="3" s="1"/>
  <c r="AC208" i="30"/>
  <c r="AC27" i="9" s="1"/>
  <c r="AC219" i="15"/>
  <c r="AC38" i="3" s="1"/>
  <c r="AC219" i="30"/>
  <c r="AC38" i="9" s="1"/>
  <c r="AC215" i="15"/>
  <c r="AC34" i="3" s="1"/>
  <c r="AC215" i="30"/>
  <c r="AC34" i="9" s="1"/>
  <c r="AC195" i="15"/>
  <c r="AC14" i="3" s="1"/>
  <c r="AC195" i="30"/>
  <c r="AC14" i="9" s="1"/>
  <c r="V219" i="15"/>
  <c r="V38" i="3" s="1"/>
  <c r="V219" i="30"/>
  <c r="V38" i="9" s="1"/>
  <c r="V207" i="15"/>
  <c r="V26" i="3" s="1"/>
  <c r="V207" i="30"/>
  <c r="V26" i="9" s="1"/>
  <c r="V194" i="15"/>
  <c r="V13" i="3" s="1"/>
  <c r="V194" i="30"/>
  <c r="V13" i="9" s="1"/>
  <c r="Y208" i="15"/>
  <c r="Y27" i="3" s="1"/>
  <c r="Y208" i="30"/>
  <c r="Y27" i="9" s="1"/>
  <c r="Y218" i="15"/>
  <c r="Y37" i="3" s="1"/>
  <c r="Y218" i="30"/>
  <c r="Y37" i="9" s="1"/>
  <c r="Y205" i="15"/>
  <c r="Y24" i="3" s="1"/>
  <c r="Y205" i="30"/>
  <c r="Y24" i="9" s="1"/>
  <c r="Y203" i="15"/>
  <c r="Y22" i="3" s="1"/>
  <c r="Y203" i="30"/>
  <c r="Y22" i="9" s="1"/>
  <c r="Z190" i="15"/>
  <c r="Z9" i="3" s="1"/>
  <c r="Z190" i="30"/>
  <c r="Z9" i="9" s="1"/>
  <c r="Z213" i="15"/>
  <c r="Z32" i="3" s="1"/>
  <c r="Z213" i="30"/>
  <c r="Z32" i="9" s="1"/>
  <c r="Z223" i="15"/>
  <c r="Z42" i="3" s="1"/>
  <c r="Z223" i="30"/>
  <c r="Z42" i="9" s="1"/>
  <c r="Z197" i="15"/>
  <c r="Z16" i="3" s="1"/>
  <c r="Z197" i="30"/>
  <c r="Z16" i="9" s="1"/>
  <c r="Z191" i="15"/>
  <c r="Z10" i="3" s="1"/>
  <c r="Z191" i="30"/>
  <c r="Z10" i="9" s="1"/>
  <c r="Z184" i="15"/>
  <c r="Z3" i="3" s="1"/>
  <c r="Z184" i="30"/>
  <c r="Z3" i="9" s="1"/>
  <c r="C216" i="15"/>
  <c r="C35" i="3" s="1"/>
  <c r="C216" i="30"/>
  <c r="C35" i="9" s="1"/>
  <c r="C221" i="15"/>
  <c r="C40" i="3" s="1"/>
  <c r="C221" i="30"/>
  <c r="C40" i="9" s="1"/>
  <c r="C197" i="15"/>
  <c r="C16" i="3" s="1"/>
  <c r="C197" i="30"/>
  <c r="C16" i="9" s="1"/>
  <c r="C199" i="15"/>
  <c r="C18" i="3" s="1"/>
  <c r="C199" i="30"/>
  <c r="C18" i="9" s="1"/>
  <c r="C186" i="15"/>
  <c r="C5" i="3" s="1"/>
  <c r="C186" i="30"/>
  <c r="C5" i="9" s="1"/>
  <c r="C184" i="15"/>
  <c r="C3" i="3" s="1"/>
  <c r="C184" i="30"/>
  <c r="C3" i="9" s="1"/>
  <c r="E186" i="15"/>
  <c r="E5" i="3" s="1"/>
  <c r="E186" i="30"/>
  <c r="E5" i="9" s="1"/>
  <c r="E192" i="15"/>
  <c r="E11" i="3" s="1"/>
  <c r="E192" i="30"/>
  <c r="E11" i="9" s="1"/>
  <c r="E219" i="15"/>
  <c r="E38" i="3" s="1"/>
  <c r="E219" i="30"/>
  <c r="E38" i="9" s="1"/>
  <c r="E187" i="15"/>
  <c r="E6" i="3" s="1"/>
  <c r="E187" i="30"/>
  <c r="E6" i="9" s="1"/>
  <c r="E189" i="15"/>
  <c r="E8" i="3" s="1"/>
  <c r="E189" i="30"/>
  <c r="E8" i="9" s="1"/>
  <c r="T195" i="15"/>
  <c r="T14" i="3" s="1"/>
  <c r="T195" i="30"/>
  <c r="T14" i="9" s="1"/>
  <c r="I223" i="15"/>
  <c r="I42" i="3" s="1"/>
  <c r="I223" i="30"/>
  <c r="I42" i="9" s="1"/>
  <c r="I218" i="15"/>
  <c r="I37" i="3" s="1"/>
  <c r="I218" i="30"/>
  <c r="I37" i="9" s="1"/>
  <c r="I208" i="15"/>
  <c r="I27" i="3" s="1"/>
  <c r="I208" i="30"/>
  <c r="I27" i="9" s="1"/>
  <c r="I186" i="15"/>
  <c r="I5" i="3" s="1"/>
  <c r="I186" i="30"/>
  <c r="I5" i="9" s="1"/>
  <c r="H194" i="15"/>
  <c r="H13" i="3" s="1"/>
  <c r="H194" i="30"/>
  <c r="H13" i="9" s="1"/>
  <c r="H187" i="15"/>
  <c r="H6" i="3" s="1"/>
  <c r="H187" i="30"/>
  <c r="H6" i="9" s="1"/>
  <c r="Q219" i="15"/>
  <c r="Q38" i="3" s="1"/>
  <c r="Q219" i="30"/>
  <c r="Q38" i="9" s="1"/>
  <c r="Q217" i="15"/>
  <c r="Q36" i="3" s="1"/>
  <c r="Q217" i="30"/>
  <c r="Q36" i="9" s="1"/>
  <c r="Q221" i="15"/>
  <c r="Q40" i="3" s="1"/>
  <c r="Q221" i="30"/>
  <c r="Q40" i="9" s="1"/>
  <c r="Q197" i="15"/>
  <c r="Q16" i="3" s="1"/>
  <c r="Q197" i="30"/>
  <c r="Q16" i="9" s="1"/>
  <c r="Q195" i="15"/>
  <c r="Q14" i="3" s="1"/>
  <c r="Q195" i="30"/>
  <c r="Q14" i="9" s="1"/>
  <c r="N215" i="15"/>
  <c r="N34" i="3" s="1"/>
  <c r="N215" i="30"/>
  <c r="N34" i="9" s="1"/>
  <c r="N200" i="15"/>
  <c r="N19" i="3" s="1"/>
  <c r="N200" i="30"/>
  <c r="N19" i="9" s="1"/>
  <c r="N205" i="15"/>
  <c r="N24" i="3" s="1"/>
  <c r="N205" i="30"/>
  <c r="N24" i="9" s="1"/>
  <c r="N202" i="15"/>
  <c r="N21" i="3" s="1"/>
  <c r="N202" i="30"/>
  <c r="N21" i="9" s="1"/>
  <c r="F208" i="15"/>
  <c r="F27" i="3" s="1"/>
  <c r="F208" i="30"/>
  <c r="F27" i="9" s="1"/>
  <c r="F211" i="15"/>
  <c r="F30" i="3" s="1"/>
  <c r="F211" i="30"/>
  <c r="F30" i="9" s="1"/>
  <c r="F217" i="15"/>
  <c r="F36" i="3" s="1"/>
  <c r="F217" i="30"/>
  <c r="F36" i="9" s="1"/>
  <c r="F191" i="15"/>
  <c r="F10" i="3" s="1"/>
  <c r="F191" i="30"/>
  <c r="F10" i="9" s="1"/>
  <c r="F185" i="15"/>
  <c r="F4" i="3" s="1"/>
  <c r="F185" i="30"/>
  <c r="F4" i="9" s="1"/>
  <c r="R221" i="15"/>
  <c r="R40" i="3" s="1"/>
  <c r="R221" i="30"/>
  <c r="R40" i="9" s="1"/>
  <c r="R202" i="15"/>
  <c r="R21" i="3" s="1"/>
  <c r="R202" i="30"/>
  <c r="R21" i="9" s="1"/>
  <c r="R207" i="15"/>
  <c r="R26" i="3" s="1"/>
  <c r="R207" i="30"/>
  <c r="R26" i="9" s="1"/>
  <c r="R200" i="15"/>
  <c r="R19" i="3" s="1"/>
  <c r="R200" i="30"/>
  <c r="R19" i="9" s="1"/>
  <c r="X197" i="15"/>
  <c r="X16" i="3" s="1"/>
  <c r="X197" i="30"/>
  <c r="X16" i="9" s="1"/>
  <c r="X208" i="15"/>
  <c r="X27" i="3" s="1"/>
  <c r="X208" i="30"/>
  <c r="X27" i="9" s="1"/>
  <c r="X202" i="15"/>
  <c r="X21" i="3" s="1"/>
  <c r="X202" i="30"/>
  <c r="X21" i="9" s="1"/>
  <c r="X195" i="15"/>
  <c r="X14" i="3" s="1"/>
  <c r="X195" i="30"/>
  <c r="X14" i="9" s="1"/>
  <c r="V193" i="30"/>
  <c r="V12" i="9" s="1"/>
  <c r="Z196" i="30"/>
  <c r="Z15" i="9" s="1"/>
  <c r="AB210" i="30"/>
  <c r="AB29" i="9" s="1"/>
  <c r="I220" i="30"/>
  <c r="I39" i="9" s="1"/>
  <c r="P209" i="30"/>
  <c r="P28" i="9" s="1"/>
  <c r="R193" i="30"/>
  <c r="R12" i="9" s="1"/>
  <c r="V209" i="30"/>
  <c r="V28" i="9" s="1"/>
  <c r="P204" i="30"/>
  <c r="P23" i="9" s="1"/>
  <c r="U188" i="30"/>
  <c r="U7" i="9" s="1"/>
  <c r="J196" i="30"/>
  <c r="J15" i="9" s="1"/>
  <c r="AC193" i="30"/>
  <c r="AC12" i="9" s="1"/>
  <c r="E209" i="30"/>
  <c r="E28" i="9" s="1"/>
  <c r="AA204" i="30"/>
  <c r="AA23" i="9" s="1"/>
  <c r="M188" i="30"/>
  <c r="M7" i="9" s="1"/>
  <c r="E201" i="30"/>
  <c r="E20" i="9" s="1"/>
  <c r="P201" i="30"/>
  <c r="P20" i="9" s="1"/>
  <c r="N183" i="30"/>
  <c r="N2" i="9" s="1"/>
  <c r="P196" i="30"/>
  <c r="P15" i="9" s="1"/>
  <c r="E210" i="30"/>
  <c r="E29" i="9" s="1"/>
  <c r="P220" i="30"/>
  <c r="P39" i="9" s="1"/>
  <c r="AE209" i="30"/>
  <c r="AE28" i="9" s="1"/>
  <c r="W201" i="30"/>
  <c r="W20" i="9" s="1"/>
  <c r="AF183" i="30"/>
  <c r="AF2" i="9" s="1"/>
  <c r="Y196" i="30"/>
  <c r="Y15" i="9" s="1"/>
  <c r="N188" i="30"/>
  <c r="N7" i="9" s="1"/>
  <c r="G201" i="30"/>
  <c r="G20" i="9" s="1"/>
  <c r="D183" i="30"/>
  <c r="D2" i="9" s="1"/>
  <c r="AF196" i="30"/>
  <c r="AF15" i="9" s="1"/>
  <c r="M210" i="30"/>
  <c r="M29" i="9" s="1"/>
  <c r="X220" i="30"/>
  <c r="X39" i="9" s="1"/>
  <c r="K193" i="30"/>
  <c r="K12" i="9" s="1"/>
  <c r="AE201" i="30"/>
  <c r="AE20" i="9" s="1"/>
  <c r="AB209" i="30"/>
  <c r="AB28" i="9" s="1"/>
  <c r="Y204" i="30"/>
  <c r="Y23" i="9" s="1"/>
  <c r="D188" i="30"/>
  <c r="D7" i="9" s="1"/>
  <c r="L212" i="30"/>
  <c r="L31" i="9" s="1"/>
  <c r="AA198" i="15"/>
  <c r="AA17" i="3" s="1"/>
  <c r="AA198" i="30"/>
  <c r="AA17" i="9" s="1"/>
  <c r="AB190" i="15"/>
  <c r="AB9" i="3" s="1"/>
  <c r="AB190" i="30"/>
  <c r="AB9" i="9" s="1"/>
  <c r="M191" i="15"/>
  <c r="M10" i="3" s="1"/>
  <c r="M191" i="30"/>
  <c r="M10" i="9" s="1"/>
  <c r="U221" i="15"/>
  <c r="U40" i="3" s="1"/>
  <c r="U221" i="30"/>
  <c r="U40" i="9" s="1"/>
  <c r="AD217" i="15"/>
  <c r="AD36" i="3" s="1"/>
  <c r="AD217" i="30"/>
  <c r="AD36" i="9" s="1"/>
  <c r="L190" i="15"/>
  <c r="L9" i="3" s="1"/>
  <c r="L190" i="30"/>
  <c r="L9" i="9" s="1"/>
  <c r="G219" i="15"/>
  <c r="G38" i="3" s="1"/>
  <c r="G219" i="30"/>
  <c r="G38" i="9" s="1"/>
  <c r="D190" i="15"/>
  <c r="D9" i="3" s="1"/>
  <c r="D190" i="30"/>
  <c r="D9" i="9" s="1"/>
  <c r="V192" i="15"/>
  <c r="V11" i="3" s="1"/>
  <c r="V192" i="30"/>
  <c r="V11" i="9" s="1"/>
  <c r="V190" i="15"/>
  <c r="V9" i="3" s="1"/>
  <c r="V190" i="30"/>
  <c r="V9" i="9" s="1"/>
  <c r="Z224" i="15"/>
  <c r="Z43" i="3" s="1"/>
  <c r="Z224" i="30"/>
  <c r="Z43" i="9" s="1"/>
  <c r="Z187" i="15"/>
  <c r="Z6" i="3" s="1"/>
  <c r="Z187" i="30"/>
  <c r="Z6" i="9" s="1"/>
  <c r="C189" i="15"/>
  <c r="C8" i="3" s="1"/>
  <c r="C189" i="30"/>
  <c r="C8" i="9" s="1"/>
  <c r="E224" i="15"/>
  <c r="E43" i="3" s="1"/>
  <c r="E224" i="30"/>
  <c r="E43" i="9" s="1"/>
  <c r="T199" i="15"/>
  <c r="T18" i="3" s="1"/>
  <c r="T199" i="30"/>
  <c r="T18" i="9" s="1"/>
  <c r="T206" i="15"/>
  <c r="T25" i="3" s="1"/>
  <c r="T206" i="30"/>
  <c r="T25" i="9" s="1"/>
  <c r="I190" i="15"/>
  <c r="I9" i="3" s="1"/>
  <c r="I190" i="30"/>
  <c r="I9" i="9" s="1"/>
  <c r="I207" i="15"/>
  <c r="I26" i="3" s="1"/>
  <c r="I207" i="30"/>
  <c r="I26" i="9" s="1"/>
  <c r="H222" i="15"/>
  <c r="H41" i="3" s="1"/>
  <c r="H222" i="30"/>
  <c r="H41" i="9" s="1"/>
  <c r="Q223" i="15"/>
  <c r="Q42" i="3" s="1"/>
  <c r="Q223" i="30"/>
  <c r="Q42" i="9" s="1"/>
  <c r="Q213" i="15"/>
  <c r="Q32" i="3" s="1"/>
  <c r="Q213" i="30"/>
  <c r="Q32" i="9" s="1"/>
  <c r="N208" i="15"/>
  <c r="N27" i="3" s="1"/>
  <c r="N208" i="30"/>
  <c r="N27" i="9" s="1"/>
  <c r="N198" i="15"/>
  <c r="N17" i="3" s="1"/>
  <c r="N198" i="30"/>
  <c r="N17" i="9" s="1"/>
  <c r="F213" i="15"/>
  <c r="F32" i="3" s="1"/>
  <c r="F213" i="30"/>
  <c r="F32" i="9" s="1"/>
  <c r="X191" i="15"/>
  <c r="X10" i="3" s="1"/>
  <c r="X191" i="30"/>
  <c r="X10" i="9" s="1"/>
  <c r="AC204" i="30"/>
  <c r="AC23" i="9" s="1"/>
  <c r="AF193" i="30"/>
  <c r="AF12" i="9" s="1"/>
  <c r="AA224" i="15"/>
  <c r="AA43" i="3" s="1"/>
  <c r="AA224" i="30"/>
  <c r="AA43" i="9" s="1"/>
  <c r="AA218" i="15"/>
  <c r="AA37" i="3" s="1"/>
  <c r="AA218" i="30"/>
  <c r="AA37" i="9" s="1"/>
  <c r="AA199" i="15"/>
  <c r="AA18" i="3" s="1"/>
  <c r="AA199" i="30"/>
  <c r="AA18" i="9" s="1"/>
  <c r="AA194" i="15"/>
  <c r="AA13" i="3" s="1"/>
  <c r="AA194" i="30"/>
  <c r="AA13" i="9" s="1"/>
  <c r="AA192" i="15"/>
  <c r="AA11" i="3" s="1"/>
  <c r="AA192" i="30"/>
  <c r="AA11" i="9" s="1"/>
  <c r="S224" i="15"/>
  <c r="S43" i="3" s="1"/>
  <c r="S224" i="30"/>
  <c r="S43" i="9" s="1"/>
  <c r="S205" i="15"/>
  <c r="S24" i="3" s="1"/>
  <c r="S205" i="30"/>
  <c r="S24" i="9" s="1"/>
  <c r="S186" i="15"/>
  <c r="S5" i="3" s="1"/>
  <c r="S186" i="30"/>
  <c r="S5" i="9" s="1"/>
  <c r="S184" i="15"/>
  <c r="S3" i="3" s="1"/>
  <c r="S184" i="30"/>
  <c r="S3" i="9" s="1"/>
  <c r="AF205" i="15"/>
  <c r="AF24" i="3" s="1"/>
  <c r="AF205" i="30"/>
  <c r="AF24" i="9" s="1"/>
  <c r="AF216" i="15"/>
  <c r="AF35" i="3" s="1"/>
  <c r="AF216" i="30"/>
  <c r="AF35" i="9" s="1"/>
  <c r="AF208" i="15"/>
  <c r="AF27" i="3" s="1"/>
  <c r="AF208" i="30"/>
  <c r="AF27" i="9" s="1"/>
  <c r="AF202" i="15"/>
  <c r="AF21" i="3" s="1"/>
  <c r="AF202" i="30"/>
  <c r="AF21" i="9" s="1"/>
  <c r="AF195" i="15"/>
  <c r="AF14" i="3" s="1"/>
  <c r="AF195" i="30"/>
  <c r="AF14" i="9" s="1"/>
  <c r="K224" i="15"/>
  <c r="K43" i="3" s="1"/>
  <c r="K224" i="30"/>
  <c r="K43" i="9" s="1"/>
  <c r="K191" i="15"/>
  <c r="K10" i="3" s="1"/>
  <c r="K191" i="30"/>
  <c r="K10" i="9" s="1"/>
  <c r="K202" i="15"/>
  <c r="K21" i="3" s="1"/>
  <c r="K202" i="30"/>
  <c r="K21" i="9" s="1"/>
  <c r="K200" i="15"/>
  <c r="K19" i="3" s="1"/>
  <c r="K200" i="30"/>
  <c r="K19" i="9" s="1"/>
  <c r="AB203" i="15"/>
  <c r="AB22" i="3" s="1"/>
  <c r="AB203" i="30"/>
  <c r="AB22" i="9" s="1"/>
  <c r="AB219" i="15"/>
  <c r="AB38" i="3" s="1"/>
  <c r="AB219" i="30"/>
  <c r="AB38" i="9" s="1"/>
  <c r="AB216" i="15"/>
  <c r="AB35" i="3" s="1"/>
  <c r="AB216" i="30"/>
  <c r="AB35" i="9" s="1"/>
  <c r="AB186" i="15"/>
  <c r="AB5" i="3" s="1"/>
  <c r="AB186" i="30"/>
  <c r="AB5" i="9" s="1"/>
  <c r="M221" i="15"/>
  <c r="M40" i="3" s="1"/>
  <c r="M221" i="30"/>
  <c r="M40" i="9" s="1"/>
  <c r="M218" i="15"/>
  <c r="M37" i="3" s="1"/>
  <c r="M218" i="30"/>
  <c r="M37" i="9" s="1"/>
  <c r="M216" i="15"/>
  <c r="M35" i="3" s="1"/>
  <c r="M216" i="30"/>
  <c r="M35" i="9" s="1"/>
  <c r="M187" i="15"/>
  <c r="M6" i="3" s="1"/>
  <c r="M187" i="30"/>
  <c r="M6" i="9" s="1"/>
  <c r="M185" i="15"/>
  <c r="M4" i="3" s="1"/>
  <c r="M185" i="30"/>
  <c r="M4" i="9" s="1"/>
  <c r="J214" i="15"/>
  <c r="J33" i="3" s="1"/>
  <c r="J214" i="30"/>
  <c r="J33" i="9" s="1"/>
  <c r="J186" i="15"/>
  <c r="J5" i="3" s="1"/>
  <c r="J186" i="30"/>
  <c r="J5" i="9" s="1"/>
  <c r="J207" i="15"/>
  <c r="J26" i="3" s="1"/>
  <c r="J207" i="30"/>
  <c r="J26" i="9" s="1"/>
  <c r="J200" i="15"/>
  <c r="J19" i="3" s="1"/>
  <c r="J200" i="30"/>
  <c r="J19" i="9" s="1"/>
  <c r="U200" i="15"/>
  <c r="U19" i="3" s="1"/>
  <c r="U200" i="30"/>
  <c r="U19" i="9" s="1"/>
  <c r="U219" i="15"/>
  <c r="U38" i="3" s="1"/>
  <c r="U219" i="30"/>
  <c r="U38" i="9" s="1"/>
  <c r="U195" i="15"/>
  <c r="U14" i="3" s="1"/>
  <c r="U195" i="30"/>
  <c r="U14" i="9" s="1"/>
  <c r="AD213" i="15"/>
  <c r="AD32" i="3" s="1"/>
  <c r="AD213" i="30"/>
  <c r="AD32" i="9" s="1"/>
  <c r="AD202" i="15"/>
  <c r="AD21" i="3" s="1"/>
  <c r="AD202" i="30"/>
  <c r="AD21" i="9" s="1"/>
  <c r="L217" i="15"/>
  <c r="L36" i="3" s="1"/>
  <c r="L217" i="30"/>
  <c r="L36" i="9" s="1"/>
  <c r="L215" i="15"/>
  <c r="L34" i="3" s="1"/>
  <c r="L215" i="30"/>
  <c r="L34" i="9" s="1"/>
  <c r="L186" i="15"/>
  <c r="L5" i="3" s="1"/>
  <c r="L186" i="30"/>
  <c r="L5" i="9" s="1"/>
  <c r="G214" i="15"/>
  <c r="G33" i="3" s="1"/>
  <c r="G214" i="30"/>
  <c r="G33" i="9" s="1"/>
  <c r="G215" i="15"/>
  <c r="G34" i="3" s="1"/>
  <c r="G215" i="30"/>
  <c r="G34" i="9" s="1"/>
  <c r="G199" i="15"/>
  <c r="G18" i="3" s="1"/>
  <c r="G199" i="30"/>
  <c r="G18" i="9" s="1"/>
  <c r="G184" i="15"/>
  <c r="G3" i="3" s="1"/>
  <c r="G184" i="30"/>
  <c r="G3" i="9" s="1"/>
  <c r="G186" i="15"/>
  <c r="G5" i="3" s="1"/>
  <c r="G186" i="30"/>
  <c r="G5" i="9" s="1"/>
  <c r="O223" i="15"/>
  <c r="O42" i="3" s="1"/>
  <c r="O223" i="30"/>
  <c r="O42" i="9" s="1"/>
  <c r="O203" i="15"/>
  <c r="O22" i="3" s="1"/>
  <c r="O203" i="30"/>
  <c r="O22" i="9" s="1"/>
  <c r="O192" i="15"/>
  <c r="O11" i="3" s="1"/>
  <c r="O192" i="30"/>
  <c r="O11" i="9" s="1"/>
  <c r="O194" i="15"/>
  <c r="O13" i="3" s="1"/>
  <c r="O194" i="30"/>
  <c r="O13" i="9" s="1"/>
  <c r="D213" i="15"/>
  <c r="D32" i="3" s="1"/>
  <c r="D213" i="30"/>
  <c r="D32" i="9" s="1"/>
  <c r="D211" i="15"/>
  <c r="D30" i="3" s="1"/>
  <c r="D211" i="30"/>
  <c r="D30" i="9" s="1"/>
  <c r="D216" i="15"/>
  <c r="D35" i="3" s="1"/>
  <c r="D216" i="30"/>
  <c r="D35" i="9" s="1"/>
  <c r="D186" i="15"/>
  <c r="D5" i="3" s="1"/>
  <c r="D186" i="30"/>
  <c r="D5" i="9" s="1"/>
  <c r="P197" i="15"/>
  <c r="P16" i="3" s="1"/>
  <c r="P197" i="30"/>
  <c r="P16" i="9" s="1"/>
  <c r="P185" i="15"/>
  <c r="P4" i="3" s="1"/>
  <c r="P185" i="30"/>
  <c r="P4" i="9" s="1"/>
  <c r="P194" i="15"/>
  <c r="P13" i="3" s="1"/>
  <c r="P194" i="30"/>
  <c r="P13" i="9" s="1"/>
  <c r="P187" i="15"/>
  <c r="P6" i="3" s="1"/>
  <c r="P187" i="30"/>
  <c r="P6" i="9" s="1"/>
  <c r="W189" i="15"/>
  <c r="W8" i="3" s="1"/>
  <c r="W189" i="30"/>
  <c r="W8" i="9" s="1"/>
  <c r="W216" i="15"/>
  <c r="W35" i="3" s="1"/>
  <c r="W216" i="30"/>
  <c r="W35" i="9" s="1"/>
  <c r="W194" i="15"/>
  <c r="W13" i="3" s="1"/>
  <c r="W194" i="30"/>
  <c r="W13" i="9" s="1"/>
  <c r="AE205" i="15"/>
  <c r="AE24" i="3" s="1"/>
  <c r="AE205" i="30"/>
  <c r="AE24" i="9" s="1"/>
  <c r="AE211" i="15"/>
  <c r="AE30" i="3" s="1"/>
  <c r="AE211" i="30"/>
  <c r="AE30" i="9" s="1"/>
  <c r="AE213" i="15"/>
  <c r="AE32" i="3" s="1"/>
  <c r="AE213" i="30"/>
  <c r="AE32" i="9" s="1"/>
  <c r="AE203" i="15"/>
  <c r="AE22" i="3" s="1"/>
  <c r="AE203" i="30"/>
  <c r="AE22" i="9" s="1"/>
  <c r="AE185" i="15"/>
  <c r="AE4" i="3" s="1"/>
  <c r="AE185" i="30"/>
  <c r="AE4" i="9" s="1"/>
  <c r="AC223" i="15"/>
  <c r="AC42" i="3" s="1"/>
  <c r="AC223" i="30"/>
  <c r="AC42" i="9" s="1"/>
  <c r="AC218" i="15"/>
  <c r="AC37" i="3" s="1"/>
  <c r="AC218" i="30"/>
  <c r="AC37" i="9" s="1"/>
  <c r="AC194" i="15"/>
  <c r="AC13" i="3" s="1"/>
  <c r="AC194" i="30"/>
  <c r="AC13" i="9" s="1"/>
  <c r="AC192" i="15"/>
  <c r="AC11" i="3" s="1"/>
  <c r="AC192" i="30"/>
  <c r="AC11" i="9" s="1"/>
  <c r="AC187" i="15"/>
  <c r="AC6" i="3" s="1"/>
  <c r="AC187" i="30"/>
  <c r="AC6" i="9" s="1"/>
  <c r="AC185" i="15"/>
  <c r="AC4" i="3" s="1"/>
  <c r="AC185" i="30"/>
  <c r="AC4" i="9" s="1"/>
  <c r="V208" i="15"/>
  <c r="V27" i="3" s="1"/>
  <c r="V208" i="30"/>
  <c r="V27" i="9" s="1"/>
  <c r="V223" i="15"/>
  <c r="V42" i="3" s="1"/>
  <c r="V223" i="30"/>
  <c r="V42" i="9" s="1"/>
  <c r="V199" i="15"/>
  <c r="V18" i="3" s="1"/>
  <c r="V199" i="30"/>
  <c r="V18" i="9" s="1"/>
  <c r="V186" i="15"/>
  <c r="V5" i="3" s="1"/>
  <c r="V186" i="30"/>
  <c r="V5" i="9" s="1"/>
  <c r="Y215" i="15"/>
  <c r="Y34" i="3" s="1"/>
  <c r="Y215" i="30"/>
  <c r="Y34" i="9" s="1"/>
  <c r="Y197" i="15"/>
  <c r="Y16" i="3" s="1"/>
  <c r="Y197" i="30"/>
  <c r="Y16" i="9" s="1"/>
  <c r="Y195" i="15"/>
  <c r="Y14" i="3" s="1"/>
  <c r="Y195" i="30"/>
  <c r="Y14" i="9" s="1"/>
  <c r="Z222" i="15"/>
  <c r="Z41" i="3" s="1"/>
  <c r="Z222" i="30"/>
  <c r="Z41" i="9" s="1"/>
  <c r="Z215" i="15"/>
  <c r="Z34" i="3" s="1"/>
  <c r="Z215" i="30"/>
  <c r="Z34" i="9" s="1"/>
  <c r="Z189" i="15"/>
  <c r="Z8" i="3" s="1"/>
  <c r="Z189" i="30"/>
  <c r="Z8" i="9" s="1"/>
  <c r="Z208" i="15"/>
  <c r="Z27" i="3" s="1"/>
  <c r="Z208" i="30"/>
  <c r="Z27" i="9" s="1"/>
  <c r="C213" i="15"/>
  <c r="C32" i="3" s="1"/>
  <c r="C213" i="30"/>
  <c r="C32" i="9" s="1"/>
  <c r="C219" i="15"/>
  <c r="C38" i="3" s="1"/>
  <c r="C219" i="30"/>
  <c r="C38" i="9" s="1"/>
  <c r="C208" i="15"/>
  <c r="C27" i="3" s="1"/>
  <c r="C208" i="30"/>
  <c r="C27" i="9" s="1"/>
  <c r="E213" i="15"/>
  <c r="E32" i="3" s="1"/>
  <c r="E213" i="30"/>
  <c r="E32" i="9" s="1"/>
  <c r="E218" i="15"/>
  <c r="E37" i="3" s="1"/>
  <c r="E218" i="30"/>
  <c r="E37" i="9" s="1"/>
  <c r="E206" i="15"/>
  <c r="E25" i="3" s="1"/>
  <c r="E206" i="30"/>
  <c r="E25" i="9" s="1"/>
  <c r="E184" i="15"/>
  <c r="E3" i="3" s="1"/>
  <c r="E184" i="30"/>
  <c r="E3" i="9" s="1"/>
  <c r="T191" i="15"/>
  <c r="T10" i="3" s="1"/>
  <c r="T191" i="30"/>
  <c r="T10" i="9" s="1"/>
  <c r="T207" i="15"/>
  <c r="T26" i="3" s="1"/>
  <c r="T207" i="30"/>
  <c r="T26" i="9" s="1"/>
  <c r="T202" i="15"/>
  <c r="T21" i="3" s="1"/>
  <c r="T202" i="30"/>
  <c r="T21" i="9" s="1"/>
  <c r="I211" i="15"/>
  <c r="I30" i="3" s="1"/>
  <c r="I211" i="30"/>
  <c r="I30" i="9" s="1"/>
  <c r="I192" i="15"/>
  <c r="I11" i="3" s="1"/>
  <c r="I192" i="30"/>
  <c r="I11" i="9" s="1"/>
  <c r="I206" i="15"/>
  <c r="I25" i="3" s="1"/>
  <c r="I206" i="30"/>
  <c r="I25" i="9" s="1"/>
  <c r="I205" i="15"/>
  <c r="I24" i="3" s="1"/>
  <c r="I205" i="30"/>
  <c r="I24" i="9" s="1"/>
  <c r="I203" i="15"/>
  <c r="I22" i="3" s="1"/>
  <c r="I203" i="30"/>
  <c r="I22" i="9" s="1"/>
  <c r="H223" i="15"/>
  <c r="H42" i="3" s="1"/>
  <c r="H223" i="30"/>
  <c r="H42" i="9" s="1"/>
  <c r="H217" i="15"/>
  <c r="H36" i="3" s="1"/>
  <c r="H217" i="30"/>
  <c r="H36" i="9" s="1"/>
  <c r="H218" i="15"/>
  <c r="H37" i="3" s="1"/>
  <c r="H218" i="30"/>
  <c r="H37" i="9" s="1"/>
  <c r="H186" i="15"/>
  <c r="H5" i="3" s="1"/>
  <c r="H186" i="30"/>
  <c r="H5" i="9" s="1"/>
  <c r="Q215" i="15"/>
  <c r="Q34" i="3" s="1"/>
  <c r="Q215" i="30"/>
  <c r="Q34" i="9" s="1"/>
  <c r="Q224" i="15"/>
  <c r="Q43" i="3" s="1"/>
  <c r="Q224" i="30"/>
  <c r="Q43" i="9" s="1"/>
  <c r="Q208" i="15"/>
  <c r="Q27" i="3" s="1"/>
  <c r="Q208" i="30"/>
  <c r="Q27" i="9" s="1"/>
  <c r="Q189" i="15"/>
  <c r="Q8" i="3" s="1"/>
  <c r="Q189" i="30"/>
  <c r="Q8" i="9" s="1"/>
  <c r="Q187" i="15"/>
  <c r="Q6" i="3" s="1"/>
  <c r="Q187" i="30"/>
  <c r="Q6" i="9" s="1"/>
  <c r="N184" i="15"/>
  <c r="N3" i="3" s="1"/>
  <c r="N184" i="30"/>
  <c r="N3" i="9" s="1"/>
  <c r="N203" i="15"/>
  <c r="N22" i="3" s="1"/>
  <c r="N203" i="30"/>
  <c r="N22" i="9" s="1"/>
  <c r="N197" i="15"/>
  <c r="N16" i="3" s="1"/>
  <c r="N197" i="30"/>
  <c r="N16" i="9" s="1"/>
  <c r="N194" i="15"/>
  <c r="N13" i="3" s="1"/>
  <c r="N194" i="30"/>
  <c r="N13" i="9" s="1"/>
  <c r="F218" i="15"/>
  <c r="F37" i="3" s="1"/>
  <c r="F218" i="30"/>
  <c r="F37" i="9" s="1"/>
  <c r="F224" i="15"/>
  <c r="F43" i="3" s="1"/>
  <c r="F224" i="30"/>
  <c r="F43" i="9" s="1"/>
  <c r="F206" i="15"/>
  <c r="F25" i="3" s="1"/>
  <c r="F206" i="30"/>
  <c r="F25" i="9" s="1"/>
  <c r="R213" i="15"/>
  <c r="R32" i="3" s="1"/>
  <c r="R213" i="30"/>
  <c r="R32" i="9" s="1"/>
  <c r="R190" i="15"/>
  <c r="R9" i="3" s="1"/>
  <c r="R190" i="30"/>
  <c r="R9" i="9" s="1"/>
  <c r="R205" i="15"/>
  <c r="R24" i="3" s="1"/>
  <c r="R205" i="30"/>
  <c r="R24" i="9" s="1"/>
  <c r="R199" i="15"/>
  <c r="R18" i="3" s="1"/>
  <c r="R199" i="30"/>
  <c r="R18" i="9" s="1"/>
  <c r="R192" i="15"/>
  <c r="R11" i="3" s="1"/>
  <c r="R192" i="30"/>
  <c r="R11" i="9" s="1"/>
  <c r="X200" i="15"/>
  <c r="X19" i="3" s="1"/>
  <c r="X200" i="30"/>
  <c r="X19" i="9" s="1"/>
  <c r="X194" i="15"/>
  <c r="X13" i="3" s="1"/>
  <c r="X194" i="30"/>
  <c r="X13" i="9" s="1"/>
  <c r="X187" i="15"/>
  <c r="X6" i="3" s="1"/>
  <c r="X187" i="30"/>
  <c r="X6" i="9" s="1"/>
  <c r="T201" i="30"/>
  <c r="T20" i="9" s="1"/>
  <c r="F183" i="30"/>
  <c r="F2" i="9" s="1"/>
  <c r="G204" i="30"/>
  <c r="G23" i="9" s="1"/>
  <c r="O188" i="30"/>
  <c r="O7" i="9" s="1"/>
  <c r="Y212" i="30"/>
  <c r="Y31" i="9" s="1"/>
  <c r="AF188" i="30"/>
  <c r="AF7" i="9" s="1"/>
  <c r="AA193" i="30"/>
  <c r="AA12" i="9" s="1"/>
  <c r="R209" i="30"/>
  <c r="R28" i="9" s="1"/>
  <c r="F210" i="30"/>
  <c r="F29" i="9" s="1"/>
  <c r="AD220" i="30"/>
  <c r="AD39" i="9" s="1"/>
  <c r="I188" i="30"/>
  <c r="I7" i="9" s="1"/>
  <c r="R183" i="30"/>
  <c r="R2" i="9" s="1"/>
  <c r="F196" i="30"/>
  <c r="F15" i="9" s="1"/>
  <c r="N210" i="30"/>
  <c r="N29" i="9" s="1"/>
  <c r="V220" i="30"/>
  <c r="V39" i="9" s="1"/>
  <c r="T209" i="30"/>
  <c r="T28" i="9" s="1"/>
  <c r="M201" i="30"/>
  <c r="M20" i="9" s="1"/>
  <c r="V183" i="30"/>
  <c r="V2" i="9" s="1"/>
  <c r="U196" i="30"/>
  <c r="U15" i="9" s="1"/>
  <c r="F188" i="30"/>
  <c r="F7" i="9" s="1"/>
  <c r="G212" i="30"/>
  <c r="G31" i="9" s="1"/>
  <c r="T210" i="30"/>
  <c r="T29" i="9" s="1"/>
  <c r="L193" i="30"/>
  <c r="L12" i="9" s="1"/>
  <c r="W209" i="30"/>
  <c r="W28" i="9" s="1"/>
  <c r="AD204" i="30"/>
  <c r="AD23" i="9" s="1"/>
  <c r="S188" i="30"/>
  <c r="S7" i="9" s="1"/>
  <c r="O212" i="30"/>
  <c r="O31" i="9" s="1"/>
  <c r="N201" i="30"/>
  <c r="N20" i="9" s="1"/>
  <c r="I183" i="30"/>
  <c r="I2" i="9" s="1"/>
  <c r="AB196" i="30"/>
  <c r="AB15" i="9" s="1"/>
  <c r="I210" i="30"/>
  <c r="I29" i="9" s="1"/>
  <c r="K220" i="30"/>
  <c r="K39" i="9" s="1"/>
  <c r="I204" i="30"/>
  <c r="I23" i="9" s="1"/>
  <c r="Y193" i="30"/>
  <c r="Y12" i="9" s="1"/>
  <c r="AA209" i="30"/>
  <c r="AA28" i="9" s="1"/>
  <c r="S210" i="30"/>
  <c r="S29" i="9" s="1"/>
  <c r="R220" i="30"/>
  <c r="R39" i="9" s="1"/>
  <c r="Q193" i="30"/>
  <c r="Q12" i="9" s="1"/>
  <c r="S218" i="15"/>
  <c r="S37" i="3" s="1"/>
  <c r="S218" i="30"/>
  <c r="S37" i="9" s="1"/>
  <c r="S190" i="15"/>
  <c r="S9" i="3" s="1"/>
  <c r="S190" i="30"/>
  <c r="S9" i="9" s="1"/>
  <c r="AF199" i="15"/>
  <c r="AF18" i="3" s="1"/>
  <c r="AF199" i="30"/>
  <c r="AF18" i="9" s="1"/>
  <c r="M222" i="15"/>
  <c r="M41" i="3" s="1"/>
  <c r="M222" i="30"/>
  <c r="M41" i="9" s="1"/>
  <c r="J216" i="15"/>
  <c r="J35" i="3" s="1"/>
  <c r="J216" i="30"/>
  <c r="J35" i="9" s="1"/>
  <c r="U211" i="15"/>
  <c r="U30" i="3" s="1"/>
  <c r="U211" i="30"/>
  <c r="U30" i="9" s="1"/>
  <c r="AD187" i="15"/>
  <c r="AD6" i="3" s="1"/>
  <c r="AD187" i="30"/>
  <c r="AD6" i="9" s="1"/>
  <c r="L184" i="15"/>
  <c r="L3" i="3" s="1"/>
  <c r="L184" i="30"/>
  <c r="L3" i="9" s="1"/>
  <c r="W200" i="15"/>
  <c r="W19" i="3" s="1"/>
  <c r="W200" i="30"/>
  <c r="W19" i="9" s="1"/>
  <c r="AE184" i="15"/>
  <c r="AE3" i="3" s="1"/>
  <c r="AE184" i="30"/>
  <c r="AE3" i="9" s="1"/>
  <c r="AC189" i="15"/>
  <c r="AC8" i="3" s="1"/>
  <c r="AC189" i="30"/>
  <c r="AC8" i="9" s="1"/>
  <c r="V211" i="15"/>
  <c r="V30" i="3" s="1"/>
  <c r="V211" i="30"/>
  <c r="V30" i="9" s="1"/>
  <c r="V197" i="15"/>
  <c r="V16" i="3" s="1"/>
  <c r="V197" i="30"/>
  <c r="V16" i="9" s="1"/>
  <c r="Y199" i="15"/>
  <c r="Y18" i="3" s="1"/>
  <c r="Y199" i="30"/>
  <c r="Y18" i="9" s="1"/>
  <c r="Z219" i="15"/>
  <c r="Z38" i="3" s="1"/>
  <c r="Z219" i="30"/>
  <c r="Z38" i="9" s="1"/>
  <c r="C223" i="15"/>
  <c r="C42" i="3" s="1"/>
  <c r="C223" i="30"/>
  <c r="C42" i="9" s="1"/>
  <c r="E222" i="15"/>
  <c r="E41" i="3" s="1"/>
  <c r="E222" i="30"/>
  <c r="E41" i="9" s="1"/>
  <c r="E185" i="15"/>
  <c r="E4" i="3" s="1"/>
  <c r="E185" i="30"/>
  <c r="E4" i="9" s="1"/>
  <c r="T197" i="15"/>
  <c r="T16" i="3" s="1"/>
  <c r="T197" i="30"/>
  <c r="T16" i="9" s="1"/>
  <c r="H192" i="15"/>
  <c r="H11" i="3" s="1"/>
  <c r="H192" i="30"/>
  <c r="H11" i="9" s="1"/>
  <c r="Q198" i="15"/>
  <c r="Q17" i="3" s="1"/>
  <c r="Q198" i="30"/>
  <c r="Q17" i="9" s="1"/>
  <c r="Q191" i="15"/>
  <c r="Q10" i="3" s="1"/>
  <c r="Q191" i="30"/>
  <c r="Q10" i="9" s="1"/>
  <c r="N207" i="15"/>
  <c r="N26" i="3" s="1"/>
  <c r="N207" i="30"/>
  <c r="N26" i="9" s="1"/>
  <c r="F222" i="15"/>
  <c r="F41" i="3" s="1"/>
  <c r="F222" i="30"/>
  <c r="F41" i="9" s="1"/>
  <c r="F187" i="15"/>
  <c r="F6" i="3" s="1"/>
  <c r="F187" i="30"/>
  <c r="F6" i="9" s="1"/>
  <c r="R203" i="15"/>
  <c r="R22" i="3" s="1"/>
  <c r="R203" i="30"/>
  <c r="R22" i="9" s="1"/>
  <c r="J204" i="30"/>
  <c r="J23" i="9" s="1"/>
  <c r="AB183" i="30"/>
  <c r="AB2" i="9" s="1"/>
  <c r="AA195" i="15"/>
  <c r="AA14" i="3" s="1"/>
  <c r="AA195" i="30"/>
  <c r="AA14" i="9" s="1"/>
  <c r="AA216" i="15"/>
  <c r="AA35" i="3" s="1"/>
  <c r="AA216" i="30"/>
  <c r="AA35" i="9" s="1"/>
  <c r="AA207" i="15"/>
  <c r="AA26" i="3" s="1"/>
  <c r="AA207" i="30"/>
  <c r="AA26" i="9" s="1"/>
  <c r="AA189" i="15"/>
  <c r="AA8" i="3" s="1"/>
  <c r="AA189" i="30"/>
  <c r="AA8" i="9" s="1"/>
  <c r="AA190" i="15"/>
  <c r="AA9" i="3" s="1"/>
  <c r="AA190" i="30"/>
  <c r="AA9" i="9" s="1"/>
  <c r="S216" i="15"/>
  <c r="S35" i="3" s="1"/>
  <c r="S216" i="30"/>
  <c r="S35" i="9" s="1"/>
  <c r="S221" i="15"/>
  <c r="S40" i="3" s="1"/>
  <c r="S221" i="30"/>
  <c r="S40" i="9" s="1"/>
  <c r="S223" i="15"/>
  <c r="S42" i="3" s="1"/>
  <c r="S223" i="30"/>
  <c r="S42" i="9" s="1"/>
  <c r="S207" i="15"/>
  <c r="S26" i="3" s="1"/>
  <c r="S207" i="30"/>
  <c r="S26" i="9" s="1"/>
  <c r="S187" i="15"/>
  <c r="S6" i="3" s="1"/>
  <c r="S187" i="30"/>
  <c r="S6" i="9" s="1"/>
  <c r="AF197" i="15"/>
  <c r="AF16" i="3" s="1"/>
  <c r="AF197" i="30"/>
  <c r="AF16" i="9" s="1"/>
  <c r="AF198" i="15"/>
  <c r="AF17" i="3" s="1"/>
  <c r="AF198" i="30"/>
  <c r="AF17" i="9" s="1"/>
  <c r="AF191" i="15"/>
  <c r="AF10" i="3" s="1"/>
  <c r="AF191" i="30"/>
  <c r="AF10" i="9" s="1"/>
  <c r="K216" i="15"/>
  <c r="K35" i="3" s="1"/>
  <c r="K216" i="30"/>
  <c r="K35" i="9" s="1"/>
  <c r="K222" i="15"/>
  <c r="K41" i="3" s="1"/>
  <c r="K222" i="30"/>
  <c r="K41" i="9" s="1"/>
  <c r="K185" i="15"/>
  <c r="K4" i="3" s="1"/>
  <c r="K185" i="30"/>
  <c r="K4" i="9" s="1"/>
  <c r="K198" i="15"/>
  <c r="K17" i="3" s="1"/>
  <c r="K198" i="30"/>
  <c r="K17" i="9" s="1"/>
  <c r="AB221" i="15"/>
  <c r="AB40" i="3" s="1"/>
  <c r="AB221" i="30"/>
  <c r="AB40" i="9" s="1"/>
  <c r="AB215" i="15"/>
  <c r="AB34" i="3" s="1"/>
  <c r="AB215" i="30"/>
  <c r="AB34" i="9" s="1"/>
  <c r="AB208" i="15"/>
  <c r="AB27" i="3" s="1"/>
  <c r="AB208" i="30"/>
  <c r="AB27" i="9" s="1"/>
  <c r="AB205" i="15"/>
  <c r="AB24" i="3" s="1"/>
  <c r="AB205" i="30"/>
  <c r="AB24" i="9" s="1"/>
  <c r="M200" i="15"/>
  <c r="M19" i="3" s="1"/>
  <c r="M200" i="30"/>
  <c r="M19" i="9" s="1"/>
  <c r="M214" i="15"/>
  <c r="M33" i="3" s="1"/>
  <c r="M214" i="30"/>
  <c r="M33" i="9" s="1"/>
  <c r="M184" i="15"/>
  <c r="M3" i="3" s="1"/>
  <c r="M184" i="30"/>
  <c r="M3" i="9" s="1"/>
  <c r="J190" i="15"/>
  <c r="J9" i="3" s="1"/>
  <c r="J190" i="30"/>
  <c r="J9" i="9" s="1"/>
  <c r="J206" i="15"/>
  <c r="J25" i="3" s="1"/>
  <c r="J206" i="30"/>
  <c r="J25" i="9" s="1"/>
  <c r="J203" i="15"/>
  <c r="J22" i="3" s="1"/>
  <c r="J203" i="30"/>
  <c r="J22" i="9" s="1"/>
  <c r="U198" i="15"/>
  <c r="U17" i="3" s="1"/>
  <c r="U198" i="30"/>
  <c r="U17" i="9" s="1"/>
  <c r="U222" i="15"/>
  <c r="U41" i="3" s="1"/>
  <c r="U222" i="30"/>
  <c r="U41" i="9" s="1"/>
  <c r="U190" i="15"/>
  <c r="U9" i="3" s="1"/>
  <c r="U190" i="30"/>
  <c r="U9" i="9" s="1"/>
  <c r="U191" i="15"/>
  <c r="U10" i="3" s="1"/>
  <c r="U191" i="30"/>
  <c r="U10" i="9" s="1"/>
  <c r="U189" i="15"/>
  <c r="U8" i="3" s="1"/>
  <c r="U189" i="30"/>
  <c r="U8" i="9" s="1"/>
  <c r="AD200" i="15"/>
  <c r="AD19" i="3" s="1"/>
  <c r="AD200" i="30"/>
  <c r="AD19" i="9" s="1"/>
  <c r="AD208" i="15"/>
  <c r="AD27" i="3" s="1"/>
  <c r="AD208" i="30"/>
  <c r="AD27" i="9" s="1"/>
  <c r="AD205" i="15"/>
  <c r="AD24" i="3" s="1"/>
  <c r="AD205" i="30"/>
  <c r="AD24" i="9" s="1"/>
  <c r="AD198" i="15"/>
  <c r="AD17" i="3" s="1"/>
  <c r="AD198" i="30"/>
  <c r="AD17" i="9" s="1"/>
  <c r="L213" i="15"/>
  <c r="L32" i="3" s="1"/>
  <c r="L213" i="30"/>
  <c r="L32" i="9" s="1"/>
  <c r="L211" i="15"/>
  <c r="L30" i="3" s="1"/>
  <c r="L211" i="30"/>
  <c r="L30" i="9" s="1"/>
  <c r="L187" i="15"/>
  <c r="L6" i="3" s="1"/>
  <c r="L187" i="30"/>
  <c r="L6" i="9" s="1"/>
  <c r="L208" i="15"/>
  <c r="L27" i="3" s="1"/>
  <c r="L208" i="30"/>
  <c r="L27" i="9" s="1"/>
  <c r="L205" i="15"/>
  <c r="L24" i="3" s="1"/>
  <c r="L205" i="30"/>
  <c r="L24" i="9" s="1"/>
  <c r="G187" i="15"/>
  <c r="G6" i="3" s="1"/>
  <c r="G187" i="30"/>
  <c r="G6" i="9" s="1"/>
  <c r="G211" i="15"/>
  <c r="G30" i="3" s="1"/>
  <c r="G211" i="30"/>
  <c r="G30" i="9" s="1"/>
  <c r="G221" i="15"/>
  <c r="G40" i="3" s="1"/>
  <c r="G221" i="30"/>
  <c r="G40" i="9" s="1"/>
  <c r="G191" i="15"/>
  <c r="G10" i="3" s="1"/>
  <c r="G191" i="30"/>
  <c r="G10" i="9" s="1"/>
  <c r="G185" i="15"/>
  <c r="G4" i="3" s="1"/>
  <c r="G185" i="30"/>
  <c r="G4" i="9" s="1"/>
  <c r="O222" i="15"/>
  <c r="O41" i="3" s="1"/>
  <c r="O222" i="30"/>
  <c r="O41" i="9" s="1"/>
  <c r="O219" i="15"/>
  <c r="O38" i="3" s="1"/>
  <c r="O219" i="30"/>
  <c r="O38" i="9" s="1"/>
  <c r="O221" i="15"/>
  <c r="O40" i="3" s="1"/>
  <c r="O221" i="30"/>
  <c r="O40" i="9" s="1"/>
  <c r="O191" i="15"/>
  <c r="O10" i="3" s="1"/>
  <c r="O191" i="30"/>
  <c r="O10" i="9" s="1"/>
  <c r="O190" i="15"/>
  <c r="O9" i="3" s="1"/>
  <c r="O190" i="30"/>
  <c r="O9" i="9" s="1"/>
  <c r="D203" i="15"/>
  <c r="D22" i="3" s="1"/>
  <c r="D203" i="30"/>
  <c r="D22" i="9" s="1"/>
  <c r="D222" i="15"/>
  <c r="D41" i="3" s="1"/>
  <c r="D222" i="30"/>
  <c r="D41" i="9" s="1"/>
  <c r="D208" i="15"/>
  <c r="D27" i="3" s="1"/>
  <c r="D208" i="30"/>
  <c r="D27" i="9" s="1"/>
  <c r="D205" i="15"/>
  <c r="D24" i="3" s="1"/>
  <c r="D205" i="30"/>
  <c r="D24" i="9" s="1"/>
  <c r="P223" i="15"/>
  <c r="P42" i="3" s="1"/>
  <c r="P223" i="30"/>
  <c r="P42" i="9" s="1"/>
  <c r="P205" i="15"/>
  <c r="P24" i="3" s="1"/>
  <c r="P205" i="30"/>
  <c r="P24" i="9" s="1"/>
  <c r="P192" i="15"/>
  <c r="P11" i="3" s="1"/>
  <c r="P192" i="30"/>
  <c r="P11" i="9" s="1"/>
  <c r="P190" i="15"/>
  <c r="P9" i="3" s="1"/>
  <c r="P190" i="30"/>
  <c r="P9" i="9" s="1"/>
  <c r="W218" i="15"/>
  <c r="W37" i="3" s="1"/>
  <c r="W218" i="30"/>
  <c r="W37" i="9" s="1"/>
  <c r="W223" i="15"/>
  <c r="W42" i="3" s="1"/>
  <c r="W223" i="30"/>
  <c r="W42" i="9" s="1"/>
  <c r="W187" i="15"/>
  <c r="W6" i="3" s="1"/>
  <c r="W187" i="30"/>
  <c r="W6" i="9" s="1"/>
  <c r="W205" i="15"/>
  <c r="W24" i="3" s="1"/>
  <c r="W205" i="30"/>
  <c r="W24" i="9" s="1"/>
  <c r="W192" i="15"/>
  <c r="W11" i="3" s="1"/>
  <c r="W192" i="30"/>
  <c r="W11" i="9" s="1"/>
  <c r="W190" i="15"/>
  <c r="W9" i="3" s="1"/>
  <c r="W190" i="30"/>
  <c r="W9" i="9" s="1"/>
  <c r="AE195" i="15"/>
  <c r="AE14" i="3" s="1"/>
  <c r="AE195" i="30"/>
  <c r="AE14" i="9" s="1"/>
  <c r="AE207" i="15"/>
  <c r="AE26" i="3" s="1"/>
  <c r="AE207" i="30"/>
  <c r="AE26" i="9" s="1"/>
  <c r="AE208" i="15"/>
  <c r="AE27" i="3" s="1"/>
  <c r="AE208" i="30"/>
  <c r="AE27" i="9" s="1"/>
  <c r="AE206" i="15"/>
  <c r="AE25" i="3" s="1"/>
  <c r="AE206" i="30"/>
  <c r="AE25" i="9" s="1"/>
  <c r="AC221" i="15"/>
  <c r="AC40" i="3" s="1"/>
  <c r="AC221" i="30"/>
  <c r="AC40" i="9" s="1"/>
  <c r="AC214" i="15"/>
  <c r="AC33" i="3" s="1"/>
  <c r="AC214" i="30"/>
  <c r="AC33" i="9" s="1"/>
  <c r="AC224" i="15"/>
  <c r="AC43" i="3" s="1"/>
  <c r="AC224" i="30"/>
  <c r="AC43" i="9" s="1"/>
  <c r="AC184" i="15"/>
  <c r="AC3" i="3" s="1"/>
  <c r="AC184" i="30"/>
  <c r="AC3" i="9" s="1"/>
  <c r="V222" i="15"/>
  <c r="V41" i="3" s="1"/>
  <c r="V222" i="30"/>
  <c r="V41" i="9" s="1"/>
  <c r="V200" i="15"/>
  <c r="V19" i="3" s="1"/>
  <c r="V200" i="30"/>
  <c r="V19" i="9" s="1"/>
  <c r="V215" i="15"/>
  <c r="V34" i="3" s="1"/>
  <c r="V215" i="30"/>
  <c r="V34" i="9" s="1"/>
  <c r="V195" i="15"/>
  <c r="V14" i="3" s="1"/>
  <c r="V195" i="30"/>
  <c r="V14" i="9" s="1"/>
  <c r="V189" i="15"/>
  <c r="V8" i="3" s="1"/>
  <c r="V189" i="30"/>
  <c r="V8" i="9" s="1"/>
  <c r="Y211" i="15"/>
  <c r="Y30" i="3" s="1"/>
  <c r="Y211" i="30"/>
  <c r="Y30" i="9" s="1"/>
  <c r="Y184" i="15"/>
  <c r="Y3" i="3" s="1"/>
  <c r="Y184" i="30"/>
  <c r="Y3" i="9" s="1"/>
  <c r="Y191" i="15"/>
  <c r="Y10" i="3" s="1"/>
  <c r="Y191" i="30"/>
  <c r="Y10" i="9" s="1"/>
  <c r="Z216" i="15"/>
  <c r="Z35" i="3" s="1"/>
  <c r="Z216" i="30"/>
  <c r="Z35" i="9" s="1"/>
  <c r="Z218" i="15"/>
  <c r="Z37" i="3" s="1"/>
  <c r="Z218" i="30"/>
  <c r="Z37" i="9" s="1"/>
  <c r="Z211" i="15"/>
  <c r="Z30" i="3" s="1"/>
  <c r="Z211" i="30"/>
  <c r="Z30" i="9" s="1"/>
  <c r="Z185" i="15"/>
  <c r="Z4" i="3" s="1"/>
  <c r="Z185" i="30"/>
  <c r="Z4" i="9" s="1"/>
  <c r="C185" i="15"/>
  <c r="C4" i="3" s="1"/>
  <c r="C185" i="30"/>
  <c r="C4" i="9" s="1"/>
  <c r="C203" i="15"/>
  <c r="C22" i="3" s="1"/>
  <c r="C203" i="30"/>
  <c r="C22" i="9" s="1"/>
  <c r="C215" i="15"/>
  <c r="C34" i="3" s="1"/>
  <c r="C215" i="30"/>
  <c r="C34" i="9" s="1"/>
  <c r="C206" i="15"/>
  <c r="C25" i="3" s="1"/>
  <c r="C206" i="30"/>
  <c r="C25" i="9" s="1"/>
  <c r="E214" i="15"/>
  <c r="E33" i="3" s="1"/>
  <c r="E214" i="30"/>
  <c r="E33" i="9" s="1"/>
  <c r="E216" i="15"/>
  <c r="E35" i="3" s="1"/>
  <c r="E216" i="30"/>
  <c r="E35" i="9" s="1"/>
  <c r="E207" i="15"/>
  <c r="E26" i="3" s="1"/>
  <c r="E207" i="30"/>
  <c r="E26" i="9" s="1"/>
  <c r="T214" i="15"/>
  <c r="T33" i="3" s="1"/>
  <c r="T214" i="30"/>
  <c r="T33" i="9" s="1"/>
  <c r="T203" i="15"/>
  <c r="T22" i="3" s="1"/>
  <c r="T203" i="30"/>
  <c r="T22" i="9" s="1"/>
  <c r="T222" i="15"/>
  <c r="T41" i="3" s="1"/>
  <c r="T222" i="30"/>
  <c r="T41" i="9" s="1"/>
  <c r="T198" i="15"/>
  <c r="T17" i="3" s="1"/>
  <c r="T198" i="30"/>
  <c r="T17" i="9" s="1"/>
  <c r="T192" i="15"/>
  <c r="T11" i="3" s="1"/>
  <c r="T192" i="30"/>
  <c r="T11" i="9" s="1"/>
  <c r="T189" i="15"/>
  <c r="T8" i="3" s="1"/>
  <c r="T189" i="30"/>
  <c r="T8" i="9" s="1"/>
  <c r="I198" i="15"/>
  <c r="I17" i="3" s="1"/>
  <c r="I198" i="30"/>
  <c r="I17" i="9" s="1"/>
  <c r="I221" i="15"/>
  <c r="I40" i="3" s="1"/>
  <c r="I221" i="30"/>
  <c r="I40" i="9" s="1"/>
  <c r="I199" i="15"/>
  <c r="I18" i="3" s="1"/>
  <c r="I199" i="30"/>
  <c r="I18" i="9" s="1"/>
  <c r="H219" i="15"/>
  <c r="H38" i="3" s="1"/>
  <c r="H219" i="30"/>
  <c r="H38" i="9" s="1"/>
  <c r="H213" i="15"/>
  <c r="H32" i="3" s="1"/>
  <c r="H213" i="30"/>
  <c r="H32" i="9" s="1"/>
  <c r="H214" i="15"/>
  <c r="H33" i="3" s="1"/>
  <c r="H214" i="30"/>
  <c r="H33" i="9" s="1"/>
  <c r="H184" i="15"/>
  <c r="H3" i="3" s="1"/>
  <c r="H184" i="30"/>
  <c r="H3" i="9" s="1"/>
  <c r="H207" i="15"/>
  <c r="H26" i="3" s="1"/>
  <c r="H207" i="30"/>
  <c r="H26" i="9" s="1"/>
  <c r="Q211" i="15"/>
  <c r="Q30" i="3" s="1"/>
  <c r="Q211" i="30"/>
  <c r="Q30" i="9" s="1"/>
  <c r="Q222" i="15"/>
  <c r="Q41" i="3" s="1"/>
  <c r="Q222" i="30"/>
  <c r="Q41" i="9" s="1"/>
  <c r="Q184" i="15"/>
  <c r="Q3" i="3" s="1"/>
  <c r="Q184" i="30"/>
  <c r="Q3" i="9" s="1"/>
  <c r="Q185" i="15"/>
  <c r="Q4" i="3" s="1"/>
  <c r="Q185" i="30"/>
  <c r="Q4" i="9" s="1"/>
  <c r="N219" i="15"/>
  <c r="N38" i="3" s="1"/>
  <c r="N219" i="30"/>
  <c r="N38" i="9" s="1"/>
  <c r="N223" i="15"/>
  <c r="N42" i="3" s="1"/>
  <c r="N223" i="30"/>
  <c r="N42" i="9" s="1"/>
  <c r="N199" i="15"/>
  <c r="N18" i="3" s="1"/>
  <c r="N199" i="30"/>
  <c r="N18" i="9" s="1"/>
  <c r="N190" i="15"/>
  <c r="N9" i="3" s="1"/>
  <c r="N190" i="30"/>
  <c r="N9" i="9" s="1"/>
  <c r="F214" i="15"/>
  <c r="F33" i="3" s="1"/>
  <c r="F214" i="30"/>
  <c r="F33" i="9" s="1"/>
  <c r="F184" i="15"/>
  <c r="F3" i="3" s="1"/>
  <c r="F184" i="30"/>
  <c r="F3" i="9" s="1"/>
  <c r="F205" i="15"/>
  <c r="F24" i="3" s="1"/>
  <c r="F205" i="30"/>
  <c r="F24" i="9" s="1"/>
  <c r="F202" i="15"/>
  <c r="F21" i="3" s="1"/>
  <c r="F202" i="30"/>
  <c r="F21" i="9" s="1"/>
  <c r="R224" i="15"/>
  <c r="R43" i="3" s="1"/>
  <c r="R224" i="30"/>
  <c r="R43" i="9" s="1"/>
  <c r="R198" i="15"/>
  <c r="R17" i="3" s="1"/>
  <c r="R198" i="30"/>
  <c r="R17" i="9" s="1"/>
  <c r="R195" i="15"/>
  <c r="R14" i="3" s="1"/>
  <c r="R195" i="30"/>
  <c r="R14" i="9" s="1"/>
  <c r="X185" i="15"/>
  <c r="X4" i="3" s="1"/>
  <c r="X185" i="30"/>
  <c r="X4" i="9" s="1"/>
  <c r="X222" i="15"/>
  <c r="X41" i="3" s="1"/>
  <c r="X222" i="30"/>
  <c r="X41" i="9" s="1"/>
  <c r="X190" i="15"/>
  <c r="X9" i="3" s="1"/>
  <c r="X190" i="30"/>
  <c r="X9" i="9" s="1"/>
  <c r="X201" i="30"/>
  <c r="X20" i="9" s="1"/>
  <c r="AD183" i="30"/>
  <c r="AD2" i="9" s="1"/>
  <c r="V204" i="30"/>
  <c r="V23" i="9" s="1"/>
  <c r="R188" i="30"/>
  <c r="R7" i="9" s="1"/>
  <c r="V212" i="30"/>
  <c r="V31" i="9" s="1"/>
  <c r="U220" i="30"/>
  <c r="U39" i="9" s="1"/>
  <c r="J183" i="30"/>
  <c r="J2" i="9" s="1"/>
  <c r="AE196" i="30"/>
  <c r="AE15" i="9" s="1"/>
  <c r="Y210" i="30"/>
  <c r="Y29" i="9" s="1"/>
  <c r="H220" i="30"/>
  <c r="H39" i="9" s="1"/>
  <c r="F201" i="30"/>
  <c r="F20" i="9" s="1"/>
  <c r="C183" i="30"/>
  <c r="C2" i="9" s="1"/>
  <c r="H196" i="30"/>
  <c r="H15" i="9" s="1"/>
  <c r="J210" i="30"/>
  <c r="J29" i="9" s="1"/>
  <c r="E220" i="30"/>
  <c r="E39" i="9" s="1"/>
  <c r="D196" i="30"/>
  <c r="D15" i="9" s="1"/>
  <c r="X193" i="30"/>
  <c r="X12" i="9" s="1"/>
  <c r="Y209" i="30"/>
  <c r="Y28" i="9" s="1"/>
  <c r="AE204" i="30"/>
  <c r="AE23" i="9" s="1"/>
  <c r="H188" i="30"/>
  <c r="H7" i="9" s="1"/>
  <c r="Q212" i="30"/>
  <c r="Q31" i="9" s="1"/>
  <c r="J220" i="30"/>
  <c r="J39" i="9" s="1"/>
  <c r="C193" i="30"/>
  <c r="C12" i="9" s="1"/>
  <c r="Z209" i="30"/>
  <c r="Z28" i="9" s="1"/>
  <c r="Q204" i="30"/>
  <c r="Q23" i="9" s="1"/>
  <c r="AC188" i="30"/>
  <c r="AC7" i="9" s="1"/>
  <c r="AB212" i="30"/>
  <c r="AB31" i="9" s="1"/>
  <c r="I193" i="30"/>
  <c r="I12" i="9" s="1"/>
  <c r="L209" i="30"/>
  <c r="L28" i="9" s="1"/>
  <c r="R204" i="30"/>
  <c r="R23" i="9" s="1"/>
  <c r="V188" i="30"/>
  <c r="V7" i="9" s="1"/>
  <c r="W212" i="30"/>
  <c r="W31" i="9" s="1"/>
  <c r="K210" i="30"/>
  <c r="K29" i="9" s="1"/>
  <c r="E193" i="30"/>
  <c r="E12" i="9" s="1"/>
  <c r="O196" i="30"/>
  <c r="O15" i="9" s="1"/>
  <c r="D210" i="30"/>
  <c r="D29" i="9" s="1"/>
  <c r="N220" i="30"/>
  <c r="N39" i="9" s="1"/>
  <c r="O183" i="30"/>
  <c r="O2" i="9" s="1"/>
  <c r="AA185" i="15"/>
  <c r="AA4" i="3" s="1"/>
  <c r="AA185" i="30"/>
  <c r="AA4" i="9" s="1"/>
  <c r="S203" i="15"/>
  <c r="S22" i="3" s="1"/>
  <c r="S203" i="30"/>
  <c r="S22" i="9" s="1"/>
  <c r="AF206" i="15"/>
  <c r="AF25" i="3" s="1"/>
  <c r="AF206" i="30"/>
  <c r="AF25" i="9" s="1"/>
  <c r="K206" i="15"/>
  <c r="K25" i="3" s="1"/>
  <c r="K206" i="30"/>
  <c r="K25" i="9" s="1"/>
  <c r="M194" i="15"/>
  <c r="M13" i="3" s="1"/>
  <c r="M194" i="30"/>
  <c r="M13" i="9" s="1"/>
  <c r="J198" i="15"/>
  <c r="J17" i="3" s="1"/>
  <c r="J198" i="30"/>
  <c r="J17" i="9" s="1"/>
  <c r="U199" i="15"/>
  <c r="U18" i="3" s="1"/>
  <c r="U199" i="30"/>
  <c r="U18" i="9" s="1"/>
  <c r="L221" i="15"/>
  <c r="L40" i="3" s="1"/>
  <c r="L221" i="30"/>
  <c r="L40" i="9" s="1"/>
  <c r="D215" i="15"/>
  <c r="D34" i="3" s="1"/>
  <c r="D215" i="30"/>
  <c r="D34" i="9" s="1"/>
  <c r="P198" i="15"/>
  <c r="P17" i="3" s="1"/>
  <c r="P198" i="30"/>
  <c r="P17" i="9" s="1"/>
  <c r="W197" i="15"/>
  <c r="W16" i="3" s="1"/>
  <c r="W197" i="30"/>
  <c r="W16" i="9" s="1"/>
  <c r="AE217" i="15"/>
  <c r="AE36" i="3" s="1"/>
  <c r="AE217" i="30"/>
  <c r="AE36" i="9" s="1"/>
  <c r="AC211" i="15"/>
  <c r="AC30" i="3" s="1"/>
  <c r="AC211" i="30"/>
  <c r="AC30" i="9" s="1"/>
  <c r="V203" i="15"/>
  <c r="V22" i="3" s="1"/>
  <c r="V203" i="30"/>
  <c r="V22" i="9" s="1"/>
  <c r="Z202" i="15"/>
  <c r="Z21" i="3" s="1"/>
  <c r="Z202" i="30"/>
  <c r="Z21" i="9" s="1"/>
  <c r="C217" i="15"/>
  <c r="C36" i="3" s="1"/>
  <c r="C217" i="30"/>
  <c r="C36" i="9" s="1"/>
  <c r="E217" i="15"/>
  <c r="E36" i="3" s="1"/>
  <c r="E217" i="30"/>
  <c r="E36" i="9" s="1"/>
  <c r="E202" i="15"/>
  <c r="E21" i="3" s="1"/>
  <c r="E202" i="30"/>
  <c r="E21" i="9" s="1"/>
  <c r="T200" i="15"/>
  <c r="T19" i="3" s="1"/>
  <c r="T200" i="30"/>
  <c r="T19" i="9" s="1"/>
  <c r="I214" i="15"/>
  <c r="I33" i="3" s="1"/>
  <c r="I214" i="30"/>
  <c r="I33" i="9" s="1"/>
  <c r="H221" i="15"/>
  <c r="H40" i="3" s="1"/>
  <c r="H221" i="30"/>
  <c r="H40" i="9" s="1"/>
  <c r="Q192" i="15"/>
  <c r="Q11" i="3" s="1"/>
  <c r="Q192" i="30"/>
  <c r="Q11" i="9" s="1"/>
  <c r="N211" i="15"/>
  <c r="N30" i="3" s="1"/>
  <c r="N211" i="30"/>
  <c r="N30" i="9" s="1"/>
  <c r="F192" i="15"/>
  <c r="F11" i="3" s="1"/>
  <c r="F192" i="30"/>
  <c r="F11" i="9" s="1"/>
  <c r="X224" i="15"/>
  <c r="X43" i="3" s="1"/>
  <c r="X224" i="30"/>
  <c r="X43" i="9" s="1"/>
  <c r="AA222" i="15"/>
  <c r="AA41" i="3" s="1"/>
  <c r="AA222" i="30"/>
  <c r="AA41" i="9" s="1"/>
  <c r="AA197" i="15"/>
  <c r="AA16" i="3" s="1"/>
  <c r="AA197" i="30"/>
  <c r="AA16" i="9" s="1"/>
  <c r="AA186" i="15"/>
  <c r="AA5" i="3" s="1"/>
  <c r="AA186" i="30"/>
  <c r="AA5" i="9" s="1"/>
  <c r="S219" i="15"/>
  <c r="S38" i="3" s="1"/>
  <c r="S219" i="30"/>
  <c r="S38" i="9" s="1"/>
  <c r="S208" i="15"/>
  <c r="S27" i="3" s="1"/>
  <c r="S208" i="30"/>
  <c r="S27" i="9" s="1"/>
  <c r="AF189" i="15"/>
  <c r="AF8" i="3" s="1"/>
  <c r="AF189" i="30"/>
  <c r="AF8" i="9" s="1"/>
  <c r="AF200" i="15"/>
  <c r="AF19" i="3" s="1"/>
  <c r="AF200" i="30"/>
  <c r="AF19" i="9" s="1"/>
  <c r="K214" i="15"/>
  <c r="K33" i="3" s="1"/>
  <c r="K214" i="30"/>
  <c r="K33" i="9" s="1"/>
  <c r="K194" i="15"/>
  <c r="K13" i="3" s="1"/>
  <c r="K194" i="30"/>
  <c r="K13" i="9" s="1"/>
  <c r="AB217" i="15"/>
  <c r="AB36" i="3" s="1"/>
  <c r="AB217" i="30"/>
  <c r="AB36" i="9" s="1"/>
  <c r="AB211" i="15"/>
  <c r="AB30" i="3" s="1"/>
  <c r="AB211" i="30"/>
  <c r="AB30" i="9" s="1"/>
  <c r="AB191" i="15"/>
  <c r="AB10" i="3" s="1"/>
  <c r="AB191" i="30"/>
  <c r="AB10" i="9" s="1"/>
  <c r="M190" i="15"/>
  <c r="M9" i="3" s="1"/>
  <c r="M190" i="30"/>
  <c r="M9" i="9" s="1"/>
  <c r="M192" i="15"/>
  <c r="M11" i="3" s="1"/>
  <c r="M192" i="30"/>
  <c r="M11" i="9" s="1"/>
  <c r="M208" i="15"/>
  <c r="M27" i="3" s="1"/>
  <c r="M208" i="30"/>
  <c r="M27" i="9" s="1"/>
  <c r="J221" i="15"/>
  <c r="J40" i="3" s="1"/>
  <c r="J221" i="30"/>
  <c r="J40" i="9" s="1"/>
  <c r="J205" i="15"/>
  <c r="J24" i="3" s="1"/>
  <c r="J205" i="30"/>
  <c r="J24" i="9" s="1"/>
  <c r="J199" i="15"/>
  <c r="J18" i="3" s="1"/>
  <c r="J199" i="30"/>
  <c r="J18" i="9" s="1"/>
  <c r="J192" i="15"/>
  <c r="J11" i="3" s="1"/>
  <c r="J192" i="30"/>
  <c r="J11" i="9" s="1"/>
  <c r="U217" i="15"/>
  <c r="U36" i="3" s="1"/>
  <c r="U217" i="30"/>
  <c r="U36" i="9" s="1"/>
  <c r="U218" i="15"/>
  <c r="U37" i="3" s="1"/>
  <c r="U218" i="30"/>
  <c r="U37" i="9" s="1"/>
  <c r="U224" i="15"/>
  <c r="U43" i="3" s="1"/>
  <c r="U224" i="30"/>
  <c r="U43" i="9" s="1"/>
  <c r="U186" i="15"/>
  <c r="U5" i="3" s="1"/>
  <c r="U186" i="30"/>
  <c r="U5" i="9" s="1"/>
  <c r="U187" i="15"/>
  <c r="U6" i="3" s="1"/>
  <c r="U187" i="30"/>
  <c r="U6" i="9" s="1"/>
  <c r="U185" i="15"/>
  <c r="U4" i="3" s="1"/>
  <c r="U185" i="30"/>
  <c r="U4" i="9" s="1"/>
  <c r="AD184" i="15"/>
  <c r="AD3" i="3" s="1"/>
  <c r="AD184" i="30"/>
  <c r="AD3" i="9" s="1"/>
  <c r="AD207" i="15"/>
  <c r="AD26" i="3" s="1"/>
  <c r="AD207" i="30"/>
  <c r="AD26" i="9" s="1"/>
  <c r="AD194" i="15"/>
  <c r="AD13" i="3" s="1"/>
  <c r="AD194" i="30"/>
  <c r="AD13" i="9" s="1"/>
  <c r="L207" i="15"/>
  <c r="L26" i="3" s="1"/>
  <c r="L207" i="30"/>
  <c r="L26" i="9" s="1"/>
  <c r="L191" i="15"/>
  <c r="L10" i="3" s="1"/>
  <c r="L191" i="30"/>
  <c r="L10" i="9" s="1"/>
  <c r="G205" i="15"/>
  <c r="G24" i="3" s="1"/>
  <c r="G205" i="30"/>
  <c r="G24" i="9" s="1"/>
  <c r="G217" i="15"/>
  <c r="G36" i="3" s="1"/>
  <c r="G217" i="30"/>
  <c r="G36" i="9" s="1"/>
  <c r="G208" i="15"/>
  <c r="G27" i="3" s="1"/>
  <c r="G208" i="30"/>
  <c r="G27" i="9" s="1"/>
  <c r="O197" i="15"/>
  <c r="O16" i="3" s="1"/>
  <c r="O197" i="30"/>
  <c r="O16" i="9" s="1"/>
  <c r="O215" i="15"/>
  <c r="O34" i="3" s="1"/>
  <c r="O215" i="30"/>
  <c r="O34" i="9" s="1"/>
  <c r="O217" i="15"/>
  <c r="O36" i="3" s="1"/>
  <c r="O217" i="30"/>
  <c r="O36" i="9" s="1"/>
  <c r="O205" i="15"/>
  <c r="O24" i="3" s="1"/>
  <c r="O205" i="30"/>
  <c r="O24" i="9" s="1"/>
  <c r="O184" i="15"/>
  <c r="O3" i="3" s="1"/>
  <c r="O184" i="30"/>
  <c r="O3" i="9" s="1"/>
  <c r="O186" i="15"/>
  <c r="O5" i="3" s="1"/>
  <c r="O186" i="30"/>
  <c r="O5" i="9" s="1"/>
  <c r="D187" i="15"/>
  <c r="D6" i="3" s="1"/>
  <c r="D187" i="30"/>
  <c r="D6" i="9" s="1"/>
  <c r="D199" i="15"/>
  <c r="D18" i="3" s="1"/>
  <c r="D199" i="30"/>
  <c r="D18" i="9" s="1"/>
  <c r="P219" i="15"/>
  <c r="P38" i="3" s="1"/>
  <c r="P219" i="30"/>
  <c r="P38" i="9" s="1"/>
  <c r="P189" i="15"/>
  <c r="P8" i="3" s="1"/>
  <c r="P189" i="30"/>
  <c r="P8" i="9" s="1"/>
  <c r="P222" i="15"/>
  <c r="P41" i="3" s="1"/>
  <c r="P222" i="30"/>
  <c r="P41" i="9" s="1"/>
  <c r="P186" i="15"/>
  <c r="P5" i="3" s="1"/>
  <c r="P186" i="30"/>
  <c r="P5" i="9" s="1"/>
  <c r="W214" i="15"/>
  <c r="W33" i="3" s="1"/>
  <c r="W214" i="30"/>
  <c r="W33" i="9" s="1"/>
  <c r="W219" i="15"/>
  <c r="W38" i="3" s="1"/>
  <c r="W219" i="30"/>
  <c r="W38" i="9" s="1"/>
  <c r="W195" i="15"/>
  <c r="W14" i="3" s="1"/>
  <c r="W195" i="30"/>
  <c r="W14" i="9" s="1"/>
  <c r="W186" i="15"/>
  <c r="W5" i="3" s="1"/>
  <c r="W186" i="30"/>
  <c r="W5" i="9" s="1"/>
  <c r="AE197" i="15"/>
  <c r="AE16" i="3" s="1"/>
  <c r="AE197" i="30"/>
  <c r="AE16" i="9" s="1"/>
  <c r="AE187" i="15"/>
  <c r="AE6" i="3" s="1"/>
  <c r="AE187" i="30"/>
  <c r="AE6" i="9" s="1"/>
  <c r="AE191" i="15"/>
  <c r="AE10" i="3" s="1"/>
  <c r="AE191" i="30"/>
  <c r="AE10" i="9" s="1"/>
  <c r="AE202" i="15"/>
  <c r="AE21" i="3" s="1"/>
  <c r="AE202" i="30"/>
  <c r="AE21" i="9" s="1"/>
  <c r="AC198" i="15"/>
  <c r="AC17" i="3" s="1"/>
  <c r="AC198" i="30"/>
  <c r="AC17" i="9" s="1"/>
  <c r="V218" i="15"/>
  <c r="V37" i="3" s="1"/>
  <c r="V218" i="30"/>
  <c r="V37" i="9" s="1"/>
  <c r="V224" i="15"/>
  <c r="V43" i="3" s="1"/>
  <c r="V224" i="30"/>
  <c r="V43" i="9" s="1"/>
  <c r="V221" i="15"/>
  <c r="V40" i="3" s="1"/>
  <c r="V221" i="30"/>
  <c r="V40" i="9" s="1"/>
  <c r="V191" i="15"/>
  <c r="V10" i="3" s="1"/>
  <c r="V191" i="30"/>
  <c r="V10" i="9" s="1"/>
  <c r="V185" i="15"/>
  <c r="V4" i="3" s="1"/>
  <c r="V185" i="30"/>
  <c r="V4" i="9" s="1"/>
  <c r="Y200" i="15"/>
  <c r="Y19" i="3" s="1"/>
  <c r="Y200" i="30"/>
  <c r="Y19" i="9" s="1"/>
  <c r="Y217" i="15"/>
  <c r="Y36" i="3" s="1"/>
  <c r="Y217" i="30"/>
  <c r="Y36" i="9" s="1"/>
  <c r="Y213" i="15"/>
  <c r="Y32" i="3" s="1"/>
  <c r="Y213" i="30"/>
  <c r="Y32" i="9" s="1"/>
  <c r="Y189" i="15"/>
  <c r="Y8" i="3" s="1"/>
  <c r="Y189" i="30"/>
  <c r="Y8" i="9" s="1"/>
  <c r="Y187" i="15"/>
  <c r="Y6" i="3" s="1"/>
  <c r="Y187" i="30"/>
  <c r="Y6" i="9" s="1"/>
  <c r="Z214" i="15"/>
  <c r="Z33" i="3" s="1"/>
  <c r="Z214" i="30"/>
  <c r="Z33" i="9" s="1"/>
  <c r="Z206" i="15"/>
  <c r="Z25" i="3" s="1"/>
  <c r="Z206" i="30"/>
  <c r="Z25" i="9" s="1"/>
  <c r="Z207" i="15"/>
  <c r="Z26" i="3" s="1"/>
  <c r="Z207" i="30"/>
  <c r="Z26" i="9" s="1"/>
  <c r="Z200" i="15"/>
  <c r="Z19" i="3" s="1"/>
  <c r="Z200" i="30"/>
  <c r="Z19" i="9" s="1"/>
  <c r="C191" i="15"/>
  <c r="C10" i="3" s="1"/>
  <c r="C191" i="30"/>
  <c r="C10" i="9" s="1"/>
  <c r="C211" i="15"/>
  <c r="C30" i="3" s="1"/>
  <c r="C211" i="30"/>
  <c r="C30" i="9" s="1"/>
  <c r="C202" i="15"/>
  <c r="C21" i="3" s="1"/>
  <c r="C202" i="30"/>
  <c r="C21" i="9" s="1"/>
  <c r="C200" i="15"/>
  <c r="C19" i="3" s="1"/>
  <c r="C200" i="30"/>
  <c r="C19" i="9" s="1"/>
  <c r="E208" i="15"/>
  <c r="E27" i="3" s="1"/>
  <c r="E208" i="30"/>
  <c r="E27" i="9" s="1"/>
  <c r="E203" i="15"/>
  <c r="E22" i="3" s="1"/>
  <c r="E203" i="30"/>
  <c r="E22" i="9" s="1"/>
  <c r="E205" i="15"/>
  <c r="E24" i="3" s="1"/>
  <c r="E205" i="30"/>
  <c r="E24" i="9" s="1"/>
  <c r="T221" i="15"/>
  <c r="T40" i="3" s="1"/>
  <c r="T221" i="30"/>
  <c r="T40" i="9" s="1"/>
  <c r="T223" i="15"/>
  <c r="T42" i="3" s="1"/>
  <c r="T223" i="30"/>
  <c r="T42" i="9" s="1"/>
  <c r="T194" i="15"/>
  <c r="T13" i="3" s="1"/>
  <c r="T194" i="30"/>
  <c r="T13" i="9" s="1"/>
  <c r="T185" i="15"/>
  <c r="T4" i="3" s="1"/>
  <c r="T185" i="30"/>
  <c r="T4" i="9" s="1"/>
  <c r="I213" i="15"/>
  <c r="I32" i="3" s="1"/>
  <c r="I213" i="30"/>
  <c r="I32" i="9" s="1"/>
  <c r="I184" i="15"/>
  <c r="I3" i="3" s="1"/>
  <c r="I184" i="30"/>
  <c r="I3" i="9" s="1"/>
  <c r="I197" i="15"/>
  <c r="I16" i="3" s="1"/>
  <c r="I197" i="30"/>
  <c r="I16" i="9" s="1"/>
  <c r="I195" i="15"/>
  <c r="I14" i="3" s="1"/>
  <c r="I195" i="30"/>
  <c r="I14" i="9" s="1"/>
  <c r="H215" i="15"/>
  <c r="H34" i="3" s="1"/>
  <c r="H215" i="30"/>
  <c r="H34" i="9" s="1"/>
  <c r="H189" i="15"/>
  <c r="H8" i="3" s="1"/>
  <c r="H189" i="30"/>
  <c r="H8" i="9" s="1"/>
  <c r="H185" i="15"/>
  <c r="H4" i="3" s="1"/>
  <c r="H185" i="30"/>
  <c r="H4" i="9" s="1"/>
  <c r="H203" i="15"/>
  <c r="H22" i="3" s="1"/>
  <c r="H203" i="30"/>
  <c r="H22" i="9" s="1"/>
  <c r="Q202" i="15"/>
  <c r="Q21" i="3" s="1"/>
  <c r="Q202" i="30"/>
  <c r="Q21" i="9" s="1"/>
  <c r="Q216" i="15"/>
  <c r="Q35" i="3" s="1"/>
  <c r="Q216" i="30"/>
  <c r="Q35" i="9" s="1"/>
  <c r="Q218" i="15"/>
  <c r="Q37" i="3" s="1"/>
  <c r="Q218" i="30"/>
  <c r="Q37" i="9" s="1"/>
  <c r="Q190" i="15"/>
  <c r="Q9" i="3" s="1"/>
  <c r="Q190" i="30"/>
  <c r="Q9" i="9" s="1"/>
  <c r="Q186" i="15"/>
  <c r="Q5" i="3" s="1"/>
  <c r="Q186" i="30"/>
  <c r="Q5" i="9" s="1"/>
  <c r="N222" i="15"/>
  <c r="N41" i="3" s="1"/>
  <c r="N222" i="30"/>
  <c r="N41" i="9" s="1"/>
  <c r="N195" i="15"/>
  <c r="N14" i="3" s="1"/>
  <c r="N195" i="30"/>
  <c r="N14" i="9" s="1"/>
  <c r="N189" i="15"/>
  <c r="N8" i="3" s="1"/>
  <c r="N189" i="30"/>
  <c r="N8" i="9" s="1"/>
  <c r="N186" i="15"/>
  <c r="N5" i="3" s="1"/>
  <c r="N186" i="30"/>
  <c r="N5" i="9" s="1"/>
  <c r="F216" i="15"/>
  <c r="F35" i="3" s="1"/>
  <c r="F216" i="30"/>
  <c r="F35" i="9" s="1"/>
  <c r="F207" i="15"/>
  <c r="F26" i="3" s="1"/>
  <c r="F207" i="30"/>
  <c r="F26" i="9" s="1"/>
  <c r="F198" i="15"/>
  <c r="F17" i="3" s="1"/>
  <c r="F198" i="30"/>
  <c r="F17" i="9" s="1"/>
  <c r="R206" i="15"/>
  <c r="R25" i="3" s="1"/>
  <c r="R206" i="30"/>
  <c r="R25" i="9" s="1"/>
  <c r="R223" i="15"/>
  <c r="R42" i="3" s="1"/>
  <c r="R223" i="30"/>
  <c r="R42" i="9" s="1"/>
  <c r="R197" i="15"/>
  <c r="R16" i="3" s="1"/>
  <c r="R197" i="30"/>
  <c r="R16" i="9" s="1"/>
  <c r="R191" i="15"/>
  <c r="R10" i="3" s="1"/>
  <c r="R191" i="30"/>
  <c r="R10" i="9" s="1"/>
  <c r="R184" i="15"/>
  <c r="R3" i="3" s="1"/>
  <c r="R184" i="30"/>
  <c r="R3" i="9" s="1"/>
  <c r="X223" i="15"/>
  <c r="X42" i="3" s="1"/>
  <c r="X223" i="30"/>
  <c r="X42" i="9" s="1"/>
  <c r="X205" i="15"/>
  <c r="X24" i="3" s="1"/>
  <c r="X205" i="30"/>
  <c r="X24" i="9" s="1"/>
  <c r="X218" i="15"/>
  <c r="X37" i="3" s="1"/>
  <c r="X218" i="30"/>
  <c r="X37" i="9" s="1"/>
  <c r="X192" i="15"/>
  <c r="X11" i="3" s="1"/>
  <c r="X192" i="30"/>
  <c r="X11" i="9" s="1"/>
  <c r="X186" i="15"/>
  <c r="X5" i="3" s="1"/>
  <c r="X186" i="30"/>
  <c r="X5" i="9" s="1"/>
  <c r="K201" i="30"/>
  <c r="K20" i="9" s="1"/>
  <c r="K209" i="30"/>
  <c r="K28" i="9" s="1"/>
  <c r="E204" i="30"/>
  <c r="E23" i="9" s="1"/>
  <c r="Y188" i="30"/>
  <c r="Y7" i="9" s="1"/>
  <c r="D212" i="30"/>
  <c r="D31" i="9" s="1"/>
  <c r="AB201" i="30"/>
  <c r="AB20" i="9" s="1"/>
  <c r="W183" i="30"/>
  <c r="W2" i="9" s="1"/>
  <c r="C196" i="30"/>
  <c r="C15" i="9" s="1"/>
  <c r="H210" i="30"/>
  <c r="H29" i="9" s="1"/>
  <c r="Z212" i="30"/>
  <c r="Z31" i="9" s="1"/>
  <c r="S201" i="30"/>
  <c r="S20" i="9" s="1"/>
  <c r="AA183" i="30"/>
  <c r="AA2" i="9" s="1"/>
  <c r="K196" i="30"/>
  <c r="K15" i="9" s="1"/>
  <c r="R210" i="30"/>
  <c r="R29" i="9" s="1"/>
  <c r="S220" i="30"/>
  <c r="S39" i="9" s="1"/>
  <c r="G210" i="30"/>
  <c r="G29" i="9" s="1"/>
  <c r="D193" i="30"/>
  <c r="D12" i="9" s="1"/>
  <c r="M209" i="30"/>
  <c r="M28" i="9" s="1"/>
  <c r="X204" i="30"/>
  <c r="X23" i="9" s="1"/>
  <c r="K188" i="30"/>
  <c r="K7" i="9" s="1"/>
  <c r="AD212" i="30"/>
  <c r="AD31" i="9" s="1"/>
  <c r="AE212" i="30"/>
  <c r="AE31" i="9" s="1"/>
  <c r="F193" i="30"/>
  <c r="F12" i="9" s="1"/>
  <c r="J209" i="30"/>
  <c r="J28" i="9" s="1"/>
  <c r="U204" i="30"/>
  <c r="U23" i="9" s="1"/>
  <c r="W220" i="30"/>
  <c r="W39" i="9" s="1"/>
  <c r="K212" i="30"/>
  <c r="K31" i="9" s="1"/>
  <c r="T193" i="30"/>
  <c r="T12" i="9" s="1"/>
  <c r="H209" i="30"/>
  <c r="H28" i="9" s="1"/>
  <c r="D204" i="30"/>
  <c r="D23" i="9" s="1"/>
  <c r="X188" i="30"/>
  <c r="X7" i="9" s="1"/>
  <c r="H212" i="30"/>
  <c r="H31" i="9" s="1"/>
  <c r="Q188" i="30"/>
  <c r="Q7" i="9" s="1"/>
  <c r="S193" i="30"/>
  <c r="S12" i="9" s="1"/>
  <c r="R196" i="30"/>
  <c r="R15" i="9" s="1"/>
  <c r="Q210" i="30"/>
  <c r="Q29" i="9" s="1"/>
  <c r="AB220" i="30"/>
  <c r="AB39" i="9" s="1"/>
  <c r="C209" i="30"/>
  <c r="C28" i="9" s="1"/>
  <c r="S185" i="15"/>
  <c r="S4" i="3" s="1"/>
  <c r="S185" i="30"/>
  <c r="S4" i="9" s="1"/>
  <c r="AF224" i="15"/>
  <c r="AF43" i="3" s="1"/>
  <c r="AF224" i="30"/>
  <c r="AF43" i="9" s="1"/>
  <c r="K197" i="15"/>
  <c r="K16" i="3" s="1"/>
  <c r="K197" i="30"/>
  <c r="K16" i="9" s="1"/>
  <c r="M206" i="15"/>
  <c r="M25" i="3" s="1"/>
  <c r="M206" i="30"/>
  <c r="M25" i="9" s="1"/>
  <c r="J185" i="15"/>
  <c r="J4" i="3" s="1"/>
  <c r="J185" i="30"/>
  <c r="J4" i="9" s="1"/>
  <c r="AD214" i="15"/>
  <c r="AD33" i="3" s="1"/>
  <c r="AD214" i="30"/>
  <c r="AD33" i="9" s="1"/>
  <c r="L219" i="15"/>
  <c r="L38" i="3" s="1"/>
  <c r="L219" i="30"/>
  <c r="L38" i="9" s="1"/>
  <c r="G197" i="15"/>
  <c r="G16" i="3" s="1"/>
  <c r="G197" i="30"/>
  <c r="G16" i="9" s="1"/>
  <c r="O198" i="15"/>
  <c r="O17" i="3" s="1"/>
  <c r="O198" i="30"/>
  <c r="O17" i="9" s="1"/>
  <c r="P191" i="15"/>
  <c r="P10" i="3" s="1"/>
  <c r="P191" i="30"/>
  <c r="P10" i="9" s="1"/>
  <c r="AE199" i="15"/>
  <c r="AE18" i="3" s="1"/>
  <c r="AE199" i="30"/>
  <c r="AE18" i="9" s="1"/>
  <c r="AC191" i="15"/>
  <c r="AC10" i="3" s="1"/>
  <c r="AC191" i="30"/>
  <c r="AC10" i="9" s="1"/>
  <c r="V184" i="15"/>
  <c r="V3" i="3" s="1"/>
  <c r="V184" i="30"/>
  <c r="V3" i="9" s="1"/>
  <c r="Y214" i="15"/>
  <c r="Y33" i="3" s="1"/>
  <c r="Y214" i="30"/>
  <c r="Y33" i="9" s="1"/>
  <c r="C187" i="15"/>
  <c r="C6" i="3" s="1"/>
  <c r="C187" i="30"/>
  <c r="C6" i="9" s="1"/>
  <c r="T187" i="15"/>
  <c r="T6" i="3" s="1"/>
  <c r="T187" i="30"/>
  <c r="T6" i="9" s="1"/>
  <c r="I215" i="15"/>
  <c r="I34" i="3" s="1"/>
  <c r="I215" i="30"/>
  <c r="I34" i="9" s="1"/>
  <c r="H190" i="15"/>
  <c r="H9" i="3" s="1"/>
  <c r="H190" i="30"/>
  <c r="H9" i="9" s="1"/>
  <c r="X216" i="15"/>
  <c r="X35" i="3" s="1"/>
  <c r="X216" i="30"/>
  <c r="X35" i="9" s="1"/>
  <c r="X198" i="15"/>
  <c r="X17" i="3" s="1"/>
  <c r="X198" i="30"/>
  <c r="X17" i="9" s="1"/>
  <c r="AA214" i="15"/>
  <c r="AA33" i="3" s="1"/>
  <c r="AA214" i="30"/>
  <c r="AA33" i="9" s="1"/>
  <c r="AA184" i="15"/>
  <c r="AA3" i="3" s="1"/>
  <c r="AA184" i="30"/>
  <c r="AA3" i="9" s="1"/>
  <c r="S217" i="15"/>
  <c r="S36" i="3" s="1"/>
  <c r="S217" i="30"/>
  <c r="S36" i="9" s="1"/>
  <c r="S197" i="15"/>
  <c r="S16" i="3" s="1"/>
  <c r="S197" i="30"/>
  <c r="S16" i="9" s="1"/>
  <c r="AF223" i="15"/>
  <c r="AF42" i="3" s="1"/>
  <c r="AF223" i="30"/>
  <c r="AF42" i="9" s="1"/>
  <c r="AF194" i="15"/>
  <c r="AF13" i="3" s="1"/>
  <c r="AF194" i="30"/>
  <c r="AF13" i="9" s="1"/>
  <c r="AF187" i="15"/>
  <c r="AF6" i="3" s="1"/>
  <c r="AF187" i="30"/>
  <c r="AF6" i="9" s="1"/>
  <c r="K199" i="15"/>
  <c r="K18" i="3" s="1"/>
  <c r="K199" i="30"/>
  <c r="K18" i="9" s="1"/>
  <c r="K192" i="15"/>
  <c r="K11" i="3" s="1"/>
  <c r="K192" i="30"/>
  <c r="K11" i="9" s="1"/>
  <c r="AA221" i="15"/>
  <c r="AA40" i="3" s="1"/>
  <c r="AA221" i="30"/>
  <c r="AA40" i="9" s="1"/>
  <c r="AA187" i="15"/>
  <c r="AA6" i="3" s="1"/>
  <c r="AA187" i="30"/>
  <c r="AA6" i="9" s="1"/>
  <c r="S213" i="15"/>
  <c r="S32" i="3" s="1"/>
  <c r="S213" i="30"/>
  <c r="S32" i="9" s="1"/>
  <c r="S215" i="15"/>
  <c r="S34" i="3" s="1"/>
  <c r="S215" i="30"/>
  <c r="S34" i="9" s="1"/>
  <c r="S206" i="15"/>
  <c r="S25" i="3" s="1"/>
  <c r="S206" i="30"/>
  <c r="S25" i="9" s="1"/>
  <c r="AF219" i="15"/>
  <c r="AF38" i="3" s="1"/>
  <c r="AF219" i="30"/>
  <c r="AF38" i="9" s="1"/>
  <c r="AF221" i="15"/>
  <c r="AF40" i="3" s="1"/>
  <c r="AF221" i="30"/>
  <c r="AF40" i="9" s="1"/>
  <c r="AF222" i="15"/>
  <c r="AF41" i="3" s="1"/>
  <c r="AF222" i="30"/>
  <c r="AF41" i="9" s="1"/>
  <c r="AF190" i="15"/>
  <c r="AF9" i="3" s="1"/>
  <c r="AF190" i="30"/>
  <c r="AF9" i="9" s="1"/>
  <c r="K221" i="15"/>
  <c r="K40" i="3" s="1"/>
  <c r="K221" i="30"/>
  <c r="K40" i="9" s="1"/>
  <c r="K189" i="15"/>
  <c r="K8" i="3" s="1"/>
  <c r="K189" i="30"/>
  <c r="K8" i="9" s="1"/>
  <c r="K190" i="15"/>
  <c r="K9" i="3" s="1"/>
  <c r="K190" i="30"/>
  <c r="K9" i="9" s="1"/>
  <c r="AB213" i="15"/>
  <c r="AB32" i="3" s="1"/>
  <c r="AB213" i="30"/>
  <c r="AB32" i="9" s="1"/>
  <c r="AB199" i="15"/>
  <c r="AB18" i="3" s="1"/>
  <c r="AB199" i="30"/>
  <c r="AB18" i="9" s="1"/>
  <c r="AB206" i="15"/>
  <c r="AB25" i="3" s="1"/>
  <c r="AB206" i="30"/>
  <c r="AB25" i="9" s="1"/>
  <c r="AB200" i="15"/>
  <c r="AB19" i="3" s="1"/>
  <c r="AB200" i="30"/>
  <c r="AB19" i="9" s="1"/>
  <c r="AB197" i="15"/>
  <c r="AB16" i="3" s="1"/>
  <c r="AB197" i="30"/>
  <c r="AB16" i="9" s="1"/>
  <c r="M202" i="15"/>
  <c r="M21" i="3" s="1"/>
  <c r="M202" i="30"/>
  <c r="M21" i="9" s="1"/>
  <c r="M223" i="15"/>
  <c r="M42" i="3" s="1"/>
  <c r="M223" i="30"/>
  <c r="M42" i="9" s="1"/>
  <c r="M198" i="15"/>
  <c r="M17" i="3" s="1"/>
  <c r="M198" i="30"/>
  <c r="M17" i="9" s="1"/>
  <c r="M207" i="15"/>
  <c r="M26" i="3" s="1"/>
  <c r="M207" i="30"/>
  <c r="M26" i="9" s="1"/>
  <c r="M205" i="15"/>
  <c r="M24" i="3" s="1"/>
  <c r="M205" i="30"/>
  <c r="M24" i="9" s="1"/>
  <c r="J217" i="15"/>
  <c r="J36" i="3" s="1"/>
  <c r="J217" i="30"/>
  <c r="J36" i="9" s="1"/>
  <c r="J223" i="15"/>
  <c r="J42" i="3" s="1"/>
  <c r="J223" i="30"/>
  <c r="J42" i="9" s="1"/>
  <c r="J195" i="15"/>
  <c r="J14" i="3" s="1"/>
  <c r="J195" i="30"/>
  <c r="J14" i="9" s="1"/>
  <c r="U213" i="15"/>
  <c r="U32" i="3" s="1"/>
  <c r="U213" i="30"/>
  <c r="U32" i="9" s="1"/>
  <c r="U214" i="15"/>
  <c r="U33" i="3" s="1"/>
  <c r="U214" i="30"/>
  <c r="U33" i="9" s="1"/>
  <c r="U184" i="15"/>
  <c r="U3" i="3" s="1"/>
  <c r="U184" i="30"/>
  <c r="U3" i="9" s="1"/>
  <c r="AD215" i="15"/>
  <c r="AD34" i="3" s="1"/>
  <c r="AD215" i="30"/>
  <c r="AD34" i="9" s="1"/>
  <c r="AD223" i="15"/>
  <c r="AD42" i="3" s="1"/>
  <c r="AD223" i="30"/>
  <c r="AD42" i="9" s="1"/>
  <c r="AD219" i="15"/>
  <c r="AD38" i="3" s="1"/>
  <c r="AD219" i="30"/>
  <c r="AD38" i="9" s="1"/>
  <c r="AD203" i="15"/>
  <c r="AD22" i="3" s="1"/>
  <c r="AD203" i="30"/>
  <c r="AD22" i="9" s="1"/>
  <c r="AD197" i="15"/>
  <c r="AD16" i="3" s="1"/>
  <c r="AD197" i="30"/>
  <c r="AD16" i="9" s="1"/>
  <c r="AD190" i="15"/>
  <c r="AD9" i="3" s="1"/>
  <c r="AD190" i="30"/>
  <c r="AD9" i="9" s="1"/>
  <c r="L214" i="15"/>
  <c r="L33" i="3" s="1"/>
  <c r="L214" i="30"/>
  <c r="L33" i="9" s="1"/>
  <c r="L203" i="15"/>
  <c r="L22" i="3" s="1"/>
  <c r="L203" i="30"/>
  <c r="L22" i="9" s="1"/>
  <c r="L206" i="15"/>
  <c r="L25" i="3" s="1"/>
  <c r="L206" i="30"/>
  <c r="L25" i="9" s="1"/>
  <c r="L200" i="15"/>
  <c r="L19" i="3" s="1"/>
  <c r="L200" i="30"/>
  <c r="L19" i="9" s="1"/>
  <c r="L197" i="15"/>
  <c r="L16" i="3" s="1"/>
  <c r="L197" i="30"/>
  <c r="L16" i="9" s="1"/>
  <c r="G195" i="15"/>
  <c r="G14" i="3" s="1"/>
  <c r="G195" i="30"/>
  <c r="G14" i="9" s="1"/>
  <c r="G213" i="15"/>
  <c r="G32" i="3" s="1"/>
  <c r="G213" i="30"/>
  <c r="G32" i="9" s="1"/>
  <c r="G206" i="15"/>
  <c r="G25" i="3" s="1"/>
  <c r="G206" i="30"/>
  <c r="G25" i="9" s="1"/>
  <c r="O189" i="15"/>
  <c r="O8" i="3" s="1"/>
  <c r="O189" i="30"/>
  <c r="O8" i="9" s="1"/>
  <c r="O211" i="15"/>
  <c r="O30" i="3" s="1"/>
  <c r="O211" i="30"/>
  <c r="O30" i="9" s="1"/>
  <c r="O213" i="15"/>
  <c r="O32" i="3" s="1"/>
  <c r="O213" i="30"/>
  <c r="O32" i="9" s="1"/>
  <c r="O195" i="15"/>
  <c r="O14" i="3" s="1"/>
  <c r="O195" i="30"/>
  <c r="O14" i="9" s="1"/>
  <c r="O185" i="15"/>
  <c r="O4" i="3" s="1"/>
  <c r="O185" i="30"/>
  <c r="O4" i="9" s="1"/>
  <c r="D195" i="15"/>
  <c r="D14" i="3" s="1"/>
  <c r="D195" i="30"/>
  <c r="D14" i="9" s="1"/>
  <c r="D218" i="15"/>
  <c r="D37" i="3" s="1"/>
  <c r="D218" i="30"/>
  <c r="D37" i="9" s="1"/>
  <c r="D206" i="15"/>
  <c r="D25" i="3" s="1"/>
  <c r="D206" i="30"/>
  <c r="D25" i="9" s="1"/>
  <c r="D200" i="15"/>
  <c r="D19" i="3" s="1"/>
  <c r="D200" i="30"/>
  <c r="D19" i="9" s="1"/>
  <c r="D197" i="15"/>
  <c r="D16" i="3" s="1"/>
  <c r="D197" i="30"/>
  <c r="D16" i="9" s="1"/>
  <c r="P215" i="15"/>
  <c r="P34" i="3" s="1"/>
  <c r="P215" i="30"/>
  <c r="P34" i="9" s="1"/>
  <c r="P224" i="15"/>
  <c r="P43" i="3" s="1"/>
  <c r="P224" i="30"/>
  <c r="P43" i="9" s="1"/>
  <c r="P218" i="15"/>
  <c r="P37" i="3" s="1"/>
  <c r="P218" i="30"/>
  <c r="P37" i="9" s="1"/>
  <c r="P184" i="15"/>
  <c r="P3" i="3" s="1"/>
  <c r="P184" i="30"/>
  <c r="P3" i="9" s="1"/>
  <c r="P207" i="15"/>
  <c r="P26" i="3" s="1"/>
  <c r="P207" i="30"/>
  <c r="P26" i="9" s="1"/>
  <c r="W215" i="15"/>
  <c r="W34" i="3" s="1"/>
  <c r="W215" i="30"/>
  <c r="W34" i="9" s="1"/>
  <c r="W207" i="15"/>
  <c r="W26" i="3" s="1"/>
  <c r="W207" i="30"/>
  <c r="W26" i="9" s="1"/>
  <c r="W184" i="15"/>
  <c r="W3" i="3" s="1"/>
  <c r="W184" i="30"/>
  <c r="W3" i="9" s="1"/>
  <c r="AE218" i="15"/>
  <c r="AE37" i="3" s="1"/>
  <c r="AE218" i="30"/>
  <c r="AE37" i="9" s="1"/>
  <c r="AE216" i="15"/>
  <c r="AE35" i="3" s="1"/>
  <c r="AE216" i="30"/>
  <c r="AE35" i="9" s="1"/>
  <c r="AE224" i="15"/>
  <c r="AE43" i="3" s="1"/>
  <c r="AE224" i="30"/>
  <c r="AE43" i="9" s="1"/>
  <c r="AE200" i="15"/>
  <c r="AE19" i="3" s="1"/>
  <c r="AE200" i="30"/>
  <c r="AE19" i="9" s="1"/>
  <c r="AE198" i="15"/>
  <c r="AE17" i="3" s="1"/>
  <c r="AE198" i="30"/>
  <c r="AE17" i="9" s="1"/>
  <c r="AC200" i="15"/>
  <c r="AC19" i="3" s="1"/>
  <c r="AC200" i="30"/>
  <c r="AC19" i="9" s="1"/>
  <c r="AC216" i="15"/>
  <c r="AC35" i="3" s="1"/>
  <c r="AC216" i="30"/>
  <c r="AC35" i="9" s="1"/>
  <c r="AC207" i="15"/>
  <c r="AC26" i="3" s="1"/>
  <c r="AC207" i="30"/>
  <c r="AC26" i="9" s="1"/>
  <c r="AC205" i="15"/>
  <c r="AC24" i="3" s="1"/>
  <c r="AC205" i="30"/>
  <c r="AC24" i="9" s="1"/>
  <c r="V214" i="15"/>
  <c r="V33" i="3" s="1"/>
  <c r="V214" i="30"/>
  <c r="V33" i="9" s="1"/>
  <c r="V217" i="15"/>
  <c r="V36" i="3" s="1"/>
  <c r="V217" i="30"/>
  <c r="V36" i="9" s="1"/>
  <c r="V187" i="15"/>
  <c r="V6" i="3" s="1"/>
  <c r="V187" i="30"/>
  <c r="V6" i="9" s="1"/>
  <c r="V206" i="15"/>
  <c r="V25" i="3" s="1"/>
  <c r="V206" i="30"/>
  <c r="V25" i="9" s="1"/>
  <c r="Y223" i="15"/>
  <c r="Y42" i="3" s="1"/>
  <c r="Y223" i="30"/>
  <c r="Y42" i="9" s="1"/>
  <c r="Y224" i="15"/>
  <c r="Y43" i="3" s="1"/>
  <c r="Y224" i="30"/>
  <c r="Y43" i="9" s="1"/>
  <c r="Y202" i="15"/>
  <c r="Y21" i="3" s="1"/>
  <c r="Y202" i="30"/>
  <c r="Y21" i="9" s="1"/>
  <c r="Y190" i="15"/>
  <c r="Y9" i="3" s="1"/>
  <c r="Y190" i="30"/>
  <c r="Y9" i="9" s="1"/>
  <c r="Y185" i="15"/>
  <c r="Y4" i="3" s="1"/>
  <c r="Y185" i="30"/>
  <c r="Y4" i="9" s="1"/>
  <c r="Z198" i="15"/>
  <c r="Z17" i="3" s="1"/>
  <c r="Z198" i="30"/>
  <c r="Z17" i="9" s="1"/>
  <c r="Z203" i="15"/>
  <c r="Z22" i="3" s="1"/>
  <c r="Z203" i="30"/>
  <c r="Z22" i="9" s="1"/>
  <c r="C205" i="15"/>
  <c r="C24" i="3" s="1"/>
  <c r="C205" i="30"/>
  <c r="C24" i="9" s="1"/>
  <c r="C214" i="15"/>
  <c r="C33" i="3" s="1"/>
  <c r="C214" i="30"/>
  <c r="C33" i="9" s="1"/>
  <c r="C198" i="15"/>
  <c r="C17" i="3" s="1"/>
  <c r="C198" i="30"/>
  <c r="C17" i="9" s="1"/>
  <c r="E198" i="15"/>
  <c r="E17" i="3" s="1"/>
  <c r="E198" i="30"/>
  <c r="E17" i="9" s="1"/>
  <c r="E200" i="15"/>
  <c r="E19" i="3" s="1"/>
  <c r="E200" i="30"/>
  <c r="E19" i="9" s="1"/>
  <c r="E199" i="15"/>
  <c r="E18" i="3" s="1"/>
  <c r="E199" i="30"/>
  <c r="E18" i="9" s="1"/>
  <c r="T217" i="15"/>
  <c r="T36" i="3" s="1"/>
  <c r="T217" i="30"/>
  <c r="T36" i="9" s="1"/>
  <c r="T219" i="15"/>
  <c r="T38" i="3" s="1"/>
  <c r="T219" i="30"/>
  <c r="T38" i="9" s="1"/>
  <c r="T224" i="15"/>
  <c r="T43" i="3" s="1"/>
  <c r="T224" i="30"/>
  <c r="T43" i="9" s="1"/>
  <c r="T190" i="15"/>
  <c r="T9" i="3" s="1"/>
  <c r="T190" i="30"/>
  <c r="T9" i="9" s="1"/>
  <c r="T184" i="15"/>
  <c r="T3" i="3" s="1"/>
  <c r="T184" i="30"/>
  <c r="T3" i="9" s="1"/>
  <c r="I219" i="15"/>
  <c r="I38" i="3" s="1"/>
  <c r="I219" i="30"/>
  <c r="I38" i="9" s="1"/>
  <c r="I224" i="15"/>
  <c r="I43" i="3" s="1"/>
  <c r="I224" i="30"/>
  <c r="I43" i="9" s="1"/>
  <c r="I194" i="15"/>
  <c r="I13" i="3" s="1"/>
  <c r="I194" i="30"/>
  <c r="I13" i="9" s="1"/>
  <c r="I202" i="15"/>
  <c r="I21" i="3" s="1"/>
  <c r="I202" i="30"/>
  <c r="I21" i="9" s="1"/>
  <c r="I191" i="15"/>
  <c r="I10" i="3" s="1"/>
  <c r="I191" i="30"/>
  <c r="I10" i="9" s="1"/>
  <c r="H211" i="15"/>
  <c r="H30" i="3" s="1"/>
  <c r="H211" i="30"/>
  <c r="H30" i="9" s="1"/>
  <c r="H208" i="15"/>
  <c r="H27" i="3" s="1"/>
  <c r="H208" i="30"/>
  <c r="H27" i="9" s="1"/>
  <c r="H206" i="15"/>
  <c r="H25" i="3" s="1"/>
  <c r="H206" i="30"/>
  <c r="H25" i="9" s="1"/>
  <c r="H199" i="15"/>
  <c r="H18" i="3" s="1"/>
  <c r="H199" i="30"/>
  <c r="H18" i="9" s="1"/>
  <c r="Q214" i="15"/>
  <c r="Q33" i="3" s="1"/>
  <c r="Q214" i="30"/>
  <c r="Q33" i="9" s="1"/>
  <c r="Q207" i="15"/>
  <c r="Q26" i="3" s="1"/>
  <c r="Q207" i="30"/>
  <c r="Q26" i="9" s="1"/>
  <c r="N218" i="15"/>
  <c r="N37" i="3" s="1"/>
  <c r="N218" i="30"/>
  <c r="N37" i="9" s="1"/>
  <c r="N224" i="15"/>
  <c r="N43" i="3" s="1"/>
  <c r="N224" i="30"/>
  <c r="N43" i="9" s="1"/>
  <c r="N221" i="15"/>
  <c r="N40" i="3" s="1"/>
  <c r="N221" i="30"/>
  <c r="N40" i="9" s="1"/>
  <c r="N191" i="15"/>
  <c r="N10" i="3" s="1"/>
  <c r="N191" i="30"/>
  <c r="N10" i="9" s="1"/>
  <c r="N185" i="15"/>
  <c r="N4" i="3" s="1"/>
  <c r="N185" i="30"/>
  <c r="N4" i="9" s="1"/>
  <c r="F200" i="15"/>
  <c r="F19" i="3" s="1"/>
  <c r="F200" i="30"/>
  <c r="F19" i="9" s="1"/>
  <c r="F203" i="15"/>
  <c r="F22" i="3" s="1"/>
  <c r="F203" i="30"/>
  <c r="F22" i="9" s="1"/>
  <c r="F197" i="15"/>
  <c r="F16" i="3" s="1"/>
  <c r="F197" i="30"/>
  <c r="F16" i="9" s="1"/>
  <c r="F194" i="15"/>
  <c r="F13" i="3" s="1"/>
  <c r="F194" i="30"/>
  <c r="F13" i="9" s="1"/>
  <c r="R216" i="15"/>
  <c r="R35" i="3" s="1"/>
  <c r="R216" i="30"/>
  <c r="R35" i="9" s="1"/>
  <c r="R222" i="15"/>
  <c r="R41" i="3" s="1"/>
  <c r="R222" i="30"/>
  <c r="R41" i="9" s="1"/>
  <c r="R219" i="15"/>
  <c r="R38" i="3" s="1"/>
  <c r="R219" i="30"/>
  <c r="R38" i="9" s="1"/>
  <c r="R187" i="15"/>
  <c r="R6" i="3" s="1"/>
  <c r="R187" i="30"/>
  <c r="R6" i="9" s="1"/>
  <c r="X219" i="15"/>
  <c r="X38" i="3" s="1"/>
  <c r="X219" i="30"/>
  <c r="X38" i="9" s="1"/>
  <c r="X221" i="15"/>
  <c r="X40" i="3" s="1"/>
  <c r="X221" i="30"/>
  <c r="X40" i="9" s="1"/>
  <c r="X214" i="15"/>
  <c r="X33" i="3" s="1"/>
  <c r="X214" i="30"/>
  <c r="X33" i="9" s="1"/>
  <c r="X207" i="15"/>
  <c r="X26" i="3" s="1"/>
  <c r="X207" i="30"/>
  <c r="X26" i="9" s="1"/>
  <c r="Z201" i="30"/>
  <c r="Z20" i="9" s="1"/>
  <c r="X209" i="30"/>
  <c r="X28" i="9" s="1"/>
  <c r="S204" i="30"/>
  <c r="S23" i="9" s="1"/>
  <c r="T188" i="30"/>
  <c r="T7" i="9" s="1"/>
  <c r="U201" i="30"/>
  <c r="U20" i="9" s="1"/>
  <c r="H201" i="30"/>
  <c r="H20" i="9" s="1"/>
  <c r="P183" i="30"/>
  <c r="P2" i="9" s="1"/>
  <c r="Q196" i="30"/>
  <c r="Q15" i="9" s="1"/>
  <c r="L210" i="30"/>
  <c r="L29" i="9" s="1"/>
  <c r="I212" i="30"/>
  <c r="I31" i="9" s="1"/>
  <c r="AF201" i="30"/>
  <c r="AF20" i="9" s="1"/>
  <c r="K183" i="30"/>
  <c r="K2" i="9" s="1"/>
  <c r="AC196" i="30"/>
  <c r="AC15" i="9" s="1"/>
  <c r="W210" i="30"/>
  <c r="W29" i="9" s="1"/>
  <c r="F212" i="30"/>
  <c r="F31" i="9" s="1"/>
  <c r="D220" i="30"/>
  <c r="D39" i="9" s="1"/>
  <c r="O193" i="30"/>
  <c r="O12" i="9" s="1"/>
  <c r="O209" i="30"/>
  <c r="O28" i="9" s="1"/>
  <c r="F204" i="30"/>
  <c r="F23" i="9" s="1"/>
  <c r="AB188" i="30"/>
  <c r="AB7" i="9" s="1"/>
  <c r="X212" i="30"/>
  <c r="X31" i="9" s="1"/>
  <c r="Q201" i="30"/>
  <c r="Q20" i="9" s="1"/>
  <c r="E183" i="30"/>
  <c r="E2" i="9" s="1"/>
  <c r="V196" i="30"/>
  <c r="V15" i="9" s="1"/>
  <c r="AD210" i="30"/>
  <c r="AD29" i="9" s="1"/>
  <c r="M220" i="30"/>
  <c r="M39" i="9" s="1"/>
  <c r="N212" i="30"/>
  <c r="N31" i="9" s="1"/>
  <c r="W193" i="30"/>
  <c r="W12" i="9" s="1"/>
  <c r="F209" i="30"/>
  <c r="F28" i="9" s="1"/>
  <c r="AB204" i="30"/>
  <c r="AB23" i="9" s="1"/>
  <c r="AA188" i="30"/>
  <c r="AA7" i="9" s="1"/>
  <c r="U212" i="30"/>
  <c r="U31" i="9" s="1"/>
  <c r="P212" i="30"/>
  <c r="P31" i="9" s="1"/>
  <c r="AC183" i="30"/>
  <c r="AC2" i="9" s="1"/>
  <c r="I196" i="30"/>
  <c r="I15" i="9" s="1"/>
  <c r="AE210" i="30"/>
  <c r="AE29" i="9" s="1"/>
  <c r="AF220" i="30"/>
  <c r="AF39" i="9" s="1"/>
  <c r="T196" i="30"/>
  <c r="T15" i="9" s="1"/>
  <c r="AB184" i="15"/>
  <c r="AB3" i="3" s="1"/>
  <c r="AB184" i="30"/>
  <c r="AB3" i="9" s="1"/>
  <c r="U223" i="15"/>
  <c r="U42" i="3" s="1"/>
  <c r="U223" i="30"/>
  <c r="U42" i="9" s="1"/>
  <c r="D184" i="15"/>
  <c r="D3" i="3" s="1"/>
  <c r="D184" i="30"/>
  <c r="D3" i="9" s="1"/>
  <c r="AA223" i="15"/>
  <c r="AA42" i="3" s="1"/>
  <c r="AA223" i="30"/>
  <c r="AA42" i="9" s="1"/>
  <c r="AF217" i="15"/>
  <c r="AF36" i="3" s="1"/>
  <c r="AF217" i="30"/>
  <c r="AF36" i="9" s="1"/>
  <c r="K217" i="15"/>
  <c r="K36" i="3" s="1"/>
  <c r="K217" i="30"/>
  <c r="K36" i="9" s="1"/>
  <c r="K184" i="15"/>
  <c r="K3" i="3" s="1"/>
  <c r="K184" i="30"/>
  <c r="K3" i="9" s="1"/>
  <c r="M186" i="15"/>
  <c r="M5" i="3" s="1"/>
  <c r="M186" i="30"/>
  <c r="M5" i="9" s="1"/>
  <c r="J197" i="15"/>
  <c r="J16" i="3" s="1"/>
  <c r="J197" i="30"/>
  <c r="J16" i="9" s="1"/>
  <c r="U194" i="15"/>
  <c r="U13" i="3" s="1"/>
  <c r="U194" i="30"/>
  <c r="U13" i="9" s="1"/>
  <c r="AD199" i="15"/>
  <c r="AD18" i="3" s="1"/>
  <c r="AD199" i="30"/>
  <c r="AD18" i="9" s="1"/>
  <c r="O208" i="15"/>
  <c r="O27" i="3" s="1"/>
  <c r="O208" i="30"/>
  <c r="O27" i="9" s="1"/>
  <c r="P211" i="15"/>
  <c r="P30" i="3" s="1"/>
  <c r="P211" i="30"/>
  <c r="P30" i="9" s="1"/>
  <c r="P221" i="15"/>
  <c r="P40" i="3" s="1"/>
  <c r="P221" i="30"/>
  <c r="P40" i="9" s="1"/>
  <c r="P203" i="15"/>
  <c r="P22" i="3" s="1"/>
  <c r="P203" i="30"/>
  <c r="P22" i="9" s="1"/>
  <c r="W211" i="15"/>
  <c r="W30" i="3" s="1"/>
  <c r="W211" i="30"/>
  <c r="W30" i="9" s="1"/>
  <c r="W221" i="15"/>
  <c r="W40" i="3" s="1"/>
  <c r="W221" i="30"/>
  <c r="W40" i="9" s="1"/>
  <c r="W199" i="15"/>
  <c r="W18" i="3" s="1"/>
  <c r="W199" i="30"/>
  <c r="W18" i="9" s="1"/>
  <c r="W185" i="15"/>
  <c r="W4" i="3" s="1"/>
  <c r="W185" i="30"/>
  <c r="W4" i="9" s="1"/>
  <c r="AE194" i="15"/>
  <c r="AE13" i="3" s="1"/>
  <c r="AE194" i="30"/>
  <c r="AE13" i="9" s="1"/>
  <c r="AC217" i="15"/>
  <c r="AC36" i="3" s="1"/>
  <c r="AC217" i="30"/>
  <c r="AC36" i="9" s="1"/>
  <c r="AC190" i="15"/>
  <c r="AC9" i="3" s="1"/>
  <c r="AC190" i="30"/>
  <c r="AC9" i="9" s="1"/>
  <c r="AC203" i="15"/>
  <c r="AC22" i="3" s="1"/>
  <c r="AC203" i="30"/>
  <c r="AC22" i="9" s="1"/>
  <c r="V216" i="15"/>
  <c r="V35" i="3" s="1"/>
  <c r="V216" i="30"/>
  <c r="V35" i="9" s="1"/>
  <c r="V213" i="15"/>
  <c r="V32" i="3" s="1"/>
  <c r="V213" i="30"/>
  <c r="V32" i="9" s="1"/>
  <c r="V202" i="15"/>
  <c r="V21" i="3" s="1"/>
  <c r="V202" i="30"/>
  <c r="V21" i="9" s="1"/>
  <c r="Y219" i="15"/>
  <c r="Y38" i="3" s="1"/>
  <c r="Y219" i="30"/>
  <c r="Y38" i="9" s="1"/>
  <c r="Y192" i="15"/>
  <c r="Y11" i="3" s="1"/>
  <c r="Y192" i="30"/>
  <c r="Y11" i="9" s="1"/>
  <c r="Y194" i="15"/>
  <c r="Y13" i="3" s="1"/>
  <c r="Y194" i="30"/>
  <c r="Y13" i="9" s="1"/>
  <c r="Y186" i="15"/>
  <c r="Y5" i="3" s="1"/>
  <c r="Y186" i="30"/>
  <c r="Y5" i="9" s="1"/>
  <c r="Z194" i="15"/>
  <c r="Z13" i="3" s="1"/>
  <c r="Z194" i="30"/>
  <c r="Z13" i="9" s="1"/>
  <c r="Z205" i="15"/>
  <c r="Z24" i="3" s="1"/>
  <c r="Z205" i="30"/>
  <c r="Z24" i="9" s="1"/>
  <c r="Z199" i="15"/>
  <c r="Z18" i="3" s="1"/>
  <c r="Z199" i="30"/>
  <c r="Z18" i="9" s="1"/>
  <c r="Z192" i="15"/>
  <c r="Z11" i="3" s="1"/>
  <c r="Z192" i="30"/>
  <c r="Z11" i="9" s="1"/>
  <c r="C224" i="15"/>
  <c r="C43" i="3" s="1"/>
  <c r="C224" i="30"/>
  <c r="C43" i="9" s="1"/>
  <c r="C218" i="15"/>
  <c r="C37" i="3" s="1"/>
  <c r="C218" i="30"/>
  <c r="C37" i="9" s="1"/>
  <c r="C194" i="15"/>
  <c r="C13" i="3" s="1"/>
  <c r="C194" i="30"/>
  <c r="C13" i="9" s="1"/>
  <c r="C192" i="15"/>
  <c r="C11" i="3" s="1"/>
  <c r="C192" i="30"/>
  <c r="C11" i="9" s="1"/>
  <c r="E223" i="15"/>
  <c r="E42" i="3" s="1"/>
  <c r="E223" i="30"/>
  <c r="E42" i="9" s="1"/>
  <c r="E215" i="15"/>
  <c r="E34" i="3" s="1"/>
  <c r="E215" i="30"/>
  <c r="E34" i="9" s="1"/>
  <c r="E194" i="15"/>
  <c r="E13" i="3" s="1"/>
  <c r="E194" i="30"/>
  <c r="E13" i="9" s="1"/>
  <c r="E195" i="15"/>
  <c r="E14" i="3" s="1"/>
  <c r="E195" i="30"/>
  <c r="E14" i="9" s="1"/>
  <c r="E197" i="15"/>
  <c r="E16" i="3" s="1"/>
  <c r="E197" i="30"/>
  <c r="E16" i="9" s="1"/>
  <c r="T213" i="15"/>
  <c r="T32" i="3" s="1"/>
  <c r="T213" i="30"/>
  <c r="T32" i="9" s="1"/>
  <c r="T215" i="15"/>
  <c r="T34" i="3" s="1"/>
  <c r="T215" i="30"/>
  <c r="T34" i="9" s="1"/>
  <c r="T186" i="15"/>
  <c r="T5" i="3" s="1"/>
  <c r="T186" i="30"/>
  <c r="T5" i="9" s="1"/>
  <c r="I217" i="15"/>
  <c r="I36" i="3" s="1"/>
  <c r="I217" i="30"/>
  <c r="I36" i="9" s="1"/>
  <c r="I189" i="15"/>
  <c r="I8" i="3" s="1"/>
  <c r="I189" i="30"/>
  <c r="I8" i="9" s="1"/>
  <c r="I187" i="15"/>
  <c r="I6" i="3" s="1"/>
  <c r="I187" i="30"/>
  <c r="I6" i="9" s="1"/>
  <c r="H205" i="15"/>
  <c r="H24" i="3" s="1"/>
  <c r="H205" i="30"/>
  <c r="H24" i="9" s="1"/>
  <c r="H197" i="15"/>
  <c r="H16" i="3" s="1"/>
  <c r="H197" i="30"/>
  <c r="H16" i="9" s="1"/>
  <c r="H202" i="15"/>
  <c r="H21" i="3" s="1"/>
  <c r="H202" i="30"/>
  <c r="H21" i="9" s="1"/>
  <c r="H195" i="15"/>
  <c r="H14" i="3" s="1"/>
  <c r="H195" i="30"/>
  <c r="H14" i="9" s="1"/>
  <c r="Q194" i="15"/>
  <c r="Q13" i="3" s="1"/>
  <c r="Q194" i="30"/>
  <c r="Q13" i="9" s="1"/>
  <c r="Q205" i="15"/>
  <c r="Q24" i="3" s="1"/>
  <c r="Q205" i="30"/>
  <c r="Q24" i="9" s="1"/>
  <c r="Q203" i="15"/>
  <c r="Q22" i="3" s="1"/>
  <c r="Q203" i="30"/>
  <c r="Q22" i="9" s="1"/>
  <c r="N214" i="15"/>
  <c r="N33" i="3" s="1"/>
  <c r="N214" i="30"/>
  <c r="N33" i="9" s="1"/>
  <c r="N217" i="15"/>
  <c r="N36" i="3" s="1"/>
  <c r="N217" i="30"/>
  <c r="N36" i="9" s="1"/>
  <c r="N187" i="15"/>
  <c r="N6" i="3" s="1"/>
  <c r="N187" i="30"/>
  <c r="N6" i="9" s="1"/>
  <c r="F219" i="15"/>
  <c r="F38" i="3" s="1"/>
  <c r="F219" i="30"/>
  <c r="F38" i="9" s="1"/>
  <c r="F199" i="15"/>
  <c r="F18" i="3" s="1"/>
  <c r="F199" i="30"/>
  <c r="F18" i="9" s="1"/>
  <c r="F190" i="15"/>
  <c r="F9" i="3" s="1"/>
  <c r="F190" i="30"/>
  <c r="F9" i="9" s="1"/>
  <c r="R218" i="15"/>
  <c r="R37" i="3" s="1"/>
  <c r="R218" i="30"/>
  <c r="R37" i="9" s="1"/>
  <c r="R215" i="15"/>
  <c r="R34" i="3" s="1"/>
  <c r="R215" i="30"/>
  <c r="R34" i="9" s="1"/>
  <c r="R189" i="15"/>
  <c r="R8" i="3" s="1"/>
  <c r="R189" i="30"/>
  <c r="R8" i="9" s="1"/>
  <c r="R208" i="15"/>
  <c r="R27" i="3" s="1"/>
  <c r="R208" i="30"/>
  <c r="R27" i="9" s="1"/>
  <c r="X215" i="15"/>
  <c r="X34" i="3" s="1"/>
  <c r="X215" i="30"/>
  <c r="X34" i="9" s="1"/>
  <c r="X217" i="15"/>
  <c r="X36" i="3" s="1"/>
  <c r="X217" i="30"/>
  <c r="X36" i="9" s="1"/>
  <c r="X184" i="15"/>
  <c r="X3" i="3" s="1"/>
  <c r="X184" i="30"/>
  <c r="X3" i="9" s="1"/>
  <c r="X203" i="15"/>
  <c r="X22" i="3" s="1"/>
  <c r="X203" i="30"/>
  <c r="X22" i="9" s="1"/>
  <c r="J193" i="30"/>
  <c r="J12" i="9" s="1"/>
  <c r="G209" i="30"/>
  <c r="G28" i="9" s="1"/>
  <c r="AA210" i="30"/>
  <c r="AA29" i="9" s="1"/>
  <c r="Z220" i="30"/>
  <c r="Z39" i="9" s="1"/>
  <c r="N193" i="30"/>
  <c r="N12" i="9" s="1"/>
  <c r="V201" i="30"/>
  <c r="V20" i="9" s="1"/>
  <c r="T183" i="30"/>
  <c r="T2" i="9" s="1"/>
  <c r="O204" i="30"/>
  <c r="O23" i="9" s="1"/>
  <c r="W188" i="30"/>
  <c r="W7" i="9" s="1"/>
  <c r="C212" i="30"/>
  <c r="C31" i="9" s="1"/>
  <c r="P193" i="30"/>
  <c r="P12" i="9" s="1"/>
  <c r="Q209" i="30"/>
  <c r="Q28" i="9" s="1"/>
  <c r="W204" i="30"/>
  <c r="W23" i="9" s="1"/>
  <c r="AE188" i="30"/>
  <c r="AE7" i="9" s="1"/>
  <c r="T212" i="30"/>
  <c r="T31" i="9" s="1"/>
  <c r="S212" i="30"/>
  <c r="S31" i="9" s="1"/>
  <c r="G193" i="30"/>
  <c r="G12" i="9" s="1"/>
  <c r="S209" i="30"/>
  <c r="S28" i="9" s="1"/>
  <c r="K204" i="30"/>
  <c r="K23" i="9" s="1"/>
  <c r="O220" i="30"/>
  <c r="O39" i="9" s="1"/>
  <c r="R201" i="30"/>
  <c r="R20" i="9" s="1"/>
  <c r="AA201" i="30"/>
  <c r="AA20" i="9" s="1"/>
  <c r="X183" i="30"/>
  <c r="X2" i="9" s="1"/>
  <c r="X196" i="30"/>
  <c r="X15" i="9" s="1"/>
  <c r="P210" i="30"/>
  <c r="P29" i="9" s="1"/>
  <c r="AA220" i="30"/>
  <c r="AA39" i="9" s="1"/>
  <c r="Q220" i="30"/>
  <c r="Q39" i="9" s="1"/>
  <c r="AE193" i="30"/>
  <c r="AE12" i="9" s="1"/>
  <c r="U209" i="30"/>
  <c r="U28" i="9" s="1"/>
  <c r="AF204" i="30"/>
  <c r="AF23" i="9" s="1"/>
  <c r="E188" i="30"/>
  <c r="E7" i="9" s="1"/>
  <c r="E212" i="30"/>
  <c r="E31" i="9" s="1"/>
  <c r="L201" i="30"/>
  <c r="L20" i="9" s="1"/>
  <c r="Y183" i="30"/>
  <c r="Y2" i="9" s="1"/>
  <c r="E196" i="30"/>
  <c r="E15" i="9" s="1"/>
  <c r="G188" i="30"/>
  <c r="G7" i="9" s="1"/>
  <c r="J212" i="30"/>
  <c r="J31" i="9" s="1"/>
  <c r="AD188" i="30"/>
  <c r="AD7" i="9" s="1"/>
  <c r="AA211" i="15"/>
  <c r="AA30" i="3" s="1"/>
  <c r="AA211" i="30"/>
  <c r="AA30" i="9" s="1"/>
  <c r="S191" i="15"/>
  <c r="S10" i="3" s="1"/>
  <c r="S191" i="30"/>
  <c r="S10" i="9" s="1"/>
  <c r="K211" i="15"/>
  <c r="K30" i="3" s="1"/>
  <c r="K211" i="30"/>
  <c r="K30" i="9" s="1"/>
  <c r="AB223" i="15"/>
  <c r="AB42" i="3" s="1"/>
  <c r="AB223" i="30"/>
  <c r="AB42" i="9" s="1"/>
  <c r="M189" i="15"/>
  <c r="M8" i="3" s="1"/>
  <c r="M189" i="30"/>
  <c r="M8" i="9" s="1"/>
  <c r="J218" i="15"/>
  <c r="J37" i="3" s="1"/>
  <c r="J218" i="30"/>
  <c r="J37" i="9" s="1"/>
  <c r="AD216" i="15"/>
  <c r="AD35" i="3" s="1"/>
  <c r="AD216" i="30"/>
  <c r="AD35" i="9" s="1"/>
  <c r="L216" i="15"/>
  <c r="L35" i="3" s="1"/>
  <c r="L216" i="30"/>
  <c r="L35" i="9" s="1"/>
  <c r="O207" i="15"/>
  <c r="O26" i="3" s="1"/>
  <c r="O207" i="30"/>
  <c r="O26" i="9" s="1"/>
  <c r="D217" i="15"/>
  <c r="D36" i="3" s="1"/>
  <c r="D217" i="30"/>
  <c r="D36" i="9" s="1"/>
  <c r="P216" i="15"/>
  <c r="P35" i="3" s="1"/>
  <c r="P216" i="30"/>
  <c r="P35" i="9" s="1"/>
  <c r="W222" i="15"/>
  <c r="W41" i="3" s="1"/>
  <c r="W222" i="30"/>
  <c r="W41" i="9" s="1"/>
  <c r="AE215" i="15"/>
  <c r="AE34" i="3" s="1"/>
  <c r="AE215" i="30"/>
  <c r="AE34" i="9" s="1"/>
  <c r="AC222" i="15"/>
  <c r="AC41" i="3" s="1"/>
  <c r="AC222" i="30"/>
  <c r="AC41" i="9" s="1"/>
  <c r="Y198" i="15"/>
  <c r="Y17" i="3" s="1"/>
  <c r="Y198" i="30"/>
  <c r="Y17" i="9" s="1"/>
  <c r="R186" i="15"/>
  <c r="R5" i="3" s="1"/>
  <c r="R186" i="30"/>
  <c r="R5" i="9" s="1"/>
  <c r="S211" i="15"/>
  <c r="S30" i="3" s="1"/>
  <c r="S211" i="30"/>
  <c r="S30" i="9" s="1"/>
  <c r="S200" i="15"/>
  <c r="S19" i="3" s="1"/>
  <c r="S200" i="30"/>
  <c r="S19" i="9" s="1"/>
  <c r="AF218" i="15"/>
  <c r="AF37" i="3" s="1"/>
  <c r="AF218" i="30"/>
  <c r="AF37" i="9" s="1"/>
  <c r="AF186" i="15"/>
  <c r="AF5" i="3" s="1"/>
  <c r="AF186" i="30"/>
  <c r="AF5" i="9" s="1"/>
  <c r="K223" i="15"/>
  <c r="K42" i="3" s="1"/>
  <c r="K223" i="30"/>
  <c r="K42" i="9" s="1"/>
  <c r="K186" i="15"/>
  <c r="K5" i="3" s="1"/>
  <c r="K186" i="30"/>
  <c r="K5" i="9" s="1"/>
  <c r="AB222" i="15"/>
  <c r="AB41" i="3" s="1"/>
  <c r="AB222" i="30"/>
  <c r="AB41" i="9" s="1"/>
  <c r="AB202" i="15"/>
  <c r="AB21" i="3" s="1"/>
  <c r="AB202" i="30"/>
  <c r="AB21" i="9" s="1"/>
  <c r="J202" i="15"/>
  <c r="J21" i="3" s="1"/>
  <c r="J202" i="30"/>
  <c r="J21" i="9" s="1"/>
  <c r="J184" i="15"/>
  <c r="J3" i="3" s="1"/>
  <c r="J184" i="30"/>
  <c r="J3" i="9" s="1"/>
  <c r="U192" i="15"/>
  <c r="U11" i="3" s="1"/>
  <c r="U192" i="30"/>
  <c r="U11" i="9" s="1"/>
  <c r="AD211" i="15"/>
  <c r="AD30" i="3" s="1"/>
  <c r="AD211" i="30"/>
  <c r="AD30" i="9" s="1"/>
  <c r="AD186" i="15"/>
  <c r="AD5" i="3" s="1"/>
  <c r="AD186" i="30"/>
  <c r="AD5" i="9" s="1"/>
  <c r="L199" i="15"/>
  <c r="L18" i="3" s="1"/>
  <c r="L199" i="30"/>
  <c r="L18" i="9" s="1"/>
  <c r="G222" i="15"/>
  <c r="G41" i="3" s="1"/>
  <c r="G222" i="30"/>
  <c r="G41" i="9" s="1"/>
  <c r="G189" i="15"/>
  <c r="G8" i="3" s="1"/>
  <c r="G189" i="30"/>
  <c r="G8" i="9" s="1"/>
  <c r="G200" i="15"/>
  <c r="G19" i="3" s="1"/>
  <c r="G200" i="30"/>
  <c r="G19" i="9" s="1"/>
  <c r="G202" i="15"/>
  <c r="G21" i="3" s="1"/>
  <c r="G202" i="30"/>
  <c r="G21" i="9" s="1"/>
  <c r="D191" i="15"/>
  <c r="D10" i="3" s="1"/>
  <c r="D191" i="30"/>
  <c r="D10" i="9" s="1"/>
  <c r="D214" i="15"/>
  <c r="D33" i="3" s="1"/>
  <c r="D214" i="30"/>
  <c r="D33" i="9" s="1"/>
  <c r="D202" i="15"/>
  <c r="D21" i="3" s="1"/>
  <c r="D202" i="30"/>
  <c r="D21" i="9" s="1"/>
  <c r="P214" i="15"/>
  <c r="P33" i="3" s="1"/>
  <c r="P214" i="30"/>
  <c r="P33" i="9" s="1"/>
  <c r="AA213" i="15"/>
  <c r="AA32" i="3" s="1"/>
  <c r="AA213" i="30"/>
  <c r="AA32" i="9" s="1"/>
  <c r="AA219" i="15"/>
  <c r="AA38" i="3" s="1"/>
  <c r="AA219" i="30"/>
  <c r="AA38" i="9" s="1"/>
  <c r="AA206" i="15"/>
  <c r="AA25" i="3" s="1"/>
  <c r="AA206" i="30"/>
  <c r="AA25" i="9" s="1"/>
  <c r="S199" i="15"/>
  <c r="S18" i="3" s="1"/>
  <c r="S199" i="30"/>
  <c r="S18" i="9" s="1"/>
  <c r="S214" i="15"/>
  <c r="S33" i="3" s="1"/>
  <c r="S214" i="30"/>
  <c r="S33" i="9" s="1"/>
  <c r="S195" i="15"/>
  <c r="S14" i="3" s="1"/>
  <c r="S195" i="30"/>
  <c r="S14" i="9" s="1"/>
  <c r="S198" i="15"/>
  <c r="S17" i="3" s="1"/>
  <c r="S198" i="30"/>
  <c r="S17" i="9" s="1"/>
  <c r="AF211" i="15"/>
  <c r="AF30" i="3" s="1"/>
  <c r="AF211" i="30"/>
  <c r="AF30" i="9" s="1"/>
  <c r="AF213" i="15"/>
  <c r="AF32" i="3" s="1"/>
  <c r="AF213" i="30"/>
  <c r="AF32" i="9" s="1"/>
  <c r="AF214" i="15"/>
  <c r="AF33" i="3" s="1"/>
  <c r="AF214" i="30"/>
  <c r="AF33" i="9" s="1"/>
  <c r="AF207" i="15"/>
  <c r="AF26" i="3" s="1"/>
  <c r="AF207" i="30"/>
  <c r="AF26" i="9" s="1"/>
  <c r="K213" i="15"/>
  <c r="K32" i="3" s="1"/>
  <c r="K213" i="30"/>
  <c r="K32" i="9" s="1"/>
  <c r="K219" i="15"/>
  <c r="K38" i="3" s="1"/>
  <c r="K219" i="30"/>
  <c r="K38" i="9" s="1"/>
  <c r="K187" i="15"/>
  <c r="K6" i="3" s="1"/>
  <c r="K187" i="30"/>
  <c r="K6" i="9" s="1"/>
  <c r="AB195" i="15"/>
  <c r="AB14" i="3" s="1"/>
  <c r="AB195" i="30"/>
  <c r="AB14" i="9" s="1"/>
  <c r="AB218" i="15"/>
  <c r="AB37" i="3" s="1"/>
  <c r="AB218" i="30"/>
  <c r="AB37" i="9" s="1"/>
  <c r="AB198" i="15"/>
  <c r="AB17" i="3" s="1"/>
  <c r="AB198" i="30"/>
  <c r="AB17" i="9" s="1"/>
  <c r="AB192" i="15"/>
  <c r="AB11" i="3" s="1"/>
  <c r="AB192" i="30"/>
  <c r="AB11" i="9" s="1"/>
  <c r="AB189" i="15"/>
  <c r="AB8" i="3" s="1"/>
  <c r="AB189" i="30"/>
  <c r="AB8" i="9" s="1"/>
  <c r="M217" i="15"/>
  <c r="M36" i="3" s="1"/>
  <c r="M217" i="30"/>
  <c r="M36" i="9" s="1"/>
  <c r="M215" i="15"/>
  <c r="M34" i="3" s="1"/>
  <c r="M215" i="30"/>
  <c r="M34" i="9" s="1"/>
  <c r="M199" i="15"/>
  <c r="M18" i="3" s="1"/>
  <c r="M199" i="30"/>
  <c r="M18" i="9" s="1"/>
  <c r="M197" i="15"/>
  <c r="M16" i="3" s="1"/>
  <c r="M197" i="30"/>
  <c r="M16" i="9" s="1"/>
  <c r="J224" i="15"/>
  <c r="J43" i="3" s="1"/>
  <c r="J224" i="30"/>
  <c r="J43" i="9" s="1"/>
  <c r="J194" i="15"/>
  <c r="J13" i="3" s="1"/>
  <c r="J194" i="30"/>
  <c r="J13" i="9" s="1"/>
  <c r="J215" i="15"/>
  <c r="J34" i="3" s="1"/>
  <c r="J215" i="30"/>
  <c r="J34" i="9" s="1"/>
  <c r="J187" i="15"/>
  <c r="J6" i="3" s="1"/>
  <c r="J187" i="30"/>
  <c r="J6" i="9" s="1"/>
  <c r="U206" i="15"/>
  <c r="U25" i="3" s="1"/>
  <c r="U206" i="30"/>
  <c r="U25" i="9" s="1"/>
  <c r="U207" i="15"/>
  <c r="U26" i="3" s="1"/>
  <c r="U207" i="30"/>
  <c r="U26" i="9" s="1"/>
  <c r="U205" i="15"/>
  <c r="U24" i="3" s="1"/>
  <c r="U205" i="30"/>
  <c r="U24" i="9" s="1"/>
  <c r="AD222" i="15"/>
  <c r="AD41" i="3" s="1"/>
  <c r="AD222" i="30"/>
  <c r="AD41" i="9" s="1"/>
  <c r="AD224" i="15"/>
  <c r="AD43" i="3" s="1"/>
  <c r="AD224" i="30"/>
  <c r="AD43" i="9" s="1"/>
  <c r="AD192" i="15"/>
  <c r="AD11" i="3" s="1"/>
  <c r="AD192" i="30"/>
  <c r="AD11" i="9" s="1"/>
  <c r="AD195" i="15"/>
  <c r="AD14" i="3" s="1"/>
  <c r="AD195" i="30"/>
  <c r="AD14" i="9" s="1"/>
  <c r="AD189" i="15"/>
  <c r="AD8" i="3" s="1"/>
  <c r="AD189" i="30"/>
  <c r="AD8" i="9" s="1"/>
  <c r="L218" i="15"/>
  <c r="L37" i="3" s="1"/>
  <c r="L218" i="30"/>
  <c r="L37" i="9" s="1"/>
  <c r="L222" i="15"/>
  <c r="L41" i="3" s="1"/>
  <c r="L222" i="30"/>
  <c r="L41" i="9" s="1"/>
  <c r="L224" i="15"/>
  <c r="L43" i="3" s="1"/>
  <c r="L224" i="30"/>
  <c r="L43" i="9" s="1"/>
  <c r="L198" i="15"/>
  <c r="L17" i="3" s="1"/>
  <c r="L198" i="30"/>
  <c r="L17" i="9" s="1"/>
  <c r="L192" i="15"/>
  <c r="L11" i="3" s="1"/>
  <c r="L192" i="30"/>
  <c r="L11" i="9" s="1"/>
  <c r="L189" i="15"/>
  <c r="L8" i="3" s="1"/>
  <c r="L189" i="30"/>
  <c r="L8" i="9" s="1"/>
  <c r="G203" i="15"/>
  <c r="G22" i="3" s="1"/>
  <c r="G203" i="30"/>
  <c r="G22" i="9" s="1"/>
  <c r="G216" i="15"/>
  <c r="G35" i="3" s="1"/>
  <c r="G216" i="30"/>
  <c r="G35" i="9" s="1"/>
  <c r="G207" i="15"/>
  <c r="G26" i="3" s="1"/>
  <c r="G207" i="30"/>
  <c r="G26" i="9" s="1"/>
  <c r="G198" i="15"/>
  <c r="G17" i="3" s="1"/>
  <c r="G198" i="30"/>
  <c r="G17" i="9" s="1"/>
  <c r="O218" i="15"/>
  <c r="O37" i="3" s="1"/>
  <c r="O218" i="30"/>
  <c r="O37" i="9" s="1"/>
  <c r="O199" i="15"/>
  <c r="O18" i="3" s="1"/>
  <c r="O199" i="30"/>
  <c r="O18" i="9" s="1"/>
  <c r="O187" i="15"/>
  <c r="O6" i="3" s="1"/>
  <c r="O187" i="30"/>
  <c r="O6" i="9" s="1"/>
  <c r="O206" i="15"/>
  <c r="O25" i="3" s="1"/>
  <c r="O206" i="30"/>
  <c r="O25" i="9" s="1"/>
  <c r="D223" i="15"/>
  <c r="D42" i="3" s="1"/>
  <c r="D223" i="30"/>
  <c r="D42" i="9" s="1"/>
  <c r="D207" i="15"/>
  <c r="D26" i="3" s="1"/>
  <c r="D207" i="30"/>
  <c r="D26" i="9" s="1"/>
  <c r="D198" i="15"/>
  <c r="D17" i="3" s="1"/>
  <c r="D198" i="30"/>
  <c r="D17" i="9" s="1"/>
  <c r="D192" i="15"/>
  <c r="D11" i="3" s="1"/>
  <c r="D192" i="30"/>
  <c r="D11" i="9" s="1"/>
  <c r="D189" i="15"/>
  <c r="D8" i="3" s="1"/>
  <c r="D189" i="30"/>
  <c r="D8" i="9" s="1"/>
  <c r="P217" i="15"/>
  <c r="P36" i="3" s="1"/>
  <c r="P217" i="30"/>
  <c r="P36" i="9" s="1"/>
  <c r="P208" i="15"/>
  <c r="P27" i="3" s="1"/>
  <c r="P208" i="30"/>
  <c r="P27" i="9" s="1"/>
  <c r="P206" i="15"/>
  <c r="P25" i="3" s="1"/>
  <c r="P206" i="30"/>
  <c r="P25" i="9" s="1"/>
  <c r="P199" i="15"/>
  <c r="P18" i="3" s="1"/>
  <c r="P199" i="30"/>
  <c r="P18" i="9" s="1"/>
  <c r="W191" i="15"/>
  <c r="W10" i="3" s="1"/>
  <c r="W191" i="30"/>
  <c r="W10" i="9" s="1"/>
  <c r="W203" i="15"/>
  <c r="W22" i="3" s="1"/>
  <c r="W203" i="30"/>
  <c r="W22" i="9" s="1"/>
  <c r="W217" i="15"/>
  <c r="W36" i="3" s="1"/>
  <c r="W217" i="30"/>
  <c r="W36" i="9" s="1"/>
  <c r="W208" i="15"/>
  <c r="W27" i="3" s="1"/>
  <c r="W208" i="30"/>
  <c r="W27" i="9" s="1"/>
  <c r="W206" i="15"/>
  <c r="W25" i="3" s="1"/>
  <c r="W206" i="30"/>
  <c r="W25" i="9" s="1"/>
  <c r="AE222" i="15"/>
  <c r="AE41" i="3" s="1"/>
  <c r="AE222" i="30"/>
  <c r="AE41" i="9" s="1"/>
  <c r="AE223" i="15"/>
  <c r="AE42" i="3" s="1"/>
  <c r="AE223" i="30"/>
  <c r="AE42" i="9" s="1"/>
  <c r="AE189" i="15"/>
  <c r="AE8" i="3" s="1"/>
  <c r="AE189" i="30"/>
  <c r="AE8" i="9" s="1"/>
  <c r="AE192" i="15"/>
  <c r="AE11" i="3" s="1"/>
  <c r="AE192" i="30"/>
  <c r="AE11" i="9" s="1"/>
  <c r="AE190" i="15"/>
  <c r="AE9" i="3" s="1"/>
  <c r="AE190" i="30"/>
  <c r="AE9" i="9" s="1"/>
  <c r="AC213" i="15"/>
  <c r="AC32" i="3" s="1"/>
  <c r="AC213" i="30"/>
  <c r="AC32" i="9" s="1"/>
  <c r="AC186" i="15"/>
  <c r="AC5" i="3" s="1"/>
  <c r="AC186" i="30"/>
  <c r="AC5" i="9" s="1"/>
  <c r="AC206" i="15"/>
  <c r="AC25" i="3" s="1"/>
  <c r="AC206" i="30"/>
  <c r="AC25" i="9" s="1"/>
  <c r="AC199" i="15"/>
  <c r="AC18" i="3" s="1"/>
  <c r="AC199" i="30"/>
  <c r="AC18" i="9" s="1"/>
  <c r="AC197" i="15"/>
  <c r="AC16" i="3" s="1"/>
  <c r="AC197" i="30"/>
  <c r="AC16" i="9" s="1"/>
  <c r="V205" i="15"/>
  <c r="V24" i="3" s="1"/>
  <c r="V205" i="30"/>
  <c r="V24" i="9" s="1"/>
  <c r="V198" i="15"/>
  <c r="V17" i="3" s="1"/>
  <c r="V198" i="30"/>
  <c r="V17" i="9" s="1"/>
  <c r="Y206" i="15"/>
  <c r="Y25" i="3" s="1"/>
  <c r="Y206" i="30"/>
  <c r="Y25" i="9" s="1"/>
  <c r="Y216" i="15"/>
  <c r="Y35" i="3" s="1"/>
  <c r="Y216" i="30"/>
  <c r="Y35" i="9" s="1"/>
  <c r="Y222" i="15"/>
  <c r="Y41" i="3" s="1"/>
  <c r="Y222" i="30"/>
  <c r="Y41" i="9" s="1"/>
  <c r="Y207" i="15"/>
  <c r="Y26" i="3" s="1"/>
  <c r="Y207" i="30"/>
  <c r="Y26" i="9" s="1"/>
  <c r="Z221" i="15"/>
  <c r="Z40" i="3" s="1"/>
  <c r="Z221" i="30"/>
  <c r="Z40" i="9" s="1"/>
  <c r="Z217" i="15"/>
  <c r="Z36" i="3" s="1"/>
  <c r="Z217" i="30"/>
  <c r="Z36" i="9" s="1"/>
  <c r="Z186" i="15"/>
  <c r="Z5" i="3" s="1"/>
  <c r="Z186" i="30"/>
  <c r="Z5" i="9" s="1"/>
  <c r="Z195" i="15"/>
  <c r="Z14" i="3" s="1"/>
  <c r="Z195" i="30"/>
  <c r="Z14" i="9" s="1"/>
  <c r="C222" i="15"/>
  <c r="C41" i="3" s="1"/>
  <c r="C222" i="30"/>
  <c r="C41" i="9" s="1"/>
  <c r="C207" i="15"/>
  <c r="C26" i="3" s="1"/>
  <c r="C207" i="30"/>
  <c r="C26" i="9" s="1"/>
  <c r="C195" i="15"/>
  <c r="C14" i="3" s="1"/>
  <c r="C195" i="30"/>
  <c r="C14" i="9" s="1"/>
  <c r="C190" i="15"/>
  <c r="C9" i="3" s="1"/>
  <c r="C190" i="30"/>
  <c r="C9" i="9" s="1"/>
  <c r="E221" i="15"/>
  <c r="E40" i="3" s="1"/>
  <c r="E221" i="30"/>
  <c r="E40" i="9" s="1"/>
  <c r="E211" i="15"/>
  <c r="E30" i="3" s="1"/>
  <c r="E211" i="30"/>
  <c r="E30" i="9" s="1"/>
  <c r="E190" i="15"/>
  <c r="E9" i="3" s="1"/>
  <c r="E190" i="30"/>
  <c r="E9" i="9" s="1"/>
  <c r="E191" i="15"/>
  <c r="E10" i="3" s="1"/>
  <c r="E191" i="30"/>
  <c r="E10" i="9" s="1"/>
  <c r="T218" i="15"/>
  <c r="T37" i="3" s="1"/>
  <c r="T218" i="30"/>
  <c r="T37" i="9" s="1"/>
  <c r="T211" i="15"/>
  <c r="T30" i="3" s="1"/>
  <c r="T211" i="30"/>
  <c r="T30" i="9" s="1"/>
  <c r="T216" i="15"/>
  <c r="T35" i="3" s="1"/>
  <c r="T216" i="30"/>
  <c r="T35" i="9" s="1"/>
  <c r="T208" i="15"/>
  <c r="T27" i="3" s="1"/>
  <c r="T208" i="30"/>
  <c r="T27" i="9" s="1"/>
  <c r="T205" i="15"/>
  <c r="T24" i="3" s="1"/>
  <c r="T205" i="30"/>
  <c r="T24" i="9" s="1"/>
  <c r="I200" i="15"/>
  <c r="I19" i="3" s="1"/>
  <c r="I200" i="30"/>
  <c r="I19" i="9" s="1"/>
  <c r="I216" i="15"/>
  <c r="I35" i="3" s="1"/>
  <c r="I216" i="30"/>
  <c r="I35" i="9" s="1"/>
  <c r="I222" i="15"/>
  <c r="I41" i="3" s="1"/>
  <c r="I222" i="30"/>
  <c r="I41" i="9" s="1"/>
  <c r="I185" i="15"/>
  <c r="I4" i="3" s="1"/>
  <c r="I185" i="30"/>
  <c r="I4" i="9" s="1"/>
  <c r="H224" i="15"/>
  <c r="H43" i="3" s="1"/>
  <c r="H224" i="30"/>
  <c r="H43" i="9" s="1"/>
  <c r="H216" i="15"/>
  <c r="H35" i="3" s="1"/>
  <c r="H216" i="30"/>
  <c r="H35" i="9" s="1"/>
  <c r="H200" i="15"/>
  <c r="H19" i="3" s="1"/>
  <c r="H200" i="30"/>
  <c r="H19" i="9" s="1"/>
  <c r="H198" i="15"/>
  <c r="H17" i="3" s="1"/>
  <c r="H198" i="30"/>
  <c r="H17" i="9" s="1"/>
  <c r="H191" i="15"/>
  <c r="H10" i="3" s="1"/>
  <c r="H191" i="30"/>
  <c r="H10" i="9" s="1"/>
  <c r="Q206" i="15"/>
  <c r="Q25" i="3" s="1"/>
  <c r="Q206" i="30"/>
  <c r="Q25" i="9" s="1"/>
  <c r="Q200" i="15"/>
  <c r="Q19" i="3" s="1"/>
  <c r="Q200" i="30"/>
  <c r="Q19" i="9" s="1"/>
  <c r="Q199" i="15"/>
  <c r="Q18" i="3" s="1"/>
  <c r="Q199" i="30"/>
  <c r="Q18" i="9" s="1"/>
  <c r="N192" i="15"/>
  <c r="N11" i="3" s="1"/>
  <c r="N192" i="30"/>
  <c r="N11" i="9" s="1"/>
  <c r="N216" i="15"/>
  <c r="N35" i="3" s="1"/>
  <c r="N216" i="30"/>
  <c r="N35" i="9" s="1"/>
  <c r="N213" i="15"/>
  <c r="N32" i="3" s="1"/>
  <c r="N213" i="30"/>
  <c r="N32" i="9" s="1"/>
  <c r="N206" i="15"/>
  <c r="N25" i="3" s="1"/>
  <c r="N206" i="30"/>
  <c r="N25" i="9" s="1"/>
  <c r="F223" i="15"/>
  <c r="F42" i="3" s="1"/>
  <c r="F223" i="30"/>
  <c r="F42" i="9" s="1"/>
  <c r="F215" i="15"/>
  <c r="F34" i="3" s="1"/>
  <c r="F215" i="30"/>
  <c r="F34" i="9" s="1"/>
  <c r="F221" i="15"/>
  <c r="F40" i="3" s="1"/>
  <c r="F221" i="30"/>
  <c r="F40" i="9" s="1"/>
  <c r="F195" i="15"/>
  <c r="F14" i="3" s="1"/>
  <c r="F195" i="30"/>
  <c r="F14" i="9" s="1"/>
  <c r="F189" i="15"/>
  <c r="F8" i="3" s="1"/>
  <c r="F189" i="30"/>
  <c r="F8" i="9" s="1"/>
  <c r="F186" i="15"/>
  <c r="F5" i="3" s="1"/>
  <c r="F186" i="30"/>
  <c r="F5" i="9" s="1"/>
  <c r="R194" i="15"/>
  <c r="R13" i="3" s="1"/>
  <c r="R194" i="30"/>
  <c r="R13" i="9" s="1"/>
  <c r="R214" i="15"/>
  <c r="R33" i="3" s="1"/>
  <c r="R214" i="30"/>
  <c r="R33" i="9" s="1"/>
  <c r="R211" i="15"/>
  <c r="R30" i="3" s="1"/>
  <c r="R211" i="30"/>
  <c r="R30" i="9" s="1"/>
  <c r="R185" i="15"/>
  <c r="R4" i="3" s="1"/>
  <c r="R185" i="30"/>
  <c r="R4" i="9" s="1"/>
  <c r="X211" i="15"/>
  <c r="X30" i="3" s="1"/>
  <c r="X211" i="30"/>
  <c r="X30" i="9" s="1"/>
  <c r="X213" i="15"/>
  <c r="X32" i="3" s="1"/>
  <c r="X213" i="30"/>
  <c r="X32" i="9" s="1"/>
  <c r="X189" i="15"/>
  <c r="X8" i="3" s="1"/>
  <c r="X189" i="30"/>
  <c r="X8" i="9" s="1"/>
  <c r="X206" i="15"/>
  <c r="X25" i="3" s="1"/>
  <c r="X206" i="30"/>
  <c r="X25" i="9" s="1"/>
  <c r="X199" i="15"/>
  <c r="X18" i="3" s="1"/>
  <c r="X199" i="30"/>
  <c r="X18" i="9" s="1"/>
  <c r="M193" i="30"/>
  <c r="M12" i="9" s="1"/>
  <c r="W196" i="30"/>
  <c r="W15" i="9" s="1"/>
  <c r="O210" i="30"/>
  <c r="O29" i="9" s="1"/>
  <c r="Y220" i="30"/>
  <c r="Y39" i="9" s="1"/>
  <c r="AE183" i="30"/>
  <c r="AE2" i="9" s="1"/>
  <c r="H193" i="30"/>
  <c r="H12" i="9" s="1"/>
  <c r="I209" i="30"/>
  <c r="I28" i="9" s="1"/>
  <c r="C204" i="30"/>
  <c r="C23" i="9" s="1"/>
  <c r="Z188" i="30"/>
  <c r="Z7" i="9" s="1"/>
  <c r="AB193" i="30"/>
  <c r="AB12" i="9" s="1"/>
  <c r="Z193" i="30"/>
  <c r="Z12" i="9" s="1"/>
  <c r="AF209" i="30"/>
  <c r="AF28" i="9" s="1"/>
  <c r="M204" i="30"/>
  <c r="M23" i="9" s="1"/>
  <c r="C188" i="30"/>
  <c r="C7" i="9" s="1"/>
  <c r="M212" i="30"/>
  <c r="M31" i="9" s="1"/>
  <c r="I201" i="30"/>
  <c r="I20" i="9" s="1"/>
  <c r="Z183" i="30"/>
  <c r="Z2" i="9" s="1"/>
  <c r="N196" i="30"/>
  <c r="N15" i="9" s="1"/>
  <c r="V210" i="30"/>
  <c r="V29" i="9" s="1"/>
  <c r="C220" i="30"/>
  <c r="C39" i="9" s="1"/>
  <c r="H183" i="30"/>
  <c r="H2" i="9" s="1"/>
  <c r="C201" i="30"/>
  <c r="C20" i="9" s="1"/>
  <c r="Q183" i="30"/>
  <c r="Q2" i="9" s="1"/>
  <c r="AA196" i="30"/>
  <c r="AA15" i="9" s="1"/>
  <c r="AF210" i="30"/>
  <c r="AF29" i="9" s="1"/>
  <c r="T220" i="30"/>
  <c r="T39" i="9" s="1"/>
  <c r="Y201" i="30"/>
  <c r="Y20" i="9" s="1"/>
  <c r="M183" i="30"/>
  <c r="M2" i="9" s="1"/>
  <c r="AD196" i="30"/>
  <c r="AD15" i="9" s="1"/>
  <c r="C210" i="30"/>
  <c r="C29" i="9" s="1"/>
  <c r="AE220" i="30"/>
  <c r="AE39" i="9" s="1"/>
  <c r="D201" i="30"/>
  <c r="D20" i="9" s="1"/>
  <c r="AC201" i="30"/>
  <c r="AC20" i="9" s="1"/>
  <c r="S183" i="30"/>
  <c r="S2" i="9" s="1"/>
  <c r="L204" i="30"/>
  <c r="L23" i="9" s="1"/>
  <c r="J188" i="30"/>
  <c r="J7" i="9" s="1"/>
  <c r="AC212" i="30"/>
  <c r="AC31" i="9" s="1"/>
  <c r="AF212" i="30"/>
  <c r="AF31" i="9" s="1"/>
  <c r="S186" i="19"/>
  <c r="S5" i="12" s="1"/>
  <c r="S186" i="18"/>
  <c r="S5" i="11" s="1"/>
  <c r="S186" i="17"/>
  <c r="S5" i="10" s="1"/>
  <c r="S186" i="31"/>
  <c r="S5" i="13" s="1"/>
  <c r="D219" i="19"/>
  <c r="D38" i="12" s="1"/>
  <c r="D219" i="18"/>
  <c r="D38" i="11" s="1"/>
  <c r="D219" i="17"/>
  <c r="D38" i="10" s="1"/>
  <c r="D219" i="31"/>
  <c r="D38" i="13" s="1"/>
  <c r="K213" i="19"/>
  <c r="K32" i="12" s="1"/>
  <c r="K213" i="18"/>
  <c r="K32" i="11" s="1"/>
  <c r="K213" i="17"/>
  <c r="K32" i="10" s="1"/>
  <c r="K213" i="31"/>
  <c r="K32" i="13" s="1"/>
  <c r="N196" i="19"/>
  <c r="N15" i="12" s="1"/>
  <c r="N196" i="17"/>
  <c r="N15" i="10" s="1"/>
  <c r="N196" i="18"/>
  <c r="N15" i="11" s="1"/>
  <c r="N196" i="31"/>
  <c r="N15" i="13" s="1"/>
  <c r="Q212" i="19"/>
  <c r="Q31" i="12" s="1"/>
  <c r="Q212" i="17"/>
  <c r="Q31" i="10" s="1"/>
  <c r="Q212" i="18"/>
  <c r="Q31" i="11" s="1"/>
  <c r="Q212" i="31"/>
  <c r="Q31" i="13" s="1"/>
  <c r="AC204" i="19"/>
  <c r="AC23" i="12" s="1"/>
  <c r="AC204" i="18"/>
  <c r="AC23" i="11" s="1"/>
  <c r="AC204" i="17"/>
  <c r="AC23" i="10" s="1"/>
  <c r="AC204" i="31"/>
  <c r="AC23" i="13" s="1"/>
  <c r="I212" i="19"/>
  <c r="I31" i="12" s="1"/>
  <c r="I212" i="17"/>
  <c r="I31" i="10" s="1"/>
  <c r="I212" i="18"/>
  <c r="I31" i="11" s="1"/>
  <c r="I212" i="31"/>
  <c r="I31" i="13" s="1"/>
  <c r="Y186" i="19"/>
  <c r="Y5" i="12" s="1"/>
  <c r="Y186" i="18"/>
  <c r="Y5" i="11" s="1"/>
  <c r="Y186" i="17"/>
  <c r="Y5" i="10" s="1"/>
  <c r="Y186" i="31"/>
  <c r="Y5" i="13" s="1"/>
  <c r="U206" i="19"/>
  <c r="U25" i="12" s="1"/>
  <c r="U206" i="17"/>
  <c r="U25" i="10" s="1"/>
  <c r="U206" i="18"/>
  <c r="U25" i="11" s="1"/>
  <c r="U206" i="31"/>
  <c r="U25" i="13" s="1"/>
  <c r="Z223" i="18"/>
  <c r="Z42" i="11" s="1"/>
  <c r="Z223" i="19"/>
  <c r="Z42" i="12" s="1"/>
  <c r="Z223" i="17"/>
  <c r="Z42" i="10" s="1"/>
  <c r="Z223" i="31"/>
  <c r="Z42" i="13" s="1"/>
  <c r="AF202" i="19"/>
  <c r="AF21" i="12" s="1"/>
  <c r="AF202" i="18"/>
  <c r="AF21" i="11" s="1"/>
  <c r="AF202" i="17"/>
  <c r="AF21" i="10" s="1"/>
  <c r="AF202" i="31"/>
  <c r="AF21" i="13" s="1"/>
  <c r="M197" i="19"/>
  <c r="M16" i="12" s="1"/>
  <c r="M197" i="18"/>
  <c r="M16" i="11" s="1"/>
  <c r="M197" i="17"/>
  <c r="M16" i="10" s="1"/>
  <c r="M197" i="31"/>
  <c r="M16" i="13" s="1"/>
  <c r="AD202" i="19"/>
  <c r="AD21" i="12" s="1"/>
  <c r="AD202" i="18"/>
  <c r="AD21" i="11" s="1"/>
  <c r="AD202" i="17"/>
  <c r="AD21" i="10" s="1"/>
  <c r="AD202" i="31"/>
  <c r="AD21" i="13" s="1"/>
  <c r="AA220" i="19"/>
  <c r="AA39" i="12" s="1"/>
  <c r="AA220" i="18"/>
  <c r="AA39" i="11" s="1"/>
  <c r="AA220" i="17"/>
  <c r="AA39" i="10" s="1"/>
  <c r="AA220" i="31"/>
  <c r="AA39" i="13" s="1"/>
  <c r="L217" i="19"/>
  <c r="L36" i="12" s="1"/>
  <c r="L217" i="18"/>
  <c r="L36" i="11" s="1"/>
  <c r="L217" i="17"/>
  <c r="L36" i="10" s="1"/>
  <c r="L217" i="31"/>
  <c r="L36" i="13" s="1"/>
  <c r="F218" i="19"/>
  <c r="F37" i="12" s="1"/>
  <c r="F218" i="18"/>
  <c r="F37" i="11" s="1"/>
  <c r="F218" i="17"/>
  <c r="F37" i="10" s="1"/>
  <c r="F218" i="31"/>
  <c r="F37" i="13" s="1"/>
  <c r="J223" i="18"/>
  <c r="J42" i="11" s="1"/>
  <c r="J223" i="17"/>
  <c r="J42" i="10" s="1"/>
  <c r="J223" i="19"/>
  <c r="J42" i="12" s="1"/>
  <c r="J223" i="31"/>
  <c r="J42" i="13" s="1"/>
  <c r="C203" i="19"/>
  <c r="C22" i="12" s="1"/>
  <c r="C203" i="18"/>
  <c r="C22" i="11" s="1"/>
  <c r="C203" i="17"/>
  <c r="C22" i="10" s="1"/>
  <c r="C203" i="31"/>
  <c r="C22" i="13" s="1"/>
  <c r="E214" i="19"/>
  <c r="E33" i="12" s="1"/>
  <c r="E214" i="17"/>
  <c r="E33" i="10" s="1"/>
  <c r="E214" i="18"/>
  <c r="E33" i="11" s="1"/>
  <c r="S223" i="19"/>
  <c r="S42" i="12" s="1"/>
  <c r="S223" i="18"/>
  <c r="S42" i="11" s="1"/>
  <c r="S223" i="17"/>
  <c r="S42" i="10" s="1"/>
  <c r="S223" i="31"/>
  <c r="S42" i="13" s="1"/>
  <c r="S197" i="19"/>
  <c r="S16" i="12" s="1"/>
  <c r="S197" i="18"/>
  <c r="S16" i="11" s="1"/>
  <c r="S197" i="17"/>
  <c r="S16" i="10" s="1"/>
  <c r="S197" i="31"/>
  <c r="S16" i="13" s="1"/>
  <c r="S208" i="18"/>
  <c r="S27" i="11" s="1"/>
  <c r="S208" i="19"/>
  <c r="S27" i="12" s="1"/>
  <c r="S208" i="17"/>
  <c r="S27" i="10" s="1"/>
  <c r="S208" i="31"/>
  <c r="S27" i="13" s="1"/>
  <c r="S214" i="19"/>
  <c r="S33" i="12" s="1"/>
  <c r="S214" i="17"/>
  <c r="S33" i="10" s="1"/>
  <c r="S214" i="18"/>
  <c r="S33" i="11" s="1"/>
  <c r="S214" i="31"/>
  <c r="S33" i="13" s="1"/>
  <c r="S187" i="19"/>
  <c r="S6" i="12" s="1"/>
  <c r="S187" i="18"/>
  <c r="S6" i="11" s="1"/>
  <c r="S187" i="17"/>
  <c r="S6" i="10" s="1"/>
  <c r="S187" i="31"/>
  <c r="S6" i="13" s="1"/>
  <c r="D217" i="18"/>
  <c r="D36" i="11" s="1"/>
  <c r="D217" i="19"/>
  <c r="D36" i="12" s="1"/>
  <c r="D217" i="17"/>
  <c r="D36" i="10" s="1"/>
  <c r="D217" i="31"/>
  <c r="D36" i="13" s="1"/>
  <c r="D208" i="19"/>
  <c r="D27" i="12" s="1"/>
  <c r="D208" i="18"/>
  <c r="D27" i="11" s="1"/>
  <c r="D208" i="17"/>
  <c r="D27" i="10" s="1"/>
  <c r="D208" i="31"/>
  <c r="D27" i="13" s="1"/>
  <c r="D214" i="19"/>
  <c r="D33" i="12" s="1"/>
  <c r="D214" i="18"/>
  <c r="D33" i="11" s="1"/>
  <c r="D214" i="17"/>
  <c r="D33" i="10" s="1"/>
  <c r="D215" i="19"/>
  <c r="D34" i="12" s="1"/>
  <c r="D215" i="17"/>
  <c r="D34" i="10" s="1"/>
  <c r="D215" i="18"/>
  <c r="D34" i="11" s="1"/>
  <c r="D215" i="31"/>
  <c r="D34" i="13" s="1"/>
  <c r="D186" i="19"/>
  <c r="D5" i="12" s="1"/>
  <c r="D186" i="18"/>
  <c r="D5" i="11" s="1"/>
  <c r="D186" i="17"/>
  <c r="D5" i="10" s="1"/>
  <c r="D186" i="31"/>
  <c r="D5" i="13" s="1"/>
  <c r="K221" i="19"/>
  <c r="K40" i="12" s="1"/>
  <c r="K221" i="18"/>
  <c r="K40" i="11" s="1"/>
  <c r="K221" i="17"/>
  <c r="K40" i="10" s="1"/>
  <c r="K221" i="31"/>
  <c r="K40" i="13" s="1"/>
  <c r="K203" i="19"/>
  <c r="K22" i="12" s="1"/>
  <c r="K203" i="18"/>
  <c r="K22" i="11" s="1"/>
  <c r="K203" i="17"/>
  <c r="K22" i="10" s="1"/>
  <c r="K203" i="31"/>
  <c r="K22" i="13" s="1"/>
  <c r="K212" i="19"/>
  <c r="K31" i="12" s="1"/>
  <c r="K212" i="18"/>
  <c r="K31" i="11" s="1"/>
  <c r="K212" i="17"/>
  <c r="K31" i="10" s="1"/>
  <c r="K212" i="31"/>
  <c r="K31" i="13" s="1"/>
  <c r="K218" i="19"/>
  <c r="K37" i="12" s="1"/>
  <c r="K218" i="17"/>
  <c r="K37" i="10" s="1"/>
  <c r="K218" i="18"/>
  <c r="K37" i="11" s="1"/>
  <c r="K218" i="31"/>
  <c r="K37" i="13" s="1"/>
  <c r="K190" i="19"/>
  <c r="K9" i="12" s="1"/>
  <c r="K190" i="17"/>
  <c r="K9" i="10" s="1"/>
  <c r="K190" i="18"/>
  <c r="K9" i="11" s="1"/>
  <c r="K190" i="31"/>
  <c r="K9" i="13" s="1"/>
  <c r="N210" i="19"/>
  <c r="N29" i="12" s="1"/>
  <c r="N210" i="18"/>
  <c r="N29" i="11" s="1"/>
  <c r="N210" i="17"/>
  <c r="N29" i="10" s="1"/>
  <c r="N210" i="31"/>
  <c r="N29" i="13" s="1"/>
  <c r="N201" i="19"/>
  <c r="N20" i="12" s="1"/>
  <c r="N201" i="17"/>
  <c r="N20" i="10" s="1"/>
  <c r="N201" i="18"/>
  <c r="N20" i="11" s="1"/>
  <c r="N201" i="31"/>
  <c r="N20" i="13" s="1"/>
  <c r="N207" i="19"/>
  <c r="N26" i="12" s="1"/>
  <c r="N207" i="18"/>
  <c r="N26" i="11" s="1"/>
  <c r="N207" i="17"/>
  <c r="N26" i="10" s="1"/>
  <c r="N207" i="31"/>
  <c r="N26" i="13" s="1"/>
  <c r="N224" i="19"/>
  <c r="N43" i="12" s="1"/>
  <c r="N224" i="18"/>
  <c r="N43" i="11" s="1"/>
  <c r="N224" i="17"/>
  <c r="N43" i="10" s="1"/>
  <c r="N192" i="19"/>
  <c r="N11" i="12" s="1"/>
  <c r="N192" i="18"/>
  <c r="N11" i="11" s="1"/>
  <c r="N192" i="17"/>
  <c r="N11" i="10" s="1"/>
  <c r="N192" i="31"/>
  <c r="N11" i="13" s="1"/>
  <c r="V184" i="19"/>
  <c r="V3" i="12" s="1"/>
  <c r="V184" i="18"/>
  <c r="V3" i="11" s="1"/>
  <c r="V184" i="17"/>
  <c r="V3" i="10" s="1"/>
  <c r="V184" i="31"/>
  <c r="V3" i="13" s="1"/>
  <c r="V213" i="19"/>
  <c r="V32" i="12" s="1"/>
  <c r="V213" i="18"/>
  <c r="V32" i="11" s="1"/>
  <c r="V213" i="17"/>
  <c r="V32" i="10" s="1"/>
  <c r="V213" i="31"/>
  <c r="V32" i="13" s="1"/>
  <c r="V188" i="19"/>
  <c r="V7" i="12" s="1"/>
  <c r="V188" i="18"/>
  <c r="V7" i="11" s="1"/>
  <c r="V188" i="17"/>
  <c r="V7" i="10" s="1"/>
  <c r="V188" i="31"/>
  <c r="V7" i="13" s="1"/>
  <c r="V195" i="19"/>
  <c r="V14" i="12" s="1"/>
  <c r="V195" i="18"/>
  <c r="V14" i="11" s="1"/>
  <c r="V195" i="17"/>
  <c r="V14" i="10" s="1"/>
  <c r="V195" i="31"/>
  <c r="V14" i="13" s="1"/>
  <c r="V200" i="19"/>
  <c r="V19" i="12" s="1"/>
  <c r="V200" i="18"/>
  <c r="V19" i="11" s="1"/>
  <c r="V200" i="17"/>
  <c r="V19" i="10" s="1"/>
  <c r="V200" i="31"/>
  <c r="V19" i="13" s="1"/>
  <c r="Q206" i="18"/>
  <c r="Q25" i="11" s="1"/>
  <c r="Q206" i="19"/>
  <c r="Q25" i="12" s="1"/>
  <c r="Q206" i="17"/>
  <c r="Q25" i="10" s="1"/>
  <c r="Q206" i="31"/>
  <c r="Q25" i="13" s="1"/>
  <c r="Q202" i="19"/>
  <c r="Q21" i="12" s="1"/>
  <c r="Q202" i="18"/>
  <c r="Q21" i="11" s="1"/>
  <c r="Q202" i="17"/>
  <c r="Q21" i="10" s="1"/>
  <c r="Q202" i="31"/>
  <c r="Q21" i="13" s="1"/>
  <c r="Q207" i="19"/>
  <c r="Q26" i="12" s="1"/>
  <c r="Q207" i="17"/>
  <c r="Q26" i="10" s="1"/>
  <c r="Q207" i="18"/>
  <c r="Q26" i="11" s="1"/>
  <c r="Q207" i="31"/>
  <c r="Q26" i="13" s="1"/>
  <c r="Q213" i="19"/>
  <c r="Q32" i="12" s="1"/>
  <c r="Q213" i="17"/>
  <c r="Q32" i="10" s="1"/>
  <c r="Q213" i="18"/>
  <c r="Q32" i="11" s="1"/>
  <c r="Q213" i="31"/>
  <c r="Q32" i="13" s="1"/>
  <c r="Q185" i="19"/>
  <c r="Q4" i="12" s="1"/>
  <c r="Q185" i="18"/>
  <c r="Q4" i="11" s="1"/>
  <c r="Q185" i="17"/>
  <c r="Q4" i="10" s="1"/>
  <c r="Q185" i="31"/>
  <c r="Q4" i="13" s="1"/>
  <c r="AC216" i="19"/>
  <c r="AC35" i="12" s="1"/>
  <c r="AC216" i="17"/>
  <c r="AC35" i="10" s="1"/>
  <c r="AC216" i="18"/>
  <c r="AC35" i="11" s="1"/>
  <c r="AC216" i="31"/>
  <c r="AC35" i="13" s="1"/>
  <c r="AC190" i="19"/>
  <c r="AC9" i="12" s="1"/>
  <c r="AC190" i="18"/>
  <c r="AC9" i="11" s="1"/>
  <c r="AC190" i="17"/>
  <c r="AC9" i="10" s="1"/>
  <c r="AC190" i="31"/>
  <c r="AC9" i="13" s="1"/>
  <c r="AC183" i="18"/>
  <c r="AC2" i="11" s="1"/>
  <c r="AC183" i="19"/>
  <c r="AC2" i="12" s="1"/>
  <c r="AC183" i="17"/>
  <c r="AC2" i="10" s="1"/>
  <c r="AC183" i="31"/>
  <c r="AC2" i="13" s="1"/>
  <c r="AC201" i="19"/>
  <c r="AC20" i="12" s="1"/>
  <c r="AC201" i="18"/>
  <c r="AC20" i="11" s="1"/>
  <c r="AC201" i="17"/>
  <c r="AC20" i="10" s="1"/>
  <c r="AC201" i="31"/>
  <c r="AC20" i="13" s="1"/>
  <c r="AC207" i="19"/>
  <c r="AC26" i="12" s="1"/>
  <c r="AC207" i="18"/>
  <c r="AC26" i="11" s="1"/>
  <c r="AC207" i="17"/>
  <c r="AC26" i="10" s="1"/>
  <c r="AC207" i="31"/>
  <c r="AC26" i="13" s="1"/>
  <c r="AC185" i="19"/>
  <c r="AC4" i="12" s="1"/>
  <c r="AC185" i="18"/>
  <c r="AC4" i="11" s="1"/>
  <c r="AC185" i="17"/>
  <c r="AC4" i="10" s="1"/>
  <c r="AC185" i="31"/>
  <c r="AC4" i="13" s="1"/>
  <c r="I202" i="19"/>
  <c r="I21" i="12" s="1"/>
  <c r="I202" i="18"/>
  <c r="I21" i="11" s="1"/>
  <c r="I202" i="17"/>
  <c r="I21" i="10" s="1"/>
  <c r="I202" i="31"/>
  <c r="I21" i="13" s="1"/>
  <c r="I220" i="19"/>
  <c r="I39" i="12" s="1"/>
  <c r="I220" i="17"/>
  <c r="I39" i="10" s="1"/>
  <c r="I220" i="18"/>
  <c r="I39" i="11" s="1"/>
  <c r="I220" i="31"/>
  <c r="I39" i="13" s="1"/>
  <c r="I203" i="19"/>
  <c r="I22" i="12" s="1"/>
  <c r="I203" i="18"/>
  <c r="I22" i="11" s="1"/>
  <c r="I203" i="17"/>
  <c r="I22" i="10" s="1"/>
  <c r="I203" i="31"/>
  <c r="I22" i="13" s="1"/>
  <c r="I205" i="19"/>
  <c r="I24" i="12" s="1"/>
  <c r="I205" i="17"/>
  <c r="I24" i="10" s="1"/>
  <c r="I205" i="18"/>
  <c r="I24" i="11" s="1"/>
  <c r="I205" i="31"/>
  <c r="I24" i="13" s="1"/>
  <c r="I185" i="19"/>
  <c r="I4" i="12" s="1"/>
  <c r="I185" i="18"/>
  <c r="I4" i="11" s="1"/>
  <c r="I185" i="17"/>
  <c r="I4" i="10" s="1"/>
  <c r="I185" i="31"/>
  <c r="I4" i="13" s="1"/>
  <c r="Y208" i="19"/>
  <c r="Y27" i="12" s="1"/>
  <c r="Y208" i="18"/>
  <c r="Y27" i="11" s="1"/>
  <c r="Y208" i="17"/>
  <c r="Y27" i="10" s="1"/>
  <c r="Y208" i="31"/>
  <c r="Y27" i="13" s="1"/>
  <c r="Y222" i="18"/>
  <c r="Y41" i="11" s="1"/>
  <c r="Y222" i="19"/>
  <c r="Y41" i="12" s="1"/>
  <c r="Y222" i="17"/>
  <c r="Y41" i="10" s="1"/>
  <c r="Y222" i="31"/>
  <c r="Y41" i="13" s="1"/>
  <c r="Y196" i="19"/>
  <c r="Y15" i="12" s="1"/>
  <c r="Y196" i="17"/>
  <c r="Y15" i="10" s="1"/>
  <c r="Y196" i="18"/>
  <c r="Y15" i="11" s="1"/>
  <c r="Y196" i="31"/>
  <c r="Y15" i="13" s="1"/>
  <c r="Y199" i="19"/>
  <c r="Y18" i="12" s="1"/>
  <c r="Y199" i="17"/>
  <c r="Y18" i="10" s="1"/>
  <c r="Y199" i="18"/>
  <c r="Y18" i="11" s="1"/>
  <c r="Y199" i="31"/>
  <c r="Y18" i="13" s="1"/>
  <c r="Y205" i="19"/>
  <c r="Y24" i="12" s="1"/>
  <c r="Y205" i="18"/>
  <c r="Y24" i="11" s="1"/>
  <c r="Y205" i="17"/>
  <c r="Y24" i="10" s="1"/>
  <c r="Y205" i="31"/>
  <c r="Y24" i="13" s="1"/>
  <c r="Y187" i="19"/>
  <c r="Y6" i="12" s="1"/>
  <c r="Y187" i="18"/>
  <c r="Y6" i="11" s="1"/>
  <c r="Y187" i="17"/>
  <c r="Y6" i="10" s="1"/>
  <c r="Y187" i="31"/>
  <c r="Y6" i="13" s="1"/>
  <c r="W213" i="19"/>
  <c r="W32" i="12" s="1"/>
  <c r="W213" i="17"/>
  <c r="W32" i="10" s="1"/>
  <c r="W213" i="18"/>
  <c r="W32" i="11" s="1"/>
  <c r="W213" i="31"/>
  <c r="W32" i="13" s="1"/>
  <c r="W199" i="19"/>
  <c r="W18" i="12" s="1"/>
  <c r="W199" i="18"/>
  <c r="W18" i="11" s="1"/>
  <c r="W199" i="17"/>
  <c r="W18" i="10" s="1"/>
  <c r="W199" i="31"/>
  <c r="W18" i="13" s="1"/>
  <c r="W206" i="19"/>
  <c r="W25" i="12" s="1"/>
  <c r="W206" i="18"/>
  <c r="W25" i="11" s="1"/>
  <c r="W206" i="17"/>
  <c r="W25" i="10" s="1"/>
  <c r="W206" i="31"/>
  <c r="W25" i="13" s="1"/>
  <c r="W208" i="19"/>
  <c r="W27" i="12" s="1"/>
  <c r="W208" i="17"/>
  <c r="W27" i="10" s="1"/>
  <c r="W208" i="18"/>
  <c r="W27" i="11" s="1"/>
  <c r="W208" i="31"/>
  <c r="W27" i="13" s="1"/>
  <c r="W185" i="19"/>
  <c r="W4" i="12" s="1"/>
  <c r="W185" i="18"/>
  <c r="W4" i="11" s="1"/>
  <c r="W185" i="17"/>
  <c r="W4" i="10" s="1"/>
  <c r="W185" i="31"/>
  <c r="W4" i="13" s="1"/>
  <c r="U200" i="19"/>
  <c r="U19" i="12" s="1"/>
  <c r="U200" i="17"/>
  <c r="U19" i="10" s="1"/>
  <c r="U200" i="18"/>
  <c r="U19" i="11" s="1"/>
  <c r="U200" i="31"/>
  <c r="U19" i="13" s="1"/>
  <c r="U198" i="19"/>
  <c r="U17" i="12" s="1"/>
  <c r="U198" i="18"/>
  <c r="U17" i="11" s="1"/>
  <c r="U198" i="17"/>
  <c r="U17" i="10" s="1"/>
  <c r="U198" i="31"/>
  <c r="U17" i="13" s="1"/>
  <c r="U221" i="19"/>
  <c r="U40" i="12" s="1"/>
  <c r="U221" i="18"/>
  <c r="U40" i="11" s="1"/>
  <c r="U221" i="17"/>
  <c r="U40" i="10" s="1"/>
  <c r="U221" i="31"/>
  <c r="U40" i="13" s="1"/>
  <c r="U223" i="19"/>
  <c r="U42" i="12" s="1"/>
  <c r="U223" i="18"/>
  <c r="U42" i="11" s="1"/>
  <c r="U223" i="17"/>
  <c r="U42" i="10" s="1"/>
  <c r="U223" i="31"/>
  <c r="U42" i="13" s="1"/>
  <c r="U191" i="19"/>
  <c r="U10" i="12" s="1"/>
  <c r="U191" i="18"/>
  <c r="U10" i="11" s="1"/>
  <c r="U191" i="17"/>
  <c r="U10" i="10" s="1"/>
  <c r="U191" i="31"/>
  <c r="U10" i="13" s="1"/>
  <c r="Z224" i="19"/>
  <c r="Z43" i="12" s="1"/>
  <c r="Z224" i="17"/>
  <c r="Z43" i="10" s="1"/>
  <c r="Z224" i="18"/>
  <c r="Z43" i="11" s="1"/>
  <c r="Z224" i="31"/>
  <c r="Z43" i="13" s="1"/>
  <c r="Z219" i="19"/>
  <c r="Z38" i="12" s="1"/>
  <c r="Z219" i="18"/>
  <c r="Z38" i="11" s="1"/>
  <c r="Z219" i="17"/>
  <c r="Z38" i="10" s="1"/>
  <c r="Z219" i="31"/>
  <c r="Z38" i="13" s="1"/>
  <c r="Z221" i="19"/>
  <c r="Z40" i="12" s="1"/>
  <c r="Z221" i="17"/>
  <c r="Z40" i="10" s="1"/>
  <c r="Z221" i="18"/>
  <c r="Z40" i="11" s="1"/>
  <c r="Z221" i="31"/>
  <c r="Z40" i="13" s="1"/>
  <c r="Z183" i="19"/>
  <c r="Z2" i="12" s="1"/>
  <c r="Z183" i="18"/>
  <c r="Z2" i="11" s="1"/>
  <c r="Z183" i="17"/>
  <c r="Z2" i="10" s="1"/>
  <c r="Z183" i="31"/>
  <c r="Z2" i="13" s="1"/>
  <c r="Z194" i="19"/>
  <c r="Z13" i="12" s="1"/>
  <c r="Z194" i="18"/>
  <c r="Z13" i="11" s="1"/>
  <c r="Z194" i="17"/>
  <c r="Z13" i="10" s="1"/>
  <c r="Z194" i="31"/>
  <c r="Z13" i="13" s="1"/>
  <c r="AF191" i="19"/>
  <c r="AF10" i="12" s="1"/>
  <c r="AF191" i="18"/>
  <c r="AF10" i="11" s="1"/>
  <c r="AF191" i="17"/>
  <c r="AF10" i="10" s="1"/>
  <c r="AF191" i="31"/>
  <c r="AF10" i="13" s="1"/>
  <c r="AF189" i="19"/>
  <c r="AF8" i="12" s="1"/>
  <c r="AF189" i="18"/>
  <c r="AF8" i="11" s="1"/>
  <c r="AF189" i="17"/>
  <c r="AF8" i="10" s="1"/>
  <c r="AF189" i="31"/>
  <c r="AF8" i="13" s="1"/>
  <c r="AF198" i="19"/>
  <c r="AF17" i="12" s="1"/>
  <c r="AF198" i="17"/>
  <c r="AF17" i="10" s="1"/>
  <c r="AF198" i="18"/>
  <c r="AF17" i="11" s="1"/>
  <c r="AF198" i="31"/>
  <c r="AF17" i="13" s="1"/>
  <c r="AF208" i="19"/>
  <c r="AF27" i="12" s="1"/>
  <c r="AF208" i="18"/>
  <c r="AF27" i="11" s="1"/>
  <c r="AF208" i="17"/>
  <c r="AF27" i="10" s="1"/>
  <c r="AF208" i="31"/>
  <c r="AF27" i="13" s="1"/>
  <c r="AF209" i="19"/>
  <c r="AF28" i="12" s="1"/>
  <c r="AF209" i="17"/>
  <c r="AF28" i="10" s="1"/>
  <c r="AF209" i="18"/>
  <c r="AF28" i="11" s="1"/>
  <c r="AF209" i="31"/>
  <c r="AF28" i="13" s="1"/>
  <c r="AF187" i="19"/>
  <c r="AF6" i="12" s="1"/>
  <c r="AF187" i="17"/>
  <c r="AF6" i="10" s="1"/>
  <c r="AF187" i="18"/>
  <c r="AF6" i="11" s="1"/>
  <c r="AF187" i="31"/>
  <c r="AF6" i="13" s="1"/>
  <c r="M192" i="19"/>
  <c r="M11" i="12" s="1"/>
  <c r="M192" i="17"/>
  <c r="M11" i="10" s="1"/>
  <c r="M192" i="18"/>
  <c r="M11" i="11" s="1"/>
  <c r="M192" i="31"/>
  <c r="M11" i="13" s="1"/>
  <c r="M216" i="19"/>
  <c r="M35" i="12" s="1"/>
  <c r="M216" i="17"/>
  <c r="M35" i="10" s="1"/>
  <c r="M216" i="18"/>
  <c r="M35" i="11" s="1"/>
  <c r="M216" i="31"/>
  <c r="M35" i="13" s="1"/>
  <c r="M212" i="19"/>
  <c r="M31" i="12" s="1"/>
  <c r="M212" i="17"/>
  <c r="M31" i="10" s="1"/>
  <c r="M212" i="18"/>
  <c r="M31" i="11" s="1"/>
  <c r="M212" i="31"/>
  <c r="M31" i="13" s="1"/>
  <c r="M193" i="19"/>
  <c r="M12" i="12" s="1"/>
  <c r="M193" i="18"/>
  <c r="M12" i="11" s="1"/>
  <c r="M193" i="17"/>
  <c r="M12" i="10" s="1"/>
  <c r="M193" i="31"/>
  <c r="M12" i="13" s="1"/>
  <c r="M195" i="19"/>
  <c r="M14" i="12" s="1"/>
  <c r="M195" i="17"/>
  <c r="M14" i="10" s="1"/>
  <c r="M195" i="18"/>
  <c r="M14" i="11" s="1"/>
  <c r="M195" i="31"/>
  <c r="M14" i="13" s="1"/>
  <c r="M185" i="19"/>
  <c r="M4" i="12" s="1"/>
  <c r="M185" i="18"/>
  <c r="M4" i="11" s="1"/>
  <c r="M185" i="17"/>
  <c r="M4" i="10" s="1"/>
  <c r="M185" i="31"/>
  <c r="M4" i="13" s="1"/>
  <c r="R224" i="19"/>
  <c r="R43" i="12" s="1"/>
  <c r="R224" i="17"/>
  <c r="R43" i="10" s="1"/>
  <c r="R224" i="18"/>
  <c r="R43" i="11" s="1"/>
  <c r="R203" i="19"/>
  <c r="R22" i="12" s="1"/>
  <c r="R203" i="18"/>
  <c r="R22" i="11" s="1"/>
  <c r="R203" i="17"/>
  <c r="R22" i="10" s="1"/>
  <c r="R203" i="31"/>
  <c r="R22" i="13" s="1"/>
  <c r="R205" i="19"/>
  <c r="R24" i="12" s="1"/>
  <c r="R205" i="17"/>
  <c r="R24" i="10" s="1"/>
  <c r="R205" i="18"/>
  <c r="R24" i="11" s="1"/>
  <c r="R205" i="31"/>
  <c r="R24" i="13" s="1"/>
  <c r="R214" i="19"/>
  <c r="R33" i="12" s="1"/>
  <c r="R214" i="18"/>
  <c r="R33" i="11" s="1"/>
  <c r="R214" i="17"/>
  <c r="R33" i="10" s="1"/>
  <c r="R187" i="19"/>
  <c r="R6" i="12" s="1"/>
  <c r="R187" i="18"/>
  <c r="R6" i="11" s="1"/>
  <c r="R187" i="17"/>
  <c r="R6" i="10" s="1"/>
  <c r="R187" i="31"/>
  <c r="R6" i="13" s="1"/>
  <c r="AD214" i="19"/>
  <c r="AD33" i="12" s="1"/>
  <c r="AD214" i="18"/>
  <c r="AD33" i="11" s="1"/>
  <c r="AD214" i="17"/>
  <c r="AD33" i="10" s="1"/>
  <c r="AD205" i="19"/>
  <c r="AD24" i="12" s="1"/>
  <c r="AD205" i="17"/>
  <c r="AD24" i="10" s="1"/>
  <c r="AD205" i="18"/>
  <c r="AD24" i="11" s="1"/>
  <c r="AD205" i="31"/>
  <c r="AD24" i="13" s="1"/>
  <c r="AD215" i="19"/>
  <c r="AD34" i="12" s="1"/>
  <c r="AD215" i="18"/>
  <c r="AD34" i="11" s="1"/>
  <c r="AD215" i="17"/>
  <c r="AD34" i="10" s="1"/>
  <c r="AD215" i="31"/>
  <c r="AD34" i="13" s="1"/>
  <c r="AD220" i="19"/>
  <c r="AD39" i="12" s="1"/>
  <c r="AD220" i="17"/>
  <c r="AD39" i="10" s="1"/>
  <c r="AD220" i="18"/>
  <c r="AD39" i="11" s="1"/>
  <c r="AD220" i="31"/>
  <c r="AD39" i="13" s="1"/>
  <c r="AD188" i="19"/>
  <c r="AD7" i="12" s="1"/>
  <c r="AD188" i="18"/>
  <c r="AD7" i="11" s="1"/>
  <c r="AD188" i="17"/>
  <c r="AD7" i="10" s="1"/>
  <c r="AD188" i="31"/>
  <c r="AD7" i="13" s="1"/>
  <c r="AA219" i="19"/>
  <c r="AA38" i="12" s="1"/>
  <c r="AA219" i="18"/>
  <c r="AA38" i="11" s="1"/>
  <c r="AA219" i="17"/>
  <c r="AA38" i="10" s="1"/>
  <c r="AA219" i="31"/>
  <c r="AA38" i="13" s="1"/>
  <c r="AA211" i="19"/>
  <c r="AA30" i="12" s="1"/>
  <c r="AA211" i="18"/>
  <c r="AA30" i="11" s="1"/>
  <c r="AA211" i="17"/>
  <c r="AA30" i="10" s="1"/>
  <c r="AA211" i="31"/>
  <c r="AA30" i="13" s="1"/>
  <c r="AA216" i="18"/>
  <c r="AA35" i="11" s="1"/>
  <c r="AA216" i="19"/>
  <c r="AA35" i="12" s="1"/>
  <c r="AA216" i="17"/>
  <c r="AA35" i="10" s="1"/>
  <c r="AA216" i="31"/>
  <c r="AA35" i="13" s="1"/>
  <c r="AA183" i="19"/>
  <c r="AA2" i="12" s="1"/>
  <c r="AA183" i="17"/>
  <c r="AA2" i="10" s="1"/>
  <c r="AA183" i="18"/>
  <c r="AA2" i="11" s="1"/>
  <c r="AA183" i="31"/>
  <c r="AA2" i="13" s="1"/>
  <c r="AA198" i="19"/>
  <c r="AA17" i="12" s="1"/>
  <c r="AA198" i="17"/>
  <c r="AA17" i="10" s="1"/>
  <c r="AA198" i="18"/>
  <c r="AA17" i="11" s="1"/>
  <c r="AA198" i="31"/>
  <c r="AA17" i="13" s="1"/>
  <c r="L197" i="19"/>
  <c r="L16" i="12" s="1"/>
  <c r="L197" i="18"/>
  <c r="L16" i="11" s="1"/>
  <c r="L197" i="17"/>
  <c r="L16" i="10" s="1"/>
  <c r="L197" i="31"/>
  <c r="L16" i="13" s="1"/>
  <c r="L224" i="19"/>
  <c r="L43" i="12" s="1"/>
  <c r="L224" i="18"/>
  <c r="L43" i="11" s="1"/>
  <c r="L224" i="17"/>
  <c r="L43" i="10" s="1"/>
  <c r="L192" i="19"/>
  <c r="L11" i="12" s="1"/>
  <c r="L192" i="18"/>
  <c r="L11" i="11" s="1"/>
  <c r="L192" i="17"/>
  <c r="L11" i="10" s="1"/>
  <c r="L192" i="31"/>
  <c r="L11" i="13" s="1"/>
  <c r="L194" i="19"/>
  <c r="L13" i="12" s="1"/>
  <c r="L194" i="17"/>
  <c r="L13" i="10" s="1"/>
  <c r="L194" i="18"/>
  <c r="L13" i="11" s="1"/>
  <c r="L194" i="31"/>
  <c r="L13" i="13" s="1"/>
  <c r="L195" i="19"/>
  <c r="L14" i="12" s="1"/>
  <c r="L195" i="18"/>
  <c r="L14" i="11" s="1"/>
  <c r="L195" i="17"/>
  <c r="L14" i="10" s="1"/>
  <c r="L195" i="31"/>
  <c r="L14" i="13" s="1"/>
  <c r="L185" i="19"/>
  <c r="L4" i="12" s="1"/>
  <c r="L185" i="18"/>
  <c r="L4" i="11" s="1"/>
  <c r="L185" i="17"/>
  <c r="L4" i="10" s="1"/>
  <c r="L185" i="31"/>
  <c r="L4" i="13" s="1"/>
  <c r="F188" i="19"/>
  <c r="F7" i="12" s="1"/>
  <c r="F188" i="18"/>
  <c r="F7" i="11" s="1"/>
  <c r="F188" i="17"/>
  <c r="F7" i="10" s="1"/>
  <c r="F188" i="31"/>
  <c r="F7" i="13" s="1"/>
  <c r="F197" i="19"/>
  <c r="F16" i="12" s="1"/>
  <c r="F197" i="18"/>
  <c r="F16" i="11" s="1"/>
  <c r="F197" i="17"/>
  <c r="F16" i="10" s="1"/>
  <c r="F197" i="31"/>
  <c r="F16" i="13" s="1"/>
  <c r="F203" i="18"/>
  <c r="F22" i="11" s="1"/>
  <c r="F203" i="19"/>
  <c r="F22" i="12" s="1"/>
  <c r="F203" i="17"/>
  <c r="F22" i="10" s="1"/>
  <c r="F203" i="31"/>
  <c r="F22" i="13" s="1"/>
  <c r="F208" i="19"/>
  <c r="F27" i="12" s="1"/>
  <c r="F208" i="18"/>
  <c r="F27" i="11" s="1"/>
  <c r="F208" i="17"/>
  <c r="F27" i="10" s="1"/>
  <c r="F208" i="31"/>
  <c r="F27" i="13" s="1"/>
  <c r="F185" i="19"/>
  <c r="F4" i="12" s="1"/>
  <c r="F185" i="17"/>
  <c r="F4" i="10" s="1"/>
  <c r="F185" i="18"/>
  <c r="F4" i="11" s="1"/>
  <c r="F185" i="31"/>
  <c r="F4" i="13" s="1"/>
  <c r="J224" i="19"/>
  <c r="J43" i="12" s="1"/>
  <c r="J224" i="17"/>
  <c r="J43" i="10" s="1"/>
  <c r="J224" i="18"/>
  <c r="J43" i="11" s="1"/>
  <c r="J219" i="19"/>
  <c r="J38" i="12" s="1"/>
  <c r="J219" i="18"/>
  <c r="J38" i="11" s="1"/>
  <c r="J219" i="17"/>
  <c r="J38" i="10" s="1"/>
  <c r="J219" i="31"/>
  <c r="J38" i="13" s="1"/>
  <c r="J221" i="19"/>
  <c r="J40" i="12" s="1"/>
  <c r="J221" i="17"/>
  <c r="J40" i="10" s="1"/>
  <c r="J221" i="18"/>
  <c r="J40" i="11" s="1"/>
  <c r="J221" i="31"/>
  <c r="J40" i="13" s="1"/>
  <c r="J183" i="19"/>
  <c r="J2" i="12" s="1"/>
  <c r="J183" i="18"/>
  <c r="J2" i="11" s="1"/>
  <c r="J183" i="17"/>
  <c r="J2" i="10" s="1"/>
  <c r="J183" i="31"/>
  <c r="J2" i="13" s="1"/>
  <c r="J194" i="19"/>
  <c r="J13" i="12" s="1"/>
  <c r="J194" i="18"/>
  <c r="J13" i="11" s="1"/>
  <c r="J194" i="17"/>
  <c r="J13" i="10" s="1"/>
  <c r="J194" i="31"/>
  <c r="J13" i="13" s="1"/>
  <c r="C219" i="19"/>
  <c r="C38" i="12" s="1"/>
  <c r="C219" i="18"/>
  <c r="C38" i="11" s="1"/>
  <c r="C219" i="17"/>
  <c r="C38" i="10" s="1"/>
  <c r="C219" i="31"/>
  <c r="C38" i="13" s="1"/>
  <c r="C195" i="19"/>
  <c r="C14" i="12" s="1"/>
  <c r="C195" i="18"/>
  <c r="C14" i="11" s="1"/>
  <c r="C195" i="17"/>
  <c r="C14" i="10" s="1"/>
  <c r="C195" i="31"/>
  <c r="C14" i="13" s="1"/>
  <c r="C185" i="19"/>
  <c r="C4" i="12" s="1"/>
  <c r="C185" i="18"/>
  <c r="C4" i="11" s="1"/>
  <c r="C185" i="17"/>
  <c r="C4" i="10" s="1"/>
  <c r="C185" i="31"/>
  <c r="C4" i="13" s="1"/>
  <c r="C196" i="19"/>
  <c r="C15" i="12" s="1"/>
  <c r="C196" i="18"/>
  <c r="C15" i="11" s="1"/>
  <c r="C196" i="17"/>
  <c r="C15" i="10" s="1"/>
  <c r="C196" i="31"/>
  <c r="C15" i="13" s="1"/>
  <c r="C198" i="19"/>
  <c r="C17" i="12" s="1"/>
  <c r="C198" i="17"/>
  <c r="C17" i="10" s="1"/>
  <c r="C198" i="18"/>
  <c r="C17" i="11" s="1"/>
  <c r="C198" i="31"/>
  <c r="C17" i="13" s="1"/>
  <c r="C184" i="19"/>
  <c r="C3" i="12" s="1"/>
  <c r="C184" i="18"/>
  <c r="C3" i="11" s="1"/>
  <c r="C184" i="17"/>
  <c r="C3" i="10" s="1"/>
  <c r="C184" i="31"/>
  <c r="C3" i="13" s="1"/>
  <c r="E183" i="18"/>
  <c r="E2" i="11" s="1"/>
  <c r="E183" i="19"/>
  <c r="E2" i="12" s="1"/>
  <c r="E183" i="17"/>
  <c r="E2" i="10" s="1"/>
  <c r="E183" i="31"/>
  <c r="E2" i="13" s="1"/>
  <c r="E216" i="19"/>
  <c r="E35" i="12" s="1"/>
  <c r="E216" i="17"/>
  <c r="E35" i="10" s="1"/>
  <c r="E216" i="18"/>
  <c r="E35" i="11" s="1"/>
  <c r="E216" i="31"/>
  <c r="E35" i="13" s="1"/>
  <c r="E217" i="19"/>
  <c r="E36" i="12" s="1"/>
  <c r="E217" i="18"/>
  <c r="E36" i="11" s="1"/>
  <c r="E217" i="17"/>
  <c r="E36" i="10" s="1"/>
  <c r="E217" i="31"/>
  <c r="E36" i="13" s="1"/>
  <c r="E223" i="19"/>
  <c r="E42" i="12" s="1"/>
  <c r="E223" i="18"/>
  <c r="E42" i="11" s="1"/>
  <c r="E223" i="17"/>
  <c r="E42" i="10" s="1"/>
  <c r="E223" i="31"/>
  <c r="E42" i="13" s="1"/>
  <c r="E191" i="19"/>
  <c r="E10" i="12" s="1"/>
  <c r="E191" i="18"/>
  <c r="E10" i="11" s="1"/>
  <c r="E191" i="17"/>
  <c r="E10" i="10" s="1"/>
  <c r="E191" i="31"/>
  <c r="E10" i="13" s="1"/>
  <c r="R214" i="31"/>
  <c r="R33" i="13" s="1"/>
  <c r="S211" i="19"/>
  <c r="S30" i="12" s="1"/>
  <c r="S211" i="18"/>
  <c r="S30" i="11" s="1"/>
  <c r="S211" i="17"/>
  <c r="S30" i="10" s="1"/>
  <c r="S211" i="31"/>
  <c r="S30" i="13" s="1"/>
  <c r="AC211" i="19"/>
  <c r="AC30" i="12" s="1"/>
  <c r="AC211" i="17"/>
  <c r="AC30" i="10" s="1"/>
  <c r="AC211" i="18"/>
  <c r="AC30" i="11" s="1"/>
  <c r="AC211" i="31"/>
  <c r="AC30" i="13" s="1"/>
  <c r="Y210" i="19"/>
  <c r="Y29" i="12" s="1"/>
  <c r="Y210" i="17"/>
  <c r="Y29" i="10" s="1"/>
  <c r="Y210" i="18"/>
  <c r="Y29" i="11" s="1"/>
  <c r="Y210" i="31"/>
  <c r="Y29" i="13" s="1"/>
  <c r="AF212" i="19"/>
  <c r="AF31" i="12" s="1"/>
  <c r="AF212" i="18"/>
  <c r="AF31" i="11" s="1"/>
  <c r="AF212" i="17"/>
  <c r="AF31" i="10" s="1"/>
  <c r="AF212" i="31"/>
  <c r="AF31" i="13" s="1"/>
  <c r="M189" i="19"/>
  <c r="M8" i="12" s="1"/>
  <c r="M189" i="18"/>
  <c r="M8" i="11" s="1"/>
  <c r="M189" i="17"/>
  <c r="M8" i="10" s="1"/>
  <c r="M189" i="31"/>
  <c r="M8" i="13" s="1"/>
  <c r="AA193" i="19"/>
  <c r="AA12" i="12" s="1"/>
  <c r="AA193" i="17"/>
  <c r="AA12" i="10" s="1"/>
  <c r="AA193" i="18"/>
  <c r="AA12" i="11" s="1"/>
  <c r="AA193" i="31"/>
  <c r="AA12" i="13" s="1"/>
  <c r="C205" i="19"/>
  <c r="C24" i="12" s="1"/>
  <c r="C205" i="18"/>
  <c r="C24" i="11" s="1"/>
  <c r="C205" i="17"/>
  <c r="C24" i="10" s="1"/>
  <c r="C205" i="31"/>
  <c r="C24" i="13" s="1"/>
  <c r="S210" i="19"/>
  <c r="S29" i="12" s="1"/>
  <c r="S210" i="18"/>
  <c r="S29" i="11" s="1"/>
  <c r="S210" i="17"/>
  <c r="S29" i="10" s="1"/>
  <c r="S210" i="31"/>
  <c r="S29" i="13" s="1"/>
  <c r="V198" i="19"/>
  <c r="V17" i="12" s="1"/>
  <c r="V198" i="18"/>
  <c r="V17" i="11" s="1"/>
  <c r="V198" i="17"/>
  <c r="V17" i="10" s="1"/>
  <c r="V198" i="31"/>
  <c r="V17" i="13" s="1"/>
  <c r="AC203" i="19"/>
  <c r="AC22" i="12" s="1"/>
  <c r="AC203" i="17"/>
  <c r="AC22" i="10" s="1"/>
  <c r="AC203" i="18"/>
  <c r="AC22" i="11" s="1"/>
  <c r="AC203" i="31"/>
  <c r="AC22" i="13" s="1"/>
  <c r="Y201" i="19"/>
  <c r="Y20" i="12" s="1"/>
  <c r="Y201" i="18"/>
  <c r="Y20" i="11" s="1"/>
  <c r="Y201" i="17"/>
  <c r="Y20" i="10" s="1"/>
  <c r="Y201" i="31"/>
  <c r="Y20" i="13" s="1"/>
  <c r="W190" i="19"/>
  <c r="W9" i="12" s="1"/>
  <c r="W190" i="18"/>
  <c r="W9" i="11" s="1"/>
  <c r="W190" i="17"/>
  <c r="W9" i="10" s="1"/>
  <c r="W190" i="31"/>
  <c r="W9" i="13" s="1"/>
  <c r="U186" i="19"/>
  <c r="U5" i="12" s="1"/>
  <c r="U186" i="18"/>
  <c r="U5" i="11" s="1"/>
  <c r="U186" i="17"/>
  <c r="U5" i="10" s="1"/>
  <c r="U186" i="31"/>
  <c r="U5" i="13" s="1"/>
  <c r="U224" i="19"/>
  <c r="U43" i="12" s="1"/>
  <c r="U224" i="17"/>
  <c r="U43" i="10" s="1"/>
  <c r="U224" i="18"/>
  <c r="U43" i="11" s="1"/>
  <c r="U217" i="19"/>
  <c r="U36" i="12" s="1"/>
  <c r="U217" i="17"/>
  <c r="U36" i="10" s="1"/>
  <c r="U217" i="18"/>
  <c r="U36" i="11" s="1"/>
  <c r="U217" i="31"/>
  <c r="U36" i="13" s="1"/>
  <c r="U219" i="19"/>
  <c r="U38" i="12" s="1"/>
  <c r="U219" i="17"/>
  <c r="U38" i="10" s="1"/>
  <c r="U219" i="18"/>
  <c r="U38" i="11" s="1"/>
  <c r="U219" i="31"/>
  <c r="U38" i="13" s="1"/>
  <c r="U187" i="19"/>
  <c r="U6" i="12" s="1"/>
  <c r="U187" i="18"/>
  <c r="U6" i="11" s="1"/>
  <c r="U187" i="17"/>
  <c r="U6" i="10" s="1"/>
  <c r="U187" i="31"/>
  <c r="U6" i="13" s="1"/>
  <c r="AF211" i="19"/>
  <c r="AF30" i="12" s="1"/>
  <c r="AF211" i="17"/>
  <c r="AF30" i="10" s="1"/>
  <c r="AF211" i="18"/>
  <c r="AF30" i="11" s="1"/>
  <c r="AF211" i="31"/>
  <c r="AF30" i="13" s="1"/>
  <c r="AF195" i="19"/>
  <c r="AF14" i="12" s="1"/>
  <c r="AF195" i="17"/>
  <c r="AF14" i="10" s="1"/>
  <c r="AF195" i="18"/>
  <c r="AF14" i="11" s="1"/>
  <c r="AF195" i="31"/>
  <c r="AF14" i="13" s="1"/>
  <c r="AF194" i="19"/>
  <c r="AF13" i="12" s="1"/>
  <c r="AF194" i="18"/>
  <c r="AF13" i="11" s="1"/>
  <c r="AF194" i="17"/>
  <c r="AF13" i="10" s="1"/>
  <c r="AF194" i="31"/>
  <c r="AF13" i="13" s="1"/>
  <c r="AF204" i="19"/>
  <c r="AF23" i="12" s="1"/>
  <c r="AF204" i="18"/>
  <c r="AF23" i="11" s="1"/>
  <c r="AF204" i="17"/>
  <c r="AF23" i="10" s="1"/>
  <c r="AF204" i="31"/>
  <c r="AF23" i="13" s="1"/>
  <c r="AF205" i="18"/>
  <c r="AF24" i="11" s="1"/>
  <c r="AF205" i="19"/>
  <c r="AF24" i="12" s="1"/>
  <c r="AF205" i="17"/>
  <c r="AF24" i="10" s="1"/>
  <c r="AF205" i="31"/>
  <c r="AF24" i="13" s="1"/>
  <c r="M224" i="19"/>
  <c r="M43" i="12" s="1"/>
  <c r="M224" i="17"/>
  <c r="M43" i="10" s="1"/>
  <c r="M224" i="18"/>
  <c r="M43" i="11" s="1"/>
  <c r="M194" i="18"/>
  <c r="M13" i="11" s="1"/>
  <c r="M194" i="19"/>
  <c r="M13" i="12" s="1"/>
  <c r="M194" i="17"/>
  <c r="M13" i="10" s="1"/>
  <c r="M194" i="31"/>
  <c r="M13" i="13" s="1"/>
  <c r="M221" i="19"/>
  <c r="M40" i="12" s="1"/>
  <c r="M221" i="18"/>
  <c r="M40" i="11" s="1"/>
  <c r="M221" i="17"/>
  <c r="M40" i="10" s="1"/>
  <c r="M221" i="31"/>
  <c r="M40" i="13" s="1"/>
  <c r="M223" i="19"/>
  <c r="M42" i="12" s="1"/>
  <c r="M223" i="18"/>
  <c r="M42" i="11" s="1"/>
  <c r="M223" i="17"/>
  <c r="M42" i="10" s="1"/>
  <c r="M223" i="31"/>
  <c r="M42" i="13" s="1"/>
  <c r="M191" i="19"/>
  <c r="M10" i="12" s="1"/>
  <c r="M191" i="18"/>
  <c r="M10" i="11" s="1"/>
  <c r="M191" i="17"/>
  <c r="M10" i="10" s="1"/>
  <c r="M191" i="31"/>
  <c r="M10" i="13" s="1"/>
  <c r="R190" i="19"/>
  <c r="R9" i="12" s="1"/>
  <c r="R190" i="18"/>
  <c r="R9" i="11" s="1"/>
  <c r="R190" i="17"/>
  <c r="R9" i="10" s="1"/>
  <c r="R190" i="31"/>
  <c r="R9" i="13" s="1"/>
  <c r="R192" i="19"/>
  <c r="R11" i="12" s="1"/>
  <c r="R192" i="18"/>
  <c r="R11" i="11" s="1"/>
  <c r="R192" i="17"/>
  <c r="R11" i="10" s="1"/>
  <c r="R192" i="31"/>
  <c r="R11" i="13" s="1"/>
  <c r="R199" i="18"/>
  <c r="R18" i="11" s="1"/>
  <c r="R199" i="19"/>
  <c r="R18" i="12" s="1"/>
  <c r="R199" i="17"/>
  <c r="R18" i="10" s="1"/>
  <c r="R199" i="31"/>
  <c r="R18" i="13" s="1"/>
  <c r="R201" i="19"/>
  <c r="R20" i="12" s="1"/>
  <c r="R201" i="18"/>
  <c r="R20" i="11" s="1"/>
  <c r="R201" i="17"/>
  <c r="R20" i="10" s="1"/>
  <c r="R201" i="31"/>
  <c r="R20" i="13" s="1"/>
  <c r="R210" i="19"/>
  <c r="R29" i="12" s="1"/>
  <c r="R210" i="18"/>
  <c r="R29" i="11" s="1"/>
  <c r="R210" i="17"/>
  <c r="R29" i="10" s="1"/>
  <c r="R210" i="31"/>
  <c r="R29" i="13" s="1"/>
  <c r="R188" i="19"/>
  <c r="R7" i="12" s="1"/>
  <c r="R188" i="18"/>
  <c r="R7" i="11" s="1"/>
  <c r="R188" i="17"/>
  <c r="R7" i="10" s="1"/>
  <c r="R188" i="31"/>
  <c r="R7" i="13" s="1"/>
  <c r="AD218" i="19"/>
  <c r="AD37" i="12" s="1"/>
  <c r="AD218" i="17"/>
  <c r="AD37" i="10" s="1"/>
  <c r="AD218" i="18"/>
  <c r="AD37" i="11" s="1"/>
  <c r="AD218" i="31"/>
  <c r="AD37" i="13" s="1"/>
  <c r="AD201" i="19"/>
  <c r="AD20" i="12" s="1"/>
  <c r="AD201" i="17"/>
  <c r="AD20" i="10" s="1"/>
  <c r="AD201" i="18"/>
  <c r="AD20" i="11" s="1"/>
  <c r="AD201" i="31"/>
  <c r="AD20" i="13" s="1"/>
  <c r="AD211" i="18"/>
  <c r="AD30" i="11" s="1"/>
  <c r="AD211" i="19"/>
  <c r="AD30" i="12" s="1"/>
  <c r="AD211" i="17"/>
  <c r="AD30" i="10" s="1"/>
  <c r="AD211" i="31"/>
  <c r="AD30" i="13" s="1"/>
  <c r="AD216" i="19"/>
  <c r="AD35" i="12" s="1"/>
  <c r="AD216" i="18"/>
  <c r="AD35" i="11" s="1"/>
  <c r="AD216" i="17"/>
  <c r="AD35" i="10" s="1"/>
  <c r="AD216" i="31"/>
  <c r="AD35" i="13" s="1"/>
  <c r="AD187" i="19"/>
  <c r="AD6" i="12" s="1"/>
  <c r="AD187" i="18"/>
  <c r="AD6" i="11" s="1"/>
  <c r="AD187" i="17"/>
  <c r="AD6" i="10" s="1"/>
  <c r="AD187" i="31"/>
  <c r="AD6" i="13" s="1"/>
  <c r="AA215" i="19"/>
  <c r="AA34" i="12" s="1"/>
  <c r="AA215" i="17"/>
  <c r="AA34" i="10" s="1"/>
  <c r="AA215" i="18"/>
  <c r="AA34" i="11" s="1"/>
  <c r="AA215" i="31"/>
  <c r="AA34" i="13" s="1"/>
  <c r="AA223" i="19"/>
  <c r="AA42" i="12" s="1"/>
  <c r="AA223" i="17"/>
  <c r="AA42" i="10" s="1"/>
  <c r="AA223" i="18"/>
  <c r="AA42" i="11" s="1"/>
  <c r="AA223" i="31"/>
  <c r="AA42" i="13" s="1"/>
  <c r="AA212" i="19"/>
  <c r="AA31" i="12" s="1"/>
  <c r="AA212" i="17"/>
  <c r="AA31" i="10" s="1"/>
  <c r="AA212" i="18"/>
  <c r="AA31" i="11" s="1"/>
  <c r="AA212" i="31"/>
  <c r="AA31" i="13" s="1"/>
  <c r="AA189" i="19"/>
  <c r="AA8" i="12" s="1"/>
  <c r="AA189" i="18"/>
  <c r="AA8" i="11" s="1"/>
  <c r="AA189" i="17"/>
  <c r="AA8" i="10" s="1"/>
  <c r="AA189" i="31"/>
  <c r="AA8" i="13" s="1"/>
  <c r="AA194" i="19"/>
  <c r="AA13" i="12" s="1"/>
  <c r="AA194" i="17"/>
  <c r="AA13" i="10" s="1"/>
  <c r="AA194" i="18"/>
  <c r="AA13" i="11" s="1"/>
  <c r="AA194" i="31"/>
  <c r="AA13" i="13" s="1"/>
  <c r="L201" i="18"/>
  <c r="L20" i="11" s="1"/>
  <c r="L201" i="19"/>
  <c r="L20" i="12" s="1"/>
  <c r="L201" i="17"/>
  <c r="L20" i="10" s="1"/>
  <c r="L201" i="31"/>
  <c r="L20" i="13" s="1"/>
  <c r="L220" i="19"/>
  <c r="L39" i="12" s="1"/>
  <c r="L220" i="18"/>
  <c r="L39" i="11" s="1"/>
  <c r="L220" i="17"/>
  <c r="L39" i="10" s="1"/>
  <c r="L220" i="31"/>
  <c r="L39" i="13" s="1"/>
  <c r="L222" i="19"/>
  <c r="L41" i="12" s="1"/>
  <c r="L222" i="18"/>
  <c r="L41" i="11" s="1"/>
  <c r="L222" i="17"/>
  <c r="L41" i="10" s="1"/>
  <c r="L222" i="31"/>
  <c r="L41" i="13" s="1"/>
  <c r="L223" i="19"/>
  <c r="L42" i="12" s="1"/>
  <c r="L223" i="17"/>
  <c r="L42" i="10" s="1"/>
  <c r="L223" i="18"/>
  <c r="L42" i="11" s="1"/>
  <c r="L223" i="31"/>
  <c r="L42" i="13" s="1"/>
  <c r="L191" i="19"/>
  <c r="L10" i="12" s="1"/>
  <c r="L191" i="17"/>
  <c r="L10" i="10" s="1"/>
  <c r="L191" i="18"/>
  <c r="L10" i="11" s="1"/>
  <c r="L191" i="31"/>
  <c r="L10" i="13" s="1"/>
  <c r="F194" i="19"/>
  <c r="F13" i="12" s="1"/>
  <c r="F194" i="18"/>
  <c r="F13" i="11" s="1"/>
  <c r="F194" i="17"/>
  <c r="F13" i="10" s="1"/>
  <c r="F194" i="31"/>
  <c r="F13" i="13" s="1"/>
  <c r="F198" i="19"/>
  <c r="F17" i="12" s="1"/>
  <c r="F198" i="18"/>
  <c r="F17" i="11" s="1"/>
  <c r="F198" i="17"/>
  <c r="F17" i="10" s="1"/>
  <c r="F198" i="31"/>
  <c r="F17" i="13" s="1"/>
  <c r="F193" i="19"/>
  <c r="F12" i="12" s="1"/>
  <c r="F193" i="17"/>
  <c r="F12" i="10" s="1"/>
  <c r="F193" i="18"/>
  <c r="F12" i="11" s="1"/>
  <c r="F193" i="31"/>
  <c r="F12" i="13" s="1"/>
  <c r="F199" i="19"/>
  <c r="F18" i="12" s="1"/>
  <c r="F199" i="18"/>
  <c r="F18" i="11" s="1"/>
  <c r="F199" i="17"/>
  <c r="F18" i="10" s="1"/>
  <c r="F199" i="31"/>
  <c r="F18" i="13" s="1"/>
  <c r="F204" i="19"/>
  <c r="F23" i="12" s="1"/>
  <c r="F204" i="17"/>
  <c r="F23" i="10" s="1"/>
  <c r="F204" i="18"/>
  <c r="F23" i="11" s="1"/>
  <c r="F204" i="31"/>
  <c r="F23" i="13" s="1"/>
  <c r="F190" i="19"/>
  <c r="F9" i="12" s="1"/>
  <c r="F190" i="18"/>
  <c r="F9" i="11" s="1"/>
  <c r="F190" i="17"/>
  <c r="F9" i="10" s="1"/>
  <c r="F190" i="31"/>
  <c r="F9" i="13" s="1"/>
  <c r="J192" i="19"/>
  <c r="J11" i="12" s="1"/>
  <c r="J192" i="18"/>
  <c r="J11" i="11" s="1"/>
  <c r="J192" i="17"/>
  <c r="J11" i="10" s="1"/>
  <c r="J192" i="31"/>
  <c r="J11" i="13" s="1"/>
  <c r="J215" i="19"/>
  <c r="J34" i="12" s="1"/>
  <c r="J215" i="18"/>
  <c r="J34" i="11" s="1"/>
  <c r="J215" i="17"/>
  <c r="J34" i="10" s="1"/>
  <c r="J215" i="31"/>
  <c r="J34" i="13" s="1"/>
  <c r="J217" i="19"/>
  <c r="J36" i="12" s="1"/>
  <c r="J217" i="18"/>
  <c r="J36" i="11" s="1"/>
  <c r="J217" i="17"/>
  <c r="J36" i="10" s="1"/>
  <c r="J217" i="31"/>
  <c r="J36" i="13" s="1"/>
  <c r="J222" i="19"/>
  <c r="J41" i="12" s="1"/>
  <c r="J222" i="18"/>
  <c r="J41" i="11" s="1"/>
  <c r="J222" i="17"/>
  <c r="J41" i="10" s="1"/>
  <c r="J222" i="31"/>
  <c r="J41" i="13" s="1"/>
  <c r="J186" i="19"/>
  <c r="J5" i="12" s="1"/>
  <c r="J186" i="18"/>
  <c r="J5" i="11" s="1"/>
  <c r="J186" i="17"/>
  <c r="J5" i="10" s="1"/>
  <c r="J186" i="31"/>
  <c r="J5" i="13" s="1"/>
  <c r="C217" i="19"/>
  <c r="C36" i="12" s="1"/>
  <c r="C217" i="17"/>
  <c r="C36" i="10" s="1"/>
  <c r="C217" i="18"/>
  <c r="C36" i="11" s="1"/>
  <c r="C217" i="31"/>
  <c r="C36" i="13" s="1"/>
  <c r="C209" i="19"/>
  <c r="C28" i="12" s="1"/>
  <c r="C209" i="17"/>
  <c r="C28" i="10" s="1"/>
  <c r="C209" i="18"/>
  <c r="C28" i="11" s="1"/>
  <c r="C209" i="31"/>
  <c r="C28" i="13" s="1"/>
  <c r="C224" i="18"/>
  <c r="C43" i="11" s="1"/>
  <c r="C224" i="19"/>
  <c r="C43" i="12" s="1"/>
  <c r="C224" i="17"/>
  <c r="C43" i="10" s="1"/>
  <c r="C224" i="31"/>
  <c r="C43" i="13" s="1"/>
  <c r="C192" i="19"/>
  <c r="C11" i="12" s="1"/>
  <c r="C192" i="18"/>
  <c r="C11" i="11" s="1"/>
  <c r="C192" i="17"/>
  <c r="C11" i="10" s="1"/>
  <c r="C192" i="31"/>
  <c r="C11" i="13" s="1"/>
  <c r="C194" i="19"/>
  <c r="C13" i="12" s="1"/>
  <c r="C194" i="18"/>
  <c r="C13" i="11" s="1"/>
  <c r="C194" i="17"/>
  <c r="C13" i="10" s="1"/>
  <c r="C194" i="31"/>
  <c r="C13" i="13" s="1"/>
  <c r="E186" i="19"/>
  <c r="E5" i="12" s="1"/>
  <c r="E186" i="18"/>
  <c r="E5" i="11" s="1"/>
  <c r="E186" i="17"/>
  <c r="E5" i="10" s="1"/>
  <c r="E186" i="31"/>
  <c r="E5" i="13" s="1"/>
  <c r="E194" i="19"/>
  <c r="E13" i="12" s="1"/>
  <c r="E194" i="18"/>
  <c r="E13" i="11" s="1"/>
  <c r="E194" i="17"/>
  <c r="E13" i="10" s="1"/>
  <c r="E194" i="31"/>
  <c r="E13" i="13" s="1"/>
  <c r="E213" i="19"/>
  <c r="E32" i="12" s="1"/>
  <c r="E213" i="18"/>
  <c r="E32" i="11" s="1"/>
  <c r="E213" i="17"/>
  <c r="E32" i="10" s="1"/>
  <c r="E213" i="31"/>
  <c r="E32" i="13" s="1"/>
  <c r="E219" i="19"/>
  <c r="E38" i="12" s="1"/>
  <c r="E219" i="17"/>
  <c r="E38" i="10" s="1"/>
  <c r="E219" i="18"/>
  <c r="E38" i="11" s="1"/>
  <c r="E219" i="31"/>
  <c r="E38" i="13" s="1"/>
  <c r="E187" i="19"/>
  <c r="E6" i="12" s="1"/>
  <c r="E187" i="18"/>
  <c r="E6" i="11" s="1"/>
  <c r="E187" i="17"/>
  <c r="E6" i="10" s="1"/>
  <c r="E187" i="31"/>
  <c r="E6" i="13" s="1"/>
  <c r="AD214" i="31"/>
  <c r="AD33" i="13" s="1"/>
  <c r="S219" i="19"/>
  <c r="S38" i="12" s="1"/>
  <c r="S219" i="18"/>
  <c r="S38" i="11" s="1"/>
  <c r="S219" i="17"/>
  <c r="S38" i="10" s="1"/>
  <c r="S219" i="31"/>
  <c r="S38" i="13" s="1"/>
  <c r="D212" i="19"/>
  <c r="D31" i="12" s="1"/>
  <c r="D212" i="18"/>
  <c r="D31" i="11" s="1"/>
  <c r="D212" i="17"/>
  <c r="D31" i="10" s="1"/>
  <c r="D212" i="31"/>
  <c r="D31" i="13" s="1"/>
  <c r="N205" i="19"/>
  <c r="N24" i="12" s="1"/>
  <c r="N205" i="18"/>
  <c r="N24" i="11" s="1"/>
  <c r="N205" i="17"/>
  <c r="N24" i="10" s="1"/>
  <c r="N205" i="31"/>
  <c r="N24" i="13" s="1"/>
  <c r="V217" i="19"/>
  <c r="V36" i="12" s="1"/>
  <c r="V217" i="17"/>
  <c r="V36" i="10" s="1"/>
  <c r="V217" i="18"/>
  <c r="V36" i="11" s="1"/>
  <c r="V217" i="31"/>
  <c r="V36" i="13" s="1"/>
  <c r="Q189" i="19"/>
  <c r="Q8" i="12" s="1"/>
  <c r="Q189" i="18"/>
  <c r="Q8" i="11" s="1"/>
  <c r="Q189" i="17"/>
  <c r="Q8" i="10" s="1"/>
  <c r="Q189" i="31"/>
  <c r="Q8" i="13" s="1"/>
  <c r="I209" i="19"/>
  <c r="I28" i="12" s="1"/>
  <c r="I209" i="18"/>
  <c r="I28" i="11" s="1"/>
  <c r="I209" i="17"/>
  <c r="I28" i="10" s="1"/>
  <c r="I209" i="31"/>
  <c r="I28" i="13" s="1"/>
  <c r="Y203" i="19"/>
  <c r="Y22" i="12" s="1"/>
  <c r="Y203" i="18"/>
  <c r="Y22" i="11" s="1"/>
  <c r="Y203" i="17"/>
  <c r="Y22" i="10" s="1"/>
  <c r="Y203" i="31"/>
  <c r="Y22" i="13" s="1"/>
  <c r="W210" i="19"/>
  <c r="W29" i="12" s="1"/>
  <c r="W210" i="17"/>
  <c r="W29" i="10" s="1"/>
  <c r="W210" i="18"/>
  <c r="W29" i="11" s="1"/>
  <c r="W210" i="31"/>
  <c r="W29" i="13" s="1"/>
  <c r="U193" i="19"/>
  <c r="U12" i="12" s="1"/>
  <c r="U193" i="18"/>
  <c r="U12" i="11" s="1"/>
  <c r="U193" i="17"/>
  <c r="U12" i="10" s="1"/>
  <c r="U193" i="31"/>
  <c r="U12" i="13" s="1"/>
  <c r="AF223" i="19"/>
  <c r="AF42" i="12" s="1"/>
  <c r="AF223" i="18"/>
  <c r="AF42" i="11" s="1"/>
  <c r="AF223" i="17"/>
  <c r="AF42" i="10" s="1"/>
  <c r="AF223" i="31"/>
  <c r="AF42" i="13" s="1"/>
  <c r="M222" i="19"/>
  <c r="M41" i="12" s="1"/>
  <c r="M222" i="18"/>
  <c r="M41" i="11" s="1"/>
  <c r="M222" i="17"/>
  <c r="M41" i="10" s="1"/>
  <c r="M222" i="31"/>
  <c r="M41" i="13" s="1"/>
  <c r="R218" i="19"/>
  <c r="R37" i="12" s="1"/>
  <c r="R218" i="18"/>
  <c r="R37" i="11" s="1"/>
  <c r="R218" i="17"/>
  <c r="R37" i="10" s="1"/>
  <c r="R218" i="31"/>
  <c r="R37" i="13" s="1"/>
  <c r="AD192" i="19"/>
  <c r="AD11" i="12" s="1"/>
  <c r="AD192" i="18"/>
  <c r="AD11" i="11" s="1"/>
  <c r="AD192" i="17"/>
  <c r="AD11" i="10" s="1"/>
  <c r="AD192" i="31"/>
  <c r="AD11" i="13" s="1"/>
  <c r="L198" i="19"/>
  <c r="L17" i="12" s="1"/>
  <c r="L198" i="18"/>
  <c r="L17" i="11" s="1"/>
  <c r="L198" i="17"/>
  <c r="L17" i="10" s="1"/>
  <c r="L198" i="31"/>
  <c r="L17" i="13" s="1"/>
  <c r="F207" i="19"/>
  <c r="F26" i="12" s="1"/>
  <c r="F207" i="18"/>
  <c r="F26" i="11" s="1"/>
  <c r="F207" i="17"/>
  <c r="F26" i="10" s="1"/>
  <c r="F207" i="31"/>
  <c r="F26" i="13" s="1"/>
  <c r="C202" i="19"/>
  <c r="C21" i="12" s="1"/>
  <c r="C202" i="17"/>
  <c r="C21" i="10" s="1"/>
  <c r="C202" i="18"/>
  <c r="C21" i="11" s="1"/>
  <c r="C202" i="31"/>
  <c r="C21" i="13" s="1"/>
  <c r="E195" i="19"/>
  <c r="E14" i="12" s="1"/>
  <c r="E195" i="17"/>
  <c r="E14" i="10" s="1"/>
  <c r="E195" i="18"/>
  <c r="E14" i="11" s="1"/>
  <c r="E195" i="31"/>
  <c r="E14" i="13" s="1"/>
  <c r="S188" i="19"/>
  <c r="S7" i="12" s="1"/>
  <c r="S188" i="18"/>
  <c r="S7" i="11" s="1"/>
  <c r="S188" i="17"/>
  <c r="S7" i="10" s="1"/>
  <c r="S188" i="31"/>
  <c r="S7" i="13" s="1"/>
  <c r="D211" i="19"/>
  <c r="D30" i="12" s="1"/>
  <c r="D211" i="18"/>
  <c r="D30" i="11" s="1"/>
  <c r="D211" i="17"/>
  <c r="D30" i="10" s="1"/>
  <c r="D211" i="31"/>
  <c r="D30" i="13" s="1"/>
  <c r="K215" i="19"/>
  <c r="K34" i="12" s="1"/>
  <c r="K215" i="18"/>
  <c r="K34" i="11" s="1"/>
  <c r="K215" i="17"/>
  <c r="K34" i="10" s="1"/>
  <c r="K215" i="31"/>
  <c r="K34" i="13" s="1"/>
  <c r="N197" i="19"/>
  <c r="N16" i="12" s="1"/>
  <c r="N197" i="18"/>
  <c r="N16" i="11" s="1"/>
  <c r="N197" i="17"/>
  <c r="N16" i="10" s="1"/>
  <c r="N197" i="31"/>
  <c r="N16" i="13" s="1"/>
  <c r="V223" i="19"/>
  <c r="V42" i="12" s="1"/>
  <c r="V223" i="18"/>
  <c r="V42" i="11" s="1"/>
  <c r="V223" i="17"/>
  <c r="V42" i="10" s="1"/>
  <c r="V223" i="31"/>
  <c r="V42" i="13" s="1"/>
  <c r="Q184" i="19"/>
  <c r="Q3" i="12" s="1"/>
  <c r="Q184" i="18"/>
  <c r="Q3" i="11" s="1"/>
  <c r="Q184" i="17"/>
  <c r="Q3" i="10" s="1"/>
  <c r="Q184" i="31"/>
  <c r="Q3" i="13" s="1"/>
  <c r="AC214" i="19"/>
  <c r="AC33" i="12" s="1"/>
  <c r="AC214" i="17"/>
  <c r="AC33" i="10" s="1"/>
  <c r="AC214" i="18"/>
  <c r="AC33" i="11" s="1"/>
  <c r="I194" i="19"/>
  <c r="I13" i="12" s="1"/>
  <c r="I194" i="18"/>
  <c r="I13" i="11" s="1"/>
  <c r="I194" i="17"/>
  <c r="I13" i="10" s="1"/>
  <c r="I194" i="31"/>
  <c r="I13" i="13" s="1"/>
  <c r="I186" i="19"/>
  <c r="I5" i="12" s="1"/>
  <c r="I186" i="18"/>
  <c r="I5" i="11" s="1"/>
  <c r="I186" i="17"/>
  <c r="I5" i="10" s="1"/>
  <c r="I186" i="31"/>
  <c r="I5" i="13" s="1"/>
  <c r="W191" i="19"/>
  <c r="W10" i="12" s="1"/>
  <c r="W191" i="18"/>
  <c r="W10" i="11" s="1"/>
  <c r="W191" i="17"/>
  <c r="W10" i="10" s="1"/>
  <c r="W191" i="31"/>
  <c r="W10" i="13" s="1"/>
  <c r="Z190" i="19"/>
  <c r="Z9" i="12" s="1"/>
  <c r="Z190" i="17"/>
  <c r="Z9" i="10" s="1"/>
  <c r="Z190" i="18"/>
  <c r="Z9" i="11" s="1"/>
  <c r="Z190" i="31"/>
  <c r="Z9" i="13" s="1"/>
  <c r="S193" i="19"/>
  <c r="S12" i="12" s="1"/>
  <c r="S193" i="17"/>
  <c r="S12" i="10" s="1"/>
  <c r="S193" i="18"/>
  <c r="S12" i="11" s="1"/>
  <c r="S193" i="31"/>
  <c r="S12" i="13" s="1"/>
  <c r="S191" i="19"/>
  <c r="S10" i="12" s="1"/>
  <c r="S191" i="18"/>
  <c r="S10" i="11" s="1"/>
  <c r="S191" i="17"/>
  <c r="S10" i="10" s="1"/>
  <c r="S191" i="31"/>
  <c r="S10" i="13" s="1"/>
  <c r="S209" i="19"/>
  <c r="S28" i="12" s="1"/>
  <c r="S209" i="17"/>
  <c r="S28" i="10" s="1"/>
  <c r="S209" i="18"/>
  <c r="S28" i="11" s="1"/>
  <c r="S209" i="31"/>
  <c r="S28" i="13" s="1"/>
  <c r="S200" i="18"/>
  <c r="S19" i="11" s="1"/>
  <c r="S200" i="19"/>
  <c r="S19" i="12" s="1"/>
  <c r="S200" i="17"/>
  <c r="S19" i="10" s="1"/>
  <c r="S200" i="31"/>
  <c r="S19" i="13" s="1"/>
  <c r="S206" i="19"/>
  <c r="S25" i="12" s="1"/>
  <c r="S206" i="17"/>
  <c r="S25" i="10" s="1"/>
  <c r="S206" i="18"/>
  <c r="S25" i="11" s="1"/>
  <c r="S206" i="31"/>
  <c r="S25" i="13" s="1"/>
  <c r="S184" i="19"/>
  <c r="S3" i="12" s="1"/>
  <c r="S184" i="18"/>
  <c r="S3" i="11" s="1"/>
  <c r="S184" i="17"/>
  <c r="S3" i="10" s="1"/>
  <c r="S184" i="31"/>
  <c r="S3" i="13" s="1"/>
  <c r="D201" i="18"/>
  <c r="D20" i="11" s="1"/>
  <c r="D201" i="19"/>
  <c r="D20" i="12" s="1"/>
  <c r="D201" i="17"/>
  <c r="D20" i="10" s="1"/>
  <c r="D201" i="31"/>
  <c r="D20" i="13" s="1"/>
  <c r="D200" i="19"/>
  <c r="D19" i="12" s="1"/>
  <c r="D200" i="17"/>
  <c r="D19" i="10" s="1"/>
  <c r="D200" i="18"/>
  <c r="D19" i="11" s="1"/>
  <c r="D200" i="31"/>
  <c r="D19" i="13" s="1"/>
  <c r="D206" i="19"/>
  <c r="D25" i="12" s="1"/>
  <c r="D206" i="18"/>
  <c r="D25" i="11" s="1"/>
  <c r="D206" i="17"/>
  <c r="D25" i="10" s="1"/>
  <c r="D206" i="31"/>
  <c r="D25" i="13" s="1"/>
  <c r="D207" i="19"/>
  <c r="D26" i="12" s="1"/>
  <c r="D207" i="17"/>
  <c r="D26" i="10" s="1"/>
  <c r="D207" i="18"/>
  <c r="D26" i="11" s="1"/>
  <c r="D207" i="31"/>
  <c r="D26" i="13" s="1"/>
  <c r="D184" i="19"/>
  <c r="D3" i="12" s="1"/>
  <c r="D184" i="18"/>
  <c r="D3" i="11" s="1"/>
  <c r="D184" i="17"/>
  <c r="D3" i="10" s="1"/>
  <c r="D184" i="31"/>
  <c r="D3" i="13" s="1"/>
  <c r="K219" i="19"/>
  <c r="K38" i="12" s="1"/>
  <c r="K219" i="18"/>
  <c r="K38" i="11" s="1"/>
  <c r="K219" i="17"/>
  <c r="K38" i="10" s="1"/>
  <c r="K219" i="31"/>
  <c r="K38" i="13" s="1"/>
  <c r="K193" i="19"/>
  <c r="K12" i="12" s="1"/>
  <c r="K193" i="17"/>
  <c r="K12" i="10" s="1"/>
  <c r="K193" i="18"/>
  <c r="K12" i="11" s="1"/>
  <c r="K193" i="31"/>
  <c r="K12" i="13" s="1"/>
  <c r="K204" i="19"/>
  <c r="K23" i="12" s="1"/>
  <c r="K204" i="18"/>
  <c r="K23" i="11" s="1"/>
  <c r="K204" i="17"/>
  <c r="K23" i="10" s="1"/>
  <c r="K204" i="31"/>
  <c r="K23" i="13" s="1"/>
  <c r="K210" i="19"/>
  <c r="K29" i="12" s="1"/>
  <c r="K210" i="17"/>
  <c r="K29" i="10" s="1"/>
  <c r="K210" i="18"/>
  <c r="K29" i="11" s="1"/>
  <c r="K210" i="31"/>
  <c r="K29" i="13" s="1"/>
  <c r="K187" i="19"/>
  <c r="K6" i="12" s="1"/>
  <c r="K187" i="18"/>
  <c r="K6" i="11" s="1"/>
  <c r="K187" i="17"/>
  <c r="K6" i="10" s="1"/>
  <c r="K187" i="31"/>
  <c r="K6" i="13" s="1"/>
  <c r="N202" i="19"/>
  <c r="N21" i="12" s="1"/>
  <c r="N202" i="17"/>
  <c r="N21" i="10" s="1"/>
  <c r="N202" i="18"/>
  <c r="N21" i="11" s="1"/>
  <c r="N202" i="31"/>
  <c r="N21" i="13" s="1"/>
  <c r="N193" i="19"/>
  <c r="N12" i="12" s="1"/>
  <c r="N193" i="17"/>
  <c r="N12" i="10" s="1"/>
  <c r="N193" i="18"/>
  <c r="N12" i="11" s="1"/>
  <c r="N193" i="31"/>
  <c r="N12" i="13" s="1"/>
  <c r="N199" i="19"/>
  <c r="N18" i="12" s="1"/>
  <c r="N199" i="18"/>
  <c r="N18" i="11" s="1"/>
  <c r="N199" i="17"/>
  <c r="N18" i="10" s="1"/>
  <c r="N199" i="31"/>
  <c r="N18" i="13" s="1"/>
  <c r="N216" i="19"/>
  <c r="N35" i="12" s="1"/>
  <c r="N216" i="18"/>
  <c r="N35" i="11" s="1"/>
  <c r="N216" i="17"/>
  <c r="N35" i="10" s="1"/>
  <c r="N216" i="31"/>
  <c r="N35" i="13" s="1"/>
  <c r="N189" i="19"/>
  <c r="N8" i="12" s="1"/>
  <c r="N189" i="18"/>
  <c r="N8" i="11" s="1"/>
  <c r="N189" i="17"/>
  <c r="N8" i="10" s="1"/>
  <c r="N189" i="31"/>
  <c r="N8" i="13" s="1"/>
  <c r="V210" i="19"/>
  <c r="V29" i="12" s="1"/>
  <c r="V210" i="17"/>
  <c r="V29" i="10" s="1"/>
  <c r="V210" i="18"/>
  <c r="V29" i="11" s="1"/>
  <c r="V210" i="31"/>
  <c r="V29" i="13" s="1"/>
  <c r="V205" i="19"/>
  <c r="V24" i="12" s="1"/>
  <c r="V205" i="18"/>
  <c r="V24" i="11" s="1"/>
  <c r="V205" i="17"/>
  <c r="V24" i="10" s="1"/>
  <c r="V205" i="31"/>
  <c r="V24" i="13" s="1"/>
  <c r="V219" i="18"/>
  <c r="V38" i="11" s="1"/>
  <c r="V219" i="19"/>
  <c r="V38" i="12" s="1"/>
  <c r="V219" i="17"/>
  <c r="V38" i="10" s="1"/>
  <c r="V219" i="31"/>
  <c r="V38" i="13" s="1"/>
  <c r="V224" i="19"/>
  <c r="V43" i="12" s="1"/>
  <c r="V224" i="18"/>
  <c r="V43" i="11" s="1"/>
  <c r="V224" i="17"/>
  <c r="V43" i="10" s="1"/>
  <c r="V192" i="19"/>
  <c r="V11" i="12" s="1"/>
  <c r="V192" i="18"/>
  <c r="V11" i="11" s="1"/>
  <c r="V192" i="17"/>
  <c r="V11" i="10" s="1"/>
  <c r="V192" i="31"/>
  <c r="V11" i="13" s="1"/>
  <c r="Q210" i="19"/>
  <c r="Q29" i="12" s="1"/>
  <c r="Q210" i="18"/>
  <c r="Q29" i="11" s="1"/>
  <c r="Q210" i="17"/>
  <c r="Q29" i="10" s="1"/>
  <c r="Q210" i="31"/>
  <c r="Q29" i="13" s="1"/>
  <c r="Q218" i="19"/>
  <c r="Q37" i="12" s="1"/>
  <c r="Q218" i="18"/>
  <c r="Q37" i="11" s="1"/>
  <c r="Q218" i="17"/>
  <c r="Q37" i="10" s="1"/>
  <c r="Q218" i="31"/>
  <c r="Q37" i="13" s="1"/>
  <c r="Q214" i="18"/>
  <c r="Q33" i="11" s="1"/>
  <c r="Q214" i="19"/>
  <c r="Q33" i="12" s="1"/>
  <c r="Q214" i="17"/>
  <c r="Q33" i="10" s="1"/>
  <c r="Q199" i="19"/>
  <c r="Q18" i="12" s="1"/>
  <c r="Q199" i="17"/>
  <c r="Q18" i="10" s="1"/>
  <c r="Q199" i="18"/>
  <c r="Q18" i="11" s="1"/>
  <c r="Q199" i="31"/>
  <c r="Q18" i="13" s="1"/>
  <c r="Q205" i="19"/>
  <c r="Q24" i="12" s="1"/>
  <c r="Q205" i="17"/>
  <c r="Q24" i="10" s="1"/>
  <c r="Q205" i="18"/>
  <c r="Q24" i="11" s="1"/>
  <c r="Q205" i="31"/>
  <c r="Q24" i="13" s="1"/>
  <c r="Q187" i="19"/>
  <c r="Q6" i="12" s="1"/>
  <c r="Q187" i="17"/>
  <c r="Q6" i="10" s="1"/>
  <c r="Q187" i="18"/>
  <c r="Q6" i="11" s="1"/>
  <c r="Q187" i="31"/>
  <c r="Q6" i="13" s="1"/>
  <c r="AC210" i="18"/>
  <c r="AC29" i="11" s="1"/>
  <c r="AC210" i="19"/>
  <c r="AC29" i="12" s="1"/>
  <c r="AC210" i="17"/>
  <c r="AC29" i="10" s="1"/>
  <c r="AC210" i="31"/>
  <c r="AC29" i="13" s="1"/>
  <c r="AC202" i="19"/>
  <c r="AC21" i="12" s="1"/>
  <c r="AC202" i="18"/>
  <c r="AC21" i="11" s="1"/>
  <c r="AC202" i="17"/>
  <c r="AC21" i="10" s="1"/>
  <c r="AC202" i="31"/>
  <c r="AC21" i="13" s="1"/>
  <c r="AC198" i="19"/>
  <c r="AC17" i="12" s="1"/>
  <c r="AC198" i="18"/>
  <c r="AC17" i="11" s="1"/>
  <c r="AC198" i="17"/>
  <c r="AC17" i="10" s="1"/>
  <c r="AC198" i="31"/>
  <c r="AC17" i="13" s="1"/>
  <c r="AC193" i="19"/>
  <c r="AC12" i="12" s="1"/>
  <c r="AC193" i="18"/>
  <c r="AC12" i="11" s="1"/>
  <c r="AC193" i="17"/>
  <c r="AC12" i="10" s="1"/>
  <c r="AC193" i="31"/>
  <c r="AC12" i="13" s="1"/>
  <c r="AC199" i="19"/>
  <c r="AC18" i="12" s="1"/>
  <c r="AC199" i="18"/>
  <c r="AC18" i="11" s="1"/>
  <c r="AC199" i="17"/>
  <c r="AC18" i="10" s="1"/>
  <c r="AC199" i="31"/>
  <c r="AC18" i="13" s="1"/>
  <c r="I222" i="18"/>
  <c r="I41" i="11" s="1"/>
  <c r="I222" i="19"/>
  <c r="I41" i="12" s="1"/>
  <c r="I222" i="17"/>
  <c r="I41" i="10" s="1"/>
  <c r="I222" i="31"/>
  <c r="I41" i="13" s="1"/>
  <c r="I214" i="19"/>
  <c r="I33" i="12" s="1"/>
  <c r="I214" i="18"/>
  <c r="I33" i="11" s="1"/>
  <c r="I214" i="17"/>
  <c r="I33" i="10" s="1"/>
  <c r="I190" i="19"/>
  <c r="I9" i="12" s="1"/>
  <c r="I190" i="18"/>
  <c r="I9" i="11" s="1"/>
  <c r="I190" i="17"/>
  <c r="I9" i="10" s="1"/>
  <c r="I190" i="31"/>
  <c r="I9" i="13" s="1"/>
  <c r="I195" i="19"/>
  <c r="I14" i="12" s="1"/>
  <c r="I195" i="18"/>
  <c r="I14" i="11" s="1"/>
  <c r="I195" i="17"/>
  <c r="I14" i="10" s="1"/>
  <c r="I195" i="31"/>
  <c r="I14" i="13" s="1"/>
  <c r="I197" i="19"/>
  <c r="I16" i="12" s="1"/>
  <c r="I197" i="18"/>
  <c r="I16" i="11" s="1"/>
  <c r="I197" i="17"/>
  <c r="I16" i="10" s="1"/>
  <c r="I197" i="31"/>
  <c r="I16" i="13" s="1"/>
  <c r="I187" i="19"/>
  <c r="I6" i="12" s="1"/>
  <c r="I187" i="18"/>
  <c r="I6" i="11" s="1"/>
  <c r="I187" i="17"/>
  <c r="I6" i="10" s="1"/>
  <c r="I187" i="31"/>
  <c r="I6" i="13" s="1"/>
  <c r="Y212" i="19"/>
  <c r="Y31" i="12" s="1"/>
  <c r="Y212" i="17"/>
  <c r="Y31" i="10" s="1"/>
  <c r="Y212" i="18"/>
  <c r="Y31" i="11" s="1"/>
  <c r="Y212" i="31"/>
  <c r="Y31" i="13" s="1"/>
  <c r="Y190" i="19"/>
  <c r="Y9" i="12" s="1"/>
  <c r="Y190" i="18"/>
  <c r="Y9" i="11" s="1"/>
  <c r="Y190" i="17"/>
  <c r="Y9" i="10" s="1"/>
  <c r="Y190" i="31"/>
  <c r="Y9" i="13" s="1"/>
  <c r="Y223" i="19"/>
  <c r="Y42" i="12" s="1"/>
  <c r="Y223" i="17"/>
  <c r="Y42" i="10" s="1"/>
  <c r="Y223" i="18"/>
  <c r="Y42" i="11" s="1"/>
  <c r="Y223" i="31"/>
  <c r="Y42" i="13" s="1"/>
  <c r="Y191" i="19"/>
  <c r="Y10" i="12" s="1"/>
  <c r="Y191" i="18"/>
  <c r="Y10" i="11" s="1"/>
  <c r="Y191" i="17"/>
  <c r="Y10" i="10" s="1"/>
  <c r="Y191" i="31"/>
  <c r="Y10" i="13" s="1"/>
  <c r="Y197" i="19"/>
  <c r="Y16" i="12" s="1"/>
  <c r="Y197" i="18"/>
  <c r="Y16" i="11" s="1"/>
  <c r="Y197" i="17"/>
  <c r="Y16" i="10" s="1"/>
  <c r="Y197" i="31"/>
  <c r="Y16" i="13" s="1"/>
  <c r="W207" i="19"/>
  <c r="W26" i="12" s="1"/>
  <c r="W207" i="18"/>
  <c r="W26" i="11" s="1"/>
  <c r="W207" i="17"/>
  <c r="W26" i="10" s="1"/>
  <c r="W207" i="31"/>
  <c r="W26" i="13" s="1"/>
  <c r="W193" i="19"/>
  <c r="W12" i="12" s="1"/>
  <c r="W193" i="18"/>
  <c r="W12" i="11" s="1"/>
  <c r="W193" i="17"/>
  <c r="W12" i="10" s="1"/>
  <c r="W193" i="31"/>
  <c r="W12" i="13" s="1"/>
  <c r="W201" i="19"/>
  <c r="W20" i="12" s="1"/>
  <c r="W201" i="18"/>
  <c r="W20" i="11" s="1"/>
  <c r="W201" i="17"/>
  <c r="W20" i="10" s="1"/>
  <c r="W201" i="31"/>
  <c r="W20" i="13" s="1"/>
  <c r="W198" i="19"/>
  <c r="W17" i="12" s="1"/>
  <c r="W198" i="18"/>
  <c r="W17" i="11" s="1"/>
  <c r="W198" i="17"/>
  <c r="W17" i="10" s="1"/>
  <c r="W198" i="31"/>
  <c r="W17" i="13" s="1"/>
  <c r="W200" i="19"/>
  <c r="W19" i="12" s="1"/>
  <c r="W200" i="18"/>
  <c r="W19" i="11" s="1"/>
  <c r="W200" i="17"/>
  <c r="W19" i="10" s="1"/>
  <c r="W200" i="31"/>
  <c r="W19" i="13" s="1"/>
  <c r="W186" i="19"/>
  <c r="W5" i="12" s="1"/>
  <c r="W186" i="17"/>
  <c r="W5" i="10" s="1"/>
  <c r="W186" i="18"/>
  <c r="W5" i="11" s="1"/>
  <c r="W186" i="31"/>
  <c r="W5" i="13" s="1"/>
  <c r="U196" i="19"/>
  <c r="U15" i="12" s="1"/>
  <c r="U196" i="18"/>
  <c r="U15" i="11" s="1"/>
  <c r="U196" i="17"/>
  <c r="U15" i="10" s="1"/>
  <c r="U196" i="31"/>
  <c r="U15" i="13" s="1"/>
  <c r="U202" i="18"/>
  <c r="U21" i="11" s="1"/>
  <c r="U202" i="19"/>
  <c r="U21" i="12" s="1"/>
  <c r="U202" i="17"/>
  <c r="U21" i="10" s="1"/>
  <c r="U202" i="31"/>
  <c r="U21" i="13" s="1"/>
  <c r="U213" i="19"/>
  <c r="U32" i="12" s="1"/>
  <c r="U213" i="18"/>
  <c r="U32" i="11" s="1"/>
  <c r="U213" i="17"/>
  <c r="U32" i="10" s="1"/>
  <c r="U213" i="31"/>
  <c r="U32" i="13" s="1"/>
  <c r="U215" i="19"/>
  <c r="U34" i="12" s="1"/>
  <c r="U215" i="18"/>
  <c r="U34" i="11" s="1"/>
  <c r="U215" i="17"/>
  <c r="U34" i="10" s="1"/>
  <c r="U215" i="31"/>
  <c r="U34" i="13" s="1"/>
  <c r="U184" i="19"/>
  <c r="U3" i="12" s="1"/>
  <c r="U184" i="17"/>
  <c r="U3" i="10" s="1"/>
  <c r="U184" i="18"/>
  <c r="U3" i="11" s="1"/>
  <c r="U184" i="31"/>
  <c r="U3" i="13" s="1"/>
  <c r="Z212" i="19"/>
  <c r="Z31" i="12" s="1"/>
  <c r="Z212" i="18"/>
  <c r="Z31" i="11" s="1"/>
  <c r="Z212" i="17"/>
  <c r="Z31" i="10" s="1"/>
  <c r="Z212" i="31"/>
  <c r="Z31" i="13" s="1"/>
  <c r="Z211" i="19"/>
  <c r="Z30" i="12" s="1"/>
  <c r="Z211" i="18"/>
  <c r="Z30" i="11" s="1"/>
  <c r="Z211" i="17"/>
  <c r="Z30" i="10" s="1"/>
  <c r="Z211" i="31"/>
  <c r="Z30" i="13" s="1"/>
  <c r="Z213" i="19"/>
  <c r="Z32" i="12" s="1"/>
  <c r="Z213" i="17"/>
  <c r="Z32" i="10" s="1"/>
  <c r="Z213" i="18"/>
  <c r="Z32" i="11" s="1"/>
  <c r="Z213" i="31"/>
  <c r="Z32" i="13" s="1"/>
  <c r="Z218" i="19"/>
  <c r="Z37" i="12" s="1"/>
  <c r="Z218" i="18"/>
  <c r="Z37" i="11" s="1"/>
  <c r="Z218" i="17"/>
  <c r="Z37" i="10" s="1"/>
  <c r="Z218" i="31"/>
  <c r="Z37" i="13" s="1"/>
  <c r="Z189" i="19"/>
  <c r="Z8" i="12" s="1"/>
  <c r="Z189" i="17"/>
  <c r="Z8" i="10" s="1"/>
  <c r="Z189" i="18"/>
  <c r="Z8" i="11" s="1"/>
  <c r="Z189" i="31"/>
  <c r="Z8" i="13" s="1"/>
  <c r="AF207" i="19"/>
  <c r="AF26" i="12" s="1"/>
  <c r="AF207" i="17"/>
  <c r="AF26" i="10" s="1"/>
  <c r="AF207" i="18"/>
  <c r="AF26" i="11" s="1"/>
  <c r="AF207" i="31"/>
  <c r="AF26" i="13" s="1"/>
  <c r="AF222" i="19"/>
  <c r="AF41" i="12" s="1"/>
  <c r="AF222" i="17"/>
  <c r="AF41" i="10" s="1"/>
  <c r="AF222" i="18"/>
  <c r="AF41" i="11" s="1"/>
  <c r="AF222" i="31"/>
  <c r="AF41" i="13" s="1"/>
  <c r="AF190" i="19"/>
  <c r="AF9" i="12" s="1"/>
  <c r="AF190" i="18"/>
  <c r="AF9" i="11" s="1"/>
  <c r="AF190" i="17"/>
  <c r="AF9" i="10" s="1"/>
  <c r="AF190" i="31"/>
  <c r="AF9" i="13" s="1"/>
  <c r="AF200" i="19"/>
  <c r="AF19" i="12" s="1"/>
  <c r="AF200" i="18"/>
  <c r="AF19" i="11" s="1"/>
  <c r="AF200" i="17"/>
  <c r="AF19" i="10" s="1"/>
  <c r="AF200" i="31"/>
  <c r="AF19" i="13" s="1"/>
  <c r="AF201" i="19"/>
  <c r="AF20" i="12" s="1"/>
  <c r="AF201" i="18"/>
  <c r="AF20" i="11" s="1"/>
  <c r="AF201" i="17"/>
  <c r="AF20" i="10" s="1"/>
  <c r="AF201" i="31"/>
  <c r="AF20" i="13" s="1"/>
  <c r="M208" i="19"/>
  <c r="M27" i="12" s="1"/>
  <c r="M208" i="17"/>
  <c r="M27" i="10" s="1"/>
  <c r="M208" i="18"/>
  <c r="M27" i="11" s="1"/>
  <c r="M208" i="31"/>
  <c r="M27" i="13" s="1"/>
  <c r="M183" i="18"/>
  <c r="M2" i="11" s="1"/>
  <c r="M183" i="19"/>
  <c r="M2" i="12" s="1"/>
  <c r="M183" i="17"/>
  <c r="M2" i="10" s="1"/>
  <c r="M183" i="31"/>
  <c r="M2" i="13" s="1"/>
  <c r="M217" i="19"/>
  <c r="M36" i="12" s="1"/>
  <c r="M217" i="18"/>
  <c r="M36" i="11" s="1"/>
  <c r="M217" i="17"/>
  <c r="M36" i="10" s="1"/>
  <c r="M217" i="31"/>
  <c r="M36" i="13" s="1"/>
  <c r="M219" i="19"/>
  <c r="M38" i="12" s="1"/>
  <c r="M219" i="17"/>
  <c r="M38" i="10" s="1"/>
  <c r="M219" i="18"/>
  <c r="M38" i="11" s="1"/>
  <c r="M219" i="31"/>
  <c r="M38" i="13" s="1"/>
  <c r="M188" i="19"/>
  <c r="M7" i="12" s="1"/>
  <c r="M188" i="18"/>
  <c r="M7" i="11" s="1"/>
  <c r="M188" i="17"/>
  <c r="M7" i="10" s="1"/>
  <c r="M188" i="31"/>
  <c r="M7" i="13" s="1"/>
  <c r="R220" i="19"/>
  <c r="R39" i="12" s="1"/>
  <c r="R220" i="18"/>
  <c r="R39" i="11" s="1"/>
  <c r="R220" i="17"/>
  <c r="R39" i="10" s="1"/>
  <c r="R220" i="31"/>
  <c r="R39" i="13" s="1"/>
  <c r="R204" i="19"/>
  <c r="R23" i="12" s="1"/>
  <c r="R204" i="18"/>
  <c r="R23" i="11" s="1"/>
  <c r="R204" i="17"/>
  <c r="R23" i="10" s="1"/>
  <c r="R204" i="31"/>
  <c r="R23" i="13" s="1"/>
  <c r="R195" i="19"/>
  <c r="R14" i="12" s="1"/>
  <c r="R195" i="18"/>
  <c r="R14" i="11" s="1"/>
  <c r="R195" i="17"/>
  <c r="R14" i="10" s="1"/>
  <c r="R195" i="31"/>
  <c r="R14" i="13" s="1"/>
  <c r="R197" i="19"/>
  <c r="R16" i="12" s="1"/>
  <c r="R197" i="17"/>
  <c r="R16" i="10" s="1"/>
  <c r="R197" i="18"/>
  <c r="R16" i="11" s="1"/>
  <c r="R197" i="31"/>
  <c r="R16" i="13" s="1"/>
  <c r="R206" i="19"/>
  <c r="R25" i="12" s="1"/>
  <c r="R206" i="17"/>
  <c r="R25" i="10" s="1"/>
  <c r="R206" i="18"/>
  <c r="R25" i="11" s="1"/>
  <c r="R206" i="31"/>
  <c r="R25" i="13" s="1"/>
  <c r="R184" i="19"/>
  <c r="R3" i="12" s="1"/>
  <c r="R184" i="18"/>
  <c r="R3" i="11" s="1"/>
  <c r="R184" i="17"/>
  <c r="R3" i="10" s="1"/>
  <c r="R184" i="31"/>
  <c r="R3" i="13" s="1"/>
  <c r="AD198" i="19"/>
  <c r="AD17" i="12" s="1"/>
  <c r="AD198" i="18"/>
  <c r="AD17" i="11" s="1"/>
  <c r="AD198" i="17"/>
  <c r="AD17" i="10" s="1"/>
  <c r="AD198" i="31"/>
  <c r="AD17" i="13" s="1"/>
  <c r="AD197" i="19"/>
  <c r="AD16" i="12" s="1"/>
  <c r="AD197" i="17"/>
  <c r="AD16" i="10" s="1"/>
  <c r="AD197" i="18"/>
  <c r="AD16" i="11" s="1"/>
  <c r="AD197" i="31"/>
  <c r="AD16" i="13" s="1"/>
  <c r="AD207" i="19"/>
  <c r="AD26" i="12" s="1"/>
  <c r="AD207" i="17"/>
  <c r="AD26" i="10" s="1"/>
  <c r="AD207" i="18"/>
  <c r="AD26" i="11" s="1"/>
  <c r="AD207" i="31"/>
  <c r="AD26" i="13" s="1"/>
  <c r="AD212" i="19"/>
  <c r="AD31" i="12" s="1"/>
  <c r="AD212" i="17"/>
  <c r="AD31" i="10" s="1"/>
  <c r="AD212" i="18"/>
  <c r="AD31" i="11" s="1"/>
  <c r="AD212" i="31"/>
  <c r="AD31" i="13" s="1"/>
  <c r="AD189" i="19"/>
  <c r="AD8" i="12" s="1"/>
  <c r="AD189" i="18"/>
  <c r="AD8" i="11" s="1"/>
  <c r="AD189" i="17"/>
  <c r="AD8" i="10" s="1"/>
  <c r="AD189" i="31"/>
  <c r="AD8" i="13" s="1"/>
  <c r="AA209" i="19"/>
  <c r="AA28" i="12" s="1"/>
  <c r="AA209" i="17"/>
  <c r="AA28" i="10" s="1"/>
  <c r="AA209" i="18"/>
  <c r="AA28" i="11" s="1"/>
  <c r="AA209" i="31"/>
  <c r="AA28" i="13" s="1"/>
  <c r="AA201" i="19"/>
  <c r="AA20" i="12" s="1"/>
  <c r="AA201" i="17"/>
  <c r="AA20" i="10" s="1"/>
  <c r="AA201" i="18"/>
  <c r="AA20" i="11" s="1"/>
  <c r="AA201" i="31"/>
  <c r="AA20" i="13" s="1"/>
  <c r="AA208" i="18"/>
  <c r="AA27" i="11" s="1"/>
  <c r="AA208" i="19"/>
  <c r="AA27" i="12" s="1"/>
  <c r="AA208" i="17"/>
  <c r="AA27" i="10" s="1"/>
  <c r="AA208" i="31"/>
  <c r="AA27" i="13" s="1"/>
  <c r="AA222" i="19"/>
  <c r="AA41" i="12" s="1"/>
  <c r="AA222" i="17"/>
  <c r="AA41" i="10" s="1"/>
  <c r="AA222" i="18"/>
  <c r="AA41" i="11" s="1"/>
  <c r="AA222" i="31"/>
  <c r="AA41" i="13" s="1"/>
  <c r="AA190" i="19"/>
  <c r="AA9" i="12" s="1"/>
  <c r="AA190" i="17"/>
  <c r="AA9" i="10" s="1"/>
  <c r="AA190" i="18"/>
  <c r="AA9" i="11" s="1"/>
  <c r="AA190" i="31"/>
  <c r="AA9" i="13" s="1"/>
  <c r="L209" i="18"/>
  <c r="L28" i="11" s="1"/>
  <c r="L209" i="19"/>
  <c r="L28" i="12" s="1"/>
  <c r="L209" i="17"/>
  <c r="L28" i="10" s="1"/>
  <c r="L209" i="31"/>
  <c r="L28" i="13" s="1"/>
  <c r="L216" i="19"/>
  <c r="L35" i="12" s="1"/>
  <c r="L216" i="18"/>
  <c r="L35" i="11" s="1"/>
  <c r="L216" i="17"/>
  <c r="L35" i="10" s="1"/>
  <c r="L216" i="31"/>
  <c r="L35" i="13" s="1"/>
  <c r="L218" i="19"/>
  <c r="L37" i="12" s="1"/>
  <c r="L218" i="17"/>
  <c r="L37" i="10" s="1"/>
  <c r="L218" i="18"/>
  <c r="L37" i="11" s="1"/>
  <c r="L218" i="31"/>
  <c r="L37" i="13" s="1"/>
  <c r="L219" i="19"/>
  <c r="L38" i="12" s="1"/>
  <c r="L219" i="18"/>
  <c r="L38" i="11" s="1"/>
  <c r="L219" i="17"/>
  <c r="L38" i="10" s="1"/>
  <c r="L219" i="31"/>
  <c r="L38" i="13" s="1"/>
  <c r="L187" i="19"/>
  <c r="L6" i="12" s="1"/>
  <c r="L187" i="18"/>
  <c r="L6" i="11" s="1"/>
  <c r="L187" i="17"/>
  <c r="L6" i="10" s="1"/>
  <c r="L187" i="31"/>
  <c r="L6" i="13" s="1"/>
  <c r="F214" i="19"/>
  <c r="F33" i="12" s="1"/>
  <c r="F214" i="18"/>
  <c r="F33" i="11" s="1"/>
  <c r="F214" i="17"/>
  <c r="F33" i="10" s="1"/>
  <c r="F214" i="31"/>
  <c r="F33" i="13" s="1"/>
  <c r="F221" i="19"/>
  <c r="F40" i="12" s="1"/>
  <c r="F221" i="18"/>
  <c r="F40" i="11" s="1"/>
  <c r="F221" i="17"/>
  <c r="F40" i="10" s="1"/>
  <c r="F221" i="31"/>
  <c r="F40" i="13" s="1"/>
  <c r="F183" i="19"/>
  <c r="F2" i="12" s="1"/>
  <c r="F183" i="17"/>
  <c r="F2" i="10" s="1"/>
  <c r="F183" i="18"/>
  <c r="F2" i="11" s="1"/>
  <c r="F183" i="31"/>
  <c r="F2" i="13" s="1"/>
  <c r="F195" i="19"/>
  <c r="F14" i="12" s="1"/>
  <c r="F195" i="18"/>
  <c r="F14" i="11" s="1"/>
  <c r="F195" i="17"/>
  <c r="F14" i="10" s="1"/>
  <c r="F195" i="31"/>
  <c r="F14" i="13" s="1"/>
  <c r="F200" i="19"/>
  <c r="F19" i="12" s="1"/>
  <c r="F200" i="18"/>
  <c r="F19" i="11" s="1"/>
  <c r="F200" i="17"/>
  <c r="F19" i="10" s="1"/>
  <c r="F200" i="31"/>
  <c r="F19" i="13" s="1"/>
  <c r="F186" i="19"/>
  <c r="F5" i="12" s="1"/>
  <c r="F186" i="18"/>
  <c r="F5" i="11" s="1"/>
  <c r="F186" i="17"/>
  <c r="F5" i="10" s="1"/>
  <c r="F186" i="31"/>
  <c r="F5" i="13" s="1"/>
  <c r="J204" i="19"/>
  <c r="J23" i="12" s="1"/>
  <c r="J204" i="18"/>
  <c r="J23" i="11" s="1"/>
  <c r="J204" i="17"/>
  <c r="J23" i="10" s="1"/>
  <c r="J204" i="31"/>
  <c r="J23" i="13" s="1"/>
  <c r="J211" i="19"/>
  <c r="J30" i="12" s="1"/>
  <c r="J211" i="18"/>
  <c r="J30" i="11" s="1"/>
  <c r="J211" i="17"/>
  <c r="J30" i="10" s="1"/>
  <c r="J211" i="31"/>
  <c r="J30" i="13" s="1"/>
  <c r="J213" i="19"/>
  <c r="J32" i="12" s="1"/>
  <c r="J213" i="17"/>
  <c r="J32" i="10" s="1"/>
  <c r="J213" i="18"/>
  <c r="J32" i="11" s="1"/>
  <c r="J213" i="31"/>
  <c r="J32" i="13" s="1"/>
  <c r="J218" i="19"/>
  <c r="J37" i="12" s="1"/>
  <c r="J218" i="18"/>
  <c r="J37" i="11" s="1"/>
  <c r="J218" i="17"/>
  <c r="J37" i="10" s="1"/>
  <c r="J218" i="31"/>
  <c r="J37" i="13" s="1"/>
  <c r="J189" i="19"/>
  <c r="J8" i="12" s="1"/>
  <c r="J189" i="17"/>
  <c r="J8" i="10" s="1"/>
  <c r="J189" i="18"/>
  <c r="J8" i="11" s="1"/>
  <c r="J189" i="31"/>
  <c r="J8" i="13" s="1"/>
  <c r="C213" i="19"/>
  <c r="C32" i="12" s="1"/>
  <c r="C213" i="18"/>
  <c r="C32" i="11" s="1"/>
  <c r="C213" i="17"/>
  <c r="C32" i="10" s="1"/>
  <c r="C213" i="31"/>
  <c r="C32" i="13" s="1"/>
  <c r="C199" i="19"/>
  <c r="C18" i="12" s="1"/>
  <c r="C199" i="17"/>
  <c r="C18" i="10" s="1"/>
  <c r="C199" i="18"/>
  <c r="C18" i="11" s="1"/>
  <c r="C199" i="31"/>
  <c r="C18" i="13" s="1"/>
  <c r="C220" i="19"/>
  <c r="C39" i="12" s="1"/>
  <c r="C220" i="17"/>
  <c r="C39" i="10" s="1"/>
  <c r="C220" i="18"/>
  <c r="C39" i="11" s="1"/>
  <c r="C220" i="31"/>
  <c r="C39" i="13" s="1"/>
  <c r="C222" i="19"/>
  <c r="C41" i="12" s="1"/>
  <c r="C222" i="17"/>
  <c r="C41" i="10" s="1"/>
  <c r="C222" i="18"/>
  <c r="C41" i="11" s="1"/>
  <c r="C222" i="31"/>
  <c r="C41" i="13" s="1"/>
  <c r="C189" i="19"/>
  <c r="C8" i="12" s="1"/>
  <c r="C189" i="18"/>
  <c r="C8" i="11" s="1"/>
  <c r="C189" i="17"/>
  <c r="C8" i="10" s="1"/>
  <c r="C189" i="31"/>
  <c r="C8" i="13" s="1"/>
  <c r="E204" i="19"/>
  <c r="E23" i="12" s="1"/>
  <c r="E204" i="17"/>
  <c r="E23" i="10" s="1"/>
  <c r="E204" i="18"/>
  <c r="E23" i="11" s="1"/>
  <c r="E204" i="31"/>
  <c r="E23" i="13" s="1"/>
  <c r="E206" i="19"/>
  <c r="E25" i="12" s="1"/>
  <c r="E206" i="18"/>
  <c r="E25" i="11" s="1"/>
  <c r="E206" i="17"/>
  <c r="E25" i="10" s="1"/>
  <c r="E206" i="31"/>
  <c r="E25" i="13" s="1"/>
  <c r="E209" i="19"/>
  <c r="E28" i="12" s="1"/>
  <c r="E209" i="18"/>
  <c r="E28" i="11" s="1"/>
  <c r="E209" i="17"/>
  <c r="E28" i="10" s="1"/>
  <c r="E209" i="31"/>
  <c r="E28" i="13" s="1"/>
  <c r="E215" i="19"/>
  <c r="E34" i="12" s="1"/>
  <c r="E215" i="18"/>
  <c r="E34" i="11" s="1"/>
  <c r="E215" i="17"/>
  <c r="E34" i="10" s="1"/>
  <c r="E215" i="31"/>
  <c r="E34" i="13" s="1"/>
  <c r="E184" i="19"/>
  <c r="E3" i="12" s="1"/>
  <c r="E184" i="17"/>
  <c r="E3" i="10" s="1"/>
  <c r="E184" i="18"/>
  <c r="E3" i="11" s="1"/>
  <c r="E184" i="31"/>
  <c r="E3" i="13" s="1"/>
  <c r="M224" i="31"/>
  <c r="M43" i="13" s="1"/>
  <c r="N224" i="31"/>
  <c r="N43" i="13" s="1"/>
  <c r="D205" i="19"/>
  <c r="D24" i="12" s="1"/>
  <c r="D205" i="18"/>
  <c r="D24" i="11" s="1"/>
  <c r="D205" i="17"/>
  <c r="D24" i="10" s="1"/>
  <c r="D205" i="31"/>
  <c r="D24" i="13" s="1"/>
  <c r="K185" i="19"/>
  <c r="K4" i="12" s="1"/>
  <c r="K185" i="18"/>
  <c r="K4" i="11" s="1"/>
  <c r="K185" i="17"/>
  <c r="K4" i="10" s="1"/>
  <c r="K185" i="31"/>
  <c r="K4" i="13" s="1"/>
  <c r="N211" i="18"/>
  <c r="N30" i="11" s="1"/>
  <c r="N211" i="19"/>
  <c r="N30" i="12" s="1"/>
  <c r="N211" i="17"/>
  <c r="N30" i="10" s="1"/>
  <c r="N211" i="31"/>
  <c r="N30" i="13" s="1"/>
  <c r="V199" i="19"/>
  <c r="V18" i="12" s="1"/>
  <c r="V199" i="18"/>
  <c r="V18" i="11" s="1"/>
  <c r="V199" i="17"/>
  <c r="V18" i="10" s="1"/>
  <c r="V199" i="31"/>
  <c r="V18" i="13" s="1"/>
  <c r="AC205" i="19"/>
  <c r="AC24" i="12" s="1"/>
  <c r="AC205" i="18"/>
  <c r="AC24" i="11" s="1"/>
  <c r="AC205" i="17"/>
  <c r="AC24" i="10" s="1"/>
  <c r="AC205" i="31"/>
  <c r="AC24" i="13" s="1"/>
  <c r="I189" i="19"/>
  <c r="I8" i="12" s="1"/>
  <c r="I189" i="18"/>
  <c r="I8" i="11" s="1"/>
  <c r="I189" i="17"/>
  <c r="I8" i="10" s="1"/>
  <c r="I189" i="31"/>
  <c r="I8" i="13" s="1"/>
  <c r="Y224" i="19"/>
  <c r="Y43" i="12" s="1"/>
  <c r="Y224" i="17"/>
  <c r="Y43" i="10" s="1"/>
  <c r="Y224" i="18"/>
  <c r="Y43" i="11" s="1"/>
  <c r="W221" i="19"/>
  <c r="W40" i="12" s="1"/>
  <c r="W221" i="17"/>
  <c r="W40" i="10" s="1"/>
  <c r="W221" i="18"/>
  <c r="W40" i="11" s="1"/>
  <c r="W221" i="31"/>
  <c r="W40" i="13" s="1"/>
  <c r="U194" i="19"/>
  <c r="U13" i="12" s="1"/>
  <c r="U194" i="18"/>
  <c r="U13" i="11" s="1"/>
  <c r="U194" i="17"/>
  <c r="U13" i="10" s="1"/>
  <c r="U194" i="31"/>
  <c r="U13" i="13" s="1"/>
  <c r="Z193" i="19"/>
  <c r="Z12" i="12" s="1"/>
  <c r="Z193" i="17"/>
  <c r="Z12" i="10" s="1"/>
  <c r="Z193" i="18"/>
  <c r="Z12" i="11" s="1"/>
  <c r="Z193" i="31"/>
  <c r="Z12" i="13" s="1"/>
  <c r="AF186" i="19"/>
  <c r="AF5" i="12" s="1"/>
  <c r="AF186" i="18"/>
  <c r="AF5" i="11" s="1"/>
  <c r="AF186" i="17"/>
  <c r="AF5" i="10" s="1"/>
  <c r="AF186" i="31"/>
  <c r="AF5" i="13" s="1"/>
  <c r="M218" i="19"/>
  <c r="M37" i="12" s="1"/>
  <c r="M218" i="18"/>
  <c r="M37" i="11" s="1"/>
  <c r="M218" i="17"/>
  <c r="M37" i="10" s="1"/>
  <c r="M218" i="31"/>
  <c r="M37" i="13" s="1"/>
  <c r="R207" i="18"/>
  <c r="R26" i="11" s="1"/>
  <c r="R207" i="19"/>
  <c r="R26" i="12" s="1"/>
  <c r="R207" i="17"/>
  <c r="R26" i="10" s="1"/>
  <c r="R207" i="31"/>
  <c r="R26" i="13" s="1"/>
  <c r="AD224" i="19"/>
  <c r="AD43" i="12" s="1"/>
  <c r="AD224" i="18"/>
  <c r="AD43" i="11" s="1"/>
  <c r="AD224" i="17"/>
  <c r="AD43" i="10" s="1"/>
  <c r="AD224" i="31"/>
  <c r="AD43" i="13" s="1"/>
  <c r="AA185" i="19"/>
  <c r="AA4" i="12" s="1"/>
  <c r="AA185" i="18"/>
  <c r="AA4" i="11" s="1"/>
  <c r="AA185" i="17"/>
  <c r="AA4" i="10" s="1"/>
  <c r="AA185" i="31"/>
  <c r="AA4" i="13" s="1"/>
  <c r="L189" i="19"/>
  <c r="L8" i="12" s="1"/>
  <c r="L189" i="18"/>
  <c r="L8" i="11" s="1"/>
  <c r="L189" i="17"/>
  <c r="L8" i="10" s="1"/>
  <c r="L189" i="31"/>
  <c r="L8" i="13" s="1"/>
  <c r="J198" i="19"/>
  <c r="J17" i="12" s="1"/>
  <c r="J198" i="18"/>
  <c r="J17" i="11" s="1"/>
  <c r="J198" i="17"/>
  <c r="J17" i="10" s="1"/>
  <c r="J198" i="31"/>
  <c r="J17" i="13" s="1"/>
  <c r="C191" i="19"/>
  <c r="C10" i="12" s="1"/>
  <c r="C191" i="18"/>
  <c r="C10" i="11" s="1"/>
  <c r="C191" i="17"/>
  <c r="C10" i="10" s="1"/>
  <c r="C191" i="31"/>
  <c r="C10" i="13" s="1"/>
  <c r="E221" i="19"/>
  <c r="E40" i="12" s="1"/>
  <c r="E221" i="18"/>
  <c r="E40" i="11" s="1"/>
  <c r="E221" i="17"/>
  <c r="E40" i="10" s="1"/>
  <c r="E221" i="31"/>
  <c r="E40" i="13" s="1"/>
  <c r="S201" i="19"/>
  <c r="S20" i="12" s="1"/>
  <c r="S201" i="17"/>
  <c r="S20" i="10" s="1"/>
  <c r="S201" i="18"/>
  <c r="S20" i="11" s="1"/>
  <c r="S201" i="31"/>
  <c r="S20" i="13" s="1"/>
  <c r="D204" i="19"/>
  <c r="D23" i="12" s="1"/>
  <c r="D204" i="18"/>
  <c r="D23" i="11" s="1"/>
  <c r="D204" i="17"/>
  <c r="D23" i="10" s="1"/>
  <c r="D204" i="31"/>
  <c r="D23" i="13" s="1"/>
  <c r="K208" i="18"/>
  <c r="K27" i="11" s="1"/>
  <c r="K208" i="19"/>
  <c r="K27" i="12" s="1"/>
  <c r="K208" i="17"/>
  <c r="K27" i="10" s="1"/>
  <c r="K208" i="31"/>
  <c r="K27" i="13" s="1"/>
  <c r="N203" i="18"/>
  <c r="N22" i="11" s="1"/>
  <c r="N203" i="19"/>
  <c r="N22" i="12" s="1"/>
  <c r="N203" i="17"/>
  <c r="N22" i="10" s="1"/>
  <c r="N203" i="31"/>
  <c r="N22" i="13" s="1"/>
  <c r="V191" i="19"/>
  <c r="V10" i="12" s="1"/>
  <c r="V191" i="18"/>
  <c r="V10" i="11" s="1"/>
  <c r="V191" i="17"/>
  <c r="V10" i="10" s="1"/>
  <c r="V191" i="31"/>
  <c r="V10" i="13" s="1"/>
  <c r="Q209" i="19"/>
  <c r="Q28" i="12" s="1"/>
  <c r="Q209" i="18"/>
  <c r="Q28" i="11" s="1"/>
  <c r="Q209" i="17"/>
  <c r="Q28" i="10" s="1"/>
  <c r="Q209" i="31"/>
  <c r="Q28" i="13" s="1"/>
  <c r="AC224" i="19"/>
  <c r="AC43" i="12" s="1"/>
  <c r="AC224" i="17"/>
  <c r="AC43" i="10" s="1"/>
  <c r="AC224" i="18"/>
  <c r="AC43" i="11" s="1"/>
  <c r="I201" i="19"/>
  <c r="I20" i="12" s="1"/>
  <c r="I201" i="18"/>
  <c r="I20" i="11" s="1"/>
  <c r="I201" i="17"/>
  <c r="I20" i="10" s="1"/>
  <c r="I201" i="31"/>
  <c r="I20" i="13" s="1"/>
  <c r="Y188" i="19"/>
  <c r="Y7" i="12" s="1"/>
  <c r="Y188" i="17"/>
  <c r="Y7" i="10" s="1"/>
  <c r="Y188" i="18"/>
  <c r="Y7" i="11" s="1"/>
  <c r="Y188" i="31"/>
  <c r="Y7" i="13" s="1"/>
  <c r="W204" i="18"/>
  <c r="W23" i="11" s="1"/>
  <c r="W204" i="19"/>
  <c r="W23" i="12" s="1"/>
  <c r="W204" i="17"/>
  <c r="W23" i="10" s="1"/>
  <c r="W204" i="31"/>
  <c r="W23" i="13" s="1"/>
  <c r="Z215" i="18"/>
  <c r="Z34" i="11" s="1"/>
  <c r="Z215" i="19"/>
  <c r="Z34" i="12" s="1"/>
  <c r="Z215" i="17"/>
  <c r="Z34" i="10" s="1"/>
  <c r="Z215" i="31"/>
  <c r="Z34" i="13" s="1"/>
  <c r="S205" i="19"/>
  <c r="S24" i="12" s="1"/>
  <c r="S205" i="18"/>
  <c r="S24" i="11" s="1"/>
  <c r="S205" i="17"/>
  <c r="S24" i="10" s="1"/>
  <c r="S205" i="31"/>
  <c r="S24" i="13" s="1"/>
  <c r="S213" i="19"/>
  <c r="S32" i="12" s="1"/>
  <c r="S213" i="18"/>
  <c r="S32" i="11" s="1"/>
  <c r="S213" i="17"/>
  <c r="S32" i="10" s="1"/>
  <c r="S213" i="31"/>
  <c r="S32" i="13" s="1"/>
  <c r="S199" i="19"/>
  <c r="S18" i="12" s="1"/>
  <c r="S199" i="18"/>
  <c r="S18" i="11" s="1"/>
  <c r="S199" i="17"/>
  <c r="S18" i="10" s="1"/>
  <c r="S199" i="31"/>
  <c r="S18" i="13" s="1"/>
  <c r="S196" i="19"/>
  <c r="S15" i="12" s="1"/>
  <c r="S196" i="18"/>
  <c r="S15" i="11" s="1"/>
  <c r="S196" i="17"/>
  <c r="S15" i="10" s="1"/>
  <c r="S196" i="31"/>
  <c r="S15" i="13" s="1"/>
  <c r="S202" i="19"/>
  <c r="S21" i="12" s="1"/>
  <c r="S202" i="18"/>
  <c r="S21" i="11" s="1"/>
  <c r="S202" i="17"/>
  <c r="S21" i="10" s="1"/>
  <c r="S202" i="31"/>
  <c r="S21" i="13" s="1"/>
  <c r="D209" i="19"/>
  <c r="D28" i="12" s="1"/>
  <c r="D209" i="18"/>
  <c r="D28" i="11" s="1"/>
  <c r="D209" i="17"/>
  <c r="D28" i="10" s="1"/>
  <c r="D209" i="31"/>
  <c r="D28" i="13" s="1"/>
  <c r="D213" i="19"/>
  <c r="D32" i="12" s="1"/>
  <c r="D213" i="17"/>
  <c r="D32" i="10" s="1"/>
  <c r="D213" i="18"/>
  <c r="D32" i="11" s="1"/>
  <c r="D213" i="31"/>
  <c r="D32" i="13" s="1"/>
  <c r="D196" i="19"/>
  <c r="D15" i="12" s="1"/>
  <c r="D196" i="18"/>
  <c r="D15" i="11" s="1"/>
  <c r="D196" i="17"/>
  <c r="D15" i="10" s="1"/>
  <c r="D196" i="31"/>
  <c r="D15" i="13" s="1"/>
  <c r="D202" i="19"/>
  <c r="D21" i="12" s="1"/>
  <c r="D202" i="17"/>
  <c r="D21" i="10" s="1"/>
  <c r="D202" i="18"/>
  <c r="D21" i="11" s="1"/>
  <c r="D202" i="31"/>
  <c r="D21" i="13" s="1"/>
  <c r="D203" i="19"/>
  <c r="D22" i="12" s="1"/>
  <c r="D203" i="17"/>
  <c r="D22" i="10" s="1"/>
  <c r="D203" i="18"/>
  <c r="D22" i="11" s="1"/>
  <c r="D203" i="31"/>
  <c r="D22" i="13" s="1"/>
  <c r="D189" i="19"/>
  <c r="D8" i="12" s="1"/>
  <c r="D189" i="18"/>
  <c r="D8" i="11" s="1"/>
  <c r="D189" i="17"/>
  <c r="D8" i="10" s="1"/>
  <c r="D189" i="31"/>
  <c r="D8" i="13" s="1"/>
  <c r="K201" i="19"/>
  <c r="K20" i="12" s="1"/>
  <c r="K201" i="17"/>
  <c r="K20" i="10" s="1"/>
  <c r="K201" i="18"/>
  <c r="K20" i="11" s="1"/>
  <c r="K201" i="31"/>
  <c r="K20" i="13" s="1"/>
  <c r="K197" i="19"/>
  <c r="K16" i="12" s="1"/>
  <c r="K197" i="18"/>
  <c r="K16" i="11" s="1"/>
  <c r="K197" i="17"/>
  <c r="K16" i="10" s="1"/>
  <c r="K197" i="31"/>
  <c r="K16" i="13" s="1"/>
  <c r="K205" i="19"/>
  <c r="K24" i="12" s="1"/>
  <c r="K205" i="18"/>
  <c r="K24" i="11" s="1"/>
  <c r="K205" i="17"/>
  <c r="K24" i="10" s="1"/>
  <c r="K205" i="31"/>
  <c r="K24" i="13" s="1"/>
  <c r="K200" i="18"/>
  <c r="K19" i="11" s="1"/>
  <c r="K200" i="17"/>
  <c r="K19" i="10" s="1"/>
  <c r="K200" i="19"/>
  <c r="K19" i="12" s="1"/>
  <c r="K200" i="31"/>
  <c r="K19" i="13" s="1"/>
  <c r="K206" i="19"/>
  <c r="K25" i="12" s="1"/>
  <c r="K206" i="17"/>
  <c r="K25" i="10" s="1"/>
  <c r="K206" i="18"/>
  <c r="K25" i="11" s="1"/>
  <c r="K206" i="31"/>
  <c r="K25" i="13" s="1"/>
  <c r="K188" i="19"/>
  <c r="K7" i="12" s="1"/>
  <c r="K188" i="18"/>
  <c r="K7" i="11" s="1"/>
  <c r="K188" i="17"/>
  <c r="K7" i="10" s="1"/>
  <c r="K188" i="31"/>
  <c r="K7" i="13" s="1"/>
  <c r="N214" i="19"/>
  <c r="N33" i="12" s="1"/>
  <c r="N214" i="18"/>
  <c r="N33" i="11" s="1"/>
  <c r="N214" i="17"/>
  <c r="N33" i="10" s="1"/>
  <c r="N214" i="31"/>
  <c r="N33" i="13" s="1"/>
  <c r="N221" i="19"/>
  <c r="N40" i="12" s="1"/>
  <c r="N221" i="18"/>
  <c r="N40" i="11" s="1"/>
  <c r="N221" i="17"/>
  <c r="N40" i="10" s="1"/>
  <c r="N221" i="31"/>
  <c r="N40" i="13" s="1"/>
  <c r="N183" i="19"/>
  <c r="N2" i="12" s="1"/>
  <c r="N183" i="18"/>
  <c r="N2" i="11" s="1"/>
  <c r="N183" i="17"/>
  <c r="N2" i="10" s="1"/>
  <c r="N183" i="31"/>
  <c r="N2" i="13" s="1"/>
  <c r="N195" i="19"/>
  <c r="N14" i="12" s="1"/>
  <c r="N195" i="18"/>
  <c r="N14" i="11" s="1"/>
  <c r="N195" i="17"/>
  <c r="N14" i="10" s="1"/>
  <c r="N195" i="31"/>
  <c r="N14" i="13" s="1"/>
  <c r="N212" i="19"/>
  <c r="N31" i="12" s="1"/>
  <c r="N212" i="17"/>
  <c r="N31" i="10" s="1"/>
  <c r="N212" i="18"/>
  <c r="N31" i="11" s="1"/>
  <c r="N212" i="31"/>
  <c r="N31" i="13" s="1"/>
  <c r="N185" i="19"/>
  <c r="N4" i="12" s="1"/>
  <c r="N185" i="17"/>
  <c r="N4" i="10" s="1"/>
  <c r="N185" i="18"/>
  <c r="N4" i="11" s="1"/>
  <c r="N185" i="31"/>
  <c r="N4" i="13" s="1"/>
  <c r="V214" i="19"/>
  <c r="V33" i="12" s="1"/>
  <c r="V214" i="18"/>
  <c r="V33" i="11" s="1"/>
  <c r="V214" i="17"/>
  <c r="V33" i="10" s="1"/>
  <c r="V214" i="31"/>
  <c r="V33" i="13" s="1"/>
  <c r="V201" i="19"/>
  <c r="V20" i="12" s="1"/>
  <c r="V201" i="17"/>
  <c r="V20" i="10" s="1"/>
  <c r="V201" i="18"/>
  <c r="V20" i="11" s="1"/>
  <c r="V201" i="31"/>
  <c r="V20" i="13" s="1"/>
  <c r="V215" i="19"/>
  <c r="V34" i="12" s="1"/>
  <c r="V215" i="18"/>
  <c r="V34" i="11" s="1"/>
  <c r="V215" i="17"/>
  <c r="V34" i="10" s="1"/>
  <c r="V215" i="31"/>
  <c r="V34" i="13" s="1"/>
  <c r="V220" i="19"/>
  <c r="V39" i="12" s="1"/>
  <c r="V220" i="17"/>
  <c r="V39" i="10" s="1"/>
  <c r="V220" i="18"/>
  <c r="V39" i="11" s="1"/>
  <c r="V220" i="31"/>
  <c r="V39" i="13" s="1"/>
  <c r="V187" i="19"/>
  <c r="V6" i="12" s="1"/>
  <c r="V187" i="18"/>
  <c r="V6" i="11" s="1"/>
  <c r="V187" i="17"/>
  <c r="V6" i="10" s="1"/>
  <c r="V187" i="31"/>
  <c r="V6" i="13" s="1"/>
  <c r="Q208" i="19"/>
  <c r="Q27" i="12" s="1"/>
  <c r="Q208" i="18"/>
  <c r="Q27" i="11" s="1"/>
  <c r="Q208" i="17"/>
  <c r="Q27" i="10" s="1"/>
  <c r="Q208" i="31"/>
  <c r="Q27" i="13" s="1"/>
  <c r="Q196" i="19"/>
  <c r="Q15" i="12" s="1"/>
  <c r="Q196" i="17"/>
  <c r="Q15" i="10" s="1"/>
  <c r="Q196" i="18"/>
  <c r="Q15" i="11" s="1"/>
  <c r="Q196" i="31"/>
  <c r="Q15" i="13" s="1"/>
  <c r="Q192" i="19"/>
  <c r="Q11" i="12" s="1"/>
  <c r="Q192" i="18"/>
  <c r="Q11" i="11" s="1"/>
  <c r="Q192" i="17"/>
  <c r="Q11" i="10" s="1"/>
  <c r="Q192" i="31"/>
  <c r="Q11" i="13" s="1"/>
  <c r="Q195" i="19"/>
  <c r="Q14" i="12" s="1"/>
  <c r="Q195" i="18"/>
  <c r="Q14" i="11" s="1"/>
  <c r="Q195" i="17"/>
  <c r="Q14" i="10" s="1"/>
  <c r="Q195" i="31"/>
  <c r="Q14" i="13" s="1"/>
  <c r="Q201" i="19"/>
  <c r="Q20" i="12" s="1"/>
  <c r="Q201" i="18"/>
  <c r="Q20" i="11" s="1"/>
  <c r="Q201" i="17"/>
  <c r="Q20" i="10" s="1"/>
  <c r="Q201" i="31"/>
  <c r="Q20" i="13" s="1"/>
  <c r="AC188" i="19"/>
  <c r="AC7" i="12" s="1"/>
  <c r="AC188" i="18"/>
  <c r="AC7" i="11" s="1"/>
  <c r="AC188" i="17"/>
  <c r="AC7" i="10" s="1"/>
  <c r="AC188" i="31"/>
  <c r="AC7" i="13" s="1"/>
  <c r="AC192" i="19"/>
  <c r="AC11" i="12" s="1"/>
  <c r="AC192" i="17"/>
  <c r="AC11" i="10" s="1"/>
  <c r="AC192" i="18"/>
  <c r="AC11" i="11" s="1"/>
  <c r="AC192" i="31"/>
  <c r="AC11" i="13" s="1"/>
  <c r="AC221" i="19"/>
  <c r="AC40" i="12" s="1"/>
  <c r="AC221" i="18"/>
  <c r="AC40" i="11" s="1"/>
  <c r="AC221" i="17"/>
  <c r="AC40" i="10" s="1"/>
  <c r="AC221" i="31"/>
  <c r="AC40" i="13" s="1"/>
  <c r="AC186" i="19"/>
  <c r="AC5" i="12" s="1"/>
  <c r="AC186" i="18"/>
  <c r="AC5" i="11" s="1"/>
  <c r="AC186" i="17"/>
  <c r="AC5" i="10" s="1"/>
  <c r="AC186" i="31"/>
  <c r="AC5" i="13" s="1"/>
  <c r="AC195" i="19"/>
  <c r="AC14" i="12" s="1"/>
  <c r="AC195" i="17"/>
  <c r="AC14" i="10" s="1"/>
  <c r="AC195" i="18"/>
  <c r="AC14" i="11" s="1"/>
  <c r="AC195" i="31"/>
  <c r="AC14" i="13" s="1"/>
  <c r="I216" i="19"/>
  <c r="I35" i="12" s="1"/>
  <c r="I216" i="17"/>
  <c r="I35" i="10" s="1"/>
  <c r="I216" i="18"/>
  <c r="I35" i="11" s="1"/>
  <c r="I216" i="31"/>
  <c r="I35" i="13" s="1"/>
  <c r="I192" i="19"/>
  <c r="I11" i="12" s="1"/>
  <c r="I192" i="18"/>
  <c r="I11" i="11" s="1"/>
  <c r="I192" i="17"/>
  <c r="I11" i="10" s="1"/>
  <c r="I192" i="31"/>
  <c r="I11" i="13" s="1"/>
  <c r="I223" i="19"/>
  <c r="I42" i="12" s="1"/>
  <c r="I223" i="17"/>
  <c r="I42" i="10" s="1"/>
  <c r="I223" i="18"/>
  <c r="I42" i="11" s="1"/>
  <c r="I223" i="31"/>
  <c r="I42" i="13" s="1"/>
  <c r="I191" i="19"/>
  <c r="I10" i="12" s="1"/>
  <c r="I191" i="18"/>
  <c r="I10" i="11" s="1"/>
  <c r="I191" i="17"/>
  <c r="I10" i="10" s="1"/>
  <c r="I191" i="31"/>
  <c r="I10" i="13" s="1"/>
  <c r="I193" i="19"/>
  <c r="I12" i="12" s="1"/>
  <c r="I193" i="18"/>
  <c r="I12" i="11" s="1"/>
  <c r="I193" i="17"/>
  <c r="I12" i="10" s="1"/>
  <c r="I193" i="31"/>
  <c r="I12" i="13" s="1"/>
  <c r="Y202" i="19"/>
  <c r="Y21" i="12" s="1"/>
  <c r="Y202" i="18"/>
  <c r="Y21" i="11" s="1"/>
  <c r="Y202" i="17"/>
  <c r="Y21" i="10" s="1"/>
  <c r="Y202" i="31"/>
  <c r="Y21" i="13" s="1"/>
  <c r="Y204" i="19"/>
  <c r="Y23" i="12" s="1"/>
  <c r="Y204" i="17"/>
  <c r="Y23" i="10" s="1"/>
  <c r="Y204" i="18"/>
  <c r="Y23" i="11" s="1"/>
  <c r="Y204" i="31"/>
  <c r="Y23" i="13" s="1"/>
  <c r="Y219" i="19"/>
  <c r="Y38" i="12" s="1"/>
  <c r="Y219" i="18"/>
  <c r="Y38" i="11" s="1"/>
  <c r="Y219" i="17"/>
  <c r="Y38" i="10" s="1"/>
  <c r="Y219" i="31"/>
  <c r="Y38" i="13" s="1"/>
  <c r="Y184" i="19"/>
  <c r="Y3" i="12" s="1"/>
  <c r="Y184" i="18"/>
  <c r="Y3" i="11" s="1"/>
  <c r="Y184" i="17"/>
  <c r="Y3" i="10" s="1"/>
  <c r="Y184" i="31"/>
  <c r="Y3" i="13" s="1"/>
  <c r="Y193" i="19"/>
  <c r="Y12" i="12" s="1"/>
  <c r="Y193" i="18"/>
  <c r="Y12" i="11" s="1"/>
  <c r="Y193" i="17"/>
  <c r="Y12" i="10" s="1"/>
  <c r="Y193" i="31"/>
  <c r="Y12" i="13" s="1"/>
  <c r="W197" i="19"/>
  <c r="W16" i="12" s="1"/>
  <c r="W197" i="17"/>
  <c r="W16" i="10" s="1"/>
  <c r="W197" i="18"/>
  <c r="W16" i="11" s="1"/>
  <c r="W197" i="31"/>
  <c r="W16" i="13" s="1"/>
  <c r="W215" i="19"/>
  <c r="W34" i="12" s="1"/>
  <c r="W215" i="18"/>
  <c r="W34" i="11" s="1"/>
  <c r="W215" i="17"/>
  <c r="W34" i="10" s="1"/>
  <c r="W215" i="31"/>
  <c r="W34" i="13" s="1"/>
  <c r="W183" i="19"/>
  <c r="W2" i="12" s="1"/>
  <c r="W183" i="17"/>
  <c r="W2" i="10" s="1"/>
  <c r="W183" i="18"/>
  <c r="W2" i="11" s="1"/>
  <c r="W183" i="31"/>
  <c r="W2" i="13" s="1"/>
  <c r="W194" i="19"/>
  <c r="W13" i="12" s="1"/>
  <c r="W194" i="17"/>
  <c r="W13" i="10" s="1"/>
  <c r="W194" i="18"/>
  <c r="W13" i="11" s="1"/>
  <c r="W194" i="31"/>
  <c r="W13" i="13" s="1"/>
  <c r="W196" i="19"/>
  <c r="W15" i="12" s="1"/>
  <c r="W196" i="18"/>
  <c r="W15" i="11" s="1"/>
  <c r="W196" i="17"/>
  <c r="W15" i="10" s="1"/>
  <c r="W196" i="31"/>
  <c r="W15" i="13" s="1"/>
  <c r="U210" i="18"/>
  <c r="U29" i="11" s="1"/>
  <c r="U210" i="19"/>
  <c r="U29" i="12" s="1"/>
  <c r="U210" i="17"/>
  <c r="U29" i="10" s="1"/>
  <c r="U210" i="31"/>
  <c r="U29" i="13" s="1"/>
  <c r="U190" i="19"/>
  <c r="U9" i="12" s="1"/>
  <c r="U190" i="18"/>
  <c r="U9" i="11" s="1"/>
  <c r="U190" i="17"/>
  <c r="U9" i="10" s="1"/>
  <c r="U190" i="31"/>
  <c r="U9" i="13" s="1"/>
  <c r="U192" i="19"/>
  <c r="U11" i="12" s="1"/>
  <c r="U192" i="17"/>
  <c r="U11" i="10" s="1"/>
  <c r="U192" i="18"/>
  <c r="U11" i="11" s="1"/>
  <c r="U192" i="31"/>
  <c r="U11" i="13" s="1"/>
  <c r="U209" i="19"/>
  <c r="U28" i="12" s="1"/>
  <c r="U209" i="17"/>
  <c r="U28" i="10" s="1"/>
  <c r="U209" i="18"/>
  <c r="U28" i="11" s="1"/>
  <c r="U209" i="31"/>
  <c r="U28" i="13" s="1"/>
  <c r="U211" i="19"/>
  <c r="U30" i="12" s="1"/>
  <c r="U211" i="17"/>
  <c r="U30" i="10" s="1"/>
  <c r="U211" i="18"/>
  <c r="U30" i="11" s="1"/>
  <c r="U211" i="31"/>
  <c r="U30" i="13" s="1"/>
  <c r="U189" i="19"/>
  <c r="U8" i="12" s="1"/>
  <c r="U189" i="18"/>
  <c r="U8" i="11" s="1"/>
  <c r="U189" i="17"/>
  <c r="U8" i="10" s="1"/>
  <c r="U189" i="31"/>
  <c r="U8" i="13" s="1"/>
  <c r="Z186" i="19"/>
  <c r="Z5" i="12" s="1"/>
  <c r="Z186" i="18"/>
  <c r="Z5" i="11" s="1"/>
  <c r="Z186" i="17"/>
  <c r="Z5" i="10" s="1"/>
  <c r="Z186" i="31"/>
  <c r="Z5" i="13" s="1"/>
  <c r="Z207" i="18"/>
  <c r="Z26" i="11" s="1"/>
  <c r="Z207" i="19"/>
  <c r="Z26" i="12" s="1"/>
  <c r="Z207" i="17"/>
  <c r="Z26" i="10" s="1"/>
  <c r="Z207" i="31"/>
  <c r="Z26" i="13" s="1"/>
  <c r="Z209" i="19"/>
  <c r="Z28" i="12" s="1"/>
  <c r="Z209" i="18"/>
  <c r="Z28" i="11" s="1"/>
  <c r="Z209" i="17"/>
  <c r="Z28" i="10" s="1"/>
  <c r="Z209" i="31"/>
  <c r="Z28" i="13" s="1"/>
  <c r="Z214" i="19"/>
  <c r="Z33" i="12" s="1"/>
  <c r="Z214" i="17"/>
  <c r="Z33" i="10" s="1"/>
  <c r="Z214" i="18"/>
  <c r="Z33" i="11" s="1"/>
  <c r="Z185" i="19"/>
  <c r="Z4" i="12" s="1"/>
  <c r="Z185" i="18"/>
  <c r="Z4" i="11" s="1"/>
  <c r="Z185" i="17"/>
  <c r="Z4" i="10" s="1"/>
  <c r="Z185" i="31"/>
  <c r="Z4" i="13" s="1"/>
  <c r="AF219" i="19"/>
  <c r="AF38" i="12" s="1"/>
  <c r="AF219" i="17"/>
  <c r="AF38" i="10" s="1"/>
  <c r="AF219" i="18"/>
  <c r="AF38" i="11" s="1"/>
  <c r="AF219" i="31"/>
  <c r="AF38" i="13" s="1"/>
  <c r="AF218" i="19"/>
  <c r="AF37" i="12" s="1"/>
  <c r="AF218" i="18"/>
  <c r="AF37" i="11" s="1"/>
  <c r="AF218" i="17"/>
  <c r="AF37" i="10" s="1"/>
  <c r="AF218" i="31"/>
  <c r="AF37" i="13" s="1"/>
  <c r="AF185" i="19"/>
  <c r="AF4" i="12" s="1"/>
  <c r="AF185" i="18"/>
  <c r="AF4" i="11" s="1"/>
  <c r="AF185" i="17"/>
  <c r="AF4" i="10" s="1"/>
  <c r="AF185" i="31"/>
  <c r="AF4" i="13" s="1"/>
  <c r="AF196" i="19"/>
  <c r="AF15" i="12" s="1"/>
  <c r="AF196" i="18"/>
  <c r="AF15" i="11" s="1"/>
  <c r="AF196" i="17"/>
  <c r="AF15" i="10" s="1"/>
  <c r="AF196" i="31"/>
  <c r="AF15" i="13" s="1"/>
  <c r="AF197" i="18"/>
  <c r="AF16" i="11" s="1"/>
  <c r="AF197" i="19"/>
  <c r="AF16" i="12" s="1"/>
  <c r="AF197" i="17"/>
  <c r="AF16" i="10" s="1"/>
  <c r="AF197" i="31"/>
  <c r="AF16" i="13" s="1"/>
  <c r="M206" i="19"/>
  <c r="M25" i="12" s="1"/>
  <c r="M206" i="18"/>
  <c r="M25" i="11" s="1"/>
  <c r="M206" i="17"/>
  <c r="M25" i="10" s="1"/>
  <c r="M206" i="31"/>
  <c r="M25" i="13" s="1"/>
  <c r="M220" i="19"/>
  <c r="M39" i="12" s="1"/>
  <c r="M220" i="18"/>
  <c r="M39" i="11" s="1"/>
  <c r="M220" i="17"/>
  <c r="M39" i="10" s="1"/>
  <c r="M220" i="31"/>
  <c r="M39" i="13" s="1"/>
  <c r="M213" i="19"/>
  <c r="M32" i="12" s="1"/>
  <c r="M213" i="18"/>
  <c r="M32" i="11" s="1"/>
  <c r="M213" i="17"/>
  <c r="M32" i="10" s="1"/>
  <c r="M213" i="31"/>
  <c r="M32" i="13" s="1"/>
  <c r="M215" i="19"/>
  <c r="M34" i="12" s="1"/>
  <c r="M215" i="18"/>
  <c r="M34" i="11" s="1"/>
  <c r="M215" i="17"/>
  <c r="M34" i="10" s="1"/>
  <c r="M215" i="31"/>
  <c r="M34" i="13" s="1"/>
  <c r="M186" i="19"/>
  <c r="M5" i="12" s="1"/>
  <c r="M186" i="18"/>
  <c r="M5" i="11" s="1"/>
  <c r="M186" i="17"/>
  <c r="M5" i="10" s="1"/>
  <c r="M186" i="31"/>
  <c r="M5" i="13" s="1"/>
  <c r="R216" i="19"/>
  <c r="R35" i="12" s="1"/>
  <c r="R216" i="17"/>
  <c r="R35" i="10" s="1"/>
  <c r="R216" i="18"/>
  <c r="R35" i="11" s="1"/>
  <c r="R216" i="31"/>
  <c r="R35" i="13" s="1"/>
  <c r="R223" i="19"/>
  <c r="R42" i="12" s="1"/>
  <c r="R223" i="18"/>
  <c r="R42" i="11" s="1"/>
  <c r="R223" i="17"/>
  <c r="R42" i="10" s="1"/>
  <c r="R223" i="31"/>
  <c r="R42" i="13" s="1"/>
  <c r="R191" i="19"/>
  <c r="R10" i="12" s="1"/>
  <c r="R191" i="18"/>
  <c r="R10" i="11" s="1"/>
  <c r="R191" i="17"/>
  <c r="R10" i="10" s="1"/>
  <c r="R191" i="31"/>
  <c r="R10" i="13" s="1"/>
  <c r="R193" i="19"/>
  <c r="R12" i="12" s="1"/>
  <c r="R193" i="17"/>
  <c r="R12" i="10" s="1"/>
  <c r="R193" i="18"/>
  <c r="R12" i="11" s="1"/>
  <c r="R193" i="31"/>
  <c r="R12" i="13" s="1"/>
  <c r="R202" i="19"/>
  <c r="R21" i="12" s="1"/>
  <c r="R202" i="18"/>
  <c r="R21" i="11" s="1"/>
  <c r="R202" i="17"/>
  <c r="R21" i="10" s="1"/>
  <c r="R202" i="31"/>
  <c r="R21" i="13" s="1"/>
  <c r="AD206" i="19"/>
  <c r="AD25" i="12" s="1"/>
  <c r="AD206" i="18"/>
  <c r="AD25" i="11" s="1"/>
  <c r="AD206" i="17"/>
  <c r="AD25" i="10" s="1"/>
  <c r="AD206" i="31"/>
  <c r="AD25" i="13" s="1"/>
  <c r="AD210" i="19"/>
  <c r="AD29" i="12" s="1"/>
  <c r="AD210" i="18"/>
  <c r="AD29" i="11" s="1"/>
  <c r="AD210" i="17"/>
  <c r="AD29" i="10" s="1"/>
  <c r="AD210" i="31"/>
  <c r="AD29" i="13" s="1"/>
  <c r="AD193" i="19"/>
  <c r="AD12" i="12" s="1"/>
  <c r="AD193" i="17"/>
  <c r="AD12" i="10" s="1"/>
  <c r="AD193" i="18"/>
  <c r="AD12" i="11" s="1"/>
  <c r="AD193" i="31"/>
  <c r="AD12" i="13" s="1"/>
  <c r="AD203" i="18"/>
  <c r="AD22" i="11" s="1"/>
  <c r="AD203" i="19"/>
  <c r="AD22" i="12" s="1"/>
  <c r="AD203" i="17"/>
  <c r="AD22" i="10" s="1"/>
  <c r="AD203" i="31"/>
  <c r="AD22" i="13" s="1"/>
  <c r="AD208" i="19"/>
  <c r="AD27" i="12" s="1"/>
  <c r="AD208" i="18"/>
  <c r="AD27" i="11" s="1"/>
  <c r="AD208" i="17"/>
  <c r="AD27" i="10" s="1"/>
  <c r="AD208" i="31"/>
  <c r="AD27" i="13" s="1"/>
  <c r="AD185" i="19"/>
  <c r="AD4" i="12" s="1"/>
  <c r="AD185" i="17"/>
  <c r="AD4" i="10" s="1"/>
  <c r="AD185" i="18"/>
  <c r="AD4" i="11" s="1"/>
  <c r="AD185" i="31"/>
  <c r="AD4" i="13" s="1"/>
  <c r="AA205" i="19"/>
  <c r="AA24" i="12" s="1"/>
  <c r="AA205" i="18"/>
  <c r="AA24" i="11" s="1"/>
  <c r="AA205" i="17"/>
  <c r="AA24" i="10" s="1"/>
  <c r="AA205" i="31"/>
  <c r="AA24" i="13" s="1"/>
  <c r="AA191" i="19"/>
  <c r="AA10" i="12" s="1"/>
  <c r="AA191" i="18"/>
  <c r="AA10" i="11" s="1"/>
  <c r="AA191" i="17"/>
  <c r="AA10" i="10" s="1"/>
  <c r="AA191" i="31"/>
  <c r="AA10" i="13" s="1"/>
  <c r="AA204" i="19"/>
  <c r="AA23" i="12" s="1"/>
  <c r="AA204" i="17"/>
  <c r="AA23" i="10" s="1"/>
  <c r="AA204" i="18"/>
  <c r="AA23" i="11" s="1"/>
  <c r="AA204" i="31"/>
  <c r="AA23" i="13" s="1"/>
  <c r="AA218" i="19"/>
  <c r="AA37" i="12" s="1"/>
  <c r="AA218" i="18"/>
  <c r="AA37" i="11" s="1"/>
  <c r="AA218" i="17"/>
  <c r="AA37" i="10" s="1"/>
  <c r="AA218" i="31"/>
  <c r="AA37" i="13" s="1"/>
  <c r="AA186" i="19"/>
  <c r="AA5" i="12" s="1"/>
  <c r="AA186" i="18"/>
  <c r="AA5" i="11" s="1"/>
  <c r="AA186" i="17"/>
  <c r="AA5" i="10" s="1"/>
  <c r="AA186" i="31"/>
  <c r="AA5" i="13" s="1"/>
  <c r="L221" i="19"/>
  <c r="L40" i="12" s="1"/>
  <c r="L221" i="18"/>
  <c r="L40" i="11" s="1"/>
  <c r="L221" i="17"/>
  <c r="L40" i="10" s="1"/>
  <c r="L221" i="31"/>
  <c r="L40" i="13" s="1"/>
  <c r="L212" i="19"/>
  <c r="L31" i="12" s="1"/>
  <c r="L212" i="18"/>
  <c r="L31" i="11" s="1"/>
  <c r="L212" i="17"/>
  <c r="L31" i="10" s="1"/>
  <c r="L212" i="31"/>
  <c r="L31" i="13" s="1"/>
  <c r="L214" i="19"/>
  <c r="L33" i="12" s="1"/>
  <c r="L214" i="18"/>
  <c r="L33" i="11" s="1"/>
  <c r="L214" i="17"/>
  <c r="L33" i="10" s="1"/>
  <c r="L215" i="19"/>
  <c r="L34" i="12" s="1"/>
  <c r="L215" i="17"/>
  <c r="L34" i="10" s="1"/>
  <c r="L215" i="18"/>
  <c r="L34" i="11" s="1"/>
  <c r="L215" i="31"/>
  <c r="L34" i="13" s="1"/>
  <c r="L190" i="19"/>
  <c r="L9" i="12" s="1"/>
  <c r="L190" i="18"/>
  <c r="L9" i="11" s="1"/>
  <c r="L190" i="17"/>
  <c r="L9" i="10" s="1"/>
  <c r="L190" i="31"/>
  <c r="L9" i="13" s="1"/>
  <c r="F210" i="19"/>
  <c r="F29" i="12" s="1"/>
  <c r="F210" i="18"/>
  <c r="F29" i="11" s="1"/>
  <c r="F210" i="17"/>
  <c r="F29" i="10" s="1"/>
  <c r="F210" i="31"/>
  <c r="F29" i="13" s="1"/>
  <c r="F217" i="19"/>
  <c r="F36" i="12" s="1"/>
  <c r="F217" i="17"/>
  <c r="F36" i="10" s="1"/>
  <c r="F217" i="18"/>
  <c r="F36" i="11" s="1"/>
  <c r="F217" i="31"/>
  <c r="F36" i="13" s="1"/>
  <c r="F223" i="19"/>
  <c r="F42" i="12" s="1"/>
  <c r="F223" i="17"/>
  <c r="F42" i="10" s="1"/>
  <c r="F223" i="18"/>
  <c r="F42" i="11" s="1"/>
  <c r="F223" i="31"/>
  <c r="F42" i="13" s="1"/>
  <c r="F191" i="19"/>
  <c r="F10" i="12" s="1"/>
  <c r="F191" i="18"/>
  <c r="F10" i="11" s="1"/>
  <c r="F191" i="17"/>
  <c r="F10" i="10" s="1"/>
  <c r="F191" i="31"/>
  <c r="F10" i="13" s="1"/>
  <c r="F196" i="19"/>
  <c r="F15" i="12" s="1"/>
  <c r="F196" i="17"/>
  <c r="F15" i="10" s="1"/>
  <c r="F196" i="18"/>
  <c r="F15" i="11" s="1"/>
  <c r="F196" i="31"/>
  <c r="F15" i="13" s="1"/>
  <c r="J208" i="19"/>
  <c r="J27" i="12" s="1"/>
  <c r="J208" i="17"/>
  <c r="J27" i="10" s="1"/>
  <c r="J208" i="18"/>
  <c r="J27" i="11" s="1"/>
  <c r="J208" i="31"/>
  <c r="J27" i="13" s="1"/>
  <c r="J207" i="18"/>
  <c r="J26" i="11" s="1"/>
  <c r="J207" i="19"/>
  <c r="J26" i="12" s="1"/>
  <c r="J207" i="17"/>
  <c r="J26" i="10" s="1"/>
  <c r="J207" i="31"/>
  <c r="J26" i="13" s="1"/>
  <c r="J209" i="19"/>
  <c r="J28" i="12" s="1"/>
  <c r="J209" i="17"/>
  <c r="J28" i="10" s="1"/>
  <c r="J209" i="18"/>
  <c r="J28" i="11" s="1"/>
  <c r="J209" i="31"/>
  <c r="J28" i="13" s="1"/>
  <c r="J214" i="19"/>
  <c r="J33" i="12" s="1"/>
  <c r="J214" i="18"/>
  <c r="J33" i="11" s="1"/>
  <c r="J214" i="17"/>
  <c r="J33" i="10" s="1"/>
  <c r="J185" i="19"/>
  <c r="J4" i="12" s="1"/>
  <c r="J185" i="18"/>
  <c r="J4" i="11" s="1"/>
  <c r="J185" i="17"/>
  <c r="J4" i="10" s="1"/>
  <c r="J185" i="31"/>
  <c r="J4" i="13" s="1"/>
  <c r="C207" i="19"/>
  <c r="C26" i="12" s="1"/>
  <c r="C207" i="18"/>
  <c r="C26" i="11" s="1"/>
  <c r="C207" i="17"/>
  <c r="C26" i="10" s="1"/>
  <c r="C207" i="31"/>
  <c r="C26" i="13" s="1"/>
  <c r="C221" i="19"/>
  <c r="C40" i="12" s="1"/>
  <c r="C221" i="18"/>
  <c r="C40" i="11" s="1"/>
  <c r="C221" i="17"/>
  <c r="C40" i="10" s="1"/>
  <c r="C221" i="31"/>
  <c r="C40" i="13" s="1"/>
  <c r="C216" i="18"/>
  <c r="C35" i="11" s="1"/>
  <c r="C216" i="17"/>
  <c r="C35" i="10" s="1"/>
  <c r="C216" i="19"/>
  <c r="C35" i="12" s="1"/>
  <c r="C216" i="31"/>
  <c r="C35" i="13" s="1"/>
  <c r="C218" i="19"/>
  <c r="C37" i="12" s="1"/>
  <c r="C218" i="18"/>
  <c r="C37" i="11" s="1"/>
  <c r="C218" i="17"/>
  <c r="C37" i="10" s="1"/>
  <c r="C218" i="31"/>
  <c r="C37" i="13" s="1"/>
  <c r="C183" i="19"/>
  <c r="C2" i="12" s="1"/>
  <c r="C183" i="18"/>
  <c r="C2" i="11" s="1"/>
  <c r="C183" i="17"/>
  <c r="C2" i="10" s="1"/>
  <c r="C183" i="31"/>
  <c r="C2" i="13" s="1"/>
  <c r="E198" i="19"/>
  <c r="E17" i="12" s="1"/>
  <c r="E198" i="18"/>
  <c r="E17" i="11" s="1"/>
  <c r="E198" i="17"/>
  <c r="E17" i="10" s="1"/>
  <c r="E198" i="31"/>
  <c r="E17" i="13" s="1"/>
  <c r="E202" i="18"/>
  <c r="E21" i="11" s="1"/>
  <c r="E202" i="19"/>
  <c r="E21" i="12" s="1"/>
  <c r="E202" i="17"/>
  <c r="E21" i="10" s="1"/>
  <c r="E202" i="31"/>
  <c r="E21" i="13" s="1"/>
  <c r="E196" i="19"/>
  <c r="E15" i="12" s="1"/>
  <c r="E196" i="18"/>
  <c r="E15" i="11" s="1"/>
  <c r="E196" i="17"/>
  <c r="E15" i="10" s="1"/>
  <c r="E196" i="31"/>
  <c r="E15" i="13" s="1"/>
  <c r="E205" i="19"/>
  <c r="E24" i="12" s="1"/>
  <c r="E205" i="18"/>
  <c r="E24" i="11" s="1"/>
  <c r="E205" i="17"/>
  <c r="E24" i="10" s="1"/>
  <c r="E205" i="31"/>
  <c r="E24" i="13" s="1"/>
  <c r="E211" i="19"/>
  <c r="E30" i="12" s="1"/>
  <c r="E211" i="17"/>
  <c r="E30" i="10" s="1"/>
  <c r="E211" i="18"/>
  <c r="E30" i="11" s="1"/>
  <c r="E211" i="31"/>
  <c r="E30" i="13" s="1"/>
  <c r="E189" i="19"/>
  <c r="E8" i="12" s="1"/>
  <c r="E189" i="18"/>
  <c r="E8" i="11" s="1"/>
  <c r="E189" i="17"/>
  <c r="E8" i="10" s="1"/>
  <c r="E189" i="31"/>
  <c r="E8" i="13" s="1"/>
  <c r="J214" i="31"/>
  <c r="J33" i="13" s="1"/>
  <c r="AC224" i="31"/>
  <c r="AC43" i="13" s="1"/>
  <c r="J224" i="31"/>
  <c r="J43" i="13" s="1"/>
  <c r="R224" i="31"/>
  <c r="R43" i="13" s="1"/>
  <c r="S212" i="19"/>
  <c r="S31" i="12" s="1"/>
  <c r="S212" i="18"/>
  <c r="S31" i="11" s="1"/>
  <c r="S212" i="17"/>
  <c r="S31" i="10" s="1"/>
  <c r="S212" i="31"/>
  <c r="S31" i="13" s="1"/>
  <c r="K216" i="19"/>
  <c r="K35" i="12" s="1"/>
  <c r="K216" i="18"/>
  <c r="K35" i="11" s="1"/>
  <c r="K216" i="17"/>
  <c r="K35" i="10" s="1"/>
  <c r="K216" i="31"/>
  <c r="K35" i="13" s="1"/>
  <c r="V202" i="19"/>
  <c r="V21" i="12" s="1"/>
  <c r="V202" i="18"/>
  <c r="V21" i="11" s="1"/>
  <c r="V202" i="17"/>
  <c r="V21" i="10" s="1"/>
  <c r="V202" i="31"/>
  <c r="V21" i="13" s="1"/>
  <c r="Q211" i="19"/>
  <c r="Q30" i="12" s="1"/>
  <c r="Q211" i="18"/>
  <c r="Q30" i="11" s="1"/>
  <c r="Q211" i="17"/>
  <c r="Q30" i="10" s="1"/>
  <c r="Q211" i="31"/>
  <c r="Q30" i="13" s="1"/>
  <c r="AC212" i="19"/>
  <c r="AC31" i="12" s="1"/>
  <c r="AC212" i="18"/>
  <c r="AC31" i="11" s="1"/>
  <c r="AC212" i="17"/>
  <c r="AC31" i="10" s="1"/>
  <c r="AC212" i="31"/>
  <c r="AC31" i="13" s="1"/>
  <c r="I207" i="19"/>
  <c r="I26" i="12" s="1"/>
  <c r="I207" i="17"/>
  <c r="I26" i="10" s="1"/>
  <c r="I207" i="18"/>
  <c r="I26" i="11" s="1"/>
  <c r="I207" i="31"/>
  <c r="I26" i="13" s="1"/>
  <c r="Y209" i="19"/>
  <c r="Y28" i="12" s="1"/>
  <c r="Y209" i="18"/>
  <c r="Y28" i="11" s="1"/>
  <c r="Y209" i="17"/>
  <c r="Y28" i="10" s="1"/>
  <c r="Y209" i="31"/>
  <c r="Y28" i="13" s="1"/>
  <c r="W184" i="19"/>
  <c r="W3" i="12" s="1"/>
  <c r="W184" i="18"/>
  <c r="W3" i="11" s="1"/>
  <c r="W184" i="17"/>
  <c r="W3" i="10" s="1"/>
  <c r="W184" i="31"/>
  <c r="W3" i="13" s="1"/>
  <c r="Z192" i="19"/>
  <c r="Z11" i="12" s="1"/>
  <c r="Z192" i="18"/>
  <c r="Z11" i="11" s="1"/>
  <c r="Z192" i="17"/>
  <c r="Z11" i="10" s="1"/>
  <c r="Z192" i="31"/>
  <c r="Z11" i="13" s="1"/>
  <c r="AF215" i="19"/>
  <c r="AF34" i="12" s="1"/>
  <c r="AF215" i="18"/>
  <c r="AF34" i="11" s="1"/>
  <c r="AF215" i="17"/>
  <c r="AF34" i="10" s="1"/>
  <c r="AF215" i="31"/>
  <c r="AF34" i="13" s="1"/>
  <c r="M199" i="19"/>
  <c r="M18" i="12" s="1"/>
  <c r="M199" i="18"/>
  <c r="M18" i="11" s="1"/>
  <c r="M199" i="17"/>
  <c r="M18" i="10" s="1"/>
  <c r="M199" i="31"/>
  <c r="M18" i="13" s="1"/>
  <c r="R185" i="19"/>
  <c r="R4" i="12" s="1"/>
  <c r="R185" i="18"/>
  <c r="R4" i="11" s="1"/>
  <c r="R185" i="17"/>
  <c r="R4" i="10" s="1"/>
  <c r="R185" i="31"/>
  <c r="R4" i="13" s="1"/>
  <c r="AA221" i="19"/>
  <c r="AA40" i="12" s="1"/>
  <c r="AA221" i="18"/>
  <c r="AA40" i="11" s="1"/>
  <c r="AA221" i="17"/>
  <c r="AA40" i="10" s="1"/>
  <c r="AA221" i="31"/>
  <c r="AA40" i="13" s="1"/>
  <c r="L196" i="19"/>
  <c r="L15" i="12" s="1"/>
  <c r="L196" i="18"/>
  <c r="L15" i="11" s="1"/>
  <c r="L196" i="17"/>
  <c r="L15" i="10" s="1"/>
  <c r="L196" i="31"/>
  <c r="L15" i="13" s="1"/>
  <c r="F212" i="19"/>
  <c r="F31" i="12" s="1"/>
  <c r="F212" i="17"/>
  <c r="F31" i="10" s="1"/>
  <c r="F212" i="18"/>
  <c r="F31" i="11" s="1"/>
  <c r="F212" i="31"/>
  <c r="F31" i="13" s="1"/>
  <c r="J191" i="19"/>
  <c r="J10" i="12" s="1"/>
  <c r="J191" i="18"/>
  <c r="J10" i="11" s="1"/>
  <c r="J191" i="17"/>
  <c r="J10" i="10" s="1"/>
  <c r="J191" i="31"/>
  <c r="J10" i="13" s="1"/>
  <c r="E212" i="19"/>
  <c r="E31" i="12" s="1"/>
  <c r="E212" i="17"/>
  <c r="E31" i="10" s="1"/>
  <c r="E212" i="18"/>
  <c r="E31" i="11" s="1"/>
  <c r="E212" i="31"/>
  <c r="E31" i="13" s="1"/>
  <c r="S195" i="19"/>
  <c r="S14" i="12" s="1"/>
  <c r="S195" i="18"/>
  <c r="S14" i="11" s="1"/>
  <c r="S195" i="17"/>
  <c r="S14" i="10" s="1"/>
  <c r="S195" i="31"/>
  <c r="S14" i="13" s="1"/>
  <c r="D221" i="19"/>
  <c r="D40" i="12" s="1"/>
  <c r="D221" i="17"/>
  <c r="D40" i="10" s="1"/>
  <c r="D221" i="18"/>
  <c r="D40" i="11" s="1"/>
  <c r="D221" i="31"/>
  <c r="D40" i="13" s="1"/>
  <c r="N187" i="19"/>
  <c r="N6" i="12" s="1"/>
  <c r="N187" i="18"/>
  <c r="N6" i="11" s="1"/>
  <c r="N187" i="17"/>
  <c r="N6" i="10" s="1"/>
  <c r="N187" i="31"/>
  <c r="N6" i="13" s="1"/>
  <c r="Q220" i="19"/>
  <c r="Q39" i="12" s="1"/>
  <c r="Q220" i="17"/>
  <c r="Q39" i="10" s="1"/>
  <c r="Q220" i="18"/>
  <c r="Q39" i="11" s="1"/>
  <c r="Q220" i="31"/>
  <c r="Q39" i="13" s="1"/>
  <c r="Q186" i="19"/>
  <c r="Q5" i="12" s="1"/>
  <c r="Q186" i="18"/>
  <c r="Q5" i="11" s="1"/>
  <c r="Q186" i="17"/>
  <c r="Q5" i="10" s="1"/>
  <c r="Q186" i="31"/>
  <c r="Q5" i="13" s="1"/>
  <c r="I224" i="19"/>
  <c r="I43" i="12" s="1"/>
  <c r="I224" i="18"/>
  <c r="I43" i="11" s="1"/>
  <c r="I224" i="17"/>
  <c r="I43" i="10" s="1"/>
  <c r="Y214" i="18"/>
  <c r="Y33" i="11" s="1"/>
  <c r="Y214" i="19"/>
  <c r="Y33" i="12" s="1"/>
  <c r="Y214" i="17"/>
  <c r="Y33" i="10" s="1"/>
  <c r="W211" i="19"/>
  <c r="W30" i="12" s="1"/>
  <c r="W211" i="17"/>
  <c r="W30" i="10" s="1"/>
  <c r="W211" i="18"/>
  <c r="W30" i="11" s="1"/>
  <c r="W211" i="31"/>
  <c r="W30" i="13" s="1"/>
  <c r="Z222" i="19"/>
  <c r="Z41" i="12" s="1"/>
  <c r="Z222" i="17"/>
  <c r="Z41" i="10" s="1"/>
  <c r="Z222" i="18"/>
  <c r="Z41" i="11" s="1"/>
  <c r="Z222" i="31"/>
  <c r="Z41" i="13" s="1"/>
  <c r="S189" i="19"/>
  <c r="S8" i="12" s="1"/>
  <c r="S189" i="18"/>
  <c r="S8" i="11" s="1"/>
  <c r="S189" i="17"/>
  <c r="S8" i="10" s="1"/>
  <c r="S189" i="31"/>
  <c r="S8" i="13" s="1"/>
  <c r="S203" i="19"/>
  <c r="S22" i="12" s="1"/>
  <c r="S203" i="18"/>
  <c r="S22" i="11" s="1"/>
  <c r="S203" i="17"/>
  <c r="S22" i="10" s="1"/>
  <c r="S203" i="31"/>
  <c r="S22" i="13" s="1"/>
  <c r="S224" i="19"/>
  <c r="S43" i="12" s="1"/>
  <c r="S224" i="18"/>
  <c r="S43" i="11" s="1"/>
  <c r="S224" i="17"/>
  <c r="S43" i="10" s="1"/>
  <c r="S192" i="19"/>
  <c r="S11" i="12" s="1"/>
  <c r="S192" i="18"/>
  <c r="S11" i="11" s="1"/>
  <c r="S192" i="17"/>
  <c r="S11" i="10" s="1"/>
  <c r="S192" i="31"/>
  <c r="S11" i="13" s="1"/>
  <c r="S198" i="19"/>
  <c r="S17" i="12" s="1"/>
  <c r="S198" i="17"/>
  <c r="S17" i="10" s="1"/>
  <c r="S198" i="18"/>
  <c r="S17" i="11" s="1"/>
  <c r="S198" i="31"/>
  <c r="S17" i="13" s="1"/>
  <c r="D197" i="19"/>
  <c r="D16" i="12" s="1"/>
  <c r="D197" i="18"/>
  <c r="D16" i="11" s="1"/>
  <c r="D197" i="17"/>
  <c r="D16" i="10" s="1"/>
  <c r="D197" i="31"/>
  <c r="D16" i="13" s="1"/>
  <c r="D224" i="19"/>
  <c r="D43" i="12" s="1"/>
  <c r="D224" i="17"/>
  <c r="D43" i="10" s="1"/>
  <c r="D224" i="18"/>
  <c r="D43" i="11" s="1"/>
  <c r="D192" i="19"/>
  <c r="D11" i="12" s="1"/>
  <c r="D192" i="18"/>
  <c r="D11" i="11" s="1"/>
  <c r="D192" i="17"/>
  <c r="D11" i="10" s="1"/>
  <c r="D192" i="31"/>
  <c r="D11" i="13" s="1"/>
  <c r="D198" i="19"/>
  <c r="D17" i="12" s="1"/>
  <c r="D198" i="18"/>
  <c r="D17" i="11" s="1"/>
  <c r="D198" i="17"/>
  <c r="D17" i="10" s="1"/>
  <c r="D198" i="31"/>
  <c r="D17" i="13" s="1"/>
  <c r="D199" i="19"/>
  <c r="D18" i="12" s="1"/>
  <c r="D199" i="17"/>
  <c r="D18" i="10" s="1"/>
  <c r="D199" i="18"/>
  <c r="D18" i="11" s="1"/>
  <c r="D199" i="31"/>
  <c r="D18" i="13" s="1"/>
  <c r="D185" i="19"/>
  <c r="D4" i="12" s="1"/>
  <c r="D185" i="18"/>
  <c r="D4" i="11" s="1"/>
  <c r="D185" i="17"/>
  <c r="D4" i="10" s="1"/>
  <c r="D185" i="31"/>
  <c r="D4" i="13" s="1"/>
  <c r="K211" i="19"/>
  <c r="K30" i="12" s="1"/>
  <c r="K211" i="18"/>
  <c r="K30" i="11" s="1"/>
  <c r="K211" i="17"/>
  <c r="K30" i="10" s="1"/>
  <c r="K211" i="31"/>
  <c r="K30" i="13" s="1"/>
  <c r="K189" i="19"/>
  <c r="K8" i="12" s="1"/>
  <c r="K189" i="18"/>
  <c r="K8" i="11" s="1"/>
  <c r="K189" i="17"/>
  <c r="K8" i="10" s="1"/>
  <c r="K189" i="31"/>
  <c r="K8" i="13" s="1"/>
  <c r="K195" i="19"/>
  <c r="K14" i="12" s="1"/>
  <c r="K195" i="18"/>
  <c r="K14" i="11" s="1"/>
  <c r="K195" i="17"/>
  <c r="K14" i="10" s="1"/>
  <c r="K195" i="31"/>
  <c r="K14" i="13" s="1"/>
  <c r="K196" i="19"/>
  <c r="K15" i="12" s="1"/>
  <c r="K196" i="18"/>
  <c r="K15" i="11" s="1"/>
  <c r="K196" i="17"/>
  <c r="K15" i="10" s="1"/>
  <c r="K196" i="31"/>
  <c r="K15" i="13" s="1"/>
  <c r="K202" i="19"/>
  <c r="K21" i="12" s="1"/>
  <c r="K202" i="18"/>
  <c r="K21" i="11" s="1"/>
  <c r="K202" i="17"/>
  <c r="K21" i="10" s="1"/>
  <c r="K202" i="31"/>
  <c r="K21" i="13" s="1"/>
  <c r="K184" i="19"/>
  <c r="K3" i="12" s="1"/>
  <c r="K184" i="18"/>
  <c r="K3" i="11" s="1"/>
  <c r="K184" i="17"/>
  <c r="K3" i="10" s="1"/>
  <c r="K184" i="31"/>
  <c r="K3" i="13" s="1"/>
  <c r="N218" i="19"/>
  <c r="N37" i="12" s="1"/>
  <c r="N218" i="18"/>
  <c r="N37" i="11" s="1"/>
  <c r="N218" i="17"/>
  <c r="N37" i="10" s="1"/>
  <c r="N218" i="31"/>
  <c r="N37" i="13" s="1"/>
  <c r="N217" i="19"/>
  <c r="N36" i="12" s="1"/>
  <c r="N217" i="17"/>
  <c r="N36" i="10" s="1"/>
  <c r="N217" i="18"/>
  <c r="N36" i="11" s="1"/>
  <c r="N217" i="31"/>
  <c r="N36" i="13" s="1"/>
  <c r="N223" i="19"/>
  <c r="N42" i="12" s="1"/>
  <c r="N223" i="18"/>
  <c r="N42" i="11" s="1"/>
  <c r="N223" i="17"/>
  <c r="N42" i="10" s="1"/>
  <c r="N223" i="31"/>
  <c r="N42" i="13" s="1"/>
  <c r="N191" i="19"/>
  <c r="N10" i="12" s="1"/>
  <c r="N191" i="18"/>
  <c r="N10" i="11" s="1"/>
  <c r="N191" i="17"/>
  <c r="N10" i="10" s="1"/>
  <c r="N191" i="31"/>
  <c r="N10" i="13" s="1"/>
  <c r="N208" i="19"/>
  <c r="N27" i="12" s="1"/>
  <c r="N208" i="18"/>
  <c r="N27" i="11" s="1"/>
  <c r="N208" i="17"/>
  <c r="N27" i="10" s="1"/>
  <c r="N208" i="31"/>
  <c r="N27" i="13" s="1"/>
  <c r="N186" i="19"/>
  <c r="N5" i="12" s="1"/>
  <c r="N186" i="18"/>
  <c r="N5" i="11" s="1"/>
  <c r="N186" i="17"/>
  <c r="N5" i="10" s="1"/>
  <c r="N186" i="31"/>
  <c r="N5" i="13" s="1"/>
  <c r="V194" i="19"/>
  <c r="V13" i="12" s="1"/>
  <c r="V194" i="18"/>
  <c r="V13" i="11" s="1"/>
  <c r="V194" i="17"/>
  <c r="V13" i="10" s="1"/>
  <c r="V194" i="31"/>
  <c r="V13" i="13" s="1"/>
  <c r="V197" i="19"/>
  <c r="V16" i="12" s="1"/>
  <c r="V197" i="17"/>
  <c r="V16" i="10" s="1"/>
  <c r="V197" i="18"/>
  <c r="V16" i="11" s="1"/>
  <c r="V197" i="31"/>
  <c r="V16" i="13" s="1"/>
  <c r="V211" i="18"/>
  <c r="V30" i="11" s="1"/>
  <c r="V211" i="19"/>
  <c r="V30" i="12" s="1"/>
  <c r="V211" i="17"/>
  <c r="V30" i="10" s="1"/>
  <c r="V211" i="31"/>
  <c r="V30" i="13" s="1"/>
  <c r="V216" i="19"/>
  <c r="V35" i="12" s="1"/>
  <c r="V216" i="18"/>
  <c r="V35" i="11" s="1"/>
  <c r="V216" i="17"/>
  <c r="V35" i="10" s="1"/>
  <c r="V216" i="31"/>
  <c r="V35" i="13" s="1"/>
  <c r="V189" i="19"/>
  <c r="V8" i="12" s="1"/>
  <c r="V189" i="18"/>
  <c r="V8" i="11" s="1"/>
  <c r="V189" i="17"/>
  <c r="V8" i="10" s="1"/>
  <c r="V189" i="31"/>
  <c r="V8" i="13" s="1"/>
  <c r="Q204" i="19"/>
  <c r="Q23" i="12" s="1"/>
  <c r="Q204" i="17"/>
  <c r="Q23" i="10" s="1"/>
  <c r="Q204" i="18"/>
  <c r="Q23" i="11" s="1"/>
  <c r="Q204" i="31"/>
  <c r="Q23" i="13" s="1"/>
  <c r="Q222" i="19"/>
  <c r="Q41" i="12" s="1"/>
  <c r="Q222" i="18"/>
  <c r="Q41" i="11" s="1"/>
  <c r="Q222" i="17"/>
  <c r="Q41" i="10" s="1"/>
  <c r="Q222" i="31"/>
  <c r="Q41" i="13" s="1"/>
  <c r="Q223" i="19"/>
  <c r="Q42" i="12" s="1"/>
  <c r="Q223" i="17"/>
  <c r="Q42" i="10" s="1"/>
  <c r="Q223" i="18"/>
  <c r="Q42" i="11" s="1"/>
  <c r="Q223" i="31"/>
  <c r="Q42" i="13" s="1"/>
  <c r="Q191" i="19"/>
  <c r="Q10" i="12" s="1"/>
  <c r="Q191" i="18"/>
  <c r="Q10" i="11" s="1"/>
  <c r="Q191" i="17"/>
  <c r="Q10" i="10" s="1"/>
  <c r="Q191" i="31"/>
  <c r="Q10" i="13" s="1"/>
  <c r="Q197" i="19"/>
  <c r="Q16" i="12" s="1"/>
  <c r="Q197" i="18"/>
  <c r="Q16" i="11" s="1"/>
  <c r="Q197" i="17"/>
  <c r="Q16" i="10" s="1"/>
  <c r="Q197" i="31"/>
  <c r="Q16" i="13" s="1"/>
  <c r="AC200" i="19"/>
  <c r="AC19" i="12" s="1"/>
  <c r="AC200" i="17"/>
  <c r="AC19" i="10" s="1"/>
  <c r="AC200" i="18"/>
  <c r="AC19" i="11" s="1"/>
  <c r="AC200" i="31"/>
  <c r="AC19" i="13" s="1"/>
  <c r="AC206" i="19"/>
  <c r="AC25" i="12" s="1"/>
  <c r="AC206" i="17"/>
  <c r="AC25" i="10" s="1"/>
  <c r="AC206" i="18"/>
  <c r="AC25" i="11" s="1"/>
  <c r="AC206" i="31"/>
  <c r="AC25" i="13" s="1"/>
  <c r="AC217" i="19"/>
  <c r="AC36" i="12" s="1"/>
  <c r="AC217" i="17"/>
  <c r="AC36" i="10" s="1"/>
  <c r="AC217" i="18"/>
  <c r="AC36" i="11" s="1"/>
  <c r="AC217" i="31"/>
  <c r="AC36" i="13" s="1"/>
  <c r="AC223" i="19"/>
  <c r="AC42" i="12" s="1"/>
  <c r="AC223" i="18"/>
  <c r="AC42" i="11" s="1"/>
  <c r="AC223" i="17"/>
  <c r="AC42" i="10" s="1"/>
  <c r="AC223" i="31"/>
  <c r="AC42" i="13" s="1"/>
  <c r="AC191" i="19"/>
  <c r="AC10" i="12" s="1"/>
  <c r="AC191" i="18"/>
  <c r="AC10" i="11" s="1"/>
  <c r="AC191" i="17"/>
  <c r="AC10" i="10" s="1"/>
  <c r="AC191" i="31"/>
  <c r="AC10" i="13" s="1"/>
  <c r="I206" i="18"/>
  <c r="I25" i="11" s="1"/>
  <c r="I206" i="19"/>
  <c r="I25" i="12" s="1"/>
  <c r="I206" i="17"/>
  <c r="I25" i="10" s="1"/>
  <c r="I206" i="31"/>
  <c r="I25" i="13" s="1"/>
  <c r="I218" i="19"/>
  <c r="I37" i="12" s="1"/>
  <c r="I218" i="17"/>
  <c r="I37" i="10" s="1"/>
  <c r="I218" i="18"/>
  <c r="I37" i="11" s="1"/>
  <c r="I218" i="31"/>
  <c r="I37" i="13" s="1"/>
  <c r="I219" i="19"/>
  <c r="I38" i="12" s="1"/>
  <c r="I219" i="18"/>
  <c r="I38" i="11" s="1"/>
  <c r="I219" i="17"/>
  <c r="I38" i="10" s="1"/>
  <c r="I219" i="31"/>
  <c r="I38" i="13" s="1"/>
  <c r="I221" i="19"/>
  <c r="I40" i="12" s="1"/>
  <c r="I221" i="18"/>
  <c r="I40" i="11" s="1"/>
  <c r="I221" i="17"/>
  <c r="I40" i="10" s="1"/>
  <c r="I221" i="31"/>
  <c r="I40" i="13" s="1"/>
  <c r="I184" i="19"/>
  <c r="I3" i="12" s="1"/>
  <c r="I184" i="18"/>
  <c r="I3" i="11" s="1"/>
  <c r="I184" i="17"/>
  <c r="I3" i="10" s="1"/>
  <c r="I184" i="31"/>
  <c r="I3" i="13" s="1"/>
  <c r="Y198" i="19"/>
  <c r="Y17" i="12" s="1"/>
  <c r="Y198" i="18"/>
  <c r="Y17" i="11" s="1"/>
  <c r="Y198" i="17"/>
  <c r="Y17" i="10" s="1"/>
  <c r="Y198" i="31"/>
  <c r="Y17" i="13" s="1"/>
  <c r="Y194" i="19"/>
  <c r="Y13" i="12" s="1"/>
  <c r="Y194" i="18"/>
  <c r="Y13" i="11" s="1"/>
  <c r="Y194" i="17"/>
  <c r="Y13" i="10" s="1"/>
  <c r="Y194" i="31"/>
  <c r="Y13" i="13" s="1"/>
  <c r="Y215" i="19"/>
  <c r="Y34" i="12" s="1"/>
  <c r="Y215" i="17"/>
  <c r="Y34" i="10" s="1"/>
  <c r="Y215" i="18"/>
  <c r="Y34" i="11" s="1"/>
  <c r="Y215" i="31"/>
  <c r="Y34" i="13" s="1"/>
  <c r="Y221" i="19"/>
  <c r="Y40" i="12" s="1"/>
  <c r="Y221" i="17"/>
  <c r="Y40" i="10" s="1"/>
  <c r="Y221" i="18"/>
  <c r="Y40" i="11" s="1"/>
  <c r="Y221" i="31"/>
  <c r="Y40" i="13" s="1"/>
  <c r="Y183" i="19"/>
  <c r="Y2" i="12" s="1"/>
  <c r="Y183" i="18"/>
  <c r="Y2" i="11" s="1"/>
  <c r="Y183" i="17"/>
  <c r="Y2" i="10" s="1"/>
  <c r="Y183" i="31"/>
  <c r="Y2" i="13" s="1"/>
  <c r="W195" i="19"/>
  <c r="W14" i="12" s="1"/>
  <c r="W195" i="18"/>
  <c r="W14" i="11" s="1"/>
  <c r="W195" i="17"/>
  <c r="W14" i="10" s="1"/>
  <c r="W195" i="31"/>
  <c r="W14" i="13" s="1"/>
  <c r="W205" i="19"/>
  <c r="W24" i="12" s="1"/>
  <c r="W205" i="17"/>
  <c r="W24" i="10" s="1"/>
  <c r="W205" i="18"/>
  <c r="W24" i="11" s="1"/>
  <c r="W205" i="31"/>
  <c r="W24" i="13" s="1"/>
  <c r="W222" i="19"/>
  <c r="W41" i="12" s="1"/>
  <c r="W222" i="17"/>
  <c r="W41" i="10" s="1"/>
  <c r="W222" i="18"/>
  <c r="W41" i="11" s="1"/>
  <c r="W222" i="31"/>
  <c r="W41" i="13" s="1"/>
  <c r="W224" i="19"/>
  <c r="W43" i="12" s="1"/>
  <c r="W224" i="18"/>
  <c r="W43" i="11" s="1"/>
  <c r="W224" i="17"/>
  <c r="W43" i="10" s="1"/>
  <c r="W192" i="19"/>
  <c r="W11" i="12" s="1"/>
  <c r="W192" i="18"/>
  <c r="W11" i="11" s="1"/>
  <c r="W192" i="17"/>
  <c r="W11" i="10" s="1"/>
  <c r="W192" i="31"/>
  <c r="W11" i="13" s="1"/>
  <c r="U212" i="19"/>
  <c r="U31" i="12" s="1"/>
  <c r="U212" i="18"/>
  <c r="U31" i="11" s="1"/>
  <c r="U212" i="17"/>
  <c r="U31" i="10" s="1"/>
  <c r="U212" i="31"/>
  <c r="U31" i="13" s="1"/>
  <c r="U218" i="18"/>
  <c r="U37" i="11" s="1"/>
  <c r="U218" i="19"/>
  <c r="U37" i="12" s="1"/>
  <c r="U218" i="17"/>
  <c r="U37" i="10" s="1"/>
  <c r="U218" i="31"/>
  <c r="U37" i="13" s="1"/>
  <c r="U214" i="19"/>
  <c r="U33" i="12" s="1"/>
  <c r="U214" i="18"/>
  <c r="U33" i="11" s="1"/>
  <c r="U214" i="17"/>
  <c r="U33" i="10" s="1"/>
  <c r="U205" i="19"/>
  <c r="U24" i="12" s="1"/>
  <c r="U205" i="18"/>
  <c r="U24" i="11" s="1"/>
  <c r="U205" i="17"/>
  <c r="U24" i="10" s="1"/>
  <c r="U205" i="31"/>
  <c r="U24" i="13" s="1"/>
  <c r="U207" i="19"/>
  <c r="U26" i="12" s="1"/>
  <c r="U207" i="18"/>
  <c r="U26" i="11" s="1"/>
  <c r="U207" i="17"/>
  <c r="U26" i="10" s="1"/>
  <c r="U207" i="31"/>
  <c r="U26" i="13" s="1"/>
  <c r="U185" i="19"/>
  <c r="U4" i="12" s="1"/>
  <c r="U185" i="18"/>
  <c r="U4" i="11" s="1"/>
  <c r="U185" i="17"/>
  <c r="U4" i="10" s="1"/>
  <c r="U185" i="31"/>
  <c r="U4" i="13" s="1"/>
  <c r="Z216" i="19"/>
  <c r="Z35" i="12" s="1"/>
  <c r="Z216" i="17"/>
  <c r="Z35" i="10" s="1"/>
  <c r="Z216" i="18"/>
  <c r="Z35" i="11" s="1"/>
  <c r="Z216" i="31"/>
  <c r="Z35" i="13" s="1"/>
  <c r="Z203" i="19"/>
  <c r="Z22" i="12" s="1"/>
  <c r="Z203" i="17"/>
  <c r="Z22" i="10" s="1"/>
  <c r="Z203" i="18"/>
  <c r="Z22" i="11" s="1"/>
  <c r="Z203" i="31"/>
  <c r="Z22" i="13" s="1"/>
  <c r="Z205" i="19"/>
  <c r="Z24" i="12" s="1"/>
  <c r="Z205" i="17"/>
  <c r="Z24" i="10" s="1"/>
  <c r="Z205" i="18"/>
  <c r="Z24" i="11" s="1"/>
  <c r="Z205" i="31"/>
  <c r="Z24" i="13" s="1"/>
  <c r="Z210" i="19"/>
  <c r="Z29" i="12" s="1"/>
  <c r="Z210" i="18"/>
  <c r="Z29" i="11" s="1"/>
  <c r="Z210" i="17"/>
  <c r="Z29" i="10" s="1"/>
  <c r="Z210" i="31"/>
  <c r="Z29" i="13" s="1"/>
  <c r="Z187" i="19"/>
  <c r="Z6" i="12" s="1"/>
  <c r="Z187" i="18"/>
  <c r="Z6" i="11" s="1"/>
  <c r="Z187" i="17"/>
  <c r="Z6" i="10" s="1"/>
  <c r="Z187" i="31"/>
  <c r="Z6" i="13" s="1"/>
  <c r="AF199" i="19"/>
  <c r="AF18" i="12" s="1"/>
  <c r="AF199" i="17"/>
  <c r="AF18" i="10" s="1"/>
  <c r="AF199" i="18"/>
  <c r="AF18" i="11" s="1"/>
  <c r="AF199" i="31"/>
  <c r="AF18" i="13" s="1"/>
  <c r="AF214" i="19"/>
  <c r="AF33" i="12" s="1"/>
  <c r="AF214" i="17"/>
  <c r="AF33" i="10" s="1"/>
  <c r="AF214" i="18"/>
  <c r="AF33" i="11" s="1"/>
  <c r="AF224" i="19"/>
  <c r="AF43" i="12" s="1"/>
  <c r="AF224" i="18"/>
  <c r="AF43" i="11" s="1"/>
  <c r="AF224" i="17"/>
  <c r="AF43" i="10" s="1"/>
  <c r="AF224" i="31"/>
  <c r="AF43" i="13" s="1"/>
  <c r="AF192" i="19"/>
  <c r="AF11" i="12" s="1"/>
  <c r="AF192" i="18"/>
  <c r="AF11" i="11" s="1"/>
  <c r="AF192" i="17"/>
  <c r="AF11" i="10" s="1"/>
  <c r="AF192" i="31"/>
  <c r="AF11" i="13" s="1"/>
  <c r="AF193" i="19"/>
  <c r="AF12" i="12" s="1"/>
  <c r="AF193" i="18"/>
  <c r="AF12" i="11" s="1"/>
  <c r="AF193" i="17"/>
  <c r="AF12" i="10" s="1"/>
  <c r="AF193" i="31"/>
  <c r="AF12" i="13" s="1"/>
  <c r="M202" i="18"/>
  <c r="M21" i="11" s="1"/>
  <c r="M202" i="19"/>
  <c r="M21" i="12" s="1"/>
  <c r="M202" i="17"/>
  <c r="M21" i="10" s="1"/>
  <c r="M202" i="31"/>
  <c r="M21" i="13" s="1"/>
  <c r="M198" i="19"/>
  <c r="M17" i="12" s="1"/>
  <c r="M198" i="18"/>
  <c r="M17" i="11" s="1"/>
  <c r="M198" i="17"/>
  <c r="M17" i="10" s="1"/>
  <c r="M198" i="31"/>
  <c r="M17" i="13" s="1"/>
  <c r="M209" i="19"/>
  <c r="M28" i="12" s="1"/>
  <c r="M209" i="17"/>
  <c r="M28" i="10" s="1"/>
  <c r="M209" i="18"/>
  <c r="M28" i="11" s="1"/>
  <c r="M209" i="31"/>
  <c r="M28" i="13" s="1"/>
  <c r="M211" i="19"/>
  <c r="M30" i="12" s="1"/>
  <c r="M211" i="17"/>
  <c r="M30" i="10" s="1"/>
  <c r="M211" i="18"/>
  <c r="M30" i="11" s="1"/>
  <c r="M211" i="31"/>
  <c r="M30" i="13" s="1"/>
  <c r="M190" i="19"/>
  <c r="M9" i="12" s="1"/>
  <c r="M190" i="18"/>
  <c r="M9" i="11" s="1"/>
  <c r="M190" i="17"/>
  <c r="M9" i="10" s="1"/>
  <c r="M190" i="31"/>
  <c r="M9" i="13" s="1"/>
  <c r="R200" i="19"/>
  <c r="R19" i="12" s="1"/>
  <c r="R200" i="17"/>
  <c r="R19" i="10" s="1"/>
  <c r="R200" i="18"/>
  <c r="R19" i="11" s="1"/>
  <c r="R200" i="31"/>
  <c r="R19" i="13" s="1"/>
  <c r="R219" i="19"/>
  <c r="R38" i="12" s="1"/>
  <c r="R219" i="18"/>
  <c r="R38" i="11" s="1"/>
  <c r="R219" i="17"/>
  <c r="R38" i="10" s="1"/>
  <c r="R219" i="31"/>
  <c r="R38" i="13" s="1"/>
  <c r="R221" i="19"/>
  <c r="R40" i="12" s="1"/>
  <c r="R221" i="17"/>
  <c r="R40" i="10" s="1"/>
  <c r="R221" i="18"/>
  <c r="R40" i="11" s="1"/>
  <c r="R221" i="31"/>
  <c r="R40" i="13" s="1"/>
  <c r="R186" i="19"/>
  <c r="R5" i="12" s="1"/>
  <c r="R186" i="18"/>
  <c r="R5" i="11" s="1"/>
  <c r="R186" i="17"/>
  <c r="R5" i="10" s="1"/>
  <c r="R186" i="31"/>
  <c r="R5" i="13" s="1"/>
  <c r="R198" i="19"/>
  <c r="R17" i="12" s="1"/>
  <c r="R198" i="18"/>
  <c r="R17" i="11" s="1"/>
  <c r="R198" i="17"/>
  <c r="R17" i="10" s="1"/>
  <c r="R198" i="31"/>
  <c r="R17" i="13" s="1"/>
  <c r="AD194" i="19"/>
  <c r="AD13" i="12" s="1"/>
  <c r="AD194" i="18"/>
  <c r="AD13" i="11" s="1"/>
  <c r="AD194" i="17"/>
  <c r="AD13" i="10" s="1"/>
  <c r="AD194" i="31"/>
  <c r="AD13" i="13" s="1"/>
  <c r="AD221" i="19"/>
  <c r="AD40" i="12" s="1"/>
  <c r="AD221" i="18"/>
  <c r="AD40" i="11" s="1"/>
  <c r="AD221" i="17"/>
  <c r="AD40" i="10" s="1"/>
  <c r="AD221" i="31"/>
  <c r="AD40" i="13" s="1"/>
  <c r="AD184" i="19"/>
  <c r="AD3" i="12" s="1"/>
  <c r="AD184" i="18"/>
  <c r="AD3" i="11" s="1"/>
  <c r="AD184" i="17"/>
  <c r="AD3" i="10" s="1"/>
  <c r="AD184" i="31"/>
  <c r="AD3" i="13" s="1"/>
  <c r="AD199" i="19"/>
  <c r="AD18" i="12" s="1"/>
  <c r="AD199" i="18"/>
  <c r="AD18" i="11" s="1"/>
  <c r="AD199" i="17"/>
  <c r="AD18" i="10" s="1"/>
  <c r="AD199" i="31"/>
  <c r="AD18" i="13" s="1"/>
  <c r="AD204" i="19"/>
  <c r="AD23" i="12" s="1"/>
  <c r="AD204" i="17"/>
  <c r="AD23" i="10" s="1"/>
  <c r="AD204" i="18"/>
  <c r="AD23" i="11" s="1"/>
  <c r="AD204" i="31"/>
  <c r="AD23" i="13" s="1"/>
  <c r="AD186" i="19"/>
  <c r="AD5" i="12" s="1"/>
  <c r="AD186" i="18"/>
  <c r="AD5" i="11" s="1"/>
  <c r="AD186" i="17"/>
  <c r="AD5" i="10" s="1"/>
  <c r="AD186" i="31"/>
  <c r="AD5" i="13" s="1"/>
  <c r="AA195" i="19"/>
  <c r="AA14" i="12" s="1"/>
  <c r="AA195" i="18"/>
  <c r="AA14" i="11" s="1"/>
  <c r="AA195" i="17"/>
  <c r="AA14" i="10" s="1"/>
  <c r="AA195" i="31"/>
  <c r="AA14" i="13" s="1"/>
  <c r="AA213" i="19"/>
  <c r="AA32" i="12" s="1"/>
  <c r="AA213" i="18"/>
  <c r="AA32" i="11" s="1"/>
  <c r="AA213" i="17"/>
  <c r="AA32" i="10" s="1"/>
  <c r="AA213" i="31"/>
  <c r="AA32" i="13" s="1"/>
  <c r="AA200" i="19"/>
  <c r="AA19" i="12" s="1"/>
  <c r="AA200" i="18"/>
  <c r="AA19" i="11" s="1"/>
  <c r="AA200" i="17"/>
  <c r="AA19" i="10" s="1"/>
  <c r="AA200" i="31"/>
  <c r="AA19" i="13" s="1"/>
  <c r="AA214" i="19"/>
  <c r="AA33" i="12" s="1"/>
  <c r="AA214" i="17"/>
  <c r="AA33" i="10" s="1"/>
  <c r="AA214" i="18"/>
  <c r="AA33" i="11" s="1"/>
  <c r="AA187" i="19"/>
  <c r="AA6" i="12" s="1"/>
  <c r="AA187" i="18"/>
  <c r="AA6" i="11" s="1"/>
  <c r="AA187" i="17"/>
  <c r="AA6" i="10" s="1"/>
  <c r="AA187" i="31"/>
  <c r="AA6" i="13" s="1"/>
  <c r="L193" i="18"/>
  <c r="L12" i="11" s="1"/>
  <c r="L193" i="19"/>
  <c r="L12" i="12" s="1"/>
  <c r="L193" i="17"/>
  <c r="L12" i="10" s="1"/>
  <c r="L193" i="31"/>
  <c r="L12" i="13" s="1"/>
  <c r="L208" i="19"/>
  <c r="L27" i="12" s="1"/>
  <c r="L208" i="18"/>
  <c r="L27" i="11" s="1"/>
  <c r="L208" i="17"/>
  <c r="L27" i="10" s="1"/>
  <c r="L208" i="31"/>
  <c r="L27" i="13" s="1"/>
  <c r="L210" i="19"/>
  <c r="L29" i="12" s="1"/>
  <c r="L210" i="17"/>
  <c r="L29" i="10" s="1"/>
  <c r="L210" i="18"/>
  <c r="L29" i="11" s="1"/>
  <c r="L210" i="31"/>
  <c r="L29" i="13" s="1"/>
  <c r="L211" i="19"/>
  <c r="L30" i="12" s="1"/>
  <c r="L211" i="17"/>
  <c r="L30" i="10" s="1"/>
  <c r="L211" i="18"/>
  <c r="L30" i="11" s="1"/>
  <c r="L211" i="31"/>
  <c r="L30" i="13" s="1"/>
  <c r="L186" i="19"/>
  <c r="L5" i="12" s="1"/>
  <c r="L186" i="18"/>
  <c r="L5" i="11" s="1"/>
  <c r="L186" i="17"/>
  <c r="L5" i="10" s="1"/>
  <c r="L186" i="31"/>
  <c r="L5" i="13" s="1"/>
  <c r="F222" i="19"/>
  <c r="F41" i="12" s="1"/>
  <c r="F222" i="18"/>
  <c r="F41" i="11" s="1"/>
  <c r="F222" i="17"/>
  <c r="F41" i="10" s="1"/>
  <c r="F222" i="31"/>
  <c r="F41" i="13" s="1"/>
  <c r="F213" i="19"/>
  <c r="F32" i="12" s="1"/>
  <c r="F213" i="18"/>
  <c r="F32" i="11" s="1"/>
  <c r="F213" i="17"/>
  <c r="F32" i="10" s="1"/>
  <c r="F213" i="31"/>
  <c r="F32" i="13" s="1"/>
  <c r="F219" i="18"/>
  <c r="F38" i="11" s="1"/>
  <c r="F219" i="19"/>
  <c r="F38" i="12" s="1"/>
  <c r="F219" i="17"/>
  <c r="F38" i="10" s="1"/>
  <c r="F219" i="31"/>
  <c r="F38" i="13" s="1"/>
  <c r="F224" i="19"/>
  <c r="F43" i="12" s="1"/>
  <c r="F224" i="18"/>
  <c r="F43" i="11" s="1"/>
  <c r="F224" i="17"/>
  <c r="F43" i="10" s="1"/>
  <c r="F192" i="19"/>
  <c r="F11" i="12" s="1"/>
  <c r="F192" i="18"/>
  <c r="F11" i="11" s="1"/>
  <c r="F192" i="17"/>
  <c r="F11" i="10" s="1"/>
  <c r="F192" i="31"/>
  <c r="F11" i="13" s="1"/>
  <c r="J190" i="19"/>
  <c r="J9" i="12" s="1"/>
  <c r="J190" i="18"/>
  <c r="J9" i="11" s="1"/>
  <c r="J190" i="17"/>
  <c r="J9" i="10" s="1"/>
  <c r="J190" i="31"/>
  <c r="J9" i="13" s="1"/>
  <c r="J203" i="19"/>
  <c r="J22" i="12" s="1"/>
  <c r="J203" i="18"/>
  <c r="J22" i="11" s="1"/>
  <c r="J203" i="17"/>
  <c r="J22" i="10" s="1"/>
  <c r="J203" i="31"/>
  <c r="J22" i="13" s="1"/>
  <c r="J205" i="19"/>
  <c r="J24" i="12" s="1"/>
  <c r="J205" i="17"/>
  <c r="J24" i="10" s="1"/>
  <c r="J205" i="18"/>
  <c r="J24" i="11" s="1"/>
  <c r="J205" i="31"/>
  <c r="J24" i="13" s="1"/>
  <c r="J210" i="19"/>
  <c r="J29" i="12" s="1"/>
  <c r="J210" i="18"/>
  <c r="J29" i="11" s="1"/>
  <c r="J210" i="17"/>
  <c r="J29" i="10" s="1"/>
  <c r="J210" i="31"/>
  <c r="J29" i="13" s="1"/>
  <c r="J187" i="19"/>
  <c r="J6" i="12" s="1"/>
  <c r="J187" i="18"/>
  <c r="J6" i="11" s="1"/>
  <c r="J187" i="17"/>
  <c r="J6" i="10" s="1"/>
  <c r="J187" i="31"/>
  <c r="J6" i="13" s="1"/>
  <c r="C197" i="19"/>
  <c r="C16" i="12" s="1"/>
  <c r="C197" i="18"/>
  <c r="C16" i="11" s="1"/>
  <c r="C197" i="17"/>
  <c r="C16" i="10" s="1"/>
  <c r="C197" i="31"/>
  <c r="C16" i="13" s="1"/>
  <c r="C211" i="19"/>
  <c r="C30" i="12" s="1"/>
  <c r="C211" i="18"/>
  <c r="C30" i="11" s="1"/>
  <c r="C211" i="17"/>
  <c r="C30" i="10" s="1"/>
  <c r="C211" i="31"/>
  <c r="C30" i="13" s="1"/>
  <c r="C212" i="19"/>
  <c r="C31" i="12" s="1"/>
  <c r="C212" i="17"/>
  <c r="C31" i="10" s="1"/>
  <c r="C212" i="18"/>
  <c r="C31" i="11" s="1"/>
  <c r="C212" i="31"/>
  <c r="C31" i="13" s="1"/>
  <c r="C214" i="19"/>
  <c r="C33" i="12" s="1"/>
  <c r="C214" i="17"/>
  <c r="C33" i="10" s="1"/>
  <c r="C214" i="18"/>
  <c r="C33" i="11" s="1"/>
  <c r="C214" i="31"/>
  <c r="C33" i="13" s="1"/>
  <c r="C190" i="19"/>
  <c r="C9" i="12" s="1"/>
  <c r="C190" i="18"/>
  <c r="C9" i="11" s="1"/>
  <c r="C190" i="17"/>
  <c r="C9" i="10" s="1"/>
  <c r="C190" i="31"/>
  <c r="C9" i="13" s="1"/>
  <c r="E220" i="19"/>
  <c r="E39" i="12" s="1"/>
  <c r="E220" i="18"/>
  <c r="E39" i="11" s="1"/>
  <c r="E220" i="17"/>
  <c r="E39" i="10" s="1"/>
  <c r="E220" i="31"/>
  <c r="E39" i="13" s="1"/>
  <c r="E210" i="18"/>
  <c r="E29" i="11" s="1"/>
  <c r="E210" i="19"/>
  <c r="E29" i="12" s="1"/>
  <c r="E210" i="17"/>
  <c r="E29" i="10" s="1"/>
  <c r="E210" i="31"/>
  <c r="E29" i="13" s="1"/>
  <c r="E218" i="18"/>
  <c r="E37" i="11" s="1"/>
  <c r="E218" i="19"/>
  <c r="E37" i="12" s="1"/>
  <c r="E218" i="17"/>
  <c r="E37" i="10" s="1"/>
  <c r="E218" i="31"/>
  <c r="E37" i="13" s="1"/>
  <c r="E201" i="19"/>
  <c r="E20" i="12" s="1"/>
  <c r="E201" i="17"/>
  <c r="E20" i="10" s="1"/>
  <c r="E201" i="18"/>
  <c r="E20" i="11" s="1"/>
  <c r="E201" i="31"/>
  <c r="E20" i="13" s="1"/>
  <c r="E207" i="19"/>
  <c r="E26" i="12" s="1"/>
  <c r="E207" i="18"/>
  <c r="E26" i="11" s="1"/>
  <c r="E207" i="17"/>
  <c r="E26" i="10" s="1"/>
  <c r="E207" i="31"/>
  <c r="E26" i="13" s="1"/>
  <c r="E185" i="19"/>
  <c r="E4" i="12" s="1"/>
  <c r="E185" i="18"/>
  <c r="E4" i="11" s="1"/>
  <c r="E185" i="17"/>
  <c r="E4" i="10" s="1"/>
  <c r="E185" i="31"/>
  <c r="E4" i="13" s="1"/>
  <c r="AC214" i="31"/>
  <c r="AC33" i="13" s="1"/>
  <c r="I214" i="31"/>
  <c r="I33" i="13" s="1"/>
  <c r="Y214" i="31"/>
  <c r="Y33" i="13" s="1"/>
  <c r="F224" i="31"/>
  <c r="F43" i="13" s="1"/>
  <c r="Q214" i="31"/>
  <c r="Q33" i="13" s="1"/>
  <c r="D218" i="19"/>
  <c r="D37" i="12" s="1"/>
  <c r="D218" i="17"/>
  <c r="D37" i="10" s="1"/>
  <c r="D218" i="18"/>
  <c r="D37" i="11" s="1"/>
  <c r="D218" i="31"/>
  <c r="D37" i="13" s="1"/>
  <c r="K223" i="19"/>
  <c r="K42" i="12" s="1"/>
  <c r="K223" i="18"/>
  <c r="K42" i="11" s="1"/>
  <c r="K223" i="17"/>
  <c r="K42" i="10" s="1"/>
  <c r="K223" i="31"/>
  <c r="K42" i="13" s="1"/>
  <c r="N190" i="19"/>
  <c r="N9" i="12" s="1"/>
  <c r="N190" i="18"/>
  <c r="N9" i="11" s="1"/>
  <c r="N190" i="17"/>
  <c r="N9" i="10" s="1"/>
  <c r="N190" i="31"/>
  <c r="N9" i="13" s="1"/>
  <c r="V204" i="19"/>
  <c r="V23" i="12" s="1"/>
  <c r="V204" i="17"/>
  <c r="V23" i="10" s="1"/>
  <c r="V204" i="18"/>
  <c r="V23" i="11" s="1"/>
  <c r="V204" i="31"/>
  <c r="V23" i="13" s="1"/>
  <c r="Q216" i="19"/>
  <c r="Q35" i="12" s="1"/>
  <c r="Q216" i="17"/>
  <c r="Q35" i="10" s="1"/>
  <c r="Q216" i="18"/>
  <c r="Q35" i="11" s="1"/>
  <c r="Q216" i="31"/>
  <c r="Q35" i="13" s="1"/>
  <c r="AC208" i="19"/>
  <c r="AC27" i="12" s="1"/>
  <c r="AC208" i="17"/>
  <c r="AC27" i="10" s="1"/>
  <c r="AC208" i="18"/>
  <c r="AC27" i="11" s="1"/>
  <c r="AC208" i="31"/>
  <c r="AC27" i="13" s="1"/>
  <c r="I198" i="18"/>
  <c r="I17" i="11" s="1"/>
  <c r="I198" i="19"/>
  <c r="I17" i="12" s="1"/>
  <c r="I198" i="17"/>
  <c r="I17" i="10" s="1"/>
  <c r="I198" i="31"/>
  <c r="I17" i="13" s="1"/>
  <c r="W217" i="19"/>
  <c r="W36" i="12" s="1"/>
  <c r="W217" i="18"/>
  <c r="W36" i="11" s="1"/>
  <c r="W217" i="17"/>
  <c r="W36" i="10" s="1"/>
  <c r="W217" i="31"/>
  <c r="W36" i="13" s="1"/>
  <c r="U220" i="19"/>
  <c r="U39" i="12" s="1"/>
  <c r="U220" i="17"/>
  <c r="U39" i="10" s="1"/>
  <c r="U220" i="18"/>
  <c r="U39" i="11" s="1"/>
  <c r="U220" i="31"/>
  <c r="U39" i="13" s="1"/>
  <c r="Z191" i="19"/>
  <c r="Z10" i="12" s="1"/>
  <c r="Z191" i="18"/>
  <c r="Z10" i="11" s="1"/>
  <c r="Z191" i="17"/>
  <c r="Z10" i="10" s="1"/>
  <c r="Z191" i="31"/>
  <c r="Z10" i="13" s="1"/>
  <c r="AF213" i="18"/>
  <c r="AF32" i="11" s="1"/>
  <c r="AF213" i="19"/>
  <c r="AF32" i="12" s="1"/>
  <c r="AF213" i="17"/>
  <c r="AF32" i="10" s="1"/>
  <c r="AF213" i="31"/>
  <c r="AF32" i="13" s="1"/>
  <c r="R212" i="19"/>
  <c r="R31" i="12" s="1"/>
  <c r="R212" i="18"/>
  <c r="R31" i="11" s="1"/>
  <c r="R212" i="17"/>
  <c r="R31" i="10" s="1"/>
  <c r="R212" i="31"/>
  <c r="R31" i="13" s="1"/>
  <c r="AD209" i="19"/>
  <c r="AD28" i="12" s="1"/>
  <c r="AD209" i="17"/>
  <c r="AD28" i="10" s="1"/>
  <c r="AD209" i="18"/>
  <c r="AD28" i="11" s="1"/>
  <c r="AD209" i="31"/>
  <c r="AD28" i="13" s="1"/>
  <c r="AA202" i="19"/>
  <c r="AA21" i="12" s="1"/>
  <c r="AA202" i="18"/>
  <c r="AA21" i="11" s="1"/>
  <c r="AA202" i="17"/>
  <c r="AA21" i="10" s="1"/>
  <c r="AA202" i="31"/>
  <c r="AA21" i="13" s="1"/>
  <c r="L213" i="19"/>
  <c r="L32" i="12" s="1"/>
  <c r="L213" i="18"/>
  <c r="L32" i="11" s="1"/>
  <c r="L213" i="17"/>
  <c r="L32" i="10" s="1"/>
  <c r="L213" i="31"/>
  <c r="L32" i="13" s="1"/>
  <c r="F201" i="19"/>
  <c r="F20" i="12" s="1"/>
  <c r="F201" i="17"/>
  <c r="F20" i="10" s="1"/>
  <c r="F201" i="18"/>
  <c r="F20" i="11" s="1"/>
  <c r="F201" i="31"/>
  <c r="F20" i="13" s="1"/>
  <c r="J193" i="19"/>
  <c r="J12" i="12" s="1"/>
  <c r="J193" i="18"/>
  <c r="J12" i="11" s="1"/>
  <c r="J193" i="17"/>
  <c r="J12" i="10" s="1"/>
  <c r="J193" i="31"/>
  <c r="J12" i="13" s="1"/>
  <c r="C200" i="18"/>
  <c r="C19" i="11" s="1"/>
  <c r="C200" i="19"/>
  <c r="C19" i="12" s="1"/>
  <c r="C200" i="17"/>
  <c r="C19" i="10" s="1"/>
  <c r="C200" i="31"/>
  <c r="C19" i="13" s="1"/>
  <c r="S204" i="19"/>
  <c r="S23" i="12" s="1"/>
  <c r="S204" i="17"/>
  <c r="S23" i="10" s="1"/>
  <c r="S204" i="18"/>
  <c r="S23" i="11" s="1"/>
  <c r="S204" i="31"/>
  <c r="S23" i="13" s="1"/>
  <c r="D210" i="19"/>
  <c r="D29" i="12" s="1"/>
  <c r="D210" i="17"/>
  <c r="D29" i="10" s="1"/>
  <c r="D210" i="18"/>
  <c r="D29" i="11" s="1"/>
  <c r="D210" i="31"/>
  <c r="D29" i="13" s="1"/>
  <c r="K217" i="19"/>
  <c r="K36" i="12" s="1"/>
  <c r="K217" i="17"/>
  <c r="K36" i="10" s="1"/>
  <c r="K217" i="18"/>
  <c r="K36" i="11" s="1"/>
  <c r="K217" i="31"/>
  <c r="K36" i="13" s="1"/>
  <c r="K186" i="19"/>
  <c r="K5" i="12" s="1"/>
  <c r="K186" i="18"/>
  <c r="K5" i="11" s="1"/>
  <c r="K186" i="17"/>
  <c r="K5" i="10" s="1"/>
  <c r="K186" i="31"/>
  <c r="K5" i="13" s="1"/>
  <c r="N220" i="19"/>
  <c r="N39" i="12" s="1"/>
  <c r="N220" i="17"/>
  <c r="N39" i="10" s="1"/>
  <c r="N220" i="18"/>
  <c r="N39" i="11" s="1"/>
  <c r="N220" i="31"/>
  <c r="N39" i="13" s="1"/>
  <c r="V196" i="19"/>
  <c r="V15" i="12" s="1"/>
  <c r="V196" i="17"/>
  <c r="V15" i="10" s="1"/>
  <c r="V196" i="18"/>
  <c r="V15" i="11" s="1"/>
  <c r="V196" i="31"/>
  <c r="V15" i="13" s="1"/>
  <c r="Q203" i="19"/>
  <c r="Q22" i="12" s="1"/>
  <c r="Q203" i="18"/>
  <c r="Q22" i="11" s="1"/>
  <c r="Q203" i="17"/>
  <c r="Q22" i="10" s="1"/>
  <c r="Q203" i="31"/>
  <c r="Q22" i="13" s="1"/>
  <c r="AC197" i="19"/>
  <c r="AC16" i="12" s="1"/>
  <c r="AC197" i="18"/>
  <c r="AC16" i="11" s="1"/>
  <c r="AC197" i="17"/>
  <c r="AC16" i="10" s="1"/>
  <c r="AC197" i="31"/>
  <c r="AC16" i="13" s="1"/>
  <c r="I199" i="19"/>
  <c r="I18" i="12" s="1"/>
  <c r="I199" i="17"/>
  <c r="I18" i="10" s="1"/>
  <c r="I199" i="18"/>
  <c r="I18" i="11" s="1"/>
  <c r="I199" i="31"/>
  <c r="I18" i="13" s="1"/>
  <c r="Y195" i="19"/>
  <c r="Y14" i="12" s="1"/>
  <c r="Y195" i="18"/>
  <c r="Y14" i="11" s="1"/>
  <c r="Y195" i="17"/>
  <c r="Y14" i="10" s="1"/>
  <c r="Y195" i="31"/>
  <c r="Y14" i="13" s="1"/>
  <c r="W202" i="19"/>
  <c r="W21" i="12" s="1"/>
  <c r="W202" i="17"/>
  <c r="W21" i="10" s="1"/>
  <c r="W202" i="18"/>
  <c r="W21" i="11" s="1"/>
  <c r="W202" i="31"/>
  <c r="W21" i="13" s="1"/>
  <c r="Z200" i="19"/>
  <c r="Z19" i="12" s="1"/>
  <c r="Z200" i="17"/>
  <c r="Z19" i="10" s="1"/>
  <c r="Z200" i="18"/>
  <c r="Z19" i="11" s="1"/>
  <c r="Z200" i="31"/>
  <c r="Z19" i="13" s="1"/>
  <c r="S221" i="19"/>
  <c r="S40" i="12" s="1"/>
  <c r="S221" i="18"/>
  <c r="S40" i="11" s="1"/>
  <c r="S221" i="17"/>
  <c r="S40" i="10" s="1"/>
  <c r="S221" i="31"/>
  <c r="S40" i="13" s="1"/>
  <c r="S217" i="19"/>
  <c r="S36" i="12" s="1"/>
  <c r="S217" i="17"/>
  <c r="S36" i="10" s="1"/>
  <c r="S217" i="18"/>
  <c r="S36" i="11" s="1"/>
  <c r="S217" i="31"/>
  <c r="S36" i="13" s="1"/>
  <c r="S220" i="19"/>
  <c r="S39" i="12" s="1"/>
  <c r="S220" i="18"/>
  <c r="S39" i="11" s="1"/>
  <c r="S220" i="17"/>
  <c r="S39" i="10" s="1"/>
  <c r="S220" i="31"/>
  <c r="S39" i="13" s="1"/>
  <c r="S183" i="19"/>
  <c r="S2" i="12" s="1"/>
  <c r="S183" i="17"/>
  <c r="S2" i="10" s="1"/>
  <c r="S183" i="18"/>
  <c r="S2" i="11" s="1"/>
  <c r="S183" i="31"/>
  <c r="S2" i="13" s="1"/>
  <c r="S194" i="19"/>
  <c r="S13" i="12" s="1"/>
  <c r="S194" i="18"/>
  <c r="S13" i="11" s="1"/>
  <c r="S194" i="17"/>
  <c r="S13" i="10" s="1"/>
  <c r="S194" i="31"/>
  <c r="S13" i="13" s="1"/>
  <c r="D193" i="19"/>
  <c r="D12" i="12" s="1"/>
  <c r="D193" i="18"/>
  <c r="D12" i="11" s="1"/>
  <c r="D193" i="17"/>
  <c r="D12" i="10" s="1"/>
  <c r="D193" i="31"/>
  <c r="D12" i="13" s="1"/>
  <c r="D220" i="19"/>
  <c r="D39" i="12" s="1"/>
  <c r="D220" i="18"/>
  <c r="D39" i="11" s="1"/>
  <c r="D220" i="17"/>
  <c r="D39" i="10" s="1"/>
  <c r="D220" i="31"/>
  <c r="D39" i="13" s="1"/>
  <c r="D187" i="19"/>
  <c r="D6" i="12" s="1"/>
  <c r="D187" i="18"/>
  <c r="D6" i="11" s="1"/>
  <c r="D187" i="17"/>
  <c r="D6" i="10" s="1"/>
  <c r="D187" i="31"/>
  <c r="D6" i="13" s="1"/>
  <c r="D194" i="19"/>
  <c r="D13" i="12" s="1"/>
  <c r="D194" i="17"/>
  <c r="D13" i="10" s="1"/>
  <c r="D194" i="18"/>
  <c r="D13" i="11" s="1"/>
  <c r="D194" i="31"/>
  <c r="D13" i="13" s="1"/>
  <c r="D195" i="19"/>
  <c r="D14" i="12" s="1"/>
  <c r="D195" i="18"/>
  <c r="D14" i="11" s="1"/>
  <c r="D195" i="17"/>
  <c r="D14" i="10" s="1"/>
  <c r="D195" i="31"/>
  <c r="D14" i="13" s="1"/>
  <c r="K207" i="19"/>
  <c r="K26" i="12" s="1"/>
  <c r="K207" i="17"/>
  <c r="K26" i="10" s="1"/>
  <c r="K207" i="18"/>
  <c r="K26" i="11" s="1"/>
  <c r="K207" i="31"/>
  <c r="K26" i="13" s="1"/>
  <c r="K209" i="19"/>
  <c r="K28" i="12" s="1"/>
  <c r="K209" i="17"/>
  <c r="K28" i="10" s="1"/>
  <c r="K209" i="18"/>
  <c r="K28" i="11" s="1"/>
  <c r="K209" i="31"/>
  <c r="K28" i="13" s="1"/>
  <c r="K224" i="18"/>
  <c r="K43" i="11" s="1"/>
  <c r="K224" i="17"/>
  <c r="K43" i="10" s="1"/>
  <c r="K224" i="19"/>
  <c r="K43" i="12" s="1"/>
  <c r="K192" i="18"/>
  <c r="K11" i="11" s="1"/>
  <c r="K192" i="19"/>
  <c r="K11" i="12" s="1"/>
  <c r="K192" i="17"/>
  <c r="K11" i="10" s="1"/>
  <c r="K192" i="31"/>
  <c r="K11" i="13" s="1"/>
  <c r="K198" i="19"/>
  <c r="K17" i="12" s="1"/>
  <c r="K198" i="17"/>
  <c r="K17" i="10" s="1"/>
  <c r="K198" i="18"/>
  <c r="K17" i="11" s="1"/>
  <c r="K198" i="31"/>
  <c r="K17" i="13" s="1"/>
  <c r="N198" i="19"/>
  <c r="N17" i="12" s="1"/>
  <c r="N198" i="18"/>
  <c r="N17" i="11" s="1"/>
  <c r="N198" i="17"/>
  <c r="N17" i="10" s="1"/>
  <c r="N198" i="31"/>
  <c r="N17" i="13" s="1"/>
  <c r="N213" i="19"/>
  <c r="N32" i="12" s="1"/>
  <c r="N213" i="17"/>
  <c r="N32" i="10" s="1"/>
  <c r="N213" i="18"/>
  <c r="N32" i="11" s="1"/>
  <c r="N213" i="31"/>
  <c r="N32" i="13" s="1"/>
  <c r="N219" i="19"/>
  <c r="N38" i="12" s="1"/>
  <c r="N219" i="18"/>
  <c r="N38" i="11" s="1"/>
  <c r="N219" i="17"/>
  <c r="N38" i="10" s="1"/>
  <c r="N219" i="31"/>
  <c r="N38" i="13" s="1"/>
  <c r="N188" i="19"/>
  <c r="N7" i="12" s="1"/>
  <c r="N188" i="18"/>
  <c r="N7" i="11" s="1"/>
  <c r="N188" i="17"/>
  <c r="N7" i="10" s="1"/>
  <c r="N188" i="31"/>
  <c r="N7" i="13" s="1"/>
  <c r="N204" i="19"/>
  <c r="N23" i="12" s="1"/>
  <c r="N204" i="17"/>
  <c r="N23" i="10" s="1"/>
  <c r="N204" i="18"/>
  <c r="N23" i="11" s="1"/>
  <c r="N204" i="31"/>
  <c r="N23" i="13" s="1"/>
  <c r="V222" i="19"/>
  <c r="V41" i="12" s="1"/>
  <c r="V222" i="18"/>
  <c r="V41" i="11" s="1"/>
  <c r="V222" i="17"/>
  <c r="V41" i="10" s="1"/>
  <c r="V222" i="31"/>
  <c r="V41" i="13" s="1"/>
  <c r="V206" i="19"/>
  <c r="V25" i="12" s="1"/>
  <c r="V206" i="18"/>
  <c r="V25" i="11" s="1"/>
  <c r="V206" i="17"/>
  <c r="V25" i="10" s="1"/>
  <c r="V206" i="31"/>
  <c r="V25" i="13" s="1"/>
  <c r="V193" i="19"/>
  <c r="V12" i="12" s="1"/>
  <c r="V193" i="17"/>
  <c r="V12" i="10" s="1"/>
  <c r="V193" i="18"/>
  <c r="V12" i="11" s="1"/>
  <c r="V193" i="31"/>
  <c r="V12" i="13" s="1"/>
  <c r="V207" i="19"/>
  <c r="V26" i="12" s="1"/>
  <c r="V207" i="18"/>
  <c r="V26" i="11" s="1"/>
  <c r="V207" i="17"/>
  <c r="V26" i="10" s="1"/>
  <c r="V207" i="31"/>
  <c r="V26" i="13" s="1"/>
  <c r="V212" i="19"/>
  <c r="V31" i="12" s="1"/>
  <c r="V212" i="17"/>
  <c r="V31" i="10" s="1"/>
  <c r="V212" i="18"/>
  <c r="V31" i="11" s="1"/>
  <c r="V212" i="31"/>
  <c r="V31" i="13" s="1"/>
  <c r="V185" i="19"/>
  <c r="V4" i="12" s="1"/>
  <c r="V185" i="18"/>
  <c r="V4" i="11" s="1"/>
  <c r="V185" i="17"/>
  <c r="V4" i="10" s="1"/>
  <c r="V185" i="31"/>
  <c r="V4" i="13" s="1"/>
  <c r="Q198" i="18"/>
  <c r="Q17" i="11" s="1"/>
  <c r="Q198" i="19"/>
  <c r="Q17" i="12" s="1"/>
  <c r="Q198" i="17"/>
  <c r="Q17" i="10" s="1"/>
  <c r="Q198" i="31"/>
  <c r="Q17" i="13" s="1"/>
  <c r="Q200" i="19"/>
  <c r="Q19" i="12" s="1"/>
  <c r="Q200" i="18"/>
  <c r="Q19" i="11" s="1"/>
  <c r="Q200" i="17"/>
  <c r="Q19" i="10" s="1"/>
  <c r="Q200" i="31"/>
  <c r="Q19" i="13" s="1"/>
  <c r="Q219" i="19"/>
  <c r="Q38" i="12" s="1"/>
  <c r="Q219" i="18"/>
  <c r="Q38" i="11" s="1"/>
  <c r="Q219" i="17"/>
  <c r="Q38" i="10" s="1"/>
  <c r="Q219" i="31"/>
  <c r="Q38" i="13" s="1"/>
  <c r="Q190" i="19"/>
  <c r="Q9" i="12" s="1"/>
  <c r="Q190" i="18"/>
  <c r="Q9" i="11" s="1"/>
  <c r="Q190" i="17"/>
  <c r="Q9" i="10" s="1"/>
  <c r="Q190" i="31"/>
  <c r="Q9" i="13" s="1"/>
  <c r="Q193" i="19"/>
  <c r="Q12" i="12" s="1"/>
  <c r="Q193" i="18"/>
  <c r="Q12" i="11" s="1"/>
  <c r="Q193" i="17"/>
  <c r="Q12" i="10" s="1"/>
  <c r="Q193" i="31"/>
  <c r="Q12" i="13" s="1"/>
  <c r="AC194" i="19"/>
  <c r="AC13" i="12" s="1"/>
  <c r="AC194" i="18"/>
  <c r="AC13" i="11" s="1"/>
  <c r="AC194" i="17"/>
  <c r="AC13" i="10" s="1"/>
  <c r="AC194" i="31"/>
  <c r="AC13" i="13" s="1"/>
  <c r="AC196" i="19"/>
  <c r="AC15" i="12" s="1"/>
  <c r="AC196" i="17"/>
  <c r="AC15" i="10" s="1"/>
  <c r="AC196" i="18"/>
  <c r="AC15" i="11" s="1"/>
  <c r="AC196" i="31"/>
  <c r="AC15" i="13" s="1"/>
  <c r="AC213" i="19"/>
  <c r="AC32" i="12" s="1"/>
  <c r="AC213" i="18"/>
  <c r="AC32" i="11" s="1"/>
  <c r="AC213" i="17"/>
  <c r="AC32" i="10" s="1"/>
  <c r="AC213" i="31"/>
  <c r="AC32" i="13" s="1"/>
  <c r="AC219" i="19"/>
  <c r="AC38" i="12" s="1"/>
  <c r="AC219" i="17"/>
  <c r="AC38" i="10" s="1"/>
  <c r="AC219" i="18"/>
  <c r="AC38" i="11" s="1"/>
  <c r="AC219" i="31"/>
  <c r="AC38" i="13" s="1"/>
  <c r="AC187" i="19"/>
  <c r="AC6" i="12" s="1"/>
  <c r="AC187" i="18"/>
  <c r="AC6" i="11" s="1"/>
  <c r="AC187" i="17"/>
  <c r="AC6" i="10" s="1"/>
  <c r="AC187" i="31"/>
  <c r="AC6" i="13" s="1"/>
  <c r="I204" i="19"/>
  <c r="I23" i="12" s="1"/>
  <c r="I204" i="17"/>
  <c r="I23" i="10" s="1"/>
  <c r="I204" i="18"/>
  <c r="I23" i="11" s="1"/>
  <c r="I204" i="31"/>
  <c r="I23" i="13" s="1"/>
  <c r="I196" i="19"/>
  <c r="I15" i="12" s="1"/>
  <c r="I196" i="17"/>
  <c r="I15" i="10" s="1"/>
  <c r="I196" i="18"/>
  <c r="I15" i="11" s="1"/>
  <c r="I196" i="31"/>
  <c r="I15" i="13" s="1"/>
  <c r="I215" i="19"/>
  <c r="I34" i="12" s="1"/>
  <c r="I215" i="17"/>
  <c r="I34" i="10" s="1"/>
  <c r="I215" i="18"/>
  <c r="I34" i="11" s="1"/>
  <c r="I215" i="31"/>
  <c r="I34" i="13" s="1"/>
  <c r="I217" i="19"/>
  <c r="I36" i="12" s="1"/>
  <c r="I217" i="18"/>
  <c r="I36" i="11" s="1"/>
  <c r="I217" i="17"/>
  <c r="I36" i="10" s="1"/>
  <c r="I217" i="31"/>
  <c r="I36" i="13" s="1"/>
  <c r="I183" i="19"/>
  <c r="I2" i="12" s="1"/>
  <c r="I183" i="17"/>
  <c r="I2" i="10" s="1"/>
  <c r="I183" i="18"/>
  <c r="I2" i="11" s="1"/>
  <c r="I183" i="31"/>
  <c r="I2" i="13" s="1"/>
  <c r="Y192" i="19"/>
  <c r="Y11" i="12" s="1"/>
  <c r="Y192" i="18"/>
  <c r="Y11" i="11" s="1"/>
  <c r="Y192" i="17"/>
  <c r="Y11" i="10" s="1"/>
  <c r="Y192" i="31"/>
  <c r="Y11" i="13" s="1"/>
  <c r="Y216" i="19"/>
  <c r="Y35" i="12" s="1"/>
  <c r="Y216" i="18"/>
  <c r="Y35" i="11" s="1"/>
  <c r="Y216" i="17"/>
  <c r="Y35" i="10" s="1"/>
  <c r="Y216" i="31"/>
  <c r="Y35" i="13" s="1"/>
  <c r="Y211" i="19"/>
  <c r="Y30" i="12" s="1"/>
  <c r="Y211" i="18"/>
  <c r="Y30" i="11" s="1"/>
  <c r="Y211" i="17"/>
  <c r="Y30" i="10" s="1"/>
  <c r="Y211" i="31"/>
  <c r="Y30" i="13" s="1"/>
  <c r="Y217" i="19"/>
  <c r="Y36" i="12" s="1"/>
  <c r="Y217" i="18"/>
  <c r="Y36" i="11" s="1"/>
  <c r="Y217" i="17"/>
  <c r="Y36" i="10" s="1"/>
  <c r="Y217" i="31"/>
  <c r="Y36" i="13" s="1"/>
  <c r="Y189" i="19"/>
  <c r="Y8" i="12" s="1"/>
  <c r="Y189" i="18"/>
  <c r="Y8" i="11" s="1"/>
  <c r="Y189" i="17"/>
  <c r="Y8" i="10" s="1"/>
  <c r="Y189" i="31"/>
  <c r="Y8" i="13" s="1"/>
  <c r="W223" i="19"/>
  <c r="W42" i="12" s="1"/>
  <c r="W223" i="18"/>
  <c r="W42" i="11" s="1"/>
  <c r="W223" i="17"/>
  <c r="W42" i="10" s="1"/>
  <c r="W223" i="31"/>
  <c r="W42" i="13" s="1"/>
  <c r="W219" i="19"/>
  <c r="W38" i="12" s="1"/>
  <c r="W219" i="17"/>
  <c r="W38" i="10" s="1"/>
  <c r="W219" i="18"/>
  <c r="W38" i="11" s="1"/>
  <c r="W219" i="31"/>
  <c r="W38" i="13" s="1"/>
  <c r="W218" i="19"/>
  <c r="W37" i="12" s="1"/>
  <c r="W218" i="17"/>
  <c r="W37" i="10" s="1"/>
  <c r="W218" i="18"/>
  <c r="W37" i="11" s="1"/>
  <c r="W218" i="31"/>
  <c r="W37" i="13" s="1"/>
  <c r="W220" i="18"/>
  <c r="W39" i="11" s="1"/>
  <c r="W220" i="19"/>
  <c r="W39" i="12" s="1"/>
  <c r="W220" i="17"/>
  <c r="W39" i="10" s="1"/>
  <c r="W220" i="31"/>
  <c r="W39" i="13" s="1"/>
  <c r="W189" i="19"/>
  <c r="W8" i="12" s="1"/>
  <c r="W189" i="18"/>
  <c r="W8" i="11" s="1"/>
  <c r="W189" i="17"/>
  <c r="W8" i="10" s="1"/>
  <c r="W189" i="31"/>
  <c r="W8" i="13" s="1"/>
  <c r="U188" i="19"/>
  <c r="U7" i="12" s="1"/>
  <c r="U188" i="18"/>
  <c r="U7" i="11" s="1"/>
  <c r="U188" i="17"/>
  <c r="U7" i="10" s="1"/>
  <c r="U188" i="31"/>
  <c r="U7" i="13" s="1"/>
  <c r="U208" i="19"/>
  <c r="U27" i="12" s="1"/>
  <c r="U208" i="17"/>
  <c r="U27" i="10" s="1"/>
  <c r="U208" i="18"/>
  <c r="U27" i="11" s="1"/>
  <c r="U208" i="31"/>
  <c r="U27" i="13" s="1"/>
  <c r="U204" i="19"/>
  <c r="U23" i="12" s="1"/>
  <c r="U204" i="18"/>
  <c r="U23" i="11" s="1"/>
  <c r="U204" i="17"/>
  <c r="U23" i="10" s="1"/>
  <c r="U204" i="31"/>
  <c r="U23" i="13" s="1"/>
  <c r="U201" i="19"/>
  <c r="U20" i="12" s="1"/>
  <c r="U201" i="18"/>
  <c r="U20" i="11" s="1"/>
  <c r="U201" i="17"/>
  <c r="U20" i="10" s="1"/>
  <c r="U201" i="31"/>
  <c r="U20" i="13" s="1"/>
  <c r="U203" i="19"/>
  <c r="U22" i="12" s="1"/>
  <c r="U203" i="17"/>
  <c r="U22" i="10" s="1"/>
  <c r="U203" i="18"/>
  <c r="U22" i="11" s="1"/>
  <c r="U203" i="31"/>
  <c r="U22" i="13" s="1"/>
  <c r="Z220" i="19"/>
  <c r="Z39" i="12" s="1"/>
  <c r="Z220" i="18"/>
  <c r="Z39" i="11" s="1"/>
  <c r="Z220" i="17"/>
  <c r="Z39" i="10" s="1"/>
  <c r="Z220" i="31"/>
  <c r="Z39" i="13" s="1"/>
  <c r="Z196" i="19"/>
  <c r="Z15" i="12" s="1"/>
  <c r="Z196" i="18"/>
  <c r="Z15" i="11" s="1"/>
  <c r="Z196" i="17"/>
  <c r="Z15" i="10" s="1"/>
  <c r="Z196" i="31"/>
  <c r="Z15" i="13" s="1"/>
  <c r="Z199" i="18"/>
  <c r="Z18" i="11" s="1"/>
  <c r="Z199" i="19"/>
  <c r="Z18" i="12" s="1"/>
  <c r="Z199" i="17"/>
  <c r="Z18" i="10" s="1"/>
  <c r="Z199" i="31"/>
  <c r="Z18" i="13" s="1"/>
  <c r="Z201" i="19"/>
  <c r="Z20" i="12" s="1"/>
  <c r="Z201" i="18"/>
  <c r="Z20" i="11" s="1"/>
  <c r="Z201" i="17"/>
  <c r="Z20" i="10" s="1"/>
  <c r="Z201" i="31"/>
  <c r="Z20" i="13" s="1"/>
  <c r="Z206" i="19"/>
  <c r="Z25" i="12" s="1"/>
  <c r="Z206" i="18"/>
  <c r="Z25" i="11" s="1"/>
  <c r="Z206" i="17"/>
  <c r="Z25" i="10" s="1"/>
  <c r="Z206" i="31"/>
  <c r="Z25" i="13" s="1"/>
  <c r="Z188" i="19"/>
  <c r="Z7" i="12" s="1"/>
  <c r="Z188" i="18"/>
  <c r="Z7" i="11" s="1"/>
  <c r="Z188" i="17"/>
  <c r="Z7" i="10" s="1"/>
  <c r="Z188" i="31"/>
  <c r="Z7" i="13" s="1"/>
  <c r="AF203" i="19"/>
  <c r="AF22" i="12" s="1"/>
  <c r="AF203" i="17"/>
  <c r="AF22" i="10" s="1"/>
  <c r="AF203" i="18"/>
  <c r="AF22" i="11" s="1"/>
  <c r="AF203" i="31"/>
  <c r="AF22" i="13" s="1"/>
  <c r="AF210" i="19"/>
  <c r="AF29" i="12" s="1"/>
  <c r="AF210" i="18"/>
  <c r="AF29" i="11" s="1"/>
  <c r="AF210" i="17"/>
  <c r="AF29" i="10" s="1"/>
  <c r="AF210" i="31"/>
  <c r="AF29" i="13" s="1"/>
  <c r="AF220" i="19"/>
  <c r="AF39" i="12" s="1"/>
  <c r="AF220" i="17"/>
  <c r="AF39" i="10" s="1"/>
  <c r="AF220" i="18"/>
  <c r="AF39" i="11" s="1"/>
  <c r="AF220" i="31"/>
  <c r="AF39" i="13" s="1"/>
  <c r="AF221" i="18"/>
  <c r="AF40" i="11" s="1"/>
  <c r="AF221" i="19"/>
  <c r="AF40" i="12" s="1"/>
  <c r="AF221" i="17"/>
  <c r="AF40" i="10" s="1"/>
  <c r="AF221" i="31"/>
  <c r="AF40" i="13" s="1"/>
  <c r="AF188" i="19"/>
  <c r="AF7" i="12" s="1"/>
  <c r="AF188" i="18"/>
  <c r="AF7" i="11" s="1"/>
  <c r="AF188" i="17"/>
  <c r="AF7" i="10" s="1"/>
  <c r="AF188" i="31"/>
  <c r="AF7" i="13" s="1"/>
  <c r="M196" i="19"/>
  <c r="M15" i="12" s="1"/>
  <c r="M196" i="18"/>
  <c r="M15" i="11" s="1"/>
  <c r="M196" i="17"/>
  <c r="M15" i="10" s="1"/>
  <c r="M196" i="31"/>
  <c r="M15" i="13" s="1"/>
  <c r="M210" i="18"/>
  <c r="M29" i="11" s="1"/>
  <c r="M210" i="19"/>
  <c r="M29" i="12" s="1"/>
  <c r="M210" i="17"/>
  <c r="M29" i="10" s="1"/>
  <c r="M210" i="31"/>
  <c r="M29" i="13" s="1"/>
  <c r="M205" i="19"/>
  <c r="M24" i="12" s="1"/>
  <c r="M205" i="18"/>
  <c r="M24" i="11" s="1"/>
  <c r="M205" i="17"/>
  <c r="M24" i="10" s="1"/>
  <c r="M205" i="31"/>
  <c r="M24" i="13" s="1"/>
  <c r="M207" i="19"/>
  <c r="M26" i="12" s="1"/>
  <c r="M207" i="18"/>
  <c r="M26" i="11" s="1"/>
  <c r="M207" i="17"/>
  <c r="M26" i="10" s="1"/>
  <c r="M207" i="31"/>
  <c r="M26" i="13" s="1"/>
  <c r="M187" i="19"/>
  <c r="M6" i="12" s="1"/>
  <c r="M187" i="18"/>
  <c r="M6" i="11" s="1"/>
  <c r="M187" i="17"/>
  <c r="M6" i="10" s="1"/>
  <c r="M187" i="31"/>
  <c r="M6" i="13" s="1"/>
  <c r="R196" i="19"/>
  <c r="R15" i="12" s="1"/>
  <c r="R196" i="18"/>
  <c r="R15" i="11" s="1"/>
  <c r="R196" i="17"/>
  <c r="R15" i="10" s="1"/>
  <c r="R196" i="31"/>
  <c r="R15" i="13" s="1"/>
  <c r="R215" i="18"/>
  <c r="R34" i="11" s="1"/>
  <c r="R215" i="19"/>
  <c r="R34" i="12" s="1"/>
  <c r="R215" i="17"/>
  <c r="R34" i="10" s="1"/>
  <c r="R215" i="31"/>
  <c r="R34" i="13" s="1"/>
  <c r="R217" i="19"/>
  <c r="R36" i="12" s="1"/>
  <c r="R217" i="17"/>
  <c r="R36" i="10" s="1"/>
  <c r="R217" i="18"/>
  <c r="R36" i="11" s="1"/>
  <c r="R217" i="31"/>
  <c r="R36" i="13" s="1"/>
  <c r="R183" i="19"/>
  <c r="R2" i="12" s="1"/>
  <c r="R183" i="18"/>
  <c r="R2" i="11" s="1"/>
  <c r="R183" i="17"/>
  <c r="R2" i="10" s="1"/>
  <c r="R183" i="31"/>
  <c r="R2" i="13" s="1"/>
  <c r="R194" i="19"/>
  <c r="R13" i="12" s="1"/>
  <c r="R194" i="18"/>
  <c r="R13" i="11" s="1"/>
  <c r="R194" i="17"/>
  <c r="R13" i="10" s="1"/>
  <c r="R194" i="31"/>
  <c r="R13" i="13" s="1"/>
  <c r="AD190" i="19"/>
  <c r="AD9" i="12" s="1"/>
  <c r="AD190" i="18"/>
  <c r="AD9" i="11" s="1"/>
  <c r="AD190" i="17"/>
  <c r="AD9" i="10" s="1"/>
  <c r="AD190" i="31"/>
  <c r="AD9" i="13" s="1"/>
  <c r="AD217" i="19"/>
  <c r="AD36" i="12" s="1"/>
  <c r="AD217" i="17"/>
  <c r="AD36" i="10" s="1"/>
  <c r="AD217" i="18"/>
  <c r="AD36" i="11" s="1"/>
  <c r="AD217" i="31"/>
  <c r="AD36" i="13" s="1"/>
  <c r="AD183" i="19"/>
  <c r="AD2" i="12" s="1"/>
  <c r="AD183" i="18"/>
  <c r="AD2" i="11" s="1"/>
  <c r="AD183" i="17"/>
  <c r="AD2" i="10" s="1"/>
  <c r="AD183" i="31"/>
  <c r="AD2" i="13" s="1"/>
  <c r="AD195" i="19"/>
  <c r="AD14" i="12" s="1"/>
  <c r="AD195" i="18"/>
  <c r="AD14" i="11" s="1"/>
  <c r="AD195" i="17"/>
  <c r="AD14" i="10" s="1"/>
  <c r="AD195" i="31"/>
  <c r="AD14" i="13" s="1"/>
  <c r="AD200" i="19"/>
  <c r="AD19" i="12" s="1"/>
  <c r="AD200" i="18"/>
  <c r="AD19" i="11" s="1"/>
  <c r="AD200" i="17"/>
  <c r="AD19" i="10" s="1"/>
  <c r="AD200" i="31"/>
  <c r="AD19" i="13" s="1"/>
  <c r="AA199" i="19"/>
  <c r="AA18" i="12" s="1"/>
  <c r="AA199" i="18"/>
  <c r="AA18" i="11" s="1"/>
  <c r="AA199" i="17"/>
  <c r="AA18" i="10" s="1"/>
  <c r="AA199" i="31"/>
  <c r="AA18" i="13" s="1"/>
  <c r="AA217" i="19"/>
  <c r="AA36" i="12" s="1"/>
  <c r="AA217" i="17"/>
  <c r="AA36" i="10" s="1"/>
  <c r="AA217" i="18"/>
  <c r="AA36" i="11" s="1"/>
  <c r="AA217" i="31"/>
  <c r="AA36" i="13" s="1"/>
  <c r="AA203" i="19"/>
  <c r="AA22" i="12" s="1"/>
  <c r="AA203" i="18"/>
  <c r="AA22" i="11" s="1"/>
  <c r="AA203" i="17"/>
  <c r="AA22" i="10" s="1"/>
  <c r="AA203" i="31"/>
  <c r="AA22" i="13" s="1"/>
  <c r="AA196" i="19"/>
  <c r="AA15" i="12" s="1"/>
  <c r="AA196" i="18"/>
  <c r="AA15" i="11" s="1"/>
  <c r="AA196" i="17"/>
  <c r="AA15" i="10" s="1"/>
  <c r="AA196" i="31"/>
  <c r="AA15" i="13" s="1"/>
  <c r="AA210" i="19"/>
  <c r="AA29" i="12" s="1"/>
  <c r="AA210" i="18"/>
  <c r="AA29" i="11" s="1"/>
  <c r="AA210" i="17"/>
  <c r="AA29" i="10" s="1"/>
  <c r="AA210" i="31"/>
  <c r="AA29" i="13" s="1"/>
  <c r="AA188" i="19"/>
  <c r="AA7" i="12" s="1"/>
  <c r="AA188" i="18"/>
  <c r="AA7" i="11" s="1"/>
  <c r="AA188" i="17"/>
  <c r="AA7" i="10" s="1"/>
  <c r="AA188" i="31"/>
  <c r="AA7" i="13" s="1"/>
  <c r="L183" i="19"/>
  <c r="L2" i="12" s="1"/>
  <c r="L183" i="17"/>
  <c r="L2" i="10" s="1"/>
  <c r="L183" i="18"/>
  <c r="L2" i="11" s="1"/>
  <c r="L183" i="31"/>
  <c r="L2" i="13" s="1"/>
  <c r="L204" i="19"/>
  <c r="L23" i="12" s="1"/>
  <c r="L204" i="18"/>
  <c r="L23" i="11" s="1"/>
  <c r="L204" i="17"/>
  <c r="L23" i="10" s="1"/>
  <c r="L204" i="31"/>
  <c r="L23" i="13" s="1"/>
  <c r="L206" i="19"/>
  <c r="L25" i="12" s="1"/>
  <c r="L206" i="18"/>
  <c r="L25" i="11" s="1"/>
  <c r="L206" i="17"/>
  <c r="L25" i="10" s="1"/>
  <c r="L206" i="31"/>
  <c r="L25" i="13" s="1"/>
  <c r="L207" i="19"/>
  <c r="L26" i="12" s="1"/>
  <c r="L207" i="17"/>
  <c r="L26" i="10" s="1"/>
  <c r="L207" i="18"/>
  <c r="L26" i="11" s="1"/>
  <c r="L207" i="31"/>
  <c r="L26" i="13" s="1"/>
  <c r="L188" i="19"/>
  <c r="L7" i="12" s="1"/>
  <c r="L188" i="18"/>
  <c r="L7" i="11" s="1"/>
  <c r="L188" i="17"/>
  <c r="L7" i="10" s="1"/>
  <c r="L188" i="31"/>
  <c r="L7" i="13" s="1"/>
  <c r="F202" i="19"/>
  <c r="F21" i="12" s="1"/>
  <c r="F202" i="17"/>
  <c r="F21" i="10" s="1"/>
  <c r="F202" i="18"/>
  <c r="F21" i="11" s="1"/>
  <c r="F202" i="31"/>
  <c r="F21" i="13" s="1"/>
  <c r="F209" i="19"/>
  <c r="F28" i="12" s="1"/>
  <c r="F209" i="17"/>
  <c r="F28" i="10" s="1"/>
  <c r="F209" i="18"/>
  <c r="F28" i="11" s="1"/>
  <c r="F209" i="31"/>
  <c r="F28" i="13" s="1"/>
  <c r="F215" i="19"/>
  <c r="F34" i="12" s="1"/>
  <c r="F215" i="17"/>
  <c r="F34" i="10" s="1"/>
  <c r="F215" i="18"/>
  <c r="F34" i="11" s="1"/>
  <c r="F215" i="31"/>
  <c r="F34" i="13" s="1"/>
  <c r="F220" i="19"/>
  <c r="F39" i="12" s="1"/>
  <c r="F220" i="17"/>
  <c r="F39" i="10" s="1"/>
  <c r="F220" i="18"/>
  <c r="F39" i="11" s="1"/>
  <c r="F220" i="31"/>
  <c r="F39" i="13" s="1"/>
  <c r="F184" i="19"/>
  <c r="F3" i="12" s="1"/>
  <c r="F184" i="18"/>
  <c r="F3" i="11" s="1"/>
  <c r="F184" i="17"/>
  <c r="F3" i="10" s="1"/>
  <c r="F184" i="31"/>
  <c r="F3" i="13" s="1"/>
  <c r="J196" i="19"/>
  <c r="J15" i="12" s="1"/>
  <c r="J196" i="18"/>
  <c r="J15" i="11" s="1"/>
  <c r="J196" i="17"/>
  <c r="J15" i="10" s="1"/>
  <c r="J196" i="31"/>
  <c r="J15" i="13" s="1"/>
  <c r="J220" i="19"/>
  <c r="J39" i="12" s="1"/>
  <c r="J220" i="18"/>
  <c r="J39" i="11" s="1"/>
  <c r="J220" i="17"/>
  <c r="J39" i="10" s="1"/>
  <c r="J220" i="31"/>
  <c r="J39" i="13" s="1"/>
  <c r="J199" i="18"/>
  <c r="J18" i="11" s="1"/>
  <c r="J199" i="19"/>
  <c r="J18" i="12" s="1"/>
  <c r="J199" i="17"/>
  <c r="J18" i="10" s="1"/>
  <c r="J199" i="31"/>
  <c r="J18" i="13" s="1"/>
  <c r="J201" i="19"/>
  <c r="J20" i="12" s="1"/>
  <c r="J201" i="18"/>
  <c r="J20" i="11" s="1"/>
  <c r="J201" i="17"/>
  <c r="J20" i="10" s="1"/>
  <c r="J201" i="31"/>
  <c r="J20" i="13" s="1"/>
  <c r="J206" i="19"/>
  <c r="J25" i="12" s="1"/>
  <c r="J206" i="18"/>
  <c r="J25" i="11" s="1"/>
  <c r="J206" i="17"/>
  <c r="J25" i="10" s="1"/>
  <c r="J206" i="31"/>
  <c r="J25" i="13" s="1"/>
  <c r="J188" i="19"/>
  <c r="J7" i="12" s="1"/>
  <c r="J188" i="18"/>
  <c r="J7" i="11" s="1"/>
  <c r="J188" i="17"/>
  <c r="J7" i="10" s="1"/>
  <c r="J188" i="31"/>
  <c r="J7" i="13" s="1"/>
  <c r="C215" i="19"/>
  <c r="C34" i="12" s="1"/>
  <c r="C215" i="18"/>
  <c r="C34" i="11" s="1"/>
  <c r="C215" i="17"/>
  <c r="C34" i="10" s="1"/>
  <c r="C215" i="31"/>
  <c r="C34" i="13" s="1"/>
  <c r="C223" i="19"/>
  <c r="C42" i="12" s="1"/>
  <c r="C223" i="17"/>
  <c r="C42" i="10" s="1"/>
  <c r="C223" i="18"/>
  <c r="C42" i="11" s="1"/>
  <c r="C223" i="31"/>
  <c r="C42" i="13" s="1"/>
  <c r="C208" i="18"/>
  <c r="C27" i="11" s="1"/>
  <c r="C208" i="19"/>
  <c r="C27" i="12" s="1"/>
  <c r="C208" i="17"/>
  <c r="C27" i="10" s="1"/>
  <c r="C208" i="31"/>
  <c r="C27" i="13" s="1"/>
  <c r="C210" i="19"/>
  <c r="C29" i="12" s="1"/>
  <c r="C210" i="17"/>
  <c r="C29" i="10" s="1"/>
  <c r="C210" i="18"/>
  <c r="C29" i="11" s="1"/>
  <c r="C210" i="31"/>
  <c r="C29" i="13" s="1"/>
  <c r="C186" i="19"/>
  <c r="C5" i="12" s="1"/>
  <c r="C186" i="18"/>
  <c r="C5" i="11" s="1"/>
  <c r="C186" i="17"/>
  <c r="C5" i="10" s="1"/>
  <c r="C186" i="31"/>
  <c r="C5" i="13" s="1"/>
  <c r="E192" i="19"/>
  <c r="E11" i="12" s="1"/>
  <c r="E192" i="18"/>
  <c r="E11" i="11" s="1"/>
  <c r="E192" i="17"/>
  <c r="E11" i="10" s="1"/>
  <c r="E192" i="31"/>
  <c r="E11" i="13" s="1"/>
  <c r="E200" i="19"/>
  <c r="E19" i="12" s="1"/>
  <c r="E200" i="17"/>
  <c r="E19" i="10" s="1"/>
  <c r="E200" i="18"/>
  <c r="E19" i="11" s="1"/>
  <c r="E200" i="31"/>
  <c r="E19" i="13" s="1"/>
  <c r="E208" i="19"/>
  <c r="E27" i="12" s="1"/>
  <c r="E208" i="17"/>
  <c r="E27" i="10" s="1"/>
  <c r="E208" i="18"/>
  <c r="E27" i="11" s="1"/>
  <c r="E208" i="31"/>
  <c r="E27" i="13" s="1"/>
  <c r="E197" i="19"/>
  <c r="E16" i="12" s="1"/>
  <c r="E197" i="18"/>
  <c r="E16" i="11" s="1"/>
  <c r="E197" i="17"/>
  <c r="E16" i="10" s="1"/>
  <c r="E197" i="31"/>
  <c r="E16" i="13" s="1"/>
  <c r="E203" i="19"/>
  <c r="E22" i="12" s="1"/>
  <c r="E203" i="17"/>
  <c r="E22" i="10" s="1"/>
  <c r="E203" i="18"/>
  <c r="E22" i="11" s="1"/>
  <c r="E203" i="31"/>
  <c r="E22" i="13" s="1"/>
  <c r="U224" i="31"/>
  <c r="U43" i="13" s="1"/>
  <c r="S218" i="19"/>
  <c r="S37" i="12" s="1"/>
  <c r="S218" i="17"/>
  <c r="S37" i="10" s="1"/>
  <c r="S218" i="18"/>
  <c r="S37" i="11" s="1"/>
  <c r="S218" i="31"/>
  <c r="S37" i="13" s="1"/>
  <c r="D190" i="19"/>
  <c r="D9" i="12" s="1"/>
  <c r="D190" i="18"/>
  <c r="D9" i="11" s="1"/>
  <c r="D190" i="17"/>
  <c r="D9" i="10" s="1"/>
  <c r="D190" i="31"/>
  <c r="D9" i="13" s="1"/>
  <c r="K222" i="19"/>
  <c r="K41" i="12" s="1"/>
  <c r="K222" i="17"/>
  <c r="K41" i="10" s="1"/>
  <c r="K222" i="18"/>
  <c r="K41" i="11" s="1"/>
  <c r="K222" i="31"/>
  <c r="K41" i="13" s="1"/>
  <c r="N206" i="19"/>
  <c r="N25" i="12" s="1"/>
  <c r="N206" i="18"/>
  <c r="N25" i="11" s="1"/>
  <c r="N206" i="17"/>
  <c r="N25" i="10" s="1"/>
  <c r="N206" i="31"/>
  <c r="N25" i="13" s="1"/>
  <c r="V190" i="19"/>
  <c r="V9" i="12" s="1"/>
  <c r="V190" i="18"/>
  <c r="V9" i="11" s="1"/>
  <c r="V190" i="17"/>
  <c r="V9" i="10" s="1"/>
  <c r="V190" i="31"/>
  <c r="V9" i="13" s="1"/>
  <c r="Q217" i="19"/>
  <c r="Q36" i="12" s="1"/>
  <c r="Q217" i="18"/>
  <c r="Q36" i="11" s="1"/>
  <c r="Q217" i="17"/>
  <c r="Q36" i="10" s="1"/>
  <c r="Q217" i="31"/>
  <c r="Q36" i="13" s="1"/>
  <c r="AC189" i="19"/>
  <c r="AC8" i="12" s="1"/>
  <c r="AC189" i="18"/>
  <c r="AC8" i="11" s="1"/>
  <c r="AC189" i="17"/>
  <c r="AC8" i="10" s="1"/>
  <c r="AC189" i="31"/>
  <c r="AC8" i="13" s="1"/>
  <c r="Y218" i="19"/>
  <c r="Y37" i="12" s="1"/>
  <c r="Y218" i="18"/>
  <c r="Y37" i="11" s="1"/>
  <c r="Y218" i="17"/>
  <c r="Y37" i="10" s="1"/>
  <c r="Y218" i="31"/>
  <c r="Y37" i="13" s="1"/>
  <c r="W212" i="18"/>
  <c r="W31" i="11" s="1"/>
  <c r="W212" i="19"/>
  <c r="W31" i="12" s="1"/>
  <c r="W212" i="17"/>
  <c r="W31" i="10" s="1"/>
  <c r="W212" i="31"/>
  <c r="W31" i="13" s="1"/>
  <c r="U195" i="19"/>
  <c r="U14" i="12" s="1"/>
  <c r="U195" i="17"/>
  <c r="U14" i="10" s="1"/>
  <c r="U195" i="18"/>
  <c r="U14" i="11" s="1"/>
  <c r="U195" i="31"/>
  <c r="U14" i="13" s="1"/>
  <c r="Z198" i="19"/>
  <c r="Z17" i="12" s="1"/>
  <c r="Z198" i="18"/>
  <c r="Z17" i="11" s="1"/>
  <c r="Z198" i="17"/>
  <c r="Z17" i="10" s="1"/>
  <c r="Z198" i="31"/>
  <c r="Z17" i="13" s="1"/>
  <c r="M204" i="19"/>
  <c r="M23" i="12" s="1"/>
  <c r="M204" i="18"/>
  <c r="M23" i="11" s="1"/>
  <c r="M204" i="17"/>
  <c r="M23" i="10" s="1"/>
  <c r="M204" i="31"/>
  <c r="M23" i="13" s="1"/>
  <c r="R209" i="19"/>
  <c r="R28" i="12" s="1"/>
  <c r="R209" i="18"/>
  <c r="R28" i="11" s="1"/>
  <c r="R209" i="17"/>
  <c r="R28" i="10" s="1"/>
  <c r="R209" i="31"/>
  <c r="R28" i="13" s="1"/>
  <c r="AD219" i="18"/>
  <c r="AD38" i="11" s="1"/>
  <c r="AD219" i="19"/>
  <c r="AD38" i="12" s="1"/>
  <c r="AD219" i="17"/>
  <c r="AD38" i="10" s="1"/>
  <c r="AD219" i="31"/>
  <c r="AD38" i="13" s="1"/>
  <c r="L199" i="19"/>
  <c r="L18" i="12" s="1"/>
  <c r="L199" i="17"/>
  <c r="L18" i="10" s="1"/>
  <c r="L199" i="18"/>
  <c r="L18" i="11" s="1"/>
  <c r="L199" i="31"/>
  <c r="L18" i="13" s="1"/>
  <c r="F189" i="19"/>
  <c r="F8" i="12" s="1"/>
  <c r="F189" i="18"/>
  <c r="F8" i="11" s="1"/>
  <c r="F189" i="17"/>
  <c r="F8" i="10" s="1"/>
  <c r="F189" i="31"/>
  <c r="F8" i="13" s="1"/>
  <c r="J212" i="19"/>
  <c r="J31" i="12" s="1"/>
  <c r="J212" i="18"/>
  <c r="J31" i="11" s="1"/>
  <c r="J212" i="17"/>
  <c r="J31" i="10" s="1"/>
  <c r="J212" i="31"/>
  <c r="J31" i="13" s="1"/>
  <c r="C188" i="19"/>
  <c r="C7" i="12" s="1"/>
  <c r="C188" i="18"/>
  <c r="C7" i="11" s="1"/>
  <c r="C188" i="17"/>
  <c r="C7" i="10" s="1"/>
  <c r="C188" i="31"/>
  <c r="C7" i="13" s="1"/>
  <c r="E190" i="19"/>
  <c r="E9" i="12" s="1"/>
  <c r="E190" i="18"/>
  <c r="E9" i="11" s="1"/>
  <c r="E190" i="17"/>
  <c r="E9" i="10" s="1"/>
  <c r="E190" i="31"/>
  <c r="E9" i="13" s="1"/>
  <c r="S185" i="19"/>
  <c r="S4" i="12" s="1"/>
  <c r="S185" i="18"/>
  <c r="S4" i="11" s="1"/>
  <c r="S185" i="17"/>
  <c r="S4" i="10" s="1"/>
  <c r="S185" i="31"/>
  <c r="S4" i="13" s="1"/>
  <c r="D188" i="19"/>
  <c r="D7" i="12" s="1"/>
  <c r="D188" i="18"/>
  <c r="D7" i="11" s="1"/>
  <c r="D188" i="17"/>
  <c r="D7" i="10" s="1"/>
  <c r="D188" i="31"/>
  <c r="D7" i="13" s="1"/>
  <c r="K214" i="19"/>
  <c r="K33" i="12" s="1"/>
  <c r="K214" i="17"/>
  <c r="K33" i="10" s="1"/>
  <c r="K214" i="18"/>
  <c r="K33" i="11" s="1"/>
  <c r="K214" i="31"/>
  <c r="K33" i="13" s="1"/>
  <c r="N222" i="19"/>
  <c r="N41" i="12" s="1"/>
  <c r="N222" i="18"/>
  <c r="N41" i="11" s="1"/>
  <c r="N222" i="17"/>
  <c r="N41" i="10" s="1"/>
  <c r="N222" i="31"/>
  <c r="N41" i="13" s="1"/>
  <c r="V209" i="19"/>
  <c r="V28" i="12" s="1"/>
  <c r="V209" i="17"/>
  <c r="V28" i="10" s="1"/>
  <c r="V209" i="18"/>
  <c r="V28" i="11" s="1"/>
  <c r="V209" i="31"/>
  <c r="V28" i="13" s="1"/>
  <c r="Q224" i="19"/>
  <c r="Q43" i="12" s="1"/>
  <c r="Q224" i="18"/>
  <c r="Q43" i="11" s="1"/>
  <c r="Q224" i="17"/>
  <c r="Q43" i="10" s="1"/>
  <c r="AC220" i="19"/>
  <c r="AC39" i="12" s="1"/>
  <c r="AC220" i="18"/>
  <c r="AC39" i="11" s="1"/>
  <c r="AC220" i="17"/>
  <c r="AC39" i="10" s="1"/>
  <c r="AC220" i="31"/>
  <c r="AC39" i="13" s="1"/>
  <c r="I210" i="19"/>
  <c r="I29" i="12" s="1"/>
  <c r="I210" i="17"/>
  <c r="I29" i="10" s="1"/>
  <c r="I210" i="18"/>
  <c r="I29" i="11" s="1"/>
  <c r="I210" i="31"/>
  <c r="I29" i="13" s="1"/>
  <c r="Y200" i="19"/>
  <c r="Y19" i="12" s="1"/>
  <c r="Y200" i="18"/>
  <c r="Y19" i="11" s="1"/>
  <c r="Y200" i="17"/>
  <c r="Y19" i="10" s="1"/>
  <c r="Y200" i="31"/>
  <c r="Y19" i="13" s="1"/>
  <c r="W203" i="19"/>
  <c r="W22" i="12" s="1"/>
  <c r="W203" i="18"/>
  <c r="W22" i="11" s="1"/>
  <c r="W203" i="17"/>
  <c r="W22" i="10" s="1"/>
  <c r="W203" i="31"/>
  <c r="W22" i="13" s="1"/>
  <c r="Z217" i="19"/>
  <c r="Z36" i="12" s="1"/>
  <c r="Z217" i="18"/>
  <c r="Z36" i="11" s="1"/>
  <c r="Z217" i="17"/>
  <c r="Z36" i="10" s="1"/>
  <c r="Z217" i="31"/>
  <c r="Z36" i="13" s="1"/>
  <c r="S215" i="19"/>
  <c r="S34" i="12" s="1"/>
  <c r="S215" i="17"/>
  <c r="S34" i="10" s="1"/>
  <c r="S215" i="18"/>
  <c r="S34" i="11" s="1"/>
  <c r="S215" i="31"/>
  <c r="S34" i="13" s="1"/>
  <c r="S207" i="19"/>
  <c r="S26" i="12" s="1"/>
  <c r="S207" i="17"/>
  <c r="S26" i="10" s="1"/>
  <c r="S207" i="18"/>
  <c r="S26" i="11" s="1"/>
  <c r="S207" i="31"/>
  <c r="S26" i="13" s="1"/>
  <c r="S216" i="18"/>
  <c r="S35" i="11" s="1"/>
  <c r="S216" i="19"/>
  <c r="S35" i="12" s="1"/>
  <c r="S216" i="17"/>
  <c r="S35" i="10" s="1"/>
  <c r="S216" i="31"/>
  <c r="S35" i="13" s="1"/>
  <c r="S222" i="19"/>
  <c r="S41" i="12" s="1"/>
  <c r="S222" i="17"/>
  <c r="S41" i="10" s="1"/>
  <c r="S222" i="18"/>
  <c r="S41" i="11" s="1"/>
  <c r="S222" i="31"/>
  <c r="S41" i="13" s="1"/>
  <c r="S190" i="19"/>
  <c r="S9" i="12" s="1"/>
  <c r="S190" i="17"/>
  <c r="S9" i="10" s="1"/>
  <c r="S190" i="18"/>
  <c r="S9" i="11" s="1"/>
  <c r="S190" i="31"/>
  <c r="S9" i="13" s="1"/>
  <c r="D183" i="19"/>
  <c r="D2" i="12" s="1"/>
  <c r="D183" i="17"/>
  <c r="D2" i="10" s="1"/>
  <c r="D183" i="18"/>
  <c r="D2" i="11" s="1"/>
  <c r="D183" i="31"/>
  <c r="D2" i="13" s="1"/>
  <c r="D216" i="19"/>
  <c r="D35" i="12" s="1"/>
  <c r="D216" i="18"/>
  <c r="D35" i="11" s="1"/>
  <c r="D216" i="17"/>
  <c r="D35" i="10" s="1"/>
  <c r="D216" i="31"/>
  <c r="D35" i="13" s="1"/>
  <c r="D222" i="19"/>
  <c r="D41" i="12" s="1"/>
  <c r="D222" i="18"/>
  <c r="D41" i="11" s="1"/>
  <c r="D222" i="17"/>
  <c r="D41" i="10" s="1"/>
  <c r="D222" i="31"/>
  <c r="D41" i="13" s="1"/>
  <c r="D223" i="19"/>
  <c r="D42" i="12" s="1"/>
  <c r="D223" i="17"/>
  <c r="D42" i="10" s="1"/>
  <c r="D223" i="18"/>
  <c r="D42" i="11" s="1"/>
  <c r="D223" i="31"/>
  <c r="D42" i="13" s="1"/>
  <c r="D191" i="19"/>
  <c r="D10" i="12" s="1"/>
  <c r="D191" i="17"/>
  <c r="D10" i="10" s="1"/>
  <c r="D191" i="18"/>
  <c r="D10" i="11" s="1"/>
  <c r="D191" i="31"/>
  <c r="D10" i="13" s="1"/>
  <c r="K191" i="19"/>
  <c r="K10" i="12" s="1"/>
  <c r="K191" i="18"/>
  <c r="K10" i="11" s="1"/>
  <c r="K191" i="17"/>
  <c r="K10" i="10" s="1"/>
  <c r="K191" i="31"/>
  <c r="K10" i="13" s="1"/>
  <c r="K199" i="19"/>
  <c r="K18" i="12" s="1"/>
  <c r="K199" i="17"/>
  <c r="K18" i="10" s="1"/>
  <c r="K199" i="18"/>
  <c r="K18" i="11" s="1"/>
  <c r="K199" i="31"/>
  <c r="K18" i="13" s="1"/>
  <c r="K220" i="19"/>
  <c r="K39" i="12" s="1"/>
  <c r="K220" i="18"/>
  <c r="K39" i="11" s="1"/>
  <c r="K220" i="17"/>
  <c r="K39" i="10" s="1"/>
  <c r="K220" i="31"/>
  <c r="K39" i="13" s="1"/>
  <c r="K183" i="19"/>
  <c r="K2" i="12" s="1"/>
  <c r="K183" i="18"/>
  <c r="K2" i="11" s="1"/>
  <c r="K183" i="17"/>
  <c r="K2" i="10" s="1"/>
  <c r="K183" i="31"/>
  <c r="K2" i="13" s="1"/>
  <c r="K194" i="19"/>
  <c r="K13" i="12" s="1"/>
  <c r="K194" i="18"/>
  <c r="K13" i="11" s="1"/>
  <c r="K194" i="17"/>
  <c r="K13" i="10" s="1"/>
  <c r="K194" i="31"/>
  <c r="K13" i="13" s="1"/>
  <c r="N194" i="19"/>
  <c r="N13" i="12" s="1"/>
  <c r="N194" i="18"/>
  <c r="N13" i="11" s="1"/>
  <c r="N194" i="17"/>
  <c r="N13" i="10" s="1"/>
  <c r="N194" i="31"/>
  <c r="N13" i="13" s="1"/>
  <c r="N209" i="19"/>
  <c r="N28" i="12" s="1"/>
  <c r="N209" i="17"/>
  <c r="N28" i="10" s="1"/>
  <c r="N209" i="18"/>
  <c r="N28" i="11" s="1"/>
  <c r="N209" i="31"/>
  <c r="N28" i="13" s="1"/>
  <c r="N215" i="19"/>
  <c r="N34" i="12" s="1"/>
  <c r="N215" i="18"/>
  <c r="N34" i="11" s="1"/>
  <c r="N215" i="17"/>
  <c r="N34" i="10" s="1"/>
  <c r="N215" i="31"/>
  <c r="N34" i="13" s="1"/>
  <c r="N184" i="19"/>
  <c r="N3" i="12" s="1"/>
  <c r="N184" i="18"/>
  <c r="N3" i="11" s="1"/>
  <c r="N184" i="17"/>
  <c r="N3" i="10" s="1"/>
  <c r="N184" i="31"/>
  <c r="N3" i="13" s="1"/>
  <c r="N200" i="19"/>
  <c r="N19" i="12" s="1"/>
  <c r="N200" i="18"/>
  <c r="N19" i="11" s="1"/>
  <c r="N200" i="17"/>
  <c r="N19" i="10" s="1"/>
  <c r="N200" i="31"/>
  <c r="N19" i="13" s="1"/>
  <c r="V218" i="19"/>
  <c r="V37" i="12" s="1"/>
  <c r="V218" i="18"/>
  <c r="V37" i="11" s="1"/>
  <c r="V218" i="17"/>
  <c r="V37" i="10" s="1"/>
  <c r="V218" i="31"/>
  <c r="V37" i="13" s="1"/>
  <c r="V221" i="19"/>
  <c r="V40" i="12" s="1"/>
  <c r="V221" i="17"/>
  <c r="V40" i="10" s="1"/>
  <c r="V221" i="18"/>
  <c r="V40" i="11" s="1"/>
  <c r="V221" i="31"/>
  <c r="V40" i="13" s="1"/>
  <c r="V183" i="19"/>
  <c r="V2" i="12" s="1"/>
  <c r="V183" i="17"/>
  <c r="V2" i="10" s="1"/>
  <c r="V183" i="18"/>
  <c r="V2" i="11" s="1"/>
  <c r="V183" i="31"/>
  <c r="V2" i="13" s="1"/>
  <c r="V203" i="18"/>
  <c r="V22" i="11" s="1"/>
  <c r="V203" i="19"/>
  <c r="V22" i="12" s="1"/>
  <c r="V203" i="17"/>
  <c r="V22" i="10" s="1"/>
  <c r="V203" i="31"/>
  <c r="V22" i="13" s="1"/>
  <c r="V208" i="19"/>
  <c r="V27" i="12" s="1"/>
  <c r="V208" i="18"/>
  <c r="V27" i="11" s="1"/>
  <c r="V208" i="17"/>
  <c r="V27" i="10" s="1"/>
  <c r="V208" i="31"/>
  <c r="V27" i="13" s="1"/>
  <c r="V186" i="19"/>
  <c r="V5" i="12" s="1"/>
  <c r="V186" i="18"/>
  <c r="V5" i="11" s="1"/>
  <c r="V186" i="17"/>
  <c r="V5" i="10" s="1"/>
  <c r="V186" i="31"/>
  <c r="V5" i="13" s="1"/>
  <c r="Q194" i="19"/>
  <c r="Q13" i="12" s="1"/>
  <c r="Q194" i="18"/>
  <c r="Q13" i="11" s="1"/>
  <c r="Q194" i="17"/>
  <c r="Q13" i="10" s="1"/>
  <c r="Q194" i="31"/>
  <c r="Q13" i="13" s="1"/>
  <c r="Q188" i="19"/>
  <c r="Q7" i="12" s="1"/>
  <c r="Q188" i="17"/>
  <c r="Q7" i="10" s="1"/>
  <c r="Q188" i="18"/>
  <c r="Q7" i="11" s="1"/>
  <c r="Q188" i="31"/>
  <c r="Q7" i="13" s="1"/>
  <c r="Q215" i="19"/>
  <c r="Q34" i="12" s="1"/>
  <c r="Q215" i="17"/>
  <c r="Q34" i="10" s="1"/>
  <c r="Q215" i="18"/>
  <c r="Q34" i="11" s="1"/>
  <c r="Q215" i="31"/>
  <c r="Q34" i="13" s="1"/>
  <c r="Q221" i="19"/>
  <c r="Q40" i="12" s="1"/>
  <c r="Q221" i="18"/>
  <c r="Q40" i="11" s="1"/>
  <c r="Q221" i="17"/>
  <c r="Q40" i="10" s="1"/>
  <c r="Q221" i="31"/>
  <c r="Q40" i="13" s="1"/>
  <c r="Q183" i="19"/>
  <c r="Q2" i="12" s="1"/>
  <c r="Q183" i="17"/>
  <c r="Q2" i="10" s="1"/>
  <c r="Q183" i="18"/>
  <c r="Q2" i="11" s="1"/>
  <c r="Q183" i="31"/>
  <c r="Q2" i="13" s="1"/>
  <c r="AC222" i="19"/>
  <c r="AC41" i="12" s="1"/>
  <c r="AC222" i="18"/>
  <c r="AC41" i="11" s="1"/>
  <c r="AC222" i="17"/>
  <c r="AC41" i="10" s="1"/>
  <c r="AC222" i="31"/>
  <c r="AC41" i="13" s="1"/>
  <c r="AC218" i="18"/>
  <c r="AC37" i="11" s="1"/>
  <c r="AC218" i="19"/>
  <c r="AC37" i="12" s="1"/>
  <c r="AC218" i="17"/>
  <c r="AC37" i="10" s="1"/>
  <c r="AC218" i="31"/>
  <c r="AC37" i="13" s="1"/>
  <c r="AC209" i="19"/>
  <c r="AC28" i="12" s="1"/>
  <c r="AC209" i="18"/>
  <c r="AC28" i="11" s="1"/>
  <c r="AC209" i="17"/>
  <c r="AC28" i="10" s="1"/>
  <c r="AC209" i="31"/>
  <c r="AC28" i="13" s="1"/>
  <c r="AC215" i="19"/>
  <c r="AC34" i="12" s="1"/>
  <c r="AC215" i="18"/>
  <c r="AC34" i="11" s="1"/>
  <c r="AC215" i="17"/>
  <c r="AC34" i="10" s="1"/>
  <c r="AC215" i="31"/>
  <c r="AC34" i="13" s="1"/>
  <c r="AC184" i="19"/>
  <c r="AC3" i="12" s="1"/>
  <c r="AC184" i="17"/>
  <c r="AC3" i="10" s="1"/>
  <c r="AC184" i="18"/>
  <c r="AC3" i="11" s="1"/>
  <c r="AC184" i="31"/>
  <c r="AC3" i="13" s="1"/>
  <c r="I200" i="19"/>
  <c r="I19" i="12" s="1"/>
  <c r="I200" i="17"/>
  <c r="I19" i="10" s="1"/>
  <c r="I200" i="18"/>
  <c r="I19" i="11" s="1"/>
  <c r="I200" i="31"/>
  <c r="I19" i="13" s="1"/>
  <c r="I208" i="19"/>
  <c r="I27" i="12" s="1"/>
  <c r="I208" i="17"/>
  <c r="I27" i="10" s="1"/>
  <c r="I208" i="18"/>
  <c r="I27" i="11" s="1"/>
  <c r="I208" i="31"/>
  <c r="I27" i="13" s="1"/>
  <c r="I211" i="19"/>
  <c r="I30" i="12" s="1"/>
  <c r="I211" i="18"/>
  <c r="I30" i="11" s="1"/>
  <c r="I211" i="17"/>
  <c r="I30" i="10" s="1"/>
  <c r="I211" i="31"/>
  <c r="I30" i="13" s="1"/>
  <c r="I213" i="19"/>
  <c r="I32" i="12" s="1"/>
  <c r="I213" i="18"/>
  <c r="I32" i="11" s="1"/>
  <c r="I213" i="17"/>
  <c r="I32" i="10" s="1"/>
  <c r="I213" i="31"/>
  <c r="I32" i="13" s="1"/>
  <c r="I188" i="19"/>
  <c r="I7" i="12" s="1"/>
  <c r="I188" i="17"/>
  <c r="I7" i="10" s="1"/>
  <c r="I188" i="18"/>
  <c r="I7" i="11" s="1"/>
  <c r="I188" i="31"/>
  <c r="I7" i="13" s="1"/>
  <c r="Y220" i="19"/>
  <c r="Y39" i="12" s="1"/>
  <c r="Y220" i="17"/>
  <c r="Y39" i="10" s="1"/>
  <c r="Y220" i="18"/>
  <c r="Y39" i="11" s="1"/>
  <c r="Y220" i="31"/>
  <c r="Y39" i="13" s="1"/>
  <c r="Y206" i="18"/>
  <c r="Y25" i="11" s="1"/>
  <c r="Y206" i="19"/>
  <c r="Y25" i="12" s="1"/>
  <c r="Y206" i="17"/>
  <c r="Y25" i="10" s="1"/>
  <c r="Y206" i="31"/>
  <c r="Y25" i="13" s="1"/>
  <c r="Y207" i="19"/>
  <c r="Y26" i="12" s="1"/>
  <c r="Y207" i="17"/>
  <c r="Y26" i="10" s="1"/>
  <c r="Y207" i="18"/>
  <c r="Y26" i="11" s="1"/>
  <c r="Y207" i="31"/>
  <c r="Y26" i="13" s="1"/>
  <c r="Y213" i="19"/>
  <c r="Y32" i="12" s="1"/>
  <c r="Y213" i="17"/>
  <c r="Y32" i="10" s="1"/>
  <c r="Y213" i="18"/>
  <c r="Y32" i="11" s="1"/>
  <c r="Y213" i="31"/>
  <c r="Y32" i="13" s="1"/>
  <c r="Y185" i="19"/>
  <c r="Y4" i="12" s="1"/>
  <c r="Y185" i="18"/>
  <c r="Y4" i="11" s="1"/>
  <c r="Y185" i="17"/>
  <c r="Y4" i="10" s="1"/>
  <c r="Y185" i="31"/>
  <c r="Y4" i="13" s="1"/>
  <c r="W187" i="19"/>
  <c r="W6" i="12" s="1"/>
  <c r="W187" i="18"/>
  <c r="W6" i="11" s="1"/>
  <c r="W187" i="17"/>
  <c r="W6" i="10" s="1"/>
  <c r="W187" i="31"/>
  <c r="W6" i="13" s="1"/>
  <c r="W209" i="19"/>
  <c r="W28" i="12" s="1"/>
  <c r="W209" i="18"/>
  <c r="W28" i="11" s="1"/>
  <c r="W209" i="17"/>
  <c r="W28" i="10" s="1"/>
  <c r="W209" i="31"/>
  <c r="W28" i="13" s="1"/>
  <c r="W214" i="19"/>
  <c r="W33" i="12" s="1"/>
  <c r="W214" i="18"/>
  <c r="W33" i="11" s="1"/>
  <c r="W214" i="17"/>
  <c r="W33" i="10" s="1"/>
  <c r="W216" i="19"/>
  <c r="W35" i="12" s="1"/>
  <c r="W216" i="18"/>
  <c r="W35" i="11" s="1"/>
  <c r="W216" i="17"/>
  <c r="W35" i="10" s="1"/>
  <c r="W216" i="31"/>
  <c r="W35" i="13" s="1"/>
  <c r="W188" i="19"/>
  <c r="W7" i="12" s="1"/>
  <c r="W188" i="18"/>
  <c r="W7" i="11" s="1"/>
  <c r="W188" i="17"/>
  <c r="W7" i="10" s="1"/>
  <c r="W188" i="31"/>
  <c r="W7" i="13" s="1"/>
  <c r="U222" i="19"/>
  <c r="U41" i="12" s="1"/>
  <c r="U222" i="17"/>
  <c r="U41" i="10" s="1"/>
  <c r="U222" i="18"/>
  <c r="U41" i="11" s="1"/>
  <c r="U222" i="31"/>
  <c r="U41" i="13" s="1"/>
  <c r="U183" i="19"/>
  <c r="U2" i="12" s="1"/>
  <c r="U183" i="18"/>
  <c r="U2" i="11" s="1"/>
  <c r="U183" i="17"/>
  <c r="U2" i="10" s="1"/>
  <c r="U183" i="31"/>
  <c r="U2" i="13" s="1"/>
  <c r="U216" i="19"/>
  <c r="U35" i="12" s="1"/>
  <c r="U216" i="17"/>
  <c r="U35" i="10" s="1"/>
  <c r="U216" i="18"/>
  <c r="U35" i="11" s="1"/>
  <c r="U216" i="31"/>
  <c r="U35" i="13" s="1"/>
  <c r="U197" i="19"/>
  <c r="U16" i="12" s="1"/>
  <c r="U197" i="18"/>
  <c r="U16" i="11" s="1"/>
  <c r="U197" i="17"/>
  <c r="U16" i="10" s="1"/>
  <c r="U197" i="31"/>
  <c r="U16" i="13" s="1"/>
  <c r="U199" i="19"/>
  <c r="U18" i="12" s="1"/>
  <c r="U199" i="18"/>
  <c r="U18" i="11" s="1"/>
  <c r="U199" i="17"/>
  <c r="U18" i="10" s="1"/>
  <c r="U199" i="31"/>
  <c r="U18" i="13" s="1"/>
  <c r="Z204" i="19"/>
  <c r="Z23" i="12" s="1"/>
  <c r="Z204" i="18"/>
  <c r="Z23" i="11" s="1"/>
  <c r="Z204" i="17"/>
  <c r="Z23" i="10" s="1"/>
  <c r="Z204" i="31"/>
  <c r="Z23" i="13" s="1"/>
  <c r="Z208" i="19"/>
  <c r="Z27" i="12" s="1"/>
  <c r="Z208" i="17"/>
  <c r="Z27" i="10" s="1"/>
  <c r="Z208" i="18"/>
  <c r="Z27" i="11" s="1"/>
  <c r="Z208" i="31"/>
  <c r="Z27" i="13" s="1"/>
  <c r="Z195" i="19"/>
  <c r="Z14" i="12" s="1"/>
  <c r="Z195" i="18"/>
  <c r="Z14" i="11" s="1"/>
  <c r="Z195" i="17"/>
  <c r="Z14" i="10" s="1"/>
  <c r="Z195" i="31"/>
  <c r="Z14" i="13" s="1"/>
  <c r="Z197" i="19"/>
  <c r="Z16" i="12" s="1"/>
  <c r="Z197" i="17"/>
  <c r="Z16" i="10" s="1"/>
  <c r="Z197" i="18"/>
  <c r="Z16" i="11" s="1"/>
  <c r="Z197" i="31"/>
  <c r="Z16" i="13" s="1"/>
  <c r="Z202" i="19"/>
  <c r="Z21" i="12" s="1"/>
  <c r="Z202" i="18"/>
  <c r="Z21" i="11" s="1"/>
  <c r="Z202" i="17"/>
  <c r="Z21" i="10" s="1"/>
  <c r="Z202" i="31"/>
  <c r="Z21" i="13" s="1"/>
  <c r="Z184" i="19"/>
  <c r="Z3" i="12" s="1"/>
  <c r="Z184" i="18"/>
  <c r="Z3" i="11" s="1"/>
  <c r="Z184" i="17"/>
  <c r="Z3" i="10" s="1"/>
  <c r="Z184" i="31"/>
  <c r="Z3" i="13" s="1"/>
  <c r="AF183" i="19"/>
  <c r="AF2" i="12" s="1"/>
  <c r="AF183" i="18"/>
  <c r="AF2" i="11" s="1"/>
  <c r="AF183" i="17"/>
  <c r="AF2" i="10" s="1"/>
  <c r="AF183" i="31"/>
  <c r="AF2" i="13" s="1"/>
  <c r="AF206" i="19"/>
  <c r="AF25" i="12" s="1"/>
  <c r="AF206" i="17"/>
  <c r="AF25" i="10" s="1"/>
  <c r="AF206" i="18"/>
  <c r="AF25" i="11" s="1"/>
  <c r="AF206" i="31"/>
  <c r="AF25" i="13" s="1"/>
  <c r="AF216" i="19"/>
  <c r="AF35" i="12" s="1"/>
  <c r="AF216" i="18"/>
  <c r="AF35" i="11" s="1"/>
  <c r="AF216" i="17"/>
  <c r="AF35" i="10" s="1"/>
  <c r="AF216" i="31"/>
  <c r="AF35" i="13" s="1"/>
  <c r="AF217" i="19"/>
  <c r="AF36" i="12" s="1"/>
  <c r="AF217" i="18"/>
  <c r="AF36" i="11" s="1"/>
  <c r="AF217" i="17"/>
  <c r="AF36" i="10" s="1"/>
  <c r="AF217" i="31"/>
  <c r="AF36" i="13" s="1"/>
  <c r="AF184" i="19"/>
  <c r="AF3" i="12" s="1"/>
  <c r="AF184" i="18"/>
  <c r="AF3" i="11" s="1"/>
  <c r="AF184" i="17"/>
  <c r="AF3" i="10" s="1"/>
  <c r="AF184" i="31"/>
  <c r="AF3" i="13" s="1"/>
  <c r="M214" i="19"/>
  <c r="M33" i="12" s="1"/>
  <c r="M214" i="17"/>
  <c r="M33" i="10" s="1"/>
  <c r="M214" i="18"/>
  <c r="M33" i="11" s="1"/>
  <c r="M200" i="19"/>
  <c r="M19" i="12" s="1"/>
  <c r="M200" i="17"/>
  <c r="M19" i="10" s="1"/>
  <c r="M200" i="18"/>
  <c r="M19" i="11" s="1"/>
  <c r="M200" i="31"/>
  <c r="M19" i="13" s="1"/>
  <c r="M201" i="19"/>
  <c r="M20" i="12" s="1"/>
  <c r="M201" i="17"/>
  <c r="M20" i="10" s="1"/>
  <c r="M201" i="18"/>
  <c r="M20" i="11" s="1"/>
  <c r="M201" i="31"/>
  <c r="M20" i="13" s="1"/>
  <c r="M203" i="19"/>
  <c r="M22" i="12" s="1"/>
  <c r="M203" i="17"/>
  <c r="M22" i="10" s="1"/>
  <c r="M203" i="18"/>
  <c r="M22" i="11" s="1"/>
  <c r="M203" i="31"/>
  <c r="M22" i="13" s="1"/>
  <c r="M184" i="19"/>
  <c r="M3" i="12" s="1"/>
  <c r="M184" i="17"/>
  <c r="M3" i="10" s="1"/>
  <c r="M184" i="18"/>
  <c r="M3" i="11" s="1"/>
  <c r="M184" i="31"/>
  <c r="M3" i="13" s="1"/>
  <c r="R208" i="19"/>
  <c r="R27" i="12" s="1"/>
  <c r="R208" i="17"/>
  <c r="R27" i="10" s="1"/>
  <c r="R208" i="18"/>
  <c r="R27" i="11" s="1"/>
  <c r="R208" i="31"/>
  <c r="R27" i="13" s="1"/>
  <c r="R211" i="19"/>
  <c r="R30" i="12" s="1"/>
  <c r="R211" i="18"/>
  <c r="R30" i="11" s="1"/>
  <c r="R211" i="17"/>
  <c r="R30" i="10" s="1"/>
  <c r="R211" i="31"/>
  <c r="R30" i="13" s="1"/>
  <c r="R213" i="19"/>
  <c r="R32" i="12" s="1"/>
  <c r="R213" i="17"/>
  <c r="R32" i="10" s="1"/>
  <c r="R213" i="18"/>
  <c r="R32" i="11" s="1"/>
  <c r="R213" i="31"/>
  <c r="R32" i="13" s="1"/>
  <c r="R222" i="19"/>
  <c r="R41" i="12" s="1"/>
  <c r="R222" i="18"/>
  <c r="R41" i="11" s="1"/>
  <c r="R222" i="17"/>
  <c r="R41" i="10" s="1"/>
  <c r="R222" i="31"/>
  <c r="R41" i="13" s="1"/>
  <c r="R189" i="19"/>
  <c r="R8" i="12" s="1"/>
  <c r="R189" i="17"/>
  <c r="R8" i="10" s="1"/>
  <c r="R189" i="18"/>
  <c r="R8" i="11" s="1"/>
  <c r="R189" i="31"/>
  <c r="R8" i="13" s="1"/>
  <c r="AD222" i="19"/>
  <c r="AD41" i="12" s="1"/>
  <c r="AD222" i="18"/>
  <c r="AD41" i="11" s="1"/>
  <c r="AD222" i="17"/>
  <c r="AD41" i="10" s="1"/>
  <c r="AD222" i="31"/>
  <c r="AD41" i="13" s="1"/>
  <c r="AD213" i="19"/>
  <c r="AD32" i="12" s="1"/>
  <c r="AD213" i="18"/>
  <c r="AD32" i="11" s="1"/>
  <c r="AD213" i="17"/>
  <c r="AD32" i="10" s="1"/>
  <c r="AD213" i="31"/>
  <c r="AD32" i="13" s="1"/>
  <c r="AD223" i="19"/>
  <c r="AD42" i="12" s="1"/>
  <c r="AD223" i="18"/>
  <c r="AD42" i="11" s="1"/>
  <c r="AD223" i="17"/>
  <c r="AD42" i="10" s="1"/>
  <c r="AD223" i="31"/>
  <c r="AD42" i="13" s="1"/>
  <c r="AD191" i="19"/>
  <c r="AD10" i="12" s="1"/>
  <c r="AD191" i="18"/>
  <c r="AD10" i="11" s="1"/>
  <c r="AD191" i="17"/>
  <c r="AD10" i="10" s="1"/>
  <c r="AD191" i="31"/>
  <c r="AD10" i="13" s="1"/>
  <c r="AD196" i="19"/>
  <c r="AD15" i="12" s="1"/>
  <c r="AD196" i="17"/>
  <c r="AD15" i="10" s="1"/>
  <c r="AD196" i="18"/>
  <c r="AD15" i="11" s="1"/>
  <c r="AD196" i="31"/>
  <c r="AD15" i="13" s="1"/>
  <c r="AA197" i="19"/>
  <c r="AA16" i="12" s="1"/>
  <c r="AA197" i="18"/>
  <c r="AA16" i="11" s="1"/>
  <c r="AA197" i="17"/>
  <c r="AA16" i="10" s="1"/>
  <c r="AA197" i="31"/>
  <c r="AA16" i="13" s="1"/>
  <c r="AA207" i="19"/>
  <c r="AA26" i="12" s="1"/>
  <c r="AA207" i="18"/>
  <c r="AA26" i="11" s="1"/>
  <c r="AA207" i="17"/>
  <c r="AA26" i="10" s="1"/>
  <c r="AA207" i="31"/>
  <c r="AA26" i="13" s="1"/>
  <c r="AA224" i="18"/>
  <c r="AA43" i="11" s="1"/>
  <c r="AA224" i="19"/>
  <c r="AA43" i="12" s="1"/>
  <c r="AA224" i="17"/>
  <c r="AA43" i="10" s="1"/>
  <c r="AA192" i="19"/>
  <c r="AA11" i="12" s="1"/>
  <c r="AA192" i="18"/>
  <c r="AA11" i="11" s="1"/>
  <c r="AA192" i="17"/>
  <c r="AA11" i="10" s="1"/>
  <c r="AA192" i="31"/>
  <c r="AA11" i="13" s="1"/>
  <c r="AA206" i="19"/>
  <c r="AA25" i="12" s="1"/>
  <c r="AA206" i="17"/>
  <c r="AA25" i="10" s="1"/>
  <c r="AA206" i="18"/>
  <c r="AA25" i="11" s="1"/>
  <c r="AA206" i="31"/>
  <c r="AA25" i="13" s="1"/>
  <c r="AA184" i="19"/>
  <c r="AA3" i="12" s="1"/>
  <c r="AA184" i="18"/>
  <c r="AA3" i="11" s="1"/>
  <c r="AA184" i="17"/>
  <c r="AA3" i="10" s="1"/>
  <c r="AA184" i="31"/>
  <c r="AA3" i="13" s="1"/>
  <c r="L205" i="19"/>
  <c r="L24" i="12" s="1"/>
  <c r="L205" i="18"/>
  <c r="L24" i="11" s="1"/>
  <c r="L205" i="17"/>
  <c r="L24" i="10" s="1"/>
  <c r="L205" i="31"/>
  <c r="L24" i="13" s="1"/>
  <c r="L200" i="19"/>
  <c r="L19" i="12" s="1"/>
  <c r="L200" i="17"/>
  <c r="L19" i="10" s="1"/>
  <c r="L200" i="18"/>
  <c r="L19" i="11" s="1"/>
  <c r="L200" i="31"/>
  <c r="L19" i="13" s="1"/>
  <c r="L202" i="19"/>
  <c r="L21" i="12" s="1"/>
  <c r="L202" i="17"/>
  <c r="L21" i="10" s="1"/>
  <c r="L202" i="18"/>
  <c r="L21" i="11" s="1"/>
  <c r="L202" i="31"/>
  <c r="L21" i="13" s="1"/>
  <c r="L203" i="19"/>
  <c r="L22" i="12" s="1"/>
  <c r="L203" i="17"/>
  <c r="L22" i="10" s="1"/>
  <c r="L203" i="18"/>
  <c r="L22" i="11" s="1"/>
  <c r="L203" i="31"/>
  <c r="L22" i="13" s="1"/>
  <c r="L184" i="19"/>
  <c r="L3" i="12" s="1"/>
  <c r="L184" i="18"/>
  <c r="L3" i="11" s="1"/>
  <c r="L184" i="17"/>
  <c r="L3" i="10" s="1"/>
  <c r="L184" i="31"/>
  <c r="L3" i="13" s="1"/>
  <c r="F206" i="19"/>
  <c r="F25" i="12" s="1"/>
  <c r="F206" i="18"/>
  <c r="F25" i="11" s="1"/>
  <c r="F206" i="17"/>
  <c r="F25" i="10" s="1"/>
  <c r="F206" i="31"/>
  <c r="F25" i="13" s="1"/>
  <c r="F205" i="19"/>
  <c r="F24" i="12" s="1"/>
  <c r="F205" i="17"/>
  <c r="F24" i="10" s="1"/>
  <c r="F205" i="18"/>
  <c r="F24" i="11" s="1"/>
  <c r="F205" i="31"/>
  <c r="F24" i="13" s="1"/>
  <c r="F211" i="19"/>
  <c r="F30" i="12" s="1"/>
  <c r="F211" i="18"/>
  <c r="F30" i="11" s="1"/>
  <c r="F211" i="17"/>
  <c r="F30" i="10" s="1"/>
  <c r="F211" i="31"/>
  <c r="F30" i="13" s="1"/>
  <c r="F216" i="19"/>
  <c r="F35" i="12" s="1"/>
  <c r="F216" i="18"/>
  <c r="F35" i="11" s="1"/>
  <c r="F216" i="17"/>
  <c r="F35" i="10" s="1"/>
  <c r="F216" i="31"/>
  <c r="F35" i="13" s="1"/>
  <c r="F187" i="19"/>
  <c r="F6" i="12" s="1"/>
  <c r="F187" i="18"/>
  <c r="F6" i="11" s="1"/>
  <c r="F187" i="17"/>
  <c r="F6" i="10" s="1"/>
  <c r="F187" i="31"/>
  <c r="F6" i="13" s="1"/>
  <c r="J216" i="19"/>
  <c r="J35" i="12" s="1"/>
  <c r="J216" i="17"/>
  <c r="J35" i="10" s="1"/>
  <c r="J216" i="18"/>
  <c r="J35" i="11" s="1"/>
  <c r="J216" i="31"/>
  <c r="J35" i="13" s="1"/>
  <c r="J200" i="19"/>
  <c r="J19" i="12" s="1"/>
  <c r="J200" i="17"/>
  <c r="J19" i="10" s="1"/>
  <c r="J200" i="18"/>
  <c r="J19" i="11" s="1"/>
  <c r="J200" i="31"/>
  <c r="J19" i="13" s="1"/>
  <c r="J195" i="19"/>
  <c r="J14" i="12" s="1"/>
  <c r="J195" i="18"/>
  <c r="J14" i="11" s="1"/>
  <c r="J195" i="17"/>
  <c r="J14" i="10" s="1"/>
  <c r="J195" i="31"/>
  <c r="J14" i="13" s="1"/>
  <c r="J197" i="19"/>
  <c r="J16" i="12" s="1"/>
  <c r="J197" i="17"/>
  <c r="J16" i="10" s="1"/>
  <c r="J197" i="18"/>
  <c r="J16" i="11" s="1"/>
  <c r="J197" i="31"/>
  <c r="J16" i="13" s="1"/>
  <c r="J202" i="19"/>
  <c r="J21" i="12" s="1"/>
  <c r="J202" i="18"/>
  <c r="J21" i="11" s="1"/>
  <c r="J202" i="17"/>
  <c r="J21" i="10" s="1"/>
  <c r="J202" i="31"/>
  <c r="J21" i="13" s="1"/>
  <c r="J184" i="19"/>
  <c r="J3" i="12" s="1"/>
  <c r="J184" i="18"/>
  <c r="J3" i="11" s="1"/>
  <c r="J184" i="17"/>
  <c r="J3" i="10" s="1"/>
  <c r="J184" i="31"/>
  <c r="J3" i="13" s="1"/>
  <c r="C193" i="19"/>
  <c r="C12" i="12" s="1"/>
  <c r="C193" i="17"/>
  <c r="C12" i="10" s="1"/>
  <c r="C193" i="18"/>
  <c r="C12" i="11" s="1"/>
  <c r="C193" i="31"/>
  <c r="C12" i="13" s="1"/>
  <c r="C201" i="19"/>
  <c r="C20" i="12" s="1"/>
  <c r="C201" i="17"/>
  <c r="C20" i="10" s="1"/>
  <c r="C201" i="18"/>
  <c r="C20" i="11" s="1"/>
  <c r="C201" i="31"/>
  <c r="C20" i="13" s="1"/>
  <c r="C204" i="19"/>
  <c r="C23" i="12" s="1"/>
  <c r="C204" i="18"/>
  <c r="C23" i="11" s="1"/>
  <c r="C204" i="17"/>
  <c r="C23" i="10" s="1"/>
  <c r="C204" i="31"/>
  <c r="C23" i="13" s="1"/>
  <c r="C206" i="19"/>
  <c r="C25" i="12" s="1"/>
  <c r="C206" i="17"/>
  <c r="C25" i="10" s="1"/>
  <c r="C206" i="18"/>
  <c r="C25" i="11" s="1"/>
  <c r="C206" i="31"/>
  <c r="C25" i="13" s="1"/>
  <c r="C187" i="19"/>
  <c r="C6" i="12" s="1"/>
  <c r="C187" i="18"/>
  <c r="C6" i="11" s="1"/>
  <c r="C187" i="17"/>
  <c r="C6" i="10" s="1"/>
  <c r="C187" i="31"/>
  <c r="C6" i="13" s="1"/>
  <c r="E224" i="19"/>
  <c r="E43" i="12" s="1"/>
  <c r="E224" i="17"/>
  <c r="E43" i="10" s="1"/>
  <c r="E224" i="18"/>
  <c r="E43" i="11" s="1"/>
  <c r="E224" i="31"/>
  <c r="E43" i="13" s="1"/>
  <c r="E222" i="19"/>
  <c r="E41" i="12" s="1"/>
  <c r="E222" i="17"/>
  <c r="E41" i="10" s="1"/>
  <c r="E222" i="18"/>
  <c r="E41" i="11" s="1"/>
  <c r="E222" i="31"/>
  <c r="E41" i="13" s="1"/>
  <c r="E188" i="19"/>
  <c r="E7" i="12" s="1"/>
  <c r="E188" i="18"/>
  <c r="E7" i="11" s="1"/>
  <c r="E188" i="17"/>
  <c r="E7" i="10" s="1"/>
  <c r="E188" i="31"/>
  <c r="E7" i="13" s="1"/>
  <c r="E193" i="19"/>
  <c r="E12" i="12" s="1"/>
  <c r="E193" i="18"/>
  <c r="E12" i="11" s="1"/>
  <c r="E193" i="17"/>
  <c r="E12" i="10" s="1"/>
  <c r="E193" i="31"/>
  <c r="E12" i="13" s="1"/>
  <c r="E199" i="19"/>
  <c r="E18" i="12" s="1"/>
  <c r="E199" i="18"/>
  <c r="E18" i="11" s="1"/>
  <c r="E199" i="17"/>
  <c r="E18" i="10" s="1"/>
  <c r="E199" i="31"/>
  <c r="E18" i="13" s="1"/>
  <c r="E214" i="31"/>
  <c r="E33" i="13" s="1"/>
  <c r="D224" i="31"/>
  <c r="D43" i="13" s="1"/>
  <c r="S224" i="31"/>
  <c r="S43"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<sst xmlns="http://schemas.openxmlformats.org/spreadsheetml/2006/main" count="5337" uniqueCount="571">
  <si>
    <t>Mining, quarrying, and oil and gas extraction</t>
  </si>
  <si>
    <t>Construction</t>
  </si>
  <si>
    <t>Manufacturing</t>
  </si>
  <si>
    <t>Wholesale and retail trade</t>
  </si>
  <si>
    <t>Wholesale trade</t>
  </si>
  <si>
    <t>Retail trade</t>
  </si>
  <si>
    <t>Transportation and utilities</t>
  </si>
  <si>
    <t>Transportation and warehousing</t>
  </si>
  <si>
    <t>Utilities</t>
  </si>
  <si>
    <t>Telecommunications</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</si>
  <si>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</si>
  <si>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</si>
  <si>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</si>
  <si>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</si>
  <si>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</si>
  <si>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</si>
  <si>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</si>
  <si>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</si>
  <si>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</si>
  <si>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Leisure and hospitality</t>
  </si>
  <si>
    <t>Arts, entertainment, and recreation</t>
  </si>
  <si>
    <t>Accommodation and food services</t>
  </si>
  <si>
    <t>Accommodation</t>
  </si>
  <si>
    <t>Food services and drinking places</t>
  </si>
  <si>
    <t>Other services, except private households</t>
  </si>
  <si>
    <t>Total Employed</t>
  </si>
  <si>
    <t>U.S. Bureau of Labor Statistics</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</si>
  <si>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</si>
  <si>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</si>
  <si>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</si>
  <si>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</si>
  <si>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</si>
  <si>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</si>
  <si>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</si>
  <si>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</si>
  <si>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</si>
  <si>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</si>
  <si>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</si>
  <si>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</si>
  <si>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</si>
  <si>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</si>
  <si>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</si>
  <si>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</si>
  <si>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</si>
  <si>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</si>
  <si>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</si>
  <si>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</si>
  <si>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</si>
  <si>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</si>
  <si>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</si>
  <si>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</si>
  <si>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</si>
  <si>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</si>
  <si>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</si>
  <si>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</si>
  <si>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</si>
  <si>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</si>
  <si>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</si>
  <si>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Unit: dimensionless (% of workers)</t>
  </si>
  <si>
    <t>ISIC Code</t>
  </si>
  <si>
    <t>Agriculture, forestry and fishing</t>
  </si>
  <si>
    <t>Mining support service activities</t>
  </si>
  <si>
    <t>Food products, beverages and tobacco</t>
  </si>
  <si>
    <t>Textiles, wearing apparel, leather and related products</t>
  </si>
  <si>
    <t>Wood and products of wood and cork</t>
  </si>
  <si>
    <t>Paper products and printing</t>
  </si>
  <si>
    <t>Coke and refined petroleum products</t>
  </si>
  <si>
    <t>Rubber and plastic products</t>
  </si>
  <si>
    <t>Fabricated metal products</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</si>
  <si>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</si>
  <si>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</si>
  <si>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</si>
  <si>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</si>
  <si>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</si>
  <si>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</si>
  <si>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Wholesale and retail trade; repair of motor vehicles</t>
  </si>
  <si>
    <t>Transportation and storage</t>
  </si>
  <si>
    <t>Accomodation and food services</t>
  </si>
  <si>
    <t>Publishing, audiovisual and broadcasting activities</t>
  </si>
  <si>
    <t>IT and other information services</t>
  </si>
  <si>
    <t>Financial and insurance activities</t>
  </si>
  <si>
    <t>Real estate activities</t>
  </si>
  <si>
    <t>Other business sector services</t>
  </si>
  <si>
    <t>Public admin. and defence; compulsory social security</t>
  </si>
  <si>
    <t>Education</t>
  </si>
  <si>
    <t>Human health and social work</t>
  </si>
  <si>
    <t>Arts, entertainment, recreation and other service activities</t>
  </si>
  <si>
    <t>Private households with employed persons</t>
  </si>
  <si>
    <t>ISIC Code Meaning</t>
  </si>
  <si>
    <t>ISIC 21</t>
  </si>
  <si>
    <t>Chemicals</t>
  </si>
  <si>
    <t>Pharmaceuticals</t>
  </si>
  <si>
    <t>ISIC 20</t>
  </si>
  <si>
    <t>ISIC 06</t>
  </si>
  <si>
    <t>ISIC 05</t>
  </si>
  <si>
    <t>Coal mining</t>
  </si>
  <si>
    <t>Oil and gas extraction</t>
  </si>
  <si>
    <t>ISIC 239</t>
  </si>
  <si>
    <t>ISIC 231</t>
  </si>
  <si>
    <t>Glass</t>
  </si>
  <si>
    <t>Cement and other nometallic minerals</t>
  </si>
  <si>
    <t>ISIC 241</t>
  </si>
  <si>
    <t>Iron and steel</t>
  </si>
  <si>
    <t>Other metals</t>
  </si>
  <si>
    <t>ISIC 242</t>
  </si>
  <si>
    <t>ISIC 351</t>
  </si>
  <si>
    <t>ISIC 352T353</t>
  </si>
  <si>
    <t>ISIC 36T39</t>
  </si>
  <si>
    <t>Electricity generation and distribution</t>
  </si>
  <si>
    <t>Energy pipelines and gas processing</t>
  </si>
  <si>
    <t>Water and waste</t>
  </si>
  <si>
    <t>Sex</t>
  </si>
  <si>
    <t>HOUSEHOLD DATA
ANNUAL AVERAGES
18.  Employed persons by detailed industry, sex, race, and Hispanic or Latino ethnicity</t>
  </si>
  <si>
    <t>[Numbers in thousands]</t>
  </si>
  <si>
    <t/>
  </si>
  <si>
    <t>Industry</t>
  </si>
  <si>
    <t>Total
employed</t>
  </si>
  <si>
    <t>Percent of total employed</t>
  </si>
  <si>
    <t>Women</t>
  </si>
  <si>
    <t>White</t>
  </si>
  <si>
    <t>Black or
African
American</t>
  </si>
  <si>
    <t>Asian</t>
  </si>
  <si>
    <t>Hispanic
or Latino</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</si>
  <si>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</si>
  <si>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</si>
  <si>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</si>
  <si>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</si>
  <si>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</si>
  <si>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</si>
  <si>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</si>
  <si>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</si>
  <si>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</si>
  <si>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Metal ore mining</t>
  </si>
  <si>
    <t>Nonmetallic mineral mining and quarrying</t>
  </si>
  <si>
    <t>Not specified type of mining</t>
  </si>
  <si>
    <t>Support activities for mining</t>
  </si>
  <si>
    <t>Durable goods manufacturing</t>
  </si>
  <si>
    <t>Nonmetallic mineral products manufacturing</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</si>
  <si>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</si>
  <si>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</si>
  <si>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</si>
  <si>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</si>
  <si>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</si>
  <si>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</si>
  <si>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</si>
  <si>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</si>
  <si>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</si>
  <si>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</si>
  <si>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</si>
  <si>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</si>
  <si>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</si>
  <si>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</si>
  <si>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</si>
  <si>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</si>
  <si>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products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</si>
  <si>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</si>
  <si>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</si>
  <si>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</si>
  <si>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</si>
  <si>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</si>
  <si>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</si>
  <si>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</si>
  <si>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</si>
  <si>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</si>
  <si>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</si>
  <si>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</si>
  <si>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</si>
  <si>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</si>
  <si>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</si>
  <si>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</si>
  <si>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</si>
  <si>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</si>
  <si>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</si>
  <si>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</si>
  <si>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</si>
  <si>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</si>
  <si>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</si>
  <si>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</si>
  <si>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</si>
  <si>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</si>
  <si>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</si>
  <si>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</si>
  <si>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</si>
  <si>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</si>
  <si>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</si>
  <si>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</si>
  <si>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</si>
  <si>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</si>
  <si>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</si>
  <si>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</si>
  <si>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</si>
  <si>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</si>
  <si>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</si>
  <si>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</si>
  <si>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</si>
  <si>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</si>
  <si>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</si>
  <si>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</si>
  <si>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</si>
  <si>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</si>
  <si>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</si>
  <si>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</si>
  <si>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</si>
  <si>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</si>
  <si>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</si>
  <si>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</si>
  <si>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</si>
  <si>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</si>
  <si>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</si>
  <si>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</si>
  <si>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</si>
  <si>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</si>
  <si>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</si>
  <si>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</si>
  <si>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</si>
  <si>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</si>
  <si>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</si>
  <si>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</si>
  <si>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</si>
  <si>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</si>
  <si>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</si>
  <si>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</si>
  <si>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</si>
  <si>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</si>
  <si>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</si>
  <si>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</si>
  <si>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</si>
  <si>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</si>
  <si>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</si>
  <si>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</si>
  <si>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</si>
  <si>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</si>
  <si>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</si>
  <si>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</si>
  <si>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</si>
  <si>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</si>
  <si>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</si>
  <si>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</si>
  <si>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</si>
  <si>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</si>
  <si>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</si>
  <si>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</si>
  <si>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</si>
  <si>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</si>
  <si>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</si>
  <si>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</si>
  <si>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</si>
  <si>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</si>
  <si>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</si>
  <si>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</si>
  <si>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</si>
  <si>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</si>
  <si>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</si>
  <si>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</si>
  <si>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</si>
  <si>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</si>
  <si>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</si>
  <si>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</si>
  <si>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</si>
  <si>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</si>
  <si>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</si>
  <si>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</si>
  <si>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</si>
  <si>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</si>
  <si>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</si>
  <si>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</si>
  <si>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</si>
  <si>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</si>
  <si>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</si>
  <si>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</si>
  <si>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</si>
  <si>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</si>
  <si>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</si>
  <si>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</si>
  <si>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</si>
  <si>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</si>
  <si>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</si>
  <si>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</si>
  <si>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</si>
  <si>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</si>
  <si>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</si>
  <si>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</si>
  <si>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</si>
  <si>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</si>
  <si>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</si>
  <si>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</si>
  <si>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</si>
  <si>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</si>
  <si>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</si>
  <si>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</si>
  <si>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</si>
  <si>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</si>
  <si>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</si>
  <si>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</si>
  <si>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</si>
  <si>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</si>
  <si>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</si>
  <si>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</si>
  <si>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</si>
  <si>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</si>
  <si>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</si>
  <si>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</si>
  <si>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</si>
  <si>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</si>
  <si>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</si>
  <si>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</si>
  <si>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</si>
  <si>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</si>
  <si>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</si>
  <si>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</si>
  <si>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</si>
  <si>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</si>
  <si>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</si>
  <si>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</si>
  <si>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</si>
  <si>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</si>
  <si>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</si>
  <si>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</si>
  <si>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</si>
  <si>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</si>
  <si>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</si>
  <si>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</si>
  <si>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</si>
  <si>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</si>
  <si>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</si>
  <si>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</si>
  <si>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</si>
  <si>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</si>
  <si>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</si>
  <si>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</si>
  <si>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</si>
  <si>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</si>
  <si>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</si>
  <si>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</si>
  <si>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</si>
  <si>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</si>
  <si>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</si>
  <si>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</si>
  <si>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</si>
  <si>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</si>
  <si>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</si>
  <si>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</si>
  <si>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</si>
  <si>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of companies and enterprises</t>
  </si>
  <si>
    <t>Administrative and support services</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</si>
  <si>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</si>
  <si>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</si>
  <si>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</si>
  <si>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</si>
  <si>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</si>
  <si>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</si>
  <si>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</si>
  <si>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</si>
  <si>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Elementary and secondary schools</t>
  </si>
  <si>
    <t>Colleges, universities, and professional schools, including junior colleges</t>
  </si>
  <si>
    <t>Business, technical, and trade schools and training</t>
  </si>
  <si>
    <t>Other schools and instruction, and educational support services</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</si>
  <si>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</si>
  <si>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</si>
  <si>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</si>
  <si>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</si>
  <si>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</si>
  <si>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</si>
  <si>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</si>
  <si>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</si>
  <si>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</si>
  <si>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</si>
  <si>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</si>
  <si>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</si>
  <si>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</si>
  <si>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</si>
  <si>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</si>
  <si>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</si>
  <si>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</si>
  <si>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</si>
  <si>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</si>
  <si>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</si>
  <si>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</si>
  <si>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</si>
  <si>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</si>
  <si>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</si>
  <si>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</si>
  <si>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</si>
  <si>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Traveler accommodation</t>
  </si>
  <si>
    <t>Recreational vehicle parks and camps, and rooming and boarding houses, dormitories, and workers' camps</t>
  </si>
  <si>
    <t>Restaurants and other food services</t>
  </si>
  <si>
    <t>Drinking places, alcoholic beverages</t>
  </si>
  <si>
    <t>Other services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</si>
  <si>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</si>
  <si>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</si>
  <si>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</si>
  <si>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</si>
  <si>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</si>
  <si>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</si>
  <si>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</si>
  <si>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</si>
  <si>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</si>
  <si>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</si>
  <si>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</si>
  <si>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</si>
  <si>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</si>
  <si>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</si>
  <si>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</si>
  <si>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</si>
  <si>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</si>
  <si>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</si>
  <si>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</si>
  <si>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</si>
  <si>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</si>
  <si>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</si>
  <si>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</si>
  <si>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</si>
  <si>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</si>
  <si>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</si>
  <si>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</si>
  <si>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</si>
  <si>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Estimates for the above race groups (White, Black or African American, and Asian) do not sum to totals because data are not shown for all races. Persons whose ethnicity is identified as Hispanic or Latino may be of any race.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</si>
  <si>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HOUSEHOLD DATA
 ANNUAL AVERAGES
 18b. Employed persons by detailed industry and age</t>
  </si>
  <si>
    <t>Total, 16
years and
 over</t>
  </si>
  <si>
    <t>16 to 19 
years</t>
  </si>
  <si>
    <t>20 to 24 
years</t>
  </si>
  <si>
    <t>25 to 34 
years</t>
  </si>
  <si>
    <t>35 to 44 
years</t>
  </si>
  <si>
    <t>45 to 54 
years</t>
  </si>
  <si>
    <t>55 to 64 
years</t>
  </si>
  <si>
    <t>65 years
and over</t>
  </si>
  <si>
    <t>Median
 age</t>
  </si>
  <si>
    <t>n.e.c. = not elsewhere classified.
NOTE: Median age represents the midpoint in the age distribution such that half of workers are younger and half are older.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</si>
  <si>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Current-Year Demographic Breakdowns by Industry</t>
  </si>
  <si>
    <t>Current Population Survey</t>
  </si>
  <si>
    <t>Matching ISIC Code</t>
  </si>
  <si>
    <t>Mining and quarrying of non-energy producing products (and uranium)</t>
  </si>
  <si>
    <t>Food, Beverage, and Tobacco</t>
  </si>
  <si>
    <t>see at bottom</t>
  </si>
  <si>
    <t>Chemicals Excl. Pharmaceuticals</t>
  </si>
  <si>
    <t>Calculated Data Series for EPS</t>
  </si>
  <si>
    <t>Nonmetallic Minerals Excl. Glass</t>
  </si>
  <si>
    <t>Transport Equipment Excl. Motor Vehicles &amp; Parts</t>
  </si>
  <si>
    <t>Fabricated Metal Products</t>
  </si>
  <si>
    <t>Water and Waste</t>
  </si>
  <si>
    <t>Source: U.S. Bureau of Labor Statistics</t>
  </si>
  <si>
    <r>
      <rPr>
        <b/>
        <sz val="10"/>
        <color theme="1"/>
        <rFont val="Arial"/>
        <family val="2"/>
      </rPr>
      <t>Note:</t>
    </r>
    <r>
      <rPr>
        <sz val="10"/>
        <color theme="1"/>
        <rFont val="Arial"/>
        <family val="2"/>
      </rPr>
      <t xml:space="preserve">  Details may not sum to totals because of rounding.</t>
    </r>
  </si>
  <si>
    <r>
      <rPr>
        <b/>
        <sz val="10"/>
        <color theme="1"/>
        <rFont val="Arial"/>
        <family val="2"/>
      </rPr>
      <t>Note:</t>
    </r>
    <r>
      <rPr>
        <sz val="10"/>
        <color theme="1"/>
        <rFont val="Arial"/>
        <family val="2"/>
      </rPr>
      <t xml:space="preserve">  2020-29 Labor force projections are based on U.S. Census Bureau's 2017 projections of the resident population.</t>
    </r>
  </si>
  <si>
    <t xml:space="preserve"> Native and (2c) Native Hawaiian and Other Pacific Islanders.                       </t>
  </si>
  <si>
    <r>
      <rPr>
        <vertAlign val="superscript"/>
        <sz val="10"/>
        <color theme="1"/>
        <rFont val="Arial"/>
        <family val="2"/>
      </rPr>
      <t>1</t>
    </r>
    <r>
      <rPr>
        <sz val="10"/>
        <color theme="1"/>
        <rFont val="Arial"/>
        <family val="2"/>
      </rPr>
      <t xml:space="preserve"> The “all other groups" category includes (1) those classified as being of multiple racial origin and (2) the racial categories of (2a) Asians (2b) American Indian and Alaska</t>
    </r>
  </si>
  <si>
    <t xml:space="preserve">      75 and over</t>
  </si>
  <si>
    <t xml:space="preserve">      70 to 74</t>
  </si>
  <si>
    <t xml:space="preserve">      65 to 69</t>
  </si>
  <si>
    <t xml:space="preserve">      60 to 64</t>
  </si>
  <si>
    <t xml:space="preserve">      55 to 59</t>
  </si>
  <si>
    <t xml:space="preserve">      50 to 54</t>
  </si>
  <si>
    <t xml:space="preserve">      45 to 49</t>
  </si>
  <si>
    <t xml:space="preserve">      40 to 44</t>
  </si>
  <si>
    <t xml:space="preserve">      35 to 39</t>
  </si>
  <si>
    <t xml:space="preserve">      30 to 34</t>
  </si>
  <si>
    <t xml:space="preserve">      25 to 29</t>
  </si>
  <si>
    <t xml:space="preserve">      20 to 24</t>
  </si>
  <si>
    <t xml:space="preserve">      18 and 19</t>
  </si>
  <si>
    <t xml:space="preserve">      16 and 17</t>
  </si>
  <si>
    <t>LF non Hispanic Women</t>
  </si>
  <si>
    <t>LF non Hispanic Men</t>
  </si>
  <si>
    <t>LF Hispanic Women</t>
  </si>
  <si>
    <t>LF Hispanic Men</t>
  </si>
  <si>
    <t>LF "All Other" Women</t>
  </si>
  <si>
    <t>LF "All Other" Men</t>
  </si>
  <si>
    <t>LF Black Women</t>
  </si>
  <si>
    <t>LF Black Men</t>
  </si>
  <si>
    <t>LF  White Women</t>
  </si>
  <si>
    <t xml:space="preserve">LF  White men </t>
  </si>
  <si>
    <t>LF Women</t>
  </si>
  <si>
    <t>LF Men</t>
  </si>
  <si>
    <t>Total Labor Force</t>
  </si>
  <si>
    <t>This file was updated on February 24, 2021, to correct data for "all other" men.</t>
  </si>
  <si>
    <t>Civilian Labor Force (LF) Projections 2019-29 (numbers in thousands)</t>
  </si>
  <si>
    <t>Tables 18 and 18b</t>
  </si>
  <si>
    <t>https://www.bls.gov/cps/tables.htm#charemp</t>
  </si>
  <si>
    <t>Future Labor Force Projections by Demographic Factor</t>
  </si>
  <si>
    <t>Labor Force Projections</t>
  </si>
  <si>
    <t>https://www.bls.gov/emp/data/labor-force.htm</t>
  </si>
  <si>
    <t>"Data for Researchers" section, Civilian Labor Force</t>
  </si>
  <si>
    <t>Men</t>
  </si>
  <si>
    <t>Black</t>
  </si>
  <si>
    <t>We model growth or shrinkage in the percentage of jobs held by people with a given demographic</t>
  </si>
  <si>
    <t>characteristic along an S-curve, which more realistically represents the change near the extremes.</t>
  </si>
  <si>
    <t>For example, suppose people with a certain characteristic are 10% of the labor force but only hold</t>
  </si>
  <si>
    <t>0.1% of the jobs in a given industry.  If they increase to be 15% of the labor force, a linear estimate</t>
  </si>
  <si>
    <t>would suggest they become around 5% of the jobs in that industry, but this growth is too rapid for</t>
  </si>
  <si>
    <t>starting from such a small base.  An S-curve slows down the changes as they approach 0% or 100%,</t>
  </si>
  <si>
    <t>making for more realistic behavior that approaches asymptotes.</t>
  </si>
  <si>
    <t>% w Factor (Avg)</t>
  </si>
  <si>
    <t>% w Factor (This Industry)</t>
  </si>
  <si>
    <t>Horizontal Compression</t>
  </si>
  <si>
    <t>Horizontal Shift</t>
  </si>
  <si>
    <t>positive is rightward</t>
  </si>
  <si>
    <t>positive is more compressed</t>
  </si>
  <si>
    <t>Steepness</t>
  </si>
  <si>
    <t>Y-shift</t>
  </si>
  <si>
    <t>Calculated to align 0% X and 0% Y</t>
  </si>
  <si>
    <t>Y-stretch</t>
  </si>
  <si>
    <t>Calculated to align 100% X and 100% Y</t>
  </si>
  <si>
    <t>Sigmoid Property</t>
  </si>
  <si>
    <t>Value</t>
  </si>
  <si>
    <t>Note</t>
  </si>
  <si>
    <t>Only this value may be edited</t>
  </si>
  <si>
    <t>Non-Hispanic</t>
  </si>
  <si>
    <t>Hispanic</t>
  </si>
  <si>
    <t>Reverse sigmoid (i.e. convert from Y value to X value)</t>
  </si>
  <si>
    <t>If Positive: Fraction of Jobs Not Held by People with This Trait in 2020 Held by People with This Trait in Each Year</t>
  </si>
  <si>
    <t>If Negative: Fraction of Jobs Held by People with This Trait in 2020 No Longer Held by People with This Trait in Each Year</t>
  </si>
  <si>
    <t>Race</t>
  </si>
  <si>
    <t>Hispanic Status</t>
  </si>
  <si>
    <t>Ratios of Labor Force Participants with Particular Demographic Traits</t>
  </si>
  <si>
    <t>Add or subtract linear segment (along X axis) - i.e. moving a percentage of the distance from 2020 value to 100% or to 0%</t>
  </si>
  <si>
    <t>Fraction of Workers with This Demographic Trait in the Year for Which We Have Present-Day Data Disaggregated by ISIC Code</t>
  </si>
  <si>
    <t>Reapply sigmoid (i.e. convert from X value to Y value)</t>
  </si>
  <si>
    <t>Sources:</t>
  </si>
  <si>
    <t>Age Bracket</t>
  </si>
  <si>
    <t>65 years and over</t>
  </si>
  <si>
    <t>16 to 19 years</t>
  </si>
  <si>
    <t>20 to 24 years</t>
  </si>
  <si>
    <t>Other (inc. Asian)</t>
  </si>
  <si>
    <t>Rescale to Sum to 1 Across Traits</t>
  </si>
  <si>
    <t>DoEbIC Demographics of Employees by ISIC Code</t>
  </si>
  <si>
    <t>Notes</t>
  </si>
  <si>
    <t>This variable provides breakdowns of the percentages of workers in each ISIC code that have particular demographic traits</t>
  </si>
  <si>
    <t>in each year of the model run.  There are four types of traits:</t>
  </si>
  <si>
    <t>a synthetic linear scale (along the X-axis), apply the movement along the axis, and then re-apply the</t>
  </si>
  <si>
    <t>(For instance, race sums to 98.5% rather than 100%.)  To eliminate minor rounding error and ensure the sum</t>
  </si>
  <si>
    <t>of workers across all elements of a trait equals 100%, we rescale to 100% as a final calculation step.</t>
  </si>
  <si>
    <t>The elements within each trait (such as male and female) are determined by the available input data from the Bureau</t>
  </si>
  <si>
    <t>The meanings of these elements can be remapped for non-U.S. EPS adaptations.</t>
  </si>
  <si>
    <t>of Labor Statistics.  This limits us to two sexes, four races, two Hispanic statuses, and seven age brackets.</t>
  </si>
  <si>
    <t>BLS explains their categories for race and Hispanic or Latino status at:</t>
  </si>
  <si>
    <t>https://www.bls.gov/cps/definitions.htm#race</t>
  </si>
  <si>
    <t>"American Indian or Alaska Native," "Native Hawiian or Other Pacific Islander," and "Two or More Races"</t>
  </si>
  <si>
    <t>together in a category (omitted from the BLS table, so the BLS table doesn’t sum to 100%).</t>
  </si>
  <si>
    <t>In brief, BLS only shows broken-out values for white alone, black alone, and Asian alone.  They group</t>
  </si>
  <si>
    <t>appears to be an error in BLS data, but it does not affect us, because we are not using this row</t>
  </si>
  <si>
    <t>Other Race or 2+ Races</t>
  </si>
  <si>
    <t>Hispanic or Latino Status</t>
  </si>
  <si>
    <t>Race / Hispanic or Latino Category Definitions</t>
  </si>
  <si>
    <t>DoEbIC Demographics of Employees in Labor Force</t>
  </si>
  <si>
    <t>1. Extrapolate the BLS’s projections from 2029 to 2050</t>
  </si>
  <si>
    <t>2. Shift the present-day percentages of people with each trait in each industry to reflect the broader shifts in the whole labor force</t>
  </si>
  <si>
    <t>For the U.S. model, we use data from the Bureau of Labor Statistics, which provides most of what we need.  They have</t>
  </si>
  <si>
    <t>current-day jobs in each industry category broken out by the demographic variables we use.  They also have future</t>
  </si>
  <si>
    <t>projections of how the entire workforce (not broken out by industry) shifts in the future from 2019-2029 with respect</t>
  </si>
  <si>
    <t>to every demographic variable we use.  So we only need to do two things:</t>
  </si>
  <si>
    <t>For #1, we notice that the changes projected by the BLS for each trait over the 2019-2029 time period are linear.  So it is trivial</t>
  </si>
  <si>
    <t>to extrapolate the BLS’s methodology for changes to 2050.  For some datasets, extrapolating linear rates of change can produce poor results,</t>
  </si>
  <si>
    <t>but in this case, the BLS's projected changes are sufficiently small that nothing becomes extreme or unrealistic by 2050 under a linear extrapolation.</t>
  </si>
  <si>
    <t>For example, the BLS projects a change in number of Black people in the labor force.  After we extrapolate this change in absolute number</t>
  </si>
  <si>
    <t>of people out to 2050, we convert to a percentage of the labor force, and we find the share grows from 12.6% in 2019 to 13.8% in 2050.</t>
  </si>
  <si>
    <t>(Also, we map the changes onto a sigmoidal function with asymptotes in a subsequent step, as described below.)</t>
  </si>
  <si>
    <t>For #2, first we find the percentage change in the total labor force with each demographic trait in each future year (relative to 2019).</t>
  </si>
  <si>
    <t>we work in percentage changes, to map labor force effects down onto each industry).</t>
  </si>
  <si>
    <t>Then we apply that percentage change to the existing composition of each industry.  (Since industries currently vary in composition,</t>
  </si>
  <si>
    <t>is very high or very low (e.g. near to 0% or near to 100%).  For example, suppose an industry is currently 80% people with a given</t>
  </si>
  <si>
    <t>demographic trait in 2019, and the share of the total labor force with that trait grows from 50% in 2019 to 60% in 2050.  (These numbers</t>
  </si>
  <si>
    <t>are made up.)  The percentage change in the labor force is +20%, which would mean multiplying that industry’s percentage (80%) by 1.2,</t>
  </si>
  <si>
    <t>which gives 96%.  This is unrealistic, because there really is an asymptote at 100% (and another asymptote at 0%), and growth should</t>
  </si>
  <si>
    <t>slow as any category approaches 100% (or 0%).  It’s easy to see how the approach above could exceed 100%, which we clearly don’t want.</t>
  </si>
  <si>
    <t>To better simulate the changes slowing as we approach either asymptote (the 0% asymptote or the 100% asymptote), we use a sigmoidal function</t>
  </si>
  <si>
    <t>Applying these changes in the most obvious and straightforward way (multiplying each present-day share by 1 plus the percentage change,</t>
  </si>
  <si>
    <t>such as 0.95 or 1.05) produces odd effects when the share of an industry with a given trait</t>
  </si>
  <si>
    <t>This has the effect of changing the linear changes into sigmoidal ones with more proper and acceptable behavior near 0% and 100%.</t>
  </si>
  <si>
    <t>(an S-curve).  We treat BLS percentages as if they were calculated on an S-curve, back out to</t>
  </si>
  <si>
    <t>sigmoidal function to obtain the new value on the S-curve.</t>
  </si>
  <si>
    <t>While this works perfectly for demographic traits with two options, it can sometimes cause traits with more than two options not to quite sum to 100%.</t>
  </si>
  <si>
    <t>Methodology Explanation</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</si>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</sst>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11"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0"/>
      <name val="Arial"/>
      <family val="2"/>
    </font>
    <font>
      <sz val="11"/>
      <color theme="1"/>
      <name val="Calibri"/>
      <family val="2"/>
      <scheme val="minor"/>
    </font>
    <font>
      <sz val="10"/>
      <color theme="1"/>
      <name val="Arial"/>
      <family val="2"/>
    </font>
    <font>
      <b/>
      <sz val="10"/>
      <color theme="1"/>
      <name val="Arial"/>
      <family val="2"/>
    </font>
    <font>
      <vertAlign val="superscript"/>
      <sz val="10"/>
      <color theme="1"/>
      <name val="Arial"/>
      <family val="2"/>
    </font>
    <font>
      <b/>
      <sz val="10"/>
      <color theme="1"/>
      <name val="Calibri"/>
      <family val="2"/>
      <scheme val="minor"/>
    </font>
    <font>
      <b/>
      <sz val="1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8" tint="0.3999755851924192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auto="1"/>
      </right>
      <top/>
      <bottom/>
      <diagonal/>
    </border>
    <border>
      <left style="medium">
        <color auto="1"/>
      </left>
      <right/>
      <top/>
      <bottom/>
      <diagonal/>
    </border>
  </borders>
  <cellStyleXfs count="4">
    <xf numFmtId="0" fontId="0" fillId="0" borderId="0"/>
    <xf numFmtId="0" fontId="2" fillId="0" borderId="0" applyNumberFormat="0" applyFill="0" applyBorder="0" applyAlignment="0" applyProtection="0"/>
    <xf numFmtId="0" fontId="4" fillId="0" borderId="0"/>
    <xf numFmtId="9" fontId="5" fillId="0" borderId="0" applyFont="0" applyFill="0" applyBorder="0" applyAlignment="0" applyProtection="0"/>
  </cellStyleXfs>
  <cellXfs count="95">
    <xf numFmtId="0" fontId="0" fillId="0" borderId="0" xfId="0"/>
    <xf numFmtId="3" fontId="0" fillId="0" borderId="0" xfId="0" applyNumberFormat="1"/>
    <xf numFmtId="0" fontId="2" fillId="0" borderId="0" xfId="1"/>
    <xf numFmtId="0" fontId="1" fillId="0" borderId="0" xfId="0" applyFont="1"/>
    <xf numFmtId="0" fontId="0" fillId="0" borderId="0" xfId="0" applyAlignment="1">
      <alignment horizontal="left"/>
    </xf>
    <xf numFmtId="0" fontId="3" fillId="0" borderId="0" xfId="0" applyFont="1" applyAlignment="1">
      <alignment horizontal="left"/>
    </xf>
    <xf numFmtId="0" fontId="0" fillId="0" borderId="0" xfId="0" applyAlignment="1">
      <alignment horizontal="right"/>
    </xf>
    <xf numFmtId="0" fontId="1" fillId="0" borderId="0" xfId="0" applyFont="1" applyAlignment="1">
      <alignment horizontal="left"/>
    </xf>
    <xf numFmtId="0" fontId="0" fillId="0" borderId="0" xfId="0" applyAlignment="1">
      <alignment horizontal="left" indent="1"/>
    </xf>
    <xf numFmtId="0" fontId="0" fillId="3" borderId="1" xfId="0" applyFill="1" applyBorder="1" applyAlignment="1">
      <alignment horizontal="left"/>
    </xf>
    <xf numFmtId="0" fontId="0" fillId="3" borderId="2" xfId="0" applyFill="1" applyBorder="1" applyAlignment="1">
      <alignment horizontal="left"/>
    </xf>
    <xf numFmtId="0" fontId="0" fillId="3" borderId="3" xfId="0" applyFill="1" applyBorder="1" applyAlignment="1">
      <alignment horizontal="left"/>
    </xf>
    <xf numFmtId="0" fontId="0" fillId="0" borderId="0" xfId="0" applyFill="1" applyBorder="1" applyAlignment="1">
      <alignment horizontal="right"/>
    </xf>
    <xf numFmtId="0" fontId="0" fillId="0" borderId="0" xfId="0"/>
    <xf numFmtId="0" fontId="0" fillId="0" borderId="0" xfId="0" applyAlignment="1">
      <alignment vertical="top"/>
    </xf>
    <xf numFmtId="164" fontId="0" fillId="0" borderId="0" xfId="0" applyNumberFormat="1"/>
    <xf numFmtId="164" fontId="0" fillId="0" borderId="0" xfId="0" applyNumberFormat="1"/>
    <xf numFmtId="164" fontId="0" fillId="0" borderId="0" xfId="0" applyNumberFormat="1" applyAlignment="1">
      <alignment horizontal="center" wrapText="1"/>
    </xf>
    <xf numFmtId="0" fontId="0" fillId="0" borderId="0" xfId="0" applyAlignment="1">
      <alignment horizontal="left" wrapText="1"/>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center" wrapText="1"/>
    </xf>
    <xf numFmtId="0" fontId="1" fillId="2" borderId="0" xfId="0" applyFont="1" applyFill="1"/>
    <xf numFmtId="0" fontId="0" fillId="0" borderId="0" xfId="0" applyAlignment="1">
      <alignment horizontal="center"/>
    </xf>
    <xf numFmtId="164" fontId="0" fillId="0" borderId="0" xfId="0" applyNumberFormat="1" applyFill="1" applyAlignment="1">
      <alignment horizontal="center" wrapText="1"/>
    </xf>
    <xf numFmtId="0" fontId="1" fillId="4" borderId="0" xfId="0" applyFont="1" applyFill="1"/>
    <xf numFmtId="4" fontId="0" fillId="0" borderId="0" xfId="0" applyNumberFormat="1"/>
    <xf numFmtId="0" fontId="0" fillId="0" borderId="0" xfId="0" applyFill="1"/>
    <xf numFmtId="3" fontId="1" fillId="0" borderId="0" xfId="0" applyNumberFormat="1" applyFont="1" applyAlignment="1">
      <alignment horizontal="center" wrapText="1"/>
    </xf>
    <xf numFmtId="164" fontId="1" fillId="0" borderId="0" xfId="0" applyNumberFormat="1" applyFont="1" applyAlignment="1">
      <alignment horizontal="center" wrapText="1"/>
    </xf>
    <xf numFmtId="0" fontId="0" fillId="0" borderId="0" xfId="0" applyNumberFormat="1"/>
    <xf numFmtId="165" fontId="0" fillId="0" borderId="0" xfId="0" applyNumberFormat="1"/>
    <xf numFmtId="0" fontId="6" fillId="0" borderId="0" xfId="0" applyFont="1"/>
    <xf numFmtId="0" fontId="6" fillId="0" borderId="7" xfId="0" applyFont="1" applyBorder="1"/>
    <xf numFmtId="0" fontId="6" fillId="0" borderId="9" xfId="0" applyFont="1" applyBorder="1"/>
    <xf numFmtId="0" fontId="0" fillId="0" borderId="10" xfId="0" applyBorder="1"/>
    <xf numFmtId="0" fontId="6" fillId="0" borderId="10" xfId="0" applyFont="1" applyBorder="1"/>
    <xf numFmtId="3" fontId="0" fillId="0" borderId="2" xfId="0" applyNumberFormat="1" applyBorder="1"/>
    <xf numFmtId="0" fontId="6" fillId="0" borderId="2" xfId="0" applyFont="1" applyBorder="1"/>
    <xf numFmtId="3" fontId="0" fillId="0" borderId="3" xfId="0" applyNumberFormat="1" applyBorder="1"/>
    <xf numFmtId="3" fontId="4" fillId="0" borderId="3" xfId="0" applyNumberFormat="1" applyFont="1" applyBorder="1"/>
    <xf numFmtId="0" fontId="7" fillId="0" borderId="3" xfId="0" applyFont="1" applyBorder="1"/>
    <xf numFmtId="0" fontId="0" fillId="0" borderId="3" xfId="0" applyBorder="1"/>
    <xf numFmtId="0" fontId="6" fillId="0" borderId="3" xfId="0" applyFont="1" applyBorder="1"/>
    <xf numFmtId="166" fontId="7" fillId="0" borderId="3" xfId="0" applyNumberFormat="1" applyFont="1" applyBorder="1"/>
    <xf numFmtId="0" fontId="7" fillId="0" borderId="1" xfId="0" applyFont="1" applyBorder="1"/>
    <xf numFmtId="0" fontId="9" fillId="0" borderId="1" xfId="0" applyFont="1" applyBorder="1"/>
    <xf numFmtId="0" fontId="10" fillId="0" borderId="0" xfId="0" applyFont="1" applyAlignment="1">
      <alignment horizontal="center" wrapText="1"/>
    </xf>
    <xf numFmtId="0" fontId="6" fillId="0" borderId="6" xfId="0" applyFont="1" applyBorder="1"/>
    <xf numFmtId="0" fontId="7" fillId="0" borderId="0" xfId="0" applyFont="1"/>
    <xf numFmtId="1" fontId="0" fillId="0" borderId="0" xfId="0" applyNumberFormat="1"/>
    <xf numFmtId="9" fontId="0" fillId="0" borderId="0" xfId="3" applyFont="1"/>
    <xf numFmtId="167" fontId="0" fillId="0" borderId="0" xfId="3" applyNumberFormat="1" applyFont="1"/>
    <xf numFmtId="165" fontId="0" fillId="0" borderId="0" xfId="0" applyNumberFormat="1" applyFill="1"/>
    <xf numFmtId="0" fontId="0" fillId="0" borderId="5" xfId="0" applyBorder="1"/>
    <xf numFmtId="0" fontId="0" fillId="0" borderId="11" xfId="0" applyBorder="1"/>
    <xf numFmtId="0" fontId="0" fillId="0" borderId="9" xfId="0" applyBorder="1"/>
    <xf numFmtId="0" fontId="0" fillId="0" borderId="7" xfId="0" applyBorder="1"/>
    <xf numFmtId="0" fontId="0" fillId="0" borderId="0" xfId="0" applyBorder="1"/>
    <xf numFmtId="0" fontId="0" fillId="0" borderId="0" xfId="0" applyFont="1"/>
    <xf numFmtId="0" fontId="1" fillId="0" borderId="4" xfId="0" applyFont="1" applyBorder="1"/>
    <xf numFmtId="0" fontId="1" fillId="0" borderId="8" xfId="0" applyFont="1" applyBorder="1"/>
    <xf numFmtId="0" fontId="0" fillId="0" borderId="6" xfId="0" applyFill="1" applyBorder="1"/>
    <xf numFmtId="0" fontId="0" fillId="3" borderId="0" xfId="0" applyFill="1" applyBorder="1"/>
    <xf numFmtId="0" fontId="0" fillId="3" borderId="10" xfId="0" applyFill="1" applyBorder="1"/>
    <xf numFmtId="0" fontId="1" fillId="3" borderId="0" xfId="0" applyFont="1" applyFill="1" applyBorder="1"/>
    <xf numFmtId="0" fontId="1" fillId="5" borderId="0" xfId="0" applyFont="1" applyFill="1"/>
    <xf numFmtId="0" fontId="0" fillId="5" borderId="0" xfId="0" applyFill="1"/>
    <xf numFmtId="0" fontId="1" fillId="0" borderId="0" xfId="0" applyFont="1" applyFill="1" applyBorder="1" applyAlignment="1">
      <alignment horizontal="right"/>
    </xf>
    <xf numFmtId="0" fontId="7" fillId="3" borderId="0" xfId="0" applyFont="1" applyFill="1" applyBorder="1"/>
    <xf numFmtId="3" fontId="1" fillId="0" borderId="0" xfId="0" applyNumberFormat="1" applyFont="1" applyAlignment="1">
      <alignment horizontal="left"/>
    </xf>
    <xf numFmtId="3" fontId="1" fillId="0" borderId="0" xfId="0" applyNumberFormat="1" applyFont="1" applyAlignment="1">
      <alignment horizontal="left" wrapText="1"/>
    </xf>
    <xf numFmtId="167" fontId="5" fillId="0" borderId="0" xfId="3" applyNumberFormat="1" applyFont="1"/>
    <xf numFmtId="0" fontId="1" fillId="0" borderId="0" xfId="0" applyFont="1" applyFill="1" applyBorder="1" applyAlignment="1">
      <alignment horizontal="left"/>
    </xf>
    <xf numFmtId="0" fontId="1" fillId="3" borderId="0" xfId="0" applyFont="1" applyFill="1"/>
    <xf numFmtId="0" fontId="0" fillId="3" borderId="0" xfId="0" applyFill="1"/>
    <xf numFmtId="164" fontId="0" fillId="6" borderId="0" xfId="0" applyNumberFormat="1" applyFill="1" applyAlignment="1">
      <alignment horizontal="right"/>
    </xf>
    <xf numFmtId="0" fontId="0" fillId="6" borderId="0" xfId="0" applyFill="1" applyAlignment="1">
      <alignment horizontal="center"/>
    </xf>
    <xf numFmtId="164" fontId="0" fillId="6" borderId="0" xfId="0" applyNumberFormat="1" applyFill="1"/>
    <xf numFmtId="0" fontId="0" fillId="0" borderId="0" xfId="0"/>
    <xf numFmtId="0" fontId="0" fillId="0" borderId="0" xfId="0"/>
    <xf numFmtId="0" fontId="3" fillId="0" borderId="0" xfId="0" applyFont="1"/>
    <xf numFmtId="0" fontId="1" fillId="7" borderId="0" xfId="0" applyFont="1" applyFill="1"/>
    <xf numFmtId="0" fontId="0" fillId="7" borderId="0" xfId="0" applyFill="1"/>
    <xf numFmtId="14"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xf numFmtId="164" fontId="0" fillId="0" borderId="0" xfId="0" applyNumberFormat="1"/>
    <xf numFmtId="3" fontId="0" fillId="0" borderId="0" xfId="0" applyNumberFormat="1" applyAlignment="1">
      <alignment horizontal="center" wrapText="1"/>
    </xf>
    <xf numFmtId="3" fontId="0" fillId="0" borderId="0" xfId="0" applyNumberFormat="1"/>
    <xf numFmtId="164" fontId="0" fillId="0" borderId="0" xfId="0" applyNumberFormat="1" applyAlignment="1">
      <alignment horizontal="center" wrapText="1"/>
    </xf>
  </cellXfs>
  <cellStyles count="4">
    <cellStyle name="Hyperlink" xfId="1" builtinId="8"/>
    <cellStyle name="Normal" xfId="0" builtinId="0"/>
    <cellStyle name="Normal 2" xfId="2" xr:uid="{2F0C8A8E-D31E-4F34-A1FB-A6290494DAD1}"/>
    <cellStyle name="Percent" xfId="3" builtinId="5"/>
  </cellStyles>
  <dxfs count="4">
    <dxf>
      <font>
        <color auto="1"/>
      </font>
      <fill>
        <patternFill>
          <bgColor rgb="FFFFFF00"/>
        </patternFill>
      </fill>
    </dxf>
    <dxf>
      <fill>
        <patternFill>
          <bgColor rgb="FFFFC000"/>
        </patternFill>
      </fill>
    </dxf>
    <dxf>
      <font>
        <color auto="1"/>
      </font>
      <fill>
        <patternFill>
          <bgColor rgb="FFFFFF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2019-2029'!$A$36</c:f>
              <c:strCache>
                <c:ptCount val="1"/>
                <c:pt idx="0">
                  <c:v>LF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2019-2029'!$B$36:$L$36</c:f>
              <c:numCache>
                <c:formatCode>#,##0</c:formatCode>
                <c:ptCount val="11"/>
                <c:pt idx="0">
                  <c:v>76852</c:v>
                </c:pt>
                <c:pt idx="1">
                  <c:v>77323</c:v>
                </c:pt>
                <c:pt idx="2">
                  <c:v>77809</c:v>
                </c:pt>
                <c:pt idx="3">
                  <c:v>78259</c:v>
                </c:pt>
                <c:pt idx="4">
                  <c:v>78730</c:v>
                </c:pt>
                <c:pt idx="5">
                  <c:v>79211</c:v>
                </c:pt>
                <c:pt idx="6">
                  <c:v>79674</c:v>
                </c:pt>
                <c:pt idx="7">
                  <c:v>80171</c:v>
                </c:pt>
                <c:pt idx="8">
                  <c:v>80677</c:v>
                </c:pt>
                <c:pt idx="9">
                  <c:v>81192</c:v>
                </c:pt>
                <c:pt idx="10">
                  <c:v>81693</c:v>
                </c:pt>
              </c:numCache>
            </c:numRef>
          </c:yVal>
          <c:smooth val="0"/>
          <c:extLst>
            <c:ext xmlns:c16="http://schemas.microsoft.com/office/drawing/2014/chart" uri="{C3380CC4-5D6E-409C-BE32-E72D297353CC}">
              <c16:uniqueId val="{00000000-2BA5-4FEB-95C8-2FB44AB6343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2019-2029'!$A$20</c:f>
              <c:strCache>
                <c:ptCount val="1"/>
                <c:pt idx="0">
                  <c:v>LF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2019-2029'!$B$20:$L$20</c:f>
              <c:numCache>
                <c:formatCode>#,##0</c:formatCode>
                <c:ptCount val="11"/>
                <c:pt idx="0">
                  <c:v>86685</c:v>
                </c:pt>
                <c:pt idx="1">
                  <c:v>87014</c:v>
                </c:pt>
                <c:pt idx="2">
                  <c:v>87352</c:v>
                </c:pt>
                <c:pt idx="3">
                  <c:v>87638</c:v>
                </c:pt>
                <c:pt idx="4">
                  <c:v>87951</c:v>
                </c:pt>
                <c:pt idx="5">
                  <c:v>88277</c:v>
                </c:pt>
                <c:pt idx="6">
                  <c:v>88574</c:v>
                </c:pt>
                <c:pt idx="7">
                  <c:v>88898</c:v>
                </c:pt>
                <c:pt idx="8">
                  <c:v>89217</c:v>
                </c:pt>
                <c:pt idx="9">
                  <c:v>89533</c:v>
                </c:pt>
                <c:pt idx="10">
                  <c:v>89838</c:v>
                </c:pt>
              </c:numCache>
            </c:numRef>
          </c:yVal>
          <c:smooth val="0"/>
          <c:extLst>
            <c:ext xmlns:c16="http://schemas.microsoft.com/office/drawing/2014/chart" uri="{C3380CC4-5D6E-409C-BE32-E72D297353CC}">
              <c16:uniqueId val="{00000001-FF69-4311-A237-4A350A20792C}"/>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2019-2029'!$A$52</c:f>
              <c:strCache>
                <c:ptCount val="1"/>
                <c:pt idx="0">
                  <c:v>LF  White men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2019-2029'!$B$52:$L$52</c:f>
              <c:numCache>
                <c:formatCode>#,##0</c:formatCode>
                <c:ptCount val="11"/>
                <c:pt idx="0">
                  <c:v>68367</c:v>
                </c:pt>
                <c:pt idx="1">
                  <c:v>68433</c:v>
                </c:pt>
                <c:pt idx="2">
                  <c:v>68502</c:v>
                </c:pt>
                <c:pt idx="3">
                  <c:v>68523</c:v>
                </c:pt>
                <c:pt idx="4">
                  <c:v>68566</c:v>
                </c:pt>
                <c:pt idx="5">
                  <c:v>68617</c:v>
                </c:pt>
                <c:pt idx="6">
                  <c:v>68644</c:v>
                </c:pt>
                <c:pt idx="7">
                  <c:v>68688</c:v>
                </c:pt>
                <c:pt idx="8">
                  <c:v>68725</c:v>
                </c:pt>
                <c:pt idx="9">
                  <c:v>68759</c:v>
                </c:pt>
                <c:pt idx="10">
                  <c:v>68784</c:v>
                </c:pt>
              </c:numCache>
            </c:numRef>
          </c:yVal>
          <c:smooth val="0"/>
          <c:extLst>
            <c:ext xmlns:c16="http://schemas.microsoft.com/office/drawing/2014/chart" uri="{C3380CC4-5D6E-409C-BE32-E72D297353CC}">
              <c16:uniqueId val="{00000001-AA24-4C8E-8011-25A6B65F81F4}"/>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2019-2029'!$A$68</c:f>
              <c:strCache>
                <c:ptCount val="1"/>
                <c:pt idx="0">
                  <c:v>LF  White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2019-2029'!$B$68:$L$68</c:f>
              <c:numCache>
                <c:formatCode>#,##0</c:formatCode>
                <c:ptCount val="11"/>
                <c:pt idx="0">
                  <c:v>58233</c:v>
                </c:pt>
                <c:pt idx="1">
                  <c:v>58415</c:v>
                </c:pt>
                <c:pt idx="2">
                  <c:v>58606</c:v>
                </c:pt>
                <c:pt idx="3">
                  <c:v>58761</c:v>
                </c:pt>
                <c:pt idx="4">
                  <c:v>58933</c:v>
                </c:pt>
                <c:pt idx="5">
                  <c:v>59109</c:v>
                </c:pt>
                <c:pt idx="6">
                  <c:v>59273</c:v>
                </c:pt>
                <c:pt idx="7">
                  <c:v>59458</c:v>
                </c:pt>
                <c:pt idx="8">
                  <c:v>59648</c:v>
                </c:pt>
                <c:pt idx="9">
                  <c:v>59844</c:v>
                </c:pt>
                <c:pt idx="10">
                  <c:v>60030</c:v>
                </c:pt>
              </c:numCache>
            </c:numRef>
          </c:yVal>
          <c:smooth val="0"/>
          <c:extLst>
            <c:ext xmlns:c16="http://schemas.microsoft.com/office/drawing/2014/chart" uri="{C3380CC4-5D6E-409C-BE32-E72D297353CC}">
              <c16:uniqueId val="{00000001-C476-4AA6-9A6B-7696413E755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2019-2029'!$A$84</c:f>
              <c:strCache>
                <c:ptCount val="1"/>
                <c:pt idx="0">
                  <c:v>LF Black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2019-2029'!$B$84:$L$84</c:f>
              <c:numCache>
                <c:formatCode>#,##0</c:formatCode>
                <c:ptCount val="11"/>
                <c:pt idx="0">
                  <c:v>9788</c:v>
                </c:pt>
                <c:pt idx="1">
                  <c:v>9859</c:v>
                </c:pt>
                <c:pt idx="2">
                  <c:v>9929</c:v>
                </c:pt>
                <c:pt idx="3">
                  <c:v>9997</c:v>
                </c:pt>
                <c:pt idx="4">
                  <c:v>10067</c:v>
                </c:pt>
                <c:pt idx="5">
                  <c:v>10139</c:v>
                </c:pt>
                <c:pt idx="6">
                  <c:v>10207</c:v>
                </c:pt>
                <c:pt idx="7">
                  <c:v>10278</c:v>
                </c:pt>
                <c:pt idx="8">
                  <c:v>10349</c:v>
                </c:pt>
                <c:pt idx="9">
                  <c:v>10421</c:v>
                </c:pt>
                <c:pt idx="10">
                  <c:v>10491</c:v>
                </c:pt>
              </c:numCache>
            </c:numRef>
          </c:yVal>
          <c:smooth val="0"/>
          <c:extLst>
            <c:ext xmlns:c16="http://schemas.microsoft.com/office/drawing/2014/chart" uri="{C3380CC4-5D6E-409C-BE32-E72D297353CC}">
              <c16:uniqueId val="{00000001-1A96-4C93-A53C-2C7B77569EC7}"/>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2019-2029'!$A$100</c:f>
              <c:strCache>
                <c:ptCount val="1"/>
                <c:pt idx="0">
                  <c:v>LF Black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2019-2029'!$B$100:$L$100</c:f>
              <c:numCache>
                <c:formatCode>#,##0</c:formatCode>
                <c:ptCount val="11"/>
                <c:pt idx="0">
                  <c:v>10843</c:v>
                </c:pt>
                <c:pt idx="1">
                  <c:v>10943</c:v>
                </c:pt>
                <c:pt idx="2">
                  <c:v>11043</c:v>
                </c:pt>
                <c:pt idx="3">
                  <c:v>11141</c:v>
                </c:pt>
                <c:pt idx="4">
                  <c:v>11242</c:v>
                </c:pt>
                <c:pt idx="5">
                  <c:v>11343</c:v>
                </c:pt>
                <c:pt idx="6">
                  <c:v>11440</c:v>
                </c:pt>
                <c:pt idx="7">
                  <c:v>11542</c:v>
                </c:pt>
                <c:pt idx="8">
                  <c:v>11646</c:v>
                </c:pt>
                <c:pt idx="9">
                  <c:v>11751</c:v>
                </c:pt>
                <c:pt idx="10">
                  <c:v>11853</c:v>
                </c:pt>
              </c:numCache>
            </c:numRef>
          </c:yVal>
          <c:smooth val="0"/>
          <c:extLst>
            <c:ext xmlns:c16="http://schemas.microsoft.com/office/drawing/2014/chart" uri="{C3380CC4-5D6E-409C-BE32-E72D297353CC}">
              <c16:uniqueId val="{00000001-6CD4-492E-81B8-125AB372DDB6}"/>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2019-2029'!$A$116</c:f>
              <c:strCache>
                <c:ptCount val="1"/>
                <c:pt idx="0">
                  <c:v>LF "All Other"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2019-2029'!$B$116:$L$116</c:f>
              <c:numCache>
                <c:formatCode>#,##0</c:formatCode>
                <c:ptCount val="11"/>
                <c:pt idx="0">
                  <c:v>8530</c:v>
                </c:pt>
                <c:pt idx="1">
                  <c:v>8723</c:v>
                </c:pt>
                <c:pt idx="2">
                  <c:v>8920</c:v>
                </c:pt>
                <c:pt idx="3">
                  <c:v>9117</c:v>
                </c:pt>
                <c:pt idx="4">
                  <c:v>9320</c:v>
                </c:pt>
                <c:pt idx="5">
                  <c:v>9521</c:v>
                </c:pt>
                <c:pt idx="6">
                  <c:v>9721</c:v>
                </c:pt>
                <c:pt idx="7">
                  <c:v>9934</c:v>
                </c:pt>
                <c:pt idx="8">
                  <c:v>10142</c:v>
                </c:pt>
                <c:pt idx="9">
                  <c:v>10354</c:v>
                </c:pt>
                <c:pt idx="10">
                  <c:v>10562</c:v>
                </c:pt>
              </c:numCache>
            </c:numRef>
          </c:yVal>
          <c:smooth val="0"/>
          <c:extLst>
            <c:ext xmlns:c16="http://schemas.microsoft.com/office/drawing/2014/chart" uri="{C3380CC4-5D6E-409C-BE32-E72D297353CC}">
              <c16:uniqueId val="{00000001-759A-4CC4-8B5F-6635375A739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2019-2029'!$A$132</c:f>
              <c:strCache>
                <c:ptCount val="1"/>
                <c:pt idx="0">
                  <c:v>LF "All Other"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2019-2029'!$B$132:$L$132</c:f>
              <c:numCache>
                <c:formatCode>#,##0</c:formatCode>
                <c:ptCount val="11"/>
                <c:pt idx="0">
                  <c:v>7776</c:v>
                </c:pt>
                <c:pt idx="1">
                  <c:v>7965</c:v>
                </c:pt>
                <c:pt idx="2">
                  <c:v>8160</c:v>
                </c:pt>
                <c:pt idx="3">
                  <c:v>8357</c:v>
                </c:pt>
                <c:pt idx="4">
                  <c:v>8556</c:v>
                </c:pt>
                <c:pt idx="5">
                  <c:v>8759</c:v>
                </c:pt>
                <c:pt idx="6">
                  <c:v>8962</c:v>
                </c:pt>
                <c:pt idx="7">
                  <c:v>9171</c:v>
                </c:pt>
                <c:pt idx="8">
                  <c:v>9383</c:v>
                </c:pt>
                <c:pt idx="9">
                  <c:v>9596</c:v>
                </c:pt>
                <c:pt idx="10">
                  <c:v>9810</c:v>
                </c:pt>
              </c:numCache>
            </c:numRef>
          </c:yVal>
          <c:smooth val="0"/>
          <c:extLst>
            <c:ext xmlns:c16="http://schemas.microsoft.com/office/drawing/2014/chart" uri="{C3380CC4-5D6E-409C-BE32-E72D297353CC}">
              <c16:uniqueId val="{00000001-861B-4BBD-977F-4A81C46C8E2E}"/>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2019-2029'!$A$148</c:f>
              <c:strCache>
                <c:ptCount val="1"/>
                <c:pt idx="0">
                  <c:v>LF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2019-2029'!$B$148:$L$148</c:f>
              <c:numCache>
                <c:formatCode>#,##0</c:formatCode>
                <c:ptCount val="11"/>
                <c:pt idx="0">
                  <c:v>16441</c:v>
                </c:pt>
                <c:pt idx="1">
                  <c:v>16802</c:v>
                </c:pt>
                <c:pt idx="2">
                  <c:v>17166</c:v>
                </c:pt>
                <c:pt idx="3">
                  <c:v>17530</c:v>
                </c:pt>
                <c:pt idx="4">
                  <c:v>17899</c:v>
                </c:pt>
                <c:pt idx="5">
                  <c:v>18268</c:v>
                </c:pt>
                <c:pt idx="6">
                  <c:v>18630</c:v>
                </c:pt>
                <c:pt idx="7">
                  <c:v>19001</c:v>
                </c:pt>
                <c:pt idx="8">
                  <c:v>19370</c:v>
                </c:pt>
                <c:pt idx="9">
                  <c:v>19737</c:v>
                </c:pt>
                <c:pt idx="10">
                  <c:v>20097</c:v>
                </c:pt>
              </c:numCache>
            </c:numRef>
          </c:yVal>
          <c:smooth val="0"/>
          <c:extLst>
            <c:ext xmlns:c16="http://schemas.microsoft.com/office/drawing/2014/chart" uri="{C3380CC4-5D6E-409C-BE32-E72D297353CC}">
              <c16:uniqueId val="{00000001-A650-471A-8336-E9C3DAC7B690}"/>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2019-2029'!$A$164</c:f>
              <c:strCache>
                <c:ptCount val="1"/>
                <c:pt idx="0">
                  <c:v>LF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2019-2029'!$B$164:$L$164</c:f>
              <c:numCache>
                <c:formatCode>#,##0</c:formatCode>
                <c:ptCount val="11"/>
                <c:pt idx="0">
                  <c:v>12613</c:v>
                </c:pt>
                <c:pt idx="1">
                  <c:v>12919</c:v>
                </c:pt>
                <c:pt idx="2">
                  <c:v>13231</c:v>
                </c:pt>
                <c:pt idx="3">
                  <c:v>13546</c:v>
                </c:pt>
                <c:pt idx="4">
                  <c:v>13867</c:v>
                </c:pt>
                <c:pt idx="5">
                  <c:v>14192</c:v>
                </c:pt>
                <c:pt idx="6">
                  <c:v>14519</c:v>
                </c:pt>
                <c:pt idx="7">
                  <c:v>14854</c:v>
                </c:pt>
                <c:pt idx="8">
                  <c:v>15192</c:v>
                </c:pt>
                <c:pt idx="9">
                  <c:v>15531</c:v>
                </c:pt>
                <c:pt idx="10">
                  <c:v>15868</c:v>
                </c:pt>
              </c:numCache>
            </c:numRef>
          </c:yVal>
          <c:smooth val="0"/>
          <c:extLst>
            <c:ext xmlns:c16="http://schemas.microsoft.com/office/drawing/2014/chart" uri="{C3380CC4-5D6E-409C-BE32-E72D297353CC}">
              <c16:uniqueId val="{00000001-465D-40EC-92C5-9D470868598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2019-2029'!$A$180</c:f>
              <c:strCache>
                <c:ptCount val="1"/>
                <c:pt idx="0">
                  <c:v>LF non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2019-2029'!$B$180:$L$180</c:f>
              <c:numCache>
                <c:formatCode>#,##0</c:formatCode>
                <c:ptCount val="11"/>
                <c:pt idx="0">
                  <c:v>70244</c:v>
                </c:pt>
                <c:pt idx="1">
                  <c:v>70213</c:v>
                </c:pt>
                <c:pt idx="2">
                  <c:v>70186</c:v>
                </c:pt>
                <c:pt idx="3">
                  <c:v>70108</c:v>
                </c:pt>
                <c:pt idx="4">
                  <c:v>70052</c:v>
                </c:pt>
                <c:pt idx="5">
                  <c:v>70009</c:v>
                </c:pt>
                <c:pt idx="6">
                  <c:v>69943</c:v>
                </c:pt>
                <c:pt idx="7">
                  <c:v>69897</c:v>
                </c:pt>
                <c:pt idx="8">
                  <c:v>69847</c:v>
                </c:pt>
                <c:pt idx="9">
                  <c:v>69796</c:v>
                </c:pt>
                <c:pt idx="10">
                  <c:v>69741</c:v>
                </c:pt>
              </c:numCache>
            </c:numRef>
          </c:yVal>
          <c:smooth val="0"/>
          <c:extLst>
            <c:ext xmlns:c16="http://schemas.microsoft.com/office/drawing/2014/chart" uri="{C3380CC4-5D6E-409C-BE32-E72D297353CC}">
              <c16:uniqueId val="{00000001-F58D-419C-8D82-3ADACDFA5FC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2019-2029'!$A$196</c:f>
              <c:strCache>
                <c:ptCount val="1"/>
                <c:pt idx="0">
                  <c:v>LF non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2019-2029'!$B$196:$L$196</c:f>
              <c:numCache>
                <c:formatCode>#,##0</c:formatCode>
                <c:ptCount val="11"/>
                <c:pt idx="0">
                  <c:v>64239</c:v>
                </c:pt>
                <c:pt idx="1">
                  <c:v>64404</c:v>
                </c:pt>
                <c:pt idx="2">
                  <c:v>64578</c:v>
                </c:pt>
                <c:pt idx="3">
                  <c:v>64712</c:v>
                </c:pt>
                <c:pt idx="4">
                  <c:v>64863</c:v>
                </c:pt>
                <c:pt idx="5">
                  <c:v>65019</c:v>
                </c:pt>
                <c:pt idx="6">
                  <c:v>65156</c:v>
                </c:pt>
                <c:pt idx="7">
                  <c:v>65317</c:v>
                </c:pt>
                <c:pt idx="8">
                  <c:v>65485</c:v>
                </c:pt>
                <c:pt idx="9">
                  <c:v>65660</c:v>
                </c:pt>
                <c:pt idx="10">
                  <c:v>65825</c:v>
                </c:pt>
              </c:numCache>
            </c:numRef>
          </c:yVal>
          <c:smooth val="0"/>
          <c:extLst>
            <c:ext xmlns:c16="http://schemas.microsoft.com/office/drawing/2014/chart" uri="{C3380CC4-5D6E-409C-BE32-E72D297353CC}">
              <c16:uniqueId val="{00000001-14F1-472C-ADA3-C0726BF718E8}"/>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 Curve Equation'!$C$16</c:f>
              <c:strCache>
                <c:ptCount val="1"/>
                <c:pt idx="0">
                  <c:v>% w Factor (This Industry)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 Curve Equation'!$A$17:$A$117</c:f>
              <c:numCache>
                <c:formatCode>0%</c:formatCode>
                <c:ptCount val="101"/>
                <c:pt idx="0">
                  <c:v>0</c:v>
                </c:pt>
                <c:pt idx="1">
                  <c:v>0.02</c:v>
                </c:pt>
                <c:pt idx="2">
                  <c:v>0.04</c:v>
                </c:pt>
                <c:pt idx="3">
                  <c:v>0.06</c:v>
                </c:pt>
                <c:pt idx="4">
                  <c:v>0.08</c:v>
                </c:pt>
                <c:pt idx="5">
                  <c:v>0.1</c:v>
                </c:pt>
                <c:pt idx="6">
                  <c:v>0.12</c:v>
                </c:pt>
                <c:pt idx="7">
                  <c:v>0.14000000000000001</c:v>
                </c:pt>
                <c:pt idx="8">
                  <c:v>0.16</c:v>
                </c:pt>
                <c:pt idx="9">
                  <c:v>0.18</c:v>
                </c:pt>
                <c:pt idx="10">
                  <c:v>0.2</c:v>
                </c:pt>
                <c:pt idx="11">
                  <c:v>0.22</c:v>
                </c:pt>
                <c:pt idx="12">
                  <c:v>0.24</c:v>
                </c:pt>
                <c:pt idx="13">
                  <c:v>0.26</c:v>
                </c:pt>
                <c:pt idx="14">
                  <c:v>0.28000000000000003</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0.56000000000000005</c:v>
                </c:pt>
                <c:pt idx="29">
                  <c:v>0.57999999999999996</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'S Curve Equation'!$C$17:$C$117</c:f>
              <c:numCache>
                <c:formatCode>General</c:formatCode>
                <c:ptCount val="101"/>
                <c:pt idx="0">
                  <c:v>0</c:v>
                </c:pt>
                <c:pt idx="1">
                  <c:v>2.1864198453235401E-3</c:v>
                </c:pt>
                <c:pt idx="2">
                  <c:v>4.7916363017636672E-3</c:v>
                </c:pt>
                <c:pt idx="3">
                  <c:v>7.8930073618974569E-3</c:v>
                </c:pt>
                <c:pt idx="4">
                  <c:v>1.1580975086195785E-2</c:v>
                </c:pt>
                <c:pt idx="5">
                  <c:v>1.596077109908401E-2</c:v>
                </c:pt>
                <c:pt idx="6">
                  <c:v>2.1154124042984668E-2</c:v>
                </c:pt>
                <c:pt idx="7">
                  <c:v>2.7300853704855684E-2</c:v>
                </c:pt>
                <c:pt idx="8">
                  <c:v>3.4560181890664773E-2</c:v>
                </c:pt>
                <c:pt idx="9">
                  <c:v>4.311152139197294E-2</c:v>
                </c:pt>
                <c:pt idx="10">
                  <c:v>5.3154422609959187E-2</c:v>
                </c:pt>
                <c:pt idx="11">
                  <c:v>6.4907267381492939E-2</c:v>
                </c:pt>
                <c:pt idx="12">
                  <c:v>7.8604212137258142E-2</c:v>
                </c:pt>
                <c:pt idx="13">
                  <c:v>9.4489817229814824E-2</c:v>
                </c:pt>
                <c:pt idx="14">
                  <c:v>0.11281078654081581</c:v>
                </c:pt>
                <c:pt idx="15">
                  <c:v>0.13380432311344004</c:v>
                </c:pt>
                <c:pt idx="16">
                  <c:v>0.1576828320184539</c:v>
                </c:pt>
                <c:pt idx="17">
                  <c:v>0.18461511733671174</c:v>
                </c:pt>
                <c:pt idx="18">
                  <c:v>0.21470484931342818</c:v>
                </c:pt>
                <c:pt idx="19">
                  <c:v>0.24796789203988737</c:v>
                </c:pt>
                <c:pt idx="20">
                  <c:v>0.28431097140863265</c:v>
                </c:pt>
                <c:pt idx="21">
                  <c:v>0.32351492003477234</c:v>
                </c:pt>
                <c:pt idx="22">
                  <c:v>0.36522607551097674</c:v>
                </c:pt>
                <c:pt idx="23">
                  <c:v>0.40895904238462627</c:v>
                </c:pt>
                <c:pt idx="24">
                  <c:v>0.45411278727913607</c:v>
                </c:pt>
                <c:pt idx="25">
                  <c:v>0.5</c:v>
                </c:pt>
                <c:pt idx="26">
                  <c:v>0.54588721272086405</c:v>
                </c:pt>
                <c:pt idx="27">
                  <c:v>0.59104095761537401</c:v>
                </c:pt>
                <c:pt idx="28">
                  <c:v>0.63477392448902337</c:v>
                </c:pt>
                <c:pt idx="29">
                  <c:v>0.67648507996522755</c:v>
                </c:pt>
                <c:pt idx="30">
                  <c:v>0.7156890285913674</c:v>
                </c:pt>
                <c:pt idx="31">
                  <c:v>0.75203210796011266</c:v>
                </c:pt>
                <c:pt idx="32">
                  <c:v>0.78529515068657196</c:v>
                </c:pt>
                <c:pt idx="33">
                  <c:v>0.81538488266328846</c:v>
                </c:pt>
                <c:pt idx="34">
                  <c:v>0.84231716798154632</c:v>
                </c:pt>
                <c:pt idx="35">
                  <c:v>0.86619567688655985</c:v>
                </c:pt>
                <c:pt idx="36">
                  <c:v>0.88718921345918422</c:v>
                </c:pt>
                <c:pt idx="37">
                  <c:v>0.90551018277018525</c:v>
                </c:pt>
                <c:pt idx="38">
                  <c:v>0.9213957878627419</c:v>
                </c:pt>
                <c:pt idx="39">
                  <c:v>0.93509273261850712</c:v>
                </c:pt>
                <c:pt idx="40">
                  <c:v>0.94684557739004094</c:v>
                </c:pt>
                <c:pt idx="41">
                  <c:v>0.95688847860802706</c:v>
                </c:pt>
                <c:pt idx="42">
                  <c:v>0.96543981810933521</c:v>
                </c:pt>
                <c:pt idx="43">
                  <c:v>0.97269914629514442</c:v>
                </c:pt>
                <c:pt idx="44">
                  <c:v>0.97884587595701544</c:v>
                </c:pt>
                <c:pt idx="45">
                  <c:v>0.984039228900916</c:v>
                </c:pt>
                <c:pt idx="46">
                  <c:v>0.98841902491380418</c:v>
                </c:pt>
                <c:pt idx="47">
                  <c:v>0.99210699263810265</c:v>
                </c:pt>
                <c:pt idx="48">
                  <c:v>0.99520836369823629</c:v>
                </c:pt>
                <c:pt idx="49">
                  <c:v>0.99781358015467647</c:v>
                </c:pt>
                <c:pt idx="50">
                  <c:v>1</c:v>
                </c:pt>
              </c:numCache>
            </c:numRef>
          </c:yVal>
          <c:smooth val="0"/>
          <c:extLst>
            <c:ext xmlns:c16="http://schemas.microsoft.com/office/drawing/2014/chart" uri="{C3380CC4-5D6E-409C-BE32-E72D297353CC}">
              <c16:uniqueId val="{00000000-B148-47BB-988D-CB9C70713991}"/>
            </c:ext>
          </c:extLst>
        </c:ser>
        <c:dLbls>
          <c:showLegendKey val="0"/>
          <c:showVal val="0"/>
          <c:showCatName val="0"/>
          <c:showSerName val="0"/>
          <c:showPercent val="0"/>
          <c:showBubbleSize val="0"/>
        </c:dLbls>
        <c:axId val="629528847"/>
        <c:axId val="629521775"/>
      </c:scatterChart>
      <c:valAx>
        <c:axId val="62952884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t>Linear Scale for Changes in Overall Share</a:t>
                </a:r>
                <a:r>
                  <a:rPr lang="en-US" sz="1400" baseline="0"/>
                  <a:t> of Labor Force with a Demographic Trait</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1775"/>
        <c:crosses val="autoZero"/>
        <c:crossBetween val="midCat"/>
      </c:valAx>
      <c:valAx>
        <c:axId val="62952177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t>Fraction of an</a:t>
                </a:r>
                <a:r>
                  <a:rPr lang="en-US" sz="1600" baseline="0"/>
                  <a:t> Industry with a Demographic Trait</a:t>
                </a:r>
                <a:endParaRPr lang="en-US" sz="1600"/>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8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104775</xdr:colOff>
      <xdr:row>36</xdr:row>
      <xdr:rowOff>47625</xdr:rowOff>
    </xdr:from>
    <xdr:to>
      <xdr:col>19</xdr:col>
      <xdr:colOff>409575</xdr:colOff>
      <xdr:row>50</xdr:row>
      <xdr:rowOff>123825</xdr:rowOff>
    </xdr:to>
    <xdr:graphicFrame macro="">
      <xdr:nvGraphicFramePr>
        <xdr:cNvPr id="2" name="Chart 1">
          <a:extLst>
            <a:ext uri="{FF2B5EF4-FFF2-40B4-BE49-F238E27FC236}">
              <a16:creationId xmlns:a16="http://schemas.microsoft.com/office/drawing/2014/main" id="{6DE1A308-53DD-4B41-927E-03D9B3C48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85725</xdr:colOff>
      <xdr:row>20</xdr:row>
      <xdr:rowOff>85725</xdr:rowOff>
    </xdr:from>
    <xdr:to>
      <xdr:col>19</xdr:col>
      <xdr:colOff>390525</xdr:colOff>
      <xdr:row>34</xdr:row>
      <xdr:rowOff>161925</xdr:rowOff>
    </xdr:to>
    <xdr:graphicFrame macro="">
      <xdr:nvGraphicFramePr>
        <xdr:cNvPr id="3" name="Chart 2">
          <a:extLst>
            <a:ext uri="{FF2B5EF4-FFF2-40B4-BE49-F238E27FC236}">
              <a16:creationId xmlns:a16="http://schemas.microsoft.com/office/drawing/2014/main" id="{9DBCD307-E9BA-4046-A17F-E6F7EBB17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66675</xdr:colOff>
      <xdr:row>52</xdr:row>
      <xdr:rowOff>38100</xdr:rowOff>
    </xdr:from>
    <xdr:to>
      <xdr:col>19</xdr:col>
      <xdr:colOff>371475</xdr:colOff>
      <xdr:row>66</xdr:row>
      <xdr:rowOff>114300</xdr:rowOff>
    </xdr:to>
    <xdr:graphicFrame macro="">
      <xdr:nvGraphicFramePr>
        <xdr:cNvPr id="4" name="Chart 3">
          <a:extLst>
            <a:ext uri="{FF2B5EF4-FFF2-40B4-BE49-F238E27FC236}">
              <a16:creationId xmlns:a16="http://schemas.microsoft.com/office/drawing/2014/main" id="{65BE7644-C65D-4373-BE31-AE4A007D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68</xdr:row>
      <xdr:rowOff>76200</xdr:rowOff>
    </xdr:from>
    <xdr:to>
      <xdr:col>19</xdr:col>
      <xdr:colOff>457200</xdr:colOff>
      <xdr:row>82</xdr:row>
      <xdr:rowOff>152400</xdr:rowOff>
    </xdr:to>
    <xdr:graphicFrame macro="">
      <xdr:nvGraphicFramePr>
        <xdr:cNvPr id="5" name="Chart 4">
          <a:extLst>
            <a:ext uri="{FF2B5EF4-FFF2-40B4-BE49-F238E27FC236}">
              <a16:creationId xmlns:a16="http://schemas.microsoft.com/office/drawing/2014/main" id="{CFCC072D-44F4-4315-B945-585D54664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84</xdr:row>
      <xdr:rowOff>0</xdr:rowOff>
    </xdr:from>
    <xdr:to>
      <xdr:col>19</xdr:col>
      <xdr:colOff>304800</xdr:colOff>
      <xdr:row>98</xdr:row>
      <xdr:rowOff>76200</xdr:rowOff>
    </xdr:to>
    <xdr:graphicFrame macro="">
      <xdr:nvGraphicFramePr>
        <xdr:cNvPr id="6" name="Chart 5">
          <a:extLst>
            <a:ext uri="{FF2B5EF4-FFF2-40B4-BE49-F238E27FC236}">
              <a16:creationId xmlns:a16="http://schemas.microsoft.com/office/drawing/2014/main" id="{1B0FE746-B4B0-4E77-8CF6-6D9A847E8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85725</xdr:colOff>
      <xdr:row>100</xdr:row>
      <xdr:rowOff>57150</xdr:rowOff>
    </xdr:from>
    <xdr:to>
      <xdr:col>19</xdr:col>
      <xdr:colOff>390525</xdr:colOff>
      <xdr:row>114</xdr:row>
      <xdr:rowOff>133350</xdr:rowOff>
    </xdr:to>
    <xdr:graphicFrame macro="">
      <xdr:nvGraphicFramePr>
        <xdr:cNvPr id="7" name="Chart 6">
          <a:extLst>
            <a:ext uri="{FF2B5EF4-FFF2-40B4-BE49-F238E27FC236}">
              <a16:creationId xmlns:a16="http://schemas.microsoft.com/office/drawing/2014/main" id="{71A182F2-6ACA-429B-B3F6-6B15CAB7B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180975</xdr:colOff>
      <xdr:row>116</xdr:row>
      <xdr:rowOff>76200</xdr:rowOff>
    </xdr:from>
    <xdr:to>
      <xdr:col>19</xdr:col>
      <xdr:colOff>485775</xdr:colOff>
      <xdr:row>130</xdr:row>
      <xdr:rowOff>152400</xdr:rowOff>
    </xdr:to>
    <xdr:graphicFrame macro="">
      <xdr:nvGraphicFramePr>
        <xdr:cNvPr id="8" name="Chart 7">
          <a:extLst>
            <a:ext uri="{FF2B5EF4-FFF2-40B4-BE49-F238E27FC236}">
              <a16:creationId xmlns:a16="http://schemas.microsoft.com/office/drawing/2014/main" id="{72F735EC-3FBC-4908-8854-A39B11F6B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133350</xdr:colOff>
      <xdr:row>132</xdr:row>
      <xdr:rowOff>57150</xdr:rowOff>
    </xdr:from>
    <xdr:to>
      <xdr:col>19</xdr:col>
      <xdr:colOff>438150</xdr:colOff>
      <xdr:row>146</xdr:row>
      <xdr:rowOff>133350</xdr:rowOff>
    </xdr:to>
    <xdr:graphicFrame macro="">
      <xdr:nvGraphicFramePr>
        <xdr:cNvPr id="9" name="Chart 8">
          <a:extLst>
            <a:ext uri="{FF2B5EF4-FFF2-40B4-BE49-F238E27FC236}">
              <a16:creationId xmlns:a16="http://schemas.microsoft.com/office/drawing/2014/main" id="{3A731A77-F8A6-44D4-A54A-64CCC6605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142875</xdr:colOff>
      <xdr:row>148</xdr:row>
      <xdr:rowOff>47625</xdr:rowOff>
    </xdr:from>
    <xdr:to>
      <xdr:col>19</xdr:col>
      <xdr:colOff>447675</xdr:colOff>
      <xdr:row>162</xdr:row>
      <xdr:rowOff>123825</xdr:rowOff>
    </xdr:to>
    <xdr:graphicFrame macro="">
      <xdr:nvGraphicFramePr>
        <xdr:cNvPr id="10" name="Chart 9">
          <a:extLst>
            <a:ext uri="{FF2B5EF4-FFF2-40B4-BE49-F238E27FC236}">
              <a16:creationId xmlns:a16="http://schemas.microsoft.com/office/drawing/2014/main" id="{911503D8-4173-48D0-B36E-4CBF2D27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161925</xdr:colOff>
      <xdr:row>164</xdr:row>
      <xdr:rowOff>85725</xdr:rowOff>
    </xdr:from>
    <xdr:to>
      <xdr:col>19</xdr:col>
      <xdr:colOff>466725</xdr:colOff>
      <xdr:row>178</xdr:row>
      <xdr:rowOff>161925</xdr:rowOff>
    </xdr:to>
    <xdr:graphicFrame macro="">
      <xdr:nvGraphicFramePr>
        <xdr:cNvPr id="11" name="Chart 10">
          <a:extLst>
            <a:ext uri="{FF2B5EF4-FFF2-40B4-BE49-F238E27FC236}">
              <a16:creationId xmlns:a16="http://schemas.microsoft.com/office/drawing/2014/main" id="{DB6AD8C9-FF23-48B5-BA61-453A37558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247650</xdr:colOff>
      <xdr:row>180</xdr:row>
      <xdr:rowOff>38100</xdr:rowOff>
    </xdr:from>
    <xdr:to>
      <xdr:col>19</xdr:col>
      <xdr:colOff>552450</xdr:colOff>
      <xdr:row>194</xdr:row>
      <xdr:rowOff>114300</xdr:rowOff>
    </xdr:to>
    <xdr:graphicFrame macro="">
      <xdr:nvGraphicFramePr>
        <xdr:cNvPr id="12" name="Chart 11">
          <a:extLst>
            <a:ext uri="{FF2B5EF4-FFF2-40B4-BE49-F238E27FC236}">
              <a16:creationId xmlns:a16="http://schemas.microsoft.com/office/drawing/2014/main" id="{781C33EF-6E58-42A4-B0B9-2407B8589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342900</xdr:colOff>
      <xdr:row>196</xdr:row>
      <xdr:rowOff>9525</xdr:rowOff>
    </xdr:from>
    <xdr:to>
      <xdr:col>20</xdr:col>
      <xdr:colOff>38100</xdr:colOff>
      <xdr:row>210</xdr:row>
      <xdr:rowOff>85725</xdr:rowOff>
    </xdr:to>
    <xdr:graphicFrame macro="">
      <xdr:nvGraphicFramePr>
        <xdr:cNvPr id="13" name="Chart 12">
          <a:extLst>
            <a:ext uri="{FF2B5EF4-FFF2-40B4-BE49-F238E27FC236}">
              <a16:creationId xmlns:a16="http://schemas.microsoft.com/office/drawing/2014/main" id="{620AB13F-74BF-4070-8C7D-CA87B5A37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4761</xdr:colOff>
      <xdr:row>17</xdr:row>
      <xdr:rowOff>0</xdr:rowOff>
    </xdr:from>
    <xdr:to>
      <xdr:col>18</xdr:col>
      <xdr:colOff>295274</xdr:colOff>
      <xdr:row>53</xdr:row>
      <xdr:rowOff>0</xdr:rowOff>
    </xdr:to>
    <xdr:graphicFrame macro="">
      <xdr:nvGraphicFramePr>
        <xdr:cNvPr id="3" name="Chart 2">
          <a:extLst>
            <a:ext uri="{FF2B5EF4-FFF2-40B4-BE49-F238E27FC236}">
              <a16:creationId xmlns:a16="http://schemas.microsoft.com/office/drawing/2014/main" id="{F8FC0231-15A8-45AE-BC66-73536E18E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ps/definitions.htm" TargetMode="External"/><Relationship Id="rId2" Type="http://schemas.openxmlformats.org/officeDocument/2006/relationships/hyperlink" Target="https://www.bls.gov/emp/data/labor-force.htm" TargetMode="External"/><Relationship Id="rId1" Type="http://schemas.openxmlformats.org/officeDocument/2006/relationships/hyperlink" Target="https://www.bls.gov/cps/tables.htm"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408-5795-454F-9839-1063721C3DFB}">
  <dimension ref="A1:C74"/>
  <sheetViews>
    <sheetView tabSelected="1" workbookViewId="0"/>
  </sheetViews>
  <sheetFormatPr baseColWidth="10" defaultColWidth="8.83203125" defaultRowHeight="15" x14ac:dyDescent="0.2"/>
  <cols>
    <col min="2" max="2" width="50.5" customWidth="1"/>
  </cols>
  <sheetData>
    <row r="1" spans="1:3" x14ac:dyDescent="0.2">
      <c r="A1" s="3" t="s">
        <v>522</v>
      </c>
      <c r="B1" t="s">
        <v>570</v>
      </c>
      <c r="C1" s="87">
        <v>44531</v>
      </c>
    </row>
    <row r="2" spans="1:3" s="82" customFormat="1" x14ac:dyDescent="0.2">
      <c r="A2" s="3" t="s">
        <v>541</v>
      </c>
    </row>
    <row r="4" spans="1:3" x14ac:dyDescent="0.2">
      <c r="A4" t="s">
        <v>515</v>
      </c>
      <c r="B4" s="25" t="s">
        <v>428</v>
      </c>
    </row>
    <row r="5" spans="1:3" x14ac:dyDescent="0.2">
      <c r="B5" t="s">
        <v>26</v>
      </c>
    </row>
    <row r="6" spans="1:3" x14ac:dyDescent="0.2">
      <c r="B6" s="4">
        <v>2021</v>
      </c>
    </row>
    <row r="7" spans="1:3" x14ac:dyDescent="0.2">
      <c r="B7" t="s">
        <v>429</v>
      </c>
    </row>
    <row r="8" spans="1:3" x14ac:dyDescent="0.2">
      <c r="B8" s="2" t="s">
        <v>475</v>
      </c>
    </row>
    <row r="9" spans="1:3" x14ac:dyDescent="0.2">
      <c r="B9" t="s">
        <v>474</v>
      </c>
    </row>
    <row r="11" spans="1:3" x14ac:dyDescent="0.2">
      <c r="B11" s="25" t="s">
        <v>476</v>
      </c>
    </row>
    <row r="12" spans="1:3" x14ac:dyDescent="0.2">
      <c r="B12" t="s">
        <v>26</v>
      </c>
    </row>
    <row r="13" spans="1:3" x14ac:dyDescent="0.2">
      <c r="B13" s="4">
        <v>2021</v>
      </c>
    </row>
    <row r="14" spans="1:3" x14ac:dyDescent="0.2">
      <c r="B14" t="s">
        <v>477</v>
      </c>
    </row>
    <row r="15" spans="1:3" x14ac:dyDescent="0.2">
      <c r="B15" s="2" t="s">
        <v>478</v>
      </c>
    </row>
    <row r="16" spans="1:3" x14ac:dyDescent="0.2">
      <c r="B16" t="s">
        <v>479</v>
      </c>
    </row>
    <row r="18" spans="1:2" x14ac:dyDescent="0.2">
      <c r="A18" s="3" t="s">
        <v>523</v>
      </c>
    </row>
    <row r="19" spans="1:2" x14ac:dyDescent="0.2">
      <c r="A19" t="s">
        <v>524</v>
      </c>
    </row>
    <row r="20" spans="1:2" x14ac:dyDescent="0.2">
      <c r="A20" t="s">
        <v>525</v>
      </c>
    </row>
    <row r="21" spans="1:2" x14ac:dyDescent="0.2">
      <c r="B21" t="s">
        <v>111</v>
      </c>
    </row>
    <row r="22" spans="1:2" x14ac:dyDescent="0.2">
      <c r="B22" t="s">
        <v>509</v>
      </c>
    </row>
    <row r="23" spans="1:2" x14ac:dyDescent="0.2">
      <c r="B23" t="s">
        <v>539</v>
      </c>
    </row>
    <row r="24" spans="1:2" x14ac:dyDescent="0.2">
      <c r="B24" t="s">
        <v>516</v>
      </c>
    </row>
    <row r="26" spans="1:2" x14ac:dyDescent="0.2">
      <c r="A26" t="s">
        <v>529</v>
      </c>
    </row>
    <row r="27" spans="1:2" x14ac:dyDescent="0.2">
      <c r="A27" t="s">
        <v>531</v>
      </c>
    </row>
    <row r="28" spans="1:2" x14ac:dyDescent="0.2">
      <c r="A28" t="s">
        <v>530</v>
      </c>
    </row>
    <row r="30" spans="1:2" x14ac:dyDescent="0.2">
      <c r="A30" s="77" t="s">
        <v>540</v>
      </c>
      <c r="B30" s="78"/>
    </row>
    <row r="31" spans="1:2" x14ac:dyDescent="0.2">
      <c r="A31" s="13" t="s">
        <v>532</v>
      </c>
      <c r="B31" s="13"/>
    </row>
    <row r="32" spans="1:2" x14ac:dyDescent="0.2">
      <c r="A32" s="2" t="s">
        <v>533</v>
      </c>
      <c r="B32" s="13"/>
    </row>
    <row r="33" spans="1:2" x14ac:dyDescent="0.2">
      <c r="A33" s="13" t="s">
        <v>536</v>
      </c>
      <c r="B33" s="13"/>
    </row>
    <row r="34" spans="1:2" x14ac:dyDescent="0.2">
      <c r="A34" s="13" t="s">
        <v>534</v>
      </c>
      <c r="B34" s="13"/>
    </row>
    <row r="35" spans="1:2" x14ac:dyDescent="0.2">
      <c r="A35" s="13" t="s">
        <v>535</v>
      </c>
      <c r="B35" s="13"/>
    </row>
    <row r="36" spans="1:2" s="83" customFormat="1" x14ac:dyDescent="0.2"/>
    <row r="37" spans="1:2" s="83" customFormat="1" x14ac:dyDescent="0.2">
      <c r="A37" s="85" t="s">
        <v>569</v>
      </c>
      <c r="B37" s="86"/>
    </row>
    <row r="38" spans="1:2" s="83" customFormat="1" x14ac:dyDescent="0.2"/>
    <row r="39" spans="1:2" s="83" customFormat="1" x14ac:dyDescent="0.2">
      <c r="A39" s="83" t="s">
        <v>544</v>
      </c>
    </row>
    <row r="40" spans="1:2" s="83" customFormat="1" x14ac:dyDescent="0.2">
      <c r="A40" s="83" t="s">
        <v>545</v>
      </c>
    </row>
    <row r="41" spans="1:2" s="83" customFormat="1" x14ac:dyDescent="0.2">
      <c r="A41" s="83" t="s">
        <v>546</v>
      </c>
    </row>
    <row r="42" spans="1:2" s="83" customFormat="1" x14ac:dyDescent="0.2">
      <c r="A42" s="83" t="s">
        <v>547</v>
      </c>
    </row>
    <row r="43" spans="1:2" s="83" customFormat="1" x14ac:dyDescent="0.2">
      <c r="A43" s="8" t="s">
        <v>542</v>
      </c>
    </row>
    <row r="44" spans="1:2" s="83" customFormat="1" x14ac:dyDescent="0.2">
      <c r="A44" s="8" t="s">
        <v>543</v>
      </c>
    </row>
    <row r="45" spans="1:2" s="83" customFormat="1" x14ac:dyDescent="0.2"/>
    <row r="46" spans="1:2" s="83" customFormat="1" x14ac:dyDescent="0.2">
      <c r="A46" t="s">
        <v>548</v>
      </c>
    </row>
    <row r="47" spans="1:2" s="83" customFormat="1" x14ac:dyDescent="0.2">
      <c r="A47" s="83" t="s">
        <v>549</v>
      </c>
    </row>
    <row r="48" spans="1:2" s="83" customFormat="1" x14ac:dyDescent="0.2">
      <c r="A48" s="83" t="s">
        <v>550</v>
      </c>
    </row>
    <row r="49" spans="1:1" s="83" customFormat="1" x14ac:dyDescent="0.2">
      <c r="A49" s="83" t="s">
        <v>551</v>
      </c>
    </row>
    <row r="50" spans="1:1" s="83" customFormat="1" x14ac:dyDescent="0.2">
      <c r="A50" s="83" t="s">
        <v>552</v>
      </c>
    </row>
    <row r="51" spans="1:1" s="83" customFormat="1" x14ac:dyDescent="0.2">
      <c r="A51" s="84" t="s">
        <v>553</v>
      </c>
    </row>
    <row r="52" spans="1:1" s="83" customFormat="1" x14ac:dyDescent="0.2"/>
    <row r="53" spans="1:1" s="83" customFormat="1" x14ac:dyDescent="0.2">
      <c r="A53" t="s">
        <v>554</v>
      </c>
    </row>
    <row r="54" spans="1:1" s="83" customFormat="1" x14ac:dyDescent="0.2">
      <c r="A54" s="83" t="s">
        <v>556</v>
      </c>
    </row>
    <row r="55" spans="1:1" s="83" customFormat="1" x14ac:dyDescent="0.2">
      <c r="A55" s="83" t="s">
        <v>555</v>
      </c>
    </row>
    <row r="56" spans="1:1" s="83" customFormat="1" x14ac:dyDescent="0.2"/>
    <row r="57" spans="1:1" s="83" customFormat="1" x14ac:dyDescent="0.2">
      <c r="A57" t="s">
        <v>563</v>
      </c>
    </row>
    <row r="58" spans="1:1" s="83" customFormat="1" x14ac:dyDescent="0.2">
      <c r="A58" s="83" t="s">
        <v>564</v>
      </c>
    </row>
    <row r="59" spans="1:1" s="83" customFormat="1" x14ac:dyDescent="0.2">
      <c r="A59" s="83" t="s">
        <v>557</v>
      </c>
    </row>
    <row r="60" spans="1:1" s="83" customFormat="1" x14ac:dyDescent="0.2">
      <c r="A60" s="83" t="s">
        <v>558</v>
      </c>
    </row>
    <row r="61" spans="1:1" s="83" customFormat="1" x14ac:dyDescent="0.2">
      <c r="A61" s="83" t="s">
        <v>559</v>
      </c>
    </row>
    <row r="62" spans="1:1" s="83" customFormat="1" x14ac:dyDescent="0.2">
      <c r="A62" s="83" t="s">
        <v>560</v>
      </c>
    </row>
    <row r="63" spans="1:1" s="83" customFormat="1" x14ac:dyDescent="0.2">
      <c r="A63" s="83" t="s">
        <v>561</v>
      </c>
    </row>
    <row r="64" spans="1:1" s="83" customFormat="1" x14ac:dyDescent="0.2"/>
    <row r="65" spans="1:1" s="83" customFormat="1" x14ac:dyDescent="0.2">
      <c r="A65" t="s">
        <v>562</v>
      </c>
    </row>
    <row r="66" spans="1:1" s="83" customFormat="1" x14ac:dyDescent="0.2">
      <c r="A66" s="83" t="s">
        <v>566</v>
      </c>
    </row>
    <row r="67" spans="1:1" s="83" customFormat="1" x14ac:dyDescent="0.2">
      <c r="A67" s="83" t="s">
        <v>526</v>
      </c>
    </row>
    <row r="68" spans="1:1" s="83" customFormat="1" x14ac:dyDescent="0.2">
      <c r="A68" s="83" t="s">
        <v>567</v>
      </c>
    </row>
    <row r="69" spans="1:1" s="83" customFormat="1" x14ac:dyDescent="0.2">
      <c r="A69" s="83" t="s">
        <v>565</v>
      </c>
    </row>
    <row r="70" spans="1:1" s="83" customFormat="1" x14ac:dyDescent="0.2"/>
    <row r="71" spans="1:1" s="83" customFormat="1" x14ac:dyDescent="0.2">
      <c r="A71" s="83" t="s">
        <v>568</v>
      </c>
    </row>
    <row r="72" spans="1:1" s="83" customFormat="1" x14ac:dyDescent="0.2">
      <c r="A72" s="83" t="s">
        <v>527</v>
      </c>
    </row>
    <row r="73" spans="1:1" s="83" customFormat="1" x14ac:dyDescent="0.2">
      <c r="A73" s="83" t="s">
        <v>528</v>
      </c>
    </row>
    <row r="74" spans="1:1" s="83" customFormat="1" x14ac:dyDescent="0.2"/>
  </sheetData>
  <hyperlinks>
    <hyperlink ref="B8" r:id="rId1" location="charemp" xr:uid="{FDE21528-0C2D-485E-9335-7CB53796BDBF}"/>
    <hyperlink ref="B15" r:id="rId2" xr:uid="{B170EB84-57F8-4104-8E94-C1C1661A0676}"/>
    <hyperlink ref="A32" r:id="rId3" location="race" xr:uid="{CE8E86AE-4C92-4A3B-8378-DBF669F324A1}"/>
  </hyperlinks>
  <pageMargins left="0.7" right="0.7" top="0.75" bottom="0.75" header="0.3" footer="0.3"/>
  <pageSetup orientation="portrait" horizontalDpi="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B78F-BFAE-4D2B-A715-7003FB965387}">
  <dimension ref="A1:B43"/>
  <sheetViews>
    <sheetView workbookViewId="0"/>
  </sheetViews>
  <sheetFormatPr baseColWidth="10" defaultColWidth="8.83203125" defaultRowHeight="15" x14ac:dyDescent="0.2"/>
  <cols>
    <col min="1" max="1" width="13.33203125" style="4" customWidth="1"/>
    <col min="2" max="2" width="68.5" customWidth="1"/>
  </cols>
  <sheetData>
    <row r="1" spans="1:2" x14ac:dyDescent="0.2">
      <c r="A1" s="7" t="s">
        <v>59</v>
      </c>
      <c r="B1" s="3" t="s">
        <v>88</v>
      </c>
    </row>
    <row r="2" spans="1:2" ht="16" thickBot="1" x14ac:dyDescent="0.25">
      <c r="A2" s="4" t="s">
        <v>27</v>
      </c>
      <c r="B2" t="s">
        <v>60</v>
      </c>
    </row>
    <row r="3" spans="1:2" x14ac:dyDescent="0.2">
      <c r="A3" s="9" t="s">
        <v>94</v>
      </c>
      <c r="B3" t="s">
        <v>95</v>
      </c>
    </row>
    <row r="4" spans="1:2" ht="16" thickBot="1" x14ac:dyDescent="0.25">
      <c r="A4" s="10" t="s">
        <v>93</v>
      </c>
      <c r="B4" t="s">
        <v>96</v>
      </c>
    </row>
    <row r="5" spans="1:2" x14ac:dyDescent="0.2">
      <c r="A5" s="4" t="s">
        <v>28</v>
      </c>
      <c r="B5" t="s">
        <v>431</v>
      </c>
    </row>
    <row r="6" spans="1:2" x14ac:dyDescent="0.2">
      <c r="A6" s="4" t="s">
        <v>29</v>
      </c>
      <c r="B6" t="s">
        <v>61</v>
      </c>
    </row>
    <row r="7" spans="1:2" x14ac:dyDescent="0.2">
      <c r="A7" s="4" t="s">
        <v>30</v>
      </c>
      <c r="B7" t="s">
        <v>62</v>
      </c>
    </row>
    <row r="8" spans="1:2" x14ac:dyDescent="0.2">
      <c r="A8" s="4" t="s">
        <v>31</v>
      </c>
      <c r="B8" t="s">
        <v>63</v>
      </c>
    </row>
    <row r="9" spans="1:2" x14ac:dyDescent="0.2">
      <c r="A9" s="4" t="s">
        <v>32</v>
      </c>
      <c r="B9" t="s">
        <v>64</v>
      </c>
    </row>
    <row r="10" spans="1:2" x14ac:dyDescent="0.2">
      <c r="A10" s="4" t="s">
        <v>33</v>
      </c>
      <c r="B10" t="s">
        <v>65</v>
      </c>
    </row>
    <row r="11" spans="1:2" ht="16" thickBot="1" x14ac:dyDescent="0.25">
      <c r="A11" s="4" t="s">
        <v>34</v>
      </c>
      <c r="B11" t="s">
        <v>66</v>
      </c>
    </row>
    <row r="12" spans="1:2" x14ac:dyDescent="0.2">
      <c r="A12" s="9" t="s">
        <v>92</v>
      </c>
      <c r="B12" t="s">
        <v>90</v>
      </c>
    </row>
    <row r="13" spans="1:2" ht="16" thickBot="1" x14ac:dyDescent="0.25">
      <c r="A13" s="10" t="s">
        <v>89</v>
      </c>
      <c r="B13" t="s">
        <v>91</v>
      </c>
    </row>
    <row r="14" spans="1:2" ht="16" thickBot="1" x14ac:dyDescent="0.25">
      <c r="A14" s="4" t="s">
        <v>35</v>
      </c>
      <c r="B14" t="s">
        <v>67</v>
      </c>
    </row>
    <row r="15" spans="1:2" x14ac:dyDescent="0.2">
      <c r="A15" s="9" t="s">
        <v>98</v>
      </c>
      <c r="B15" t="s">
        <v>99</v>
      </c>
    </row>
    <row r="16" spans="1:2" ht="16" thickBot="1" x14ac:dyDescent="0.25">
      <c r="A16" s="10" t="s">
        <v>97</v>
      </c>
      <c r="B16" t="s">
        <v>100</v>
      </c>
    </row>
    <row r="17" spans="1:2" x14ac:dyDescent="0.2">
      <c r="A17" s="9" t="s">
        <v>101</v>
      </c>
      <c r="B17" t="s">
        <v>102</v>
      </c>
    </row>
    <row r="18" spans="1:2" ht="16" thickBot="1" x14ac:dyDescent="0.25">
      <c r="A18" s="10" t="s">
        <v>104</v>
      </c>
      <c r="B18" t="s">
        <v>103</v>
      </c>
    </row>
    <row r="19" spans="1:2" x14ac:dyDescent="0.2">
      <c r="A19" s="4" t="s">
        <v>36</v>
      </c>
      <c r="B19" s="30" t="s">
        <v>68</v>
      </c>
    </row>
    <row r="20" spans="1:2" x14ac:dyDescent="0.2">
      <c r="A20" s="4" t="s">
        <v>37</v>
      </c>
      <c r="B20" t="s">
        <v>69</v>
      </c>
    </row>
    <row r="21" spans="1:2" x14ac:dyDescent="0.2">
      <c r="A21" s="4" t="s">
        <v>38</v>
      </c>
      <c r="B21" t="s">
        <v>70</v>
      </c>
    </row>
    <row r="22" spans="1:2" x14ac:dyDescent="0.2">
      <c r="A22" s="4" t="s">
        <v>39</v>
      </c>
      <c r="B22" t="s">
        <v>71</v>
      </c>
    </row>
    <row r="23" spans="1:2" x14ac:dyDescent="0.2">
      <c r="A23" s="4" t="s">
        <v>40</v>
      </c>
      <c r="B23" t="s">
        <v>72</v>
      </c>
    </row>
    <row r="24" spans="1:2" x14ac:dyDescent="0.2">
      <c r="A24" s="4" t="s">
        <v>41</v>
      </c>
      <c r="B24" t="s">
        <v>73</v>
      </c>
    </row>
    <row r="25" spans="1:2" ht="16" thickBot="1" x14ac:dyDescent="0.25">
      <c r="A25" s="4" t="s">
        <v>42</v>
      </c>
      <c r="B25" t="s">
        <v>74</v>
      </c>
    </row>
    <row r="26" spans="1:2" x14ac:dyDescent="0.2">
      <c r="A26" s="9" t="s">
        <v>105</v>
      </c>
      <c r="B26" t="s">
        <v>108</v>
      </c>
    </row>
    <row r="27" spans="1:2" x14ac:dyDescent="0.2">
      <c r="A27" s="11" t="s">
        <v>106</v>
      </c>
      <c r="B27" t="s">
        <v>109</v>
      </c>
    </row>
    <row r="28" spans="1:2" ht="16" thickBot="1" x14ac:dyDescent="0.25">
      <c r="A28" s="10" t="s">
        <v>107</v>
      </c>
      <c r="B28" t="s">
        <v>110</v>
      </c>
    </row>
    <row r="29" spans="1:2" x14ac:dyDescent="0.2">
      <c r="A29" s="4" t="s">
        <v>43</v>
      </c>
      <c r="B29" t="s">
        <v>1</v>
      </c>
    </row>
    <row r="30" spans="1:2" x14ac:dyDescent="0.2">
      <c r="A30" s="4" t="s">
        <v>44</v>
      </c>
      <c r="B30" t="s">
        <v>75</v>
      </c>
    </row>
    <row r="31" spans="1:2" x14ac:dyDescent="0.2">
      <c r="A31" s="4" t="s">
        <v>45</v>
      </c>
      <c r="B31" t="s">
        <v>76</v>
      </c>
    </row>
    <row r="32" spans="1:2" x14ac:dyDescent="0.2">
      <c r="A32" s="4" t="s">
        <v>46</v>
      </c>
      <c r="B32" t="s">
        <v>77</v>
      </c>
    </row>
    <row r="33" spans="1:2" x14ac:dyDescent="0.2">
      <c r="A33" s="4" t="s">
        <v>47</v>
      </c>
      <c r="B33" t="s">
        <v>78</v>
      </c>
    </row>
    <row r="34" spans="1:2" x14ac:dyDescent="0.2">
      <c r="A34" s="4" t="s">
        <v>48</v>
      </c>
      <c r="B34" t="s">
        <v>9</v>
      </c>
    </row>
    <row r="35" spans="1:2" x14ac:dyDescent="0.2">
      <c r="A35" s="4" t="s">
        <v>49</v>
      </c>
      <c r="B35" t="s">
        <v>79</v>
      </c>
    </row>
    <row r="36" spans="1:2" x14ac:dyDescent="0.2">
      <c r="A36" s="4" t="s">
        <v>50</v>
      </c>
      <c r="B36" t="s">
        <v>80</v>
      </c>
    </row>
    <row r="37" spans="1:2" x14ac:dyDescent="0.2">
      <c r="A37" s="4" t="s">
        <v>51</v>
      </c>
      <c r="B37" t="s">
        <v>81</v>
      </c>
    </row>
    <row r="38" spans="1:2" x14ac:dyDescent="0.2">
      <c r="A38" s="4" t="s">
        <v>52</v>
      </c>
      <c r="B38" t="s">
        <v>82</v>
      </c>
    </row>
    <row r="39" spans="1:2" x14ac:dyDescent="0.2">
      <c r="A39" s="4" t="s">
        <v>53</v>
      </c>
      <c r="B39" t="s">
        <v>83</v>
      </c>
    </row>
    <row r="40" spans="1:2" x14ac:dyDescent="0.2">
      <c r="A40" s="4" t="s">
        <v>54</v>
      </c>
      <c r="B40" t="s">
        <v>84</v>
      </c>
    </row>
    <row r="41" spans="1:2" x14ac:dyDescent="0.2">
      <c r="A41" s="4" t="s">
        <v>55</v>
      </c>
      <c r="B41" t="s">
        <v>85</v>
      </c>
    </row>
    <row r="42" spans="1:2" x14ac:dyDescent="0.2">
      <c r="A42" s="4" t="s">
        <v>56</v>
      </c>
      <c r="B42" t="s">
        <v>86</v>
      </c>
    </row>
    <row r="43" spans="1:2" x14ac:dyDescent="0.2">
      <c r="A43" s="4" t="s">
        <v>57</v>
      </c>
      <c r="B43"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F7E4-32C6-4EEA-818D-BB335767DB37}">
  <dimension ref="A1:J351"/>
  <sheetViews>
    <sheetView workbookViewId="0">
      <selection sqref="A1:G1"/>
    </sheetView>
  </sheetViews>
  <sheetFormatPr baseColWidth="10" defaultColWidth="8.83203125" defaultRowHeight="15" x14ac:dyDescent="0.2"/>
  <cols>
    <col min="1" max="1" width="59.6640625" customWidth="1"/>
    <col min="2" max="2" width="11.6640625" style="1" customWidth="1"/>
    <col min="3" max="7" width="11.6640625" style="15" customWidth="1"/>
    <col min="8" max="8" width="22.33203125" style="26" customWidth="1"/>
  </cols>
  <sheetData>
    <row r="1" spans="1:9" ht="47.25" customHeight="1" x14ac:dyDescent="0.2">
      <c r="A1" s="88" t="s">
        <v>112</v>
      </c>
      <c r="B1" s="89"/>
      <c r="C1" s="89"/>
      <c r="D1" s="89"/>
      <c r="E1" s="89"/>
      <c r="F1" s="89"/>
      <c r="G1" s="89"/>
    </row>
    <row r="2" spans="1:9" ht="15.75" customHeight="1" x14ac:dyDescent="0.2">
      <c r="A2" s="14" t="s">
        <v>113</v>
      </c>
    </row>
    <row r="3" spans="1:9" x14ac:dyDescent="0.2">
      <c r="A3" s="14" t="s">
        <v>114</v>
      </c>
    </row>
    <row r="4" spans="1:9" ht="21" customHeight="1" x14ac:dyDescent="0.2">
      <c r="A4" s="90" t="s">
        <v>115</v>
      </c>
      <c r="B4" s="90">
        <v>2020</v>
      </c>
      <c r="C4" s="91"/>
      <c r="D4" s="91"/>
      <c r="E4" s="91"/>
      <c r="F4" s="91"/>
      <c r="G4" s="91"/>
    </row>
    <row r="5" spans="1:9" ht="21" customHeight="1" x14ac:dyDescent="0.2">
      <c r="A5" s="89"/>
      <c r="B5" s="92" t="s">
        <v>116</v>
      </c>
      <c r="C5" s="94" t="s">
        <v>117</v>
      </c>
      <c r="D5" s="91"/>
      <c r="E5" s="91"/>
      <c r="F5" s="91"/>
      <c r="G5" s="91"/>
    </row>
    <row r="6" spans="1:9" ht="48" customHeight="1" x14ac:dyDescent="0.2">
      <c r="A6" s="89"/>
      <c r="B6" s="93"/>
      <c r="C6" s="17" t="s">
        <v>118</v>
      </c>
      <c r="D6" s="17" t="s">
        <v>119</v>
      </c>
      <c r="E6" s="17" t="s">
        <v>120</v>
      </c>
      <c r="F6" s="17" t="s">
        <v>121</v>
      </c>
      <c r="G6" s="17" t="s">
        <v>122</v>
      </c>
      <c r="H6" s="27" t="s">
        <v>430</v>
      </c>
      <c r="I6" s="27" t="s">
        <v>538</v>
      </c>
    </row>
    <row r="7" spans="1:9" x14ac:dyDescent="0.2">
      <c r="A7" s="14" t="s">
        <v>114</v>
      </c>
    </row>
    <row r="8" spans="1:9" ht="16" x14ac:dyDescent="0.2">
      <c r="A8" s="18" t="s">
        <v>123</v>
      </c>
      <c r="B8" s="19">
        <v>147795</v>
      </c>
      <c r="C8" s="20">
        <v>46.8</v>
      </c>
      <c r="D8" s="20">
        <v>78</v>
      </c>
      <c r="E8" s="20">
        <v>12.1</v>
      </c>
      <c r="F8" s="20">
        <v>6.4</v>
      </c>
      <c r="G8" s="20">
        <v>17.600000000000001</v>
      </c>
      <c r="I8" s="16">
        <f>IF(OR(ISBLANK(D8),NOT(ISNUMBER(D8))),"",MAX(0,100-SUM(D8:F8)))</f>
        <v>3.5</v>
      </c>
    </row>
    <row r="9" spans="1:9" x14ac:dyDescent="0.2">
      <c r="I9" s="16" t="str">
        <f t="shared" ref="I9:I72" si="0">IF(OR(ISBLANK(D9),NOT(ISNUMBER(D9))),"",MAX(0,100-SUM(D9:F9)))</f>
        <v/>
      </c>
    </row>
    <row r="10" spans="1:9" ht="16" x14ac:dyDescent="0.2">
      <c r="A10" s="18" t="s">
        <v>124</v>
      </c>
      <c r="B10" s="19">
        <v>2349</v>
      </c>
      <c r="C10" s="20">
        <v>27.7</v>
      </c>
      <c r="D10" s="20">
        <v>92.4</v>
      </c>
      <c r="E10" s="20">
        <v>2.8</v>
      </c>
      <c r="F10" s="20">
        <v>1.2</v>
      </c>
      <c r="G10" s="20">
        <v>24.2</v>
      </c>
      <c r="H10" s="26" t="s">
        <v>27</v>
      </c>
      <c r="I10" s="16">
        <f t="shared" si="0"/>
        <v>3.5999999999999943</v>
      </c>
    </row>
    <row r="11" spans="1:9" ht="16" x14ac:dyDescent="0.2">
      <c r="A11" s="21" t="s">
        <v>125</v>
      </c>
      <c r="B11" s="19">
        <v>1186</v>
      </c>
      <c r="C11" s="20">
        <v>28.9</v>
      </c>
      <c r="D11" s="20">
        <v>92.7</v>
      </c>
      <c r="E11" s="20">
        <v>2.2000000000000002</v>
      </c>
      <c r="F11" s="20">
        <v>1.7</v>
      </c>
      <c r="G11" s="20">
        <v>30.3</v>
      </c>
      <c r="I11" s="16">
        <f t="shared" si="0"/>
        <v>3.3999999999999915</v>
      </c>
    </row>
    <row r="12" spans="1:9" ht="16" x14ac:dyDescent="0.2">
      <c r="A12" s="21" t="s">
        <v>126</v>
      </c>
      <c r="B12" s="19">
        <v>832</v>
      </c>
      <c r="C12" s="20">
        <v>28.1</v>
      </c>
      <c r="D12" s="20">
        <v>92.9</v>
      </c>
      <c r="E12" s="20">
        <v>3.3</v>
      </c>
      <c r="F12" s="20">
        <v>0.4</v>
      </c>
      <c r="G12" s="20">
        <v>17.899999999999999</v>
      </c>
      <c r="I12" s="16">
        <f t="shared" si="0"/>
        <v>3.3999999999999915</v>
      </c>
    </row>
    <row r="13" spans="1:9" ht="16" x14ac:dyDescent="0.2">
      <c r="A13" s="21" t="s">
        <v>127</v>
      </c>
      <c r="B13" s="19">
        <v>145</v>
      </c>
      <c r="C13" s="20">
        <v>33.9</v>
      </c>
      <c r="D13" s="20">
        <v>90.4</v>
      </c>
      <c r="E13" s="20">
        <v>5.7</v>
      </c>
      <c r="F13" s="20">
        <v>0.4</v>
      </c>
      <c r="G13" s="20">
        <v>26</v>
      </c>
      <c r="I13" s="16">
        <f t="shared" si="0"/>
        <v>3.4999999999999858</v>
      </c>
    </row>
    <row r="14" spans="1:9" ht="16" x14ac:dyDescent="0.2">
      <c r="A14" s="21" t="s">
        <v>128</v>
      </c>
      <c r="B14" s="19">
        <v>53</v>
      </c>
      <c r="C14" s="20">
        <v>25.5</v>
      </c>
      <c r="D14" s="20">
        <v>97.8</v>
      </c>
      <c r="E14" s="20">
        <v>0</v>
      </c>
      <c r="F14" s="20">
        <v>0.5</v>
      </c>
      <c r="G14" s="20">
        <v>9.9</v>
      </c>
      <c r="I14" s="16">
        <f t="shared" si="0"/>
        <v>1.7000000000000028</v>
      </c>
    </row>
    <row r="15" spans="1:9" ht="16" x14ac:dyDescent="0.2">
      <c r="A15" s="21" t="s">
        <v>129</v>
      </c>
      <c r="B15" s="19">
        <v>88</v>
      </c>
      <c r="C15" s="20">
        <v>7.3</v>
      </c>
      <c r="D15" s="20">
        <v>89.9</v>
      </c>
      <c r="E15" s="20">
        <v>3.8</v>
      </c>
      <c r="F15" s="20">
        <v>2</v>
      </c>
      <c r="G15" s="20">
        <v>13.1</v>
      </c>
      <c r="I15" s="16">
        <f t="shared" si="0"/>
        <v>4.2999999999999972</v>
      </c>
    </row>
    <row r="16" spans="1:9" ht="16" x14ac:dyDescent="0.2">
      <c r="A16" s="21" t="s">
        <v>130</v>
      </c>
      <c r="B16" s="19">
        <v>45</v>
      </c>
      <c r="C16" s="20" t="s">
        <v>131</v>
      </c>
      <c r="D16" s="20" t="s">
        <v>131</v>
      </c>
      <c r="E16" s="20" t="s">
        <v>131</v>
      </c>
      <c r="F16" s="20" t="s">
        <v>131</v>
      </c>
      <c r="G16" s="20" t="s">
        <v>131</v>
      </c>
      <c r="I16" s="16" t="str">
        <f t="shared" si="0"/>
        <v/>
      </c>
    </row>
    <row r="17" spans="1:9" x14ac:dyDescent="0.2">
      <c r="A17" s="21"/>
      <c r="B17" s="19"/>
      <c r="C17" s="20"/>
      <c r="D17" s="20"/>
      <c r="E17" s="20"/>
      <c r="F17" s="20"/>
      <c r="G17" s="20"/>
      <c r="I17" s="16" t="str">
        <f t="shared" si="0"/>
        <v/>
      </c>
    </row>
    <row r="18" spans="1:9" ht="16" x14ac:dyDescent="0.2">
      <c r="A18" s="18" t="s">
        <v>0</v>
      </c>
      <c r="B18" s="19">
        <v>684</v>
      </c>
      <c r="C18" s="20">
        <v>14.5</v>
      </c>
      <c r="D18" s="20">
        <v>87.2</v>
      </c>
      <c r="E18" s="20">
        <v>4.5999999999999996</v>
      </c>
      <c r="F18" s="20">
        <v>4.2</v>
      </c>
      <c r="G18" s="20">
        <v>17</v>
      </c>
      <c r="I18" s="16">
        <f t="shared" si="0"/>
        <v>4</v>
      </c>
    </row>
    <row r="19" spans="1:9" ht="16" x14ac:dyDescent="0.2">
      <c r="A19" s="21" t="s">
        <v>96</v>
      </c>
      <c r="B19" s="19">
        <v>97</v>
      </c>
      <c r="C19" s="20">
        <v>14.9</v>
      </c>
      <c r="D19" s="20">
        <v>80.599999999999994</v>
      </c>
      <c r="E19" s="20">
        <v>4.0999999999999996</v>
      </c>
      <c r="F19" s="20">
        <v>10.5</v>
      </c>
      <c r="G19" s="20">
        <v>13</v>
      </c>
      <c r="H19" s="26" t="s">
        <v>93</v>
      </c>
      <c r="I19" s="16">
        <f t="shared" si="0"/>
        <v>4.8000000000000114</v>
      </c>
    </row>
    <row r="20" spans="1:9" ht="16" x14ac:dyDescent="0.2">
      <c r="A20" s="21" t="s">
        <v>95</v>
      </c>
      <c r="B20" s="19">
        <v>51</v>
      </c>
      <c r="C20" s="20">
        <v>10.1</v>
      </c>
      <c r="D20" s="20">
        <v>93.1</v>
      </c>
      <c r="E20" s="20">
        <v>3.1</v>
      </c>
      <c r="F20" s="20">
        <v>0</v>
      </c>
      <c r="G20" s="20">
        <v>4.2</v>
      </c>
      <c r="H20" s="26" t="s">
        <v>94</v>
      </c>
      <c r="I20" s="16">
        <f t="shared" si="0"/>
        <v>3.8000000000000114</v>
      </c>
    </row>
    <row r="21" spans="1:9" ht="16" x14ac:dyDescent="0.2">
      <c r="A21" s="21" t="s">
        <v>132</v>
      </c>
      <c r="B21" s="19">
        <v>36</v>
      </c>
      <c r="C21" s="20" t="s">
        <v>131</v>
      </c>
      <c r="D21" s="20" t="s">
        <v>131</v>
      </c>
      <c r="E21" s="20" t="s">
        <v>131</v>
      </c>
      <c r="F21" s="20" t="s">
        <v>131</v>
      </c>
      <c r="G21" s="20" t="s">
        <v>131</v>
      </c>
      <c r="I21" s="16" t="str">
        <f t="shared" si="0"/>
        <v/>
      </c>
    </row>
    <row r="22" spans="1:9" ht="16" x14ac:dyDescent="0.2">
      <c r="A22" s="21" t="s">
        <v>133</v>
      </c>
      <c r="B22" s="19">
        <v>83</v>
      </c>
      <c r="C22" s="20">
        <v>10.7</v>
      </c>
      <c r="D22" s="20">
        <v>90.4</v>
      </c>
      <c r="E22" s="20">
        <v>0.8</v>
      </c>
      <c r="F22" s="20">
        <v>2.5</v>
      </c>
      <c r="G22" s="20">
        <v>12.7</v>
      </c>
      <c r="H22" s="26" t="s">
        <v>28</v>
      </c>
      <c r="I22" s="16">
        <f t="shared" si="0"/>
        <v>6.2999999999999972</v>
      </c>
    </row>
    <row r="23" spans="1:9" ht="16" x14ac:dyDescent="0.2">
      <c r="A23" s="21" t="s">
        <v>134</v>
      </c>
      <c r="B23" s="19">
        <v>0</v>
      </c>
      <c r="C23" s="20" t="s">
        <v>131</v>
      </c>
      <c r="D23" s="20" t="s">
        <v>131</v>
      </c>
      <c r="E23" s="20" t="s">
        <v>131</v>
      </c>
      <c r="F23" s="20" t="s">
        <v>131</v>
      </c>
      <c r="G23" s="20" t="s">
        <v>131</v>
      </c>
      <c r="I23" s="16" t="str">
        <f t="shared" si="0"/>
        <v/>
      </c>
    </row>
    <row r="24" spans="1:9" ht="16" x14ac:dyDescent="0.2">
      <c r="A24" s="21" t="s">
        <v>135</v>
      </c>
      <c r="B24" s="19">
        <v>417</v>
      </c>
      <c r="C24" s="20">
        <v>15.2</v>
      </c>
      <c r="D24" s="20">
        <v>86.5</v>
      </c>
      <c r="E24" s="20">
        <v>6</v>
      </c>
      <c r="F24" s="20">
        <v>3.9</v>
      </c>
      <c r="G24" s="20">
        <v>20.7</v>
      </c>
      <c r="H24" s="26" t="s">
        <v>29</v>
      </c>
      <c r="I24" s="16">
        <f t="shared" si="0"/>
        <v>3.5999999999999943</v>
      </c>
    </row>
    <row r="25" spans="1:9" x14ac:dyDescent="0.2">
      <c r="I25" s="16" t="str">
        <f t="shared" si="0"/>
        <v/>
      </c>
    </row>
    <row r="26" spans="1:9" ht="16" x14ac:dyDescent="0.2">
      <c r="A26" s="18" t="s">
        <v>1</v>
      </c>
      <c r="B26" s="19">
        <v>10786</v>
      </c>
      <c r="C26" s="20">
        <v>10.9</v>
      </c>
      <c r="D26" s="20">
        <v>88.6</v>
      </c>
      <c r="E26" s="20">
        <v>6</v>
      </c>
      <c r="F26" s="20">
        <v>2</v>
      </c>
      <c r="G26" s="20">
        <v>30</v>
      </c>
      <c r="H26" s="26" t="s">
        <v>43</v>
      </c>
      <c r="I26" s="16">
        <f t="shared" si="0"/>
        <v>3.4000000000000057</v>
      </c>
    </row>
    <row r="27" spans="1:9" x14ac:dyDescent="0.2">
      <c r="I27" s="16" t="str">
        <f t="shared" si="0"/>
        <v/>
      </c>
    </row>
    <row r="28" spans="1:9" ht="16" x14ac:dyDescent="0.2">
      <c r="A28" s="18" t="s">
        <v>2</v>
      </c>
      <c r="B28" s="19">
        <v>14550</v>
      </c>
      <c r="C28" s="20">
        <v>29.5</v>
      </c>
      <c r="D28" s="20">
        <v>79.7</v>
      </c>
      <c r="E28" s="20">
        <v>10.3</v>
      </c>
      <c r="F28" s="20">
        <v>7</v>
      </c>
      <c r="G28" s="20">
        <v>17.3</v>
      </c>
      <c r="I28" s="16">
        <f t="shared" si="0"/>
        <v>3</v>
      </c>
    </row>
    <row r="29" spans="1:9" ht="18" customHeight="1" x14ac:dyDescent="0.2">
      <c r="A29" s="21" t="s">
        <v>136</v>
      </c>
      <c r="B29" s="19">
        <v>9129</v>
      </c>
      <c r="C29" s="20">
        <v>25.4</v>
      </c>
      <c r="D29" s="20">
        <v>80.3</v>
      </c>
      <c r="E29" s="20">
        <v>9.5</v>
      </c>
      <c r="F29" s="20">
        <v>7.4</v>
      </c>
      <c r="G29" s="20">
        <v>15.5</v>
      </c>
      <c r="I29" s="16">
        <f t="shared" si="0"/>
        <v>2.7999999999999972</v>
      </c>
    </row>
    <row r="30" spans="1:9" ht="18" customHeight="1" x14ac:dyDescent="0.2">
      <c r="A30" s="22" t="s">
        <v>137</v>
      </c>
      <c r="B30" s="19">
        <v>410</v>
      </c>
      <c r="C30" s="20">
        <v>21.3</v>
      </c>
      <c r="D30" s="20">
        <v>84</v>
      </c>
      <c r="E30" s="20">
        <v>8.8000000000000007</v>
      </c>
      <c r="F30" s="20">
        <v>2.4</v>
      </c>
      <c r="G30" s="20">
        <v>24.4</v>
      </c>
      <c r="H30" s="26" t="s">
        <v>433</v>
      </c>
      <c r="I30" s="16">
        <f t="shared" si="0"/>
        <v>4.7999999999999972</v>
      </c>
    </row>
    <row r="31" spans="1:9" ht="16" x14ac:dyDescent="0.2">
      <c r="A31" s="23" t="s">
        <v>138</v>
      </c>
      <c r="B31" s="19">
        <v>17</v>
      </c>
      <c r="C31" s="20" t="s">
        <v>131</v>
      </c>
      <c r="D31" s="20" t="s">
        <v>131</v>
      </c>
      <c r="E31" s="20" t="s">
        <v>131</v>
      </c>
      <c r="F31" s="20" t="s">
        <v>131</v>
      </c>
      <c r="G31" s="20" t="s">
        <v>131</v>
      </c>
      <c r="I31" s="16" t="str">
        <f t="shared" si="0"/>
        <v/>
      </c>
    </row>
    <row r="32" spans="1:9" ht="16" x14ac:dyDescent="0.2">
      <c r="A32" s="23" t="s">
        <v>139</v>
      </c>
      <c r="B32" s="19">
        <v>38</v>
      </c>
      <c r="C32" s="20" t="s">
        <v>131</v>
      </c>
      <c r="D32" s="20" t="s">
        <v>131</v>
      </c>
      <c r="E32" s="20" t="s">
        <v>131</v>
      </c>
      <c r="F32" s="20" t="s">
        <v>131</v>
      </c>
      <c r="G32" s="20" t="s">
        <v>131</v>
      </c>
      <c r="I32" s="16" t="str">
        <f t="shared" si="0"/>
        <v/>
      </c>
    </row>
    <row r="33" spans="1:9" ht="16" x14ac:dyDescent="0.2">
      <c r="A33" s="23" t="s">
        <v>140</v>
      </c>
      <c r="B33" s="19">
        <v>123</v>
      </c>
      <c r="C33" s="20">
        <v>22.9</v>
      </c>
      <c r="D33" s="20">
        <v>78.900000000000006</v>
      </c>
      <c r="E33" s="20">
        <v>10.6</v>
      </c>
      <c r="F33" s="20">
        <v>4.3</v>
      </c>
      <c r="G33" s="20">
        <v>21.8</v>
      </c>
      <c r="H33" s="26" t="s">
        <v>98</v>
      </c>
      <c r="I33" s="16">
        <f t="shared" si="0"/>
        <v>6.2000000000000028</v>
      </c>
    </row>
    <row r="34" spans="1:9" ht="16" x14ac:dyDescent="0.2">
      <c r="A34" s="23" t="s">
        <v>141</v>
      </c>
      <c r="B34" s="19">
        <v>157</v>
      </c>
      <c r="C34" s="20">
        <v>12.9</v>
      </c>
      <c r="D34" s="20">
        <v>89.3</v>
      </c>
      <c r="E34" s="20">
        <v>7.1</v>
      </c>
      <c r="F34" s="20">
        <v>2.1</v>
      </c>
      <c r="G34" s="20">
        <v>29.8</v>
      </c>
      <c r="I34" s="16">
        <f t="shared" si="0"/>
        <v>1.5000000000000142</v>
      </c>
    </row>
    <row r="35" spans="1:9" ht="16" x14ac:dyDescent="0.2">
      <c r="A35" s="23" t="s">
        <v>142</v>
      </c>
      <c r="B35" s="19">
        <v>75</v>
      </c>
      <c r="C35" s="20">
        <v>29.6</v>
      </c>
      <c r="D35" s="20">
        <v>84.5</v>
      </c>
      <c r="E35" s="20">
        <v>7.9</v>
      </c>
      <c r="F35" s="20">
        <v>1.6</v>
      </c>
      <c r="G35" s="20">
        <v>23.1</v>
      </c>
      <c r="I35" s="16">
        <f t="shared" si="0"/>
        <v>6</v>
      </c>
    </row>
    <row r="36" spans="1:9" ht="18" customHeight="1" x14ac:dyDescent="0.2">
      <c r="A36" s="22" t="s">
        <v>143</v>
      </c>
      <c r="B36" s="19">
        <v>1534</v>
      </c>
      <c r="C36" s="20">
        <v>16.399999999999999</v>
      </c>
      <c r="D36" s="20">
        <v>89.3</v>
      </c>
      <c r="E36" s="20">
        <v>5.7</v>
      </c>
      <c r="F36" s="20">
        <v>2.4</v>
      </c>
      <c r="G36" s="20">
        <v>14.9</v>
      </c>
      <c r="I36" s="16">
        <f t="shared" si="0"/>
        <v>2.5999999999999943</v>
      </c>
    </row>
    <row r="37" spans="1:9" ht="16" x14ac:dyDescent="0.2">
      <c r="A37" s="23" t="s">
        <v>144</v>
      </c>
      <c r="B37" s="19">
        <v>256</v>
      </c>
      <c r="C37" s="20">
        <v>12.1</v>
      </c>
      <c r="D37" s="20">
        <v>87.4</v>
      </c>
      <c r="E37" s="20">
        <v>8.1999999999999993</v>
      </c>
      <c r="F37" s="20">
        <v>1</v>
      </c>
      <c r="G37" s="20">
        <v>13.5</v>
      </c>
      <c r="H37" s="26" t="s">
        <v>101</v>
      </c>
      <c r="I37" s="16">
        <f t="shared" si="0"/>
        <v>3.3999999999999915</v>
      </c>
    </row>
    <row r="38" spans="1:9" ht="16" x14ac:dyDescent="0.2">
      <c r="A38" s="23" t="s">
        <v>145</v>
      </c>
      <c r="B38" s="19">
        <v>71</v>
      </c>
      <c r="C38" s="20">
        <v>26.9</v>
      </c>
      <c r="D38" s="20">
        <v>92.2</v>
      </c>
      <c r="E38" s="20">
        <v>6.1</v>
      </c>
      <c r="F38" s="20">
        <v>0.8</v>
      </c>
      <c r="G38" s="20">
        <v>23.4</v>
      </c>
      <c r="H38" s="26" t="s">
        <v>104</v>
      </c>
      <c r="I38" s="16">
        <f t="shared" si="0"/>
        <v>0.90000000000000568</v>
      </c>
    </row>
    <row r="39" spans="1:9" ht="16" x14ac:dyDescent="0.2">
      <c r="A39" s="23" t="s">
        <v>146</v>
      </c>
      <c r="B39" s="19">
        <v>31</v>
      </c>
      <c r="C39" s="20" t="s">
        <v>131</v>
      </c>
      <c r="D39" s="20" t="s">
        <v>131</v>
      </c>
      <c r="E39" s="20" t="s">
        <v>131</v>
      </c>
      <c r="F39" s="20" t="s">
        <v>131</v>
      </c>
      <c r="G39" s="20" t="s">
        <v>131</v>
      </c>
      <c r="I39" s="16" t="str">
        <f t="shared" si="0"/>
        <v/>
      </c>
    </row>
    <row r="40" spans="1:9" ht="16" x14ac:dyDescent="0.2">
      <c r="A40" s="23" t="s">
        <v>147</v>
      </c>
      <c r="B40" s="19">
        <v>59</v>
      </c>
      <c r="C40" s="20">
        <v>18.5</v>
      </c>
      <c r="D40" s="20">
        <v>94.6</v>
      </c>
      <c r="E40" s="20">
        <v>4.7</v>
      </c>
      <c r="F40" s="20">
        <v>0.4</v>
      </c>
      <c r="G40" s="20">
        <v>8</v>
      </c>
      <c r="H40" s="26" t="s">
        <v>433</v>
      </c>
      <c r="I40" s="16">
        <f t="shared" si="0"/>
        <v>0.29999999999999716</v>
      </c>
    </row>
    <row r="41" spans="1:9" ht="16" x14ac:dyDescent="0.2">
      <c r="A41" s="23" t="s">
        <v>148</v>
      </c>
      <c r="B41" s="19">
        <v>45</v>
      </c>
      <c r="C41" s="20" t="s">
        <v>131</v>
      </c>
      <c r="D41" s="20" t="s">
        <v>131</v>
      </c>
      <c r="E41" s="20" t="s">
        <v>131</v>
      </c>
      <c r="F41" s="20" t="s">
        <v>131</v>
      </c>
      <c r="G41" s="20" t="s">
        <v>131</v>
      </c>
      <c r="I41" s="16" t="str">
        <f t="shared" si="0"/>
        <v/>
      </c>
    </row>
    <row r="42" spans="1:9" ht="16" x14ac:dyDescent="0.2">
      <c r="A42" s="23" t="s">
        <v>149</v>
      </c>
      <c r="B42" s="19">
        <v>46</v>
      </c>
      <c r="C42" s="20" t="s">
        <v>131</v>
      </c>
      <c r="D42" s="20" t="s">
        <v>131</v>
      </c>
      <c r="E42" s="20" t="s">
        <v>131</v>
      </c>
      <c r="F42" s="20" t="s">
        <v>131</v>
      </c>
      <c r="G42" s="20" t="s">
        <v>131</v>
      </c>
      <c r="I42" s="16" t="str">
        <f t="shared" si="0"/>
        <v/>
      </c>
    </row>
    <row r="43" spans="1:9" ht="32" x14ac:dyDescent="0.2">
      <c r="A43" s="23" t="s">
        <v>150</v>
      </c>
      <c r="B43" s="19">
        <v>304</v>
      </c>
      <c r="C43" s="20">
        <v>16.100000000000001</v>
      </c>
      <c r="D43" s="20">
        <v>86.4</v>
      </c>
      <c r="E43" s="20">
        <v>6.9</v>
      </c>
      <c r="F43" s="20">
        <v>2.6</v>
      </c>
      <c r="G43" s="20">
        <v>15.6</v>
      </c>
      <c r="H43" s="26" t="s">
        <v>433</v>
      </c>
      <c r="I43" s="16">
        <f t="shared" si="0"/>
        <v>4.0999999999999943</v>
      </c>
    </row>
    <row r="44" spans="1:9" ht="16" x14ac:dyDescent="0.2">
      <c r="A44" s="23" t="s">
        <v>151</v>
      </c>
      <c r="B44" s="19">
        <v>287</v>
      </c>
      <c r="C44" s="20">
        <v>14</v>
      </c>
      <c r="D44" s="20">
        <v>90.9</v>
      </c>
      <c r="E44" s="20">
        <v>3.9</v>
      </c>
      <c r="F44" s="20">
        <v>4.5999999999999996</v>
      </c>
      <c r="G44" s="20">
        <v>13.8</v>
      </c>
      <c r="H44" s="26" t="s">
        <v>433</v>
      </c>
      <c r="I44" s="16">
        <f t="shared" si="0"/>
        <v>0.59999999999999432</v>
      </c>
    </row>
    <row r="45" spans="1:9" ht="16" x14ac:dyDescent="0.2">
      <c r="A45" s="23" t="s">
        <v>152</v>
      </c>
      <c r="B45" s="19">
        <v>61</v>
      </c>
      <c r="C45" s="20">
        <v>18.5</v>
      </c>
      <c r="D45" s="20">
        <v>91.8</v>
      </c>
      <c r="E45" s="20">
        <v>1</v>
      </c>
      <c r="F45" s="20">
        <v>2.2999999999999998</v>
      </c>
      <c r="G45" s="20">
        <v>20.9</v>
      </c>
      <c r="H45" s="26" t="s">
        <v>433</v>
      </c>
      <c r="I45" s="16">
        <f t="shared" si="0"/>
        <v>4.9000000000000057</v>
      </c>
    </row>
    <row r="46" spans="1:9" ht="16" x14ac:dyDescent="0.2">
      <c r="A46" s="23" t="s">
        <v>153</v>
      </c>
      <c r="B46" s="19">
        <v>46</v>
      </c>
      <c r="C46" s="20" t="s">
        <v>131</v>
      </c>
      <c r="D46" s="20" t="s">
        <v>131</v>
      </c>
      <c r="E46" s="20" t="s">
        <v>131</v>
      </c>
      <c r="F46" s="20" t="s">
        <v>131</v>
      </c>
      <c r="G46" s="20" t="s">
        <v>131</v>
      </c>
      <c r="I46" s="16" t="str">
        <f t="shared" si="0"/>
        <v/>
      </c>
    </row>
    <row r="47" spans="1:9" ht="16" x14ac:dyDescent="0.2">
      <c r="A47" s="23" t="s">
        <v>154</v>
      </c>
      <c r="B47" s="19">
        <v>310</v>
      </c>
      <c r="C47" s="20">
        <v>18.600000000000001</v>
      </c>
      <c r="D47" s="20">
        <v>89.8</v>
      </c>
      <c r="E47" s="20">
        <v>5.7</v>
      </c>
      <c r="F47" s="20">
        <v>1.9</v>
      </c>
      <c r="G47" s="20">
        <v>15.3</v>
      </c>
      <c r="H47" s="26" t="s">
        <v>433</v>
      </c>
      <c r="I47" s="16">
        <f t="shared" si="0"/>
        <v>2.5999999999999943</v>
      </c>
    </row>
    <row r="48" spans="1:9" ht="16" x14ac:dyDescent="0.2">
      <c r="A48" s="23" t="s">
        <v>155</v>
      </c>
      <c r="B48" s="19">
        <v>18</v>
      </c>
      <c r="C48" s="20" t="s">
        <v>131</v>
      </c>
      <c r="D48" s="20" t="s">
        <v>131</v>
      </c>
      <c r="E48" s="20" t="s">
        <v>131</v>
      </c>
      <c r="F48" s="20" t="s">
        <v>131</v>
      </c>
      <c r="G48" s="20" t="s">
        <v>131</v>
      </c>
      <c r="I48" s="16" t="str">
        <f t="shared" si="0"/>
        <v/>
      </c>
    </row>
    <row r="49" spans="1:9" ht="18" customHeight="1" x14ac:dyDescent="0.2">
      <c r="A49" s="22" t="s">
        <v>156</v>
      </c>
      <c r="B49" s="19">
        <v>1119</v>
      </c>
      <c r="C49" s="20">
        <v>23.3</v>
      </c>
      <c r="D49" s="20">
        <v>85.4</v>
      </c>
      <c r="E49" s="20">
        <v>7.7</v>
      </c>
      <c r="F49" s="20">
        <v>4.5999999999999996</v>
      </c>
      <c r="G49" s="20">
        <v>11.2</v>
      </c>
      <c r="H49" s="26" t="s">
        <v>39</v>
      </c>
      <c r="I49" s="16">
        <f t="shared" si="0"/>
        <v>2.2999999999999972</v>
      </c>
    </row>
    <row r="50" spans="1:9" ht="16" x14ac:dyDescent="0.2">
      <c r="A50" s="23" t="s">
        <v>157</v>
      </c>
      <c r="B50" s="19">
        <v>93</v>
      </c>
      <c r="C50" s="20">
        <v>18.3</v>
      </c>
      <c r="D50" s="20">
        <v>84.7</v>
      </c>
      <c r="E50" s="20">
        <v>9.4</v>
      </c>
      <c r="F50" s="20">
        <v>3.8</v>
      </c>
      <c r="G50" s="20">
        <v>4.3</v>
      </c>
      <c r="I50" s="16">
        <f t="shared" si="0"/>
        <v>2.0999999999999943</v>
      </c>
    </row>
    <row r="51" spans="1:9" ht="16" x14ac:dyDescent="0.2">
      <c r="A51" s="23" t="s">
        <v>158</v>
      </c>
      <c r="B51" s="19">
        <v>129</v>
      </c>
      <c r="C51" s="20">
        <v>21.5</v>
      </c>
      <c r="D51" s="20">
        <v>89.7</v>
      </c>
      <c r="E51" s="20">
        <v>4.8</v>
      </c>
      <c r="F51" s="20">
        <v>3.9</v>
      </c>
      <c r="G51" s="20">
        <v>10</v>
      </c>
      <c r="I51" s="16">
        <f t="shared" si="0"/>
        <v>1.5999999999999943</v>
      </c>
    </row>
    <row r="52" spans="1:9" ht="16" x14ac:dyDescent="0.2">
      <c r="A52" s="23" t="s">
        <v>159</v>
      </c>
      <c r="B52" s="19">
        <v>81</v>
      </c>
      <c r="C52" s="20">
        <v>26.1</v>
      </c>
      <c r="D52" s="20">
        <v>84</v>
      </c>
      <c r="E52" s="20">
        <v>4</v>
      </c>
      <c r="F52" s="20">
        <v>6.1</v>
      </c>
      <c r="G52" s="20">
        <v>16.5</v>
      </c>
      <c r="I52" s="16">
        <f t="shared" si="0"/>
        <v>5.9000000000000057</v>
      </c>
    </row>
    <row r="53" spans="1:9" ht="16" x14ac:dyDescent="0.2">
      <c r="A53" s="23" t="s">
        <v>160</v>
      </c>
      <c r="B53" s="19">
        <v>91</v>
      </c>
      <c r="C53" s="20">
        <v>13.5</v>
      </c>
      <c r="D53" s="20">
        <v>91.1</v>
      </c>
      <c r="E53" s="20">
        <v>1.2</v>
      </c>
      <c r="F53" s="20">
        <v>4.5</v>
      </c>
      <c r="G53" s="20">
        <v>6.7</v>
      </c>
      <c r="I53" s="16">
        <f t="shared" si="0"/>
        <v>3.2000000000000028</v>
      </c>
    </row>
    <row r="54" spans="1:9" ht="16" x14ac:dyDescent="0.2">
      <c r="A54" s="23" t="s">
        <v>161</v>
      </c>
      <c r="B54" s="19">
        <v>41</v>
      </c>
      <c r="C54" s="20" t="s">
        <v>131</v>
      </c>
      <c r="D54" s="20" t="s">
        <v>131</v>
      </c>
      <c r="E54" s="20" t="s">
        <v>131</v>
      </c>
      <c r="F54" s="20" t="s">
        <v>131</v>
      </c>
      <c r="G54" s="20" t="s">
        <v>131</v>
      </c>
      <c r="I54" s="16" t="str">
        <f t="shared" si="0"/>
        <v/>
      </c>
    </row>
    <row r="55" spans="1:9" ht="16" x14ac:dyDescent="0.2">
      <c r="A55" s="23" t="s">
        <v>162</v>
      </c>
      <c r="B55" s="19">
        <v>684</v>
      </c>
      <c r="C55" s="20">
        <v>25</v>
      </c>
      <c r="D55" s="20">
        <v>84.5</v>
      </c>
      <c r="E55" s="20">
        <v>9</v>
      </c>
      <c r="F55" s="20">
        <v>4.5</v>
      </c>
      <c r="G55" s="20">
        <v>12.1</v>
      </c>
      <c r="I55" s="16">
        <f t="shared" si="0"/>
        <v>2</v>
      </c>
    </row>
    <row r="56" spans="1:9" ht="18" customHeight="1" x14ac:dyDescent="0.2">
      <c r="A56" s="22" t="s">
        <v>163</v>
      </c>
      <c r="B56" s="19">
        <v>1039</v>
      </c>
      <c r="C56" s="20">
        <v>30.5</v>
      </c>
      <c r="D56" s="20">
        <v>68.099999999999994</v>
      </c>
      <c r="E56" s="20">
        <v>5.9</v>
      </c>
      <c r="F56" s="20">
        <v>22.8</v>
      </c>
      <c r="G56" s="20">
        <v>11.6</v>
      </c>
      <c r="H56" s="26" t="s">
        <v>37</v>
      </c>
      <c r="I56" s="16">
        <f t="shared" si="0"/>
        <v>3.2000000000000028</v>
      </c>
    </row>
    <row r="57" spans="1:9" ht="16" x14ac:dyDescent="0.2">
      <c r="A57" s="23" t="s">
        <v>164</v>
      </c>
      <c r="B57" s="19">
        <v>155</v>
      </c>
      <c r="C57" s="20">
        <v>27.3</v>
      </c>
      <c r="D57" s="20">
        <v>58.7</v>
      </c>
      <c r="E57" s="20">
        <v>7.4</v>
      </c>
      <c r="F57" s="20">
        <v>31.4</v>
      </c>
      <c r="G57" s="20">
        <v>12.7</v>
      </c>
      <c r="I57" s="16">
        <f t="shared" si="0"/>
        <v>2.5</v>
      </c>
    </row>
    <row r="58" spans="1:9" ht="16" x14ac:dyDescent="0.2">
      <c r="A58" s="23" t="s">
        <v>165</v>
      </c>
      <c r="B58" s="19">
        <v>103</v>
      </c>
      <c r="C58" s="20">
        <v>21.5</v>
      </c>
      <c r="D58" s="20">
        <v>73.3</v>
      </c>
      <c r="E58" s="20">
        <v>8.6</v>
      </c>
      <c r="F58" s="20">
        <v>18.100000000000001</v>
      </c>
      <c r="G58" s="20">
        <v>10</v>
      </c>
      <c r="I58" s="16">
        <f t="shared" si="0"/>
        <v>0</v>
      </c>
    </row>
    <row r="59" spans="1:9" ht="32" x14ac:dyDescent="0.2">
      <c r="A59" s="23" t="s">
        <v>166</v>
      </c>
      <c r="B59" s="19">
        <v>175</v>
      </c>
      <c r="C59" s="20">
        <v>28.7</v>
      </c>
      <c r="D59" s="20">
        <v>82.3</v>
      </c>
      <c r="E59" s="20">
        <v>7.2</v>
      </c>
      <c r="F59" s="20">
        <v>9</v>
      </c>
      <c r="G59" s="20">
        <v>12.6</v>
      </c>
      <c r="I59" s="16">
        <f t="shared" si="0"/>
        <v>1.5</v>
      </c>
    </row>
    <row r="60" spans="1:9" ht="16" x14ac:dyDescent="0.2">
      <c r="A60" s="23" t="s">
        <v>167</v>
      </c>
      <c r="B60" s="19">
        <v>606</v>
      </c>
      <c r="C60" s="20">
        <v>33.4</v>
      </c>
      <c r="D60" s="20">
        <v>65.599999999999994</v>
      </c>
      <c r="E60" s="20">
        <v>4.7</v>
      </c>
      <c r="F60" s="20">
        <v>25.4</v>
      </c>
      <c r="G60" s="20">
        <v>11.2</v>
      </c>
      <c r="I60" s="16">
        <f t="shared" si="0"/>
        <v>4.3000000000000114</v>
      </c>
    </row>
    <row r="61" spans="1:9" ht="18" customHeight="1" x14ac:dyDescent="0.2">
      <c r="A61" s="22" t="s">
        <v>168</v>
      </c>
      <c r="B61" s="19">
        <v>376</v>
      </c>
      <c r="C61" s="20">
        <v>28.9</v>
      </c>
      <c r="D61" s="20">
        <v>81.599999999999994</v>
      </c>
      <c r="E61" s="20">
        <v>9.4</v>
      </c>
      <c r="F61" s="20">
        <v>5.5</v>
      </c>
      <c r="G61" s="20">
        <v>15.3</v>
      </c>
      <c r="H61" s="26" t="s">
        <v>38</v>
      </c>
      <c r="I61" s="16">
        <f t="shared" si="0"/>
        <v>3.5</v>
      </c>
    </row>
    <row r="62" spans="1:9" ht="16" x14ac:dyDescent="0.2">
      <c r="A62" s="23" t="s">
        <v>169</v>
      </c>
      <c r="B62" s="19">
        <v>68</v>
      </c>
      <c r="C62" s="20">
        <v>33</v>
      </c>
      <c r="D62" s="20">
        <v>70.599999999999994</v>
      </c>
      <c r="E62" s="20">
        <v>17.7</v>
      </c>
      <c r="F62" s="20">
        <v>3.6</v>
      </c>
      <c r="G62" s="20">
        <v>13.2</v>
      </c>
      <c r="I62" s="16">
        <f t="shared" si="0"/>
        <v>8.1000000000000085</v>
      </c>
    </row>
    <row r="63" spans="1:9" ht="32" x14ac:dyDescent="0.2">
      <c r="A63" s="23" t="s">
        <v>170</v>
      </c>
      <c r="B63" s="19">
        <v>307</v>
      </c>
      <c r="C63" s="20">
        <v>28</v>
      </c>
      <c r="D63" s="20">
        <v>84</v>
      </c>
      <c r="E63" s="20">
        <v>7.5</v>
      </c>
      <c r="F63" s="20">
        <v>6</v>
      </c>
      <c r="G63" s="20">
        <v>15.8</v>
      </c>
      <c r="I63" s="16">
        <f t="shared" si="0"/>
        <v>2.5</v>
      </c>
    </row>
    <row r="64" spans="1:9" ht="18" customHeight="1" x14ac:dyDescent="0.2">
      <c r="A64" s="22" t="s">
        <v>171</v>
      </c>
      <c r="B64" s="19">
        <v>2304</v>
      </c>
      <c r="C64" s="20">
        <v>24</v>
      </c>
      <c r="D64" s="20">
        <v>76.5</v>
      </c>
      <c r="E64" s="20">
        <v>14.3</v>
      </c>
      <c r="F64" s="20">
        <v>6.9</v>
      </c>
      <c r="G64" s="20">
        <v>12.9</v>
      </c>
      <c r="H64" s="26" t="s">
        <v>433</v>
      </c>
      <c r="I64" s="16">
        <f t="shared" si="0"/>
        <v>2.2999999999999972</v>
      </c>
    </row>
    <row r="65" spans="1:9" ht="16" x14ac:dyDescent="0.2">
      <c r="A65" s="23" t="s">
        <v>172</v>
      </c>
      <c r="B65" s="19">
        <v>1266</v>
      </c>
      <c r="C65" s="20">
        <v>26.1</v>
      </c>
      <c r="D65" s="20">
        <v>73.099999999999994</v>
      </c>
      <c r="E65" s="20">
        <v>18.2</v>
      </c>
      <c r="F65" s="20">
        <v>6.5</v>
      </c>
      <c r="G65" s="20">
        <v>9.9</v>
      </c>
      <c r="H65" s="26" t="s">
        <v>40</v>
      </c>
      <c r="I65" s="16">
        <f t="shared" si="0"/>
        <v>2.2000000000000028</v>
      </c>
    </row>
    <row r="66" spans="1:9" ht="16" x14ac:dyDescent="0.2">
      <c r="A66" s="23" t="s">
        <v>173</v>
      </c>
      <c r="B66" s="19">
        <v>772</v>
      </c>
      <c r="C66" s="20">
        <v>22.7</v>
      </c>
      <c r="D66" s="20">
        <v>81.099999999999994</v>
      </c>
      <c r="E66" s="20">
        <v>7.6</v>
      </c>
      <c r="F66" s="20">
        <v>8.6</v>
      </c>
      <c r="G66" s="20">
        <v>16.7</v>
      </c>
      <c r="I66" s="16">
        <f t="shared" si="0"/>
        <v>2.7000000000000171</v>
      </c>
    </row>
    <row r="67" spans="1:9" ht="16" x14ac:dyDescent="0.2">
      <c r="A67" s="23" t="s">
        <v>174</v>
      </c>
      <c r="B67" s="19">
        <v>44</v>
      </c>
      <c r="C67" s="20" t="s">
        <v>131</v>
      </c>
      <c r="D67" s="20" t="s">
        <v>131</v>
      </c>
      <c r="E67" s="20" t="s">
        <v>131</v>
      </c>
      <c r="F67" s="20" t="s">
        <v>131</v>
      </c>
      <c r="G67" s="20" t="s">
        <v>131</v>
      </c>
      <c r="I67" s="16" t="str">
        <f t="shared" si="0"/>
        <v/>
      </c>
    </row>
    <row r="68" spans="1:9" ht="16" x14ac:dyDescent="0.2">
      <c r="A68" s="23" t="s">
        <v>175</v>
      </c>
      <c r="B68" s="19">
        <v>27</v>
      </c>
      <c r="C68" s="20" t="s">
        <v>131</v>
      </c>
      <c r="D68" s="20" t="s">
        <v>131</v>
      </c>
      <c r="E68" s="20" t="s">
        <v>131</v>
      </c>
      <c r="F68" s="20" t="s">
        <v>131</v>
      </c>
      <c r="G68" s="20" t="s">
        <v>131</v>
      </c>
      <c r="I68" s="16" t="str">
        <f t="shared" si="0"/>
        <v/>
      </c>
    </row>
    <row r="69" spans="1:9" ht="16" x14ac:dyDescent="0.2">
      <c r="A69" s="23" t="s">
        <v>176</v>
      </c>
      <c r="B69" s="19">
        <v>176</v>
      </c>
      <c r="C69" s="20">
        <v>16</v>
      </c>
      <c r="D69" s="20">
        <v>76.900000000000006</v>
      </c>
      <c r="E69" s="20">
        <v>16.100000000000001</v>
      </c>
      <c r="F69" s="20">
        <v>4.9000000000000004</v>
      </c>
      <c r="G69" s="20">
        <v>19.2</v>
      </c>
      <c r="I69" s="16">
        <f t="shared" si="0"/>
        <v>2.0999999999999943</v>
      </c>
    </row>
    <row r="70" spans="1:9" ht="16" x14ac:dyDescent="0.2">
      <c r="A70" s="23" t="s">
        <v>177</v>
      </c>
      <c r="B70" s="19">
        <v>20</v>
      </c>
      <c r="C70" s="20" t="s">
        <v>131</v>
      </c>
      <c r="D70" s="20" t="s">
        <v>131</v>
      </c>
      <c r="E70" s="20" t="s">
        <v>131</v>
      </c>
      <c r="F70" s="20" t="s">
        <v>131</v>
      </c>
      <c r="G70" s="20" t="s">
        <v>131</v>
      </c>
      <c r="I70" s="16" t="str">
        <f t="shared" si="0"/>
        <v/>
      </c>
    </row>
    <row r="71" spans="1:9" ht="18" customHeight="1" x14ac:dyDescent="0.2">
      <c r="A71" s="22" t="s">
        <v>178</v>
      </c>
      <c r="B71" s="19">
        <v>430</v>
      </c>
      <c r="C71" s="20">
        <v>16.600000000000001</v>
      </c>
      <c r="D71" s="20">
        <v>85.1</v>
      </c>
      <c r="E71" s="20">
        <v>9.1</v>
      </c>
      <c r="F71" s="20">
        <v>1.7</v>
      </c>
      <c r="G71" s="20">
        <v>23.6</v>
      </c>
      <c r="H71" s="26" t="s">
        <v>32</v>
      </c>
      <c r="I71" s="16">
        <f t="shared" si="0"/>
        <v>4.1000000000000085</v>
      </c>
    </row>
    <row r="72" spans="1:9" ht="16" x14ac:dyDescent="0.2">
      <c r="A72" s="23" t="s">
        <v>179</v>
      </c>
      <c r="B72" s="19">
        <v>141</v>
      </c>
      <c r="C72" s="20">
        <v>13.5</v>
      </c>
      <c r="D72" s="20">
        <v>86.5</v>
      </c>
      <c r="E72" s="20">
        <v>7.5</v>
      </c>
      <c r="F72" s="20">
        <v>0.5</v>
      </c>
      <c r="G72" s="20">
        <v>21.9</v>
      </c>
      <c r="I72" s="16">
        <f t="shared" si="0"/>
        <v>5.5</v>
      </c>
    </row>
    <row r="73" spans="1:9" ht="16" x14ac:dyDescent="0.2">
      <c r="A73" s="23" t="s">
        <v>180</v>
      </c>
      <c r="B73" s="19">
        <v>30</v>
      </c>
      <c r="C73" s="20" t="s">
        <v>131</v>
      </c>
      <c r="D73" s="20" t="s">
        <v>131</v>
      </c>
      <c r="E73" s="20" t="s">
        <v>131</v>
      </c>
      <c r="F73" s="20" t="s">
        <v>131</v>
      </c>
      <c r="G73" s="20" t="s">
        <v>131</v>
      </c>
      <c r="I73" s="16" t="str">
        <f t="shared" ref="I73:I136" si="1">IF(OR(ISBLANK(D73),NOT(ISNUMBER(D73))),"",MAX(0,100-SUM(D73:F73)))</f>
        <v/>
      </c>
    </row>
    <row r="74" spans="1:9" ht="16" x14ac:dyDescent="0.2">
      <c r="A74" s="23" t="s">
        <v>181</v>
      </c>
      <c r="B74" s="19">
        <v>29</v>
      </c>
      <c r="C74" s="20" t="s">
        <v>131</v>
      </c>
      <c r="D74" s="20" t="s">
        <v>131</v>
      </c>
      <c r="E74" s="20" t="s">
        <v>131</v>
      </c>
      <c r="F74" s="20" t="s">
        <v>131</v>
      </c>
      <c r="G74" s="20" t="s">
        <v>131</v>
      </c>
      <c r="I74" s="16" t="str">
        <f t="shared" si="1"/>
        <v/>
      </c>
    </row>
    <row r="75" spans="1:9" ht="16" x14ac:dyDescent="0.2">
      <c r="A75" s="23" t="s">
        <v>182</v>
      </c>
      <c r="B75" s="19">
        <v>230</v>
      </c>
      <c r="C75" s="20">
        <v>19.7</v>
      </c>
      <c r="D75" s="20">
        <v>86.3</v>
      </c>
      <c r="E75" s="20">
        <v>8</v>
      </c>
      <c r="F75" s="20">
        <v>2.4</v>
      </c>
      <c r="G75" s="20">
        <v>28.1</v>
      </c>
      <c r="I75" s="16">
        <f t="shared" si="1"/>
        <v>3.2999999999999972</v>
      </c>
    </row>
    <row r="76" spans="1:9" ht="18" customHeight="1" x14ac:dyDescent="0.2">
      <c r="A76" s="22" t="s">
        <v>183</v>
      </c>
      <c r="B76" s="19">
        <v>395</v>
      </c>
      <c r="C76" s="20">
        <v>27.9</v>
      </c>
      <c r="D76" s="20">
        <v>86.7</v>
      </c>
      <c r="E76" s="20">
        <v>8.6</v>
      </c>
      <c r="F76" s="20">
        <v>3.6</v>
      </c>
      <c r="G76" s="20">
        <v>24.2</v>
      </c>
      <c r="I76" s="16">
        <f t="shared" si="1"/>
        <v>1.1000000000000085</v>
      </c>
    </row>
    <row r="77" spans="1:9" ht="18" customHeight="1" x14ac:dyDescent="0.2">
      <c r="A77" s="22" t="s">
        <v>184</v>
      </c>
      <c r="B77" s="19">
        <v>1522</v>
      </c>
      <c r="C77" s="20">
        <v>36.4</v>
      </c>
      <c r="D77" s="20">
        <v>77.3</v>
      </c>
      <c r="E77" s="20">
        <v>10.4</v>
      </c>
      <c r="F77" s="20">
        <v>9.1</v>
      </c>
      <c r="G77" s="20">
        <v>18.7</v>
      </c>
      <c r="H77" s="26" t="s">
        <v>42</v>
      </c>
      <c r="I77" s="16">
        <f t="shared" si="1"/>
        <v>3.2000000000000028</v>
      </c>
    </row>
    <row r="78" spans="1:9" ht="16" x14ac:dyDescent="0.2">
      <c r="A78" s="23" t="s">
        <v>185</v>
      </c>
      <c r="B78" s="19">
        <v>660</v>
      </c>
      <c r="C78" s="20">
        <v>39.700000000000003</v>
      </c>
      <c r="D78" s="20">
        <v>76.900000000000006</v>
      </c>
      <c r="E78" s="20">
        <v>8.4</v>
      </c>
      <c r="F78" s="20">
        <v>11.5</v>
      </c>
      <c r="G78" s="20">
        <v>13.9</v>
      </c>
      <c r="I78" s="16">
        <f t="shared" si="1"/>
        <v>3.1999999999999886</v>
      </c>
    </row>
    <row r="79" spans="1:9" ht="16" x14ac:dyDescent="0.2">
      <c r="A79" s="23" t="s">
        <v>186</v>
      </c>
      <c r="B79" s="19">
        <v>97</v>
      </c>
      <c r="C79" s="20">
        <v>33.1</v>
      </c>
      <c r="D79" s="20">
        <v>85</v>
      </c>
      <c r="E79" s="20">
        <v>8</v>
      </c>
      <c r="F79" s="20">
        <v>6.2</v>
      </c>
      <c r="G79" s="20">
        <v>13.6</v>
      </c>
      <c r="I79" s="16">
        <f t="shared" si="1"/>
        <v>0.79999999999999716</v>
      </c>
    </row>
    <row r="80" spans="1:9" ht="16" x14ac:dyDescent="0.2">
      <c r="A80" s="23" t="s">
        <v>187</v>
      </c>
      <c r="B80" s="19">
        <v>455</v>
      </c>
      <c r="C80" s="20">
        <v>36.4</v>
      </c>
      <c r="D80" s="20">
        <v>79.3</v>
      </c>
      <c r="E80" s="20">
        <v>10.4</v>
      </c>
      <c r="F80" s="20">
        <v>6.6</v>
      </c>
      <c r="G80" s="20">
        <v>19</v>
      </c>
      <c r="I80" s="16">
        <f t="shared" si="1"/>
        <v>3.7000000000000028</v>
      </c>
    </row>
    <row r="81" spans="1:9" ht="16" x14ac:dyDescent="0.2">
      <c r="A81" s="23" t="s">
        <v>188</v>
      </c>
      <c r="B81" s="19">
        <v>310</v>
      </c>
      <c r="C81" s="20">
        <v>30.4</v>
      </c>
      <c r="D81" s="20">
        <v>72.5</v>
      </c>
      <c r="E81" s="20">
        <v>15.7</v>
      </c>
      <c r="F81" s="20">
        <v>8.6</v>
      </c>
      <c r="G81" s="20">
        <v>30.3</v>
      </c>
      <c r="I81" s="16">
        <f t="shared" si="1"/>
        <v>3.2000000000000028</v>
      </c>
    </row>
    <row r="82" spans="1:9" ht="18" customHeight="1" x14ac:dyDescent="0.2">
      <c r="A82" s="21" t="s">
        <v>189</v>
      </c>
      <c r="B82" s="19">
        <v>5421</v>
      </c>
      <c r="C82" s="20">
        <v>36.5</v>
      </c>
      <c r="D82" s="20">
        <v>78.7</v>
      </c>
      <c r="E82" s="20">
        <v>11.5</v>
      </c>
      <c r="F82" s="20">
        <v>6.4</v>
      </c>
      <c r="G82" s="20">
        <v>20.5</v>
      </c>
      <c r="I82" s="16">
        <f t="shared" si="1"/>
        <v>3.3999999999999915</v>
      </c>
    </row>
    <row r="83" spans="1:9" ht="18" customHeight="1" x14ac:dyDescent="0.2">
      <c r="A83" s="22" t="s">
        <v>190</v>
      </c>
      <c r="B83" s="19">
        <v>1672</v>
      </c>
      <c r="C83" s="20">
        <v>42.2</v>
      </c>
      <c r="D83" s="20">
        <v>77.400000000000006</v>
      </c>
      <c r="E83" s="20">
        <v>13.2</v>
      </c>
      <c r="F83" s="20">
        <v>5.3</v>
      </c>
      <c r="G83" s="20">
        <v>31</v>
      </c>
      <c r="H83" s="26" t="s">
        <v>433</v>
      </c>
      <c r="I83" s="16">
        <f t="shared" si="1"/>
        <v>4.0999999999999943</v>
      </c>
    </row>
    <row r="84" spans="1:9" ht="16" x14ac:dyDescent="0.2">
      <c r="A84" s="23" t="s">
        <v>191</v>
      </c>
      <c r="B84" s="19">
        <v>149</v>
      </c>
      <c r="C84" s="20">
        <v>33.5</v>
      </c>
      <c r="D84" s="20">
        <v>85</v>
      </c>
      <c r="E84" s="20">
        <v>10.1</v>
      </c>
      <c r="F84" s="20">
        <v>2.7</v>
      </c>
      <c r="G84" s="20">
        <v>12.6</v>
      </c>
      <c r="I84" s="16">
        <f t="shared" si="1"/>
        <v>2.2000000000000028</v>
      </c>
    </row>
    <row r="85" spans="1:9" ht="16" x14ac:dyDescent="0.2">
      <c r="A85" s="23" t="s">
        <v>192</v>
      </c>
      <c r="B85" s="19">
        <v>60</v>
      </c>
      <c r="C85" s="20">
        <v>41.7</v>
      </c>
      <c r="D85" s="20">
        <v>74.7</v>
      </c>
      <c r="E85" s="20">
        <v>17.2</v>
      </c>
      <c r="F85" s="20">
        <v>5.6</v>
      </c>
      <c r="G85" s="20">
        <v>27.1</v>
      </c>
      <c r="I85" s="16">
        <f t="shared" si="1"/>
        <v>2.5</v>
      </c>
    </row>
    <row r="86" spans="1:9" ht="16" x14ac:dyDescent="0.2">
      <c r="A86" s="23" t="s">
        <v>193</v>
      </c>
      <c r="B86" s="19">
        <v>138</v>
      </c>
      <c r="C86" s="20">
        <v>38.5</v>
      </c>
      <c r="D86" s="20">
        <v>81.400000000000006</v>
      </c>
      <c r="E86" s="20">
        <v>8.8000000000000007</v>
      </c>
      <c r="F86" s="20">
        <v>5.7</v>
      </c>
      <c r="G86" s="20">
        <v>35.5</v>
      </c>
      <c r="I86" s="16">
        <f t="shared" si="1"/>
        <v>4.0999999999999943</v>
      </c>
    </row>
    <row r="87" spans="1:9" ht="16" x14ac:dyDescent="0.2">
      <c r="A87" s="23" t="s">
        <v>194</v>
      </c>
      <c r="B87" s="19">
        <v>136</v>
      </c>
      <c r="C87" s="20">
        <v>24.4</v>
      </c>
      <c r="D87" s="20">
        <v>88.4</v>
      </c>
      <c r="E87" s="20">
        <v>5.2</v>
      </c>
      <c r="F87" s="20">
        <v>2.5</v>
      </c>
      <c r="G87" s="20">
        <v>23.7</v>
      </c>
      <c r="I87" s="16">
        <f t="shared" si="1"/>
        <v>3.8999999999999915</v>
      </c>
    </row>
    <row r="88" spans="1:9" ht="16" x14ac:dyDescent="0.2">
      <c r="A88" s="23" t="s">
        <v>195</v>
      </c>
      <c r="B88" s="19">
        <v>485</v>
      </c>
      <c r="C88" s="20">
        <v>43</v>
      </c>
      <c r="D88" s="20">
        <v>69.5</v>
      </c>
      <c r="E88" s="20">
        <v>20</v>
      </c>
      <c r="F88" s="20">
        <v>6.5</v>
      </c>
      <c r="G88" s="20">
        <v>36.9</v>
      </c>
      <c r="I88" s="16">
        <f t="shared" si="1"/>
        <v>4</v>
      </c>
    </row>
    <row r="89" spans="1:9" ht="16" x14ac:dyDescent="0.2">
      <c r="A89" s="23" t="s">
        <v>196</v>
      </c>
      <c r="B89" s="19">
        <v>236</v>
      </c>
      <c r="C89" s="20">
        <v>68.099999999999994</v>
      </c>
      <c r="D89" s="20">
        <v>83.4</v>
      </c>
      <c r="E89" s="20">
        <v>9</v>
      </c>
      <c r="F89" s="20">
        <v>4.3</v>
      </c>
      <c r="G89" s="20">
        <v>22.5</v>
      </c>
      <c r="I89" s="16">
        <f t="shared" si="1"/>
        <v>3.2999999999999972</v>
      </c>
    </row>
    <row r="90" spans="1:9" ht="16" x14ac:dyDescent="0.2">
      <c r="A90" s="23" t="s">
        <v>197</v>
      </c>
      <c r="B90" s="19">
        <v>193</v>
      </c>
      <c r="C90" s="20">
        <v>41.1</v>
      </c>
      <c r="D90" s="20">
        <v>77.7</v>
      </c>
      <c r="E90" s="20">
        <v>10.199999999999999</v>
      </c>
      <c r="F90" s="20">
        <v>5.5</v>
      </c>
      <c r="G90" s="20">
        <v>40.5</v>
      </c>
      <c r="I90" s="16">
        <f t="shared" si="1"/>
        <v>6.5999999999999943</v>
      </c>
    </row>
    <row r="91" spans="1:9" ht="16" x14ac:dyDescent="0.2">
      <c r="A91" s="23" t="s">
        <v>198</v>
      </c>
      <c r="B91" s="19">
        <v>188</v>
      </c>
      <c r="C91" s="20">
        <v>32.6</v>
      </c>
      <c r="D91" s="20">
        <v>75.099999999999994</v>
      </c>
      <c r="E91" s="20">
        <v>14.4</v>
      </c>
      <c r="F91" s="20">
        <v>6.3</v>
      </c>
      <c r="G91" s="20">
        <v>30.8</v>
      </c>
      <c r="I91" s="16">
        <f t="shared" si="1"/>
        <v>4.2000000000000028</v>
      </c>
    </row>
    <row r="92" spans="1:9" ht="16" x14ac:dyDescent="0.2">
      <c r="A92" s="23" t="s">
        <v>199</v>
      </c>
      <c r="B92" s="19">
        <v>87</v>
      </c>
      <c r="C92" s="20">
        <v>39.299999999999997</v>
      </c>
      <c r="D92" s="20">
        <v>73.8</v>
      </c>
      <c r="E92" s="20">
        <v>12.5</v>
      </c>
      <c r="F92" s="20">
        <v>6.9</v>
      </c>
      <c r="G92" s="20">
        <v>38.5</v>
      </c>
      <c r="I92" s="16">
        <f t="shared" si="1"/>
        <v>6.7999999999999972</v>
      </c>
    </row>
    <row r="93" spans="1:9" ht="18" customHeight="1" x14ac:dyDescent="0.2">
      <c r="A93" s="22" t="s">
        <v>200</v>
      </c>
      <c r="B93" s="19">
        <v>285</v>
      </c>
      <c r="C93" s="20">
        <v>24.9</v>
      </c>
      <c r="D93" s="20">
        <v>83.3</v>
      </c>
      <c r="E93" s="20">
        <v>10.8</v>
      </c>
      <c r="F93" s="20">
        <v>2.4</v>
      </c>
      <c r="G93" s="20">
        <v>15</v>
      </c>
      <c r="H93" s="26" t="s">
        <v>433</v>
      </c>
      <c r="I93" s="16">
        <f t="shared" si="1"/>
        <v>3.5</v>
      </c>
    </row>
    <row r="94" spans="1:9" ht="16" x14ac:dyDescent="0.2">
      <c r="A94" s="23" t="s">
        <v>201</v>
      </c>
      <c r="B94" s="19">
        <v>263</v>
      </c>
      <c r="C94" s="20">
        <v>24</v>
      </c>
      <c r="D94" s="20">
        <v>85.5</v>
      </c>
      <c r="E94" s="20">
        <v>10.5</v>
      </c>
      <c r="F94" s="20">
        <v>1.9</v>
      </c>
      <c r="G94" s="20">
        <v>16</v>
      </c>
      <c r="I94" s="16">
        <f t="shared" si="1"/>
        <v>2.0999999999999943</v>
      </c>
    </row>
    <row r="95" spans="1:9" ht="16" x14ac:dyDescent="0.2">
      <c r="A95" s="23" t="s">
        <v>202</v>
      </c>
      <c r="B95" s="19">
        <v>22</v>
      </c>
      <c r="C95" s="20" t="s">
        <v>131</v>
      </c>
      <c r="D95" s="20" t="s">
        <v>131</v>
      </c>
      <c r="E95" s="20" t="s">
        <v>131</v>
      </c>
      <c r="F95" s="20" t="s">
        <v>131</v>
      </c>
      <c r="G95" s="20" t="s">
        <v>131</v>
      </c>
      <c r="I95" s="16" t="str">
        <f t="shared" si="1"/>
        <v/>
      </c>
    </row>
    <row r="96" spans="1:9" ht="18" customHeight="1" x14ac:dyDescent="0.2">
      <c r="A96" s="22" t="s">
        <v>203</v>
      </c>
      <c r="B96" s="19">
        <v>444</v>
      </c>
      <c r="C96" s="20">
        <v>52.2</v>
      </c>
      <c r="D96" s="20">
        <v>75.900000000000006</v>
      </c>
      <c r="E96" s="20">
        <v>11.9</v>
      </c>
      <c r="F96" s="20">
        <v>8.5</v>
      </c>
      <c r="G96" s="20">
        <v>22.6</v>
      </c>
      <c r="H96" s="26" t="s">
        <v>31</v>
      </c>
      <c r="I96" s="16">
        <f t="shared" si="1"/>
        <v>3.6999999999999886</v>
      </c>
    </row>
    <row r="97" spans="1:9" ht="16" x14ac:dyDescent="0.2">
      <c r="A97" s="23" t="s">
        <v>204</v>
      </c>
      <c r="B97" s="19">
        <v>5</v>
      </c>
      <c r="C97" s="20" t="s">
        <v>131</v>
      </c>
      <c r="D97" s="20" t="s">
        <v>131</v>
      </c>
      <c r="E97" s="20" t="s">
        <v>131</v>
      </c>
      <c r="F97" s="20" t="s">
        <v>131</v>
      </c>
      <c r="G97" s="20" t="s">
        <v>131</v>
      </c>
      <c r="I97" s="16" t="str">
        <f t="shared" si="1"/>
        <v/>
      </c>
    </row>
    <row r="98" spans="1:9" ht="16" x14ac:dyDescent="0.2">
      <c r="A98" s="23" t="s">
        <v>205</v>
      </c>
      <c r="B98" s="19">
        <v>84</v>
      </c>
      <c r="C98" s="20">
        <v>45.1</v>
      </c>
      <c r="D98" s="20">
        <v>70</v>
      </c>
      <c r="E98" s="20">
        <v>16</v>
      </c>
      <c r="F98" s="20">
        <v>3.8</v>
      </c>
      <c r="G98" s="20">
        <v>19.600000000000001</v>
      </c>
      <c r="I98" s="16">
        <f t="shared" si="1"/>
        <v>10.200000000000003</v>
      </c>
    </row>
    <row r="99" spans="1:9" ht="16" x14ac:dyDescent="0.2">
      <c r="A99" s="23" t="s">
        <v>206</v>
      </c>
      <c r="B99" s="19">
        <v>7</v>
      </c>
      <c r="C99" s="20" t="s">
        <v>131</v>
      </c>
      <c r="D99" s="20" t="s">
        <v>131</v>
      </c>
      <c r="E99" s="20" t="s">
        <v>131</v>
      </c>
      <c r="F99" s="20" t="s">
        <v>131</v>
      </c>
      <c r="G99" s="20" t="s">
        <v>131</v>
      </c>
      <c r="I99" s="16" t="str">
        <f t="shared" si="1"/>
        <v/>
      </c>
    </row>
    <row r="100" spans="1:9" ht="16" x14ac:dyDescent="0.2">
      <c r="A100" s="23" t="s">
        <v>207</v>
      </c>
      <c r="B100" s="19">
        <v>52</v>
      </c>
      <c r="C100" s="20">
        <v>41.1</v>
      </c>
      <c r="D100" s="20">
        <v>86.9</v>
      </c>
      <c r="E100" s="20">
        <v>8</v>
      </c>
      <c r="F100" s="20">
        <v>0.8</v>
      </c>
      <c r="G100" s="20">
        <v>26.1</v>
      </c>
      <c r="I100" s="16">
        <f t="shared" si="1"/>
        <v>4.2999999999999972</v>
      </c>
    </row>
    <row r="101" spans="1:9" ht="16" x14ac:dyDescent="0.2">
      <c r="A101" s="23" t="s">
        <v>208</v>
      </c>
      <c r="B101" s="19">
        <v>63</v>
      </c>
      <c r="C101" s="20">
        <v>48.1</v>
      </c>
      <c r="D101" s="20">
        <v>78.8</v>
      </c>
      <c r="E101" s="20">
        <v>11.6</v>
      </c>
      <c r="F101" s="20">
        <v>8.6999999999999993</v>
      </c>
      <c r="G101" s="20">
        <v>6.8</v>
      </c>
      <c r="I101" s="16">
        <f t="shared" si="1"/>
        <v>0.90000000000000568</v>
      </c>
    </row>
    <row r="102" spans="1:9" ht="16" x14ac:dyDescent="0.2">
      <c r="A102" s="23" t="s">
        <v>209</v>
      </c>
      <c r="B102" s="19">
        <v>6</v>
      </c>
      <c r="C102" s="20" t="s">
        <v>131</v>
      </c>
      <c r="D102" s="20" t="s">
        <v>131</v>
      </c>
      <c r="E102" s="20" t="s">
        <v>131</v>
      </c>
      <c r="F102" s="20" t="s">
        <v>131</v>
      </c>
      <c r="G102" s="20" t="s">
        <v>131</v>
      </c>
      <c r="I102" s="16" t="str">
        <f t="shared" si="1"/>
        <v/>
      </c>
    </row>
    <row r="103" spans="1:9" ht="16" x14ac:dyDescent="0.2">
      <c r="A103" s="23" t="s">
        <v>210</v>
      </c>
      <c r="B103" s="19">
        <v>186</v>
      </c>
      <c r="C103" s="20">
        <v>59.7</v>
      </c>
      <c r="D103" s="20">
        <v>73.599999999999994</v>
      </c>
      <c r="E103" s="20">
        <v>11</v>
      </c>
      <c r="F103" s="20">
        <v>12.9</v>
      </c>
      <c r="G103" s="20">
        <v>29.9</v>
      </c>
      <c r="I103" s="16">
        <f t="shared" si="1"/>
        <v>2.5</v>
      </c>
    </row>
    <row r="104" spans="1:9" ht="16" x14ac:dyDescent="0.2">
      <c r="A104" s="23" t="s">
        <v>211</v>
      </c>
      <c r="B104" s="19">
        <v>18</v>
      </c>
      <c r="C104" s="20" t="s">
        <v>131</v>
      </c>
      <c r="D104" s="20" t="s">
        <v>131</v>
      </c>
      <c r="E104" s="20" t="s">
        <v>131</v>
      </c>
      <c r="F104" s="20" t="s">
        <v>131</v>
      </c>
      <c r="G104" s="20" t="s">
        <v>131</v>
      </c>
      <c r="I104" s="16" t="str">
        <f t="shared" si="1"/>
        <v/>
      </c>
    </row>
    <row r="105" spans="1:9" ht="32" x14ac:dyDescent="0.2">
      <c r="A105" s="23" t="s">
        <v>212</v>
      </c>
      <c r="B105" s="19">
        <v>25</v>
      </c>
      <c r="C105" s="20" t="s">
        <v>131</v>
      </c>
      <c r="D105" s="20" t="s">
        <v>131</v>
      </c>
      <c r="E105" s="20" t="s">
        <v>131</v>
      </c>
      <c r="F105" s="20" t="s">
        <v>131</v>
      </c>
      <c r="G105" s="20" t="s">
        <v>131</v>
      </c>
      <c r="I105" s="16" t="str">
        <f t="shared" si="1"/>
        <v/>
      </c>
    </row>
    <row r="106" spans="1:9" ht="18" customHeight="1" x14ac:dyDescent="0.2">
      <c r="A106" s="22" t="s">
        <v>213</v>
      </c>
      <c r="B106" s="19">
        <v>801</v>
      </c>
      <c r="C106" s="20">
        <v>28.1</v>
      </c>
      <c r="D106" s="20">
        <v>83.4</v>
      </c>
      <c r="E106" s="20">
        <v>10.8</v>
      </c>
      <c r="F106" s="20">
        <v>2.7</v>
      </c>
      <c r="G106" s="20">
        <v>16.3</v>
      </c>
      <c r="H106" s="26" t="s">
        <v>33</v>
      </c>
      <c r="I106" s="16">
        <f t="shared" si="1"/>
        <v>3.0999999999999943</v>
      </c>
    </row>
    <row r="107" spans="1:9" ht="16" x14ac:dyDescent="0.2">
      <c r="A107" s="23" t="s">
        <v>214</v>
      </c>
      <c r="B107" s="19">
        <v>193</v>
      </c>
      <c r="C107" s="20">
        <v>17.5</v>
      </c>
      <c r="D107" s="20">
        <v>84.9</v>
      </c>
      <c r="E107" s="20">
        <v>12.9</v>
      </c>
      <c r="F107" s="20">
        <v>0</v>
      </c>
      <c r="G107" s="20">
        <v>14.2</v>
      </c>
      <c r="I107" s="16">
        <f t="shared" si="1"/>
        <v>2.1999999999999886</v>
      </c>
    </row>
    <row r="108" spans="1:9" ht="16" x14ac:dyDescent="0.2">
      <c r="A108" s="23" t="s">
        <v>215</v>
      </c>
      <c r="B108" s="19">
        <v>91</v>
      </c>
      <c r="C108" s="20">
        <v>23.4</v>
      </c>
      <c r="D108" s="20">
        <v>81.7</v>
      </c>
      <c r="E108" s="20">
        <v>11.9</v>
      </c>
      <c r="F108" s="20">
        <v>3.5</v>
      </c>
      <c r="G108" s="20">
        <v>16.399999999999999</v>
      </c>
      <c r="I108" s="16">
        <f t="shared" si="1"/>
        <v>2.8999999999999915</v>
      </c>
    </row>
    <row r="109" spans="1:9" ht="16" x14ac:dyDescent="0.2">
      <c r="A109" s="23" t="s">
        <v>216</v>
      </c>
      <c r="B109" s="19">
        <v>98</v>
      </c>
      <c r="C109" s="20">
        <v>36.1</v>
      </c>
      <c r="D109" s="20">
        <v>76.7</v>
      </c>
      <c r="E109" s="20">
        <v>16.899999999999999</v>
      </c>
      <c r="F109" s="20">
        <v>1.2</v>
      </c>
      <c r="G109" s="20">
        <v>11.1</v>
      </c>
      <c r="I109" s="16">
        <f t="shared" si="1"/>
        <v>5.2000000000000028</v>
      </c>
    </row>
    <row r="110" spans="1:9" ht="16" x14ac:dyDescent="0.2">
      <c r="A110" s="23" t="s">
        <v>217</v>
      </c>
      <c r="B110" s="19">
        <v>419</v>
      </c>
      <c r="C110" s="20">
        <v>32.1</v>
      </c>
      <c r="D110" s="20">
        <v>84.6</v>
      </c>
      <c r="E110" s="20">
        <v>8.1</v>
      </c>
      <c r="F110" s="20">
        <v>4.0999999999999996</v>
      </c>
      <c r="G110" s="20">
        <v>18.399999999999999</v>
      </c>
      <c r="I110" s="16">
        <f t="shared" si="1"/>
        <v>3.2000000000000171</v>
      </c>
    </row>
    <row r="111" spans="1:9" ht="18" customHeight="1" x14ac:dyDescent="0.2">
      <c r="A111" s="22" t="s">
        <v>218</v>
      </c>
      <c r="B111" s="19">
        <v>194</v>
      </c>
      <c r="C111" s="20">
        <v>17.8</v>
      </c>
      <c r="D111" s="20">
        <v>78.099999999999994</v>
      </c>
      <c r="E111" s="20">
        <v>11.2</v>
      </c>
      <c r="F111" s="20">
        <v>4.9000000000000004</v>
      </c>
      <c r="G111" s="20">
        <v>16.7</v>
      </c>
      <c r="H111" s="26" t="s">
        <v>34</v>
      </c>
      <c r="I111" s="16">
        <f t="shared" si="1"/>
        <v>5.7999999999999972</v>
      </c>
    </row>
    <row r="112" spans="1:9" ht="16" x14ac:dyDescent="0.2">
      <c r="A112" s="23" t="s">
        <v>219</v>
      </c>
      <c r="B112" s="19">
        <v>173</v>
      </c>
      <c r="C112" s="20">
        <v>19</v>
      </c>
      <c r="D112" s="20">
        <v>76.8</v>
      </c>
      <c r="E112" s="20">
        <v>12.1</v>
      </c>
      <c r="F112" s="20">
        <v>5.3</v>
      </c>
      <c r="G112" s="20">
        <v>17.7</v>
      </c>
      <c r="I112" s="16">
        <f t="shared" si="1"/>
        <v>5.8000000000000114</v>
      </c>
    </row>
    <row r="113" spans="1:9" ht="16" x14ac:dyDescent="0.2">
      <c r="A113" s="23" t="s">
        <v>220</v>
      </c>
      <c r="B113" s="19">
        <v>20</v>
      </c>
      <c r="C113" s="20" t="s">
        <v>131</v>
      </c>
      <c r="D113" s="20" t="s">
        <v>131</v>
      </c>
      <c r="E113" s="20" t="s">
        <v>131</v>
      </c>
      <c r="F113" s="20" t="s">
        <v>131</v>
      </c>
      <c r="G113" s="20" t="s">
        <v>131</v>
      </c>
      <c r="I113" s="16" t="str">
        <f t="shared" si="1"/>
        <v/>
      </c>
    </row>
    <row r="114" spans="1:9" ht="18" customHeight="1" x14ac:dyDescent="0.2">
      <c r="A114" s="22" t="s">
        <v>221</v>
      </c>
      <c r="B114" s="19">
        <v>1479</v>
      </c>
      <c r="C114" s="20">
        <v>36.299999999999997</v>
      </c>
      <c r="D114" s="20">
        <v>76.7</v>
      </c>
      <c r="E114" s="20">
        <v>9.8000000000000007</v>
      </c>
      <c r="F114" s="20">
        <v>11.1</v>
      </c>
      <c r="G114" s="20">
        <v>14.3</v>
      </c>
      <c r="H114" s="26" t="s">
        <v>433</v>
      </c>
      <c r="I114" s="16">
        <f t="shared" si="1"/>
        <v>2.4000000000000057</v>
      </c>
    </row>
    <row r="115" spans="1:9" ht="16" x14ac:dyDescent="0.2">
      <c r="A115" s="23" t="s">
        <v>222</v>
      </c>
      <c r="B115" s="19">
        <v>157</v>
      </c>
      <c r="C115" s="20">
        <v>27.8</v>
      </c>
      <c r="D115" s="20">
        <v>76.2</v>
      </c>
      <c r="E115" s="20">
        <v>9.6</v>
      </c>
      <c r="F115" s="20">
        <v>9.5</v>
      </c>
      <c r="G115" s="20">
        <v>17.100000000000001</v>
      </c>
      <c r="I115" s="16">
        <f t="shared" si="1"/>
        <v>4.7000000000000028</v>
      </c>
    </row>
    <row r="116" spans="1:9" ht="16" x14ac:dyDescent="0.2">
      <c r="A116" s="23" t="s">
        <v>223</v>
      </c>
      <c r="B116" s="19">
        <v>35</v>
      </c>
      <c r="C116" s="20" t="s">
        <v>131</v>
      </c>
      <c r="D116" s="20" t="s">
        <v>131</v>
      </c>
      <c r="E116" s="20" t="s">
        <v>131</v>
      </c>
      <c r="F116" s="20" t="s">
        <v>131</v>
      </c>
      <c r="G116" s="20" t="s">
        <v>131</v>
      </c>
      <c r="I116" s="16" t="str">
        <f t="shared" si="1"/>
        <v/>
      </c>
    </row>
    <row r="117" spans="1:9" ht="16" x14ac:dyDescent="0.2">
      <c r="A117" s="23" t="s">
        <v>224</v>
      </c>
      <c r="B117" s="19">
        <v>669</v>
      </c>
      <c r="C117" s="20">
        <v>43.2</v>
      </c>
      <c r="D117" s="20">
        <v>72.099999999999994</v>
      </c>
      <c r="E117" s="20">
        <v>9.1999999999999993</v>
      </c>
      <c r="F117" s="20">
        <v>17.100000000000001</v>
      </c>
      <c r="G117" s="20">
        <v>14.2</v>
      </c>
      <c r="H117" s="26" t="s">
        <v>89</v>
      </c>
      <c r="I117" s="16">
        <f t="shared" si="1"/>
        <v>1.5999999999999943</v>
      </c>
    </row>
    <row r="118" spans="1:9" ht="16" x14ac:dyDescent="0.2">
      <c r="A118" s="23" t="s">
        <v>225</v>
      </c>
      <c r="B118" s="19">
        <v>66</v>
      </c>
      <c r="C118" s="20">
        <v>30.2</v>
      </c>
      <c r="D118" s="20">
        <v>81.5</v>
      </c>
      <c r="E118" s="20">
        <v>13.9</v>
      </c>
      <c r="F118" s="20">
        <v>2.7</v>
      </c>
      <c r="G118" s="20">
        <v>18.2</v>
      </c>
      <c r="I118" s="16">
        <f t="shared" si="1"/>
        <v>1.8999999999999915</v>
      </c>
    </row>
    <row r="119" spans="1:9" ht="16" x14ac:dyDescent="0.2">
      <c r="A119" s="23" t="s">
        <v>226</v>
      </c>
      <c r="B119" s="19">
        <v>146</v>
      </c>
      <c r="C119" s="20">
        <v>56.6</v>
      </c>
      <c r="D119" s="20">
        <v>77.8</v>
      </c>
      <c r="E119" s="20">
        <v>12.3</v>
      </c>
      <c r="F119" s="20">
        <v>6.7</v>
      </c>
      <c r="G119" s="20">
        <v>19</v>
      </c>
      <c r="I119" s="16">
        <f t="shared" si="1"/>
        <v>3.2000000000000028</v>
      </c>
    </row>
    <row r="120" spans="1:9" ht="16" x14ac:dyDescent="0.2">
      <c r="A120" s="23" t="s">
        <v>227</v>
      </c>
      <c r="B120" s="19">
        <v>405</v>
      </c>
      <c r="C120" s="20">
        <v>23.4</v>
      </c>
      <c r="D120" s="20">
        <v>82.2</v>
      </c>
      <c r="E120" s="20">
        <v>10.4</v>
      </c>
      <c r="F120" s="20">
        <v>4.9000000000000004</v>
      </c>
      <c r="G120" s="20">
        <v>11.3</v>
      </c>
      <c r="I120" s="16">
        <f t="shared" si="1"/>
        <v>2.4999999999999858</v>
      </c>
    </row>
    <row r="121" spans="1:9" ht="18" customHeight="1" x14ac:dyDescent="0.2">
      <c r="A121" s="22" t="s">
        <v>228</v>
      </c>
      <c r="B121" s="19">
        <v>548</v>
      </c>
      <c r="C121" s="20">
        <v>32.1</v>
      </c>
      <c r="D121" s="20">
        <v>81.7</v>
      </c>
      <c r="E121" s="20">
        <v>12.1</v>
      </c>
      <c r="F121" s="20">
        <v>3.9</v>
      </c>
      <c r="G121" s="20">
        <v>14.1</v>
      </c>
      <c r="H121" s="26" t="s">
        <v>35</v>
      </c>
      <c r="I121" s="16">
        <f t="shared" si="1"/>
        <v>2.2999999999999972</v>
      </c>
    </row>
    <row r="122" spans="1:9" ht="16" x14ac:dyDescent="0.2">
      <c r="A122" s="23" t="s">
        <v>229</v>
      </c>
      <c r="B122" s="19">
        <v>435</v>
      </c>
      <c r="C122" s="20">
        <v>33.4</v>
      </c>
      <c r="D122" s="20">
        <v>80.400000000000006</v>
      </c>
      <c r="E122" s="20">
        <v>13.3</v>
      </c>
      <c r="F122" s="20">
        <v>3.8</v>
      </c>
      <c r="G122" s="20">
        <v>15</v>
      </c>
      <c r="I122" s="16">
        <f t="shared" si="1"/>
        <v>2.5</v>
      </c>
    </row>
    <row r="123" spans="1:9" ht="16" x14ac:dyDescent="0.2">
      <c r="A123" s="23" t="s">
        <v>230</v>
      </c>
      <c r="B123" s="19">
        <v>49</v>
      </c>
      <c r="C123" s="20" t="s">
        <v>131</v>
      </c>
      <c r="D123" s="20" t="s">
        <v>131</v>
      </c>
      <c r="E123" s="20" t="s">
        <v>131</v>
      </c>
      <c r="F123" s="20" t="s">
        <v>131</v>
      </c>
      <c r="G123" s="20" t="s">
        <v>131</v>
      </c>
      <c r="I123" s="16" t="str">
        <f t="shared" si="1"/>
        <v/>
      </c>
    </row>
    <row r="124" spans="1:9" ht="16" x14ac:dyDescent="0.2">
      <c r="A124" s="23" t="s">
        <v>231</v>
      </c>
      <c r="B124" s="19">
        <v>65</v>
      </c>
      <c r="C124" s="20">
        <v>35.4</v>
      </c>
      <c r="D124" s="20">
        <v>90.4</v>
      </c>
      <c r="E124" s="20">
        <v>4</v>
      </c>
      <c r="F124" s="20">
        <v>4.3</v>
      </c>
      <c r="G124" s="20">
        <v>10.3</v>
      </c>
      <c r="I124" s="16">
        <f t="shared" si="1"/>
        <v>1.2999999999999972</v>
      </c>
    </row>
    <row r="125" spans="1:9" x14ac:dyDescent="0.2">
      <c r="I125" s="16" t="str">
        <f t="shared" si="1"/>
        <v/>
      </c>
    </row>
    <row r="126" spans="1:9" ht="16" x14ac:dyDescent="0.2">
      <c r="A126" s="18" t="s">
        <v>3</v>
      </c>
      <c r="B126" s="19">
        <v>18989</v>
      </c>
      <c r="C126" s="20">
        <v>44</v>
      </c>
      <c r="D126" s="20">
        <v>78.5</v>
      </c>
      <c r="E126" s="20">
        <v>11.8</v>
      </c>
      <c r="F126" s="20">
        <v>5.7</v>
      </c>
      <c r="G126" s="20">
        <v>18.5</v>
      </c>
      <c r="H126" s="26" t="s">
        <v>44</v>
      </c>
      <c r="I126" s="16">
        <f t="shared" si="1"/>
        <v>4</v>
      </c>
    </row>
    <row r="127" spans="1:9" ht="18" customHeight="1" x14ac:dyDescent="0.2">
      <c r="A127" s="21" t="s">
        <v>4</v>
      </c>
      <c r="B127" s="19">
        <v>3380</v>
      </c>
      <c r="C127" s="20">
        <v>30.2</v>
      </c>
      <c r="D127" s="20">
        <v>83</v>
      </c>
      <c r="E127" s="20">
        <v>8.8000000000000007</v>
      </c>
      <c r="F127" s="20">
        <v>5.4</v>
      </c>
      <c r="G127" s="20">
        <v>18.8</v>
      </c>
      <c r="I127" s="16">
        <f t="shared" si="1"/>
        <v>2.7999999999999972</v>
      </c>
    </row>
    <row r="128" spans="1:9" ht="32" x14ac:dyDescent="0.2">
      <c r="A128" s="22" t="s">
        <v>232</v>
      </c>
      <c r="B128" s="19">
        <v>151</v>
      </c>
      <c r="C128" s="20">
        <v>22</v>
      </c>
      <c r="D128" s="20">
        <v>85.5</v>
      </c>
      <c r="E128" s="20">
        <v>8.6</v>
      </c>
      <c r="F128" s="20">
        <v>4.4000000000000004</v>
      </c>
      <c r="G128" s="20">
        <v>10.4</v>
      </c>
      <c r="I128" s="16">
        <f t="shared" si="1"/>
        <v>1.5</v>
      </c>
    </row>
    <row r="129" spans="1:9" ht="16" x14ac:dyDescent="0.2">
      <c r="A129" s="22" t="s">
        <v>233</v>
      </c>
      <c r="B129" s="19">
        <v>58</v>
      </c>
      <c r="C129" s="20">
        <v>50.3</v>
      </c>
      <c r="D129" s="20">
        <v>79.900000000000006</v>
      </c>
      <c r="E129" s="20">
        <v>3.2</v>
      </c>
      <c r="F129" s="20">
        <v>6.3</v>
      </c>
      <c r="G129" s="20">
        <v>19.7</v>
      </c>
      <c r="I129" s="16">
        <f t="shared" si="1"/>
        <v>10.599999999999994</v>
      </c>
    </row>
    <row r="130" spans="1:9" ht="16" x14ac:dyDescent="0.2">
      <c r="A130" s="22" t="s">
        <v>234</v>
      </c>
      <c r="B130" s="19">
        <v>151</v>
      </c>
      <c r="C130" s="20">
        <v>15.9</v>
      </c>
      <c r="D130" s="20">
        <v>89</v>
      </c>
      <c r="E130" s="20">
        <v>5.9</v>
      </c>
      <c r="F130" s="20">
        <v>0.9</v>
      </c>
      <c r="G130" s="20">
        <v>23.8</v>
      </c>
      <c r="I130" s="16">
        <f t="shared" si="1"/>
        <v>4.1999999999999886</v>
      </c>
    </row>
    <row r="131" spans="1:9" ht="32" x14ac:dyDescent="0.2">
      <c r="A131" s="22" t="s">
        <v>235</v>
      </c>
      <c r="B131" s="19">
        <v>317</v>
      </c>
      <c r="C131" s="20">
        <v>36.1</v>
      </c>
      <c r="D131" s="20">
        <v>82.3</v>
      </c>
      <c r="E131" s="20">
        <v>10.4</v>
      </c>
      <c r="F131" s="20">
        <v>5.2</v>
      </c>
      <c r="G131" s="20">
        <v>11.8</v>
      </c>
      <c r="I131" s="16">
        <f t="shared" si="1"/>
        <v>2.0999999999999943</v>
      </c>
    </row>
    <row r="132" spans="1:9" ht="16" x14ac:dyDescent="0.2">
      <c r="A132" s="22" t="s">
        <v>236</v>
      </c>
      <c r="B132" s="19">
        <v>51</v>
      </c>
      <c r="C132" s="20">
        <v>23.2</v>
      </c>
      <c r="D132" s="20">
        <v>92.5</v>
      </c>
      <c r="E132" s="20">
        <v>7.1</v>
      </c>
      <c r="F132" s="20">
        <v>0</v>
      </c>
      <c r="G132" s="20">
        <v>22.6</v>
      </c>
      <c r="I132" s="16">
        <f t="shared" si="1"/>
        <v>0.40000000000000568</v>
      </c>
    </row>
    <row r="133" spans="1:9" ht="32" x14ac:dyDescent="0.2">
      <c r="A133" s="22" t="s">
        <v>237</v>
      </c>
      <c r="B133" s="19">
        <v>165</v>
      </c>
      <c r="C133" s="20">
        <v>22.1</v>
      </c>
      <c r="D133" s="20">
        <v>79.8</v>
      </c>
      <c r="E133" s="20">
        <v>6</v>
      </c>
      <c r="F133" s="20">
        <v>11.5</v>
      </c>
      <c r="G133" s="20">
        <v>18.100000000000001</v>
      </c>
      <c r="I133" s="16">
        <f t="shared" si="1"/>
        <v>2.7000000000000028</v>
      </c>
    </row>
    <row r="134" spans="1:9" ht="32" x14ac:dyDescent="0.2">
      <c r="A134" s="22" t="s">
        <v>238</v>
      </c>
      <c r="B134" s="19">
        <v>156</v>
      </c>
      <c r="C134" s="20">
        <v>32.200000000000003</v>
      </c>
      <c r="D134" s="20">
        <v>89.3</v>
      </c>
      <c r="E134" s="20">
        <v>9.5</v>
      </c>
      <c r="F134" s="20">
        <v>0.3</v>
      </c>
      <c r="G134" s="20">
        <v>14.3</v>
      </c>
      <c r="I134" s="16">
        <f t="shared" si="1"/>
        <v>0.90000000000000568</v>
      </c>
    </row>
    <row r="135" spans="1:9" ht="16" x14ac:dyDescent="0.2">
      <c r="A135" s="22" t="s">
        <v>239</v>
      </c>
      <c r="B135" s="19">
        <v>344</v>
      </c>
      <c r="C135" s="20">
        <v>27.7</v>
      </c>
      <c r="D135" s="20">
        <v>91.5</v>
      </c>
      <c r="E135" s="20">
        <v>2.8</v>
      </c>
      <c r="F135" s="20">
        <v>1.5</v>
      </c>
      <c r="G135" s="20">
        <v>12</v>
      </c>
      <c r="I135" s="16">
        <f t="shared" si="1"/>
        <v>4.2000000000000028</v>
      </c>
    </row>
    <row r="136" spans="1:9" ht="16" x14ac:dyDescent="0.2">
      <c r="A136" s="22" t="s">
        <v>240</v>
      </c>
      <c r="B136" s="19">
        <v>88</v>
      </c>
      <c r="C136" s="20">
        <v>16</v>
      </c>
      <c r="D136" s="20">
        <v>82.4</v>
      </c>
      <c r="E136" s="20">
        <v>13.5</v>
      </c>
      <c r="F136" s="20">
        <v>2.9</v>
      </c>
      <c r="G136" s="20">
        <v>21.1</v>
      </c>
      <c r="I136" s="16">
        <f t="shared" si="1"/>
        <v>1.1999999999999886</v>
      </c>
    </row>
    <row r="137" spans="1:9" ht="16" x14ac:dyDescent="0.2">
      <c r="A137" s="22" t="s">
        <v>241</v>
      </c>
      <c r="B137" s="19">
        <v>60</v>
      </c>
      <c r="C137" s="20">
        <v>36.5</v>
      </c>
      <c r="D137" s="20">
        <v>89.9</v>
      </c>
      <c r="E137" s="20">
        <v>1.3</v>
      </c>
      <c r="F137" s="20">
        <v>5.9</v>
      </c>
      <c r="G137" s="20">
        <v>9.6</v>
      </c>
      <c r="I137" s="16">
        <f t="shared" ref="I137:I200" si="2">IF(OR(ISBLANK(D137),NOT(ISNUMBER(D137))),"",MAX(0,100-SUM(D137:F137)))</f>
        <v>2.8999999999999915</v>
      </c>
    </row>
    <row r="138" spans="1:9" ht="16" x14ac:dyDescent="0.2">
      <c r="A138" s="22" t="s">
        <v>242</v>
      </c>
      <c r="B138" s="19">
        <v>43</v>
      </c>
      <c r="C138" s="20" t="s">
        <v>131</v>
      </c>
      <c r="D138" s="20" t="s">
        <v>131</v>
      </c>
      <c r="E138" s="20" t="s">
        <v>131</v>
      </c>
      <c r="F138" s="20" t="s">
        <v>131</v>
      </c>
      <c r="G138" s="20" t="s">
        <v>131</v>
      </c>
      <c r="I138" s="16" t="str">
        <f t="shared" si="2"/>
        <v/>
      </c>
    </row>
    <row r="139" spans="1:9" ht="16" x14ac:dyDescent="0.2">
      <c r="A139" s="22" t="s">
        <v>243</v>
      </c>
      <c r="B139" s="19">
        <v>241</v>
      </c>
      <c r="C139" s="20">
        <v>46.3</v>
      </c>
      <c r="D139" s="20">
        <v>79.900000000000006</v>
      </c>
      <c r="E139" s="20">
        <v>8.4</v>
      </c>
      <c r="F139" s="20">
        <v>10.4</v>
      </c>
      <c r="G139" s="20">
        <v>14</v>
      </c>
      <c r="I139" s="16">
        <f t="shared" si="2"/>
        <v>1.2999999999999829</v>
      </c>
    </row>
    <row r="140" spans="1:9" ht="16" x14ac:dyDescent="0.2">
      <c r="A140" s="22" t="s">
        <v>244</v>
      </c>
      <c r="B140" s="19">
        <v>73</v>
      </c>
      <c r="C140" s="20">
        <v>51.1</v>
      </c>
      <c r="D140" s="20">
        <v>67</v>
      </c>
      <c r="E140" s="20">
        <v>11.2</v>
      </c>
      <c r="F140" s="20">
        <v>17.100000000000001</v>
      </c>
      <c r="G140" s="20">
        <v>27.7</v>
      </c>
      <c r="I140" s="16">
        <f t="shared" si="2"/>
        <v>4.6999999999999886</v>
      </c>
    </row>
    <row r="141" spans="1:9" ht="16" x14ac:dyDescent="0.2">
      <c r="A141" s="22" t="s">
        <v>245</v>
      </c>
      <c r="B141" s="19">
        <v>833</v>
      </c>
      <c r="C141" s="20">
        <v>26.9</v>
      </c>
      <c r="D141" s="20">
        <v>77.400000000000006</v>
      </c>
      <c r="E141" s="20">
        <v>15.1</v>
      </c>
      <c r="F141" s="20">
        <v>4.5999999999999996</v>
      </c>
      <c r="G141" s="20">
        <v>26.6</v>
      </c>
      <c r="I141" s="16">
        <f t="shared" si="2"/>
        <v>2.9000000000000057</v>
      </c>
    </row>
    <row r="142" spans="1:9" ht="16" x14ac:dyDescent="0.2">
      <c r="A142" s="22" t="s">
        <v>246</v>
      </c>
      <c r="B142" s="19">
        <v>61</v>
      </c>
      <c r="C142" s="20">
        <v>26.5</v>
      </c>
      <c r="D142" s="20">
        <v>91.7</v>
      </c>
      <c r="E142" s="20">
        <v>1.8</v>
      </c>
      <c r="F142" s="20">
        <v>3.5</v>
      </c>
      <c r="G142" s="20">
        <v>14.3</v>
      </c>
      <c r="I142" s="16">
        <f t="shared" si="2"/>
        <v>3</v>
      </c>
    </row>
    <row r="143" spans="1:9" ht="16" x14ac:dyDescent="0.2">
      <c r="A143" s="22" t="s">
        <v>247</v>
      </c>
      <c r="B143" s="19">
        <v>97</v>
      </c>
      <c r="C143" s="20">
        <v>22.8</v>
      </c>
      <c r="D143" s="20">
        <v>84.5</v>
      </c>
      <c r="E143" s="20">
        <v>5.8</v>
      </c>
      <c r="F143" s="20">
        <v>3.7</v>
      </c>
      <c r="G143" s="20">
        <v>13.1</v>
      </c>
      <c r="I143" s="16">
        <f t="shared" si="2"/>
        <v>6</v>
      </c>
    </row>
    <row r="144" spans="1:9" ht="16" x14ac:dyDescent="0.2">
      <c r="A144" s="22" t="s">
        <v>248</v>
      </c>
      <c r="B144" s="19">
        <v>102</v>
      </c>
      <c r="C144" s="20">
        <v>25.8</v>
      </c>
      <c r="D144" s="20">
        <v>96.9</v>
      </c>
      <c r="E144" s="20">
        <v>1.8</v>
      </c>
      <c r="F144" s="20">
        <v>0.4</v>
      </c>
      <c r="G144" s="20">
        <v>18.899999999999999</v>
      </c>
      <c r="I144" s="16">
        <f t="shared" si="2"/>
        <v>0.89999999999999147</v>
      </c>
    </row>
    <row r="145" spans="1:9" ht="16" x14ac:dyDescent="0.2">
      <c r="A145" s="22" t="s">
        <v>249</v>
      </c>
      <c r="B145" s="19">
        <v>41</v>
      </c>
      <c r="C145" s="20" t="s">
        <v>131</v>
      </c>
      <c r="D145" s="20" t="s">
        <v>131</v>
      </c>
      <c r="E145" s="20" t="s">
        <v>131</v>
      </c>
      <c r="F145" s="20" t="s">
        <v>131</v>
      </c>
      <c r="G145" s="20" t="s">
        <v>131</v>
      </c>
      <c r="I145" s="16" t="str">
        <f t="shared" si="2"/>
        <v/>
      </c>
    </row>
    <row r="146" spans="1:9" ht="16" x14ac:dyDescent="0.2">
      <c r="A146" s="22" t="s">
        <v>250</v>
      </c>
      <c r="B146" s="19">
        <v>205</v>
      </c>
      <c r="C146" s="20">
        <v>37.799999999999997</v>
      </c>
      <c r="D146" s="20">
        <v>85.2</v>
      </c>
      <c r="E146" s="20">
        <v>6.1</v>
      </c>
      <c r="F146" s="20">
        <v>4.7</v>
      </c>
      <c r="G146" s="20">
        <v>20.7</v>
      </c>
      <c r="I146" s="16">
        <f t="shared" si="2"/>
        <v>4</v>
      </c>
    </row>
    <row r="147" spans="1:9" ht="16" x14ac:dyDescent="0.2">
      <c r="A147" s="22" t="s">
        <v>251</v>
      </c>
      <c r="B147" s="19">
        <v>73</v>
      </c>
      <c r="C147" s="20">
        <v>35.700000000000003</v>
      </c>
      <c r="D147" s="20">
        <v>71.099999999999994</v>
      </c>
      <c r="E147" s="20">
        <v>8.3000000000000007</v>
      </c>
      <c r="F147" s="20">
        <v>18.5</v>
      </c>
      <c r="G147" s="20">
        <v>21.7</v>
      </c>
      <c r="I147" s="16">
        <f t="shared" si="2"/>
        <v>2.1000000000000085</v>
      </c>
    </row>
    <row r="148" spans="1:9" ht="16" x14ac:dyDescent="0.2">
      <c r="A148" s="22" t="s">
        <v>252</v>
      </c>
      <c r="B148" s="19">
        <v>69</v>
      </c>
      <c r="C148" s="20">
        <v>42.3</v>
      </c>
      <c r="D148" s="20">
        <v>76.5</v>
      </c>
      <c r="E148" s="20">
        <v>3.6</v>
      </c>
      <c r="F148" s="20">
        <v>19.3</v>
      </c>
      <c r="G148" s="20">
        <v>25.7</v>
      </c>
      <c r="I148" s="16">
        <f t="shared" si="2"/>
        <v>0.60000000000000853</v>
      </c>
    </row>
    <row r="149" spans="1:9" ht="18" customHeight="1" x14ac:dyDescent="0.2">
      <c r="A149" s="21" t="s">
        <v>5</v>
      </c>
      <c r="B149" s="19">
        <v>15609</v>
      </c>
      <c r="C149" s="20">
        <v>47</v>
      </c>
      <c r="D149" s="20">
        <v>77.599999999999994</v>
      </c>
      <c r="E149" s="20">
        <v>12.4</v>
      </c>
      <c r="F149" s="20">
        <v>5.8</v>
      </c>
      <c r="G149" s="20">
        <v>18.399999999999999</v>
      </c>
      <c r="I149" s="16">
        <f t="shared" si="2"/>
        <v>4.2000000000000028</v>
      </c>
    </row>
    <row r="150" spans="1:9" ht="16" x14ac:dyDescent="0.2">
      <c r="A150" s="22" t="s">
        <v>253</v>
      </c>
      <c r="B150" s="19">
        <v>1179</v>
      </c>
      <c r="C150" s="20">
        <v>21.1</v>
      </c>
      <c r="D150" s="20">
        <v>83.5</v>
      </c>
      <c r="E150" s="20">
        <v>10.1</v>
      </c>
      <c r="F150" s="20">
        <v>2.5</v>
      </c>
      <c r="G150" s="20">
        <v>19.3</v>
      </c>
      <c r="I150" s="16">
        <f t="shared" si="2"/>
        <v>3.9000000000000057</v>
      </c>
    </row>
    <row r="151" spans="1:9" ht="16" x14ac:dyDescent="0.2">
      <c r="A151" s="22" t="s">
        <v>254</v>
      </c>
      <c r="B151" s="19">
        <v>165</v>
      </c>
      <c r="C151" s="20">
        <v>19.2</v>
      </c>
      <c r="D151" s="20">
        <v>95.5</v>
      </c>
      <c r="E151" s="20">
        <v>0.9</v>
      </c>
      <c r="F151" s="20">
        <v>0.4</v>
      </c>
      <c r="G151" s="20">
        <v>14.5</v>
      </c>
      <c r="I151" s="16">
        <f t="shared" si="2"/>
        <v>3.1999999999999886</v>
      </c>
    </row>
    <row r="152" spans="1:9" ht="16" x14ac:dyDescent="0.2">
      <c r="A152" s="22" t="s">
        <v>255</v>
      </c>
      <c r="B152" s="19">
        <v>481</v>
      </c>
      <c r="C152" s="20">
        <v>16.899999999999999</v>
      </c>
      <c r="D152" s="20">
        <v>85.4</v>
      </c>
      <c r="E152" s="20">
        <v>9.3000000000000007</v>
      </c>
      <c r="F152" s="20">
        <v>2.1</v>
      </c>
      <c r="G152" s="20">
        <v>21.6</v>
      </c>
      <c r="I152" s="16">
        <f t="shared" si="2"/>
        <v>3.2000000000000028</v>
      </c>
    </row>
    <row r="153" spans="1:9" ht="16" x14ac:dyDescent="0.2">
      <c r="A153" s="22" t="s">
        <v>256</v>
      </c>
      <c r="B153" s="19">
        <v>496</v>
      </c>
      <c r="C153" s="20">
        <v>40.9</v>
      </c>
      <c r="D153" s="20">
        <v>81.5</v>
      </c>
      <c r="E153" s="20">
        <v>11.6</v>
      </c>
      <c r="F153" s="20">
        <v>3.4</v>
      </c>
      <c r="G153" s="20">
        <v>20.100000000000001</v>
      </c>
      <c r="I153" s="16">
        <f t="shared" si="2"/>
        <v>3.5</v>
      </c>
    </row>
    <row r="154" spans="1:9" ht="16" x14ac:dyDescent="0.2">
      <c r="A154" s="22" t="s">
        <v>257</v>
      </c>
      <c r="B154" s="19">
        <v>48</v>
      </c>
      <c r="C154" s="20" t="s">
        <v>131</v>
      </c>
      <c r="D154" s="20" t="s">
        <v>131</v>
      </c>
      <c r="E154" s="20" t="s">
        <v>131</v>
      </c>
      <c r="F154" s="20" t="s">
        <v>131</v>
      </c>
      <c r="G154" s="20" t="s">
        <v>131</v>
      </c>
      <c r="I154" s="16" t="str">
        <f t="shared" si="2"/>
        <v/>
      </c>
    </row>
    <row r="155" spans="1:9" ht="16" x14ac:dyDescent="0.2">
      <c r="A155" s="22" t="s">
        <v>258</v>
      </c>
      <c r="B155" s="19">
        <v>475</v>
      </c>
      <c r="C155" s="20">
        <v>29.3</v>
      </c>
      <c r="D155" s="20">
        <v>74.599999999999994</v>
      </c>
      <c r="E155" s="20">
        <v>13.2</v>
      </c>
      <c r="F155" s="20">
        <v>8.1999999999999993</v>
      </c>
      <c r="G155" s="20">
        <v>19</v>
      </c>
      <c r="I155" s="16">
        <f t="shared" si="2"/>
        <v>4</v>
      </c>
    </row>
    <row r="156" spans="1:9" ht="16" x14ac:dyDescent="0.2">
      <c r="A156" s="22" t="s">
        <v>259</v>
      </c>
      <c r="B156" s="19">
        <v>1110</v>
      </c>
      <c r="C156" s="20">
        <v>31.6</v>
      </c>
      <c r="D156" s="20">
        <v>80.7</v>
      </c>
      <c r="E156" s="20">
        <v>11.6</v>
      </c>
      <c r="F156" s="20">
        <v>2.5</v>
      </c>
      <c r="G156" s="20">
        <v>16.5</v>
      </c>
      <c r="I156" s="16">
        <f t="shared" si="2"/>
        <v>5.2000000000000028</v>
      </c>
    </row>
    <row r="157" spans="1:9" ht="16" x14ac:dyDescent="0.2">
      <c r="A157" s="22" t="s">
        <v>260</v>
      </c>
      <c r="B157" s="19">
        <v>202</v>
      </c>
      <c r="C157" s="20">
        <v>32.4</v>
      </c>
      <c r="D157" s="20">
        <v>86.3</v>
      </c>
      <c r="E157" s="20">
        <v>6.5</v>
      </c>
      <c r="F157" s="20">
        <v>3.1</v>
      </c>
      <c r="G157" s="20">
        <v>7.6</v>
      </c>
      <c r="I157" s="16">
        <f t="shared" si="2"/>
        <v>4.1000000000000085</v>
      </c>
    </row>
    <row r="158" spans="1:9" ht="16" x14ac:dyDescent="0.2">
      <c r="A158" s="22" t="s">
        <v>261</v>
      </c>
      <c r="B158" s="19">
        <v>292</v>
      </c>
      <c r="C158" s="20">
        <v>33.700000000000003</v>
      </c>
      <c r="D158" s="20">
        <v>94.5</v>
      </c>
      <c r="E158" s="20">
        <v>1</v>
      </c>
      <c r="F158" s="20">
        <v>0.8</v>
      </c>
      <c r="G158" s="20">
        <v>16.899999999999999</v>
      </c>
      <c r="I158" s="16">
        <f t="shared" si="2"/>
        <v>3.7000000000000028</v>
      </c>
    </row>
    <row r="159" spans="1:9" ht="16" x14ac:dyDescent="0.2">
      <c r="A159" s="22" t="s">
        <v>262</v>
      </c>
      <c r="B159" s="19">
        <v>2368</v>
      </c>
      <c r="C159" s="20">
        <v>46.1</v>
      </c>
      <c r="D159" s="20">
        <v>78.400000000000006</v>
      </c>
      <c r="E159" s="20">
        <v>12.4</v>
      </c>
      <c r="F159" s="20">
        <v>5.0999999999999996</v>
      </c>
      <c r="G159" s="20">
        <v>20.8</v>
      </c>
      <c r="I159" s="16">
        <f t="shared" si="2"/>
        <v>4.0999999999999943</v>
      </c>
    </row>
    <row r="160" spans="1:9" ht="16" x14ac:dyDescent="0.2">
      <c r="A160" s="22" t="s">
        <v>263</v>
      </c>
      <c r="B160" s="19">
        <v>336</v>
      </c>
      <c r="C160" s="20">
        <v>53.3</v>
      </c>
      <c r="D160" s="20">
        <v>72.099999999999994</v>
      </c>
      <c r="E160" s="20">
        <v>10.4</v>
      </c>
      <c r="F160" s="20">
        <v>11.6</v>
      </c>
      <c r="G160" s="20">
        <v>15.1</v>
      </c>
      <c r="I160" s="16">
        <f t="shared" si="2"/>
        <v>5.9000000000000057</v>
      </c>
    </row>
    <row r="161" spans="1:9" ht="16" x14ac:dyDescent="0.2">
      <c r="A161" s="22" t="s">
        <v>264</v>
      </c>
      <c r="B161" s="19">
        <v>208</v>
      </c>
      <c r="C161" s="20">
        <v>51.1</v>
      </c>
      <c r="D161" s="20">
        <v>82.3</v>
      </c>
      <c r="E161" s="20">
        <v>7.6</v>
      </c>
      <c r="F161" s="20">
        <v>7.1</v>
      </c>
      <c r="G161" s="20">
        <v>23.9</v>
      </c>
      <c r="I161" s="16">
        <f t="shared" si="2"/>
        <v>3.0000000000000142</v>
      </c>
    </row>
    <row r="162" spans="1:9" ht="16" x14ac:dyDescent="0.2">
      <c r="A162" s="22" t="s">
        <v>265</v>
      </c>
      <c r="B162" s="19">
        <v>140</v>
      </c>
      <c r="C162" s="20">
        <v>34.200000000000003</v>
      </c>
      <c r="D162" s="20">
        <v>73.900000000000006</v>
      </c>
      <c r="E162" s="20">
        <v>8.9</v>
      </c>
      <c r="F162" s="20">
        <v>12.2</v>
      </c>
      <c r="G162" s="20">
        <v>14.9</v>
      </c>
      <c r="I162" s="16">
        <f t="shared" si="2"/>
        <v>4.9999999999999858</v>
      </c>
    </row>
    <row r="163" spans="1:9" ht="16" x14ac:dyDescent="0.2">
      <c r="A163" s="22" t="s">
        <v>266</v>
      </c>
      <c r="B163" s="19">
        <v>845</v>
      </c>
      <c r="C163" s="20">
        <v>66.8</v>
      </c>
      <c r="D163" s="20">
        <v>73.099999999999994</v>
      </c>
      <c r="E163" s="20">
        <v>12.6</v>
      </c>
      <c r="F163" s="20">
        <v>10</v>
      </c>
      <c r="G163" s="20">
        <v>15.2</v>
      </c>
      <c r="I163" s="16">
        <f t="shared" si="2"/>
        <v>4.3000000000000114</v>
      </c>
    </row>
    <row r="164" spans="1:9" ht="16" x14ac:dyDescent="0.2">
      <c r="A164" s="22" t="s">
        <v>267</v>
      </c>
      <c r="B164" s="19">
        <v>411</v>
      </c>
      <c r="C164" s="20">
        <v>74.599999999999994</v>
      </c>
      <c r="D164" s="20">
        <v>81.2</v>
      </c>
      <c r="E164" s="20">
        <v>9.1999999999999993</v>
      </c>
      <c r="F164" s="20">
        <v>6.3</v>
      </c>
      <c r="G164" s="20">
        <v>23</v>
      </c>
      <c r="I164" s="16">
        <f t="shared" si="2"/>
        <v>3.2999999999999972</v>
      </c>
    </row>
    <row r="165" spans="1:9" ht="16" x14ac:dyDescent="0.2">
      <c r="A165" s="22" t="s">
        <v>268</v>
      </c>
      <c r="B165" s="19">
        <v>485</v>
      </c>
      <c r="C165" s="20">
        <v>51.4</v>
      </c>
      <c r="D165" s="20">
        <v>70.400000000000006</v>
      </c>
      <c r="E165" s="20">
        <v>11.7</v>
      </c>
      <c r="F165" s="20">
        <v>15.3</v>
      </c>
      <c r="G165" s="20">
        <v>13.5</v>
      </c>
      <c r="I165" s="16">
        <f t="shared" si="2"/>
        <v>2.5999999999999943</v>
      </c>
    </row>
    <row r="166" spans="1:9" ht="16" x14ac:dyDescent="0.2">
      <c r="A166" s="22" t="s">
        <v>269</v>
      </c>
      <c r="B166" s="19">
        <v>765</v>
      </c>
      <c r="C166" s="20">
        <v>71.5</v>
      </c>
      <c r="D166" s="20">
        <v>72.7</v>
      </c>
      <c r="E166" s="20">
        <v>14.8</v>
      </c>
      <c r="F166" s="20">
        <v>7.2</v>
      </c>
      <c r="G166" s="20">
        <v>24.1</v>
      </c>
      <c r="I166" s="16">
        <f t="shared" si="2"/>
        <v>5.2999999999999972</v>
      </c>
    </row>
    <row r="167" spans="1:9" ht="16" x14ac:dyDescent="0.2">
      <c r="A167" s="22" t="s">
        <v>270</v>
      </c>
      <c r="B167" s="19">
        <v>110</v>
      </c>
      <c r="C167" s="20">
        <v>64.099999999999994</v>
      </c>
      <c r="D167" s="20">
        <v>73.400000000000006</v>
      </c>
      <c r="E167" s="20">
        <v>14.7</v>
      </c>
      <c r="F167" s="20">
        <v>6.6</v>
      </c>
      <c r="G167" s="20">
        <v>26.2</v>
      </c>
      <c r="I167" s="16">
        <f t="shared" si="2"/>
        <v>5.2999999999999972</v>
      </c>
    </row>
    <row r="168" spans="1:9" ht="16" x14ac:dyDescent="0.2">
      <c r="A168" s="22" t="s">
        <v>271</v>
      </c>
      <c r="B168" s="19">
        <v>151</v>
      </c>
      <c r="C168" s="20">
        <v>66.3</v>
      </c>
      <c r="D168" s="20">
        <v>83.8</v>
      </c>
      <c r="E168" s="20">
        <v>9.6999999999999993</v>
      </c>
      <c r="F168" s="20">
        <v>3.6</v>
      </c>
      <c r="G168" s="20">
        <v>18.7</v>
      </c>
      <c r="I168" s="16">
        <f t="shared" si="2"/>
        <v>2.9000000000000057</v>
      </c>
    </row>
    <row r="169" spans="1:9" ht="16" x14ac:dyDescent="0.2">
      <c r="A169" s="22" t="s">
        <v>272</v>
      </c>
      <c r="B169" s="19">
        <v>421</v>
      </c>
      <c r="C169" s="20">
        <v>44</v>
      </c>
      <c r="D169" s="20">
        <v>84.7</v>
      </c>
      <c r="E169" s="20">
        <v>6.5</v>
      </c>
      <c r="F169" s="20">
        <v>4.5</v>
      </c>
      <c r="G169" s="20">
        <v>9.6</v>
      </c>
      <c r="I169" s="16">
        <f t="shared" si="2"/>
        <v>4.2999999999999972</v>
      </c>
    </row>
    <row r="170" spans="1:9" ht="16" x14ac:dyDescent="0.2">
      <c r="A170" s="22" t="s">
        <v>273</v>
      </c>
      <c r="B170" s="19">
        <v>41</v>
      </c>
      <c r="C170" s="20" t="s">
        <v>131</v>
      </c>
      <c r="D170" s="20" t="s">
        <v>131</v>
      </c>
      <c r="E170" s="20" t="s">
        <v>131</v>
      </c>
      <c r="F170" s="20" t="s">
        <v>131</v>
      </c>
      <c r="G170" s="20" t="s">
        <v>131</v>
      </c>
      <c r="I170" s="16" t="str">
        <f t="shared" si="2"/>
        <v/>
      </c>
    </row>
    <row r="171" spans="1:9" ht="16" x14ac:dyDescent="0.2">
      <c r="A171" s="22" t="s">
        <v>274</v>
      </c>
      <c r="B171" s="19">
        <v>37</v>
      </c>
      <c r="C171" s="20" t="s">
        <v>131</v>
      </c>
      <c r="D171" s="20" t="s">
        <v>131</v>
      </c>
      <c r="E171" s="20" t="s">
        <v>131</v>
      </c>
      <c r="F171" s="20" t="s">
        <v>131</v>
      </c>
      <c r="G171" s="20" t="s">
        <v>131</v>
      </c>
      <c r="I171" s="16" t="str">
        <f t="shared" si="2"/>
        <v/>
      </c>
    </row>
    <row r="172" spans="1:9" ht="16" x14ac:dyDescent="0.2">
      <c r="A172" s="22" t="s">
        <v>275</v>
      </c>
      <c r="B172" s="19">
        <v>70</v>
      </c>
      <c r="C172" s="20">
        <v>59</v>
      </c>
      <c r="D172" s="20">
        <v>85.6</v>
      </c>
      <c r="E172" s="20">
        <v>8.3000000000000007</v>
      </c>
      <c r="F172" s="20">
        <v>2</v>
      </c>
      <c r="G172" s="20">
        <v>11.4</v>
      </c>
      <c r="I172" s="16">
        <f t="shared" si="2"/>
        <v>4.1000000000000085</v>
      </c>
    </row>
    <row r="173" spans="1:9" ht="16" x14ac:dyDescent="0.2">
      <c r="A173" s="22" t="s">
        <v>276</v>
      </c>
      <c r="B173" s="19">
        <v>352</v>
      </c>
      <c r="C173" s="20">
        <v>70.400000000000006</v>
      </c>
      <c r="D173" s="20">
        <v>72</v>
      </c>
      <c r="E173" s="20">
        <v>14.4</v>
      </c>
      <c r="F173" s="20">
        <v>7.4</v>
      </c>
      <c r="G173" s="20">
        <v>23.7</v>
      </c>
      <c r="I173" s="16">
        <f t="shared" si="2"/>
        <v>6.1999999999999886</v>
      </c>
    </row>
    <row r="174" spans="1:9" s="8" customFormat="1" ht="16" x14ac:dyDescent="0.2">
      <c r="A174" s="22" t="s">
        <v>277</v>
      </c>
      <c r="B174" s="19">
        <v>1958</v>
      </c>
      <c r="C174" s="20">
        <v>54.1</v>
      </c>
      <c r="D174" s="20">
        <v>69.2</v>
      </c>
      <c r="E174" s="20">
        <v>20.3</v>
      </c>
      <c r="F174" s="20">
        <v>4.5999999999999996</v>
      </c>
      <c r="G174" s="20">
        <v>19.2</v>
      </c>
      <c r="H174" s="26"/>
      <c r="I174" s="16">
        <f t="shared" si="2"/>
        <v>5.9000000000000057</v>
      </c>
    </row>
    <row r="175" spans="1:9" ht="16" x14ac:dyDescent="0.2">
      <c r="A175" s="22" t="s">
        <v>278</v>
      </c>
      <c r="B175" s="19">
        <v>89</v>
      </c>
      <c r="C175" s="20">
        <v>72.599999999999994</v>
      </c>
      <c r="D175" s="20">
        <v>90.6</v>
      </c>
      <c r="E175" s="20">
        <v>4.4000000000000004</v>
      </c>
      <c r="F175" s="20">
        <v>0.8</v>
      </c>
      <c r="G175" s="20">
        <v>18.2</v>
      </c>
      <c r="I175" s="16">
        <f t="shared" si="2"/>
        <v>4.2000000000000028</v>
      </c>
    </row>
    <row r="176" spans="1:9" ht="16" x14ac:dyDescent="0.2">
      <c r="A176" s="22" t="s">
        <v>279</v>
      </c>
      <c r="B176" s="19">
        <v>94</v>
      </c>
      <c r="C176" s="20">
        <v>42.4</v>
      </c>
      <c r="D176" s="20">
        <v>85.2</v>
      </c>
      <c r="E176" s="20">
        <v>8.1</v>
      </c>
      <c r="F176" s="20">
        <v>5.8</v>
      </c>
      <c r="G176" s="20">
        <v>14.2</v>
      </c>
      <c r="I176" s="16">
        <f t="shared" si="2"/>
        <v>0.90000000000000568</v>
      </c>
    </row>
    <row r="177" spans="1:9" ht="16" x14ac:dyDescent="0.2">
      <c r="A177" s="22" t="s">
        <v>280</v>
      </c>
      <c r="B177" s="19">
        <v>228</v>
      </c>
      <c r="C177" s="20">
        <v>64.400000000000006</v>
      </c>
      <c r="D177" s="20">
        <v>82.8</v>
      </c>
      <c r="E177" s="20">
        <v>10.8</v>
      </c>
      <c r="F177" s="20">
        <v>2.2000000000000002</v>
      </c>
      <c r="G177" s="20">
        <v>13.8</v>
      </c>
      <c r="I177" s="16">
        <f t="shared" si="2"/>
        <v>4.2000000000000028</v>
      </c>
    </row>
    <row r="178" spans="1:9" ht="16" x14ac:dyDescent="0.2">
      <c r="A178" s="22" t="s">
        <v>281</v>
      </c>
      <c r="B178" s="19">
        <v>96</v>
      </c>
      <c r="C178" s="20">
        <v>68.599999999999994</v>
      </c>
      <c r="D178" s="20">
        <v>82.7</v>
      </c>
      <c r="E178" s="20">
        <v>6.2</v>
      </c>
      <c r="F178" s="20">
        <v>7.4</v>
      </c>
      <c r="G178" s="20">
        <v>8</v>
      </c>
      <c r="I178" s="16">
        <f t="shared" si="2"/>
        <v>3.6999999999999886</v>
      </c>
    </row>
    <row r="179" spans="1:9" ht="16" x14ac:dyDescent="0.2">
      <c r="A179" s="22" t="s">
        <v>282</v>
      </c>
      <c r="B179" s="19">
        <v>504</v>
      </c>
      <c r="C179" s="20">
        <v>52.4</v>
      </c>
      <c r="D179" s="20">
        <v>85.6</v>
      </c>
      <c r="E179" s="20">
        <v>5.9</v>
      </c>
      <c r="F179" s="20">
        <v>4.5</v>
      </c>
      <c r="G179" s="20">
        <v>18.2</v>
      </c>
      <c r="I179" s="16">
        <f t="shared" si="2"/>
        <v>4</v>
      </c>
    </row>
    <row r="180" spans="1:9" ht="16" x14ac:dyDescent="0.2">
      <c r="A180" s="22" t="s">
        <v>283</v>
      </c>
      <c r="B180" s="19">
        <v>799</v>
      </c>
      <c r="C180" s="20">
        <v>44.5</v>
      </c>
      <c r="D180" s="20">
        <v>63.5</v>
      </c>
      <c r="E180" s="20">
        <v>19.600000000000001</v>
      </c>
      <c r="F180" s="20">
        <v>13.6</v>
      </c>
      <c r="G180" s="20">
        <v>16.100000000000001</v>
      </c>
      <c r="I180" s="16">
        <f t="shared" si="2"/>
        <v>3.3000000000000114</v>
      </c>
    </row>
    <row r="181" spans="1:9" ht="16" x14ac:dyDescent="0.2">
      <c r="A181" s="22" t="s">
        <v>284</v>
      </c>
      <c r="B181" s="19">
        <v>34</v>
      </c>
      <c r="C181" s="20" t="s">
        <v>131</v>
      </c>
      <c r="D181" s="20" t="s">
        <v>131</v>
      </c>
      <c r="E181" s="20" t="s">
        <v>131</v>
      </c>
      <c r="F181" s="20" t="s">
        <v>131</v>
      </c>
      <c r="G181" s="20" t="s">
        <v>131</v>
      </c>
      <c r="I181" s="16" t="str">
        <f t="shared" si="2"/>
        <v/>
      </c>
    </row>
    <row r="182" spans="1:9" ht="16" x14ac:dyDescent="0.2">
      <c r="A182" s="22" t="s">
        <v>285</v>
      </c>
      <c r="B182" s="19">
        <v>92</v>
      </c>
      <c r="C182" s="20">
        <v>24</v>
      </c>
      <c r="D182" s="20">
        <v>93.9</v>
      </c>
      <c r="E182" s="20">
        <v>1.6</v>
      </c>
      <c r="F182" s="20">
        <v>0.1</v>
      </c>
      <c r="G182" s="20">
        <v>11</v>
      </c>
      <c r="I182" s="16">
        <f t="shared" si="2"/>
        <v>4.4000000000000057</v>
      </c>
    </row>
    <row r="183" spans="1:9" ht="16" x14ac:dyDescent="0.2">
      <c r="A183" s="22" t="s">
        <v>286</v>
      </c>
      <c r="B183" s="19">
        <v>142</v>
      </c>
      <c r="C183" s="20">
        <v>61.6</v>
      </c>
      <c r="D183" s="20">
        <v>83.8</v>
      </c>
      <c r="E183" s="20">
        <v>12.5</v>
      </c>
      <c r="F183" s="20">
        <v>1.1000000000000001</v>
      </c>
      <c r="G183" s="20">
        <v>21.1</v>
      </c>
      <c r="I183" s="16">
        <f t="shared" si="2"/>
        <v>2.6000000000000085</v>
      </c>
    </row>
    <row r="184" spans="1:9" ht="16" x14ac:dyDescent="0.2">
      <c r="A184" s="22" t="s">
        <v>287</v>
      </c>
      <c r="B184" s="19">
        <v>384</v>
      </c>
      <c r="C184" s="20">
        <v>52.2</v>
      </c>
      <c r="D184" s="20">
        <v>73.099999999999994</v>
      </c>
      <c r="E184" s="20">
        <v>14.3</v>
      </c>
      <c r="F184" s="20">
        <v>8.1999999999999993</v>
      </c>
      <c r="G184" s="20">
        <v>20.2</v>
      </c>
      <c r="I184" s="16">
        <f t="shared" si="2"/>
        <v>4.4000000000000057</v>
      </c>
    </row>
    <row r="185" spans="1:9" x14ac:dyDescent="0.2">
      <c r="I185" s="16" t="str">
        <f t="shared" si="2"/>
        <v/>
      </c>
    </row>
    <row r="186" spans="1:9" ht="16" x14ac:dyDescent="0.2">
      <c r="A186" s="18" t="s">
        <v>6</v>
      </c>
      <c r="B186" s="19">
        <v>8552</v>
      </c>
      <c r="C186" s="20">
        <v>24.1</v>
      </c>
      <c r="D186" s="20">
        <v>72.400000000000006</v>
      </c>
      <c r="E186" s="20">
        <v>18.7</v>
      </c>
      <c r="F186" s="20">
        <v>5.4</v>
      </c>
      <c r="G186" s="20">
        <v>19.7</v>
      </c>
      <c r="I186" s="16">
        <f t="shared" si="2"/>
        <v>3.4999999999999858</v>
      </c>
    </row>
    <row r="187" spans="1:9" ht="21" customHeight="1" x14ac:dyDescent="0.2">
      <c r="A187" s="21" t="s">
        <v>7</v>
      </c>
      <c r="B187" s="19">
        <v>7170</v>
      </c>
      <c r="C187" s="20">
        <v>24.6</v>
      </c>
      <c r="D187" s="20">
        <v>70.099999999999994</v>
      </c>
      <c r="E187" s="20">
        <v>20.7</v>
      </c>
      <c r="F187" s="20">
        <v>5.6</v>
      </c>
      <c r="G187" s="20">
        <v>20.8</v>
      </c>
      <c r="H187" s="26" t="s">
        <v>45</v>
      </c>
      <c r="I187" s="16">
        <f t="shared" si="2"/>
        <v>3.6000000000000085</v>
      </c>
    </row>
    <row r="188" spans="1:9" ht="16" x14ac:dyDescent="0.2">
      <c r="A188" s="22" t="s">
        <v>288</v>
      </c>
      <c r="B188" s="19">
        <v>589</v>
      </c>
      <c r="C188" s="20">
        <v>31.6</v>
      </c>
      <c r="D188" s="20">
        <v>71.8</v>
      </c>
      <c r="E188" s="20">
        <v>15.5</v>
      </c>
      <c r="F188" s="20">
        <v>8.3000000000000007</v>
      </c>
      <c r="G188" s="20">
        <v>14.2</v>
      </c>
      <c r="I188" s="16">
        <f t="shared" si="2"/>
        <v>4.4000000000000057</v>
      </c>
    </row>
    <row r="189" spans="1:9" ht="16" x14ac:dyDescent="0.2">
      <c r="A189" s="22" t="s">
        <v>289</v>
      </c>
      <c r="B189" s="19">
        <v>210</v>
      </c>
      <c r="C189" s="20">
        <v>7.4</v>
      </c>
      <c r="D189" s="20">
        <v>80.2</v>
      </c>
      <c r="E189" s="20">
        <v>13.7</v>
      </c>
      <c r="F189" s="20">
        <v>1.6</v>
      </c>
      <c r="G189" s="20">
        <v>19.3</v>
      </c>
      <c r="I189" s="16">
        <f t="shared" si="2"/>
        <v>4.5</v>
      </c>
    </row>
    <row r="190" spans="1:9" ht="16" x14ac:dyDescent="0.2">
      <c r="A190" s="22" t="s">
        <v>290</v>
      </c>
      <c r="B190" s="19">
        <v>70</v>
      </c>
      <c r="C190" s="20">
        <v>29.4</v>
      </c>
      <c r="D190" s="20">
        <v>72.900000000000006</v>
      </c>
      <c r="E190" s="20">
        <v>14.6</v>
      </c>
      <c r="F190" s="20">
        <v>4.7</v>
      </c>
      <c r="G190" s="20">
        <v>12.9</v>
      </c>
      <c r="I190" s="16">
        <f t="shared" si="2"/>
        <v>7.7999999999999972</v>
      </c>
    </row>
    <row r="191" spans="1:9" ht="16" x14ac:dyDescent="0.2">
      <c r="A191" s="22" t="s">
        <v>291</v>
      </c>
      <c r="B191" s="19">
        <v>2004</v>
      </c>
      <c r="C191" s="20">
        <v>12.4</v>
      </c>
      <c r="D191" s="20">
        <v>76.599999999999994</v>
      </c>
      <c r="E191" s="20">
        <v>17.100000000000001</v>
      </c>
      <c r="F191" s="20">
        <v>3.6</v>
      </c>
      <c r="G191" s="20">
        <v>22.6</v>
      </c>
      <c r="I191" s="16">
        <f t="shared" si="2"/>
        <v>2.7000000000000171</v>
      </c>
    </row>
    <row r="192" spans="1:9" ht="16" x14ac:dyDescent="0.2">
      <c r="A192" s="22" t="s">
        <v>292</v>
      </c>
      <c r="B192" s="19">
        <v>389</v>
      </c>
      <c r="C192" s="20">
        <v>39.299999999999997</v>
      </c>
      <c r="D192" s="20">
        <v>58.2</v>
      </c>
      <c r="E192" s="20">
        <v>33.4</v>
      </c>
      <c r="F192" s="20">
        <v>5.0999999999999996</v>
      </c>
      <c r="G192" s="20">
        <v>16.5</v>
      </c>
      <c r="I192" s="16">
        <f t="shared" si="2"/>
        <v>3.3000000000000114</v>
      </c>
    </row>
    <row r="193" spans="1:9" ht="16" x14ac:dyDescent="0.2">
      <c r="A193" s="22" t="s">
        <v>293</v>
      </c>
      <c r="B193" s="19">
        <v>425</v>
      </c>
      <c r="C193" s="20">
        <v>18.2</v>
      </c>
      <c r="D193" s="20">
        <v>57</v>
      </c>
      <c r="E193" s="20">
        <v>27.1</v>
      </c>
      <c r="F193" s="20">
        <v>13.7</v>
      </c>
      <c r="G193" s="20">
        <v>22.6</v>
      </c>
      <c r="I193" s="16">
        <f t="shared" si="2"/>
        <v>2.2000000000000028</v>
      </c>
    </row>
    <row r="194" spans="1:9" ht="16" x14ac:dyDescent="0.2">
      <c r="A194" s="22" t="s">
        <v>294</v>
      </c>
      <c r="B194" s="19">
        <v>49</v>
      </c>
      <c r="C194" s="20" t="s">
        <v>131</v>
      </c>
      <c r="D194" s="20" t="s">
        <v>131</v>
      </c>
      <c r="E194" s="20" t="s">
        <v>131</v>
      </c>
      <c r="F194" s="20" t="s">
        <v>131</v>
      </c>
      <c r="G194" s="20" t="s">
        <v>131</v>
      </c>
      <c r="I194" s="16" t="str">
        <f t="shared" si="2"/>
        <v/>
      </c>
    </row>
    <row r="195" spans="1:9" ht="16" x14ac:dyDescent="0.2">
      <c r="A195" s="22" t="s">
        <v>295</v>
      </c>
      <c r="B195" s="19">
        <v>23</v>
      </c>
      <c r="C195" s="20" t="s">
        <v>131</v>
      </c>
      <c r="D195" s="20" t="s">
        <v>131</v>
      </c>
      <c r="E195" s="20" t="s">
        <v>131</v>
      </c>
      <c r="F195" s="20" t="s">
        <v>131</v>
      </c>
      <c r="G195" s="20" t="s">
        <v>131</v>
      </c>
      <c r="I195" s="16" t="str">
        <f t="shared" si="2"/>
        <v/>
      </c>
    </row>
    <row r="196" spans="1:9" ht="16" x14ac:dyDescent="0.2">
      <c r="A196" s="22" t="s">
        <v>296</v>
      </c>
      <c r="B196" s="19">
        <v>822</v>
      </c>
      <c r="C196" s="20">
        <v>26.9</v>
      </c>
      <c r="D196" s="20">
        <v>73.099999999999994</v>
      </c>
      <c r="E196" s="20">
        <v>17.8</v>
      </c>
      <c r="F196" s="20">
        <v>5</v>
      </c>
      <c r="G196" s="20">
        <v>18.2</v>
      </c>
      <c r="I196" s="16">
        <f t="shared" si="2"/>
        <v>4.1000000000000085</v>
      </c>
    </row>
    <row r="197" spans="1:9" ht="16" x14ac:dyDescent="0.2">
      <c r="A197" s="22" t="s">
        <v>297</v>
      </c>
      <c r="B197" s="19">
        <v>622</v>
      </c>
      <c r="C197" s="20">
        <v>41.6</v>
      </c>
      <c r="D197" s="20">
        <v>64.8</v>
      </c>
      <c r="E197" s="20">
        <v>24.8</v>
      </c>
      <c r="F197" s="20">
        <v>8.5</v>
      </c>
      <c r="G197" s="20">
        <v>10.8</v>
      </c>
      <c r="I197" s="16">
        <f t="shared" si="2"/>
        <v>1.9000000000000057</v>
      </c>
    </row>
    <row r="198" spans="1:9" ht="16" x14ac:dyDescent="0.2">
      <c r="A198" s="22" t="s">
        <v>298</v>
      </c>
      <c r="B198" s="19">
        <v>1155</v>
      </c>
      <c r="C198" s="20">
        <v>25.5</v>
      </c>
      <c r="D198" s="20">
        <v>67.2</v>
      </c>
      <c r="E198" s="20">
        <v>23.9</v>
      </c>
      <c r="F198" s="20">
        <v>4.5</v>
      </c>
      <c r="G198" s="20">
        <v>20.7</v>
      </c>
      <c r="I198" s="16">
        <f t="shared" si="2"/>
        <v>4.4000000000000057</v>
      </c>
    </row>
    <row r="199" spans="1:9" ht="16" x14ac:dyDescent="0.2">
      <c r="A199" s="22" t="s">
        <v>299</v>
      </c>
      <c r="B199" s="19">
        <v>813</v>
      </c>
      <c r="C199" s="20">
        <v>33.6</v>
      </c>
      <c r="D199" s="20">
        <v>65.599999999999994</v>
      </c>
      <c r="E199" s="20">
        <v>23.5</v>
      </c>
      <c r="F199" s="20">
        <v>5.6</v>
      </c>
      <c r="G199" s="20">
        <v>34.299999999999997</v>
      </c>
      <c r="I199" s="16">
        <f t="shared" si="2"/>
        <v>5.3000000000000114</v>
      </c>
    </row>
    <row r="200" spans="1:9" ht="21" customHeight="1" x14ac:dyDescent="0.2">
      <c r="A200" s="21" t="s">
        <v>8</v>
      </c>
      <c r="B200" s="19">
        <v>1382</v>
      </c>
      <c r="C200" s="20">
        <v>21.4</v>
      </c>
      <c r="D200" s="20">
        <v>84.9</v>
      </c>
      <c r="E200" s="20">
        <v>8.1</v>
      </c>
      <c r="F200" s="20">
        <v>4.5</v>
      </c>
      <c r="G200" s="20">
        <v>14.2</v>
      </c>
      <c r="I200" s="16">
        <f t="shared" si="2"/>
        <v>2.5</v>
      </c>
    </row>
    <row r="201" spans="1:9" ht="16" x14ac:dyDescent="0.2">
      <c r="A201" s="22" t="s">
        <v>300</v>
      </c>
      <c r="B201" s="19">
        <v>741</v>
      </c>
      <c r="C201" s="20">
        <v>19.5</v>
      </c>
      <c r="D201" s="20">
        <v>85.5</v>
      </c>
      <c r="E201" s="20">
        <v>7.9</v>
      </c>
      <c r="F201" s="20">
        <v>4.0999999999999996</v>
      </c>
      <c r="G201" s="20">
        <v>14</v>
      </c>
      <c r="H201" s="26" t="s">
        <v>105</v>
      </c>
      <c r="I201" s="16">
        <f t="shared" ref="I201:I264" si="3">IF(OR(ISBLANK(D201),NOT(ISNUMBER(D201))),"",MAX(0,100-SUM(D201:F201)))</f>
        <v>2.5</v>
      </c>
    </row>
    <row r="202" spans="1:9" ht="16" x14ac:dyDescent="0.2">
      <c r="A202" s="22" t="s">
        <v>301</v>
      </c>
      <c r="B202" s="19">
        <v>100</v>
      </c>
      <c r="C202" s="20">
        <v>19.100000000000001</v>
      </c>
      <c r="D202" s="20">
        <v>85.5</v>
      </c>
      <c r="E202" s="20">
        <v>7.4</v>
      </c>
      <c r="F202" s="20">
        <v>3.9</v>
      </c>
      <c r="G202" s="20">
        <v>10.8</v>
      </c>
      <c r="H202" s="26" t="s">
        <v>106</v>
      </c>
      <c r="I202" s="16">
        <f t="shared" si="3"/>
        <v>3.1999999999999886</v>
      </c>
    </row>
    <row r="203" spans="1:9" ht="16" x14ac:dyDescent="0.2">
      <c r="A203" s="22" t="s">
        <v>302</v>
      </c>
      <c r="B203" s="19">
        <v>129</v>
      </c>
      <c r="C203" s="20">
        <v>34.700000000000003</v>
      </c>
      <c r="D203" s="20">
        <v>78.599999999999994</v>
      </c>
      <c r="E203" s="20">
        <v>12.3</v>
      </c>
      <c r="F203" s="20">
        <v>8.6</v>
      </c>
      <c r="G203" s="20">
        <v>19.2</v>
      </c>
      <c r="I203" s="16">
        <f t="shared" si="3"/>
        <v>0.50000000000001421</v>
      </c>
    </row>
    <row r="204" spans="1:9" ht="16" x14ac:dyDescent="0.2">
      <c r="A204" s="22" t="s">
        <v>303</v>
      </c>
      <c r="B204" s="19">
        <v>272</v>
      </c>
      <c r="C204" s="20">
        <v>20.100000000000001</v>
      </c>
      <c r="D204" s="20">
        <v>87</v>
      </c>
      <c r="E204" s="20">
        <v>6.8</v>
      </c>
      <c r="F204" s="20">
        <v>3.5</v>
      </c>
      <c r="G204" s="20">
        <v>15.4</v>
      </c>
      <c r="H204" s="26" t="s">
        <v>433</v>
      </c>
      <c r="I204" s="16">
        <f t="shared" si="3"/>
        <v>2.7000000000000028</v>
      </c>
    </row>
    <row r="205" spans="1:9" ht="16" x14ac:dyDescent="0.2">
      <c r="A205" s="22" t="s">
        <v>304</v>
      </c>
      <c r="B205" s="19">
        <v>104</v>
      </c>
      <c r="C205" s="20">
        <v>17</v>
      </c>
      <c r="D205" s="20">
        <v>86.8</v>
      </c>
      <c r="E205" s="20">
        <v>7.4</v>
      </c>
      <c r="F205" s="20">
        <v>2.1</v>
      </c>
      <c r="G205" s="20">
        <v>9.3000000000000007</v>
      </c>
      <c r="H205" s="26" t="s">
        <v>433</v>
      </c>
      <c r="I205" s="16">
        <f t="shared" si="3"/>
        <v>3.7000000000000028</v>
      </c>
    </row>
    <row r="206" spans="1:9" ht="16" x14ac:dyDescent="0.2">
      <c r="A206" s="22" t="s">
        <v>305</v>
      </c>
      <c r="B206" s="19">
        <v>37</v>
      </c>
      <c r="C206" s="20" t="s">
        <v>131</v>
      </c>
      <c r="D206" s="20" t="s">
        <v>131</v>
      </c>
      <c r="E206" s="20" t="s">
        <v>131</v>
      </c>
      <c r="F206" s="20" t="s">
        <v>131</v>
      </c>
      <c r="G206" s="20" t="s">
        <v>131</v>
      </c>
      <c r="I206" s="16" t="str">
        <f t="shared" si="3"/>
        <v/>
      </c>
    </row>
    <row r="207" spans="1:9" x14ac:dyDescent="0.2">
      <c r="I207" s="16" t="str">
        <f t="shared" si="3"/>
        <v/>
      </c>
    </row>
    <row r="208" spans="1:9" ht="16" x14ac:dyDescent="0.2">
      <c r="A208" s="18" t="s">
        <v>306</v>
      </c>
      <c r="B208" s="19">
        <v>2594</v>
      </c>
      <c r="C208" s="20">
        <v>40.5</v>
      </c>
      <c r="D208" s="20">
        <v>76.099999999999994</v>
      </c>
      <c r="E208" s="20">
        <v>11.5</v>
      </c>
      <c r="F208" s="20">
        <v>9.6999999999999993</v>
      </c>
      <c r="G208" s="20">
        <v>13.1</v>
      </c>
      <c r="I208" s="16">
        <f t="shared" si="3"/>
        <v>2.7000000000000028</v>
      </c>
    </row>
    <row r="209" spans="1:9" ht="16" x14ac:dyDescent="0.2">
      <c r="A209" s="21" t="s">
        <v>307</v>
      </c>
      <c r="B209" s="19">
        <v>129</v>
      </c>
      <c r="C209" s="20">
        <v>53.3</v>
      </c>
      <c r="D209" s="20">
        <v>87.8</v>
      </c>
      <c r="E209" s="20">
        <v>7.3</v>
      </c>
      <c r="F209" s="20">
        <v>2</v>
      </c>
      <c r="G209" s="20">
        <v>7.6</v>
      </c>
      <c r="H209" s="26" t="s">
        <v>433</v>
      </c>
      <c r="I209" s="16">
        <f t="shared" si="3"/>
        <v>2.9000000000000057</v>
      </c>
    </row>
    <row r="210" spans="1:9" ht="16" x14ac:dyDescent="0.2">
      <c r="A210" s="21" t="s">
        <v>308</v>
      </c>
      <c r="B210" s="19">
        <v>173</v>
      </c>
      <c r="C210" s="20">
        <v>53.9</v>
      </c>
      <c r="D210" s="20">
        <v>84.8</v>
      </c>
      <c r="E210" s="20">
        <v>5.2</v>
      </c>
      <c r="F210" s="20">
        <v>7</v>
      </c>
      <c r="G210" s="20">
        <v>4.7</v>
      </c>
      <c r="H210" s="26" t="s">
        <v>433</v>
      </c>
      <c r="I210" s="16">
        <f t="shared" si="3"/>
        <v>3</v>
      </c>
    </row>
    <row r="211" spans="1:9" ht="16" x14ac:dyDescent="0.2">
      <c r="A211" s="21" t="s">
        <v>309</v>
      </c>
      <c r="B211" s="19">
        <v>98</v>
      </c>
      <c r="C211" s="20">
        <v>32.700000000000003</v>
      </c>
      <c r="D211" s="20">
        <v>79.099999999999994</v>
      </c>
      <c r="E211" s="20">
        <v>0.4</v>
      </c>
      <c r="F211" s="20">
        <v>16.399999999999999</v>
      </c>
      <c r="G211" s="20">
        <v>12.8</v>
      </c>
      <c r="H211" s="26" t="s">
        <v>433</v>
      </c>
      <c r="I211" s="16">
        <f t="shared" si="3"/>
        <v>4.0999999999999943</v>
      </c>
    </row>
    <row r="212" spans="1:9" ht="16" x14ac:dyDescent="0.2">
      <c r="A212" s="21" t="s">
        <v>310</v>
      </c>
      <c r="B212" s="19">
        <v>383</v>
      </c>
      <c r="C212" s="20">
        <v>38</v>
      </c>
      <c r="D212" s="20">
        <v>81.099999999999994</v>
      </c>
      <c r="E212" s="20">
        <v>11.6</v>
      </c>
      <c r="F212" s="20">
        <v>4.5</v>
      </c>
      <c r="G212" s="20">
        <v>17.2</v>
      </c>
      <c r="H212" s="26" t="s">
        <v>433</v>
      </c>
      <c r="I212" s="16">
        <f t="shared" si="3"/>
        <v>2.8000000000000114</v>
      </c>
    </row>
    <row r="213" spans="1:9" ht="16" x14ac:dyDescent="0.2">
      <c r="A213" s="21" t="s">
        <v>311</v>
      </c>
      <c r="B213" s="19">
        <v>46</v>
      </c>
      <c r="C213" s="20" t="s">
        <v>131</v>
      </c>
      <c r="D213" s="20" t="s">
        <v>131</v>
      </c>
      <c r="E213" s="20" t="s">
        <v>131</v>
      </c>
      <c r="F213" s="20" t="s">
        <v>131</v>
      </c>
      <c r="G213" s="20" t="s">
        <v>131</v>
      </c>
      <c r="I213" s="16" t="str">
        <f t="shared" si="3"/>
        <v/>
      </c>
    </row>
    <row r="214" spans="1:9" ht="16" x14ac:dyDescent="0.2">
      <c r="A214" s="21" t="s">
        <v>312</v>
      </c>
      <c r="B214" s="19">
        <v>411</v>
      </c>
      <c r="C214" s="20">
        <v>36.5</v>
      </c>
      <c r="D214" s="20">
        <v>80.5</v>
      </c>
      <c r="E214" s="20">
        <v>11.3</v>
      </c>
      <c r="F214" s="20">
        <v>6</v>
      </c>
      <c r="G214" s="20">
        <v>14.5</v>
      </c>
      <c r="H214" s="26" t="s">
        <v>433</v>
      </c>
      <c r="I214" s="16">
        <f t="shared" si="3"/>
        <v>2.2000000000000028</v>
      </c>
    </row>
    <row r="215" spans="1:9" ht="16" x14ac:dyDescent="0.2">
      <c r="A215" s="21" t="s">
        <v>313</v>
      </c>
      <c r="B215" s="19">
        <v>231</v>
      </c>
      <c r="C215" s="20">
        <v>39</v>
      </c>
      <c r="D215" s="20">
        <v>58.9</v>
      </c>
      <c r="E215" s="20">
        <v>10.9</v>
      </c>
      <c r="F215" s="20">
        <v>26.9</v>
      </c>
      <c r="G215" s="20">
        <v>7.8</v>
      </c>
      <c r="H215" s="26" t="s">
        <v>433</v>
      </c>
      <c r="I215" s="16">
        <f t="shared" si="3"/>
        <v>3.3000000000000114</v>
      </c>
    </row>
    <row r="216" spans="1:9" ht="16" x14ac:dyDescent="0.2">
      <c r="A216" s="21" t="s">
        <v>314</v>
      </c>
      <c r="B216" s="19">
        <v>441</v>
      </c>
      <c r="C216" s="20">
        <v>26.2</v>
      </c>
      <c r="D216" s="20">
        <v>72.7</v>
      </c>
      <c r="E216" s="20">
        <v>15.6</v>
      </c>
      <c r="F216" s="20">
        <v>9</v>
      </c>
      <c r="G216" s="20">
        <v>15.1</v>
      </c>
      <c r="H216" s="26" t="s">
        <v>433</v>
      </c>
      <c r="I216" s="16">
        <f t="shared" si="3"/>
        <v>2.7000000000000028</v>
      </c>
    </row>
    <row r="217" spans="1:9" ht="16" x14ac:dyDescent="0.2">
      <c r="A217" s="21" t="s">
        <v>315</v>
      </c>
      <c r="B217" s="19">
        <v>374</v>
      </c>
      <c r="C217" s="20">
        <v>36.799999999999997</v>
      </c>
      <c r="D217" s="20">
        <v>69.900000000000006</v>
      </c>
      <c r="E217" s="20">
        <v>15.7</v>
      </c>
      <c r="F217" s="20">
        <v>11.7</v>
      </c>
      <c r="G217" s="20">
        <v>17</v>
      </c>
      <c r="H217" s="26" t="s">
        <v>433</v>
      </c>
      <c r="I217" s="16">
        <f t="shared" si="3"/>
        <v>2.6999999999999886</v>
      </c>
    </row>
    <row r="218" spans="1:9" ht="16" x14ac:dyDescent="0.2">
      <c r="A218" s="21" t="s">
        <v>316</v>
      </c>
      <c r="B218" s="19">
        <v>99</v>
      </c>
      <c r="C218" s="20">
        <v>46.7</v>
      </c>
      <c r="D218" s="20">
        <v>71.7</v>
      </c>
      <c r="E218" s="20">
        <v>6.7</v>
      </c>
      <c r="F218" s="20">
        <v>19</v>
      </c>
      <c r="G218" s="20">
        <v>8.1</v>
      </c>
      <c r="H218" s="26" t="s">
        <v>433</v>
      </c>
      <c r="I218" s="16">
        <f t="shared" si="3"/>
        <v>2.5999999999999943</v>
      </c>
    </row>
    <row r="219" spans="1:9" ht="16" x14ac:dyDescent="0.2">
      <c r="A219" s="21" t="s">
        <v>317</v>
      </c>
      <c r="B219" s="19">
        <v>190</v>
      </c>
      <c r="C219" s="20">
        <v>78.099999999999994</v>
      </c>
      <c r="D219" s="20">
        <v>83.2</v>
      </c>
      <c r="E219" s="20">
        <v>9.6</v>
      </c>
      <c r="F219" s="20">
        <v>4.9000000000000004</v>
      </c>
      <c r="G219" s="20">
        <v>10.3</v>
      </c>
      <c r="H219" s="26" t="s">
        <v>433</v>
      </c>
      <c r="I219" s="16">
        <f t="shared" si="3"/>
        <v>2.2999999999999972</v>
      </c>
    </row>
    <row r="220" spans="1:9" ht="32" x14ac:dyDescent="0.2">
      <c r="A220" s="21" t="s">
        <v>318</v>
      </c>
      <c r="B220" s="19">
        <v>19</v>
      </c>
      <c r="C220" s="20" t="s">
        <v>131</v>
      </c>
      <c r="D220" s="20" t="s">
        <v>131</v>
      </c>
      <c r="E220" s="20" t="s">
        <v>131</v>
      </c>
      <c r="F220" s="20" t="s">
        <v>131</v>
      </c>
      <c r="G220" s="20" t="s">
        <v>131</v>
      </c>
      <c r="I220" s="16" t="str">
        <f t="shared" si="3"/>
        <v/>
      </c>
    </row>
    <row r="221" spans="1:9" x14ac:dyDescent="0.2">
      <c r="I221" s="16" t="str">
        <f t="shared" si="3"/>
        <v/>
      </c>
    </row>
    <row r="222" spans="1:9" ht="16" x14ac:dyDescent="0.2">
      <c r="A222" s="18" t="s">
        <v>10</v>
      </c>
      <c r="B222" s="19">
        <v>10646</v>
      </c>
      <c r="C222" s="20">
        <v>51.9</v>
      </c>
      <c r="D222" s="20">
        <v>79.2</v>
      </c>
      <c r="E222" s="20">
        <v>10.5</v>
      </c>
      <c r="F222" s="20">
        <v>7.9</v>
      </c>
      <c r="G222" s="20">
        <v>12.8</v>
      </c>
      <c r="I222" s="16">
        <f t="shared" si="3"/>
        <v>2.3999999999999915</v>
      </c>
    </row>
    <row r="223" spans="1:9" ht="21" customHeight="1" x14ac:dyDescent="0.2">
      <c r="A223" s="21" t="s">
        <v>11</v>
      </c>
      <c r="B223" s="19">
        <v>7605</v>
      </c>
      <c r="C223" s="20">
        <v>53.4</v>
      </c>
      <c r="D223" s="20">
        <v>77.5</v>
      </c>
      <c r="E223" s="20">
        <v>10.8</v>
      </c>
      <c r="F223" s="20">
        <v>9.3000000000000007</v>
      </c>
      <c r="G223" s="20">
        <v>11.4</v>
      </c>
      <c r="H223" s="26" t="s">
        <v>50</v>
      </c>
      <c r="I223" s="16">
        <f t="shared" si="3"/>
        <v>2.4000000000000057</v>
      </c>
    </row>
    <row r="224" spans="1:9" ht="16" x14ac:dyDescent="0.2">
      <c r="A224" s="22" t="s">
        <v>319</v>
      </c>
      <c r="B224" s="19">
        <v>2106</v>
      </c>
      <c r="C224" s="20">
        <v>57.4</v>
      </c>
      <c r="D224" s="20">
        <v>75</v>
      </c>
      <c r="E224" s="20">
        <v>12.5</v>
      </c>
      <c r="F224" s="20">
        <v>10.199999999999999</v>
      </c>
      <c r="G224" s="20">
        <v>12.2</v>
      </c>
      <c r="I224" s="16">
        <f t="shared" si="3"/>
        <v>2.2999999999999972</v>
      </c>
    </row>
    <row r="225" spans="1:9" ht="16" x14ac:dyDescent="0.2">
      <c r="A225" s="22" t="s">
        <v>320</v>
      </c>
      <c r="B225" s="19">
        <v>321</v>
      </c>
      <c r="C225" s="20">
        <v>66.599999999999994</v>
      </c>
      <c r="D225" s="20">
        <v>79.599999999999994</v>
      </c>
      <c r="E225" s="20">
        <v>12.8</v>
      </c>
      <c r="F225" s="20">
        <v>3.6</v>
      </c>
      <c r="G225" s="20">
        <v>10.9</v>
      </c>
      <c r="I225" s="16">
        <f t="shared" si="3"/>
        <v>4.0000000000000142</v>
      </c>
    </row>
    <row r="226" spans="1:9" ht="16" x14ac:dyDescent="0.2">
      <c r="A226" s="22" t="s">
        <v>321</v>
      </c>
      <c r="B226" s="19">
        <v>1075</v>
      </c>
      <c r="C226" s="20">
        <v>48.1</v>
      </c>
      <c r="D226" s="20">
        <v>75</v>
      </c>
      <c r="E226" s="20">
        <v>10.3</v>
      </c>
      <c r="F226" s="20">
        <v>11.9</v>
      </c>
      <c r="G226" s="20">
        <v>12.4</v>
      </c>
      <c r="I226" s="16">
        <f t="shared" si="3"/>
        <v>2.7999999999999972</v>
      </c>
    </row>
    <row r="227" spans="1:9" ht="16" x14ac:dyDescent="0.2">
      <c r="A227" s="22" t="s">
        <v>322</v>
      </c>
      <c r="B227" s="19">
        <v>1340</v>
      </c>
      <c r="C227" s="20">
        <v>37.4</v>
      </c>
      <c r="D227" s="20">
        <v>80.5</v>
      </c>
      <c r="E227" s="20">
        <v>5.8</v>
      </c>
      <c r="F227" s="20">
        <v>11.5</v>
      </c>
      <c r="G227" s="20">
        <v>8.1</v>
      </c>
      <c r="I227" s="16">
        <f t="shared" si="3"/>
        <v>2.2000000000000028</v>
      </c>
    </row>
    <row r="228" spans="1:9" ht="16" x14ac:dyDescent="0.2">
      <c r="A228" s="22" t="s">
        <v>323</v>
      </c>
      <c r="B228" s="19">
        <v>2764</v>
      </c>
      <c r="C228" s="20">
        <v>58.6</v>
      </c>
      <c r="D228" s="20">
        <v>78.599999999999994</v>
      </c>
      <c r="E228" s="20">
        <v>12</v>
      </c>
      <c r="F228" s="20">
        <v>7.1</v>
      </c>
      <c r="G228" s="20">
        <v>12.1</v>
      </c>
      <c r="I228" s="16">
        <f t="shared" si="3"/>
        <v>2.3000000000000114</v>
      </c>
    </row>
    <row r="229" spans="1:9" ht="16" x14ac:dyDescent="0.2">
      <c r="A229" s="23" t="s">
        <v>324</v>
      </c>
      <c r="B229" s="19">
        <v>1752</v>
      </c>
      <c r="C229" s="20">
        <v>60.3</v>
      </c>
      <c r="D229" s="20">
        <v>76.5</v>
      </c>
      <c r="E229" s="20">
        <v>13.7</v>
      </c>
      <c r="F229" s="20">
        <v>7.2</v>
      </c>
      <c r="G229" s="20">
        <v>13</v>
      </c>
      <c r="I229" s="16">
        <f t="shared" si="3"/>
        <v>2.5999999999999943</v>
      </c>
    </row>
    <row r="230" spans="1:9" ht="16" x14ac:dyDescent="0.2">
      <c r="A230" s="23" t="s">
        <v>325</v>
      </c>
      <c r="B230" s="19">
        <v>1012</v>
      </c>
      <c r="C230" s="20">
        <v>55.8</v>
      </c>
      <c r="D230" s="20">
        <v>82.3</v>
      </c>
      <c r="E230" s="20">
        <v>8.9</v>
      </c>
      <c r="F230" s="20">
        <v>6.8</v>
      </c>
      <c r="G230" s="20">
        <v>10.6</v>
      </c>
      <c r="I230" s="16">
        <f t="shared" si="3"/>
        <v>2</v>
      </c>
    </row>
    <row r="231" spans="1:9" ht="21" customHeight="1" x14ac:dyDescent="0.2">
      <c r="A231" s="21" t="s">
        <v>12</v>
      </c>
      <c r="B231" s="19">
        <v>3040</v>
      </c>
      <c r="C231" s="20">
        <v>48.1</v>
      </c>
      <c r="D231" s="20">
        <v>83.5</v>
      </c>
      <c r="E231" s="20">
        <v>9.6</v>
      </c>
      <c r="F231" s="20">
        <v>4.3</v>
      </c>
      <c r="G231" s="20">
        <v>16.399999999999999</v>
      </c>
      <c r="I231" s="16">
        <f t="shared" si="3"/>
        <v>2.6000000000000085</v>
      </c>
    </row>
    <row r="232" spans="1:9" ht="18" customHeight="1" x14ac:dyDescent="0.2">
      <c r="A232" s="22" t="s">
        <v>326</v>
      </c>
      <c r="B232" s="19">
        <v>2738</v>
      </c>
      <c r="C232" s="20">
        <v>50</v>
      </c>
      <c r="D232" s="20">
        <v>83.6</v>
      </c>
      <c r="E232" s="20">
        <v>9.3000000000000007</v>
      </c>
      <c r="F232" s="20">
        <v>4.5</v>
      </c>
      <c r="G232" s="20">
        <v>16.2</v>
      </c>
      <c r="H232" s="26" t="s">
        <v>51</v>
      </c>
      <c r="I232" s="16">
        <f t="shared" si="3"/>
        <v>2.6000000000000085</v>
      </c>
    </row>
    <row r="233" spans="1:9" ht="16" x14ac:dyDescent="0.2">
      <c r="A233" s="23" t="s">
        <v>327</v>
      </c>
      <c r="B233" s="19">
        <v>2198</v>
      </c>
      <c r="C233" s="20">
        <v>51.7</v>
      </c>
      <c r="D233" s="20">
        <v>84.1</v>
      </c>
      <c r="E233" s="20">
        <v>8.6999999999999993</v>
      </c>
      <c r="F233" s="20">
        <v>4.5999999999999996</v>
      </c>
      <c r="G233" s="20">
        <v>16.2</v>
      </c>
      <c r="I233" s="16">
        <f t="shared" si="3"/>
        <v>2.6000000000000085</v>
      </c>
    </row>
    <row r="234" spans="1:9" ht="32" x14ac:dyDescent="0.2">
      <c r="A234" s="23" t="s">
        <v>328</v>
      </c>
      <c r="B234" s="19">
        <v>540</v>
      </c>
      <c r="C234" s="20">
        <v>43.3</v>
      </c>
      <c r="D234" s="20">
        <v>81.7</v>
      </c>
      <c r="E234" s="20">
        <v>11.8</v>
      </c>
      <c r="F234" s="20">
        <v>4.0999999999999996</v>
      </c>
      <c r="G234" s="20">
        <v>16.100000000000001</v>
      </c>
      <c r="I234" s="16">
        <f t="shared" si="3"/>
        <v>2.4000000000000057</v>
      </c>
    </row>
    <row r="235" spans="1:9" ht="18" customHeight="1" x14ac:dyDescent="0.2">
      <c r="A235" s="22" t="s">
        <v>329</v>
      </c>
      <c r="B235" s="19">
        <v>303</v>
      </c>
      <c r="C235" s="20">
        <v>31.2</v>
      </c>
      <c r="D235" s="20">
        <v>82.1</v>
      </c>
      <c r="E235" s="20">
        <v>12.4</v>
      </c>
      <c r="F235" s="20">
        <v>3.1</v>
      </c>
      <c r="G235" s="20">
        <v>18.100000000000001</v>
      </c>
      <c r="I235" s="16">
        <f t="shared" si="3"/>
        <v>2.4000000000000057</v>
      </c>
    </row>
    <row r="236" spans="1:9" ht="16" x14ac:dyDescent="0.2">
      <c r="A236" s="23" t="s">
        <v>330</v>
      </c>
      <c r="B236" s="19">
        <v>110</v>
      </c>
      <c r="C236" s="20">
        <v>35.1</v>
      </c>
      <c r="D236" s="20">
        <v>77.099999999999994</v>
      </c>
      <c r="E236" s="20">
        <v>15.4</v>
      </c>
      <c r="F236" s="20">
        <v>4.8</v>
      </c>
      <c r="G236" s="20">
        <v>21.9</v>
      </c>
      <c r="I236" s="16">
        <f t="shared" si="3"/>
        <v>2.7000000000000028</v>
      </c>
    </row>
    <row r="237" spans="1:9" ht="16" x14ac:dyDescent="0.2">
      <c r="A237" s="23" t="s">
        <v>331</v>
      </c>
      <c r="B237" s="19">
        <v>82</v>
      </c>
      <c r="C237" s="20">
        <v>26.8</v>
      </c>
      <c r="D237" s="20">
        <v>81.7</v>
      </c>
      <c r="E237" s="20">
        <v>15.2</v>
      </c>
      <c r="F237" s="20">
        <v>1.1000000000000001</v>
      </c>
      <c r="G237" s="20">
        <v>15</v>
      </c>
      <c r="I237" s="16">
        <f t="shared" si="3"/>
        <v>2</v>
      </c>
    </row>
    <row r="238" spans="1:9" ht="16" x14ac:dyDescent="0.2">
      <c r="A238" s="23" t="s">
        <v>332</v>
      </c>
      <c r="B238" s="19">
        <v>111</v>
      </c>
      <c r="C238" s="20">
        <v>30.6</v>
      </c>
      <c r="D238" s="20">
        <v>87.4</v>
      </c>
      <c r="E238" s="20">
        <v>7.4</v>
      </c>
      <c r="F238" s="20">
        <v>2.8</v>
      </c>
      <c r="G238" s="20">
        <v>16.600000000000001</v>
      </c>
      <c r="I238" s="16">
        <f t="shared" si="3"/>
        <v>2.3999999999999915</v>
      </c>
    </row>
    <row r="239" spans="1:9" x14ac:dyDescent="0.2">
      <c r="I239" s="16" t="str">
        <f t="shared" si="3"/>
        <v/>
      </c>
    </row>
    <row r="240" spans="1:9" ht="16" x14ac:dyDescent="0.2">
      <c r="A240" s="18" t="s">
        <v>13</v>
      </c>
      <c r="B240" s="19">
        <v>18816</v>
      </c>
      <c r="C240" s="20">
        <v>41.4</v>
      </c>
      <c r="D240" s="20">
        <v>77.599999999999994</v>
      </c>
      <c r="E240" s="20">
        <v>9.9</v>
      </c>
      <c r="F240" s="20">
        <v>9.5</v>
      </c>
      <c r="G240" s="20">
        <v>16.100000000000001</v>
      </c>
      <c r="H240" s="26" t="s">
        <v>52</v>
      </c>
      <c r="I240" s="16">
        <f t="shared" si="3"/>
        <v>3</v>
      </c>
    </row>
    <row r="241" spans="1:10" ht="21" customHeight="1" x14ac:dyDescent="0.2">
      <c r="A241" s="21" t="s">
        <v>14</v>
      </c>
      <c r="B241" s="19">
        <v>12643</v>
      </c>
      <c r="C241" s="20">
        <v>42</v>
      </c>
      <c r="D241" s="20">
        <v>77.7</v>
      </c>
      <c r="E241" s="20">
        <v>7.4</v>
      </c>
      <c r="F241" s="20">
        <v>12.6</v>
      </c>
      <c r="G241" s="20">
        <v>9.6</v>
      </c>
      <c r="I241" s="16">
        <f t="shared" si="3"/>
        <v>2.2999999999999972</v>
      </c>
    </row>
    <row r="242" spans="1:10" ht="16" x14ac:dyDescent="0.2">
      <c r="A242" s="22" t="s">
        <v>333</v>
      </c>
      <c r="B242" s="19">
        <v>1626</v>
      </c>
      <c r="C242" s="20">
        <v>55</v>
      </c>
      <c r="D242" s="20">
        <v>84.7</v>
      </c>
      <c r="E242" s="20">
        <v>7.9</v>
      </c>
      <c r="F242" s="20">
        <v>5.6</v>
      </c>
      <c r="G242" s="20">
        <v>9.8000000000000007</v>
      </c>
      <c r="I242" s="16">
        <f t="shared" si="3"/>
        <v>1.7999999999999972</v>
      </c>
    </row>
    <row r="243" spans="1:10" ht="16" x14ac:dyDescent="0.2">
      <c r="A243" s="22" t="s">
        <v>334</v>
      </c>
      <c r="B243" s="19">
        <v>1127</v>
      </c>
      <c r="C243" s="20">
        <v>61.9</v>
      </c>
      <c r="D243" s="20">
        <v>79.599999999999994</v>
      </c>
      <c r="E243" s="20">
        <v>8.4</v>
      </c>
      <c r="F243" s="20">
        <v>9.1</v>
      </c>
      <c r="G243" s="20">
        <v>13.6</v>
      </c>
      <c r="I243" s="16">
        <f t="shared" si="3"/>
        <v>2.9000000000000057</v>
      </c>
    </row>
    <row r="244" spans="1:10" ht="16" x14ac:dyDescent="0.2">
      <c r="A244" s="22" t="s">
        <v>335</v>
      </c>
      <c r="B244" s="19">
        <v>1795</v>
      </c>
      <c r="C244" s="20">
        <v>27</v>
      </c>
      <c r="D244" s="20">
        <v>85</v>
      </c>
      <c r="E244" s="20">
        <v>6</v>
      </c>
      <c r="F244" s="20">
        <v>7.5</v>
      </c>
      <c r="G244" s="20">
        <v>8.6999999999999993</v>
      </c>
      <c r="I244" s="16">
        <f t="shared" si="3"/>
        <v>1.5</v>
      </c>
    </row>
    <row r="245" spans="1:10" ht="16" x14ac:dyDescent="0.2">
      <c r="A245" s="22" t="s">
        <v>336</v>
      </c>
      <c r="B245" s="19">
        <v>424</v>
      </c>
      <c r="C245" s="20">
        <v>63.2</v>
      </c>
      <c r="D245" s="20">
        <v>81.400000000000006</v>
      </c>
      <c r="E245" s="20">
        <v>7.4</v>
      </c>
      <c r="F245" s="20">
        <v>8.3000000000000007</v>
      </c>
      <c r="G245" s="20">
        <v>11.7</v>
      </c>
      <c r="I245" s="16">
        <f t="shared" si="3"/>
        <v>2.8999999999999915</v>
      </c>
    </row>
    <row r="246" spans="1:10" ht="16" x14ac:dyDescent="0.2">
      <c r="A246" s="22" t="s">
        <v>337</v>
      </c>
      <c r="B246" s="19">
        <v>3836</v>
      </c>
      <c r="C246" s="20">
        <v>27</v>
      </c>
      <c r="D246" s="20">
        <v>67.5</v>
      </c>
      <c r="E246" s="20">
        <v>7.8</v>
      </c>
      <c r="F246" s="20">
        <v>22.6</v>
      </c>
      <c r="G246" s="20">
        <v>7.5</v>
      </c>
      <c r="I246" s="16">
        <f t="shared" si="3"/>
        <v>2.0999999999999943</v>
      </c>
    </row>
    <row r="247" spans="1:10" ht="16" x14ac:dyDescent="0.2">
      <c r="A247" s="22" t="s">
        <v>338</v>
      </c>
      <c r="B247" s="19">
        <v>1808</v>
      </c>
      <c r="C247" s="20">
        <v>43</v>
      </c>
      <c r="D247" s="20">
        <v>79.599999999999994</v>
      </c>
      <c r="E247" s="20">
        <v>8.3000000000000007</v>
      </c>
      <c r="F247" s="20">
        <v>9.6</v>
      </c>
      <c r="G247" s="20">
        <v>10.6</v>
      </c>
      <c r="I247" s="16">
        <f t="shared" si="3"/>
        <v>2.5000000000000142</v>
      </c>
    </row>
    <row r="248" spans="1:10" ht="16" x14ac:dyDescent="0.2">
      <c r="A248" s="22" t="s">
        <v>339</v>
      </c>
      <c r="B248" s="19">
        <v>649</v>
      </c>
      <c r="C248" s="20">
        <v>48</v>
      </c>
      <c r="D248" s="20">
        <v>72.5</v>
      </c>
      <c r="E248" s="20">
        <v>5.8</v>
      </c>
      <c r="F248" s="20">
        <v>19.100000000000001</v>
      </c>
      <c r="G248" s="20">
        <v>10.3</v>
      </c>
      <c r="I248" s="16">
        <f t="shared" si="3"/>
        <v>2.5999999999999943</v>
      </c>
    </row>
    <row r="249" spans="1:10" ht="16" x14ac:dyDescent="0.2">
      <c r="A249" s="22" t="s">
        <v>340</v>
      </c>
      <c r="B249" s="19">
        <v>542</v>
      </c>
      <c r="C249" s="20">
        <v>52.5</v>
      </c>
      <c r="D249" s="20">
        <v>85.4</v>
      </c>
      <c r="E249" s="20">
        <v>6.6</v>
      </c>
      <c r="F249" s="20">
        <v>6</v>
      </c>
      <c r="G249" s="20">
        <v>7.9</v>
      </c>
      <c r="I249" s="16">
        <f t="shared" si="3"/>
        <v>2</v>
      </c>
    </row>
    <row r="250" spans="1:10" ht="16" x14ac:dyDescent="0.2">
      <c r="A250" s="22" t="s">
        <v>341</v>
      </c>
      <c r="B250" s="19">
        <v>379</v>
      </c>
      <c r="C250" s="20">
        <v>82.4</v>
      </c>
      <c r="D250" s="20">
        <v>91.3</v>
      </c>
      <c r="E250" s="20">
        <v>3</v>
      </c>
      <c r="F250" s="20">
        <v>1.9</v>
      </c>
      <c r="G250" s="20">
        <v>10.4</v>
      </c>
      <c r="I250" s="16">
        <f t="shared" si="3"/>
        <v>3.7999999999999972</v>
      </c>
    </row>
    <row r="251" spans="1:10" ht="16" x14ac:dyDescent="0.2">
      <c r="A251" s="22" t="s">
        <v>342</v>
      </c>
      <c r="B251" s="19">
        <v>457</v>
      </c>
      <c r="C251" s="20">
        <v>54</v>
      </c>
      <c r="D251" s="20">
        <v>82.8</v>
      </c>
      <c r="E251" s="20">
        <v>7.4</v>
      </c>
      <c r="F251" s="20">
        <v>6.9</v>
      </c>
      <c r="G251" s="20">
        <v>13.6</v>
      </c>
      <c r="I251" s="16">
        <f t="shared" si="3"/>
        <v>2.8999999999999915</v>
      </c>
    </row>
    <row r="252" spans="1:10" ht="21" customHeight="1" x14ac:dyDescent="0.2">
      <c r="A252" s="21" t="s">
        <v>15</v>
      </c>
      <c r="B252" s="19">
        <v>6173</v>
      </c>
      <c r="C252" s="20">
        <v>40</v>
      </c>
      <c r="D252" s="20">
        <v>77.400000000000006</v>
      </c>
      <c r="E252" s="20">
        <v>15.2</v>
      </c>
      <c r="F252" s="20">
        <v>3.1</v>
      </c>
      <c r="G252" s="20">
        <v>29.6</v>
      </c>
      <c r="I252" s="16">
        <f t="shared" si="3"/>
        <v>4.2999999999999972</v>
      </c>
    </row>
    <row r="253" spans="1:10" ht="18" customHeight="1" x14ac:dyDescent="0.2">
      <c r="A253" s="22" t="s">
        <v>343</v>
      </c>
      <c r="B253" s="19">
        <v>87</v>
      </c>
      <c r="C253" s="20">
        <v>47.6</v>
      </c>
      <c r="D253" s="20">
        <v>69.599999999999994</v>
      </c>
      <c r="E253" s="20">
        <v>16.399999999999999</v>
      </c>
      <c r="F253" s="20">
        <v>8.1</v>
      </c>
      <c r="G253" s="20">
        <v>8.5</v>
      </c>
      <c r="I253" s="16">
        <f t="shared" si="3"/>
        <v>5.9000000000000057</v>
      </c>
    </row>
    <row r="254" spans="1:10" ht="18" customHeight="1" x14ac:dyDescent="0.2">
      <c r="A254" s="22" t="s">
        <v>344</v>
      </c>
      <c r="B254" s="19">
        <v>5629</v>
      </c>
      <c r="C254" s="79">
        <v>3.4</v>
      </c>
      <c r="D254" s="79">
        <v>3.8</v>
      </c>
      <c r="E254" s="79">
        <v>4.8</v>
      </c>
      <c r="F254" s="79">
        <v>1.8</v>
      </c>
      <c r="G254" s="79">
        <v>6.6</v>
      </c>
      <c r="H254" s="80"/>
      <c r="I254" s="81">
        <f t="shared" si="3"/>
        <v>89.6</v>
      </c>
      <c r="J254" t="s">
        <v>537</v>
      </c>
    </row>
    <row r="255" spans="1:10" ht="16" x14ac:dyDescent="0.2">
      <c r="A255" s="23" t="s">
        <v>345</v>
      </c>
      <c r="B255" s="19">
        <v>808</v>
      </c>
      <c r="C255" s="20">
        <v>59.4</v>
      </c>
      <c r="D255" s="20">
        <v>72.599999999999994</v>
      </c>
      <c r="E255" s="20">
        <v>18.899999999999999</v>
      </c>
      <c r="F255" s="20">
        <v>4.3</v>
      </c>
      <c r="G255" s="20">
        <v>17.399999999999999</v>
      </c>
      <c r="I255" s="16">
        <f t="shared" si="3"/>
        <v>4.2000000000000028</v>
      </c>
    </row>
    <row r="256" spans="1:10" ht="16" x14ac:dyDescent="0.2">
      <c r="A256" s="23" t="s">
        <v>346</v>
      </c>
      <c r="B256" s="19">
        <v>552</v>
      </c>
      <c r="C256" s="20">
        <v>65.900000000000006</v>
      </c>
      <c r="D256" s="20">
        <v>72</v>
      </c>
      <c r="E256" s="20">
        <v>20.100000000000001</v>
      </c>
      <c r="F256" s="20">
        <v>3.2</v>
      </c>
      <c r="G256" s="20">
        <v>18.8</v>
      </c>
      <c r="I256" s="16">
        <f t="shared" si="3"/>
        <v>4.7000000000000028</v>
      </c>
    </row>
    <row r="257" spans="1:9" ht="16" x14ac:dyDescent="0.2">
      <c r="A257" s="23" t="s">
        <v>347</v>
      </c>
      <c r="B257" s="19">
        <v>195</v>
      </c>
      <c r="C257" s="20">
        <v>58.9</v>
      </c>
      <c r="D257" s="20">
        <v>85</v>
      </c>
      <c r="E257" s="20">
        <v>7.5</v>
      </c>
      <c r="F257" s="20">
        <v>6.9</v>
      </c>
      <c r="G257" s="20">
        <v>9.3000000000000007</v>
      </c>
      <c r="I257" s="16">
        <f t="shared" si="3"/>
        <v>0.59999999999999432</v>
      </c>
    </row>
    <row r="258" spans="1:9" ht="16" x14ac:dyDescent="0.2">
      <c r="A258" s="23" t="s">
        <v>348</v>
      </c>
      <c r="B258" s="19">
        <v>753</v>
      </c>
      <c r="C258" s="20">
        <v>27.3</v>
      </c>
      <c r="D258" s="20">
        <v>63.1</v>
      </c>
      <c r="E258" s="20">
        <v>28.4</v>
      </c>
      <c r="F258" s="20">
        <v>4.2</v>
      </c>
      <c r="G258" s="20">
        <v>18</v>
      </c>
      <c r="I258" s="16">
        <f t="shared" si="3"/>
        <v>4.2999999999999972</v>
      </c>
    </row>
    <row r="259" spans="1:9" ht="32" x14ac:dyDescent="0.2">
      <c r="A259" s="23" t="s">
        <v>349</v>
      </c>
      <c r="B259" s="19">
        <v>1631</v>
      </c>
      <c r="C259" s="20">
        <v>54.4</v>
      </c>
      <c r="D259" s="20">
        <v>79.900000000000006</v>
      </c>
      <c r="E259" s="20">
        <v>12.9</v>
      </c>
      <c r="F259" s="20">
        <v>2.4</v>
      </c>
      <c r="G259" s="20">
        <v>42.1</v>
      </c>
      <c r="I259" s="16">
        <f t="shared" si="3"/>
        <v>4.7999999999999829</v>
      </c>
    </row>
    <row r="260" spans="1:9" ht="16" x14ac:dyDescent="0.2">
      <c r="A260" s="23" t="s">
        <v>350</v>
      </c>
      <c r="B260" s="19">
        <v>1293</v>
      </c>
      <c r="C260" s="20">
        <v>8.8000000000000007</v>
      </c>
      <c r="D260" s="20">
        <v>86.5</v>
      </c>
      <c r="E260" s="20">
        <v>8.1</v>
      </c>
      <c r="F260" s="20">
        <v>1.2</v>
      </c>
      <c r="G260" s="20">
        <v>42.5</v>
      </c>
      <c r="I260" s="16">
        <f t="shared" si="3"/>
        <v>4.2000000000000028</v>
      </c>
    </row>
    <row r="261" spans="1:9" ht="16" x14ac:dyDescent="0.2">
      <c r="A261" s="23" t="s">
        <v>351</v>
      </c>
      <c r="B261" s="19">
        <v>397</v>
      </c>
      <c r="C261" s="20">
        <v>48.9</v>
      </c>
      <c r="D261" s="20">
        <v>76.400000000000006</v>
      </c>
      <c r="E261" s="20">
        <v>12.6</v>
      </c>
      <c r="F261" s="20">
        <v>5.6</v>
      </c>
      <c r="G261" s="20">
        <v>18.7</v>
      </c>
      <c r="I261" s="16">
        <f t="shared" si="3"/>
        <v>5.4000000000000057</v>
      </c>
    </row>
    <row r="262" spans="1:9" ht="18" customHeight="1" x14ac:dyDescent="0.2">
      <c r="A262" s="22" t="s">
        <v>352</v>
      </c>
      <c r="B262" s="19">
        <v>457</v>
      </c>
      <c r="C262" s="20">
        <v>15.5</v>
      </c>
      <c r="D262" s="20">
        <v>79.8</v>
      </c>
      <c r="E262" s="20">
        <v>14.5</v>
      </c>
      <c r="F262" s="20">
        <v>2.4</v>
      </c>
      <c r="G262" s="20">
        <v>24.8</v>
      </c>
      <c r="H262" s="26" t="s">
        <v>433</v>
      </c>
      <c r="I262" s="16">
        <f t="shared" si="3"/>
        <v>3.2999999999999972</v>
      </c>
    </row>
    <row r="263" spans="1:9" x14ac:dyDescent="0.2">
      <c r="I263" s="16" t="str">
        <f t="shared" si="3"/>
        <v/>
      </c>
    </row>
    <row r="264" spans="1:9" ht="16" x14ac:dyDescent="0.2">
      <c r="A264" s="18" t="s">
        <v>16</v>
      </c>
      <c r="B264" s="19">
        <v>34105</v>
      </c>
      <c r="C264" s="20">
        <v>74.599999999999994</v>
      </c>
      <c r="D264" s="20">
        <v>75.7</v>
      </c>
      <c r="E264" s="20">
        <v>14.8</v>
      </c>
      <c r="F264" s="20">
        <v>6.3</v>
      </c>
      <c r="G264" s="20">
        <v>13.2</v>
      </c>
      <c r="I264" s="16">
        <f t="shared" si="3"/>
        <v>3.2000000000000028</v>
      </c>
    </row>
    <row r="265" spans="1:9" ht="21" customHeight="1" x14ac:dyDescent="0.2">
      <c r="A265" s="21" t="s">
        <v>17</v>
      </c>
      <c r="B265" s="19">
        <v>13369</v>
      </c>
      <c r="C265" s="20">
        <v>69.5</v>
      </c>
      <c r="D265" s="20">
        <v>80.7</v>
      </c>
      <c r="E265" s="20">
        <v>10.8</v>
      </c>
      <c r="F265" s="20">
        <v>5.4</v>
      </c>
      <c r="G265" s="20">
        <v>12.5</v>
      </c>
      <c r="H265" s="26" t="s">
        <v>54</v>
      </c>
      <c r="I265" s="16">
        <f t="shared" ref="I265:I328" si="4">IF(OR(ISBLANK(D265),NOT(ISNUMBER(D265))),"",MAX(0,100-SUM(D265:F265)))</f>
        <v>3.0999999999999943</v>
      </c>
    </row>
    <row r="266" spans="1:9" ht="16" x14ac:dyDescent="0.2">
      <c r="A266" s="22" t="s">
        <v>353</v>
      </c>
      <c r="B266" s="19">
        <v>8671</v>
      </c>
      <c r="C266" s="20">
        <v>75.7</v>
      </c>
      <c r="D266" s="20">
        <v>82.6</v>
      </c>
      <c r="E266" s="20">
        <v>11.6</v>
      </c>
      <c r="F266" s="20">
        <v>3.1</v>
      </c>
      <c r="G266" s="20">
        <v>13.6</v>
      </c>
      <c r="I266" s="16">
        <f t="shared" si="4"/>
        <v>2.7000000000000171</v>
      </c>
    </row>
    <row r="267" spans="1:9" ht="16" x14ac:dyDescent="0.2">
      <c r="A267" s="23" t="s">
        <v>354</v>
      </c>
      <c r="B267" s="19">
        <v>3772</v>
      </c>
      <c r="C267" s="20">
        <v>55.4</v>
      </c>
      <c r="D267" s="20">
        <v>75.7</v>
      </c>
      <c r="E267" s="20">
        <v>10.199999999999999</v>
      </c>
      <c r="F267" s="20">
        <v>10.4</v>
      </c>
      <c r="G267" s="20">
        <v>10.1</v>
      </c>
      <c r="I267" s="16">
        <f t="shared" si="4"/>
        <v>3.6999999999999886</v>
      </c>
    </row>
    <row r="268" spans="1:9" ht="16" x14ac:dyDescent="0.2">
      <c r="A268" s="22" t="s">
        <v>355</v>
      </c>
      <c r="B268" s="19">
        <v>77</v>
      </c>
      <c r="C268" s="20">
        <v>57.8</v>
      </c>
      <c r="D268" s="20">
        <v>84.9</v>
      </c>
      <c r="E268" s="20">
        <v>5.8</v>
      </c>
      <c r="F268" s="20">
        <v>7.9</v>
      </c>
      <c r="G268" s="20">
        <v>14.1</v>
      </c>
      <c r="I268" s="16">
        <f t="shared" si="4"/>
        <v>1.3999999999999915</v>
      </c>
    </row>
    <row r="269" spans="1:9" ht="16" x14ac:dyDescent="0.2">
      <c r="A269" s="22" t="s">
        <v>356</v>
      </c>
      <c r="B269" s="19">
        <v>850</v>
      </c>
      <c r="C269" s="20">
        <v>69.8</v>
      </c>
      <c r="D269" s="20">
        <v>83.8</v>
      </c>
      <c r="E269" s="20">
        <v>6.7</v>
      </c>
      <c r="F269" s="20">
        <v>6.5</v>
      </c>
      <c r="G269" s="20">
        <v>11.1</v>
      </c>
      <c r="I269" s="16">
        <f t="shared" si="4"/>
        <v>3</v>
      </c>
    </row>
    <row r="270" spans="1:9" ht="21" customHeight="1" x14ac:dyDescent="0.2">
      <c r="A270" s="21" t="s">
        <v>18</v>
      </c>
      <c r="B270" s="19">
        <v>20736</v>
      </c>
      <c r="C270" s="20">
        <v>77.8</v>
      </c>
      <c r="D270" s="20">
        <v>72.5</v>
      </c>
      <c r="E270" s="20">
        <v>17.399999999999999</v>
      </c>
      <c r="F270" s="20">
        <v>6.8</v>
      </c>
      <c r="G270" s="20">
        <v>13.6</v>
      </c>
      <c r="H270" s="26" t="s">
        <v>55</v>
      </c>
      <c r="I270" s="16">
        <f t="shared" si="4"/>
        <v>3.2999999999999972</v>
      </c>
    </row>
    <row r="271" spans="1:9" ht="18" customHeight="1" x14ac:dyDescent="0.2">
      <c r="A271" s="22" t="s">
        <v>357</v>
      </c>
      <c r="B271" s="19">
        <v>7305</v>
      </c>
      <c r="C271" s="20">
        <v>74.900000000000006</v>
      </c>
      <c r="D271" s="20">
        <v>72.099999999999994</v>
      </c>
      <c r="E271" s="20">
        <v>16.2</v>
      </c>
      <c r="F271" s="20">
        <v>8.6999999999999993</v>
      </c>
      <c r="G271" s="20">
        <v>10.6</v>
      </c>
      <c r="I271" s="16">
        <f t="shared" si="4"/>
        <v>3</v>
      </c>
    </row>
    <row r="272" spans="1:9" ht="32" x14ac:dyDescent="0.2">
      <c r="A272" s="23" t="s">
        <v>358</v>
      </c>
      <c r="B272" s="19">
        <v>7197</v>
      </c>
      <c r="C272" s="20">
        <v>74.900000000000006</v>
      </c>
      <c r="D272" s="20">
        <v>72.3</v>
      </c>
      <c r="E272" s="20">
        <v>15.9</v>
      </c>
      <c r="F272" s="20">
        <v>8.8000000000000007</v>
      </c>
      <c r="G272" s="20">
        <v>10.6</v>
      </c>
      <c r="I272" s="16">
        <f t="shared" si="4"/>
        <v>3</v>
      </c>
    </row>
    <row r="273" spans="1:9" ht="16" x14ac:dyDescent="0.2">
      <c r="A273" s="23" t="s">
        <v>359</v>
      </c>
      <c r="B273" s="19">
        <v>109</v>
      </c>
      <c r="C273" s="20">
        <v>73.2</v>
      </c>
      <c r="D273" s="20">
        <v>63.2</v>
      </c>
      <c r="E273" s="20">
        <v>30.6</v>
      </c>
      <c r="F273" s="20">
        <v>4.5</v>
      </c>
      <c r="G273" s="20">
        <v>12.9</v>
      </c>
      <c r="I273" s="16">
        <f t="shared" si="4"/>
        <v>1.6999999999999886</v>
      </c>
    </row>
    <row r="274" spans="1:9" ht="18" customHeight="1" x14ac:dyDescent="0.2">
      <c r="A274" s="22" t="s">
        <v>360</v>
      </c>
      <c r="B274" s="19">
        <v>10284</v>
      </c>
      <c r="C274" s="20">
        <v>77.599999999999994</v>
      </c>
      <c r="D274" s="20">
        <v>73</v>
      </c>
      <c r="E274" s="20">
        <v>17.5</v>
      </c>
      <c r="F274" s="20">
        <v>6.1</v>
      </c>
      <c r="G274" s="20">
        <v>14.6</v>
      </c>
      <c r="I274" s="16">
        <f t="shared" si="4"/>
        <v>3.4000000000000057</v>
      </c>
    </row>
    <row r="275" spans="1:9" ht="16" x14ac:dyDescent="0.2">
      <c r="A275" s="23" t="s">
        <v>361</v>
      </c>
      <c r="B275" s="19">
        <v>1548</v>
      </c>
      <c r="C275" s="20">
        <v>74.5</v>
      </c>
      <c r="D275" s="20">
        <v>79</v>
      </c>
      <c r="E275" s="20">
        <v>10.5</v>
      </c>
      <c r="F275" s="20">
        <v>7.1</v>
      </c>
      <c r="G275" s="20">
        <v>15.1</v>
      </c>
      <c r="I275" s="16">
        <f t="shared" si="4"/>
        <v>3.4000000000000057</v>
      </c>
    </row>
    <row r="276" spans="1:9" ht="16" x14ac:dyDescent="0.2">
      <c r="A276" s="23" t="s">
        <v>362</v>
      </c>
      <c r="B276" s="19">
        <v>879</v>
      </c>
      <c r="C276" s="20">
        <v>79.8</v>
      </c>
      <c r="D276" s="20">
        <v>84.9</v>
      </c>
      <c r="E276" s="20">
        <v>4.7</v>
      </c>
      <c r="F276" s="20">
        <v>8.1999999999999993</v>
      </c>
      <c r="G276" s="20">
        <v>18.600000000000001</v>
      </c>
      <c r="I276" s="16">
        <f t="shared" si="4"/>
        <v>2.1999999999999886</v>
      </c>
    </row>
    <row r="277" spans="1:9" ht="16" x14ac:dyDescent="0.2">
      <c r="A277" s="23" t="s">
        <v>363</v>
      </c>
      <c r="B277" s="19">
        <v>142</v>
      </c>
      <c r="C277" s="20">
        <v>59.3</v>
      </c>
      <c r="D277" s="20">
        <v>90.5</v>
      </c>
      <c r="E277" s="20">
        <v>3.6</v>
      </c>
      <c r="F277" s="20">
        <v>3.2</v>
      </c>
      <c r="G277" s="20">
        <v>9.8000000000000007</v>
      </c>
      <c r="I277" s="16">
        <f t="shared" si="4"/>
        <v>2.7000000000000028</v>
      </c>
    </row>
    <row r="278" spans="1:9" ht="16" x14ac:dyDescent="0.2">
      <c r="A278" s="23" t="s">
        <v>364</v>
      </c>
      <c r="B278" s="19">
        <v>139</v>
      </c>
      <c r="C278" s="20">
        <v>79.8</v>
      </c>
      <c r="D278" s="20">
        <v>81.900000000000006</v>
      </c>
      <c r="E278" s="20">
        <v>6.9</v>
      </c>
      <c r="F278" s="20">
        <v>8.1999999999999993</v>
      </c>
      <c r="G278" s="20">
        <v>10.6</v>
      </c>
      <c r="I278" s="16">
        <f t="shared" si="4"/>
        <v>2.9999999999999858</v>
      </c>
    </row>
    <row r="279" spans="1:9" ht="16" x14ac:dyDescent="0.2">
      <c r="A279" s="23" t="s">
        <v>365</v>
      </c>
      <c r="B279" s="19">
        <v>348</v>
      </c>
      <c r="C279" s="20">
        <v>80.400000000000006</v>
      </c>
      <c r="D279" s="20">
        <v>83.8</v>
      </c>
      <c r="E279" s="20">
        <v>8.1</v>
      </c>
      <c r="F279" s="20">
        <v>5.6</v>
      </c>
      <c r="G279" s="20">
        <v>8.6999999999999993</v>
      </c>
      <c r="I279" s="16">
        <f t="shared" si="4"/>
        <v>2.5000000000000142</v>
      </c>
    </row>
    <row r="280" spans="1:9" ht="16" x14ac:dyDescent="0.2">
      <c r="A280" s="23" t="s">
        <v>366</v>
      </c>
      <c r="B280" s="19">
        <v>1934</v>
      </c>
      <c r="C280" s="20">
        <v>76.5</v>
      </c>
      <c r="D280" s="20">
        <v>76.7</v>
      </c>
      <c r="E280" s="20">
        <v>13.8</v>
      </c>
      <c r="F280" s="20">
        <v>5.8</v>
      </c>
      <c r="G280" s="20">
        <v>15.4</v>
      </c>
      <c r="I280" s="16">
        <f t="shared" si="4"/>
        <v>3.7000000000000028</v>
      </c>
    </row>
    <row r="281" spans="1:9" ht="16" x14ac:dyDescent="0.2">
      <c r="A281" s="23" t="s">
        <v>367</v>
      </c>
      <c r="B281" s="19">
        <v>1338</v>
      </c>
      <c r="C281" s="20">
        <v>87.5</v>
      </c>
      <c r="D281" s="20">
        <v>62.8</v>
      </c>
      <c r="E281" s="20">
        <v>28.8</v>
      </c>
      <c r="F281" s="20">
        <v>4.9000000000000004</v>
      </c>
      <c r="G281" s="20">
        <v>19</v>
      </c>
      <c r="I281" s="16">
        <f t="shared" si="4"/>
        <v>3.5</v>
      </c>
    </row>
    <row r="282" spans="1:9" ht="16" x14ac:dyDescent="0.2">
      <c r="A282" s="23" t="s">
        <v>368</v>
      </c>
      <c r="B282" s="19">
        <v>1560</v>
      </c>
      <c r="C282" s="20">
        <v>69.2</v>
      </c>
      <c r="D282" s="20">
        <v>69.5</v>
      </c>
      <c r="E282" s="20">
        <v>18.7</v>
      </c>
      <c r="F282" s="20">
        <v>7.7</v>
      </c>
      <c r="G282" s="20">
        <v>13.8</v>
      </c>
      <c r="I282" s="16">
        <f t="shared" si="4"/>
        <v>4.0999999999999943</v>
      </c>
    </row>
    <row r="283" spans="1:9" ht="16" x14ac:dyDescent="0.2">
      <c r="A283" s="23" t="s">
        <v>369</v>
      </c>
      <c r="B283" s="19">
        <v>1431</v>
      </c>
      <c r="C283" s="20">
        <v>83.6</v>
      </c>
      <c r="D283" s="20">
        <v>64.599999999999994</v>
      </c>
      <c r="E283" s="20">
        <v>27.7</v>
      </c>
      <c r="F283" s="20">
        <v>5.0999999999999996</v>
      </c>
      <c r="G283" s="20">
        <v>10.7</v>
      </c>
      <c r="I283" s="16">
        <f t="shared" si="4"/>
        <v>2.6000000000000085</v>
      </c>
    </row>
    <row r="284" spans="1:9" ht="16" x14ac:dyDescent="0.2">
      <c r="A284" s="23" t="s">
        <v>370</v>
      </c>
      <c r="B284" s="19">
        <v>967</v>
      </c>
      <c r="C284" s="20">
        <v>74.8</v>
      </c>
      <c r="D284" s="20">
        <v>69.8</v>
      </c>
      <c r="E284" s="20">
        <v>21.7</v>
      </c>
      <c r="F284" s="20">
        <v>4.3</v>
      </c>
      <c r="G284" s="20">
        <v>13.4</v>
      </c>
      <c r="I284" s="16">
        <f t="shared" si="4"/>
        <v>4.2000000000000028</v>
      </c>
    </row>
    <row r="285" spans="1:9" ht="18" customHeight="1" x14ac:dyDescent="0.2">
      <c r="A285" s="22" t="s">
        <v>371</v>
      </c>
      <c r="B285" s="19">
        <v>3147</v>
      </c>
      <c r="C285" s="20">
        <v>85.6</v>
      </c>
      <c r="D285" s="20">
        <v>71.400000000000006</v>
      </c>
      <c r="E285" s="20">
        <v>19.899999999999999</v>
      </c>
      <c r="F285" s="20">
        <v>4.5</v>
      </c>
      <c r="G285" s="20">
        <v>17.399999999999999</v>
      </c>
      <c r="I285" s="16">
        <f t="shared" si="4"/>
        <v>4.1999999999999886</v>
      </c>
    </row>
    <row r="286" spans="1:9" ht="16" x14ac:dyDescent="0.2">
      <c r="A286" s="23" t="s">
        <v>372</v>
      </c>
      <c r="B286" s="19">
        <v>1707</v>
      </c>
      <c r="C286" s="20">
        <v>80.5</v>
      </c>
      <c r="D286" s="20">
        <v>68.900000000000006</v>
      </c>
      <c r="E286" s="20">
        <v>20.6</v>
      </c>
      <c r="F286" s="20">
        <v>5.8</v>
      </c>
      <c r="G286" s="20">
        <v>15.7</v>
      </c>
      <c r="I286" s="16">
        <f t="shared" si="4"/>
        <v>4.7000000000000028</v>
      </c>
    </row>
    <row r="287" spans="1:9" ht="16" x14ac:dyDescent="0.2">
      <c r="A287" s="23" t="s">
        <v>373</v>
      </c>
      <c r="B287" s="19">
        <v>146</v>
      </c>
      <c r="C287" s="20">
        <v>72</v>
      </c>
      <c r="D287" s="20">
        <v>67.400000000000006</v>
      </c>
      <c r="E287" s="20">
        <v>27.3</v>
      </c>
      <c r="F287" s="20">
        <v>1.9</v>
      </c>
      <c r="G287" s="20">
        <v>14.2</v>
      </c>
      <c r="I287" s="16">
        <f t="shared" si="4"/>
        <v>3.3999999999999915</v>
      </c>
    </row>
    <row r="288" spans="1:9" ht="16" x14ac:dyDescent="0.2">
      <c r="A288" s="23" t="s">
        <v>374</v>
      </c>
      <c r="B288" s="19">
        <v>65</v>
      </c>
      <c r="C288" s="20">
        <v>62.5</v>
      </c>
      <c r="D288" s="20">
        <v>75.5</v>
      </c>
      <c r="E288" s="20">
        <v>18.5</v>
      </c>
      <c r="F288" s="20">
        <v>0.9</v>
      </c>
      <c r="G288" s="20">
        <v>13.2</v>
      </c>
      <c r="I288" s="16">
        <f t="shared" si="4"/>
        <v>5.0999999999999943</v>
      </c>
    </row>
    <row r="289" spans="1:9" ht="16" x14ac:dyDescent="0.2">
      <c r="A289" s="23" t="s">
        <v>375</v>
      </c>
      <c r="B289" s="19">
        <v>1229</v>
      </c>
      <c r="C289" s="20">
        <v>95.6</v>
      </c>
      <c r="D289" s="20">
        <v>75.099999999999994</v>
      </c>
      <c r="E289" s="20">
        <v>18.2</v>
      </c>
      <c r="F289" s="20">
        <v>3.1</v>
      </c>
      <c r="G289" s="20">
        <v>20.2</v>
      </c>
      <c r="I289" s="16">
        <f t="shared" si="4"/>
        <v>3.6000000000000085</v>
      </c>
    </row>
    <row r="290" spans="1:9" x14ac:dyDescent="0.2">
      <c r="I290" s="16" t="str">
        <f t="shared" si="4"/>
        <v/>
      </c>
    </row>
    <row r="291" spans="1:9" ht="16" x14ac:dyDescent="0.2">
      <c r="A291" s="18" t="s">
        <v>19</v>
      </c>
      <c r="B291" s="19">
        <v>11480</v>
      </c>
      <c r="C291" s="20">
        <v>50.4</v>
      </c>
      <c r="D291" s="20">
        <v>75.7</v>
      </c>
      <c r="E291" s="20">
        <v>12.7</v>
      </c>
      <c r="F291" s="20">
        <v>6.3</v>
      </c>
      <c r="G291" s="20">
        <v>24.1</v>
      </c>
      <c r="I291" s="16">
        <f t="shared" si="4"/>
        <v>5.2999999999999972</v>
      </c>
    </row>
    <row r="292" spans="1:9" ht="21" customHeight="1" x14ac:dyDescent="0.2">
      <c r="A292" s="21" t="s">
        <v>20</v>
      </c>
      <c r="B292" s="19">
        <v>2601</v>
      </c>
      <c r="C292" s="20">
        <v>45.5</v>
      </c>
      <c r="D292" s="20">
        <v>80.3</v>
      </c>
      <c r="E292" s="20">
        <v>9.4</v>
      </c>
      <c r="F292" s="20">
        <v>4.3</v>
      </c>
      <c r="G292" s="20">
        <v>13.1</v>
      </c>
      <c r="H292" s="26" t="s">
        <v>56</v>
      </c>
      <c r="I292" s="16">
        <f t="shared" si="4"/>
        <v>6</v>
      </c>
    </row>
    <row r="293" spans="1:9" ht="16" x14ac:dyDescent="0.2">
      <c r="A293" s="22" t="s">
        <v>376</v>
      </c>
      <c r="B293" s="19">
        <v>140</v>
      </c>
      <c r="C293" s="20">
        <v>53</v>
      </c>
      <c r="D293" s="20">
        <v>79.400000000000006</v>
      </c>
      <c r="E293" s="20">
        <v>13.6</v>
      </c>
      <c r="F293" s="20">
        <v>4.5</v>
      </c>
      <c r="G293" s="20">
        <v>12.9</v>
      </c>
      <c r="I293" s="16">
        <f t="shared" si="4"/>
        <v>2.5</v>
      </c>
    </row>
    <row r="294" spans="1:9" ht="16" x14ac:dyDescent="0.2">
      <c r="A294" s="22" t="s">
        <v>377</v>
      </c>
      <c r="B294" s="19">
        <v>126</v>
      </c>
      <c r="C294" s="20">
        <v>19.3</v>
      </c>
      <c r="D294" s="20">
        <v>89.1</v>
      </c>
      <c r="E294" s="20">
        <v>7.9</v>
      </c>
      <c r="F294" s="20">
        <v>0.2</v>
      </c>
      <c r="G294" s="20">
        <v>12.9</v>
      </c>
      <c r="I294" s="16">
        <f t="shared" si="4"/>
        <v>2.7999999999999972</v>
      </c>
    </row>
    <row r="295" spans="1:9" ht="32" x14ac:dyDescent="0.2">
      <c r="A295" s="22" t="s">
        <v>378</v>
      </c>
      <c r="B295" s="19">
        <v>118</v>
      </c>
      <c r="C295" s="20">
        <v>49.2</v>
      </c>
      <c r="D295" s="20">
        <v>79.099999999999994</v>
      </c>
      <c r="E295" s="20">
        <v>12.6</v>
      </c>
      <c r="F295" s="20">
        <v>3.7</v>
      </c>
      <c r="G295" s="20">
        <v>15.4</v>
      </c>
      <c r="I295" s="16">
        <f t="shared" si="4"/>
        <v>4.6000000000000085</v>
      </c>
    </row>
    <row r="296" spans="1:9" ht="16" x14ac:dyDescent="0.2">
      <c r="A296" s="22" t="s">
        <v>379</v>
      </c>
      <c r="B296" s="19">
        <v>331</v>
      </c>
      <c r="C296" s="20">
        <v>47.8</v>
      </c>
      <c r="D296" s="20">
        <v>83.4</v>
      </c>
      <c r="E296" s="20">
        <v>8</v>
      </c>
      <c r="F296" s="20">
        <v>3.3</v>
      </c>
      <c r="G296" s="20">
        <v>9.9</v>
      </c>
      <c r="I296" s="16">
        <f t="shared" si="4"/>
        <v>5.2999999999999972</v>
      </c>
    </row>
    <row r="297" spans="1:9" ht="16" x14ac:dyDescent="0.2">
      <c r="A297" s="22" t="s">
        <v>380</v>
      </c>
      <c r="B297" s="19">
        <v>307</v>
      </c>
      <c r="C297" s="20">
        <v>51.5</v>
      </c>
      <c r="D297" s="20">
        <v>82.2</v>
      </c>
      <c r="E297" s="20">
        <v>7.5</v>
      </c>
      <c r="F297" s="20">
        <v>3.6</v>
      </c>
      <c r="G297" s="20">
        <v>9.3000000000000007</v>
      </c>
      <c r="I297" s="16">
        <f t="shared" si="4"/>
        <v>6.7000000000000028</v>
      </c>
    </row>
    <row r="298" spans="1:9" ht="16" x14ac:dyDescent="0.2">
      <c r="A298" s="22" t="s">
        <v>381</v>
      </c>
      <c r="B298" s="19">
        <v>30</v>
      </c>
      <c r="C298" s="20" t="s">
        <v>131</v>
      </c>
      <c r="D298" s="20" t="s">
        <v>131</v>
      </c>
      <c r="E298" s="20" t="s">
        <v>131</v>
      </c>
      <c r="F298" s="20" t="s">
        <v>131</v>
      </c>
      <c r="G298" s="20" t="s">
        <v>131</v>
      </c>
      <c r="I298" s="16" t="str">
        <f t="shared" si="4"/>
        <v/>
      </c>
    </row>
    <row r="299" spans="1:9" ht="16" x14ac:dyDescent="0.2">
      <c r="A299" s="22" t="s">
        <v>382</v>
      </c>
      <c r="B299" s="19">
        <v>1548</v>
      </c>
      <c r="C299" s="20">
        <v>45.2</v>
      </c>
      <c r="D299" s="20">
        <v>78.8</v>
      </c>
      <c r="E299" s="20">
        <v>9.4</v>
      </c>
      <c r="F299" s="20">
        <v>5.0999999999999996</v>
      </c>
      <c r="G299" s="20">
        <v>14.6</v>
      </c>
      <c r="I299" s="16">
        <f t="shared" si="4"/>
        <v>6.7000000000000028</v>
      </c>
    </row>
    <row r="300" spans="1:9" ht="21" customHeight="1" x14ac:dyDescent="0.2">
      <c r="A300" s="21" t="s">
        <v>21</v>
      </c>
      <c r="B300" s="19">
        <v>8879</v>
      </c>
      <c r="C300" s="20">
        <v>51.8</v>
      </c>
      <c r="D300" s="20">
        <v>74.3</v>
      </c>
      <c r="E300" s="20">
        <v>13.7</v>
      </c>
      <c r="F300" s="20">
        <v>6.9</v>
      </c>
      <c r="G300" s="20">
        <v>27.3</v>
      </c>
      <c r="H300" s="26" t="s">
        <v>46</v>
      </c>
      <c r="I300" s="16">
        <f t="shared" si="4"/>
        <v>5.0999999999999943</v>
      </c>
    </row>
    <row r="301" spans="1:9" ht="18" customHeight="1" x14ac:dyDescent="0.2">
      <c r="A301" s="22" t="s">
        <v>22</v>
      </c>
      <c r="B301" s="19">
        <v>967</v>
      </c>
      <c r="C301" s="20">
        <v>59</v>
      </c>
      <c r="D301" s="20">
        <v>69.8</v>
      </c>
      <c r="E301" s="20">
        <v>16.7</v>
      </c>
      <c r="F301" s="20">
        <v>8.1999999999999993</v>
      </c>
      <c r="G301" s="20">
        <v>25.9</v>
      </c>
      <c r="I301" s="16">
        <f t="shared" si="4"/>
        <v>5.2999999999999972</v>
      </c>
    </row>
    <row r="302" spans="1:9" ht="16" x14ac:dyDescent="0.2">
      <c r="A302" s="23" t="s">
        <v>383</v>
      </c>
      <c r="B302" s="19">
        <v>906</v>
      </c>
      <c r="C302" s="20">
        <v>59.7</v>
      </c>
      <c r="D302" s="20">
        <v>68.7</v>
      </c>
      <c r="E302" s="20">
        <v>17.5</v>
      </c>
      <c r="F302" s="20">
        <v>8.6</v>
      </c>
      <c r="G302" s="20">
        <v>27.2</v>
      </c>
      <c r="I302" s="16">
        <f t="shared" si="4"/>
        <v>5.2000000000000028</v>
      </c>
    </row>
    <row r="303" spans="1:9" ht="32" x14ac:dyDescent="0.2">
      <c r="A303" s="23" t="s">
        <v>384</v>
      </c>
      <c r="B303" s="19">
        <v>60</v>
      </c>
      <c r="C303" s="20">
        <v>48.3</v>
      </c>
      <c r="D303" s="20">
        <v>87.2</v>
      </c>
      <c r="E303" s="20">
        <v>6.1</v>
      </c>
      <c r="F303" s="20">
        <v>1.5</v>
      </c>
      <c r="G303" s="20">
        <v>7.2</v>
      </c>
      <c r="I303" s="16">
        <f t="shared" si="4"/>
        <v>5.2000000000000028</v>
      </c>
    </row>
    <row r="304" spans="1:9" ht="18" customHeight="1" x14ac:dyDescent="0.2">
      <c r="A304" s="22" t="s">
        <v>23</v>
      </c>
      <c r="B304" s="19">
        <v>7912</v>
      </c>
      <c r="C304" s="20">
        <v>51</v>
      </c>
      <c r="D304" s="20">
        <v>74.900000000000006</v>
      </c>
      <c r="E304" s="20">
        <v>13.4</v>
      </c>
      <c r="F304" s="20">
        <v>6.8</v>
      </c>
      <c r="G304" s="20">
        <v>27.5</v>
      </c>
      <c r="I304" s="16">
        <f t="shared" si="4"/>
        <v>4.8999999999999915</v>
      </c>
    </row>
    <row r="305" spans="1:9" ht="16" x14ac:dyDescent="0.2">
      <c r="A305" s="23" t="s">
        <v>385</v>
      </c>
      <c r="B305" s="19">
        <v>7763</v>
      </c>
      <c r="C305" s="20">
        <v>51</v>
      </c>
      <c r="D305" s="20">
        <v>74.7</v>
      </c>
      <c r="E305" s="20">
        <v>13.5</v>
      </c>
      <c r="F305" s="20">
        <v>6.8</v>
      </c>
      <c r="G305" s="20">
        <v>27.7</v>
      </c>
      <c r="I305" s="16">
        <f t="shared" si="4"/>
        <v>5</v>
      </c>
    </row>
    <row r="306" spans="1:9" ht="16" x14ac:dyDescent="0.2">
      <c r="A306" s="23" t="s">
        <v>386</v>
      </c>
      <c r="B306" s="19">
        <v>149</v>
      </c>
      <c r="C306" s="20">
        <v>47.1</v>
      </c>
      <c r="D306" s="20">
        <v>83.7</v>
      </c>
      <c r="E306" s="20">
        <v>7.2</v>
      </c>
      <c r="F306" s="20">
        <v>4</v>
      </c>
      <c r="G306" s="20">
        <v>13.7</v>
      </c>
      <c r="I306" s="16">
        <f t="shared" si="4"/>
        <v>5.0999999999999943</v>
      </c>
    </row>
    <row r="307" spans="1:9" x14ac:dyDescent="0.2">
      <c r="I307" s="16" t="str">
        <f t="shared" si="4"/>
        <v/>
      </c>
    </row>
    <row r="308" spans="1:9" ht="16" x14ac:dyDescent="0.2">
      <c r="A308" s="18" t="s">
        <v>387</v>
      </c>
      <c r="B308" s="19">
        <v>6742</v>
      </c>
      <c r="C308" s="20">
        <v>52.6</v>
      </c>
      <c r="D308" s="20">
        <v>78.5</v>
      </c>
      <c r="E308" s="20">
        <v>10.3</v>
      </c>
      <c r="F308" s="20">
        <v>7.7</v>
      </c>
      <c r="G308" s="20">
        <v>19.7</v>
      </c>
      <c r="I308" s="16">
        <f t="shared" si="4"/>
        <v>3.5</v>
      </c>
    </row>
    <row r="309" spans="1:9" ht="21" customHeight="1" x14ac:dyDescent="0.2">
      <c r="A309" s="21" t="s">
        <v>24</v>
      </c>
      <c r="B309" s="19">
        <v>6088</v>
      </c>
      <c r="C309" s="20">
        <v>48.7</v>
      </c>
      <c r="D309" s="20">
        <v>78.400000000000006</v>
      </c>
      <c r="E309" s="20">
        <v>10.4</v>
      </c>
      <c r="F309" s="20">
        <v>7.8</v>
      </c>
      <c r="G309" s="20">
        <v>18.100000000000001</v>
      </c>
      <c r="I309" s="16">
        <f t="shared" si="4"/>
        <v>3.3999999999999915</v>
      </c>
    </row>
    <row r="310" spans="1:9" ht="18" customHeight="1" x14ac:dyDescent="0.2">
      <c r="A310" s="22" t="s">
        <v>388</v>
      </c>
      <c r="B310" s="19">
        <v>1907</v>
      </c>
      <c r="C310" s="20">
        <v>12.1</v>
      </c>
      <c r="D310" s="20">
        <v>85.9</v>
      </c>
      <c r="E310" s="20">
        <v>7.2</v>
      </c>
      <c r="F310" s="20">
        <v>3.7</v>
      </c>
      <c r="G310" s="20">
        <v>27</v>
      </c>
      <c r="I310" s="16">
        <f t="shared" si="4"/>
        <v>3.1999999999999886</v>
      </c>
    </row>
    <row r="311" spans="1:9" ht="16" x14ac:dyDescent="0.2">
      <c r="A311" s="23" t="s">
        <v>389</v>
      </c>
      <c r="B311" s="19">
        <v>1167</v>
      </c>
      <c r="C311" s="20">
        <v>9</v>
      </c>
      <c r="D311" s="20">
        <v>87</v>
      </c>
      <c r="E311" s="20">
        <v>6.6</v>
      </c>
      <c r="F311" s="20">
        <v>2.8</v>
      </c>
      <c r="G311" s="20">
        <v>26.6</v>
      </c>
      <c r="I311" s="16">
        <f t="shared" si="4"/>
        <v>3.6000000000000085</v>
      </c>
    </row>
    <row r="312" spans="1:9" ht="16" x14ac:dyDescent="0.2">
      <c r="A312" s="23" t="s">
        <v>390</v>
      </c>
      <c r="B312" s="19">
        <v>180</v>
      </c>
      <c r="C312" s="20">
        <v>18.899999999999999</v>
      </c>
      <c r="D312" s="20">
        <v>76.5</v>
      </c>
      <c r="E312" s="20">
        <v>17.399999999999999</v>
      </c>
      <c r="F312" s="20">
        <v>2.2000000000000002</v>
      </c>
      <c r="G312" s="20">
        <v>42.2</v>
      </c>
      <c r="I312" s="16">
        <f t="shared" si="4"/>
        <v>3.8999999999999915</v>
      </c>
    </row>
    <row r="313" spans="1:9" ht="16" x14ac:dyDescent="0.2">
      <c r="A313" s="23" t="s">
        <v>391</v>
      </c>
      <c r="B313" s="19">
        <v>94</v>
      </c>
      <c r="C313" s="20">
        <v>18.2</v>
      </c>
      <c r="D313" s="20">
        <v>79.599999999999994</v>
      </c>
      <c r="E313" s="20">
        <v>1.7</v>
      </c>
      <c r="F313" s="20">
        <v>13.4</v>
      </c>
      <c r="G313" s="20">
        <v>22.2</v>
      </c>
      <c r="I313" s="16">
        <f t="shared" si="4"/>
        <v>5.2999999999999972</v>
      </c>
    </row>
    <row r="314" spans="1:9" ht="32" x14ac:dyDescent="0.2">
      <c r="A314" s="23" t="s">
        <v>392</v>
      </c>
      <c r="B314" s="19">
        <v>282</v>
      </c>
      <c r="C314" s="20">
        <v>9.5</v>
      </c>
      <c r="D314" s="20">
        <v>88.2</v>
      </c>
      <c r="E314" s="20">
        <v>7.3</v>
      </c>
      <c r="F314" s="20">
        <v>2.8</v>
      </c>
      <c r="G314" s="20">
        <v>23.2</v>
      </c>
      <c r="I314" s="16">
        <f t="shared" si="4"/>
        <v>1.7000000000000028</v>
      </c>
    </row>
    <row r="315" spans="1:9" ht="16" x14ac:dyDescent="0.2">
      <c r="A315" s="23" t="s">
        <v>393</v>
      </c>
      <c r="B315" s="19">
        <v>184</v>
      </c>
      <c r="C315" s="20">
        <v>26.5</v>
      </c>
      <c r="D315" s="20">
        <v>87.2</v>
      </c>
      <c r="E315" s="20">
        <v>3.5</v>
      </c>
      <c r="F315" s="20">
        <v>7.3</v>
      </c>
      <c r="G315" s="20">
        <v>23.2</v>
      </c>
      <c r="I315" s="16">
        <f t="shared" si="4"/>
        <v>2</v>
      </c>
    </row>
    <row r="316" spans="1:9" ht="18" customHeight="1" x14ac:dyDescent="0.2">
      <c r="A316" s="22" t="s">
        <v>394</v>
      </c>
      <c r="B316" s="19">
        <v>2207</v>
      </c>
      <c r="C316" s="20">
        <v>73.400000000000006</v>
      </c>
      <c r="D316" s="20">
        <v>69.5</v>
      </c>
      <c r="E316" s="20">
        <v>11.8</v>
      </c>
      <c r="F316" s="20">
        <v>15.2</v>
      </c>
      <c r="G316" s="20">
        <v>16.3</v>
      </c>
      <c r="I316" s="16">
        <f t="shared" si="4"/>
        <v>3.5</v>
      </c>
    </row>
    <row r="317" spans="1:9" ht="16" x14ac:dyDescent="0.2">
      <c r="A317" s="23" t="s">
        <v>395</v>
      </c>
      <c r="B317" s="19">
        <v>108</v>
      </c>
      <c r="C317" s="20">
        <v>30.3</v>
      </c>
      <c r="D317" s="20">
        <v>63.2</v>
      </c>
      <c r="E317" s="20">
        <v>28</v>
      </c>
      <c r="F317" s="20">
        <v>4.5999999999999996</v>
      </c>
      <c r="G317" s="20">
        <v>34.6</v>
      </c>
      <c r="I317" s="16">
        <f t="shared" si="4"/>
        <v>4.2000000000000028</v>
      </c>
    </row>
    <row r="318" spans="1:9" ht="16" x14ac:dyDescent="0.2">
      <c r="A318" s="23" t="s">
        <v>396</v>
      </c>
      <c r="B318" s="19">
        <v>869</v>
      </c>
      <c r="C318" s="20">
        <v>89.6</v>
      </c>
      <c r="D318" s="20">
        <v>76.2</v>
      </c>
      <c r="E318" s="20">
        <v>13.4</v>
      </c>
      <c r="F318" s="20">
        <v>6.8</v>
      </c>
      <c r="G318" s="20">
        <v>16</v>
      </c>
      <c r="I318" s="16">
        <f t="shared" si="4"/>
        <v>3.5999999999999943</v>
      </c>
    </row>
    <row r="319" spans="1:9" ht="16" x14ac:dyDescent="0.2">
      <c r="A319" s="23" t="s">
        <v>397</v>
      </c>
      <c r="B319" s="19">
        <v>500</v>
      </c>
      <c r="C319" s="20">
        <v>74.7</v>
      </c>
      <c r="D319" s="20">
        <v>47.4</v>
      </c>
      <c r="E319" s="20">
        <v>6.4</v>
      </c>
      <c r="F319" s="20">
        <v>43.5</v>
      </c>
      <c r="G319" s="20">
        <v>10.9</v>
      </c>
      <c r="I319" s="16">
        <f t="shared" si="4"/>
        <v>2.7000000000000028</v>
      </c>
    </row>
    <row r="320" spans="1:9" ht="16" x14ac:dyDescent="0.2">
      <c r="A320" s="23" t="s">
        <v>398</v>
      </c>
      <c r="B320" s="19">
        <v>213</v>
      </c>
      <c r="C320" s="20">
        <v>54.3</v>
      </c>
      <c r="D320" s="20">
        <v>64.3</v>
      </c>
      <c r="E320" s="20">
        <v>11.6</v>
      </c>
      <c r="F320" s="20">
        <v>17.3</v>
      </c>
      <c r="G320" s="20">
        <v>26.3</v>
      </c>
      <c r="I320" s="16">
        <f t="shared" si="4"/>
        <v>6.8000000000000114</v>
      </c>
    </row>
    <row r="321" spans="1:9" ht="16" x14ac:dyDescent="0.2">
      <c r="A321" s="23" t="s">
        <v>399</v>
      </c>
      <c r="B321" s="19">
        <v>111</v>
      </c>
      <c r="C321" s="20">
        <v>36.1</v>
      </c>
      <c r="D321" s="20">
        <v>85.6</v>
      </c>
      <c r="E321" s="20">
        <v>9.6999999999999993</v>
      </c>
      <c r="F321" s="20">
        <v>1.1000000000000001</v>
      </c>
      <c r="G321" s="20">
        <v>13</v>
      </c>
      <c r="I321" s="16">
        <f t="shared" si="4"/>
        <v>3.6000000000000085</v>
      </c>
    </row>
    <row r="322" spans="1:9" ht="16" x14ac:dyDescent="0.2">
      <c r="A322" s="23" t="s">
        <v>400</v>
      </c>
      <c r="B322" s="19">
        <v>407</v>
      </c>
      <c r="C322" s="20">
        <v>69.099999999999994</v>
      </c>
      <c r="D322" s="20">
        <v>82.4</v>
      </c>
      <c r="E322" s="20">
        <v>11.5</v>
      </c>
      <c r="F322" s="20">
        <v>3.7</v>
      </c>
      <c r="G322" s="20">
        <v>14.4</v>
      </c>
      <c r="I322" s="16">
        <f t="shared" si="4"/>
        <v>2.3999999999999915</v>
      </c>
    </row>
    <row r="323" spans="1:9" ht="18" customHeight="1" x14ac:dyDescent="0.2">
      <c r="A323" s="22" t="s">
        <v>401</v>
      </c>
      <c r="B323" s="19">
        <v>1974</v>
      </c>
      <c r="C323" s="20">
        <v>56.2</v>
      </c>
      <c r="D323" s="20">
        <v>81.099999999999994</v>
      </c>
      <c r="E323" s="20">
        <v>11.8</v>
      </c>
      <c r="F323" s="20">
        <v>3.7</v>
      </c>
      <c r="G323" s="20">
        <v>11.4</v>
      </c>
      <c r="I323" s="16">
        <f t="shared" si="4"/>
        <v>3.4000000000000057</v>
      </c>
    </row>
    <row r="324" spans="1:9" ht="16" x14ac:dyDescent="0.2">
      <c r="A324" s="23" t="s">
        <v>402</v>
      </c>
      <c r="B324" s="19">
        <v>989</v>
      </c>
      <c r="C324" s="20">
        <v>45.7</v>
      </c>
      <c r="D324" s="20">
        <v>84.4</v>
      </c>
      <c r="E324" s="20">
        <v>10.3</v>
      </c>
      <c r="F324" s="20">
        <v>3.1</v>
      </c>
      <c r="G324" s="20">
        <v>11.5</v>
      </c>
      <c r="I324" s="16">
        <f t="shared" si="4"/>
        <v>2.2000000000000028</v>
      </c>
    </row>
    <row r="325" spans="1:9" ht="32" x14ac:dyDescent="0.2">
      <c r="A325" s="23" t="s">
        <v>403</v>
      </c>
      <c r="B325" s="19">
        <v>758</v>
      </c>
      <c r="C325" s="20">
        <v>68.7</v>
      </c>
      <c r="D325" s="20">
        <v>75.7</v>
      </c>
      <c r="E325" s="20">
        <v>14.8</v>
      </c>
      <c r="F325" s="20">
        <v>4.3</v>
      </c>
      <c r="G325" s="20">
        <v>11.2</v>
      </c>
      <c r="I325" s="16">
        <f t="shared" si="4"/>
        <v>5.2000000000000028</v>
      </c>
    </row>
    <row r="326" spans="1:9" ht="16" x14ac:dyDescent="0.2">
      <c r="A326" s="23" t="s">
        <v>404</v>
      </c>
      <c r="B326" s="19">
        <v>66</v>
      </c>
      <c r="C326" s="20">
        <v>47.2</v>
      </c>
      <c r="D326" s="20">
        <v>84.9</v>
      </c>
      <c r="E326" s="20">
        <v>13.1</v>
      </c>
      <c r="F326" s="20">
        <v>0.8</v>
      </c>
      <c r="G326" s="20">
        <v>24</v>
      </c>
      <c r="I326" s="16">
        <f t="shared" si="4"/>
        <v>1.2000000000000028</v>
      </c>
    </row>
    <row r="327" spans="1:9" ht="16" x14ac:dyDescent="0.2">
      <c r="A327" s="23" t="s">
        <v>405</v>
      </c>
      <c r="B327" s="19">
        <v>161</v>
      </c>
      <c r="C327" s="20">
        <v>66.099999999999994</v>
      </c>
      <c r="D327" s="20">
        <v>84.9</v>
      </c>
      <c r="E327" s="20">
        <v>6</v>
      </c>
      <c r="F327" s="20">
        <v>5.6</v>
      </c>
      <c r="G327" s="20">
        <v>6.5</v>
      </c>
      <c r="I327" s="16">
        <f t="shared" si="4"/>
        <v>3.5</v>
      </c>
    </row>
    <row r="328" spans="1:9" ht="21" customHeight="1" x14ac:dyDescent="0.2">
      <c r="A328" s="21" t="s">
        <v>406</v>
      </c>
      <c r="B328" s="19">
        <v>654</v>
      </c>
      <c r="C328" s="20">
        <v>88.9</v>
      </c>
      <c r="D328" s="20">
        <v>80</v>
      </c>
      <c r="E328" s="20">
        <v>9.5</v>
      </c>
      <c r="F328" s="20">
        <v>5.9</v>
      </c>
      <c r="G328" s="20">
        <v>35.200000000000003</v>
      </c>
      <c r="H328" s="26" t="s">
        <v>57</v>
      </c>
      <c r="I328" s="16">
        <f t="shared" si="4"/>
        <v>4.5999999999999943</v>
      </c>
    </row>
    <row r="329" spans="1:9" x14ac:dyDescent="0.2">
      <c r="I329" s="16" t="str">
        <f t="shared" ref="I329:I351" si="5">IF(OR(ISBLANK(D329),NOT(ISNUMBER(D329))),"",MAX(0,100-SUM(D329:F329)))</f>
        <v/>
      </c>
    </row>
    <row r="330" spans="1:9" ht="16" x14ac:dyDescent="0.2">
      <c r="A330" s="18" t="s">
        <v>407</v>
      </c>
      <c r="B330" s="19">
        <v>7501</v>
      </c>
      <c r="C330" s="20">
        <v>46.4</v>
      </c>
      <c r="D330" s="20">
        <v>73.3</v>
      </c>
      <c r="E330" s="20">
        <v>17.5</v>
      </c>
      <c r="F330" s="20">
        <v>4.5999999999999996</v>
      </c>
      <c r="G330" s="20">
        <v>13.1</v>
      </c>
      <c r="H330" s="26" t="s">
        <v>53</v>
      </c>
      <c r="I330" s="16">
        <f t="shared" si="5"/>
        <v>4.6000000000000085</v>
      </c>
    </row>
    <row r="331" spans="1:9" ht="16" x14ac:dyDescent="0.2">
      <c r="A331" s="21" t="s">
        <v>408</v>
      </c>
      <c r="B331" s="19">
        <v>1122</v>
      </c>
      <c r="C331" s="20">
        <v>53.1</v>
      </c>
      <c r="D331" s="20">
        <v>69.400000000000006</v>
      </c>
      <c r="E331" s="20">
        <v>17.8</v>
      </c>
      <c r="F331" s="20">
        <v>5</v>
      </c>
      <c r="G331" s="20">
        <v>12.8</v>
      </c>
      <c r="I331" s="16">
        <f t="shared" si="5"/>
        <v>7.7999999999999972</v>
      </c>
    </row>
    <row r="332" spans="1:9" ht="16" x14ac:dyDescent="0.2">
      <c r="A332" s="21" t="s">
        <v>409</v>
      </c>
      <c r="B332" s="19">
        <v>310</v>
      </c>
      <c r="C332" s="20">
        <v>57</v>
      </c>
      <c r="D332" s="20">
        <v>72.8</v>
      </c>
      <c r="E332" s="20">
        <v>17.600000000000001</v>
      </c>
      <c r="F332" s="20">
        <v>5.6</v>
      </c>
      <c r="G332" s="20">
        <v>12.7</v>
      </c>
      <c r="I332" s="16">
        <f t="shared" si="5"/>
        <v>4</v>
      </c>
    </row>
    <row r="333" spans="1:9" ht="16" x14ac:dyDescent="0.2">
      <c r="A333" s="21" t="s">
        <v>410</v>
      </c>
      <c r="B333" s="19">
        <v>166</v>
      </c>
      <c r="C333" s="20">
        <v>39.9</v>
      </c>
      <c r="D333" s="20">
        <v>76.599999999999994</v>
      </c>
      <c r="E333" s="20">
        <v>18.2</v>
      </c>
      <c r="F333" s="20">
        <v>2.1</v>
      </c>
      <c r="G333" s="20">
        <v>20</v>
      </c>
      <c r="I333" s="16">
        <f t="shared" si="5"/>
        <v>3.1000000000000085</v>
      </c>
    </row>
    <row r="334" spans="1:9" ht="16" x14ac:dyDescent="0.2">
      <c r="A334" s="21" t="s">
        <v>411</v>
      </c>
      <c r="B334" s="19">
        <v>2771</v>
      </c>
      <c r="C334" s="20">
        <v>35.5</v>
      </c>
      <c r="D334" s="20">
        <v>78.2</v>
      </c>
      <c r="E334" s="20">
        <v>16.100000000000001</v>
      </c>
      <c r="F334" s="20">
        <v>2.7</v>
      </c>
      <c r="G334" s="20">
        <v>12.5</v>
      </c>
      <c r="I334" s="16">
        <f t="shared" si="5"/>
        <v>2.9999999999999858</v>
      </c>
    </row>
    <row r="335" spans="1:9" ht="16" x14ac:dyDescent="0.2">
      <c r="A335" s="21" t="s">
        <v>412</v>
      </c>
      <c r="B335" s="19">
        <v>1186</v>
      </c>
      <c r="C335" s="20">
        <v>70.8</v>
      </c>
      <c r="D335" s="20">
        <v>65.400000000000006</v>
      </c>
      <c r="E335" s="20">
        <v>22.8</v>
      </c>
      <c r="F335" s="20">
        <v>6.1</v>
      </c>
      <c r="G335" s="20">
        <v>15.9</v>
      </c>
      <c r="I335" s="16">
        <f t="shared" si="5"/>
        <v>5.7000000000000028</v>
      </c>
    </row>
    <row r="336" spans="1:9" ht="16" x14ac:dyDescent="0.2">
      <c r="A336" s="21" t="s">
        <v>413</v>
      </c>
      <c r="B336" s="19">
        <v>296</v>
      </c>
      <c r="C336" s="20">
        <v>45.5</v>
      </c>
      <c r="D336" s="20">
        <v>78.5</v>
      </c>
      <c r="E336" s="20">
        <v>11.3</v>
      </c>
      <c r="F336" s="20">
        <v>4.3</v>
      </c>
      <c r="G336" s="20">
        <v>6.8</v>
      </c>
      <c r="I336" s="16">
        <f t="shared" si="5"/>
        <v>5.9000000000000057</v>
      </c>
    </row>
    <row r="337" spans="1:9" ht="16" x14ac:dyDescent="0.2">
      <c r="A337" s="21" t="s">
        <v>414</v>
      </c>
      <c r="B337" s="19">
        <v>682</v>
      </c>
      <c r="C337" s="20">
        <v>46.7</v>
      </c>
      <c r="D337" s="20">
        <v>74.099999999999994</v>
      </c>
      <c r="E337" s="20">
        <v>15</v>
      </c>
      <c r="F337" s="20">
        <v>6.8</v>
      </c>
      <c r="G337" s="20">
        <v>13.1</v>
      </c>
      <c r="I337" s="16">
        <f t="shared" si="5"/>
        <v>4.1000000000000085</v>
      </c>
    </row>
    <row r="338" spans="1:9" ht="16" x14ac:dyDescent="0.2">
      <c r="A338" s="21" t="s">
        <v>415</v>
      </c>
      <c r="B338" s="19">
        <v>968</v>
      </c>
      <c r="C338" s="20">
        <v>37.799999999999997</v>
      </c>
      <c r="D338" s="20">
        <v>71.3</v>
      </c>
      <c r="E338" s="20">
        <v>18.399999999999999</v>
      </c>
      <c r="F338" s="20">
        <v>6.3</v>
      </c>
      <c r="G338" s="20">
        <v>12.2</v>
      </c>
      <c r="I338" s="16">
        <f t="shared" si="5"/>
        <v>4.0000000000000142</v>
      </c>
    </row>
    <row r="339" spans="1:9" x14ac:dyDescent="0.2">
      <c r="A339" s="14" t="s">
        <v>114</v>
      </c>
      <c r="I339" s="16" t="str">
        <f t="shared" si="5"/>
        <v/>
      </c>
    </row>
    <row r="340" spans="1:9" ht="90" customHeight="1" x14ac:dyDescent="0.2">
      <c r="A340" s="88" t="s">
        <v>416</v>
      </c>
      <c r="B340" s="89"/>
      <c r="C340" s="89"/>
      <c r="D340" s="89"/>
      <c r="E340" s="89"/>
      <c r="F340" s="89"/>
      <c r="G340" s="89"/>
      <c r="I340" s="16" t="str">
        <f t="shared" si="5"/>
        <v/>
      </c>
    </row>
    <row r="341" spans="1:9" x14ac:dyDescent="0.2">
      <c r="I341" s="16" t="str">
        <f t="shared" si="5"/>
        <v/>
      </c>
    </row>
    <row r="342" spans="1:9" ht="48" x14ac:dyDescent="0.2">
      <c r="A342" s="28" t="s">
        <v>435</v>
      </c>
      <c r="B342" s="31" t="s">
        <v>25</v>
      </c>
      <c r="C342" s="32" t="s">
        <v>118</v>
      </c>
      <c r="D342" s="32" t="s">
        <v>119</v>
      </c>
      <c r="E342" s="32" t="s">
        <v>120</v>
      </c>
      <c r="F342" s="32" t="s">
        <v>121</v>
      </c>
      <c r="G342" s="32" t="s">
        <v>122</v>
      </c>
      <c r="I342" s="16" t="str">
        <f t="shared" si="5"/>
        <v/>
      </c>
    </row>
    <row r="343" spans="1:9" x14ac:dyDescent="0.2">
      <c r="A343" t="s">
        <v>432</v>
      </c>
      <c r="B343" s="1">
        <f>SUM(B83,B93)</f>
        <v>1957</v>
      </c>
      <c r="C343" s="29">
        <f>SUM($B83*C83,$B93*C93)/SUM($B83,$B93)</f>
        <v>39.680582524271848</v>
      </c>
      <c r="D343" s="29">
        <f t="shared" ref="D343:G343" si="6">SUM($B83*D83,$B93*D93)/SUM($B83,$B93)</f>
        <v>78.259223300970874</v>
      </c>
      <c r="E343" s="29">
        <f t="shared" si="6"/>
        <v>12.850485436893203</v>
      </c>
      <c r="F343" s="29">
        <f t="shared" si="6"/>
        <v>4.8776699029126211</v>
      </c>
      <c r="G343" s="29">
        <f t="shared" si="6"/>
        <v>28.66990291262136</v>
      </c>
      <c r="H343" s="26" t="s">
        <v>30</v>
      </c>
      <c r="I343" s="16">
        <f t="shared" si="5"/>
        <v>4.0126213592233029</v>
      </c>
    </row>
    <row r="344" spans="1:9" x14ac:dyDescent="0.2">
      <c r="A344" t="s">
        <v>434</v>
      </c>
      <c r="B344" s="1">
        <f>B114-B117</f>
        <v>810</v>
      </c>
      <c r="C344" s="15">
        <f>($B114*C114-$B117*C117)/($B114-$B117)</f>
        <v>30.601111111111106</v>
      </c>
      <c r="D344" s="15">
        <f t="shared" ref="D344:G344" si="7">($B114*D114-$B117*D117)/($B114-$B117)</f>
        <v>80.499259259259276</v>
      </c>
      <c r="E344" s="15">
        <f t="shared" si="7"/>
        <v>10.295555555555557</v>
      </c>
      <c r="F344" s="15">
        <f t="shared" si="7"/>
        <v>6.1444444444444404</v>
      </c>
      <c r="G344" s="15">
        <f t="shared" si="7"/>
        <v>14.382592592592594</v>
      </c>
      <c r="H344" s="26" t="s">
        <v>92</v>
      </c>
      <c r="I344" s="16">
        <f t="shared" si="5"/>
        <v>3.0607407407407266</v>
      </c>
    </row>
    <row r="345" spans="1:9" x14ac:dyDescent="0.2">
      <c r="A345" t="s">
        <v>436</v>
      </c>
      <c r="B345" s="1">
        <f>B30-B33</f>
        <v>287</v>
      </c>
      <c r="C345" s="15">
        <f>($B30*C30-$B33*C33)/($B30-$B33)</f>
        <v>20.614285714285714</v>
      </c>
      <c r="D345" s="15">
        <f t="shared" ref="D345:G345" si="8">($B30*D30-$B33*D33)/($B30-$B33)</f>
        <v>86.185714285714283</v>
      </c>
      <c r="E345" s="15">
        <f t="shared" si="8"/>
        <v>8.0285714285714302</v>
      </c>
      <c r="F345" s="15">
        <f t="shared" si="8"/>
        <v>1.5857142857142859</v>
      </c>
      <c r="G345" s="15">
        <f t="shared" si="8"/>
        <v>25.514285714285716</v>
      </c>
      <c r="H345" s="26" t="s">
        <v>97</v>
      </c>
      <c r="I345" s="16">
        <f t="shared" si="5"/>
        <v>4.2000000000000028</v>
      </c>
    </row>
    <row r="346" spans="1:9" x14ac:dyDescent="0.2">
      <c r="A346" t="s">
        <v>438</v>
      </c>
      <c r="B346" s="1">
        <f>SUM(B40,B43:B45,B47)</f>
        <v>1021</v>
      </c>
      <c r="C346" s="15">
        <f>SUM($B40*C40,$B43*C43,$B44*C44,$B45*C45,$B47*C47)/SUM($B40,$B43:$B45,$B47)</f>
        <v>16.550832517140059</v>
      </c>
      <c r="D346" s="15">
        <f t="shared" ref="D346:G346" si="9">SUM($B40*D40,$B43*D43,$B44*D44,$B45*D45,$B47*D47)/SUM($B40,$B43:$B45,$B47)</f>
        <v>89.493731635651329</v>
      </c>
      <c r="E346" s="15">
        <f t="shared" si="9"/>
        <v>5.2127326150832518</v>
      </c>
      <c r="F346" s="15">
        <f t="shared" si="9"/>
        <v>2.8046033300685602</v>
      </c>
      <c r="G346" s="15">
        <f t="shared" si="9"/>
        <v>14.880411361410381</v>
      </c>
      <c r="H346" s="26" t="s">
        <v>36</v>
      </c>
      <c r="I346" s="16">
        <f t="shared" si="5"/>
        <v>2.4889324191968569</v>
      </c>
    </row>
    <row r="347" spans="1:9" x14ac:dyDescent="0.2">
      <c r="A347" t="s">
        <v>437</v>
      </c>
      <c r="B347" s="1">
        <f>B64-B65</f>
        <v>1038</v>
      </c>
      <c r="C347" s="15">
        <f>($B64*C64-$B65*C65)/($B64-$B65)</f>
        <v>21.438728323699422</v>
      </c>
      <c r="D347" s="15">
        <f t="shared" ref="D347:G347" si="10">($B64*D64-$B65*D65)/($B64-$B65)</f>
        <v>80.646820809248567</v>
      </c>
      <c r="E347" s="15">
        <f t="shared" si="10"/>
        <v>9.543352601156073</v>
      </c>
      <c r="F347" s="15">
        <f t="shared" si="10"/>
        <v>7.387861271676301</v>
      </c>
      <c r="G347" s="15">
        <f t="shared" si="10"/>
        <v>16.55895953757226</v>
      </c>
      <c r="H347" s="26" t="s">
        <v>41</v>
      </c>
      <c r="I347" s="16">
        <f t="shared" si="5"/>
        <v>2.4219653179190601</v>
      </c>
    </row>
    <row r="348" spans="1:9" x14ac:dyDescent="0.2">
      <c r="A348" t="s">
        <v>439</v>
      </c>
      <c r="B348" s="1">
        <f>SUM(B204:B205,B262)</f>
        <v>833</v>
      </c>
      <c r="C348" s="15">
        <f>SUM($B204*C204,$B205*C205,$B262*C262)/SUM($B204:$B205,$B262)</f>
        <v>17.189315726290516</v>
      </c>
      <c r="D348" s="15">
        <f t="shared" ref="D348:G348" si="11">SUM($B204*D204,$B205*D205,$B262*D262)/SUM($B204:$B205,$B262)</f>
        <v>83.024969987995178</v>
      </c>
      <c r="E348" s="15">
        <f t="shared" si="11"/>
        <v>11.099279711884755</v>
      </c>
      <c r="F348" s="15">
        <f t="shared" si="11"/>
        <v>2.7217286914765904</v>
      </c>
      <c r="G348" s="15">
        <f t="shared" si="11"/>
        <v>19.795438175270107</v>
      </c>
      <c r="H348" s="26" t="s">
        <v>107</v>
      </c>
      <c r="I348" s="16">
        <f t="shared" si="5"/>
        <v>3.1540216086434896</v>
      </c>
    </row>
    <row r="349" spans="1:9" x14ac:dyDescent="0.2">
      <c r="A349" t="s">
        <v>78</v>
      </c>
      <c r="B349" s="1">
        <f>SUM(B209:B210,B212,B214)</f>
        <v>1096</v>
      </c>
      <c r="C349" s="15">
        <f>SUM($B209*C209,$B210*C210,$B212*C212,$B214*C214)/SUM($B209:$B210,$B212,$B214)</f>
        <v>41.748083941605834</v>
      </c>
      <c r="D349" s="15">
        <f t="shared" ref="D349:G349" si="12">SUM($B209*D209,$B210*D210,$B212*D212,$B214*D214)/SUM($B209:$B210,$B212,$B214)</f>
        <v>82.247627737226267</v>
      </c>
      <c r="E349" s="15">
        <f t="shared" si="12"/>
        <v>9.971167883211681</v>
      </c>
      <c r="F349" s="15">
        <f t="shared" si="12"/>
        <v>5.1628649635036492</v>
      </c>
      <c r="G349" s="15">
        <f t="shared" si="12"/>
        <v>13.08448905109489</v>
      </c>
      <c r="H349" s="26" t="s">
        <v>47</v>
      </c>
      <c r="I349" s="16">
        <f t="shared" si="5"/>
        <v>2.6183394160584044</v>
      </c>
    </row>
    <row r="350" spans="1:9" x14ac:dyDescent="0.2">
      <c r="A350" t="s">
        <v>9</v>
      </c>
      <c r="B350" s="1">
        <f>SUM(B216:B217)</f>
        <v>815</v>
      </c>
      <c r="C350" s="15">
        <f>SUM($B216*C216,$B217*C217)/SUM($B216,$B217)</f>
        <v>31.064294478527604</v>
      </c>
      <c r="D350" s="15">
        <f t="shared" ref="D350:G350" si="13">SUM($B216*D216,$B217*D217)/SUM($B216,$B217)</f>
        <v>71.415092024539888</v>
      </c>
      <c r="E350" s="15">
        <f t="shared" si="13"/>
        <v>15.645889570552146</v>
      </c>
      <c r="F350" s="15">
        <f t="shared" si="13"/>
        <v>10.239018404907975</v>
      </c>
      <c r="G350" s="15">
        <f t="shared" si="13"/>
        <v>15.971901840490796</v>
      </c>
      <c r="H350" s="26" t="s">
        <v>48</v>
      </c>
      <c r="I350" s="16">
        <f t="shared" si="5"/>
        <v>2.6999999999999886</v>
      </c>
    </row>
    <row r="351" spans="1:9" x14ac:dyDescent="0.2">
      <c r="A351" t="s">
        <v>79</v>
      </c>
      <c r="B351" s="1">
        <f>SUM(B211,B215,B218:B219)</f>
        <v>618</v>
      </c>
      <c r="C351" s="15">
        <f>SUM($B211*C211,$B215*C215,$B218*C218,$B219*C219)/SUM($B211,$B215,$B218:$B219)</f>
        <v>51.255501618122977</v>
      </c>
      <c r="D351" s="16">
        <f>SUM($B211*D211,$B215*D215,$B218*D218,$B219*D219)/SUM($B211,$B215,$B218:$B219)</f>
        <v>71.624595469255667</v>
      </c>
      <c r="E351" s="16">
        <f t="shared" ref="E351:G351" si="14">SUM($B211*E211,$B215*E215,$B218*E218,$B219*E219)/SUM($B211,$B215,$B218:$B219)</f>
        <v>8.1624595469255663</v>
      </c>
      <c r="F351" s="16">
        <f t="shared" si="14"/>
        <v>17.20566343042071</v>
      </c>
      <c r="G351" s="16">
        <f t="shared" si="14"/>
        <v>9.4095469255663442</v>
      </c>
      <c r="H351" s="26" t="s">
        <v>49</v>
      </c>
      <c r="I351" s="16">
        <f t="shared" si="5"/>
        <v>3.0072815533980588</v>
      </c>
    </row>
  </sheetData>
  <mergeCells count="6">
    <mergeCell ref="A340:G340"/>
    <mergeCell ref="A1:G1"/>
    <mergeCell ref="A4:A6"/>
    <mergeCell ref="B4:G4"/>
    <mergeCell ref="B5:B6"/>
    <mergeCell ref="C5:G5"/>
  </mergeCells>
  <conditionalFormatting sqref="H1:H1048576 I6">
    <cfRule type="containsText" dxfId="3" priority="1" operator="containsText" text="bottom">
      <formula>NOT(ISERROR(SEARCH("bottom",H1)))</formula>
    </cfRule>
    <cfRule type="notContainsBlanks" dxfId="2" priority="2">
      <formula>LEN(TRIM(H1))&gt;0</formula>
    </cfRule>
  </conditionalFormatting>
  <pageMargins left="0.7" right="0.7" top="0.75" bottom="0.75" header="0.3" footer="0.3"/>
  <ignoredErrors>
    <ignoredError sqref="B348:G348 I8:I35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A09-CE42-45F4-B48A-6A93A621BA85}">
  <dimension ref="A1:K350"/>
  <sheetViews>
    <sheetView workbookViewId="0">
      <selection sqref="A1:J1"/>
    </sheetView>
  </sheetViews>
  <sheetFormatPr baseColWidth="10" defaultColWidth="8.83203125" defaultRowHeight="15" x14ac:dyDescent="0.2"/>
  <cols>
    <col min="1" max="1" width="59.6640625" customWidth="1"/>
    <col min="2" max="9" width="11.6640625" style="1" customWidth="1"/>
    <col min="10" max="10" width="11.6640625" style="15" customWidth="1"/>
    <col min="11" max="11" width="24" customWidth="1"/>
  </cols>
  <sheetData>
    <row r="1" spans="1:11" ht="47.25" customHeight="1" x14ac:dyDescent="0.2">
      <c r="A1" s="88" t="s">
        <v>417</v>
      </c>
      <c r="B1" s="89"/>
      <c r="C1" s="89"/>
      <c r="D1" s="89"/>
      <c r="E1" s="89"/>
      <c r="F1" s="89"/>
      <c r="G1" s="89"/>
      <c r="H1" s="89"/>
      <c r="I1" s="89"/>
      <c r="J1" s="89"/>
    </row>
    <row r="2" spans="1:11" ht="15.75" customHeight="1" x14ac:dyDescent="0.2">
      <c r="A2" s="14" t="s">
        <v>113</v>
      </c>
      <c r="B2"/>
      <c r="C2"/>
      <c r="D2"/>
      <c r="E2"/>
      <c r="F2"/>
      <c r="G2"/>
      <c r="H2"/>
      <c r="I2"/>
      <c r="J2"/>
    </row>
    <row r="3" spans="1:11" x14ac:dyDescent="0.2">
      <c r="A3" s="14" t="s">
        <v>114</v>
      </c>
      <c r="B3"/>
      <c r="C3"/>
      <c r="D3"/>
      <c r="E3"/>
      <c r="F3"/>
      <c r="G3"/>
      <c r="H3"/>
      <c r="I3"/>
      <c r="J3"/>
    </row>
    <row r="4" spans="1:11" ht="21" customHeight="1" x14ac:dyDescent="0.2">
      <c r="A4" s="90" t="s">
        <v>115</v>
      </c>
      <c r="B4" s="90">
        <v>2020</v>
      </c>
      <c r="C4" s="93"/>
      <c r="D4" s="93"/>
      <c r="E4" s="93"/>
      <c r="F4" s="93"/>
      <c r="G4" s="93"/>
      <c r="H4" s="93"/>
      <c r="I4" s="93"/>
      <c r="J4" s="93"/>
    </row>
    <row r="5" spans="1:11" ht="48" customHeight="1" x14ac:dyDescent="0.2">
      <c r="A5" s="89"/>
      <c r="B5" s="24" t="s">
        <v>418</v>
      </c>
      <c r="C5" s="24" t="s">
        <v>419</v>
      </c>
      <c r="D5" s="24" t="s">
        <v>420</v>
      </c>
      <c r="E5" s="24" t="s">
        <v>421</v>
      </c>
      <c r="F5" s="24" t="s">
        <v>422</v>
      </c>
      <c r="G5" s="24" t="s">
        <v>423</v>
      </c>
      <c r="H5" s="24" t="s">
        <v>424</v>
      </c>
      <c r="I5" s="24" t="s">
        <v>425</v>
      </c>
      <c r="J5" s="17" t="s">
        <v>426</v>
      </c>
      <c r="K5" s="27" t="s">
        <v>430</v>
      </c>
    </row>
    <row r="6" spans="1:11" x14ac:dyDescent="0.2">
      <c r="A6" s="14" t="s">
        <v>114</v>
      </c>
      <c r="B6"/>
      <c r="C6"/>
      <c r="D6"/>
      <c r="E6"/>
      <c r="F6"/>
      <c r="G6"/>
      <c r="H6"/>
      <c r="I6"/>
      <c r="J6"/>
      <c r="K6" s="26"/>
    </row>
    <row r="7" spans="1:11" ht="16" x14ac:dyDescent="0.2">
      <c r="A7" s="18" t="s">
        <v>123</v>
      </c>
      <c r="B7" s="19">
        <v>147795</v>
      </c>
      <c r="C7" s="19">
        <v>4695</v>
      </c>
      <c r="D7" s="19">
        <v>12497</v>
      </c>
      <c r="E7" s="19">
        <v>33426</v>
      </c>
      <c r="F7" s="19">
        <v>31807</v>
      </c>
      <c r="G7" s="19">
        <v>30099</v>
      </c>
      <c r="H7" s="19">
        <v>25454</v>
      </c>
      <c r="I7" s="19">
        <v>9818</v>
      </c>
      <c r="J7" s="20">
        <v>42.5</v>
      </c>
      <c r="K7" s="26"/>
    </row>
    <row r="8" spans="1:11" x14ac:dyDescent="0.2">
      <c r="K8" s="26"/>
    </row>
    <row r="9" spans="1:11" ht="16" x14ac:dyDescent="0.2">
      <c r="A9" s="18" t="s">
        <v>124</v>
      </c>
      <c r="B9" s="19">
        <v>2349</v>
      </c>
      <c r="C9" s="19">
        <v>93</v>
      </c>
      <c r="D9" s="19">
        <v>161</v>
      </c>
      <c r="E9" s="19">
        <v>386</v>
      </c>
      <c r="F9" s="19">
        <v>403</v>
      </c>
      <c r="G9" s="19">
        <v>409</v>
      </c>
      <c r="H9" s="19">
        <v>462</v>
      </c>
      <c r="I9" s="19">
        <v>435</v>
      </c>
      <c r="J9" s="20">
        <v>48.5</v>
      </c>
      <c r="K9" s="26" t="s">
        <v>27</v>
      </c>
    </row>
    <row r="10" spans="1:11" ht="16" x14ac:dyDescent="0.2">
      <c r="A10" s="21" t="s">
        <v>125</v>
      </c>
      <c r="B10" s="19">
        <v>1186</v>
      </c>
      <c r="C10" s="19">
        <v>41</v>
      </c>
      <c r="D10" s="19">
        <v>74</v>
      </c>
      <c r="E10" s="19">
        <v>208</v>
      </c>
      <c r="F10" s="19">
        <v>199</v>
      </c>
      <c r="G10" s="19">
        <v>205</v>
      </c>
      <c r="H10" s="19">
        <v>243</v>
      </c>
      <c r="I10" s="19">
        <v>216</v>
      </c>
      <c r="J10" s="20">
        <v>48.6</v>
      </c>
      <c r="K10" s="26"/>
    </row>
    <row r="11" spans="1:11" ht="16" x14ac:dyDescent="0.2">
      <c r="A11" s="21" t="s">
        <v>126</v>
      </c>
      <c r="B11" s="19">
        <v>832</v>
      </c>
      <c r="C11" s="19">
        <v>40</v>
      </c>
      <c r="D11" s="19">
        <v>63</v>
      </c>
      <c r="E11" s="19">
        <v>114</v>
      </c>
      <c r="F11" s="19">
        <v>143</v>
      </c>
      <c r="G11" s="19">
        <v>144</v>
      </c>
      <c r="H11" s="19">
        <v>148</v>
      </c>
      <c r="I11" s="19">
        <v>180</v>
      </c>
      <c r="J11" s="20">
        <v>49.2</v>
      </c>
      <c r="K11" s="26"/>
    </row>
    <row r="12" spans="1:11" ht="16" x14ac:dyDescent="0.2">
      <c r="A12" s="21" t="s">
        <v>127</v>
      </c>
      <c r="B12" s="19">
        <v>145</v>
      </c>
      <c r="C12" s="19">
        <v>9</v>
      </c>
      <c r="D12" s="19">
        <v>13</v>
      </c>
      <c r="E12" s="19">
        <v>28</v>
      </c>
      <c r="F12" s="19">
        <v>27</v>
      </c>
      <c r="G12" s="19">
        <v>26</v>
      </c>
      <c r="H12" s="19">
        <v>32</v>
      </c>
      <c r="I12" s="19">
        <v>11</v>
      </c>
      <c r="J12" s="20">
        <v>44.3</v>
      </c>
      <c r="K12" s="26"/>
    </row>
    <row r="13" spans="1:11" ht="16" x14ac:dyDescent="0.2">
      <c r="A13" s="21" t="s">
        <v>128</v>
      </c>
      <c r="B13" s="19">
        <v>53</v>
      </c>
      <c r="C13" s="19">
        <v>1</v>
      </c>
      <c r="D13" s="19">
        <v>2</v>
      </c>
      <c r="E13" s="19">
        <v>9</v>
      </c>
      <c r="F13" s="19">
        <v>12</v>
      </c>
      <c r="G13" s="19">
        <v>10</v>
      </c>
      <c r="H13" s="19">
        <v>12</v>
      </c>
      <c r="I13" s="19">
        <v>5</v>
      </c>
      <c r="J13" s="20">
        <v>46.6</v>
      </c>
      <c r="K13" s="26"/>
    </row>
    <row r="14" spans="1:11" ht="16" x14ac:dyDescent="0.2">
      <c r="A14" s="21" t="s">
        <v>129</v>
      </c>
      <c r="B14" s="19">
        <v>88</v>
      </c>
      <c r="C14" s="19">
        <v>2</v>
      </c>
      <c r="D14" s="19">
        <v>7</v>
      </c>
      <c r="E14" s="19">
        <v>16</v>
      </c>
      <c r="F14" s="19">
        <v>15</v>
      </c>
      <c r="G14" s="19">
        <v>18</v>
      </c>
      <c r="H14" s="19">
        <v>18</v>
      </c>
      <c r="I14" s="19">
        <v>12</v>
      </c>
      <c r="J14" s="20">
        <v>48.7</v>
      </c>
      <c r="K14" s="26"/>
    </row>
    <row r="15" spans="1:11" ht="16" x14ac:dyDescent="0.2">
      <c r="A15" s="21" t="s">
        <v>130</v>
      </c>
      <c r="B15" s="19">
        <v>45</v>
      </c>
      <c r="C15" s="19">
        <v>1</v>
      </c>
      <c r="D15" s="19">
        <v>2</v>
      </c>
      <c r="E15" s="19">
        <v>11</v>
      </c>
      <c r="F15" s="19">
        <v>7</v>
      </c>
      <c r="G15" s="19">
        <v>6</v>
      </c>
      <c r="H15" s="19">
        <v>8</v>
      </c>
      <c r="I15" s="19">
        <v>11</v>
      </c>
      <c r="J15" s="20" t="s">
        <v>131</v>
      </c>
      <c r="K15" s="26"/>
    </row>
    <row r="16" spans="1:11" x14ac:dyDescent="0.2">
      <c r="A16" s="21"/>
      <c r="B16" s="19"/>
      <c r="C16" s="19"/>
      <c r="D16" s="19"/>
      <c r="E16" s="19"/>
      <c r="F16" s="19"/>
      <c r="G16" s="19"/>
      <c r="H16" s="19"/>
      <c r="I16" s="19"/>
      <c r="J16" s="20"/>
      <c r="K16" s="26"/>
    </row>
    <row r="17" spans="1:11" ht="16" x14ac:dyDescent="0.2">
      <c r="A17" s="18" t="s">
        <v>0</v>
      </c>
      <c r="B17" s="19">
        <v>684</v>
      </c>
      <c r="C17" s="19">
        <v>5</v>
      </c>
      <c r="D17" s="19">
        <v>41</v>
      </c>
      <c r="E17" s="19">
        <v>147</v>
      </c>
      <c r="F17" s="19">
        <v>198</v>
      </c>
      <c r="G17" s="19">
        <v>153</v>
      </c>
      <c r="H17" s="19">
        <v>107</v>
      </c>
      <c r="I17" s="19">
        <v>33</v>
      </c>
      <c r="J17" s="20">
        <v>42.8</v>
      </c>
      <c r="K17" s="26"/>
    </row>
    <row r="18" spans="1:11" ht="16" x14ac:dyDescent="0.2">
      <c r="A18" s="21" t="s">
        <v>96</v>
      </c>
      <c r="B18" s="19">
        <v>97</v>
      </c>
      <c r="C18" s="19">
        <v>0</v>
      </c>
      <c r="D18" s="19">
        <v>3</v>
      </c>
      <c r="E18" s="19">
        <v>23</v>
      </c>
      <c r="F18" s="19">
        <v>29</v>
      </c>
      <c r="G18" s="19">
        <v>23</v>
      </c>
      <c r="H18" s="19">
        <v>13</v>
      </c>
      <c r="I18" s="19">
        <v>7</v>
      </c>
      <c r="J18" s="20">
        <v>43.3</v>
      </c>
      <c r="K18" s="26" t="s">
        <v>93</v>
      </c>
    </row>
    <row r="19" spans="1:11" ht="16" x14ac:dyDescent="0.2">
      <c r="A19" s="21" t="s">
        <v>95</v>
      </c>
      <c r="B19" s="19">
        <v>51</v>
      </c>
      <c r="C19" s="19">
        <v>0</v>
      </c>
      <c r="D19" s="19">
        <v>2</v>
      </c>
      <c r="E19" s="19">
        <v>10</v>
      </c>
      <c r="F19" s="19">
        <v>16</v>
      </c>
      <c r="G19" s="19">
        <v>12</v>
      </c>
      <c r="H19" s="19">
        <v>10</v>
      </c>
      <c r="I19" s="19">
        <v>1</v>
      </c>
      <c r="J19" s="20">
        <v>44.1</v>
      </c>
      <c r="K19" s="26" t="s">
        <v>94</v>
      </c>
    </row>
    <row r="20" spans="1:11" ht="16" x14ac:dyDescent="0.2">
      <c r="A20" s="21" t="s">
        <v>132</v>
      </c>
      <c r="B20" s="19">
        <v>36</v>
      </c>
      <c r="C20" s="19">
        <v>0</v>
      </c>
      <c r="D20" s="19">
        <v>0</v>
      </c>
      <c r="E20" s="19">
        <v>10</v>
      </c>
      <c r="F20" s="19">
        <v>5</v>
      </c>
      <c r="G20" s="19">
        <v>12</v>
      </c>
      <c r="H20" s="19">
        <v>6</v>
      </c>
      <c r="I20" s="19">
        <v>2</v>
      </c>
      <c r="J20" s="20" t="s">
        <v>131</v>
      </c>
      <c r="K20" s="26"/>
    </row>
    <row r="21" spans="1:11" ht="16" x14ac:dyDescent="0.2">
      <c r="A21" s="21" t="s">
        <v>133</v>
      </c>
      <c r="B21" s="19">
        <v>83</v>
      </c>
      <c r="C21" s="19">
        <v>0</v>
      </c>
      <c r="D21" s="19">
        <v>9</v>
      </c>
      <c r="E21" s="19">
        <v>12</v>
      </c>
      <c r="F21" s="19">
        <v>19</v>
      </c>
      <c r="G21" s="19">
        <v>14</v>
      </c>
      <c r="H21" s="19">
        <v>21</v>
      </c>
      <c r="I21" s="19">
        <v>7</v>
      </c>
      <c r="J21" s="20">
        <v>48</v>
      </c>
      <c r="K21" s="26" t="s">
        <v>28</v>
      </c>
    </row>
    <row r="22" spans="1:11" ht="16" x14ac:dyDescent="0.2">
      <c r="A22" s="21" t="s">
        <v>134</v>
      </c>
      <c r="B22" s="19">
        <v>0</v>
      </c>
      <c r="C22" s="19">
        <v>0</v>
      </c>
      <c r="D22" s="19">
        <v>0</v>
      </c>
      <c r="E22" s="19">
        <v>0</v>
      </c>
      <c r="F22" s="19">
        <v>0</v>
      </c>
      <c r="G22" s="19">
        <v>0</v>
      </c>
      <c r="H22" s="19">
        <v>0</v>
      </c>
      <c r="I22" s="19">
        <v>0</v>
      </c>
      <c r="J22" s="20" t="s">
        <v>131</v>
      </c>
      <c r="K22" s="26"/>
    </row>
    <row r="23" spans="1:11" ht="16" x14ac:dyDescent="0.2">
      <c r="A23" s="21" t="s">
        <v>135</v>
      </c>
      <c r="B23" s="19">
        <v>417</v>
      </c>
      <c r="C23" s="19">
        <v>4</v>
      </c>
      <c r="D23" s="19">
        <v>27</v>
      </c>
      <c r="E23" s="19">
        <v>92</v>
      </c>
      <c r="F23" s="19">
        <v>130</v>
      </c>
      <c r="G23" s="19">
        <v>92</v>
      </c>
      <c r="H23" s="19">
        <v>57</v>
      </c>
      <c r="I23" s="19">
        <v>16</v>
      </c>
      <c r="J23" s="20">
        <v>41.8</v>
      </c>
      <c r="K23" s="26" t="s">
        <v>29</v>
      </c>
    </row>
    <row r="24" spans="1:11" x14ac:dyDescent="0.2">
      <c r="K24" s="26"/>
    </row>
    <row r="25" spans="1:11" ht="16" x14ac:dyDescent="0.2">
      <c r="A25" s="18" t="s">
        <v>1</v>
      </c>
      <c r="B25" s="19">
        <v>10786</v>
      </c>
      <c r="C25" s="19">
        <v>199</v>
      </c>
      <c r="D25" s="19">
        <v>817</v>
      </c>
      <c r="E25" s="19">
        <v>2321</v>
      </c>
      <c r="F25" s="19">
        <v>2650</v>
      </c>
      <c r="G25" s="19">
        <v>2352</v>
      </c>
      <c r="H25" s="19">
        <v>1850</v>
      </c>
      <c r="I25" s="19">
        <v>598</v>
      </c>
      <c r="J25" s="20">
        <v>42.9</v>
      </c>
      <c r="K25" s="26" t="s">
        <v>43</v>
      </c>
    </row>
    <row r="26" spans="1:11" x14ac:dyDescent="0.2">
      <c r="K26" s="26"/>
    </row>
    <row r="27" spans="1:11" ht="16" x14ac:dyDescent="0.2">
      <c r="A27" s="18" t="s">
        <v>2</v>
      </c>
      <c r="B27" s="19">
        <v>14550</v>
      </c>
      <c r="C27" s="19">
        <v>169</v>
      </c>
      <c r="D27" s="19">
        <v>940</v>
      </c>
      <c r="E27" s="19">
        <v>3200</v>
      </c>
      <c r="F27" s="19">
        <v>3145</v>
      </c>
      <c r="G27" s="19">
        <v>3388</v>
      </c>
      <c r="H27" s="19">
        <v>2929</v>
      </c>
      <c r="I27" s="19">
        <v>780</v>
      </c>
      <c r="J27" s="20">
        <v>44.4</v>
      </c>
      <c r="K27" s="26"/>
    </row>
    <row r="28" spans="1:11" ht="21" customHeight="1" x14ac:dyDescent="0.2">
      <c r="A28" s="21" t="s">
        <v>136</v>
      </c>
      <c r="B28" s="19">
        <v>9129</v>
      </c>
      <c r="C28" s="19">
        <v>100</v>
      </c>
      <c r="D28" s="19">
        <v>593</v>
      </c>
      <c r="E28" s="19">
        <v>1980</v>
      </c>
      <c r="F28" s="19">
        <v>1947</v>
      </c>
      <c r="G28" s="19">
        <v>2118</v>
      </c>
      <c r="H28" s="19">
        <v>1900</v>
      </c>
      <c r="I28" s="19">
        <v>491</v>
      </c>
      <c r="J28" s="20">
        <v>44.6</v>
      </c>
      <c r="K28" s="26"/>
    </row>
    <row r="29" spans="1:11" ht="18" customHeight="1" x14ac:dyDescent="0.2">
      <c r="A29" s="22" t="s">
        <v>137</v>
      </c>
      <c r="B29" s="19">
        <v>410</v>
      </c>
      <c r="C29" s="19">
        <v>6</v>
      </c>
      <c r="D29" s="19">
        <v>28</v>
      </c>
      <c r="E29" s="19">
        <v>70</v>
      </c>
      <c r="F29" s="19">
        <v>96</v>
      </c>
      <c r="G29" s="19">
        <v>91</v>
      </c>
      <c r="H29" s="19">
        <v>95</v>
      </c>
      <c r="I29" s="19">
        <v>24</v>
      </c>
      <c r="J29" s="20">
        <v>45.8</v>
      </c>
      <c r="K29" s="26" t="s">
        <v>433</v>
      </c>
    </row>
    <row r="30" spans="1:11" ht="16" x14ac:dyDescent="0.2">
      <c r="A30" s="23" t="s">
        <v>138</v>
      </c>
      <c r="B30" s="19">
        <v>17</v>
      </c>
      <c r="C30" s="19">
        <v>0</v>
      </c>
      <c r="D30" s="19">
        <v>0</v>
      </c>
      <c r="E30" s="19">
        <v>2</v>
      </c>
      <c r="F30" s="19">
        <v>5</v>
      </c>
      <c r="G30" s="19">
        <v>4</v>
      </c>
      <c r="H30" s="19">
        <v>3</v>
      </c>
      <c r="I30" s="19">
        <v>3</v>
      </c>
      <c r="J30" s="20" t="s">
        <v>131</v>
      </c>
      <c r="K30" s="26"/>
    </row>
    <row r="31" spans="1:11" ht="16" x14ac:dyDescent="0.2">
      <c r="A31" s="23" t="s">
        <v>139</v>
      </c>
      <c r="B31" s="19">
        <v>38</v>
      </c>
      <c r="C31" s="19">
        <v>1</v>
      </c>
      <c r="D31" s="19">
        <v>4</v>
      </c>
      <c r="E31" s="19">
        <v>8</v>
      </c>
      <c r="F31" s="19">
        <v>6</v>
      </c>
      <c r="G31" s="19">
        <v>6</v>
      </c>
      <c r="H31" s="19">
        <v>10</v>
      </c>
      <c r="I31" s="19">
        <v>5</v>
      </c>
      <c r="J31" s="20" t="s">
        <v>131</v>
      </c>
      <c r="K31" s="26"/>
    </row>
    <row r="32" spans="1:11" ht="16" x14ac:dyDescent="0.2">
      <c r="A32" s="23" t="s">
        <v>140</v>
      </c>
      <c r="B32" s="19">
        <v>123</v>
      </c>
      <c r="C32" s="19">
        <v>2</v>
      </c>
      <c r="D32" s="19">
        <v>9</v>
      </c>
      <c r="E32" s="19">
        <v>20</v>
      </c>
      <c r="F32" s="19">
        <v>25</v>
      </c>
      <c r="G32" s="19">
        <v>31</v>
      </c>
      <c r="H32" s="19">
        <v>27</v>
      </c>
      <c r="I32" s="19">
        <v>9</v>
      </c>
      <c r="J32" s="20">
        <v>46.8</v>
      </c>
      <c r="K32" s="26" t="s">
        <v>98</v>
      </c>
    </row>
    <row r="33" spans="1:11" ht="16" x14ac:dyDescent="0.2">
      <c r="A33" s="23" t="s">
        <v>141</v>
      </c>
      <c r="B33" s="19">
        <v>157</v>
      </c>
      <c r="C33" s="19">
        <v>1</v>
      </c>
      <c r="D33" s="19">
        <v>11</v>
      </c>
      <c r="E33" s="19">
        <v>29</v>
      </c>
      <c r="F33" s="19">
        <v>32</v>
      </c>
      <c r="G33" s="19">
        <v>34</v>
      </c>
      <c r="H33" s="19">
        <v>44</v>
      </c>
      <c r="I33" s="19">
        <v>6</v>
      </c>
      <c r="J33" s="20">
        <v>46</v>
      </c>
      <c r="K33" s="26"/>
    </row>
    <row r="34" spans="1:11" ht="16" x14ac:dyDescent="0.2">
      <c r="A34" s="23" t="s">
        <v>142</v>
      </c>
      <c r="B34" s="19">
        <v>75</v>
      </c>
      <c r="C34" s="19">
        <v>2</v>
      </c>
      <c r="D34" s="19">
        <v>4</v>
      </c>
      <c r="E34" s="19">
        <v>11</v>
      </c>
      <c r="F34" s="19">
        <v>28</v>
      </c>
      <c r="G34" s="19">
        <v>16</v>
      </c>
      <c r="H34" s="19">
        <v>12</v>
      </c>
      <c r="I34" s="19">
        <v>1</v>
      </c>
      <c r="J34" s="20">
        <v>43</v>
      </c>
      <c r="K34" s="26"/>
    </row>
    <row r="35" spans="1:11" ht="18" customHeight="1" x14ac:dyDescent="0.2">
      <c r="A35" s="22" t="s">
        <v>143</v>
      </c>
      <c r="B35" s="19">
        <v>1534</v>
      </c>
      <c r="C35" s="19">
        <v>20</v>
      </c>
      <c r="D35" s="19">
        <v>100</v>
      </c>
      <c r="E35" s="19">
        <v>320</v>
      </c>
      <c r="F35" s="19">
        <v>314</v>
      </c>
      <c r="G35" s="19">
        <v>328</v>
      </c>
      <c r="H35" s="19">
        <v>366</v>
      </c>
      <c r="I35" s="19">
        <v>85</v>
      </c>
      <c r="J35" s="20">
        <v>45.4</v>
      </c>
      <c r="K35" s="26"/>
    </row>
    <row r="36" spans="1:11" ht="16" x14ac:dyDescent="0.2">
      <c r="A36" s="23" t="s">
        <v>144</v>
      </c>
      <c r="B36" s="19">
        <v>256</v>
      </c>
      <c r="C36" s="19">
        <v>2</v>
      </c>
      <c r="D36" s="19">
        <v>19</v>
      </c>
      <c r="E36" s="19">
        <v>53</v>
      </c>
      <c r="F36" s="19">
        <v>55</v>
      </c>
      <c r="G36" s="19">
        <v>51</v>
      </c>
      <c r="H36" s="19">
        <v>65</v>
      </c>
      <c r="I36" s="19">
        <v>11</v>
      </c>
      <c r="J36" s="20">
        <v>45.2</v>
      </c>
      <c r="K36" s="26" t="s">
        <v>101</v>
      </c>
    </row>
    <row r="37" spans="1:11" ht="16" x14ac:dyDescent="0.2">
      <c r="A37" s="23" t="s">
        <v>145</v>
      </c>
      <c r="B37" s="19">
        <v>71</v>
      </c>
      <c r="C37" s="19">
        <v>1</v>
      </c>
      <c r="D37" s="19">
        <v>3</v>
      </c>
      <c r="E37" s="19">
        <v>14</v>
      </c>
      <c r="F37" s="19">
        <v>13</v>
      </c>
      <c r="G37" s="19">
        <v>20</v>
      </c>
      <c r="H37" s="19">
        <v>17</v>
      </c>
      <c r="I37" s="19">
        <v>2</v>
      </c>
      <c r="J37" s="20">
        <v>47.3</v>
      </c>
      <c r="K37" s="26" t="s">
        <v>104</v>
      </c>
    </row>
    <row r="38" spans="1:11" ht="16" x14ac:dyDescent="0.2">
      <c r="A38" s="23" t="s">
        <v>146</v>
      </c>
      <c r="B38" s="19">
        <v>31</v>
      </c>
      <c r="C38" s="19">
        <v>1</v>
      </c>
      <c r="D38" s="19">
        <v>0</v>
      </c>
      <c r="E38" s="19">
        <v>4</v>
      </c>
      <c r="F38" s="19">
        <v>8</v>
      </c>
      <c r="G38" s="19">
        <v>6</v>
      </c>
      <c r="H38" s="19">
        <v>8</v>
      </c>
      <c r="I38" s="19">
        <v>4</v>
      </c>
      <c r="J38" s="20" t="s">
        <v>131</v>
      </c>
      <c r="K38" s="26"/>
    </row>
    <row r="39" spans="1:11" ht="16" x14ac:dyDescent="0.2">
      <c r="A39" s="23" t="s">
        <v>147</v>
      </c>
      <c r="B39" s="19">
        <v>59</v>
      </c>
      <c r="C39" s="19">
        <v>1</v>
      </c>
      <c r="D39" s="19">
        <v>5</v>
      </c>
      <c r="E39" s="19">
        <v>14</v>
      </c>
      <c r="F39" s="19">
        <v>13</v>
      </c>
      <c r="G39" s="19">
        <v>12</v>
      </c>
      <c r="H39" s="19">
        <v>12</v>
      </c>
      <c r="I39" s="19">
        <v>3</v>
      </c>
      <c r="J39" s="20">
        <v>42.6</v>
      </c>
      <c r="K39" s="26" t="s">
        <v>433</v>
      </c>
    </row>
    <row r="40" spans="1:11" ht="16" x14ac:dyDescent="0.2">
      <c r="A40" s="23" t="s">
        <v>148</v>
      </c>
      <c r="B40" s="19">
        <v>45</v>
      </c>
      <c r="C40" s="19">
        <v>0</v>
      </c>
      <c r="D40" s="19">
        <v>3</v>
      </c>
      <c r="E40" s="19">
        <v>9</v>
      </c>
      <c r="F40" s="19">
        <v>11</v>
      </c>
      <c r="G40" s="19">
        <v>10</v>
      </c>
      <c r="H40" s="19">
        <v>9</v>
      </c>
      <c r="I40" s="19">
        <v>3</v>
      </c>
      <c r="J40" s="20" t="s">
        <v>131</v>
      </c>
      <c r="K40" s="26"/>
    </row>
    <row r="41" spans="1:11" ht="16" x14ac:dyDescent="0.2">
      <c r="A41" s="23" t="s">
        <v>149</v>
      </c>
      <c r="B41" s="19">
        <v>46</v>
      </c>
      <c r="C41" s="19">
        <v>1</v>
      </c>
      <c r="D41" s="19">
        <v>4</v>
      </c>
      <c r="E41" s="19">
        <v>11</v>
      </c>
      <c r="F41" s="19">
        <v>9</v>
      </c>
      <c r="G41" s="19">
        <v>5</v>
      </c>
      <c r="H41" s="19">
        <v>13</v>
      </c>
      <c r="I41" s="19">
        <v>4</v>
      </c>
      <c r="J41" s="20" t="s">
        <v>131</v>
      </c>
      <c r="K41" s="26"/>
    </row>
    <row r="42" spans="1:11" ht="32" x14ac:dyDescent="0.2">
      <c r="A42" s="23" t="s">
        <v>150</v>
      </c>
      <c r="B42" s="19">
        <v>304</v>
      </c>
      <c r="C42" s="19">
        <v>5</v>
      </c>
      <c r="D42" s="19">
        <v>17</v>
      </c>
      <c r="E42" s="19">
        <v>73</v>
      </c>
      <c r="F42" s="19">
        <v>66</v>
      </c>
      <c r="G42" s="19">
        <v>74</v>
      </c>
      <c r="H42" s="19">
        <v>52</v>
      </c>
      <c r="I42" s="19">
        <v>17</v>
      </c>
      <c r="J42" s="20">
        <v>43.3</v>
      </c>
      <c r="K42" s="26" t="s">
        <v>433</v>
      </c>
    </row>
    <row r="43" spans="1:11" ht="16" x14ac:dyDescent="0.2">
      <c r="A43" s="23" t="s">
        <v>151</v>
      </c>
      <c r="B43" s="19">
        <v>287</v>
      </c>
      <c r="C43" s="19">
        <v>1</v>
      </c>
      <c r="D43" s="19">
        <v>19</v>
      </c>
      <c r="E43" s="19">
        <v>51</v>
      </c>
      <c r="F43" s="19">
        <v>57</v>
      </c>
      <c r="G43" s="19">
        <v>54</v>
      </c>
      <c r="H43" s="19">
        <v>85</v>
      </c>
      <c r="I43" s="19">
        <v>20</v>
      </c>
      <c r="J43" s="20">
        <v>48.4</v>
      </c>
      <c r="K43" s="26" t="s">
        <v>433</v>
      </c>
    </row>
    <row r="44" spans="1:11" ht="16" x14ac:dyDescent="0.2">
      <c r="A44" s="23" t="s">
        <v>152</v>
      </c>
      <c r="B44" s="19">
        <v>61</v>
      </c>
      <c r="C44" s="19">
        <v>1</v>
      </c>
      <c r="D44" s="19">
        <v>3</v>
      </c>
      <c r="E44" s="19">
        <v>17</v>
      </c>
      <c r="F44" s="19">
        <v>10</v>
      </c>
      <c r="G44" s="19">
        <v>11</v>
      </c>
      <c r="H44" s="19">
        <v>17</v>
      </c>
      <c r="I44" s="19">
        <v>1</v>
      </c>
      <c r="J44" s="20">
        <v>45</v>
      </c>
      <c r="K44" s="26" t="s">
        <v>433</v>
      </c>
    </row>
    <row r="45" spans="1:11" ht="16" x14ac:dyDescent="0.2">
      <c r="A45" s="23" t="s">
        <v>153</v>
      </c>
      <c r="B45" s="19">
        <v>46</v>
      </c>
      <c r="C45" s="19">
        <v>1</v>
      </c>
      <c r="D45" s="19">
        <v>7</v>
      </c>
      <c r="E45" s="19">
        <v>7</v>
      </c>
      <c r="F45" s="19">
        <v>10</v>
      </c>
      <c r="G45" s="19">
        <v>13</v>
      </c>
      <c r="H45" s="19">
        <v>7</v>
      </c>
      <c r="I45" s="19">
        <v>3</v>
      </c>
      <c r="J45" s="20" t="s">
        <v>131</v>
      </c>
      <c r="K45" s="26"/>
    </row>
    <row r="46" spans="1:11" ht="16" x14ac:dyDescent="0.2">
      <c r="A46" s="23" t="s">
        <v>154</v>
      </c>
      <c r="B46" s="19">
        <v>310</v>
      </c>
      <c r="C46" s="19">
        <v>7</v>
      </c>
      <c r="D46" s="19">
        <v>16</v>
      </c>
      <c r="E46" s="19">
        <v>65</v>
      </c>
      <c r="F46" s="19">
        <v>58</v>
      </c>
      <c r="G46" s="19">
        <v>72</v>
      </c>
      <c r="H46" s="19">
        <v>74</v>
      </c>
      <c r="I46" s="19">
        <v>17</v>
      </c>
      <c r="J46" s="20">
        <v>45.4</v>
      </c>
      <c r="K46" s="26" t="s">
        <v>433</v>
      </c>
    </row>
    <row r="47" spans="1:11" ht="16" x14ac:dyDescent="0.2">
      <c r="A47" s="23" t="s">
        <v>155</v>
      </c>
      <c r="B47" s="19">
        <v>18</v>
      </c>
      <c r="C47" s="19">
        <v>0</v>
      </c>
      <c r="D47" s="19">
        <v>3</v>
      </c>
      <c r="E47" s="19">
        <v>2</v>
      </c>
      <c r="F47" s="19">
        <v>5</v>
      </c>
      <c r="G47" s="19">
        <v>2</v>
      </c>
      <c r="H47" s="19">
        <v>7</v>
      </c>
      <c r="I47" s="19">
        <v>0</v>
      </c>
      <c r="J47" s="20" t="s">
        <v>131</v>
      </c>
      <c r="K47" s="26"/>
    </row>
    <row r="48" spans="1:11" ht="18" customHeight="1" x14ac:dyDescent="0.2">
      <c r="A48" s="22" t="s">
        <v>156</v>
      </c>
      <c r="B48" s="19">
        <v>1119</v>
      </c>
      <c r="C48" s="19">
        <v>9</v>
      </c>
      <c r="D48" s="19">
        <v>84</v>
      </c>
      <c r="E48" s="19">
        <v>219</v>
      </c>
      <c r="F48" s="19">
        <v>224</v>
      </c>
      <c r="G48" s="19">
        <v>261</v>
      </c>
      <c r="H48" s="19">
        <v>248</v>
      </c>
      <c r="I48" s="19">
        <v>74</v>
      </c>
      <c r="J48" s="20">
        <v>45.9</v>
      </c>
      <c r="K48" s="26" t="s">
        <v>39</v>
      </c>
    </row>
    <row r="49" spans="1:11" ht="16" x14ac:dyDescent="0.2">
      <c r="A49" s="23" t="s">
        <v>157</v>
      </c>
      <c r="B49" s="19">
        <v>93</v>
      </c>
      <c r="C49" s="19">
        <v>0</v>
      </c>
      <c r="D49" s="19">
        <v>9</v>
      </c>
      <c r="E49" s="19">
        <v>20</v>
      </c>
      <c r="F49" s="19">
        <v>21</v>
      </c>
      <c r="G49" s="19">
        <v>25</v>
      </c>
      <c r="H49" s="19">
        <v>13</v>
      </c>
      <c r="I49" s="19">
        <v>5</v>
      </c>
      <c r="J49" s="20">
        <v>42.5</v>
      </c>
      <c r="K49" s="26"/>
    </row>
    <row r="50" spans="1:11" ht="16" x14ac:dyDescent="0.2">
      <c r="A50" s="23" t="s">
        <v>158</v>
      </c>
      <c r="B50" s="19">
        <v>129</v>
      </c>
      <c r="C50" s="19">
        <v>1</v>
      </c>
      <c r="D50" s="19">
        <v>12</v>
      </c>
      <c r="E50" s="19">
        <v>26</v>
      </c>
      <c r="F50" s="19">
        <v>30</v>
      </c>
      <c r="G50" s="19">
        <v>30</v>
      </c>
      <c r="H50" s="19">
        <v>24</v>
      </c>
      <c r="I50" s="19">
        <v>6</v>
      </c>
      <c r="J50" s="20">
        <v>43.1</v>
      </c>
      <c r="K50" s="26"/>
    </row>
    <row r="51" spans="1:11" ht="16" x14ac:dyDescent="0.2">
      <c r="A51" s="23" t="s">
        <v>159</v>
      </c>
      <c r="B51" s="19">
        <v>81</v>
      </c>
      <c r="C51" s="19">
        <v>0</v>
      </c>
      <c r="D51" s="19">
        <v>9</v>
      </c>
      <c r="E51" s="19">
        <v>12</v>
      </c>
      <c r="F51" s="19">
        <v>17</v>
      </c>
      <c r="G51" s="19">
        <v>18</v>
      </c>
      <c r="H51" s="19">
        <v>21</v>
      </c>
      <c r="I51" s="19">
        <v>4</v>
      </c>
      <c r="J51" s="20">
        <v>47.1</v>
      </c>
      <c r="K51" s="26"/>
    </row>
    <row r="52" spans="1:11" ht="16" x14ac:dyDescent="0.2">
      <c r="A52" s="23" t="s">
        <v>160</v>
      </c>
      <c r="B52" s="19">
        <v>91</v>
      </c>
      <c r="C52" s="19">
        <v>2</v>
      </c>
      <c r="D52" s="19">
        <v>7</v>
      </c>
      <c r="E52" s="19">
        <v>17</v>
      </c>
      <c r="F52" s="19">
        <v>13</v>
      </c>
      <c r="G52" s="19">
        <v>15</v>
      </c>
      <c r="H52" s="19">
        <v>23</v>
      </c>
      <c r="I52" s="19">
        <v>13</v>
      </c>
      <c r="J52" s="20">
        <v>48.1</v>
      </c>
      <c r="K52" s="26"/>
    </row>
    <row r="53" spans="1:11" ht="16" x14ac:dyDescent="0.2">
      <c r="A53" s="23" t="s">
        <v>161</v>
      </c>
      <c r="B53" s="19">
        <v>41</v>
      </c>
      <c r="C53" s="19">
        <v>0</v>
      </c>
      <c r="D53" s="19">
        <v>4</v>
      </c>
      <c r="E53" s="19">
        <v>8</v>
      </c>
      <c r="F53" s="19">
        <v>10</v>
      </c>
      <c r="G53" s="19">
        <v>10</v>
      </c>
      <c r="H53" s="19">
        <v>6</v>
      </c>
      <c r="I53" s="19">
        <v>3</v>
      </c>
      <c r="J53" s="20" t="s">
        <v>131</v>
      </c>
      <c r="K53" s="26"/>
    </row>
    <row r="54" spans="1:11" ht="16" x14ac:dyDescent="0.2">
      <c r="A54" s="23" t="s">
        <v>162</v>
      </c>
      <c r="B54" s="19">
        <v>684</v>
      </c>
      <c r="C54" s="19">
        <v>6</v>
      </c>
      <c r="D54" s="19">
        <v>42</v>
      </c>
      <c r="E54" s="19">
        <v>137</v>
      </c>
      <c r="F54" s="19">
        <v>133</v>
      </c>
      <c r="G54" s="19">
        <v>163</v>
      </c>
      <c r="H54" s="19">
        <v>160</v>
      </c>
      <c r="I54" s="19">
        <v>43</v>
      </c>
      <c r="J54" s="20">
        <v>46.9</v>
      </c>
      <c r="K54" s="26"/>
    </row>
    <row r="55" spans="1:11" ht="18" customHeight="1" x14ac:dyDescent="0.2">
      <c r="A55" s="22" t="s">
        <v>163</v>
      </c>
      <c r="B55" s="19">
        <v>1039</v>
      </c>
      <c r="C55" s="19">
        <v>10</v>
      </c>
      <c r="D55" s="19">
        <v>49</v>
      </c>
      <c r="E55" s="19">
        <v>219</v>
      </c>
      <c r="F55" s="19">
        <v>225</v>
      </c>
      <c r="G55" s="19">
        <v>250</v>
      </c>
      <c r="H55" s="19">
        <v>225</v>
      </c>
      <c r="I55" s="19">
        <v>61</v>
      </c>
      <c r="J55" s="20">
        <v>45.9</v>
      </c>
      <c r="K55" s="26" t="s">
        <v>37</v>
      </c>
    </row>
    <row r="56" spans="1:11" ht="16" x14ac:dyDescent="0.2">
      <c r="A56" s="23" t="s">
        <v>164</v>
      </c>
      <c r="B56" s="19">
        <v>155</v>
      </c>
      <c r="C56" s="19">
        <v>0</v>
      </c>
      <c r="D56" s="19">
        <v>9</v>
      </c>
      <c r="E56" s="19">
        <v>43</v>
      </c>
      <c r="F56" s="19">
        <v>43</v>
      </c>
      <c r="G56" s="19">
        <v>24</v>
      </c>
      <c r="H56" s="19">
        <v>30</v>
      </c>
      <c r="I56" s="19">
        <v>6</v>
      </c>
      <c r="J56" s="20">
        <v>42.3</v>
      </c>
      <c r="K56" s="26"/>
    </row>
    <row r="57" spans="1:11" ht="16" x14ac:dyDescent="0.2">
      <c r="A57" s="23" t="s">
        <v>165</v>
      </c>
      <c r="B57" s="19">
        <v>103</v>
      </c>
      <c r="C57" s="19">
        <v>3</v>
      </c>
      <c r="D57" s="19">
        <v>4</v>
      </c>
      <c r="E57" s="19">
        <v>19</v>
      </c>
      <c r="F57" s="19">
        <v>23</v>
      </c>
      <c r="G57" s="19">
        <v>27</v>
      </c>
      <c r="H57" s="19">
        <v>21</v>
      </c>
      <c r="I57" s="19">
        <v>7</v>
      </c>
      <c r="J57" s="20">
        <v>45.1</v>
      </c>
      <c r="K57" s="26"/>
    </row>
    <row r="58" spans="1:11" ht="32" x14ac:dyDescent="0.2">
      <c r="A58" s="23" t="s">
        <v>166</v>
      </c>
      <c r="B58" s="19">
        <v>175</v>
      </c>
      <c r="C58" s="19">
        <v>1</v>
      </c>
      <c r="D58" s="19">
        <v>10</v>
      </c>
      <c r="E58" s="19">
        <v>24</v>
      </c>
      <c r="F58" s="19">
        <v>37</v>
      </c>
      <c r="G58" s="19">
        <v>39</v>
      </c>
      <c r="H58" s="19">
        <v>53</v>
      </c>
      <c r="I58" s="19">
        <v>10</v>
      </c>
      <c r="J58" s="20">
        <v>49.3</v>
      </c>
      <c r="K58" s="26"/>
    </row>
    <row r="59" spans="1:11" ht="16" x14ac:dyDescent="0.2">
      <c r="A59" s="23" t="s">
        <v>167</v>
      </c>
      <c r="B59" s="19">
        <v>606</v>
      </c>
      <c r="C59" s="19">
        <v>6</v>
      </c>
      <c r="D59" s="19">
        <v>26</v>
      </c>
      <c r="E59" s="19">
        <v>133</v>
      </c>
      <c r="F59" s="19">
        <v>121</v>
      </c>
      <c r="G59" s="19">
        <v>160</v>
      </c>
      <c r="H59" s="19">
        <v>121</v>
      </c>
      <c r="I59" s="19">
        <v>38</v>
      </c>
      <c r="J59" s="20">
        <v>46.2</v>
      </c>
      <c r="K59" s="26"/>
    </row>
    <row r="60" spans="1:11" ht="18" customHeight="1" x14ac:dyDescent="0.2">
      <c r="A60" s="22" t="s">
        <v>168</v>
      </c>
      <c r="B60" s="19">
        <v>376</v>
      </c>
      <c r="C60" s="19">
        <v>4</v>
      </c>
      <c r="D60" s="19">
        <v>25</v>
      </c>
      <c r="E60" s="19">
        <v>88</v>
      </c>
      <c r="F60" s="19">
        <v>83</v>
      </c>
      <c r="G60" s="19">
        <v>84</v>
      </c>
      <c r="H60" s="19">
        <v>70</v>
      </c>
      <c r="I60" s="19">
        <v>21</v>
      </c>
      <c r="J60" s="20">
        <v>43.3</v>
      </c>
      <c r="K60" s="26" t="s">
        <v>38</v>
      </c>
    </row>
    <row r="61" spans="1:11" ht="16" x14ac:dyDescent="0.2">
      <c r="A61" s="23" t="s">
        <v>169</v>
      </c>
      <c r="B61" s="19">
        <v>68</v>
      </c>
      <c r="C61" s="19">
        <v>1</v>
      </c>
      <c r="D61" s="19">
        <v>8</v>
      </c>
      <c r="E61" s="19">
        <v>16</v>
      </c>
      <c r="F61" s="19">
        <v>10</v>
      </c>
      <c r="G61" s="19">
        <v>23</v>
      </c>
      <c r="H61" s="19">
        <v>7</v>
      </c>
      <c r="I61" s="19">
        <v>2</v>
      </c>
      <c r="J61" s="20">
        <v>40.6</v>
      </c>
      <c r="K61" s="26"/>
    </row>
    <row r="62" spans="1:11" ht="32" x14ac:dyDescent="0.2">
      <c r="A62" s="23" t="s">
        <v>170</v>
      </c>
      <c r="B62" s="19">
        <v>307</v>
      </c>
      <c r="C62" s="19">
        <v>2</v>
      </c>
      <c r="D62" s="19">
        <v>17</v>
      </c>
      <c r="E62" s="19">
        <v>72</v>
      </c>
      <c r="F62" s="19">
        <v>73</v>
      </c>
      <c r="G62" s="19">
        <v>60</v>
      </c>
      <c r="H62" s="19">
        <v>63</v>
      </c>
      <c r="I62" s="19">
        <v>20</v>
      </c>
      <c r="J62" s="20">
        <v>43.9</v>
      </c>
      <c r="K62" s="26"/>
    </row>
    <row r="63" spans="1:11" ht="18" customHeight="1" x14ac:dyDescent="0.2">
      <c r="A63" s="22" t="s">
        <v>171</v>
      </c>
      <c r="B63" s="19">
        <v>2304</v>
      </c>
      <c r="C63" s="19">
        <v>15</v>
      </c>
      <c r="D63" s="19">
        <v>139</v>
      </c>
      <c r="E63" s="19">
        <v>570</v>
      </c>
      <c r="F63" s="19">
        <v>499</v>
      </c>
      <c r="G63" s="19">
        <v>550</v>
      </c>
      <c r="H63" s="19">
        <v>448</v>
      </c>
      <c r="I63" s="19">
        <v>83</v>
      </c>
      <c r="J63" s="20">
        <v>43.6</v>
      </c>
      <c r="K63" s="26" t="s">
        <v>433</v>
      </c>
    </row>
    <row r="64" spans="1:11" ht="16" x14ac:dyDescent="0.2">
      <c r="A64" s="23" t="s">
        <v>172</v>
      </c>
      <c r="B64" s="19">
        <v>1266</v>
      </c>
      <c r="C64" s="19">
        <v>12</v>
      </c>
      <c r="D64" s="19">
        <v>82</v>
      </c>
      <c r="E64" s="19">
        <v>316</v>
      </c>
      <c r="F64" s="19">
        <v>273</v>
      </c>
      <c r="G64" s="19">
        <v>320</v>
      </c>
      <c r="H64" s="19">
        <v>224</v>
      </c>
      <c r="I64" s="19">
        <v>37</v>
      </c>
      <c r="J64" s="20">
        <v>43.2</v>
      </c>
      <c r="K64" s="26" t="s">
        <v>40</v>
      </c>
    </row>
    <row r="65" spans="1:11" ht="16" x14ac:dyDescent="0.2">
      <c r="A65" s="23" t="s">
        <v>173</v>
      </c>
      <c r="B65" s="19">
        <v>772</v>
      </c>
      <c r="C65" s="19">
        <v>1</v>
      </c>
      <c r="D65" s="19">
        <v>41</v>
      </c>
      <c r="E65" s="19">
        <v>186</v>
      </c>
      <c r="F65" s="19">
        <v>165</v>
      </c>
      <c r="G65" s="19">
        <v>167</v>
      </c>
      <c r="H65" s="19">
        <v>179</v>
      </c>
      <c r="I65" s="19">
        <v>33</v>
      </c>
      <c r="J65" s="20">
        <v>44.5</v>
      </c>
      <c r="K65" s="26"/>
    </row>
    <row r="66" spans="1:11" ht="16" x14ac:dyDescent="0.2">
      <c r="A66" s="23" t="s">
        <v>174</v>
      </c>
      <c r="B66" s="19">
        <v>44</v>
      </c>
      <c r="C66" s="19">
        <v>0</v>
      </c>
      <c r="D66" s="19">
        <v>2</v>
      </c>
      <c r="E66" s="19">
        <v>16</v>
      </c>
      <c r="F66" s="19">
        <v>10</v>
      </c>
      <c r="G66" s="19">
        <v>6</v>
      </c>
      <c r="H66" s="19">
        <v>9</v>
      </c>
      <c r="I66" s="19">
        <v>1</v>
      </c>
      <c r="J66" s="20" t="s">
        <v>131</v>
      </c>
      <c r="K66" s="26"/>
    </row>
    <row r="67" spans="1:11" ht="16" x14ac:dyDescent="0.2">
      <c r="A67" s="23" t="s">
        <v>175</v>
      </c>
      <c r="B67" s="19">
        <v>27</v>
      </c>
      <c r="C67" s="19">
        <v>0</v>
      </c>
      <c r="D67" s="19">
        <v>3</v>
      </c>
      <c r="E67" s="19">
        <v>7</v>
      </c>
      <c r="F67" s="19">
        <v>6</v>
      </c>
      <c r="G67" s="19">
        <v>9</v>
      </c>
      <c r="H67" s="19">
        <v>1</v>
      </c>
      <c r="I67" s="19">
        <v>2</v>
      </c>
      <c r="J67" s="20" t="s">
        <v>131</v>
      </c>
      <c r="K67" s="26"/>
    </row>
    <row r="68" spans="1:11" ht="16" x14ac:dyDescent="0.2">
      <c r="A68" s="23" t="s">
        <v>176</v>
      </c>
      <c r="B68" s="19">
        <v>176</v>
      </c>
      <c r="C68" s="19">
        <v>1</v>
      </c>
      <c r="D68" s="19">
        <v>10</v>
      </c>
      <c r="E68" s="19">
        <v>40</v>
      </c>
      <c r="F68" s="19">
        <v>41</v>
      </c>
      <c r="G68" s="19">
        <v>42</v>
      </c>
      <c r="H68" s="19">
        <v>33</v>
      </c>
      <c r="I68" s="19">
        <v>9</v>
      </c>
      <c r="J68" s="20">
        <v>43.4</v>
      </c>
      <c r="K68" s="26"/>
    </row>
    <row r="69" spans="1:11" ht="16" x14ac:dyDescent="0.2">
      <c r="A69" s="23" t="s">
        <v>177</v>
      </c>
      <c r="B69" s="19">
        <v>20</v>
      </c>
      <c r="C69" s="19">
        <v>0</v>
      </c>
      <c r="D69" s="19">
        <v>1</v>
      </c>
      <c r="E69" s="19">
        <v>5</v>
      </c>
      <c r="F69" s="19">
        <v>5</v>
      </c>
      <c r="G69" s="19">
        <v>5</v>
      </c>
      <c r="H69" s="19">
        <v>3</v>
      </c>
      <c r="I69" s="19">
        <v>1</v>
      </c>
      <c r="J69" s="20" t="s">
        <v>131</v>
      </c>
      <c r="K69" s="26"/>
    </row>
    <row r="70" spans="1:11" ht="18" customHeight="1" x14ac:dyDescent="0.2">
      <c r="A70" s="22" t="s">
        <v>178</v>
      </c>
      <c r="B70" s="19">
        <v>430</v>
      </c>
      <c r="C70" s="19">
        <v>8</v>
      </c>
      <c r="D70" s="19">
        <v>35</v>
      </c>
      <c r="E70" s="19">
        <v>97</v>
      </c>
      <c r="F70" s="19">
        <v>97</v>
      </c>
      <c r="G70" s="19">
        <v>94</v>
      </c>
      <c r="H70" s="19">
        <v>73</v>
      </c>
      <c r="I70" s="19">
        <v>26</v>
      </c>
      <c r="J70" s="20">
        <v>42.6</v>
      </c>
      <c r="K70" s="26" t="s">
        <v>32</v>
      </c>
    </row>
    <row r="71" spans="1:11" ht="16" x14ac:dyDescent="0.2">
      <c r="A71" s="23" t="s">
        <v>179</v>
      </c>
      <c r="B71" s="19">
        <v>141</v>
      </c>
      <c r="C71" s="19">
        <v>2</v>
      </c>
      <c r="D71" s="19">
        <v>11</v>
      </c>
      <c r="E71" s="19">
        <v>37</v>
      </c>
      <c r="F71" s="19">
        <v>31</v>
      </c>
      <c r="G71" s="19">
        <v>26</v>
      </c>
      <c r="H71" s="19">
        <v>26</v>
      </c>
      <c r="I71" s="19">
        <v>7</v>
      </c>
      <c r="J71" s="20">
        <v>42.2</v>
      </c>
      <c r="K71" s="26"/>
    </row>
    <row r="72" spans="1:11" ht="16" x14ac:dyDescent="0.2">
      <c r="A72" s="23" t="s">
        <v>180</v>
      </c>
      <c r="B72" s="19">
        <v>30</v>
      </c>
      <c r="C72" s="19">
        <v>0</v>
      </c>
      <c r="D72" s="19">
        <v>3</v>
      </c>
      <c r="E72" s="19">
        <v>4</v>
      </c>
      <c r="F72" s="19">
        <v>10</v>
      </c>
      <c r="G72" s="19">
        <v>7</v>
      </c>
      <c r="H72" s="19">
        <v>6</v>
      </c>
      <c r="I72" s="19">
        <v>0</v>
      </c>
      <c r="J72" s="20" t="s">
        <v>131</v>
      </c>
      <c r="K72" s="26"/>
    </row>
    <row r="73" spans="1:11" ht="16" x14ac:dyDescent="0.2">
      <c r="A73" s="23" t="s">
        <v>181</v>
      </c>
      <c r="B73" s="19">
        <v>29</v>
      </c>
      <c r="C73" s="19">
        <v>2</v>
      </c>
      <c r="D73" s="19">
        <v>3</v>
      </c>
      <c r="E73" s="19">
        <v>6</v>
      </c>
      <c r="F73" s="19">
        <v>9</v>
      </c>
      <c r="G73" s="19">
        <v>6</v>
      </c>
      <c r="H73" s="19">
        <v>2</v>
      </c>
      <c r="I73" s="19">
        <v>1</v>
      </c>
      <c r="J73" s="20" t="s">
        <v>131</v>
      </c>
      <c r="K73" s="26"/>
    </row>
    <row r="74" spans="1:11" ht="16" x14ac:dyDescent="0.2">
      <c r="A74" s="23" t="s">
        <v>182</v>
      </c>
      <c r="B74" s="19">
        <v>230</v>
      </c>
      <c r="C74" s="19">
        <v>3</v>
      </c>
      <c r="D74" s="19">
        <v>18</v>
      </c>
      <c r="E74" s="19">
        <v>50</v>
      </c>
      <c r="F74" s="19">
        <v>47</v>
      </c>
      <c r="G74" s="19">
        <v>55</v>
      </c>
      <c r="H74" s="19">
        <v>40</v>
      </c>
      <c r="I74" s="19">
        <v>17</v>
      </c>
      <c r="J74" s="20">
        <v>43.6</v>
      </c>
      <c r="K74" s="26"/>
    </row>
    <row r="75" spans="1:11" ht="18" customHeight="1" x14ac:dyDescent="0.2">
      <c r="A75" s="22" t="s">
        <v>183</v>
      </c>
      <c r="B75" s="19">
        <v>395</v>
      </c>
      <c r="C75" s="19">
        <v>12</v>
      </c>
      <c r="D75" s="19">
        <v>33</v>
      </c>
      <c r="E75" s="19">
        <v>79</v>
      </c>
      <c r="F75" s="19">
        <v>88</v>
      </c>
      <c r="G75" s="19">
        <v>96</v>
      </c>
      <c r="H75" s="19">
        <v>67</v>
      </c>
      <c r="I75" s="19">
        <v>21</v>
      </c>
      <c r="J75" s="20">
        <v>43.1</v>
      </c>
      <c r="K75" s="26"/>
    </row>
    <row r="76" spans="1:11" ht="18" customHeight="1" x14ac:dyDescent="0.2">
      <c r="A76" s="22" t="s">
        <v>184</v>
      </c>
      <c r="B76" s="19">
        <v>1522</v>
      </c>
      <c r="C76" s="19">
        <v>18</v>
      </c>
      <c r="D76" s="19">
        <v>99</v>
      </c>
      <c r="E76" s="19">
        <v>319</v>
      </c>
      <c r="F76" s="19">
        <v>321</v>
      </c>
      <c r="G76" s="19">
        <v>363</v>
      </c>
      <c r="H76" s="19">
        <v>308</v>
      </c>
      <c r="I76" s="19">
        <v>95</v>
      </c>
      <c r="J76" s="20">
        <v>44.6</v>
      </c>
      <c r="K76" s="26" t="s">
        <v>42</v>
      </c>
    </row>
    <row r="77" spans="1:11" ht="16" x14ac:dyDescent="0.2">
      <c r="A77" s="23" t="s">
        <v>185</v>
      </c>
      <c r="B77" s="19">
        <v>660</v>
      </c>
      <c r="C77" s="19">
        <v>5</v>
      </c>
      <c r="D77" s="19">
        <v>35</v>
      </c>
      <c r="E77" s="19">
        <v>157</v>
      </c>
      <c r="F77" s="19">
        <v>134</v>
      </c>
      <c r="G77" s="19">
        <v>164</v>
      </c>
      <c r="H77" s="19">
        <v>132</v>
      </c>
      <c r="I77" s="19">
        <v>34</v>
      </c>
      <c r="J77" s="20">
        <v>44.7</v>
      </c>
      <c r="K77" s="26"/>
    </row>
    <row r="78" spans="1:11" ht="16" x14ac:dyDescent="0.2">
      <c r="A78" s="23" t="s">
        <v>186</v>
      </c>
      <c r="B78" s="19">
        <v>97</v>
      </c>
      <c r="C78" s="19">
        <v>2</v>
      </c>
      <c r="D78" s="19">
        <v>11</v>
      </c>
      <c r="E78" s="19">
        <v>19</v>
      </c>
      <c r="F78" s="19">
        <v>19</v>
      </c>
      <c r="G78" s="19">
        <v>19</v>
      </c>
      <c r="H78" s="19">
        <v>16</v>
      </c>
      <c r="I78" s="19">
        <v>11</v>
      </c>
      <c r="J78" s="20">
        <v>43</v>
      </c>
      <c r="K78" s="26"/>
    </row>
    <row r="79" spans="1:11" ht="16" x14ac:dyDescent="0.2">
      <c r="A79" s="23" t="s">
        <v>187</v>
      </c>
      <c r="B79" s="19">
        <v>455</v>
      </c>
      <c r="C79" s="19">
        <v>8</v>
      </c>
      <c r="D79" s="19">
        <v>29</v>
      </c>
      <c r="E79" s="19">
        <v>79</v>
      </c>
      <c r="F79" s="19">
        <v>98</v>
      </c>
      <c r="G79" s="19">
        <v>111</v>
      </c>
      <c r="H79" s="19">
        <v>104</v>
      </c>
      <c r="I79" s="19">
        <v>27</v>
      </c>
      <c r="J79" s="20">
        <v>45.4</v>
      </c>
      <c r="K79" s="26"/>
    </row>
    <row r="80" spans="1:11" ht="16" x14ac:dyDescent="0.2">
      <c r="A80" s="23" t="s">
        <v>188</v>
      </c>
      <c r="B80" s="19">
        <v>310</v>
      </c>
      <c r="C80" s="19">
        <v>2</v>
      </c>
      <c r="D80" s="19">
        <v>24</v>
      </c>
      <c r="E80" s="19">
        <v>64</v>
      </c>
      <c r="F80" s="19">
        <v>70</v>
      </c>
      <c r="G80" s="19">
        <v>70</v>
      </c>
      <c r="H80" s="19">
        <v>57</v>
      </c>
      <c r="I80" s="19">
        <v>24</v>
      </c>
      <c r="J80" s="20">
        <v>43.9</v>
      </c>
      <c r="K80" s="26"/>
    </row>
    <row r="81" spans="1:11" ht="21" customHeight="1" x14ac:dyDescent="0.2">
      <c r="A81" s="21" t="s">
        <v>189</v>
      </c>
      <c r="B81" s="19">
        <v>5421</v>
      </c>
      <c r="C81" s="19">
        <v>68</v>
      </c>
      <c r="D81" s="19">
        <v>348</v>
      </c>
      <c r="E81" s="19">
        <v>1220</v>
      </c>
      <c r="F81" s="19">
        <v>1198</v>
      </c>
      <c r="G81" s="19">
        <v>1270</v>
      </c>
      <c r="H81" s="19">
        <v>1029</v>
      </c>
      <c r="I81" s="19">
        <v>289</v>
      </c>
      <c r="J81" s="20">
        <v>44</v>
      </c>
      <c r="K81" s="26"/>
    </row>
    <row r="82" spans="1:11" ht="21" customHeight="1" x14ac:dyDescent="0.2">
      <c r="A82" s="22" t="s">
        <v>190</v>
      </c>
      <c r="B82" s="19">
        <v>1672</v>
      </c>
      <c r="C82" s="19">
        <v>41</v>
      </c>
      <c r="D82" s="19">
        <v>138</v>
      </c>
      <c r="E82" s="19">
        <v>393</v>
      </c>
      <c r="F82" s="19">
        <v>378</v>
      </c>
      <c r="G82" s="19">
        <v>364</v>
      </c>
      <c r="H82" s="19">
        <v>278</v>
      </c>
      <c r="I82" s="19">
        <v>80</v>
      </c>
      <c r="J82" s="20">
        <v>42.1</v>
      </c>
      <c r="K82" s="26" t="s">
        <v>433</v>
      </c>
    </row>
    <row r="83" spans="1:11" ht="16" x14ac:dyDescent="0.2">
      <c r="A83" s="23" t="s">
        <v>191</v>
      </c>
      <c r="B83" s="19">
        <v>149</v>
      </c>
      <c r="C83" s="19">
        <v>2</v>
      </c>
      <c r="D83" s="19">
        <v>5</v>
      </c>
      <c r="E83" s="19">
        <v>34</v>
      </c>
      <c r="F83" s="19">
        <v>32</v>
      </c>
      <c r="G83" s="19">
        <v>43</v>
      </c>
      <c r="H83" s="19">
        <v>22</v>
      </c>
      <c r="I83" s="19">
        <v>11</v>
      </c>
      <c r="J83" s="20">
        <v>45</v>
      </c>
      <c r="K83" s="26"/>
    </row>
    <row r="84" spans="1:11" ht="16" x14ac:dyDescent="0.2">
      <c r="A84" s="23" t="s">
        <v>192</v>
      </c>
      <c r="B84" s="19">
        <v>60</v>
      </c>
      <c r="C84" s="19">
        <v>2</v>
      </c>
      <c r="D84" s="19">
        <v>1</v>
      </c>
      <c r="E84" s="19">
        <v>9</v>
      </c>
      <c r="F84" s="19">
        <v>13</v>
      </c>
      <c r="G84" s="19">
        <v>12</v>
      </c>
      <c r="H84" s="19">
        <v>18</v>
      </c>
      <c r="I84" s="19">
        <v>5</v>
      </c>
      <c r="J84" s="20">
        <v>49.4</v>
      </c>
      <c r="K84" s="26"/>
    </row>
    <row r="85" spans="1:11" ht="16" x14ac:dyDescent="0.2">
      <c r="A85" s="23" t="s">
        <v>193</v>
      </c>
      <c r="B85" s="19">
        <v>138</v>
      </c>
      <c r="C85" s="19">
        <v>1</v>
      </c>
      <c r="D85" s="19">
        <v>11</v>
      </c>
      <c r="E85" s="19">
        <v>31</v>
      </c>
      <c r="F85" s="19">
        <v>29</v>
      </c>
      <c r="G85" s="19">
        <v>34</v>
      </c>
      <c r="H85" s="19">
        <v>24</v>
      </c>
      <c r="I85" s="19">
        <v>8</v>
      </c>
      <c r="J85" s="20">
        <v>43.7</v>
      </c>
      <c r="K85" s="26"/>
    </row>
    <row r="86" spans="1:11" ht="16" x14ac:dyDescent="0.2">
      <c r="A86" s="23" t="s">
        <v>194</v>
      </c>
      <c r="B86" s="19">
        <v>136</v>
      </c>
      <c r="C86" s="19">
        <v>0</v>
      </c>
      <c r="D86" s="19">
        <v>11</v>
      </c>
      <c r="E86" s="19">
        <v>32</v>
      </c>
      <c r="F86" s="19">
        <v>29</v>
      </c>
      <c r="G86" s="19">
        <v>28</v>
      </c>
      <c r="H86" s="19">
        <v>30</v>
      </c>
      <c r="I86" s="19">
        <v>6</v>
      </c>
      <c r="J86" s="20">
        <v>44.1</v>
      </c>
      <c r="K86" s="26"/>
    </row>
    <row r="87" spans="1:11" ht="16" x14ac:dyDescent="0.2">
      <c r="A87" s="23" t="s">
        <v>195</v>
      </c>
      <c r="B87" s="19">
        <v>485</v>
      </c>
      <c r="C87" s="19">
        <v>9</v>
      </c>
      <c r="D87" s="19">
        <v>43</v>
      </c>
      <c r="E87" s="19">
        <v>129</v>
      </c>
      <c r="F87" s="19">
        <v>122</v>
      </c>
      <c r="G87" s="19">
        <v>98</v>
      </c>
      <c r="H87" s="19">
        <v>68</v>
      </c>
      <c r="I87" s="19">
        <v>16</v>
      </c>
      <c r="J87" s="20">
        <v>40.4</v>
      </c>
      <c r="K87" s="26"/>
    </row>
    <row r="88" spans="1:11" ht="16" x14ac:dyDescent="0.2">
      <c r="A88" s="23" t="s">
        <v>196</v>
      </c>
      <c r="B88" s="19">
        <v>236</v>
      </c>
      <c r="C88" s="19">
        <v>21</v>
      </c>
      <c r="D88" s="19">
        <v>29</v>
      </c>
      <c r="E88" s="19">
        <v>54</v>
      </c>
      <c r="F88" s="19">
        <v>44</v>
      </c>
      <c r="G88" s="19">
        <v>46</v>
      </c>
      <c r="H88" s="19">
        <v>33</v>
      </c>
      <c r="I88" s="19">
        <v>10</v>
      </c>
      <c r="J88" s="20">
        <v>37.799999999999997</v>
      </c>
      <c r="K88" s="26"/>
    </row>
    <row r="89" spans="1:11" ht="16" x14ac:dyDescent="0.2">
      <c r="A89" s="23" t="s">
        <v>197</v>
      </c>
      <c r="B89" s="19">
        <v>193</v>
      </c>
      <c r="C89" s="19">
        <v>3</v>
      </c>
      <c r="D89" s="19">
        <v>16</v>
      </c>
      <c r="E89" s="19">
        <v>49</v>
      </c>
      <c r="F89" s="19">
        <v>42</v>
      </c>
      <c r="G89" s="19">
        <v>39</v>
      </c>
      <c r="H89" s="19">
        <v>35</v>
      </c>
      <c r="I89" s="19">
        <v>10</v>
      </c>
      <c r="J89" s="20">
        <v>42.4</v>
      </c>
      <c r="K89" s="26"/>
    </row>
    <row r="90" spans="1:11" ht="16" x14ac:dyDescent="0.2">
      <c r="A90" s="23" t="s">
        <v>198</v>
      </c>
      <c r="B90" s="19">
        <v>188</v>
      </c>
      <c r="C90" s="19">
        <v>3</v>
      </c>
      <c r="D90" s="19">
        <v>18</v>
      </c>
      <c r="E90" s="19">
        <v>40</v>
      </c>
      <c r="F90" s="19">
        <v>37</v>
      </c>
      <c r="G90" s="19">
        <v>47</v>
      </c>
      <c r="H90" s="19">
        <v>34</v>
      </c>
      <c r="I90" s="19">
        <v>9</v>
      </c>
      <c r="J90" s="20">
        <v>43.2</v>
      </c>
      <c r="K90" s="26"/>
    </row>
    <row r="91" spans="1:11" ht="16" x14ac:dyDescent="0.2">
      <c r="A91" s="23" t="s">
        <v>199</v>
      </c>
      <c r="B91" s="19">
        <v>87</v>
      </c>
      <c r="C91" s="19">
        <v>1</v>
      </c>
      <c r="D91" s="19">
        <v>5</v>
      </c>
      <c r="E91" s="19">
        <v>16</v>
      </c>
      <c r="F91" s="19">
        <v>30</v>
      </c>
      <c r="G91" s="19">
        <v>15</v>
      </c>
      <c r="H91" s="19">
        <v>14</v>
      </c>
      <c r="I91" s="19">
        <v>6</v>
      </c>
      <c r="J91" s="20">
        <v>43.9</v>
      </c>
      <c r="K91" s="26"/>
    </row>
    <row r="92" spans="1:11" ht="21" customHeight="1" x14ac:dyDescent="0.2">
      <c r="A92" s="22" t="s">
        <v>200</v>
      </c>
      <c r="B92" s="19">
        <v>285</v>
      </c>
      <c r="C92" s="19">
        <v>4</v>
      </c>
      <c r="D92" s="19">
        <v>22</v>
      </c>
      <c r="E92" s="19">
        <v>91</v>
      </c>
      <c r="F92" s="19">
        <v>65</v>
      </c>
      <c r="G92" s="19">
        <v>52</v>
      </c>
      <c r="H92" s="19">
        <v>36</v>
      </c>
      <c r="I92" s="19">
        <v>14</v>
      </c>
      <c r="J92" s="20">
        <v>39.299999999999997</v>
      </c>
      <c r="K92" s="26" t="s">
        <v>433</v>
      </c>
    </row>
    <row r="93" spans="1:11" ht="16" x14ac:dyDescent="0.2">
      <c r="A93" s="23" t="s">
        <v>201</v>
      </c>
      <c r="B93" s="19">
        <v>263</v>
      </c>
      <c r="C93" s="19">
        <v>4</v>
      </c>
      <c r="D93" s="19">
        <v>20</v>
      </c>
      <c r="E93" s="19">
        <v>90</v>
      </c>
      <c r="F93" s="19">
        <v>57</v>
      </c>
      <c r="G93" s="19">
        <v>44</v>
      </c>
      <c r="H93" s="19">
        <v>34</v>
      </c>
      <c r="I93" s="19">
        <v>14</v>
      </c>
      <c r="J93" s="20">
        <v>38.799999999999997</v>
      </c>
      <c r="K93" s="26"/>
    </row>
    <row r="94" spans="1:11" ht="16" x14ac:dyDescent="0.2">
      <c r="A94" s="23" t="s">
        <v>202</v>
      </c>
      <c r="B94" s="19">
        <v>22</v>
      </c>
      <c r="C94" s="19">
        <v>0</v>
      </c>
      <c r="D94" s="19">
        <v>2</v>
      </c>
      <c r="E94" s="19">
        <v>1</v>
      </c>
      <c r="F94" s="19">
        <v>9</v>
      </c>
      <c r="G94" s="19">
        <v>8</v>
      </c>
      <c r="H94" s="19">
        <v>3</v>
      </c>
      <c r="I94" s="19">
        <v>0</v>
      </c>
      <c r="J94" s="20" t="s">
        <v>131</v>
      </c>
      <c r="K94" s="26"/>
    </row>
    <row r="95" spans="1:11" ht="21" customHeight="1" x14ac:dyDescent="0.2">
      <c r="A95" s="22" t="s">
        <v>203</v>
      </c>
      <c r="B95" s="19">
        <v>444</v>
      </c>
      <c r="C95" s="19">
        <v>6</v>
      </c>
      <c r="D95" s="19">
        <v>32</v>
      </c>
      <c r="E95" s="19">
        <v>97</v>
      </c>
      <c r="F95" s="19">
        <v>93</v>
      </c>
      <c r="G95" s="19">
        <v>91</v>
      </c>
      <c r="H95" s="19">
        <v>87</v>
      </c>
      <c r="I95" s="19">
        <v>37</v>
      </c>
      <c r="J95" s="20">
        <v>44.7</v>
      </c>
      <c r="K95" s="26" t="s">
        <v>31</v>
      </c>
    </row>
    <row r="96" spans="1:11" ht="16" x14ac:dyDescent="0.2">
      <c r="A96" s="23" t="s">
        <v>204</v>
      </c>
      <c r="B96" s="19">
        <v>5</v>
      </c>
      <c r="C96" s="19">
        <v>0</v>
      </c>
      <c r="D96" s="19">
        <v>0</v>
      </c>
      <c r="E96" s="19">
        <v>1</v>
      </c>
      <c r="F96" s="19">
        <v>2</v>
      </c>
      <c r="G96" s="19">
        <v>2</v>
      </c>
      <c r="H96" s="19">
        <v>0</v>
      </c>
      <c r="I96" s="19">
        <v>0</v>
      </c>
      <c r="J96" s="20" t="s">
        <v>131</v>
      </c>
      <c r="K96" s="26"/>
    </row>
    <row r="97" spans="1:11" ht="16" x14ac:dyDescent="0.2">
      <c r="A97" s="23" t="s">
        <v>205</v>
      </c>
      <c r="B97" s="19">
        <v>84</v>
      </c>
      <c r="C97" s="19">
        <v>0</v>
      </c>
      <c r="D97" s="19">
        <v>7</v>
      </c>
      <c r="E97" s="19">
        <v>13</v>
      </c>
      <c r="F97" s="19">
        <v>18</v>
      </c>
      <c r="G97" s="19">
        <v>21</v>
      </c>
      <c r="H97" s="19">
        <v>18</v>
      </c>
      <c r="I97" s="19">
        <v>6</v>
      </c>
      <c r="J97" s="20">
        <v>47.4</v>
      </c>
      <c r="K97" s="26"/>
    </row>
    <row r="98" spans="1:11" ht="16" x14ac:dyDescent="0.2">
      <c r="A98" s="23" t="s">
        <v>206</v>
      </c>
      <c r="B98" s="19">
        <v>7</v>
      </c>
      <c r="C98" s="19">
        <v>0</v>
      </c>
      <c r="D98" s="19">
        <v>0</v>
      </c>
      <c r="E98" s="19">
        <v>1</v>
      </c>
      <c r="F98" s="19">
        <v>3</v>
      </c>
      <c r="G98" s="19">
        <v>1</v>
      </c>
      <c r="H98" s="19">
        <v>1</v>
      </c>
      <c r="I98" s="19">
        <v>0</v>
      </c>
      <c r="J98" s="20" t="s">
        <v>131</v>
      </c>
      <c r="K98" s="26"/>
    </row>
    <row r="99" spans="1:11" ht="16" x14ac:dyDescent="0.2">
      <c r="A99" s="23" t="s">
        <v>207</v>
      </c>
      <c r="B99" s="19">
        <v>52</v>
      </c>
      <c r="C99" s="19">
        <v>1</v>
      </c>
      <c r="D99" s="19">
        <v>4</v>
      </c>
      <c r="E99" s="19">
        <v>13</v>
      </c>
      <c r="F99" s="19">
        <v>7</v>
      </c>
      <c r="G99" s="19">
        <v>12</v>
      </c>
      <c r="H99" s="19">
        <v>10</v>
      </c>
      <c r="I99" s="19">
        <v>5</v>
      </c>
      <c r="J99" s="20">
        <v>45.2</v>
      </c>
      <c r="K99" s="26"/>
    </row>
    <row r="100" spans="1:11" ht="16" x14ac:dyDescent="0.2">
      <c r="A100" s="23" t="s">
        <v>208</v>
      </c>
      <c r="B100" s="19">
        <v>63</v>
      </c>
      <c r="C100" s="19">
        <v>2</v>
      </c>
      <c r="D100" s="19">
        <v>7</v>
      </c>
      <c r="E100" s="19">
        <v>10</v>
      </c>
      <c r="F100" s="19">
        <v>13</v>
      </c>
      <c r="G100" s="19">
        <v>10</v>
      </c>
      <c r="H100" s="19">
        <v>11</v>
      </c>
      <c r="I100" s="19">
        <v>9</v>
      </c>
      <c r="J100" s="20">
        <v>45.6</v>
      </c>
      <c r="K100" s="26"/>
    </row>
    <row r="101" spans="1:11" ht="16" x14ac:dyDescent="0.2">
      <c r="A101" s="23" t="s">
        <v>209</v>
      </c>
      <c r="B101" s="19">
        <v>6</v>
      </c>
      <c r="C101" s="19">
        <v>0</v>
      </c>
      <c r="D101" s="19">
        <v>0</v>
      </c>
      <c r="E101" s="19">
        <v>0</v>
      </c>
      <c r="F101" s="19">
        <v>0</v>
      </c>
      <c r="G101" s="19">
        <v>1</v>
      </c>
      <c r="H101" s="19">
        <v>3</v>
      </c>
      <c r="I101" s="19">
        <v>1</v>
      </c>
      <c r="J101" s="20" t="s">
        <v>131</v>
      </c>
      <c r="K101" s="26"/>
    </row>
    <row r="102" spans="1:11" ht="16" x14ac:dyDescent="0.2">
      <c r="A102" s="23" t="s">
        <v>210</v>
      </c>
      <c r="B102" s="19">
        <v>186</v>
      </c>
      <c r="C102" s="19">
        <v>2</v>
      </c>
      <c r="D102" s="19">
        <v>12</v>
      </c>
      <c r="E102" s="19">
        <v>44</v>
      </c>
      <c r="F102" s="19">
        <v>38</v>
      </c>
      <c r="G102" s="19">
        <v>40</v>
      </c>
      <c r="H102" s="19">
        <v>39</v>
      </c>
      <c r="I102" s="19">
        <v>12</v>
      </c>
      <c r="J102" s="20">
        <v>44.3</v>
      </c>
      <c r="K102" s="26"/>
    </row>
    <row r="103" spans="1:11" ht="16" x14ac:dyDescent="0.2">
      <c r="A103" s="23" t="s">
        <v>211</v>
      </c>
      <c r="B103" s="19">
        <v>18</v>
      </c>
      <c r="C103" s="19">
        <v>0</v>
      </c>
      <c r="D103" s="19">
        <v>0</v>
      </c>
      <c r="E103" s="19">
        <v>8</v>
      </c>
      <c r="F103" s="19">
        <v>4</v>
      </c>
      <c r="G103" s="19">
        <v>2</v>
      </c>
      <c r="H103" s="19">
        <v>3</v>
      </c>
      <c r="I103" s="19">
        <v>0</v>
      </c>
      <c r="J103" s="20" t="s">
        <v>131</v>
      </c>
      <c r="K103" s="26"/>
    </row>
    <row r="104" spans="1:11" ht="32" x14ac:dyDescent="0.2">
      <c r="A104" s="23" t="s">
        <v>212</v>
      </c>
      <c r="B104" s="19">
        <v>25</v>
      </c>
      <c r="C104" s="19">
        <v>0</v>
      </c>
      <c r="D104" s="19">
        <v>1</v>
      </c>
      <c r="E104" s="19">
        <v>7</v>
      </c>
      <c r="F104" s="19">
        <v>7</v>
      </c>
      <c r="G104" s="19">
        <v>4</v>
      </c>
      <c r="H104" s="19">
        <v>2</v>
      </c>
      <c r="I104" s="19">
        <v>3</v>
      </c>
      <c r="J104" s="20" t="s">
        <v>131</v>
      </c>
      <c r="K104" s="26"/>
    </row>
    <row r="105" spans="1:11" ht="21" customHeight="1" x14ac:dyDescent="0.2">
      <c r="A105" s="22" t="s">
        <v>213</v>
      </c>
      <c r="B105" s="19">
        <v>801</v>
      </c>
      <c r="C105" s="19">
        <v>5</v>
      </c>
      <c r="D105" s="19">
        <v>39</v>
      </c>
      <c r="E105" s="19">
        <v>163</v>
      </c>
      <c r="F105" s="19">
        <v>160</v>
      </c>
      <c r="G105" s="19">
        <v>202</v>
      </c>
      <c r="H105" s="19">
        <v>178</v>
      </c>
      <c r="I105" s="19">
        <v>54</v>
      </c>
      <c r="J105" s="20">
        <v>47.1</v>
      </c>
      <c r="K105" s="26" t="s">
        <v>33</v>
      </c>
    </row>
    <row r="106" spans="1:11" ht="16" x14ac:dyDescent="0.2">
      <c r="A106" s="23" t="s">
        <v>214</v>
      </c>
      <c r="B106" s="19">
        <v>193</v>
      </c>
      <c r="C106" s="19">
        <v>1</v>
      </c>
      <c r="D106" s="19">
        <v>6</v>
      </c>
      <c r="E106" s="19">
        <v>42</v>
      </c>
      <c r="F106" s="19">
        <v>42</v>
      </c>
      <c r="G106" s="19">
        <v>50</v>
      </c>
      <c r="H106" s="19">
        <v>43</v>
      </c>
      <c r="I106" s="19">
        <v>9</v>
      </c>
      <c r="J106" s="20">
        <v>46.8</v>
      </c>
      <c r="K106" s="26"/>
    </row>
    <row r="107" spans="1:11" ht="16" x14ac:dyDescent="0.2">
      <c r="A107" s="23" t="s">
        <v>215</v>
      </c>
      <c r="B107" s="19">
        <v>91</v>
      </c>
      <c r="C107" s="19">
        <v>0</v>
      </c>
      <c r="D107" s="19">
        <v>8</v>
      </c>
      <c r="E107" s="19">
        <v>24</v>
      </c>
      <c r="F107" s="19">
        <v>15</v>
      </c>
      <c r="G107" s="19">
        <v>18</v>
      </c>
      <c r="H107" s="19">
        <v>18</v>
      </c>
      <c r="I107" s="19">
        <v>6</v>
      </c>
      <c r="J107" s="20">
        <v>44.7</v>
      </c>
      <c r="K107" s="26"/>
    </row>
    <row r="108" spans="1:11" ht="16" x14ac:dyDescent="0.2">
      <c r="A108" s="23" t="s">
        <v>216</v>
      </c>
      <c r="B108" s="19">
        <v>98</v>
      </c>
      <c r="C108" s="19">
        <v>0</v>
      </c>
      <c r="D108" s="19">
        <v>8</v>
      </c>
      <c r="E108" s="19">
        <v>19</v>
      </c>
      <c r="F108" s="19">
        <v>18</v>
      </c>
      <c r="G108" s="19">
        <v>27</v>
      </c>
      <c r="H108" s="19">
        <v>20</v>
      </c>
      <c r="I108" s="19">
        <v>5</v>
      </c>
      <c r="J108" s="20">
        <v>46.3</v>
      </c>
      <c r="K108" s="26"/>
    </row>
    <row r="109" spans="1:11" ht="16" x14ac:dyDescent="0.2">
      <c r="A109" s="23" t="s">
        <v>217</v>
      </c>
      <c r="B109" s="19">
        <v>419</v>
      </c>
      <c r="C109" s="19">
        <v>4</v>
      </c>
      <c r="D109" s="19">
        <v>17</v>
      </c>
      <c r="E109" s="19">
        <v>77</v>
      </c>
      <c r="F109" s="19">
        <v>86</v>
      </c>
      <c r="G109" s="19">
        <v>106</v>
      </c>
      <c r="H109" s="19">
        <v>96</v>
      </c>
      <c r="I109" s="19">
        <v>33</v>
      </c>
      <c r="J109" s="20">
        <v>47.9</v>
      </c>
      <c r="K109" s="26"/>
    </row>
    <row r="110" spans="1:11" ht="21" customHeight="1" x14ac:dyDescent="0.2">
      <c r="A110" s="22" t="s">
        <v>218</v>
      </c>
      <c r="B110" s="19">
        <v>194</v>
      </c>
      <c r="C110" s="19">
        <v>1</v>
      </c>
      <c r="D110" s="19">
        <v>10</v>
      </c>
      <c r="E110" s="19">
        <v>42</v>
      </c>
      <c r="F110" s="19">
        <v>59</v>
      </c>
      <c r="G110" s="19">
        <v>46</v>
      </c>
      <c r="H110" s="19">
        <v>28</v>
      </c>
      <c r="I110" s="19">
        <v>7</v>
      </c>
      <c r="J110" s="20">
        <v>42.8</v>
      </c>
      <c r="K110" s="26" t="s">
        <v>34</v>
      </c>
    </row>
    <row r="111" spans="1:11" ht="16" x14ac:dyDescent="0.2">
      <c r="A111" s="23" t="s">
        <v>219</v>
      </c>
      <c r="B111" s="19">
        <v>173</v>
      </c>
      <c r="C111" s="19">
        <v>1</v>
      </c>
      <c r="D111" s="19">
        <v>9</v>
      </c>
      <c r="E111" s="19">
        <v>36</v>
      </c>
      <c r="F111" s="19">
        <v>53</v>
      </c>
      <c r="G111" s="19">
        <v>42</v>
      </c>
      <c r="H111" s="19">
        <v>26</v>
      </c>
      <c r="I111" s="19">
        <v>7</v>
      </c>
      <c r="J111" s="20">
        <v>42.9</v>
      </c>
      <c r="K111" s="26"/>
    </row>
    <row r="112" spans="1:11" ht="16" x14ac:dyDescent="0.2">
      <c r="A112" s="23" t="s">
        <v>220</v>
      </c>
      <c r="B112" s="19">
        <v>20</v>
      </c>
      <c r="C112" s="19">
        <v>0</v>
      </c>
      <c r="D112" s="19">
        <v>1</v>
      </c>
      <c r="E112" s="19">
        <v>6</v>
      </c>
      <c r="F112" s="19">
        <v>6</v>
      </c>
      <c r="G112" s="19">
        <v>4</v>
      </c>
      <c r="H112" s="19">
        <v>2</v>
      </c>
      <c r="I112" s="19">
        <v>0</v>
      </c>
      <c r="J112" s="20" t="s">
        <v>131</v>
      </c>
      <c r="K112" s="26"/>
    </row>
    <row r="113" spans="1:11" ht="21" customHeight="1" x14ac:dyDescent="0.2">
      <c r="A113" s="22" t="s">
        <v>221</v>
      </c>
      <c r="B113" s="19">
        <v>1479</v>
      </c>
      <c r="C113" s="19">
        <v>6</v>
      </c>
      <c r="D113" s="19">
        <v>76</v>
      </c>
      <c r="E113" s="19">
        <v>315</v>
      </c>
      <c r="F113" s="19">
        <v>320</v>
      </c>
      <c r="G113" s="19">
        <v>394</v>
      </c>
      <c r="H113" s="19">
        <v>292</v>
      </c>
      <c r="I113" s="19">
        <v>75</v>
      </c>
      <c r="J113" s="20">
        <v>45.2</v>
      </c>
      <c r="K113" s="26" t="s">
        <v>433</v>
      </c>
    </row>
    <row r="114" spans="1:11" ht="16" x14ac:dyDescent="0.2">
      <c r="A114" s="23" t="s">
        <v>222</v>
      </c>
      <c r="B114" s="19">
        <v>157</v>
      </c>
      <c r="C114" s="19">
        <v>1</v>
      </c>
      <c r="D114" s="19">
        <v>11</v>
      </c>
      <c r="E114" s="19">
        <v>28</v>
      </c>
      <c r="F114" s="19">
        <v>31</v>
      </c>
      <c r="G114" s="19">
        <v>42</v>
      </c>
      <c r="H114" s="19">
        <v>36</v>
      </c>
      <c r="I114" s="19">
        <v>10</v>
      </c>
      <c r="J114" s="20">
        <v>47.3</v>
      </c>
      <c r="K114" s="26"/>
    </row>
    <row r="115" spans="1:11" ht="16" x14ac:dyDescent="0.2">
      <c r="A115" s="23" t="s">
        <v>223</v>
      </c>
      <c r="B115" s="19">
        <v>35</v>
      </c>
      <c r="C115" s="19">
        <v>0</v>
      </c>
      <c r="D115" s="19">
        <v>1</v>
      </c>
      <c r="E115" s="19">
        <v>5</v>
      </c>
      <c r="F115" s="19">
        <v>11</v>
      </c>
      <c r="G115" s="19">
        <v>7</v>
      </c>
      <c r="H115" s="19">
        <v>5</v>
      </c>
      <c r="I115" s="19">
        <v>6</v>
      </c>
      <c r="J115" s="20" t="s">
        <v>131</v>
      </c>
      <c r="K115" s="26"/>
    </row>
    <row r="116" spans="1:11" ht="16" x14ac:dyDescent="0.2">
      <c r="A116" s="23" t="s">
        <v>224</v>
      </c>
      <c r="B116" s="19">
        <v>669</v>
      </c>
      <c r="C116" s="19">
        <v>1</v>
      </c>
      <c r="D116" s="19">
        <v>32</v>
      </c>
      <c r="E116" s="19">
        <v>150</v>
      </c>
      <c r="F116" s="19">
        <v>160</v>
      </c>
      <c r="G116" s="19">
        <v>195</v>
      </c>
      <c r="H116" s="19">
        <v>107</v>
      </c>
      <c r="I116" s="19">
        <v>22</v>
      </c>
      <c r="J116" s="20">
        <v>44</v>
      </c>
      <c r="K116" s="26" t="s">
        <v>89</v>
      </c>
    </row>
    <row r="117" spans="1:11" ht="16" x14ac:dyDescent="0.2">
      <c r="A117" s="23" t="s">
        <v>225</v>
      </c>
      <c r="B117" s="19">
        <v>66</v>
      </c>
      <c r="C117" s="19">
        <v>1</v>
      </c>
      <c r="D117" s="19">
        <v>4</v>
      </c>
      <c r="E117" s="19">
        <v>16</v>
      </c>
      <c r="F117" s="19">
        <v>12</v>
      </c>
      <c r="G117" s="19">
        <v>14</v>
      </c>
      <c r="H117" s="19">
        <v>18</v>
      </c>
      <c r="I117" s="19">
        <v>3</v>
      </c>
      <c r="J117" s="20">
        <v>44.5</v>
      </c>
      <c r="K117" s="26"/>
    </row>
    <row r="118" spans="1:11" ht="16" x14ac:dyDescent="0.2">
      <c r="A118" s="23" t="s">
        <v>226</v>
      </c>
      <c r="B118" s="19">
        <v>146</v>
      </c>
      <c r="C118" s="19">
        <v>1</v>
      </c>
      <c r="D118" s="19">
        <v>11</v>
      </c>
      <c r="E118" s="19">
        <v>34</v>
      </c>
      <c r="F118" s="19">
        <v>29</v>
      </c>
      <c r="G118" s="19">
        <v>41</v>
      </c>
      <c r="H118" s="19">
        <v>23</v>
      </c>
      <c r="I118" s="19">
        <v>7</v>
      </c>
      <c r="J118" s="20">
        <v>43</v>
      </c>
      <c r="K118" s="26"/>
    </row>
    <row r="119" spans="1:11" ht="16" x14ac:dyDescent="0.2">
      <c r="A119" s="23" t="s">
        <v>227</v>
      </c>
      <c r="B119" s="19">
        <v>405</v>
      </c>
      <c r="C119" s="19">
        <v>2</v>
      </c>
      <c r="D119" s="19">
        <v>18</v>
      </c>
      <c r="E119" s="19">
        <v>82</v>
      </c>
      <c r="F119" s="19">
        <v>77</v>
      </c>
      <c r="G119" s="19">
        <v>96</v>
      </c>
      <c r="H119" s="19">
        <v>104</v>
      </c>
      <c r="I119" s="19">
        <v>26</v>
      </c>
      <c r="J119" s="20">
        <v>47.7</v>
      </c>
      <c r="K119" s="26"/>
    </row>
    <row r="120" spans="1:11" ht="21" customHeight="1" x14ac:dyDescent="0.2">
      <c r="A120" s="22" t="s">
        <v>228</v>
      </c>
      <c r="B120" s="19">
        <v>548</v>
      </c>
      <c r="C120" s="19">
        <v>6</v>
      </c>
      <c r="D120" s="19">
        <v>31</v>
      </c>
      <c r="E120" s="19">
        <v>119</v>
      </c>
      <c r="F120" s="19">
        <v>122</v>
      </c>
      <c r="G120" s="19">
        <v>120</v>
      </c>
      <c r="H120" s="19">
        <v>129</v>
      </c>
      <c r="I120" s="19">
        <v>22</v>
      </c>
      <c r="J120" s="20">
        <v>44.8</v>
      </c>
      <c r="K120" s="26" t="s">
        <v>35</v>
      </c>
    </row>
    <row r="121" spans="1:11" ht="16" x14ac:dyDescent="0.2">
      <c r="A121" s="23" t="s">
        <v>229</v>
      </c>
      <c r="B121" s="19">
        <v>435</v>
      </c>
      <c r="C121" s="19">
        <v>5</v>
      </c>
      <c r="D121" s="19">
        <v>24</v>
      </c>
      <c r="E121" s="19">
        <v>92</v>
      </c>
      <c r="F121" s="19">
        <v>100</v>
      </c>
      <c r="G121" s="19">
        <v>93</v>
      </c>
      <c r="H121" s="19">
        <v>103</v>
      </c>
      <c r="I121" s="19">
        <v>18</v>
      </c>
      <c r="J121" s="20">
        <v>44.9</v>
      </c>
      <c r="K121" s="26"/>
    </row>
    <row r="122" spans="1:11" ht="16" x14ac:dyDescent="0.2">
      <c r="A122" s="23" t="s">
        <v>230</v>
      </c>
      <c r="B122" s="19">
        <v>49</v>
      </c>
      <c r="C122" s="19">
        <v>0</v>
      </c>
      <c r="D122" s="19">
        <v>3</v>
      </c>
      <c r="E122" s="19">
        <v>12</v>
      </c>
      <c r="F122" s="19">
        <v>7</v>
      </c>
      <c r="G122" s="19">
        <v>12</v>
      </c>
      <c r="H122" s="19">
        <v>14</v>
      </c>
      <c r="I122" s="19">
        <v>1</v>
      </c>
      <c r="J122" s="20" t="s">
        <v>131</v>
      </c>
      <c r="K122" s="26"/>
    </row>
    <row r="123" spans="1:11" ht="16" x14ac:dyDescent="0.2">
      <c r="A123" s="23" t="s">
        <v>231</v>
      </c>
      <c r="B123" s="19">
        <v>65</v>
      </c>
      <c r="C123" s="19">
        <v>1</v>
      </c>
      <c r="D123" s="19">
        <v>4</v>
      </c>
      <c r="E123" s="19">
        <v>16</v>
      </c>
      <c r="F123" s="19">
        <v>14</v>
      </c>
      <c r="G123" s="19">
        <v>15</v>
      </c>
      <c r="H123" s="19">
        <v>12</v>
      </c>
      <c r="I123" s="19">
        <v>3</v>
      </c>
      <c r="J123" s="20">
        <v>44.2</v>
      </c>
      <c r="K123" s="26"/>
    </row>
    <row r="124" spans="1:11" x14ac:dyDescent="0.2">
      <c r="K124" s="26"/>
    </row>
    <row r="125" spans="1:11" ht="16" x14ac:dyDescent="0.2">
      <c r="A125" s="18" t="s">
        <v>3</v>
      </c>
      <c r="B125" s="19">
        <v>18989</v>
      </c>
      <c r="C125" s="19">
        <v>1197</v>
      </c>
      <c r="D125" s="19">
        <v>2504</v>
      </c>
      <c r="E125" s="19">
        <v>4346</v>
      </c>
      <c r="F125" s="19">
        <v>3343</v>
      </c>
      <c r="G125" s="19">
        <v>3231</v>
      </c>
      <c r="H125" s="19">
        <v>3006</v>
      </c>
      <c r="I125" s="19">
        <v>1363</v>
      </c>
      <c r="J125" s="20">
        <v>39.700000000000003</v>
      </c>
      <c r="K125" s="26" t="s">
        <v>44</v>
      </c>
    </row>
    <row r="126" spans="1:11" ht="21" customHeight="1" x14ac:dyDescent="0.2">
      <c r="A126" s="21" t="s">
        <v>4</v>
      </c>
      <c r="B126" s="19">
        <v>3380</v>
      </c>
      <c r="C126" s="19">
        <v>37</v>
      </c>
      <c r="D126" s="19">
        <v>186</v>
      </c>
      <c r="E126" s="19">
        <v>744</v>
      </c>
      <c r="F126" s="19">
        <v>720</v>
      </c>
      <c r="G126" s="19">
        <v>798</v>
      </c>
      <c r="H126" s="19">
        <v>665</v>
      </c>
      <c r="I126" s="19">
        <v>231</v>
      </c>
      <c r="J126" s="20">
        <v>44.9</v>
      </c>
      <c r="K126" s="26"/>
    </row>
    <row r="127" spans="1:11" ht="32" x14ac:dyDescent="0.2">
      <c r="A127" s="22" t="s">
        <v>232</v>
      </c>
      <c r="B127" s="19">
        <v>151</v>
      </c>
      <c r="C127" s="19">
        <v>2</v>
      </c>
      <c r="D127" s="19">
        <v>12</v>
      </c>
      <c r="E127" s="19">
        <v>23</v>
      </c>
      <c r="F127" s="19">
        <v>38</v>
      </c>
      <c r="G127" s="19">
        <v>30</v>
      </c>
      <c r="H127" s="19">
        <v>27</v>
      </c>
      <c r="I127" s="19">
        <v>20</v>
      </c>
      <c r="J127" s="20">
        <v>45.5</v>
      </c>
      <c r="K127" s="26"/>
    </row>
    <row r="128" spans="1:11" ht="16" x14ac:dyDescent="0.2">
      <c r="A128" s="22" t="s">
        <v>233</v>
      </c>
      <c r="B128" s="19">
        <v>58</v>
      </c>
      <c r="C128" s="19">
        <v>0</v>
      </c>
      <c r="D128" s="19">
        <v>4</v>
      </c>
      <c r="E128" s="19">
        <v>14</v>
      </c>
      <c r="F128" s="19">
        <v>12</v>
      </c>
      <c r="G128" s="19">
        <v>12</v>
      </c>
      <c r="H128" s="19">
        <v>12</v>
      </c>
      <c r="I128" s="19">
        <v>4</v>
      </c>
      <c r="J128" s="20">
        <v>44.7</v>
      </c>
      <c r="K128" s="26"/>
    </row>
    <row r="129" spans="1:11" ht="16" x14ac:dyDescent="0.2">
      <c r="A129" s="22" t="s">
        <v>234</v>
      </c>
      <c r="B129" s="19">
        <v>151</v>
      </c>
      <c r="C129" s="19">
        <v>1</v>
      </c>
      <c r="D129" s="19">
        <v>11</v>
      </c>
      <c r="E129" s="19">
        <v>21</v>
      </c>
      <c r="F129" s="19">
        <v>30</v>
      </c>
      <c r="G129" s="19">
        <v>32</v>
      </c>
      <c r="H129" s="19">
        <v>43</v>
      </c>
      <c r="I129" s="19">
        <v>13</v>
      </c>
      <c r="J129" s="20">
        <v>48.5</v>
      </c>
      <c r="K129" s="26"/>
    </row>
    <row r="130" spans="1:11" ht="32" x14ac:dyDescent="0.2">
      <c r="A130" s="22" t="s">
        <v>235</v>
      </c>
      <c r="B130" s="19">
        <v>317</v>
      </c>
      <c r="C130" s="19">
        <v>5</v>
      </c>
      <c r="D130" s="19">
        <v>12</v>
      </c>
      <c r="E130" s="19">
        <v>82</v>
      </c>
      <c r="F130" s="19">
        <v>62</v>
      </c>
      <c r="G130" s="19">
        <v>83</v>
      </c>
      <c r="H130" s="19">
        <v>57</v>
      </c>
      <c r="I130" s="19">
        <v>16</v>
      </c>
      <c r="J130" s="20">
        <v>44.5</v>
      </c>
      <c r="K130" s="26"/>
    </row>
    <row r="131" spans="1:11" ht="16" x14ac:dyDescent="0.2">
      <c r="A131" s="22" t="s">
        <v>236</v>
      </c>
      <c r="B131" s="19">
        <v>51</v>
      </c>
      <c r="C131" s="19">
        <v>1</v>
      </c>
      <c r="D131" s="19">
        <v>1</v>
      </c>
      <c r="E131" s="19">
        <v>6</v>
      </c>
      <c r="F131" s="19">
        <v>7</v>
      </c>
      <c r="G131" s="19">
        <v>14</v>
      </c>
      <c r="H131" s="19">
        <v>15</v>
      </c>
      <c r="I131" s="19">
        <v>7</v>
      </c>
      <c r="J131" s="20">
        <v>51</v>
      </c>
      <c r="K131" s="26"/>
    </row>
    <row r="132" spans="1:11" ht="32" x14ac:dyDescent="0.2">
      <c r="A132" s="22" t="s">
        <v>237</v>
      </c>
      <c r="B132" s="19">
        <v>165</v>
      </c>
      <c r="C132" s="19">
        <v>1</v>
      </c>
      <c r="D132" s="19">
        <v>6</v>
      </c>
      <c r="E132" s="19">
        <v>32</v>
      </c>
      <c r="F132" s="19">
        <v>37</v>
      </c>
      <c r="G132" s="19">
        <v>43</v>
      </c>
      <c r="H132" s="19">
        <v>33</v>
      </c>
      <c r="I132" s="19">
        <v>13</v>
      </c>
      <c r="J132" s="20">
        <v>46.4</v>
      </c>
      <c r="K132" s="26"/>
    </row>
    <row r="133" spans="1:11" ht="32" x14ac:dyDescent="0.2">
      <c r="A133" s="22" t="s">
        <v>238</v>
      </c>
      <c r="B133" s="19">
        <v>156</v>
      </c>
      <c r="C133" s="19">
        <v>3</v>
      </c>
      <c r="D133" s="19">
        <v>9</v>
      </c>
      <c r="E133" s="19">
        <v>34</v>
      </c>
      <c r="F133" s="19">
        <v>30</v>
      </c>
      <c r="G133" s="19">
        <v>37</v>
      </c>
      <c r="H133" s="19">
        <v>33</v>
      </c>
      <c r="I133" s="19">
        <v>9</v>
      </c>
      <c r="J133" s="20">
        <v>45.6</v>
      </c>
      <c r="K133" s="26"/>
    </row>
    <row r="134" spans="1:11" ht="16" x14ac:dyDescent="0.2">
      <c r="A134" s="22" t="s">
        <v>239</v>
      </c>
      <c r="B134" s="19">
        <v>344</v>
      </c>
      <c r="C134" s="19">
        <v>5</v>
      </c>
      <c r="D134" s="19">
        <v>16</v>
      </c>
      <c r="E134" s="19">
        <v>77</v>
      </c>
      <c r="F134" s="19">
        <v>65</v>
      </c>
      <c r="G134" s="19">
        <v>73</v>
      </c>
      <c r="H134" s="19">
        <v>81</v>
      </c>
      <c r="I134" s="19">
        <v>26</v>
      </c>
      <c r="J134" s="20">
        <v>46.6</v>
      </c>
      <c r="K134" s="26"/>
    </row>
    <row r="135" spans="1:11" ht="16" x14ac:dyDescent="0.2">
      <c r="A135" s="22" t="s">
        <v>240</v>
      </c>
      <c r="B135" s="19">
        <v>88</v>
      </c>
      <c r="C135" s="19">
        <v>2</v>
      </c>
      <c r="D135" s="19">
        <v>8</v>
      </c>
      <c r="E135" s="19">
        <v>24</v>
      </c>
      <c r="F135" s="19">
        <v>19</v>
      </c>
      <c r="G135" s="19">
        <v>19</v>
      </c>
      <c r="H135" s="19">
        <v>12</v>
      </c>
      <c r="I135" s="19">
        <v>6</v>
      </c>
      <c r="J135" s="20">
        <v>42.3</v>
      </c>
      <c r="K135" s="26"/>
    </row>
    <row r="136" spans="1:11" ht="16" x14ac:dyDescent="0.2">
      <c r="A136" s="22" t="s">
        <v>241</v>
      </c>
      <c r="B136" s="19">
        <v>60</v>
      </c>
      <c r="C136" s="19">
        <v>2</v>
      </c>
      <c r="D136" s="19">
        <v>1</v>
      </c>
      <c r="E136" s="19">
        <v>20</v>
      </c>
      <c r="F136" s="19">
        <v>8</v>
      </c>
      <c r="G136" s="19">
        <v>17</v>
      </c>
      <c r="H136" s="19">
        <v>7</v>
      </c>
      <c r="I136" s="19">
        <v>5</v>
      </c>
      <c r="J136" s="20">
        <v>43</v>
      </c>
      <c r="K136" s="26"/>
    </row>
    <row r="137" spans="1:11" ht="16" x14ac:dyDescent="0.2">
      <c r="A137" s="22" t="s">
        <v>242</v>
      </c>
      <c r="B137" s="19">
        <v>43</v>
      </c>
      <c r="C137" s="19">
        <v>0</v>
      </c>
      <c r="D137" s="19">
        <v>1</v>
      </c>
      <c r="E137" s="19">
        <v>9</v>
      </c>
      <c r="F137" s="19">
        <v>4</v>
      </c>
      <c r="G137" s="19">
        <v>10</v>
      </c>
      <c r="H137" s="19">
        <v>16</v>
      </c>
      <c r="I137" s="19">
        <v>1</v>
      </c>
      <c r="J137" s="20" t="s">
        <v>131</v>
      </c>
      <c r="K137" s="26"/>
    </row>
    <row r="138" spans="1:11" ht="16" x14ac:dyDescent="0.2">
      <c r="A138" s="22" t="s">
        <v>243</v>
      </c>
      <c r="B138" s="19">
        <v>241</v>
      </c>
      <c r="C138" s="19">
        <v>1</v>
      </c>
      <c r="D138" s="19">
        <v>14</v>
      </c>
      <c r="E138" s="19">
        <v>48</v>
      </c>
      <c r="F138" s="19">
        <v>55</v>
      </c>
      <c r="G138" s="19">
        <v>72</v>
      </c>
      <c r="H138" s="19">
        <v>39</v>
      </c>
      <c r="I138" s="19">
        <v>12</v>
      </c>
      <c r="J138" s="20">
        <v>44.6</v>
      </c>
      <c r="K138" s="26"/>
    </row>
    <row r="139" spans="1:11" ht="16" x14ac:dyDescent="0.2">
      <c r="A139" s="22" t="s">
        <v>244</v>
      </c>
      <c r="B139" s="19">
        <v>73</v>
      </c>
      <c r="C139" s="19">
        <v>0</v>
      </c>
      <c r="D139" s="19">
        <v>9</v>
      </c>
      <c r="E139" s="19">
        <v>13</v>
      </c>
      <c r="F139" s="19">
        <v>13</v>
      </c>
      <c r="G139" s="19">
        <v>21</v>
      </c>
      <c r="H139" s="19">
        <v>13</v>
      </c>
      <c r="I139" s="19">
        <v>3</v>
      </c>
      <c r="J139" s="20">
        <v>45.2</v>
      </c>
      <c r="K139" s="26"/>
    </row>
    <row r="140" spans="1:11" ht="16" x14ac:dyDescent="0.2">
      <c r="A140" s="22" t="s">
        <v>245</v>
      </c>
      <c r="B140" s="19">
        <v>833</v>
      </c>
      <c r="C140" s="19">
        <v>10</v>
      </c>
      <c r="D140" s="19">
        <v>47</v>
      </c>
      <c r="E140" s="19">
        <v>202</v>
      </c>
      <c r="F140" s="19">
        <v>198</v>
      </c>
      <c r="G140" s="19">
        <v>193</v>
      </c>
      <c r="H140" s="19">
        <v>146</v>
      </c>
      <c r="I140" s="19">
        <v>37</v>
      </c>
      <c r="J140" s="20">
        <v>42.8</v>
      </c>
      <c r="K140" s="26"/>
    </row>
    <row r="141" spans="1:11" ht="16" x14ac:dyDescent="0.2">
      <c r="A141" s="22" t="s">
        <v>246</v>
      </c>
      <c r="B141" s="19">
        <v>61</v>
      </c>
      <c r="C141" s="19">
        <v>1</v>
      </c>
      <c r="D141" s="19">
        <v>6</v>
      </c>
      <c r="E141" s="19">
        <v>10</v>
      </c>
      <c r="F141" s="19">
        <v>13</v>
      </c>
      <c r="G141" s="19">
        <v>11</v>
      </c>
      <c r="H141" s="19">
        <v>14</v>
      </c>
      <c r="I141" s="19">
        <v>7</v>
      </c>
      <c r="J141" s="20">
        <v>45.5</v>
      </c>
      <c r="K141" s="26"/>
    </row>
    <row r="142" spans="1:11" ht="16" x14ac:dyDescent="0.2">
      <c r="A142" s="22" t="s">
        <v>247</v>
      </c>
      <c r="B142" s="19">
        <v>97</v>
      </c>
      <c r="C142" s="19">
        <v>0</v>
      </c>
      <c r="D142" s="19">
        <v>3</v>
      </c>
      <c r="E142" s="19">
        <v>14</v>
      </c>
      <c r="F142" s="19">
        <v>23</v>
      </c>
      <c r="G142" s="19">
        <v>30</v>
      </c>
      <c r="H142" s="19">
        <v>19</v>
      </c>
      <c r="I142" s="19">
        <v>8</v>
      </c>
      <c r="J142" s="20">
        <v>47.5</v>
      </c>
      <c r="K142" s="26"/>
    </row>
    <row r="143" spans="1:11" ht="16" x14ac:dyDescent="0.2">
      <c r="A143" s="22" t="s">
        <v>248</v>
      </c>
      <c r="B143" s="19">
        <v>102</v>
      </c>
      <c r="C143" s="19">
        <v>0</v>
      </c>
      <c r="D143" s="19">
        <v>3</v>
      </c>
      <c r="E143" s="19">
        <v>32</v>
      </c>
      <c r="F143" s="19">
        <v>31</v>
      </c>
      <c r="G143" s="19">
        <v>18</v>
      </c>
      <c r="H143" s="19">
        <v>16</v>
      </c>
      <c r="I143" s="19">
        <v>3</v>
      </c>
      <c r="J143" s="20">
        <v>41.1</v>
      </c>
      <c r="K143" s="26"/>
    </row>
    <row r="144" spans="1:11" ht="16" x14ac:dyDescent="0.2">
      <c r="A144" s="22" t="s">
        <v>249</v>
      </c>
      <c r="B144" s="19">
        <v>41</v>
      </c>
      <c r="C144" s="19">
        <v>0</v>
      </c>
      <c r="D144" s="19">
        <v>2</v>
      </c>
      <c r="E144" s="19">
        <v>9</v>
      </c>
      <c r="F144" s="19">
        <v>8</v>
      </c>
      <c r="G144" s="19">
        <v>7</v>
      </c>
      <c r="H144" s="19">
        <v>8</v>
      </c>
      <c r="I144" s="19">
        <v>7</v>
      </c>
      <c r="J144" s="20" t="s">
        <v>131</v>
      </c>
      <c r="K144" s="26"/>
    </row>
    <row r="145" spans="1:11" ht="16" x14ac:dyDescent="0.2">
      <c r="A145" s="22" t="s">
        <v>250</v>
      </c>
      <c r="B145" s="19">
        <v>205</v>
      </c>
      <c r="C145" s="19">
        <v>2</v>
      </c>
      <c r="D145" s="19">
        <v>15</v>
      </c>
      <c r="E145" s="19">
        <v>40</v>
      </c>
      <c r="F145" s="19">
        <v>43</v>
      </c>
      <c r="G145" s="19">
        <v>44</v>
      </c>
      <c r="H145" s="19">
        <v>44</v>
      </c>
      <c r="I145" s="19">
        <v>17</v>
      </c>
      <c r="J145" s="20">
        <v>45.6</v>
      </c>
      <c r="K145" s="26"/>
    </row>
    <row r="146" spans="1:11" ht="16" x14ac:dyDescent="0.2">
      <c r="A146" s="22" t="s">
        <v>251</v>
      </c>
      <c r="B146" s="19">
        <v>73</v>
      </c>
      <c r="C146" s="19">
        <v>0</v>
      </c>
      <c r="D146" s="19">
        <v>2</v>
      </c>
      <c r="E146" s="19">
        <v>14</v>
      </c>
      <c r="F146" s="19">
        <v>14</v>
      </c>
      <c r="G146" s="19">
        <v>13</v>
      </c>
      <c r="H146" s="19">
        <v>17</v>
      </c>
      <c r="I146" s="19">
        <v>14</v>
      </c>
      <c r="J146" s="20">
        <v>50.7</v>
      </c>
      <c r="K146" s="26"/>
    </row>
    <row r="147" spans="1:11" ht="16" x14ac:dyDescent="0.2">
      <c r="A147" s="22" t="s">
        <v>252</v>
      </c>
      <c r="B147" s="19">
        <v>69</v>
      </c>
      <c r="C147" s="19">
        <v>1</v>
      </c>
      <c r="D147" s="19">
        <v>4</v>
      </c>
      <c r="E147" s="19">
        <v>18</v>
      </c>
      <c r="F147" s="19">
        <v>11</v>
      </c>
      <c r="G147" s="19">
        <v>20</v>
      </c>
      <c r="H147" s="19">
        <v>11</v>
      </c>
      <c r="I147" s="19">
        <v>5</v>
      </c>
      <c r="J147" s="20">
        <v>44.9</v>
      </c>
      <c r="K147" s="26"/>
    </row>
    <row r="148" spans="1:11" ht="21" customHeight="1" x14ac:dyDescent="0.2">
      <c r="A148" s="21" t="s">
        <v>5</v>
      </c>
      <c r="B148" s="19">
        <v>15609</v>
      </c>
      <c r="C148" s="19">
        <v>1160</v>
      </c>
      <c r="D148" s="19">
        <v>2318</v>
      </c>
      <c r="E148" s="19">
        <v>3602</v>
      </c>
      <c r="F148" s="19">
        <v>2623</v>
      </c>
      <c r="G148" s="19">
        <v>2433</v>
      </c>
      <c r="H148" s="19">
        <v>2341</v>
      </c>
      <c r="I148" s="19">
        <v>1132</v>
      </c>
      <c r="J148" s="20">
        <v>38.299999999999997</v>
      </c>
      <c r="K148" s="26"/>
    </row>
    <row r="149" spans="1:11" ht="16" x14ac:dyDescent="0.2">
      <c r="A149" s="22" t="s">
        <v>253</v>
      </c>
      <c r="B149" s="19">
        <v>1179</v>
      </c>
      <c r="C149" s="19">
        <v>29</v>
      </c>
      <c r="D149" s="19">
        <v>163</v>
      </c>
      <c r="E149" s="19">
        <v>295</v>
      </c>
      <c r="F149" s="19">
        <v>209</v>
      </c>
      <c r="G149" s="19">
        <v>209</v>
      </c>
      <c r="H149" s="19">
        <v>193</v>
      </c>
      <c r="I149" s="19">
        <v>82</v>
      </c>
      <c r="J149" s="20">
        <v>40.1</v>
      </c>
      <c r="K149" s="26"/>
    </row>
    <row r="150" spans="1:11" ht="16" x14ac:dyDescent="0.2">
      <c r="A150" s="22" t="s">
        <v>254</v>
      </c>
      <c r="B150" s="19">
        <v>165</v>
      </c>
      <c r="C150" s="19">
        <v>6</v>
      </c>
      <c r="D150" s="19">
        <v>14</v>
      </c>
      <c r="E150" s="19">
        <v>33</v>
      </c>
      <c r="F150" s="19">
        <v>32</v>
      </c>
      <c r="G150" s="19">
        <v>39</v>
      </c>
      <c r="H150" s="19">
        <v>27</v>
      </c>
      <c r="I150" s="19">
        <v>16</v>
      </c>
      <c r="J150" s="20">
        <v>44.5</v>
      </c>
      <c r="K150" s="26"/>
    </row>
    <row r="151" spans="1:11" ht="16" x14ac:dyDescent="0.2">
      <c r="A151" s="22" t="s">
        <v>255</v>
      </c>
      <c r="B151" s="19">
        <v>481</v>
      </c>
      <c r="C151" s="19">
        <v>15</v>
      </c>
      <c r="D151" s="19">
        <v>55</v>
      </c>
      <c r="E151" s="19">
        <v>114</v>
      </c>
      <c r="F151" s="19">
        <v>89</v>
      </c>
      <c r="G151" s="19">
        <v>85</v>
      </c>
      <c r="H151" s="19">
        <v>85</v>
      </c>
      <c r="I151" s="19">
        <v>39</v>
      </c>
      <c r="J151" s="20">
        <v>42.3</v>
      </c>
      <c r="K151" s="26"/>
    </row>
    <row r="152" spans="1:11" ht="16" x14ac:dyDescent="0.2">
      <c r="A152" s="22" t="s">
        <v>256</v>
      </c>
      <c r="B152" s="19">
        <v>496</v>
      </c>
      <c r="C152" s="19">
        <v>14</v>
      </c>
      <c r="D152" s="19">
        <v>42</v>
      </c>
      <c r="E152" s="19">
        <v>108</v>
      </c>
      <c r="F152" s="19">
        <v>96</v>
      </c>
      <c r="G152" s="19">
        <v>101</v>
      </c>
      <c r="H152" s="19">
        <v>93</v>
      </c>
      <c r="I152" s="19">
        <v>42</v>
      </c>
      <c r="J152" s="20">
        <v>44.1</v>
      </c>
      <c r="K152" s="26"/>
    </row>
    <row r="153" spans="1:11" ht="16" x14ac:dyDescent="0.2">
      <c r="A153" s="22" t="s">
        <v>257</v>
      </c>
      <c r="B153" s="19">
        <v>48</v>
      </c>
      <c r="C153" s="19">
        <v>0</v>
      </c>
      <c r="D153" s="19">
        <v>3</v>
      </c>
      <c r="E153" s="19">
        <v>10</v>
      </c>
      <c r="F153" s="19">
        <v>6</v>
      </c>
      <c r="G153" s="19">
        <v>8</v>
      </c>
      <c r="H153" s="19">
        <v>14</v>
      </c>
      <c r="I153" s="19">
        <v>6</v>
      </c>
      <c r="J153" s="20" t="s">
        <v>131</v>
      </c>
      <c r="K153" s="26"/>
    </row>
    <row r="154" spans="1:11" ht="16" x14ac:dyDescent="0.2">
      <c r="A154" s="22" t="s">
        <v>258</v>
      </c>
      <c r="B154" s="19">
        <v>475</v>
      </c>
      <c r="C154" s="19">
        <v>15</v>
      </c>
      <c r="D154" s="19">
        <v>67</v>
      </c>
      <c r="E154" s="19">
        <v>170</v>
      </c>
      <c r="F154" s="19">
        <v>88</v>
      </c>
      <c r="G154" s="19">
        <v>70</v>
      </c>
      <c r="H154" s="19">
        <v>50</v>
      </c>
      <c r="I154" s="19">
        <v>14</v>
      </c>
      <c r="J154" s="20">
        <v>33.6</v>
      </c>
      <c r="K154" s="26"/>
    </row>
    <row r="155" spans="1:11" ht="16" x14ac:dyDescent="0.2">
      <c r="A155" s="22" t="s">
        <v>259</v>
      </c>
      <c r="B155" s="19">
        <v>1110</v>
      </c>
      <c r="C155" s="19">
        <v>64</v>
      </c>
      <c r="D155" s="19">
        <v>161</v>
      </c>
      <c r="E155" s="19">
        <v>203</v>
      </c>
      <c r="F155" s="19">
        <v>177</v>
      </c>
      <c r="G155" s="19">
        <v>195</v>
      </c>
      <c r="H155" s="19">
        <v>225</v>
      </c>
      <c r="I155" s="19">
        <v>85</v>
      </c>
      <c r="J155" s="20">
        <v>42.8</v>
      </c>
      <c r="K155" s="26"/>
    </row>
    <row r="156" spans="1:11" ht="16" x14ac:dyDescent="0.2">
      <c r="A156" s="22" t="s">
        <v>260</v>
      </c>
      <c r="B156" s="19">
        <v>202</v>
      </c>
      <c r="C156" s="19">
        <v>11</v>
      </c>
      <c r="D156" s="19">
        <v>27</v>
      </c>
      <c r="E156" s="19">
        <v>36</v>
      </c>
      <c r="F156" s="19">
        <v>36</v>
      </c>
      <c r="G156" s="19">
        <v>25</v>
      </c>
      <c r="H156" s="19">
        <v>45</v>
      </c>
      <c r="I156" s="19">
        <v>21</v>
      </c>
      <c r="J156" s="20">
        <v>42.9</v>
      </c>
      <c r="K156" s="26"/>
    </row>
    <row r="157" spans="1:11" ht="16" x14ac:dyDescent="0.2">
      <c r="A157" s="22" t="s">
        <v>261</v>
      </c>
      <c r="B157" s="19">
        <v>292</v>
      </c>
      <c r="C157" s="19">
        <v>28</v>
      </c>
      <c r="D157" s="19">
        <v>25</v>
      </c>
      <c r="E157" s="19">
        <v>45</v>
      </c>
      <c r="F157" s="19">
        <v>61</v>
      </c>
      <c r="G157" s="19">
        <v>52</v>
      </c>
      <c r="H157" s="19">
        <v>58</v>
      </c>
      <c r="I157" s="19">
        <v>24</v>
      </c>
      <c r="J157" s="20">
        <v>44</v>
      </c>
      <c r="K157" s="26"/>
    </row>
    <row r="158" spans="1:11" ht="16" x14ac:dyDescent="0.2">
      <c r="A158" s="22" t="s">
        <v>262</v>
      </c>
      <c r="B158" s="19">
        <v>2368</v>
      </c>
      <c r="C158" s="19">
        <v>331</v>
      </c>
      <c r="D158" s="19">
        <v>417</v>
      </c>
      <c r="E158" s="19">
        <v>484</v>
      </c>
      <c r="F158" s="19">
        <v>336</v>
      </c>
      <c r="G158" s="19">
        <v>330</v>
      </c>
      <c r="H158" s="19">
        <v>327</v>
      </c>
      <c r="I158" s="19">
        <v>142</v>
      </c>
      <c r="J158" s="20">
        <v>34.1</v>
      </c>
      <c r="K158" s="26"/>
    </row>
    <row r="159" spans="1:11" ht="16" x14ac:dyDescent="0.2">
      <c r="A159" s="22" t="s">
        <v>263</v>
      </c>
      <c r="B159" s="19">
        <v>336</v>
      </c>
      <c r="C159" s="19">
        <v>27</v>
      </c>
      <c r="D159" s="19">
        <v>56</v>
      </c>
      <c r="E159" s="19">
        <v>75</v>
      </c>
      <c r="F159" s="19">
        <v>51</v>
      </c>
      <c r="G159" s="19">
        <v>58</v>
      </c>
      <c r="H159" s="19">
        <v>43</v>
      </c>
      <c r="I159" s="19">
        <v>27</v>
      </c>
      <c r="J159" s="20">
        <v>36.799999999999997</v>
      </c>
      <c r="K159" s="26"/>
    </row>
    <row r="160" spans="1:11" ht="16" x14ac:dyDescent="0.2">
      <c r="A160" s="22" t="s">
        <v>264</v>
      </c>
      <c r="B160" s="19">
        <v>208</v>
      </c>
      <c r="C160" s="19">
        <v>18</v>
      </c>
      <c r="D160" s="19">
        <v>26</v>
      </c>
      <c r="E160" s="19">
        <v>43</v>
      </c>
      <c r="F160" s="19">
        <v>31</v>
      </c>
      <c r="G160" s="19">
        <v>35</v>
      </c>
      <c r="H160" s="19">
        <v>31</v>
      </c>
      <c r="I160" s="19">
        <v>25</v>
      </c>
      <c r="J160" s="20">
        <v>40.4</v>
      </c>
      <c r="K160" s="26"/>
    </row>
    <row r="161" spans="1:11" ht="16" x14ac:dyDescent="0.2">
      <c r="A161" s="22" t="s">
        <v>265</v>
      </c>
      <c r="B161" s="19">
        <v>140</v>
      </c>
      <c r="C161" s="19">
        <v>1</v>
      </c>
      <c r="D161" s="19">
        <v>18</v>
      </c>
      <c r="E161" s="19">
        <v>42</v>
      </c>
      <c r="F161" s="19">
        <v>26</v>
      </c>
      <c r="G161" s="19">
        <v>21</v>
      </c>
      <c r="H161" s="19">
        <v>19</v>
      </c>
      <c r="I161" s="19">
        <v>13</v>
      </c>
      <c r="J161" s="20">
        <v>39.4</v>
      </c>
      <c r="K161" s="26"/>
    </row>
    <row r="162" spans="1:11" ht="16" x14ac:dyDescent="0.2">
      <c r="A162" s="22" t="s">
        <v>266</v>
      </c>
      <c r="B162" s="19">
        <v>845</v>
      </c>
      <c r="C162" s="19">
        <v>41</v>
      </c>
      <c r="D162" s="19">
        <v>97</v>
      </c>
      <c r="E162" s="19">
        <v>250</v>
      </c>
      <c r="F162" s="19">
        <v>153</v>
      </c>
      <c r="G162" s="19">
        <v>151</v>
      </c>
      <c r="H162" s="19">
        <v>114</v>
      </c>
      <c r="I162" s="19">
        <v>38</v>
      </c>
      <c r="J162" s="20">
        <v>38.299999999999997</v>
      </c>
      <c r="K162" s="26"/>
    </row>
    <row r="163" spans="1:11" ht="16" x14ac:dyDescent="0.2">
      <c r="A163" s="22" t="s">
        <v>267</v>
      </c>
      <c r="B163" s="19">
        <v>411</v>
      </c>
      <c r="C163" s="19">
        <v>12</v>
      </c>
      <c r="D163" s="19">
        <v>59</v>
      </c>
      <c r="E163" s="19">
        <v>113</v>
      </c>
      <c r="F163" s="19">
        <v>72</v>
      </c>
      <c r="G163" s="19">
        <v>71</v>
      </c>
      <c r="H163" s="19">
        <v>55</v>
      </c>
      <c r="I163" s="19">
        <v>28</v>
      </c>
      <c r="J163" s="20">
        <v>38.200000000000003</v>
      </c>
      <c r="K163" s="26"/>
    </row>
    <row r="164" spans="1:11" ht="16" x14ac:dyDescent="0.2">
      <c r="A164" s="22" t="s">
        <v>268</v>
      </c>
      <c r="B164" s="19">
        <v>485</v>
      </c>
      <c r="C164" s="19">
        <v>35</v>
      </c>
      <c r="D164" s="19">
        <v>68</v>
      </c>
      <c r="E164" s="19">
        <v>98</v>
      </c>
      <c r="F164" s="19">
        <v>114</v>
      </c>
      <c r="G164" s="19">
        <v>83</v>
      </c>
      <c r="H164" s="19">
        <v>64</v>
      </c>
      <c r="I164" s="19">
        <v>21</v>
      </c>
      <c r="J164" s="20">
        <v>38.200000000000003</v>
      </c>
      <c r="K164" s="26"/>
    </row>
    <row r="165" spans="1:11" ht="16" x14ac:dyDescent="0.2">
      <c r="A165" s="22" t="s">
        <v>269</v>
      </c>
      <c r="B165" s="19">
        <v>765</v>
      </c>
      <c r="C165" s="19">
        <v>103</v>
      </c>
      <c r="D165" s="19">
        <v>145</v>
      </c>
      <c r="E165" s="19">
        <v>171</v>
      </c>
      <c r="F165" s="19">
        <v>110</v>
      </c>
      <c r="G165" s="19">
        <v>102</v>
      </c>
      <c r="H165" s="19">
        <v>83</v>
      </c>
      <c r="I165" s="19">
        <v>52</v>
      </c>
      <c r="J165" s="20">
        <v>32.700000000000003</v>
      </c>
      <c r="K165" s="26"/>
    </row>
    <row r="166" spans="1:11" ht="16" x14ac:dyDescent="0.2">
      <c r="A166" s="22" t="s">
        <v>270</v>
      </c>
      <c r="B166" s="19">
        <v>110</v>
      </c>
      <c r="C166" s="19">
        <v>17</v>
      </c>
      <c r="D166" s="19">
        <v>23</v>
      </c>
      <c r="E166" s="19">
        <v>24</v>
      </c>
      <c r="F166" s="19">
        <v>13</v>
      </c>
      <c r="G166" s="19">
        <v>16</v>
      </c>
      <c r="H166" s="19">
        <v>11</v>
      </c>
      <c r="I166" s="19">
        <v>5</v>
      </c>
      <c r="J166" s="20">
        <v>30.6</v>
      </c>
      <c r="K166" s="26"/>
    </row>
    <row r="167" spans="1:11" ht="16" x14ac:dyDescent="0.2">
      <c r="A167" s="22" t="s">
        <v>271</v>
      </c>
      <c r="B167" s="19">
        <v>151</v>
      </c>
      <c r="C167" s="19">
        <v>3</v>
      </c>
      <c r="D167" s="19">
        <v>12</v>
      </c>
      <c r="E167" s="19">
        <v>21</v>
      </c>
      <c r="F167" s="19">
        <v>39</v>
      </c>
      <c r="G167" s="19">
        <v>28</v>
      </c>
      <c r="H167" s="19">
        <v>32</v>
      </c>
      <c r="I167" s="19">
        <v>17</v>
      </c>
      <c r="J167" s="20">
        <v>46.7</v>
      </c>
      <c r="K167" s="26"/>
    </row>
    <row r="168" spans="1:11" ht="16" x14ac:dyDescent="0.2">
      <c r="A168" s="22" t="s">
        <v>272</v>
      </c>
      <c r="B168" s="19">
        <v>421</v>
      </c>
      <c r="C168" s="19">
        <v>51</v>
      </c>
      <c r="D168" s="19">
        <v>71</v>
      </c>
      <c r="E168" s="19">
        <v>106</v>
      </c>
      <c r="F168" s="19">
        <v>57</v>
      </c>
      <c r="G168" s="19">
        <v>48</v>
      </c>
      <c r="H168" s="19">
        <v>55</v>
      </c>
      <c r="I168" s="19">
        <v>35</v>
      </c>
      <c r="J168" s="20">
        <v>32.9</v>
      </c>
      <c r="K168" s="26"/>
    </row>
    <row r="169" spans="1:11" ht="16" x14ac:dyDescent="0.2">
      <c r="A169" s="22" t="s">
        <v>273</v>
      </c>
      <c r="B169" s="19">
        <v>41</v>
      </c>
      <c r="C169" s="19">
        <v>2</v>
      </c>
      <c r="D169" s="19">
        <v>4</v>
      </c>
      <c r="E169" s="19">
        <v>7</v>
      </c>
      <c r="F169" s="19">
        <v>3</v>
      </c>
      <c r="G169" s="19">
        <v>7</v>
      </c>
      <c r="H169" s="19">
        <v>10</v>
      </c>
      <c r="I169" s="19">
        <v>9</v>
      </c>
      <c r="J169" s="20" t="s">
        <v>131</v>
      </c>
      <c r="K169" s="26"/>
    </row>
    <row r="170" spans="1:11" ht="16" x14ac:dyDescent="0.2">
      <c r="A170" s="22" t="s">
        <v>274</v>
      </c>
      <c r="B170" s="19">
        <v>37</v>
      </c>
      <c r="C170" s="19">
        <v>3</v>
      </c>
      <c r="D170" s="19">
        <v>5</v>
      </c>
      <c r="E170" s="19">
        <v>6</v>
      </c>
      <c r="F170" s="19">
        <v>10</v>
      </c>
      <c r="G170" s="19">
        <v>5</v>
      </c>
      <c r="H170" s="19">
        <v>3</v>
      </c>
      <c r="I170" s="19">
        <v>5</v>
      </c>
      <c r="J170" s="20" t="s">
        <v>131</v>
      </c>
      <c r="K170" s="26"/>
    </row>
    <row r="171" spans="1:11" ht="16" x14ac:dyDescent="0.2">
      <c r="A171" s="22" t="s">
        <v>275</v>
      </c>
      <c r="B171" s="19">
        <v>70</v>
      </c>
      <c r="C171" s="19">
        <v>4</v>
      </c>
      <c r="D171" s="19">
        <v>14</v>
      </c>
      <c r="E171" s="19">
        <v>13</v>
      </c>
      <c r="F171" s="19">
        <v>7</v>
      </c>
      <c r="G171" s="19">
        <v>15</v>
      </c>
      <c r="H171" s="19">
        <v>9</v>
      </c>
      <c r="I171" s="19">
        <v>7</v>
      </c>
      <c r="J171" s="20">
        <v>39.1</v>
      </c>
      <c r="K171" s="26"/>
    </row>
    <row r="172" spans="1:11" ht="16" x14ac:dyDescent="0.2">
      <c r="A172" s="22" t="s">
        <v>276</v>
      </c>
      <c r="B172" s="19">
        <v>352</v>
      </c>
      <c r="C172" s="19">
        <v>42</v>
      </c>
      <c r="D172" s="19">
        <v>60</v>
      </c>
      <c r="E172" s="19">
        <v>67</v>
      </c>
      <c r="F172" s="19">
        <v>41</v>
      </c>
      <c r="G172" s="19">
        <v>47</v>
      </c>
      <c r="H172" s="19">
        <v>61</v>
      </c>
      <c r="I172" s="19">
        <v>34</v>
      </c>
      <c r="J172" s="20">
        <v>37.700000000000003</v>
      </c>
      <c r="K172" s="26"/>
    </row>
    <row r="173" spans="1:11" ht="16" x14ac:dyDescent="0.2">
      <c r="A173" s="22" t="s">
        <v>277</v>
      </c>
      <c r="B173" s="19">
        <v>1958</v>
      </c>
      <c r="C173" s="19">
        <v>186</v>
      </c>
      <c r="D173" s="19">
        <v>348</v>
      </c>
      <c r="E173" s="19">
        <v>455</v>
      </c>
      <c r="F173" s="19">
        <v>312</v>
      </c>
      <c r="G173" s="19">
        <v>265</v>
      </c>
      <c r="H173" s="19">
        <v>272</v>
      </c>
      <c r="I173" s="19">
        <v>121</v>
      </c>
      <c r="J173" s="20">
        <v>35.5</v>
      </c>
      <c r="K173" s="26"/>
    </row>
    <row r="174" spans="1:11" ht="16" x14ac:dyDescent="0.2">
      <c r="A174" s="22" t="s">
        <v>278</v>
      </c>
      <c r="B174" s="19">
        <v>89</v>
      </c>
      <c r="C174" s="19">
        <v>2</v>
      </c>
      <c r="D174" s="19">
        <v>10</v>
      </c>
      <c r="E174" s="19">
        <v>13</v>
      </c>
      <c r="F174" s="19">
        <v>13</v>
      </c>
      <c r="G174" s="19">
        <v>9</v>
      </c>
      <c r="H174" s="19">
        <v>27</v>
      </c>
      <c r="I174" s="19">
        <v>16</v>
      </c>
      <c r="J174" s="20">
        <v>49.6</v>
      </c>
      <c r="K174" s="26"/>
    </row>
    <row r="175" spans="1:11" ht="16" x14ac:dyDescent="0.2">
      <c r="A175" s="22" t="s">
        <v>279</v>
      </c>
      <c r="B175" s="19">
        <v>94</v>
      </c>
      <c r="C175" s="19">
        <v>3</v>
      </c>
      <c r="D175" s="19">
        <v>7</v>
      </c>
      <c r="E175" s="19">
        <v>19</v>
      </c>
      <c r="F175" s="19">
        <v>16</v>
      </c>
      <c r="G175" s="19">
        <v>20</v>
      </c>
      <c r="H175" s="19">
        <v>23</v>
      </c>
      <c r="I175" s="19">
        <v>5</v>
      </c>
      <c r="J175" s="20">
        <v>45.6</v>
      </c>
      <c r="K175" s="26"/>
    </row>
    <row r="176" spans="1:11" ht="16" x14ac:dyDescent="0.2">
      <c r="A176" s="22" t="s">
        <v>280</v>
      </c>
      <c r="B176" s="19">
        <v>228</v>
      </c>
      <c r="C176" s="19">
        <v>18</v>
      </c>
      <c r="D176" s="19">
        <v>18</v>
      </c>
      <c r="E176" s="19">
        <v>41</v>
      </c>
      <c r="F176" s="19">
        <v>33</v>
      </c>
      <c r="G176" s="19">
        <v>32</v>
      </c>
      <c r="H176" s="19">
        <v>40</v>
      </c>
      <c r="I176" s="19">
        <v>46</v>
      </c>
      <c r="J176" s="20">
        <v>47.4</v>
      </c>
      <c r="K176" s="26"/>
    </row>
    <row r="177" spans="1:11" ht="16" x14ac:dyDescent="0.2">
      <c r="A177" s="22" t="s">
        <v>281</v>
      </c>
      <c r="B177" s="19">
        <v>96</v>
      </c>
      <c r="C177" s="19">
        <v>7</v>
      </c>
      <c r="D177" s="19">
        <v>13</v>
      </c>
      <c r="E177" s="19">
        <v>15</v>
      </c>
      <c r="F177" s="19">
        <v>9</v>
      </c>
      <c r="G177" s="19">
        <v>15</v>
      </c>
      <c r="H177" s="19">
        <v>17</v>
      </c>
      <c r="I177" s="19">
        <v>21</v>
      </c>
      <c r="J177" s="20">
        <v>47.9</v>
      </c>
      <c r="K177" s="26"/>
    </row>
    <row r="178" spans="1:11" ht="16" x14ac:dyDescent="0.2">
      <c r="A178" s="22" t="s">
        <v>282</v>
      </c>
      <c r="B178" s="19">
        <v>504</v>
      </c>
      <c r="C178" s="19">
        <v>28</v>
      </c>
      <c r="D178" s="19">
        <v>88</v>
      </c>
      <c r="E178" s="19">
        <v>119</v>
      </c>
      <c r="F178" s="19">
        <v>83</v>
      </c>
      <c r="G178" s="19">
        <v>74</v>
      </c>
      <c r="H178" s="19">
        <v>71</v>
      </c>
      <c r="I178" s="19">
        <v>41</v>
      </c>
      <c r="J178" s="20">
        <v>37.5</v>
      </c>
      <c r="K178" s="26"/>
    </row>
    <row r="179" spans="1:11" ht="16" x14ac:dyDescent="0.2">
      <c r="A179" s="22" t="s">
        <v>283</v>
      </c>
      <c r="B179" s="19">
        <v>799</v>
      </c>
      <c r="C179" s="19">
        <v>24</v>
      </c>
      <c r="D179" s="19">
        <v>132</v>
      </c>
      <c r="E179" s="19">
        <v>267</v>
      </c>
      <c r="F179" s="19">
        <v>178</v>
      </c>
      <c r="G179" s="19">
        <v>103</v>
      </c>
      <c r="H179" s="19">
        <v>65</v>
      </c>
      <c r="I179" s="19">
        <v>30</v>
      </c>
      <c r="J179" s="20">
        <v>35.200000000000003</v>
      </c>
      <c r="K179" s="26"/>
    </row>
    <row r="180" spans="1:11" ht="16" x14ac:dyDescent="0.2">
      <c r="A180" s="22" t="s">
        <v>284</v>
      </c>
      <c r="B180" s="19">
        <v>34</v>
      </c>
      <c r="C180" s="19">
        <v>0</v>
      </c>
      <c r="D180" s="19">
        <v>0</v>
      </c>
      <c r="E180" s="19">
        <v>7</v>
      </c>
      <c r="F180" s="19">
        <v>4</v>
      </c>
      <c r="G180" s="19">
        <v>8</v>
      </c>
      <c r="H180" s="19">
        <v>11</v>
      </c>
      <c r="I180" s="19">
        <v>3</v>
      </c>
      <c r="J180" s="20" t="s">
        <v>131</v>
      </c>
      <c r="K180" s="26"/>
    </row>
    <row r="181" spans="1:11" ht="16" x14ac:dyDescent="0.2">
      <c r="A181" s="22" t="s">
        <v>285</v>
      </c>
      <c r="B181" s="19">
        <v>92</v>
      </c>
      <c r="C181" s="19">
        <v>0</v>
      </c>
      <c r="D181" s="19">
        <v>3</v>
      </c>
      <c r="E181" s="19">
        <v>16</v>
      </c>
      <c r="F181" s="19">
        <v>16</v>
      </c>
      <c r="G181" s="19">
        <v>16</v>
      </c>
      <c r="H181" s="19">
        <v>32</v>
      </c>
      <c r="I181" s="19">
        <v>8</v>
      </c>
      <c r="J181" s="20">
        <v>50</v>
      </c>
      <c r="K181" s="26"/>
    </row>
    <row r="182" spans="1:11" ht="16" x14ac:dyDescent="0.2">
      <c r="A182" s="22" t="s">
        <v>286</v>
      </c>
      <c r="B182" s="19">
        <v>142</v>
      </c>
      <c r="C182" s="19">
        <v>4</v>
      </c>
      <c r="D182" s="19">
        <v>15</v>
      </c>
      <c r="E182" s="19">
        <v>32</v>
      </c>
      <c r="F182" s="19">
        <v>26</v>
      </c>
      <c r="G182" s="19">
        <v>24</v>
      </c>
      <c r="H182" s="19">
        <v>25</v>
      </c>
      <c r="I182" s="19">
        <v>16</v>
      </c>
      <c r="J182" s="20">
        <v>42.9</v>
      </c>
      <c r="K182" s="26"/>
    </row>
    <row r="183" spans="1:11" ht="16" x14ac:dyDescent="0.2">
      <c r="A183" s="22" t="s">
        <v>287</v>
      </c>
      <c r="B183" s="19">
        <v>384</v>
      </c>
      <c r="C183" s="19">
        <v>15</v>
      </c>
      <c r="D183" s="19">
        <v>51</v>
      </c>
      <c r="E183" s="19">
        <v>84</v>
      </c>
      <c r="F183" s="19">
        <v>77</v>
      </c>
      <c r="G183" s="19">
        <v>66</v>
      </c>
      <c r="H183" s="19">
        <v>51</v>
      </c>
      <c r="I183" s="19">
        <v>40</v>
      </c>
      <c r="J183" s="20">
        <v>40.9</v>
      </c>
      <c r="K183" s="26"/>
    </row>
    <row r="184" spans="1:11" x14ac:dyDescent="0.2">
      <c r="K184" s="26"/>
    </row>
    <row r="185" spans="1:11" ht="16" x14ac:dyDescent="0.2">
      <c r="A185" s="18" t="s">
        <v>6</v>
      </c>
      <c r="B185" s="19">
        <v>8552</v>
      </c>
      <c r="C185" s="19">
        <v>136</v>
      </c>
      <c r="D185" s="19">
        <v>643</v>
      </c>
      <c r="E185" s="19">
        <v>1905</v>
      </c>
      <c r="F185" s="19">
        <v>1811</v>
      </c>
      <c r="G185" s="19">
        <v>1890</v>
      </c>
      <c r="H185" s="19">
        <v>1693</v>
      </c>
      <c r="I185" s="19">
        <v>474</v>
      </c>
      <c r="J185" s="20">
        <v>43.9</v>
      </c>
      <c r="K185" s="26"/>
    </row>
    <row r="186" spans="1:11" ht="21" customHeight="1" x14ac:dyDescent="0.2">
      <c r="A186" s="21" t="s">
        <v>7</v>
      </c>
      <c r="B186" s="19">
        <v>7170</v>
      </c>
      <c r="C186" s="19">
        <v>131</v>
      </c>
      <c r="D186" s="19">
        <v>591</v>
      </c>
      <c r="E186" s="19">
        <v>1575</v>
      </c>
      <c r="F186" s="19">
        <v>1494</v>
      </c>
      <c r="G186" s="19">
        <v>1576</v>
      </c>
      <c r="H186" s="19">
        <v>1382</v>
      </c>
      <c r="I186" s="19">
        <v>422</v>
      </c>
      <c r="J186" s="20">
        <v>43.7</v>
      </c>
      <c r="K186" s="26" t="s">
        <v>45</v>
      </c>
    </row>
    <row r="187" spans="1:11" ht="16" x14ac:dyDescent="0.2">
      <c r="A187" s="22" t="s">
        <v>288</v>
      </c>
      <c r="B187" s="19">
        <v>589</v>
      </c>
      <c r="C187" s="19">
        <v>3</v>
      </c>
      <c r="D187" s="19">
        <v>36</v>
      </c>
      <c r="E187" s="19">
        <v>123</v>
      </c>
      <c r="F187" s="19">
        <v>121</v>
      </c>
      <c r="G187" s="19">
        <v>156</v>
      </c>
      <c r="H187" s="19">
        <v>118</v>
      </c>
      <c r="I187" s="19">
        <v>31</v>
      </c>
      <c r="J187" s="20">
        <v>45.6</v>
      </c>
      <c r="K187" s="26"/>
    </row>
    <row r="188" spans="1:11" ht="16" x14ac:dyDescent="0.2">
      <c r="A188" s="22" t="s">
        <v>289</v>
      </c>
      <c r="B188" s="19">
        <v>210</v>
      </c>
      <c r="C188" s="19">
        <v>0</v>
      </c>
      <c r="D188" s="19">
        <v>6</v>
      </c>
      <c r="E188" s="19">
        <v>45</v>
      </c>
      <c r="F188" s="19">
        <v>65</v>
      </c>
      <c r="G188" s="19">
        <v>55</v>
      </c>
      <c r="H188" s="19">
        <v>34</v>
      </c>
      <c r="I188" s="19">
        <v>5</v>
      </c>
      <c r="J188" s="20">
        <v>43.9</v>
      </c>
      <c r="K188" s="26"/>
    </row>
    <row r="189" spans="1:11" ht="16" x14ac:dyDescent="0.2">
      <c r="A189" s="22" t="s">
        <v>290</v>
      </c>
      <c r="B189" s="19">
        <v>70</v>
      </c>
      <c r="C189" s="19">
        <v>1</v>
      </c>
      <c r="D189" s="19">
        <v>3</v>
      </c>
      <c r="E189" s="19">
        <v>17</v>
      </c>
      <c r="F189" s="19">
        <v>11</v>
      </c>
      <c r="G189" s="19">
        <v>18</v>
      </c>
      <c r="H189" s="19">
        <v>16</v>
      </c>
      <c r="I189" s="19">
        <v>4</v>
      </c>
      <c r="J189" s="20">
        <v>44.4</v>
      </c>
      <c r="K189" s="26"/>
    </row>
    <row r="190" spans="1:11" ht="16" x14ac:dyDescent="0.2">
      <c r="A190" s="22" t="s">
        <v>291</v>
      </c>
      <c r="B190" s="19">
        <v>2004</v>
      </c>
      <c r="C190" s="19">
        <v>15</v>
      </c>
      <c r="D190" s="19">
        <v>99</v>
      </c>
      <c r="E190" s="19">
        <v>353</v>
      </c>
      <c r="F190" s="19">
        <v>441</v>
      </c>
      <c r="G190" s="19">
        <v>498</v>
      </c>
      <c r="H190" s="19">
        <v>469</v>
      </c>
      <c r="I190" s="19">
        <v>129</v>
      </c>
      <c r="J190" s="20">
        <v>47.2</v>
      </c>
      <c r="K190" s="26"/>
    </row>
    <row r="191" spans="1:11" ht="16" x14ac:dyDescent="0.2">
      <c r="A191" s="22" t="s">
        <v>292</v>
      </c>
      <c r="B191" s="19">
        <v>389</v>
      </c>
      <c r="C191" s="19">
        <v>0</v>
      </c>
      <c r="D191" s="19">
        <v>7</v>
      </c>
      <c r="E191" s="19">
        <v>47</v>
      </c>
      <c r="F191" s="19">
        <v>71</v>
      </c>
      <c r="G191" s="19">
        <v>100</v>
      </c>
      <c r="H191" s="19">
        <v>115</v>
      </c>
      <c r="I191" s="19">
        <v>49</v>
      </c>
      <c r="J191" s="20">
        <v>52.1</v>
      </c>
      <c r="K191" s="26"/>
    </row>
    <row r="192" spans="1:11" ht="16" x14ac:dyDescent="0.2">
      <c r="A192" s="22" t="s">
        <v>293</v>
      </c>
      <c r="B192" s="19">
        <v>425</v>
      </c>
      <c r="C192" s="19">
        <v>2</v>
      </c>
      <c r="D192" s="19">
        <v>27</v>
      </c>
      <c r="E192" s="19">
        <v>101</v>
      </c>
      <c r="F192" s="19">
        <v>88</v>
      </c>
      <c r="G192" s="19">
        <v>99</v>
      </c>
      <c r="H192" s="19">
        <v>62</v>
      </c>
      <c r="I192" s="19">
        <v>46</v>
      </c>
      <c r="J192" s="20">
        <v>43.6</v>
      </c>
      <c r="K192" s="26"/>
    </row>
    <row r="193" spans="1:11" ht="16" x14ac:dyDescent="0.2">
      <c r="A193" s="22" t="s">
        <v>294</v>
      </c>
      <c r="B193" s="19">
        <v>49</v>
      </c>
      <c r="C193" s="19">
        <v>0</v>
      </c>
      <c r="D193" s="19">
        <v>2</v>
      </c>
      <c r="E193" s="19">
        <v>13</v>
      </c>
      <c r="F193" s="19">
        <v>11</v>
      </c>
      <c r="G193" s="19">
        <v>12</v>
      </c>
      <c r="H193" s="19">
        <v>7</v>
      </c>
      <c r="I193" s="19">
        <v>4</v>
      </c>
      <c r="J193" s="20" t="s">
        <v>131</v>
      </c>
      <c r="K193" s="26"/>
    </row>
    <row r="194" spans="1:11" ht="16" x14ac:dyDescent="0.2">
      <c r="A194" s="22" t="s">
        <v>295</v>
      </c>
      <c r="B194" s="19">
        <v>23</v>
      </c>
      <c r="C194" s="19">
        <v>1</v>
      </c>
      <c r="D194" s="19">
        <v>5</v>
      </c>
      <c r="E194" s="19">
        <v>3</v>
      </c>
      <c r="F194" s="19">
        <v>4</v>
      </c>
      <c r="G194" s="19">
        <v>6</v>
      </c>
      <c r="H194" s="19">
        <v>3</v>
      </c>
      <c r="I194" s="19">
        <v>1</v>
      </c>
      <c r="J194" s="20" t="s">
        <v>131</v>
      </c>
      <c r="K194" s="26"/>
    </row>
    <row r="195" spans="1:11" ht="16" x14ac:dyDescent="0.2">
      <c r="A195" s="22" t="s">
        <v>296</v>
      </c>
      <c r="B195" s="19">
        <v>822</v>
      </c>
      <c r="C195" s="19">
        <v>11</v>
      </c>
      <c r="D195" s="19">
        <v>60</v>
      </c>
      <c r="E195" s="19">
        <v>191</v>
      </c>
      <c r="F195" s="19">
        <v>179</v>
      </c>
      <c r="G195" s="19">
        <v>168</v>
      </c>
      <c r="H195" s="19">
        <v>162</v>
      </c>
      <c r="I195" s="19">
        <v>51</v>
      </c>
      <c r="J195" s="20">
        <v>43.1</v>
      </c>
      <c r="K195" s="26"/>
    </row>
    <row r="196" spans="1:11" ht="16" x14ac:dyDescent="0.2">
      <c r="A196" s="22" t="s">
        <v>297</v>
      </c>
      <c r="B196" s="19">
        <v>622</v>
      </c>
      <c r="C196" s="19">
        <v>4</v>
      </c>
      <c r="D196" s="19">
        <v>31</v>
      </c>
      <c r="E196" s="19">
        <v>111</v>
      </c>
      <c r="F196" s="19">
        <v>118</v>
      </c>
      <c r="G196" s="19">
        <v>144</v>
      </c>
      <c r="H196" s="19">
        <v>179</v>
      </c>
      <c r="I196" s="19">
        <v>35</v>
      </c>
      <c r="J196" s="20">
        <v>48.9</v>
      </c>
      <c r="K196" s="26"/>
    </row>
    <row r="197" spans="1:11" ht="16" x14ac:dyDescent="0.2">
      <c r="A197" s="22" t="s">
        <v>298</v>
      </c>
      <c r="B197" s="19">
        <v>1155</v>
      </c>
      <c r="C197" s="19">
        <v>62</v>
      </c>
      <c r="D197" s="19">
        <v>198</v>
      </c>
      <c r="E197" s="19">
        <v>323</v>
      </c>
      <c r="F197" s="19">
        <v>215</v>
      </c>
      <c r="G197" s="19">
        <v>200</v>
      </c>
      <c r="H197" s="19">
        <v>121</v>
      </c>
      <c r="I197" s="19">
        <v>36</v>
      </c>
      <c r="J197" s="20">
        <v>35.799999999999997</v>
      </c>
      <c r="K197" s="26"/>
    </row>
    <row r="198" spans="1:11" ht="16" x14ac:dyDescent="0.2">
      <c r="A198" s="22" t="s">
        <v>299</v>
      </c>
      <c r="B198" s="19">
        <v>813</v>
      </c>
      <c r="C198" s="19">
        <v>32</v>
      </c>
      <c r="D198" s="19">
        <v>117</v>
      </c>
      <c r="E198" s="19">
        <v>247</v>
      </c>
      <c r="F198" s="19">
        <v>170</v>
      </c>
      <c r="G198" s="19">
        <v>119</v>
      </c>
      <c r="H198" s="19">
        <v>96</v>
      </c>
      <c r="I198" s="19">
        <v>33</v>
      </c>
      <c r="J198" s="20">
        <v>36.5</v>
      </c>
      <c r="K198" s="26"/>
    </row>
    <row r="199" spans="1:11" ht="21" customHeight="1" x14ac:dyDescent="0.2">
      <c r="A199" s="21" t="s">
        <v>8</v>
      </c>
      <c r="B199" s="19">
        <v>1382</v>
      </c>
      <c r="C199" s="19">
        <v>5</v>
      </c>
      <c r="D199" s="19">
        <v>53</v>
      </c>
      <c r="E199" s="19">
        <v>330</v>
      </c>
      <c r="F199" s="19">
        <v>317</v>
      </c>
      <c r="G199" s="19">
        <v>314</v>
      </c>
      <c r="H199" s="19">
        <v>311</v>
      </c>
      <c r="I199" s="19">
        <v>52</v>
      </c>
      <c r="J199" s="20">
        <v>44.8</v>
      </c>
      <c r="K199" s="26"/>
    </row>
    <row r="200" spans="1:11" ht="16" x14ac:dyDescent="0.2">
      <c r="A200" s="22" t="s">
        <v>300</v>
      </c>
      <c r="B200" s="19">
        <v>741</v>
      </c>
      <c r="C200" s="19">
        <v>3</v>
      </c>
      <c r="D200" s="19">
        <v>37</v>
      </c>
      <c r="E200" s="19">
        <v>177</v>
      </c>
      <c r="F200" s="19">
        <v>168</v>
      </c>
      <c r="G200" s="19">
        <v>166</v>
      </c>
      <c r="H200" s="19">
        <v>167</v>
      </c>
      <c r="I200" s="19">
        <v>24</v>
      </c>
      <c r="J200" s="20">
        <v>44.6</v>
      </c>
      <c r="K200" s="26" t="s">
        <v>105</v>
      </c>
    </row>
    <row r="201" spans="1:11" ht="16" x14ac:dyDescent="0.2">
      <c r="A201" s="22" t="s">
        <v>301</v>
      </c>
      <c r="B201" s="19">
        <v>100</v>
      </c>
      <c r="C201" s="19">
        <v>0</v>
      </c>
      <c r="D201" s="19">
        <v>5</v>
      </c>
      <c r="E201" s="19">
        <v>28</v>
      </c>
      <c r="F201" s="19">
        <v>27</v>
      </c>
      <c r="G201" s="19">
        <v>20</v>
      </c>
      <c r="H201" s="19">
        <v>16</v>
      </c>
      <c r="I201" s="19">
        <v>3</v>
      </c>
      <c r="J201" s="20">
        <v>42.1</v>
      </c>
      <c r="K201" s="26" t="s">
        <v>106</v>
      </c>
    </row>
    <row r="202" spans="1:11" ht="16" x14ac:dyDescent="0.2">
      <c r="A202" s="22" t="s">
        <v>302</v>
      </c>
      <c r="B202" s="19">
        <v>129</v>
      </c>
      <c r="C202" s="19">
        <v>1</v>
      </c>
      <c r="D202" s="19">
        <v>1</v>
      </c>
      <c r="E202" s="19">
        <v>40</v>
      </c>
      <c r="F202" s="19">
        <v>34</v>
      </c>
      <c r="G202" s="19">
        <v>27</v>
      </c>
      <c r="H202" s="19">
        <v>22</v>
      </c>
      <c r="I202" s="19">
        <v>4</v>
      </c>
      <c r="J202" s="20">
        <v>43</v>
      </c>
      <c r="K202" s="26"/>
    </row>
    <row r="203" spans="1:11" ht="16" x14ac:dyDescent="0.2">
      <c r="A203" s="22" t="s">
        <v>303</v>
      </c>
      <c r="B203" s="19">
        <v>272</v>
      </c>
      <c r="C203" s="19">
        <v>1</v>
      </c>
      <c r="D203" s="19">
        <v>10</v>
      </c>
      <c r="E203" s="19">
        <v>50</v>
      </c>
      <c r="F203" s="19">
        <v>54</v>
      </c>
      <c r="G203" s="19">
        <v>74</v>
      </c>
      <c r="H203" s="19">
        <v>67</v>
      </c>
      <c r="I203" s="19">
        <v>15</v>
      </c>
      <c r="J203" s="20">
        <v>47.2</v>
      </c>
      <c r="K203" s="26" t="s">
        <v>433</v>
      </c>
    </row>
    <row r="204" spans="1:11" ht="16" x14ac:dyDescent="0.2">
      <c r="A204" s="22" t="s">
        <v>304</v>
      </c>
      <c r="B204" s="19">
        <v>104</v>
      </c>
      <c r="C204" s="19">
        <v>0</v>
      </c>
      <c r="D204" s="19">
        <v>1</v>
      </c>
      <c r="E204" s="19">
        <v>29</v>
      </c>
      <c r="F204" s="19">
        <v>26</v>
      </c>
      <c r="G204" s="19">
        <v>18</v>
      </c>
      <c r="H204" s="19">
        <v>25</v>
      </c>
      <c r="I204" s="19">
        <v>4</v>
      </c>
      <c r="J204" s="20">
        <v>44.4</v>
      </c>
      <c r="K204" s="26" t="s">
        <v>433</v>
      </c>
    </row>
    <row r="205" spans="1:11" ht="16" x14ac:dyDescent="0.2">
      <c r="A205" s="22" t="s">
        <v>305</v>
      </c>
      <c r="B205" s="19">
        <v>37</v>
      </c>
      <c r="C205" s="19">
        <v>0</v>
      </c>
      <c r="D205" s="19">
        <v>0</v>
      </c>
      <c r="E205" s="19">
        <v>6</v>
      </c>
      <c r="F205" s="19">
        <v>8</v>
      </c>
      <c r="G205" s="19">
        <v>8</v>
      </c>
      <c r="H205" s="19">
        <v>14</v>
      </c>
      <c r="I205" s="19">
        <v>1</v>
      </c>
      <c r="J205" s="20" t="s">
        <v>131</v>
      </c>
      <c r="K205" s="26"/>
    </row>
    <row r="206" spans="1:11" x14ac:dyDescent="0.2">
      <c r="K206" s="26"/>
    </row>
    <row r="207" spans="1:11" ht="16" x14ac:dyDescent="0.2">
      <c r="A207" s="18" t="s">
        <v>306</v>
      </c>
      <c r="B207" s="19">
        <v>2594</v>
      </c>
      <c r="C207" s="19">
        <v>37</v>
      </c>
      <c r="D207" s="19">
        <v>164</v>
      </c>
      <c r="E207" s="19">
        <v>679</v>
      </c>
      <c r="F207" s="19">
        <v>608</v>
      </c>
      <c r="G207" s="19">
        <v>594</v>
      </c>
      <c r="H207" s="19">
        <v>378</v>
      </c>
      <c r="I207" s="19">
        <v>135</v>
      </c>
      <c r="J207" s="20">
        <v>42</v>
      </c>
      <c r="K207" s="26"/>
    </row>
    <row r="208" spans="1:11" ht="16" x14ac:dyDescent="0.2">
      <c r="A208" s="21" t="s">
        <v>307</v>
      </c>
      <c r="B208" s="19">
        <v>129</v>
      </c>
      <c r="C208" s="19">
        <v>1</v>
      </c>
      <c r="D208" s="19">
        <v>7</v>
      </c>
      <c r="E208" s="19">
        <v>27</v>
      </c>
      <c r="F208" s="19">
        <v>30</v>
      </c>
      <c r="G208" s="19">
        <v>28</v>
      </c>
      <c r="H208" s="19">
        <v>22</v>
      </c>
      <c r="I208" s="19">
        <v>15</v>
      </c>
      <c r="J208" s="20">
        <v>46</v>
      </c>
      <c r="K208" s="26" t="s">
        <v>433</v>
      </c>
    </row>
    <row r="209" spans="1:11" ht="16" x14ac:dyDescent="0.2">
      <c r="A209" s="21" t="s">
        <v>308</v>
      </c>
      <c r="B209" s="19">
        <v>173</v>
      </c>
      <c r="C209" s="19">
        <v>1</v>
      </c>
      <c r="D209" s="19">
        <v>5</v>
      </c>
      <c r="E209" s="19">
        <v>29</v>
      </c>
      <c r="F209" s="19">
        <v>48</v>
      </c>
      <c r="G209" s="19">
        <v>41</v>
      </c>
      <c r="H209" s="19">
        <v>34</v>
      </c>
      <c r="I209" s="19">
        <v>16</v>
      </c>
      <c r="J209" s="20">
        <v>45.8</v>
      </c>
      <c r="K209" s="26" t="s">
        <v>433</v>
      </c>
    </row>
    <row r="210" spans="1:11" ht="16" x14ac:dyDescent="0.2">
      <c r="A210" s="21" t="s">
        <v>309</v>
      </c>
      <c r="B210" s="19">
        <v>98</v>
      </c>
      <c r="C210" s="19">
        <v>0</v>
      </c>
      <c r="D210" s="19">
        <v>3</v>
      </c>
      <c r="E210" s="19">
        <v>26</v>
      </c>
      <c r="F210" s="19">
        <v>30</v>
      </c>
      <c r="G210" s="19">
        <v>27</v>
      </c>
      <c r="H210" s="19">
        <v>10</v>
      </c>
      <c r="I210" s="19">
        <v>1</v>
      </c>
      <c r="J210" s="20">
        <v>42.1</v>
      </c>
      <c r="K210" s="26" t="s">
        <v>433</v>
      </c>
    </row>
    <row r="211" spans="1:11" ht="16" x14ac:dyDescent="0.2">
      <c r="A211" s="21" t="s">
        <v>310</v>
      </c>
      <c r="B211" s="19">
        <v>383</v>
      </c>
      <c r="C211" s="19">
        <v>21</v>
      </c>
      <c r="D211" s="19">
        <v>39</v>
      </c>
      <c r="E211" s="19">
        <v>121</v>
      </c>
      <c r="F211" s="19">
        <v>76</v>
      </c>
      <c r="G211" s="19">
        <v>73</v>
      </c>
      <c r="H211" s="19">
        <v>36</v>
      </c>
      <c r="I211" s="19">
        <v>17</v>
      </c>
      <c r="J211" s="20">
        <v>37.4</v>
      </c>
      <c r="K211" s="26" t="s">
        <v>433</v>
      </c>
    </row>
    <row r="212" spans="1:11" ht="16" x14ac:dyDescent="0.2">
      <c r="A212" s="21" t="s">
        <v>311</v>
      </c>
      <c r="B212" s="19">
        <v>46</v>
      </c>
      <c r="C212" s="19">
        <v>0</v>
      </c>
      <c r="D212" s="19">
        <v>2</v>
      </c>
      <c r="E212" s="19">
        <v>19</v>
      </c>
      <c r="F212" s="19">
        <v>10</v>
      </c>
      <c r="G212" s="19">
        <v>8</v>
      </c>
      <c r="H212" s="19">
        <v>3</v>
      </c>
      <c r="I212" s="19">
        <v>4</v>
      </c>
      <c r="J212" s="20" t="s">
        <v>131</v>
      </c>
      <c r="K212" s="26"/>
    </row>
    <row r="213" spans="1:11" ht="16" x14ac:dyDescent="0.2">
      <c r="A213" s="21" t="s">
        <v>312</v>
      </c>
      <c r="B213" s="19">
        <v>411</v>
      </c>
      <c r="C213" s="19">
        <v>0</v>
      </c>
      <c r="D213" s="19">
        <v>27</v>
      </c>
      <c r="E213" s="19">
        <v>103</v>
      </c>
      <c r="F213" s="19">
        <v>102</v>
      </c>
      <c r="G213" s="19">
        <v>89</v>
      </c>
      <c r="H213" s="19">
        <v>69</v>
      </c>
      <c r="I213" s="19">
        <v>20</v>
      </c>
      <c r="J213" s="20">
        <v>42.6</v>
      </c>
      <c r="K213" s="26" t="s">
        <v>433</v>
      </c>
    </row>
    <row r="214" spans="1:11" ht="16" x14ac:dyDescent="0.2">
      <c r="A214" s="21" t="s">
        <v>313</v>
      </c>
      <c r="B214" s="19">
        <v>231</v>
      </c>
      <c r="C214" s="19">
        <v>2</v>
      </c>
      <c r="D214" s="19">
        <v>23</v>
      </c>
      <c r="E214" s="19">
        <v>105</v>
      </c>
      <c r="F214" s="19">
        <v>54</v>
      </c>
      <c r="G214" s="19">
        <v>32</v>
      </c>
      <c r="H214" s="19">
        <v>12</v>
      </c>
      <c r="I214" s="19">
        <v>3</v>
      </c>
      <c r="J214" s="20">
        <v>34.299999999999997</v>
      </c>
      <c r="K214" s="26" t="s">
        <v>433</v>
      </c>
    </row>
    <row r="215" spans="1:11" ht="16" x14ac:dyDescent="0.2">
      <c r="A215" s="21" t="s">
        <v>314</v>
      </c>
      <c r="B215" s="19">
        <v>441</v>
      </c>
      <c r="C215" s="19">
        <v>4</v>
      </c>
      <c r="D215" s="19">
        <v>20</v>
      </c>
      <c r="E215" s="19">
        <v>88</v>
      </c>
      <c r="F215" s="19">
        <v>107</v>
      </c>
      <c r="G215" s="19">
        <v>126</v>
      </c>
      <c r="H215" s="19">
        <v>83</v>
      </c>
      <c r="I215" s="19">
        <v>13</v>
      </c>
      <c r="J215" s="20">
        <v>43.8</v>
      </c>
      <c r="K215" s="26" t="s">
        <v>433</v>
      </c>
    </row>
    <row r="216" spans="1:11" ht="16" x14ac:dyDescent="0.2">
      <c r="A216" s="21" t="s">
        <v>315</v>
      </c>
      <c r="B216" s="19">
        <v>374</v>
      </c>
      <c r="C216" s="19">
        <v>1</v>
      </c>
      <c r="D216" s="19">
        <v>21</v>
      </c>
      <c r="E216" s="19">
        <v>78</v>
      </c>
      <c r="F216" s="19">
        <v>94</v>
      </c>
      <c r="G216" s="19">
        <v>107</v>
      </c>
      <c r="H216" s="19">
        <v>59</v>
      </c>
      <c r="I216" s="19">
        <v>14</v>
      </c>
      <c r="J216" s="20">
        <v>43.9</v>
      </c>
      <c r="K216" s="26" t="s">
        <v>433</v>
      </c>
    </row>
    <row r="217" spans="1:11" ht="16" x14ac:dyDescent="0.2">
      <c r="A217" s="21" t="s">
        <v>316</v>
      </c>
      <c r="B217" s="19">
        <v>99</v>
      </c>
      <c r="C217" s="19">
        <v>1</v>
      </c>
      <c r="D217" s="19">
        <v>5</v>
      </c>
      <c r="E217" s="19">
        <v>41</v>
      </c>
      <c r="F217" s="19">
        <v>21</v>
      </c>
      <c r="G217" s="19">
        <v>20</v>
      </c>
      <c r="H217" s="19">
        <v>8</v>
      </c>
      <c r="I217" s="19">
        <v>2</v>
      </c>
      <c r="J217" s="20">
        <v>38</v>
      </c>
      <c r="K217" s="26" t="s">
        <v>433</v>
      </c>
    </row>
    <row r="218" spans="1:11" ht="16" x14ac:dyDescent="0.2">
      <c r="A218" s="21" t="s">
        <v>317</v>
      </c>
      <c r="B218" s="19">
        <v>190</v>
      </c>
      <c r="C218" s="19">
        <v>5</v>
      </c>
      <c r="D218" s="19">
        <v>11</v>
      </c>
      <c r="E218" s="19">
        <v>35</v>
      </c>
      <c r="F218" s="19">
        <v>29</v>
      </c>
      <c r="G218" s="19">
        <v>41</v>
      </c>
      <c r="H218" s="19">
        <v>40</v>
      </c>
      <c r="I218" s="19">
        <v>28</v>
      </c>
      <c r="J218" s="20">
        <v>49.1</v>
      </c>
      <c r="K218" s="26" t="s">
        <v>433</v>
      </c>
    </row>
    <row r="219" spans="1:11" ht="32" x14ac:dyDescent="0.2">
      <c r="A219" s="21" t="s">
        <v>318</v>
      </c>
      <c r="B219" s="19">
        <v>19</v>
      </c>
      <c r="C219" s="19">
        <v>0</v>
      </c>
      <c r="D219" s="19">
        <v>1</v>
      </c>
      <c r="E219" s="19">
        <v>7</v>
      </c>
      <c r="F219" s="19">
        <v>6</v>
      </c>
      <c r="G219" s="19">
        <v>3</v>
      </c>
      <c r="H219" s="19">
        <v>2</v>
      </c>
      <c r="I219" s="19">
        <v>0</v>
      </c>
      <c r="J219" s="20" t="s">
        <v>131</v>
      </c>
      <c r="K219" s="26"/>
    </row>
    <row r="220" spans="1:11" x14ac:dyDescent="0.2">
      <c r="K220" s="26"/>
    </row>
    <row r="221" spans="1:11" ht="16" x14ac:dyDescent="0.2">
      <c r="A221" s="18" t="s">
        <v>10</v>
      </c>
      <c r="B221" s="19">
        <v>10646</v>
      </c>
      <c r="C221" s="19">
        <v>63</v>
      </c>
      <c r="D221" s="19">
        <v>627</v>
      </c>
      <c r="E221" s="19">
        <v>2368</v>
      </c>
      <c r="F221" s="19">
        <v>2419</v>
      </c>
      <c r="G221" s="19">
        <v>2312</v>
      </c>
      <c r="H221" s="19">
        <v>2002</v>
      </c>
      <c r="I221" s="19">
        <v>853</v>
      </c>
      <c r="J221" s="20">
        <v>44.5</v>
      </c>
      <c r="K221" s="26"/>
    </row>
    <row r="222" spans="1:11" ht="21" customHeight="1" x14ac:dyDescent="0.2">
      <c r="A222" s="21" t="s">
        <v>11</v>
      </c>
      <c r="B222" s="19">
        <v>7605</v>
      </c>
      <c r="C222" s="19">
        <v>42</v>
      </c>
      <c r="D222" s="19">
        <v>479</v>
      </c>
      <c r="E222" s="19">
        <v>1834</v>
      </c>
      <c r="F222" s="19">
        <v>1797</v>
      </c>
      <c r="G222" s="19">
        <v>1673</v>
      </c>
      <c r="H222" s="19">
        <v>1355</v>
      </c>
      <c r="I222" s="19">
        <v>426</v>
      </c>
      <c r="J222" s="20">
        <v>43.2</v>
      </c>
      <c r="K222" s="26" t="s">
        <v>50</v>
      </c>
    </row>
    <row r="223" spans="1:11" ht="16" x14ac:dyDescent="0.2">
      <c r="A223" s="22" t="s">
        <v>319</v>
      </c>
      <c r="B223" s="19">
        <v>2106</v>
      </c>
      <c r="C223" s="19">
        <v>20</v>
      </c>
      <c r="D223" s="19">
        <v>149</v>
      </c>
      <c r="E223" s="19">
        <v>524</v>
      </c>
      <c r="F223" s="19">
        <v>539</v>
      </c>
      <c r="G223" s="19">
        <v>416</v>
      </c>
      <c r="H223" s="19">
        <v>370</v>
      </c>
      <c r="I223" s="19">
        <v>89</v>
      </c>
      <c r="J223" s="20">
        <v>42</v>
      </c>
      <c r="K223" s="26"/>
    </row>
    <row r="224" spans="1:11" ht="16" x14ac:dyDescent="0.2">
      <c r="A224" s="22" t="s">
        <v>320</v>
      </c>
      <c r="B224" s="19">
        <v>321</v>
      </c>
      <c r="C224" s="19">
        <v>0</v>
      </c>
      <c r="D224" s="19">
        <v>24</v>
      </c>
      <c r="E224" s="19">
        <v>91</v>
      </c>
      <c r="F224" s="19">
        <v>75</v>
      </c>
      <c r="G224" s="19">
        <v>66</v>
      </c>
      <c r="H224" s="19">
        <v>57</v>
      </c>
      <c r="I224" s="19">
        <v>8</v>
      </c>
      <c r="J224" s="20">
        <v>41.6</v>
      </c>
      <c r="K224" s="26"/>
    </row>
    <row r="225" spans="1:11" ht="16" x14ac:dyDescent="0.2">
      <c r="A225" s="22" t="s">
        <v>321</v>
      </c>
      <c r="B225" s="19">
        <v>1075</v>
      </c>
      <c r="C225" s="19">
        <v>10</v>
      </c>
      <c r="D225" s="19">
        <v>78</v>
      </c>
      <c r="E225" s="19">
        <v>307</v>
      </c>
      <c r="F225" s="19">
        <v>250</v>
      </c>
      <c r="G225" s="19">
        <v>225</v>
      </c>
      <c r="H225" s="19">
        <v>162</v>
      </c>
      <c r="I225" s="19">
        <v>42</v>
      </c>
      <c r="J225" s="20">
        <v>40.799999999999997</v>
      </c>
      <c r="K225" s="26"/>
    </row>
    <row r="226" spans="1:11" ht="16" x14ac:dyDescent="0.2">
      <c r="A226" s="22" t="s">
        <v>322</v>
      </c>
      <c r="B226" s="19">
        <v>1340</v>
      </c>
      <c r="C226" s="19">
        <v>3</v>
      </c>
      <c r="D226" s="19">
        <v>72</v>
      </c>
      <c r="E226" s="19">
        <v>318</v>
      </c>
      <c r="F226" s="19">
        <v>318</v>
      </c>
      <c r="G226" s="19">
        <v>306</v>
      </c>
      <c r="H226" s="19">
        <v>228</v>
      </c>
      <c r="I226" s="19">
        <v>93</v>
      </c>
      <c r="J226" s="20">
        <v>43.9</v>
      </c>
      <c r="K226" s="26"/>
    </row>
    <row r="227" spans="1:11" ht="16" x14ac:dyDescent="0.2">
      <c r="A227" s="22" t="s">
        <v>323</v>
      </c>
      <c r="B227" s="19">
        <v>2764</v>
      </c>
      <c r="C227" s="19">
        <v>8</v>
      </c>
      <c r="D227" s="19">
        <v>157</v>
      </c>
      <c r="E227" s="19">
        <v>593</v>
      </c>
      <c r="F227" s="19">
        <v>614</v>
      </c>
      <c r="G227" s="19">
        <v>660</v>
      </c>
      <c r="H227" s="19">
        <v>538</v>
      </c>
      <c r="I227" s="19">
        <v>194</v>
      </c>
      <c r="J227" s="20">
        <v>45.1</v>
      </c>
      <c r="K227" s="26"/>
    </row>
    <row r="228" spans="1:11" ht="16" x14ac:dyDescent="0.2">
      <c r="A228" s="23" t="s">
        <v>324</v>
      </c>
      <c r="B228" s="19">
        <v>1752</v>
      </c>
      <c r="C228" s="19">
        <v>5</v>
      </c>
      <c r="D228" s="19">
        <v>106</v>
      </c>
      <c r="E228" s="19">
        <v>387</v>
      </c>
      <c r="F228" s="19">
        <v>403</v>
      </c>
      <c r="G228" s="19">
        <v>413</v>
      </c>
      <c r="H228" s="19">
        <v>332</v>
      </c>
      <c r="I228" s="19">
        <v>104</v>
      </c>
      <c r="J228" s="20">
        <v>44.2</v>
      </c>
      <c r="K228" s="26"/>
    </row>
    <row r="229" spans="1:11" ht="16" x14ac:dyDescent="0.2">
      <c r="A229" s="23" t="s">
        <v>325</v>
      </c>
      <c r="B229" s="19">
        <v>1012</v>
      </c>
      <c r="C229" s="19">
        <v>3</v>
      </c>
      <c r="D229" s="19">
        <v>51</v>
      </c>
      <c r="E229" s="19">
        <v>205</v>
      </c>
      <c r="F229" s="19">
        <v>211</v>
      </c>
      <c r="G229" s="19">
        <v>247</v>
      </c>
      <c r="H229" s="19">
        <v>205</v>
      </c>
      <c r="I229" s="19">
        <v>89</v>
      </c>
      <c r="J229" s="20">
        <v>46.7</v>
      </c>
      <c r="K229" s="26"/>
    </row>
    <row r="230" spans="1:11" ht="21" customHeight="1" x14ac:dyDescent="0.2">
      <c r="A230" s="21" t="s">
        <v>12</v>
      </c>
      <c r="B230" s="19">
        <v>3040</v>
      </c>
      <c r="C230" s="19">
        <v>21</v>
      </c>
      <c r="D230" s="19">
        <v>148</v>
      </c>
      <c r="E230" s="19">
        <v>534</v>
      </c>
      <c r="F230" s="19">
        <v>623</v>
      </c>
      <c r="G230" s="19">
        <v>639</v>
      </c>
      <c r="H230" s="19">
        <v>647</v>
      </c>
      <c r="I230" s="19">
        <v>427</v>
      </c>
      <c r="J230" s="20">
        <v>48.1</v>
      </c>
      <c r="K230" s="26"/>
    </row>
    <row r="231" spans="1:11" ht="18" customHeight="1" x14ac:dyDescent="0.2">
      <c r="A231" s="22" t="s">
        <v>326</v>
      </c>
      <c r="B231" s="19">
        <v>2738</v>
      </c>
      <c r="C231" s="19">
        <v>15</v>
      </c>
      <c r="D231" s="19">
        <v>117</v>
      </c>
      <c r="E231" s="19">
        <v>457</v>
      </c>
      <c r="F231" s="19">
        <v>561</v>
      </c>
      <c r="G231" s="19">
        <v>583</v>
      </c>
      <c r="H231" s="19">
        <v>604</v>
      </c>
      <c r="I231" s="19">
        <v>400</v>
      </c>
      <c r="J231" s="20">
        <v>48.8</v>
      </c>
      <c r="K231" s="26" t="s">
        <v>51</v>
      </c>
    </row>
    <row r="232" spans="1:11" ht="16" x14ac:dyDescent="0.2">
      <c r="A232" s="23" t="s">
        <v>327</v>
      </c>
      <c r="B232" s="19">
        <v>2198</v>
      </c>
      <c r="C232" s="19">
        <v>12</v>
      </c>
      <c r="D232" s="19">
        <v>99</v>
      </c>
      <c r="E232" s="19">
        <v>366</v>
      </c>
      <c r="F232" s="19">
        <v>450</v>
      </c>
      <c r="G232" s="19">
        <v>469</v>
      </c>
      <c r="H232" s="19">
        <v>481</v>
      </c>
      <c r="I232" s="19">
        <v>321</v>
      </c>
      <c r="J232" s="20">
        <v>48.8</v>
      </c>
      <c r="K232" s="26"/>
    </row>
    <row r="233" spans="1:11" ht="32" x14ac:dyDescent="0.2">
      <c r="A233" s="23" t="s">
        <v>328</v>
      </c>
      <c r="B233" s="19">
        <v>540</v>
      </c>
      <c r="C233" s="19">
        <v>4</v>
      </c>
      <c r="D233" s="19">
        <v>18</v>
      </c>
      <c r="E233" s="19">
        <v>91</v>
      </c>
      <c r="F233" s="19">
        <v>111</v>
      </c>
      <c r="G233" s="19">
        <v>114</v>
      </c>
      <c r="H233" s="19">
        <v>123</v>
      </c>
      <c r="I233" s="19">
        <v>79</v>
      </c>
      <c r="J233" s="20">
        <v>48.8</v>
      </c>
      <c r="K233" s="26"/>
    </row>
    <row r="234" spans="1:11" ht="18" customHeight="1" x14ac:dyDescent="0.2">
      <c r="A234" s="22" t="s">
        <v>329</v>
      </c>
      <c r="B234" s="19">
        <v>303</v>
      </c>
      <c r="C234" s="19">
        <v>6</v>
      </c>
      <c r="D234" s="19">
        <v>31</v>
      </c>
      <c r="E234" s="19">
        <v>77</v>
      </c>
      <c r="F234" s="19">
        <v>62</v>
      </c>
      <c r="G234" s="19">
        <v>56</v>
      </c>
      <c r="H234" s="19">
        <v>44</v>
      </c>
      <c r="I234" s="19">
        <v>27</v>
      </c>
      <c r="J234" s="20">
        <v>41.8</v>
      </c>
      <c r="K234" s="26"/>
    </row>
    <row r="235" spans="1:11" ht="16" x14ac:dyDescent="0.2">
      <c r="A235" s="23" t="s">
        <v>330</v>
      </c>
      <c r="B235" s="19">
        <v>110</v>
      </c>
      <c r="C235" s="19">
        <v>2</v>
      </c>
      <c r="D235" s="19">
        <v>14</v>
      </c>
      <c r="E235" s="19">
        <v>34</v>
      </c>
      <c r="F235" s="19">
        <v>15</v>
      </c>
      <c r="G235" s="19">
        <v>16</v>
      </c>
      <c r="H235" s="19">
        <v>12</v>
      </c>
      <c r="I235" s="19">
        <v>15</v>
      </c>
      <c r="J235" s="20">
        <v>40.299999999999997</v>
      </c>
      <c r="K235" s="26"/>
    </row>
    <row r="236" spans="1:11" ht="16" x14ac:dyDescent="0.2">
      <c r="A236" s="23" t="s">
        <v>331</v>
      </c>
      <c r="B236" s="19">
        <v>82</v>
      </c>
      <c r="C236" s="19">
        <v>1</v>
      </c>
      <c r="D236" s="19">
        <v>9</v>
      </c>
      <c r="E236" s="19">
        <v>24</v>
      </c>
      <c r="F236" s="19">
        <v>18</v>
      </c>
      <c r="G236" s="19">
        <v>12</v>
      </c>
      <c r="H236" s="19">
        <v>13</v>
      </c>
      <c r="I236" s="19">
        <v>4</v>
      </c>
      <c r="J236" s="20">
        <v>39.799999999999997</v>
      </c>
      <c r="K236" s="26"/>
    </row>
    <row r="237" spans="1:11" ht="16" x14ac:dyDescent="0.2">
      <c r="A237" s="23" t="s">
        <v>332</v>
      </c>
      <c r="B237" s="19">
        <v>111</v>
      </c>
      <c r="C237" s="19">
        <v>2</v>
      </c>
      <c r="D237" s="19">
        <v>8</v>
      </c>
      <c r="E237" s="19">
        <v>19</v>
      </c>
      <c r="F237" s="19">
        <v>29</v>
      </c>
      <c r="G237" s="19">
        <v>28</v>
      </c>
      <c r="H237" s="19">
        <v>18</v>
      </c>
      <c r="I237" s="19">
        <v>8</v>
      </c>
      <c r="J237" s="20">
        <v>44.4</v>
      </c>
      <c r="K237" s="26"/>
    </row>
    <row r="238" spans="1:11" x14ac:dyDescent="0.2">
      <c r="K238" s="26"/>
    </row>
    <row r="239" spans="1:11" ht="16" x14ac:dyDescent="0.2">
      <c r="A239" s="18" t="s">
        <v>13</v>
      </c>
      <c r="B239" s="19">
        <v>18816</v>
      </c>
      <c r="C239" s="19">
        <v>225</v>
      </c>
      <c r="D239" s="19">
        <v>1213</v>
      </c>
      <c r="E239" s="19">
        <v>4811</v>
      </c>
      <c r="F239" s="19">
        <v>4362</v>
      </c>
      <c r="G239" s="19">
        <v>3775</v>
      </c>
      <c r="H239" s="19">
        <v>3092</v>
      </c>
      <c r="I239" s="19">
        <v>1339</v>
      </c>
      <c r="J239" s="20">
        <v>42.7</v>
      </c>
      <c r="K239" s="26" t="s">
        <v>52</v>
      </c>
    </row>
    <row r="240" spans="1:11" ht="21" customHeight="1" x14ac:dyDescent="0.2">
      <c r="A240" s="21" t="s">
        <v>14</v>
      </c>
      <c r="B240" s="19">
        <v>12643</v>
      </c>
      <c r="C240" s="19">
        <v>85</v>
      </c>
      <c r="D240" s="19">
        <v>687</v>
      </c>
      <c r="E240" s="19">
        <v>3371</v>
      </c>
      <c r="F240" s="19">
        <v>2997</v>
      </c>
      <c r="G240" s="19">
        <v>2543</v>
      </c>
      <c r="H240" s="19">
        <v>2032</v>
      </c>
      <c r="I240" s="19">
        <v>927</v>
      </c>
      <c r="J240" s="20">
        <v>42.7</v>
      </c>
      <c r="K240" s="26"/>
    </row>
    <row r="241" spans="1:11" ht="16" x14ac:dyDescent="0.2">
      <c r="A241" s="22" t="s">
        <v>333</v>
      </c>
      <c r="B241" s="19">
        <v>1626</v>
      </c>
      <c r="C241" s="19">
        <v>9</v>
      </c>
      <c r="D241" s="19">
        <v>55</v>
      </c>
      <c r="E241" s="19">
        <v>333</v>
      </c>
      <c r="F241" s="19">
        <v>356</v>
      </c>
      <c r="G241" s="19">
        <v>334</v>
      </c>
      <c r="H241" s="19">
        <v>330</v>
      </c>
      <c r="I241" s="19">
        <v>210</v>
      </c>
      <c r="J241" s="20">
        <v>47</v>
      </c>
      <c r="K241" s="26"/>
    </row>
    <row r="242" spans="1:11" ht="16" x14ac:dyDescent="0.2">
      <c r="A242" s="22" t="s">
        <v>334</v>
      </c>
      <c r="B242" s="19">
        <v>1127</v>
      </c>
      <c r="C242" s="19">
        <v>7</v>
      </c>
      <c r="D242" s="19">
        <v>64</v>
      </c>
      <c r="E242" s="19">
        <v>287</v>
      </c>
      <c r="F242" s="19">
        <v>210</v>
      </c>
      <c r="G242" s="19">
        <v>220</v>
      </c>
      <c r="H242" s="19">
        <v>212</v>
      </c>
      <c r="I242" s="19">
        <v>127</v>
      </c>
      <c r="J242" s="20">
        <v>45.2</v>
      </c>
      <c r="K242" s="26"/>
    </row>
    <row r="243" spans="1:11" ht="16" x14ac:dyDescent="0.2">
      <c r="A243" s="22" t="s">
        <v>335</v>
      </c>
      <c r="B243" s="19">
        <v>1795</v>
      </c>
      <c r="C243" s="19">
        <v>9</v>
      </c>
      <c r="D243" s="19">
        <v>102</v>
      </c>
      <c r="E243" s="19">
        <v>447</v>
      </c>
      <c r="F243" s="19">
        <v>377</v>
      </c>
      <c r="G243" s="19">
        <v>377</v>
      </c>
      <c r="H243" s="19">
        <v>345</v>
      </c>
      <c r="I243" s="19">
        <v>137</v>
      </c>
      <c r="J243" s="20">
        <v>44.4</v>
      </c>
      <c r="K243" s="26"/>
    </row>
    <row r="244" spans="1:11" ht="16" x14ac:dyDescent="0.2">
      <c r="A244" s="22" t="s">
        <v>336</v>
      </c>
      <c r="B244" s="19">
        <v>424</v>
      </c>
      <c r="C244" s="19">
        <v>6</v>
      </c>
      <c r="D244" s="19">
        <v>18</v>
      </c>
      <c r="E244" s="19">
        <v>101</v>
      </c>
      <c r="F244" s="19">
        <v>105</v>
      </c>
      <c r="G244" s="19">
        <v>95</v>
      </c>
      <c r="H244" s="19">
        <v>65</v>
      </c>
      <c r="I244" s="19">
        <v>34</v>
      </c>
      <c r="J244" s="20">
        <v>43.6</v>
      </c>
      <c r="K244" s="26"/>
    </row>
    <row r="245" spans="1:11" ht="16" x14ac:dyDescent="0.2">
      <c r="A245" s="22" t="s">
        <v>337</v>
      </c>
      <c r="B245" s="19">
        <v>3836</v>
      </c>
      <c r="C245" s="19">
        <v>17</v>
      </c>
      <c r="D245" s="19">
        <v>177</v>
      </c>
      <c r="E245" s="19">
        <v>1159</v>
      </c>
      <c r="F245" s="19">
        <v>1073</v>
      </c>
      <c r="G245" s="19">
        <v>819</v>
      </c>
      <c r="H245" s="19">
        <v>467</v>
      </c>
      <c r="I245" s="19">
        <v>123</v>
      </c>
      <c r="J245" s="20">
        <v>40.6</v>
      </c>
      <c r="K245" s="26"/>
    </row>
    <row r="246" spans="1:11" ht="16" x14ac:dyDescent="0.2">
      <c r="A246" s="22" t="s">
        <v>338</v>
      </c>
      <c r="B246" s="19">
        <v>1808</v>
      </c>
      <c r="C246" s="19">
        <v>6</v>
      </c>
      <c r="D246" s="19">
        <v>96</v>
      </c>
      <c r="E246" s="19">
        <v>443</v>
      </c>
      <c r="F246" s="19">
        <v>386</v>
      </c>
      <c r="G246" s="19">
        <v>358</v>
      </c>
      <c r="H246" s="19">
        <v>330</v>
      </c>
      <c r="I246" s="19">
        <v>189</v>
      </c>
      <c r="J246" s="20">
        <v>44.9</v>
      </c>
      <c r="K246" s="26"/>
    </row>
    <row r="247" spans="1:11" ht="16" x14ac:dyDescent="0.2">
      <c r="A247" s="22" t="s">
        <v>339</v>
      </c>
      <c r="B247" s="19">
        <v>649</v>
      </c>
      <c r="C247" s="19">
        <v>2</v>
      </c>
      <c r="D247" s="19">
        <v>50</v>
      </c>
      <c r="E247" s="19">
        <v>192</v>
      </c>
      <c r="F247" s="19">
        <v>156</v>
      </c>
      <c r="G247" s="19">
        <v>110</v>
      </c>
      <c r="H247" s="19">
        <v>108</v>
      </c>
      <c r="I247" s="19">
        <v>31</v>
      </c>
      <c r="J247" s="20">
        <v>41.1</v>
      </c>
      <c r="K247" s="26"/>
    </row>
    <row r="248" spans="1:11" ht="16" x14ac:dyDescent="0.2">
      <c r="A248" s="22" t="s">
        <v>340</v>
      </c>
      <c r="B248" s="19">
        <v>542</v>
      </c>
      <c r="C248" s="19">
        <v>5</v>
      </c>
      <c r="D248" s="19">
        <v>32</v>
      </c>
      <c r="E248" s="19">
        <v>174</v>
      </c>
      <c r="F248" s="19">
        <v>135</v>
      </c>
      <c r="G248" s="19">
        <v>92</v>
      </c>
      <c r="H248" s="19">
        <v>74</v>
      </c>
      <c r="I248" s="19">
        <v>30</v>
      </c>
      <c r="J248" s="20">
        <v>40</v>
      </c>
      <c r="K248" s="26"/>
    </row>
    <row r="249" spans="1:11" ht="16" x14ac:dyDescent="0.2">
      <c r="A249" s="22" t="s">
        <v>341</v>
      </c>
      <c r="B249" s="19">
        <v>379</v>
      </c>
      <c r="C249" s="19">
        <v>19</v>
      </c>
      <c r="D249" s="19">
        <v>64</v>
      </c>
      <c r="E249" s="19">
        <v>122</v>
      </c>
      <c r="F249" s="19">
        <v>75</v>
      </c>
      <c r="G249" s="19">
        <v>42</v>
      </c>
      <c r="H249" s="19">
        <v>42</v>
      </c>
      <c r="I249" s="19">
        <v>16</v>
      </c>
      <c r="J249" s="20">
        <v>34</v>
      </c>
      <c r="K249" s="26"/>
    </row>
    <row r="250" spans="1:11" ht="16" x14ac:dyDescent="0.2">
      <c r="A250" s="22" t="s">
        <v>342</v>
      </c>
      <c r="B250" s="19">
        <v>457</v>
      </c>
      <c r="C250" s="19">
        <v>5</v>
      </c>
      <c r="D250" s="19">
        <v>29</v>
      </c>
      <c r="E250" s="19">
        <v>111</v>
      </c>
      <c r="F250" s="19">
        <v>125</v>
      </c>
      <c r="G250" s="19">
        <v>99</v>
      </c>
      <c r="H250" s="19">
        <v>58</v>
      </c>
      <c r="I250" s="19">
        <v>31</v>
      </c>
      <c r="J250" s="20">
        <v>42</v>
      </c>
      <c r="K250" s="26"/>
    </row>
    <row r="251" spans="1:11" ht="21" customHeight="1" x14ac:dyDescent="0.2">
      <c r="A251" s="21" t="s">
        <v>15</v>
      </c>
      <c r="B251" s="19">
        <v>6173</v>
      </c>
      <c r="C251" s="19">
        <v>140</v>
      </c>
      <c r="D251" s="19">
        <v>526</v>
      </c>
      <c r="E251" s="19">
        <v>1441</v>
      </c>
      <c r="F251" s="19">
        <v>1365</v>
      </c>
      <c r="G251" s="19">
        <v>1231</v>
      </c>
      <c r="H251" s="19">
        <v>1060</v>
      </c>
      <c r="I251" s="19">
        <v>411</v>
      </c>
      <c r="J251" s="20">
        <v>42.5</v>
      </c>
      <c r="K251" s="26"/>
    </row>
    <row r="252" spans="1:11" ht="18" customHeight="1" x14ac:dyDescent="0.2">
      <c r="A252" s="22" t="s">
        <v>343</v>
      </c>
      <c r="B252" s="19">
        <v>87</v>
      </c>
      <c r="C252" s="19">
        <v>0</v>
      </c>
      <c r="D252" s="19">
        <v>5</v>
      </c>
      <c r="E252" s="19">
        <v>21</v>
      </c>
      <c r="F252" s="19">
        <v>25</v>
      </c>
      <c r="G252" s="19">
        <v>24</v>
      </c>
      <c r="H252" s="19">
        <v>10</v>
      </c>
      <c r="I252" s="19">
        <v>3</v>
      </c>
      <c r="J252" s="20">
        <v>41.7</v>
      </c>
      <c r="K252" s="26"/>
    </row>
    <row r="253" spans="1:11" ht="18" customHeight="1" x14ac:dyDescent="0.2">
      <c r="A253" s="22" t="s">
        <v>344</v>
      </c>
      <c r="B253" s="19">
        <v>5629</v>
      </c>
      <c r="C253" s="19">
        <v>134</v>
      </c>
      <c r="D253" s="19">
        <v>497</v>
      </c>
      <c r="E253" s="19">
        <v>1322</v>
      </c>
      <c r="F253" s="19">
        <v>1255</v>
      </c>
      <c r="G253" s="19">
        <v>1092</v>
      </c>
      <c r="H253" s="19">
        <v>949</v>
      </c>
      <c r="I253" s="19">
        <v>380</v>
      </c>
      <c r="J253" s="20">
        <v>42.2</v>
      </c>
      <c r="K253" s="26"/>
    </row>
    <row r="254" spans="1:11" ht="16" x14ac:dyDescent="0.2">
      <c r="A254" s="23" t="s">
        <v>345</v>
      </c>
      <c r="B254" s="19">
        <v>808</v>
      </c>
      <c r="C254" s="19">
        <v>14</v>
      </c>
      <c r="D254" s="19">
        <v>85</v>
      </c>
      <c r="E254" s="19">
        <v>223</v>
      </c>
      <c r="F254" s="19">
        <v>165</v>
      </c>
      <c r="G254" s="19">
        <v>155</v>
      </c>
      <c r="H254" s="19">
        <v>116</v>
      </c>
      <c r="I254" s="19">
        <v>50</v>
      </c>
      <c r="J254" s="20">
        <v>40.299999999999997</v>
      </c>
      <c r="K254" s="26"/>
    </row>
    <row r="255" spans="1:11" ht="16" x14ac:dyDescent="0.2">
      <c r="A255" s="23" t="s">
        <v>346</v>
      </c>
      <c r="B255" s="19">
        <v>552</v>
      </c>
      <c r="C255" s="19">
        <v>14</v>
      </c>
      <c r="D255" s="19">
        <v>75</v>
      </c>
      <c r="E255" s="19">
        <v>169</v>
      </c>
      <c r="F255" s="19">
        <v>94</v>
      </c>
      <c r="G255" s="19">
        <v>91</v>
      </c>
      <c r="H255" s="19">
        <v>80</v>
      </c>
      <c r="I255" s="19">
        <v>29</v>
      </c>
      <c r="J255" s="20">
        <v>37.5</v>
      </c>
      <c r="K255" s="26"/>
    </row>
    <row r="256" spans="1:11" ht="16" x14ac:dyDescent="0.2">
      <c r="A256" s="23" t="s">
        <v>347</v>
      </c>
      <c r="B256" s="19">
        <v>195</v>
      </c>
      <c r="C256" s="19">
        <v>1</v>
      </c>
      <c r="D256" s="19">
        <v>4</v>
      </c>
      <c r="E256" s="19">
        <v>38</v>
      </c>
      <c r="F256" s="19">
        <v>43</v>
      </c>
      <c r="G256" s="19">
        <v>55</v>
      </c>
      <c r="H256" s="19">
        <v>38</v>
      </c>
      <c r="I256" s="19">
        <v>15</v>
      </c>
      <c r="J256" s="20">
        <v>46</v>
      </c>
      <c r="K256" s="26"/>
    </row>
    <row r="257" spans="1:11" ht="16" x14ac:dyDescent="0.2">
      <c r="A257" s="23" t="s">
        <v>348</v>
      </c>
      <c r="B257" s="19">
        <v>753</v>
      </c>
      <c r="C257" s="19">
        <v>7</v>
      </c>
      <c r="D257" s="19">
        <v>81</v>
      </c>
      <c r="E257" s="19">
        <v>181</v>
      </c>
      <c r="F257" s="19">
        <v>147</v>
      </c>
      <c r="G257" s="19">
        <v>130</v>
      </c>
      <c r="H257" s="19">
        <v>127</v>
      </c>
      <c r="I257" s="19">
        <v>82</v>
      </c>
      <c r="J257" s="20">
        <v>42.9</v>
      </c>
      <c r="K257" s="26"/>
    </row>
    <row r="258" spans="1:11" ht="32" x14ac:dyDescent="0.2">
      <c r="A258" s="23" t="s">
        <v>349</v>
      </c>
      <c r="B258" s="19">
        <v>1631</v>
      </c>
      <c r="C258" s="19">
        <v>36</v>
      </c>
      <c r="D258" s="19">
        <v>104</v>
      </c>
      <c r="E258" s="19">
        <v>300</v>
      </c>
      <c r="F258" s="19">
        <v>387</v>
      </c>
      <c r="G258" s="19">
        <v>361</v>
      </c>
      <c r="H258" s="19">
        <v>320</v>
      </c>
      <c r="I258" s="19">
        <v>122</v>
      </c>
      <c r="J258" s="20">
        <v>44.9</v>
      </c>
      <c r="K258" s="26"/>
    </row>
    <row r="259" spans="1:11" ht="16" x14ac:dyDescent="0.2">
      <c r="A259" s="23" t="s">
        <v>350</v>
      </c>
      <c r="B259" s="19">
        <v>1293</v>
      </c>
      <c r="C259" s="19">
        <v>59</v>
      </c>
      <c r="D259" s="19">
        <v>120</v>
      </c>
      <c r="E259" s="19">
        <v>298</v>
      </c>
      <c r="F259" s="19">
        <v>334</v>
      </c>
      <c r="G259" s="19">
        <v>220</v>
      </c>
      <c r="H259" s="19">
        <v>204</v>
      </c>
      <c r="I259" s="19">
        <v>58</v>
      </c>
      <c r="J259" s="20">
        <v>40.6</v>
      </c>
      <c r="K259" s="26"/>
    </row>
    <row r="260" spans="1:11" ht="16" x14ac:dyDescent="0.2">
      <c r="A260" s="23" t="s">
        <v>351</v>
      </c>
      <c r="B260" s="19">
        <v>397</v>
      </c>
      <c r="C260" s="19">
        <v>3</v>
      </c>
      <c r="D260" s="19">
        <v>28</v>
      </c>
      <c r="E260" s="19">
        <v>112</v>
      </c>
      <c r="F260" s="19">
        <v>86</v>
      </c>
      <c r="G260" s="19">
        <v>80</v>
      </c>
      <c r="H260" s="19">
        <v>65</v>
      </c>
      <c r="I260" s="19">
        <v>23</v>
      </c>
      <c r="J260" s="20">
        <v>42.7</v>
      </c>
      <c r="K260" s="26"/>
    </row>
    <row r="261" spans="1:11" ht="18" customHeight="1" x14ac:dyDescent="0.2">
      <c r="A261" s="22" t="s">
        <v>352</v>
      </c>
      <c r="B261" s="19">
        <v>457</v>
      </c>
      <c r="C261" s="19">
        <v>6</v>
      </c>
      <c r="D261" s="19">
        <v>24</v>
      </c>
      <c r="E261" s="19">
        <v>98</v>
      </c>
      <c r="F261" s="19">
        <v>85</v>
      </c>
      <c r="G261" s="19">
        <v>116</v>
      </c>
      <c r="H261" s="19">
        <v>100</v>
      </c>
      <c r="I261" s="19">
        <v>29</v>
      </c>
      <c r="J261" s="20">
        <v>46.7</v>
      </c>
      <c r="K261" s="26" t="s">
        <v>433</v>
      </c>
    </row>
    <row r="262" spans="1:11" x14ac:dyDescent="0.2">
      <c r="K262" s="26"/>
    </row>
    <row r="263" spans="1:11" ht="16" x14ac:dyDescent="0.2">
      <c r="A263" s="18" t="s">
        <v>16</v>
      </c>
      <c r="B263" s="19">
        <v>34105</v>
      </c>
      <c r="C263" s="19">
        <v>477</v>
      </c>
      <c r="D263" s="19">
        <v>2426</v>
      </c>
      <c r="E263" s="19">
        <v>7912</v>
      </c>
      <c r="F263" s="19">
        <v>7760</v>
      </c>
      <c r="G263" s="19">
        <v>7321</v>
      </c>
      <c r="H263" s="19">
        <v>6010</v>
      </c>
      <c r="I263" s="19">
        <v>2199</v>
      </c>
      <c r="J263" s="20">
        <v>43.1</v>
      </c>
      <c r="K263" s="26"/>
    </row>
    <row r="264" spans="1:11" ht="21" customHeight="1" x14ac:dyDescent="0.2">
      <c r="A264" s="21" t="s">
        <v>17</v>
      </c>
      <c r="B264" s="19">
        <v>13369</v>
      </c>
      <c r="C264" s="19">
        <v>176</v>
      </c>
      <c r="D264" s="19">
        <v>916</v>
      </c>
      <c r="E264" s="19">
        <v>2794</v>
      </c>
      <c r="F264" s="19">
        <v>3122</v>
      </c>
      <c r="G264" s="19">
        <v>3080</v>
      </c>
      <c r="H264" s="19">
        <v>2421</v>
      </c>
      <c r="I264" s="19">
        <v>861</v>
      </c>
      <c r="J264" s="20">
        <v>43.9</v>
      </c>
      <c r="K264" s="26" t="s">
        <v>54</v>
      </c>
    </row>
    <row r="265" spans="1:11" ht="16" x14ac:dyDescent="0.2">
      <c r="A265" s="22" t="s">
        <v>353</v>
      </c>
      <c r="B265" s="19">
        <v>8671</v>
      </c>
      <c r="C265" s="19">
        <v>56</v>
      </c>
      <c r="D265" s="19">
        <v>368</v>
      </c>
      <c r="E265" s="19">
        <v>1734</v>
      </c>
      <c r="F265" s="19">
        <v>2181</v>
      </c>
      <c r="G265" s="19">
        <v>2190</v>
      </c>
      <c r="H265" s="19">
        <v>1654</v>
      </c>
      <c r="I265" s="19">
        <v>489</v>
      </c>
      <c r="J265" s="20">
        <v>44.9</v>
      </c>
      <c r="K265" s="26"/>
    </row>
    <row r="266" spans="1:11" ht="16" x14ac:dyDescent="0.2">
      <c r="A266" s="23" t="s">
        <v>354</v>
      </c>
      <c r="B266" s="19">
        <v>3772</v>
      </c>
      <c r="C266" s="19">
        <v>76</v>
      </c>
      <c r="D266" s="19">
        <v>461</v>
      </c>
      <c r="E266" s="19">
        <v>837</v>
      </c>
      <c r="F266" s="19">
        <v>784</v>
      </c>
      <c r="G266" s="19">
        <v>714</v>
      </c>
      <c r="H266" s="19">
        <v>619</v>
      </c>
      <c r="I266" s="19">
        <v>281</v>
      </c>
      <c r="J266" s="20">
        <v>41.5</v>
      </c>
      <c r="K266" s="26"/>
    </row>
    <row r="267" spans="1:11" ht="16" x14ac:dyDescent="0.2">
      <c r="A267" s="22" t="s">
        <v>355</v>
      </c>
      <c r="B267" s="19">
        <v>77</v>
      </c>
      <c r="C267" s="19">
        <v>1</v>
      </c>
      <c r="D267" s="19">
        <v>3</v>
      </c>
      <c r="E267" s="19">
        <v>15</v>
      </c>
      <c r="F267" s="19">
        <v>16</v>
      </c>
      <c r="G267" s="19">
        <v>19</v>
      </c>
      <c r="H267" s="19">
        <v>15</v>
      </c>
      <c r="I267" s="19">
        <v>6</v>
      </c>
      <c r="J267" s="20">
        <v>47.1</v>
      </c>
      <c r="K267" s="26"/>
    </row>
    <row r="268" spans="1:11" ht="16" x14ac:dyDescent="0.2">
      <c r="A268" s="22" t="s">
        <v>356</v>
      </c>
      <c r="B268" s="19">
        <v>850</v>
      </c>
      <c r="C268" s="19">
        <v>44</v>
      </c>
      <c r="D268" s="19">
        <v>83</v>
      </c>
      <c r="E268" s="19">
        <v>207</v>
      </c>
      <c r="F268" s="19">
        <v>141</v>
      </c>
      <c r="G268" s="19">
        <v>156</v>
      </c>
      <c r="H268" s="19">
        <v>134</v>
      </c>
      <c r="I268" s="19">
        <v>84</v>
      </c>
      <c r="J268" s="20">
        <v>41.6</v>
      </c>
      <c r="K268" s="26"/>
    </row>
    <row r="269" spans="1:11" ht="21" customHeight="1" x14ac:dyDescent="0.2">
      <c r="A269" s="21" t="s">
        <v>18</v>
      </c>
      <c r="B269" s="19">
        <v>20736</v>
      </c>
      <c r="C269" s="19">
        <v>301</v>
      </c>
      <c r="D269" s="19">
        <v>1510</v>
      </c>
      <c r="E269" s="19">
        <v>5118</v>
      </c>
      <c r="F269" s="19">
        <v>4639</v>
      </c>
      <c r="G269" s="19">
        <v>4241</v>
      </c>
      <c r="H269" s="19">
        <v>3588</v>
      </c>
      <c r="I269" s="19">
        <v>1338</v>
      </c>
      <c r="J269" s="20">
        <v>42.7</v>
      </c>
      <c r="K269" s="26" t="s">
        <v>55</v>
      </c>
    </row>
    <row r="270" spans="1:11" ht="18" customHeight="1" x14ac:dyDescent="0.2">
      <c r="A270" s="22" t="s">
        <v>357</v>
      </c>
      <c r="B270" s="19">
        <v>7305</v>
      </c>
      <c r="C270" s="19">
        <v>41</v>
      </c>
      <c r="D270" s="19">
        <v>461</v>
      </c>
      <c r="E270" s="19">
        <v>1956</v>
      </c>
      <c r="F270" s="19">
        <v>1770</v>
      </c>
      <c r="G270" s="19">
        <v>1520</v>
      </c>
      <c r="H270" s="19">
        <v>1237</v>
      </c>
      <c r="I270" s="19">
        <v>320</v>
      </c>
      <c r="J270" s="20">
        <v>42.1</v>
      </c>
      <c r="K270" s="26"/>
    </row>
    <row r="271" spans="1:11" ht="32" x14ac:dyDescent="0.2">
      <c r="A271" s="23" t="s">
        <v>358</v>
      </c>
      <c r="B271" s="19">
        <v>7197</v>
      </c>
      <c r="C271" s="19">
        <v>41</v>
      </c>
      <c r="D271" s="19">
        <v>455</v>
      </c>
      <c r="E271" s="19">
        <v>1929</v>
      </c>
      <c r="F271" s="19">
        <v>1736</v>
      </c>
      <c r="G271" s="19">
        <v>1499</v>
      </c>
      <c r="H271" s="19">
        <v>1226</v>
      </c>
      <c r="I271" s="19">
        <v>311</v>
      </c>
      <c r="J271" s="20">
        <v>42.1</v>
      </c>
      <c r="K271" s="26"/>
    </row>
    <row r="272" spans="1:11" ht="16" x14ac:dyDescent="0.2">
      <c r="A272" s="23" t="s">
        <v>359</v>
      </c>
      <c r="B272" s="19">
        <v>109</v>
      </c>
      <c r="C272" s="19">
        <v>1</v>
      </c>
      <c r="D272" s="19">
        <v>6</v>
      </c>
      <c r="E272" s="19">
        <v>27</v>
      </c>
      <c r="F272" s="19">
        <v>34</v>
      </c>
      <c r="G272" s="19">
        <v>21</v>
      </c>
      <c r="H272" s="19">
        <v>12</v>
      </c>
      <c r="I272" s="19">
        <v>8</v>
      </c>
      <c r="J272" s="20">
        <v>40.9</v>
      </c>
      <c r="K272" s="26"/>
    </row>
    <row r="273" spans="1:11" ht="18" customHeight="1" x14ac:dyDescent="0.2">
      <c r="A273" s="22" t="s">
        <v>360</v>
      </c>
      <c r="B273" s="19">
        <v>10284</v>
      </c>
      <c r="C273" s="19">
        <v>165</v>
      </c>
      <c r="D273" s="19">
        <v>746</v>
      </c>
      <c r="E273" s="19">
        <v>2419</v>
      </c>
      <c r="F273" s="19">
        <v>2251</v>
      </c>
      <c r="G273" s="19">
        <v>2109</v>
      </c>
      <c r="H273" s="19">
        <v>1835</v>
      </c>
      <c r="I273" s="19">
        <v>758</v>
      </c>
      <c r="J273" s="20">
        <v>43.2</v>
      </c>
      <c r="K273" s="26"/>
    </row>
    <row r="274" spans="1:11" ht="16" x14ac:dyDescent="0.2">
      <c r="A274" s="23" t="s">
        <v>361</v>
      </c>
      <c r="B274" s="19">
        <v>1548</v>
      </c>
      <c r="C274" s="19">
        <v>9</v>
      </c>
      <c r="D274" s="19">
        <v>84</v>
      </c>
      <c r="E274" s="19">
        <v>338</v>
      </c>
      <c r="F274" s="19">
        <v>358</v>
      </c>
      <c r="G274" s="19">
        <v>341</v>
      </c>
      <c r="H274" s="19">
        <v>285</v>
      </c>
      <c r="I274" s="19">
        <v>133</v>
      </c>
      <c r="J274" s="20">
        <v>44.6</v>
      </c>
      <c r="K274" s="26"/>
    </row>
    <row r="275" spans="1:11" ht="16" x14ac:dyDescent="0.2">
      <c r="A275" s="23" t="s">
        <v>362</v>
      </c>
      <c r="B275" s="19">
        <v>879</v>
      </c>
      <c r="C275" s="19">
        <v>16</v>
      </c>
      <c r="D275" s="19">
        <v>69</v>
      </c>
      <c r="E275" s="19">
        <v>223</v>
      </c>
      <c r="F275" s="19">
        <v>189</v>
      </c>
      <c r="G275" s="19">
        <v>179</v>
      </c>
      <c r="H275" s="19">
        <v>150</v>
      </c>
      <c r="I275" s="19">
        <v>54</v>
      </c>
      <c r="J275" s="20">
        <v>42.1</v>
      </c>
      <c r="K275" s="26"/>
    </row>
    <row r="276" spans="1:11" ht="16" x14ac:dyDescent="0.2">
      <c r="A276" s="23" t="s">
        <v>363</v>
      </c>
      <c r="B276" s="19">
        <v>142</v>
      </c>
      <c r="C276" s="19">
        <v>1</v>
      </c>
      <c r="D276" s="19">
        <v>10</v>
      </c>
      <c r="E276" s="19">
        <v>32</v>
      </c>
      <c r="F276" s="19">
        <v>31</v>
      </c>
      <c r="G276" s="19">
        <v>29</v>
      </c>
      <c r="H276" s="19">
        <v>28</v>
      </c>
      <c r="I276" s="19">
        <v>11</v>
      </c>
      <c r="J276" s="20">
        <v>44.2</v>
      </c>
      <c r="K276" s="26"/>
    </row>
    <row r="277" spans="1:11" ht="16" x14ac:dyDescent="0.2">
      <c r="A277" s="23" t="s">
        <v>364</v>
      </c>
      <c r="B277" s="19">
        <v>139</v>
      </c>
      <c r="C277" s="19">
        <v>0</v>
      </c>
      <c r="D277" s="19">
        <v>14</v>
      </c>
      <c r="E277" s="19">
        <v>32</v>
      </c>
      <c r="F277" s="19">
        <v>31</v>
      </c>
      <c r="G277" s="19">
        <v>24</v>
      </c>
      <c r="H277" s="19">
        <v>23</v>
      </c>
      <c r="I277" s="19">
        <v>14</v>
      </c>
      <c r="J277" s="20">
        <v>42.5</v>
      </c>
      <c r="K277" s="26"/>
    </row>
    <row r="278" spans="1:11" ht="16" x14ac:dyDescent="0.2">
      <c r="A278" s="23" t="s">
        <v>365</v>
      </c>
      <c r="B278" s="19">
        <v>348</v>
      </c>
      <c r="C278" s="19">
        <v>1</v>
      </c>
      <c r="D278" s="19">
        <v>17</v>
      </c>
      <c r="E278" s="19">
        <v>75</v>
      </c>
      <c r="F278" s="19">
        <v>50</v>
      </c>
      <c r="G278" s="19">
        <v>77</v>
      </c>
      <c r="H278" s="19">
        <v>68</v>
      </c>
      <c r="I278" s="19">
        <v>59</v>
      </c>
      <c r="J278" s="20">
        <v>49.1</v>
      </c>
      <c r="K278" s="26"/>
    </row>
    <row r="279" spans="1:11" ht="16" x14ac:dyDescent="0.2">
      <c r="A279" s="23" t="s">
        <v>366</v>
      </c>
      <c r="B279" s="19">
        <v>1934</v>
      </c>
      <c r="C279" s="19">
        <v>9</v>
      </c>
      <c r="D279" s="19">
        <v>130</v>
      </c>
      <c r="E279" s="19">
        <v>556</v>
      </c>
      <c r="F279" s="19">
        <v>487</v>
      </c>
      <c r="G279" s="19">
        <v>363</v>
      </c>
      <c r="H279" s="19">
        <v>284</v>
      </c>
      <c r="I279" s="19">
        <v>105</v>
      </c>
      <c r="J279" s="20">
        <v>41.1</v>
      </c>
      <c r="K279" s="26"/>
    </row>
    <row r="280" spans="1:11" ht="16" x14ac:dyDescent="0.2">
      <c r="A280" s="23" t="s">
        <v>367</v>
      </c>
      <c r="B280" s="19">
        <v>1338</v>
      </c>
      <c r="C280" s="19">
        <v>18</v>
      </c>
      <c r="D280" s="19">
        <v>76</v>
      </c>
      <c r="E280" s="19">
        <v>258</v>
      </c>
      <c r="F280" s="19">
        <v>279</v>
      </c>
      <c r="G280" s="19">
        <v>310</v>
      </c>
      <c r="H280" s="19">
        <v>281</v>
      </c>
      <c r="I280" s="19">
        <v>116</v>
      </c>
      <c r="J280" s="20">
        <v>46.3</v>
      </c>
      <c r="K280" s="26"/>
    </row>
    <row r="281" spans="1:11" ht="16" x14ac:dyDescent="0.2">
      <c r="A281" s="23" t="s">
        <v>368</v>
      </c>
      <c r="B281" s="19">
        <v>1560</v>
      </c>
      <c r="C281" s="19">
        <v>20</v>
      </c>
      <c r="D281" s="19">
        <v>113</v>
      </c>
      <c r="E281" s="19">
        <v>397</v>
      </c>
      <c r="F281" s="19">
        <v>369</v>
      </c>
      <c r="G281" s="19">
        <v>331</v>
      </c>
      <c r="H281" s="19">
        <v>246</v>
      </c>
      <c r="I281" s="19">
        <v>84</v>
      </c>
      <c r="J281" s="20">
        <v>42</v>
      </c>
      <c r="K281" s="26"/>
    </row>
    <row r="282" spans="1:11" ht="16" x14ac:dyDescent="0.2">
      <c r="A282" s="23" t="s">
        <v>369</v>
      </c>
      <c r="B282" s="19">
        <v>1431</v>
      </c>
      <c r="C282" s="19">
        <v>55</v>
      </c>
      <c r="D282" s="19">
        <v>126</v>
      </c>
      <c r="E282" s="19">
        <v>292</v>
      </c>
      <c r="F282" s="19">
        <v>287</v>
      </c>
      <c r="G282" s="19">
        <v>276</v>
      </c>
      <c r="H282" s="19">
        <v>285</v>
      </c>
      <c r="I282" s="19">
        <v>110</v>
      </c>
      <c r="J282" s="20">
        <v>43.8</v>
      </c>
      <c r="K282" s="26"/>
    </row>
    <row r="283" spans="1:11" ht="16" x14ac:dyDescent="0.2">
      <c r="A283" s="23" t="s">
        <v>370</v>
      </c>
      <c r="B283" s="19">
        <v>967</v>
      </c>
      <c r="C283" s="19">
        <v>35</v>
      </c>
      <c r="D283" s="19">
        <v>106</v>
      </c>
      <c r="E283" s="19">
        <v>215</v>
      </c>
      <c r="F283" s="19">
        <v>172</v>
      </c>
      <c r="G283" s="19">
        <v>180</v>
      </c>
      <c r="H283" s="19">
        <v>186</v>
      </c>
      <c r="I283" s="19">
        <v>72</v>
      </c>
      <c r="J283" s="20">
        <v>42.5</v>
      </c>
      <c r="K283" s="26"/>
    </row>
    <row r="284" spans="1:11" ht="18" customHeight="1" x14ac:dyDescent="0.2">
      <c r="A284" s="22" t="s">
        <v>371</v>
      </c>
      <c r="B284" s="19">
        <v>3147</v>
      </c>
      <c r="C284" s="19">
        <v>94</v>
      </c>
      <c r="D284" s="19">
        <v>304</v>
      </c>
      <c r="E284" s="19">
        <v>743</v>
      </c>
      <c r="F284" s="19">
        <v>618</v>
      </c>
      <c r="G284" s="19">
        <v>612</v>
      </c>
      <c r="H284" s="19">
        <v>516</v>
      </c>
      <c r="I284" s="19">
        <v>260</v>
      </c>
      <c r="J284" s="20">
        <v>42.1</v>
      </c>
      <c r="K284" s="26"/>
    </row>
    <row r="285" spans="1:11" ht="16" x14ac:dyDescent="0.2">
      <c r="A285" s="23" t="s">
        <v>372</v>
      </c>
      <c r="B285" s="19">
        <v>1707</v>
      </c>
      <c r="C285" s="19">
        <v>25</v>
      </c>
      <c r="D285" s="19">
        <v>115</v>
      </c>
      <c r="E285" s="19">
        <v>412</v>
      </c>
      <c r="F285" s="19">
        <v>345</v>
      </c>
      <c r="G285" s="19">
        <v>341</v>
      </c>
      <c r="H285" s="19">
        <v>304</v>
      </c>
      <c r="I285" s="19">
        <v>165</v>
      </c>
      <c r="J285" s="20">
        <v>44.1</v>
      </c>
      <c r="K285" s="26"/>
    </row>
    <row r="286" spans="1:11" ht="16" x14ac:dyDescent="0.2">
      <c r="A286" s="23" t="s">
        <v>373</v>
      </c>
      <c r="B286" s="19">
        <v>146</v>
      </c>
      <c r="C286" s="19">
        <v>3</v>
      </c>
      <c r="D286" s="19">
        <v>8</v>
      </c>
      <c r="E286" s="19">
        <v>24</v>
      </c>
      <c r="F286" s="19">
        <v>31</v>
      </c>
      <c r="G286" s="19">
        <v>33</v>
      </c>
      <c r="H286" s="19">
        <v>24</v>
      </c>
      <c r="I286" s="19">
        <v>23</v>
      </c>
      <c r="J286" s="20">
        <v>46.7</v>
      </c>
      <c r="K286" s="26"/>
    </row>
    <row r="287" spans="1:11" ht="16" x14ac:dyDescent="0.2">
      <c r="A287" s="23" t="s">
        <v>374</v>
      </c>
      <c r="B287" s="19">
        <v>65</v>
      </c>
      <c r="C287" s="19">
        <v>2</v>
      </c>
      <c r="D287" s="19">
        <v>4</v>
      </c>
      <c r="E287" s="19">
        <v>14</v>
      </c>
      <c r="F287" s="19">
        <v>16</v>
      </c>
      <c r="G287" s="19">
        <v>11</v>
      </c>
      <c r="H287" s="19">
        <v>16</v>
      </c>
      <c r="I287" s="19">
        <v>3</v>
      </c>
      <c r="J287" s="20">
        <v>43.9</v>
      </c>
      <c r="K287" s="26"/>
    </row>
    <row r="288" spans="1:11" ht="16" x14ac:dyDescent="0.2">
      <c r="A288" s="23" t="s">
        <v>375</v>
      </c>
      <c r="B288" s="19">
        <v>1229</v>
      </c>
      <c r="C288" s="19">
        <v>65</v>
      </c>
      <c r="D288" s="19">
        <v>177</v>
      </c>
      <c r="E288" s="19">
        <v>292</v>
      </c>
      <c r="F288" s="19">
        <v>226</v>
      </c>
      <c r="G288" s="19">
        <v>227</v>
      </c>
      <c r="H288" s="19">
        <v>172</v>
      </c>
      <c r="I288" s="19">
        <v>70</v>
      </c>
      <c r="J288" s="20">
        <v>38.4</v>
      </c>
      <c r="K288" s="26"/>
    </row>
    <row r="289" spans="1:11" x14ac:dyDescent="0.2">
      <c r="K289" s="26"/>
    </row>
    <row r="290" spans="1:11" ht="16" x14ac:dyDescent="0.2">
      <c r="A290" s="18" t="s">
        <v>19</v>
      </c>
      <c r="B290" s="19">
        <v>11480</v>
      </c>
      <c r="C290" s="19">
        <v>1869</v>
      </c>
      <c r="D290" s="19">
        <v>2054</v>
      </c>
      <c r="E290" s="19">
        <v>2504</v>
      </c>
      <c r="F290" s="19">
        <v>1850</v>
      </c>
      <c r="G290" s="19">
        <v>1505</v>
      </c>
      <c r="H290" s="19">
        <v>1148</v>
      </c>
      <c r="I290" s="19">
        <v>551</v>
      </c>
      <c r="J290" s="20">
        <v>31.8</v>
      </c>
      <c r="K290" s="26"/>
    </row>
    <row r="291" spans="1:11" ht="21" customHeight="1" x14ac:dyDescent="0.2">
      <c r="A291" s="21" t="s">
        <v>20</v>
      </c>
      <c r="B291" s="19">
        <v>2601</v>
      </c>
      <c r="C291" s="19">
        <v>203</v>
      </c>
      <c r="D291" s="19">
        <v>331</v>
      </c>
      <c r="E291" s="19">
        <v>601</v>
      </c>
      <c r="F291" s="19">
        <v>447</v>
      </c>
      <c r="G291" s="19">
        <v>404</v>
      </c>
      <c r="H291" s="19">
        <v>373</v>
      </c>
      <c r="I291" s="19">
        <v>243</v>
      </c>
      <c r="J291" s="20">
        <v>39.200000000000003</v>
      </c>
      <c r="K291" s="26" t="s">
        <v>56</v>
      </c>
    </row>
    <row r="292" spans="1:11" ht="16" x14ac:dyDescent="0.2">
      <c r="A292" s="22" t="s">
        <v>376</v>
      </c>
      <c r="B292" s="19">
        <v>140</v>
      </c>
      <c r="C292" s="19">
        <v>3</v>
      </c>
      <c r="D292" s="19">
        <v>12</v>
      </c>
      <c r="E292" s="19">
        <v>49</v>
      </c>
      <c r="F292" s="19">
        <v>25</v>
      </c>
      <c r="G292" s="19">
        <v>17</v>
      </c>
      <c r="H292" s="19">
        <v>19</v>
      </c>
      <c r="I292" s="19">
        <v>15</v>
      </c>
      <c r="J292" s="20">
        <v>38.9</v>
      </c>
      <c r="K292" s="26"/>
    </row>
    <row r="293" spans="1:11" ht="16" x14ac:dyDescent="0.2">
      <c r="A293" s="22" t="s">
        <v>377</v>
      </c>
      <c r="B293" s="19">
        <v>126</v>
      </c>
      <c r="C293" s="19">
        <v>7</v>
      </c>
      <c r="D293" s="19">
        <v>13</v>
      </c>
      <c r="E293" s="19">
        <v>36</v>
      </c>
      <c r="F293" s="19">
        <v>24</v>
      </c>
      <c r="G293" s="19">
        <v>20</v>
      </c>
      <c r="H293" s="19">
        <v>18</v>
      </c>
      <c r="I293" s="19">
        <v>9</v>
      </c>
      <c r="J293" s="20">
        <v>39.799999999999997</v>
      </c>
      <c r="K293" s="26"/>
    </row>
    <row r="294" spans="1:11" ht="32" x14ac:dyDescent="0.2">
      <c r="A294" s="22" t="s">
        <v>378</v>
      </c>
      <c r="B294" s="19">
        <v>118</v>
      </c>
      <c r="C294" s="19">
        <v>3</v>
      </c>
      <c r="D294" s="19">
        <v>14</v>
      </c>
      <c r="E294" s="19">
        <v>31</v>
      </c>
      <c r="F294" s="19">
        <v>25</v>
      </c>
      <c r="G294" s="19">
        <v>24</v>
      </c>
      <c r="H294" s="19">
        <v>14</v>
      </c>
      <c r="I294" s="19">
        <v>7</v>
      </c>
      <c r="J294" s="20">
        <v>39.200000000000003</v>
      </c>
      <c r="K294" s="26"/>
    </row>
    <row r="295" spans="1:11" ht="16" x14ac:dyDescent="0.2">
      <c r="A295" s="22" t="s">
        <v>379</v>
      </c>
      <c r="B295" s="19">
        <v>331</v>
      </c>
      <c r="C295" s="19">
        <v>1</v>
      </c>
      <c r="D295" s="19">
        <v>22</v>
      </c>
      <c r="E295" s="19">
        <v>82</v>
      </c>
      <c r="F295" s="19">
        <v>58</v>
      </c>
      <c r="G295" s="19">
        <v>55</v>
      </c>
      <c r="H295" s="19">
        <v>54</v>
      </c>
      <c r="I295" s="19">
        <v>59</v>
      </c>
      <c r="J295" s="20">
        <v>45.9</v>
      </c>
      <c r="K295" s="26"/>
    </row>
    <row r="296" spans="1:11" ht="16" x14ac:dyDescent="0.2">
      <c r="A296" s="22" t="s">
        <v>380</v>
      </c>
      <c r="B296" s="19">
        <v>307</v>
      </c>
      <c r="C296" s="19">
        <v>14</v>
      </c>
      <c r="D296" s="19">
        <v>33</v>
      </c>
      <c r="E296" s="19">
        <v>73</v>
      </c>
      <c r="F296" s="19">
        <v>54</v>
      </c>
      <c r="G296" s="19">
        <v>32</v>
      </c>
      <c r="H296" s="19">
        <v>70</v>
      </c>
      <c r="I296" s="19">
        <v>31</v>
      </c>
      <c r="J296" s="20">
        <v>42.6</v>
      </c>
      <c r="K296" s="26"/>
    </row>
    <row r="297" spans="1:11" ht="16" x14ac:dyDescent="0.2">
      <c r="A297" s="22" t="s">
        <v>381</v>
      </c>
      <c r="B297" s="19">
        <v>30</v>
      </c>
      <c r="C297" s="19">
        <v>5</v>
      </c>
      <c r="D297" s="19">
        <v>9</v>
      </c>
      <c r="E297" s="19">
        <v>7</v>
      </c>
      <c r="F297" s="19">
        <v>2</v>
      </c>
      <c r="G297" s="19">
        <v>4</v>
      </c>
      <c r="H297" s="19">
        <v>2</v>
      </c>
      <c r="I297" s="19">
        <v>2</v>
      </c>
      <c r="J297" s="20" t="s">
        <v>131</v>
      </c>
      <c r="K297" s="26"/>
    </row>
    <row r="298" spans="1:11" ht="16" x14ac:dyDescent="0.2">
      <c r="A298" s="22" t="s">
        <v>382</v>
      </c>
      <c r="B298" s="19">
        <v>1548</v>
      </c>
      <c r="C298" s="19">
        <v>169</v>
      </c>
      <c r="D298" s="19">
        <v>228</v>
      </c>
      <c r="E298" s="19">
        <v>323</v>
      </c>
      <c r="F298" s="19">
        <v>260</v>
      </c>
      <c r="G298" s="19">
        <v>252</v>
      </c>
      <c r="H298" s="19">
        <v>196</v>
      </c>
      <c r="I298" s="19">
        <v>120</v>
      </c>
      <c r="J298" s="20">
        <v>37.200000000000003</v>
      </c>
      <c r="K298" s="26"/>
    </row>
    <row r="299" spans="1:11" ht="21" customHeight="1" x14ac:dyDescent="0.2">
      <c r="A299" s="21" t="s">
        <v>21</v>
      </c>
      <c r="B299" s="19">
        <v>8879</v>
      </c>
      <c r="C299" s="19">
        <v>1666</v>
      </c>
      <c r="D299" s="19">
        <v>1723</v>
      </c>
      <c r="E299" s="19">
        <v>1902</v>
      </c>
      <c r="F299" s="19">
        <v>1403</v>
      </c>
      <c r="G299" s="19">
        <v>1102</v>
      </c>
      <c r="H299" s="19">
        <v>775</v>
      </c>
      <c r="I299" s="19">
        <v>308</v>
      </c>
      <c r="J299" s="20">
        <v>30.2</v>
      </c>
      <c r="K299" s="26" t="s">
        <v>46</v>
      </c>
    </row>
    <row r="300" spans="1:11" ht="18" customHeight="1" x14ac:dyDescent="0.2">
      <c r="A300" s="22" t="s">
        <v>22</v>
      </c>
      <c r="B300" s="19">
        <v>967</v>
      </c>
      <c r="C300" s="19">
        <v>37</v>
      </c>
      <c r="D300" s="19">
        <v>104</v>
      </c>
      <c r="E300" s="19">
        <v>215</v>
      </c>
      <c r="F300" s="19">
        <v>195</v>
      </c>
      <c r="G300" s="19">
        <v>184</v>
      </c>
      <c r="H300" s="19">
        <v>165</v>
      </c>
      <c r="I300" s="19">
        <v>67</v>
      </c>
      <c r="J300" s="20">
        <v>41.7</v>
      </c>
      <c r="K300" s="26"/>
    </row>
    <row r="301" spans="1:11" ht="16" x14ac:dyDescent="0.2">
      <c r="A301" s="23" t="s">
        <v>383</v>
      </c>
      <c r="B301" s="19">
        <v>906</v>
      </c>
      <c r="C301" s="19">
        <v>26</v>
      </c>
      <c r="D301" s="19">
        <v>94</v>
      </c>
      <c r="E301" s="19">
        <v>203</v>
      </c>
      <c r="F301" s="19">
        <v>191</v>
      </c>
      <c r="G301" s="19">
        <v>175</v>
      </c>
      <c r="H301" s="19">
        <v>157</v>
      </c>
      <c r="I301" s="19">
        <v>60</v>
      </c>
      <c r="J301" s="20">
        <v>42</v>
      </c>
      <c r="K301" s="26"/>
    </row>
    <row r="302" spans="1:11" ht="32" x14ac:dyDescent="0.2">
      <c r="A302" s="23" t="s">
        <v>384</v>
      </c>
      <c r="B302" s="19">
        <v>60</v>
      </c>
      <c r="C302" s="19">
        <v>11</v>
      </c>
      <c r="D302" s="19">
        <v>10</v>
      </c>
      <c r="E302" s="19">
        <v>11</v>
      </c>
      <c r="F302" s="19">
        <v>4</v>
      </c>
      <c r="G302" s="19">
        <v>10</v>
      </c>
      <c r="H302" s="19">
        <v>9</v>
      </c>
      <c r="I302" s="19">
        <v>6</v>
      </c>
      <c r="J302" s="20">
        <v>32.799999999999997</v>
      </c>
      <c r="K302" s="26"/>
    </row>
    <row r="303" spans="1:11" ht="18" customHeight="1" x14ac:dyDescent="0.2">
      <c r="A303" s="22" t="s">
        <v>23</v>
      </c>
      <c r="B303" s="19">
        <v>7912</v>
      </c>
      <c r="C303" s="19">
        <v>1629</v>
      </c>
      <c r="D303" s="19">
        <v>1619</v>
      </c>
      <c r="E303" s="19">
        <v>1688</v>
      </c>
      <c r="F303" s="19">
        <v>1208</v>
      </c>
      <c r="G303" s="19">
        <v>917</v>
      </c>
      <c r="H303" s="19">
        <v>609</v>
      </c>
      <c r="I303" s="19">
        <v>241</v>
      </c>
      <c r="J303" s="20">
        <v>28.9</v>
      </c>
      <c r="K303" s="26"/>
    </row>
    <row r="304" spans="1:11" ht="16" x14ac:dyDescent="0.2">
      <c r="A304" s="23" t="s">
        <v>385</v>
      </c>
      <c r="B304" s="19">
        <v>7763</v>
      </c>
      <c r="C304" s="19">
        <v>1626</v>
      </c>
      <c r="D304" s="19">
        <v>1596</v>
      </c>
      <c r="E304" s="19">
        <v>1640</v>
      </c>
      <c r="F304" s="19">
        <v>1174</v>
      </c>
      <c r="G304" s="19">
        <v>899</v>
      </c>
      <c r="H304" s="19">
        <v>598</v>
      </c>
      <c r="I304" s="19">
        <v>231</v>
      </c>
      <c r="J304" s="20">
        <v>28.8</v>
      </c>
      <c r="K304" s="26"/>
    </row>
    <row r="305" spans="1:11" ht="16" x14ac:dyDescent="0.2">
      <c r="A305" s="23" t="s">
        <v>386</v>
      </c>
      <c r="B305" s="19">
        <v>149</v>
      </c>
      <c r="C305" s="19">
        <v>4</v>
      </c>
      <c r="D305" s="19">
        <v>23</v>
      </c>
      <c r="E305" s="19">
        <v>48</v>
      </c>
      <c r="F305" s="19">
        <v>34</v>
      </c>
      <c r="G305" s="19">
        <v>18</v>
      </c>
      <c r="H305" s="19">
        <v>11</v>
      </c>
      <c r="I305" s="19">
        <v>10</v>
      </c>
      <c r="J305" s="20">
        <v>35.299999999999997</v>
      </c>
      <c r="K305" s="26"/>
    </row>
    <row r="306" spans="1:11" x14ac:dyDescent="0.2">
      <c r="K306" s="26"/>
    </row>
    <row r="307" spans="1:11" ht="16" x14ac:dyDescent="0.2">
      <c r="A307" s="18" t="s">
        <v>387</v>
      </c>
      <c r="B307" s="19">
        <v>6742</v>
      </c>
      <c r="C307" s="19">
        <v>194</v>
      </c>
      <c r="D307" s="19">
        <v>584</v>
      </c>
      <c r="E307" s="19">
        <v>1336</v>
      </c>
      <c r="F307" s="19">
        <v>1445</v>
      </c>
      <c r="G307" s="19">
        <v>1316</v>
      </c>
      <c r="H307" s="19">
        <v>1259</v>
      </c>
      <c r="I307" s="19">
        <v>608</v>
      </c>
      <c r="J307" s="20">
        <v>43.8</v>
      </c>
      <c r="K307" s="26"/>
    </row>
    <row r="308" spans="1:11" ht="21" customHeight="1" x14ac:dyDescent="0.2">
      <c r="A308" s="21" t="s">
        <v>24</v>
      </c>
      <c r="B308" s="19">
        <v>6088</v>
      </c>
      <c r="C308" s="19">
        <v>160</v>
      </c>
      <c r="D308" s="19">
        <v>482</v>
      </c>
      <c r="E308" s="19">
        <v>1228</v>
      </c>
      <c r="F308" s="19">
        <v>1333</v>
      </c>
      <c r="G308" s="19">
        <v>1199</v>
      </c>
      <c r="H308" s="19">
        <v>1129</v>
      </c>
      <c r="I308" s="19">
        <v>558</v>
      </c>
      <c r="J308" s="20">
        <v>43.9</v>
      </c>
      <c r="K308" s="26"/>
    </row>
    <row r="309" spans="1:11" ht="18" customHeight="1" x14ac:dyDescent="0.2">
      <c r="A309" s="22" t="s">
        <v>388</v>
      </c>
      <c r="B309" s="19">
        <v>1907</v>
      </c>
      <c r="C309" s="19">
        <v>84</v>
      </c>
      <c r="D309" s="19">
        <v>169</v>
      </c>
      <c r="E309" s="19">
        <v>401</v>
      </c>
      <c r="F309" s="19">
        <v>401</v>
      </c>
      <c r="G309" s="19">
        <v>359</v>
      </c>
      <c r="H309" s="19">
        <v>364</v>
      </c>
      <c r="I309" s="19">
        <v>129</v>
      </c>
      <c r="J309" s="20">
        <v>42.6</v>
      </c>
      <c r="K309" s="26"/>
    </row>
    <row r="310" spans="1:11" ht="16" x14ac:dyDescent="0.2">
      <c r="A310" s="23" t="s">
        <v>389</v>
      </c>
      <c r="B310" s="19">
        <v>1167</v>
      </c>
      <c r="C310" s="19">
        <v>43</v>
      </c>
      <c r="D310" s="19">
        <v>98</v>
      </c>
      <c r="E310" s="19">
        <v>252</v>
      </c>
      <c r="F310" s="19">
        <v>248</v>
      </c>
      <c r="G310" s="19">
        <v>239</v>
      </c>
      <c r="H310" s="19">
        <v>220</v>
      </c>
      <c r="I310" s="19">
        <v>67</v>
      </c>
      <c r="J310" s="20">
        <v>42.7</v>
      </c>
      <c r="K310" s="26"/>
    </row>
    <row r="311" spans="1:11" ht="16" x14ac:dyDescent="0.2">
      <c r="A311" s="23" t="s">
        <v>390</v>
      </c>
      <c r="B311" s="19">
        <v>180</v>
      </c>
      <c r="C311" s="19">
        <v>28</v>
      </c>
      <c r="D311" s="19">
        <v>29</v>
      </c>
      <c r="E311" s="19">
        <v>42</v>
      </c>
      <c r="F311" s="19">
        <v>31</v>
      </c>
      <c r="G311" s="19">
        <v>28</v>
      </c>
      <c r="H311" s="19">
        <v>18</v>
      </c>
      <c r="I311" s="19">
        <v>5</v>
      </c>
      <c r="J311" s="20">
        <v>34.700000000000003</v>
      </c>
      <c r="K311" s="26"/>
    </row>
    <row r="312" spans="1:11" ht="16" x14ac:dyDescent="0.2">
      <c r="A312" s="23" t="s">
        <v>391</v>
      </c>
      <c r="B312" s="19">
        <v>94</v>
      </c>
      <c r="C312" s="19">
        <v>4</v>
      </c>
      <c r="D312" s="19">
        <v>3</v>
      </c>
      <c r="E312" s="19">
        <v>26</v>
      </c>
      <c r="F312" s="19">
        <v>16</v>
      </c>
      <c r="G312" s="19">
        <v>16</v>
      </c>
      <c r="H312" s="19">
        <v>18</v>
      </c>
      <c r="I312" s="19">
        <v>10</v>
      </c>
      <c r="J312" s="20">
        <v>44.4</v>
      </c>
      <c r="K312" s="26"/>
    </row>
    <row r="313" spans="1:11" ht="32" x14ac:dyDescent="0.2">
      <c r="A313" s="23" t="s">
        <v>392</v>
      </c>
      <c r="B313" s="19">
        <v>282</v>
      </c>
      <c r="C313" s="19">
        <v>6</v>
      </c>
      <c r="D313" s="19">
        <v>27</v>
      </c>
      <c r="E313" s="19">
        <v>62</v>
      </c>
      <c r="F313" s="19">
        <v>64</v>
      </c>
      <c r="G313" s="19">
        <v>43</v>
      </c>
      <c r="H313" s="19">
        <v>60</v>
      </c>
      <c r="I313" s="19">
        <v>21</v>
      </c>
      <c r="J313" s="20">
        <v>42.9</v>
      </c>
      <c r="K313" s="26"/>
    </row>
    <row r="314" spans="1:11" ht="16" x14ac:dyDescent="0.2">
      <c r="A314" s="23" t="s">
        <v>393</v>
      </c>
      <c r="B314" s="19">
        <v>184</v>
      </c>
      <c r="C314" s="19">
        <v>3</v>
      </c>
      <c r="D314" s="19">
        <v>12</v>
      </c>
      <c r="E314" s="19">
        <v>20</v>
      </c>
      <c r="F314" s="19">
        <v>42</v>
      </c>
      <c r="G314" s="19">
        <v>34</v>
      </c>
      <c r="H314" s="19">
        <v>47</v>
      </c>
      <c r="I314" s="19">
        <v>26</v>
      </c>
      <c r="J314" s="20">
        <v>48.5</v>
      </c>
      <c r="K314" s="26"/>
    </row>
    <row r="315" spans="1:11" ht="18" customHeight="1" x14ac:dyDescent="0.2">
      <c r="A315" s="22" t="s">
        <v>394</v>
      </c>
      <c r="B315" s="19">
        <v>2207</v>
      </c>
      <c r="C315" s="19">
        <v>54</v>
      </c>
      <c r="D315" s="19">
        <v>204</v>
      </c>
      <c r="E315" s="19">
        <v>464</v>
      </c>
      <c r="F315" s="19">
        <v>525</v>
      </c>
      <c r="G315" s="19">
        <v>461</v>
      </c>
      <c r="H315" s="19">
        <v>328</v>
      </c>
      <c r="I315" s="19">
        <v>171</v>
      </c>
      <c r="J315" s="20">
        <v>42.1</v>
      </c>
      <c r="K315" s="26"/>
    </row>
    <row r="316" spans="1:11" ht="16" x14ac:dyDescent="0.2">
      <c r="A316" s="23" t="s">
        <v>395</v>
      </c>
      <c r="B316" s="19">
        <v>108</v>
      </c>
      <c r="C316" s="19">
        <v>2</v>
      </c>
      <c r="D316" s="19">
        <v>9</v>
      </c>
      <c r="E316" s="19">
        <v>25</v>
      </c>
      <c r="F316" s="19">
        <v>27</v>
      </c>
      <c r="G316" s="19">
        <v>19</v>
      </c>
      <c r="H316" s="19">
        <v>16</v>
      </c>
      <c r="I316" s="19">
        <v>11</v>
      </c>
      <c r="J316" s="20">
        <v>41.3</v>
      </c>
      <c r="K316" s="26"/>
    </row>
    <row r="317" spans="1:11" ht="16" x14ac:dyDescent="0.2">
      <c r="A317" s="23" t="s">
        <v>396</v>
      </c>
      <c r="B317" s="19">
        <v>869</v>
      </c>
      <c r="C317" s="19">
        <v>11</v>
      </c>
      <c r="D317" s="19">
        <v>88</v>
      </c>
      <c r="E317" s="19">
        <v>199</v>
      </c>
      <c r="F317" s="19">
        <v>227</v>
      </c>
      <c r="G317" s="19">
        <v>171</v>
      </c>
      <c r="H317" s="19">
        <v>103</v>
      </c>
      <c r="I317" s="19">
        <v>70</v>
      </c>
      <c r="J317" s="20">
        <v>41</v>
      </c>
      <c r="K317" s="26"/>
    </row>
    <row r="318" spans="1:11" ht="16" x14ac:dyDescent="0.2">
      <c r="A318" s="23" t="s">
        <v>397</v>
      </c>
      <c r="B318" s="19">
        <v>500</v>
      </c>
      <c r="C318" s="19">
        <v>9</v>
      </c>
      <c r="D318" s="19">
        <v>43</v>
      </c>
      <c r="E318" s="19">
        <v>95</v>
      </c>
      <c r="F318" s="19">
        <v>124</v>
      </c>
      <c r="G318" s="19">
        <v>127</v>
      </c>
      <c r="H318" s="19">
        <v>74</v>
      </c>
      <c r="I318" s="19">
        <v>29</v>
      </c>
      <c r="J318" s="20">
        <v>42.5</v>
      </c>
      <c r="K318" s="26"/>
    </row>
    <row r="319" spans="1:11" ht="16" x14ac:dyDescent="0.2">
      <c r="A319" s="23" t="s">
        <v>398</v>
      </c>
      <c r="B319" s="19">
        <v>213</v>
      </c>
      <c r="C319" s="19">
        <v>5</v>
      </c>
      <c r="D319" s="19">
        <v>8</v>
      </c>
      <c r="E319" s="19">
        <v>30</v>
      </c>
      <c r="F319" s="19">
        <v>52</v>
      </c>
      <c r="G319" s="19">
        <v>59</v>
      </c>
      <c r="H319" s="19">
        <v>45</v>
      </c>
      <c r="I319" s="19">
        <v>15</v>
      </c>
      <c r="J319" s="20">
        <v>46.8</v>
      </c>
      <c r="K319" s="26"/>
    </row>
    <row r="320" spans="1:11" ht="16" x14ac:dyDescent="0.2">
      <c r="A320" s="23" t="s">
        <v>399</v>
      </c>
      <c r="B320" s="19">
        <v>111</v>
      </c>
      <c r="C320" s="19">
        <v>1</v>
      </c>
      <c r="D320" s="19">
        <v>6</v>
      </c>
      <c r="E320" s="19">
        <v>17</v>
      </c>
      <c r="F320" s="19">
        <v>20</v>
      </c>
      <c r="G320" s="19">
        <v>17</v>
      </c>
      <c r="H320" s="19">
        <v>29</v>
      </c>
      <c r="I320" s="19">
        <v>21</v>
      </c>
      <c r="J320" s="20">
        <v>51.3</v>
      </c>
      <c r="K320" s="26"/>
    </row>
    <row r="321" spans="1:11" ht="16" x14ac:dyDescent="0.2">
      <c r="A321" s="23" t="s">
        <v>400</v>
      </c>
      <c r="B321" s="19">
        <v>407</v>
      </c>
      <c r="C321" s="19">
        <v>26</v>
      </c>
      <c r="D321" s="19">
        <v>51</v>
      </c>
      <c r="E321" s="19">
        <v>99</v>
      </c>
      <c r="F321" s="19">
        <v>76</v>
      </c>
      <c r="G321" s="19">
        <v>68</v>
      </c>
      <c r="H321" s="19">
        <v>61</v>
      </c>
      <c r="I321" s="19">
        <v>25</v>
      </c>
      <c r="J321" s="20">
        <v>39.200000000000003</v>
      </c>
      <c r="K321" s="26"/>
    </row>
    <row r="322" spans="1:11" ht="18" customHeight="1" x14ac:dyDescent="0.2">
      <c r="A322" s="22" t="s">
        <v>401</v>
      </c>
      <c r="B322" s="19">
        <v>1974</v>
      </c>
      <c r="C322" s="19">
        <v>22</v>
      </c>
      <c r="D322" s="19">
        <v>109</v>
      </c>
      <c r="E322" s="19">
        <v>363</v>
      </c>
      <c r="F322" s="19">
        <v>406</v>
      </c>
      <c r="G322" s="19">
        <v>379</v>
      </c>
      <c r="H322" s="19">
        <v>437</v>
      </c>
      <c r="I322" s="19">
        <v>258</v>
      </c>
      <c r="J322" s="20">
        <v>47.5</v>
      </c>
      <c r="K322" s="26"/>
    </row>
    <row r="323" spans="1:11" ht="16" x14ac:dyDescent="0.2">
      <c r="A323" s="23" t="s">
        <v>402</v>
      </c>
      <c r="B323" s="19">
        <v>989</v>
      </c>
      <c r="C323" s="19">
        <v>11</v>
      </c>
      <c r="D323" s="19">
        <v>49</v>
      </c>
      <c r="E323" s="19">
        <v>137</v>
      </c>
      <c r="F323" s="19">
        <v>187</v>
      </c>
      <c r="G323" s="19">
        <v>191</v>
      </c>
      <c r="H323" s="19">
        <v>246</v>
      </c>
      <c r="I323" s="19">
        <v>169</v>
      </c>
      <c r="J323" s="20">
        <v>50.6</v>
      </c>
      <c r="K323" s="26"/>
    </row>
    <row r="324" spans="1:11" ht="32" x14ac:dyDescent="0.2">
      <c r="A324" s="23" t="s">
        <v>403</v>
      </c>
      <c r="B324" s="19">
        <v>758</v>
      </c>
      <c r="C324" s="19">
        <v>9</v>
      </c>
      <c r="D324" s="19">
        <v>46</v>
      </c>
      <c r="E324" s="19">
        <v>190</v>
      </c>
      <c r="F324" s="19">
        <v>176</v>
      </c>
      <c r="G324" s="19">
        <v>132</v>
      </c>
      <c r="H324" s="19">
        <v>139</v>
      </c>
      <c r="I324" s="19">
        <v>67</v>
      </c>
      <c r="J324" s="20">
        <v>43.5</v>
      </c>
      <c r="K324" s="26"/>
    </row>
    <row r="325" spans="1:11" ht="16" x14ac:dyDescent="0.2">
      <c r="A325" s="23" t="s">
        <v>404</v>
      </c>
      <c r="B325" s="19">
        <v>66</v>
      </c>
      <c r="C325" s="19">
        <v>0</v>
      </c>
      <c r="D325" s="19">
        <v>1</v>
      </c>
      <c r="E325" s="19">
        <v>7</v>
      </c>
      <c r="F325" s="19">
        <v>13</v>
      </c>
      <c r="G325" s="19">
        <v>21</v>
      </c>
      <c r="H325" s="19">
        <v>20</v>
      </c>
      <c r="I325" s="19">
        <v>5</v>
      </c>
      <c r="J325" s="20">
        <v>51.3</v>
      </c>
      <c r="K325" s="26"/>
    </row>
    <row r="326" spans="1:11" ht="16" x14ac:dyDescent="0.2">
      <c r="A326" s="23" t="s">
        <v>405</v>
      </c>
      <c r="B326" s="19">
        <v>161</v>
      </c>
      <c r="C326" s="19">
        <v>3</v>
      </c>
      <c r="D326" s="19">
        <v>14</v>
      </c>
      <c r="E326" s="19">
        <v>29</v>
      </c>
      <c r="F326" s="19">
        <v>30</v>
      </c>
      <c r="G326" s="19">
        <v>35</v>
      </c>
      <c r="H326" s="19">
        <v>33</v>
      </c>
      <c r="I326" s="19">
        <v>18</v>
      </c>
      <c r="J326" s="20">
        <v>45.7</v>
      </c>
      <c r="K326" s="26"/>
    </row>
    <row r="327" spans="1:11" ht="21" customHeight="1" x14ac:dyDescent="0.2">
      <c r="A327" s="21" t="s">
        <v>406</v>
      </c>
      <c r="B327" s="19">
        <v>654</v>
      </c>
      <c r="C327" s="19">
        <v>35</v>
      </c>
      <c r="D327" s="19">
        <v>102</v>
      </c>
      <c r="E327" s="19">
        <v>109</v>
      </c>
      <c r="F327" s="19">
        <v>112</v>
      </c>
      <c r="G327" s="19">
        <v>118</v>
      </c>
      <c r="H327" s="19">
        <v>129</v>
      </c>
      <c r="I327" s="19">
        <v>50</v>
      </c>
      <c r="J327" s="20">
        <v>42.2</v>
      </c>
      <c r="K327" s="26" t="s">
        <v>57</v>
      </c>
    </row>
    <row r="328" spans="1:11" x14ac:dyDescent="0.2">
      <c r="K328" s="26"/>
    </row>
    <row r="329" spans="1:11" ht="16" x14ac:dyDescent="0.2">
      <c r="A329" s="18" t="s">
        <v>407</v>
      </c>
      <c r="B329" s="19">
        <v>7501</v>
      </c>
      <c r="C329" s="19">
        <v>30</v>
      </c>
      <c r="D329" s="19">
        <v>322</v>
      </c>
      <c r="E329" s="19">
        <v>1512</v>
      </c>
      <c r="F329" s="19">
        <v>1814</v>
      </c>
      <c r="G329" s="19">
        <v>1853</v>
      </c>
      <c r="H329" s="19">
        <v>1520</v>
      </c>
      <c r="I329" s="19">
        <v>451</v>
      </c>
      <c r="J329" s="20">
        <v>45.6</v>
      </c>
      <c r="K329" s="26" t="s">
        <v>53</v>
      </c>
    </row>
    <row r="330" spans="1:11" ht="16" x14ac:dyDescent="0.2">
      <c r="A330" s="21" t="s">
        <v>408</v>
      </c>
      <c r="B330" s="19">
        <v>1122</v>
      </c>
      <c r="C330" s="19">
        <v>6</v>
      </c>
      <c r="D330" s="19">
        <v>52</v>
      </c>
      <c r="E330" s="19">
        <v>191</v>
      </c>
      <c r="F330" s="19">
        <v>248</v>
      </c>
      <c r="G330" s="19">
        <v>283</v>
      </c>
      <c r="H330" s="19">
        <v>256</v>
      </c>
      <c r="I330" s="19">
        <v>86</v>
      </c>
      <c r="J330" s="20">
        <v>47.8</v>
      </c>
      <c r="K330" s="26"/>
    </row>
    <row r="331" spans="1:11" ht="16" x14ac:dyDescent="0.2">
      <c r="A331" s="21" t="s">
        <v>409</v>
      </c>
      <c r="B331" s="19">
        <v>310</v>
      </c>
      <c r="C331" s="19">
        <v>1</v>
      </c>
      <c r="D331" s="19">
        <v>11</v>
      </c>
      <c r="E331" s="19">
        <v>52</v>
      </c>
      <c r="F331" s="19">
        <v>67</v>
      </c>
      <c r="G331" s="19">
        <v>80</v>
      </c>
      <c r="H331" s="19">
        <v>80</v>
      </c>
      <c r="I331" s="19">
        <v>20</v>
      </c>
      <c r="J331" s="20">
        <v>48.3</v>
      </c>
      <c r="K331" s="26"/>
    </row>
    <row r="332" spans="1:11" ht="16" x14ac:dyDescent="0.2">
      <c r="A332" s="21" t="s">
        <v>410</v>
      </c>
      <c r="B332" s="19">
        <v>166</v>
      </c>
      <c r="C332" s="19">
        <v>2</v>
      </c>
      <c r="D332" s="19">
        <v>6</v>
      </c>
      <c r="E332" s="19">
        <v>20</v>
      </c>
      <c r="F332" s="19">
        <v>36</v>
      </c>
      <c r="G332" s="19">
        <v>38</v>
      </c>
      <c r="H332" s="19">
        <v>52</v>
      </c>
      <c r="I332" s="19">
        <v>12</v>
      </c>
      <c r="J332" s="20">
        <v>49.4</v>
      </c>
      <c r="K332" s="26"/>
    </row>
    <row r="333" spans="1:11" ht="16" x14ac:dyDescent="0.2">
      <c r="A333" s="21" t="s">
        <v>411</v>
      </c>
      <c r="B333" s="19">
        <v>2771</v>
      </c>
      <c r="C333" s="19">
        <v>9</v>
      </c>
      <c r="D333" s="19">
        <v>133</v>
      </c>
      <c r="E333" s="19">
        <v>705</v>
      </c>
      <c r="F333" s="19">
        <v>704</v>
      </c>
      <c r="G333" s="19">
        <v>669</v>
      </c>
      <c r="H333" s="19">
        <v>422</v>
      </c>
      <c r="I333" s="19">
        <v>129</v>
      </c>
      <c r="J333" s="20">
        <v>43</v>
      </c>
      <c r="K333" s="26"/>
    </row>
    <row r="334" spans="1:11" ht="16" x14ac:dyDescent="0.2">
      <c r="A334" s="21" t="s">
        <v>412</v>
      </c>
      <c r="B334" s="19">
        <v>1186</v>
      </c>
      <c r="C334" s="19">
        <v>3</v>
      </c>
      <c r="D334" s="19">
        <v>42</v>
      </c>
      <c r="E334" s="19">
        <v>217</v>
      </c>
      <c r="F334" s="19">
        <v>298</v>
      </c>
      <c r="G334" s="19">
        <v>289</v>
      </c>
      <c r="H334" s="19">
        <v>252</v>
      </c>
      <c r="I334" s="19">
        <v>86</v>
      </c>
      <c r="J334" s="20">
        <v>45.9</v>
      </c>
      <c r="K334" s="26"/>
    </row>
    <row r="335" spans="1:11" ht="16" x14ac:dyDescent="0.2">
      <c r="A335" s="21" t="s">
        <v>413</v>
      </c>
      <c r="B335" s="19">
        <v>296</v>
      </c>
      <c r="C335" s="19">
        <v>1</v>
      </c>
      <c r="D335" s="19">
        <v>24</v>
      </c>
      <c r="E335" s="19">
        <v>60</v>
      </c>
      <c r="F335" s="19">
        <v>66</v>
      </c>
      <c r="G335" s="19">
        <v>77</v>
      </c>
      <c r="H335" s="19">
        <v>54</v>
      </c>
      <c r="I335" s="19">
        <v>14</v>
      </c>
      <c r="J335" s="20">
        <v>45.4</v>
      </c>
      <c r="K335" s="26"/>
    </row>
    <row r="336" spans="1:11" ht="16" x14ac:dyDescent="0.2">
      <c r="A336" s="21" t="s">
        <v>414</v>
      </c>
      <c r="B336" s="19">
        <v>682</v>
      </c>
      <c r="C336" s="19">
        <v>1</v>
      </c>
      <c r="D336" s="19">
        <v>32</v>
      </c>
      <c r="E336" s="19">
        <v>106</v>
      </c>
      <c r="F336" s="19">
        <v>147</v>
      </c>
      <c r="G336" s="19">
        <v>160</v>
      </c>
      <c r="H336" s="19">
        <v>179</v>
      </c>
      <c r="I336" s="19">
        <v>57</v>
      </c>
      <c r="J336" s="20">
        <v>48.7</v>
      </c>
      <c r="K336" s="26"/>
    </row>
    <row r="337" spans="1:11" ht="16" x14ac:dyDescent="0.2">
      <c r="A337" s="21" t="s">
        <v>415</v>
      </c>
      <c r="B337" s="19">
        <v>968</v>
      </c>
      <c r="C337" s="19">
        <v>7</v>
      </c>
      <c r="D337" s="19">
        <v>24</v>
      </c>
      <c r="E337" s="19">
        <v>160</v>
      </c>
      <c r="F337" s="19">
        <v>247</v>
      </c>
      <c r="G337" s="19">
        <v>257</v>
      </c>
      <c r="H337" s="19">
        <v>226</v>
      </c>
      <c r="I337" s="19">
        <v>47</v>
      </c>
      <c r="J337" s="20">
        <v>47.2</v>
      </c>
      <c r="K337" s="26"/>
    </row>
    <row r="338" spans="1:11" x14ac:dyDescent="0.2">
      <c r="A338" s="14" t="s">
        <v>114</v>
      </c>
      <c r="B338"/>
      <c r="C338"/>
      <c r="D338"/>
      <c r="E338"/>
      <c r="F338"/>
      <c r="G338"/>
      <c r="H338"/>
      <c r="I338"/>
      <c r="J338"/>
      <c r="K338" s="26"/>
    </row>
    <row r="339" spans="1:11" ht="76.25" customHeight="1" x14ac:dyDescent="0.2">
      <c r="A339" s="88" t="s">
        <v>427</v>
      </c>
      <c r="B339" s="89"/>
      <c r="C339" s="89"/>
      <c r="D339" s="89"/>
      <c r="E339" s="89"/>
      <c r="F339" s="89"/>
      <c r="G339" s="89"/>
      <c r="H339" s="89"/>
      <c r="I339" s="89"/>
      <c r="J339" s="89"/>
      <c r="K339" s="26"/>
    </row>
    <row r="340" spans="1:11" x14ac:dyDescent="0.2">
      <c r="K340" s="26"/>
    </row>
    <row r="341" spans="1:11" ht="48" x14ac:dyDescent="0.2">
      <c r="A341" s="28" t="s">
        <v>435</v>
      </c>
      <c r="B341" s="31" t="s">
        <v>418</v>
      </c>
      <c r="C341" s="31" t="s">
        <v>419</v>
      </c>
      <c r="D341" s="31" t="s">
        <v>420</v>
      </c>
      <c r="E341" s="31" t="s">
        <v>421</v>
      </c>
      <c r="F341" s="31" t="s">
        <v>422</v>
      </c>
      <c r="G341" s="31" t="s">
        <v>423</v>
      </c>
      <c r="H341" s="31" t="s">
        <v>424</v>
      </c>
      <c r="I341" s="31" t="s">
        <v>425</v>
      </c>
      <c r="J341" s="32" t="s">
        <v>426</v>
      </c>
      <c r="K341" s="26"/>
    </row>
    <row r="342" spans="1:11" x14ac:dyDescent="0.2">
      <c r="A342" t="s">
        <v>432</v>
      </c>
      <c r="B342" s="1">
        <f>SUM(B82,B92)</f>
        <v>1957</v>
      </c>
      <c r="C342" s="1">
        <f t="shared" ref="C342:I342" si="0">SUM(C82,C92)</f>
        <v>45</v>
      </c>
      <c r="D342" s="1">
        <f t="shared" si="0"/>
        <v>160</v>
      </c>
      <c r="E342" s="1">
        <f t="shared" si="0"/>
        <v>484</v>
      </c>
      <c r="F342" s="1">
        <f t="shared" si="0"/>
        <v>443</v>
      </c>
      <c r="G342" s="1">
        <f t="shared" si="0"/>
        <v>416</v>
      </c>
      <c r="H342" s="1">
        <f t="shared" si="0"/>
        <v>314</v>
      </c>
      <c r="I342" s="1">
        <f t="shared" si="0"/>
        <v>94</v>
      </c>
      <c r="J342"/>
      <c r="K342" s="26" t="s">
        <v>30</v>
      </c>
    </row>
    <row r="343" spans="1:11" x14ac:dyDescent="0.2">
      <c r="A343" t="s">
        <v>434</v>
      </c>
      <c r="B343" s="1">
        <f>B113-B116</f>
        <v>810</v>
      </c>
      <c r="C343" s="1">
        <f t="shared" ref="C343:I343" si="1">C113-C116</f>
        <v>5</v>
      </c>
      <c r="D343" s="1">
        <f t="shared" si="1"/>
        <v>44</v>
      </c>
      <c r="E343" s="1">
        <f t="shared" si="1"/>
        <v>165</v>
      </c>
      <c r="F343" s="1">
        <f t="shared" si="1"/>
        <v>160</v>
      </c>
      <c r="G343" s="1">
        <f t="shared" si="1"/>
        <v>199</v>
      </c>
      <c r="H343" s="1">
        <f t="shared" si="1"/>
        <v>185</v>
      </c>
      <c r="I343" s="1">
        <f t="shared" si="1"/>
        <v>53</v>
      </c>
      <c r="J343"/>
      <c r="K343" s="26" t="s">
        <v>92</v>
      </c>
    </row>
    <row r="344" spans="1:11" x14ac:dyDescent="0.2">
      <c r="A344" t="s">
        <v>436</v>
      </c>
      <c r="B344" s="1">
        <f>B29-B32</f>
        <v>287</v>
      </c>
      <c r="C344" s="1">
        <f t="shared" ref="C344:I344" si="2">C29-C32</f>
        <v>4</v>
      </c>
      <c r="D344" s="1">
        <f t="shared" si="2"/>
        <v>19</v>
      </c>
      <c r="E344" s="1">
        <f t="shared" si="2"/>
        <v>50</v>
      </c>
      <c r="F344" s="1">
        <f t="shared" si="2"/>
        <v>71</v>
      </c>
      <c r="G344" s="1">
        <f t="shared" si="2"/>
        <v>60</v>
      </c>
      <c r="H344" s="1">
        <f t="shared" si="2"/>
        <v>68</v>
      </c>
      <c r="I344" s="1">
        <f t="shared" si="2"/>
        <v>15</v>
      </c>
      <c r="J344"/>
      <c r="K344" s="26" t="s">
        <v>97</v>
      </c>
    </row>
    <row r="345" spans="1:11" x14ac:dyDescent="0.2">
      <c r="A345" t="s">
        <v>438</v>
      </c>
      <c r="B345" s="1">
        <f>SUM(B39,B42:B44,B46)</f>
        <v>1021</v>
      </c>
      <c r="C345" s="1">
        <f t="shared" ref="C345:I345" si="3">SUM(C39,C42:C44,C46)</f>
        <v>15</v>
      </c>
      <c r="D345" s="1">
        <f t="shared" si="3"/>
        <v>60</v>
      </c>
      <c r="E345" s="1">
        <f t="shared" si="3"/>
        <v>220</v>
      </c>
      <c r="F345" s="1">
        <f t="shared" si="3"/>
        <v>204</v>
      </c>
      <c r="G345" s="1">
        <f t="shared" si="3"/>
        <v>223</v>
      </c>
      <c r="H345" s="1">
        <f t="shared" si="3"/>
        <v>240</v>
      </c>
      <c r="I345" s="1">
        <f t="shared" si="3"/>
        <v>58</v>
      </c>
      <c r="J345"/>
      <c r="K345" s="26" t="s">
        <v>36</v>
      </c>
    </row>
    <row r="346" spans="1:11" x14ac:dyDescent="0.2">
      <c r="A346" t="s">
        <v>437</v>
      </c>
      <c r="B346" s="1">
        <f>B63-B64</f>
        <v>1038</v>
      </c>
      <c r="C346" s="1">
        <f t="shared" ref="C346:I346" si="4">C63-C64</f>
        <v>3</v>
      </c>
      <c r="D346" s="1">
        <f t="shared" si="4"/>
        <v>57</v>
      </c>
      <c r="E346" s="1">
        <f t="shared" si="4"/>
        <v>254</v>
      </c>
      <c r="F346" s="1">
        <f t="shared" si="4"/>
        <v>226</v>
      </c>
      <c r="G346" s="1">
        <f t="shared" si="4"/>
        <v>230</v>
      </c>
      <c r="H346" s="1">
        <f t="shared" si="4"/>
        <v>224</v>
      </c>
      <c r="I346" s="1">
        <f t="shared" si="4"/>
        <v>46</v>
      </c>
      <c r="J346"/>
      <c r="K346" s="26" t="s">
        <v>41</v>
      </c>
    </row>
    <row r="347" spans="1:11" x14ac:dyDescent="0.2">
      <c r="A347" t="s">
        <v>439</v>
      </c>
      <c r="B347" s="1">
        <f>SUM(B203:B204,B261)</f>
        <v>833</v>
      </c>
      <c r="C347" s="1">
        <f t="shared" ref="C347:I347" si="5">SUM(C203:C204,C261)</f>
        <v>7</v>
      </c>
      <c r="D347" s="1">
        <f t="shared" si="5"/>
        <v>35</v>
      </c>
      <c r="E347" s="1">
        <f t="shared" si="5"/>
        <v>177</v>
      </c>
      <c r="F347" s="1">
        <f t="shared" si="5"/>
        <v>165</v>
      </c>
      <c r="G347" s="1">
        <f t="shared" si="5"/>
        <v>208</v>
      </c>
      <c r="H347" s="1">
        <f t="shared" si="5"/>
        <v>192</v>
      </c>
      <c r="I347" s="1">
        <f t="shared" si="5"/>
        <v>48</v>
      </c>
      <c r="J347"/>
      <c r="K347" s="26" t="s">
        <v>107</v>
      </c>
    </row>
    <row r="348" spans="1:11" x14ac:dyDescent="0.2">
      <c r="A348" t="s">
        <v>78</v>
      </c>
      <c r="B348" s="1">
        <f>SUM(B208:B209,B211,B213)</f>
        <v>1096</v>
      </c>
      <c r="C348" s="1">
        <f t="shared" ref="C348:I348" si="6">SUM(C208:C209,C211,C213)</f>
        <v>23</v>
      </c>
      <c r="D348" s="1">
        <f t="shared" si="6"/>
        <v>78</v>
      </c>
      <c r="E348" s="1">
        <f t="shared" si="6"/>
        <v>280</v>
      </c>
      <c r="F348" s="1">
        <f t="shared" si="6"/>
        <v>256</v>
      </c>
      <c r="G348" s="1">
        <f t="shared" si="6"/>
        <v>231</v>
      </c>
      <c r="H348" s="1">
        <f t="shared" si="6"/>
        <v>161</v>
      </c>
      <c r="I348" s="1">
        <f t="shared" si="6"/>
        <v>68</v>
      </c>
      <c r="J348"/>
      <c r="K348" s="26" t="s">
        <v>47</v>
      </c>
    </row>
    <row r="349" spans="1:11" x14ac:dyDescent="0.2">
      <c r="A349" t="s">
        <v>9</v>
      </c>
      <c r="B349" s="1">
        <f>SUM(B215:B216)</f>
        <v>815</v>
      </c>
      <c r="C349" s="1">
        <f t="shared" ref="C349:I349" si="7">SUM(C215:C216)</f>
        <v>5</v>
      </c>
      <c r="D349" s="1">
        <f t="shared" si="7"/>
        <v>41</v>
      </c>
      <c r="E349" s="1">
        <f t="shared" si="7"/>
        <v>166</v>
      </c>
      <c r="F349" s="1">
        <f t="shared" si="7"/>
        <v>201</v>
      </c>
      <c r="G349" s="1">
        <f t="shared" si="7"/>
        <v>233</v>
      </c>
      <c r="H349" s="1">
        <f t="shared" si="7"/>
        <v>142</v>
      </c>
      <c r="I349" s="1">
        <f t="shared" si="7"/>
        <v>27</v>
      </c>
      <c r="J349"/>
      <c r="K349" s="26" t="s">
        <v>48</v>
      </c>
    </row>
    <row r="350" spans="1:11" x14ac:dyDescent="0.2">
      <c r="A350" t="s">
        <v>79</v>
      </c>
      <c r="B350" s="1">
        <f>SUM(B210,B214,B217:B218)</f>
        <v>618</v>
      </c>
      <c r="C350" s="1">
        <f t="shared" ref="C350:I350" si="8">SUM(C210,C214,C217:C218)</f>
        <v>8</v>
      </c>
      <c r="D350" s="1">
        <f t="shared" si="8"/>
        <v>42</v>
      </c>
      <c r="E350" s="1">
        <f t="shared" si="8"/>
        <v>207</v>
      </c>
      <c r="F350" s="1">
        <f t="shared" si="8"/>
        <v>134</v>
      </c>
      <c r="G350" s="1">
        <f t="shared" si="8"/>
        <v>120</v>
      </c>
      <c r="H350" s="1">
        <f t="shared" si="8"/>
        <v>70</v>
      </c>
      <c r="I350" s="1">
        <f t="shared" si="8"/>
        <v>34</v>
      </c>
      <c r="J350"/>
      <c r="K350" s="26" t="s">
        <v>49</v>
      </c>
    </row>
  </sheetData>
  <mergeCells count="4">
    <mergeCell ref="A1:J1"/>
    <mergeCell ref="A4:A5"/>
    <mergeCell ref="B4:J4"/>
    <mergeCell ref="A339:J339"/>
  </mergeCells>
  <conditionalFormatting sqref="K5:K350">
    <cfRule type="containsText" dxfId="1" priority="1" operator="containsText" text="bottom">
      <formula>NOT(ISERROR(SEARCH("bottom",K5)))</formula>
    </cfRule>
    <cfRule type="notContainsBlanks" dxfId="0" priority="2">
      <formula>LEN(TRIM(K5))&gt;0</formula>
    </cfRule>
  </conditionalFormatting>
  <pageMargins left="0.7" right="0.7" top="0.75" bottom="0.75" header="0.3" footer="0.3"/>
  <ignoredErrors>
    <ignoredError sqref="B347:I349"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23D7-8633-44D8-B5A2-5E5ED4ECB474}">
  <sheetPr>
    <pageSetUpPr fitToPage="1"/>
  </sheetPr>
  <dimension ref="A1:AG217"/>
  <sheetViews>
    <sheetView zoomScaleNormal="100" workbookViewId="0">
      <selection activeCell="L52" activeCellId="2" sqref="L116 L84 L52"/>
    </sheetView>
  </sheetViews>
  <sheetFormatPr baseColWidth="10" defaultColWidth="8.83203125" defaultRowHeight="15" x14ac:dyDescent="0.2"/>
  <cols>
    <col min="1" max="1" width="28.33203125" customWidth="1"/>
    <col min="2" max="11" width="10.83203125" bestFit="1" customWidth="1"/>
  </cols>
  <sheetData>
    <row r="1" spans="1:33" ht="14.5" customHeight="1" x14ac:dyDescent="0.2">
      <c r="A1" s="52" t="s">
        <v>473</v>
      </c>
    </row>
    <row r="2" spans="1:33" ht="14.5" customHeight="1" thickBot="1" x14ac:dyDescent="0.25">
      <c r="A2" s="51" t="s">
        <v>472</v>
      </c>
      <c r="C2" s="50"/>
      <c r="D2" s="50"/>
      <c r="E2" s="50"/>
      <c r="F2" s="50"/>
      <c r="G2" s="50"/>
      <c r="H2" s="50"/>
      <c r="I2" s="50"/>
      <c r="J2" s="50"/>
      <c r="K2" s="50"/>
      <c r="L2" s="50"/>
    </row>
    <row r="3" spans="1:33" x14ac:dyDescent="0.2">
      <c r="A3" s="49"/>
      <c r="B3" s="48">
        <v>2019</v>
      </c>
      <c r="C3" s="48">
        <v>2020</v>
      </c>
      <c r="D3" s="48">
        <v>2021</v>
      </c>
      <c r="E3" s="48">
        <v>2022</v>
      </c>
      <c r="F3" s="48">
        <v>2023</v>
      </c>
      <c r="G3" s="48">
        <v>2024</v>
      </c>
      <c r="H3" s="48">
        <v>2025</v>
      </c>
      <c r="I3" s="48">
        <v>2026</v>
      </c>
      <c r="J3" s="48">
        <v>2027</v>
      </c>
      <c r="K3" s="48">
        <v>2028</v>
      </c>
      <c r="L3" s="48">
        <v>2029</v>
      </c>
      <c r="M3" s="72">
        <v>2030</v>
      </c>
      <c r="N3" s="72">
        <v>2031</v>
      </c>
      <c r="O3" s="72">
        <v>2032</v>
      </c>
      <c r="P3" s="72">
        <v>2033</v>
      </c>
      <c r="Q3" s="72">
        <v>2034</v>
      </c>
      <c r="R3" s="72">
        <v>2035</v>
      </c>
      <c r="S3" s="72">
        <v>2036</v>
      </c>
      <c r="T3" s="72">
        <v>2037</v>
      </c>
      <c r="U3" s="72">
        <v>2038</v>
      </c>
      <c r="V3" s="72">
        <v>2039</v>
      </c>
      <c r="W3" s="72">
        <v>2040</v>
      </c>
      <c r="X3" s="72">
        <v>2041</v>
      </c>
      <c r="Y3" s="72">
        <v>2042</v>
      </c>
      <c r="Z3" s="72">
        <v>2043</v>
      </c>
      <c r="AA3" s="72">
        <v>2044</v>
      </c>
      <c r="AB3" s="72">
        <v>2045</v>
      </c>
      <c r="AC3" s="72">
        <v>2046</v>
      </c>
      <c r="AD3" s="72">
        <v>2047</v>
      </c>
      <c r="AE3" s="72">
        <v>2048</v>
      </c>
      <c r="AF3" s="72">
        <v>2049</v>
      </c>
      <c r="AG3" s="72">
        <v>2050</v>
      </c>
    </row>
    <row r="4" spans="1:33" x14ac:dyDescent="0.2">
      <c r="A4" s="44" t="s">
        <v>471</v>
      </c>
      <c r="B4" s="42">
        <v>163537</v>
      </c>
      <c r="C4" s="42">
        <v>164337</v>
      </c>
      <c r="D4" s="42">
        <v>165161</v>
      </c>
      <c r="E4" s="42">
        <v>165897</v>
      </c>
      <c r="F4" s="42">
        <v>166681</v>
      </c>
      <c r="G4" s="42">
        <v>167488</v>
      </c>
      <c r="H4" s="42">
        <v>168248</v>
      </c>
      <c r="I4" s="42">
        <v>169069</v>
      </c>
      <c r="J4" s="42">
        <v>169894</v>
      </c>
      <c r="K4" s="42">
        <v>170725</v>
      </c>
      <c r="L4" s="42">
        <v>171531</v>
      </c>
      <c r="M4" s="53" cm="1">
        <f t="array" ref="M4">TREND($B4:$L4,$B$3:$L$3,M$3)</f>
        <v>172286.10909090913</v>
      </c>
      <c r="N4" s="53" cm="1">
        <f t="array" ref="N4">TREND($B4:$L4,$B$3:$L$3,N$3)</f>
        <v>173082.76363636367</v>
      </c>
      <c r="O4" s="53" cm="1">
        <f t="array" ref="O4">TREND($B4:$L4,$B$3:$L$3,O$3)</f>
        <v>173879.41818181821</v>
      </c>
      <c r="P4" s="53" cm="1">
        <f t="array" ref="P4">TREND($B4:$L4,$B$3:$L$3,P$3)</f>
        <v>174676.07272727275</v>
      </c>
      <c r="Q4" s="53" cm="1">
        <f t="array" ref="Q4">TREND($B4:$L4,$B$3:$L$3,Q$3)</f>
        <v>175472.72727272729</v>
      </c>
      <c r="R4" s="53" cm="1">
        <f t="array" ref="R4">TREND($B4:$L4,$B$3:$L$3,R$3)</f>
        <v>176269.38181818184</v>
      </c>
      <c r="S4" s="53" cm="1">
        <f t="array" ref="S4">TREND($B4:$L4,$B$3:$L$3,S$3)</f>
        <v>177066.03636363638</v>
      </c>
      <c r="T4" s="53" cm="1">
        <f t="array" ref="T4">TREND($B4:$L4,$B$3:$L$3,T$3)</f>
        <v>177862.69090909092</v>
      </c>
      <c r="U4" s="53" cm="1">
        <f t="array" ref="U4">TREND($B4:$L4,$B$3:$L$3,U$3)</f>
        <v>178659.34545454546</v>
      </c>
      <c r="V4" s="53" cm="1">
        <f t="array" ref="V4">TREND($B4:$L4,$B$3:$L$3,V$3)</f>
        <v>179456</v>
      </c>
      <c r="W4" s="53" cm="1">
        <f t="array" ref="W4">TREND($B4:$L4,$B$3:$L$3,W$3)</f>
        <v>180252.65454545454</v>
      </c>
      <c r="X4" s="53" cm="1">
        <f t="array" ref="X4">TREND($B4:$L4,$B$3:$L$3,X$3)</f>
        <v>181049.30909090908</v>
      </c>
      <c r="Y4" s="53" cm="1">
        <f t="array" ref="Y4">TREND($B4:$L4,$B$3:$L$3,Y$3)</f>
        <v>181845.96363636362</v>
      </c>
      <c r="Z4" s="53" cm="1">
        <f t="array" ref="Z4">TREND($B4:$L4,$B$3:$L$3,Z$3)</f>
        <v>182642.61818181816</v>
      </c>
      <c r="AA4" s="53" cm="1">
        <f t="array" ref="AA4">TREND($B4:$L4,$B$3:$L$3,AA$3)</f>
        <v>183439.27272727271</v>
      </c>
      <c r="AB4" s="53" cm="1">
        <f t="array" ref="AB4">TREND($B4:$L4,$B$3:$L$3,AB$3)</f>
        <v>184235.92727272725</v>
      </c>
      <c r="AC4" s="53" cm="1">
        <f t="array" ref="AC4">TREND($B4:$L4,$B$3:$L$3,AC$3)</f>
        <v>185032.58181818179</v>
      </c>
      <c r="AD4" s="53" cm="1">
        <f t="array" ref="AD4">TREND($B4:$L4,$B$3:$L$3,AD$3)</f>
        <v>185829.23636363633</v>
      </c>
      <c r="AE4" s="53" cm="1">
        <f t="array" ref="AE4">TREND($B4:$L4,$B$3:$L$3,AE$3)</f>
        <v>186625.89090909087</v>
      </c>
      <c r="AF4" s="53" cm="1">
        <f t="array" ref="AF4">TREND($B4:$L4,$B$3:$L$3,AF$3)</f>
        <v>187422.54545454541</v>
      </c>
      <c r="AG4" s="53" cm="1">
        <f t="array" ref="AG4">TREND($B4:$L4,$B$3:$L$3,AG$3)</f>
        <v>188219.19999999995</v>
      </c>
    </row>
    <row r="5" spans="1:33" x14ac:dyDescent="0.2">
      <c r="A5" s="43" t="s">
        <v>458</v>
      </c>
      <c r="B5" s="42">
        <v>2081</v>
      </c>
      <c r="C5" s="42">
        <v>2033</v>
      </c>
      <c r="D5" s="42">
        <v>1978</v>
      </c>
      <c r="E5" s="42">
        <v>1920</v>
      </c>
      <c r="F5" s="42">
        <v>1873</v>
      </c>
      <c r="G5" s="42">
        <v>1819</v>
      </c>
      <c r="H5" s="42">
        <v>1733</v>
      </c>
      <c r="I5" s="42">
        <v>1655</v>
      </c>
      <c r="J5" s="42">
        <v>1606</v>
      </c>
      <c r="K5" s="42">
        <v>1548</v>
      </c>
      <c r="L5" s="42">
        <v>1490</v>
      </c>
      <c r="M5" s="53" cm="1">
        <f t="array" ref="M5">TREND($B5:$L5,$B$3:$L$3,M$3)</f>
        <v>1429.7636363636411</v>
      </c>
      <c r="N5" s="53" cm="1">
        <f t="array" ref="N5">TREND($B5:$L5,$B$3:$L$3,N$3)</f>
        <v>1369.0272727272823</v>
      </c>
      <c r="O5" s="53" cm="1">
        <f t="array" ref="O5">TREND($B5:$L5,$B$3:$L$3,O$3)</f>
        <v>1308.2909090909088</v>
      </c>
      <c r="P5" s="53" cm="1">
        <f t="array" ref="P5">TREND($B5:$L5,$B$3:$L$3,P$3)</f>
        <v>1247.55454545455</v>
      </c>
      <c r="Q5" s="53" cm="1">
        <f t="array" ref="Q5">TREND($B5:$L5,$B$3:$L$3,Q$3)</f>
        <v>1186.8181818181911</v>
      </c>
      <c r="R5" s="53" cm="1">
        <f t="array" ref="R5">TREND($B5:$L5,$B$3:$L$3,R$3)</f>
        <v>1126.0818181818177</v>
      </c>
      <c r="S5" s="53" cm="1">
        <f t="array" ref="S5">TREND($B5:$L5,$B$3:$L$3,S$3)</f>
        <v>1065.3454545454588</v>
      </c>
      <c r="T5" s="53" cm="1">
        <f t="array" ref="T5">TREND($B5:$L5,$B$3:$L$3,T$3)</f>
        <v>1004.6090909090999</v>
      </c>
      <c r="U5" s="53" cm="1">
        <f t="array" ref="U5">TREND($B5:$L5,$B$3:$L$3,U$3)</f>
        <v>943.87272727272648</v>
      </c>
      <c r="V5" s="53" cm="1">
        <f t="array" ref="V5">TREND($B5:$L5,$B$3:$L$3,V$3)</f>
        <v>883.13636363636761</v>
      </c>
      <c r="W5" s="53" cm="1">
        <f t="array" ref="W5">TREND($B5:$L5,$B$3:$L$3,W$3)</f>
        <v>822.40000000000873</v>
      </c>
      <c r="X5" s="53" cm="1">
        <f t="array" ref="X5">TREND($B5:$L5,$B$3:$L$3,X$3)</f>
        <v>761.66363636363531</v>
      </c>
      <c r="Y5" s="53" cm="1">
        <f t="array" ref="Y5">TREND($B5:$L5,$B$3:$L$3,Y$3)</f>
        <v>700.92727272727643</v>
      </c>
      <c r="Z5" s="53" cm="1">
        <f t="array" ref="Z5">TREND($B5:$L5,$B$3:$L$3,Z$3)</f>
        <v>640.19090909091756</v>
      </c>
      <c r="AA5" s="53" cm="1">
        <f t="array" ref="AA5">TREND($B5:$L5,$B$3:$L$3,AA$3)</f>
        <v>579.45454545454413</v>
      </c>
      <c r="AB5" s="53" cm="1">
        <f t="array" ref="AB5">TREND($B5:$L5,$B$3:$L$3,AB$3)</f>
        <v>518.71818181818526</v>
      </c>
      <c r="AC5" s="53" cm="1">
        <f t="array" ref="AC5">TREND($B5:$L5,$B$3:$L$3,AC$3)</f>
        <v>457.98181818182638</v>
      </c>
      <c r="AD5" s="53" cm="1">
        <f t="array" ref="AD5">TREND($B5:$L5,$B$3:$L$3,AD$3)</f>
        <v>397.24545454545296</v>
      </c>
      <c r="AE5" s="53" cm="1">
        <f t="array" ref="AE5">TREND($B5:$L5,$B$3:$L$3,AE$3)</f>
        <v>336.50909090909408</v>
      </c>
      <c r="AF5" s="53" cm="1">
        <f t="array" ref="AF5">TREND($B5:$L5,$B$3:$L$3,AF$3)</f>
        <v>275.77272727273521</v>
      </c>
      <c r="AG5" s="53" cm="1">
        <f t="array" ref="AG5">TREND($B5:$L5,$B$3:$L$3,AG$3)</f>
        <v>215.03636363636178</v>
      </c>
    </row>
    <row r="6" spans="1:33" x14ac:dyDescent="0.2">
      <c r="A6" s="43" t="s">
        <v>457</v>
      </c>
      <c r="B6" s="42">
        <v>3815</v>
      </c>
      <c r="C6" s="42">
        <v>3701</v>
      </c>
      <c r="D6" s="42">
        <v>3623</v>
      </c>
      <c r="E6" s="42">
        <v>3601</v>
      </c>
      <c r="F6" s="42">
        <v>3567</v>
      </c>
      <c r="G6" s="42">
        <v>3525</v>
      </c>
      <c r="H6" s="42">
        <v>3500</v>
      </c>
      <c r="I6" s="42">
        <v>3463</v>
      </c>
      <c r="J6" s="42">
        <v>3360</v>
      </c>
      <c r="K6" s="42">
        <v>3267</v>
      </c>
      <c r="L6" s="42">
        <v>3227</v>
      </c>
      <c r="M6" s="53" cm="1">
        <f t="array" ref="M6">TREND($B6:$L6,$B$3:$L$3,M$3)</f>
        <v>3196.745454545453</v>
      </c>
      <c r="N6" s="53" cm="1">
        <f t="array" ref="N6">TREND($B6:$L6,$B$3:$L$3,N$3)</f>
        <v>3143.9454545454646</v>
      </c>
      <c r="O6" s="53" cm="1">
        <f t="array" ref="O6">TREND($B6:$L6,$B$3:$L$3,O$3)</f>
        <v>3091.1454545454617</v>
      </c>
      <c r="P6" s="53" cm="1">
        <f t="array" ref="P6">TREND($B6:$L6,$B$3:$L$3,P$3)</f>
        <v>3038.3454545454588</v>
      </c>
      <c r="Q6" s="53" cm="1">
        <f t="array" ref="Q6">TREND($B6:$L6,$B$3:$L$3,Q$3)</f>
        <v>2985.5454545454559</v>
      </c>
      <c r="R6" s="53" cm="1">
        <f t="array" ref="R6">TREND($B6:$L6,$B$3:$L$3,R$3)</f>
        <v>2932.745454545453</v>
      </c>
      <c r="S6" s="53" cm="1">
        <f t="array" ref="S6">TREND($B6:$L6,$B$3:$L$3,S$3)</f>
        <v>2879.9454545454646</v>
      </c>
      <c r="T6" s="53" cm="1">
        <f t="array" ref="T6">TREND($B6:$L6,$B$3:$L$3,T$3)</f>
        <v>2827.1454545454617</v>
      </c>
      <c r="U6" s="53" cm="1">
        <f t="array" ref="U6">TREND($B6:$L6,$B$3:$L$3,U$3)</f>
        <v>2774.3454545454588</v>
      </c>
      <c r="V6" s="53" cm="1">
        <f t="array" ref="V6">TREND($B6:$L6,$B$3:$L$3,V$3)</f>
        <v>2721.5454545454559</v>
      </c>
      <c r="W6" s="53" cm="1">
        <f t="array" ref="W6">TREND($B6:$L6,$B$3:$L$3,W$3)</f>
        <v>2668.745454545453</v>
      </c>
      <c r="X6" s="53" cm="1">
        <f t="array" ref="X6">TREND($B6:$L6,$B$3:$L$3,X$3)</f>
        <v>2615.9454545454646</v>
      </c>
      <c r="Y6" s="53" cm="1">
        <f t="array" ref="Y6">TREND($B6:$L6,$B$3:$L$3,Y$3)</f>
        <v>2563.1454545454617</v>
      </c>
      <c r="Z6" s="53" cm="1">
        <f t="array" ref="Z6">TREND($B6:$L6,$B$3:$L$3,Z$3)</f>
        <v>2510.3454545454588</v>
      </c>
      <c r="AA6" s="53" cm="1">
        <f t="array" ref="AA6">TREND($B6:$L6,$B$3:$L$3,AA$3)</f>
        <v>2457.5454545454559</v>
      </c>
      <c r="AB6" s="53" cm="1">
        <f t="array" ref="AB6">TREND($B6:$L6,$B$3:$L$3,AB$3)</f>
        <v>2404.745454545453</v>
      </c>
      <c r="AC6" s="53" cm="1">
        <f t="array" ref="AC6">TREND($B6:$L6,$B$3:$L$3,AC$3)</f>
        <v>2351.9454545454646</v>
      </c>
      <c r="AD6" s="53" cm="1">
        <f t="array" ref="AD6">TREND($B6:$L6,$B$3:$L$3,AD$3)</f>
        <v>2299.1454545454617</v>
      </c>
      <c r="AE6" s="53" cm="1">
        <f t="array" ref="AE6">TREND($B6:$L6,$B$3:$L$3,AE$3)</f>
        <v>2246.3454545454588</v>
      </c>
      <c r="AF6" s="53" cm="1">
        <f t="array" ref="AF6">TREND($B6:$L6,$B$3:$L$3,AF$3)</f>
        <v>2193.5454545454559</v>
      </c>
      <c r="AG6" s="53" cm="1">
        <f t="array" ref="AG6">TREND($B6:$L6,$B$3:$L$3,AG$3)</f>
        <v>2140.745454545453</v>
      </c>
    </row>
    <row r="7" spans="1:33" x14ac:dyDescent="0.2">
      <c r="A7" s="43" t="s">
        <v>456</v>
      </c>
      <c r="B7" s="42">
        <v>15195</v>
      </c>
      <c r="C7" s="42">
        <v>15159</v>
      </c>
      <c r="D7" s="42">
        <v>15134</v>
      </c>
      <c r="E7" s="42">
        <v>15054</v>
      </c>
      <c r="F7" s="42">
        <v>14989</v>
      </c>
      <c r="G7" s="42">
        <v>14943</v>
      </c>
      <c r="H7" s="42">
        <v>14843</v>
      </c>
      <c r="I7" s="42">
        <v>14794</v>
      </c>
      <c r="J7" s="42">
        <v>14835</v>
      </c>
      <c r="K7" s="42">
        <v>14849</v>
      </c>
      <c r="L7" s="42">
        <v>14755</v>
      </c>
      <c r="M7" s="53" cm="1">
        <f t="array" ref="M7">TREND($B7:$L7,$B$3:$L$3,M$3)</f>
        <v>14686.200000000012</v>
      </c>
      <c r="N7" s="53" cm="1">
        <f t="array" ref="N7">TREND($B7:$L7,$B$3:$L$3,N$3)</f>
        <v>14640.718181818185</v>
      </c>
      <c r="O7" s="53" cm="1">
        <f t="array" ref="O7">TREND($B7:$L7,$B$3:$L$3,O$3)</f>
        <v>14595.236363636373</v>
      </c>
      <c r="P7" s="53" cm="1">
        <f t="array" ref="P7">TREND($B7:$L7,$B$3:$L$3,P$3)</f>
        <v>14549.754545454562</v>
      </c>
      <c r="Q7" s="53" cm="1">
        <f t="array" ref="Q7">TREND($B7:$L7,$B$3:$L$3,Q$3)</f>
        <v>14504.272727272735</v>
      </c>
      <c r="R7" s="53" cm="1">
        <f t="array" ref="R7">TREND($B7:$L7,$B$3:$L$3,R$3)</f>
        <v>14458.790909090923</v>
      </c>
      <c r="S7" s="53" cm="1">
        <f t="array" ref="S7">TREND($B7:$L7,$B$3:$L$3,S$3)</f>
        <v>14413.309090909097</v>
      </c>
      <c r="T7" s="53" cm="1">
        <f t="array" ref="T7">TREND($B7:$L7,$B$3:$L$3,T$3)</f>
        <v>14367.827272727285</v>
      </c>
      <c r="U7" s="53" cm="1">
        <f t="array" ref="U7">TREND($B7:$L7,$B$3:$L$3,U$3)</f>
        <v>14322.345454545459</v>
      </c>
      <c r="V7" s="53" cm="1">
        <f t="array" ref="V7">TREND($B7:$L7,$B$3:$L$3,V$3)</f>
        <v>14276.863636363647</v>
      </c>
      <c r="W7" s="53" cm="1">
        <f t="array" ref="W7">TREND($B7:$L7,$B$3:$L$3,W$3)</f>
        <v>14231.381818181821</v>
      </c>
      <c r="X7" s="53" cm="1">
        <f t="array" ref="X7">TREND($B7:$L7,$B$3:$L$3,X$3)</f>
        <v>14185.900000000009</v>
      </c>
      <c r="Y7" s="53" cm="1">
        <f t="array" ref="Y7">TREND($B7:$L7,$B$3:$L$3,Y$3)</f>
        <v>14140.418181818197</v>
      </c>
      <c r="Z7" s="53" cm="1">
        <f t="array" ref="Z7">TREND($B7:$L7,$B$3:$L$3,Z$3)</f>
        <v>14094.936363636371</v>
      </c>
      <c r="AA7" s="53" cm="1">
        <f t="array" ref="AA7">TREND($B7:$L7,$B$3:$L$3,AA$3)</f>
        <v>14049.454545454559</v>
      </c>
      <c r="AB7" s="53" cm="1">
        <f t="array" ref="AB7">TREND($B7:$L7,$B$3:$L$3,AB$3)</f>
        <v>14003.972727272732</v>
      </c>
      <c r="AC7" s="53" cm="1">
        <f t="array" ref="AC7">TREND($B7:$L7,$B$3:$L$3,AC$3)</f>
        <v>13958.49090909092</v>
      </c>
      <c r="AD7" s="53" cm="1">
        <f t="array" ref="AD7">TREND($B7:$L7,$B$3:$L$3,AD$3)</f>
        <v>13913.009090909094</v>
      </c>
      <c r="AE7" s="53" cm="1">
        <f t="array" ref="AE7">TREND($B7:$L7,$B$3:$L$3,AE$3)</f>
        <v>13867.527272727282</v>
      </c>
      <c r="AF7" s="53" cm="1">
        <f t="array" ref="AF7">TREND($B7:$L7,$B$3:$L$3,AF$3)</f>
        <v>13822.04545454547</v>
      </c>
      <c r="AG7" s="53" cm="1">
        <f t="array" ref="AG7">TREND($B7:$L7,$B$3:$L$3,AG$3)</f>
        <v>13776.563636363644</v>
      </c>
    </row>
    <row r="8" spans="1:33" x14ac:dyDescent="0.2">
      <c r="A8" s="43" t="s">
        <v>455</v>
      </c>
      <c r="B8" s="42">
        <v>18991</v>
      </c>
      <c r="C8" s="42">
        <v>18817</v>
      </c>
      <c r="D8" s="42">
        <v>18555</v>
      </c>
      <c r="E8" s="42">
        <v>18329</v>
      </c>
      <c r="F8" s="42">
        <v>18183</v>
      </c>
      <c r="G8" s="42">
        <v>18083</v>
      </c>
      <c r="H8" s="42">
        <v>18097</v>
      </c>
      <c r="I8" s="42">
        <v>18123</v>
      </c>
      <c r="J8" s="42">
        <v>18086</v>
      </c>
      <c r="K8" s="42">
        <v>18064</v>
      </c>
      <c r="L8" s="42">
        <v>18067</v>
      </c>
      <c r="M8" s="53" cm="1">
        <f t="array" ref="M8">TREND($B8:$L8,$B$3:$L$3,M$3)</f>
        <v>17788.436363636371</v>
      </c>
      <c r="N8" s="53" cm="1">
        <f t="array" ref="N8">TREND($B8:$L8,$B$3:$L$3,N$3)</f>
        <v>17701.736363636359</v>
      </c>
      <c r="O8" s="53" cm="1">
        <f t="array" ref="O8">TREND($B8:$L8,$B$3:$L$3,O$3)</f>
        <v>17615.036363636376</v>
      </c>
      <c r="P8" s="53" cm="1">
        <f t="array" ref="P8">TREND($B8:$L8,$B$3:$L$3,P$3)</f>
        <v>17528.336363636365</v>
      </c>
      <c r="Q8" s="53" cm="1">
        <f t="array" ref="Q8">TREND($B8:$L8,$B$3:$L$3,Q$3)</f>
        <v>17441.636363636353</v>
      </c>
      <c r="R8" s="53" cm="1">
        <f t="array" ref="R8">TREND($B8:$L8,$B$3:$L$3,R$3)</f>
        <v>17354.936363636371</v>
      </c>
      <c r="S8" s="53" cm="1">
        <f t="array" ref="S8">TREND($B8:$L8,$B$3:$L$3,S$3)</f>
        <v>17268.236363636359</v>
      </c>
      <c r="T8" s="53" cm="1">
        <f t="array" ref="T8">TREND($B8:$L8,$B$3:$L$3,T$3)</f>
        <v>17181.536363636376</v>
      </c>
      <c r="U8" s="53" cm="1">
        <f t="array" ref="U8">TREND($B8:$L8,$B$3:$L$3,U$3)</f>
        <v>17094.836363636365</v>
      </c>
      <c r="V8" s="53" cm="1">
        <f t="array" ref="V8">TREND($B8:$L8,$B$3:$L$3,V$3)</f>
        <v>17008.136363636353</v>
      </c>
      <c r="W8" s="53" cm="1">
        <f t="array" ref="W8">TREND($B8:$L8,$B$3:$L$3,W$3)</f>
        <v>16921.436363636371</v>
      </c>
      <c r="X8" s="53" cm="1">
        <f t="array" ref="X8">TREND($B8:$L8,$B$3:$L$3,X$3)</f>
        <v>16834.736363636359</v>
      </c>
      <c r="Y8" s="53" cm="1">
        <f t="array" ref="Y8">TREND($B8:$L8,$B$3:$L$3,Y$3)</f>
        <v>16748.036363636376</v>
      </c>
      <c r="Z8" s="53" cm="1">
        <f t="array" ref="Z8">TREND($B8:$L8,$B$3:$L$3,Z$3)</f>
        <v>16661.336363636365</v>
      </c>
      <c r="AA8" s="53" cm="1">
        <f t="array" ref="AA8">TREND($B8:$L8,$B$3:$L$3,AA$3)</f>
        <v>16574.636363636353</v>
      </c>
      <c r="AB8" s="53" cm="1">
        <f t="array" ref="AB8">TREND($B8:$L8,$B$3:$L$3,AB$3)</f>
        <v>16487.936363636371</v>
      </c>
      <c r="AC8" s="53" cm="1">
        <f t="array" ref="AC8">TREND($B8:$L8,$B$3:$L$3,AC$3)</f>
        <v>16401.236363636359</v>
      </c>
      <c r="AD8" s="53" cm="1">
        <f t="array" ref="AD8">TREND($B8:$L8,$B$3:$L$3,AD$3)</f>
        <v>16314.536363636376</v>
      </c>
      <c r="AE8" s="53" cm="1">
        <f t="array" ref="AE8">TREND($B8:$L8,$B$3:$L$3,AE$3)</f>
        <v>16227.836363636365</v>
      </c>
      <c r="AF8" s="53" cm="1">
        <f t="array" ref="AF8">TREND($B8:$L8,$B$3:$L$3,AF$3)</f>
        <v>16141.136363636353</v>
      </c>
      <c r="AG8" s="53" cm="1">
        <f t="array" ref="AG8">TREND($B8:$L8,$B$3:$L$3,AG$3)</f>
        <v>16054.436363636371</v>
      </c>
    </row>
    <row r="9" spans="1:33" x14ac:dyDescent="0.2">
      <c r="A9" s="43" t="s">
        <v>454</v>
      </c>
      <c r="B9" s="42">
        <v>18200</v>
      </c>
      <c r="C9" s="42">
        <v>18565</v>
      </c>
      <c r="D9" s="42">
        <v>18972</v>
      </c>
      <c r="E9" s="42">
        <v>19333</v>
      </c>
      <c r="F9" s="42">
        <v>19542</v>
      </c>
      <c r="G9" s="42">
        <v>19611</v>
      </c>
      <c r="H9" s="42">
        <v>19455</v>
      </c>
      <c r="I9" s="42">
        <v>19209</v>
      </c>
      <c r="J9" s="42">
        <v>19000</v>
      </c>
      <c r="K9" s="42">
        <v>18868</v>
      </c>
      <c r="L9" s="42">
        <v>18779</v>
      </c>
      <c r="M9" s="53" cm="1">
        <f t="array" ref="M9">TREND($B9:$L9,$B$3:$L$3,M$3)</f>
        <v>19258.872727272741</v>
      </c>
      <c r="N9" s="53" cm="1">
        <f t="array" ref="N9">TREND($B9:$L9,$B$3:$L$3,N$3)</f>
        <v>19293.927272727276</v>
      </c>
      <c r="O9" s="53" cm="1">
        <f t="array" ref="O9">TREND($B9:$L9,$B$3:$L$3,O$3)</f>
        <v>19328.981818181826</v>
      </c>
      <c r="P9" s="53" cm="1">
        <f t="array" ref="P9">TREND($B9:$L9,$B$3:$L$3,P$3)</f>
        <v>19364.036363636376</v>
      </c>
      <c r="Q9" s="53" cm="1">
        <f t="array" ref="Q9">TREND($B9:$L9,$B$3:$L$3,Q$3)</f>
        <v>19399.090909090912</v>
      </c>
      <c r="R9" s="53" cm="1">
        <f t="array" ref="R9">TREND($B9:$L9,$B$3:$L$3,R$3)</f>
        <v>19434.145454545462</v>
      </c>
      <c r="S9" s="53" cm="1">
        <f t="array" ref="S9">TREND($B9:$L9,$B$3:$L$3,S$3)</f>
        <v>19469.200000000012</v>
      </c>
      <c r="T9" s="53" cm="1">
        <f t="array" ref="T9">TREND($B9:$L9,$B$3:$L$3,T$3)</f>
        <v>19504.254545454547</v>
      </c>
      <c r="U9" s="53" cm="1">
        <f t="array" ref="U9">TREND($B9:$L9,$B$3:$L$3,U$3)</f>
        <v>19539.309090909097</v>
      </c>
      <c r="V9" s="53" cm="1">
        <f t="array" ref="V9">TREND($B9:$L9,$B$3:$L$3,V$3)</f>
        <v>19574.363636363647</v>
      </c>
      <c r="W9" s="53" cm="1">
        <f t="array" ref="W9">TREND($B9:$L9,$B$3:$L$3,W$3)</f>
        <v>19609.418181818182</v>
      </c>
      <c r="X9" s="53" cm="1">
        <f t="array" ref="X9">TREND($B9:$L9,$B$3:$L$3,X$3)</f>
        <v>19644.472727272732</v>
      </c>
      <c r="Y9" s="53" cm="1">
        <f t="array" ref="Y9">TREND($B9:$L9,$B$3:$L$3,Y$3)</f>
        <v>19679.527272727282</v>
      </c>
      <c r="Z9" s="53" cm="1">
        <f t="array" ref="Z9">TREND($B9:$L9,$B$3:$L$3,Z$3)</f>
        <v>19714.581818181832</v>
      </c>
      <c r="AA9" s="53" cm="1">
        <f t="array" ref="AA9">TREND($B9:$L9,$B$3:$L$3,AA$3)</f>
        <v>19749.636363636368</v>
      </c>
      <c r="AB9" s="53" cm="1">
        <f t="array" ref="AB9">TREND($B9:$L9,$B$3:$L$3,AB$3)</f>
        <v>19784.690909090918</v>
      </c>
      <c r="AC9" s="53" cm="1">
        <f t="array" ref="AC9">TREND($B9:$L9,$B$3:$L$3,AC$3)</f>
        <v>19819.745454545468</v>
      </c>
      <c r="AD9" s="53" cm="1">
        <f t="array" ref="AD9">TREND($B9:$L9,$B$3:$L$3,AD$3)</f>
        <v>19854.800000000003</v>
      </c>
      <c r="AE9" s="53" cm="1">
        <f t="array" ref="AE9">TREND($B9:$L9,$B$3:$L$3,AE$3)</f>
        <v>19889.854545454553</v>
      </c>
      <c r="AF9" s="53" cm="1">
        <f t="array" ref="AF9">TREND($B9:$L9,$B$3:$L$3,AF$3)</f>
        <v>19924.909090909103</v>
      </c>
      <c r="AG9" s="53" cm="1">
        <f t="array" ref="AG9">TREND($B9:$L9,$B$3:$L$3,AG$3)</f>
        <v>19959.963636363638</v>
      </c>
    </row>
    <row r="10" spans="1:33" x14ac:dyDescent="0.2">
      <c r="A10" s="43" t="s">
        <v>453</v>
      </c>
      <c r="B10" s="42">
        <v>17736</v>
      </c>
      <c r="C10" s="42">
        <v>17821</v>
      </c>
      <c r="D10" s="42">
        <v>17959</v>
      </c>
      <c r="E10" s="42">
        <v>18053</v>
      </c>
      <c r="F10" s="42">
        <v>18218</v>
      </c>
      <c r="G10" s="42">
        <v>18533</v>
      </c>
      <c r="H10" s="42">
        <v>18895</v>
      </c>
      <c r="I10" s="42">
        <v>19301</v>
      </c>
      <c r="J10" s="42">
        <v>19660</v>
      </c>
      <c r="K10" s="42">
        <v>19868</v>
      </c>
      <c r="L10" s="42">
        <v>19936</v>
      </c>
      <c r="M10" s="53" cm="1">
        <f t="array" ref="M10">TREND($B10:$L10,$B$3:$L$3,M$3)</f>
        <v>20223.490909090906</v>
      </c>
      <c r="N10" s="53" cm="1">
        <f t="array" ref="N10">TREND($B10:$L10,$B$3:$L$3,N$3)</f>
        <v>20473.163636363635</v>
      </c>
      <c r="O10" s="53" cm="1">
        <f t="array" ref="O10">TREND($B10:$L10,$B$3:$L$3,O$3)</f>
        <v>20722.836363636365</v>
      </c>
      <c r="P10" s="53" cm="1">
        <f t="array" ref="P10">TREND($B10:$L10,$B$3:$L$3,P$3)</f>
        <v>20972.509090909094</v>
      </c>
      <c r="Q10" s="53" cm="1">
        <f t="array" ref="Q10">TREND($B10:$L10,$B$3:$L$3,Q$3)</f>
        <v>21222.181818181823</v>
      </c>
      <c r="R10" s="53" cm="1">
        <f t="array" ref="R10">TREND($B10:$L10,$B$3:$L$3,R$3)</f>
        <v>21471.854545454495</v>
      </c>
      <c r="S10" s="53" cm="1">
        <f t="array" ref="S10">TREND($B10:$L10,$B$3:$L$3,S$3)</f>
        <v>21721.527272727224</v>
      </c>
      <c r="T10" s="53" cm="1">
        <f t="array" ref="T10">TREND($B10:$L10,$B$3:$L$3,T$3)</f>
        <v>21971.199999999953</v>
      </c>
      <c r="U10" s="53" cm="1">
        <f t="array" ref="U10">TREND($B10:$L10,$B$3:$L$3,U$3)</f>
        <v>22220.872727272683</v>
      </c>
      <c r="V10" s="53" cm="1">
        <f t="array" ref="V10">TREND($B10:$L10,$B$3:$L$3,V$3)</f>
        <v>22470.545454545412</v>
      </c>
      <c r="W10" s="53" cm="1">
        <f t="array" ref="W10">TREND($B10:$L10,$B$3:$L$3,W$3)</f>
        <v>22720.218181818142</v>
      </c>
      <c r="X10" s="53" cm="1">
        <f t="array" ref="X10">TREND($B10:$L10,$B$3:$L$3,X$3)</f>
        <v>22969.890909090871</v>
      </c>
      <c r="Y10" s="53" cm="1">
        <f t="array" ref="Y10">TREND($B10:$L10,$B$3:$L$3,Y$3)</f>
        <v>23219.5636363636</v>
      </c>
      <c r="Z10" s="53" cm="1">
        <f t="array" ref="Z10">TREND($B10:$L10,$B$3:$L$3,Z$3)</f>
        <v>23469.23636363633</v>
      </c>
      <c r="AA10" s="53" cm="1">
        <f t="array" ref="AA10">TREND($B10:$L10,$B$3:$L$3,AA$3)</f>
        <v>23718.909090909059</v>
      </c>
      <c r="AB10" s="53" cm="1">
        <f t="array" ref="AB10">TREND($B10:$L10,$B$3:$L$3,AB$3)</f>
        <v>23968.581818181789</v>
      </c>
      <c r="AC10" s="53" cm="1">
        <f t="array" ref="AC10">TREND($B10:$L10,$B$3:$L$3,AC$3)</f>
        <v>24218.254545454518</v>
      </c>
      <c r="AD10" s="53" cm="1">
        <f t="array" ref="AD10">TREND($B10:$L10,$B$3:$L$3,AD$3)</f>
        <v>24467.927272727247</v>
      </c>
      <c r="AE10" s="53" cm="1">
        <f t="array" ref="AE10">TREND($B10:$L10,$B$3:$L$3,AE$3)</f>
        <v>24717.599999999977</v>
      </c>
      <c r="AF10" s="53" cm="1">
        <f t="array" ref="AF10">TREND($B10:$L10,$B$3:$L$3,AF$3)</f>
        <v>24967.272727272706</v>
      </c>
      <c r="AG10" s="53" cm="1">
        <f t="array" ref="AG10">TREND($B10:$L10,$B$3:$L$3,AG$3)</f>
        <v>25216.945454545435</v>
      </c>
    </row>
    <row r="11" spans="1:33" x14ac:dyDescent="0.2">
      <c r="A11" s="43" t="s">
        <v>452</v>
      </c>
      <c r="B11" s="42">
        <v>16321</v>
      </c>
      <c r="C11" s="42">
        <v>16652</v>
      </c>
      <c r="D11" s="42">
        <v>17016</v>
      </c>
      <c r="E11" s="42">
        <v>17329</v>
      </c>
      <c r="F11" s="42">
        <v>17619</v>
      </c>
      <c r="G11" s="42">
        <v>17801</v>
      </c>
      <c r="H11" s="42">
        <v>17887</v>
      </c>
      <c r="I11" s="42">
        <v>18024</v>
      </c>
      <c r="J11" s="42">
        <v>18116</v>
      </c>
      <c r="K11" s="42">
        <v>18275</v>
      </c>
      <c r="L11" s="42">
        <v>18584</v>
      </c>
      <c r="M11" s="53" cm="1">
        <f t="array" ref="M11">TREND($B11:$L11,$B$3:$L$3,M$3)</f>
        <v>18843.909090909117</v>
      </c>
      <c r="N11" s="53" cm="1">
        <f t="array" ref="N11">TREND($B11:$L11,$B$3:$L$3,N$3)</f>
        <v>19050.863636363647</v>
      </c>
      <c r="O11" s="53" cm="1">
        <f t="array" ref="O11">TREND($B11:$L11,$B$3:$L$3,O$3)</f>
        <v>19257.818181818235</v>
      </c>
      <c r="P11" s="53" cm="1">
        <f t="array" ref="P11">TREND($B11:$L11,$B$3:$L$3,P$3)</f>
        <v>19464.772727272764</v>
      </c>
      <c r="Q11" s="53" cm="1">
        <f t="array" ref="Q11">TREND($B11:$L11,$B$3:$L$3,Q$3)</f>
        <v>19671.727272727294</v>
      </c>
      <c r="R11" s="53" cm="1">
        <f t="array" ref="R11">TREND($B11:$L11,$B$3:$L$3,R$3)</f>
        <v>19878.681818181823</v>
      </c>
      <c r="S11" s="53" cm="1">
        <f t="array" ref="S11">TREND($B11:$L11,$B$3:$L$3,S$3)</f>
        <v>20085.636363636411</v>
      </c>
      <c r="T11" s="53" cm="1">
        <f t="array" ref="T11">TREND($B11:$L11,$B$3:$L$3,T$3)</f>
        <v>20292.590909090941</v>
      </c>
      <c r="U11" s="53" cm="1">
        <f t="array" ref="U11">TREND($B11:$L11,$B$3:$L$3,U$3)</f>
        <v>20499.54545454547</v>
      </c>
      <c r="V11" s="53" cm="1">
        <f t="array" ref="V11">TREND($B11:$L11,$B$3:$L$3,V$3)</f>
        <v>20706.500000000058</v>
      </c>
      <c r="W11" s="53" cm="1">
        <f t="array" ref="W11">TREND($B11:$L11,$B$3:$L$3,W$3)</f>
        <v>20913.454545454588</v>
      </c>
      <c r="X11" s="53" cm="1">
        <f t="array" ref="X11">TREND($B11:$L11,$B$3:$L$3,X$3)</f>
        <v>21120.409090909117</v>
      </c>
      <c r="Y11" s="53" cm="1">
        <f t="array" ref="Y11">TREND($B11:$L11,$B$3:$L$3,Y$3)</f>
        <v>21327.363636363647</v>
      </c>
      <c r="Z11" s="53" cm="1">
        <f t="array" ref="Z11">TREND($B11:$L11,$B$3:$L$3,Z$3)</f>
        <v>21534.318181818235</v>
      </c>
      <c r="AA11" s="53" cm="1">
        <f t="array" ref="AA11">TREND($B11:$L11,$B$3:$L$3,AA$3)</f>
        <v>21741.272727272764</v>
      </c>
      <c r="AB11" s="53" cm="1">
        <f t="array" ref="AB11">TREND($B11:$L11,$B$3:$L$3,AB$3)</f>
        <v>21948.227272727294</v>
      </c>
      <c r="AC11" s="53" cm="1">
        <f t="array" ref="AC11">TREND($B11:$L11,$B$3:$L$3,AC$3)</f>
        <v>22155.181818181823</v>
      </c>
      <c r="AD11" s="53" cm="1">
        <f t="array" ref="AD11">TREND($B11:$L11,$B$3:$L$3,AD$3)</f>
        <v>22362.136363636411</v>
      </c>
      <c r="AE11" s="53" cm="1">
        <f t="array" ref="AE11">TREND($B11:$L11,$B$3:$L$3,AE$3)</f>
        <v>22569.090909090941</v>
      </c>
      <c r="AF11" s="53" cm="1">
        <f t="array" ref="AF11">TREND($B11:$L11,$B$3:$L$3,AF$3)</f>
        <v>22776.04545454547</v>
      </c>
      <c r="AG11" s="53" cm="1">
        <f t="array" ref="AG11">TREND($B11:$L11,$B$3:$L$3,AG$3)</f>
        <v>22983.000000000058</v>
      </c>
    </row>
    <row r="12" spans="1:33" x14ac:dyDescent="0.2">
      <c r="A12" s="43" t="s">
        <v>451</v>
      </c>
      <c r="B12" s="42">
        <v>16707</v>
      </c>
      <c r="C12" s="42">
        <v>16374</v>
      </c>
      <c r="D12" s="42">
        <v>15995</v>
      </c>
      <c r="E12" s="42">
        <v>15909</v>
      </c>
      <c r="F12" s="42">
        <v>16006</v>
      </c>
      <c r="G12" s="42">
        <v>16223</v>
      </c>
      <c r="H12" s="42">
        <v>16561</v>
      </c>
      <c r="I12" s="42">
        <v>16933</v>
      </c>
      <c r="J12" s="42">
        <v>17255</v>
      </c>
      <c r="K12" s="42">
        <v>17553</v>
      </c>
      <c r="L12" s="42">
        <v>17743</v>
      </c>
      <c r="M12" s="53" cm="1">
        <f t="array" ref="M12">TREND($B12:$L12,$B$3:$L$3,M$3)</f>
        <v>17547.854545454553</v>
      </c>
      <c r="N12" s="53" cm="1">
        <f t="array" ref="N12">TREND($B12:$L12,$B$3:$L$3,N$3)</f>
        <v>17695.845454545459</v>
      </c>
      <c r="O12" s="53" cm="1">
        <f t="array" ref="O12">TREND($B12:$L12,$B$3:$L$3,O$3)</f>
        <v>17843.836363636365</v>
      </c>
      <c r="P12" s="53" cm="1">
        <f t="array" ref="P12">TREND($B12:$L12,$B$3:$L$3,P$3)</f>
        <v>17991.827272727271</v>
      </c>
      <c r="Q12" s="53" cm="1">
        <f t="array" ref="Q12">TREND($B12:$L12,$B$3:$L$3,Q$3)</f>
        <v>18139.818181818177</v>
      </c>
      <c r="R12" s="53" cm="1">
        <f t="array" ref="R12">TREND($B12:$L12,$B$3:$L$3,R$3)</f>
        <v>18287.809090909082</v>
      </c>
      <c r="S12" s="53" cm="1">
        <f t="array" ref="S12">TREND($B12:$L12,$B$3:$L$3,S$3)</f>
        <v>18435.799999999988</v>
      </c>
      <c r="T12" s="53" cm="1">
        <f t="array" ref="T12">TREND($B12:$L12,$B$3:$L$3,T$3)</f>
        <v>18583.790909090894</v>
      </c>
      <c r="U12" s="53" cm="1">
        <f t="array" ref="U12">TREND($B12:$L12,$B$3:$L$3,U$3)</f>
        <v>18731.7818181818</v>
      </c>
      <c r="V12" s="53" cm="1">
        <f t="array" ref="V12">TREND($B12:$L12,$B$3:$L$3,V$3)</f>
        <v>18879.772727272764</v>
      </c>
      <c r="W12" s="53" cm="1">
        <f t="array" ref="W12">TREND($B12:$L12,$B$3:$L$3,W$3)</f>
        <v>19027.76363636367</v>
      </c>
      <c r="X12" s="53" cm="1">
        <f t="array" ref="X12">TREND($B12:$L12,$B$3:$L$3,X$3)</f>
        <v>19175.754545454576</v>
      </c>
      <c r="Y12" s="53" cm="1">
        <f t="array" ref="Y12">TREND($B12:$L12,$B$3:$L$3,Y$3)</f>
        <v>19323.745454545482</v>
      </c>
      <c r="Z12" s="53" cm="1">
        <f t="array" ref="Z12">TREND($B12:$L12,$B$3:$L$3,Z$3)</f>
        <v>19471.736363636388</v>
      </c>
      <c r="AA12" s="53" cm="1">
        <f t="array" ref="AA12">TREND($B12:$L12,$B$3:$L$3,AA$3)</f>
        <v>19619.727272727294</v>
      </c>
      <c r="AB12" s="53" cm="1">
        <f t="array" ref="AB12">TREND($B12:$L12,$B$3:$L$3,AB$3)</f>
        <v>19767.7181818182</v>
      </c>
      <c r="AC12" s="53" cm="1">
        <f t="array" ref="AC12">TREND($B12:$L12,$B$3:$L$3,AC$3)</f>
        <v>19915.709090909106</v>
      </c>
      <c r="AD12" s="53" cm="1">
        <f t="array" ref="AD12">TREND($B12:$L12,$B$3:$L$3,AD$3)</f>
        <v>20063.700000000012</v>
      </c>
      <c r="AE12" s="53" cm="1">
        <f t="array" ref="AE12">TREND($B12:$L12,$B$3:$L$3,AE$3)</f>
        <v>20211.690909090918</v>
      </c>
      <c r="AF12" s="53" cm="1">
        <f t="array" ref="AF12">TREND($B12:$L12,$B$3:$L$3,AF$3)</f>
        <v>20359.681818181823</v>
      </c>
      <c r="AG12" s="53" cm="1">
        <f t="array" ref="AG12">TREND($B12:$L12,$B$3:$L$3,AG$3)</f>
        <v>20507.672727272729</v>
      </c>
    </row>
    <row r="13" spans="1:33" x14ac:dyDescent="0.2">
      <c r="A13" s="43" t="s">
        <v>450</v>
      </c>
      <c r="B13" s="42">
        <v>16224</v>
      </c>
      <c r="C13" s="42">
        <v>16194</v>
      </c>
      <c r="D13" s="42">
        <v>16323</v>
      </c>
      <c r="E13" s="42">
        <v>16333</v>
      </c>
      <c r="F13" s="42">
        <v>16216</v>
      </c>
      <c r="G13" s="42">
        <v>15995</v>
      </c>
      <c r="H13" s="42">
        <v>15704</v>
      </c>
      <c r="I13" s="42">
        <v>15371</v>
      </c>
      <c r="J13" s="42">
        <v>15314</v>
      </c>
      <c r="K13" s="42">
        <v>15432</v>
      </c>
      <c r="L13" s="42">
        <v>15663</v>
      </c>
      <c r="M13" s="53" cm="1">
        <f t="array" ref="M13">TREND($B13:$L13,$B$3:$L$3,M$3)</f>
        <v>15270.854545454524</v>
      </c>
      <c r="N13" s="53" cm="1">
        <f t="array" ref="N13">TREND($B13:$L13,$B$3:$L$3,N$3)</f>
        <v>15167.981818181812</v>
      </c>
      <c r="O13" s="53" cm="1">
        <f t="array" ref="O13">TREND($B13:$L13,$B$3:$L$3,O$3)</f>
        <v>15065.109090909071</v>
      </c>
      <c r="P13" s="53" cm="1">
        <f t="array" ref="P13">TREND($B13:$L13,$B$3:$L$3,P$3)</f>
        <v>14962.236363636359</v>
      </c>
      <c r="Q13" s="53" cm="1">
        <f t="array" ref="Q13">TREND($B13:$L13,$B$3:$L$3,Q$3)</f>
        <v>14859.363636363618</v>
      </c>
      <c r="R13" s="53" cm="1">
        <f t="array" ref="R13">TREND($B13:$L13,$B$3:$L$3,R$3)</f>
        <v>14756.490909090906</v>
      </c>
      <c r="S13" s="53" cm="1">
        <f t="array" ref="S13">TREND($B13:$L13,$B$3:$L$3,S$3)</f>
        <v>14653.618181818165</v>
      </c>
      <c r="T13" s="53" cm="1">
        <f t="array" ref="T13">TREND($B13:$L13,$B$3:$L$3,T$3)</f>
        <v>14550.745454545453</v>
      </c>
      <c r="U13" s="53" cm="1">
        <f t="array" ref="U13">TREND($B13:$L13,$B$3:$L$3,U$3)</f>
        <v>14447.872727272712</v>
      </c>
      <c r="V13" s="53" cm="1">
        <f t="array" ref="V13">TREND($B13:$L13,$B$3:$L$3,V$3)</f>
        <v>14345</v>
      </c>
      <c r="W13" s="53" cm="1">
        <f t="array" ref="W13">TREND($B13:$L13,$B$3:$L$3,W$3)</f>
        <v>14242.127272727259</v>
      </c>
      <c r="X13" s="53" cm="1">
        <f t="array" ref="X13">TREND($B13:$L13,$B$3:$L$3,X$3)</f>
        <v>14139.254545454547</v>
      </c>
      <c r="Y13" s="53" cm="1">
        <f t="array" ref="Y13">TREND($B13:$L13,$B$3:$L$3,Y$3)</f>
        <v>14036.381818181806</v>
      </c>
      <c r="Z13" s="53" cm="1">
        <f t="array" ref="Z13">TREND($B13:$L13,$B$3:$L$3,Z$3)</f>
        <v>13933.509090909094</v>
      </c>
      <c r="AA13" s="53" cm="1">
        <f t="array" ref="AA13">TREND($B13:$L13,$B$3:$L$3,AA$3)</f>
        <v>13830.636363636353</v>
      </c>
      <c r="AB13" s="53" cm="1">
        <f t="array" ref="AB13">TREND($B13:$L13,$B$3:$L$3,AB$3)</f>
        <v>13727.763636363641</v>
      </c>
      <c r="AC13" s="53" cm="1">
        <f t="array" ref="AC13">TREND($B13:$L13,$B$3:$L$3,AC$3)</f>
        <v>13624.8909090909</v>
      </c>
      <c r="AD13" s="53" cm="1">
        <f t="array" ref="AD13">TREND($B13:$L13,$B$3:$L$3,AD$3)</f>
        <v>13522.018181818188</v>
      </c>
      <c r="AE13" s="53" cm="1">
        <f t="array" ref="AE13">TREND($B13:$L13,$B$3:$L$3,AE$3)</f>
        <v>13419.145454545447</v>
      </c>
      <c r="AF13" s="53" cm="1">
        <f t="array" ref="AF13">TREND($B13:$L13,$B$3:$L$3,AF$3)</f>
        <v>13316.272727272706</v>
      </c>
      <c r="AG13" s="53" cm="1">
        <f t="array" ref="AG13">TREND($B13:$L13,$B$3:$L$3,AG$3)</f>
        <v>13213.399999999994</v>
      </c>
    </row>
    <row r="14" spans="1:33" x14ac:dyDescent="0.2">
      <c r="A14" s="43" t="s">
        <v>449</v>
      </c>
      <c r="B14" s="42">
        <v>15756</v>
      </c>
      <c r="C14" s="42">
        <v>15638</v>
      </c>
      <c r="D14" s="42">
        <v>15376</v>
      </c>
      <c r="E14" s="42">
        <v>15106</v>
      </c>
      <c r="F14" s="42">
        <v>14833</v>
      </c>
      <c r="G14" s="42">
        <v>14628</v>
      </c>
      <c r="H14" s="42">
        <v>14645</v>
      </c>
      <c r="I14" s="42">
        <v>14803</v>
      </c>
      <c r="J14" s="42">
        <v>14852</v>
      </c>
      <c r="K14" s="42">
        <v>14786</v>
      </c>
      <c r="L14" s="42">
        <v>14624</v>
      </c>
      <c r="M14" s="53" cm="1">
        <f t="array" ref="M14">TREND($B14:$L14,$B$3:$L$3,M$3)</f>
        <v>14380.600000000006</v>
      </c>
      <c r="N14" s="53" cm="1">
        <f t="array" ref="N14">TREND($B14:$L14,$B$3:$L$3,N$3)</f>
        <v>14276.654545454541</v>
      </c>
      <c r="O14" s="53" cm="1">
        <f t="array" ref="O14">TREND($B14:$L14,$B$3:$L$3,O$3)</f>
        <v>14172.709090909077</v>
      </c>
      <c r="P14" s="53" cm="1">
        <f t="array" ref="P14">TREND($B14:$L14,$B$3:$L$3,P$3)</f>
        <v>14068.763636363641</v>
      </c>
      <c r="Q14" s="53" cm="1">
        <f t="array" ref="Q14">TREND($B14:$L14,$B$3:$L$3,Q$3)</f>
        <v>13964.818181818177</v>
      </c>
      <c r="R14" s="53" cm="1">
        <f t="array" ref="R14">TREND($B14:$L14,$B$3:$L$3,R$3)</f>
        <v>13860.872727272741</v>
      </c>
      <c r="S14" s="53" cm="1">
        <f t="array" ref="S14">TREND($B14:$L14,$B$3:$L$3,S$3)</f>
        <v>13756.927272727276</v>
      </c>
      <c r="T14" s="53" cm="1">
        <f t="array" ref="T14">TREND($B14:$L14,$B$3:$L$3,T$3)</f>
        <v>13652.981818181812</v>
      </c>
      <c r="U14" s="53" cm="1">
        <f t="array" ref="U14">TREND($B14:$L14,$B$3:$L$3,U$3)</f>
        <v>13549.036363636376</v>
      </c>
      <c r="V14" s="53" cm="1">
        <f t="array" ref="V14">TREND($B14:$L14,$B$3:$L$3,V$3)</f>
        <v>13445.090909090912</v>
      </c>
      <c r="W14" s="53" cm="1">
        <f t="array" ref="W14">TREND($B14:$L14,$B$3:$L$3,W$3)</f>
        <v>13341.145454545447</v>
      </c>
      <c r="X14" s="53" cm="1">
        <f t="array" ref="X14">TREND($B14:$L14,$B$3:$L$3,X$3)</f>
        <v>13237.200000000012</v>
      </c>
      <c r="Y14" s="53" cm="1">
        <f t="array" ref="Y14">TREND($B14:$L14,$B$3:$L$3,Y$3)</f>
        <v>13133.254545454547</v>
      </c>
      <c r="Z14" s="53" cm="1">
        <f t="array" ref="Z14">TREND($B14:$L14,$B$3:$L$3,Z$3)</f>
        <v>13029.309090909082</v>
      </c>
      <c r="AA14" s="53" cm="1">
        <f t="array" ref="AA14">TREND($B14:$L14,$B$3:$L$3,AA$3)</f>
        <v>12925.363636363647</v>
      </c>
      <c r="AB14" s="53" cm="1">
        <f t="array" ref="AB14">TREND($B14:$L14,$B$3:$L$3,AB$3)</f>
        <v>12821.418181818182</v>
      </c>
      <c r="AC14" s="53" cm="1">
        <f t="array" ref="AC14">TREND($B14:$L14,$B$3:$L$3,AC$3)</f>
        <v>12717.472727272718</v>
      </c>
      <c r="AD14" s="53" cm="1">
        <f t="array" ref="AD14">TREND($B14:$L14,$B$3:$L$3,AD$3)</f>
        <v>12613.527272727282</v>
      </c>
      <c r="AE14" s="53" cm="1">
        <f t="array" ref="AE14">TREND($B14:$L14,$B$3:$L$3,AE$3)</f>
        <v>12509.581818181818</v>
      </c>
      <c r="AF14" s="53" cm="1">
        <f t="array" ref="AF14">TREND($B14:$L14,$B$3:$L$3,AF$3)</f>
        <v>12405.636363636353</v>
      </c>
      <c r="AG14" s="53" cm="1">
        <f t="array" ref="AG14">TREND($B14:$L14,$B$3:$L$3,AG$3)</f>
        <v>12301.690909090918</v>
      </c>
    </row>
    <row r="15" spans="1:33" x14ac:dyDescent="0.2">
      <c r="A15" s="43" t="s">
        <v>448</v>
      </c>
      <c r="B15" s="42">
        <v>11847</v>
      </c>
      <c r="C15" s="42">
        <v>12124</v>
      </c>
      <c r="D15" s="42">
        <v>12367</v>
      </c>
      <c r="E15" s="42">
        <v>12500</v>
      </c>
      <c r="F15" s="42">
        <v>12615</v>
      </c>
      <c r="G15" s="42">
        <v>12723</v>
      </c>
      <c r="H15" s="42">
        <v>12702</v>
      </c>
      <c r="I15" s="42">
        <v>12563</v>
      </c>
      <c r="J15" s="42">
        <v>12415</v>
      </c>
      <c r="K15" s="42">
        <v>12262</v>
      </c>
      <c r="L15" s="42">
        <v>12163</v>
      </c>
      <c r="M15" s="53" cm="1">
        <f t="array" ref="M15">TREND($B15:$L15,$B$3:$L$3,M$3)</f>
        <v>12524.94545454545</v>
      </c>
      <c r="N15" s="53" cm="1">
        <f t="array" ref="N15">TREND($B15:$L15,$B$3:$L$3,N$3)</f>
        <v>12547.572727272724</v>
      </c>
      <c r="O15" s="53" cm="1">
        <f t="array" ref="O15">TREND($B15:$L15,$B$3:$L$3,O$3)</f>
        <v>12570.199999999997</v>
      </c>
      <c r="P15" s="53" cm="1">
        <f t="array" ref="P15">TREND($B15:$L15,$B$3:$L$3,P$3)</f>
        <v>12592.827272727271</v>
      </c>
      <c r="Q15" s="53" cm="1">
        <f t="array" ref="Q15">TREND($B15:$L15,$B$3:$L$3,Q$3)</f>
        <v>12615.454545454544</v>
      </c>
      <c r="R15" s="53" cm="1">
        <f t="array" ref="R15">TREND($B15:$L15,$B$3:$L$3,R$3)</f>
        <v>12638.08181818181</v>
      </c>
      <c r="S15" s="53" cm="1">
        <f t="array" ref="S15">TREND($B15:$L15,$B$3:$L$3,S$3)</f>
        <v>12660.709090909084</v>
      </c>
      <c r="T15" s="53" cm="1">
        <f t="array" ref="T15">TREND($B15:$L15,$B$3:$L$3,T$3)</f>
        <v>12683.336363636357</v>
      </c>
      <c r="U15" s="53" cm="1">
        <f t="array" ref="U15">TREND($B15:$L15,$B$3:$L$3,U$3)</f>
        <v>12705.963636363631</v>
      </c>
      <c r="V15" s="53" cm="1">
        <f t="array" ref="V15">TREND($B15:$L15,$B$3:$L$3,V$3)</f>
        <v>12728.590909090904</v>
      </c>
      <c r="W15" s="53" cm="1">
        <f t="array" ref="W15">TREND($B15:$L15,$B$3:$L$3,W$3)</f>
        <v>12751.218181818178</v>
      </c>
      <c r="X15" s="53" cm="1">
        <f t="array" ref="X15">TREND($B15:$L15,$B$3:$L$3,X$3)</f>
        <v>12773.845454545452</v>
      </c>
      <c r="Y15" s="53" cm="1">
        <f t="array" ref="Y15">TREND($B15:$L15,$B$3:$L$3,Y$3)</f>
        <v>12796.472727272725</v>
      </c>
      <c r="Z15" s="53" cm="1">
        <f t="array" ref="Z15">TREND($B15:$L15,$B$3:$L$3,Z$3)</f>
        <v>12819.099999999999</v>
      </c>
      <c r="AA15" s="53" cm="1">
        <f t="array" ref="AA15">TREND($B15:$L15,$B$3:$L$3,AA$3)</f>
        <v>12841.727272727265</v>
      </c>
      <c r="AB15" s="53" cm="1">
        <f t="array" ref="AB15">TREND($B15:$L15,$B$3:$L$3,AB$3)</f>
        <v>12864.354545454538</v>
      </c>
      <c r="AC15" s="53" cm="1">
        <f t="array" ref="AC15">TREND($B15:$L15,$B$3:$L$3,AC$3)</f>
        <v>12886.981818181812</v>
      </c>
      <c r="AD15" s="53" cm="1">
        <f t="array" ref="AD15">TREND($B15:$L15,$B$3:$L$3,AD$3)</f>
        <v>12909.609090909085</v>
      </c>
      <c r="AE15" s="53" cm="1">
        <f t="array" ref="AE15">TREND($B15:$L15,$B$3:$L$3,AE$3)</f>
        <v>12932.236363636359</v>
      </c>
      <c r="AF15" s="53" cm="1">
        <f t="array" ref="AF15">TREND($B15:$L15,$B$3:$L$3,AF$3)</f>
        <v>12954.863636363632</v>
      </c>
      <c r="AG15" s="53" cm="1">
        <f t="array" ref="AG15">TREND($B15:$L15,$B$3:$L$3,AG$3)</f>
        <v>12977.490909090906</v>
      </c>
    </row>
    <row r="16" spans="1:33" x14ac:dyDescent="0.2">
      <c r="A16" s="43" t="s">
        <v>447</v>
      </c>
      <c r="B16" s="42">
        <v>5934</v>
      </c>
      <c r="C16" s="42">
        <v>6213</v>
      </c>
      <c r="D16" s="42">
        <v>6485</v>
      </c>
      <c r="E16" s="42">
        <v>6780</v>
      </c>
      <c r="F16" s="42">
        <v>7052</v>
      </c>
      <c r="G16" s="42">
        <v>7290</v>
      </c>
      <c r="H16" s="42">
        <v>7532</v>
      </c>
      <c r="I16" s="42">
        <v>7757</v>
      </c>
      <c r="J16" s="42">
        <v>7915</v>
      </c>
      <c r="K16" s="42">
        <v>8063</v>
      </c>
      <c r="L16" s="42">
        <v>8208</v>
      </c>
      <c r="M16" s="53" cm="1">
        <f t="array" ref="M16">TREND($B16:$L16,$B$3:$L$3,M$3)</f>
        <v>8593.2181818181416</v>
      </c>
      <c r="N16" s="53" cm="1">
        <f t="array" ref="N16">TREND($B16:$L16,$B$3:$L$3,N$3)</f>
        <v>8824.9818181818118</v>
      </c>
      <c r="O16" s="53" cm="1">
        <f t="array" ref="O16">TREND($B16:$L16,$B$3:$L$3,O$3)</f>
        <v>9056.7454545454239</v>
      </c>
      <c r="P16" s="53" cm="1">
        <f t="array" ref="P16">TREND($B16:$L16,$B$3:$L$3,P$3)</f>
        <v>9288.5090909090941</v>
      </c>
      <c r="Q16" s="53" cm="1">
        <f t="array" ref="Q16">TREND($B16:$L16,$B$3:$L$3,Q$3)</f>
        <v>9520.2727272727061</v>
      </c>
      <c r="R16" s="53" cm="1">
        <f t="array" ref="R16">TREND($B16:$L16,$B$3:$L$3,R$3)</f>
        <v>9752.0363636363763</v>
      </c>
      <c r="S16" s="53" cm="1">
        <f t="array" ref="S16">TREND($B16:$L16,$B$3:$L$3,S$3)</f>
        <v>9983.7999999999884</v>
      </c>
      <c r="T16" s="53" cm="1">
        <f t="array" ref="T16">TREND($B16:$L16,$B$3:$L$3,T$3)</f>
        <v>10215.5636363636</v>
      </c>
      <c r="U16" s="53" cm="1">
        <f t="array" ref="U16">TREND($B16:$L16,$B$3:$L$3,U$3)</f>
        <v>10447.327272727271</v>
      </c>
      <c r="V16" s="53" cm="1">
        <f t="array" ref="V16">TREND($B16:$L16,$B$3:$L$3,V$3)</f>
        <v>10679.090909090883</v>
      </c>
      <c r="W16" s="53" cm="1">
        <f t="array" ref="W16">TREND($B16:$L16,$B$3:$L$3,W$3)</f>
        <v>10910.854545454553</v>
      </c>
      <c r="X16" s="53" cm="1">
        <f t="array" ref="X16">TREND($B16:$L16,$B$3:$L$3,X$3)</f>
        <v>11142.618181818165</v>
      </c>
      <c r="Y16" s="53" cm="1">
        <f t="array" ref="Y16">TREND($B16:$L16,$B$3:$L$3,Y$3)</f>
        <v>11374.381818181777</v>
      </c>
      <c r="Z16" s="53" cm="1">
        <f t="array" ref="Z16">TREND($B16:$L16,$B$3:$L$3,Z$3)</f>
        <v>11606.145454545447</v>
      </c>
      <c r="AA16" s="53" cm="1">
        <f t="array" ref="AA16">TREND($B16:$L16,$B$3:$L$3,AA$3)</f>
        <v>11837.909090909059</v>
      </c>
      <c r="AB16" s="53" cm="1">
        <f t="array" ref="AB16">TREND($B16:$L16,$B$3:$L$3,AB$3)</f>
        <v>12069.672727272729</v>
      </c>
      <c r="AC16" s="53" cm="1">
        <f t="array" ref="AC16">TREND($B16:$L16,$B$3:$L$3,AC$3)</f>
        <v>12301.436363636341</v>
      </c>
      <c r="AD16" s="53" cm="1">
        <f t="array" ref="AD16">TREND($B16:$L16,$B$3:$L$3,AD$3)</f>
        <v>12533.200000000012</v>
      </c>
      <c r="AE16" s="53" cm="1">
        <f t="array" ref="AE16">TREND($B16:$L16,$B$3:$L$3,AE$3)</f>
        <v>12764.963636363624</v>
      </c>
      <c r="AF16" s="53" cm="1">
        <f t="array" ref="AF16">TREND($B16:$L16,$B$3:$L$3,AF$3)</f>
        <v>12996.727272727236</v>
      </c>
      <c r="AG16" s="53" cm="1">
        <f t="array" ref="AG16">TREND($B16:$L16,$B$3:$L$3,AG$3)</f>
        <v>13228.490909090906</v>
      </c>
    </row>
    <row r="17" spans="1:33" x14ac:dyDescent="0.2">
      <c r="A17" s="43" t="s">
        <v>446</v>
      </c>
      <c r="B17" s="42">
        <v>2766</v>
      </c>
      <c r="C17" s="42">
        <v>2968</v>
      </c>
      <c r="D17" s="42">
        <v>3184</v>
      </c>
      <c r="E17" s="42">
        <v>3261</v>
      </c>
      <c r="F17" s="42">
        <v>3398</v>
      </c>
      <c r="G17" s="42">
        <v>3563</v>
      </c>
      <c r="H17" s="42">
        <v>3749</v>
      </c>
      <c r="I17" s="42">
        <v>3933</v>
      </c>
      <c r="J17" s="42">
        <v>4132</v>
      </c>
      <c r="K17" s="42">
        <v>4319</v>
      </c>
      <c r="L17" s="42">
        <v>4488</v>
      </c>
      <c r="M17" s="53" cm="1">
        <f t="array" ref="M17">TREND($B17:$L17,$B$3:$L$3,M$3)</f>
        <v>4626.6181818181649</v>
      </c>
      <c r="N17" s="53" cm="1">
        <f t="array" ref="N17">TREND($B17:$L17,$B$3:$L$3,N$3)</f>
        <v>4795.2818181818002</v>
      </c>
      <c r="O17" s="53" cm="1">
        <f t="array" ref="O17">TREND($B17:$L17,$B$3:$L$3,O$3)</f>
        <v>4963.9454545454355</v>
      </c>
      <c r="P17" s="53" cm="1">
        <f t="array" ref="P17">TREND($B17:$L17,$B$3:$L$3,P$3)</f>
        <v>5132.6090909090708</v>
      </c>
      <c r="Q17" s="53" cm="1">
        <f t="array" ref="Q17">TREND($B17:$L17,$B$3:$L$3,Q$3)</f>
        <v>5301.2727272727061</v>
      </c>
      <c r="R17" s="53" cm="1">
        <f t="array" ref="R17">TREND($B17:$L17,$B$3:$L$3,R$3)</f>
        <v>5469.9363636363414</v>
      </c>
      <c r="S17" s="53" cm="1">
        <f t="array" ref="S17">TREND($B17:$L17,$B$3:$L$3,S$3)</f>
        <v>5638.5999999999767</v>
      </c>
      <c r="T17" s="53" cm="1">
        <f t="array" ref="T17">TREND($B17:$L17,$B$3:$L$3,T$3)</f>
        <v>5807.263636363612</v>
      </c>
      <c r="U17" s="53" cm="1">
        <f t="array" ref="U17">TREND($B17:$L17,$B$3:$L$3,U$3)</f>
        <v>5975.9272727272473</v>
      </c>
      <c r="V17" s="53" cm="1">
        <f t="array" ref="V17">TREND($B17:$L17,$B$3:$L$3,V$3)</f>
        <v>6144.5909090908826</v>
      </c>
      <c r="W17" s="53" cm="1">
        <f t="array" ref="W17">TREND($B17:$L17,$B$3:$L$3,W$3)</f>
        <v>6313.2545454545179</v>
      </c>
      <c r="X17" s="53" cm="1">
        <f t="array" ref="X17">TREND($B17:$L17,$B$3:$L$3,X$3)</f>
        <v>6481.9181818181532</v>
      </c>
      <c r="Y17" s="53" cm="1">
        <f t="array" ref="Y17">TREND($B17:$L17,$B$3:$L$3,Y$3)</f>
        <v>6650.5818181817885</v>
      </c>
      <c r="Z17" s="53" cm="1">
        <f t="array" ref="Z17">TREND($B17:$L17,$B$3:$L$3,Z$3)</f>
        <v>6819.2454545454239</v>
      </c>
      <c r="AA17" s="53" cm="1">
        <f t="array" ref="AA17">TREND($B17:$L17,$B$3:$L$3,AA$3)</f>
        <v>6987.9090909090592</v>
      </c>
      <c r="AB17" s="53" cm="1">
        <f t="array" ref="AB17">TREND($B17:$L17,$B$3:$L$3,AB$3)</f>
        <v>7156.5727272726945</v>
      </c>
      <c r="AC17" s="53" cm="1">
        <f t="array" ref="AC17">TREND($B17:$L17,$B$3:$L$3,AC$3)</f>
        <v>7325.2363636363298</v>
      </c>
      <c r="AD17" s="53" cm="1">
        <f t="array" ref="AD17">TREND($B17:$L17,$B$3:$L$3,AD$3)</f>
        <v>7493.8999999999651</v>
      </c>
      <c r="AE17" s="53" cm="1">
        <f t="array" ref="AE17">TREND($B17:$L17,$B$3:$L$3,AE$3)</f>
        <v>7662.5636363636004</v>
      </c>
      <c r="AF17" s="53" cm="1">
        <f t="array" ref="AF17">TREND($B17:$L17,$B$3:$L$3,AF$3)</f>
        <v>7831.2272727272357</v>
      </c>
      <c r="AG17" s="53" cm="1">
        <f t="array" ref="AG17">TREND($B17:$L17,$B$3:$L$3,AG$3)</f>
        <v>7999.890909090871</v>
      </c>
    </row>
    <row r="18" spans="1:33" x14ac:dyDescent="0.2">
      <c r="A18" s="43" t="s">
        <v>445</v>
      </c>
      <c r="B18" s="42">
        <v>1964</v>
      </c>
      <c r="C18" s="42">
        <v>2079</v>
      </c>
      <c r="D18" s="42">
        <v>2195</v>
      </c>
      <c r="E18" s="42">
        <v>2388</v>
      </c>
      <c r="F18" s="42">
        <v>2568</v>
      </c>
      <c r="G18" s="42">
        <v>2751</v>
      </c>
      <c r="H18" s="42">
        <v>2942</v>
      </c>
      <c r="I18" s="42">
        <v>3140</v>
      </c>
      <c r="J18" s="42">
        <v>3348</v>
      </c>
      <c r="K18" s="42">
        <v>3569</v>
      </c>
      <c r="L18" s="42">
        <v>3805</v>
      </c>
      <c r="M18" s="53" cm="1">
        <f t="array" ref="M18">TREND($B18:$L18,$B$3:$L$3,M$3)</f>
        <v>3913.6545454545412</v>
      </c>
      <c r="N18" s="53" cm="1">
        <f t="array" ref="N18">TREND($B18:$L18,$B$3:$L$3,N$3)</f>
        <v>4100.0363636363763</v>
      </c>
      <c r="O18" s="53" cm="1">
        <f t="array" ref="O18">TREND($B18:$L18,$B$3:$L$3,O$3)</f>
        <v>4286.4181818182115</v>
      </c>
      <c r="P18" s="53" cm="1">
        <f t="array" ref="P18">TREND($B18:$L18,$B$3:$L$3,P$3)</f>
        <v>4472.7999999999884</v>
      </c>
      <c r="Q18" s="53" cm="1">
        <f t="array" ref="Q18">TREND($B18:$L18,$B$3:$L$3,Q$3)</f>
        <v>4659.1818181818235</v>
      </c>
      <c r="R18" s="53" cm="1">
        <f t="array" ref="R18">TREND($B18:$L18,$B$3:$L$3,R$3)</f>
        <v>4845.5636363636586</v>
      </c>
      <c r="S18" s="53" cm="1">
        <f t="array" ref="S18">TREND($B18:$L18,$B$3:$L$3,S$3)</f>
        <v>5031.9454545454355</v>
      </c>
      <c r="T18" s="53" cm="1">
        <f t="array" ref="T18">TREND($B18:$L18,$B$3:$L$3,T$3)</f>
        <v>5218.3272727272706</v>
      </c>
      <c r="U18" s="53" cm="1">
        <f t="array" ref="U18">TREND($B18:$L18,$B$3:$L$3,U$3)</f>
        <v>5404.7090909091057</v>
      </c>
      <c r="V18" s="53" cm="1">
        <f t="array" ref="V18">TREND($B18:$L18,$B$3:$L$3,V$3)</f>
        <v>5591.0909090909408</v>
      </c>
      <c r="W18" s="53" cm="1">
        <f t="array" ref="W18">TREND($B18:$L18,$B$3:$L$3,W$3)</f>
        <v>5777.4727272727177</v>
      </c>
      <c r="X18" s="53" cm="1">
        <f t="array" ref="X18">TREND($B18:$L18,$B$3:$L$3,X$3)</f>
        <v>5963.8545454545529</v>
      </c>
      <c r="Y18" s="53" cm="1">
        <f t="array" ref="Y18">TREND($B18:$L18,$B$3:$L$3,Y$3)</f>
        <v>6150.236363636388</v>
      </c>
      <c r="Z18" s="53" cm="1">
        <f t="array" ref="Z18">TREND($B18:$L18,$B$3:$L$3,Z$3)</f>
        <v>6336.6181818181649</v>
      </c>
      <c r="AA18" s="53" cm="1">
        <f t="array" ref="AA18">TREND($B18:$L18,$B$3:$L$3,AA$3)</f>
        <v>6523</v>
      </c>
      <c r="AB18" s="53" cm="1">
        <f t="array" ref="AB18">TREND($B18:$L18,$B$3:$L$3,AB$3)</f>
        <v>6709.3818181818351</v>
      </c>
      <c r="AC18" s="53" cm="1">
        <f t="array" ref="AC18">TREND($B18:$L18,$B$3:$L$3,AC$3)</f>
        <v>6895.7636363636702</v>
      </c>
      <c r="AD18" s="53" cm="1">
        <f t="array" ref="AD18">TREND($B18:$L18,$B$3:$L$3,AD$3)</f>
        <v>7082.1454545454471</v>
      </c>
      <c r="AE18" s="53" cm="1">
        <f t="array" ref="AE18">TREND($B18:$L18,$B$3:$L$3,AE$3)</f>
        <v>7268.5272727272823</v>
      </c>
      <c r="AF18" s="53" cm="1">
        <f t="array" ref="AF18">TREND($B18:$L18,$B$3:$L$3,AF$3)</f>
        <v>7454.9090909091174</v>
      </c>
      <c r="AG18" s="53" cm="1">
        <f t="array" ref="AG18">TREND($B18:$L18,$B$3:$L$3,AG$3)</f>
        <v>7641.2909090908943</v>
      </c>
    </row>
    <row r="19" spans="1:33" x14ac:dyDescent="0.2">
      <c r="A19" s="43"/>
      <c r="B19" s="42"/>
      <c r="C19" s="42"/>
      <c r="D19" s="42"/>
      <c r="E19" s="42"/>
      <c r="F19" s="42"/>
      <c r="G19" s="42"/>
      <c r="H19" s="42"/>
      <c r="I19" s="42"/>
      <c r="J19" s="42"/>
      <c r="K19" s="42"/>
      <c r="L19" s="42"/>
    </row>
    <row r="20" spans="1:33" x14ac:dyDescent="0.2">
      <c r="A20" s="44" t="s">
        <v>470</v>
      </c>
      <c r="B20" s="42">
        <v>86685</v>
      </c>
      <c r="C20" s="42">
        <v>87014</v>
      </c>
      <c r="D20" s="42">
        <v>87352</v>
      </c>
      <c r="E20" s="42">
        <v>87638</v>
      </c>
      <c r="F20" s="42">
        <v>87951</v>
      </c>
      <c r="G20" s="42">
        <v>88277</v>
      </c>
      <c r="H20" s="42">
        <v>88574</v>
      </c>
      <c r="I20" s="42">
        <v>88898</v>
      </c>
      <c r="J20" s="42">
        <v>89217</v>
      </c>
      <c r="K20" s="42">
        <v>89533</v>
      </c>
      <c r="L20" s="42">
        <v>89838</v>
      </c>
      <c r="M20" s="53" cm="1">
        <f t="array" ref="M20">TREND($B20:$L20,$B$3:$L$3,M$3)</f>
        <v>90156.763636363554</v>
      </c>
      <c r="N20" s="53" cm="1">
        <f t="array" ref="N20">TREND($B20:$L20,$B$3:$L$3,N$3)</f>
        <v>90471.118181818165</v>
      </c>
      <c r="O20" s="53" cm="1">
        <f t="array" ref="O20">TREND($B20:$L20,$B$3:$L$3,O$3)</f>
        <v>90785.47272727266</v>
      </c>
      <c r="P20" s="53" cm="1">
        <f t="array" ref="P20">TREND($B20:$L20,$B$3:$L$3,P$3)</f>
        <v>91099.827272727154</v>
      </c>
      <c r="Q20" s="53" cm="1">
        <f t="array" ref="Q20">TREND($B20:$L20,$B$3:$L$3,Q$3)</f>
        <v>91414.181818181765</v>
      </c>
      <c r="R20" s="53" cm="1">
        <f t="array" ref="R20">TREND($B20:$L20,$B$3:$L$3,R$3)</f>
        <v>91728.53636363626</v>
      </c>
      <c r="S20" s="53" cm="1">
        <f t="array" ref="S20">TREND($B20:$L20,$B$3:$L$3,S$3)</f>
        <v>92042.890909090871</v>
      </c>
      <c r="T20" s="53" cm="1">
        <f t="array" ref="T20">TREND($B20:$L20,$B$3:$L$3,T$3)</f>
        <v>92357.245454545366</v>
      </c>
      <c r="U20" s="53" cm="1">
        <f t="array" ref="U20">TREND($B20:$L20,$B$3:$L$3,U$3)</f>
        <v>92671.599999999977</v>
      </c>
      <c r="V20" s="53" cm="1">
        <f t="array" ref="V20">TREND($B20:$L20,$B$3:$L$3,V$3)</f>
        <v>92985.954545454471</v>
      </c>
      <c r="W20" s="53" cm="1">
        <f t="array" ref="W20">TREND($B20:$L20,$B$3:$L$3,W$3)</f>
        <v>93300.309090909082</v>
      </c>
      <c r="X20" s="53" cm="1">
        <f t="array" ref="X20">TREND($B20:$L20,$B$3:$L$3,X$3)</f>
        <v>93614.663636363577</v>
      </c>
      <c r="Y20" s="53" cm="1">
        <f t="array" ref="Y20">TREND($B20:$L20,$B$3:$L$3,Y$3)</f>
        <v>93929.018181818072</v>
      </c>
      <c r="Z20" s="53" cm="1">
        <f t="array" ref="Z20">TREND($B20:$L20,$B$3:$L$3,Z$3)</f>
        <v>94243.372727272683</v>
      </c>
      <c r="AA20" s="53" cm="1">
        <f t="array" ref="AA20">TREND($B20:$L20,$B$3:$L$3,AA$3)</f>
        <v>94557.727272727177</v>
      </c>
      <c r="AB20" s="53" cm="1">
        <f t="array" ref="AB20">TREND($B20:$L20,$B$3:$L$3,AB$3)</f>
        <v>94872.081818181789</v>
      </c>
      <c r="AC20" s="53" cm="1">
        <f t="array" ref="AC20">TREND($B20:$L20,$B$3:$L$3,AC$3)</f>
        <v>95186.436363636283</v>
      </c>
      <c r="AD20" s="53" cm="1">
        <f t="array" ref="AD20">TREND($B20:$L20,$B$3:$L$3,AD$3)</f>
        <v>95500.790909090894</v>
      </c>
      <c r="AE20" s="53" cm="1">
        <f t="array" ref="AE20">TREND($B20:$L20,$B$3:$L$3,AE$3)</f>
        <v>95815.145454545389</v>
      </c>
      <c r="AF20" s="53" cm="1">
        <f t="array" ref="AF20">TREND($B20:$L20,$B$3:$L$3,AF$3)</f>
        <v>96129.499999999884</v>
      </c>
      <c r="AG20" s="53" cm="1">
        <f t="array" ref="AG20">TREND($B20:$L20,$B$3:$L$3,AG$3)</f>
        <v>96443.854545454495</v>
      </c>
    </row>
    <row r="21" spans="1:33" x14ac:dyDescent="0.2">
      <c r="A21" s="43" t="s">
        <v>458</v>
      </c>
      <c r="B21" s="42">
        <v>1027</v>
      </c>
      <c r="C21" s="42">
        <v>1001</v>
      </c>
      <c r="D21" s="42">
        <v>972</v>
      </c>
      <c r="E21" s="42">
        <v>941</v>
      </c>
      <c r="F21" s="42">
        <v>915</v>
      </c>
      <c r="G21" s="42">
        <v>886</v>
      </c>
      <c r="H21" s="42">
        <v>841</v>
      </c>
      <c r="I21" s="42">
        <v>801</v>
      </c>
      <c r="J21" s="42">
        <v>776</v>
      </c>
      <c r="K21" s="42">
        <v>746</v>
      </c>
      <c r="L21" s="42">
        <v>715</v>
      </c>
    </row>
    <row r="22" spans="1:33" x14ac:dyDescent="0.2">
      <c r="A22" s="43" t="s">
        <v>457</v>
      </c>
      <c r="B22" s="42">
        <v>1923</v>
      </c>
      <c r="C22" s="42">
        <v>1858</v>
      </c>
      <c r="D22" s="42">
        <v>1813</v>
      </c>
      <c r="E22" s="42">
        <v>1798</v>
      </c>
      <c r="F22" s="42">
        <v>1778</v>
      </c>
      <c r="G22" s="42">
        <v>1753</v>
      </c>
      <c r="H22" s="42">
        <v>1736</v>
      </c>
      <c r="I22" s="42">
        <v>1712</v>
      </c>
      <c r="J22" s="42">
        <v>1655</v>
      </c>
      <c r="K22" s="42">
        <v>1605</v>
      </c>
      <c r="L22" s="42">
        <v>1582</v>
      </c>
    </row>
    <row r="23" spans="1:33" x14ac:dyDescent="0.2">
      <c r="A23" s="43" t="s">
        <v>456</v>
      </c>
      <c r="B23" s="42">
        <v>7789</v>
      </c>
      <c r="C23" s="42">
        <v>7746</v>
      </c>
      <c r="D23" s="42">
        <v>7708</v>
      </c>
      <c r="E23" s="42">
        <v>7645</v>
      </c>
      <c r="F23" s="42">
        <v>7589</v>
      </c>
      <c r="G23" s="42">
        <v>7543</v>
      </c>
      <c r="H23" s="42">
        <v>7470</v>
      </c>
      <c r="I23" s="42">
        <v>7428</v>
      </c>
      <c r="J23" s="42">
        <v>7430</v>
      </c>
      <c r="K23" s="42">
        <v>7418</v>
      </c>
      <c r="L23" s="42">
        <v>7350</v>
      </c>
    </row>
    <row r="24" spans="1:33" x14ac:dyDescent="0.2">
      <c r="A24" s="43" t="s">
        <v>455</v>
      </c>
      <c r="B24" s="42">
        <v>10079</v>
      </c>
      <c r="C24" s="42">
        <v>9981</v>
      </c>
      <c r="D24" s="42">
        <v>9828</v>
      </c>
      <c r="E24" s="42">
        <v>9679</v>
      </c>
      <c r="F24" s="42">
        <v>9572</v>
      </c>
      <c r="G24" s="42">
        <v>9492</v>
      </c>
      <c r="H24" s="42">
        <v>9475</v>
      </c>
      <c r="I24" s="42">
        <v>9462</v>
      </c>
      <c r="J24" s="42">
        <v>9418</v>
      </c>
      <c r="K24" s="42">
        <v>9381</v>
      </c>
      <c r="L24" s="42">
        <v>9358</v>
      </c>
    </row>
    <row r="25" spans="1:33" x14ac:dyDescent="0.2">
      <c r="A25" s="43" t="s">
        <v>454</v>
      </c>
      <c r="B25" s="42">
        <v>9869</v>
      </c>
      <c r="C25" s="42">
        <v>10067</v>
      </c>
      <c r="D25" s="42">
        <v>10286</v>
      </c>
      <c r="E25" s="42">
        <v>10488</v>
      </c>
      <c r="F25" s="42">
        <v>10612</v>
      </c>
      <c r="G25" s="42">
        <v>10653</v>
      </c>
      <c r="H25" s="42">
        <v>10571</v>
      </c>
      <c r="I25" s="42">
        <v>10431</v>
      </c>
      <c r="J25" s="42">
        <v>10298</v>
      </c>
      <c r="K25" s="42">
        <v>10203</v>
      </c>
      <c r="L25" s="42">
        <v>10134</v>
      </c>
    </row>
    <row r="26" spans="1:33" x14ac:dyDescent="0.2">
      <c r="A26" s="43" t="s">
        <v>453</v>
      </c>
      <c r="B26" s="42">
        <v>9588</v>
      </c>
      <c r="C26" s="42">
        <v>9640</v>
      </c>
      <c r="D26" s="42">
        <v>9733</v>
      </c>
      <c r="E26" s="42">
        <v>9801</v>
      </c>
      <c r="F26" s="42">
        <v>9905</v>
      </c>
      <c r="G26" s="42">
        <v>10089</v>
      </c>
      <c r="H26" s="42">
        <v>10293</v>
      </c>
      <c r="I26" s="42">
        <v>10520</v>
      </c>
      <c r="J26" s="42">
        <v>10728</v>
      </c>
      <c r="K26" s="42">
        <v>10857</v>
      </c>
      <c r="L26" s="42">
        <v>10906</v>
      </c>
    </row>
    <row r="27" spans="1:33" x14ac:dyDescent="0.2">
      <c r="A27" s="43" t="s">
        <v>452</v>
      </c>
      <c r="B27" s="42">
        <v>8708</v>
      </c>
      <c r="C27" s="42">
        <v>8891</v>
      </c>
      <c r="D27" s="42">
        <v>9088</v>
      </c>
      <c r="E27" s="42">
        <v>9262</v>
      </c>
      <c r="F27" s="42">
        <v>9424</v>
      </c>
      <c r="G27" s="42">
        <v>9530</v>
      </c>
      <c r="H27" s="42">
        <v>9584</v>
      </c>
      <c r="I27" s="42">
        <v>9677</v>
      </c>
      <c r="J27" s="42">
        <v>9744</v>
      </c>
      <c r="K27" s="42">
        <v>9844</v>
      </c>
      <c r="L27" s="42">
        <v>10023</v>
      </c>
    </row>
    <row r="28" spans="1:33" x14ac:dyDescent="0.2">
      <c r="A28" s="43" t="s">
        <v>451</v>
      </c>
      <c r="B28" s="42">
        <v>8752</v>
      </c>
      <c r="C28" s="42">
        <v>8566</v>
      </c>
      <c r="D28" s="42">
        <v>8360</v>
      </c>
      <c r="E28" s="42">
        <v>8306</v>
      </c>
      <c r="F28" s="42">
        <v>8356</v>
      </c>
      <c r="G28" s="42">
        <v>8465</v>
      </c>
      <c r="H28" s="42">
        <v>8640</v>
      </c>
      <c r="I28" s="42">
        <v>8828</v>
      </c>
      <c r="J28" s="42">
        <v>8994</v>
      </c>
      <c r="K28" s="42">
        <v>9145</v>
      </c>
      <c r="L28" s="42">
        <v>9243</v>
      </c>
    </row>
    <row r="29" spans="1:33" x14ac:dyDescent="0.2">
      <c r="A29" s="43" t="s">
        <v>450</v>
      </c>
      <c r="B29" s="42">
        <v>8535</v>
      </c>
      <c r="C29" s="42">
        <v>8505</v>
      </c>
      <c r="D29" s="42">
        <v>8551</v>
      </c>
      <c r="E29" s="42">
        <v>8536</v>
      </c>
      <c r="F29" s="42">
        <v>8449</v>
      </c>
      <c r="G29" s="42">
        <v>8311</v>
      </c>
      <c r="H29" s="42">
        <v>8140</v>
      </c>
      <c r="I29" s="42">
        <v>7952</v>
      </c>
      <c r="J29" s="42">
        <v>7906</v>
      </c>
      <c r="K29" s="42">
        <v>7957</v>
      </c>
      <c r="L29" s="42">
        <v>8063</v>
      </c>
    </row>
    <row r="30" spans="1:33" x14ac:dyDescent="0.2">
      <c r="A30" s="43" t="s">
        <v>449</v>
      </c>
      <c r="B30" s="42">
        <v>8283</v>
      </c>
      <c r="C30" s="42">
        <v>8194</v>
      </c>
      <c r="D30" s="42">
        <v>8035</v>
      </c>
      <c r="E30" s="42">
        <v>7870</v>
      </c>
      <c r="F30" s="42">
        <v>7709</v>
      </c>
      <c r="G30" s="42">
        <v>7584</v>
      </c>
      <c r="H30" s="42">
        <v>7574</v>
      </c>
      <c r="I30" s="42">
        <v>7630</v>
      </c>
      <c r="J30" s="42">
        <v>7631</v>
      </c>
      <c r="K30" s="42">
        <v>7567</v>
      </c>
      <c r="L30" s="42">
        <v>7457</v>
      </c>
    </row>
    <row r="31" spans="1:33" x14ac:dyDescent="0.2">
      <c r="A31" s="43" t="s">
        <v>448</v>
      </c>
      <c r="B31" s="42">
        <v>6264</v>
      </c>
      <c r="C31" s="42">
        <v>6391</v>
      </c>
      <c r="D31" s="42">
        <v>6496</v>
      </c>
      <c r="E31" s="42">
        <v>6542</v>
      </c>
      <c r="F31" s="42">
        <v>6578</v>
      </c>
      <c r="G31" s="42">
        <v>6611</v>
      </c>
      <c r="H31" s="42">
        <v>6577</v>
      </c>
      <c r="I31" s="42">
        <v>6486</v>
      </c>
      <c r="J31" s="42">
        <v>6389</v>
      </c>
      <c r="K31" s="42">
        <v>6293</v>
      </c>
      <c r="L31" s="42">
        <v>6226</v>
      </c>
    </row>
    <row r="32" spans="1:33" x14ac:dyDescent="0.2">
      <c r="A32" s="43" t="s">
        <v>447</v>
      </c>
      <c r="B32" s="42">
        <v>3199</v>
      </c>
      <c r="C32" s="42">
        <v>3339</v>
      </c>
      <c r="D32" s="42">
        <v>3476</v>
      </c>
      <c r="E32" s="42">
        <v>3624</v>
      </c>
      <c r="F32" s="42">
        <v>3760</v>
      </c>
      <c r="G32" s="42">
        <v>3879</v>
      </c>
      <c r="H32" s="42">
        <v>4000</v>
      </c>
      <c r="I32" s="42">
        <v>4108</v>
      </c>
      <c r="J32" s="42">
        <v>4181</v>
      </c>
      <c r="K32" s="42">
        <v>4248</v>
      </c>
      <c r="L32" s="42">
        <v>4313</v>
      </c>
    </row>
    <row r="33" spans="1:33" x14ac:dyDescent="0.2">
      <c r="A33" s="43" t="s">
        <v>446</v>
      </c>
      <c r="B33" s="42">
        <v>1556</v>
      </c>
      <c r="C33" s="42">
        <v>1661</v>
      </c>
      <c r="D33" s="42">
        <v>1771</v>
      </c>
      <c r="E33" s="42">
        <v>1803</v>
      </c>
      <c r="F33" s="42">
        <v>1869</v>
      </c>
      <c r="G33" s="42">
        <v>1950</v>
      </c>
      <c r="H33" s="42">
        <v>2043</v>
      </c>
      <c r="I33" s="42">
        <v>2135</v>
      </c>
      <c r="J33" s="42">
        <v>2235</v>
      </c>
      <c r="K33" s="42">
        <v>2328</v>
      </c>
      <c r="L33" s="42">
        <v>2411</v>
      </c>
    </row>
    <row r="34" spans="1:33" x14ac:dyDescent="0.2">
      <c r="A34" s="43" t="s">
        <v>445</v>
      </c>
      <c r="B34" s="42">
        <v>1113</v>
      </c>
      <c r="C34" s="42">
        <v>1174</v>
      </c>
      <c r="D34" s="42">
        <v>1235</v>
      </c>
      <c r="E34" s="42">
        <v>1341</v>
      </c>
      <c r="F34" s="42">
        <v>1436</v>
      </c>
      <c r="G34" s="42">
        <v>1531</v>
      </c>
      <c r="H34" s="42">
        <v>1629</v>
      </c>
      <c r="I34" s="42">
        <v>1729</v>
      </c>
      <c r="J34" s="42">
        <v>1832</v>
      </c>
      <c r="K34" s="42">
        <v>1942</v>
      </c>
      <c r="L34" s="42">
        <v>2057</v>
      </c>
    </row>
    <row r="35" spans="1:33" x14ac:dyDescent="0.2">
      <c r="A35" s="46"/>
      <c r="B35" s="42"/>
      <c r="C35" s="42"/>
      <c r="D35" s="42"/>
      <c r="E35" s="42"/>
      <c r="F35" s="42"/>
      <c r="G35" s="42"/>
      <c r="H35" s="42"/>
      <c r="I35" s="42"/>
      <c r="J35" s="42"/>
      <c r="K35" s="42"/>
      <c r="L35" s="42"/>
    </row>
    <row r="36" spans="1:33" x14ac:dyDescent="0.2">
      <c r="A36" s="44" t="s">
        <v>469</v>
      </c>
      <c r="B36" s="42">
        <v>76852</v>
      </c>
      <c r="C36" s="42">
        <v>77323</v>
      </c>
      <c r="D36" s="42">
        <v>77809</v>
      </c>
      <c r="E36" s="42">
        <v>78259</v>
      </c>
      <c r="F36" s="42">
        <v>78730</v>
      </c>
      <c r="G36" s="42">
        <v>79211</v>
      </c>
      <c r="H36" s="42">
        <v>79674</v>
      </c>
      <c r="I36" s="42">
        <v>80171</v>
      </c>
      <c r="J36" s="42">
        <v>80677</v>
      </c>
      <c r="K36" s="42">
        <v>81192</v>
      </c>
      <c r="L36" s="42">
        <v>81693</v>
      </c>
      <c r="M36" s="53" cm="1">
        <f t="array" ref="M36">TREND($B36:$L36,$B$3:$L$3,M$3)</f>
        <v>82129.345454545342</v>
      </c>
      <c r="N36" s="53" cm="1">
        <f t="array" ref="N36">TREND($B36:$L36,$B$3:$L$3,N$3)</f>
        <v>82611.645454545389</v>
      </c>
      <c r="O36" s="53" cm="1">
        <f t="array" ref="O36">TREND($B36:$L36,$B$3:$L$3,O$3)</f>
        <v>83093.945454545319</v>
      </c>
      <c r="P36" s="53" cm="1">
        <f t="array" ref="P36">TREND($B36:$L36,$B$3:$L$3,P$3)</f>
        <v>83576.245454545366</v>
      </c>
      <c r="Q36" s="53" cm="1">
        <f t="array" ref="Q36">TREND($B36:$L36,$B$3:$L$3,Q$3)</f>
        <v>84058.545454545412</v>
      </c>
      <c r="R36" s="53" cm="1">
        <f t="array" ref="R36">TREND($B36:$L36,$B$3:$L$3,R$3)</f>
        <v>84540.845454545342</v>
      </c>
      <c r="S36" s="53" cm="1">
        <f t="array" ref="S36">TREND($B36:$L36,$B$3:$L$3,S$3)</f>
        <v>85023.145454545389</v>
      </c>
      <c r="T36" s="53" cm="1">
        <f t="array" ref="T36">TREND($B36:$L36,$B$3:$L$3,T$3)</f>
        <v>85505.445454545319</v>
      </c>
      <c r="U36" s="53" cm="1">
        <f t="array" ref="U36">TREND($B36:$L36,$B$3:$L$3,U$3)</f>
        <v>85987.745454545366</v>
      </c>
      <c r="V36" s="53" cm="1">
        <f t="array" ref="V36">TREND($B36:$L36,$B$3:$L$3,V$3)</f>
        <v>86470.045454545412</v>
      </c>
      <c r="W36" s="53" cm="1">
        <f t="array" ref="W36">TREND($B36:$L36,$B$3:$L$3,W$3)</f>
        <v>86952.345454545342</v>
      </c>
      <c r="X36" s="53" cm="1">
        <f t="array" ref="X36">TREND($B36:$L36,$B$3:$L$3,X$3)</f>
        <v>87434.645454545389</v>
      </c>
      <c r="Y36" s="53" cm="1">
        <f t="array" ref="Y36">TREND($B36:$L36,$B$3:$L$3,Y$3)</f>
        <v>87916.945454545319</v>
      </c>
      <c r="Z36" s="53" cm="1">
        <f t="array" ref="Z36">TREND($B36:$L36,$B$3:$L$3,Z$3)</f>
        <v>88399.245454545366</v>
      </c>
      <c r="AA36" s="53" cm="1">
        <f t="array" ref="AA36">TREND($B36:$L36,$B$3:$L$3,AA$3)</f>
        <v>88881.545454545412</v>
      </c>
      <c r="AB36" s="53" cm="1">
        <f t="array" ref="AB36">TREND($B36:$L36,$B$3:$L$3,AB$3)</f>
        <v>89363.845454545342</v>
      </c>
      <c r="AC36" s="53" cm="1">
        <f t="array" ref="AC36">TREND($B36:$L36,$B$3:$L$3,AC$3)</f>
        <v>89846.145454545389</v>
      </c>
      <c r="AD36" s="53" cm="1">
        <f t="array" ref="AD36">TREND($B36:$L36,$B$3:$L$3,AD$3)</f>
        <v>90328.445454545319</v>
      </c>
      <c r="AE36" s="53" cm="1">
        <f t="array" ref="AE36">TREND($B36:$L36,$B$3:$L$3,AE$3)</f>
        <v>90810.745454545366</v>
      </c>
      <c r="AF36" s="53" cm="1">
        <f t="array" ref="AF36">TREND($B36:$L36,$B$3:$L$3,AF$3)</f>
        <v>91293.045454545412</v>
      </c>
      <c r="AG36" s="53" cm="1">
        <f t="array" ref="AG36">TREND($B36:$L36,$B$3:$L$3,AG$3)</f>
        <v>91775.345454545342</v>
      </c>
    </row>
    <row r="37" spans="1:33" x14ac:dyDescent="0.2">
      <c r="A37" s="43" t="s">
        <v>458</v>
      </c>
      <c r="B37" s="42">
        <v>1054</v>
      </c>
      <c r="C37" s="42">
        <v>1032</v>
      </c>
      <c r="D37" s="42">
        <v>1006</v>
      </c>
      <c r="E37" s="42">
        <v>979</v>
      </c>
      <c r="F37" s="42">
        <v>957</v>
      </c>
      <c r="G37" s="42">
        <v>933</v>
      </c>
      <c r="H37" s="42">
        <v>892</v>
      </c>
      <c r="I37" s="42">
        <v>854</v>
      </c>
      <c r="J37" s="42">
        <v>830</v>
      </c>
      <c r="K37" s="42">
        <v>802</v>
      </c>
      <c r="L37" s="42">
        <v>775</v>
      </c>
    </row>
    <row r="38" spans="1:33" x14ac:dyDescent="0.2">
      <c r="A38" s="43" t="s">
        <v>457</v>
      </c>
      <c r="B38" s="42">
        <v>1892</v>
      </c>
      <c r="C38" s="42">
        <v>1843</v>
      </c>
      <c r="D38" s="42">
        <v>1810</v>
      </c>
      <c r="E38" s="42">
        <v>1803</v>
      </c>
      <c r="F38" s="42">
        <v>1789</v>
      </c>
      <c r="G38" s="42">
        <v>1772</v>
      </c>
      <c r="H38" s="42">
        <v>1764</v>
      </c>
      <c r="I38" s="42">
        <v>1751</v>
      </c>
      <c r="J38" s="42">
        <v>1705</v>
      </c>
      <c r="K38" s="42">
        <v>1663</v>
      </c>
      <c r="L38" s="42">
        <v>1645</v>
      </c>
    </row>
    <row r="39" spans="1:33" x14ac:dyDescent="0.2">
      <c r="A39" s="43" t="s">
        <v>456</v>
      </c>
      <c r="B39" s="42">
        <v>7406</v>
      </c>
      <c r="C39" s="42">
        <v>7413</v>
      </c>
      <c r="D39" s="42">
        <v>7426</v>
      </c>
      <c r="E39" s="42">
        <v>7409</v>
      </c>
      <c r="F39" s="42">
        <v>7401</v>
      </c>
      <c r="G39" s="42">
        <v>7400</v>
      </c>
      <c r="H39" s="42">
        <v>7373</v>
      </c>
      <c r="I39" s="42">
        <v>7367</v>
      </c>
      <c r="J39" s="42">
        <v>7404</v>
      </c>
      <c r="K39" s="42">
        <v>7431</v>
      </c>
      <c r="L39" s="42">
        <v>7405</v>
      </c>
    </row>
    <row r="40" spans="1:33" x14ac:dyDescent="0.2">
      <c r="A40" s="43" t="s">
        <v>455</v>
      </c>
      <c r="B40" s="42">
        <v>8912</v>
      </c>
      <c r="C40" s="42">
        <v>8836</v>
      </c>
      <c r="D40" s="42">
        <v>8728</v>
      </c>
      <c r="E40" s="42">
        <v>8649</v>
      </c>
      <c r="F40" s="42">
        <v>8611</v>
      </c>
      <c r="G40" s="42">
        <v>8591</v>
      </c>
      <c r="H40" s="42">
        <v>8622</v>
      </c>
      <c r="I40" s="42">
        <v>8661</v>
      </c>
      <c r="J40" s="42">
        <v>8667</v>
      </c>
      <c r="K40" s="42">
        <v>8683</v>
      </c>
      <c r="L40" s="42">
        <v>8708</v>
      </c>
    </row>
    <row r="41" spans="1:33" x14ac:dyDescent="0.2">
      <c r="A41" s="43" t="s">
        <v>454</v>
      </c>
      <c r="B41" s="42">
        <v>8331</v>
      </c>
      <c r="C41" s="42">
        <v>8497</v>
      </c>
      <c r="D41" s="42">
        <v>8685</v>
      </c>
      <c r="E41" s="42">
        <v>8845</v>
      </c>
      <c r="F41" s="42">
        <v>8931</v>
      </c>
      <c r="G41" s="42">
        <v>8958</v>
      </c>
      <c r="H41" s="42">
        <v>8884</v>
      </c>
      <c r="I41" s="42">
        <v>8778</v>
      </c>
      <c r="J41" s="42">
        <v>8702</v>
      </c>
      <c r="K41" s="42">
        <v>8665</v>
      </c>
      <c r="L41" s="42">
        <v>8645</v>
      </c>
    </row>
    <row r="42" spans="1:33" x14ac:dyDescent="0.2">
      <c r="A42" s="43" t="s">
        <v>453</v>
      </c>
      <c r="B42" s="42">
        <v>8148</v>
      </c>
      <c r="C42" s="42">
        <v>8181</v>
      </c>
      <c r="D42" s="42">
        <v>8226</v>
      </c>
      <c r="E42" s="42">
        <v>8252</v>
      </c>
      <c r="F42" s="42">
        <v>8313</v>
      </c>
      <c r="G42" s="42">
        <v>8444</v>
      </c>
      <c r="H42" s="42">
        <v>8602</v>
      </c>
      <c r="I42" s="42">
        <v>8781</v>
      </c>
      <c r="J42" s="42">
        <v>8932</v>
      </c>
      <c r="K42" s="42">
        <v>9010</v>
      </c>
      <c r="L42" s="42">
        <v>9030</v>
      </c>
    </row>
    <row r="43" spans="1:33" x14ac:dyDescent="0.2">
      <c r="A43" s="43" t="s">
        <v>452</v>
      </c>
      <c r="B43" s="42">
        <v>7613</v>
      </c>
      <c r="C43" s="42">
        <v>7761</v>
      </c>
      <c r="D43" s="42">
        <v>7928</v>
      </c>
      <c r="E43" s="42">
        <v>8067</v>
      </c>
      <c r="F43" s="42">
        <v>8195</v>
      </c>
      <c r="G43" s="42">
        <v>8271</v>
      </c>
      <c r="H43" s="42">
        <v>8303</v>
      </c>
      <c r="I43" s="42">
        <v>8347</v>
      </c>
      <c r="J43" s="42">
        <v>8372</v>
      </c>
      <c r="K43" s="42">
        <v>8432</v>
      </c>
      <c r="L43" s="42">
        <v>8560</v>
      </c>
    </row>
    <row r="44" spans="1:33" x14ac:dyDescent="0.2">
      <c r="A44" s="43" t="s">
        <v>451</v>
      </c>
      <c r="B44" s="42">
        <v>7955</v>
      </c>
      <c r="C44" s="42">
        <v>7808</v>
      </c>
      <c r="D44" s="42">
        <v>7635</v>
      </c>
      <c r="E44" s="42">
        <v>7603</v>
      </c>
      <c r="F44" s="42">
        <v>7651</v>
      </c>
      <c r="G44" s="42">
        <v>7758</v>
      </c>
      <c r="H44" s="42">
        <v>7922</v>
      </c>
      <c r="I44" s="42">
        <v>8105</v>
      </c>
      <c r="J44" s="42">
        <v>8262</v>
      </c>
      <c r="K44" s="42">
        <v>8407</v>
      </c>
      <c r="L44" s="42">
        <v>8500</v>
      </c>
    </row>
    <row r="45" spans="1:33" x14ac:dyDescent="0.2">
      <c r="A45" s="43" t="s">
        <v>450</v>
      </c>
      <c r="B45" s="42">
        <v>7689</v>
      </c>
      <c r="C45" s="42">
        <v>7689</v>
      </c>
      <c r="D45" s="42">
        <v>7772</v>
      </c>
      <c r="E45" s="42">
        <v>7797</v>
      </c>
      <c r="F45" s="42">
        <v>7767</v>
      </c>
      <c r="G45" s="42">
        <v>7684</v>
      </c>
      <c r="H45" s="42">
        <v>7564</v>
      </c>
      <c r="I45" s="42">
        <v>7419</v>
      </c>
      <c r="J45" s="42">
        <v>7408</v>
      </c>
      <c r="K45" s="42">
        <v>7476</v>
      </c>
      <c r="L45" s="42">
        <v>7600</v>
      </c>
    </row>
    <row r="46" spans="1:33" x14ac:dyDescent="0.2">
      <c r="A46" s="43" t="s">
        <v>449</v>
      </c>
      <c r="B46" s="42">
        <v>7473</v>
      </c>
      <c r="C46" s="42">
        <v>7444</v>
      </c>
      <c r="D46" s="42">
        <v>7341</v>
      </c>
      <c r="E46" s="42">
        <v>7236</v>
      </c>
      <c r="F46" s="42">
        <v>7125</v>
      </c>
      <c r="G46" s="42">
        <v>7044</v>
      </c>
      <c r="H46" s="42">
        <v>7072</v>
      </c>
      <c r="I46" s="42">
        <v>7173</v>
      </c>
      <c r="J46" s="42">
        <v>7221</v>
      </c>
      <c r="K46" s="42">
        <v>7219</v>
      </c>
      <c r="L46" s="42">
        <v>7167</v>
      </c>
    </row>
    <row r="47" spans="1:33" x14ac:dyDescent="0.2">
      <c r="A47" s="43" t="s">
        <v>448</v>
      </c>
      <c r="B47" s="42">
        <v>5583</v>
      </c>
      <c r="C47" s="42">
        <v>5733</v>
      </c>
      <c r="D47" s="42">
        <v>5872</v>
      </c>
      <c r="E47" s="42">
        <v>5958</v>
      </c>
      <c r="F47" s="42">
        <v>6037</v>
      </c>
      <c r="G47" s="42">
        <v>6112</v>
      </c>
      <c r="H47" s="42">
        <v>6125</v>
      </c>
      <c r="I47" s="42">
        <v>6077</v>
      </c>
      <c r="J47" s="42">
        <v>6026</v>
      </c>
      <c r="K47" s="42">
        <v>5969</v>
      </c>
      <c r="L47" s="42">
        <v>5937</v>
      </c>
    </row>
    <row r="48" spans="1:33" x14ac:dyDescent="0.2">
      <c r="A48" s="43" t="s">
        <v>447</v>
      </c>
      <c r="B48" s="42">
        <v>2735</v>
      </c>
      <c r="C48" s="42">
        <v>2874</v>
      </c>
      <c r="D48" s="42">
        <v>3009</v>
      </c>
      <c r="E48" s="42">
        <v>3156</v>
      </c>
      <c r="F48" s="42">
        <v>3291</v>
      </c>
      <c r="G48" s="42">
        <v>3411</v>
      </c>
      <c r="H48" s="42">
        <v>3533</v>
      </c>
      <c r="I48" s="42">
        <v>3649</v>
      </c>
      <c r="J48" s="42">
        <v>3734</v>
      </c>
      <c r="K48" s="42">
        <v>3816</v>
      </c>
      <c r="L48" s="42">
        <v>3895</v>
      </c>
    </row>
    <row r="49" spans="1:33" x14ac:dyDescent="0.2">
      <c r="A49" s="43" t="s">
        <v>446</v>
      </c>
      <c r="B49" s="42">
        <v>1210</v>
      </c>
      <c r="C49" s="42">
        <v>1307</v>
      </c>
      <c r="D49" s="42">
        <v>1413</v>
      </c>
      <c r="E49" s="42">
        <v>1458</v>
      </c>
      <c r="F49" s="42">
        <v>1529</v>
      </c>
      <c r="G49" s="42">
        <v>1613</v>
      </c>
      <c r="H49" s="42">
        <v>1706</v>
      </c>
      <c r="I49" s="42">
        <v>1798</v>
      </c>
      <c r="J49" s="42">
        <v>1898</v>
      </c>
      <c r="K49" s="42">
        <v>1992</v>
      </c>
      <c r="L49" s="42">
        <v>2078</v>
      </c>
    </row>
    <row r="50" spans="1:33" x14ac:dyDescent="0.2">
      <c r="A50" s="43" t="s">
        <v>445</v>
      </c>
      <c r="B50" s="42">
        <v>851</v>
      </c>
      <c r="C50" s="42">
        <v>905</v>
      </c>
      <c r="D50" s="42">
        <v>960</v>
      </c>
      <c r="E50" s="42">
        <v>1048</v>
      </c>
      <c r="F50" s="42">
        <v>1132</v>
      </c>
      <c r="G50" s="42">
        <v>1220</v>
      </c>
      <c r="H50" s="42">
        <v>1313</v>
      </c>
      <c r="I50" s="42">
        <v>1411</v>
      </c>
      <c r="J50" s="42">
        <v>1516</v>
      </c>
      <c r="K50" s="42">
        <v>1628</v>
      </c>
      <c r="L50" s="42">
        <v>1748</v>
      </c>
    </row>
    <row r="51" spans="1:33" x14ac:dyDescent="0.2">
      <c r="A51" s="46"/>
      <c r="B51" s="42"/>
      <c r="C51" s="42"/>
      <c r="D51" s="42"/>
      <c r="E51" s="42"/>
      <c r="F51" s="42"/>
      <c r="G51" s="42"/>
      <c r="H51" s="42"/>
      <c r="I51" s="42"/>
      <c r="J51" s="42"/>
      <c r="K51" s="42"/>
      <c r="L51" s="42"/>
    </row>
    <row r="52" spans="1:33" x14ac:dyDescent="0.2">
      <c r="A52" s="44" t="s">
        <v>468</v>
      </c>
      <c r="B52" s="42">
        <v>68367</v>
      </c>
      <c r="C52" s="42">
        <v>68433</v>
      </c>
      <c r="D52" s="42">
        <v>68502</v>
      </c>
      <c r="E52" s="42">
        <v>68523</v>
      </c>
      <c r="F52" s="42">
        <v>68566</v>
      </c>
      <c r="G52" s="42">
        <v>68617</v>
      </c>
      <c r="H52" s="42">
        <v>68644</v>
      </c>
      <c r="I52" s="42">
        <v>68688</v>
      </c>
      <c r="J52" s="42">
        <v>68725</v>
      </c>
      <c r="K52" s="42">
        <v>68759</v>
      </c>
      <c r="L52" s="42">
        <v>68784</v>
      </c>
      <c r="M52" s="53" cm="1">
        <f t="array" ref="M52">TREND($B52:$L52,$B$3:$L$3,M$3)</f>
        <v>68844.327272727271</v>
      </c>
      <c r="N52" s="53" cm="1">
        <f t="array" ref="N52">TREND($B52:$L52,$B$3:$L$3,N$3)</f>
        <v>68884.927272727276</v>
      </c>
      <c r="O52" s="53" cm="1">
        <f t="array" ref="O52">TREND($B52:$L52,$B$3:$L$3,O$3)</f>
        <v>68925.527272727268</v>
      </c>
      <c r="P52" s="53" cm="1">
        <f t="array" ref="P52">TREND($B52:$L52,$B$3:$L$3,P$3)</f>
        <v>68966.127272727274</v>
      </c>
      <c r="Q52" s="53" cm="1">
        <f t="array" ref="Q52">TREND($B52:$L52,$B$3:$L$3,Q$3)</f>
        <v>69006.727272727279</v>
      </c>
      <c r="R52" s="53" cm="1">
        <f t="array" ref="R52">TREND($B52:$L52,$B$3:$L$3,R$3)</f>
        <v>69047.327272727271</v>
      </c>
      <c r="S52" s="53" cm="1">
        <f t="array" ref="S52">TREND($B52:$L52,$B$3:$L$3,S$3)</f>
        <v>69087.927272727276</v>
      </c>
      <c r="T52" s="53" cm="1">
        <f t="array" ref="T52">TREND($B52:$L52,$B$3:$L$3,T$3)</f>
        <v>69128.527272727268</v>
      </c>
      <c r="U52" s="53" cm="1">
        <f t="array" ref="U52">TREND($B52:$L52,$B$3:$L$3,U$3)</f>
        <v>69169.127272727274</v>
      </c>
      <c r="V52" s="53" cm="1">
        <f t="array" ref="V52">TREND($B52:$L52,$B$3:$L$3,V$3)</f>
        <v>69209.727272727279</v>
      </c>
      <c r="W52" s="53" cm="1">
        <f t="array" ref="W52">TREND($B52:$L52,$B$3:$L$3,W$3)</f>
        <v>69250.327272727271</v>
      </c>
      <c r="X52" s="53" cm="1">
        <f t="array" ref="X52">TREND($B52:$L52,$B$3:$L$3,X$3)</f>
        <v>69290.927272727276</v>
      </c>
      <c r="Y52" s="53" cm="1">
        <f t="array" ref="Y52">TREND($B52:$L52,$B$3:$L$3,Y$3)</f>
        <v>69331.527272727268</v>
      </c>
      <c r="Z52" s="53" cm="1">
        <f t="array" ref="Z52">TREND($B52:$L52,$B$3:$L$3,Z$3)</f>
        <v>69372.127272727274</v>
      </c>
      <c r="AA52" s="53" cm="1">
        <f t="array" ref="AA52">TREND($B52:$L52,$B$3:$L$3,AA$3)</f>
        <v>69412.727272727279</v>
      </c>
      <c r="AB52" s="53" cm="1">
        <f t="array" ref="AB52">TREND($B52:$L52,$B$3:$L$3,AB$3)</f>
        <v>69453.327272727271</v>
      </c>
      <c r="AC52" s="53" cm="1">
        <f t="array" ref="AC52">TREND($B52:$L52,$B$3:$L$3,AC$3)</f>
        <v>69493.927272727276</v>
      </c>
      <c r="AD52" s="53" cm="1">
        <f t="array" ref="AD52">TREND($B52:$L52,$B$3:$L$3,AD$3)</f>
        <v>69534.527272727268</v>
      </c>
      <c r="AE52" s="53" cm="1">
        <f t="array" ref="AE52">TREND($B52:$L52,$B$3:$L$3,AE$3)</f>
        <v>69575.127272727274</v>
      </c>
      <c r="AF52" s="53" cm="1">
        <f t="array" ref="AF52">TREND($B52:$L52,$B$3:$L$3,AF$3)</f>
        <v>69615.727272727279</v>
      </c>
      <c r="AG52" s="53" cm="1">
        <f t="array" ref="AG52">TREND($B52:$L52,$B$3:$L$3,AG$3)</f>
        <v>69656.327272727271</v>
      </c>
    </row>
    <row r="53" spans="1:33" x14ac:dyDescent="0.2">
      <c r="A53" s="43" t="s">
        <v>458</v>
      </c>
      <c r="B53" s="42">
        <v>828</v>
      </c>
      <c r="C53" s="42">
        <v>805</v>
      </c>
      <c r="D53" s="42">
        <v>778</v>
      </c>
      <c r="E53" s="42">
        <v>750</v>
      </c>
      <c r="F53" s="42">
        <v>725</v>
      </c>
      <c r="G53" s="42">
        <v>698</v>
      </c>
      <c r="H53" s="42">
        <v>660</v>
      </c>
      <c r="I53" s="42">
        <v>626</v>
      </c>
      <c r="J53" s="42">
        <v>606</v>
      </c>
      <c r="K53" s="42">
        <v>581</v>
      </c>
      <c r="L53" s="42">
        <v>553</v>
      </c>
    </row>
    <row r="54" spans="1:33" x14ac:dyDescent="0.2">
      <c r="A54" s="43" t="s">
        <v>457</v>
      </c>
      <c r="B54" s="42">
        <v>1501</v>
      </c>
      <c r="C54" s="42">
        <v>1449</v>
      </c>
      <c r="D54" s="42">
        <v>1412</v>
      </c>
      <c r="E54" s="42">
        <v>1397</v>
      </c>
      <c r="F54" s="42">
        <v>1375</v>
      </c>
      <c r="G54" s="42">
        <v>1348</v>
      </c>
      <c r="H54" s="42">
        <v>1327</v>
      </c>
      <c r="I54" s="42">
        <v>1299</v>
      </c>
      <c r="J54" s="42">
        <v>1250</v>
      </c>
      <c r="K54" s="42">
        <v>1208</v>
      </c>
      <c r="L54" s="42">
        <v>1189</v>
      </c>
    </row>
    <row r="55" spans="1:33" x14ac:dyDescent="0.2">
      <c r="A55" s="43" t="s">
        <v>456</v>
      </c>
      <c r="B55" s="42">
        <v>5930</v>
      </c>
      <c r="C55" s="42">
        <v>5891</v>
      </c>
      <c r="D55" s="42">
        <v>5852</v>
      </c>
      <c r="E55" s="42">
        <v>5796</v>
      </c>
      <c r="F55" s="42">
        <v>5746</v>
      </c>
      <c r="G55" s="42">
        <v>5702</v>
      </c>
      <c r="H55" s="42">
        <v>5635</v>
      </c>
      <c r="I55" s="42">
        <v>5588</v>
      </c>
      <c r="J55" s="42">
        <v>5566</v>
      </c>
      <c r="K55" s="42">
        <v>5528</v>
      </c>
      <c r="L55" s="42">
        <v>5449</v>
      </c>
    </row>
    <row r="56" spans="1:33" x14ac:dyDescent="0.2">
      <c r="A56" s="43" t="s">
        <v>455</v>
      </c>
      <c r="B56" s="42">
        <v>7526</v>
      </c>
      <c r="C56" s="42">
        <v>7440</v>
      </c>
      <c r="D56" s="42">
        <v>7325</v>
      </c>
      <c r="E56" s="42">
        <v>7215</v>
      </c>
      <c r="F56" s="42">
        <v>7136</v>
      </c>
      <c r="G56" s="42">
        <v>7078</v>
      </c>
      <c r="H56" s="42">
        <v>7056</v>
      </c>
      <c r="I56" s="42">
        <v>7032</v>
      </c>
      <c r="J56" s="42">
        <v>6989</v>
      </c>
      <c r="K56" s="42">
        <v>6949</v>
      </c>
      <c r="L56" s="42">
        <v>6917</v>
      </c>
    </row>
    <row r="57" spans="1:33" x14ac:dyDescent="0.2">
      <c r="A57" s="43" t="s">
        <v>454</v>
      </c>
      <c r="B57" s="42">
        <v>7477</v>
      </c>
      <c r="C57" s="42">
        <v>7568</v>
      </c>
      <c r="D57" s="42">
        <v>7671</v>
      </c>
      <c r="E57" s="42">
        <v>7767</v>
      </c>
      <c r="F57" s="42">
        <v>7813</v>
      </c>
      <c r="G57" s="42">
        <v>7814</v>
      </c>
      <c r="H57" s="42">
        <v>7738</v>
      </c>
      <c r="I57" s="42">
        <v>7633</v>
      </c>
      <c r="J57" s="42">
        <v>7532</v>
      </c>
      <c r="K57" s="42">
        <v>7461</v>
      </c>
      <c r="L57" s="42">
        <v>7409</v>
      </c>
    </row>
    <row r="58" spans="1:33" x14ac:dyDescent="0.2">
      <c r="A58" s="43" t="s">
        <v>453</v>
      </c>
      <c r="B58" s="42">
        <v>7404</v>
      </c>
      <c r="C58" s="42">
        <v>7426</v>
      </c>
      <c r="D58" s="42">
        <v>7469</v>
      </c>
      <c r="E58" s="42">
        <v>7490</v>
      </c>
      <c r="F58" s="42">
        <v>7530</v>
      </c>
      <c r="G58" s="42">
        <v>7620</v>
      </c>
      <c r="H58" s="42">
        <v>7717</v>
      </c>
      <c r="I58" s="42">
        <v>7826</v>
      </c>
      <c r="J58" s="42">
        <v>7928</v>
      </c>
      <c r="K58" s="42">
        <v>7978</v>
      </c>
      <c r="L58" s="42">
        <v>7986</v>
      </c>
    </row>
    <row r="59" spans="1:33" x14ac:dyDescent="0.2">
      <c r="A59" s="43" t="s">
        <v>452</v>
      </c>
      <c r="B59" s="42">
        <v>6785</v>
      </c>
      <c r="C59" s="42">
        <v>6912</v>
      </c>
      <c r="D59" s="42">
        <v>7056</v>
      </c>
      <c r="E59" s="42">
        <v>7176</v>
      </c>
      <c r="F59" s="42">
        <v>7282</v>
      </c>
      <c r="G59" s="42">
        <v>7346</v>
      </c>
      <c r="H59" s="42">
        <v>7369</v>
      </c>
      <c r="I59" s="42">
        <v>7413</v>
      </c>
      <c r="J59" s="42">
        <v>7435</v>
      </c>
      <c r="K59" s="42">
        <v>7473</v>
      </c>
      <c r="L59" s="42">
        <v>7560</v>
      </c>
    </row>
    <row r="60" spans="1:33" x14ac:dyDescent="0.2">
      <c r="A60" s="43" t="s">
        <v>451</v>
      </c>
      <c r="B60" s="42">
        <v>6854</v>
      </c>
      <c r="C60" s="42">
        <v>6675</v>
      </c>
      <c r="D60" s="42">
        <v>6481</v>
      </c>
      <c r="E60" s="42">
        <v>6421</v>
      </c>
      <c r="F60" s="42">
        <v>6452</v>
      </c>
      <c r="G60" s="42">
        <v>6521</v>
      </c>
      <c r="H60" s="42">
        <v>6639</v>
      </c>
      <c r="I60" s="42">
        <v>6775</v>
      </c>
      <c r="J60" s="42">
        <v>6885</v>
      </c>
      <c r="K60" s="42">
        <v>6982</v>
      </c>
      <c r="L60" s="42">
        <v>7038</v>
      </c>
    </row>
    <row r="61" spans="1:33" x14ac:dyDescent="0.2">
      <c r="A61" s="43" t="s">
        <v>450</v>
      </c>
      <c r="B61" s="42">
        <v>6875</v>
      </c>
      <c r="C61" s="42">
        <v>6830</v>
      </c>
      <c r="D61" s="42">
        <v>6850</v>
      </c>
      <c r="E61" s="42">
        <v>6805</v>
      </c>
      <c r="F61" s="42">
        <v>6703</v>
      </c>
      <c r="G61" s="42">
        <v>6559</v>
      </c>
      <c r="H61" s="42">
        <v>6394</v>
      </c>
      <c r="I61" s="42">
        <v>6214</v>
      </c>
      <c r="J61" s="42">
        <v>6163</v>
      </c>
      <c r="K61" s="42">
        <v>6195</v>
      </c>
      <c r="L61" s="42">
        <v>6265</v>
      </c>
    </row>
    <row r="62" spans="1:33" x14ac:dyDescent="0.2">
      <c r="A62" s="43" t="s">
        <v>449</v>
      </c>
      <c r="B62" s="42">
        <v>6862</v>
      </c>
      <c r="C62" s="42">
        <v>6768</v>
      </c>
      <c r="D62" s="42">
        <v>6607</v>
      </c>
      <c r="E62" s="42">
        <v>6449</v>
      </c>
      <c r="F62" s="42">
        <v>6295</v>
      </c>
      <c r="G62" s="42">
        <v>6174</v>
      </c>
      <c r="H62" s="42">
        <v>6148</v>
      </c>
      <c r="I62" s="42">
        <v>6179</v>
      </c>
      <c r="J62" s="42">
        <v>6151</v>
      </c>
      <c r="K62" s="42">
        <v>6071</v>
      </c>
      <c r="L62" s="42">
        <v>5955</v>
      </c>
    </row>
    <row r="63" spans="1:33" x14ac:dyDescent="0.2">
      <c r="A63" s="43" t="s">
        <v>448</v>
      </c>
      <c r="B63" s="42">
        <v>5268</v>
      </c>
      <c r="C63" s="42">
        <v>5362</v>
      </c>
      <c r="D63" s="42">
        <v>5444</v>
      </c>
      <c r="E63" s="42">
        <v>5473</v>
      </c>
      <c r="F63" s="42">
        <v>5487</v>
      </c>
      <c r="G63" s="42">
        <v>5500</v>
      </c>
      <c r="H63" s="42">
        <v>5458</v>
      </c>
      <c r="I63" s="42">
        <v>5360</v>
      </c>
      <c r="J63" s="42">
        <v>5263</v>
      </c>
      <c r="K63" s="42">
        <v>5167</v>
      </c>
      <c r="L63" s="42">
        <v>5098</v>
      </c>
    </row>
    <row r="64" spans="1:33" x14ac:dyDescent="0.2">
      <c r="A64" s="43" t="s">
        <v>447</v>
      </c>
      <c r="B64" s="42">
        <v>2731</v>
      </c>
      <c r="C64" s="42">
        <v>2844</v>
      </c>
      <c r="D64" s="42">
        <v>2950</v>
      </c>
      <c r="E64" s="42">
        <v>3065</v>
      </c>
      <c r="F64" s="42">
        <v>3171</v>
      </c>
      <c r="G64" s="42">
        <v>3261</v>
      </c>
      <c r="H64" s="42">
        <v>3352</v>
      </c>
      <c r="I64" s="42">
        <v>3437</v>
      </c>
      <c r="J64" s="42">
        <v>3489</v>
      </c>
      <c r="K64" s="42">
        <v>3531</v>
      </c>
      <c r="L64" s="42">
        <v>3573</v>
      </c>
    </row>
    <row r="65" spans="1:33" x14ac:dyDescent="0.2">
      <c r="A65" s="43" t="s">
        <v>446</v>
      </c>
      <c r="B65" s="42">
        <v>1355</v>
      </c>
      <c r="C65" s="42">
        <v>1441</v>
      </c>
      <c r="D65" s="42">
        <v>1534</v>
      </c>
      <c r="E65" s="42">
        <v>1554</v>
      </c>
      <c r="F65" s="42">
        <v>1606</v>
      </c>
      <c r="G65" s="42">
        <v>1672</v>
      </c>
      <c r="H65" s="42">
        <v>1748</v>
      </c>
      <c r="I65" s="42">
        <v>1821</v>
      </c>
      <c r="J65" s="42">
        <v>1900</v>
      </c>
      <c r="K65" s="42">
        <v>1973</v>
      </c>
      <c r="L65" s="42">
        <v>2038</v>
      </c>
    </row>
    <row r="66" spans="1:33" x14ac:dyDescent="0.2">
      <c r="A66" s="43" t="s">
        <v>445</v>
      </c>
      <c r="B66" s="42">
        <v>971</v>
      </c>
      <c r="C66" s="42">
        <v>1022</v>
      </c>
      <c r="D66" s="42">
        <v>1073</v>
      </c>
      <c r="E66" s="42">
        <v>1164</v>
      </c>
      <c r="F66" s="42">
        <v>1245</v>
      </c>
      <c r="G66" s="42">
        <v>1323</v>
      </c>
      <c r="H66" s="42">
        <v>1403</v>
      </c>
      <c r="I66" s="42">
        <v>1485</v>
      </c>
      <c r="J66" s="42">
        <v>1571</v>
      </c>
      <c r="K66" s="42">
        <v>1660</v>
      </c>
      <c r="L66" s="42">
        <v>1753</v>
      </c>
    </row>
    <row r="67" spans="1:33" x14ac:dyDescent="0.2">
      <c r="A67" s="46"/>
      <c r="B67" s="42"/>
      <c r="C67" s="42"/>
      <c r="D67" s="42"/>
      <c r="E67" s="42"/>
      <c r="F67" s="42"/>
      <c r="G67" s="42"/>
      <c r="H67" s="42"/>
      <c r="I67" s="42"/>
      <c r="J67" s="42"/>
      <c r="K67" s="42"/>
      <c r="L67" s="42"/>
    </row>
    <row r="68" spans="1:33" x14ac:dyDescent="0.2">
      <c r="A68" s="44" t="s">
        <v>467</v>
      </c>
      <c r="B68" s="42">
        <v>58233</v>
      </c>
      <c r="C68" s="42">
        <v>58415</v>
      </c>
      <c r="D68" s="42">
        <v>58606</v>
      </c>
      <c r="E68" s="42">
        <v>58761</v>
      </c>
      <c r="F68" s="42">
        <v>58933</v>
      </c>
      <c r="G68" s="42">
        <v>59109</v>
      </c>
      <c r="H68" s="42">
        <v>59273</v>
      </c>
      <c r="I68" s="42">
        <v>59458</v>
      </c>
      <c r="J68" s="42">
        <v>59648</v>
      </c>
      <c r="K68" s="42">
        <v>59844</v>
      </c>
      <c r="L68" s="42">
        <v>60030</v>
      </c>
      <c r="M68" s="53" cm="1">
        <f t="array" ref="M68">TREND($B68:$L68,$B$3:$L$3,M$3)</f>
        <v>60186.054545454565</v>
      </c>
      <c r="N68" s="53" cm="1">
        <f t="array" ref="N68">TREND($B68:$L68,$B$3:$L$3,N$3)</f>
        <v>60363.881818181835</v>
      </c>
      <c r="O68" s="53" cm="1">
        <f t="array" ref="O68">TREND($B68:$L68,$B$3:$L$3,O$3)</f>
        <v>60541.709090909106</v>
      </c>
      <c r="P68" s="53" cm="1">
        <f t="array" ref="P68">TREND($B68:$L68,$B$3:$L$3,P$3)</f>
        <v>60719.536363636376</v>
      </c>
      <c r="Q68" s="53" cm="1">
        <f t="array" ref="Q68">TREND($B68:$L68,$B$3:$L$3,Q$3)</f>
        <v>60897.363636363705</v>
      </c>
      <c r="R68" s="53" cm="1">
        <f t="array" ref="R68">TREND($B68:$L68,$B$3:$L$3,R$3)</f>
        <v>61075.190909090976</v>
      </c>
      <c r="S68" s="53" cm="1">
        <f t="array" ref="S68">TREND($B68:$L68,$B$3:$L$3,S$3)</f>
        <v>61253.018181818246</v>
      </c>
      <c r="T68" s="53" cm="1">
        <f t="array" ref="T68">TREND($B68:$L68,$B$3:$L$3,T$3)</f>
        <v>61430.845454545517</v>
      </c>
      <c r="U68" s="53" cm="1">
        <f t="array" ref="U68">TREND($B68:$L68,$B$3:$L$3,U$3)</f>
        <v>61608.672727272788</v>
      </c>
      <c r="V68" s="53" cm="1">
        <f t="array" ref="V68">TREND($B68:$L68,$B$3:$L$3,V$3)</f>
        <v>61786.500000000058</v>
      </c>
      <c r="W68" s="53" cm="1">
        <f t="array" ref="W68">TREND($B68:$L68,$B$3:$L$3,W$3)</f>
        <v>61964.327272727329</v>
      </c>
      <c r="X68" s="53" cm="1">
        <f t="array" ref="X68">TREND($B68:$L68,$B$3:$L$3,X$3)</f>
        <v>62142.154545454599</v>
      </c>
      <c r="Y68" s="53" cm="1">
        <f t="array" ref="Y68">TREND($B68:$L68,$B$3:$L$3,Y$3)</f>
        <v>62319.98181818187</v>
      </c>
      <c r="Z68" s="53" cm="1">
        <f t="array" ref="Z68">TREND($B68:$L68,$B$3:$L$3,Z$3)</f>
        <v>62497.809090909141</v>
      </c>
      <c r="AA68" s="53" cm="1">
        <f t="array" ref="AA68">TREND($B68:$L68,$B$3:$L$3,AA$3)</f>
        <v>62675.636363636411</v>
      </c>
      <c r="AB68" s="53" cm="1">
        <f t="array" ref="AB68">TREND($B68:$L68,$B$3:$L$3,AB$3)</f>
        <v>62853.463636363682</v>
      </c>
      <c r="AC68" s="53" cm="1">
        <f t="array" ref="AC68">TREND($B68:$L68,$B$3:$L$3,AC$3)</f>
        <v>63031.290909090952</v>
      </c>
      <c r="AD68" s="53" cm="1">
        <f t="array" ref="AD68">TREND($B68:$L68,$B$3:$L$3,AD$3)</f>
        <v>63209.118181818223</v>
      </c>
      <c r="AE68" s="53" cm="1">
        <f t="array" ref="AE68">TREND($B68:$L68,$B$3:$L$3,AE$3)</f>
        <v>63386.945454545494</v>
      </c>
      <c r="AF68" s="53" cm="1">
        <f t="array" ref="AF68">TREND($B68:$L68,$B$3:$L$3,AF$3)</f>
        <v>63564.772727272764</v>
      </c>
      <c r="AG68" s="53" cm="1">
        <f t="array" ref="AG68">TREND($B68:$L68,$B$3:$L$3,AG$3)</f>
        <v>63742.600000000035</v>
      </c>
    </row>
    <row r="69" spans="1:33" x14ac:dyDescent="0.2">
      <c r="A69" s="43" t="s">
        <v>458</v>
      </c>
      <c r="B69" s="42">
        <v>816</v>
      </c>
      <c r="C69" s="42">
        <v>797</v>
      </c>
      <c r="D69" s="42">
        <v>773</v>
      </c>
      <c r="E69" s="42">
        <v>748</v>
      </c>
      <c r="F69" s="42">
        <v>727</v>
      </c>
      <c r="G69" s="42">
        <v>704</v>
      </c>
      <c r="H69" s="42">
        <v>670</v>
      </c>
      <c r="I69" s="42">
        <v>639</v>
      </c>
      <c r="J69" s="42">
        <v>620</v>
      </c>
      <c r="K69" s="42">
        <v>598</v>
      </c>
      <c r="L69" s="42">
        <v>573</v>
      </c>
    </row>
    <row r="70" spans="1:33" x14ac:dyDescent="0.2">
      <c r="A70" s="43" t="s">
        <v>457</v>
      </c>
      <c r="B70" s="42">
        <v>1449</v>
      </c>
      <c r="C70" s="42">
        <v>1410</v>
      </c>
      <c r="D70" s="42">
        <v>1382</v>
      </c>
      <c r="E70" s="42">
        <v>1373</v>
      </c>
      <c r="F70" s="42">
        <v>1357</v>
      </c>
      <c r="G70" s="42">
        <v>1337</v>
      </c>
      <c r="H70" s="42">
        <v>1324</v>
      </c>
      <c r="I70" s="42">
        <v>1305</v>
      </c>
      <c r="J70" s="42">
        <v>1264</v>
      </c>
      <c r="K70" s="42">
        <v>1230</v>
      </c>
      <c r="L70" s="42">
        <v>1216</v>
      </c>
    </row>
    <row r="71" spans="1:33" x14ac:dyDescent="0.2">
      <c r="A71" s="43" t="s">
        <v>456</v>
      </c>
      <c r="B71" s="42">
        <v>5465</v>
      </c>
      <c r="C71" s="42">
        <v>5460</v>
      </c>
      <c r="D71" s="42">
        <v>5455</v>
      </c>
      <c r="E71" s="42">
        <v>5431</v>
      </c>
      <c r="F71" s="42">
        <v>5414</v>
      </c>
      <c r="G71" s="42">
        <v>5400</v>
      </c>
      <c r="H71" s="42">
        <v>5365</v>
      </c>
      <c r="I71" s="42">
        <v>5342</v>
      </c>
      <c r="J71" s="42">
        <v>5346</v>
      </c>
      <c r="K71" s="42">
        <v>5337</v>
      </c>
      <c r="L71" s="42">
        <v>5290</v>
      </c>
    </row>
    <row r="72" spans="1:33" x14ac:dyDescent="0.2">
      <c r="A72" s="43" t="s">
        <v>455</v>
      </c>
      <c r="B72" s="42">
        <v>6453</v>
      </c>
      <c r="C72" s="42">
        <v>6389</v>
      </c>
      <c r="D72" s="42">
        <v>6308</v>
      </c>
      <c r="E72" s="42">
        <v>6248</v>
      </c>
      <c r="F72" s="42">
        <v>6218</v>
      </c>
      <c r="G72" s="42">
        <v>6201</v>
      </c>
      <c r="H72" s="42">
        <v>6214</v>
      </c>
      <c r="I72" s="42">
        <v>6227</v>
      </c>
      <c r="J72" s="42">
        <v>6220</v>
      </c>
      <c r="K72" s="42">
        <v>6220</v>
      </c>
      <c r="L72" s="42">
        <v>6223</v>
      </c>
    </row>
    <row r="73" spans="1:33" x14ac:dyDescent="0.2">
      <c r="A73" s="43" t="s">
        <v>454</v>
      </c>
      <c r="B73" s="42">
        <v>6078</v>
      </c>
      <c r="C73" s="42">
        <v>6160</v>
      </c>
      <c r="D73" s="42">
        <v>6257</v>
      </c>
      <c r="E73" s="42">
        <v>6339</v>
      </c>
      <c r="F73" s="42">
        <v>6371</v>
      </c>
      <c r="G73" s="42">
        <v>6373</v>
      </c>
      <c r="H73" s="42">
        <v>6312</v>
      </c>
      <c r="I73" s="42">
        <v>6234</v>
      </c>
      <c r="J73" s="42">
        <v>6176</v>
      </c>
      <c r="K73" s="42">
        <v>6148</v>
      </c>
      <c r="L73" s="42">
        <v>6132</v>
      </c>
    </row>
    <row r="74" spans="1:33" x14ac:dyDescent="0.2">
      <c r="A74" s="43" t="s">
        <v>453</v>
      </c>
      <c r="B74" s="42">
        <v>6004</v>
      </c>
      <c r="C74" s="42">
        <v>6018</v>
      </c>
      <c r="D74" s="42">
        <v>6034</v>
      </c>
      <c r="E74" s="42">
        <v>6032</v>
      </c>
      <c r="F74" s="42">
        <v>6049</v>
      </c>
      <c r="G74" s="42">
        <v>6107</v>
      </c>
      <c r="H74" s="42">
        <v>6181</v>
      </c>
      <c r="I74" s="42">
        <v>6269</v>
      </c>
      <c r="J74" s="42">
        <v>6342</v>
      </c>
      <c r="K74" s="42">
        <v>6365</v>
      </c>
      <c r="L74" s="42">
        <v>6360</v>
      </c>
    </row>
    <row r="75" spans="1:33" x14ac:dyDescent="0.2">
      <c r="A75" s="43" t="s">
        <v>452</v>
      </c>
      <c r="B75" s="42">
        <v>5613</v>
      </c>
      <c r="C75" s="42">
        <v>5704</v>
      </c>
      <c r="D75" s="42">
        <v>5817</v>
      </c>
      <c r="E75" s="42">
        <v>5908</v>
      </c>
      <c r="F75" s="42">
        <v>5989</v>
      </c>
      <c r="G75" s="42">
        <v>6035</v>
      </c>
      <c r="H75" s="42">
        <v>6048</v>
      </c>
      <c r="I75" s="42">
        <v>6064</v>
      </c>
      <c r="J75" s="42">
        <v>6061</v>
      </c>
      <c r="K75" s="42">
        <v>6078</v>
      </c>
      <c r="L75" s="42">
        <v>6134</v>
      </c>
    </row>
    <row r="76" spans="1:33" x14ac:dyDescent="0.2">
      <c r="A76" s="43" t="s">
        <v>451</v>
      </c>
      <c r="B76" s="42">
        <v>5972</v>
      </c>
      <c r="C76" s="42">
        <v>5827</v>
      </c>
      <c r="D76" s="42">
        <v>5665</v>
      </c>
      <c r="E76" s="42">
        <v>5621</v>
      </c>
      <c r="F76" s="42">
        <v>5646</v>
      </c>
      <c r="G76" s="42">
        <v>5709</v>
      </c>
      <c r="H76" s="42">
        <v>5813</v>
      </c>
      <c r="I76" s="42">
        <v>5939</v>
      </c>
      <c r="J76" s="42">
        <v>6043</v>
      </c>
      <c r="K76" s="42">
        <v>6138</v>
      </c>
      <c r="L76" s="42">
        <v>6197</v>
      </c>
    </row>
    <row r="77" spans="1:33" x14ac:dyDescent="0.2">
      <c r="A77" s="43" t="s">
        <v>450</v>
      </c>
      <c r="B77" s="42">
        <v>5986</v>
      </c>
      <c r="C77" s="42">
        <v>5964</v>
      </c>
      <c r="D77" s="42">
        <v>6008</v>
      </c>
      <c r="E77" s="42">
        <v>5994</v>
      </c>
      <c r="F77" s="42">
        <v>5939</v>
      </c>
      <c r="G77" s="42">
        <v>5840</v>
      </c>
      <c r="H77" s="42">
        <v>5718</v>
      </c>
      <c r="I77" s="42">
        <v>5579</v>
      </c>
      <c r="J77" s="42">
        <v>5553</v>
      </c>
      <c r="K77" s="42">
        <v>5596</v>
      </c>
      <c r="L77" s="42">
        <v>5676</v>
      </c>
    </row>
    <row r="78" spans="1:33" x14ac:dyDescent="0.2">
      <c r="A78" s="43" t="s">
        <v>449</v>
      </c>
      <c r="B78" s="42">
        <v>5984</v>
      </c>
      <c r="C78" s="42">
        <v>5940</v>
      </c>
      <c r="D78" s="42">
        <v>5826</v>
      </c>
      <c r="E78" s="42">
        <v>5716</v>
      </c>
      <c r="F78" s="42">
        <v>5602</v>
      </c>
      <c r="G78" s="42">
        <v>5517</v>
      </c>
      <c r="H78" s="42">
        <v>5517</v>
      </c>
      <c r="I78" s="42">
        <v>5578</v>
      </c>
      <c r="J78" s="42">
        <v>5584</v>
      </c>
      <c r="K78" s="42">
        <v>5551</v>
      </c>
      <c r="L78" s="42">
        <v>5478</v>
      </c>
    </row>
    <row r="79" spans="1:33" x14ac:dyDescent="0.2">
      <c r="A79" s="43" t="s">
        <v>448</v>
      </c>
      <c r="B79" s="42">
        <v>4485</v>
      </c>
      <c r="C79" s="42">
        <v>4592</v>
      </c>
      <c r="D79" s="42">
        <v>4697</v>
      </c>
      <c r="E79" s="42">
        <v>4755</v>
      </c>
      <c r="F79" s="42">
        <v>4801</v>
      </c>
      <c r="G79" s="42">
        <v>4843</v>
      </c>
      <c r="H79" s="42">
        <v>4836</v>
      </c>
      <c r="I79" s="42">
        <v>4771</v>
      </c>
      <c r="J79" s="42">
        <v>4708</v>
      </c>
      <c r="K79" s="42">
        <v>4640</v>
      </c>
      <c r="L79" s="42">
        <v>4596</v>
      </c>
    </row>
    <row r="80" spans="1:33" x14ac:dyDescent="0.2">
      <c r="A80" s="43" t="s">
        <v>447</v>
      </c>
      <c r="B80" s="42">
        <v>2218</v>
      </c>
      <c r="C80" s="42">
        <v>2326</v>
      </c>
      <c r="D80" s="42">
        <v>2428</v>
      </c>
      <c r="E80" s="42">
        <v>2538</v>
      </c>
      <c r="F80" s="42">
        <v>2639</v>
      </c>
      <c r="G80" s="42">
        <v>2727</v>
      </c>
      <c r="H80" s="42">
        <v>2816</v>
      </c>
      <c r="I80" s="42">
        <v>2904</v>
      </c>
      <c r="J80" s="42">
        <v>2964</v>
      </c>
      <c r="K80" s="42">
        <v>3018</v>
      </c>
      <c r="L80" s="42">
        <v>3069</v>
      </c>
    </row>
    <row r="81" spans="1:33" x14ac:dyDescent="0.2">
      <c r="A81" s="43" t="s">
        <v>446</v>
      </c>
      <c r="B81" s="42">
        <v>999</v>
      </c>
      <c r="C81" s="42">
        <v>1074</v>
      </c>
      <c r="D81" s="42">
        <v>1158</v>
      </c>
      <c r="E81" s="42">
        <v>1187</v>
      </c>
      <c r="F81" s="42">
        <v>1241</v>
      </c>
      <c r="G81" s="42">
        <v>1305</v>
      </c>
      <c r="H81" s="42">
        <v>1378</v>
      </c>
      <c r="I81" s="42">
        <v>1447</v>
      </c>
      <c r="J81" s="42">
        <v>1522</v>
      </c>
      <c r="K81" s="42">
        <v>1593</v>
      </c>
      <c r="L81" s="42">
        <v>1657</v>
      </c>
    </row>
    <row r="82" spans="1:33" x14ac:dyDescent="0.2">
      <c r="A82" s="43" t="s">
        <v>445</v>
      </c>
      <c r="B82" s="42">
        <v>711</v>
      </c>
      <c r="C82" s="42">
        <v>754</v>
      </c>
      <c r="D82" s="42">
        <v>798</v>
      </c>
      <c r="E82" s="42">
        <v>871</v>
      </c>
      <c r="F82" s="42">
        <v>939</v>
      </c>
      <c r="G82" s="42">
        <v>1009</v>
      </c>
      <c r="H82" s="42">
        <v>1083</v>
      </c>
      <c r="I82" s="42">
        <v>1160</v>
      </c>
      <c r="J82" s="42">
        <v>1243</v>
      </c>
      <c r="K82" s="42">
        <v>1332</v>
      </c>
      <c r="L82" s="42">
        <v>1427</v>
      </c>
    </row>
    <row r="83" spans="1:33" x14ac:dyDescent="0.2">
      <c r="A83" s="46"/>
      <c r="B83" s="42"/>
      <c r="C83" s="42"/>
      <c r="D83" s="42"/>
      <c r="E83" s="42"/>
      <c r="F83" s="42"/>
      <c r="G83" s="42"/>
      <c r="H83" s="42"/>
      <c r="I83" s="42"/>
      <c r="J83" s="42"/>
      <c r="K83" s="42"/>
      <c r="L83" s="42"/>
    </row>
    <row r="84" spans="1:33" x14ac:dyDescent="0.2">
      <c r="A84" s="44" t="s">
        <v>466</v>
      </c>
      <c r="B84" s="42">
        <v>9788</v>
      </c>
      <c r="C84" s="42">
        <v>9859</v>
      </c>
      <c r="D84" s="42">
        <v>9929</v>
      </c>
      <c r="E84" s="42">
        <v>9997</v>
      </c>
      <c r="F84" s="42">
        <v>10067</v>
      </c>
      <c r="G84" s="42">
        <v>10139</v>
      </c>
      <c r="H84" s="42">
        <v>10207</v>
      </c>
      <c r="I84" s="42">
        <v>10278</v>
      </c>
      <c r="J84" s="42">
        <v>10349</v>
      </c>
      <c r="K84" s="42">
        <v>10421</v>
      </c>
      <c r="L84" s="42">
        <v>10491</v>
      </c>
      <c r="M84" s="53" cm="1">
        <f t="array" ref="M84">TREND($B84:$L84,$B$3:$L$3,M$3)</f>
        <v>10560</v>
      </c>
      <c r="N84" s="53" cm="1">
        <f t="array" ref="N84">TREND($B84:$L84,$B$3:$L$3,N$3)</f>
        <v>10630.227272727265</v>
      </c>
      <c r="O84" s="53" cm="1">
        <f t="array" ref="O84">TREND($B84:$L84,$B$3:$L$3,O$3)</f>
        <v>10700.454545454559</v>
      </c>
      <c r="P84" s="53" cm="1">
        <f t="array" ref="P84">TREND($B84:$L84,$B$3:$L$3,P$3)</f>
        <v>10770.681818181823</v>
      </c>
      <c r="Q84" s="53" cm="1">
        <f t="array" ref="Q84">TREND($B84:$L84,$B$3:$L$3,Q$3)</f>
        <v>10840.909090909088</v>
      </c>
      <c r="R84" s="53" cm="1">
        <f t="array" ref="R84">TREND($B84:$L84,$B$3:$L$3,R$3)</f>
        <v>10911.136363636353</v>
      </c>
      <c r="S84" s="53" cm="1">
        <f t="array" ref="S84">TREND($B84:$L84,$B$3:$L$3,S$3)</f>
        <v>10981.363636363647</v>
      </c>
      <c r="T84" s="53" cm="1">
        <f t="array" ref="T84">TREND($B84:$L84,$B$3:$L$3,T$3)</f>
        <v>11051.590909090912</v>
      </c>
      <c r="U84" s="53" cm="1">
        <f t="array" ref="U84">TREND($B84:$L84,$B$3:$L$3,U$3)</f>
        <v>11121.818181818177</v>
      </c>
      <c r="V84" s="53" cm="1">
        <f t="array" ref="V84">TREND($B84:$L84,$B$3:$L$3,V$3)</f>
        <v>11192.04545454547</v>
      </c>
      <c r="W84" s="53" cm="1">
        <f t="array" ref="W84">TREND($B84:$L84,$B$3:$L$3,W$3)</f>
        <v>11262.272727272735</v>
      </c>
      <c r="X84" s="53" cm="1">
        <f t="array" ref="X84">TREND($B84:$L84,$B$3:$L$3,X$3)</f>
        <v>11332.5</v>
      </c>
      <c r="Y84" s="53" cm="1">
        <f t="array" ref="Y84">TREND($B84:$L84,$B$3:$L$3,Y$3)</f>
        <v>11402.727272727265</v>
      </c>
      <c r="Z84" s="53" cm="1">
        <f t="array" ref="Z84">TREND($B84:$L84,$B$3:$L$3,Z$3)</f>
        <v>11472.954545454559</v>
      </c>
      <c r="AA84" s="53" cm="1">
        <f t="array" ref="AA84">TREND($B84:$L84,$B$3:$L$3,AA$3)</f>
        <v>11543.181818181823</v>
      </c>
      <c r="AB84" s="53" cm="1">
        <f t="array" ref="AB84">TREND($B84:$L84,$B$3:$L$3,AB$3)</f>
        <v>11613.409090909088</v>
      </c>
      <c r="AC84" s="53" cm="1">
        <f t="array" ref="AC84">TREND($B84:$L84,$B$3:$L$3,AC$3)</f>
        <v>11683.636363636353</v>
      </c>
      <c r="AD84" s="53" cm="1">
        <f t="array" ref="AD84">TREND($B84:$L84,$B$3:$L$3,AD$3)</f>
        <v>11753.863636363647</v>
      </c>
      <c r="AE84" s="53" cm="1">
        <f t="array" ref="AE84">TREND($B84:$L84,$B$3:$L$3,AE$3)</f>
        <v>11824.090909090912</v>
      </c>
      <c r="AF84" s="53" cm="1">
        <f t="array" ref="AF84">TREND($B84:$L84,$B$3:$L$3,AF$3)</f>
        <v>11894.318181818177</v>
      </c>
      <c r="AG84" s="53" cm="1">
        <f t="array" ref="AG84">TREND($B84:$L84,$B$3:$L$3,AG$3)</f>
        <v>11964.54545454547</v>
      </c>
    </row>
    <row r="85" spans="1:33" x14ac:dyDescent="0.2">
      <c r="A85" s="43" t="s">
        <v>458</v>
      </c>
      <c r="B85" s="42">
        <v>98</v>
      </c>
      <c r="C85" s="42">
        <v>94</v>
      </c>
      <c r="D85" s="42">
        <v>92</v>
      </c>
      <c r="E85" s="42">
        <v>89</v>
      </c>
      <c r="F85" s="42">
        <v>88</v>
      </c>
      <c r="G85" s="42">
        <v>86</v>
      </c>
      <c r="H85" s="42">
        <v>82</v>
      </c>
      <c r="I85" s="42">
        <v>78</v>
      </c>
      <c r="J85" s="42">
        <v>75</v>
      </c>
      <c r="K85" s="42">
        <v>72</v>
      </c>
      <c r="L85" s="42">
        <v>70</v>
      </c>
    </row>
    <row r="86" spans="1:33" x14ac:dyDescent="0.2">
      <c r="A86" s="43" t="s">
        <v>457</v>
      </c>
      <c r="B86" s="42">
        <v>237</v>
      </c>
      <c r="C86" s="42">
        <v>226</v>
      </c>
      <c r="D86" s="42">
        <v>217</v>
      </c>
      <c r="E86" s="42">
        <v>213</v>
      </c>
      <c r="F86" s="42">
        <v>212</v>
      </c>
      <c r="G86" s="42">
        <v>211</v>
      </c>
      <c r="H86" s="42">
        <v>213</v>
      </c>
      <c r="I86" s="42">
        <v>213</v>
      </c>
      <c r="J86" s="42">
        <v>206</v>
      </c>
      <c r="K86" s="42">
        <v>200</v>
      </c>
      <c r="L86" s="42">
        <v>197</v>
      </c>
    </row>
    <row r="87" spans="1:33" x14ac:dyDescent="0.2">
      <c r="A87" s="43" t="s">
        <v>456</v>
      </c>
      <c r="B87" s="42">
        <v>1062</v>
      </c>
      <c r="C87" s="42">
        <v>1051</v>
      </c>
      <c r="D87" s="42">
        <v>1045</v>
      </c>
      <c r="E87" s="42">
        <v>1032</v>
      </c>
      <c r="F87" s="42">
        <v>1015</v>
      </c>
      <c r="G87" s="42">
        <v>1001</v>
      </c>
      <c r="H87" s="42">
        <v>982</v>
      </c>
      <c r="I87" s="42">
        <v>973</v>
      </c>
      <c r="J87" s="42">
        <v>978</v>
      </c>
      <c r="K87" s="42">
        <v>986</v>
      </c>
      <c r="L87" s="42">
        <v>987</v>
      </c>
    </row>
    <row r="88" spans="1:33" x14ac:dyDescent="0.2">
      <c r="A88" s="43" t="s">
        <v>455</v>
      </c>
      <c r="B88" s="42">
        <v>1396</v>
      </c>
      <c r="C88" s="42">
        <v>1374</v>
      </c>
      <c r="D88" s="42">
        <v>1331</v>
      </c>
      <c r="E88" s="42">
        <v>1288</v>
      </c>
      <c r="F88" s="42">
        <v>1251</v>
      </c>
      <c r="G88" s="42">
        <v>1222</v>
      </c>
      <c r="H88" s="42">
        <v>1212</v>
      </c>
      <c r="I88" s="42">
        <v>1208</v>
      </c>
      <c r="J88" s="42">
        <v>1195</v>
      </c>
      <c r="K88" s="42">
        <v>1178</v>
      </c>
      <c r="L88" s="42">
        <v>1163</v>
      </c>
    </row>
    <row r="89" spans="1:33" x14ac:dyDescent="0.2">
      <c r="A89" s="43" t="s">
        <v>454</v>
      </c>
      <c r="B89" s="42">
        <v>1235</v>
      </c>
      <c r="C89" s="42">
        <v>1299</v>
      </c>
      <c r="D89" s="42">
        <v>1367</v>
      </c>
      <c r="E89" s="42">
        <v>1430</v>
      </c>
      <c r="F89" s="42">
        <v>1475</v>
      </c>
      <c r="G89" s="42">
        <v>1491</v>
      </c>
      <c r="H89" s="42">
        <v>1473</v>
      </c>
      <c r="I89" s="42">
        <v>1431</v>
      </c>
      <c r="J89" s="42">
        <v>1390</v>
      </c>
      <c r="K89" s="42">
        <v>1354</v>
      </c>
      <c r="L89" s="42">
        <v>1326</v>
      </c>
    </row>
    <row r="90" spans="1:33" x14ac:dyDescent="0.2">
      <c r="A90" s="43" t="s">
        <v>453</v>
      </c>
      <c r="B90" s="42">
        <v>1097</v>
      </c>
      <c r="C90" s="42">
        <v>1103</v>
      </c>
      <c r="D90" s="42">
        <v>1121</v>
      </c>
      <c r="E90" s="42">
        <v>1143</v>
      </c>
      <c r="F90" s="42">
        <v>1176</v>
      </c>
      <c r="G90" s="42">
        <v>1230</v>
      </c>
      <c r="H90" s="42">
        <v>1294</v>
      </c>
      <c r="I90" s="42">
        <v>1362</v>
      </c>
      <c r="J90" s="42">
        <v>1424</v>
      </c>
      <c r="K90" s="42">
        <v>1469</v>
      </c>
      <c r="L90" s="42">
        <v>1486</v>
      </c>
    </row>
    <row r="91" spans="1:33" x14ac:dyDescent="0.2">
      <c r="A91" s="43" t="s">
        <v>452</v>
      </c>
      <c r="B91" s="42">
        <v>981</v>
      </c>
      <c r="C91" s="42">
        <v>1013</v>
      </c>
      <c r="D91" s="42">
        <v>1039</v>
      </c>
      <c r="E91" s="42">
        <v>1061</v>
      </c>
      <c r="F91" s="42">
        <v>1082</v>
      </c>
      <c r="G91" s="42">
        <v>1094</v>
      </c>
      <c r="H91" s="42">
        <v>1101</v>
      </c>
      <c r="I91" s="42">
        <v>1121</v>
      </c>
      <c r="J91" s="42">
        <v>1143</v>
      </c>
      <c r="K91" s="42">
        <v>1176</v>
      </c>
      <c r="L91" s="42">
        <v>1229</v>
      </c>
    </row>
    <row r="92" spans="1:33" x14ac:dyDescent="0.2">
      <c r="A92" s="43" t="s">
        <v>451</v>
      </c>
      <c r="B92" s="42">
        <v>998</v>
      </c>
      <c r="C92" s="42">
        <v>980</v>
      </c>
      <c r="D92" s="42">
        <v>960</v>
      </c>
      <c r="E92" s="42">
        <v>955</v>
      </c>
      <c r="F92" s="42">
        <v>963</v>
      </c>
      <c r="G92" s="42">
        <v>985</v>
      </c>
      <c r="H92" s="42">
        <v>1017</v>
      </c>
      <c r="I92" s="42">
        <v>1043</v>
      </c>
      <c r="J92" s="42">
        <v>1065</v>
      </c>
      <c r="K92" s="42">
        <v>1085</v>
      </c>
      <c r="L92" s="42">
        <v>1096</v>
      </c>
    </row>
    <row r="93" spans="1:33" x14ac:dyDescent="0.2">
      <c r="A93" s="43" t="s">
        <v>450</v>
      </c>
      <c r="B93" s="42">
        <v>927</v>
      </c>
      <c r="C93" s="42">
        <v>920</v>
      </c>
      <c r="D93" s="42">
        <v>922</v>
      </c>
      <c r="E93" s="42">
        <v>925</v>
      </c>
      <c r="F93" s="42">
        <v>919</v>
      </c>
      <c r="G93" s="42">
        <v>911</v>
      </c>
      <c r="H93" s="42">
        <v>896</v>
      </c>
      <c r="I93" s="42">
        <v>879</v>
      </c>
      <c r="J93" s="42">
        <v>876</v>
      </c>
      <c r="K93" s="42">
        <v>883</v>
      </c>
      <c r="L93" s="42">
        <v>903</v>
      </c>
    </row>
    <row r="94" spans="1:33" x14ac:dyDescent="0.2">
      <c r="A94" s="43" t="s">
        <v>449</v>
      </c>
      <c r="B94" s="42">
        <v>785</v>
      </c>
      <c r="C94" s="42">
        <v>782</v>
      </c>
      <c r="D94" s="42">
        <v>775</v>
      </c>
      <c r="E94" s="42">
        <v>763</v>
      </c>
      <c r="F94" s="42">
        <v>751</v>
      </c>
      <c r="G94" s="42">
        <v>736</v>
      </c>
      <c r="H94" s="42">
        <v>733</v>
      </c>
      <c r="I94" s="42">
        <v>735</v>
      </c>
      <c r="J94" s="42">
        <v>738</v>
      </c>
      <c r="K94" s="42">
        <v>735</v>
      </c>
      <c r="L94" s="42">
        <v>729</v>
      </c>
    </row>
    <row r="95" spans="1:33" x14ac:dyDescent="0.2">
      <c r="A95" s="43" t="s">
        <v>448</v>
      </c>
      <c r="B95" s="42">
        <v>551</v>
      </c>
      <c r="C95" s="42">
        <v>568</v>
      </c>
      <c r="D95" s="42">
        <v>579</v>
      </c>
      <c r="E95" s="42">
        <v>585</v>
      </c>
      <c r="F95" s="42">
        <v>591</v>
      </c>
      <c r="G95" s="42">
        <v>596</v>
      </c>
      <c r="H95" s="42">
        <v>597</v>
      </c>
      <c r="I95" s="42">
        <v>595</v>
      </c>
      <c r="J95" s="42">
        <v>588</v>
      </c>
      <c r="K95" s="42">
        <v>582</v>
      </c>
      <c r="L95" s="42">
        <v>574</v>
      </c>
    </row>
    <row r="96" spans="1:33" x14ac:dyDescent="0.2">
      <c r="A96" s="43" t="s">
        <v>447</v>
      </c>
      <c r="B96" s="42">
        <v>245</v>
      </c>
      <c r="C96" s="42">
        <v>260</v>
      </c>
      <c r="D96" s="42">
        <v>275</v>
      </c>
      <c r="E96" s="42">
        <v>292</v>
      </c>
      <c r="F96" s="42">
        <v>309</v>
      </c>
      <c r="G96" s="42">
        <v>324</v>
      </c>
      <c r="H96" s="42">
        <v>339</v>
      </c>
      <c r="I96" s="42">
        <v>351</v>
      </c>
      <c r="J96" s="42">
        <v>360</v>
      </c>
      <c r="K96" s="42">
        <v>369</v>
      </c>
      <c r="L96" s="42">
        <v>378</v>
      </c>
    </row>
    <row r="97" spans="1:33" x14ac:dyDescent="0.2">
      <c r="A97" s="43" t="s">
        <v>446</v>
      </c>
      <c r="B97" s="42">
        <v>105</v>
      </c>
      <c r="C97" s="42">
        <v>115</v>
      </c>
      <c r="D97" s="42">
        <v>125</v>
      </c>
      <c r="E97" s="42">
        <v>131</v>
      </c>
      <c r="F97" s="42">
        <v>139</v>
      </c>
      <c r="G97" s="42">
        <v>147</v>
      </c>
      <c r="H97" s="42">
        <v>157</v>
      </c>
      <c r="I97" s="42">
        <v>166</v>
      </c>
      <c r="J97" s="42">
        <v>178</v>
      </c>
      <c r="K97" s="42">
        <v>189</v>
      </c>
      <c r="L97" s="42">
        <v>199</v>
      </c>
    </row>
    <row r="98" spans="1:33" x14ac:dyDescent="0.2">
      <c r="A98" s="43" t="s">
        <v>445</v>
      </c>
      <c r="B98" s="42">
        <v>71</v>
      </c>
      <c r="C98" s="42">
        <v>76</v>
      </c>
      <c r="D98" s="42">
        <v>81</v>
      </c>
      <c r="E98" s="42">
        <v>88</v>
      </c>
      <c r="F98" s="42">
        <v>96</v>
      </c>
      <c r="G98" s="42">
        <v>104</v>
      </c>
      <c r="H98" s="42">
        <v>113</v>
      </c>
      <c r="I98" s="42">
        <v>123</v>
      </c>
      <c r="J98" s="42">
        <v>133</v>
      </c>
      <c r="K98" s="42">
        <v>143</v>
      </c>
      <c r="L98" s="42">
        <v>155</v>
      </c>
    </row>
    <row r="99" spans="1:33" x14ac:dyDescent="0.2">
      <c r="A99" s="46"/>
      <c r="B99" s="42"/>
      <c r="C99" s="42"/>
      <c r="D99" s="42"/>
      <c r="E99" s="42"/>
      <c r="F99" s="42"/>
      <c r="G99" s="42"/>
      <c r="H99" s="42"/>
      <c r="I99" s="42"/>
      <c r="J99" s="42"/>
      <c r="K99" s="42"/>
      <c r="L99" s="42"/>
    </row>
    <row r="100" spans="1:33" x14ac:dyDescent="0.2">
      <c r="A100" s="44" t="s">
        <v>465</v>
      </c>
      <c r="B100" s="42">
        <v>10843</v>
      </c>
      <c r="C100" s="42">
        <v>10943</v>
      </c>
      <c r="D100" s="42">
        <v>11043</v>
      </c>
      <c r="E100" s="42">
        <v>11141</v>
      </c>
      <c r="F100" s="42">
        <v>11242</v>
      </c>
      <c r="G100" s="42">
        <v>11343</v>
      </c>
      <c r="H100" s="42">
        <v>11440</v>
      </c>
      <c r="I100" s="42">
        <v>11542</v>
      </c>
      <c r="J100" s="42">
        <v>11646</v>
      </c>
      <c r="K100" s="42">
        <v>11751</v>
      </c>
      <c r="L100" s="42">
        <v>11853</v>
      </c>
      <c r="M100" s="53" cm="1">
        <f t="array" ref="M100">TREND($B100:$L100,$B$3:$L$3,M$3)</f>
        <v>11949.236363636388</v>
      </c>
      <c r="N100" s="53" cm="1">
        <f t="array" ref="N100">TREND($B100:$L100,$B$3:$L$3,N$3)</f>
        <v>12050.063636363659</v>
      </c>
      <c r="O100" s="53" cm="1">
        <f t="array" ref="O100">TREND($B100:$L100,$B$3:$L$3,O$3)</f>
        <v>12150.890909090929</v>
      </c>
      <c r="P100" s="53" cm="1">
        <f t="array" ref="P100">TREND($B100:$L100,$B$3:$L$3,P$3)</f>
        <v>12251.7181818182</v>
      </c>
      <c r="Q100" s="53" cm="1">
        <f t="array" ref="Q100">TREND($B100:$L100,$B$3:$L$3,Q$3)</f>
        <v>12352.54545454547</v>
      </c>
      <c r="R100" s="53" cm="1">
        <f t="array" ref="R100">TREND($B100:$L100,$B$3:$L$3,R$3)</f>
        <v>12453.372727272741</v>
      </c>
      <c r="S100" s="53" cm="1">
        <f t="array" ref="S100">TREND($B100:$L100,$B$3:$L$3,S$3)</f>
        <v>12554.200000000012</v>
      </c>
      <c r="T100" s="53" cm="1">
        <f t="array" ref="T100">TREND($B100:$L100,$B$3:$L$3,T$3)</f>
        <v>12655.027272727282</v>
      </c>
      <c r="U100" s="53" cm="1">
        <f t="array" ref="U100">TREND($B100:$L100,$B$3:$L$3,U$3)</f>
        <v>12755.854545454553</v>
      </c>
      <c r="V100" s="53" cm="1">
        <f t="array" ref="V100">TREND($B100:$L100,$B$3:$L$3,V$3)</f>
        <v>12856.681818181823</v>
      </c>
      <c r="W100" s="53" cm="1">
        <f t="array" ref="W100">TREND($B100:$L100,$B$3:$L$3,W$3)</f>
        <v>12957.509090909094</v>
      </c>
      <c r="X100" s="53" cm="1">
        <f t="array" ref="X100">TREND($B100:$L100,$B$3:$L$3,X$3)</f>
        <v>13058.336363636365</v>
      </c>
      <c r="Y100" s="53" cm="1">
        <f t="array" ref="Y100">TREND($B100:$L100,$B$3:$L$3,Y$3)</f>
        <v>13159.163636363664</v>
      </c>
      <c r="Z100" s="53" cm="1">
        <f t="array" ref="Z100">TREND($B100:$L100,$B$3:$L$3,Z$3)</f>
        <v>13259.990909090935</v>
      </c>
      <c r="AA100" s="53" cm="1">
        <f t="array" ref="AA100">TREND($B100:$L100,$B$3:$L$3,AA$3)</f>
        <v>13360.818181818206</v>
      </c>
      <c r="AB100" s="53" cm="1">
        <f t="array" ref="AB100">TREND($B100:$L100,$B$3:$L$3,AB$3)</f>
        <v>13461.645454545476</v>
      </c>
      <c r="AC100" s="53" cm="1">
        <f t="array" ref="AC100">TREND($B100:$L100,$B$3:$L$3,AC$3)</f>
        <v>13562.472727272747</v>
      </c>
      <c r="AD100" s="53" cm="1">
        <f t="array" ref="AD100">TREND($B100:$L100,$B$3:$L$3,AD$3)</f>
        <v>13663.300000000017</v>
      </c>
      <c r="AE100" s="53" cm="1">
        <f t="array" ref="AE100">TREND($B100:$L100,$B$3:$L$3,AE$3)</f>
        <v>13764.127272727288</v>
      </c>
      <c r="AF100" s="53" cm="1">
        <f t="array" ref="AF100">TREND($B100:$L100,$B$3:$L$3,AF$3)</f>
        <v>13864.954545454559</v>
      </c>
      <c r="AG100" s="53" cm="1">
        <f t="array" ref="AG100">TREND($B100:$L100,$B$3:$L$3,AG$3)</f>
        <v>13965.781818181829</v>
      </c>
    </row>
    <row r="101" spans="1:33" x14ac:dyDescent="0.2">
      <c r="A101" s="43" t="s">
        <v>458</v>
      </c>
      <c r="B101" s="42">
        <v>135</v>
      </c>
      <c r="C101" s="42">
        <v>132</v>
      </c>
      <c r="D101" s="42">
        <v>130</v>
      </c>
      <c r="E101" s="42">
        <v>129</v>
      </c>
      <c r="F101" s="42">
        <v>129</v>
      </c>
      <c r="G101" s="42">
        <v>128</v>
      </c>
      <c r="H101" s="42">
        <v>123</v>
      </c>
      <c r="I101" s="42">
        <v>118</v>
      </c>
      <c r="J101" s="42">
        <v>116</v>
      </c>
      <c r="K101" s="42">
        <v>113</v>
      </c>
      <c r="L101" s="42">
        <v>110</v>
      </c>
    </row>
    <row r="102" spans="1:33" x14ac:dyDescent="0.2">
      <c r="A102" s="43" t="s">
        <v>457</v>
      </c>
      <c r="B102" s="42">
        <v>270</v>
      </c>
      <c r="C102" s="42">
        <v>261</v>
      </c>
      <c r="D102" s="42">
        <v>254</v>
      </c>
      <c r="E102" s="42">
        <v>251</v>
      </c>
      <c r="F102" s="42">
        <v>251</v>
      </c>
      <c r="G102" s="42">
        <v>253</v>
      </c>
      <c r="H102" s="42">
        <v>257</v>
      </c>
      <c r="I102" s="42">
        <v>259</v>
      </c>
      <c r="J102" s="42">
        <v>254</v>
      </c>
      <c r="K102" s="42">
        <v>248</v>
      </c>
      <c r="L102" s="42">
        <v>246</v>
      </c>
    </row>
    <row r="103" spans="1:33" x14ac:dyDescent="0.2">
      <c r="A103" s="43" t="s">
        <v>456</v>
      </c>
      <c r="B103" s="42">
        <v>1124</v>
      </c>
      <c r="C103" s="42">
        <v>1122</v>
      </c>
      <c r="D103" s="42">
        <v>1125</v>
      </c>
      <c r="E103" s="42">
        <v>1121</v>
      </c>
      <c r="F103" s="42">
        <v>1113</v>
      </c>
      <c r="G103" s="42">
        <v>1108</v>
      </c>
      <c r="H103" s="42">
        <v>1098</v>
      </c>
      <c r="I103" s="42">
        <v>1099</v>
      </c>
      <c r="J103" s="42">
        <v>1111</v>
      </c>
      <c r="K103" s="42">
        <v>1127</v>
      </c>
      <c r="L103" s="42">
        <v>1136</v>
      </c>
    </row>
    <row r="104" spans="1:33" x14ac:dyDescent="0.2">
      <c r="A104" s="43" t="s">
        <v>455</v>
      </c>
      <c r="B104" s="42">
        <v>1422</v>
      </c>
      <c r="C104" s="42">
        <v>1402</v>
      </c>
      <c r="D104" s="42">
        <v>1367</v>
      </c>
      <c r="E104" s="42">
        <v>1338</v>
      </c>
      <c r="F104" s="42">
        <v>1315</v>
      </c>
      <c r="G104" s="42">
        <v>1297</v>
      </c>
      <c r="H104" s="42">
        <v>1298</v>
      </c>
      <c r="I104" s="42">
        <v>1302</v>
      </c>
      <c r="J104" s="42">
        <v>1300</v>
      </c>
      <c r="K104" s="42">
        <v>1293</v>
      </c>
      <c r="L104" s="42">
        <v>1289</v>
      </c>
    </row>
    <row r="105" spans="1:33" x14ac:dyDescent="0.2">
      <c r="A105" s="43" t="s">
        <v>454</v>
      </c>
      <c r="B105" s="42">
        <v>1292</v>
      </c>
      <c r="C105" s="42">
        <v>1345</v>
      </c>
      <c r="D105" s="42">
        <v>1402</v>
      </c>
      <c r="E105" s="42">
        <v>1451</v>
      </c>
      <c r="F105" s="42">
        <v>1483</v>
      </c>
      <c r="G105" s="42">
        <v>1493</v>
      </c>
      <c r="H105" s="42">
        <v>1472</v>
      </c>
      <c r="I105" s="42">
        <v>1437</v>
      </c>
      <c r="J105" s="42">
        <v>1406</v>
      </c>
      <c r="K105" s="42">
        <v>1384</v>
      </c>
      <c r="L105" s="42">
        <v>1366</v>
      </c>
    </row>
    <row r="106" spans="1:33" x14ac:dyDescent="0.2">
      <c r="A106" s="43" t="s">
        <v>453</v>
      </c>
      <c r="B106" s="42">
        <v>1235</v>
      </c>
      <c r="C106" s="42">
        <v>1237</v>
      </c>
      <c r="D106" s="42">
        <v>1248</v>
      </c>
      <c r="E106" s="42">
        <v>1262</v>
      </c>
      <c r="F106" s="42">
        <v>1286</v>
      </c>
      <c r="G106" s="42">
        <v>1331</v>
      </c>
      <c r="H106" s="42">
        <v>1385</v>
      </c>
      <c r="I106" s="42">
        <v>1442</v>
      </c>
      <c r="J106" s="42">
        <v>1491</v>
      </c>
      <c r="K106" s="42">
        <v>1523</v>
      </c>
      <c r="L106" s="42">
        <v>1532</v>
      </c>
    </row>
    <row r="107" spans="1:33" x14ac:dyDescent="0.2">
      <c r="A107" s="43" t="s">
        <v>452</v>
      </c>
      <c r="B107" s="42">
        <v>1118</v>
      </c>
      <c r="C107" s="42">
        <v>1149</v>
      </c>
      <c r="D107" s="42">
        <v>1176</v>
      </c>
      <c r="E107" s="42">
        <v>1197</v>
      </c>
      <c r="F107" s="42">
        <v>1216</v>
      </c>
      <c r="G107" s="42">
        <v>1222</v>
      </c>
      <c r="H107" s="42">
        <v>1224</v>
      </c>
      <c r="I107" s="42">
        <v>1235</v>
      </c>
      <c r="J107" s="42">
        <v>1247</v>
      </c>
      <c r="K107" s="42">
        <v>1270</v>
      </c>
      <c r="L107" s="42">
        <v>1313</v>
      </c>
    </row>
    <row r="108" spans="1:33" x14ac:dyDescent="0.2">
      <c r="A108" s="43" t="s">
        <v>451</v>
      </c>
      <c r="B108" s="42">
        <v>1136</v>
      </c>
      <c r="C108" s="42">
        <v>1122</v>
      </c>
      <c r="D108" s="42">
        <v>1101</v>
      </c>
      <c r="E108" s="42">
        <v>1100</v>
      </c>
      <c r="F108" s="42">
        <v>1109</v>
      </c>
      <c r="G108" s="42">
        <v>1132</v>
      </c>
      <c r="H108" s="42">
        <v>1165</v>
      </c>
      <c r="I108" s="42">
        <v>1194</v>
      </c>
      <c r="J108" s="42">
        <v>1217</v>
      </c>
      <c r="K108" s="42">
        <v>1237</v>
      </c>
      <c r="L108" s="42">
        <v>1246</v>
      </c>
    </row>
    <row r="109" spans="1:33" x14ac:dyDescent="0.2">
      <c r="A109" s="43" t="s">
        <v>450</v>
      </c>
      <c r="B109" s="42">
        <v>1024</v>
      </c>
      <c r="C109" s="42">
        <v>1022</v>
      </c>
      <c r="D109" s="42">
        <v>1033</v>
      </c>
      <c r="E109" s="42">
        <v>1042</v>
      </c>
      <c r="F109" s="42">
        <v>1044</v>
      </c>
      <c r="G109" s="42">
        <v>1042</v>
      </c>
      <c r="H109" s="42">
        <v>1032</v>
      </c>
      <c r="I109" s="42">
        <v>1015</v>
      </c>
      <c r="J109" s="42">
        <v>1016</v>
      </c>
      <c r="K109" s="42">
        <v>1026</v>
      </c>
      <c r="L109" s="42">
        <v>1049</v>
      </c>
    </row>
    <row r="110" spans="1:33" x14ac:dyDescent="0.2">
      <c r="A110" s="43" t="s">
        <v>449</v>
      </c>
      <c r="B110" s="42">
        <v>906</v>
      </c>
      <c r="C110" s="42">
        <v>909</v>
      </c>
      <c r="D110" s="42">
        <v>908</v>
      </c>
      <c r="E110" s="42">
        <v>903</v>
      </c>
      <c r="F110" s="42">
        <v>896</v>
      </c>
      <c r="G110" s="42">
        <v>886</v>
      </c>
      <c r="H110" s="42">
        <v>888</v>
      </c>
      <c r="I110" s="42">
        <v>901</v>
      </c>
      <c r="J110" s="42">
        <v>911</v>
      </c>
      <c r="K110" s="42">
        <v>917</v>
      </c>
      <c r="L110" s="42">
        <v>919</v>
      </c>
    </row>
    <row r="111" spans="1:33" x14ac:dyDescent="0.2">
      <c r="A111" s="43" t="s">
        <v>448</v>
      </c>
      <c r="B111" s="42">
        <v>663</v>
      </c>
      <c r="C111" s="42">
        <v>687</v>
      </c>
      <c r="D111" s="42">
        <v>705</v>
      </c>
      <c r="E111" s="42">
        <v>718</v>
      </c>
      <c r="F111" s="42">
        <v>731</v>
      </c>
      <c r="G111" s="42">
        <v>743</v>
      </c>
      <c r="H111" s="42">
        <v>750</v>
      </c>
      <c r="I111" s="42">
        <v>754</v>
      </c>
      <c r="J111" s="42">
        <v>753</v>
      </c>
      <c r="K111" s="42">
        <v>751</v>
      </c>
      <c r="L111" s="42">
        <v>747</v>
      </c>
    </row>
    <row r="112" spans="1:33" x14ac:dyDescent="0.2">
      <c r="A112" s="43" t="s">
        <v>447</v>
      </c>
      <c r="B112" s="42">
        <v>308</v>
      </c>
      <c r="C112" s="42">
        <v>326</v>
      </c>
      <c r="D112" s="42">
        <v>344</v>
      </c>
      <c r="E112" s="42">
        <v>366</v>
      </c>
      <c r="F112" s="42">
        <v>385</v>
      </c>
      <c r="G112" s="42">
        <v>403</v>
      </c>
      <c r="H112" s="42">
        <v>421</v>
      </c>
      <c r="I112" s="42">
        <v>436</v>
      </c>
      <c r="J112" s="42">
        <v>448</v>
      </c>
      <c r="K112" s="42">
        <v>461</v>
      </c>
      <c r="L112" s="42">
        <v>472</v>
      </c>
    </row>
    <row r="113" spans="1:33" x14ac:dyDescent="0.2">
      <c r="A113" s="43" t="s">
        <v>446</v>
      </c>
      <c r="B113" s="42">
        <v>129</v>
      </c>
      <c r="C113" s="42">
        <v>141</v>
      </c>
      <c r="D113" s="42">
        <v>155</v>
      </c>
      <c r="E113" s="42">
        <v>164</v>
      </c>
      <c r="F113" s="42">
        <v>174</v>
      </c>
      <c r="G113" s="42">
        <v>186</v>
      </c>
      <c r="H113" s="42">
        <v>197</v>
      </c>
      <c r="I113" s="42">
        <v>210</v>
      </c>
      <c r="J113" s="42">
        <v>224</v>
      </c>
      <c r="K113" s="42">
        <v>237</v>
      </c>
      <c r="L113" s="42">
        <v>250</v>
      </c>
    </row>
    <row r="114" spans="1:33" x14ac:dyDescent="0.2">
      <c r="A114" s="43" t="s">
        <v>445</v>
      </c>
      <c r="B114" s="42">
        <v>81</v>
      </c>
      <c r="C114" s="42">
        <v>87</v>
      </c>
      <c r="D114" s="42">
        <v>92</v>
      </c>
      <c r="E114" s="42">
        <v>100</v>
      </c>
      <c r="F114" s="42">
        <v>109</v>
      </c>
      <c r="G114" s="42">
        <v>118</v>
      </c>
      <c r="H114" s="42">
        <v>129</v>
      </c>
      <c r="I114" s="42">
        <v>140</v>
      </c>
      <c r="J114" s="42">
        <v>152</v>
      </c>
      <c r="K114" s="42">
        <v>164</v>
      </c>
      <c r="L114" s="42">
        <v>178</v>
      </c>
    </row>
    <row r="115" spans="1:33" x14ac:dyDescent="0.2">
      <c r="A115" s="43"/>
      <c r="B115" s="42"/>
      <c r="C115" s="42"/>
      <c r="D115" s="42"/>
      <c r="E115" s="42"/>
      <c r="F115" s="42"/>
      <c r="G115" s="42"/>
      <c r="H115" s="42"/>
      <c r="I115" s="42"/>
      <c r="J115" s="42"/>
      <c r="K115" s="42"/>
      <c r="L115" s="42"/>
    </row>
    <row r="116" spans="1:33" x14ac:dyDescent="0.2">
      <c r="A116" s="47" t="s">
        <v>464</v>
      </c>
      <c r="B116" s="42">
        <v>8530</v>
      </c>
      <c r="C116" s="42">
        <v>8723</v>
      </c>
      <c r="D116" s="42">
        <v>8920</v>
      </c>
      <c r="E116" s="42">
        <v>9117</v>
      </c>
      <c r="F116" s="42">
        <v>9320</v>
      </c>
      <c r="G116" s="42">
        <v>9521</v>
      </c>
      <c r="H116" s="42">
        <v>9721</v>
      </c>
      <c r="I116" s="42">
        <v>9934</v>
      </c>
      <c r="J116" s="42">
        <v>10142</v>
      </c>
      <c r="K116" s="42">
        <v>10354</v>
      </c>
      <c r="L116" s="42">
        <v>10562</v>
      </c>
      <c r="M116" s="53" cm="1">
        <f t="array" ref="M116">TREND($B116:$L116,$B$3:$L$3,M$3)</f>
        <v>10752.272727272706</v>
      </c>
      <c r="N116" s="53" cm="1">
        <f t="array" ref="N116">TREND($B116:$L116,$B$3:$L$3,N$3)</f>
        <v>10955.772727272706</v>
      </c>
      <c r="O116" s="53" cm="1">
        <f t="array" ref="O116">TREND($B116:$L116,$B$3:$L$3,O$3)</f>
        <v>11159.272727272706</v>
      </c>
      <c r="P116" s="53" cm="1">
        <f t="array" ref="P116">TREND($B116:$L116,$B$3:$L$3,P$3)</f>
        <v>11362.772727272706</v>
      </c>
      <c r="Q116" s="53" cm="1">
        <f t="array" ref="Q116">TREND($B116:$L116,$B$3:$L$3,Q$3)</f>
        <v>11566.272727272706</v>
      </c>
      <c r="R116" s="53" cm="1">
        <f t="array" ref="R116">TREND($B116:$L116,$B$3:$L$3,R$3)</f>
        <v>11769.772727272706</v>
      </c>
      <c r="S116" s="53" cm="1">
        <f t="array" ref="S116">TREND($B116:$L116,$B$3:$L$3,S$3)</f>
        <v>11973.272727272706</v>
      </c>
      <c r="T116" s="53" cm="1">
        <f t="array" ref="T116">TREND($B116:$L116,$B$3:$L$3,T$3)</f>
        <v>12176.772727272706</v>
      </c>
      <c r="U116" s="53" cm="1">
        <f t="array" ref="U116">TREND($B116:$L116,$B$3:$L$3,U$3)</f>
        <v>12380.272727272706</v>
      </c>
      <c r="V116" s="53" cm="1">
        <f t="array" ref="V116">TREND($B116:$L116,$B$3:$L$3,V$3)</f>
        <v>12583.772727272706</v>
      </c>
      <c r="W116" s="53" cm="1">
        <f t="array" ref="W116">TREND($B116:$L116,$B$3:$L$3,W$3)</f>
        <v>12787.272727272706</v>
      </c>
      <c r="X116" s="53" cm="1">
        <f t="array" ref="X116">TREND($B116:$L116,$B$3:$L$3,X$3)</f>
        <v>12990.772727272706</v>
      </c>
      <c r="Y116" s="53" cm="1">
        <f t="array" ref="Y116">TREND($B116:$L116,$B$3:$L$3,Y$3)</f>
        <v>13194.272727272706</v>
      </c>
      <c r="Z116" s="53" cm="1">
        <f t="array" ref="Z116">TREND($B116:$L116,$B$3:$L$3,Z$3)</f>
        <v>13397.772727272706</v>
      </c>
      <c r="AA116" s="53" cm="1">
        <f t="array" ref="AA116">TREND($B116:$L116,$B$3:$L$3,AA$3)</f>
        <v>13601.272727272706</v>
      </c>
      <c r="AB116" s="53" cm="1">
        <f t="array" ref="AB116">TREND($B116:$L116,$B$3:$L$3,AB$3)</f>
        <v>13804.772727272706</v>
      </c>
      <c r="AC116" s="53" cm="1">
        <f t="array" ref="AC116">TREND($B116:$L116,$B$3:$L$3,AC$3)</f>
        <v>14008.272727272706</v>
      </c>
      <c r="AD116" s="53" cm="1">
        <f t="array" ref="AD116">TREND($B116:$L116,$B$3:$L$3,AD$3)</f>
        <v>14211.772727272706</v>
      </c>
      <c r="AE116" s="53" cm="1">
        <f t="array" ref="AE116">TREND($B116:$L116,$B$3:$L$3,AE$3)</f>
        <v>14415.272727272706</v>
      </c>
      <c r="AF116" s="53" cm="1">
        <f t="array" ref="AF116">TREND($B116:$L116,$B$3:$L$3,AF$3)</f>
        <v>14618.772727272706</v>
      </c>
      <c r="AG116" s="53" cm="1">
        <f t="array" ref="AG116">TREND($B116:$L116,$B$3:$L$3,AG$3)</f>
        <v>14822.272727272706</v>
      </c>
    </row>
    <row r="117" spans="1:33" x14ac:dyDescent="0.2">
      <c r="A117" s="43" t="s">
        <v>458</v>
      </c>
      <c r="B117" s="43">
        <v>101</v>
      </c>
      <c r="C117" s="43">
        <v>102</v>
      </c>
      <c r="D117" s="43">
        <v>102</v>
      </c>
      <c r="E117" s="43">
        <v>102</v>
      </c>
      <c r="F117" s="43">
        <v>102</v>
      </c>
      <c r="G117" s="43">
        <v>102</v>
      </c>
      <c r="H117" s="43">
        <v>99</v>
      </c>
      <c r="I117" s="43">
        <v>97</v>
      </c>
      <c r="J117" s="43">
        <v>95</v>
      </c>
      <c r="K117" s="43">
        <v>93</v>
      </c>
      <c r="L117" s="43">
        <v>92</v>
      </c>
    </row>
    <row r="118" spans="1:33" x14ac:dyDescent="0.2">
      <c r="A118" s="43" t="s">
        <v>457</v>
      </c>
      <c r="B118" s="43">
        <v>185</v>
      </c>
      <c r="C118" s="43">
        <v>183</v>
      </c>
      <c r="D118" s="43">
        <v>184</v>
      </c>
      <c r="E118" s="43">
        <v>188</v>
      </c>
      <c r="F118" s="43">
        <v>191</v>
      </c>
      <c r="G118" s="43">
        <v>194</v>
      </c>
      <c r="H118" s="43">
        <v>197</v>
      </c>
      <c r="I118" s="43">
        <v>200</v>
      </c>
      <c r="J118" s="43">
        <v>199</v>
      </c>
      <c r="K118" s="43">
        <v>198</v>
      </c>
      <c r="L118" s="43">
        <v>196</v>
      </c>
    </row>
    <row r="119" spans="1:33" x14ac:dyDescent="0.2">
      <c r="A119" s="43" t="s">
        <v>456</v>
      </c>
      <c r="B119" s="43">
        <v>797</v>
      </c>
      <c r="C119" s="43">
        <v>804</v>
      </c>
      <c r="D119" s="43">
        <v>811</v>
      </c>
      <c r="E119" s="43">
        <v>817</v>
      </c>
      <c r="F119" s="43">
        <v>827</v>
      </c>
      <c r="G119" s="43">
        <v>840</v>
      </c>
      <c r="H119" s="43">
        <v>853</v>
      </c>
      <c r="I119" s="43">
        <v>866</v>
      </c>
      <c r="J119" s="43">
        <v>886</v>
      </c>
      <c r="K119" s="43">
        <v>904</v>
      </c>
      <c r="L119" s="43">
        <v>914</v>
      </c>
    </row>
    <row r="120" spans="1:33" x14ac:dyDescent="0.2">
      <c r="A120" s="43" t="s">
        <v>455</v>
      </c>
      <c r="B120" s="43">
        <v>1157</v>
      </c>
      <c r="C120" s="43">
        <v>1167</v>
      </c>
      <c r="D120" s="43">
        <v>1172</v>
      </c>
      <c r="E120" s="43">
        <v>1177</v>
      </c>
      <c r="F120" s="43">
        <v>1185</v>
      </c>
      <c r="G120" s="43">
        <v>1192</v>
      </c>
      <c r="H120" s="43">
        <v>1206</v>
      </c>
      <c r="I120" s="43">
        <v>1222</v>
      </c>
      <c r="J120" s="43">
        <v>1235</v>
      </c>
      <c r="K120" s="43">
        <v>1254</v>
      </c>
      <c r="L120" s="43">
        <v>1277</v>
      </c>
    </row>
    <row r="121" spans="1:33" x14ac:dyDescent="0.2">
      <c r="A121" s="43" t="s">
        <v>454</v>
      </c>
      <c r="B121" s="43">
        <v>1157</v>
      </c>
      <c r="C121" s="43">
        <v>1201</v>
      </c>
      <c r="D121" s="43">
        <v>1247</v>
      </c>
      <c r="E121" s="43">
        <v>1291</v>
      </c>
      <c r="F121" s="43">
        <v>1324</v>
      </c>
      <c r="G121" s="43">
        <v>1347</v>
      </c>
      <c r="H121" s="43">
        <v>1360</v>
      </c>
      <c r="I121" s="43">
        <v>1368</v>
      </c>
      <c r="J121" s="43">
        <v>1376</v>
      </c>
      <c r="K121" s="43">
        <v>1388</v>
      </c>
      <c r="L121" s="43">
        <v>1399</v>
      </c>
    </row>
    <row r="122" spans="1:33" x14ac:dyDescent="0.2">
      <c r="A122" s="43" t="s">
        <v>453</v>
      </c>
      <c r="B122" s="43">
        <v>1087</v>
      </c>
      <c r="C122" s="43">
        <v>1112</v>
      </c>
      <c r="D122" s="43">
        <v>1143</v>
      </c>
      <c r="E122" s="43">
        <v>1168</v>
      </c>
      <c r="F122" s="43">
        <v>1199</v>
      </c>
      <c r="G122" s="43">
        <v>1239</v>
      </c>
      <c r="H122" s="43">
        <v>1283</v>
      </c>
      <c r="I122" s="43">
        <v>1331</v>
      </c>
      <c r="J122" s="43">
        <v>1376</v>
      </c>
      <c r="K122" s="43">
        <v>1410</v>
      </c>
      <c r="L122" s="43">
        <v>1434</v>
      </c>
    </row>
    <row r="123" spans="1:33" x14ac:dyDescent="0.2">
      <c r="A123" s="43" t="s">
        <v>452</v>
      </c>
      <c r="B123" s="43">
        <v>942</v>
      </c>
      <c r="C123" s="43">
        <v>967</v>
      </c>
      <c r="D123" s="43">
        <v>992</v>
      </c>
      <c r="E123" s="43">
        <v>1025</v>
      </c>
      <c r="F123" s="43">
        <v>1060</v>
      </c>
      <c r="G123" s="43">
        <v>1090</v>
      </c>
      <c r="H123" s="43">
        <v>1113</v>
      </c>
      <c r="I123" s="43">
        <v>1143</v>
      </c>
      <c r="J123" s="43">
        <v>1166</v>
      </c>
      <c r="K123" s="43">
        <v>1195</v>
      </c>
      <c r="L123" s="43">
        <v>1234</v>
      </c>
    </row>
    <row r="124" spans="1:33" x14ac:dyDescent="0.2">
      <c r="A124" s="43" t="s">
        <v>451</v>
      </c>
      <c r="B124" s="43">
        <v>900</v>
      </c>
      <c r="C124" s="43">
        <v>911</v>
      </c>
      <c r="D124" s="43">
        <v>920</v>
      </c>
      <c r="E124" s="43">
        <v>929</v>
      </c>
      <c r="F124" s="43">
        <v>941</v>
      </c>
      <c r="G124" s="43">
        <v>959</v>
      </c>
      <c r="H124" s="43">
        <v>984</v>
      </c>
      <c r="I124" s="43">
        <v>1010</v>
      </c>
      <c r="J124" s="43">
        <v>1043</v>
      </c>
      <c r="K124" s="43">
        <v>1078</v>
      </c>
      <c r="L124" s="43">
        <v>1109</v>
      </c>
    </row>
    <row r="125" spans="1:33" x14ac:dyDescent="0.2">
      <c r="A125" s="43" t="s">
        <v>450</v>
      </c>
      <c r="B125" s="43">
        <v>733</v>
      </c>
      <c r="C125" s="43">
        <v>754</v>
      </c>
      <c r="D125" s="43">
        <v>779</v>
      </c>
      <c r="E125" s="43">
        <v>807</v>
      </c>
      <c r="F125" s="43">
        <v>827</v>
      </c>
      <c r="G125" s="43">
        <v>841</v>
      </c>
      <c r="H125" s="43">
        <v>851</v>
      </c>
      <c r="I125" s="43">
        <v>859</v>
      </c>
      <c r="J125" s="43">
        <v>867</v>
      </c>
      <c r="K125" s="43">
        <v>878</v>
      </c>
      <c r="L125" s="43">
        <v>894</v>
      </c>
    </row>
    <row r="126" spans="1:33" x14ac:dyDescent="0.2">
      <c r="A126" s="43" t="s">
        <v>449</v>
      </c>
      <c r="B126" s="43">
        <v>636</v>
      </c>
      <c r="C126" s="43">
        <v>644</v>
      </c>
      <c r="D126" s="43">
        <v>653</v>
      </c>
      <c r="E126" s="43">
        <v>658</v>
      </c>
      <c r="F126" s="43">
        <v>663</v>
      </c>
      <c r="G126" s="43">
        <v>674</v>
      </c>
      <c r="H126" s="43">
        <v>693</v>
      </c>
      <c r="I126" s="43">
        <v>716</v>
      </c>
      <c r="J126" s="43">
        <v>742</v>
      </c>
      <c r="K126" s="43">
        <v>760</v>
      </c>
      <c r="L126" s="43">
        <v>774</v>
      </c>
    </row>
    <row r="127" spans="1:33" x14ac:dyDescent="0.2">
      <c r="A127" s="43" t="s">
        <v>448</v>
      </c>
      <c r="B127" s="43">
        <v>445</v>
      </c>
      <c r="C127" s="43">
        <v>461</v>
      </c>
      <c r="D127" s="43">
        <v>473</v>
      </c>
      <c r="E127" s="43">
        <v>484</v>
      </c>
      <c r="F127" s="43">
        <v>500</v>
      </c>
      <c r="G127" s="43">
        <v>514</v>
      </c>
      <c r="H127" s="43">
        <v>523</v>
      </c>
      <c r="I127" s="43">
        <v>532</v>
      </c>
      <c r="J127" s="43">
        <v>538</v>
      </c>
      <c r="K127" s="43">
        <v>544</v>
      </c>
      <c r="L127" s="43">
        <v>554</v>
      </c>
    </row>
    <row r="128" spans="1:33" x14ac:dyDescent="0.2">
      <c r="A128" s="43" t="s">
        <v>447</v>
      </c>
      <c r="B128" s="43">
        <v>223</v>
      </c>
      <c r="C128" s="43">
        <v>236</v>
      </c>
      <c r="D128" s="43">
        <v>251</v>
      </c>
      <c r="E128" s="43">
        <v>266</v>
      </c>
      <c r="F128" s="43">
        <v>281</v>
      </c>
      <c r="G128" s="43">
        <v>294</v>
      </c>
      <c r="H128" s="43">
        <v>309</v>
      </c>
      <c r="I128" s="43">
        <v>321</v>
      </c>
      <c r="J128" s="43">
        <v>333</v>
      </c>
      <c r="K128" s="43">
        <v>347</v>
      </c>
      <c r="L128" s="43">
        <v>362</v>
      </c>
    </row>
    <row r="129" spans="1:33" x14ac:dyDescent="0.2">
      <c r="A129" s="43" t="s">
        <v>446</v>
      </c>
      <c r="B129" s="43">
        <v>96</v>
      </c>
      <c r="C129" s="43">
        <v>105</v>
      </c>
      <c r="D129" s="43">
        <v>112</v>
      </c>
      <c r="E129" s="43">
        <v>117</v>
      </c>
      <c r="F129" s="43">
        <v>124</v>
      </c>
      <c r="G129" s="43">
        <v>131</v>
      </c>
      <c r="H129" s="43">
        <v>138</v>
      </c>
      <c r="I129" s="43">
        <v>148</v>
      </c>
      <c r="J129" s="43">
        <v>157</v>
      </c>
      <c r="K129" s="43">
        <v>166</v>
      </c>
      <c r="L129" s="43">
        <v>174</v>
      </c>
    </row>
    <row r="130" spans="1:33" x14ac:dyDescent="0.2">
      <c r="A130" s="43" t="s">
        <v>445</v>
      </c>
      <c r="B130" s="43">
        <v>71</v>
      </c>
      <c r="C130" s="43">
        <v>76</v>
      </c>
      <c r="D130" s="43">
        <v>81</v>
      </c>
      <c r="E130" s="43">
        <v>88</v>
      </c>
      <c r="F130" s="43">
        <v>96</v>
      </c>
      <c r="G130" s="43">
        <v>104</v>
      </c>
      <c r="H130" s="43">
        <v>112</v>
      </c>
      <c r="I130" s="43">
        <v>121</v>
      </c>
      <c r="J130" s="43">
        <v>129</v>
      </c>
      <c r="K130" s="43">
        <v>139</v>
      </c>
      <c r="L130" s="43">
        <v>149</v>
      </c>
    </row>
    <row r="131" spans="1:33" x14ac:dyDescent="0.2">
      <c r="A131" s="46"/>
      <c r="B131" s="42"/>
      <c r="C131" s="42"/>
      <c r="D131" s="42"/>
      <c r="E131" s="42"/>
      <c r="F131" s="42"/>
      <c r="G131" s="42"/>
      <c r="H131" s="42"/>
      <c r="I131" s="42"/>
      <c r="J131" s="42"/>
      <c r="K131" s="42"/>
      <c r="L131" s="42"/>
    </row>
    <row r="132" spans="1:33" x14ac:dyDescent="0.2">
      <c r="A132" s="47" t="s">
        <v>463</v>
      </c>
      <c r="B132" s="42">
        <v>7776</v>
      </c>
      <c r="C132" s="42">
        <v>7965</v>
      </c>
      <c r="D132" s="42">
        <v>8160</v>
      </c>
      <c r="E132" s="42">
        <v>8357</v>
      </c>
      <c r="F132" s="42">
        <v>8556</v>
      </c>
      <c r="G132" s="42">
        <v>8759</v>
      </c>
      <c r="H132" s="42">
        <v>8962</v>
      </c>
      <c r="I132" s="42">
        <v>9171</v>
      </c>
      <c r="J132" s="42">
        <v>9383</v>
      </c>
      <c r="K132" s="42">
        <v>9596</v>
      </c>
      <c r="L132" s="42">
        <v>9810</v>
      </c>
      <c r="M132" s="53" cm="1">
        <f t="array" ref="M132">TREND($B132:$L132,$B$3:$L$3,M$3)</f>
        <v>9993.9272727272473</v>
      </c>
      <c r="N132" s="53" cm="1">
        <f t="array" ref="N132">TREND($B132:$L132,$B$3:$L$3,N$3)</f>
        <v>10197.536363636318</v>
      </c>
      <c r="O132" s="53" cm="1">
        <f t="array" ref="O132">TREND($B132:$L132,$B$3:$L$3,O$3)</f>
        <v>10401.145454545389</v>
      </c>
      <c r="P132" s="53" cm="1">
        <f t="array" ref="P132">TREND($B132:$L132,$B$3:$L$3,P$3)</f>
        <v>10604.754545454518</v>
      </c>
      <c r="Q132" s="53" cm="1">
        <f t="array" ref="Q132">TREND($B132:$L132,$B$3:$L$3,Q$3)</f>
        <v>10808.363636363589</v>
      </c>
      <c r="R132" s="53" cm="1">
        <f t="array" ref="R132">TREND($B132:$L132,$B$3:$L$3,R$3)</f>
        <v>11011.972727272718</v>
      </c>
      <c r="S132" s="53" cm="1">
        <f t="array" ref="S132">TREND($B132:$L132,$B$3:$L$3,S$3)</f>
        <v>11215.581818181789</v>
      </c>
      <c r="T132" s="53" cm="1">
        <f t="array" ref="T132">TREND($B132:$L132,$B$3:$L$3,T$3)</f>
        <v>11419.190909090859</v>
      </c>
      <c r="U132" s="53" cm="1">
        <f t="array" ref="U132">TREND($B132:$L132,$B$3:$L$3,U$3)</f>
        <v>11622.799999999988</v>
      </c>
      <c r="V132" s="53" cm="1">
        <f t="array" ref="V132">TREND($B132:$L132,$B$3:$L$3,V$3)</f>
        <v>11826.409090909059</v>
      </c>
      <c r="W132" s="53" cm="1">
        <f t="array" ref="W132">TREND($B132:$L132,$B$3:$L$3,W$3)</f>
        <v>12030.01818181813</v>
      </c>
      <c r="X132" s="53" cm="1">
        <f t="array" ref="X132">TREND($B132:$L132,$B$3:$L$3,X$3)</f>
        <v>12233.627272727259</v>
      </c>
      <c r="Y132" s="53" cm="1">
        <f t="array" ref="Y132">TREND($B132:$L132,$B$3:$L$3,Y$3)</f>
        <v>12437.23636363633</v>
      </c>
      <c r="Z132" s="53" cm="1">
        <f t="array" ref="Z132">TREND($B132:$L132,$B$3:$L$3,Z$3)</f>
        <v>12640.845454545401</v>
      </c>
      <c r="AA132" s="53" cm="1">
        <f t="array" ref="AA132">TREND($B132:$L132,$B$3:$L$3,AA$3)</f>
        <v>12844.45454545453</v>
      </c>
      <c r="AB132" s="53" cm="1">
        <f t="array" ref="AB132">TREND($B132:$L132,$B$3:$L$3,AB$3)</f>
        <v>13048.0636363636</v>
      </c>
      <c r="AC132" s="53" cm="1">
        <f t="array" ref="AC132">TREND($B132:$L132,$B$3:$L$3,AC$3)</f>
        <v>13251.672727272671</v>
      </c>
      <c r="AD132" s="53" cm="1">
        <f t="array" ref="AD132">TREND($B132:$L132,$B$3:$L$3,AD$3)</f>
        <v>13455.2818181818</v>
      </c>
      <c r="AE132" s="53" cm="1">
        <f t="array" ref="AE132">TREND($B132:$L132,$B$3:$L$3,AE$3)</f>
        <v>13658.890909090871</v>
      </c>
      <c r="AF132" s="53" cm="1">
        <f t="array" ref="AF132">TREND($B132:$L132,$B$3:$L$3,AF$3)</f>
        <v>13862.499999999942</v>
      </c>
      <c r="AG132" s="53" cm="1">
        <f t="array" ref="AG132">TREND($B132:$L132,$B$3:$L$3,AG$3)</f>
        <v>14066.109090909071</v>
      </c>
    </row>
    <row r="133" spans="1:33" x14ac:dyDescent="0.2">
      <c r="A133" s="43" t="s">
        <v>458</v>
      </c>
      <c r="B133" s="43">
        <v>103</v>
      </c>
      <c r="C133" s="43">
        <v>104</v>
      </c>
      <c r="D133" s="43">
        <v>104</v>
      </c>
      <c r="E133" s="43">
        <v>102</v>
      </c>
      <c r="F133" s="43">
        <v>101</v>
      </c>
      <c r="G133" s="43">
        <v>101</v>
      </c>
      <c r="H133" s="43">
        <v>99</v>
      </c>
      <c r="I133" s="43">
        <v>97</v>
      </c>
      <c r="J133" s="43">
        <v>94</v>
      </c>
      <c r="K133" s="43">
        <v>91</v>
      </c>
      <c r="L133" s="43">
        <v>91</v>
      </c>
    </row>
    <row r="134" spans="1:33" x14ac:dyDescent="0.2">
      <c r="A134" s="43" t="s">
        <v>457</v>
      </c>
      <c r="B134" s="43">
        <v>173</v>
      </c>
      <c r="C134" s="43">
        <v>172</v>
      </c>
      <c r="D134" s="43">
        <v>174</v>
      </c>
      <c r="E134" s="43">
        <v>178</v>
      </c>
      <c r="F134" s="43">
        <v>181</v>
      </c>
      <c r="G134" s="43">
        <v>182</v>
      </c>
      <c r="H134" s="43">
        <v>184</v>
      </c>
      <c r="I134" s="43">
        <v>187</v>
      </c>
      <c r="J134" s="43">
        <v>186</v>
      </c>
      <c r="K134" s="43">
        <v>185</v>
      </c>
      <c r="L134" s="43">
        <v>183</v>
      </c>
    </row>
    <row r="135" spans="1:33" x14ac:dyDescent="0.2">
      <c r="A135" s="43" t="s">
        <v>456</v>
      </c>
      <c r="B135" s="43">
        <v>817</v>
      </c>
      <c r="C135" s="43">
        <v>831</v>
      </c>
      <c r="D135" s="43">
        <v>845</v>
      </c>
      <c r="E135" s="43">
        <v>857</v>
      </c>
      <c r="F135" s="43">
        <v>873</v>
      </c>
      <c r="G135" s="43">
        <v>892</v>
      </c>
      <c r="H135" s="43">
        <v>910</v>
      </c>
      <c r="I135" s="43">
        <v>926</v>
      </c>
      <c r="J135" s="43">
        <v>947</v>
      </c>
      <c r="K135" s="43">
        <v>967</v>
      </c>
      <c r="L135" s="43">
        <v>979</v>
      </c>
    </row>
    <row r="136" spans="1:33" x14ac:dyDescent="0.2">
      <c r="A136" s="43" t="s">
        <v>455</v>
      </c>
      <c r="B136" s="43">
        <v>1037</v>
      </c>
      <c r="C136" s="43">
        <v>1045</v>
      </c>
      <c r="D136" s="43">
        <v>1052</v>
      </c>
      <c r="E136" s="43">
        <v>1064</v>
      </c>
      <c r="F136" s="43">
        <v>1078</v>
      </c>
      <c r="G136" s="43">
        <v>1092</v>
      </c>
      <c r="H136" s="43">
        <v>1111</v>
      </c>
      <c r="I136" s="43">
        <v>1131</v>
      </c>
      <c r="J136" s="43">
        <v>1148</v>
      </c>
      <c r="K136" s="43">
        <v>1170</v>
      </c>
      <c r="L136" s="43">
        <v>1196</v>
      </c>
    </row>
    <row r="137" spans="1:33" x14ac:dyDescent="0.2">
      <c r="A137" s="43" t="s">
        <v>454</v>
      </c>
      <c r="B137" s="43">
        <v>961</v>
      </c>
      <c r="C137" s="43">
        <v>992</v>
      </c>
      <c r="D137" s="43">
        <v>1026</v>
      </c>
      <c r="E137" s="43">
        <v>1055</v>
      </c>
      <c r="F137" s="43">
        <v>1076</v>
      </c>
      <c r="G137" s="43">
        <v>1092</v>
      </c>
      <c r="H137" s="43">
        <v>1100</v>
      </c>
      <c r="I137" s="43">
        <v>1107</v>
      </c>
      <c r="J137" s="43">
        <v>1119</v>
      </c>
      <c r="K137" s="43">
        <v>1133</v>
      </c>
      <c r="L137" s="43">
        <v>1147</v>
      </c>
    </row>
    <row r="138" spans="1:33" x14ac:dyDescent="0.2">
      <c r="A138" s="43" t="s">
        <v>453</v>
      </c>
      <c r="B138" s="43">
        <v>909</v>
      </c>
      <c r="C138" s="43">
        <v>926</v>
      </c>
      <c r="D138" s="43">
        <v>943</v>
      </c>
      <c r="E138" s="43">
        <v>958</v>
      </c>
      <c r="F138" s="43">
        <v>978</v>
      </c>
      <c r="G138" s="43">
        <v>1006</v>
      </c>
      <c r="H138" s="43">
        <v>1036</v>
      </c>
      <c r="I138" s="43">
        <v>1071</v>
      </c>
      <c r="J138" s="43">
        <v>1100</v>
      </c>
      <c r="K138" s="43">
        <v>1122</v>
      </c>
      <c r="L138" s="43">
        <v>1138</v>
      </c>
    </row>
    <row r="139" spans="1:33" x14ac:dyDescent="0.2">
      <c r="A139" s="43" t="s">
        <v>452</v>
      </c>
      <c r="B139" s="43">
        <v>882</v>
      </c>
      <c r="C139" s="43">
        <v>908</v>
      </c>
      <c r="D139" s="43">
        <v>934</v>
      </c>
      <c r="E139" s="43">
        <v>962</v>
      </c>
      <c r="F139" s="43">
        <v>991</v>
      </c>
      <c r="G139" s="43">
        <v>1013</v>
      </c>
      <c r="H139" s="43">
        <v>1030</v>
      </c>
      <c r="I139" s="43">
        <v>1048</v>
      </c>
      <c r="J139" s="43">
        <v>1064</v>
      </c>
      <c r="K139" s="43">
        <v>1084</v>
      </c>
      <c r="L139" s="43">
        <v>1113</v>
      </c>
    </row>
    <row r="140" spans="1:33" x14ac:dyDescent="0.2">
      <c r="A140" s="43" t="s">
        <v>451</v>
      </c>
      <c r="B140" s="43">
        <v>847</v>
      </c>
      <c r="C140" s="43">
        <v>859</v>
      </c>
      <c r="D140" s="43">
        <v>868</v>
      </c>
      <c r="E140" s="43">
        <v>881</v>
      </c>
      <c r="F140" s="43">
        <v>896</v>
      </c>
      <c r="G140" s="43">
        <v>916</v>
      </c>
      <c r="H140" s="43">
        <v>944</v>
      </c>
      <c r="I140" s="43">
        <v>972</v>
      </c>
      <c r="J140" s="43">
        <v>1002</v>
      </c>
      <c r="K140" s="43">
        <v>1033</v>
      </c>
      <c r="L140" s="43">
        <v>1057</v>
      </c>
    </row>
    <row r="141" spans="1:33" x14ac:dyDescent="0.2">
      <c r="A141" s="43" t="s">
        <v>450</v>
      </c>
      <c r="B141" s="43">
        <v>679</v>
      </c>
      <c r="C141" s="43">
        <v>703</v>
      </c>
      <c r="D141" s="43">
        <v>731</v>
      </c>
      <c r="E141" s="43">
        <v>761</v>
      </c>
      <c r="F141" s="43">
        <v>784</v>
      </c>
      <c r="G141" s="43">
        <v>801</v>
      </c>
      <c r="H141" s="43">
        <v>814</v>
      </c>
      <c r="I141" s="43">
        <v>825</v>
      </c>
      <c r="J141" s="43">
        <v>839</v>
      </c>
      <c r="K141" s="43">
        <v>854</v>
      </c>
      <c r="L141" s="43">
        <v>875</v>
      </c>
    </row>
    <row r="142" spans="1:33" x14ac:dyDescent="0.2">
      <c r="A142" s="43" t="s">
        <v>449</v>
      </c>
      <c r="B142" s="43">
        <v>583</v>
      </c>
      <c r="C142" s="43">
        <v>594</v>
      </c>
      <c r="D142" s="43">
        <v>607</v>
      </c>
      <c r="E142" s="43">
        <v>617</v>
      </c>
      <c r="F142" s="43">
        <v>627</v>
      </c>
      <c r="G142" s="43">
        <v>642</v>
      </c>
      <c r="H142" s="43">
        <v>667</v>
      </c>
      <c r="I142" s="43">
        <v>695</v>
      </c>
      <c r="J142" s="43">
        <v>726</v>
      </c>
      <c r="K142" s="43">
        <v>751</v>
      </c>
      <c r="L142" s="43">
        <v>770</v>
      </c>
    </row>
    <row r="143" spans="1:33" x14ac:dyDescent="0.2">
      <c r="A143" s="43" t="s">
        <v>448</v>
      </c>
      <c r="B143" s="43">
        <v>435</v>
      </c>
      <c r="C143" s="43">
        <v>454</v>
      </c>
      <c r="D143" s="43">
        <v>470</v>
      </c>
      <c r="E143" s="43">
        <v>486</v>
      </c>
      <c r="F143" s="43">
        <v>505</v>
      </c>
      <c r="G143" s="43">
        <v>525</v>
      </c>
      <c r="H143" s="43">
        <v>539</v>
      </c>
      <c r="I143" s="43">
        <v>552</v>
      </c>
      <c r="J143" s="43">
        <v>565</v>
      </c>
      <c r="K143" s="43">
        <v>577</v>
      </c>
      <c r="L143" s="43">
        <v>594</v>
      </c>
    </row>
    <row r="144" spans="1:33" x14ac:dyDescent="0.2">
      <c r="A144" s="43" t="s">
        <v>447</v>
      </c>
      <c r="B144" s="43">
        <v>209</v>
      </c>
      <c r="C144" s="43">
        <v>222</v>
      </c>
      <c r="D144" s="43">
        <v>237</v>
      </c>
      <c r="E144" s="43">
        <v>252</v>
      </c>
      <c r="F144" s="43">
        <v>267</v>
      </c>
      <c r="G144" s="43">
        <v>281</v>
      </c>
      <c r="H144" s="43">
        <v>296</v>
      </c>
      <c r="I144" s="43">
        <v>309</v>
      </c>
      <c r="J144" s="43">
        <v>322</v>
      </c>
      <c r="K144" s="43">
        <v>337</v>
      </c>
      <c r="L144" s="43">
        <v>354</v>
      </c>
    </row>
    <row r="145" spans="1:33" x14ac:dyDescent="0.2">
      <c r="A145" s="43" t="s">
        <v>446</v>
      </c>
      <c r="B145" s="43">
        <v>82</v>
      </c>
      <c r="C145" s="43">
        <v>91</v>
      </c>
      <c r="D145" s="43">
        <v>100</v>
      </c>
      <c r="E145" s="43">
        <v>107</v>
      </c>
      <c r="F145" s="43">
        <v>114</v>
      </c>
      <c r="G145" s="43">
        <v>122</v>
      </c>
      <c r="H145" s="43">
        <v>131</v>
      </c>
      <c r="I145" s="43">
        <v>141</v>
      </c>
      <c r="J145" s="43">
        <v>151</v>
      </c>
      <c r="K145" s="43">
        <v>161</v>
      </c>
      <c r="L145" s="43">
        <v>171</v>
      </c>
    </row>
    <row r="146" spans="1:33" x14ac:dyDescent="0.2">
      <c r="A146" s="43" t="s">
        <v>445</v>
      </c>
      <c r="B146" s="42">
        <v>59</v>
      </c>
      <c r="C146" s="42">
        <v>64</v>
      </c>
      <c r="D146" s="42">
        <v>70</v>
      </c>
      <c r="E146" s="42">
        <v>77</v>
      </c>
      <c r="F146" s="42">
        <v>84</v>
      </c>
      <c r="G146" s="42">
        <v>92</v>
      </c>
      <c r="H146" s="42">
        <v>102</v>
      </c>
      <c r="I146" s="42">
        <v>111</v>
      </c>
      <c r="J146" s="42">
        <v>121</v>
      </c>
      <c r="K146" s="42">
        <v>132</v>
      </c>
      <c r="L146" s="42">
        <v>143</v>
      </c>
    </row>
    <row r="147" spans="1:33" x14ac:dyDescent="0.2">
      <c r="A147" s="46"/>
      <c r="B147" s="45"/>
      <c r="C147" s="45"/>
      <c r="D147" s="45"/>
      <c r="E147" s="45"/>
      <c r="F147" s="45"/>
      <c r="G147" s="45"/>
      <c r="H147" s="45"/>
      <c r="I147" s="45"/>
      <c r="J147" s="45"/>
      <c r="K147" s="45"/>
      <c r="L147" s="45"/>
    </row>
    <row r="148" spans="1:33" x14ac:dyDescent="0.2">
      <c r="A148" s="44" t="s">
        <v>462</v>
      </c>
      <c r="B148" s="42">
        <v>16441</v>
      </c>
      <c r="C148" s="42">
        <v>16802</v>
      </c>
      <c r="D148" s="42">
        <v>17166</v>
      </c>
      <c r="E148" s="42">
        <v>17530</v>
      </c>
      <c r="F148" s="42">
        <v>17899</v>
      </c>
      <c r="G148" s="42">
        <v>18268</v>
      </c>
      <c r="H148" s="42">
        <v>18630</v>
      </c>
      <c r="I148" s="42">
        <v>19001</v>
      </c>
      <c r="J148" s="42">
        <v>19370</v>
      </c>
      <c r="K148" s="42">
        <v>19737</v>
      </c>
      <c r="L148" s="42">
        <v>20097</v>
      </c>
      <c r="M148" s="53" cm="1">
        <f t="array" ref="M148">TREND($B148:$L148,$B$3:$L$3,M$3)</f>
        <v>20465.818181818235</v>
      </c>
      <c r="N148" s="53" cm="1">
        <f t="array" ref="N148">TREND($B148:$L148,$B$3:$L$3,N$3)</f>
        <v>20832.227272727294</v>
      </c>
      <c r="O148" s="53" cm="1">
        <f t="array" ref="O148">TREND($B148:$L148,$B$3:$L$3,O$3)</f>
        <v>21198.636363636469</v>
      </c>
      <c r="P148" s="53" cm="1">
        <f t="array" ref="P148">TREND($B148:$L148,$B$3:$L$3,P$3)</f>
        <v>21565.045454545529</v>
      </c>
      <c r="Q148" s="53" cm="1">
        <f t="array" ref="Q148">TREND($B148:$L148,$B$3:$L$3,Q$3)</f>
        <v>21931.454545454588</v>
      </c>
      <c r="R148" s="53" cm="1">
        <f t="array" ref="R148">TREND($B148:$L148,$B$3:$L$3,R$3)</f>
        <v>22297.863636363647</v>
      </c>
      <c r="S148" s="53" cm="1">
        <f t="array" ref="S148">TREND($B148:$L148,$B$3:$L$3,S$3)</f>
        <v>22664.272727272823</v>
      </c>
      <c r="T148" s="53" cm="1">
        <f t="array" ref="T148">TREND($B148:$L148,$B$3:$L$3,T$3)</f>
        <v>23030.681818181882</v>
      </c>
      <c r="U148" s="53" cm="1">
        <f t="array" ref="U148">TREND($B148:$L148,$B$3:$L$3,U$3)</f>
        <v>23397.090909090941</v>
      </c>
      <c r="V148" s="53" cm="1">
        <f t="array" ref="V148">TREND($B148:$L148,$B$3:$L$3,V$3)</f>
        <v>23763.500000000116</v>
      </c>
      <c r="W148" s="53" cm="1">
        <f t="array" ref="W148">TREND($B148:$L148,$B$3:$L$3,W$3)</f>
        <v>24129.909090909176</v>
      </c>
      <c r="X148" s="53" cm="1">
        <f t="array" ref="X148">TREND($B148:$L148,$B$3:$L$3,X$3)</f>
        <v>24496.318181818235</v>
      </c>
      <c r="Y148" s="53" cm="1">
        <f t="array" ref="Y148">TREND($B148:$L148,$B$3:$L$3,Y$3)</f>
        <v>24862.727272727294</v>
      </c>
      <c r="Z148" s="53" cm="1">
        <f t="array" ref="Z148">TREND($B148:$L148,$B$3:$L$3,Z$3)</f>
        <v>25229.136363636469</v>
      </c>
      <c r="AA148" s="53" cm="1">
        <f t="array" ref="AA148">TREND($B148:$L148,$B$3:$L$3,AA$3)</f>
        <v>25595.545454545529</v>
      </c>
      <c r="AB148" s="53" cm="1">
        <f t="array" ref="AB148">TREND($B148:$L148,$B$3:$L$3,AB$3)</f>
        <v>25961.954545454588</v>
      </c>
      <c r="AC148" s="53" cm="1">
        <f t="array" ref="AC148">TREND($B148:$L148,$B$3:$L$3,AC$3)</f>
        <v>26328.363636363647</v>
      </c>
      <c r="AD148" s="53" cm="1">
        <f t="array" ref="AD148">TREND($B148:$L148,$B$3:$L$3,AD$3)</f>
        <v>26694.772727272823</v>
      </c>
      <c r="AE148" s="53" cm="1">
        <f t="array" ref="AE148">TREND($B148:$L148,$B$3:$L$3,AE$3)</f>
        <v>27061.181818181882</v>
      </c>
      <c r="AF148" s="53" cm="1">
        <f t="array" ref="AF148">TREND($B148:$L148,$B$3:$L$3,AF$3)</f>
        <v>27427.590909090941</v>
      </c>
      <c r="AG148" s="53" cm="1">
        <f t="array" ref="AG148">TREND($B148:$L148,$B$3:$L$3,AG$3)</f>
        <v>27794.000000000116</v>
      </c>
    </row>
    <row r="149" spans="1:33" x14ac:dyDescent="0.2">
      <c r="A149" s="43" t="s">
        <v>458</v>
      </c>
      <c r="B149" s="43">
        <v>217</v>
      </c>
      <c r="C149" s="43">
        <v>214</v>
      </c>
      <c r="D149" s="43">
        <v>211</v>
      </c>
      <c r="E149" s="43">
        <v>209</v>
      </c>
      <c r="F149" s="43">
        <v>206</v>
      </c>
      <c r="G149" s="43">
        <v>202</v>
      </c>
      <c r="H149" s="43">
        <v>192</v>
      </c>
      <c r="I149" s="43">
        <v>183</v>
      </c>
      <c r="J149" s="43">
        <v>179</v>
      </c>
      <c r="K149" s="43">
        <v>171</v>
      </c>
      <c r="L149" s="43">
        <v>162</v>
      </c>
    </row>
    <row r="150" spans="1:33" x14ac:dyDescent="0.2">
      <c r="A150" s="43" t="s">
        <v>457</v>
      </c>
      <c r="B150" s="43">
        <v>465</v>
      </c>
      <c r="C150" s="43">
        <v>458</v>
      </c>
      <c r="D150" s="43">
        <v>454</v>
      </c>
      <c r="E150" s="43">
        <v>455</v>
      </c>
      <c r="F150" s="43">
        <v>459</v>
      </c>
      <c r="G150" s="43">
        <v>462</v>
      </c>
      <c r="H150" s="43">
        <v>465</v>
      </c>
      <c r="I150" s="43">
        <v>462</v>
      </c>
      <c r="J150" s="43">
        <v>448</v>
      </c>
      <c r="K150" s="43">
        <v>437</v>
      </c>
      <c r="L150" s="43">
        <v>434</v>
      </c>
    </row>
    <row r="151" spans="1:33" x14ac:dyDescent="0.2">
      <c r="A151" s="43" t="s">
        <v>456</v>
      </c>
      <c r="B151" s="43">
        <v>1851</v>
      </c>
      <c r="C151" s="43">
        <v>1875</v>
      </c>
      <c r="D151" s="43">
        <v>1899</v>
      </c>
      <c r="E151" s="43">
        <v>1915</v>
      </c>
      <c r="F151" s="43">
        <v>1931</v>
      </c>
      <c r="G151" s="43">
        <v>1948</v>
      </c>
      <c r="H151" s="43">
        <v>1961</v>
      </c>
      <c r="I151" s="43">
        <v>1981</v>
      </c>
      <c r="J151" s="43">
        <v>2011</v>
      </c>
      <c r="K151" s="43">
        <v>2034</v>
      </c>
      <c r="L151" s="43">
        <v>2037</v>
      </c>
    </row>
    <row r="152" spans="1:33" x14ac:dyDescent="0.2">
      <c r="A152" s="43" t="s">
        <v>455</v>
      </c>
      <c r="B152" s="43">
        <v>2194</v>
      </c>
      <c r="C152" s="43">
        <v>2214</v>
      </c>
      <c r="D152" s="43">
        <v>2224</v>
      </c>
      <c r="E152" s="43">
        <v>2231</v>
      </c>
      <c r="F152" s="43">
        <v>2245</v>
      </c>
      <c r="G152" s="43">
        <v>2263</v>
      </c>
      <c r="H152" s="43">
        <v>2296</v>
      </c>
      <c r="I152" s="43">
        <v>2329</v>
      </c>
      <c r="J152" s="43">
        <v>2354</v>
      </c>
      <c r="K152" s="43">
        <v>2379</v>
      </c>
      <c r="L152" s="43">
        <v>2406</v>
      </c>
    </row>
    <row r="153" spans="1:33" x14ac:dyDescent="0.2">
      <c r="A153" s="43" t="s">
        <v>454</v>
      </c>
      <c r="B153" s="43">
        <v>2115</v>
      </c>
      <c r="C153" s="43">
        <v>2161</v>
      </c>
      <c r="D153" s="43">
        <v>2216</v>
      </c>
      <c r="E153" s="43">
        <v>2282</v>
      </c>
      <c r="F153" s="43">
        <v>2336</v>
      </c>
      <c r="G153" s="43">
        <v>2387</v>
      </c>
      <c r="H153" s="43">
        <v>2414</v>
      </c>
      <c r="I153" s="43">
        <v>2433</v>
      </c>
      <c r="J153" s="43">
        <v>2448</v>
      </c>
      <c r="K153" s="43">
        <v>2471</v>
      </c>
      <c r="L153" s="43">
        <v>2498</v>
      </c>
    </row>
    <row r="154" spans="1:33" x14ac:dyDescent="0.2">
      <c r="A154" s="43" t="s">
        <v>453</v>
      </c>
      <c r="B154" s="43">
        <v>2128</v>
      </c>
      <c r="C154" s="43">
        <v>2144</v>
      </c>
      <c r="D154" s="43">
        <v>2176</v>
      </c>
      <c r="E154" s="43">
        <v>2198</v>
      </c>
      <c r="F154" s="43">
        <v>2230</v>
      </c>
      <c r="G154" s="43">
        <v>2273</v>
      </c>
      <c r="H154" s="43">
        <v>2325</v>
      </c>
      <c r="I154" s="43">
        <v>2385</v>
      </c>
      <c r="J154" s="43">
        <v>2457</v>
      </c>
      <c r="K154" s="43">
        <v>2517</v>
      </c>
      <c r="L154" s="43">
        <v>2574</v>
      </c>
    </row>
    <row r="155" spans="1:33" x14ac:dyDescent="0.2">
      <c r="A155" s="43" t="s">
        <v>452</v>
      </c>
      <c r="B155" s="43">
        <v>1924</v>
      </c>
      <c r="C155" s="43">
        <v>1980</v>
      </c>
      <c r="D155" s="43">
        <v>2027</v>
      </c>
      <c r="E155" s="43">
        <v>2074</v>
      </c>
      <c r="F155" s="43">
        <v>2118</v>
      </c>
      <c r="G155" s="43">
        <v>2155</v>
      </c>
      <c r="H155" s="43">
        <v>2173</v>
      </c>
      <c r="I155" s="43">
        <v>2206</v>
      </c>
      <c r="J155" s="43">
        <v>2231</v>
      </c>
      <c r="K155" s="43">
        <v>2265</v>
      </c>
      <c r="L155" s="43">
        <v>2310</v>
      </c>
    </row>
    <row r="156" spans="1:33" x14ac:dyDescent="0.2">
      <c r="A156" s="43" t="s">
        <v>451</v>
      </c>
      <c r="B156" s="43">
        <v>1719</v>
      </c>
      <c r="C156" s="43">
        <v>1753</v>
      </c>
      <c r="D156" s="43">
        <v>1786</v>
      </c>
      <c r="E156" s="43">
        <v>1822</v>
      </c>
      <c r="F156" s="43">
        <v>1862</v>
      </c>
      <c r="G156" s="43">
        <v>1898</v>
      </c>
      <c r="H156" s="43">
        <v>1954</v>
      </c>
      <c r="I156" s="43">
        <v>2000</v>
      </c>
      <c r="J156" s="43">
        <v>2048</v>
      </c>
      <c r="K156" s="43">
        <v>2092</v>
      </c>
      <c r="L156" s="43">
        <v>2130</v>
      </c>
    </row>
    <row r="157" spans="1:33" x14ac:dyDescent="0.2">
      <c r="A157" s="43" t="s">
        <v>450</v>
      </c>
      <c r="B157" s="43">
        <v>1440</v>
      </c>
      <c r="C157" s="43">
        <v>1484</v>
      </c>
      <c r="D157" s="43">
        <v>1529</v>
      </c>
      <c r="E157" s="43">
        <v>1575</v>
      </c>
      <c r="F157" s="43">
        <v>1613</v>
      </c>
      <c r="G157" s="43">
        <v>1650</v>
      </c>
      <c r="H157" s="43">
        <v>1684</v>
      </c>
      <c r="I157" s="43">
        <v>1715</v>
      </c>
      <c r="J157" s="43">
        <v>1751</v>
      </c>
      <c r="K157" s="43">
        <v>1789</v>
      </c>
      <c r="L157" s="43">
        <v>1826</v>
      </c>
    </row>
    <row r="158" spans="1:33" x14ac:dyDescent="0.2">
      <c r="A158" s="43" t="s">
        <v>449</v>
      </c>
      <c r="B158" s="43">
        <v>1121</v>
      </c>
      <c r="C158" s="43">
        <v>1161</v>
      </c>
      <c r="D158" s="43">
        <v>1200</v>
      </c>
      <c r="E158" s="43">
        <v>1231</v>
      </c>
      <c r="F158" s="43">
        <v>1264</v>
      </c>
      <c r="G158" s="43">
        <v>1293</v>
      </c>
      <c r="H158" s="43">
        <v>1331</v>
      </c>
      <c r="I158" s="43">
        <v>1369</v>
      </c>
      <c r="J158" s="43">
        <v>1409</v>
      </c>
      <c r="K158" s="43">
        <v>1442</v>
      </c>
      <c r="L158" s="43">
        <v>1474</v>
      </c>
    </row>
    <row r="159" spans="1:33" x14ac:dyDescent="0.2">
      <c r="A159" s="43" t="s">
        <v>448</v>
      </c>
      <c r="B159" s="43">
        <v>753</v>
      </c>
      <c r="C159" s="43">
        <v>800</v>
      </c>
      <c r="D159" s="43">
        <v>842</v>
      </c>
      <c r="E159" s="43">
        <v>884</v>
      </c>
      <c r="F159" s="43">
        <v>929</v>
      </c>
      <c r="G159" s="43">
        <v>973</v>
      </c>
      <c r="H159" s="43">
        <v>1011</v>
      </c>
      <c r="I159" s="43">
        <v>1049</v>
      </c>
      <c r="J159" s="43">
        <v>1080</v>
      </c>
      <c r="K159" s="43">
        <v>1113</v>
      </c>
      <c r="L159" s="43">
        <v>1143</v>
      </c>
    </row>
    <row r="160" spans="1:33" x14ac:dyDescent="0.2">
      <c r="A160" s="43" t="s">
        <v>447</v>
      </c>
      <c r="B160" s="43">
        <v>307</v>
      </c>
      <c r="C160" s="43">
        <v>330</v>
      </c>
      <c r="D160" s="43">
        <v>353</v>
      </c>
      <c r="E160" s="43">
        <v>379</v>
      </c>
      <c r="F160" s="43">
        <v>403</v>
      </c>
      <c r="G160" s="43">
        <v>429</v>
      </c>
      <c r="H160" s="43">
        <v>457</v>
      </c>
      <c r="I160" s="43">
        <v>483</v>
      </c>
      <c r="J160" s="43">
        <v>509</v>
      </c>
      <c r="K160" s="43">
        <v>537</v>
      </c>
      <c r="L160" s="43">
        <v>564</v>
      </c>
    </row>
    <row r="161" spans="1:33" x14ac:dyDescent="0.2">
      <c r="A161" s="43" t="s">
        <v>446</v>
      </c>
      <c r="B161" s="43">
        <v>106</v>
      </c>
      <c r="C161" s="43">
        <v>116</v>
      </c>
      <c r="D161" s="43">
        <v>126</v>
      </c>
      <c r="E161" s="43">
        <v>135</v>
      </c>
      <c r="F161" s="43">
        <v>146</v>
      </c>
      <c r="G161" s="43">
        <v>158</v>
      </c>
      <c r="H161" s="43">
        <v>173</v>
      </c>
      <c r="I161" s="43">
        <v>188</v>
      </c>
      <c r="J161" s="43">
        <v>204</v>
      </c>
      <c r="K161" s="43">
        <v>220</v>
      </c>
      <c r="L161" s="43">
        <v>237</v>
      </c>
    </row>
    <row r="162" spans="1:33" x14ac:dyDescent="0.2">
      <c r="A162" s="43" t="s">
        <v>445</v>
      </c>
      <c r="B162" s="43">
        <v>101</v>
      </c>
      <c r="C162" s="43">
        <v>112</v>
      </c>
      <c r="D162" s="43">
        <v>125</v>
      </c>
      <c r="E162" s="43">
        <v>140</v>
      </c>
      <c r="F162" s="43">
        <v>156</v>
      </c>
      <c r="G162" s="43">
        <v>174</v>
      </c>
      <c r="H162" s="43">
        <v>195</v>
      </c>
      <c r="I162" s="43">
        <v>218</v>
      </c>
      <c r="J162" s="43">
        <v>242</v>
      </c>
      <c r="K162" s="43">
        <v>270</v>
      </c>
      <c r="L162" s="43">
        <v>300</v>
      </c>
    </row>
    <row r="163" spans="1:33" x14ac:dyDescent="0.2">
      <c r="A163" s="46"/>
      <c r="B163" s="42"/>
      <c r="C163" s="42"/>
      <c r="D163" s="42"/>
      <c r="E163" s="42"/>
      <c r="F163" s="42"/>
      <c r="G163" s="42"/>
      <c r="H163" s="42"/>
      <c r="I163" s="42"/>
      <c r="J163" s="42"/>
      <c r="K163" s="42"/>
      <c r="L163" s="42"/>
    </row>
    <row r="164" spans="1:33" x14ac:dyDescent="0.2">
      <c r="A164" s="44" t="s">
        <v>461</v>
      </c>
      <c r="B164" s="42">
        <v>12613</v>
      </c>
      <c r="C164" s="42">
        <v>12919</v>
      </c>
      <c r="D164" s="42">
        <v>13231</v>
      </c>
      <c r="E164" s="42">
        <v>13546</v>
      </c>
      <c r="F164" s="42">
        <v>13867</v>
      </c>
      <c r="G164" s="42">
        <v>14192</v>
      </c>
      <c r="H164" s="42">
        <v>14519</v>
      </c>
      <c r="I164" s="42">
        <v>14854</v>
      </c>
      <c r="J164" s="42">
        <v>15192</v>
      </c>
      <c r="K164" s="42">
        <v>15531</v>
      </c>
      <c r="L164" s="42">
        <v>15868</v>
      </c>
      <c r="M164" s="53" cm="1">
        <f t="array" ref="M164">TREND($B164:$L164,$B$3:$L$3,M$3)</f>
        <v>16168.76363636367</v>
      </c>
      <c r="N164" s="53" cm="1">
        <f t="array" ref="N164">TREND($B164:$L164,$B$3:$L$3,N$3)</f>
        <v>16494.890909090871</v>
      </c>
      <c r="O164" s="53" cm="1">
        <f t="array" ref="O164">TREND($B164:$L164,$B$3:$L$3,O$3)</f>
        <v>16821.018181818188</v>
      </c>
      <c r="P164" s="53" cm="1">
        <f t="array" ref="P164">TREND($B164:$L164,$B$3:$L$3,P$3)</f>
        <v>17147.145454545505</v>
      </c>
      <c r="Q164" s="53" cm="1">
        <f t="array" ref="Q164">TREND($B164:$L164,$B$3:$L$3,Q$3)</f>
        <v>17473.272727272706</v>
      </c>
      <c r="R164" s="53" cm="1">
        <f t="array" ref="R164">TREND($B164:$L164,$B$3:$L$3,R$3)</f>
        <v>17799.400000000023</v>
      </c>
      <c r="S164" s="53" cm="1">
        <f t="array" ref="S164">TREND($B164:$L164,$B$3:$L$3,S$3)</f>
        <v>18125.52727272734</v>
      </c>
      <c r="T164" s="53" cm="1">
        <f t="array" ref="T164">TREND($B164:$L164,$B$3:$L$3,T$3)</f>
        <v>18451.654545454541</v>
      </c>
      <c r="U164" s="53" cm="1">
        <f t="array" ref="U164">TREND($B164:$L164,$B$3:$L$3,U$3)</f>
        <v>18777.781818181858</v>
      </c>
      <c r="V164" s="53" cm="1">
        <f t="array" ref="V164">TREND($B164:$L164,$B$3:$L$3,V$3)</f>
        <v>19103.909090909059</v>
      </c>
      <c r="W164" s="53" cm="1">
        <f t="array" ref="W164">TREND($B164:$L164,$B$3:$L$3,W$3)</f>
        <v>19430.036363636376</v>
      </c>
      <c r="X164" s="53" cm="1">
        <f t="array" ref="X164">TREND($B164:$L164,$B$3:$L$3,X$3)</f>
        <v>19756.163636363694</v>
      </c>
      <c r="Y164" s="53" cm="1">
        <f t="array" ref="Y164">TREND($B164:$L164,$B$3:$L$3,Y$3)</f>
        <v>20082.290909090894</v>
      </c>
      <c r="Z164" s="53" cm="1">
        <f t="array" ref="Z164">TREND($B164:$L164,$B$3:$L$3,Z$3)</f>
        <v>20408.418181818211</v>
      </c>
      <c r="AA164" s="53" cm="1">
        <f t="array" ref="AA164">TREND($B164:$L164,$B$3:$L$3,AA$3)</f>
        <v>20734.545454545529</v>
      </c>
      <c r="AB164" s="53" cm="1">
        <f t="array" ref="AB164">TREND($B164:$L164,$B$3:$L$3,AB$3)</f>
        <v>21060.672727272729</v>
      </c>
      <c r="AC164" s="53" cm="1">
        <f t="array" ref="AC164">TREND($B164:$L164,$B$3:$L$3,AC$3)</f>
        <v>21386.800000000047</v>
      </c>
      <c r="AD164" s="53" cm="1">
        <f t="array" ref="AD164">TREND($B164:$L164,$B$3:$L$3,AD$3)</f>
        <v>21712.927272727247</v>
      </c>
      <c r="AE164" s="53" cm="1">
        <f t="array" ref="AE164">TREND($B164:$L164,$B$3:$L$3,AE$3)</f>
        <v>22039.054545454565</v>
      </c>
      <c r="AF164" s="53" cm="1">
        <f t="array" ref="AF164">TREND($B164:$L164,$B$3:$L$3,AF$3)</f>
        <v>22365.181818181882</v>
      </c>
      <c r="AG164" s="53" cm="1">
        <f t="array" ref="AG164">TREND($B164:$L164,$B$3:$L$3,AG$3)</f>
        <v>22691.309090909082</v>
      </c>
    </row>
    <row r="165" spans="1:33" x14ac:dyDescent="0.2">
      <c r="A165" s="43" t="s">
        <v>458</v>
      </c>
      <c r="B165" s="43">
        <v>166</v>
      </c>
      <c r="C165" s="43">
        <v>164</v>
      </c>
      <c r="D165" s="43">
        <v>163</v>
      </c>
      <c r="E165" s="43">
        <v>162</v>
      </c>
      <c r="F165" s="43">
        <v>161</v>
      </c>
      <c r="G165" s="43">
        <v>158</v>
      </c>
      <c r="H165" s="43">
        <v>151</v>
      </c>
      <c r="I165" s="43">
        <v>146</v>
      </c>
      <c r="J165" s="43">
        <v>144</v>
      </c>
      <c r="K165" s="43">
        <v>139</v>
      </c>
      <c r="L165" s="43">
        <v>133</v>
      </c>
    </row>
    <row r="166" spans="1:33" x14ac:dyDescent="0.2">
      <c r="A166" s="43" t="s">
        <v>457</v>
      </c>
      <c r="B166" s="43">
        <v>435</v>
      </c>
      <c r="C166" s="43">
        <v>435</v>
      </c>
      <c r="D166" s="43">
        <v>437</v>
      </c>
      <c r="E166" s="43">
        <v>444</v>
      </c>
      <c r="F166" s="43">
        <v>451</v>
      </c>
      <c r="G166" s="43">
        <v>458</v>
      </c>
      <c r="H166" s="43">
        <v>467</v>
      </c>
      <c r="I166" s="43">
        <v>470</v>
      </c>
      <c r="J166" s="43">
        <v>463</v>
      </c>
      <c r="K166" s="43">
        <v>459</v>
      </c>
      <c r="L166" s="43">
        <v>463</v>
      </c>
    </row>
    <row r="167" spans="1:33" x14ac:dyDescent="0.2">
      <c r="A167" s="43" t="s">
        <v>456</v>
      </c>
      <c r="B167" s="43">
        <v>1622</v>
      </c>
      <c r="C167" s="43">
        <v>1661</v>
      </c>
      <c r="D167" s="43">
        <v>1703</v>
      </c>
      <c r="E167" s="43">
        <v>1740</v>
      </c>
      <c r="F167" s="43">
        <v>1779</v>
      </c>
      <c r="G167" s="43">
        <v>1818</v>
      </c>
      <c r="H167" s="43">
        <v>1853</v>
      </c>
      <c r="I167" s="43">
        <v>1893</v>
      </c>
      <c r="J167" s="43">
        <v>1943</v>
      </c>
      <c r="K167" s="43">
        <v>1987</v>
      </c>
      <c r="L167" s="43">
        <v>2015</v>
      </c>
    </row>
    <row r="168" spans="1:33" x14ac:dyDescent="0.2">
      <c r="A168" s="43" t="s">
        <v>455</v>
      </c>
      <c r="B168" s="43">
        <v>1756</v>
      </c>
      <c r="C168" s="43">
        <v>1790</v>
      </c>
      <c r="D168" s="43">
        <v>1815</v>
      </c>
      <c r="E168" s="43">
        <v>1837</v>
      </c>
      <c r="F168" s="43">
        <v>1867</v>
      </c>
      <c r="G168" s="43">
        <v>1899</v>
      </c>
      <c r="H168" s="43">
        <v>1942</v>
      </c>
      <c r="I168" s="43">
        <v>1988</v>
      </c>
      <c r="J168" s="43">
        <v>2029</v>
      </c>
      <c r="K168" s="43">
        <v>2072</v>
      </c>
      <c r="L168" s="43">
        <v>2116</v>
      </c>
    </row>
    <row r="169" spans="1:33" x14ac:dyDescent="0.2">
      <c r="A169" s="43" t="s">
        <v>454</v>
      </c>
      <c r="B169" s="43">
        <v>1458</v>
      </c>
      <c r="C169" s="43">
        <v>1495</v>
      </c>
      <c r="D169" s="43">
        <v>1541</v>
      </c>
      <c r="E169" s="43">
        <v>1593</v>
      </c>
      <c r="F169" s="43">
        <v>1638</v>
      </c>
      <c r="G169" s="43">
        <v>1681</v>
      </c>
      <c r="H169" s="43">
        <v>1706</v>
      </c>
      <c r="I169" s="43">
        <v>1724</v>
      </c>
      <c r="J169" s="43">
        <v>1738</v>
      </c>
      <c r="K169" s="43">
        <v>1759</v>
      </c>
      <c r="L169" s="43">
        <v>1782</v>
      </c>
    </row>
    <row r="170" spans="1:33" x14ac:dyDescent="0.2">
      <c r="A170" s="43" t="s">
        <v>453</v>
      </c>
      <c r="B170" s="43">
        <v>1461</v>
      </c>
      <c r="C170" s="43">
        <v>1465</v>
      </c>
      <c r="D170" s="43">
        <v>1473</v>
      </c>
      <c r="E170" s="43">
        <v>1478</v>
      </c>
      <c r="F170" s="43">
        <v>1489</v>
      </c>
      <c r="G170" s="43">
        <v>1512</v>
      </c>
      <c r="H170" s="43">
        <v>1545</v>
      </c>
      <c r="I170" s="43">
        <v>1588</v>
      </c>
      <c r="J170" s="43">
        <v>1637</v>
      </c>
      <c r="K170" s="43">
        <v>1679</v>
      </c>
      <c r="L170" s="43">
        <v>1719</v>
      </c>
    </row>
    <row r="171" spans="1:33" x14ac:dyDescent="0.2">
      <c r="A171" s="43" t="s">
        <v>452</v>
      </c>
      <c r="B171" s="43">
        <v>1399</v>
      </c>
      <c r="C171" s="43">
        <v>1424</v>
      </c>
      <c r="D171" s="43">
        <v>1445</v>
      </c>
      <c r="E171" s="43">
        <v>1467</v>
      </c>
      <c r="F171" s="43">
        <v>1486</v>
      </c>
      <c r="G171" s="43">
        <v>1500</v>
      </c>
      <c r="H171" s="43">
        <v>1503</v>
      </c>
      <c r="I171" s="43">
        <v>1511</v>
      </c>
      <c r="J171" s="43">
        <v>1515</v>
      </c>
      <c r="K171" s="43">
        <v>1526</v>
      </c>
      <c r="L171" s="43">
        <v>1547</v>
      </c>
    </row>
    <row r="172" spans="1:33" x14ac:dyDescent="0.2">
      <c r="A172" s="43" t="s">
        <v>451</v>
      </c>
      <c r="B172" s="43">
        <v>1361</v>
      </c>
      <c r="C172" s="43">
        <v>1386</v>
      </c>
      <c r="D172" s="43">
        <v>1405</v>
      </c>
      <c r="E172" s="43">
        <v>1428</v>
      </c>
      <c r="F172" s="43">
        <v>1449</v>
      </c>
      <c r="G172" s="43">
        <v>1469</v>
      </c>
      <c r="H172" s="43">
        <v>1500</v>
      </c>
      <c r="I172" s="43">
        <v>1528</v>
      </c>
      <c r="J172" s="43">
        <v>1556</v>
      </c>
      <c r="K172" s="43">
        <v>1583</v>
      </c>
      <c r="L172" s="43">
        <v>1604</v>
      </c>
    </row>
    <row r="173" spans="1:33" x14ac:dyDescent="0.2">
      <c r="A173" s="43" t="s">
        <v>450</v>
      </c>
      <c r="B173" s="43">
        <v>1121</v>
      </c>
      <c r="C173" s="43">
        <v>1156</v>
      </c>
      <c r="D173" s="43">
        <v>1197</v>
      </c>
      <c r="E173" s="43">
        <v>1238</v>
      </c>
      <c r="F173" s="43">
        <v>1274</v>
      </c>
      <c r="G173" s="43">
        <v>1307</v>
      </c>
      <c r="H173" s="43">
        <v>1334</v>
      </c>
      <c r="I173" s="43">
        <v>1356</v>
      </c>
      <c r="J173" s="43">
        <v>1382</v>
      </c>
      <c r="K173" s="43">
        <v>1407</v>
      </c>
      <c r="L173" s="43">
        <v>1431</v>
      </c>
    </row>
    <row r="174" spans="1:33" x14ac:dyDescent="0.2">
      <c r="A174" s="43" t="s">
        <v>449</v>
      </c>
      <c r="B174" s="43">
        <v>893</v>
      </c>
      <c r="C174" s="43">
        <v>929</v>
      </c>
      <c r="D174" s="43">
        <v>962</v>
      </c>
      <c r="E174" s="43">
        <v>993</v>
      </c>
      <c r="F174" s="43">
        <v>1023</v>
      </c>
      <c r="G174" s="43">
        <v>1052</v>
      </c>
      <c r="H174" s="43">
        <v>1089</v>
      </c>
      <c r="I174" s="43">
        <v>1133</v>
      </c>
      <c r="J174" s="43">
        <v>1176</v>
      </c>
      <c r="K174" s="43">
        <v>1216</v>
      </c>
      <c r="L174" s="43">
        <v>1253</v>
      </c>
    </row>
    <row r="175" spans="1:33" x14ac:dyDescent="0.2">
      <c r="A175" s="43" t="s">
        <v>448</v>
      </c>
      <c r="B175" s="43">
        <v>554</v>
      </c>
      <c r="C175" s="43">
        <v>589</v>
      </c>
      <c r="D175" s="43">
        <v>622</v>
      </c>
      <c r="E175" s="43">
        <v>656</v>
      </c>
      <c r="F175" s="43">
        <v>692</v>
      </c>
      <c r="G175" s="43">
        <v>728</v>
      </c>
      <c r="H175" s="43">
        <v>760</v>
      </c>
      <c r="I175" s="43">
        <v>789</v>
      </c>
      <c r="J175" s="43">
        <v>816</v>
      </c>
      <c r="K175" s="43">
        <v>844</v>
      </c>
      <c r="L175" s="43">
        <v>870</v>
      </c>
    </row>
    <row r="176" spans="1:33" x14ac:dyDescent="0.2">
      <c r="A176" s="43" t="s">
        <v>447</v>
      </c>
      <c r="B176" s="43">
        <v>227</v>
      </c>
      <c r="C176" s="43">
        <v>246</v>
      </c>
      <c r="D176" s="43">
        <v>267</v>
      </c>
      <c r="E176" s="43">
        <v>290</v>
      </c>
      <c r="F176" s="43">
        <v>313</v>
      </c>
      <c r="G176" s="43">
        <v>336</v>
      </c>
      <c r="H176" s="43">
        <v>361</v>
      </c>
      <c r="I176" s="43">
        <v>386</v>
      </c>
      <c r="J176" s="43">
        <v>412</v>
      </c>
      <c r="K176" s="43">
        <v>439</v>
      </c>
      <c r="L176" s="43">
        <v>468</v>
      </c>
    </row>
    <row r="177" spans="1:33" x14ac:dyDescent="0.2">
      <c r="A177" s="43" t="s">
        <v>446</v>
      </c>
      <c r="B177" s="43">
        <v>99</v>
      </c>
      <c r="C177" s="43">
        <v>110</v>
      </c>
      <c r="D177" s="43">
        <v>122</v>
      </c>
      <c r="E177" s="43">
        <v>132</v>
      </c>
      <c r="F177" s="43">
        <v>144</v>
      </c>
      <c r="G177" s="43">
        <v>158</v>
      </c>
      <c r="H177" s="43">
        <v>173</v>
      </c>
      <c r="I177" s="43">
        <v>190</v>
      </c>
      <c r="J177" s="43">
        <v>208</v>
      </c>
      <c r="K177" s="43">
        <v>227</v>
      </c>
      <c r="L177" s="43">
        <v>246</v>
      </c>
    </row>
    <row r="178" spans="1:33" x14ac:dyDescent="0.2">
      <c r="A178" s="43" t="s">
        <v>445</v>
      </c>
      <c r="B178" s="43">
        <v>61</v>
      </c>
      <c r="C178" s="43">
        <v>69</v>
      </c>
      <c r="D178" s="43">
        <v>79</v>
      </c>
      <c r="E178" s="43">
        <v>90</v>
      </c>
      <c r="F178" s="43">
        <v>103</v>
      </c>
      <c r="G178" s="43">
        <v>117</v>
      </c>
      <c r="H178" s="43">
        <v>134</v>
      </c>
      <c r="I178" s="43">
        <v>152</v>
      </c>
      <c r="J178" s="43">
        <v>172</v>
      </c>
      <c r="K178" s="43">
        <v>196</v>
      </c>
      <c r="L178" s="43">
        <v>222</v>
      </c>
    </row>
    <row r="179" spans="1:33" x14ac:dyDescent="0.2">
      <c r="A179" s="46"/>
      <c r="B179" s="45"/>
      <c r="C179" s="45"/>
      <c r="D179" s="45"/>
      <c r="E179" s="45"/>
      <c r="F179" s="45"/>
      <c r="G179" s="45"/>
      <c r="H179" s="45"/>
      <c r="I179" s="45"/>
      <c r="J179" s="45"/>
      <c r="K179" s="45"/>
      <c r="L179" s="45"/>
    </row>
    <row r="180" spans="1:33" x14ac:dyDescent="0.2">
      <c r="A180" s="44" t="s">
        <v>460</v>
      </c>
      <c r="B180" s="42">
        <v>70244</v>
      </c>
      <c r="C180" s="42">
        <v>70213</v>
      </c>
      <c r="D180" s="42">
        <v>70186</v>
      </c>
      <c r="E180" s="42">
        <v>70108</v>
      </c>
      <c r="F180" s="42">
        <v>70052</v>
      </c>
      <c r="G180" s="42">
        <v>70009</v>
      </c>
      <c r="H180" s="42">
        <v>69943</v>
      </c>
      <c r="I180" s="42">
        <v>69897</v>
      </c>
      <c r="J180" s="42">
        <v>69847</v>
      </c>
      <c r="K180" s="42">
        <v>69796</v>
      </c>
      <c r="L180" s="42">
        <v>69741</v>
      </c>
      <c r="M180" s="53" cm="1">
        <f t="array" ref="M180">TREND($B180:$L180,$B$3:$L$3,M$3)</f>
        <v>69690.672727272729</v>
      </c>
      <c r="N180" s="53" cm="1">
        <f t="array" ref="N180">TREND($B180:$L180,$B$3:$L$3,N$3)</f>
        <v>69638.572727272724</v>
      </c>
      <c r="O180" s="53" cm="1">
        <f t="array" ref="O180">TREND($B180:$L180,$B$3:$L$3,O$3)</f>
        <v>69586.472727272732</v>
      </c>
      <c r="P180" s="53" cm="1">
        <f t="array" ref="P180">TREND($B180:$L180,$B$3:$L$3,P$3)</f>
        <v>69534.372727272726</v>
      </c>
      <c r="Q180" s="53" cm="1">
        <f t="array" ref="Q180">TREND($B180:$L180,$B$3:$L$3,Q$3)</f>
        <v>69482.272727272721</v>
      </c>
      <c r="R180" s="53" cm="1">
        <f t="array" ref="R180">TREND($B180:$L180,$B$3:$L$3,R$3)</f>
        <v>69430.172727272729</v>
      </c>
      <c r="S180" s="53" cm="1">
        <f t="array" ref="S180">TREND($B180:$L180,$B$3:$L$3,S$3)</f>
        <v>69378.072727272724</v>
      </c>
      <c r="T180" s="53" cm="1">
        <f t="array" ref="T180">TREND($B180:$L180,$B$3:$L$3,T$3)</f>
        <v>69325.972727272732</v>
      </c>
      <c r="U180" s="53" cm="1">
        <f t="array" ref="U180">TREND($B180:$L180,$B$3:$L$3,U$3)</f>
        <v>69273.872727272726</v>
      </c>
      <c r="V180" s="53" cm="1">
        <f t="array" ref="V180">TREND($B180:$L180,$B$3:$L$3,V$3)</f>
        <v>69221.772727272721</v>
      </c>
      <c r="W180" s="53" cm="1">
        <f t="array" ref="W180">TREND($B180:$L180,$B$3:$L$3,W$3)</f>
        <v>69169.672727272729</v>
      </c>
      <c r="X180" s="53" cm="1">
        <f t="array" ref="X180">TREND($B180:$L180,$B$3:$L$3,X$3)</f>
        <v>69117.572727272724</v>
      </c>
      <c r="Y180" s="53" cm="1">
        <f t="array" ref="Y180">TREND($B180:$L180,$B$3:$L$3,Y$3)</f>
        <v>69065.472727272732</v>
      </c>
      <c r="Z180" s="53" cm="1">
        <f t="array" ref="Z180">TREND($B180:$L180,$B$3:$L$3,Z$3)</f>
        <v>69013.372727272726</v>
      </c>
      <c r="AA180" s="53" cm="1">
        <f t="array" ref="AA180">TREND($B180:$L180,$B$3:$L$3,AA$3)</f>
        <v>68961.272727272721</v>
      </c>
      <c r="AB180" s="53" cm="1">
        <f t="array" ref="AB180">TREND($B180:$L180,$B$3:$L$3,AB$3)</f>
        <v>68909.172727272729</v>
      </c>
      <c r="AC180" s="53" cm="1">
        <f t="array" ref="AC180">TREND($B180:$L180,$B$3:$L$3,AC$3)</f>
        <v>68857.072727272724</v>
      </c>
      <c r="AD180" s="53" cm="1">
        <f t="array" ref="AD180">TREND($B180:$L180,$B$3:$L$3,AD$3)</f>
        <v>68804.972727272732</v>
      </c>
      <c r="AE180" s="53" cm="1">
        <f t="array" ref="AE180">TREND($B180:$L180,$B$3:$L$3,AE$3)</f>
        <v>68752.872727272726</v>
      </c>
      <c r="AF180" s="53" cm="1">
        <f t="array" ref="AF180">TREND($B180:$L180,$B$3:$L$3,AF$3)</f>
        <v>68700.772727272721</v>
      </c>
      <c r="AG180" s="53" cm="1">
        <f t="array" ref="AG180">TREND($B180:$L180,$B$3:$L$3,AG$3)</f>
        <v>68648.672727272729</v>
      </c>
    </row>
    <row r="181" spans="1:33" x14ac:dyDescent="0.2">
      <c r="A181" s="43" t="s">
        <v>458</v>
      </c>
      <c r="B181" s="42">
        <v>810</v>
      </c>
      <c r="C181" s="42">
        <v>787</v>
      </c>
      <c r="D181" s="42">
        <v>760</v>
      </c>
      <c r="E181" s="42">
        <v>732</v>
      </c>
      <c r="F181" s="42">
        <v>709</v>
      </c>
      <c r="G181" s="42">
        <v>684</v>
      </c>
      <c r="H181" s="42">
        <v>650</v>
      </c>
      <c r="I181" s="42">
        <v>618</v>
      </c>
      <c r="J181" s="42">
        <v>597</v>
      </c>
      <c r="K181" s="42">
        <v>575</v>
      </c>
      <c r="L181" s="42">
        <v>553</v>
      </c>
    </row>
    <row r="182" spans="1:33" x14ac:dyDescent="0.2">
      <c r="A182" s="43" t="s">
        <v>457</v>
      </c>
      <c r="B182" s="42">
        <v>1458</v>
      </c>
      <c r="C182" s="42">
        <v>1400</v>
      </c>
      <c r="D182" s="42">
        <v>1360</v>
      </c>
      <c r="E182" s="42">
        <v>1344</v>
      </c>
      <c r="F182" s="42">
        <v>1319</v>
      </c>
      <c r="G182" s="42">
        <v>1291</v>
      </c>
      <c r="H182" s="42">
        <v>1272</v>
      </c>
      <c r="I182" s="42">
        <v>1250</v>
      </c>
      <c r="J182" s="42">
        <v>1207</v>
      </c>
      <c r="K182" s="42">
        <v>1168</v>
      </c>
      <c r="L182" s="42">
        <v>1148</v>
      </c>
    </row>
    <row r="183" spans="1:33" x14ac:dyDescent="0.2">
      <c r="A183" s="43" t="s">
        <v>456</v>
      </c>
      <c r="B183" s="42">
        <v>5938</v>
      </c>
      <c r="C183" s="42">
        <v>5871</v>
      </c>
      <c r="D183" s="42">
        <v>5810</v>
      </c>
      <c r="E183" s="42">
        <v>5730</v>
      </c>
      <c r="F183" s="42">
        <v>5657</v>
      </c>
      <c r="G183" s="42">
        <v>5595</v>
      </c>
      <c r="H183" s="42">
        <v>5509</v>
      </c>
      <c r="I183" s="42">
        <v>5447</v>
      </c>
      <c r="J183" s="42">
        <v>5420</v>
      </c>
      <c r="K183" s="42">
        <v>5384</v>
      </c>
      <c r="L183" s="42">
        <v>5313</v>
      </c>
    </row>
    <row r="184" spans="1:33" x14ac:dyDescent="0.2">
      <c r="A184" s="43" t="s">
        <v>455</v>
      </c>
      <c r="B184" s="42">
        <v>7885</v>
      </c>
      <c r="C184" s="42">
        <v>7767</v>
      </c>
      <c r="D184" s="42">
        <v>7604</v>
      </c>
      <c r="E184" s="42">
        <v>7449</v>
      </c>
      <c r="F184" s="42">
        <v>7327</v>
      </c>
      <c r="G184" s="42">
        <v>7229</v>
      </c>
      <c r="H184" s="42">
        <v>7178</v>
      </c>
      <c r="I184" s="42">
        <v>7133</v>
      </c>
      <c r="J184" s="42">
        <v>7064</v>
      </c>
      <c r="K184" s="42">
        <v>7002</v>
      </c>
      <c r="L184" s="42">
        <v>6952</v>
      </c>
    </row>
    <row r="185" spans="1:33" x14ac:dyDescent="0.2">
      <c r="A185" s="43" t="s">
        <v>454</v>
      </c>
      <c r="B185" s="42">
        <v>7754</v>
      </c>
      <c r="C185" s="42">
        <v>7906</v>
      </c>
      <c r="D185" s="42">
        <v>8070</v>
      </c>
      <c r="E185" s="42">
        <v>8207</v>
      </c>
      <c r="F185" s="42">
        <v>8276</v>
      </c>
      <c r="G185" s="42">
        <v>8267</v>
      </c>
      <c r="H185" s="42">
        <v>8157</v>
      </c>
      <c r="I185" s="42">
        <v>7999</v>
      </c>
      <c r="J185" s="42">
        <v>7850</v>
      </c>
      <c r="K185" s="42">
        <v>7732</v>
      </c>
      <c r="L185" s="42">
        <v>7636</v>
      </c>
    </row>
    <row r="186" spans="1:33" x14ac:dyDescent="0.2">
      <c r="A186" s="43" t="s">
        <v>453</v>
      </c>
      <c r="B186" s="42">
        <v>7460</v>
      </c>
      <c r="C186" s="42">
        <v>7496</v>
      </c>
      <c r="D186" s="42">
        <v>7558</v>
      </c>
      <c r="E186" s="42">
        <v>7603</v>
      </c>
      <c r="F186" s="42">
        <v>7674</v>
      </c>
      <c r="G186" s="42">
        <v>7816</v>
      </c>
      <c r="H186" s="42">
        <v>7969</v>
      </c>
      <c r="I186" s="42">
        <v>8134</v>
      </c>
      <c r="J186" s="42">
        <v>8271</v>
      </c>
      <c r="K186" s="42">
        <v>8341</v>
      </c>
      <c r="L186" s="42">
        <v>8333</v>
      </c>
    </row>
    <row r="187" spans="1:33" x14ac:dyDescent="0.2">
      <c r="A187" s="43" t="s">
        <v>452</v>
      </c>
      <c r="B187" s="42">
        <v>6784</v>
      </c>
      <c r="C187" s="42">
        <v>6911</v>
      </c>
      <c r="D187" s="42">
        <v>7062</v>
      </c>
      <c r="E187" s="42">
        <v>7188</v>
      </c>
      <c r="F187" s="42">
        <v>7306</v>
      </c>
      <c r="G187" s="42">
        <v>7375</v>
      </c>
      <c r="H187" s="42">
        <v>7411</v>
      </c>
      <c r="I187" s="42">
        <v>7471</v>
      </c>
      <c r="J187" s="42">
        <v>7513</v>
      </c>
      <c r="K187" s="42">
        <v>7579</v>
      </c>
      <c r="L187" s="42">
        <v>7713</v>
      </c>
    </row>
    <row r="188" spans="1:33" x14ac:dyDescent="0.2">
      <c r="A188" s="43" t="s">
        <v>451</v>
      </c>
      <c r="B188" s="42">
        <v>7033</v>
      </c>
      <c r="C188" s="42">
        <v>6813</v>
      </c>
      <c r="D188" s="42">
        <v>6575</v>
      </c>
      <c r="E188" s="42">
        <v>6484</v>
      </c>
      <c r="F188" s="42">
        <v>6494</v>
      </c>
      <c r="G188" s="42">
        <v>6566</v>
      </c>
      <c r="H188" s="42">
        <v>6686</v>
      </c>
      <c r="I188" s="42">
        <v>6828</v>
      </c>
      <c r="J188" s="42">
        <v>6946</v>
      </c>
      <c r="K188" s="42">
        <v>7053</v>
      </c>
      <c r="L188" s="42">
        <v>7113</v>
      </c>
    </row>
    <row r="189" spans="1:33" x14ac:dyDescent="0.2">
      <c r="A189" s="43" t="s">
        <v>450</v>
      </c>
      <c r="B189" s="42">
        <v>7095</v>
      </c>
      <c r="C189" s="42">
        <v>7021</v>
      </c>
      <c r="D189" s="42">
        <v>7022</v>
      </c>
      <c r="E189" s="42">
        <v>6961</v>
      </c>
      <c r="F189" s="42">
        <v>6836</v>
      </c>
      <c r="G189" s="42">
        <v>6660</v>
      </c>
      <c r="H189" s="42">
        <v>6457</v>
      </c>
      <c r="I189" s="42">
        <v>6237</v>
      </c>
      <c r="J189" s="42">
        <v>6155</v>
      </c>
      <c r="K189" s="42">
        <v>6168</v>
      </c>
      <c r="L189" s="42">
        <v>6237</v>
      </c>
    </row>
    <row r="190" spans="1:33" x14ac:dyDescent="0.2">
      <c r="A190" s="43" t="s">
        <v>449</v>
      </c>
      <c r="B190" s="42">
        <v>7162</v>
      </c>
      <c r="C190" s="42">
        <v>7033</v>
      </c>
      <c r="D190" s="42">
        <v>6836</v>
      </c>
      <c r="E190" s="42">
        <v>6640</v>
      </c>
      <c r="F190" s="42">
        <v>6445</v>
      </c>
      <c r="G190" s="42">
        <v>6291</v>
      </c>
      <c r="H190" s="42">
        <v>6243</v>
      </c>
      <c r="I190" s="42">
        <v>6260</v>
      </c>
      <c r="J190" s="42">
        <v>6221</v>
      </c>
      <c r="K190" s="42">
        <v>6125</v>
      </c>
      <c r="L190" s="42">
        <v>5983</v>
      </c>
    </row>
    <row r="191" spans="1:33" x14ac:dyDescent="0.2">
      <c r="A191" s="43" t="s">
        <v>448</v>
      </c>
      <c r="B191" s="42">
        <v>5511</v>
      </c>
      <c r="C191" s="42">
        <v>5590</v>
      </c>
      <c r="D191" s="42">
        <v>5654</v>
      </c>
      <c r="E191" s="42">
        <v>5658</v>
      </c>
      <c r="F191" s="42">
        <v>5649</v>
      </c>
      <c r="G191" s="42">
        <v>5637</v>
      </c>
      <c r="H191" s="42">
        <v>5566</v>
      </c>
      <c r="I191" s="42">
        <v>5437</v>
      </c>
      <c r="J191" s="42">
        <v>5309</v>
      </c>
      <c r="K191" s="42">
        <v>5180</v>
      </c>
      <c r="L191" s="42">
        <v>5083</v>
      </c>
    </row>
    <row r="192" spans="1:33" x14ac:dyDescent="0.2">
      <c r="A192" s="43" t="s">
        <v>447</v>
      </c>
      <c r="B192" s="42">
        <v>2892</v>
      </c>
      <c r="C192" s="42">
        <v>3009</v>
      </c>
      <c r="D192" s="42">
        <v>3122</v>
      </c>
      <c r="E192" s="42">
        <v>3244</v>
      </c>
      <c r="F192" s="42">
        <v>3357</v>
      </c>
      <c r="G192" s="42">
        <v>3450</v>
      </c>
      <c r="H192" s="42">
        <v>3542</v>
      </c>
      <c r="I192" s="42">
        <v>3625</v>
      </c>
      <c r="J192" s="42">
        <v>3672</v>
      </c>
      <c r="K192" s="42">
        <v>3711</v>
      </c>
      <c r="L192" s="42">
        <v>3748</v>
      </c>
    </row>
    <row r="193" spans="1:33" x14ac:dyDescent="0.2">
      <c r="A193" s="43" t="s">
        <v>446</v>
      </c>
      <c r="B193" s="42">
        <v>1450</v>
      </c>
      <c r="C193" s="42">
        <v>1545</v>
      </c>
      <c r="D193" s="42">
        <v>1644</v>
      </c>
      <c r="E193" s="42">
        <v>1668</v>
      </c>
      <c r="F193" s="42">
        <v>1723</v>
      </c>
      <c r="G193" s="42">
        <v>1792</v>
      </c>
      <c r="H193" s="42">
        <v>1871</v>
      </c>
      <c r="I193" s="42">
        <v>1947</v>
      </c>
      <c r="J193" s="42">
        <v>2031</v>
      </c>
      <c r="K193" s="42">
        <v>2108</v>
      </c>
      <c r="L193" s="42">
        <v>2173</v>
      </c>
    </row>
    <row r="194" spans="1:33" x14ac:dyDescent="0.2">
      <c r="A194" s="43" t="s">
        <v>445</v>
      </c>
      <c r="B194" s="42">
        <v>1012</v>
      </c>
      <c r="C194" s="42">
        <v>1062</v>
      </c>
      <c r="D194" s="42">
        <v>1110</v>
      </c>
      <c r="E194" s="42">
        <v>1201</v>
      </c>
      <c r="F194" s="42">
        <v>1280</v>
      </c>
      <c r="G194" s="42">
        <v>1357</v>
      </c>
      <c r="H194" s="42">
        <v>1434</v>
      </c>
      <c r="I194" s="42">
        <v>1511</v>
      </c>
      <c r="J194" s="42">
        <v>1590</v>
      </c>
      <c r="K194" s="42">
        <v>1672</v>
      </c>
      <c r="L194" s="42">
        <v>1757</v>
      </c>
    </row>
    <row r="195" spans="1:33" x14ac:dyDescent="0.2">
      <c r="A195" s="46"/>
      <c r="B195" s="45"/>
      <c r="C195" s="45"/>
      <c r="D195" s="45"/>
      <c r="E195" s="45"/>
      <c r="F195" s="45"/>
      <c r="G195" s="45"/>
      <c r="H195" s="45"/>
      <c r="I195" s="45"/>
      <c r="J195" s="45"/>
      <c r="K195" s="45"/>
      <c r="L195" s="45"/>
    </row>
    <row r="196" spans="1:33" x14ac:dyDescent="0.2">
      <c r="A196" s="44" t="s">
        <v>459</v>
      </c>
      <c r="B196" s="42">
        <v>64239</v>
      </c>
      <c r="C196" s="42">
        <v>64404</v>
      </c>
      <c r="D196" s="42">
        <v>64578</v>
      </c>
      <c r="E196" s="42">
        <v>64712</v>
      </c>
      <c r="F196" s="42">
        <v>64863</v>
      </c>
      <c r="G196" s="42">
        <v>65019</v>
      </c>
      <c r="H196" s="42">
        <v>65156</v>
      </c>
      <c r="I196" s="42">
        <v>65317</v>
      </c>
      <c r="J196" s="42">
        <v>65485</v>
      </c>
      <c r="K196" s="42">
        <v>65660</v>
      </c>
      <c r="L196" s="42">
        <v>65825</v>
      </c>
      <c r="M196" s="53" cm="1">
        <f t="array" ref="M196">TREND($B196:$L196,$B$3:$L$3,M$3)</f>
        <v>65960.436363636341</v>
      </c>
      <c r="N196" s="53" cm="1">
        <f t="array" ref="N196">TREND($B196:$L196,$B$3:$L$3,N$3)</f>
        <v>66116.599999999977</v>
      </c>
      <c r="O196" s="53" cm="1">
        <f t="array" ref="O196">TREND($B196:$L196,$B$3:$L$3,O$3)</f>
        <v>66272.763636363612</v>
      </c>
      <c r="P196" s="53" cm="1">
        <f t="array" ref="P196">TREND($B196:$L196,$B$3:$L$3,P$3)</f>
        <v>66428.927272727247</v>
      </c>
      <c r="Q196" s="53" cm="1">
        <f t="array" ref="Q196">TREND($B196:$L196,$B$3:$L$3,Q$3)</f>
        <v>66585.090909090883</v>
      </c>
      <c r="R196" s="53" cm="1">
        <f t="array" ref="R196">TREND($B196:$L196,$B$3:$L$3,R$3)</f>
        <v>66741.254545454518</v>
      </c>
      <c r="S196" s="53" cm="1">
        <f t="array" ref="S196">TREND($B196:$L196,$B$3:$L$3,S$3)</f>
        <v>66897.418181818153</v>
      </c>
      <c r="T196" s="53" cm="1">
        <f t="array" ref="T196">TREND($B196:$L196,$B$3:$L$3,T$3)</f>
        <v>67053.581818181789</v>
      </c>
      <c r="U196" s="53" cm="1">
        <f t="array" ref="U196">TREND($B196:$L196,$B$3:$L$3,U$3)</f>
        <v>67209.745454545424</v>
      </c>
      <c r="V196" s="53" cm="1">
        <f t="array" ref="V196">TREND($B196:$L196,$B$3:$L$3,V$3)</f>
        <v>67365.909090909059</v>
      </c>
      <c r="W196" s="53" cm="1">
        <f t="array" ref="W196">TREND($B196:$L196,$B$3:$L$3,W$3)</f>
        <v>67522.072727272694</v>
      </c>
      <c r="X196" s="53" cm="1">
        <f t="array" ref="X196">TREND($B196:$L196,$B$3:$L$3,X$3)</f>
        <v>67678.23636363633</v>
      </c>
      <c r="Y196" s="53" cm="1">
        <f t="array" ref="Y196">TREND($B196:$L196,$B$3:$L$3,Y$3)</f>
        <v>67834.399999999965</v>
      </c>
      <c r="Z196" s="53" cm="1">
        <f t="array" ref="Z196">TREND($B196:$L196,$B$3:$L$3,Z$3)</f>
        <v>67990.5636363636</v>
      </c>
      <c r="AA196" s="53" cm="1">
        <f t="array" ref="AA196">TREND($B196:$L196,$B$3:$L$3,AA$3)</f>
        <v>68146.727272727236</v>
      </c>
      <c r="AB196" s="53" cm="1">
        <f t="array" ref="AB196">TREND($B196:$L196,$B$3:$L$3,AB$3)</f>
        <v>68302.890909090871</v>
      </c>
      <c r="AC196" s="53" cm="1">
        <f t="array" ref="AC196">TREND($B196:$L196,$B$3:$L$3,AC$3)</f>
        <v>68459.054545454506</v>
      </c>
      <c r="AD196" s="53" cm="1">
        <f t="array" ref="AD196">TREND($B196:$L196,$B$3:$L$3,AD$3)</f>
        <v>68615.218181818142</v>
      </c>
      <c r="AE196" s="53" cm="1">
        <f t="array" ref="AE196">TREND($B196:$L196,$B$3:$L$3,AE$3)</f>
        <v>68771.381818181777</v>
      </c>
      <c r="AF196" s="53" cm="1">
        <f t="array" ref="AF196">TREND($B196:$L196,$B$3:$L$3,AF$3)</f>
        <v>68927.545454545412</v>
      </c>
      <c r="AG196" s="53" cm="1">
        <f t="array" ref="AG196">TREND($B196:$L196,$B$3:$L$3,AG$3)</f>
        <v>69083.709090909048</v>
      </c>
    </row>
    <row r="197" spans="1:33" x14ac:dyDescent="0.2">
      <c r="A197" s="43" t="s">
        <v>458</v>
      </c>
      <c r="B197" s="42">
        <v>888</v>
      </c>
      <c r="C197" s="42">
        <v>868</v>
      </c>
      <c r="D197" s="42">
        <v>843</v>
      </c>
      <c r="E197" s="42">
        <v>817</v>
      </c>
      <c r="F197" s="42">
        <v>797</v>
      </c>
      <c r="G197" s="42">
        <v>775</v>
      </c>
      <c r="H197" s="42">
        <v>741</v>
      </c>
      <c r="I197" s="42">
        <v>708</v>
      </c>
      <c r="J197" s="42">
        <v>686</v>
      </c>
      <c r="K197" s="42">
        <v>663</v>
      </c>
      <c r="L197" s="42">
        <v>642</v>
      </c>
    </row>
    <row r="198" spans="1:33" x14ac:dyDescent="0.2">
      <c r="A198" s="43" t="s">
        <v>457</v>
      </c>
      <c r="B198" s="42">
        <v>1457</v>
      </c>
      <c r="C198" s="42">
        <v>1408</v>
      </c>
      <c r="D198" s="42">
        <v>1373</v>
      </c>
      <c r="E198" s="42">
        <v>1359</v>
      </c>
      <c r="F198" s="42">
        <v>1339</v>
      </c>
      <c r="G198" s="42">
        <v>1313</v>
      </c>
      <c r="H198" s="42">
        <v>1297</v>
      </c>
      <c r="I198" s="42">
        <v>1281</v>
      </c>
      <c r="J198" s="42">
        <v>1242</v>
      </c>
      <c r="K198" s="42">
        <v>1204</v>
      </c>
      <c r="L198" s="42">
        <v>1182</v>
      </c>
    </row>
    <row r="199" spans="1:33" x14ac:dyDescent="0.2">
      <c r="A199" s="43" t="s">
        <v>456</v>
      </c>
      <c r="B199" s="42">
        <v>5784</v>
      </c>
      <c r="C199" s="42">
        <v>5752</v>
      </c>
      <c r="D199" s="42">
        <v>5723</v>
      </c>
      <c r="E199" s="42">
        <v>5669</v>
      </c>
      <c r="F199" s="42">
        <v>5622</v>
      </c>
      <c r="G199" s="42">
        <v>5582</v>
      </c>
      <c r="H199" s="42">
        <v>5520</v>
      </c>
      <c r="I199" s="42">
        <v>5473</v>
      </c>
      <c r="J199" s="42">
        <v>5461</v>
      </c>
      <c r="K199" s="42">
        <v>5444</v>
      </c>
      <c r="L199" s="42">
        <v>5390</v>
      </c>
    </row>
    <row r="200" spans="1:33" x14ac:dyDescent="0.2">
      <c r="A200" s="43" t="s">
        <v>455</v>
      </c>
      <c r="B200" s="42">
        <v>7156</v>
      </c>
      <c r="C200" s="42">
        <v>7046</v>
      </c>
      <c r="D200" s="42">
        <v>6912</v>
      </c>
      <c r="E200" s="42">
        <v>6812</v>
      </c>
      <c r="F200" s="42">
        <v>6745</v>
      </c>
      <c r="G200" s="42">
        <v>6692</v>
      </c>
      <c r="H200" s="42">
        <v>6681</v>
      </c>
      <c r="I200" s="42">
        <v>6673</v>
      </c>
      <c r="J200" s="42">
        <v>6638</v>
      </c>
      <c r="K200" s="42">
        <v>6611</v>
      </c>
      <c r="L200" s="42">
        <v>6593</v>
      </c>
    </row>
    <row r="201" spans="1:33" x14ac:dyDescent="0.2">
      <c r="A201" s="43" t="s">
        <v>454</v>
      </c>
      <c r="B201" s="42">
        <v>6873</v>
      </c>
      <c r="C201" s="42">
        <v>7003</v>
      </c>
      <c r="D201" s="42">
        <v>7145</v>
      </c>
      <c r="E201" s="42">
        <v>7252</v>
      </c>
      <c r="F201" s="42">
        <v>7293</v>
      </c>
      <c r="G201" s="42">
        <v>7277</v>
      </c>
      <c r="H201" s="42">
        <v>7178</v>
      </c>
      <c r="I201" s="42">
        <v>7054</v>
      </c>
      <c r="J201" s="42">
        <v>6964</v>
      </c>
      <c r="K201" s="42">
        <v>6906</v>
      </c>
      <c r="L201" s="42">
        <v>6863</v>
      </c>
    </row>
    <row r="202" spans="1:33" x14ac:dyDescent="0.2">
      <c r="A202" s="43" t="s">
        <v>453</v>
      </c>
      <c r="B202" s="42">
        <v>6687</v>
      </c>
      <c r="C202" s="42">
        <v>6716</v>
      </c>
      <c r="D202" s="42">
        <v>6753</v>
      </c>
      <c r="E202" s="42">
        <v>6774</v>
      </c>
      <c r="F202" s="42">
        <v>6824</v>
      </c>
      <c r="G202" s="42">
        <v>6932</v>
      </c>
      <c r="H202" s="42">
        <v>7057</v>
      </c>
      <c r="I202" s="42">
        <v>7193</v>
      </c>
      <c r="J202" s="42">
        <v>7295</v>
      </c>
      <c r="K202" s="42">
        <v>7331</v>
      </c>
      <c r="L202" s="42">
        <v>7311</v>
      </c>
    </row>
    <row r="203" spans="1:33" x14ac:dyDescent="0.2">
      <c r="A203" s="43" t="s">
        <v>452</v>
      </c>
      <c r="B203" s="42">
        <v>6214</v>
      </c>
      <c r="C203" s="42">
        <v>6337</v>
      </c>
      <c r="D203" s="42">
        <v>6482</v>
      </c>
      <c r="E203" s="42">
        <v>6600</v>
      </c>
      <c r="F203" s="42">
        <v>6709</v>
      </c>
      <c r="G203" s="42">
        <v>6770</v>
      </c>
      <c r="H203" s="42">
        <v>6799</v>
      </c>
      <c r="I203" s="42">
        <v>6836</v>
      </c>
      <c r="J203" s="42">
        <v>6857</v>
      </c>
      <c r="K203" s="42">
        <v>6906</v>
      </c>
      <c r="L203" s="42">
        <v>7013</v>
      </c>
    </row>
    <row r="204" spans="1:33" x14ac:dyDescent="0.2">
      <c r="A204" s="43" t="s">
        <v>451</v>
      </c>
      <c r="B204" s="42">
        <v>6594</v>
      </c>
      <c r="C204" s="42">
        <v>6422</v>
      </c>
      <c r="D204" s="42">
        <v>6231</v>
      </c>
      <c r="E204" s="42">
        <v>6175</v>
      </c>
      <c r="F204" s="42">
        <v>6202</v>
      </c>
      <c r="G204" s="42">
        <v>6289</v>
      </c>
      <c r="H204" s="42">
        <v>6421</v>
      </c>
      <c r="I204" s="42">
        <v>6577</v>
      </c>
      <c r="J204" s="42">
        <v>6706</v>
      </c>
      <c r="K204" s="42">
        <v>6825</v>
      </c>
      <c r="L204" s="42">
        <v>6896</v>
      </c>
    </row>
    <row r="205" spans="1:33" x14ac:dyDescent="0.2">
      <c r="A205" s="43" t="s">
        <v>450</v>
      </c>
      <c r="B205" s="42">
        <v>6568</v>
      </c>
      <c r="C205" s="42">
        <v>6534</v>
      </c>
      <c r="D205" s="42">
        <v>6575</v>
      </c>
      <c r="E205" s="42">
        <v>6559</v>
      </c>
      <c r="F205" s="42">
        <v>6494</v>
      </c>
      <c r="G205" s="42">
        <v>6377</v>
      </c>
      <c r="H205" s="42">
        <v>6230</v>
      </c>
      <c r="I205" s="42">
        <v>6062</v>
      </c>
      <c r="J205" s="42">
        <v>6026</v>
      </c>
      <c r="K205" s="42">
        <v>6069</v>
      </c>
      <c r="L205" s="42">
        <v>6169</v>
      </c>
    </row>
    <row r="206" spans="1:33" x14ac:dyDescent="0.2">
      <c r="A206" s="43" t="s">
        <v>449</v>
      </c>
      <c r="B206" s="42">
        <v>6580</v>
      </c>
      <c r="C206" s="42">
        <v>6515</v>
      </c>
      <c r="D206" s="42">
        <v>6378</v>
      </c>
      <c r="E206" s="42">
        <v>6243</v>
      </c>
      <c r="F206" s="42">
        <v>6101</v>
      </c>
      <c r="G206" s="42">
        <v>5993</v>
      </c>
      <c r="H206" s="42">
        <v>5982</v>
      </c>
      <c r="I206" s="42">
        <v>6040</v>
      </c>
      <c r="J206" s="42">
        <v>6045</v>
      </c>
      <c r="K206" s="42">
        <v>6003</v>
      </c>
      <c r="L206" s="42">
        <v>5914</v>
      </c>
    </row>
    <row r="207" spans="1:33" x14ac:dyDescent="0.2">
      <c r="A207" s="43" t="s">
        <v>448</v>
      </c>
      <c r="B207" s="42">
        <v>5029</v>
      </c>
      <c r="C207" s="42">
        <v>5144</v>
      </c>
      <c r="D207" s="42">
        <v>5249</v>
      </c>
      <c r="E207" s="42">
        <v>5302</v>
      </c>
      <c r="F207" s="42">
        <v>5346</v>
      </c>
      <c r="G207" s="42">
        <v>5384</v>
      </c>
      <c r="H207" s="42">
        <v>5366</v>
      </c>
      <c r="I207" s="42">
        <v>5288</v>
      </c>
      <c r="J207" s="42">
        <v>5210</v>
      </c>
      <c r="K207" s="42">
        <v>5125</v>
      </c>
      <c r="L207" s="42">
        <v>5067</v>
      </c>
    </row>
    <row r="208" spans="1:33" x14ac:dyDescent="0.2">
      <c r="A208" s="43" t="s">
        <v>447</v>
      </c>
      <c r="B208" s="42">
        <v>2508</v>
      </c>
      <c r="C208" s="42">
        <v>2627</v>
      </c>
      <c r="D208" s="42">
        <v>2742</v>
      </c>
      <c r="E208" s="42">
        <v>2866</v>
      </c>
      <c r="F208" s="42">
        <v>2979</v>
      </c>
      <c r="G208" s="42">
        <v>3076</v>
      </c>
      <c r="H208" s="42">
        <v>3172</v>
      </c>
      <c r="I208" s="42">
        <v>3263</v>
      </c>
      <c r="J208" s="42">
        <v>3322</v>
      </c>
      <c r="K208" s="42">
        <v>3376</v>
      </c>
      <c r="L208" s="42">
        <v>3427</v>
      </c>
    </row>
    <row r="209" spans="1:12" x14ac:dyDescent="0.2">
      <c r="A209" s="43" t="s">
        <v>446</v>
      </c>
      <c r="B209" s="42">
        <v>1111</v>
      </c>
      <c r="C209" s="42">
        <v>1197</v>
      </c>
      <c r="D209" s="42">
        <v>1291</v>
      </c>
      <c r="E209" s="42">
        <v>1326</v>
      </c>
      <c r="F209" s="42">
        <v>1385</v>
      </c>
      <c r="G209" s="42">
        <v>1456</v>
      </c>
      <c r="H209" s="42">
        <v>1533</v>
      </c>
      <c r="I209" s="42">
        <v>1608</v>
      </c>
      <c r="J209" s="42">
        <v>1690</v>
      </c>
      <c r="K209" s="42">
        <v>1765</v>
      </c>
      <c r="L209" s="42">
        <v>1832</v>
      </c>
    </row>
    <row r="210" spans="1:12" x14ac:dyDescent="0.2">
      <c r="A210" s="43" t="s">
        <v>445</v>
      </c>
      <c r="B210" s="42">
        <v>790</v>
      </c>
      <c r="C210" s="42">
        <v>836</v>
      </c>
      <c r="D210" s="42">
        <v>882</v>
      </c>
      <c r="E210" s="42">
        <v>958</v>
      </c>
      <c r="F210" s="42">
        <v>1029</v>
      </c>
      <c r="G210" s="42">
        <v>1103</v>
      </c>
      <c r="H210" s="42">
        <v>1179</v>
      </c>
      <c r="I210" s="42">
        <v>1259</v>
      </c>
      <c r="J210" s="42">
        <v>1343</v>
      </c>
      <c r="K210" s="42">
        <v>1432</v>
      </c>
      <c r="L210" s="42">
        <v>1526</v>
      </c>
    </row>
    <row r="211" spans="1:12" ht="16" thickBot="1" x14ac:dyDescent="0.25">
      <c r="A211" s="41"/>
      <c r="B211" s="40"/>
      <c r="C211" s="40"/>
      <c r="D211" s="40"/>
      <c r="E211" s="40"/>
      <c r="F211" s="40"/>
      <c r="G211" s="40"/>
      <c r="H211" s="40"/>
      <c r="I211" s="40"/>
      <c r="J211" s="40"/>
      <c r="K211" s="40"/>
      <c r="L211" s="40"/>
    </row>
    <row r="212" spans="1:12" ht="16" x14ac:dyDescent="0.2">
      <c r="A212" s="35" t="s">
        <v>444</v>
      </c>
      <c r="B212" s="35"/>
      <c r="C212" s="35"/>
      <c r="D212" s="35"/>
      <c r="E212" s="35"/>
      <c r="F212" s="35"/>
      <c r="G212" s="35"/>
      <c r="H212" s="35"/>
      <c r="I212" s="35"/>
      <c r="J212" s="35"/>
      <c r="K212" s="39"/>
      <c r="L212" s="38"/>
    </row>
    <row r="213" spans="1:12" x14ac:dyDescent="0.2">
      <c r="A213" s="35" t="s">
        <v>443</v>
      </c>
      <c r="B213" s="35"/>
      <c r="C213" s="35"/>
      <c r="D213" s="35"/>
      <c r="E213" s="35"/>
      <c r="F213" s="35"/>
      <c r="G213" s="35"/>
      <c r="H213" s="35"/>
      <c r="I213" s="35"/>
      <c r="J213" s="35"/>
      <c r="L213" s="38"/>
    </row>
    <row r="214" spans="1:12" x14ac:dyDescent="0.2">
      <c r="A214" s="35" t="s">
        <v>442</v>
      </c>
      <c r="B214" s="35"/>
      <c r="C214" s="35"/>
      <c r="D214" s="35"/>
      <c r="E214" s="35"/>
      <c r="F214" s="35"/>
      <c r="G214" s="35"/>
      <c r="H214" s="35"/>
      <c r="I214" s="35"/>
      <c r="J214" s="35"/>
      <c r="L214" s="38"/>
    </row>
    <row r="215" spans="1:12" x14ac:dyDescent="0.2">
      <c r="A215" s="35" t="s">
        <v>441</v>
      </c>
      <c r="B215" s="35"/>
      <c r="C215" s="35"/>
      <c r="D215" s="35"/>
      <c r="E215" s="35"/>
      <c r="F215" s="35"/>
      <c r="G215" s="35"/>
      <c r="H215" s="35"/>
      <c r="I215" s="35"/>
      <c r="J215" s="35"/>
      <c r="L215" s="38"/>
    </row>
    <row r="216" spans="1:12" ht="16" thickBot="1" x14ac:dyDescent="0.25">
      <c r="A216" s="37" t="s">
        <v>440</v>
      </c>
      <c r="B216" s="37"/>
      <c r="C216" s="37"/>
      <c r="D216" s="37"/>
      <c r="E216" s="37"/>
      <c r="F216" s="37"/>
      <c r="G216" s="37"/>
      <c r="H216" s="37"/>
      <c r="I216" s="37"/>
      <c r="J216" s="37"/>
      <c r="K216" s="37"/>
      <c r="L216" s="36"/>
    </row>
    <row r="217" spans="1:12" x14ac:dyDescent="0.2">
      <c r="A217" s="35"/>
      <c r="B217" s="35"/>
      <c r="C217" s="35"/>
      <c r="D217" s="35"/>
      <c r="E217" s="35"/>
      <c r="F217" s="35"/>
      <c r="G217" s="35"/>
      <c r="H217" s="35"/>
      <c r="I217" s="35"/>
      <c r="J217" s="35"/>
      <c r="K217" s="35"/>
    </row>
  </sheetData>
  <pageMargins left="0.7" right="0.7" top="0.75" bottom="0.75" header="0.3" footer="0.3"/>
  <pageSetup scale="9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F8EF-7B4F-46DD-B634-F3BD9A69CBE3}">
  <dimension ref="A1:AG55"/>
  <sheetViews>
    <sheetView workbookViewId="0">
      <selection activeCell="C11" sqref="C11"/>
    </sheetView>
  </sheetViews>
  <sheetFormatPr baseColWidth="10" defaultColWidth="8.83203125" defaultRowHeight="15" x14ac:dyDescent="0.2"/>
  <cols>
    <col min="1" max="1" width="18.5" customWidth="1"/>
    <col min="2" max="2" width="13.5" customWidth="1"/>
    <col min="4" max="4" width="9.1640625" customWidth="1"/>
  </cols>
  <sheetData>
    <row r="1" spans="1:33" x14ac:dyDescent="0.2">
      <c r="A1" s="69" t="s">
        <v>511</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row>
    <row r="2" spans="1:33" x14ac:dyDescent="0.2">
      <c r="A2" s="3" t="s">
        <v>111</v>
      </c>
    </row>
    <row r="3" spans="1:33" x14ac:dyDescent="0.2">
      <c r="B3" s="3">
        <v>2019</v>
      </c>
      <c r="C3" s="3">
        <v>2020</v>
      </c>
      <c r="D3" s="3">
        <v>2021</v>
      </c>
      <c r="E3" s="3">
        <v>2022</v>
      </c>
      <c r="F3" s="3">
        <v>2023</v>
      </c>
      <c r="G3" s="3">
        <v>2024</v>
      </c>
      <c r="H3" s="3">
        <v>2025</v>
      </c>
      <c r="I3" s="3">
        <v>2026</v>
      </c>
      <c r="J3" s="3">
        <v>2027</v>
      </c>
      <c r="K3" s="3">
        <v>2028</v>
      </c>
      <c r="L3" s="3">
        <v>2029</v>
      </c>
      <c r="M3" s="3">
        <v>2030</v>
      </c>
      <c r="N3" s="3">
        <v>2031</v>
      </c>
      <c r="O3" s="3">
        <v>2032</v>
      </c>
      <c r="P3" s="3">
        <v>2033</v>
      </c>
      <c r="Q3" s="3">
        <v>2034</v>
      </c>
      <c r="R3" s="3">
        <v>2035</v>
      </c>
      <c r="S3" s="3">
        <v>2036</v>
      </c>
      <c r="T3" s="3">
        <v>2037</v>
      </c>
      <c r="U3" s="3">
        <v>2038</v>
      </c>
      <c r="V3" s="3">
        <v>2039</v>
      </c>
      <c r="W3" s="3">
        <v>2040</v>
      </c>
      <c r="X3" s="3">
        <v>2041</v>
      </c>
      <c r="Y3" s="3">
        <v>2042</v>
      </c>
      <c r="Z3" s="3">
        <v>2043</v>
      </c>
      <c r="AA3" s="3">
        <v>2044</v>
      </c>
      <c r="AB3" s="3">
        <v>2045</v>
      </c>
      <c r="AC3" s="3">
        <v>2046</v>
      </c>
      <c r="AD3" s="3">
        <v>2047</v>
      </c>
      <c r="AE3" s="3">
        <v>2048</v>
      </c>
      <c r="AF3" s="3">
        <v>2049</v>
      </c>
      <c r="AG3" s="3">
        <v>2050</v>
      </c>
    </row>
    <row r="4" spans="1:33" x14ac:dyDescent="0.2">
      <c r="A4" s="3" t="s">
        <v>480</v>
      </c>
      <c r="B4" s="55">
        <f>'BLS LF projections 2019-2029'!B20/SUM('BLS LF projections 2019-2029'!B$20,'BLS LF projections 2019-2029'!B$36)</f>
        <v>0.53006353302310794</v>
      </c>
      <c r="C4" s="55">
        <f>'BLS LF projections 2019-2029'!C20/SUM('BLS LF projections 2019-2029'!C$20,'BLS LF projections 2019-2029'!C$36)</f>
        <v>0.52948514333351593</v>
      </c>
      <c r="D4" s="55">
        <f>'BLS LF projections 2019-2029'!D20/SUM('BLS LF projections 2019-2029'!D$20,'BLS LF projections 2019-2029'!D$36)</f>
        <v>0.52888999218943944</v>
      </c>
      <c r="E4" s="55">
        <f>'BLS LF projections 2019-2029'!E20/SUM('BLS LF projections 2019-2029'!E$20,'BLS LF projections 2019-2029'!E$36)</f>
        <v>0.52826753949739902</v>
      </c>
      <c r="F4" s="55">
        <f>'BLS LF projections 2019-2029'!F20/SUM('BLS LF projections 2019-2029'!F$20,'BLS LF projections 2019-2029'!F$36)</f>
        <v>0.52766062118657797</v>
      </c>
      <c r="G4" s="55">
        <f>'BLS LF projections 2019-2029'!G20/SUM('BLS LF projections 2019-2029'!G$20,'BLS LF projections 2019-2029'!G$36)</f>
        <v>0.52706462552541078</v>
      </c>
      <c r="H4" s="55">
        <f>'BLS LF projections 2019-2029'!H20/SUM('BLS LF projections 2019-2029'!H$20,'BLS LF projections 2019-2029'!H$36)</f>
        <v>0.52644905140031384</v>
      </c>
      <c r="I4" s="55">
        <f>'BLS LF projections 2019-2029'!I20/SUM('BLS LF projections 2019-2029'!I$20,'BLS LF projections 2019-2029'!I$36)</f>
        <v>0.52580898922924957</v>
      </c>
      <c r="J4" s="55">
        <f>'BLS LF projections 2019-2029'!J20/SUM('BLS LF projections 2019-2029'!J$20,'BLS LF projections 2019-2029'!J$36)</f>
        <v>0.52513331842207489</v>
      </c>
      <c r="K4" s="55">
        <f>'BLS LF projections 2019-2029'!K20/SUM('BLS LF projections 2019-2029'!K$20,'BLS LF projections 2019-2029'!K$36)</f>
        <v>0.52442817396397712</v>
      </c>
      <c r="L4" s="55">
        <f>'BLS LF projections 2019-2029'!L20/SUM('BLS LF projections 2019-2029'!L$20,'BLS LF projections 2019-2029'!L$36)</f>
        <v>0.52374206411669033</v>
      </c>
      <c r="M4" s="55">
        <f>'BLS LF projections 2019-2029'!M20/SUM('BLS LF projections 2019-2029'!M$20,'BLS LF projections 2019-2029'!M$36)</f>
        <v>0.52329676554939908</v>
      </c>
      <c r="N4" s="55">
        <f>'BLS LF projections 2019-2029'!N20/SUM('BLS LF projections 2019-2029'!N$20,'BLS LF projections 2019-2029'!N$36)</f>
        <v>0.52270437726481256</v>
      </c>
      <c r="O4" s="55">
        <f>'BLS LF projections 2019-2029'!O20/SUM('BLS LF projections 2019-2029'!O$20,'BLS LF projections 2019-2029'!O$36)</f>
        <v>0.52211741721117522</v>
      </c>
      <c r="P4" s="55">
        <f>'BLS LF projections 2019-2029'!P20/SUM('BLS LF projections 2019-2029'!P$20,'BLS LF projections 2019-2029'!P$36)</f>
        <v>0.52153581111801328</v>
      </c>
      <c r="Q4" s="55">
        <f>'BLS LF projections 2019-2029'!Q20/SUM('BLS LF projections 2019-2029'!Q$20,'BLS LF projections 2019-2029'!Q$36)</f>
        <v>0.5209594860636203</v>
      </c>
      <c r="R4" s="55">
        <f>'BLS LF projections 2019-2029'!R20/SUM('BLS LF projections 2019-2029'!R$20,'BLS LF projections 2019-2029'!R$36)</f>
        <v>0.52038837044457575</v>
      </c>
      <c r="S4" s="55">
        <f>'BLS LF projections 2019-2029'!S20/SUM('BLS LF projections 2019-2029'!S$20,'BLS LF projections 2019-2029'!S$36)</f>
        <v>0.51982239394609031</v>
      </c>
      <c r="T4" s="55">
        <f>'BLS LF projections 2019-2029'!T20/SUM('BLS LF projections 2019-2029'!T$20,'BLS LF projections 2019-2029'!T$36)</f>
        <v>0.51926148751314616</v>
      </c>
      <c r="U4" s="55">
        <f>'BLS LF projections 2019-2029'!U20/SUM('BLS LF projections 2019-2029'!U$20,'BLS LF projections 2019-2029'!U$36)</f>
        <v>0.51870558332241046</v>
      </c>
      <c r="V4" s="55">
        <f>'BLS LF projections 2019-2029'!V20/SUM('BLS LF projections 2019-2029'!V$20,'BLS LF projections 2019-2029'!V$36)</f>
        <v>0.51815461475489555</v>
      </c>
      <c r="W4" s="55">
        <f>'BLS LF projections 2019-2029'!W20/SUM('BLS LF projections 2019-2029'!W$20,'BLS LF projections 2019-2029'!W$36)</f>
        <v>0.5176085163693469</v>
      </c>
      <c r="X4" s="55">
        <f>'BLS LF projections 2019-2029'!X20/SUM('BLS LF projections 2019-2029'!X$20,'BLS LF projections 2019-2029'!X$36)</f>
        <v>0.5170672238763282</v>
      </c>
      <c r="Y4" s="55">
        <f>'BLS LF projections 2019-2029'!Y20/SUM('BLS LF projections 2019-2029'!Y$20,'BLS LF projections 2019-2029'!Y$36)</f>
        <v>0.51653067411299558</v>
      </c>
      <c r="Z4" s="55">
        <f>'BLS LF projections 2019-2029'!Z20/SUM('BLS LF projections 2019-2029'!Z$20,'BLS LF projections 2019-2029'!Z$36)</f>
        <v>0.51599880501852413</v>
      </c>
      <c r="AA4" s="55">
        <f>'BLS LF projections 2019-2029'!AA20/SUM('BLS LF projections 2019-2029'!AA$20,'BLS LF projections 2019-2029'!AA$36)</f>
        <v>0.51547155561017954</v>
      </c>
      <c r="AB4" s="55">
        <f>'BLS LF projections 2019-2029'!AB20/SUM('BLS LF projections 2019-2029'!AB$20,'BLS LF projections 2019-2029'!AB$36)</f>
        <v>0.51494886596001044</v>
      </c>
      <c r="AC4" s="55">
        <f>'BLS LF projections 2019-2029'!AC20/SUM('BLS LF projections 2019-2029'!AC$20,'BLS LF projections 2019-2029'!AC$36)</f>
        <v>0.51443067717213831</v>
      </c>
      <c r="AD4" s="55">
        <f>'BLS LF projections 2019-2029'!AD20/SUM('BLS LF projections 2019-2029'!AD$20,'BLS LF projections 2019-2029'!AD$36)</f>
        <v>0.51391693136063954</v>
      </c>
      <c r="AE4" s="55">
        <f>'BLS LF projections 2019-2029'!AE20/SUM('BLS LF projections 2019-2029'!AE$20,'BLS LF projections 2019-2029'!AE$36)</f>
        <v>0.51340757162798423</v>
      </c>
      <c r="AF4" s="55">
        <f>'BLS LF projections 2019-2029'!AF20/SUM('BLS LF projections 2019-2029'!AF$20,'BLS LF projections 2019-2029'!AF$36)</f>
        <v>0.51290254204403452</v>
      </c>
      <c r="AG4" s="55">
        <f>'BLS LF projections 2019-2029'!AG20/SUM('BLS LF projections 2019-2029'!AG$20,'BLS LF projections 2019-2029'!AG$36)</f>
        <v>0.51240178762556943</v>
      </c>
    </row>
    <row r="5" spans="1:33" x14ac:dyDescent="0.2">
      <c r="A5" s="3" t="s">
        <v>118</v>
      </c>
      <c r="B5" s="55">
        <f>'BLS LF projections 2019-2029'!B36/SUM('BLS LF projections 2019-2029'!B$20,'BLS LF projections 2019-2029'!B$36)</f>
        <v>0.46993646697689206</v>
      </c>
      <c r="C5" s="55">
        <f>'BLS LF projections 2019-2029'!C36/SUM('BLS LF projections 2019-2029'!C$20,'BLS LF projections 2019-2029'!C$36)</f>
        <v>0.47051485666648413</v>
      </c>
      <c r="D5" s="55">
        <f>'BLS LF projections 2019-2029'!D36/SUM('BLS LF projections 2019-2029'!D$20,'BLS LF projections 2019-2029'!D$36)</f>
        <v>0.47111000781056062</v>
      </c>
      <c r="E5" s="55">
        <f>'BLS LF projections 2019-2029'!E36/SUM('BLS LF projections 2019-2029'!E$20,'BLS LF projections 2019-2029'!E$36)</f>
        <v>0.47173246050260104</v>
      </c>
      <c r="F5" s="55">
        <f>'BLS LF projections 2019-2029'!F36/SUM('BLS LF projections 2019-2029'!F$20,'BLS LF projections 2019-2029'!F$36)</f>
        <v>0.47233937881342203</v>
      </c>
      <c r="G5" s="55">
        <f>'BLS LF projections 2019-2029'!G36/SUM('BLS LF projections 2019-2029'!G$20,'BLS LF projections 2019-2029'!G$36)</f>
        <v>0.47293537447458922</v>
      </c>
      <c r="H5" s="55">
        <f>'BLS LF projections 2019-2029'!H36/SUM('BLS LF projections 2019-2029'!H$20,'BLS LF projections 2019-2029'!H$36)</f>
        <v>0.47355094859968616</v>
      </c>
      <c r="I5" s="55">
        <f>'BLS LF projections 2019-2029'!I36/SUM('BLS LF projections 2019-2029'!I$20,'BLS LF projections 2019-2029'!I$36)</f>
        <v>0.47419101077075038</v>
      </c>
      <c r="J5" s="55">
        <f>'BLS LF projections 2019-2029'!J36/SUM('BLS LF projections 2019-2029'!J$20,'BLS LF projections 2019-2029'!J$36)</f>
        <v>0.47486668157792505</v>
      </c>
      <c r="K5" s="55">
        <f>'BLS LF projections 2019-2029'!K36/SUM('BLS LF projections 2019-2029'!K$20,'BLS LF projections 2019-2029'!K$36)</f>
        <v>0.47557182603602283</v>
      </c>
      <c r="L5" s="55">
        <f>'BLS LF projections 2019-2029'!L36/SUM('BLS LF projections 2019-2029'!L$20,'BLS LF projections 2019-2029'!L$36)</f>
        <v>0.47625793588330972</v>
      </c>
      <c r="M5" s="55">
        <f>'BLS LF projections 2019-2029'!M36/SUM('BLS LF projections 2019-2029'!M$20,'BLS LF projections 2019-2029'!M$36)</f>
        <v>0.47670323445060087</v>
      </c>
      <c r="N5" s="55">
        <f>'BLS LF projections 2019-2029'!N36/SUM('BLS LF projections 2019-2029'!N$20,'BLS LF projections 2019-2029'!N$36)</f>
        <v>0.47729562273518739</v>
      </c>
      <c r="O5" s="55">
        <f>'BLS LF projections 2019-2029'!O36/SUM('BLS LF projections 2019-2029'!O$20,'BLS LF projections 2019-2029'!O$36)</f>
        <v>0.47788258278882478</v>
      </c>
      <c r="P5" s="55">
        <f>'BLS LF projections 2019-2029'!P36/SUM('BLS LF projections 2019-2029'!P$20,'BLS LF projections 2019-2029'!P$36)</f>
        <v>0.47846418888198672</v>
      </c>
      <c r="Q5" s="55">
        <f>'BLS LF projections 2019-2029'!Q36/SUM('BLS LF projections 2019-2029'!Q$20,'BLS LF projections 2019-2029'!Q$36)</f>
        <v>0.47904051393637964</v>
      </c>
      <c r="R5" s="55">
        <f>'BLS LF projections 2019-2029'!R36/SUM('BLS LF projections 2019-2029'!R$20,'BLS LF projections 2019-2029'!R$36)</f>
        <v>0.47961162955542419</v>
      </c>
      <c r="S5" s="55">
        <f>'BLS LF projections 2019-2029'!S36/SUM('BLS LF projections 2019-2029'!S$20,'BLS LF projections 2019-2029'!S$36)</f>
        <v>0.48017760605390974</v>
      </c>
      <c r="T5" s="55">
        <f>'BLS LF projections 2019-2029'!T36/SUM('BLS LF projections 2019-2029'!T$20,'BLS LF projections 2019-2029'!T$36)</f>
        <v>0.48073851248685384</v>
      </c>
      <c r="U5" s="55">
        <f>'BLS LF projections 2019-2029'!U36/SUM('BLS LF projections 2019-2029'!U$20,'BLS LF projections 2019-2029'!U$36)</f>
        <v>0.4812944166775896</v>
      </c>
      <c r="V5" s="55">
        <f>'BLS LF projections 2019-2029'!V36/SUM('BLS LF projections 2019-2029'!V$20,'BLS LF projections 2019-2029'!V$36)</f>
        <v>0.48184538524510445</v>
      </c>
      <c r="W5" s="55">
        <f>'BLS LF projections 2019-2029'!W36/SUM('BLS LF projections 2019-2029'!W$20,'BLS LF projections 2019-2029'!W$36)</f>
        <v>0.4823914836306531</v>
      </c>
      <c r="X5" s="55">
        <f>'BLS LF projections 2019-2029'!X36/SUM('BLS LF projections 2019-2029'!X$20,'BLS LF projections 2019-2029'!X$36)</f>
        <v>0.48293277612367175</v>
      </c>
      <c r="Y5" s="55">
        <f>'BLS LF projections 2019-2029'!Y36/SUM('BLS LF projections 2019-2029'!Y$20,'BLS LF projections 2019-2029'!Y$36)</f>
        <v>0.48346932588700436</v>
      </c>
      <c r="Z5" s="55">
        <f>'BLS LF projections 2019-2029'!Z36/SUM('BLS LF projections 2019-2029'!Z$20,'BLS LF projections 2019-2029'!Z$36)</f>
        <v>0.48400119498147587</v>
      </c>
      <c r="AA5" s="55">
        <f>'BLS LF projections 2019-2029'!AA36/SUM('BLS LF projections 2019-2029'!AA$20,'BLS LF projections 2019-2029'!AA$36)</f>
        <v>0.48452844438982051</v>
      </c>
      <c r="AB5" s="55">
        <f>'BLS LF projections 2019-2029'!AB36/SUM('BLS LF projections 2019-2029'!AB$20,'BLS LF projections 2019-2029'!AB$36)</f>
        <v>0.48505113403998962</v>
      </c>
      <c r="AC5" s="55">
        <f>'BLS LF projections 2019-2029'!AC36/SUM('BLS LF projections 2019-2029'!AC$20,'BLS LF projections 2019-2029'!AC$36)</f>
        <v>0.48556932282786169</v>
      </c>
      <c r="AD5" s="55">
        <f>'BLS LF projections 2019-2029'!AD36/SUM('BLS LF projections 2019-2029'!AD$20,'BLS LF projections 2019-2029'!AD$36)</f>
        <v>0.48608306863936046</v>
      </c>
      <c r="AE5" s="55">
        <f>'BLS LF projections 2019-2029'!AE36/SUM('BLS LF projections 2019-2029'!AE$20,'BLS LF projections 2019-2029'!AE$36)</f>
        <v>0.48659242837201572</v>
      </c>
      <c r="AF5" s="55">
        <f>'BLS LF projections 2019-2029'!AF36/SUM('BLS LF projections 2019-2029'!AF$20,'BLS LF projections 2019-2029'!AF$36)</f>
        <v>0.48709745795596548</v>
      </c>
      <c r="AG5" s="55">
        <f>'BLS LF projections 2019-2029'!AG36/SUM('BLS LF projections 2019-2029'!AG$20,'BLS LF projections 2019-2029'!AG$36)</f>
        <v>0.48759821237443057</v>
      </c>
    </row>
    <row r="7" spans="1:33" x14ac:dyDescent="0.2">
      <c r="A7" s="3" t="s">
        <v>509</v>
      </c>
    </row>
    <row r="8" spans="1:33" x14ac:dyDescent="0.2">
      <c r="B8" s="3">
        <v>2019</v>
      </c>
      <c r="C8" s="3">
        <v>2020</v>
      </c>
      <c r="D8" s="3">
        <v>2021</v>
      </c>
      <c r="E8" s="3">
        <v>2022</v>
      </c>
      <c r="F8" s="3">
        <v>2023</v>
      </c>
      <c r="G8" s="3">
        <v>2024</v>
      </c>
      <c r="H8" s="3">
        <v>2025</v>
      </c>
      <c r="I8" s="3">
        <v>2026</v>
      </c>
      <c r="J8" s="3">
        <v>2027</v>
      </c>
      <c r="K8" s="3">
        <v>2028</v>
      </c>
      <c r="L8" s="3">
        <v>2029</v>
      </c>
      <c r="M8" s="3">
        <v>2030</v>
      </c>
      <c r="N8" s="3">
        <v>2031</v>
      </c>
      <c r="O8" s="3">
        <v>2032</v>
      </c>
      <c r="P8" s="3">
        <v>2033</v>
      </c>
      <c r="Q8" s="3">
        <v>2034</v>
      </c>
      <c r="R8" s="3">
        <v>2035</v>
      </c>
      <c r="S8" s="3">
        <v>2036</v>
      </c>
      <c r="T8" s="3">
        <v>2037</v>
      </c>
      <c r="U8" s="3">
        <v>2038</v>
      </c>
      <c r="V8" s="3">
        <v>2039</v>
      </c>
      <c r="W8" s="3">
        <v>2040</v>
      </c>
      <c r="X8" s="3">
        <v>2041</v>
      </c>
      <c r="Y8" s="3">
        <v>2042</v>
      </c>
      <c r="Z8" s="3">
        <v>2043</v>
      </c>
      <c r="AA8" s="3">
        <v>2044</v>
      </c>
      <c r="AB8" s="3">
        <v>2045</v>
      </c>
      <c r="AC8" s="3">
        <v>2046</v>
      </c>
      <c r="AD8" s="3">
        <v>2047</v>
      </c>
      <c r="AE8" s="3">
        <v>2048</v>
      </c>
      <c r="AF8" s="3">
        <v>2049</v>
      </c>
      <c r="AG8" s="3">
        <v>2050</v>
      </c>
    </row>
    <row r="9" spans="1:33" x14ac:dyDescent="0.2">
      <c r="A9" s="3" t="s">
        <v>119</v>
      </c>
      <c r="B9" s="55">
        <f>SUM('BLS LF projections 2019-2029'!B52,'BLS LF projections 2019-2029'!B68)/SUM('BLS LF projections 2019-2029'!B$52,'BLS LF projections 2019-2029'!B$68,'BLS LF projections 2019-2029'!B$84,'BLS LF projections 2019-2029'!B$100,'BLS LF projections 2019-2029'!B$116,'BLS LF projections 2019-2029'!B$132)</f>
        <v>0.77413673969804997</v>
      </c>
      <c r="C9" s="55">
        <f>SUM('BLS LF projections 2019-2029'!C52,'BLS LF projections 2019-2029'!C68)/SUM('BLS LF projections 2019-2029'!C$52,'BLS LF projections 2019-2029'!C$68,'BLS LF projections 2019-2029'!C$84,'BLS LF projections 2019-2029'!C$100,'BLS LF projections 2019-2029'!C$116,'BLS LF projections 2019-2029'!C$132)</f>
        <v>0.77187260402341518</v>
      </c>
      <c r="D9" s="55">
        <f>SUM('BLS LF projections 2019-2029'!D52,'BLS LF projections 2019-2029'!D68)/SUM('BLS LF projections 2019-2029'!D$52,'BLS LF projections 2019-2029'!D$68,'BLS LF projections 2019-2029'!D$84,'BLS LF projections 2019-2029'!D$100,'BLS LF projections 2019-2029'!D$116,'BLS LF projections 2019-2029'!D$132)</f>
        <v>0.76960523129086944</v>
      </c>
      <c r="E9" s="55">
        <f>SUM('BLS LF projections 2019-2029'!E52,'BLS LF projections 2019-2029'!E68)/SUM('BLS LF projections 2019-2029'!E$52,'BLS LF projections 2019-2029'!E$68,'BLS LF projections 2019-2029'!E$84,'BLS LF projections 2019-2029'!E$100,'BLS LF projections 2019-2029'!E$116,'BLS LF projections 2019-2029'!E$132)</f>
        <v>0.76725177219462792</v>
      </c>
      <c r="F9" s="55">
        <f>SUM('BLS LF projections 2019-2029'!F52,'BLS LF projections 2019-2029'!F68)/SUM('BLS LF projections 2019-2029'!F$52,'BLS LF projections 2019-2029'!F$68,'BLS LF projections 2019-2029'!F$84,'BLS LF projections 2019-2029'!F$100,'BLS LF projections 2019-2029'!F$116,'BLS LF projections 2019-2029'!F$132)</f>
        <v>0.76491444889731464</v>
      </c>
      <c r="G9" s="55">
        <f>SUM('BLS LF projections 2019-2029'!G52,'BLS LF projections 2019-2029'!G68)/SUM('BLS LF projections 2019-2029'!G$52,'BLS LF projections 2019-2029'!G$68,'BLS LF projections 2019-2029'!G$84,'BLS LF projections 2019-2029'!G$100,'BLS LF projections 2019-2029'!G$116,'BLS LF projections 2019-2029'!G$132)</f>
        <v>0.76259791746274364</v>
      </c>
      <c r="H9" s="55">
        <f>SUM('BLS LF projections 2019-2029'!H52,'BLS LF projections 2019-2029'!H68)/SUM('BLS LF projections 2019-2029'!H$52,'BLS LF projections 2019-2029'!H$68,'BLS LF projections 2019-2029'!H$84,'BLS LF projections 2019-2029'!H$100,'BLS LF projections 2019-2029'!H$116,'BLS LF projections 2019-2029'!H$132)</f>
        <v>0.76029290269663052</v>
      </c>
      <c r="I9" s="55">
        <f>SUM('BLS LF projections 2019-2029'!I52,'BLS LF projections 2019-2029'!I68)/SUM('BLS LF projections 2019-2029'!I$52,'BLS LF projections 2019-2029'!I$68,'BLS LF projections 2019-2029'!I$84,'BLS LF projections 2019-2029'!I$100,'BLS LF projections 2019-2029'!I$116,'BLS LF projections 2019-2029'!I$132)</f>
        <v>0.75794192972183283</v>
      </c>
      <c r="J9" s="55">
        <f>SUM('BLS LF projections 2019-2029'!J52,'BLS LF projections 2019-2029'!J68)/SUM('BLS LF projections 2019-2029'!J$52,'BLS LF projections 2019-2029'!J$68,'BLS LF projections 2019-2029'!J$84,'BLS LF projections 2019-2029'!J$100,'BLS LF projections 2019-2029'!J$116,'BLS LF projections 2019-2029'!J$132)</f>
        <v>0.75561088449788982</v>
      </c>
      <c r="K9" s="55">
        <f>SUM('BLS LF projections 2019-2029'!K52,'BLS LF projections 2019-2029'!K68)/SUM('BLS LF projections 2019-2029'!K$52,'BLS LF projections 2019-2029'!K$68,'BLS LF projections 2019-2029'!K$84,'BLS LF projections 2019-2029'!K$100,'BLS LF projections 2019-2029'!K$116,'BLS LF projections 2019-2029'!K$132)</f>
        <v>0.75327573583247909</v>
      </c>
      <c r="L9" s="55">
        <f>SUM('BLS LF projections 2019-2029'!L52,'BLS LF projections 2019-2029'!L68)/SUM('BLS LF projections 2019-2029'!L$52,'BLS LF projections 2019-2029'!L$68,'BLS LF projections 2019-2029'!L$84,'BLS LF projections 2019-2029'!L$100,'BLS LF projections 2019-2029'!L$116,'BLS LF projections 2019-2029'!L$132)</f>
        <v>0.75097067568355391</v>
      </c>
      <c r="M9" s="55">
        <f>SUM('BLS LF projections 2019-2029'!M52,'BLS LF projections 2019-2029'!M68)/SUM('BLS LF projections 2019-2029'!M$52,'BLS LF projections 2019-2029'!M$68,'BLS LF projections 2019-2029'!M$84,'BLS LF projections 2019-2029'!M$100,'BLS LF projections 2019-2029'!M$116,'BLS LF projections 2019-2029'!M$132)</f>
        <v>0.74893211281042504</v>
      </c>
      <c r="N9" s="55">
        <f>SUM('BLS LF projections 2019-2029'!N52,'BLS LF projections 2019-2029'!N68)/SUM('BLS LF projections 2019-2029'!N$52,'BLS LF projections 2019-2029'!N$68,'BLS LF projections 2019-2029'!N$84,'BLS LF projections 2019-2029'!N$100,'BLS LF projections 2019-2029'!N$116,'BLS LF projections 2019-2029'!N$132)</f>
        <v>0.74674722734546073</v>
      </c>
      <c r="O9" s="55">
        <f>SUM('BLS LF projections 2019-2029'!O52,'BLS LF projections 2019-2029'!O68)/SUM('BLS LF projections 2019-2029'!O$52,'BLS LF projections 2019-2029'!O$68,'BLS LF projections 2019-2029'!O$84,'BLS LF projections 2019-2029'!O$100,'BLS LF projections 2019-2029'!O$116,'BLS LF projections 2019-2029'!O$132)</f>
        <v>0.74458236108809239</v>
      </c>
      <c r="P9" s="55">
        <f>SUM('BLS LF projections 2019-2029'!P52,'BLS LF projections 2019-2029'!P68)/SUM('BLS LF projections 2019-2029'!P$52,'BLS LF projections 2019-2029'!P$68,'BLS LF projections 2019-2029'!P$84,'BLS LF projections 2019-2029'!P$100,'BLS LF projections 2019-2029'!P$116,'BLS LF projections 2019-2029'!P$132)</f>
        <v>0.74243724015141854</v>
      </c>
      <c r="Q9" s="55">
        <f>SUM('BLS LF projections 2019-2029'!Q52,'BLS LF projections 2019-2029'!Q68)/SUM('BLS LF projections 2019-2029'!Q$52,'BLS LF projections 2019-2029'!Q$68,'BLS LF projections 2019-2029'!Q$84,'BLS LF projections 2019-2029'!Q$100,'BLS LF projections 2019-2029'!Q$116,'BLS LF projections 2019-2029'!Q$132)</f>
        <v>0.74031159562199489</v>
      </c>
      <c r="R9" s="55">
        <f>SUM('BLS LF projections 2019-2029'!R52,'BLS LF projections 2019-2029'!R68)/SUM('BLS LF projections 2019-2029'!R$52,'BLS LF projections 2019-2029'!R$68,'BLS LF projections 2019-2029'!R$84,'BLS LF projections 2019-2029'!R$100,'BLS LF projections 2019-2029'!R$116,'BLS LF projections 2019-2029'!R$132)</f>
        <v>0.73820516344745246</v>
      </c>
      <c r="S9" s="55">
        <f>SUM('BLS LF projections 2019-2029'!S52,'BLS LF projections 2019-2029'!S68)/SUM('BLS LF projections 2019-2029'!S$52,'BLS LF projections 2019-2029'!S$68,'BLS LF projections 2019-2029'!S$84,'BLS LF projections 2019-2029'!S$100,'BLS LF projections 2019-2029'!S$116,'BLS LF projections 2019-2029'!S$132)</f>
        <v>0.73611768432715419</v>
      </c>
      <c r="T9" s="55">
        <f>SUM('BLS LF projections 2019-2029'!T52,'BLS LF projections 2019-2029'!T68)/SUM('BLS LF projections 2019-2029'!T$52,'BLS LF projections 2019-2029'!T$68,'BLS LF projections 2019-2029'!T$84,'BLS LF projections 2019-2029'!T$100,'BLS LF projections 2019-2029'!T$116,'BLS LF projections 2019-2029'!T$132)</f>
        <v>0.73404890360578456</v>
      </c>
      <c r="U9" s="55">
        <f>SUM('BLS LF projections 2019-2029'!U52,'BLS LF projections 2019-2029'!U68)/SUM('BLS LF projections 2019-2029'!U$52,'BLS LF projections 2019-2029'!U$68,'BLS LF projections 2019-2029'!U$84,'BLS LF projections 2019-2029'!U$100,'BLS LF projections 2019-2029'!U$116,'BLS LF projections 2019-2029'!U$132)</f>
        <v>0.73199857116978884</v>
      </c>
      <c r="V9" s="55">
        <f>SUM('BLS LF projections 2019-2029'!V52,'BLS LF projections 2019-2029'!V68)/SUM('BLS LF projections 2019-2029'!V$52,'BLS LF projections 2019-2029'!V$68,'BLS LF projections 2019-2029'!V$84,'BLS LF projections 2019-2029'!V$100,'BLS LF projections 2019-2029'!V$116,'BLS LF projections 2019-2029'!V$132)</f>
        <v>0.72996644134657118</v>
      </c>
      <c r="W9" s="55">
        <f>SUM('BLS LF projections 2019-2029'!W52,'BLS LF projections 2019-2029'!W68)/SUM('BLS LF projections 2019-2029'!W$52,'BLS LF projections 2019-2029'!W$68,'BLS LF projections 2019-2029'!W$84,'BLS LF projections 2019-2029'!W$100,'BLS LF projections 2019-2029'!W$116,'BLS LF projections 2019-2029'!W$132)</f>
        <v>0.72795227280636354</v>
      </c>
      <c r="X9" s="55">
        <f>SUM('BLS LF projections 2019-2029'!X52,'BLS LF projections 2019-2029'!X68)/SUM('BLS LF projections 2019-2029'!X$52,'BLS LF projections 2019-2029'!X$68,'BLS LF projections 2019-2029'!X$84,'BLS LF projections 2019-2029'!X$100,'BLS LF projections 2019-2029'!X$116,'BLS LF projections 2019-2029'!X$132)</f>
        <v>0.72595582846668527</v>
      </c>
      <c r="Y9" s="55">
        <f>SUM('BLS LF projections 2019-2029'!Y52,'BLS LF projections 2019-2029'!Y68)/SUM('BLS LF projections 2019-2029'!Y$52,'BLS LF projections 2019-2029'!Y$68,'BLS LF projections 2019-2029'!Y$84,'BLS LF projections 2019-2029'!Y$100,'BLS LF projections 2019-2029'!Y$116,'BLS LF projections 2019-2029'!Y$132)</f>
        <v>0.72397687539931654</v>
      </c>
      <c r="Z9" s="55">
        <f>SUM('BLS LF projections 2019-2029'!Z52,'BLS LF projections 2019-2029'!Z68)/SUM('BLS LF projections 2019-2029'!Z$52,'BLS LF projections 2019-2029'!Z$68,'BLS LF projections 2019-2029'!Z$84,'BLS LF projections 2019-2029'!Z$100,'BLS LF projections 2019-2029'!Z$116,'BLS LF projections 2019-2029'!Z$132)</f>
        <v>0.72201518473970261</v>
      </c>
      <c r="AA9" s="55">
        <f>SUM('BLS LF projections 2019-2029'!AA52,'BLS LF projections 2019-2029'!AA68)/SUM('BLS LF projections 2019-2029'!AA$52,'BLS LF projections 2019-2029'!AA$68,'BLS LF projections 2019-2029'!AA$84,'BLS LF projections 2019-2029'!AA$100,'BLS LF projections 2019-2029'!AA$116,'BLS LF projections 2019-2029'!AA$132)</f>
        <v>0.72007053159872136</v>
      </c>
      <c r="AB9" s="55">
        <f>SUM('BLS LF projections 2019-2029'!AB52,'BLS LF projections 2019-2029'!AB68)/SUM('BLS LF projections 2019-2029'!AB$52,'BLS LF projections 2019-2029'!AB$68,'BLS LF projections 2019-2029'!AB$84,'BLS LF projections 2019-2029'!AB$100,'BLS LF projections 2019-2029'!AB$116,'BLS LF projections 2019-2029'!AB$132)</f>
        <v>0.71814269497673811</v>
      </c>
      <c r="AC9" s="55">
        <f>SUM('BLS LF projections 2019-2029'!AC52,'BLS LF projections 2019-2029'!AC68)/SUM('BLS LF projections 2019-2029'!AC$52,'BLS LF projections 2019-2029'!AC$68,'BLS LF projections 2019-2029'!AC$84,'BLS LF projections 2019-2029'!AC$100,'BLS LF projections 2019-2029'!AC$116,'BLS LF projections 2019-2029'!AC$132)</f>
        <v>0.7162314576798815</v>
      </c>
      <c r="AD9" s="55">
        <f>SUM('BLS LF projections 2019-2029'!AD52,'BLS LF projections 2019-2029'!AD68)/SUM('BLS LF projections 2019-2029'!AD$52,'BLS LF projections 2019-2029'!AD$68,'BLS LF projections 2019-2029'!AD$84,'BLS LF projections 2019-2029'!AD$100,'BLS LF projections 2019-2029'!AD$116,'BLS LF projections 2019-2029'!AD$132)</f>
        <v>0.71433660623847151</v>
      </c>
      <c r="AE9" s="55">
        <f>SUM('BLS LF projections 2019-2029'!AE52,'BLS LF projections 2019-2029'!AE68)/SUM('BLS LF projections 2019-2029'!AE$52,'BLS LF projections 2019-2029'!AE$68,'BLS LF projections 2019-2029'!AE$84,'BLS LF projections 2019-2029'!AE$100,'BLS LF projections 2019-2029'!AE$116,'BLS LF projections 2019-2029'!AE$132)</f>
        <v>0.71245793082753961</v>
      </c>
      <c r="AF9" s="55">
        <f>SUM('BLS LF projections 2019-2029'!AF52,'BLS LF projections 2019-2029'!AF68)/SUM('BLS LF projections 2019-2029'!AF$52,'BLS LF projections 2019-2029'!AF$68,'BLS LF projections 2019-2029'!AF$84,'BLS LF projections 2019-2029'!AF$100,'BLS LF projections 2019-2029'!AF$116,'BLS LF projections 2019-2029'!AF$132)</f>
        <v>0.71059522518937102</v>
      </c>
      <c r="AG9" s="55">
        <f>SUM('BLS LF projections 2019-2029'!AG52,'BLS LF projections 2019-2029'!AG68)/SUM('BLS LF projections 2019-2029'!AG$52,'BLS LF projections 2019-2029'!AG$68,'BLS LF projections 2019-2029'!AG$84,'BLS LF projections 2019-2029'!AG$100,'BLS LF projections 2019-2029'!AG$116,'BLS LF projections 2019-2029'!AG$132)</f>
        <v>0.70874828655801758</v>
      </c>
    </row>
    <row r="10" spans="1:33" x14ac:dyDescent="0.2">
      <c r="A10" s="3" t="s">
        <v>481</v>
      </c>
      <c r="B10" s="55">
        <f>SUM('BLS LF projections 2019-2029'!B84,'BLS LF projections 2019-2029'!B100)/SUM('BLS LF projections 2019-2029'!B$52,'BLS LF projections 2019-2029'!B$68,'BLS LF projections 2019-2029'!B$84,'BLS LF projections 2019-2029'!B$100,'BLS LF projections 2019-2029'!B$116,'BLS LF projections 2019-2029'!B$132)</f>
        <v>0.12615493741477463</v>
      </c>
      <c r="C10" s="55">
        <f>SUM('BLS LF projections 2019-2029'!C84,'BLS LF projections 2019-2029'!C100)/SUM('BLS LF projections 2019-2029'!C$52,'BLS LF projections 2019-2029'!C$68,'BLS LF projections 2019-2029'!C$84,'BLS LF projections 2019-2029'!C$100,'BLS LF projections 2019-2029'!C$116,'BLS LF projections 2019-2029'!C$132)</f>
        <v>0.1265805839185094</v>
      </c>
      <c r="D10" s="55">
        <f>SUM('BLS LF projections 2019-2029'!D84,'BLS LF projections 2019-2029'!D100)/SUM('BLS LF projections 2019-2029'!D$52,'BLS LF projections 2019-2029'!D$68,'BLS LF projections 2019-2029'!D$84,'BLS LF projections 2019-2029'!D$100,'BLS LF projections 2019-2029'!D$116,'BLS LF projections 2019-2029'!D$132)</f>
        <v>0.12697989828045531</v>
      </c>
      <c r="E10" s="55">
        <f>SUM('BLS LF projections 2019-2029'!E84,'BLS LF projections 2019-2029'!E100)/SUM('BLS LF projections 2019-2029'!E$52,'BLS LF projections 2019-2029'!E$68,'BLS LF projections 2019-2029'!E$84,'BLS LF projections 2019-2029'!E$100,'BLS LF projections 2019-2029'!E$116,'BLS LF projections 2019-2029'!E$132)</f>
        <v>0.12741717702657088</v>
      </c>
      <c r="F10" s="55">
        <f>SUM('BLS LF projections 2019-2029'!F84,'BLS LF projections 2019-2029'!F100)/SUM('BLS LF projections 2019-2029'!F$52,'BLS LF projections 2019-2029'!F$68,'BLS LF projections 2019-2029'!F$84,'BLS LF projections 2019-2029'!F$100,'BLS LF projections 2019-2029'!F$116,'BLS LF projections 2019-2029'!F$132)</f>
        <v>0.12784070456672506</v>
      </c>
      <c r="G10" s="55">
        <f>SUM('BLS LF projections 2019-2029'!G84,'BLS LF projections 2019-2029'!G100)/SUM('BLS LF projections 2019-2029'!G$52,'BLS LF projections 2019-2029'!G$68,'BLS LF projections 2019-2029'!G$84,'BLS LF projections 2019-2029'!G$100,'BLS LF projections 2019-2029'!G$116,'BLS LF projections 2019-2029'!G$132)</f>
        <v>0.12825993504012229</v>
      </c>
      <c r="H10" s="55">
        <f>SUM('BLS LF projections 2019-2029'!H84,'BLS LF projections 2019-2029'!H100)/SUM('BLS LF projections 2019-2029'!H$52,'BLS LF projections 2019-2029'!H$68,'BLS LF projections 2019-2029'!H$84,'BLS LF projections 2019-2029'!H$100,'BLS LF projections 2019-2029'!H$116,'BLS LF projections 2019-2029'!H$132)</f>
        <v>0.12866202666317972</v>
      </c>
      <c r="I10" s="55">
        <f>SUM('BLS LF projections 2019-2029'!I84,'BLS LF projections 2019-2029'!I100)/SUM('BLS LF projections 2019-2029'!I$52,'BLS LF projections 2019-2029'!I$68,'BLS LF projections 2019-2029'!I$84,'BLS LF projections 2019-2029'!I$100,'BLS LF projections 2019-2029'!I$116,'BLS LF projections 2019-2029'!I$132)</f>
        <v>0.12905820631568987</v>
      </c>
      <c r="J10" s="55">
        <f>SUM('BLS LF projections 2019-2029'!J84,'BLS LF projections 2019-2029'!J100)/SUM('BLS LF projections 2019-2029'!J$52,'BLS LF projections 2019-2029'!J$68,'BLS LF projections 2019-2029'!J$84,'BLS LF projections 2019-2029'!J$100,'BLS LF projections 2019-2029'!J$116,'BLS LF projections 2019-2029'!J$132)</f>
        <v>0.12946383900454991</v>
      </c>
      <c r="K10" s="55">
        <f>SUM('BLS LF projections 2019-2029'!K84,'BLS LF projections 2019-2029'!K100)/SUM('BLS LF projections 2019-2029'!K$52,'BLS LF projections 2019-2029'!K$68,'BLS LF projections 2019-2029'!K$84,'BLS LF projections 2019-2029'!K$100,'BLS LF projections 2019-2029'!K$116,'BLS LF projections 2019-2029'!K$132)</f>
        <v>0.12986967345145703</v>
      </c>
      <c r="L10" s="55">
        <f>SUM('BLS LF projections 2019-2029'!L84,'BLS LF projections 2019-2029'!L100)/SUM('BLS LF projections 2019-2029'!L$52,'BLS LF projections 2019-2029'!L$68,'BLS LF projections 2019-2029'!L$84,'BLS LF projections 2019-2029'!L$100,'BLS LF projections 2019-2029'!L$116,'BLS LF projections 2019-2029'!L$132)</f>
        <v>0.13026292776773743</v>
      </c>
      <c r="M10" s="55">
        <f>SUM('BLS LF projections 2019-2029'!M84,'BLS LF projections 2019-2029'!M100)/SUM('BLS LF projections 2019-2029'!M$52,'BLS LF projections 2019-2029'!M$68,'BLS LF projections 2019-2029'!M$84,'BLS LF projections 2019-2029'!M$100,'BLS LF projections 2019-2029'!M$116,'BLS LF projections 2019-2029'!M$132)</f>
        <v>0.13065054687137245</v>
      </c>
      <c r="N10" s="55">
        <f>SUM('BLS LF projections 2019-2029'!N84,'BLS LF projections 2019-2029'!N100)/SUM('BLS LF projections 2019-2029'!N$52,'BLS LF projections 2019-2029'!N$68,'BLS LF projections 2019-2029'!N$84,'BLS LF projections 2019-2029'!N$100,'BLS LF projections 2019-2029'!N$116,'BLS LF projections 2019-2029'!N$132)</f>
        <v>0.13103752731554844</v>
      </c>
      <c r="O10" s="55">
        <f>SUM('BLS LF projections 2019-2029'!O84,'BLS LF projections 2019-2029'!O100)/SUM('BLS LF projections 2019-2029'!O$52,'BLS LF projections 2019-2029'!O$68,'BLS LF projections 2019-2029'!O$84,'BLS LF projections 2019-2029'!O$100,'BLS LF projections 2019-2029'!O$116,'BLS LF projections 2019-2029'!O$132)</f>
        <v>0.13142096201695141</v>
      </c>
      <c r="P10" s="55">
        <f>SUM('BLS LF projections 2019-2029'!P84,'BLS LF projections 2019-2029'!P100)/SUM('BLS LF projections 2019-2029'!P$52,'BLS LF projections 2019-2029'!P$68,'BLS LF projections 2019-2029'!P$84,'BLS LF projections 2019-2029'!P$100,'BLS LF projections 2019-2029'!P$116,'BLS LF projections 2019-2029'!P$132)</f>
        <v>0.13180089948561804</v>
      </c>
      <c r="Q10" s="55">
        <f>SUM('BLS LF projections 2019-2029'!Q84,'BLS LF projections 2019-2029'!Q100)/SUM('BLS LF projections 2019-2029'!Q$52,'BLS LF projections 2019-2029'!Q$68,'BLS LF projections 2019-2029'!Q$84,'BLS LF projections 2019-2029'!Q$100,'BLS LF projections 2019-2029'!Q$116,'BLS LF projections 2019-2029'!Q$132)</f>
        <v>0.13217738735070161</v>
      </c>
      <c r="R10" s="55">
        <f>SUM('BLS LF projections 2019-2029'!R84,'BLS LF projections 2019-2029'!R100)/SUM('BLS LF projections 2019-2029'!R$52,'BLS LF projections 2019-2029'!R$68,'BLS LF projections 2019-2029'!R$84,'BLS LF projections 2019-2029'!R$100,'BLS LF projections 2019-2029'!R$116,'BLS LF projections 2019-2029'!R$132)</f>
        <v>0.13255047238037573</v>
      </c>
      <c r="S10" s="55">
        <f>SUM('BLS LF projections 2019-2029'!S84,'BLS LF projections 2019-2029'!S100)/SUM('BLS LF projections 2019-2029'!S$52,'BLS LF projections 2019-2029'!S$68,'BLS LF projections 2019-2029'!S$84,'BLS LF projections 2019-2029'!S$100,'BLS LF projections 2019-2029'!S$116,'BLS LF projections 2019-2029'!S$132)</f>
        <v>0.13292020050120176</v>
      </c>
      <c r="T10" s="55">
        <f>SUM('BLS LF projections 2019-2029'!T84,'BLS LF projections 2019-2029'!T100)/SUM('BLS LF projections 2019-2029'!T$52,'BLS LF projections 2019-2029'!T$68,'BLS LF projections 2019-2029'!T$84,'BLS LF projections 2019-2029'!T$100,'BLS LF projections 2019-2029'!T$116,'BLS LF projections 2019-2029'!T$132)</f>
        <v>0.13328661681697485</v>
      </c>
      <c r="U10" s="55">
        <f>SUM('BLS LF projections 2019-2029'!U84,'BLS LF projections 2019-2029'!U100)/SUM('BLS LF projections 2019-2029'!U$52,'BLS LF projections 2019-2029'!U$68,'BLS LF projections 2019-2029'!U$84,'BLS LF projections 2019-2029'!U$100,'BLS LF projections 2019-2029'!U$116,'BLS LF projections 2019-2029'!U$132)</f>
        <v>0.13364976562706718</v>
      </c>
      <c r="V10" s="55">
        <f>SUM('BLS LF projections 2019-2029'!V84,'BLS LF projections 2019-2029'!V100)/SUM('BLS LF projections 2019-2029'!V$52,'BLS LF projections 2019-2029'!V$68,'BLS LF projections 2019-2029'!V$84,'BLS LF projections 2019-2029'!V$100,'BLS LF projections 2019-2029'!V$116,'BLS LF projections 2019-2029'!V$132)</f>
        <v>0.13400969044428179</v>
      </c>
      <c r="W10" s="55">
        <f>SUM('BLS LF projections 2019-2029'!W84,'BLS LF projections 2019-2029'!W100)/SUM('BLS LF projections 2019-2029'!W$52,'BLS LF projections 2019-2029'!W$68,'BLS LF projections 2019-2029'!W$84,'BLS LF projections 2019-2029'!W$100,'BLS LF projections 2019-2029'!W$116,'BLS LF projections 2019-2029'!W$132)</f>
        <v>0.13436643401223244</v>
      </c>
      <c r="X10" s="55">
        <f>SUM('BLS LF projections 2019-2029'!X84,'BLS LF projections 2019-2029'!X100)/SUM('BLS LF projections 2019-2029'!X$52,'BLS LF projections 2019-2029'!X$68,'BLS LF projections 2019-2029'!X$84,'BLS LF projections 2019-2029'!X$100,'BLS LF projections 2019-2029'!X$116,'BLS LF projections 2019-2029'!X$132)</f>
        <v>0.13472003832226603</v>
      </c>
      <c r="Y10" s="55">
        <f>SUM('BLS LF projections 2019-2029'!Y84,'BLS LF projections 2019-2029'!Y100)/SUM('BLS LF projections 2019-2029'!Y$52,'BLS LF projections 2019-2029'!Y$68,'BLS LF projections 2019-2029'!Y$84,'BLS LF projections 2019-2029'!Y$100,'BLS LF projections 2019-2029'!Y$116,'BLS LF projections 2019-2029'!Y$132)</f>
        <v>0.13507054462993948</v>
      </c>
      <c r="Z10" s="55">
        <f>SUM('BLS LF projections 2019-2029'!Z84,'BLS LF projections 2019-2029'!Z100)/SUM('BLS LF projections 2019-2029'!Z$52,'BLS LF projections 2019-2029'!Z$68,'BLS LF projections 2019-2029'!Z$84,'BLS LF projections 2019-2029'!Z$100,'BLS LF projections 2019-2029'!Z$116,'BLS LF projections 2019-2029'!Z$132)</f>
        <v>0.13541799347106487</v>
      </c>
      <c r="AA10" s="55">
        <f>SUM('BLS LF projections 2019-2029'!AA84,'BLS LF projections 2019-2029'!AA100)/SUM('BLS LF projections 2019-2029'!AA$52,'BLS LF projections 2019-2029'!AA$68,'BLS LF projections 2019-2029'!AA$84,'BLS LF projections 2019-2029'!AA$100,'BLS LF projections 2019-2029'!AA$116,'BLS LF projections 2019-2029'!AA$132)</f>
        <v>0.13576242467733737</v>
      </c>
      <c r="AB10" s="55">
        <f>SUM('BLS LF projections 2019-2029'!AB84,'BLS LF projections 2019-2029'!AB100)/SUM('BLS LF projections 2019-2029'!AB$52,'BLS LF projections 2019-2029'!AB$68,'BLS LF projections 2019-2029'!AB$84,'BLS LF projections 2019-2029'!AB$100,'BLS LF projections 2019-2029'!AB$116,'BLS LF projections 2019-2029'!AB$132)</f>
        <v>0.13610387739155824</v>
      </c>
      <c r="AC10" s="55">
        <f>SUM('BLS LF projections 2019-2029'!AC84,'BLS LF projections 2019-2029'!AC100)/SUM('BLS LF projections 2019-2029'!AC$52,'BLS LF projections 2019-2029'!AC$68,'BLS LF projections 2019-2029'!AC$84,'BLS LF projections 2019-2029'!AC$100,'BLS LF projections 2019-2029'!AC$116,'BLS LF projections 2019-2029'!AC$132)</f>
        <v>0.13644239008246278</v>
      </c>
      <c r="AD10" s="55">
        <f>SUM('BLS LF projections 2019-2029'!AD84,'BLS LF projections 2019-2029'!AD100)/SUM('BLS LF projections 2019-2029'!AD$52,'BLS LF projections 2019-2029'!AD$68,'BLS LF projections 2019-2029'!AD$84,'BLS LF projections 2019-2029'!AD$100,'BLS LF projections 2019-2029'!AD$116,'BLS LF projections 2019-2029'!AD$132)</f>
        <v>0.13677800055916864</v>
      </c>
      <c r="AE10" s="55">
        <f>SUM('BLS LF projections 2019-2029'!AE84,'BLS LF projections 2019-2029'!AE100)/SUM('BLS LF projections 2019-2029'!AE$52,'BLS LF projections 2019-2029'!AE$68,'BLS LF projections 2019-2029'!AE$84,'BLS LF projections 2019-2029'!AE$100,'BLS LF projections 2019-2029'!AE$116,'BLS LF projections 2019-2029'!AE$132)</f>
        <v>0.13711074598525294</v>
      </c>
      <c r="AF10" s="55">
        <f>SUM('BLS LF projections 2019-2029'!AF84,'BLS LF projections 2019-2029'!AF100)/SUM('BLS LF projections 2019-2029'!AF$52,'BLS LF projections 2019-2029'!AF$68,'BLS LF projections 2019-2029'!AF$84,'BLS LF projections 2019-2029'!AF$100,'BLS LF projections 2019-2029'!AF$116,'BLS LF projections 2019-2029'!AF$132)</f>
        <v>0.13744066289247137</v>
      </c>
      <c r="AG10" s="55">
        <f>SUM('BLS LF projections 2019-2029'!AG84,'BLS LF projections 2019-2029'!AG100)/SUM('BLS LF projections 2019-2029'!AG$52,'BLS LF projections 2019-2029'!AG$68,'BLS LF projections 2019-2029'!AG$84,'BLS LF projections 2019-2029'!AG$100,'BLS LF projections 2019-2029'!AG$116,'BLS LF projections 2019-2029'!AG$132)</f>
        <v>0.13776778719412841</v>
      </c>
    </row>
    <row r="11" spans="1:33" x14ac:dyDescent="0.2">
      <c r="A11" s="3" t="s">
        <v>520</v>
      </c>
      <c r="B11" s="55">
        <f>SUM('BLS LF projections 2019-2029'!B116,'BLS LF projections 2019-2029'!B132)/SUM('BLS LF projections 2019-2029'!B$52,'BLS LF projections 2019-2029'!B$68,'BLS LF projections 2019-2029'!B$84,'BLS LF projections 2019-2029'!B$100,'BLS LF projections 2019-2029'!B$116,'BLS LF projections 2019-2029'!B$132)</f>
        <v>9.9708322887175377E-2</v>
      </c>
      <c r="C11" s="55">
        <f>SUM('BLS LF projections 2019-2029'!C116,'BLS LF projections 2019-2029'!C132)/SUM('BLS LF projections 2019-2029'!C$52,'BLS LF projections 2019-2029'!C$68,'BLS LF projections 2019-2029'!C$84,'BLS LF projections 2019-2029'!C$100,'BLS LF projections 2019-2029'!C$116,'BLS LF projections 2019-2029'!C$132)</f>
        <v>0.10154681205807543</v>
      </c>
      <c r="D11" s="55">
        <f>SUM('BLS LF projections 2019-2029'!D116,'BLS LF projections 2019-2029'!D132)/SUM('BLS LF projections 2019-2029'!D$52,'BLS LF projections 2019-2029'!D$68,'BLS LF projections 2019-2029'!D$84,'BLS LF projections 2019-2029'!D$100,'BLS LF projections 2019-2029'!D$116,'BLS LF projections 2019-2029'!D$132)</f>
        <v>0.10341487042867523</v>
      </c>
      <c r="E11" s="55">
        <f>SUM('BLS LF projections 2019-2029'!E116,'BLS LF projections 2019-2029'!E132)/SUM('BLS LF projections 2019-2029'!E$52,'BLS LF projections 2019-2029'!E$68,'BLS LF projections 2019-2029'!E$84,'BLS LF projections 2019-2029'!E$100,'BLS LF projections 2019-2029'!E$116,'BLS LF projections 2019-2029'!E$132)</f>
        <v>0.10533105077880117</v>
      </c>
      <c r="F11" s="55">
        <f>SUM('BLS LF projections 2019-2029'!F116,'BLS LF projections 2019-2029'!F132)/SUM('BLS LF projections 2019-2029'!F$52,'BLS LF projections 2019-2029'!F$68,'BLS LF projections 2019-2029'!F$84,'BLS LF projections 2019-2029'!F$100,'BLS LF projections 2019-2029'!F$116,'BLS LF projections 2019-2029'!F$132)</f>
        <v>0.10724484653596027</v>
      </c>
      <c r="G11" s="55">
        <f>SUM('BLS LF projections 2019-2029'!G116,'BLS LF projections 2019-2029'!G132)/SUM('BLS LF projections 2019-2029'!G$52,'BLS LF projections 2019-2029'!G$68,'BLS LF projections 2019-2029'!G$84,'BLS LF projections 2019-2029'!G$100,'BLS LF projections 2019-2029'!G$116,'BLS LF projections 2019-2029'!G$132)</f>
        <v>0.10914214749713412</v>
      </c>
      <c r="H11" s="55">
        <f>SUM('BLS LF projections 2019-2029'!H116,'BLS LF projections 2019-2029'!H132)/SUM('BLS LF projections 2019-2029'!H$52,'BLS LF projections 2019-2029'!H$68,'BLS LF projections 2019-2029'!H$84,'BLS LF projections 2019-2029'!H$100,'BLS LF projections 2019-2029'!H$116,'BLS LF projections 2019-2029'!H$132)</f>
        <v>0.11104507064018972</v>
      </c>
      <c r="I11" s="55">
        <f>SUM('BLS LF projections 2019-2029'!I116,'BLS LF projections 2019-2029'!I132)/SUM('BLS LF projections 2019-2029'!I$52,'BLS LF projections 2019-2029'!I$68,'BLS LF projections 2019-2029'!I$84,'BLS LF projections 2019-2029'!I$100,'BLS LF projections 2019-2029'!I$116,'BLS LF projections 2019-2029'!I$132)</f>
        <v>0.1129998639624773</v>
      </c>
      <c r="J11" s="55">
        <f>SUM('BLS LF projections 2019-2029'!J116,'BLS LF projections 2019-2029'!J132)/SUM('BLS LF projections 2019-2029'!J$52,'BLS LF projections 2019-2029'!J$68,'BLS LF projections 2019-2029'!J$84,'BLS LF projections 2019-2029'!J$100,'BLS LF projections 2019-2029'!J$116,'BLS LF projections 2019-2029'!J$132)</f>
        <v>0.11492527649756024</v>
      </c>
      <c r="K11" s="55">
        <f>SUM('BLS LF projections 2019-2029'!K116,'BLS LF projections 2019-2029'!K132)/SUM('BLS LF projections 2019-2029'!K$52,'BLS LF projections 2019-2029'!K$68,'BLS LF projections 2019-2029'!K$84,'BLS LF projections 2019-2029'!K$100,'BLS LF projections 2019-2029'!K$116,'BLS LF projections 2019-2029'!K$132)</f>
        <v>0.11685459071606384</v>
      </c>
      <c r="L11" s="55">
        <f>SUM('BLS LF projections 2019-2029'!L116,'BLS LF projections 2019-2029'!L132)/SUM('BLS LF projections 2019-2029'!L$52,'BLS LF projections 2019-2029'!L$68,'BLS LF projections 2019-2029'!L$84,'BLS LF projections 2019-2029'!L$100,'BLS LF projections 2019-2029'!L$116,'BLS LF projections 2019-2029'!L$132)</f>
        <v>0.11876639654870869</v>
      </c>
      <c r="M11" s="55">
        <f>SUM('BLS LF projections 2019-2029'!M116,'BLS LF projections 2019-2029'!M132)/SUM('BLS LF projections 2019-2029'!M$52,'BLS LF projections 2019-2029'!M$68,'BLS LF projections 2019-2029'!M$84,'BLS LF projections 2019-2029'!M$100,'BLS LF projections 2019-2029'!M$116,'BLS LF projections 2019-2029'!M$132)</f>
        <v>0.12041734031820246</v>
      </c>
      <c r="N11" s="55">
        <f>SUM('BLS LF projections 2019-2029'!N116,'BLS LF projections 2019-2029'!N132)/SUM('BLS LF projections 2019-2029'!N$52,'BLS LF projections 2019-2029'!N$68,'BLS LF projections 2019-2029'!N$84,'BLS LF projections 2019-2029'!N$100,'BLS LF projections 2019-2029'!N$116,'BLS LF projections 2019-2029'!N$132)</f>
        <v>0.12221524533899081</v>
      </c>
      <c r="O11" s="55">
        <f>SUM('BLS LF projections 2019-2029'!O116,'BLS LF projections 2019-2029'!O132)/SUM('BLS LF projections 2019-2029'!O$52,'BLS LF projections 2019-2029'!O$68,'BLS LF projections 2019-2029'!O$84,'BLS LF projections 2019-2029'!O$100,'BLS LF projections 2019-2029'!O$116,'BLS LF projections 2019-2029'!O$132)</f>
        <v>0.12399667689495628</v>
      </c>
      <c r="P11" s="55">
        <f>SUM('BLS LF projections 2019-2029'!P116,'BLS LF projections 2019-2029'!P132)/SUM('BLS LF projections 2019-2029'!P$52,'BLS LF projections 2019-2029'!P$68,'BLS LF projections 2019-2029'!P$84,'BLS LF projections 2019-2029'!P$100,'BLS LF projections 2019-2029'!P$116,'BLS LF projections 2019-2029'!P$132)</f>
        <v>0.1257618603629635</v>
      </c>
      <c r="Q11" s="55">
        <f>SUM('BLS LF projections 2019-2029'!Q116,'BLS LF projections 2019-2029'!Q132)/SUM('BLS LF projections 2019-2029'!Q$52,'BLS LF projections 2019-2029'!Q$68,'BLS LF projections 2019-2029'!Q$84,'BLS LF projections 2019-2029'!Q$100,'BLS LF projections 2019-2029'!Q$116,'BLS LF projections 2019-2029'!Q$132)</f>
        <v>0.12751101702730361</v>
      </c>
      <c r="R11" s="55">
        <f>SUM('BLS LF projections 2019-2029'!R116,'BLS LF projections 2019-2029'!R132)/SUM('BLS LF projections 2019-2029'!R$52,'BLS LF projections 2019-2029'!R$68,'BLS LF projections 2019-2029'!R$84,'BLS LF projections 2019-2029'!R$100,'BLS LF projections 2019-2029'!R$116,'BLS LF projections 2019-2029'!R$132)</f>
        <v>0.12924436417217178</v>
      </c>
      <c r="S11" s="55">
        <f>SUM('BLS LF projections 2019-2029'!S116,'BLS LF projections 2019-2029'!S132)/SUM('BLS LF projections 2019-2029'!S$52,'BLS LF projections 2019-2029'!S$68,'BLS LF projections 2019-2029'!S$84,'BLS LF projections 2019-2029'!S$100,'BLS LF projections 2019-2029'!S$116,'BLS LF projections 2019-2029'!S$132)</f>
        <v>0.13096211517164405</v>
      </c>
      <c r="T11" s="55">
        <f>SUM('BLS LF projections 2019-2029'!T116,'BLS LF projections 2019-2029'!T132)/SUM('BLS LF projections 2019-2029'!T$52,'BLS LF projections 2019-2029'!T$68,'BLS LF projections 2019-2029'!T$84,'BLS LF projections 2019-2029'!T$100,'BLS LF projections 2019-2029'!T$116,'BLS LF projections 2019-2029'!T$132)</f>
        <v>0.1326644795772407</v>
      </c>
      <c r="U11" s="55">
        <f>SUM('BLS LF projections 2019-2029'!U116,'BLS LF projections 2019-2029'!U132)/SUM('BLS LF projections 2019-2029'!U$52,'BLS LF projections 2019-2029'!U$68,'BLS LF projections 2019-2029'!U$84,'BLS LF projections 2019-2029'!U$100,'BLS LF projections 2019-2029'!U$116,'BLS LF projections 2019-2029'!U$132)</f>
        <v>0.13435166320314404</v>
      </c>
      <c r="V11" s="55">
        <f>SUM('BLS LF projections 2019-2029'!V116,'BLS LF projections 2019-2029'!V132)/SUM('BLS LF projections 2019-2029'!V$52,'BLS LF projections 2019-2029'!V$68,'BLS LF projections 2019-2029'!V$84,'BLS LF projections 2019-2029'!V$100,'BLS LF projections 2019-2029'!V$116,'BLS LF projections 2019-2029'!V$132)</f>
        <v>0.13602386820914691</v>
      </c>
      <c r="W11" s="55">
        <f>SUM('BLS LF projections 2019-2029'!W116,'BLS LF projections 2019-2029'!W132)/SUM('BLS LF projections 2019-2029'!W$52,'BLS LF projections 2019-2029'!W$68,'BLS LF projections 2019-2029'!W$84,'BLS LF projections 2019-2029'!W$100,'BLS LF projections 2019-2029'!W$116,'BLS LF projections 2019-2029'!W$132)</f>
        <v>0.13768129318140399</v>
      </c>
      <c r="X11" s="55">
        <f>SUM('BLS LF projections 2019-2029'!X116,'BLS LF projections 2019-2029'!X132)/SUM('BLS LF projections 2019-2029'!X$52,'BLS LF projections 2019-2029'!X$68,'BLS LF projections 2019-2029'!X$84,'BLS LF projections 2019-2029'!X$100,'BLS LF projections 2019-2029'!X$116,'BLS LF projections 2019-2029'!X$132)</f>
        <v>0.13932413321104867</v>
      </c>
      <c r="Y11" s="55">
        <f>SUM('BLS LF projections 2019-2029'!Y116,'BLS LF projections 2019-2029'!Y132)/SUM('BLS LF projections 2019-2029'!Y$52,'BLS LF projections 2019-2029'!Y$68,'BLS LF projections 2019-2029'!Y$84,'BLS LF projections 2019-2029'!Y$100,'BLS LF projections 2019-2029'!Y$116,'BLS LF projections 2019-2029'!Y$132)</f>
        <v>0.14095257997074398</v>
      </c>
      <c r="Z11" s="55">
        <f>SUM('BLS LF projections 2019-2029'!Z116,'BLS LF projections 2019-2029'!Z132)/SUM('BLS LF projections 2019-2029'!Z$52,'BLS LF projections 2019-2029'!Z$68,'BLS LF projections 2019-2029'!Z$84,'BLS LF projections 2019-2029'!Z$100,'BLS LF projections 2019-2029'!Z$116,'BLS LF projections 2019-2029'!Z$132)</f>
        <v>0.1425668217892325</v>
      </c>
      <c r="AA11" s="55">
        <f>SUM('BLS LF projections 2019-2029'!AA116,'BLS LF projections 2019-2029'!AA132)/SUM('BLS LF projections 2019-2029'!AA$52,'BLS LF projections 2019-2029'!AA$68,'BLS LF projections 2019-2029'!AA$84,'BLS LF projections 2019-2029'!AA$100,'BLS LF projections 2019-2029'!AA$116,'BLS LF projections 2019-2029'!AA$132)</f>
        <v>0.14416704372394129</v>
      </c>
      <c r="AB11" s="55">
        <f>SUM('BLS LF projections 2019-2029'!AB116,'BLS LF projections 2019-2029'!AB132)/SUM('BLS LF projections 2019-2029'!AB$52,'BLS LF projections 2019-2029'!AB$68,'BLS LF projections 2019-2029'!AB$84,'BLS LF projections 2019-2029'!AB$100,'BLS LF projections 2019-2029'!AB$116,'BLS LF projections 2019-2029'!AB$132)</f>
        <v>0.14575342763170362</v>
      </c>
      <c r="AC11" s="55">
        <f>SUM('BLS LF projections 2019-2029'!AC116,'BLS LF projections 2019-2029'!AC132)/SUM('BLS LF projections 2019-2029'!AC$52,'BLS LF projections 2019-2029'!AC$68,'BLS LF projections 2019-2029'!AC$84,'BLS LF projections 2019-2029'!AC$100,'BLS LF projections 2019-2029'!AC$116,'BLS LF projections 2019-2029'!AC$132)</f>
        <v>0.14732615223765574</v>
      </c>
      <c r="AD11" s="55">
        <f>SUM('BLS LF projections 2019-2029'!AD116,'BLS LF projections 2019-2029'!AD132)/SUM('BLS LF projections 2019-2029'!AD$52,'BLS LF projections 2019-2029'!AD$68,'BLS LF projections 2019-2029'!AD$84,'BLS LF projections 2019-2029'!AD$100,'BLS LF projections 2019-2029'!AD$116,'BLS LF projections 2019-2029'!AD$132)</f>
        <v>0.1488853932023598</v>
      </c>
      <c r="AE11" s="55">
        <f>SUM('BLS LF projections 2019-2029'!AE116,'BLS LF projections 2019-2029'!AE132)/SUM('BLS LF projections 2019-2029'!AE$52,'BLS LF projections 2019-2029'!AE$68,'BLS LF projections 2019-2029'!AE$84,'BLS LF projections 2019-2029'!AE$100,'BLS LF projections 2019-2029'!AE$116,'BLS LF projections 2019-2029'!AE$132)</f>
        <v>0.15043132318720745</v>
      </c>
      <c r="AF11" s="55">
        <f>SUM('BLS LF projections 2019-2029'!AF116,'BLS LF projections 2019-2029'!AF132)/SUM('BLS LF projections 2019-2029'!AF$52,'BLS LF projections 2019-2029'!AF$68,'BLS LF projections 2019-2029'!AF$84,'BLS LF projections 2019-2029'!AF$100,'BLS LF projections 2019-2029'!AF$116,'BLS LF projections 2019-2029'!AF$132)</f>
        <v>0.15196411191815762</v>
      </c>
      <c r="AG11" s="55">
        <f>SUM('BLS LF projections 2019-2029'!AG116,'BLS LF projections 2019-2029'!AG132)/SUM('BLS LF projections 2019-2029'!AG$52,'BLS LF projections 2019-2029'!AG$68,'BLS LF projections 2019-2029'!AG$84,'BLS LF projections 2019-2029'!AG$100,'BLS LF projections 2019-2029'!AG$116,'BLS LF projections 2019-2029'!AG$132)</f>
        <v>0.15348392624785404</v>
      </c>
    </row>
    <row r="13" spans="1:33" x14ac:dyDescent="0.2">
      <c r="A13" s="3" t="s">
        <v>510</v>
      </c>
    </row>
    <row r="14" spans="1:33" x14ac:dyDescent="0.2">
      <c r="B14" s="3">
        <v>2019</v>
      </c>
      <c r="C14" s="3">
        <v>2020</v>
      </c>
      <c r="D14" s="3">
        <v>2021</v>
      </c>
      <c r="E14" s="3">
        <v>2022</v>
      </c>
      <c r="F14" s="3">
        <v>2023</v>
      </c>
      <c r="G14" s="3">
        <v>2024</v>
      </c>
      <c r="H14" s="3">
        <v>2025</v>
      </c>
      <c r="I14" s="3">
        <v>2026</v>
      </c>
      <c r="J14" s="3">
        <v>2027</v>
      </c>
      <c r="K14" s="3">
        <v>2028</v>
      </c>
      <c r="L14" s="3">
        <v>2029</v>
      </c>
      <c r="M14" s="3">
        <v>2030</v>
      </c>
      <c r="N14" s="3">
        <v>2031</v>
      </c>
      <c r="O14" s="3">
        <v>2032</v>
      </c>
      <c r="P14" s="3">
        <v>2033</v>
      </c>
      <c r="Q14" s="3">
        <v>2034</v>
      </c>
      <c r="R14" s="3">
        <v>2035</v>
      </c>
      <c r="S14" s="3">
        <v>2036</v>
      </c>
      <c r="T14" s="3">
        <v>2037</v>
      </c>
      <c r="U14" s="3">
        <v>2038</v>
      </c>
      <c r="V14" s="3">
        <v>2039</v>
      </c>
      <c r="W14" s="3">
        <v>2040</v>
      </c>
      <c r="X14" s="3">
        <v>2041</v>
      </c>
      <c r="Y14" s="3">
        <v>2042</v>
      </c>
      <c r="Z14" s="3">
        <v>2043</v>
      </c>
      <c r="AA14" s="3">
        <v>2044</v>
      </c>
      <c r="AB14" s="3">
        <v>2045</v>
      </c>
      <c r="AC14" s="3">
        <v>2046</v>
      </c>
      <c r="AD14" s="3">
        <v>2047</v>
      </c>
      <c r="AE14" s="3">
        <v>2048</v>
      </c>
      <c r="AF14" s="3">
        <v>2049</v>
      </c>
      <c r="AG14" s="3">
        <v>2050</v>
      </c>
    </row>
    <row r="15" spans="1:33" x14ac:dyDescent="0.2">
      <c r="A15" s="3" t="s">
        <v>505</v>
      </c>
      <c r="B15" s="55">
        <f>SUM('BLS LF projections 2019-2029'!B148,'BLS LF projections 2019-2029'!B164)/SUM('BLS LF projections 2019-2029'!B148,'BLS LF projections 2019-2029'!B164,'BLS LF projections 2019-2029'!B180,'BLS LF projections 2019-2029'!B196)</f>
        <v>0.17766010138378471</v>
      </c>
      <c r="C15" s="55">
        <f>SUM('BLS LF projections 2019-2029'!C148,'BLS LF projections 2019-2029'!C164)/SUM('BLS LF projections 2019-2029'!C148,'BLS LF projections 2019-2029'!C164,'BLS LF projections 2019-2029'!C180,'BLS LF projections 2019-2029'!C196)</f>
        <v>0.18085287638890579</v>
      </c>
      <c r="D15" s="55">
        <f>SUM('BLS LF projections 2019-2029'!D148,'BLS LF projections 2019-2029'!D164)/SUM('BLS LF projections 2019-2029'!D148,'BLS LF projections 2019-2029'!D164,'BLS LF projections 2019-2029'!D180,'BLS LF projections 2019-2029'!D196)</f>
        <v>0.18404465945350296</v>
      </c>
      <c r="E15" s="55">
        <f>SUM('BLS LF projections 2019-2029'!E148,'BLS LF projections 2019-2029'!E164)/SUM('BLS LF projections 2019-2029'!E148,'BLS LF projections 2019-2029'!E164,'BLS LF projections 2019-2029'!E180,'BLS LF projections 2019-2029'!E196)</f>
        <v>0.18732217774991561</v>
      </c>
      <c r="F15" s="55">
        <f>SUM('BLS LF projections 2019-2029'!F148,'BLS LF projections 2019-2029'!F164)/SUM('BLS LF projections 2019-2029'!F148,'BLS LF projections 2019-2029'!F164,'BLS LF projections 2019-2029'!F180,'BLS LF projections 2019-2029'!F196)</f>
        <v>0.19057961015352679</v>
      </c>
      <c r="G15" s="55">
        <f>SUM('BLS LF projections 2019-2029'!G148,'BLS LF projections 2019-2029'!G164)/SUM('BLS LF projections 2019-2029'!G148,'BLS LF projections 2019-2029'!G164,'BLS LF projections 2019-2029'!G180,'BLS LF projections 2019-2029'!G196)</f>
        <v>0.19380492930836837</v>
      </c>
      <c r="H15" s="55">
        <f>SUM('BLS LF projections 2019-2029'!H148,'BLS LF projections 2019-2029'!H164)/SUM('BLS LF projections 2019-2029'!H148,'BLS LF projections 2019-2029'!H164,'BLS LF projections 2019-2029'!H180,'BLS LF projections 2019-2029'!H196)</f>
        <v>0.19702463030764111</v>
      </c>
      <c r="I15" s="55">
        <f>SUM('BLS LF projections 2019-2029'!I148,'BLS LF projections 2019-2029'!I164)/SUM('BLS LF projections 2019-2029'!I148,'BLS LF projections 2019-2029'!I164,'BLS LF projections 2019-2029'!I180,'BLS LF projections 2019-2029'!I196)</f>
        <v>0.20024368748854018</v>
      </c>
      <c r="J15" s="55">
        <f>SUM('BLS LF projections 2019-2029'!J148,'BLS LF projections 2019-2029'!J164)/SUM('BLS LF projections 2019-2029'!J148,'BLS LF projections 2019-2029'!J164,'BLS LF projections 2019-2029'!J180,'BLS LF projections 2019-2029'!J196)</f>
        <v>0.20343272864256537</v>
      </c>
      <c r="K15" s="55">
        <f>SUM('BLS LF projections 2019-2029'!K148,'BLS LF projections 2019-2029'!K164)/SUM('BLS LF projections 2019-2029'!K148,'BLS LF projections 2019-2029'!K164,'BLS LF projections 2019-2029'!K180,'BLS LF projections 2019-2029'!K196)</f>
        <v>0.20657903985379911</v>
      </c>
      <c r="L15" s="55">
        <f>SUM('BLS LF projections 2019-2029'!L148,'BLS LF projections 2019-2029'!L164)/SUM('BLS LF projections 2019-2029'!L148,'BLS LF projections 2019-2029'!L164,'BLS LF projections 2019-2029'!L180,'BLS LF projections 2019-2029'!L196)</f>
        <v>0.20967055517661531</v>
      </c>
      <c r="M15" s="55">
        <f>SUM('BLS LF projections 2019-2029'!M148,'BLS LF projections 2019-2029'!M164)/SUM('BLS LF projections 2019-2029'!M148,'BLS LF projections 2019-2029'!M164,'BLS LF projections 2019-2029'!M180,'BLS LF projections 2019-2029'!M196)</f>
        <v>0.21263856345163726</v>
      </c>
      <c r="N15" s="55">
        <f>SUM('BLS LF projections 2019-2029'!N148,'BLS LF projections 2019-2029'!N164)/SUM('BLS LF projections 2019-2029'!N148,'BLS LF projections 2019-2029'!N164,'BLS LF projections 2019-2029'!N180,'BLS LF projections 2019-2029'!N196)</f>
        <v>0.21566110539537364</v>
      </c>
      <c r="O15" s="55">
        <f>SUM('BLS LF projections 2019-2029'!O148,'BLS LF projections 2019-2029'!O164)/SUM('BLS LF projections 2019-2029'!O148,'BLS LF projections 2019-2029'!O164,'BLS LF projections 2019-2029'!O180,'BLS LF projections 2019-2029'!O196)</f>
        <v>0.2186559526960202</v>
      </c>
      <c r="P15" s="55">
        <f>SUM('BLS LF projections 2019-2029'!P148,'BLS LF projections 2019-2029'!P164)/SUM('BLS LF projections 2019-2029'!P148,'BLS LF projections 2019-2029'!P164,'BLS LF projections 2019-2029'!P180,'BLS LF projections 2019-2029'!P196)</f>
        <v>0.22162348425423117</v>
      </c>
      <c r="Q15" s="55">
        <f>SUM('BLS LF projections 2019-2029'!Q148,'BLS LF projections 2019-2029'!Q164)/SUM('BLS LF projections 2019-2029'!Q148,'BLS LF projections 2019-2029'!Q164,'BLS LF projections 2019-2029'!Q180,'BLS LF projections 2019-2029'!Q196)</f>
        <v>0.22456407209020046</v>
      </c>
      <c r="R15" s="55">
        <f>SUM('BLS LF projections 2019-2029'!R148,'BLS LF projections 2019-2029'!R164)/SUM('BLS LF projections 2019-2029'!R148,'BLS LF projections 2019-2029'!R164,'BLS LF projections 2019-2029'!R180,'BLS LF projections 2019-2029'!R196)</f>
        <v>0.22747808149913301</v>
      </c>
      <c r="S15" s="55">
        <f>SUM('BLS LF projections 2019-2029'!S148,'BLS LF projections 2019-2029'!S164)/SUM('BLS LF projections 2019-2029'!S148,'BLS LF projections 2019-2029'!S164,'BLS LF projections 2019-2029'!S180,'BLS LF projections 2019-2029'!S196)</f>
        <v>0.23036587120251864</v>
      </c>
      <c r="T15" s="55">
        <f>SUM('BLS LF projections 2019-2029'!T148,'BLS LF projections 2019-2029'!T164)/SUM('BLS LF projections 2019-2029'!T148,'BLS LF projections 2019-2029'!T164,'BLS LF projections 2019-2029'!T180,'BLS LF projections 2019-2029'!T196)</f>
        <v>0.23322779349534153</v>
      </c>
      <c r="U15" s="55">
        <f>SUM('BLS LF projections 2019-2029'!U148,'BLS LF projections 2019-2029'!U164)/SUM('BLS LF projections 2019-2029'!U148,'BLS LF projections 2019-2029'!U164,'BLS LF projections 2019-2029'!U180,'BLS LF projections 2019-2029'!U196)</f>
        <v>0.23606419438935689</v>
      </c>
      <c r="V15" s="55">
        <f>SUM('BLS LF projections 2019-2029'!V148,'BLS LF projections 2019-2029'!V164)/SUM('BLS LF projections 2019-2029'!V148,'BLS LF projections 2019-2029'!V164,'BLS LF projections 2019-2029'!V180,'BLS LF projections 2019-2029'!V196)</f>
        <v>0.2388754137525422</v>
      </c>
      <c r="W15" s="55">
        <f>SUM('BLS LF projections 2019-2029'!W148,'BLS LF projections 2019-2029'!W164)/SUM('BLS LF projections 2019-2029'!W148,'BLS LF projections 2019-2029'!W164,'BLS LF projections 2019-2029'!W180,'BLS LF projections 2019-2029'!W196)</f>
        <v>0.2416617854448577</v>
      </c>
      <c r="X15" s="55">
        <f>SUM('BLS LF projections 2019-2029'!X148,'BLS LF projections 2019-2029'!X164)/SUM('BLS LF projections 2019-2029'!X148,'BLS LF projections 2019-2029'!X164,'BLS LF projections 2019-2029'!X180,'BLS LF projections 2019-2029'!X196)</f>
        <v>0.24442363745042056</v>
      </c>
      <c r="Y15" s="55">
        <f>SUM('BLS LF projections 2019-2029'!Y148,'BLS LF projections 2019-2029'!Y164)/SUM('BLS LF projections 2019-2029'!Y148,'BLS LF projections 2019-2029'!Y164,'BLS LF projections 2019-2029'!Y180,'BLS LF projections 2019-2029'!Y196)</f>
        <v>0.24716129200620438</v>
      </c>
      <c r="Z15" s="55">
        <f>SUM('BLS LF projections 2019-2029'!Z148,'BLS LF projections 2019-2029'!Z164)/SUM('BLS LF projections 2019-2029'!Z148,'BLS LF projections 2019-2029'!Z164,'BLS LF projections 2019-2029'!Z180,'BLS LF projections 2019-2029'!Z196)</f>
        <v>0.24987506572737389</v>
      </c>
      <c r="AA15" s="55">
        <f>SUM('BLS LF projections 2019-2029'!AA148,'BLS LF projections 2019-2029'!AA164)/SUM('BLS LF projections 2019-2029'!AA148,'BLS LF projections 2019-2029'!AA164,'BLS LF projections 2019-2029'!AA180,'BLS LF projections 2019-2029'!AA196)</f>
        <v>0.25256526972934706</v>
      </c>
      <c r="AB15" s="55">
        <f>SUM('BLS LF projections 2019-2029'!AB148,'BLS LF projections 2019-2029'!AB164)/SUM('BLS LF projections 2019-2029'!AB148,'BLS LF projections 2019-2029'!AB164,'BLS LF projections 2019-2029'!AB180,'BLS LF projections 2019-2029'!AB196)</f>
        <v>0.2552322097466988</v>
      </c>
      <c r="AC15" s="55">
        <f>SUM('BLS LF projections 2019-2029'!AC148,'BLS LF projections 2019-2029'!AC164)/SUM('BLS LF projections 2019-2029'!AC148,'BLS LF projections 2019-2029'!AC164,'BLS LF projections 2019-2029'!AC180,'BLS LF projections 2019-2029'!AC196)</f>
        <v>0.2578761862489895</v>
      </c>
      <c r="AD15" s="55">
        <f>SUM('BLS LF projections 2019-2029'!AD148,'BLS LF projections 2019-2029'!AD164)/SUM('BLS LF projections 2019-2029'!AD148,'BLS LF projections 2019-2029'!AD164,'BLS LF projections 2019-2029'!AD180,'BLS LF projections 2019-2029'!AD196)</f>
        <v>0.26049749455361171</v>
      </c>
      <c r="AE15" s="55">
        <f>SUM('BLS LF projections 2019-2029'!AE148,'BLS LF projections 2019-2029'!AE164)/SUM('BLS LF projections 2019-2029'!AE148,'BLS LF projections 2019-2029'!AE164,'BLS LF projections 2019-2029'!AE180,'BLS LF projections 2019-2029'!AE196)</f>
        <v>0.26309642493575125</v>
      </c>
      <c r="AF15" s="55">
        <f>SUM('BLS LF projections 2019-2029'!AF148,'BLS LF projections 2019-2029'!AF164)/SUM('BLS LF projections 2019-2029'!AF148,'BLS LF projections 2019-2029'!AF164,'BLS LF projections 2019-2029'!AF180,'BLS LF projections 2019-2029'!AF196)</f>
        <v>0.26567326273554204</v>
      </c>
      <c r="AG15" s="55">
        <f>SUM('BLS LF projections 2019-2029'!AG148,'BLS LF projections 2019-2029'!AG164)/SUM('BLS LF projections 2019-2029'!AG148,'BLS LF projections 2019-2029'!AG164,'BLS LF projections 2019-2029'!AG180,'BLS LF projections 2019-2029'!AG196)</f>
        <v>0.26822828846249935</v>
      </c>
    </row>
    <row r="16" spans="1:33" x14ac:dyDescent="0.2">
      <c r="A16" s="3" t="s">
        <v>504</v>
      </c>
      <c r="B16" s="55">
        <f>SUM('BLS LF projections 2019-2029'!B180,'BLS LF projections 2019-2029'!B196)/SUM('BLS LF projections 2019-2029'!B148,'BLS LF projections 2019-2029'!B164,'BLS LF projections 2019-2029'!B180,'BLS LF projections 2019-2029'!B196)</f>
        <v>0.82233989861621526</v>
      </c>
      <c r="C16" s="55">
        <f>SUM('BLS LF projections 2019-2029'!C180,'BLS LF projections 2019-2029'!C196)/SUM('BLS LF projections 2019-2029'!C148,'BLS LF projections 2019-2029'!C164,'BLS LF projections 2019-2029'!C180,'BLS LF projections 2019-2029'!C196)</f>
        <v>0.81914712361109421</v>
      </c>
      <c r="D16" s="55">
        <f>SUM('BLS LF projections 2019-2029'!D180,'BLS LF projections 2019-2029'!D196)/SUM('BLS LF projections 2019-2029'!D148,'BLS LF projections 2019-2029'!D164,'BLS LF projections 2019-2029'!D180,'BLS LF projections 2019-2029'!D196)</f>
        <v>0.8159553405464971</v>
      </c>
      <c r="E16" s="55">
        <f>SUM('BLS LF projections 2019-2029'!E180,'BLS LF projections 2019-2029'!E196)/SUM('BLS LF projections 2019-2029'!E148,'BLS LF projections 2019-2029'!E164,'BLS LF projections 2019-2029'!E180,'BLS LF projections 2019-2029'!E196)</f>
        <v>0.81267782225008434</v>
      </c>
      <c r="F16" s="55">
        <f>SUM('BLS LF projections 2019-2029'!F180,'BLS LF projections 2019-2029'!F196)/SUM('BLS LF projections 2019-2029'!F148,'BLS LF projections 2019-2029'!F164,'BLS LF projections 2019-2029'!F180,'BLS LF projections 2019-2029'!F196)</f>
        <v>0.80942038984647324</v>
      </c>
      <c r="G16" s="55">
        <f>SUM('BLS LF projections 2019-2029'!G180,'BLS LF projections 2019-2029'!G196)/SUM('BLS LF projections 2019-2029'!G148,'BLS LF projections 2019-2029'!G164,'BLS LF projections 2019-2029'!G180,'BLS LF projections 2019-2029'!G196)</f>
        <v>0.80619507069163165</v>
      </c>
      <c r="H16" s="55">
        <f>SUM('BLS LF projections 2019-2029'!H180,'BLS LF projections 2019-2029'!H196)/SUM('BLS LF projections 2019-2029'!H148,'BLS LF projections 2019-2029'!H164,'BLS LF projections 2019-2029'!H180,'BLS LF projections 2019-2029'!H196)</f>
        <v>0.80297536969235894</v>
      </c>
      <c r="I16" s="55">
        <f>SUM('BLS LF projections 2019-2029'!I180,'BLS LF projections 2019-2029'!I196)/SUM('BLS LF projections 2019-2029'!I148,'BLS LF projections 2019-2029'!I164,'BLS LF projections 2019-2029'!I180,'BLS LF projections 2019-2029'!I196)</f>
        <v>0.79975631251145984</v>
      </c>
      <c r="J16" s="55">
        <f>SUM('BLS LF projections 2019-2029'!J180,'BLS LF projections 2019-2029'!J196)/SUM('BLS LF projections 2019-2029'!J148,'BLS LF projections 2019-2029'!J164,'BLS LF projections 2019-2029'!J180,'BLS LF projections 2019-2029'!J196)</f>
        <v>0.79656727135743466</v>
      </c>
      <c r="K16" s="55">
        <f>SUM('BLS LF projections 2019-2029'!K180,'BLS LF projections 2019-2029'!K196)/SUM('BLS LF projections 2019-2029'!K148,'BLS LF projections 2019-2029'!K164,'BLS LF projections 2019-2029'!K180,'BLS LF projections 2019-2029'!K196)</f>
        <v>0.79342096014620089</v>
      </c>
      <c r="L16" s="55">
        <f>SUM('BLS LF projections 2019-2029'!L180,'BLS LF projections 2019-2029'!L196)/SUM('BLS LF projections 2019-2029'!L148,'BLS LF projections 2019-2029'!L164,'BLS LF projections 2019-2029'!L180,'BLS LF projections 2019-2029'!L196)</f>
        <v>0.79032944482338474</v>
      </c>
      <c r="M16" s="55">
        <f>SUM('BLS LF projections 2019-2029'!M180,'BLS LF projections 2019-2029'!M196)/SUM('BLS LF projections 2019-2029'!M148,'BLS LF projections 2019-2029'!M164,'BLS LF projections 2019-2029'!M180,'BLS LF projections 2019-2029'!M196)</f>
        <v>0.78736143654836277</v>
      </c>
      <c r="N16" s="55">
        <f>SUM('BLS LF projections 2019-2029'!N180,'BLS LF projections 2019-2029'!N196)/SUM('BLS LF projections 2019-2029'!N148,'BLS LF projections 2019-2029'!N164,'BLS LF projections 2019-2029'!N180,'BLS LF projections 2019-2029'!N196)</f>
        <v>0.78433889460462636</v>
      </c>
      <c r="O16" s="55">
        <f>SUM('BLS LF projections 2019-2029'!O180,'BLS LF projections 2019-2029'!O196)/SUM('BLS LF projections 2019-2029'!O148,'BLS LF projections 2019-2029'!O164,'BLS LF projections 2019-2029'!O180,'BLS LF projections 2019-2029'!O196)</f>
        <v>0.78134404730397977</v>
      </c>
      <c r="P16" s="55">
        <f>SUM('BLS LF projections 2019-2029'!P180,'BLS LF projections 2019-2029'!P196)/SUM('BLS LF projections 2019-2029'!P148,'BLS LF projections 2019-2029'!P164,'BLS LF projections 2019-2029'!P180,'BLS LF projections 2019-2029'!P196)</f>
        <v>0.77837651574576883</v>
      </c>
      <c r="Q16" s="55">
        <f>SUM('BLS LF projections 2019-2029'!Q180,'BLS LF projections 2019-2029'!Q196)/SUM('BLS LF projections 2019-2029'!Q148,'BLS LF projections 2019-2029'!Q164,'BLS LF projections 2019-2029'!Q180,'BLS LF projections 2019-2029'!Q196)</f>
        <v>0.77543592790979954</v>
      </c>
      <c r="R16" s="55">
        <f>SUM('BLS LF projections 2019-2029'!R180,'BLS LF projections 2019-2029'!R196)/SUM('BLS LF projections 2019-2029'!R148,'BLS LF projections 2019-2029'!R164,'BLS LF projections 2019-2029'!R180,'BLS LF projections 2019-2029'!R196)</f>
        <v>0.77252191850086693</v>
      </c>
      <c r="S16" s="55">
        <f>SUM('BLS LF projections 2019-2029'!S180,'BLS LF projections 2019-2029'!S196)/SUM('BLS LF projections 2019-2029'!S148,'BLS LF projections 2019-2029'!S164,'BLS LF projections 2019-2029'!S180,'BLS LF projections 2019-2029'!S196)</f>
        <v>0.76963412879748139</v>
      </c>
      <c r="T16" s="55">
        <f>SUM('BLS LF projections 2019-2029'!T180,'BLS LF projections 2019-2029'!T196)/SUM('BLS LF projections 2019-2029'!T148,'BLS LF projections 2019-2029'!T164,'BLS LF projections 2019-2029'!T180,'BLS LF projections 2019-2029'!T196)</f>
        <v>0.76677220650465849</v>
      </c>
      <c r="U16" s="55">
        <f>SUM('BLS LF projections 2019-2029'!U180,'BLS LF projections 2019-2029'!U196)/SUM('BLS LF projections 2019-2029'!U148,'BLS LF projections 2019-2029'!U164,'BLS LF projections 2019-2029'!U180,'BLS LF projections 2019-2029'!U196)</f>
        <v>0.76393580561064311</v>
      </c>
      <c r="V16" s="55">
        <f>SUM('BLS LF projections 2019-2029'!V180,'BLS LF projections 2019-2029'!V196)/SUM('BLS LF projections 2019-2029'!V148,'BLS LF projections 2019-2029'!V164,'BLS LF projections 2019-2029'!V180,'BLS LF projections 2019-2029'!V196)</f>
        <v>0.76112458624745782</v>
      </c>
      <c r="W16" s="55">
        <f>SUM('BLS LF projections 2019-2029'!W180,'BLS LF projections 2019-2029'!W196)/SUM('BLS LF projections 2019-2029'!W148,'BLS LF projections 2019-2029'!W164,'BLS LF projections 2019-2029'!W180,'BLS LF projections 2019-2029'!W196)</f>
        <v>0.75833821455514228</v>
      </c>
      <c r="X16" s="55">
        <f>SUM('BLS LF projections 2019-2029'!X180,'BLS LF projections 2019-2029'!X196)/SUM('BLS LF projections 2019-2029'!X148,'BLS LF projections 2019-2029'!X164,'BLS LF projections 2019-2029'!X180,'BLS LF projections 2019-2029'!X196)</f>
        <v>0.75557636254957938</v>
      </c>
      <c r="Y16" s="55">
        <f>SUM('BLS LF projections 2019-2029'!Y180,'BLS LF projections 2019-2029'!Y196)/SUM('BLS LF projections 2019-2029'!Y148,'BLS LF projections 2019-2029'!Y164,'BLS LF projections 2019-2029'!Y180,'BLS LF projections 2019-2029'!Y196)</f>
        <v>0.7528387079937956</v>
      </c>
      <c r="Z16" s="55">
        <f>SUM('BLS LF projections 2019-2029'!Z180,'BLS LF projections 2019-2029'!Z196)/SUM('BLS LF projections 2019-2029'!Z148,'BLS LF projections 2019-2029'!Z164,'BLS LF projections 2019-2029'!Z180,'BLS LF projections 2019-2029'!Z196)</f>
        <v>0.75012493427262605</v>
      </c>
      <c r="AA16" s="55">
        <f>SUM('BLS LF projections 2019-2029'!AA180,'BLS LF projections 2019-2029'!AA196)/SUM('BLS LF projections 2019-2029'!AA148,'BLS LF projections 2019-2029'!AA164,'BLS LF projections 2019-2029'!AA180,'BLS LF projections 2019-2029'!AA196)</f>
        <v>0.74743473027065288</v>
      </c>
      <c r="AB16" s="55">
        <f>SUM('BLS LF projections 2019-2029'!AB180,'BLS LF projections 2019-2029'!AB196)/SUM('BLS LF projections 2019-2029'!AB148,'BLS LF projections 2019-2029'!AB164,'BLS LF projections 2019-2029'!AB180,'BLS LF projections 2019-2029'!AB196)</f>
        <v>0.7447677902533012</v>
      </c>
      <c r="AC16" s="55">
        <f>SUM('BLS LF projections 2019-2029'!AC180,'BLS LF projections 2019-2029'!AC196)/SUM('BLS LF projections 2019-2029'!AC148,'BLS LF projections 2019-2029'!AC164,'BLS LF projections 2019-2029'!AC180,'BLS LF projections 2019-2029'!AC196)</f>
        <v>0.74212381375101044</v>
      </c>
      <c r="AD16" s="55">
        <f>SUM('BLS LF projections 2019-2029'!AD180,'BLS LF projections 2019-2029'!AD196)/SUM('BLS LF projections 2019-2029'!AD148,'BLS LF projections 2019-2029'!AD164,'BLS LF projections 2019-2029'!AD180,'BLS LF projections 2019-2029'!AD196)</f>
        <v>0.73950250544638829</v>
      </c>
      <c r="AE16" s="55">
        <f>SUM('BLS LF projections 2019-2029'!AE180,'BLS LF projections 2019-2029'!AE196)/SUM('BLS LF projections 2019-2029'!AE148,'BLS LF projections 2019-2029'!AE164,'BLS LF projections 2019-2029'!AE180,'BLS LF projections 2019-2029'!AE196)</f>
        <v>0.73690357506424875</v>
      </c>
      <c r="AF16" s="55">
        <f>SUM('BLS LF projections 2019-2029'!AF180,'BLS LF projections 2019-2029'!AF196)/SUM('BLS LF projections 2019-2029'!AF148,'BLS LF projections 2019-2029'!AF164,'BLS LF projections 2019-2029'!AF180,'BLS LF projections 2019-2029'!AF196)</f>
        <v>0.73432673726445796</v>
      </c>
      <c r="AG16" s="55">
        <f>SUM('BLS LF projections 2019-2029'!AG180,'BLS LF projections 2019-2029'!AG196)/SUM('BLS LF projections 2019-2029'!AG148,'BLS LF projections 2019-2029'!AG164,'BLS LF projections 2019-2029'!AG180,'BLS LF projections 2019-2029'!AG196)</f>
        <v>0.73177171153750065</v>
      </c>
    </row>
    <row r="17" spans="1:33" x14ac:dyDescent="0.2">
      <c r="A17" s="3"/>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spans="1:33" x14ac:dyDescent="0.2">
      <c r="A18" s="3" t="s">
        <v>516</v>
      </c>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spans="1:33" x14ac:dyDescent="0.2">
      <c r="A19" s="3"/>
      <c r="B19" s="3">
        <v>2019</v>
      </c>
      <c r="C19" s="3">
        <v>2020</v>
      </c>
      <c r="D19" s="3">
        <v>2021</v>
      </c>
      <c r="E19" s="3">
        <v>2022</v>
      </c>
      <c r="F19" s="3">
        <v>2023</v>
      </c>
      <c r="G19" s="3">
        <v>2024</v>
      </c>
      <c r="H19" s="3">
        <v>2025</v>
      </c>
      <c r="I19" s="3">
        <v>2026</v>
      </c>
      <c r="J19" s="3">
        <v>2027</v>
      </c>
      <c r="K19" s="3">
        <v>2028</v>
      </c>
      <c r="L19" s="3">
        <v>2029</v>
      </c>
      <c r="M19" s="3">
        <v>2030</v>
      </c>
      <c r="N19" s="3">
        <v>2031</v>
      </c>
      <c r="O19" s="3">
        <v>2032</v>
      </c>
      <c r="P19" s="3">
        <v>2033</v>
      </c>
      <c r="Q19" s="3">
        <v>2034</v>
      </c>
      <c r="R19" s="3">
        <v>2035</v>
      </c>
      <c r="S19" s="3">
        <v>2036</v>
      </c>
      <c r="T19" s="3">
        <v>2037</v>
      </c>
      <c r="U19" s="3">
        <v>2038</v>
      </c>
      <c r="V19" s="3">
        <v>2039</v>
      </c>
      <c r="W19" s="3">
        <v>2040</v>
      </c>
      <c r="X19" s="3">
        <v>2041</v>
      </c>
      <c r="Y19" s="3">
        <v>2042</v>
      </c>
      <c r="Z19" s="3">
        <v>2043</v>
      </c>
      <c r="AA19" s="3">
        <v>2044</v>
      </c>
      <c r="AB19" s="3">
        <v>2045</v>
      </c>
      <c r="AC19" s="3">
        <v>2046</v>
      </c>
      <c r="AD19" s="3">
        <v>2047</v>
      </c>
      <c r="AE19" s="3">
        <v>2048</v>
      </c>
      <c r="AF19" s="3">
        <v>2049</v>
      </c>
      <c r="AG19" s="3">
        <v>2050</v>
      </c>
    </row>
    <row r="20" spans="1:33" x14ac:dyDescent="0.2">
      <c r="A20" s="3" t="s">
        <v>518</v>
      </c>
      <c r="B20" s="55">
        <f>SUM('BLS LF projections 2019-2029'!B5:B6)/SUM('BLS LF projections 2019-2029'!B5:B18)</f>
        <v>3.6053003295890229E-2</v>
      </c>
      <c r="C20" s="55">
        <f>SUM('BLS LF projections 2019-2029'!C5:C6)/SUM('BLS LF projections 2019-2029'!C5:C18)</f>
        <v>3.4891504095218392E-2</v>
      </c>
      <c r="D20" s="55">
        <f>SUM('BLS LF projections 2019-2029'!D5:D6)/SUM('BLS LF projections 2019-2029'!D5:D18)</f>
        <v>3.3912158971191923E-2</v>
      </c>
      <c r="E20" s="55">
        <f>SUM('BLS LF projections 2019-2029'!E5:E6)/SUM('BLS LF projections 2019-2029'!E5:E18)</f>
        <v>3.3279886193759947E-2</v>
      </c>
      <c r="F20" s="55">
        <f>SUM('BLS LF projections 2019-2029'!F5:F6)/SUM('BLS LF projections 2019-2029'!F5:F18)</f>
        <v>3.2637584818723413E-2</v>
      </c>
      <c r="G20" s="55">
        <f>SUM('BLS LF projections 2019-2029'!G5:G6)/SUM('BLS LF projections 2019-2029'!G5:G18)</f>
        <v>3.1906763469621707E-2</v>
      </c>
      <c r="H20" s="55">
        <f>SUM('BLS LF projections 2019-2029'!H5:H6)/SUM('BLS LF projections 2019-2029'!H5:H18)</f>
        <v>3.1103450325418287E-2</v>
      </c>
      <c r="I20" s="55">
        <f>SUM('BLS LF projections 2019-2029'!I5:I6)/SUM('BLS LF projections 2019-2029'!I5:I18)</f>
        <v>3.0271664231763362E-2</v>
      </c>
      <c r="J20" s="55">
        <f>SUM('BLS LF projections 2019-2029'!J5:J6)/SUM('BLS LF projections 2019-2029'!J5:J18)</f>
        <v>2.9229990464642659E-2</v>
      </c>
      <c r="K20" s="55">
        <f>SUM('BLS LF projections 2019-2029'!K5:K6)/SUM('BLS LF projections 2019-2029'!K5:K18)</f>
        <v>2.8203581239786085E-2</v>
      </c>
      <c r="L20" s="55">
        <f>SUM('BLS LF projections 2019-2029'!L5:L6)/SUM('BLS LF projections 2019-2029'!L5:L18)</f>
        <v>2.749924212391857E-2</v>
      </c>
      <c r="M20" s="55">
        <f>SUM('BLS LF projections 2019-2029'!M5:M6)/SUM('BLS LF projections 2019-2029'!M5:M18)</f>
        <v>2.685378701949117E-2</v>
      </c>
      <c r="N20" s="55">
        <f>SUM('BLS LF projections 2019-2029'!N5:N6)/SUM('BLS LF projections 2019-2029'!N5:N18)</f>
        <v>2.6074228408427852E-2</v>
      </c>
      <c r="O20" s="55">
        <f>SUM('BLS LF projections 2019-2029'!O5:O6)/SUM('BLS LF projections 2019-2029'!O5:O18)</f>
        <v>2.5301812437894162E-2</v>
      </c>
      <c r="P20" s="55">
        <f>SUM('BLS LF projections 2019-2029'!P5:P6)/SUM('BLS LF projections 2019-2029'!P5:P18)</f>
        <v>2.4536441389788249E-2</v>
      </c>
      <c r="Q20" s="55">
        <f>SUM('BLS LF projections 2019-2029'!Q5:Q6)/SUM('BLS LF projections 2019-2029'!Q5:Q18)</f>
        <v>2.3778019320417888E-2</v>
      </c>
      <c r="R20" s="55">
        <f>SUM('BLS LF projections 2019-2029'!R5:R6)/SUM('BLS LF projections 2019-2029'!R5:R18)</f>
        <v>2.3026452020407137E-2</v>
      </c>
      <c r="S20" s="55">
        <f>SUM('BLS LF projections 2019-2029'!S5:S6)/SUM('BLS LF projections 2019-2029'!S5:S18)</f>
        <v>2.2281646975685285E-2</v>
      </c>
      <c r="T20" s="55">
        <f>SUM('BLS LF projections 2019-2029'!T5:T6)/SUM('BLS LF projections 2019-2029'!T5:T18)</f>
        <v>2.1543513329522833E-2</v>
      </c>
      <c r="U20" s="55">
        <f>SUM('BLS LF projections 2019-2029'!U5:U6)/SUM('BLS LF projections 2019-2029'!U5:U18)</f>
        <v>2.0811961845584717E-2</v>
      </c>
      <c r="V20" s="55">
        <f>SUM('BLS LF projections 2019-2029'!V5:V6)/SUM('BLS LF projections 2019-2029'!V5:V18)</f>
        <v>2.0086904871966679E-2</v>
      </c>
      <c r="W20" s="55">
        <f>SUM('BLS LF projections 2019-2029'!W5:W6)/SUM('BLS LF projections 2019-2029'!W5:W18)</f>
        <v>1.9368256306184984E-2</v>
      </c>
      <c r="X20" s="55">
        <f>SUM('BLS LF projections 2019-2029'!X5:X6)/SUM('BLS LF projections 2019-2029'!X5:X18)</f>
        <v>1.8655931561090935E-2</v>
      </c>
      <c r="Y20" s="55">
        <f>SUM('BLS LF projections 2019-2029'!Y5:Y6)/SUM('BLS LF projections 2019-2029'!Y5:Y18)</f>
        <v>1.7949847531681055E-2</v>
      </c>
      <c r="Z20" s="55">
        <f>SUM('BLS LF projections 2019-2029'!Z5:Z6)/SUM('BLS LF projections 2019-2029'!Z5:Z18)</f>
        <v>1.7249922562775737E-2</v>
      </c>
      <c r="AA20" s="55">
        <f>SUM('BLS LF projections 2019-2029'!AA5:AA6)/SUM('BLS LF projections 2019-2029'!AA5:AA18)</f>
        <v>1.6556076417540016E-2</v>
      </c>
      <c r="AB20" s="55">
        <f>SUM('BLS LF projections 2019-2029'!AB5:AB6)/SUM('BLS LF projections 2019-2029'!AB5:AB18)</f>
        <v>1.5868230246821324E-2</v>
      </c>
      <c r="AC20" s="55">
        <f>SUM('BLS LF projections 2019-2029'!AC5:AC6)/SUM('BLS LF projections 2019-2029'!AC5:AC18)</f>
        <v>1.5186306559278637E-2</v>
      </c>
      <c r="AD20" s="55">
        <f>SUM('BLS LF projections 2019-2029'!AD5:AD6)/SUM('BLS LF projections 2019-2029'!AD5:AD18)</f>
        <v>1.4510229192280098E-2</v>
      </c>
      <c r="AE20" s="55">
        <f>SUM('BLS LF projections 2019-2029'!AE5:AE6)/SUM('BLS LF projections 2019-2029'!AE5:AE18)</f>
        <v>1.3839923283546853E-2</v>
      </c>
      <c r="AF20" s="55">
        <f>SUM('BLS LF projections 2019-2029'!AF5:AF6)/SUM('BLS LF projections 2019-2029'!AF5:AF18)</f>
        <v>1.317531524351844E-2</v>
      </c>
      <c r="AG20" s="55">
        <f>SUM('BLS LF projections 2019-2029'!AG5:AG6)/SUM('BLS LF projections 2019-2029'!AG5:AG18)</f>
        <v>1.2516332728421026E-2</v>
      </c>
    </row>
    <row r="21" spans="1:33" x14ac:dyDescent="0.2">
      <c r="A21" s="3" t="s">
        <v>519</v>
      </c>
      <c r="B21" s="55">
        <f>'BLS LF projections 2019-2029'!B7/SUM('BLS LF projections 2019-2029'!B5:B18)</f>
        <v>9.2914753236270686E-2</v>
      </c>
      <c r="C21" s="55">
        <f>'BLS LF projections 2019-2029'!C7/SUM('BLS LF projections 2019-2029'!C5:C18)</f>
        <v>9.2242816634010391E-2</v>
      </c>
      <c r="D21" s="55">
        <f>'BLS LF projections 2019-2029'!D7/SUM('BLS LF projections 2019-2029'!D5:D18)</f>
        <v>9.1631246896985985E-2</v>
      </c>
      <c r="E21" s="55">
        <f>'BLS LF projections 2019-2029'!E7/SUM('BLS LF projections 2019-2029'!E5:E18)</f>
        <v>9.0743598398996955E-2</v>
      </c>
      <c r="F21" s="55">
        <f>'BLS LF projections 2019-2029'!F7/SUM('BLS LF projections 2019-2029'!F5:F18)</f>
        <v>8.9927345376442147E-2</v>
      </c>
      <c r="G21" s="55">
        <f>'BLS LF projections 2019-2029'!G7/SUM('BLS LF projections 2019-2029'!G5:G18)</f>
        <v>8.9218332059610245E-2</v>
      </c>
      <c r="H21" s="55">
        <f>'BLS LF projections 2019-2029'!H7/SUM('BLS LF projections 2019-2029'!H5:H18)</f>
        <v>8.8222532616125296E-2</v>
      </c>
      <c r="I21" s="55">
        <f>'BLS LF projections 2019-2029'!I7/SUM('BLS LF projections 2019-2029'!I5:I18)</f>
        <v>8.7502735569501208E-2</v>
      </c>
      <c r="J21" s="55">
        <f>'BLS LF projections 2019-2029'!J7/SUM('BLS LF projections 2019-2029'!J5:J18)</f>
        <v>8.7319151941798998E-2</v>
      </c>
      <c r="K21" s="55">
        <f>'BLS LF projections 2019-2029'!K7/SUM('BLS LF projections 2019-2029'!K5:K18)</f>
        <v>8.6977150120370425E-2</v>
      </c>
      <c r="L21" s="55">
        <f>'BLS LF projections 2019-2029'!L7/SUM('BLS LF projections 2019-2029'!L5:L18)</f>
        <v>8.6018935242403755E-2</v>
      </c>
      <c r="M21" s="55">
        <f>'BLS LF projections 2019-2029'!M7/SUM('BLS LF projections 2019-2029'!M5:M18)</f>
        <v>8.5243556032472231E-2</v>
      </c>
      <c r="N21" s="55">
        <f>'BLS LF projections 2019-2029'!N7/SUM('BLS LF projections 2019-2029'!N5:N18)</f>
        <v>8.4588463747895068E-2</v>
      </c>
      <c r="O21" s="55">
        <f>'BLS LF projections 2019-2029'!O7/SUM('BLS LF projections 2019-2029'!O5:O18)</f>
        <v>8.3939373691548358E-2</v>
      </c>
      <c r="P21" s="55">
        <f>'BLS LF projections 2019-2029'!P7/SUM('BLS LF projections 2019-2029'!P5:P18)</f>
        <v>8.3296203747252689E-2</v>
      </c>
      <c r="Q21" s="55">
        <f>'BLS LF projections 2019-2029'!Q7/SUM('BLS LF projections 2019-2029'!Q5:Q18)</f>
        <v>8.2658873289931697E-2</v>
      </c>
      <c r="R21" s="55">
        <f>'BLS LF projections 2019-2029'!R7/SUM('BLS LF projections 2019-2029'!R5:R18)</f>
        <v>8.2027303151920125E-2</v>
      </c>
      <c r="S21" s="55">
        <f>'BLS LF projections 2019-2029'!S7/SUM('BLS LF projections 2019-2029'!S5:S18)</f>
        <v>8.1401415590180659E-2</v>
      </c>
      <c r="T21" s="55">
        <f>'BLS LF projections 2019-2029'!T7/SUM('BLS LF projections 2019-2029'!T5:T18)</f>
        <v>8.078113425440249E-2</v>
      </c>
      <c r="U21" s="55">
        <f>'BLS LF projections 2019-2029'!U7/SUM('BLS LF projections 2019-2029'!U5:U18)</f>
        <v>8.016638415595248E-2</v>
      </c>
      <c r="V21" s="55">
        <f>'BLS LF projections 2019-2029'!V7/SUM('BLS LF projections 2019-2029'!V5:V18)</f>
        <v>7.9557091637654079E-2</v>
      </c>
      <c r="W21" s="55">
        <f>'BLS LF projections 2019-2029'!W7/SUM('BLS LF projections 2019-2029'!W5:W18)</f>
        <v>7.8953184344366892E-2</v>
      </c>
      <c r="X21" s="55">
        <f>'BLS LF projections 2019-2029'!X7/SUM('BLS LF projections 2019-2029'!X5:X18)</f>
        <v>7.8354591194343307E-2</v>
      </c>
      <c r="Y21" s="55">
        <f>'BLS LF projections 2019-2029'!Y7/SUM('BLS LF projections 2019-2029'!Y5:Y18)</f>
        <v>7.7761242351337731E-2</v>
      </c>
      <c r="Z21" s="55">
        <f>'BLS LF projections 2019-2029'!Z7/SUM('BLS LF projections 2019-2029'!Z5:Z18)</f>
        <v>7.7173069197445765E-2</v>
      </c>
      <c r="AA21" s="55">
        <f>'BLS LF projections 2019-2029'!AA7/SUM('BLS LF projections 2019-2029'!AA5:AA18)</f>
        <v>7.6590004306651499E-2</v>
      </c>
      <c r="AB21" s="55">
        <f>'BLS LF projections 2019-2029'!AB7/SUM('BLS LF projections 2019-2029'!AB5:AB18)</f>
        <v>7.6011981419059876E-2</v>
      </c>
      <c r="AC21" s="55">
        <f>'BLS LF projections 2019-2029'!AC7/SUM('BLS LF projections 2019-2029'!AC5:AC18)</f>
        <v>7.5438935415796271E-2</v>
      </c>
      <c r="AD21" s="55">
        <f>'BLS LF projections 2019-2029'!AD7/SUM('BLS LF projections 2019-2029'!AD5:AD18)</f>
        <v>7.4870802294549885E-2</v>
      </c>
      <c r="AE21" s="55">
        <f>'BLS LF projections 2019-2029'!AE7/SUM('BLS LF projections 2019-2029'!AE5:AE18)</f>
        <v>7.4307519145745238E-2</v>
      </c>
      <c r="AF21" s="55">
        <f>'BLS LF projections 2019-2029'!AF7/SUM('BLS LF projections 2019-2029'!AF5:AF18)</f>
        <v>7.3749024129319732E-2</v>
      </c>
      <c r="AG21" s="55">
        <f>'BLS LF projections 2019-2029'!AG7/SUM('BLS LF projections 2019-2029'!AG5:AG18)</f>
        <v>7.3195256452091906E-2</v>
      </c>
    </row>
    <row r="22" spans="1:33" x14ac:dyDescent="0.2">
      <c r="A22" s="73" t="s">
        <v>421</v>
      </c>
      <c r="B22" s="55">
        <f>SUM('BLS LF projections 2019-2029'!B8:B9)/SUM('BLS LF projections 2019-2029'!B5:B18)</f>
        <v>0.22741642564068071</v>
      </c>
      <c r="C22" s="55">
        <f>SUM('BLS LF projections 2019-2029'!C8:C9)/SUM('BLS LF projections 2019-2029'!C5:C18)</f>
        <v>0.22747021382759922</v>
      </c>
      <c r="D22" s="55">
        <f>SUM('BLS LF projections 2019-2029'!D8:D9)/SUM('BLS LF projections 2019-2029'!D5:D18)</f>
        <v>0.22721328150543102</v>
      </c>
      <c r="E22" s="55">
        <f>SUM('BLS LF projections 2019-2029'!E8:E9)/SUM('BLS LF projections 2019-2029'!E5:E18)</f>
        <v>0.22702174856536625</v>
      </c>
      <c r="F22" s="55">
        <f>SUM('BLS LF projections 2019-2029'!F8:F9)/SUM('BLS LF projections 2019-2029'!F5:F18)</f>
        <v>0.22633325133940088</v>
      </c>
      <c r="G22" s="55">
        <f>SUM('BLS LF projections 2019-2029'!G8:G9)/SUM('BLS LF projections 2019-2029'!G5:G18)</f>
        <v>0.22505492930836837</v>
      </c>
      <c r="H22" s="55">
        <f>SUM('BLS LF projections 2019-2029'!H8:H9)/SUM('BLS LF projections 2019-2029'!H5:H18)</f>
        <v>0.22319831198549733</v>
      </c>
      <c r="I22" s="55">
        <f>SUM('BLS LF projections 2019-2029'!I8:I9)/SUM('BLS LF projections 2019-2029'!I5:I18)</f>
        <v>0.22080925539276863</v>
      </c>
      <c r="J22" s="55">
        <f>SUM('BLS LF projections 2019-2029'!J8:J9)/SUM('BLS LF projections 2019-2029'!J5:J18)</f>
        <v>0.218289050819923</v>
      </c>
      <c r="K22" s="55">
        <f>SUM('BLS LF projections 2019-2029'!K8:K9)/SUM('BLS LF projections 2019-2029'!K5:K18)</f>
        <v>0.21632703267866663</v>
      </c>
      <c r="L22" s="55">
        <f>SUM('BLS LF projections 2019-2029'!L8:L9)/SUM('BLS LF projections 2019-2029'!L5:L18)</f>
        <v>0.2148054007415526</v>
      </c>
      <c r="M22" s="55">
        <f>SUM('BLS LF projections 2019-2029'!M8:M9)/SUM('BLS LF projections 2019-2029'!M5:M18)</f>
        <v>0.21503481964995891</v>
      </c>
      <c r="N22" s="55">
        <f>SUM('BLS LF projections 2019-2029'!N8:N9)/SUM('BLS LF projections 2019-2029'!N5:N18)</f>
        <v>0.21374677891281108</v>
      </c>
      <c r="O22" s="55">
        <f>SUM('BLS LF projections 2019-2029'!O8:O9)/SUM('BLS LF projections 2019-2029'!O5:O18)</f>
        <v>0.21247053974111682</v>
      </c>
      <c r="P22" s="55">
        <f>SUM('BLS LF projections 2019-2029'!P8:P9)/SUM('BLS LF projections 2019-2029'!P5:P18)</f>
        <v>0.21120594067825854</v>
      </c>
      <c r="Q22" s="55">
        <f>SUM('BLS LF projections 2019-2029'!Q8:Q9)/SUM('BLS LF projections 2019-2029'!Q5:Q18)</f>
        <v>0.20995282319942221</v>
      </c>
      <c r="R22" s="55">
        <f>SUM('BLS LF projections 2019-2029'!R8:R9)/SUM('BLS LF projections 2019-2029'!R5:R18)</f>
        <v>0.20871103164535135</v>
      </c>
      <c r="S22" s="55">
        <f>SUM('BLS LF projections 2019-2029'!S8:S9)/SUM('BLS LF projections 2019-2029'!S5:S18)</f>
        <v>0.20748041315788915</v>
      </c>
      <c r="T22" s="55">
        <f>SUM('BLS LF projections 2019-2029'!T8:T9)/SUM('BLS LF projections 2019-2029'!T5:T18)</f>
        <v>0.20626081761725412</v>
      </c>
      <c r="U22" s="55">
        <f>SUM('BLS LF projections 2019-2029'!U8:U9)/SUM('BLS LF projections 2019-2029'!U5:U18)</f>
        <v>0.20505209758099194</v>
      </c>
      <c r="V22" s="55">
        <f>SUM('BLS LF projections 2019-2029'!V8:V9)/SUM('BLS LF projections 2019-2029'!V5:V18)</f>
        <v>0.20385410822455444</v>
      </c>
      <c r="W22" s="55">
        <f>SUM('BLS LF projections 2019-2029'!W8:W9)/SUM('BLS LF projections 2019-2029'!W5:W18)</f>
        <v>0.20266670728345415</v>
      </c>
      <c r="X22" s="55">
        <f>SUM('BLS LF projections 2019-2029'!X8:X9)/SUM('BLS LF projections 2019-2029'!X5:X18)</f>
        <v>0.20148975499694427</v>
      </c>
      <c r="Y22" s="55">
        <f>SUM('BLS LF projections 2019-2029'!Y8:Y9)/SUM('BLS LF projections 2019-2029'!Y5:Y18)</f>
        <v>0.20032311405318179</v>
      </c>
      <c r="Z22" s="55">
        <f>SUM('BLS LF projections 2019-2029'!Z8:Z9)/SUM('BLS LF projections 2019-2029'!Z5:Z18)</f>
        <v>0.19916664953582222</v>
      </c>
      <c r="AA22" s="55">
        <f>SUM('BLS LF projections 2019-2029'!AA8:AA9)/SUM('BLS LF projections 2019-2029'!AA5:AA18)</f>
        <v>0.19802022887200918</v>
      </c>
      <c r="AB22" s="55">
        <f>SUM('BLS LF projections 2019-2029'!AB8:AB9)/SUM('BLS LF projections 2019-2029'!AB5:AB18)</f>
        <v>0.19688372178171087</v>
      </c>
      <c r="AC22" s="55">
        <f>SUM('BLS LF projections 2019-2029'!AC8:AC9)/SUM('BLS LF projections 2019-2029'!AC5:AC18)</f>
        <v>0.19575700022836556</v>
      </c>
      <c r="AD22" s="55">
        <f>SUM('BLS LF projections 2019-2029'!AD8:AD9)/SUM('BLS LF projections 2019-2029'!AD5:AD18)</f>
        <v>0.19463993837079763</v>
      </c>
      <c r="AE22" s="55">
        <f>SUM('BLS LF projections 2019-2029'!AE8:AE9)/SUM('BLS LF projections 2019-2029'!AE5:AE18)</f>
        <v>0.19353241251636383</v>
      </c>
      <c r="AF22" s="55">
        <f>SUM('BLS LF projections 2019-2029'!AF8:AF9)/SUM('BLS LF projections 2019-2029'!AF5:AF18)</f>
        <v>0.19243430107529494</v>
      </c>
      <c r="AG22" s="55">
        <f>SUM('BLS LF projections 2019-2029'!AG8:AG9)/SUM('BLS LF projections 2019-2029'!AG5:AG18)</f>
        <v>0.19134548451619679</v>
      </c>
    </row>
    <row r="23" spans="1:33" x14ac:dyDescent="0.2">
      <c r="A23" s="73" t="s">
        <v>422</v>
      </c>
      <c r="B23" s="55">
        <f>SUM('BLS LF projections 2019-2029'!B10:B11)/SUM('BLS LF projections 2019-2029'!B5:B18)</f>
        <v>0.2082525666974446</v>
      </c>
      <c r="C23" s="55">
        <f>SUM('BLS LF projections 2019-2029'!C10:C11)/SUM('BLS LF projections 2019-2029'!C5:C18)</f>
        <v>0.2097688909442734</v>
      </c>
      <c r="D23" s="55">
        <f>SUM('BLS LF projections 2019-2029'!D10:D11)/SUM('BLS LF projections 2019-2029'!D5:D18)</f>
        <v>0.21176178539857837</v>
      </c>
      <c r="E23" s="55">
        <f>SUM('BLS LF projections 2019-2029'!E10:E11)/SUM('BLS LF projections 2019-2029'!E5:E18)</f>
        <v>0.21327819838935236</v>
      </c>
      <c r="F23" s="55">
        <f>SUM('BLS LF projections 2019-2029'!F10:F11)/SUM('BLS LF projections 2019-2029'!F5:F18)</f>
        <v>0.21500608954937334</v>
      </c>
      <c r="G23" s="55">
        <f>SUM('BLS LF projections 2019-2029'!G10:G11)/SUM('BLS LF projections 2019-2029'!G5:G18)</f>
        <v>0.21693494459304546</v>
      </c>
      <c r="H23" s="55">
        <f>SUM('BLS LF projections 2019-2029'!H10:H11)/SUM('BLS LF projections 2019-2029'!H5:H18)</f>
        <v>0.21862165294659575</v>
      </c>
      <c r="I23" s="55">
        <f>SUM('BLS LF projections 2019-2029'!I10:I11)/SUM('BLS LF projections 2019-2029'!I5:I18)</f>
        <v>0.22076785217869627</v>
      </c>
      <c r="J23" s="55">
        <f>SUM('BLS LF projections 2019-2029'!J10:J11)/SUM('BLS LF projections 2019-2029'!J5:J18)</f>
        <v>0.22235040672419273</v>
      </c>
      <c r="K23" s="55">
        <f>SUM('BLS LF projections 2019-2029'!K10:K11)/SUM('BLS LF projections 2019-2029'!K5:K18)</f>
        <v>0.22342039444011644</v>
      </c>
      <c r="L23" s="55">
        <f>SUM('BLS LF projections 2019-2029'!L10:L11)/SUM('BLS LF projections 2019-2029'!L5:L18)</f>
        <v>0.22456451274397779</v>
      </c>
      <c r="M23" s="55">
        <f>SUM('BLS LF projections 2019-2029'!M10:M11)/SUM('BLS LF projections 2019-2029'!M5:M18)</f>
        <v>0.22676009457470314</v>
      </c>
      <c r="N23" s="55">
        <f>SUM('BLS LF projections 2019-2029'!N10:N11)/SUM('BLS LF projections 2019-2029'!N5:N18)</f>
        <v>0.2283546958974875</v>
      </c>
      <c r="O23" s="55">
        <f>SUM('BLS LF projections 2019-2029'!O10:O11)/SUM('BLS LF projections 2019-2029'!O5:O18)</f>
        <v>0.22993468681911</v>
      </c>
      <c r="P23" s="55">
        <f>SUM('BLS LF projections 2019-2029'!P10:P11)/SUM('BLS LF projections 2019-2029'!P5:P18)</f>
        <v>0.23150026722372599</v>
      </c>
      <c r="Q23" s="55">
        <f>SUM('BLS LF projections 2019-2029'!Q10:Q11)/SUM('BLS LF projections 2019-2029'!Q5:Q18)</f>
        <v>0.23305163336590376</v>
      </c>
      <c r="R23" s="55">
        <f>SUM('BLS LF projections 2019-2029'!R10:R11)/SUM('BLS LF projections 2019-2029'!R5:R18)</f>
        <v>0.23458897795263522</v>
      </c>
      <c r="S23" s="55">
        <f>SUM('BLS LF projections 2019-2029'!S10:S11)/SUM('BLS LF projections 2019-2029'!S5:S18)</f>
        <v>0.23611249022313691</v>
      </c>
      <c r="T23" s="55">
        <f>SUM('BLS LF projections 2019-2029'!T10:T11)/SUM('BLS LF projections 2019-2029'!T5:T18)</f>
        <v>0.23762235602650053</v>
      </c>
      <c r="U23" s="55">
        <f>SUM('BLS LF projections 2019-2029'!U10:U11)/SUM('BLS LF projections 2019-2029'!U5:U18)</f>
        <v>0.23911875789727349</v>
      </c>
      <c r="V23" s="55">
        <f>SUM('BLS LF projections 2019-2029'!V10:V11)/SUM('BLS LF projections 2019-2029'!V5:V18)</f>
        <v>0.2406018751290212</v>
      </c>
      <c r="W23" s="55">
        <f>SUM('BLS LF projections 2019-2029'!W10:W11)/SUM('BLS LF projections 2019-2029'!W5:W18)</f>
        <v>0.24207188384594042</v>
      </c>
      <c r="X23" s="55">
        <f>SUM('BLS LF projections 2019-2029'!X10:X11)/SUM('BLS LF projections 2019-2029'!X5:X18)</f>
        <v>0.24352895707258274</v>
      </c>
      <c r="Y23" s="55">
        <f>SUM('BLS LF projections 2019-2029'!Y10:Y11)/SUM('BLS LF projections 2019-2029'!Y5:Y18)</f>
        <v>0.24497326480174508</v>
      </c>
      <c r="Z23" s="55">
        <f>SUM('BLS LF projections 2019-2029'!Z10:Z11)/SUM('BLS LF projections 2019-2029'!Z5:Z18)</f>
        <v>0.24640497406058315</v>
      </c>
      <c r="AA23" s="55">
        <f>SUM('BLS LF projections 2019-2029'!AA10:AA11)/SUM('BLS LF projections 2019-2029'!AA5:AA18)</f>
        <v>0.24782424897500216</v>
      </c>
      <c r="AB23" s="55">
        <f>SUM('BLS LF projections 2019-2029'!AB10:AB11)/SUM('BLS LF projections 2019-2029'!AB5:AB18)</f>
        <v>0.24923125083237871</v>
      </c>
      <c r="AC23" s="55">
        <f>SUM('BLS LF projections 2019-2029'!AC10:AC11)/SUM('BLS LF projections 2019-2029'!AC5:AC18)</f>
        <v>0.2506261381426611</v>
      </c>
      <c r="AD23" s="55">
        <f>SUM('BLS LF projections 2019-2029'!AD10:AD11)/SUM('BLS LF projections 2019-2029'!AD5:AD18)</f>
        <v>0.25200906669789819</v>
      </c>
      <c r="AE23" s="55">
        <f>SUM('BLS LF projections 2019-2029'!AE10:AE11)/SUM('BLS LF projections 2019-2029'!AE5:AE18)</f>
        <v>0.25338018963024339</v>
      </c>
      <c r="AF23" s="55">
        <f>SUM('BLS LF projections 2019-2029'!AF10:AF11)/SUM('BLS LF projections 2019-2029'!AF5:AF18)</f>
        <v>0.25473965746848176</v>
      </c>
      <c r="AG23" s="55">
        <f>SUM('BLS LF projections 2019-2029'!AG10:AG11)/SUM('BLS LF projections 2019-2029'!AG5:AG18)</f>
        <v>0.25608761819311893</v>
      </c>
    </row>
    <row r="24" spans="1:33" x14ac:dyDescent="0.2">
      <c r="A24" s="73" t="s">
        <v>423</v>
      </c>
      <c r="B24" s="55">
        <f>SUM('BLS LF projections 2019-2029'!B12:B13)/SUM('BLS LF projections 2019-2029'!B5:B18)</f>
        <v>0.20136727468401647</v>
      </c>
      <c r="C24" s="55">
        <f>SUM('BLS LF projections 2019-2029'!C12:C13)/SUM('BLS LF projections 2019-2029'!C5:C18)</f>
        <v>0.19817692803855469</v>
      </c>
      <c r="D24" s="55">
        <f>SUM('BLS LF projections 2019-2029'!D12:D13)/SUM('BLS LF projections 2019-2029'!D5:D18)</f>
        <v>0.19567454983591867</v>
      </c>
      <c r="E24" s="55">
        <f>SUM('BLS LF projections 2019-2029'!E12:E13)/SUM('BLS LF projections 2019-2029'!E5:E18)</f>
        <v>0.19435067753291219</v>
      </c>
      <c r="F24" s="55">
        <f>SUM('BLS LF projections 2019-2029'!F12:F13)/SUM('BLS LF projections 2019-2029'!F5:F18)</f>
        <v>0.19331769449060771</v>
      </c>
      <c r="G24" s="55">
        <f>SUM('BLS LF projections 2019-2029'!G12:G13)/SUM('BLS LF projections 2019-2029'!G5:G18)</f>
        <v>0.19236004967520062</v>
      </c>
      <c r="H24" s="55">
        <f>SUM('BLS LF projections 2019-2029'!H12:H13)/SUM('BLS LF projections 2019-2029'!H5:H18)</f>
        <v>0.1917739011560522</v>
      </c>
      <c r="I24" s="55">
        <f>SUM('BLS LF projections 2019-2029'!I12:I13)/SUM('BLS LF projections 2019-2029'!I5:I18)</f>
        <v>0.19106991819907848</v>
      </c>
      <c r="J24" s="55">
        <f>SUM('BLS LF projections 2019-2029'!J12:J13)/SUM('BLS LF projections 2019-2029'!J5:J18)</f>
        <v>0.19170188470458049</v>
      </c>
      <c r="K24" s="55">
        <f>SUM('BLS LF projections 2019-2029'!K12:K13)/SUM('BLS LF projections 2019-2029'!K5:K18)</f>
        <v>0.19320771073610468</v>
      </c>
      <c r="L24" s="55">
        <f>SUM('BLS LF projections 2019-2029'!L12:L13)/SUM('BLS LF projections 2019-2029'!L5:L18)</f>
        <v>0.19475083366368959</v>
      </c>
      <c r="M24" s="55">
        <f>SUM('BLS LF projections 2019-2029'!M12:M13)/SUM('BLS LF projections 2019-2029'!M5:M18)</f>
        <v>0.19049062843378897</v>
      </c>
      <c r="N24" s="55">
        <f>SUM('BLS LF projections 2019-2029'!N12:N13)/SUM('BLS LF projections 2019-2029'!N5:N18)</f>
        <v>0.18987461047699428</v>
      </c>
      <c r="O24" s="55">
        <f>SUM('BLS LF projections 2019-2029'!O12:O13)/SUM('BLS LF projections 2019-2029'!O5:O18)</f>
        <v>0.18926423673317175</v>
      </c>
      <c r="P24" s="55">
        <f>SUM('BLS LF projections 2019-2029'!P12:P13)/SUM('BLS LF projections 2019-2029'!P5:P18)</f>
        <v>0.18865942998413096</v>
      </c>
      <c r="Q24" s="55">
        <f>SUM('BLS LF projections 2019-2029'!Q12:Q13)/SUM('BLS LF projections 2019-2029'!Q5:Q18)</f>
        <v>0.18806011441384393</v>
      </c>
      <c r="R24" s="55">
        <f>SUM('BLS LF projections 2019-2029'!R12:R13)/SUM('BLS LF projections 2019-2029'!R5:R18)</f>
        <v>0.18746621557676391</v>
      </c>
      <c r="S24" s="55">
        <f>SUM('BLS LF projections 2019-2029'!S12:S13)/SUM('BLS LF projections 2019-2029'!S5:S18)</f>
        <v>0.18687766036699693</v>
      </c>
      <c r="T24" s="55">
        <f>SUM('BLS LF projections 2019-2029'!T12:T13)/SUM('BLS LF projections 2019-2029'!T5:T18)</f>
        <v>0.18629437698830376</v>
      </c>
      <c r="U24" s="55">
        <f>SUM('BLS LF projections 2019-2029'!U12:U13)/SUM('BLS LF projections 2019-2029'!U5:U18)</f>
        <v>0.18571629492490249</v>
      </c>
      <c r="V24" s="55">
        <f>SUM('BLS LF projections 2019-2029'!V12:V13)/SUM('BLS LF projections 2019-2029'!V5:V18)</f>
        <v>0.18514334491305096</v>
      </c>
      <c r="W24" s="55">
        <f>SUM('BLS LF projections 2019-2029'!W12:W13)/SUM('BLS LF projections 2019-2029'!W5:W18)</f>
        <v>0.18457545891337934</v>
      </c>
      <c r="X24" s="55">
        <f>SUM('BLS LF projections 2019-2029'!X12:X13)/SUM('BLS LF projections 2019-2029'!X5:X18)</f>
        <v>0.18401257008395755</v>
      </c>
      <c r="Y24" s="55">
        <f>SUM('BLS LF projections 2019-2029'!Y12:Y13)/SUM('BLS LF projections 2019-2029'!Y5:Y18)</f>
        <v>0.18345461275406647</v>
      </c>
      <c r="Z24" s="55">
        <f>SUM('BLS LF projections 2019-2029'!Z12:Z13)/SUM('BLS LF projections 2019-2029'!Z5:Z18)</f>
        <v>0.18290152239865817</v>
      </c>
      <c r="AA24" s="55">
        <f>SUM('BLS LF projections 2019-2029'!AA12:AA13)/SUM('BLS LF projections 2019-2029'!AA5:AA18)</f>
        <v>0.18235323561347985</v>
      </c>
      <c r="AB24" s="55">
        <f>SUM('BLS LF projections 2019-2029'!AB12:AB13)/SUM('BLS LF projections 2019-2029'!AB5:AB18)</f>
        <v>0.18180969009084466</v>
      </c>
      <c r="AC24" s="55">
        <f>SUM('BLS LF projections 2019-2029'!AC12:AC13)/SUM('BLS LF projections 2019-2029'!AC5:AC18)</f>
        <v>0.18127082459602695</v>
      </c>
      <c r="AD24" s="55">
        <f>SUM('BLS LF projections 2019-2029'!AD12:AD13)/SUM('BLS LF projections 2019-2029'!AD5:AD18)</f>
        <v>0.18073657894426584</v>
      </c>
      <c r="AE24" s="55">
        <f>SUM('BLS LF projections 2019-2029'!AE12:AE13)/SUM('BLS LF projections 2019-2029'!AE5:AE18)</f>
        <v>0.18020689397835662</v>
      </c>
      <c r="AF24" s="55">
        <f>SUM('BLS LF projections 2019-2029'!AF12:AF13)/SUM('BLS LF projections 2019-2029'!AF5:AF18)</f>
        <v>0.1796817115468147</v>
      </c>
      <c r="AG24" s="55">
        <f>SUM('BLS LF projections 2019-2029'!AG12:AG13)/SUM('BLS LF projections 2019-2029'!AG5:AG18)</f>
        <v>0.17916097448259327</v>
      </c>
    </row>
    <row r="25" spans="1:33" x14ac:dyDescent="0.2">
      <c r="A25" s="73" t="s">
        <v>424</v>
      </c>
      <c r="B25" s="55">
        <f>SUM('BLS LF projections 2019-2029'!B14:B15)/SUM('BLS LF projections 2019-2029'!B5:B18)</f>
        <v>0.16878749151568145</v>
      </c>
      <c r="C25" s="55">
        <f>SUM('BLS LF projections 2019-2029'!C14:C15)/SUM('BLS LF projections 2019-2029'!C5:C18)</f>
        <v>0.16893232240869427</v>
      </c>
      <c r="D25" s="55">
        <f>SUM('BLS LF projections 2019-2029'!D14:D15)/SUM('BLS LF projections 2019-2029'!D5:D18)</f>
        <v>0.16797447354718398</v>
      </c>
      <c r="E25" s="55">
        <f>SUM('BLS LF projections 2019-2029'!E14:E15)/SUM('BLS LF projections 2019-2029'!E5:E18)</f>
        <v>0.16640545884168395</v>
      </c>
      <c r="F25" s="55">
        <f>SUM('BLS LF projections 2019-2029'!F14:F15)/SUM('BLS LF projections 2019-2029'!F5:F18)</f>
        <v>0.16467581398976475</v>
      </c>
      <c r="G25" s="55">
        <f>SUM('BLS LF projections 2019-2029'!G14:G15)/SUM('BLS LF projections 2019-2029'!G5:G18)</f>
        <v>0.16330125143293847</v>
      </c>
      <c r="H25" s="55">
        <f>SUM('BLS LF projections 2019-2029'!H14:H15)/SUM('BLS LF projections 2019-2029'!H5:H18)</f>
        <v>0.16254272043745727</v>
      </c>
      <c r="I25" s="55">
        <f>SUM('BLS LF projections 2019-2029'!I14:I15)/SUM('BLS LF projections 2019-2029'!I5:I18)</f>
        <v>0.16186290804346154</v>
      </c>
      <c r="J25" s="55">
        <f>SUM('BLS LF projections 2019-2029'!J14:J15)/SUM('BLS LF projections 2019-2029'!J5:J18)</f>
        <v>0.16049419049524999</v>
      </c>
      <c r="K25" s="55">
        <f>SUM('BLS LF projections 2019-2029'!K14:K15)/SUM('BLS LF projections 2019-2029'!K5:K18)</f>
        <v>0.15843208003608183</v>
      </c>
      <c r="L25" s="55">
        <f>SUM('BLS LF projections 2019-2029'!L14:L15)/SUM('BLS LF projections 2019-2029'!L5:L18)</f>
        <v>0.15616328148683628</v>
      </c>
      <c r="M25" s="55">
        <f>SUM('BLS LF projections 2019-2029'!M14:M15)/SUM('BLS LF projections 2019-2029'!M5:M18)</f>
        <v>0.15616867341713803</v>
      </c>
      <c r="N25" s="55">
        <f>SUM('BLS LF projections 2019-2029'!N14:N15)/SUM('BLS LF projections 2019-2029'!N5:N18)</f>
        <v>0.15498011422979291</v>
      </c>
      <c r="O25" s="55">
        <f>SUM('BLS LF projections 2019-2029'!O14:O15)/SUM('BLS LF projections 2019-2029'!O5:O18)</f>
        <v>0.15380244511652702</v>
      </c>
      <c r="P25" s="55">
        <f>SUM('BLS LF projections 2019-2029'!P14:P15)/SUM('BLS LF projections 2019-2029'!P5:P18)</f>
        <v>0.15263551709079051</v>
      </c>
      <c r="Q25" s="55">
        <f>SUM('BLS LF projections 2019-2029'!Q14:Q15)/SUM('BLS LF projections 2019-2029'!Q5:Q18)</f>
        <v>0.15147918387139889</v>
      </c>
      <c r="R25" s="55">
        <f>SUM('BLS LF projections 2019-2029'!R14:R15)/SUM('BLS LF projections 2019-2029'!R5:R18)</f>
        <v>0.15033330182140497</v>
      </c>
      <c r="S25" s="55">
        <f>SUM('BLS LF projections 2019-2029'!S14:S15)/SUM('BLS LF projections 2019-2029'!S5:S18)</f>
        <v>0.14919772988861901</v>
      </c>
      <c r="T25" s="55">
        <f>SUM('BLS LF projections 2019-2029'!T14:T15)/SUM('BLS LF projections 2019-2029'!T5:T18)</f>
        <v>0.14807232954772845</v>
      </c>
      <c r="U25" s="55">
        <f>SUM('BLS LF projections 2019-2029'!U14:U15)/SUM('BLS LF projections 2019-2029'!U5:U18)</f>
        <v>0.14695696474396561</v>
      </c>
      <c r="V25" s="55">
        <f>SUM('BLS LF projections 2019-2029'!V14:V15)/SUM('BLS LF projections 2019-2029'!V5:V18)</f>
        <v>0.14585150183827481</v>
      </c>
      <c r="W25" s="55">
        <f>SUM('BLS LF projections 2019-2029'!W14:W15)/SUM('BLS LF projections 2019-2029'!W5:W18)</f>
        <v>0.14475580955393583</v>
      </c>
      <c r="X25" s="55">
        <f>SUM('BLS LF projections 2019-2029'!X14:X15)/SUM('BLS LF projections 2019-2029'!X5:X18)</f>
        <v>0.14366975892459344</v>
      </c>
      <c r="Y25" s="55">
        <f>SUM('BLS LF projections 2019-2029'!Y14:Y15)/SUM('BLS LF projections 2019-2029'!Y5:Y18)</f>
        <v>0.14259322324365475</v>
      </c>
      <c r="Z25" s="55">
        <f>SUM('BLS LF projections 2019-2029'!Z14:Z15)/SUM('BLS LF projections 2019-2029'!Z5:Z18)</f>
        <v>0.14152607801501074</v>
      </c>
      <c r="AA25" s="55">
        <f>SUM('BLS LF projections 2019-2029'!AA14:AA15)/SUM('BLS LF projections 2019-2029'!AA5:AA18)</f>
        <v>0.14046820090504109</v>
      </c>
      <c r="AB25" s="55">
        <f>SUM('BLS LF projections 2019-2029'!AB14:AB15)/SUM('BLS LF projections 2019-2029'!AB5:AB18)</f>
        <v>0.1394194716958638</v>
      </c>
      <c r="AC25" s="55">
        <f>SUM('BLS LF projections 2019-2029'!AC14:AC15)/SUM('BLS LF projections 2019-2029'!AC5:AC18)</f>
        <v>0.13837977223979392</v>
      </c>
      <c r="AD25" s="55">
        <f>SUM('BLS LF projections 2019-2029'!AD14:AD15)/SUM('BLS LF projections 2019-2029'!AD5:AD18)</f>
        <v>0.13734898641497204</v>
      </c>
      <c r="AE25" s="55">
        <f>SUM('BLS LF projections 2019-2029'!AE14:AE15)/SUM('BLS LF projections 2019-2029'!AE5:AE18)</f>
        <v>0.13632700008212936</v>
      </c>
      <c r="AF25" s="55">
        <f>SUM('BLS LF projections 2019-2029'!AF14:AF15)/SUM('BLS LF projections 2019-2029'!AF5:AF18)</f>
        <v>0.1353137010424566</v>
      </c>
      <c r="AG25" s="55">
        <f>SUM('BLS LF projections 2019-2029'!AG14:AG15)/SUM('BLS LF projections 2019-2029'!AG5:AG18)</f>
        <v>0.13430897899654115</v>
      </c>
    </row>
    <row r="26" spans="1:33" ht="16" x14ac:dyDescent="0.2">
      <c r="A26" s="74" t="s">
        <v>517</v>
      </c>
      <c r="B26" s="55">
        <f>SUM('BLS LF projections 2019-2029'!B16:B18)/SUM('BLS LF projections 2019-2029'!B5:B18)</f>
        <v>6.5208484930015839E-2</v>
      </c>
      <c r="C26" s="55">
        <f>SUM('BLS LF projections 2019-2029'!C16:C18)/SUM('BLS LF projections 2019-2029'!C5:C18)</f>
        <v>6.8517324051649647E-2</v>
      </c>
      <c r="D26" s="55">
        <f>SUM('BLS LF projections 2019-2029'!D16:D18)/SUM('BLS LF projections 2019-2029'!D5:D18)</f>
        <v>7.1832503844710044E-2</v>
      </c>
      <c r="E26" s="55">
        <f>SUM('BLS LF projections 2019-2029'!E16:E18)/SUM('BLS LF projections 2019-2029'!E5:E18)</f>
        <v>7.4920432077928339E-2</v>
      </c>
      <c r="F26" s="55">
        <f>SUM('BLS LF projections 2019-2029'!F16:F18)/SUM('BLS LF projections 2019-2029'!F5:F18)</f>
        <v>7.8102220435687764E-2</v>
      </c>
      <c r="G26" s="55">
        <f>SUM('BLS LF projections 2019-2029'!G16:G18)/SUM('BLS LF projections 2019-2029'!G5:G18)</f>
        <v>8.122372946121513E-2</v>
      </c>
      <c r="H26" s="55">
        <f>SUM('BLS LF projections 2019-2029'!H16:H18)/SUM('BLS LF projections 2019-2029'!H5:H18)</f>
        <v>8.4537430532853869E-2</v>
      </c>
      <c r="I26" s="55">
        <f>SUM('BLS LF projections 2019-2029'!I16:I18)/SUM('BLS LF projections 2019-2029'!I5:I18)</f>
        <v>8.7715666384730495E-2</v>
      </c>
      <c r="J26" s="55">
        <f>SUM('BLS LF projections 2019-2029'!J16:J18)/SUM('BLS LF projections 2019-2029'!J5:J18)</f>
        <v>9.0615324849612114E-2</v>
      </c>
      <c r="K26" s="55">
        <f>SUM('BLS LF projections 2019-2029'!K16:K18)/SUM('BLS LF projections 2019-2029'!K5:K18)</f>
        <v>9.343205074887391E-2</v>
      </c>
      <c r="L26" s="55">
        <f>SUM('BLS LF projections 2019-2029'!L16:L18)/SUM('BLS LF projections 2019-2029'!L5:L18)</f>
        <v>9.6197793997621434E-2</v>
      </c>
      <c r="M26" s="55">
        <f>SUM('BLS LF projections 2019-2029'!M16:M18)/SUM('BLS LF projections 2019-2029'!M5:M18)</f>
        <v>9.9448440872447474E-2</v>
      </c>
      <c r="N26" s="55">
        <f>SUM('BLS LF projections 2019-2029'!N16:N18)/SUM('BLS LF projections 2019-2029'!N5:N18)</f>
        <v>0.10238110832659141</v>
      </c>
      <c r="O26" s="55">
        <f>SUM('BLS LF projections 2019-2029'!O16:O18)/SUM('BLS LF projections 2019-2029'!O5:O18)</f>
        <v>0.10528690546063182</v>
      </c>
      <c r="P26" s="55">
        <f>SUM('BLS LF projections 2019-2029'!P16:P18)/SUM('BLS LF projections 2019-2029'!P5:P18)</f>
        <v>0.10816619988605305</v>
      </c>
      <c r="Q26" s="55">
        <f>SUM('BLS LF projections 2019-2029'!Q16:Q18)/SUM('BLS LF projections 2019-2029'!Q5:Q18)</f>
        <v>0.11101935253908153</v>
      </c>
      <c r="R26" s="55">
        <f>SUM('BLS LF projections 2019-2029'!R16:R18)/SUM('BLS LF projections 2019-2029'!R5:R18)</f>
        <v>0.1138467178315173</v>
      </c>
      <c r="S26" s="55">
        <f>SUM('BLS LF projections 2019-2029'!S16:S18)/SUM('BLS LF projections 2019-2029'!S5:S18)</f>
        <v>0.11664864379749203</v>
      </c>
      <c r="T26" s="55">
        <f>SUM('BLS LF projections 2019-2029'!T16:T18)/SUM('BLS LF projections 2019-2029'!T5:T18)</f>
        <v>0.11942547223628776</v>
      </c>
      <c r="U26" s="55">
        <f>SUM('BLS LF projections 2019-2029'!U16:U18)/SUM('BLS LF projections 2019-2029'!U5:U18)</f>
        <v>0.12217753885132931</v>
      </c>
      <c r="V26" s="55">
        <f>SUM('BLS LF projections 2019-2029'!V16:V18)/SUM('BLS LF projections 2019-2029'!V5:V18)</f>
        <v>0.1249051733854778</v>
      </c>
      <c r="W26" s="55">
        <f>SUM('BLS LF projections 2019-2029'!W16:W18)/SUM('BLS LF projections 2019-2029'!W5:W18)</f>
        <v>0.12760869975273842</v>
      </c>
      <c r="X26" s="55">
        <f>SUM('BLS LF projections 2019-2029'!X16:X18)/SUM('BLS LF projections 2019-2029'!X5:X18)</f>
        <v>0.13028843616648772</v>
      </c>
      <c r="Y26" s="55">
        <f>SUM('BLS LF projections 2019-2029'!Y16:Y18)/SUM('BLS LF projections 2019-2029'!Y5:Y18)</f>
        <v>0.13294469526433317</v>
      </c>
      <c r="Z26" s="55">
        <f>SUM('BLS LF projections 2019-2029'!Z16:Z18)/SUM('BLS LF projections 2019-2029'!Z5:Z18)</f>
        <v>0.13557778422970426</v>
      </c>
      <c r="AA26" s="55">
        <f>SUM('BLS LF projections 2019-2029'!AA16:AA18)/SUM('BLS LF projections 2019-2029'!AA5:AA18)</f>
        <v>0.13818800491027611</v>
      </c>
      <c r="AB26" s="55">
        <f>SUM('BLS LF projections 2019-2029'!AB16:AB18)/SUM('BLS LF projections 2019-2029'!AB5:AB18)</f>
        <v>0.14077565393332067</v>
      </c>
      <c r="AC26" s="55">
        <f>SUM('BLS LF projections 2019-2029'!AC16:AC18)/SUM('BLS LF projections 2019-2029'!AC5:AC18)</f>
        <v>0.14334102281807748</v>
      </c>
      <c r="AD26" s="55">
        <f>SUM('BLS LF projections 2019-2029'!AD16:AD18)/SUM('BLS LF projections 2019-2029'!AD5:AD18)</f>
        <v>0.14588439808523643</v>
      </c>
      <c r="AE26" s="55">
        <f>SUM('BLS LF projections 2019-2029'!AE16:AE18)/SUM('BLS LF projections 2019-2029'!AE5:AE18)</f>
        <v>0.14840606136361467</v>
      </c>
      <c r="AF26" s="55">
        <f>SUM('BLS LF projections 2019-2029'!AF16:AF18)/SUM('BLS LF projections 2019-2029'!AF5:AF18)</f>
        <v>0.15090628949411375</v>
      </c>
      <c r="AG26" s="55">
        <f>SUM('BLS LF projections 2019-2029'!AG16:AG18)/SUM('BLS LF projections 2019-2029'!AG5:AG18)</f>
        <v>0.15338535463103703</v>
      </c>
    </row>
    <row r="27" spans="1:33" x14ac:dyDescent="0.2">
      <c r="A27" s="3"/>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9" spans="1:33" x14ac:dyDescent="0.2">
      <c r="A29" s="69" t="s">
        <v>507</v>
      </c>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row>
    <row r="30" spans="1:33" x14ac:dyDescent="0.2">
      <c r="A30" s="69" t="s">
        <v>508</v>
      </c>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row>
    <row r="31" spans="1:33" x14ac:dyDescent="0.2">
      <c r="A31" s="3" t="s">
        <v>111</v>
      </c>
    </row>
    <row r="32" spans="1:33" x14ac:dyDescent="0.2">
      <c r="C32" s="3">
        <v>2020</v>
      </c>
      <c r="D32" s="3">
        <v>2021</v>
      </c>
      <c r="E32" s="3">
        <v>2022</v>
      </c>
      <c r="F32" s="3">
        <v>2023</v>
      </c>
      <c r="G32" s="3">
        <v>2024</v>
      </c>
      <c r="H32" s="3">
        <v>2025</v>
      </c>
      <c r="I32" s="3">
        <v>2026</v>
      </c>
      <c r="J32" s="3">
        <v>2027</v>
      </c>
      <c r="K32" s="3">
        <v>2028</v>
      </c>
      <c r="L32" s="3">
        <v>2029</v>
      </c>
      <c r="M32" s="3">
        <v>2030</v>
      </c>
      <c r="N32" s="3">
        <v>2031</v>
      </c>
      <c r="O32" s="3">
        <v>2032</v>
      </c>
      <c r="P32" s="3">
        <v>2033</v>
      </c>
      <c r="Q32" s="3">
        <v>2034</v>
      </c>
      <c r="R32" s="3">
        <v>2035</v>
      </c>
      <c r="S32" s="3">
        <v>2036</v>
      </c>
      <c r="T32" s="3">
        <v>2037</v>
      </c>
      <c r="U32" s="3">
        <v>2038</v>
      </c>
      <c r="V32" s="3">
        <v>2039</v>
      </c>
      <c r="W32" s="3">
        <v>2040</v>
      </c>
      <c r="X32" s="3">
        <v>2041</v>
      </c>
      <c r="Y32" s="3">
        <v>2042</v>
      </c>
      <c r="Z32" s="3">
        <v>2043</v>
      </c>
      <c r="AA32" s="3">
        <v>2044</v>
      </c>
      <c r="AB32" s="3">
        <v>2045</v>
      </c>
      <c r="AC32" s="3">
        <v>2046</v>
      </c>
      <c r="AD32" s="3">
        <v>2047</v>
      </c>
      <c r="AE32" s="3">
        <v>2048</v>
      </c>
      <c r="AF32" s="3">
        <v>2049</v>
      </c>
      <c r="AG32" s="3">
        <v>2050</v>
      </c>
    </row>
    <row r="33" spans="1:33" x14ac:dyDescent="0.2">
      <c r="A33" s="3" t="s">
        <v>480</v>
      </c>
      <c r="C33" s="33">
        <f>IF(C4&gt;=$C4,(C4-$C4)/(1-$C4),(C4-$C4)/$C4)</f>
        <v>0</v>
      </c>
      <c r="D33" s="33">
        <f>IF(D4&gt;=$C4,(D4-$C4)/(1-$C4),(D4-$C4)/$C4)</f>
        <v>-1.1240185896993352E-3</v>
      </c>
      <c r="E33" s="33">
        <f t="shared" ref="E33:AG33" si="0">IF(E4&gt;=$C4,(E4-$C4)/(1-$C4),(E4-$C4)/$C4)</f>
        <v>-2.2995996232324056E-3</v>
      </c>
      <c r="F33" s="33">
        <f t="shared" si="0"/>
        <v>-3.445842003141368E-3</v>
      </c>
      <c r="G33" s="33">
        <f t="shared" si="0"/>
        <v>-4.5714555707193774E-3</v>
      </c>
      <c r="H33" s="33">
        <f t="shared" si="0"/>
        <v>-5.7340455561936217E-3</v>
      </c>
      <c r="I33" s="33">
        <f t="shared" si="0"/>
        <v>-6.9428843293357486E-3</v>
      </c>
      <c r="J33" s="33">
        <f t="shared" si="0"/>
        <v>-8.2189745382523025E-3</v>
      </c>
      <c r="K33" s="33">
        <f t="shared" si="0"/>
        <v>-9.5507294835532157E-3</v>
      </c>
      <c r="L33" s="33">
        <f t="shared" si="0"/>
        <v>-1.084653514670591E-2</v>
      </c>
      <c r="M33" s="33">
        <f t="shared" si="0"/>
        <v>-1.168753809626509E-2</v>
      </c>
      <c r="N33" s="33">
        <f t="shared" si="0"/>
        <v>-1.2806338674609898E-2</v>
      </c>
      <c r="O33" s="33">
        <f t="shared" si="0"/>
        <v>-1.3914887348784167E-2</v>
      </c>
      <c r="P33" s="33">
        <f t="shared" si="0"/>
        <v>-1.5013324388018692E-2</v>
      </c>
      <c r="Q33" s="33">
        <f t="shared" si="0"/>
        <v>-1.6101787514225727E-2</v>
      </c>
      <c r="R33" s="33">
        <f t="shared" si="0"/>
        <v>-1.7180411959566981E-2</v>
      </c>
      <c r="S33" s="33">
        <f t="shared" si="0"/>
        <v>-1.8249330522460337E-2</v>
      </c>
      <c r="T33" s="33">
        <f t="shared" si="0"/>
        <v>-1.9308673622085031E-2</v>
      </c>
      <c r="U33" s="33">
        <f t="shared" si="0"/>
        <v>-2.0358569351426662E-2</v>
      </c>
      <c r="V33" s="33">
        <f t="shared" si="0"/>
        <v>-2.1399143528911868E-2</v>
      </c>
      <c r="W33" s="33">
        <f t="shared" si="0"/>
        <v>-2.2430519748668543E-2</v>
      </c>
      <c r="X33" s="33">
        <f t="shared" si="0"/>
        <v>-2.3452819429469512E-2</v>
      </c>
      <c r="Y33" s="33">
        <f t="shared" si="0"/>
        <v>-2.4466161862374471E-2</v>
      </c>
      <c r="Z33" s="33">
        <f t="shared" si="0"/>
        <v>-2.547066425714031E-2</v>
      </c>
      <c r="AA33" s="33">
        <f t="shared" si="0"/>
        <v>-2.6466441787412729E-2</v>
      </c>
      <c r="AB33" s="33">
        <f t="shared" si="0"/>
        <v>-2.7453607634745806E-2</v>
      </c>
      <c r="AC33" s="33">
        <f t="shared" si="0"/>
        <v>-2.8432273031492795E-2</v>
      </c>
      <c r="AD33" s="33">
        <f t="shared" si="0"/>
        <v>-2.9402547302578744E-2</v>
      </c>
      <c r="AE33" s="33">
        <f t="shared" si="0"/>
        <v>-3.0364537906221564E-2</v>
      </c>
      <c r="AF33" s="33">
        <f t="shared" si="0"/>
        <v>-3.1318350473596282E-2</v>
      </c>
      <c r="AG33" s="33">
        <f t="shared" si="0"/>
        <v>-3.2264088847505042E-2</v>
      </c>
    </row>
    <row r="34" spans="1:33" x14ac:dyDescent="0.2">
      <c r="A34" s="3" t="s">
        <v>118</v>
      </c>
      <c r="C34" s="33">
        <f>IF(C5&gt;=$C5,(C5-$C5)/(1-$C5),(C5-$C5)/$C5)</f>
        <v>0</v>
      </c>
      <c r="D34" s="33">
        <f>IF(D5&gt;=$C5,(D5-$C5)/(1-$C5),(D5-$C5)/$C5)</f>
        <v>1.1240185896993352E-3</v>
      </c>
      <c r="E34" s="33">
        <f t="shared" ref="E34:AG34" si="1">IF(E5&gt;=$C5,(E5-$C5)/(1-$C5),(E5-$C5)/$C5)</f>
        <v>2.2995996232324056E-3</v>
      </c>
      <c r="F34" s="33">
        <f t="shared" si="1"/>
        <v>3.445842003141263E-3</v>
      </c>
      <c r="G34" s="33">
        <f t="shared" si="1"/>
        <v>4.5714555707192725E-3</v>
      </c>
      <c r="H34" s="33">
        <f t="shared" si="1"/>
        <v>5.7340455561935167E-3</v>
      </c>
      <c r="I34" s="33">
        <f t="shared" si="1"/>
        <v>6.9428843293355387E-3</v>
      </c>
      <c r="J34" s="33">
        <f t="shared" si="1"/>
        <v>8.2189745382520926E-3</v>
      </c>
      <c r="K34" s="33">
        <f t="shared" si="1"/>
        <v>9.5507294835530058E-3</v>
      </c>
      <c r="L34" s="33">
        <f t="shared" si="1"/>
        <v>1.084653514670591E-2</v>
      </c>
      <c r="M34" s="33">
        <f t="shared" si="1"/>
        <v>1.1687538096264882E-2</v>
      </c>
      <c r="N34" s="33">
        <f t="shared" si="1"/>
        <v>1.2806338674609688E-2</v>
      </c>
      <c r="O34" s="33">
        <f t="shared" si="1"/>
        <v>1.3914887348784061E-2</v>
      </c>
      <c r="P34" s="33">
        <f t="shared" si="1"/>
        <v>1.5013324388018586E-2</v>
      </c>
      <c r="Q34" s="33">
        <f t="shared" si="1"/>
        <v>1.6101787514225516E-2</v>
      </c>
      <c r="R34" s="33">
        <f t="shared" si="1"/>
        <v>1.7180411959566773E-2</v>
      </c>
      <c r="S34" s="33">
        <f t="shared" si="1"/>
        <v>1.8249330522460337E-2</v>
      </c>
      <c r="T34" s="33">
        <f t="shared" si="1"/>
        <v>1.9308673622084924E-2</v>
      </c>
      <c r="U34" s="33">
        <f t="shared" si="1"/>
        <v>2.0358569351426662E-2</v>
      </c>
      <c r="V34" s="33">
        <f t="shared" si="1"/>
        <v>2.1399143528911764E-2</v>
      </c>
      <c r="W34" s="33">
        <f t="shared" si="1"/>
        <v>2.2430519748668439E-2</v>
      </c>
      <c r="X34" s="33">
        <f t="shared" si="1"/>
        <v>2.3452819429469304E-2</v>
      </c>
      <c r="Y34" s="33">
        <f t="shared" si="1"/>
        <v>2.4466161862374262E-2</v>
      </c>
      <c r="Z34" s="33">
        <f t="shared" si="1"/>
        <v>2.5470664257140202E-2</v>
      </c>
      <c r="AA34" s="33">
        <f t="shared" si="1"/>
        <v>2.6466441787412729E-2</v>
      </c>
      <c r="AB34" s="33">
        <f t="shared" si="1"/>
        <v>2.7453607634745806E-2</v>
      </c>
      <c r="AC34" s="33">
        <f t="shared" si="1"/>
        <v>2.8432273031492691E-2</v>
      </c>
      <c r="AD34" s="33">
        <f t="shared" si="1"/>
        <v>2.940254730257864E-2</v>
      </c>
      <c r="AE34" s="33">
        <f t="shared" si="1"/>
        <v>3.0364537906221352E-2</v>
      </c>
      <c r="AF34" s="33">
        <f t="shared" si="1"/>
        <v>3.1318350473596178E-2</v>
      </c>
      <c r="AG34" s="33">
        <f t="shared" si="1"/>
        <v>3.2264088847504938E-2</v>
      </c>
    </row>
    <row r="36" spans="1:33" x14ac:dyDescent="0.2">
      <c r="A36" s="3" t="s">
        <v>509</v>
      </c>
    </row>
    <row r="37" spans="1:33" x14ac:dyDescent="0.2">
      <c r="C37" s="3">
        <v>2020</v>
      </c>
      <c r="D37" s="3">
        <v>2021</v>
      </c>
      <c r="E37" s="3">
        <v>2022</v>
      </c>
      <c r="F37" s="3">
        <v>2023</v>
      </c>
      <c r="G37" s="3">
        <v>2024</v>
      </c>
      <c r="H37" s="3">
        <v>2025</v>
      </c>
      <c r="I37" s="3">
        <v>2026</v>
      </c>
      <c r="J37" s="3">
        <v>2027</v>
      </c>
      <c r="K37" s="3">
        <v>2028</v>
      </c>
      <c r="L37" s="3">
        <v>2029</v>
      </c>
      <c r="M37" s="3">
        <v>2030</v>
      </c>
      <c r="N37" s="3">
        <v>2031</v>
      </c>
      <c r="O37" s="3">
        <v>2032</v>
      </c>
      <c r="P37" s="3">
        <v>2033</v>
      </c>
      <c r="Q37" s="3">
        <v>2034</v>
      </c>
      <c r="R37" s="3">
        <v>2035</v>
      </c>
      <c r="S37" s="3">
        <v>2036</v>
      </c>
      <c r="T37" s="3">
        <v>2037</v>
      </c>
      <c r="U37" s="3">
        <v>2038</v>
      </c>
      <c r="V37" s="3">
        <v>2039</v>
      </c>
      <c r="W37" s="3">
        <v>2040</v>
      </c>
      <c r="X37" s="3">
        <v>2041</v>
      </c>
      <c r="Y37" s="3">
        <v>2042</v>
      </c>
      <c r="Z37" s="3">
        <v>2043</v>
      </c>
      <c r="AA37" s="3">
        <v>2044</v>
      </c>
      <c r="AB37" s="3">
        <v>2045</v>
      </c>
      <c r="AC37" s="3">
        <v>2046</v>
      </c>
      <c r="AD37" s="3">
        <v>2047</v>
      </c>
      <c r="AE37" s="3">
        <v>2048</v>
      </c>
      <c r="AF37" s="3">
        <v>2049</v>
      </c>
      <c r="AG37" s="3">
        <v>2050</v>
      </c>
    </row>
    <row r="38" spans="1:33" x14ac:dyDescent="0.2">
      <c r="A38" s="3" t="s">
        <v>119</v>
      </c>
      <c r="C38" s="33">
        <f t="shared" ref="C38:AG38" si="2">IF(C9&gt;=$C9,(C9-$C9)/(1-$C9),(C9-$C9)/$C9)</f>
        <v>0</v>
      </c>
      <c r="D38" s="33">
        <f t="shared" si="2"/>
        <v>-2.9374960592291654E-3</v>
      </c>
      <c r="E38" s="33">
        <f t="shared" si="2"/>
        <v>-5.9865213568936013E-3</v>
      </c>
      <c r="F38" s="33">
        <f t="shared" si="2"/>
        <v>-9.014641910894225E-3</v>
      </c>
      <c r="G38" s="33">
        <f t="shared" si="2"/>
        <v>-1.2015825555055181E-2</v>
      </c>
      <c r="H38" s="33">
        <f t="shared" si="2"/>
        <v>-1.5002088772713296E-2</v>
      </c>
      <c r="I38" s="33">
        <f t="shared" si="2"/>
        <v>-1.8047893174298685E-2</v>
      </c>
      <c r="J38" s="33">
        <f t="shared" si="2"/>
        <v>-2.1067880166701764E-2</v>
      </c>
      <c r="K38" s="33">
        <f t="shared" si="2"/>
        <v>-2.4093183375079267E-2</v>
      </c>
      <c r="L38" s="33">
        <f t="shared" si="2"/>
        <v>-2.7079505388465885E-2</v>
      </c>
      <c r="M38" s="33">
        <f t="shared" si="2"/>
        <v>-2.9720566701567013E-2</v>
      </c>
      <c r="N38" s="33">
        <f t="shared" si="2"/>
        <v>-3.2551196333420136E-2</v>
      </c>
      <c r="O38" s="33">
        <f t="shared" si="2"/>
        <v>-3.5355890069256712E-2</v>
      </c>
      <c r="P38" s="33">
        <f t="shared" si="2"/>
        <v>-3.8135002743410876E-2</v>
      </c>
      <c r="Q38" s="33">
        <f t="shared" si="2"/>
        <v>-4.0888882746851409E-2</v>
      </c>
      <c r="R38" s="33">
        <f t="shared" si="2"/>
        <v>-4.3617872172778134E-2</v>
      </c>
      <c r="S38" s="33">
        <f t="shared" si="2"/>
        <v>-4.6322306958281864E-2</v>
      </c>
      <c r="T38" s="33">
        <f t="shared" si="2"/>
        <v>-4.9002517022204366E-2</v>
      </c>
      <c r="U38" s="33">
        <f t="shared" si="2"/>
        <v>-5.1658826399306614E-2</v>
      </c>
      <c r="V38" s="33">
        <f t="shared" si="2"/>
        <v>-5.4291553370862673E-2</v>
      </c>
      <c r="W38" s="33">
        <f t="shared" si="2"/>
        <v>-5.6901010591793574E-2</v>
      </c>
      <c r="X38" s="33">
        <f t="shared" si="2"/>
        <v>-5.948750521444468E-2</v>
      </c>
      <c r="Y38" s="33">
        <f t="shared" si="2"/>
        <v>-6.2051339009106338E-2</v>
      </c>
      <c r="Z38" s="33">
        <f t="shared" si="2"/>
        <v>-6.4592808481385253E-2</v>
      </c>
      <c r="AA38" s="33">
        <f t="shared" si="2"/>
        <v>-6.7112204986514032E-2</v>
      </c>
      <c r="AB38" s="33">
        <f t="shared" si="2"/>
        <v>-6.9609814840697656E-2</v>
      </c>
      <c r="AC38" s="33">
        <f t="shared" si="2"/>
        <v>-7.208591942958216E-2</v>
      </c>
      <c r="AD38" s="33">
        <f t="shared" si="2"/>
        <v>-7.4540795313935357E-2</v>
      </c>
      <c r="AE38" s="33">
        <f t="shared" si="2"/>
        <v>-7.6974714332616975E-2</v>
      </c>
      <c r="AF38" s="33">
        <f t="shared" si="2"/>
        <v>-7.9387943702929092E-2</v>
      </c>
      <c r="AG38" s="33">
        <f t="shared" si="2"/>
        <v>-8.1780746118413447E-2</v>
      </c>
    </row>
    <row r="39" spans="1:33" x14ac:dyDescent="0.2">
      <c r="A39" s="3" t="s">
        <v>481</v>
      </c>
      <c r="C39" s="33">
        <f t="shared" ref="C39:AG39" si="3">IF(C10&gt;=$C10,(C10-$C10)/(1-$C10),(C10-$C10)/$C10)</f>
        <v>0</v>
      </c>
      <c r="D39" s="33">
        <f t="shared" si="3"/>
        <v>4.5718512159643288E-4</v>
      </c>
      <c r="E39" s="33">
        <f t="shared" si="3"/>
        <v>9.5783662769344529E-4</v>
      </c>
      <c r="F39" s="33">
        <f t="shared" si="3"/>
        <v>1.4427440299748058E-3</v>
      </c>
      <c r="G39" s="33">
        <f t="shared" si="3"/>
        <v>1.9227316117463064E-3</v>
      </c>
      <c r="H39" s="33">
        <f t="shared" si="3"/>
        <v>2.383096489895428E-3</v>
      </c>
      <c r="I39" s="33">
        <f t="shared" si="3"/>
        <v>2.8366926033040057E-3</v>
      </c>
      <c r="J39" s="33">
        <f t="shared" si="3"/>
        <v>3.3011117373322736E-3</v>
      </c>
      <c r="K39" s="33">
        <f t="shared" si="3"/>
        <v>3.7657618692561231E-3</v>
      </c>
      <c r="L39" s="33">
        <f t="shared" si="3"/>
        <v>4.2160086911606515E-3</v>
      </c>
      <c r="M39" s="33">
        <f t="shared" si="3"/>
        <v>4.6598036154526234E-3</v>
      </c>
      <c r="N39" s="33">
        <f t="shared" si="3"/>
        <v>5.102867322362337E-3</v>
      </c>
      <c r="O39" s="33">
        <f t="shared" si="3"/>
        <v>5.5418714186111027E-3</v>
      </c>
      <c r="P39" s="33">
        <f t="shared" si="3"/>
        <v>5.9768714445679128E-3</v>
      </c>
      <c r="Q39" s="33">
        <f t="shared" si="3"/>
        <v>6.4079219320560933E-3</v>
      </c>
      <c r="R39" s="33">
        <f t="shared" si="3"/>
        <v>6.8350764271415459E-3</v>
      </c>
      <c r="S39" s="33">
        <f t="shared" si="3"/>
        <v>7.2583875123069961E-3</v>
      </c>
      <c r="T39" s="33">
        <f t="shared" si="3"/>
        <v>7.6779068280293013E-3</v>
      </c>
      <c r="U39" s="33">
        <f t="shared" si="3"/>
        <v>8.0936850937811267E-3</v>
      </c>
      <c r="V39" s="33">
        <f t="shared" si="3"/>
        <v>8.5057721284721808E-3</v>
      </c>
      <c r="W39" s="33">
        <f t="shared" si="3"/>
        <v>8.9142168703479057E-3</v>
      </c>
      <c r="X39" s="33">
        <f t="shared" si="3"/>
        <v>9.3190673963643757E-3</v>
      </c>
      <c r="Y39" s="33">
        <f t="shared" si="3"/>
        <v>9.7203709410530834E-3</v>
      </c>
      <c r="Z39" s="33">
        <f t="shared" si="3"/>
        <v>1.0118173914891455E-2</v>
      </c>
      <c r="AA39" s="33">
        <f t="shared" si="3"/>
        <v>1.0512521922195622E-2</v>
      </c>
      <c r="AB39" s="33">
        <f t="shared" si="3"/>
        <v>1.0903459778549634E-2</v>
      </c>
      <c r="AC39" s="33">
        <f t="shared" si="3"/>
        <v>1.1291031527782372E-2</v>
      </c>
      <c r="AD39" s="33">
        <f t="shared" si="3"/>
        <v>1.1675280458509763E-2</v>
      </c>
      <c r="AE39" s="33">
        <f t="shared" si="3"/>
        <v>1.2056249120252058E-2</v>
      </c>
      <c r="AF39" s="33">
        <f t="shared" si="3"/>
        <v>1.2433979339141128E-2</v>
      </c>
      <c r="AG39" s="33">
        <f t="shared" si="3"/>
        <v>1.2808512233228432E-2</v>
      </c>
    </row>
    <row r="40" spans="1:33" x14ac:dyDescent="0.2">
      <c r="A40" s="3" t="s">
        <v>520</v>
      </c>
      <c r="C40" s="33">
        <f t="shared" ref="C40:AG40" si="4">IF(C11&gt;=$C11,(C11-$C11)/(1-$C11),(C11-$C11)/$C11)</f>
        <v>0</v>
      </c>
      <c r="D40" s="33">
        <f t="shared" si="4"/>
        <v>2.0791938808508549E-3</v>
      </c>
      <c r="E40" s="33">
        <f t="shared" si="4"/>
        <v>4.2119486819277106E-3</v>
      </c>
      <c r="F40" s="33">
        <f t="shared" si="4"/>
        <v>6.3420493736988676E-3</v>
      </c>
      <c r="G40" s="33">
        <f t="shared" si="4"/>
        <v>8.4537909609483687E-3</v>
      </c>
      <c r="H40" s="33">
        <f t="shared" si="4"/>
        <v>1.0571790171808312E-2</v>
      </c>
      <c r="I40" s="33">
        <f t="shared" si="4"/>
        <v>1.2747522139286108E-2</v>
      </c>
      <c r="J40" s="33">
        <f t="shared" si="4"/>
        <v>1.4890552584192709E-2</v>
      </c>
      <c r="K40" s="33">
        <f t="shared" si="4"/>
        <v>1.7037925696556037E-2</v>
      </c>
      <c r="L40" s="33">
        <f t="shared" si="4"/>
        <v>1.9165811554498393E-2</v>
      </c>
      <c r="M40" s="33">
        <f t="shared" si="4"/>
        <v>2.100335166415683E-2</v>
      </c>
      <c r="N40" s="33">
        <f t="shared" si="4"/>
        <v>2.3004463179946297E-2</v>
      </c>
      <c r="O40" s="33">
        <f t="shared" si="4"/>
        <v>2.4987239333310693E-2</v>
      </c>
      <c r="P40" s="33">
        <f t="shared" si="4"/>
        <v>2.6951930974119163E-2</v>
      </c>
      <c r="Q40" s="33">
        <f t="shared" si="4"/>
        <v>2.8898784397108163E-2</v>
      </c>
      <c r="R40" s="33">
        <f t="shared" si="4"/>
        <v>3.0828041444811143E-2</v>
      </c>
      <c r="S40" s="33">
        <f t="shared" si="4"/>
        <v>3.2739939607704972E-2</v>
      </c>
      <c r="T40" s="33">
        <f t="shared" si="4"/>
        <v>3.4634712121670047E-2</v>
      </c>
      <c r="U40" s="33">
        <f t="shared" si="4"/>
        <v>3.6512588062839718E-2</v>
      </c>
      <c r="V40" s="33">
        <f t="shared" si="4"/>
        <v>3.8373792439924045E-2</v>
      </c>
      <c r="W40" s="33">
        <f t="shared" si="4"/>
        <v>4.0218546284087831E-2</v>
      </c>
      <c r="X40" s="33">
        <f t="shared" si="4"/>
        <v>4.2047066736453205E-2</v>
      </c>
      <c r="Y40" s="33">
        <f t="shared" si="4"/>
        <v>4.3859567133302566E-2</v>
      </c>
      <c r="Z40" s="33">
        <f t="shared" si="4"/>
        <v>4.565625708905445E-2</v>
      </c>
      <c r="AA40" s="33">
        <f t="shared" si="4"/>
        <v>4.743734257707459E-2</v>
      </c>
      <c r="AB40" s="33">
        <f t="shared" si="4"/>
        <v>4.9203026008390854E-2</v>
      </c>
      <c r="AC40" s="33">
        <f t="shared" si="4"/>
        <v>5.0953506308377035E-2</v>
      </c>
      <c r="AD40" s="33">
        <f t="shared" si="4"/>
        <v>5.2688978991462271E-2</v>
      </c>
      <c r="AE40" s="33">
        <f t="shared" si="4"/>
        <v>5.4409636233926841E-2</v>
      </c>
      <c r="AF40" s="33">
        <f t="shared" si="4"/>
        <v>5.6115666944843795E-2</v>
      </c>
      <c r="AG40" s="33">
        <f t="shared" si="4"/>
        <v>5.7807256835217313E-2</v>
      </c>
    </row>
    <row r="42" spans="1:33" x14ac:dyDescent="0.2">
      <c r="A42" s="3" t="s">
        <v>510</v>
      </c>
    </row>
    <row r="43" spans="1:33" x14ac:dyDescent="0.2">
      <c r="C43" s="3">
        <v>2020</v>
      </c>
      <c r="D43" s="3">
        <v>2021</v>
      </c>
      <c r="E43" s="3">
        <v>2022</v>
      </c>
      <c r="F43" s="3">
        <v>2023</v>
      </c>
      <c r="G43" s="3">
        <v>2024</v>
      </c>
      <c r="H43" s="3">
        <v>2025</v>
      </c>
      <c r="I43" s="3">
        <v>2026</v>
      </c>
      <c r="J43" s="3">
        <v>2027</v>
      </c>
      <c r="K43" s="3">
        <v>2028</v>
      </c>
      <c r="L43" s="3">
        <v>2029</v>
      </c>
      <c r="M43" s="3">
        <v>2030</v>
      </c>
      <c r="N43" s="3">
        <v>2031</v>
      </c>
      <c r="O43" s="3">
        <v>2032</v>
      </c>
      <c r="P43" s="3">
        <v>2033</v>
      </c>
      <c r="Q43" s="3">
        <v>2034</v>
      </c>
      <c r="R43" s="3">
        <v>2035</v>
      </c>
      <c r="S43" s="3">
        <v>2036</v>
      </c>
      <c r="T43" s="3">
        <v>2037</v>
      </c>
      <c r="U43" s="3">
        <v>2038</v>
      </c>
      <c r="V43" s="3">
        <v>2039</v>
      </c>
      <c r="W43" s="3">
        <v>2040</v>
      </c>
      <c r="X43" s="3">
        <v>2041</v>
      </c>
      <c r="Y43" s="3">
        <v>2042</v>
      </c>
      <c r="Z43" s="3">
        <v>2043</v>
      </c>
      <c r="AA43" s="3">
        <v>2044</v>
      </c>
      <c r="AB43" s="3">
        <v>2045</v>
      </c>
      <c r="AC43" s="3">
        <v>2046</v>
      </c>
      <c r="AD43" s="3">
        <v>2047</v>
      </c>
      <c r="AE43" s="3">
        <v>2048</v>
      </c>
      <c r="AF43" s="3">
        <v>2049</v>
      </c>
      <c r="AG43" s="3">
        <v>2050</v>
      </c>
    </row>
    <row r="44" spans="1:33" x14ac:dyDescent="0.2">
      <c r="A44" s="3" t="s">
        <v>505</v>
      </c>
      <c r="C44" s="33">
        <f t="shared" ref="C44:AG44" si="5">IF(C15&gt;=$C15,(C15-$C15)/(1-$C15),(C15-$C15)/$C15)</f>
        <v>0</v>
      </c>
      <c r="D44" s="33">
        <f t="shared" si="5"/>
        <v>3.8964710643512247E-3</v>
      </c>
      <c r="E44" s="33">
        <f t="shared" si="5"/>
        <v>7.897606149785177E-3</v>
      </c>
      <c r="F44" s="33">
        <f t="shared" si="5"/>
        <v>1.1874220740398945E-2</v>
      </c>
      <c r="G44" s="33">
        <f t="shared" si="5"/>
        <v>1.581163205745665E-2</v>
      </c>
      <c r="H44" s="33">
        <f t="shared" si="5"/>
        <v>1.9742184831760663E-2</v>
      </c>
      <c r="I44" s="33">
        <f t="shared" si="5"/>
        <v>2.3671951644233021E-2</v>
      </c>
      <c r="J44" s="33">
        <f t="shared" si="5"/>
        <v>2.7565075433726108E-2</v>
      </c>
      <c r="K44" s="33">
        <f t="shared" si="5"/>
        <v>3.1406035281529361E-2</v>
      </c>
      <c r="L44" s="33">
        <f t="shared" si="5"/>
        <v>3.5180101299350064E-2</v>
      </c>
      <c r="M44" s="33">
        <f t="shared" si="5"/>
        <v>3.8803392145978319E-2</v>
      </c>
      <c r="N44" s="33">
        <f t="shared" si="5"/>
        <v>4.2493256709515988E-2</v>
      </c>
      <c r="O44" s="33">
        <f t="shared" si="5"/>
        <v>4.6149312153432091E-2</v>
      </c>
      <c r="P44" s="33">
        <f t="shared" si="5"/>
        <v>4.9772021032795578E-2</v>
      </c>
      <c r="Q44" s="33">
        <f t="shared" si="5"/>
        <v>5.3361837503133808E-2</v>
      </c>
      <c r="R44" s="33">
        <f t="shared" si="5"/>
        <v>5.6919207510229171E-2</v>
      </c>
      <c r="S44" s="33">
        <f t="shared" si="5"/>
        <v>6.0444568974791509E-2</v>
      </c>
      <c r="T44" s="33">
        <f t="shared" si="5"/>
        <v>6.3938351972168725E-2</v>
      </c>
      <c r="U44" s="33">
        <f t="shared" si="5"/>
        <v>6.7400978907256381E-2</v>
      </c>
      <c r="V44" s="33">
        <f t="shared" si="5"/>
        <v>7.083286468473729E-2</v>
      </c>
      <c r="W44" s="33">
        <f t="shared" si="5"/>
        <v>7.4234416874815398E-2</v>
      </c>
      <c r="X44" s="33">
        <f t="shared" si="5"/>
        <v>7.7606035874571669E-2</v>
      </c>
      <c r="Y44" s="33">
        <f t="shared" si="5"/>
        <v>8.0948115065078069E-2</v>
      </c>
      <c r="Z44" s="33">
        <f t="shared" si="5"/>
        <v>8.4261040964403983E-2</v>
      </c>
      <c r="AA44" s="33">
        <f t="shared" si="5"/>
        <v>8.7545193376627306E-2</v>
      </c>
      <c r="AB44" s="33">
        <f t="shared" si="5"/>
        <v>9.080094553699003E-2</v>
      </c>
      <c r="AC44" s="33">
        <f t="shared" si="5"/>
        <v>9.4028664253299629E-2</v>
      </c>
      <c r="AD44" s="33">
        <f t="shared" si="5"/>
        <v>9.7228710043690172E-2</v>
      </c>
      <c r="AE44" s="33">
        <f t="shared" si="5"/>
        <v>0.10040143727086095</v>
      </c>
      <c r="AF44" s="33">
        <f t="shared" si="5"/>
        <v>0.10354719427288907</v>
      </c>
      <c r="AG44" s="33">
        <f t="shared" si="5"/>
        <v>0.10666632349071974</v>
      </c>
    </row>
    <row r="45" spans="1:33" x14ac:dyDescent="0.2">
      <c r="A45" s="3" t="s">
        <v>504</v>
      </c>
      <c r="C45" s="33">
        <f t="shared" ref="C45:AG45" si="6">IF(C16&gt;=$C16,(C16-$C16)/(1-$C16),(C16-$C16)/$C16)</f>
        <v>0</v>
      </c>
      <c r="D45" s="33">
        <f t="shared" si="6"/>
        <v>-3.8964710643511571E-3</v>
      </c>
      <c r="E45" s="33">
        <f t="shared" si="6"/>
        <v>-7.8976061497852447E-3</v>
      </c>
      <c r="F45" s="33">
        <f t="shared" si="6"/>
        <v>-1.187422074039891E-2</v>
      </c>
      <c r="G45" s="33">
        <f t="shared" si="6"/>
        <v>-1.5811632057456615E-2</v>
      </c>
      <c r="H45" s="33">
        <f t="shared" si="6"/>
        <v>-1.9742184831760594E-2</v>
      </c>
      <c r="I45" s="33">
        <f t="shared" si="6"/>
        <v>-2.3671951644232987E-2</v>
      </c>
      <c r="J45" s="33">
        <f t="shared" si="6"/>
        <v>-2.7565075433726074E-2</v>
      </c>
      <c r="K45" s="33">
        <f t="shared" si="6"/>
        <v>-3.1406035281529361E-2</v>
      </c>
      <c r="L45" s="33">
        <f t="shared" si="6"/>
        <v>-3.5180101299349995E-2</v>
      </c>
      <c r="M45" s="33">
        <f t="shared" si="6"/>
        <v>-3.8803392145978284E-2</v>
      </c>
      <c r="N45" s="33">
        <f t="shared" si="6"/>
        <v>-4.2493256709515988E-2</v>
      </c>
      <c r="O45" s="33">
        <f t="shared" si="6"/>
        <v>-4.6149312153432126E-2</v>
      </c>
      <c r="P45" s="33">
        <f t="shared" si="6"/>
        <v>-4.9772021032795578E-2</v>
      </c>
      <c r="Q45" s="33">
        <f t="shared" si="6"/>
        <v>-5.3361837503133808E-2</v>
      </c>
      <c r="R45" s="33">
        <f t="shared" si="6"/>
        <v>-5.691920751022924E-2</v>
      </c>
      <c r="S45" s="33">
        <f t="shared" si="6"/>
        <v>-6.0444568974791474E-2</v>
      </c>
      <c r="T45" s="33">
        <f t="shared" si="6"/>
        <v>-6.3938351972168683E-2</v>
      </c>
      <c r="U45" s="33">
        <f t="shared" si="6"/>
        <v>-6.7400978907256381E-2</v>
      </c>
      <c r="V45" s="33">
        <f t="shared" si="6"/>
        <v>-7.0832864684737262E-2</v>
      </c>
      <c r="W45" s="33">
        <f t="shared" si="6"/>
        <v>-7.4234416874815426E-2</v>
      </c>
      <c r="X45" s="33">
        <f t="shared" si="6"/>
        <v>-7.7606035874571738E-2</v>
      </c>
      <c r="Y45" s="33">
        <f t="shared" si="6"/>
        <v>-8.0948115065078097E-2</v>
      </c>
      <c r="Z45" s="33">
        <f t="shared" si="6"/>
        <v>-8.4261040964404052E-2</v>
      </c>
      <c r="AA45" s="33">
        <f t="shared" si="6"/>
        <v>-8.7545193376627375E-2</v>
      </c>
      <c r="AB45" s="33">
        <f t="shared" si="6"/>
        <v>-9.080094553699003E-2</v>
      </c>
      <c r="AC45" s="33">
        <f t="shared" si="6"/>
        <v>-9.4028664253299699E-2</v>
      </c>
      <c r="AD45" s="33">
        <f t="shared" si="6"/>
        <v>-9.7228710043690172E-2</v>
      </c>
      <c r="AE45" s="33">
        <f t="shared" si="6"/>
        <v>-0.10040143727086095</v>
      </c>
      <c r="AF45" s="33">
        <f t="shared" si="6"/>
        <v>-0.10354719427288907</v>
      </c>
      <c r="AG45" s="33">
        <f t="shared" si="6"/>
        <v>-0.10666632349071974</v>
      </c>
    </row>
    <row r="47" spans="1:33" x14ac:dyDescent="0.2">
      <c r="A47" s="3" t="s">
        <v>516</v>
      </c>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row>
    <row r="48" spans="1:33" x14ac:dyDescent="0.2">
      <c r="A48" s="3"/>
      <c r="B48" s="62"/>
      <c r="C48" s="3">
        <v>2020</v>
      </c>
      <c r="D48" s="3">
        <v>2021</v>
      </c>
      <c r="E48" s="3">
        <v>2022</v>
      </c>
      <c r="F48" s="3">
        <v>2023</v>
      </c>
      <c r="G48" s="3">
        <v>2024</v>
      </c>
      <c r="H48" s="3">
        <v>2025</v>
      </c>
      <c r="I48" s="3">
        <v>2026</v>
      </c>
      <c r="J48" s="3">
        <v>2027</v>
      </c>
      <c r="K48" s="3">
        <v>2028</v>
      </c>
      <c r="L48" s="3">
        <v>2029</v>
      </c>
      <c r="M48" s="3">
        <v>2030</v>
      </c>
      <c r="N48" s="3">
        <v>2031</v>
      </c>
      <c r="O48" s="3">
        <v>2032</v>
      </c>
      <c r="P48" s="3">
        <v>2033</v>
      </c>
      <c r="Q48" s="3">
        <v>2034</v>
      </c>
      <c r="R48" s="3">
        <v>2035</v>
      </c>
      <c r="S48" s="3">
        <v>2036</v>
      </c>
      <c r="T48" s="3">
        <v>2037</v>
      </c>
      <c r="U48" s="3">
        <v>2038</v>
      </c>
      <c r="V48" s="3">
        <v>2039</v>
      </c>
      <c r="W48" s="3">
        <v>2040</v>
      </c>
      <c r="X48" s="3">
        <v>2041</v>
      </c>
      <c r="Y48" s="3">
        <v>2042</v>
      </c>
      <c r="Z48" s="3">
        <v>2043</v>
      </c>
      <c r="AA48" s="3">
        <v>2044</v>
      </c>
      <c r="AB48" s="3">
        <v>2045</v>
      </c>
      <c r="AC48" s="3">
        <v>2046</v>
      </c>
      <c r="AD48" s="3">
        <v>2047</v>
      </c>
      <c r="AE48" s="3">
        <v>2048</v>
      </c>
      <c r="AF48" s="3">
        <v>2049</v>
      </c>
      <c r="AG48" s="3">
        <v>2050</v>
      </c>
    </row>
    <row r="49" spans="1:33" x14ac:dyDescent="0.2">
      <c r="A49" s="3" t="s">
        <v>518</v>
      </c>
      <c r="B49" s="75"/>
      <c r="C49" s="33">
        <f t="shared" ref="C49:D55" si="7">IF(C20&gt;=$C20,(C20-$C20)/(1-$C20),(C20-$C20)/$C20)</f>
        <v>0</v>
      </c>
      <c r="D49" s="33">
        <f t="shared" si="7"/>
        <v>-2.8068297696592585E-2</v>
      </c>
      <c r="E49" s="33">
        <f t="shared" ref="E49:AG49" si="8">IF(E20&gt;=$C20,(E20-$C20)/(1-$C20),(E20-$C20)/$C20)</f>
        <v>-4.6189407514802577E-2</v>
      </c>
      <c r="F49" s="33">
        <f t="shared" si="8"/>
        <v>-6.4597939668753393E-2</v>
      </c>
      <c r="G49" s="33">
        <f t="shared" si="8"/>
        <v>-8.5543478362279046E-2</v>
      </c>
      <c r="H49" s="33">
        <f t="shared" si="8"/>
        <v>-0.10856665162563824</v>
      </c>
      <c r="I49" s="33">
        <f t="shared" si="8"/>
        <v>-0.13240586736666773</v>
      </c>
      <c r="J49" s="33">
        <f t="shared" si="8"/>
        <v>-0.16226052093155824</v>
      </c>
      <c r="K49" s="33">
        <f t="shared" si="8"/>
        <v>-0.19167768856226622</v>
      </c>
      <c r="L49" s="33">
        <f t="shared" si="8"/>
        <v>-0.21186423924650682</v>
      </c>
      <c r="M49" s="33">
        <f t="shared" si="8"/>
        <v>-0.23036315814280786</v>
      </c>
      <c r="N49" s="33">
        <f t="shared" si="8"/>
        <v>-0.25270552002368046</v>
      </c>
      <c r="O49" s="33">
        <f t="shared" si="8"/>
        <v>-0.27484317188373725</v>
      </c>
      <c r="P49" s="33">
        <f t="shared" si="8"/>
        <v>-0.29677891435036252</v>
      </c>
      <c r="Q49" s="33">
        <f t="shared" si="8"/>
        <v>-0.31851549719587813</v>
      </c>
      <c r="R49" s="33">
        <f t="shared" si="8"/>
        <v>-0.34005562048662924</v>
      </c>
      <c r="S49" s="33">
        <f t="shared" si="8"/>
        <v>-0.36140193570105195</v>
      </c>
      <c r="T49" s="33">
        <f t="shared" si="8"/>
        <v>-0.38255704681773228</v>
      </c>
      <c r="U49" s="33">
        <f t="shared" si="8"/>
        <v>-0.40352351137431092</v>
      </c>
      <c r="V49" s="33">
        <f t="shared" si="8"/>
        <v>-0.42430384149821071</v>
      </c>
      <c r="W49" s="33">
        <f t="shared" si="8"/>
        <v>-0.44490050491004052</v>
      </c>
      <c r="X49" s="33">
        <f t="shared" si="8"/>
        <v>-0.46531592590049498</v>
      </c>
      <c r="Y49" s="33">
        <f t="shared" si="8"/>
        <v>-0.48555248628158337</v>
      </c>
      <c r="Z49" s="33">
        <f t="shared" si="8"/>
        <v>-0.50561252631296849</v>
      </c>
      <c r="AA49" s="33">
        <f t="shared" si="8"/>
        <v>-0.52549834560416964</v>
      </c>
      <c r="AB49" s="33">
        <f t="shared" si="8"/>
        <v>-0.54521220399335146</v>
      </c>
      <c r="AC49" s="33">
        <f t="shared" si="8"/>
        <v>-0.56475632240342999</v>
      </c>
      <c r="AD49" s="33">
        <f t="shared" si="8"/>
        <v>-0.58413288367615512</v>
      </c>
      <c r="AE49" s="33">
        <f t="shared" si="8"/>
        <v>-0.60334403338480591</v>
      </c>
      <c r="AF49" s="33">
        <f t="shared" si="8"/>
        <v>-0.62239188062620621</v>
      </c>
      <c r="AG49" s="33">
        <f t="shared" si="8"/>
        <v>-0.64127849879259602</v>
      </c>
    </row>
    <row r="50" spans="1:33" x14ac:dyDescent="0.2">
      <c r="A50" s="3" t="s">
        <v>519</v>
      </c>
      <c r="B50" s="75"/>
      <c r="C50" s="33">
        <f t="shared" si="7"/>
        <v>0</v>
      </c>
      <c r="D50" s="33">
        <f t="shared" si="7"/>
        <v>-6.6299985119807935E-3</v>
      </c>
      <c r="E50" s="33">
        <f t="shared" ref="E50:AG50" si="9">IF(E21&gt;=$C21,(E21-$C21)/(1-$C21),(E21-$C21)/$C21)</f>
        <v>-1.6252953777006269E-2</v>
      </c>
      <c r="F50" s="33">
        <f t="shared" si="9"/>
        <v>-2.5101914079177393E-2</v>
      </c>
      <c r="G50" s="33">
        <f t="shared" si="9"/>
        <v>-3.2788293818046786E-2</v>
      </c>
      <c r="H50" s="33">
        <f t="shared" si="9"/>
        <v>-4.3583708353532605E-2</v>
      </c>
      <c r="I50" s="33">
        <f t="shared" si="9"/>
        <v>-5.1386993995600642E-2</v>
      </c>
      <c r="J50" s="33">
        <f t="shared" si="9"/>
        <v>-5.3377215396044328E-2</v>
      </c>
      <c r="K50" s="33">
        <f t="shared" si="9"/>
        <v>-5.7084840920810391E-2</v>
      </c>
      <c r="L50" s="33">
        <f t="shared" si="9"/>
        <v>-6.7472802964169895E-2</v>
      </c>
      <c r="M50" s="33">
        <f t="shared" si="9"/>
        <v>-7.5878652202360189E-2</v>
      </c>
      <c r="N50" s="33">
        <f t="shared" si="9"/>
        <v>-8.2980476588061222E-2</v>
      </c>
      <c r="O50" s="33">
        <f t="shared" si="9"/>
        <v>-9.0017231102204998E-2</v>
      </c>
      <c r="P50" s="33">
        <f t="shared" si="9"/>
        <v>-9.6989805962397729E-2</v>
      </c>
      <c r="Q50" s="33">
        <f t="shared" si="9"/>
        <v>-0.10389907522126818</v>
      </c>
      <c r="R50" s="33">
        <f t="shared" si="9"/>
        <v>-0.11074589713172044</v>
      </c>
      <c r="S50" s="33">
        <f t="shared" si="9"/>
        <v>-0.11753111450233462</v>
      </c>
      <c r="T50" s="33">
        <f t="shared" si="9"/>
        <v>-0.12425555504320887</v>
      </c>
      <c r="U50" s="33">
        <f t="shared" si="9"/>
        <v>-0.13092003170255828</v>
      </c>
      <c r="V50" s="33">
        <f t="shared" si="9"/>
        <v>-0.13752534299434024</v>
      </c>
      <c r="W50" s="33">
        <f t="shared" si="9"/>
        <v>-0.14407227331719991</v>
      </c>
      <c r="X50" s="33">
        <f t="shared" si="9"/>
        <v>-0.15056159326499172</v>
      </c>
      <c r="Y50" s="33">
        <f t="shared" si="9"/>
        <v>-0.15699405992914175</v>
      </c>
      <c r="Z50" s="33">
        <f t="shared" si="9"/>
        <v>-0.163370417193097</v>
      </c>
      <c r="AA50" s="33">
        <f t="shared" si="9"/>
        <v>-0.16969139601909794</v>
      </c>
      <c r="AB50" s="33">
        <f t="shared" si="9"/>
        <v>-0.17595771472752408</v>
      </c>
      <c r="AC50" s="33">
        <f t="shared" si="9"/>
        <v>-0.18217007926900666</v>
      </c>
      <c r="AD50" s="33">
        <f t="shared" si="9"/>
        <v>-0.18832918348956137</v>
      </c>
      <c r="AE50" s="33">
        <f t="shared" si="9"/>
        <v>-0.19443570938891211</v>
      </c>
      <c r="AF50" s="33">
        <f t="shared" si="9"/>
        <v>-0.20049032737224445</v>
      </c>
      <c r="AG50" s="33">
        <f t="shared" si="9"/>
        <v>-0.20649369649555513</v>
      </c>
    </row>
    <row r="51" spans="1:33" x14ac:dyDescent="0.2">
      <c r="A51" s="73" t="s">
        <v>421</v>
      </c>
      <c r="B51" s="75"/>
      <c r="C51" s="33">
        <f t="shared" si="7"/>
        <v>0</v>
      </c>
      <c r="D51" s="33">
        <f t="shared" si="7"/>
        <v>-1.1295207308457825E-3</v>
      </c>
      <c r="E51" s="33">
        <f t="shared" ref="E51:AG51" si="10">IF(E22&gt;=$C22,(E22-$C22)/(1-$C22),(E22-$C22)/$C22)</f>
        <v>-1.9715340074057371E-3</v>
      </c>
      <c r="F51" s="33">
        <f t="shared" si="10"/>
        <v>-4.9982917282525774E-3</v>
      </c>
      <c r="G51" s="33">
        <f t="shared" si="10"/>
        <v>-1.0618025448647964E-2</v>
      </c>
      <c r="H51" s="33">
        <f t="shared" si="10"/>
        <v>-1.8780049353360955E-2</v>
      </c>
      <c r="I51" s="33">
        <f t="shared" si="10"/>
        <v>-2.9282772116611962E-2</v>
      </c>
      <c r="J51" s="33">
        <f t="shared" si="10"/>
        <v>-4.036204500442709E-2</v>
      </c>
      <c r="K51" s="33">
        <f t="shared" si="10"/>
        <v>-4.8987429876766464E-2</v>
      </c>
      <c r="L51" s="33">
        <f t="shared" si="10"/>
        <v>-5.5676797735132628E-2</v>
      </c>
      <c r="M51" s="33">
        <f t="shared" si="10"/>
        <v>-5.466823092303924E-2</v>
      </c>
      <c r="N51" s="33">
        <f t="shared" si="10"/>
        <v>-6.033068982468711E-2</v>
      </c>
      <c r="O51" s="33">
        <f t="shared" si="10"/>
        <v>-6.5941266920559197E-2</v>
      </c>
      <c r="P51" s="33">
        <f t="shared" si="10"/>
        <v>-7.1500672003005403E-2</v>
      </c>
      <c r="Q51" s="33">
        <f t="shared" si="10"/>
        <v>-7.7009601975639413E-2</v>
      </c>
      <c r="R51" s="33">
        <f t="shared" si="10"/>
        <v>-8.2468741144568244E-2</v>
      </c>
      <c r="S51" s="33">
        <f t="shared" si="10"/>
        <v>-8.7878761501760549E-2</v>
      </c>
      <c r="T51" s="33">
        <f t="shared" si="10"/>
        <v>-9.3240323000794281E-2</v>
      </c>
      <c r="U51" s="33">
        <f t="shared" si="10"/>
        <v>-9.855407382523533E-2</v>
      </c>
      <c r="V51" s="33">
        <f t="shared" si="10"/>
        <v>-0.10382065064986284</v>
      </c>
      <c r="W51" s="33">
        <f t="shared" si="10"/>
        <v>-0.10904067889496848</v>
      </c>
      <c r="X51" s="33">
        <f t="shared" si="10"/>
        <v>-0.11421477297394929</v>
      </c>
      <c r="Y51" s="33">
        <f t="shared" si="10"/>
        <v>-0.11934353653438048</v>
      </c>
      <c r="Z51" s="33">
        <f t="shared" si="10"/>
        <v>-0.1244275626927946</v>
      </c>
      <c r="AA51" s="33">
        <f t="shared" si="10"/>
        <v>-0.12946743426332874</v>
      </c>
      <c r="AB51" s="33">
        <f t="shared" si="10"/>
        <v>-0.13446372398045045</v>
      </c>
      <c r="AC51" s="33">
        <f t="shared" si="10"/>
        <v>-0.13941699471592905</v>
      </c>
      <c r="AD51" s="33">
        <f t="shared" si="10"/>
        <v>-0.14432779969022147</v>
      </c>
      <c r="AE51" s="33">
        <f t="shared" si="10"/>
        <v>-0.14919668267844954</v>
      </c>
      <c r="AF51" s="33">
        <f t="shared" si="10"/>
        <v>-0.15402417821112246</v>
      </c>
      <c r="AG51" s="33">
        <f t="shared" si="10"/>
        <v>-0.15881081176976222</v>
      </c>
    </row>
    <row r="52" spans="1:33" x14ac:dyDescent="0.2">
      <c r="A52" s="73" t="s">
        <v>422</v>
      </c>
      <c r="B52" s="75"/>
      <c r="C52" s="33">
        <f t="shared" si="7"/>
        <v>0</v>
      </c>
      <c r="D52" s="33">
        <f t="shared" si="7"/>
        <v>2.5219134395839636E-3</v>
      </c>
      <c r="E52" s="33">
        <f t="shared" ref="E52:AG52" si="11">IF(E23&gt;=$C23,(E23-$C23)/(1-$C23),(E23-$C23)/$C23)</f>
        <v>4.4408621792583576E-3</v>
      </c>
      <c r="F52" s="33">
        <f t="shared" si="11"/>
        <v>6.6274265149571798E-3</v>
      </c>
      <c r="G52" s="33">
        <f t="shared" si="11"/>
        <v>9.0683011167897766E-3</v>
      </c>
      <c r="H52" s="33">
        <f t="shared" si="11"/>
        <v>1.120275056356717E-2</v>
      </c>
      <c r="I52" s="33">
        <f t="shared" si="11"/>
        <v>1.3918663930563169E-2</v>
      </c>
      <c r="J52" s="33">
        <f t="shared" si="11"/>
        <v>1.592131167166199E-2</v>
      </c>
      <c r="K52" s="33">
        <f t="shared" si="11"/>
        <v>1.7275330393099402E-2</v>
      </c>
      <c r="L52" s="33">
        <f t="shared" si="11"/>
        <v>1.872315785869804E-2</v>
      </c>
      <c r="M52" s="33">
        <f t="shared" si="11"/>
        <v>2.1501562562796471E-2</v>
      </c>
      <c r="N52" s="33">
        <f t="shared" si="11"/>
        <v>2.3519454929359713E-2</v>
      </c>
      <c r="O52" s="33">
        <f t="shared" si="11"/>
        <v>2.5518858525999295E-2</v>
      </c>
      <c r="P52" s="33">
        <f t="shared" si="11"/>
        <v>2.7500026296636362E-2</v>
      </c>
      <c r="Q52" s="33">
        <f t="shared" si="11"/>
        <v>2.946320659212175E-2</v>
      </c>
      <c r="R52" s="33">
        <f t="shared" si="11"/>
        <v>3.1408643274016608E-2</v>
      </c>
      <c r="S52" s="33">
        <f t="shared" si="11"/>
        <v>3.3336575815576731E-2</v>
      </c>
      <c r="T52" s="33">
        <f t="shared" si="11"/>
        <v>3.5247239400015735E-2</v>
      </c>
      <c r="U52" s="33">
        <f t="shared" si="11"/>
        <v>3.7140865016148543E-2</v>
      </c>
      <c r="V52" s="33">
        <f t="shared" si="11"/>
        <v>3.9017679551481041E-2</v>
      </c>
      <c r="W52" s="33">
        <f t="shared" si="11"/>
        <v>4.0877905882833368E-2</v>
      </c>
      <c r="X52" s="33">
        <f t="shared" si="11"/>
        <v>4.2721762964571676E-2</v>
      </c>
      <c r="Y52" s="33">
        <f t="shared" si="11"/>
        <v>4.4549465914520331E-2</v>
      </c>
      <c r="Z52" s="33">
        <f t="shared" si="11"/>
        <v>4.6361226097625323E-2</v>
      </c>
      <c r="AA52" s="33">
        <f t="shared" si="11"/>
        <v>4.8157251207437753E-2</v>
      </c>
      <c r="AB52" s="33">
        <f t="shared" si="11"/>
        <v>4.993774534548532E-2</v>
      </c>
      <c r="AC52" s="33">
        <f t="shared" si="11"/>
        <v>5.1702909098591918E-2</v>
      </c>
      <c r="AD52" s="33">
        <f t="shared" si="11"/>
        <v>5.3452939614208536E-2</v>
      </c>
      <c r="AE52" s="33">
        <f t="shared" si="11"/>
        <v>5.5188030673814635E-2</v>
      </c>
      <c r="AF52" s="33">
        <f t="shared" si="11"/>
        <v>5.6908372764450425E-2</v>
      </c>
      <c r="AG52" s="33">
        <f t="shared" si="11"/>
        <v>5.8614153148429347E-2</v>
      </c>
    </row>
    <row r="53" spans="1:33" x14ac:dyDescent="0.2">
      <c r="A53" s="73" t="s">
        <v>423</v>
      </c>
      <c r="B53" s="75"/>
      <c r="C53" s="33">
        <f t="shared" si="7"/>
        <v>0</v>
      </c>
      <c r="D53" s="33">
        <f t="shared" si="7"/>
        <v>-1.262699057555877E-2</v>
      </c>
      <c r="E53" s="33">
        <f t="shared" ref="E53:AG53" si="12">IF(E24&gt;=$C24,(E24-$C24)/(1-$C24),(E24-$C24)/$C24)</f>
        <v>-1.93072450133959E-2</v>
      </c>
      <c r="F53" s="33">
        <f t="shared" si="12"/>
        <v>-2.4519673384994823E-2</v>
      </c>
      <c r="G53" s="33">
        <f t="shared" si="12"/>
        <v>-2.9351945359766658E-2</v>
      </c>
      <c r="H53" s="33">
        <f t="shared" si="12"/>
        <v>-3.2309648483686282E-2</v>
      </c>
      <c r="I53" s="33">
        <f t="shared" si="12"/>
        <v>-3.5861943717754884E-2</v>
      </c>
      <c r="J53" s="33">
        <f t="shared" si="12"/>
        <v>-3.2673043214770672E-2</v>
      </c>
      <c r="K53" s="33">
        <f t="shared" si="12"/>
        <v>-2.5074650977954721E-2</v>
      </c>
      <c r="L53" s="33">
        <f t="shared" si="12"/>
        <v>-1.7288058750202073E-2</v>
      </c>
      <c r="M53" s="33">
        <f t="shared" si="12"/>
        <v>-3.8785037596658939E-2</v>
      </c>
      <c r="N53" s="33">
        <f t="shared" si="12"/>
        <v>-4.1893461785547627E-2</v>
      </c>
      <c r="O53" s="33">
        <f t="shared" si="12"/>
        <v>-4.4973405297961858E-2</v>
      </c>
      <c r="P53" s="33">
        <f t="shared" si="12"/>
        <v>-4.8025257776587039E-2</v>
      </c>
      <c r="Q53" s="33">
        <f t="shared" si="12"/>
        <v>-5.10494017888024E-2</v>
      </c>
      <c r="R53" s="33">
        <f t="shared" si="12"/>
        <v>-5.4046212986544266E-2</v>
      </c>
      <c r="S53" s="33">
        <f t="shared" si="12"/>
        <v>-5.7016060261866203E-2</v>
      </c>
      <c r="T53" s="33">
        <f t="shared" si="12"/>
        <v>-5.995930589830932E-2</v>
      </c>
      <c r="U53" s="33">
        <f t="shared" si="12"/>
        <v>-6.2876305718231842E-2</v>
      </c>
      <c r="V53" s="33">
        <f t="shared" si="12"/>
        <v>-6.5767409226204637E-2</v>
      </c>
      <c r="W53" s="33">
        <f t="shared" si="12"/>
        <v>-6.8632959748620312E-2</v>
      </c>
      <c r="X53" s="33">
        <f t="shared" si="12"/>
        <v>-7.1473294569595447E-2</v>
      </c>
      <c r="Y53" s="33">
        <f t="shared" si="12"/>
        <v>-7.4288745063320616E-2</v>
      </c>
      <c r="Z53" s="33">
        <f t="shared" si="12"/>
        <v>-7.7079636822933978E-2</v>
      </c>
      <c r="AA53" s="33">
        <f t="shared" si="12"/>
        <v>-7.9846289786046076E-2</v>
      </c>
      <c r="AB53" s="33">
        <f t="shared" si="12"/>
        <v>-8.2589018356999833E-2</v>
      </c>
      <c r="AC53" s="33">
        <f t="shared" si="12"/>
        <v>-8.5308131525980227E-2</v>
      </c>
      <c r="AD53" s="33">
        <f t="shared" si="12"/>
        <v>-8.8003932985054059E-2</v>
      </c>
      <c r="AE53" s="33">
        <f t="shared" si="12"/>
        <v>-9.0676721241243846E-2</v>
      </c>
      <c r="AF53" s="33">
        <f t="shared" si="12"/>
        <v>-9.3326789726712309E-2</v>
      </c>
      <c r="AG53" s="33">
        <f t="shared" si="12"/>
        <v>-9.5954426906152898E-2</v>
      </c>
    </row>
    <row r="54" spans="1:33" x14ac:dyDescent="0.2">
      <c r="A54" s="73" t="s">
        <v>424</v>
      </c>
      <c r="B54" s="75"/>
      <c r="C54" s="33">
        <f t="shared" si="7"/>
        <v>0</v>
      </c>
      <c r="D54" s="33">
        <f t="shared" si="7"/>
        <v>-5.6700153520235644E-3</v>
      </c>
      <c r="E54" s="33">
        <f t="shared" ref="E54:AG54" si="13">IF(E25&gt;=$C25,(E25-$C25)/(1-$C25),(E25-$C25)/$C25)</f>
        <v>-1.4957845431717515E-2</v>
      </c>
      <c r="F54" s="33">
        <f t="shared" si="13"/>
        <v>-2.5196530529141985E-2</v>
      </c>
      <c r="G54" s="33">
        <f t="shared" si="13"/>
        <v>-3.333329522418256E-2</v>
      </c>
      <c r="H54" s="33">
        <f t="shared" si="13"/>
        <v>-3.7823442430269666E-2</v>
      </c>
      <c r="I54" s="33">
        <f t="shared" si="13"/>
        <v>-4.1847612490224631E-2</v>
      </c>
      <c r="J54" s="33">
        <f t="shared" si="13"/>
        <v>-4.9949777479706296E-2</v>
      </c>
      <c r="K54" s="33">
        <f t="shared" si="13"/>
        <v>-6.2156502810690233E-2</v>
      </c>
      <c r="L54" s="33">
        <f t="shared" si="13"/>
        <v>-7.5586724552132348E-2</v>
      </c>
      <c r="M54" s="33">
        <f t="shared" si="13"/>
        <v>-7.55548068573723E-2</v>
      </c>
      <c r="N54" s="33">
        <f t="shared" si="13"/>
        <v>-8.2590518972130669E-2</v>
      </c>
      <c r="O54" s="33">
        <f t="shared" si="13"/>
        <v>-8.9561766963481795E-2</v>
      </c>
      <c r="P54" s="33">
        <f t="shared" si="13"/>
        <v>-9.6469432761820753E-2</v>
      </c>
      <c r="Q54" s="33">
        <f t="shared" si="13"/>
        <v>-0.10331438228305052</v>
      </c>
      <c r="R54" s="33">
        <f t="shared" si="13"/>
        <v>-0.1100974657904311</v>
      </c>
      <c r="S54" s="33">
        <f t="shared" si="13"/>
        <v>-0.11681951824667271</v>
      </c>
      <c r="T54" s="33">
        <f t="shared" si="13"/>
        <v>-0.12348135965655936</v>
      </c>
      <c r="U54" s="33">
        <f t="shared" si="13"/>
        <v>-0.13008379540040987</v>
      </c>
      <c r="V54" s="33">
        <f t="shared" si="13"/>
        <v>-0.13662761655866271</v>
      </c>
      <c r="W54" s="33">
        <f t="shared" si="13"/>
        <v>-0.14311360022783995</v>
      </c>
      <c r="X54" s="33">
        <f t="shared" si="13"/>
        <v>-0.14954250982818826</v>
      </c>
      <c r="Y54" s="33">
        <f t="shared" si="13"/>
        <v>-0.15591509540322254</v>
      </c>
      <c r="Z54" s="33">
        <f t="shared" si="13"/>
        <v>-0.16223209391143159</v>
      </c>
      <c r="AA54" s="33">
        <f t="shared" si="13"/>
        <v>-0.16849422951038676</v>
      </c>
      <c r="AB54" s="33">
        <f t="shared" si="13"/>
        <v>-0.17470221383348222</v>
      </c>
      <c r="AC54" s="33">
        <f t="shared" si="13"/>
        <v>-0.18085674625951825</v>
      </c>
      <c r="AD54" s="33">
        <f t="shared" si="13"/>
        <v>-0.1869585141753593</v>
      </c>
      <c r="AE54" s="33">
        <f t="shared" si="13"/>
        <v>-0.19300819323186455</v>
      </c>
      <c r="AF54" s="33">
        <f t="shared" si="13"/>
        <v>-0.19900644759328456</v>
      </c>
      <c r="AG54" s="33">
        <f t="shared" si="13"/>
        <v>-0.20495393018033353</v>
      </c>
    </row>
    <row r="55" spans="1:33" ht="16" x14ac:dyDescent="0.2">
      <c r="A55" s="74" t="s">
        <v>517</v>
      </c>
      <c r="B55" s="75"/>
      <c r="C55" s="33">
        <f t="shared" si="7"/>
        <v>0</v>
      </c>
      <c r="D55" s="33">
        <f t="shared" si="7"/>
        <v>3.5590353730252516E-3</v>
      </c>
      <c r="E55" s="33">
        <f t="shared" ref="E55:AG55" si="14">IF(E26&gt;=$C26,(E26-$C26)/(1-$C26),(E26-$C26)/$C26)</f>
        <v>6.8741031815322106E-3</v>
      </c>
      <c r="F55" s="33">
        <f t="shared" si="14"/>
        <v>1.0289935209240099E-2</v>
      </c>
      <c r="G55" s="33">
        <f t="shared" si="14"/>
        <v>1.3641053921511728E-2</v>
      </c>
      <c r="H55" s="33">
        <f t="shared" si="14"/>
        <v>1.7198501802402302E-2</v>
      </c>
      <c r="I55" s="33">
        <f t="shared" si="14"/>
        <v>2.0610520011587821E-2</v>
      </c>
      <c r="J55" s="33">
        <f t="shared" si="14"/>
        <v>2.3723469441301531E-2</v>
      </c>
      <c r="K55" s="33">
        <f t="shared" si="14"/>
        <v>2.674738601215355E-2</v>
      </c>
      <c r="L55" s="33">
        <f t="shared" si="14"/>
        <v>2.971656978782785E-2</v>
      </c>
      <c r="M55" s="33">
        <f t="shared" si="14"/>
        <v>3.3206325377234308E-2</v>
      </c>
      <c r="N55" s="33">
        <f t="shared" si="14"/>
        <v>3.6354711847394E-2</v>
      </c>
      <c r="O55" s="33">
        <f t="shared" si="14"/>
        <v>3.9474251490020207E-2</v>
      </c>
      <c r="P55" s="33">
        <f t="shared" si="14"/>
        <v>4.2565338957094995E-2</v>
      </c>
      <c r="Q55" s="33">
        <f t="shared" si="14"/>
        <v>4.5628361734328778E-2</v>
      </c>
      <c r="R55" s="33">
        <f t="shared" si="14"/>
        <v>4.8663700303086602E-2</v>
      </c>
      <c r="S55" s="33">
        <f t="shared" si="14"/>
        <v>5.1671728297941213E-2</v>
      </c>
      <c r="T55" s="33">
        <f t="shared" si="14"/>
        <v>5.4652812659997246E-2</v>
      </c>
      <c r="U55" s="33">
        <f t="shared" si="14"/>
        <v>5.7607313786107457E-2</v>
      </c>
      <c r="V55" s="33">
        <f t="shared" si="14"/>
        <v>6.0535585674118104E-2</v>
      </c>
      <c r="W55" s="33">
        <f t="shared" si="14"/>
        <v>6.3437976064264795E-2</v>
      </c>
      <c r="X55" s="33">
        <f t="shared" si="14"/>
        <v>6.6314826576831812E-2</v>
      </c>
      <c r="Y55" s="33">
        <f t="shared" si="14"/>
        <v>6.9166472846195953E-2</v>
      </c>
      <c r="Z55" s="33">
        <f t="shared" si="14"/>
        <v>7.1993244651361657E-2</v>
      </c>
      <c r="AA55" s="33">
        <f t="shared" si="14"/>
        <v>7.4795466043095393E-2</v>
      </c>
      <c r="AB55" s="33">
        <f t="shared" si="14"/>
        <v>7.7573455467761884E-2</v>
      </c>
      <c r="AC55" s="33">
        <f t="shared" si="14"/>
        <v>8.0327525887960494E-2</v>
      </c>
      <c r="AD55" s="33">
        <f t="shared" si="14"/>
        <v>8.3057984900061305E-2</v>
      </c>
      <c r="AE55" s="33">
        <f t="shared" si="14"/>
        <v>8.5765134848728802E-2</v>
      </c>
      <c r="AF55" s="33">
        <f t="shared" si="14"/>
        <v>8.8449272938525891E-2</v>
      </c>
      <c r="AG55" s="33">
        <f t="shared" si="14"/>
        <v>9.1110691342683889E-2</v>
      </c>
    </row>
  </sheetData>
  <pageMargins left="0.7" right="0.7" top="0.75" bottom="0.75" header="0.3" footer="0.3"/>
  <ignoredErrors>
    <ignoredError sqref="B2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F364-3DEA-4CFB-85CA-C11BABE9ABE6}">
  <dimension ref="A1:D117"/>
  <sheetViews>
    <sheetView zoomScaleNormal="100" workbookViewId="0"/>
  </sheetViews>
  <sheetFormatPr baseColWidth="10" defaultColWidth="8.83203125" defaultRowHeight="15" x14ac:dyDescent="0.2"/>
  <cols>
    <col min="1" max="1" width="19.5" customWidth="1"/>
    <col min="3" max="3" width="12.6640625" customWidth="1"/>
    <col min="4" max="4" width="24.1640625" customWidth="1"/>
    <col min="5" max="5" width="13.6640625" customWidth="1"/>
  </cols>
  <sheetData>
    <row r="1" spans="1:4" x14ac:dyDescent="0.2">
      <c r="A1" t="s">
        <v>482</v>
      </c>
    </row>
    <row r="2" spans="1:4" x14ac:dyDescent="0.2">
      <c r="A2" t="s">
        <v>483</v>
      </c>
    </row>
    <row r="3" spans="1:4" x14ac:dyDescent="0.2">
      <c r="A3" t="s">
        <v>484</v>
      </c>
    </row>
    <row r="4" spans="1:4" x14ac:dyDescent="0.2">
      <c r="A4" t="s">
        <v>485</v>
      </c>
    </row>
    <row r="5" spans="1:4" x14ac:dyDescent="0.2">
      <c r="A5" t="s">
        <v>486</v>
      </c>
    </row>
    <row r="6" spans="1:4" x14ac:dyDescent="0.2">
      <c r="A6" t="s">
        <v>487</v>
      </c>
    </row>
    <row r="7" spans="1:4" x14ac:dyDescent="0.2">
      <c r="A7" t="s">
        <v>488</v>
      </c>
    </row>
    <row r="8" spans="1:4" ht="16" thickBot="1" x14ac:dyDescent="0.25"/>
    <row r="9" spans="1:4" x14ac:dyDescent="0.2">
      <c r="A9" s="63" t="s">
        <v>500</v>
      </c>
      <c r="B9" s="64" t="s">
        <v>501</v>
      </c>
      <c r="C9" s="64" t="s">
        <v>502</v>
      </c>
      <c r="D9" s="57"/>
    </row>
    <row r="10" spans="1:4" x14ac:dyDescent="0.2">
      <c r="A10" s="58" t="s">
        <v>495</v>
      </c>
      <c r="B10" s="66">
        <v>4.5</v>
      </c>
      <c r="C10" s="68" t="s">
        <v>503</v>
      </c>
      <c r="D10" s="67"/>
    </row>
    <row r="11" spans="1:4" x14ac:dyDescent="0.2">
      <c r="A11" s="58" t="s">
        <v>492</v>
      </c>
      <c r="B11" s="61">
        <v>1</v>
      </c>
      <c r="C11" s="61" t="s">
        <v>493</v>
      </c>
      <c r="D11" s="38"/>
    </row>
    <row r="12" spans="1:4" x14ac:dyDescent="0.2">
      <c r="A12" s="58" t="s">
        <v>491</v>
      </c>
      <c r="B12" s="61">
        <v>2</v>
      </c>
      <c r="C12" s="61" t="s">
        <v>494</v>
      </c>
      <c r="D12" s="38"/>
    </row>
    <row r="13" spans="1:4" x14ac:dyDescent="0.2">
      <c r="A13" s="58" t="s">
        <v>496</v>
      </c>
      <c r="B13" s="61">
        <f>-1/(1+EXP(($B$11-A17*$B$12)*$B$10))</f>
        <v>-1.098694263059318E-2</v>
      </c>
      <c r="C13" s="61" t="s">
        <v>497</v>
      </c>
      <c r="D13" s="38"/>
    </row>
    <row r="14" spans="1:4" ht="16" thickBot="1" x14ac:dyDescent="0.25">
      <c r="A14" s="65" t="s">
        <v>498</v>
      </c>
      <c r="B14" s="59">
        <f>1/(1/(1+EXP(($B$11-A67*$B$12)*$B$10))+$B$13)</f>
        <v>1.0224675854049712</v>
      </c>
      <c r="C14" s="59" t="s">
        <v>499</v>
      </c>
      <c r="D14" s="60"/>
    </row>
    <row r="16" spans="1:4" x14ac:dyDescent="0.2">
      <c r="A16" s="6" t="s">
        <v>489</v>
      </c>
      <c r="C16" t="s">
        <v>490</v>
      </c>
    </row>
    <row r="17" spans="1:3" x14ac:dyDescent="0.2">
      <c r="A17" s="54">
        <v>0</v>
      </c>
      <c r="C17">
        <f t="shared" ref="C17:C48" si="0">(1/(1+EXP(($B$11-A17*$B$12)*$B$10))+$B$13)*$B$14</f>
        <v>0</v>
      </c>
    </row>
    <row r="18" spans="1:3" x14ac:dyDescent="0.2">
      <c r="A18" s="54">
        <v>0.02</v>
      </c>
      <c r="C18">
        <f t="shared" si="0"/>
        <v>2.1864198453235401E-3</v>
      </c>
    </row>
    <row r="19" spans="1:3" x14ac:dyDescent="0.2">
      <c r="A19" s="54">
        <v>0.04</v>
      </c>
      <c r="C19">
        <f t="shared" si="0"/>
        <v>4.7916363017636672E-3</v>
      </c>
    </row>
    <row r="20" spans="1:3" x14ac:dyDescent="0.2">
      <c r="A20" s="54">
        <v>0.06</v>
      </c>
      <c r="C20">
        <f t="shared" si="0"/>
        <v>7.8930073618974569E-3</v>
      </c>
    </row>
    <row r="21" spans="1:3" x14ac:dyDescent="0.2">
      <c r="A21" s="54">
        <v>0.08</v>
      </c>
      <c r="C21">
        <f t="shared" si="0"/>
        <v>1.1580975086195785E-2</v>
      </c>
    </row>
    <row r="22" spans="1:3" x14ac:dyDescent="0.2">
      <c r="A22" s="54">
        <v>0.1</v>
      </c>
      <c r="C22">
        <f t="shared" si="0"/>
        <v>1.596077109908401E-2</v>
      </c>
    </row>
    <row r="23" spans="1:3" x14ac:dyDescent="0.2">
      <c r="A23" s="54">
        <v>0.12</v>
      </c>
      <c r="C23">
        <f t="shared" si="0"/>
        <v>2.1154124042984668E-2</v>
      </c>
    </row>
    <row r="24" spans="1:3" x14ac:dyDescent="0.2">
      <c r="A24" s="54">
        <v>0.14000000000000001</v>
      </c>
      <c r="C24">
        <f t="shared" si="0"/>
        <v>2.7300853704855684E-2</v>
      </c>
    </row>
    <row r="25" spans="1:3" x14ac:dyDescent="0.2">
      <c r="A25" s="54">
        <v>0.16</v>
      </c>
      <c r="C25">
        <f t="shared" si="0"/>
        <v>3.4560181890664773E-2</v>
      </c>
    </row>
    <row r="26" spans="1:3" x14ac:dyDescent="0.2">
      <c r="A26" s="54">
        <v>0.18</v>
      </c>
      <c r="C26">
        <f t="shared" si="0"/>
        <v>4.311152139197294E-2</v>
      </c>
    </row>
    <row r="27" spans="1:3" x14ac:dyDescent="0.2">
      <c r="A27" s="54">
        <v>0.2</v>
      </c>
      <c r="C27">
        <f t="shared" si="0"/>
        <v>5.3154422609959187E-2</v>
      </c>
    </row>
    <row r="28" spans="1:3" x14ac:dyDescent="0.2">
      <c r="A28" s="54">
        <v>0.22</v>
      </c>
      <c r="C28">
        <f t="shared" si="0"/>
        <v>6.4907267381492939E-2</v>
      </c>
    </row>
    <row r="29" spans="1:3" x14ac:dyDescent="0.2">
      <c r="A29" s="54">
        <v>0.24</v>
      </c>
      <c r="C29">
        <f t="shared" si="0"/>
        <v>7.8604212137258142E-2</v>
      </c>
    </row>
    <row r="30" spans="1:3" x14ac:dyDescent="0.2">
      <c r="A30" s="54">
        <v>0.26</v>
      </c>
      <c r="C30">
        <f t="shared" si="0"/>
        <v>9.4489817229814824E-2</v>
      </c>
    </row>
    <row r="31" spans="1:3" x14ac:dyDescent="0.2">
      <c r="A31" s="54">
        <v>0.28000000000000003</v>
      </c>
      <c r="C31">
        <f t="shared" si="0"/>
        <v>0.11281078654081581</v>
      </c>
    </row>
    <row r="32" spans="1:3" x14ac:dyDescent="0.2">
      <c r="A32" s="54">
        <v>0.3</v>
      </c>
      <c r="C32">
        <f t="shared" si="0"/>
        <v>0.13380432311344004</v>
      </c>
    </row>
    <row r="33" spans="1:3" x14ac:dyDescent="0.2">
      <c r="A33" s="54">
        <v>0.32</v>
      </c>
      <c r="C33">
        <f t="shared" si="0"/>
        <v>0.1576828320184539</v>
      </c>
    </row>
    <row r="34" spans="1:3" x14ac:dyDescent="0.2">
      <c r="A34" s="54">
        <v>0.34</v>
      </c>
      <c r="C34">
        <f t="shared" si="0"/>
        <v>0.18461511733671174</v>
      </c>
    </row>
    <row r="35" spans="1:3" x14ac:dyDescent="0.2">
      <c r="A35" s="54">
        <v>0.36</v>
      </c>
      <c r="C35">
        <f t="shared" si="0"/>
        <v>0.21470484931342818</v>
      </c>
    </row>
    <row r="36" spans="1:3" x14ac:dyDescent="0.2">
      <c r="A36" s="54">
        <v>0.38</v>
      </c>
      <c r="C36">
        <f t="shared" si="0"/>
        <v>0.24796789203988737</v>
      </c>
    </row>
    <row r="37" spans="1:3" x14ac:dyDescent="0.2">
      <c r="A37" s="54">
        <v>0.4</v>
      </c>
      <c r="C37">
        <f t="shared" si="0"/>
        <v>0.28431097140863265</v>
      </c>
    </row>
    <row r="38" spans="1:3" x14ac:dyDescent="0.2">
      <c r="A38" s="54">
        <v>0.42</v>
      </c>
      <c r="C38">
        <f t="shared" si="0"/>
        <v>0.32351492003477234</v>
      </c>
    </row>
    <row r="39" spans="1:3" x14ac:dyDescent="0.2">
      <c r="A39" s="54">
        <v>0.44</v>
      </c>
      <c r="C39">
        <f t="shared" si="0"/>
        <v>0.36522607551097674</v>
      </c>
    </row>
    <row r="40" spans="1:3" x14ac:dyDescent="0.2">
      <c r="A40" s="54">
        <v>0.46</v>
      </c>
      <c r="C40">
        <f t="shared" si="0"/>
        <v>0.40895904238462627</v>
      </c>
    </row>
    <row r="41" spans="1:3" x14ac:dyDescent="0.2">
      <c r="A41" s="54">
        <v>0.48</v>
      </c>
      <c r="C41">
        <f t="shared" si="0"/>
        <v>0.45411278727913607</v>
      </c>
    </row>
    <row r="42" spans="1:3" x14ac:dyDescent="0.2">
      <c r="A42" s="54">
        <v>0.5</v>
      </c>
      <c r="C42">
        <f t="shared" si="0"/>
        <v>0.5</v>
      </c>
    </row>
    <row r="43" spans="1:3" x14ac:dyDescent="0.2">
      <c r="A43" s="54">
        <v>0.52</v>
      </c>
      <c r="C43">
        <f t="shared" si="0"/>
        <v>0.54588721272086405</v>
      </c>
    </row>
    <row r="44" spans="1:3" x14ac:dyDescent="0.2">
      <c r="A44" s="54">
        <v>0.54</v>
      </c>
      <c r="C44">
        <f t="shared" si="0"/>
        <v>0.59104095761537401</v>
      </c>
    </row>
    <row r="45" spans="1:3" x14ac:dyDescent="0.2">
      <c r="A45" s="54">
        <v>0.56000000000000005</v>
      </c>
      <c r="C45">
        <f t="shared" si="0"/>
        <v>0.63477392448902337</v>
      </c>
    </row>
    <row r="46" spans="1:3" x14ac:dyDescent="0.2">
      <c r="A46" s="54">
        <v>0.57999999999999996</v>
      </c>
      <c r="C46">
        <f t="shared" si="0"/>
        <v>0.67648507996522755</v>
      </c>
    </row>
    <row r="47" spans="1:3" x14ac:dyDescent="0.2">
      <c r="A47" s="54">
        <v>0.6</v>
      </c>
      <c r="C47">
        <f t="shared" si="0"/>
        <v>0.7156890285913674</v>
      </c>
    </row>
    <row r="48" spans="1:3" x14ac:dyDescent="0.2">
      <c r="A48" s="54">
        <v>0.62</v>
      </c>
      <c r="C48">
        <f t="shared" si="0"/>
        <v>0.75203210796011266</v>
      </c>
    </row>
    <row r="49" spans="1:3" x14ac:dyDescent="0.2">
      <c r="A49" s="54">
        <v>0.64</v>
      </c>
      <c r="C49">
        <f t="shared" ref="C49:C67" si="1">(1/(1+EXP(($B$11-A49*$B$12)*$B$10))+$B$13)*$B$14</f>
        <v>0.78529515068657196</v>
      </c>
    </row>
    <row r="50" spans="1:3" x14ac:dyDescent="0.2">
      <c r="A50" s="54">
        <v>0.66</v>
      </c>
      <c r="C50">
        <f t="shared" si="1"/>
        <v>0.81538488266328846</v>
      </c>
    </row>
    <row r="51" spans="1:3" x14ac:dyDescent="0.2">
      <c r="A51" s="54">
        <v>0.68</v>
      </c>
      <c r="C51">
        <f t="shared" si="1"/>
        <v>0.84231716798154632</v>
      </c>
    </row>
    <row r="52" spans="1:3" x14ac:dyDescent="0.2">
      <c r="A52" s="54">
        <v>0.7</v>
      </c>
      <c r="C52">
        <f t="shared" si="1"/>
        <v>0.86619567688655985</v>
      </c>
    </row>
    <row r="53" spans="1:3" x14ac:dyDescent="0.2">
      <c r="A53" s="54">
        <v>0.72</v>
      </c>
      <c r="C53">
        <f t="shared" si="1"/>
        <v>0.88718921345918422</v>
      </c>
    </row>
    <row r="54" spans="1:3" x14ac:dyDescent="0.2">
      <c r="A54" s="54">
        <v>0.74</v>
      </c>
      <c r="C54">
        <f t="shared" si="1"/>
        <v>0.90551018277018525</v>
      </c>
    </row>
    <row r="55" spans="1:3" x14ac:dyDescent="0.2">
      <c r="A55" s="54">
        <v>0.76</v>
      </c>
      <c r="C55">
        <f t="shared" si="1"/>
        <v>0.9213957878627419</v>
      </c>
    </row>
    <row r="56" spans="1:3" x14ac:dyDescent="0.2">
      <c r="A56" s="54">
        <v>0.78</v>
      </c>
      <c r="C56">
        <f t="shared" si="1"/>
        <v>0.93509273261850712</v>
      </c>
    </row>
    <row r="57" spans="1:3" x14ac:dyDescent="0.2">
      <c r="A57" s="54">
        <v>0.8</v>
      </c>
      <c r="C57">
        <f t="shared" si="1"/>
        <v>0.94684557739004094</v>
      </c>
    </row>
    <row r="58" spans="1:3" x14ac:dyDescent="0.2">
      <c r="A58" s="54">
        <v>0.82</v>
      </c>
      <c r="C58">
        <f t="shared" si="1"/>
        <v>0.95688847860802706</v>
      </c>
    </row>
    <row r="59" spans="1:3" x14ac:dyDescent="0.2">
      <c r="A59" s="54">
        <v>0.84</v>
      </c>
      <c r="C59">
        <f t="shared" si="1"/>
        <v>0.96543981810933521</v>
      </c>
    </row>
    <row r="60" spans="1:3" x14ac:dyDescent="0.2">
      <c r="A60" s="54">
        <v>0.86</v>
      </c>
      <c r="C60">
        <f t="shared" si="1"/>
        <v>0.97269914629514442</v>
      </c>
    </row>
    <row r="61" spans="1:3" x14ac:dyDescent="0.2">
      <c r="A61" s="54">
        <v>0.88</v>
      </c>
      <c r="C61">
        <f t="shared" si="1"/>
        <v>0.97884587595701544</v>
      </c>
    </row>
    <row r="62" spans="1:3" x14ac:dyDescent="0.2">
      <c r="A62" s="54">
        <v>0.9</v>
      </c>
      <c r="C62">
        <f t="shared" si="1"/>
        <v>0.984039228900916</v>
      </c>
    </row>
    <row r="63" spans="1:3" x14ac:dyDescent="0.2">
      <c r="A63" s="54">
        <v>0.92</v>
      </c>
      <c r="C63">
        <f t="shared" si="1"/>
        <v>0.98841902491380418</v>
      </c>
    </row>
    <row r="64" spans="1:3" x14ac:dyDescent="0.2">
      <c r="A64" s="54">
        <v>0.94</v>
      </c>
      <c r="C64">
        <f t="shared" si="1"/>
        <v>0.99210699263810265</v>
      </c>
    </row>
    <row r="65" spans="1:3" x14ac:dyDescent="0.2">
      <c r="A65" s="54">
        <v>0.96</v>
      </c>
      <c r="C65">
        <f t="shared" si="1"/>
        <v>0.99520836369823629</v>
      </c>
    </row>
    <row r="66" spans="1:3" x14ac:dyDescent="0.2">
      <c r="A66" s="54">
        <v>0.98</v>
      </c>
      <c r="C66">
        <f t="shared" si="1"/>
        <v>0.99781358015467647</v>
      </c>
    </row>
    <row r="67" spans="1:3" x14ac:dyDescent="0.2">
      <c r="A67" s="54">
        <v>1</v>
      </c>
      <c r="C67">
        <f t="shared" si="1"/>
        <v>1</v>
      </c>
    </row>
    <row r="68" spans="1:3" x14ac:dyDescent="0.2">
      <c r="A68" s="54"/>
    </row>
    <row r="69" spans="1:3" x14ac:dyDescent="0.2">
      <c r="A69" s="54"/>
    </row>
    <row r="70" spans="1:3" x14ac:dyDescent="0.2">
      <c r="A70" s="54"/>
    </row>
    <row r="71" spans="1:3" x14ac:dyDescent="0.2">
      <c r="A71" s="54"/>
    </row>
    <row r="72" spans="1:3" x14ac:dyDescent="0.2">
      <c r="A72" s="54"/>
    </row>
    <row r="73" spans="1:3" x14ac:dyDescent="0.2">
      <c r="A73" s="54"/>
    </row>
    <row r="74" spans="1:3" x14ac:dyDescent="0.2">
      <c r="A74" s="54"/>
    </row>
    <row r="75" spans="1:3" x14ac:dyDescent="0.2">
      <c r="A75" s="54"/>
    </row>
    <row r="76" spans="1:3" x14ac:dyDescent="0.2">
      <c r="A76" s="54"/>
    </row>
    <row r="77" spans="1:3" x14ac:dyDescent="0.2">
      <c r="A77" s="54"/>
    </row>
    <row r="78" spans="1:3" x14ac:dyDescent="0.2">
      <c r="A78" s="54"/>
    </row>
    <row r="79" spans="1:3" x14ac:dyDescent="0.2">
      <c r="A79" s="54"/>
    </row>
    <row r="80" spans="1:3" x14ac:dyDescent="0.2">
      <c r="A80" s="54"/>
    </row>
    <row r="81" spans="1:1" x14ac:dyDescent="0.2">
      <c r="A81" s="54"/>
    </row>
    <row r="82" spans="1:1" x14ac:dyDescent="0.2">
      <c r="A82" s="54"/>
    </row>
    <row r="83" spans="1:1" x14ac:dyDescent="0.2">
      <c r="A83" s="54"/>
    </row>
    <row r="84" spans="1:1" x14ac:dyDescent="0.2">
      <c r="A84" s="54"/>
    </row>
    <row r="85" spans="1:1" x14ac:dyDescent="0.2">
      <c r="A85" s="54"/>
    </row>
    <row r="86" spans="1:1" x14ac:dyDescent="0.2">
      <c r="A86" s="54"/>
    </row>
    <row r="87" spans="1:1" x14ac:dyDescent="0.2">
      <c r="A87" s="54"/>
    </row>
    <row r="88" spans="1:1" x14ac:dyDescent="0.2">
      <c r="A88" s="54"/>
    </row>
    <row r="89" spans="1:1" x14ac:dyDescent="0.2">
      <c r="A89" s="54"/>
    </row>
    <row r="90" spans="1:1" x14ac:dyDescent="0.2">
      <c r="A90" s="54"/>
    </row>
    <row r="91" spans="1:1" x14ac:dyDescent="0.2">
      <c r="A91" s="54"/>
    </row>
    <row r="92" spans="1:1" x14ac:dyDescent="0.2">
      <c r="A92" s="54"/>
    </row>
    <row r="93" spans="1:1" x14ac:dyDescent="0.2">
      <c r="A93" s="54"/>
    </row>
    <row r="94" spans="1:1" x14ac:dyDescent="0.2">
      <c r="A94" s="54"/>
    </row>
    <row r="95" spans="1:1" x14ac:dyDescent="0.2">
      <c r="A95" s="54"/>
    </row>
    <row r="96" spans="1:1" x14ac:dyDescent="0.2">
      <c r="A96" s="54"/>
    </row>
    <row r="97" spans="1:1" x14ac:dyDescent="0.2">
      <c r="A97" s="54"/>
    </row>
    <row r="98" spans="1:1" x14ac:dyDescent="0.2">
      <c r="A98" s="54"/>
    </row>
    <row r="99" spans="1:1" x14ac:dyDescent="0.2">
      <c r="A99" s="54"/>
    </row>
    <row r="100" spans="1:1" x14ac:dyDescent="0.2">
      <c r="A100" s="54"/>
    </row>
    <row r="101" spans="1:1" x14ac:dyDescent="0.2">
      <c r="A101" s="54"/>
    </row>
    <row r="102" spans="1:1" x14ac:dyDescent="0.2">
      <c r="A102" s="54"/>
    </row>
    <row r="103" spans="1:1" x14ac:dyDescent="0.2">
      <c r="A103" s="54"/>
    </row>
    <row r="104" spans="1:1" x14ac:dyDescent="0.2">
      <c r="A104" s="54"/>
    </row>
    <row r="105" spans="1:1" x14ac:dyDescent="0.2">
      <c r="A105" s="54"/>
    </row>
    <row r="106" spans="1:1" x14ac:dyDescent="0.2">
      <c r="A106" s="54"/>
    </row>
    <row r="107" spans="1:1" x14ac:dyDescent="0.2">
      <c r="A107" s="54"/>
    </row>
    <row r="108" spans="1:1" x14ac:dyDescent="0.2">
      <c r="A108" s="54"/>
    </row>
    <row r="109" spans="1:1" x14ac:dyDescent="0.2">
      <c r="A109" s="54"/>
    </row>
    <row r="110" spans="1:1" x14ac:dyDescent="0.2">
      <c r="A110" s="54"/>
    </row>
    <row r="111" spans="1:1" x14ac:dyDescent="0.2">
      <c r="A111" s="54"/>
    </row>
    <row r="112" spans="1:1" x14ac:dyDescent="0.2">
      <c r="A112" s="54"/>
    </row>
    <row r="113" spans="1:1" x14ac:dyDescent="0.2">
      <c r="A113" s="54"/>
    </row>
    <row r="114" spans="1:1" x14ac:dyDescent="0.2">
      <c r="A114" s="54"/>
    </row>
    <row r="115" spans="1:1" x14ac:dyDescent="0.2">
      <c r="A115" s="54"/>
    </row>
    <row r="116" spans="1:1" x14ac:dyDescent="0.2">
      <c r="A116" s="54"/>
    </row>
    <row r="117" spans="1:1" x14ac:dyDescent="0.2">
      <c r="A117" s="5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A65F-05CE-4F46-BF40-28F3A022885B}">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B51F-EDC0-451C-B558-B6B8DA733E32}">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1-'Calculations female'!B3</f>
        <v>0.72300000000000009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1-'Calculations female'!B4</f>
        <v>0.89900000000000002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1-'Calculations female'!B5</f>
        <v>0.85099999999999998</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1-'Calculations female'!B6</f>
        <v>0.89300000000000002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1-'Calculations female'!B7</f>
        <v>0.84799999999999998</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1-'Calculations female'!B8</f>
        <v>0.60319417475728154</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1-'Calculations female'!B9</f>
        <v>0.47799999999999998</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1-'Calculations female'!B10</f>
        <v>0.83399999999999996</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1-'Calculations female'!B11</f>
        <v>0.71899999999999997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1-'Calculations female'!B12</f>
        <v>0.82199999999999995</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1-'Calculations female'!B13</f>
        <v>0.69398888888888899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1-'Calculations female'!B14</f>
        <v>0.56799999999999995</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1-'Calculations female'!B15</f>
        <v>0.67900000000000005</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1-'Calculations female'!B16</f>
        <v>0.77100000000000002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1-'Calculations female'!B17</f>
        <v>0.79385714285714282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1-'Calculations female'!B18</f>
        <v>0.879</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1-'Calculations female'!B19</f>
        <v>0.73100000000000009</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1-'Calculations female'!B20</f>
        <v>0.83449167482859943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1-'Calculations female'!B21</f>
        <v>0.69500000000000006</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1-'Calculations female'!B22</f>
        <v>0.71100000000000008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1-'Calculations female'!B23</f>
        <v>0.76700000000000002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1-'Calculations female'!B24</f>
        <v>0.73899999999999999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1-'Calculations female'!B25</f>
        <v>0.78561271676300581</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1-'Calculations female'!B26</f>
        <v>0.63600000000000001</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1-'Calculations female'!B27</f>
        <v>0.80499999999999994</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1-'Calculations female'!B28</f>
        <v>0.80899999999999994</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1-'Calculations female'!B29</f>
        <v>0.82810684273709478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1-'Calculations female'!B30</f>
        <v>0.89100000000000001</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1-'Calculations female'!B31</f>
        <v>0.56000000000000005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1-'Calculations female'!B32</f>
        <v>0.754</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1-'Calculations female'!B33</f>
        <v>0.48199999999999998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1-'Calculations female'!B34</f>
        <v>0.58251916058394171</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1-'Calculations female'!B35</f>
        <v>0.6893570552147239</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1-'Calculations female'!B36</f>
        <v>0.48744498381877022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1-'Calculations female'!B37</f>
        <v>0.46599999999999997</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1-'Calculations female'!B38</f>
        <v>0.5</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1-'Calculations female'!B39</f>
        <v>0.58600000000000008</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1-'Calculations female'!B40</f>
        <v>0.53600000000000003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1-'Calculations female'!B41</f>
        <v>0.30500000000000005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1-'Calculations female'!B42</f>
        <v>0.22199999999999998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1-'Calculations female'!B43</f>
        <v>0.54499999999999993</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1-'Calculations female'!B44</f>
        <v>0.11099999999999999</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0.60389506283654359</v>
      </c>
    </row>
    <row r="49" spans="1:2" x14ac:dyDescent="0.2">
      <c r="A49" s="12" t="s">
        <v>94</v>
      </c>
      <c r="B49" s="56">
        <f>('S Curve Equation'!$B$11-(LN(1/((B4/'S Curve Equation'!$B$14)-'S Curve Equation'!$B$13)-1)/'S Curve Equation'!$B$10))/'S Curve Equation'!$B$12</f>
        <v>0.73256859456641876</v>
      </c>
    </row>
    <row r="50" spans="1:2" x14ac:dyDescent="0.2">
      <c r="A50" s="12" t="s">
        <v>93</v>
      </c>
      <c r="B50" s="56">
        <f>('S Curve Equation'!$B$11-(LN(1/((B5/'S Curve Equation'!$B$14)-'S Curve Equation'!$B$13)-1)/'S Curve Equation'!$B$10))/'S Curve Equation'!$B$12</f>
        <v>0.68698805577982325</v>
      </c>
    </row>
    <row r="51" spans="1:2" x14ac:dyDescent="0.2">
      <c r="A51" s="12" t="s">
        <v>28</v>
      </c>
      <c r="B51" s="56">
        <f>('S Curve Equation'!$B$11-(LN(1/((B6/'S Curve Equation'!$B$14)-'S Curve Equation'!$B$13)-1)/'S Curve Equation'!$B$10))/'S Curve Equation'!$B$12</f>
        <v>0.72604710986908338</v>
      </c>
    </row>
    <row r="52" spans="1:2" x14ac:dyDescent="0.2">
      <c r="A52" s="12" t="s">
        <v>29</v>
      </c>
      <c r="B52" s="56">
        <f>('S Curve Equation'!$B$11-(LN(1/((B7/'S Curve Equation'!$B$14)-'S Curve Equation'!$B$13)-1)/'S Curve Equation'!$B$10))/'S Curve Equation'!$B$12</f>
        <v>0.68453972990937217</v>
      </c>
    </row>
    <row r="53" spans="1:2" x14ac:dyDescent="0.2">
      <c r="A53" s="12" t="s">
        <v>30</v>
      </c>
      <c r="B53" s="56">
        <f>('S Curve Equation'!$B$11-(LN(1/((B8/'S Curve Equation'!$B$14)-'S Curve Equation'!$B$13)-1)/'S Curve Equation'!$B$10))/'S Curve Equation'!$B$12</f>
        <v>0.54548082536162745</v>
      </c>
    </row>
    <row r="54" spans="1:2" x14ac:dyDescent="0.2">
      <c r="A54" s="12" t="s">
        <v>31</v>
      </c>
      <c r="B54" s="56">
        <f>('S Curve Equation'!$B$11-(LN(1/((B9/'S Curve Equation'!$B$14)-'S Curve Equation'!$B$13)-1)/'S Curve Equation'!$B$10))/'S Curve Equation'!$B$12</f>
        <v>0.49043116838311418</v>
      </c>
    </row>
    <row r="55" spans="1:2" x14ac:dyDescent="0.2">
      <c r="A55" s="12" t="s">
        <v>32</v>
      </c>
      <c r="B55" s="56">
        <f>('S Curve Equation'!$B$11-(LN(1/((B10/'S Curve Equation'!$B$14)-'S Curve Equation'!$B$13)-1)/'S Curve Equation'!$B$10))/'S Curve Equation'!$B$12</f>
        <v>0.67357150479059957</v>
      </c>
    </row>
    <row r="56" spans="1:2" x14ac:dyDescent="0.2">
      <c r="A56" s="12" t="s">
        <v>33</v>
      </c>
      <c r="B56" s="56">
        <f>('S Curve Equation'!$B$11-(LN(1/((B11/'S Curve Equation'!$B$14)-'S Curve Equation'!$B$13)-1)/'S Curve Equation'!$B$10))/'S Curve Equation'!$B$12</f>
        <v>0.60175673388819628</v>
      </c>
    </row>
    <row r="57" spans="1:2" x14ac:dyDescent="0.2">
      <c r="A57" s="12" t="s">
        <v>34</v>
      </c>
      <c r="B57" s="56">
        <f>('S Curve Equation'!$B$11-(LN(1/((B12/'S Curve Equation'!$B$14)-'S Curve Equation'!$B$13)-1)/'S Curve Equation'!$B$10))/'S Curve Equation'!$B$12</f>
        <v>0.66470344636258916</v>
      </c>
    </row>
    <row r="58" spans="1:2" x14ac:dyDescent="0.2">
      <c r="A58" s="12" t="s">
        <v>92</v>
      </c>
      <c r="B58" s="56">
        <f>('S Curve Equation'!$B$11-(LN(1/((B13/'S Curve Equation'!$B$14)-'S Curve Equation'!$B$13)-1)/'S Curve Equation'!$B$10))/'S Curve Equation'!$B$12</f>
        <v>0.58875995227955746</v>
      </c>
    </row>
    <row r="59" spans="1:2" x14ac:dyDescent="0.2">
      <c r="A59" s="12" t="s">
        <v>89</v>
      </c>
      <c r="B59" s="56">
        <f>('S Curve Equation'!$B$11-(LN(1/((B14/'S Curve Equation'!$B$14)-'S Curve Equation'!$B$13)-1)/'S Curve Equation'!$B$10))/'S Curve Equation'!$B$12</f>
        <v>0.52973431150278416</v>
      </c>
    </row>
    <row r="60" spans="1:2" x14ac:dyDescent="0.2">
      <c r="A60" s="12" t="s">
        <v>35</v>
      </c>
      <c r="B60" s="56">
        <f>('S Curve Equation'!$B$11-(LN(1/((B15/'S Curve Equation'!$B$14)-'S Curve Equation'!$B$13)-1)/'S Curve Equation'!$B$10))/'S Curve Equation'!$B$12</f>
        <v>0.58124349491448568</v>
      </c>
    </row>
    <row r="61" spans="1:2" x14ac:dyDescent="0.2">
      <c r="A61" s="12" t="s">
        <v>98</v>
      </c>
      <c r="B61" s="56">
        <f>('S Curve Equation'!$B$11-(LN(1/((B16/'S Curve Equation'!$B$14)-'S Curve Equation'!$B$13)-1)/'S Curve Equation'!$B$10))/'S Curve Equation'!$B$12</f>
        <v>0.63117123089712179</v>
      </c>
    </row>
    <row r="62" spans="1:2" x14ac:dyDescent="0.2">
      <c r="A62" s="12" t="s">
        <v>97</v>
      </c>
      <c r="B62" s="56">
        <f>('S Curve Equation'!$B$11-(LN(1/((B17/'S Curve Equation'!$B$14)-'S Curve Equation'!$B$13)-1)/'S Curve Equation'!$B$10))/'S Curve Equation'!$B$12</f>
        <v>0.6454804079959251</v>
      </c>
    </row>
    <row r="63" spans="1:2" x14ac:dyDescent="0.2">
      <c r="A63" s="12" t="s">
        <v>101</v>
      </c>
      <c r="B63" s="56">
        <f>('S Curve Equation'!$B$11-(LN(1/((B18/'S Curve Equation'!$B$14)-'S Curve Equation'!$B$13)-1)/'S Curve Equation'!$B$10))/'S Curve Equation'!$B$12</f>
        <v>0.71187917820940949</v>
      </c>
    </row>
    <row r="64" spans="1:2" x14ac:dyDescent="0.2">
      <c r="A64" s="12" t="s">
        <v>104</v>
      </c>
      <c r="B64" s="56">
        <f>('S Curve Equation'!$B$11-(LN(1/((B19/'S Curve Equation'!$B$14)-'S Curve Equation'!$B$13)-1)/'S Curve Equation'!$B$10))/'S Curve Equation'!$B$12</f>
        <v>0.6082266721481665</v>
      </c>
    </row>
    <row r="65" spans="1:2" x14ac:dyDescent="0.2">
      <c r="A65" s="12" t="s">
        <v>36</v>
      </c>
      <c r="B65" s="56">
        <f>('S Curve Equation'!$B$11-(LN(1/((B20/'S Curve Equation'!$B$14)-'S Curve Equation'!$B$13)-1)/'S Curve Equation'!$B$10))/'S Curve Equation'!$B$12</f>
        <v>0.67394478794097601</v>
      </c>
    </row>
    <row r="66" spans="1:2" x14ac:dyDescent="0.2">
      <c r="A66" s="12" t="s">
        <v>37</v>
      </c>
      <c r="B66" s="56">
        <f>('S Curve Equation'!$B$11-(LN(1/((B21/'S Curve Equation'!$B$14)-'S Curve Equation'!$B$13)-1)/'S Curve Equation'!$B$10))/'S Curve Equation'!$B$12</f>
        <v>0.58927383816161905</v>
      </c>
    </row>
    <row r="67" spans="1:2" x14ac:dyDescent="0.2">
      <c r="A67" s="12" t="s">
        <v>38</v>
      </c>
      <c r="B67" s="56">
        <f>('S Curve Equation'!$B$11-(LN(1/((B22/'S Curve Equation'!$B$14)-'S Curve Equation'!$B$13)-1)/'S Curve Equation'!$B$10))/'S Curve Equation'!$B$12</f>
        <v>0.59753193543591854</v>
      </c>
    </row>
    <row r="68" spans="1:2" x14ac:dyDescent="0.2">
      <c r="A68" s="12" t="s">
        <v>39</v>
      </c>
      <c r="B68" s="56">
        <f>('S Curve Equation'!$B$11-(LN(1/((B23/'S Curve Equation'!$B$14)-'S Curve Equation'!$B$13)-1)/'S Curve Equation'!$B$10))/'S Curve Equation'!$B$12</f>
        <v>0.62876678338188863</v>
      </c>
    </row>
    <row r="69" spans="1:2" x14ac:dyDescent="0.2">
      <c r="A69" s="12" t="s">
        <v>40</v>
      </c>
      <c r="B69" s="56">
        <f>('S Curve Equation'!$B$11-(LN(1/((B24/'S Curve Equation'!$B$14)-'S Curve Equation'!$B$13)-1)/'S Curve Equation'!$B$10))/'S Curve Equation'!$B$12</f>
        <v>0.61263596138373566</v>
      </c>
    </row>
    <row r="70" spans="1:2" x14ac:dyDescent="0.2">
      <c r="A70" s="12" t="s">
        <v>41</v>
      </c>
      <c r="B70" s="56">
        <f>('S Curve Equation'!$B$11-(LN(1/((B25/'S Curve Equation'!$B$14)-'S Curve Equation'!$B$13)-1)/'S Curve Equation'!$B$10))/'S Curve Equation'!$B$12</f>
        <v>0.64020057087801174</v>
      </c>
    </row>
    <row r="71" spans="1:2" x14ac:dyDescent="0.2">
      <c r="A71" s="12" t="s">
        <v>42</v>
      </c>
      <c r="B71" s="56">
        <f>('S Curve Equation'!$B$11-(LN(1/((B26/'S Curve Equation'!$B$14)-'S Curve Equation'!$B$13)-1)/'S Curve Equation'!$B$10))/'S Curve Equation'!$B$12</f>
        <v>0.56057314435113426</v>
      </c>
    </row>
    <row r="72" spans="1:2" x14ac:dyDescent="0.2">
      <c r="A72" s="12" t="s">
        <v>105</v>
      </c>
      <c r="B72" s="56">
        <f>('S Curve Equation'!$B$11-(LN(1/((B27/'S Curve Equation'!$B$14)-'S Curve Equation'!$B$13)-1)/'S Curve Equation'!$B$10))/'S Curve Equation'!$B$12</f>
        <v>0.65285448703353921</v>
      </c>
    </row>
    <row r="73" spans="1:2" x14ac:dyDescent="0.2">
      <c r="A73" s="12" t="s">
        <v>106</v>
      </c>
      <c r="B73" s="56">
        <f>('S Curve Equation'!$B$11-(LN(1/((B28/'S Curve Equation'!$B$14)-'S Curve Equation'!$B$13)-1)/'S Curve Equation'!$B$10))/'S Curve Equation'!$B$12</f>
        <v>0.65557388832385044</v>
      </c>
    </row>
    <row r="74" spans="1:2" x14ac:dyDescent="0.2">
      <c r="A74" s="12" t="s">
        <v>107</v>
      </c>
      <c r="B74" s="56">
        <f>('S Curve Equation'!$B$11-(LN(1/((B29/'S Curve Equation'!$B$14)-'S Curve Equation'!$B$13)-1)/'S Curve Equation'!$B$10))/'S Curve Equation'!$B$12</f>
        <v>0.66915966642186975</v>
      </c>
    </row>
    <row r="75" spans="1:2" x14ac:dyDescent="0.2">
      <c r="A75" s="12" t="s">
        <v>43</v>
      </c>
      <c r="B75" s="56">
        <f>('S Curve Equation'!$B$11-(LN(1/((B30/'S Curve Equation'!$B$14)-'S Curve Equation'!$B$13)-1)/'S Curve Equation'!$B$10))/'S Curve Equation'!$B$12</f>
        <v>0.72393728447554351</v>
      </c>
    </row>
    <row r="76" spans="1:2" x14ac:dyDescent="0.2">
      <c r="A76" s="12" t="s">
        <v>44</v>
      </c>
      <c r="B76" s="56">
        <f>('S Curve Equation'!$B$11-(LN(1/((B31/'S Curve Equation'!$B$14)-'S Curve Equation'!$B$13)-1)/'S Curve Equation'!$B$10))/'S Curve Equation'!$B$12</f>
        <v>0.52620144195731677</v>
      </c>
    </row>
    <row r="77" spans="1:2" x14ac:dyDescent="0.2">
      <c r="A77" s="12" t="s">
        <v>45</v>
      </c>
      <c r="B77" s="56">
        <f>('S Curve Equation'!$B$11-(LN(1/((B32/'S Curve Equation'!$B$14)-'S Curve Equation'!$B$13)-1)/'S Curve Equation'!$B$10))/'S Curve Equation'!$B$12</f>
        <v>0.62113289199017596</v>
      </c>
    </row>
    <row r="78" spans="1:2" x14ac:dyDescent="0.2">
      <c r="A78" s="12" t="s">
        <v>46</v>
      </c>
      <c r="B78" s="56">
        <f>('S Curve Equation'!$B$11-(LN(1/((B33/'S Curve Equation'!$B$14)-'S Curve Equation'!$B$13)-1)/'S Curve Equation'!$B$10))/'S Curve Equation'!$B$12</f>
        <v>0.4921725555308451</v>
      </c>
    </row>
    <row r="79" spans="1:2" x14ac:dyDescent="0.2">
      <c r="A79" s="12" t="s">
        <v>47</v>
      </c>
      <c r="B79" s="56">
        <f>('S Curve Equation'!$B$11-(LN(1/((B34/'S Curve Equation'!$B$14)-'S Curve Equation'!$B$13)-1)/'S Curve Equation'!$B$10))/'S Curve Equation'!$B$12</f>
        <v>0.5361857583222861</v>
      </c>
    </row>
    <row r="80" spans="1:2" x14ac:dyDescent="0.2">
      <c r="A80" s="12" t="s">
        <v>48</v>
      </c>
      <c r="B80" s="56">
        <f>('S Curve Equation'!$B$11-(LN(1/((B35/'S Curve Equation'!$B$14)-'S Curve Equation'!$B$13)-1)/'S Curve Equation'!$B$10))/'S Curve Equation'!$B$12</f>
        <v>0.58641726422749418</v>
      </c>
    </row>
    <row r="81" spans="1:32" x14ac:dyDescent="0.2">
      <c r="A81" s="12" t="s">
        <v>49</v>
      </c>
      <c r="B81" s="56">
        <f>('S Curve Equation'!$B$11-(LN(1/((B36/'S Curve Equation'!$B$14)-'S Curve Equation'!$B$13)-1)/'S Curve Equation'!$B$10))/'S Curve Equation'!$B$12</f>
        <v>0.49454150971562866</v>
      </c>
    </row>
    <row r="82" spans="1:32" x14ac:dyDescent="0.2">
      <c r="A82" s="12" t="s">
        <v>50</v>
      </c>
      <c r="B82" s="56">
        <f>('S Curve Equation'!$B$11-(LN(1/((B37/'S Curve Equation'!$B$14)-'S Curve Equation'!$B$13)-1)/'S Curve Equation'!$B$10))/'S Curve Equation'!$B$12</f>
        <v>0.48519909135004707</v>
      </c>
    </row>
    <row r="83" spans="1:32" x14ac:dyDescent="0.2">
      <c r="A83" s="12" t="s">
        <v>51</v>
      </c>
      <c r="B83" s="56">
        <f>('S Curve Equation'!$B$11-(LN(1/((B38/'S Curve Equation'!$B$14)-'S Curve Equation'!$B$13)-1)/'S Curve Equation'!$B$10))/'S Curve Equation'!$B$12</f>
        <v>0.5</v>
      </c>
    </row>
    <row r="84" spans="1:32" x14ac:dyDescent="0.2">
      <c r="A84" s="12" t="s">
        <v>52</v>
      </c>
      <c r="B84" s="56">
        <f>('S Curve Equation'!$B$11-(LN(1/((B39/'S Curve Equation'!$B$14)-'S Curve Equation'!$B$13)-1)/'S Curve Equation'!$B$10))/'S Curve Equation'!$B$12</f>
        <v>0.53774105901648217</v>
      </c>
    </row>
    <row r="85" spans="1:32" x14ac:dyDescent="0.2">
      <c r="A85" s="12" t="s">
        <v>53</v>
      </c>
      <c r="B85" s="56">
        <f>('S Curve Equation'!$B$11-(LN(1/((B40/'S Curve Equation'!$B$14)-'S Curve Equation'!$B$13)-1)/'S Curve Equation'!$B$10))/'S Curve Equation'!$B$12</f>
        <v>0.51567436021798052</v>
      </c>
    </row>
    <row r="86" spans="1:32" x14ac:dyDescent="0.2">
      <c r="A86" s="12" t="s">
        <v>54</v>
      </c>
      <c r="B86" s="56">
        <f>('S Curve Equation'!$B$11-(LN(1/((B41/'S Curve Equation'!$B$14)-'S Curve Equation'!$B$13)-1)/'S Curve Equation'!$B$10))/'S Curve Equation'!$B$12</f>
        <v>0.41072616183838095</v>
      </c>
    </row>
    <row r="87" spans="1:32" x14ac:dyDescent="0.2">
      <c r="A87" s="12" t="s">
        <v>55</v>
      </c>
      <c r="B87" s="56">
        <f>('S Curve Equation'!$B$11-(LN(1/((B42/'S Curve Equation'!$B$14)-'S Curve Equation'!$B$13)-1)/'S Curve Equation'!$B$10))/'S Curve Equation'!$B$12</f>
        <v>0.36455319560948585</v>
      </c>
    </row>
    <row r="88" spans="1:32" x14ac:dyDescent="0.2">
      <c r="A88" s="12" t="s">
        <v>56</v>
      </c>
      <c r="B88" s="56">
        <f>('S Curve Equation'!$B$11-(LN(1/((B43/'S Curve Equation'!$B$14)-'S Curve Equation'!$B$13)-1)/'S Curve Equation'!$B$10))/'S Curve Equation'!$B$12</f>
        <v>0.51961127632747794</v>
      </c>
    </row>
    <row r="89" spans="1:32" x14ac:dyDescent="0.2">
      <c r="A89" s="12" t="s">
        <v>57</v>
      </c>
      <c r="B89" s="56">
        <f>('S Curve Equation'!$B$11-(LN(1/((B44/'S Curve Equation'!$B$14)-'S Curve Equation'!$B$13)-1)/'S Curve Equation'!$B$10))/'S Curve Equation'!$B$12</f>
        <v>0.27814233836398905</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0.60389506283654359</v>
      </c>
      <c r="C93">
        <f>IF('LF Projected Ratios'!D$33&gt;=0,$B93+(1-$B93)*'LF Projected Ratios'!D$33,$B93*(1+'LF Projected Ratios'!D$33))</f>
        <v>0.60321627355968765</v>
      </c>
      <c r="D93">
        <f>IF('LF Projected Ratios'!E$33&gt;=0,$B93+(1-$B93)*'LF Projected Ratios'!E$33,$B93*(1+'LF Projected Ratios'!E$33))</f>
        <v>0.60250634597757269</v>
      </c>
      <c r="E93">
        <f>IF('LF Projected Ratios'!F$33&gt;=0,$B93+(1-$B93)*'LF Projected Ratios'!F$33,$B93*(1+'LF Projected Ratios'!F$33))</f>
        <v>0.60181413586353172</v>
      </c>
      <c r="F93">
        <f>IF('LF Projected Ratios'!G$33&gt;=0,$B93+(1-$B93)*'LF Projected Ratios'!G$33,$B93*(1+'LF Projected Ratios'!G$33))</f>
        <v>0.60113438338740954</v>
      </c>
      <c r="G93">
        <f>IF('LF Projected Ratios'!H$33&gt;=0,$B93+(1-$B93)*'LF Projected Ratios'!H$33,$B93*(1+'LF Projected Ratios'!H$33))</f>
        <v>0.6004323010350785</v>
      </c>
      <c r="H93">
        <f>IF('LF Projected Ratios'!I$33&gt;=0,$B93+(1-$B93)*'LF Projected Ratios'!I$33,$B93*(1+'LF Projected Ratios'!I$33))</f>
        <v>0.59970228926821256</v>
      </c>
      <c r="I93">
        <f>IF('LF Projected Ratios'!J$33&gt;=0,$B93+(1-$B93)*'LF Projected Ratios'!J$33,$B93*(1+'LF Projected Ratios'!J$33))</f>
        <v>0.59893166469131376</v>
      </c>
      <c r="J93">
        <f>IF('LF Projected Ratios'!K$33&gt;=0,$B93+(1-$B93)*'LF Projected Ratios'!K$33,$B93*(1+'LF Projected Ratios'!K$33))</f>
        <v>0.59812742445493838</v>
      </c>
      <c r="K93">
        <f>IF('LF Projected Ratios'!L$33&gt;=0,$B93+(1-$B93)*'LF Projected Ratios'!L$33,$B93*(1+'LF Projected Ratios'!L$33))</f>
        <v>0.59734489381256484</v>
      </c>
      <c r="L93">
        <f>IF('LF Projected Ratios'!M$33&gt;=0,$B93+(1-$B93)*'LF Projected Ratios'!M$33,$B93*(1+'LF Projected Ratios'!M$33))</f>
        <v>0.59683701628349506</v>
      </c>
      <c r="M93">
        <f>IF('LF Projected Ratios'!N$33&gt;=0,$B93+(1-$B93)*'LF Projected Ratios'!N$33,$B93*(1+'LF Projected Ratios'!N$33))</f>
        <v>0.59616137813793402</v>
      </c>
      <c r="N93">
        <f>IF('LF Projected Ratios'!O$33&gt;=0,$B93+(1-$B93)*'LF Projected Ratios'!O$33,$B93*(1+'LF Projected Ratios'!O$33))</f>
        <v>0.59549193106668608</v>
      </c>
      <c r="O93">
        <f>IF('LF Projected Ratios'!P$33&gt;=0,$B93+(1-$B93)*'LF Projected Ratios'!P$33,$B93*(1+'LF Projected Ratios'!P$33))</f>
        <v>0.59482859036185565</v>
      </c>
      <c r="P93">
        <f>IF('LF Projected Ratios'!Q$33&gt;=0,$B93+(1-$B93)*'LF Projected Ratios'!Q$33,$B93*(1+'LF Projected Ratios'!Q$33))</f>
        <v>0.59417127285385951</v>
      </c>
      <c r="Q93">
        <f>IF('LF Projected Ratios'!R$33&gt;=0,$B93+(1-$B93)*'LF Projected Ratios'!R$33,$B93*(1+'LF Projected Ratios'!R$33))</f>
        <v>0.59351989687666318</v>
      </c>
      <c r="R93">
        <f>IF('LF Projected Ratios'!S$33&gt;=0,$B93+(1-$B93)*'LF Projected Ratios'!S$33,$B93*(1+'LF Projected Ratios'!S$33))</f>
        <v>0.5928743822339575</v>
      </c>
      <c r="S93">
        <f>IF('LF Projected Ratios'!T$33&gt;=0,$B93+(1-$B93)*'LF Projected Ratios'!T$33,$B93*(1+'LF Projected Ratios'!T$33))</f>
        <v>0.59223465016624421</v>
      </c>
      <c r="T93">
        <f>IF('LF Projected Ratios'!U$33&gt;=0,$B93+(1-$B93)*'LF Projected Ratios'!U$33,$B93*(1+'LF Projected Ratios'!U$33))</f>
        <v>0.5916006233188017</v>
      </c>
      <c r="U93">
        <f>IF('LF Projected Ratios'!V$33&gt;=0,$B93+(1-$B93)*'LF Projected Ratios'!V$33,$B93*(1+'LF Projected Ratios'!V$33))</f>
        <v>0.59097222571050323</v>
      </c>
      <c r="V93">
        <f>IF('LF Projected Ratios'!W$33&gt;=0,$B93+(1-$B93)*'LF Projected Ratios'!W$33,$B93*(1+'LF Projected Ratios'!W$33))</f>
        <v>0.59034938270346515</v>
      </c>
      <c r="W93">
        <f>IF('LF Projected Ratios'!X$33&gt;=0,$B93+(1-$B93)*'LF Projected Ratios'!X$33,$B93*(1+'LF Projected Ratios'!X$33))</f>
        <v>0.58973202097348998</v>
      </c>
      <c r="X93">
        <f>IF('LF Projected Ratios'!Y$33&gt;=0,$B93+(1-$B93)*'LF Projected Ratios'!Y$33,$B93*(1+'LF Projected Ratios'!Y$33))</f>
        <v>0.58912006848129594</v>
      </c>
      <c r="Y93">
        <f>IF('LF Projected Ratios'!Z$33&gt;=0,$B93+(1-$B93)*'LF Projected Ratios'!Z$33,$B93*(1+'LF Projected Ratios'!Z$33))</f>
        <v>0.58851345444448933</v>
      </c>
      <c r="Z93">
        <f>IF('LF Projected Ratios'!AA$33&gt;=0,$B93+(1-$B93)*'LF Projected Ratios'!AA$33,$B93*(1+'LF Projected Ratios'!AA$33))</f>
        <v>0.58791210931027427</v>
      </c>
      <c r="AA93">
        <f>IF('LF Projected Ratios'!AB$33&gt;=0,$B93+(1-$B93)*'LF Projected Ratios'!AB$33,$B93*(1+'LF Projected Ratios'!AB$33))</f>
        <v>0.58731596472886893</v>
      </c>
      <c r="AB93">
        <f>IF('LF Projected Ratios'!AC$33&gt;=0,$B93+(1-$B93)*'LF Projected Ratios'!AC$33,$B93*(1+'LF Projected Ratios'!AC$33))</f>
        <v>0.58672495352760456</v>
      </c>
      <c r="AC93">
        <f>IF('LF Projected Ratios'!AD$33&gt;=0,$B93+(1-$B93)*'LF Projected Ratios'!AD$33,$B93*(1+'LF Projected Ratios'!AD$33))</f>
        <v>0.58613900968569832</v>
      </c>
      <c r="AD93">
        <f>IF('LF Projected Ratios'!AE$33&gt;=0,$B93+(1-$B93)*'LF Projected Ratios'!AE$33,$B93*(1+'LF Projected Ratios'!AE$33))</f>
        <v>0.58555806830966339</v>
      </c>
      <c r="AE93">
        <f>IF('LF Projected Ratios'!AF$33&gt;=0,$B93+(1-$B93)*'LF Projected Ratios'!AF$33,$B93*(1+'LF Projected Ratios'!AF$33))</f>
        <v>0.58498206560935428</v>
      </c>
      <c r="AF93">
        <f>IF('LF Projected Ratios'!AG$33&gt;=0,$B93+(1-$B93)*'LF Projected Ratios'!AG$33,$B93*(1+'LF Projected Ratios'!AG$33))</f>
        <v>0.5844109388746157</v>
      </c>
    </row>
    <row r="94" spans="1:32" x14ac:dyDescent="0.2">
      <c r="A94" s="12" t="s">
        <v>94</v>
      </c>
      <c r="B94" s="56">
        <f t="shared" ref="B94:B134" si="0">B49</f>
        <v>0.73256859456641876</v>
      </c>
      <c r="C94">
        <f>IF('LF Projected Ratios'!D$33&gt;=0,$B94+(1-$B94)*'LF Projected Ratios'!D$33,$B94*(1+'LF Projected Ratios'!D$33))</f>
        <v>0.73174517384789617</v>
      </c>
      <c r="D94">
        <f>IF('LF Projected Ratios'!E$33&gt;=0,$B94+(1-$B94)*'LF Projected Ratios'!E$33,$B94*(1+'LF Projected Ratios'!E$33))</f>
        <v>0.73088398010236189</v>
      </c>
      <c r="E94">
        <f>IF('LF Projected Ratios'!F$33&gt;=0,$B94+(1-$B94)*'LF Projected Ratios'!F$33,$B94*(1+'LF Projected Ratios'!F$33))</f>
        <v>0.73004427893307955</v>
      </c>
      <c r="F94">
        <f>IF('LF Projected Ratios'!G$33&gt;=0,$B94+(1-$B94)*'LF Projected Ratios'!G$33,$B94*(1+'LF Projected Ratios'!G$33))</f>
        <v>0.7292196897838541</v>
      </c>
      <c r="G94">
        <f>IF('LF Projected Ratios'!H$33&gt;=0,$B94+(1-$B94)*'LF Projected Ratios'!H$33,$B94*(1+'LF Projected Ratios'!H$33))</f>
        <v>0.72836801287213815</v>
      </c>
      <c r="H94">
        <f>IF('LF Projected Ratios'!I$33&gt;=0,$B94+(1-$B94)*'LF Projected Ratios'!I$33,$B94*(1+'LF Projected Ratios'!I$33))</f>
        <v>0.72748245555104007</v>
      </c>
      <c r="I94">
        <f>IF('LF Projected Ratios'!J$33&gt;=0,$B94+(1-$B94)*'LF Projected Ratios'!J$33,$B94*(1+'LF Projected Ratios'!J$33))</f>
        <v>0.72654763194015415</v>
      </c>
      <c r="J94">
        <f>IF('LF Projected Ratios'!K$33&gt;=0,$B94+(1-$B94)*'LF Projected Ratios'!K$33,$B94*(1+'LF Projected Ratios'!K$33))</f>
        <v>0.72557203009156812</v>
      </c>
      <c r="K94">
        <f>IF('LF Projected Ratios'!L$33&gt;=0,$B94+(1-$B94)*'LF Projected Ratios'!L$33,$B94*(1+'LF Projected Ratios'!L$33))</f>
        <v>0.7246227635580812</v>
      </c>
      <c r="L94">
        <f>IF('LF Projected Ratios'!M$33&gt;=0,$B94+(1-$B94)*'LF Projected Ratios'!M$33,$B94*(1+'LF Projected Ratios'!M$33))</f>
        <v>0.7240066712092964</v>
      </c>
      <c r="M94">
        <f>IF('LF Projected Ratios'!N$33&gt;=0,$B94+(1-$B94)*'LF Projected Ratios'!N$33,$B94*(1+'LF Projected Ratios'!N$33))</f>
        <v>0.72318707304201824</v>
      </c>
      <c r="N94">
        <f>IF('LF Projected Ratios'!O$33&gt;=0,$B94+(1-$B94)*'LF Projected Ratios'!O$33,$B94*(1+'LF Projected Ratios'!O$33))</f>
        <v>0.72237498509776987</v>
      </c>
      <c r="O94">
        <f>IF('LF Projected Ratios'!P$33&gt;=0,$B94+(1-$B94)*'LF Projected Ratios'!P$33,$B94*(1+'LF Projected Ratios'!P$33))</f>
        <v>0.72157030461971816</v>
      </c>
      <c r="P94">
        <f>IF('LF Projected Ratios'!Q$33&gt;=0,$B94+(1-$B94)*'LF Projected Ratios'!Q$33,$B94*(1+'LF Projected Ratios'!Q$33))</f>
        <v>0.72077293071711535</v>
      </c>
      <c r="Q94">
        <f>IF('LF Projected Ratios'!R$33&gt;=0,$B94+(1-$B94)*'LF Projected Ratios'!R$33,$B94*(1+'LF Projected Ratios'!R$33))</f>
        <v>0.71998276432312669</v>
      </c>
      <c r="R94">
        <f>IF('LF Projected Ratios'!S$33&gt;=0,$B94+(1-$B94)*'LF Projected Ratios'!S$33,$B94*(1+'LF Projected Ratios'!S$33))</f>
        <v>0.71919970815380196</v>
      </c>
      <c r="S94">
        <f>IF('LF Projected Ratios'!T$33&gt;=0,$B94+(1-$B94)*'LF Projected Ratios'!T$33,$B94*(1+'LF Projected Ratios'!T$33))</f>
        <v>0.71842366666814628</v>
      </c>
      <c r="T94">
        <f>IF('LF Projected Ratios'!U$33&gt;=0,$B94+(1-$B94)*'LF Projected Ratios'!U$33,$B94*(1+'LF Projected Ratios'!U$33))</f>
        <v>0.71765454602926115</v>
      </c>
      <c r="U94">
        <f>IF('LF Projected Ratios'!V$33&gt;=0,$B94+(1-$B94)*'LF Projected Ratios'!V$33,$B94*(1+'LF Projected Ratios'!V$33))</f>
        <v>0.7168922540665188</v>
      </c>
      <c r="V94">
        <f>IF('LF Projected Ratios'!W$33&gt;=0,$B94+(1-$B94)*'LF Projected Ratios'!W$33,$B94*(1+'LF Projected Ratios'!W$33))</f>
        <v>0.71613670023874243</v>
      </c>
      <c r="W94">
        <f>IF('LF Projected Ratios'!X$33&gt;=0,$B94+(1-$B94)*'LF Projected Ratios'!X$33,$B94*(1+'LF Projected Ratios'!X$33))</f>
        <v>0.71538779559835231</v>
      </c>
      <c r="X94">
        <f>IF('LF Projected Ratios'!Y$33&gt;=0,$B94+(1-$B94)*'LF Projected Ratios'!Y$33,$B94*(1+'LF Projected Ratios'!Y$33))</f>
        <v>0.71464545275646452</v>
      </c>
      <c r="Y94">
        <f>IF('LF Projected Ratios'!Z$33&gt;=0,$B94+(1-$B94)*'LF Projected Ratios'!Z$33,$B94*(1+'LF Projected Ratios'!Z$33))</f>
        <v>0.71390958584889241</v>
      </c>
      <c r="Z94">
        <f>IF('LF Projected Ratios'!AA$33&gt;=0,$B94+(1-$B94)*'LF Projected Ratios'!AA$33,$B94*(1+'LF Projected Ratios'!AA$33))</f>
        <v>0.71318011050303987</v>
      </c>
      <c r="AA94">
        <f>IF('LF Projected Ratios'!AB$33&gt;=0,$B94+(1-$B94)*'LF Projected Ratios'!AB$33,$B94*(1+'LF Projected Ratios'!AB$33))</f>
        <v>0.71245694380565516</v>
      </c>
      <c r="AB94">
        <f>IF('LF Projected Ratios'!AC$33&gt;=0,$B94+(1-$B94)*'LF Projected Ratios'!AC$33,$B94*(1+'LF Projected Ratios'!AC$33))</f>
        <v>0.71174000427140938</v>
      </c>
      <c r="AC94">
        <f>IF('LF Projected Ratios'!AD$33&gt;=0,$B94+(1-$B94)*'LF Projected Ratios'!AD$33,$B94*(1+'LF Projected Ratios'!AD$33))</f>
        <v>0.71102921181229606</v>
      </c>
      <c r="AD94">
        <f>IF('LF Projected Ratios'!AE$33&gt;=0,$B94+(1-$B94)*'LF Projected Ratios'!AE$33,$B94*(1+'LF Projected Ratios'!AE$33))</f>
        <v>0.71032448770779932</v>
      </c>
      <c r="AE94">
        <f>IF('LF Projected Ratios'!AF$33&gt;=0,$B94+(1-$B94)*'LF Projected Ratios'!AF$33,$B94*(1+'LF Projected Ratios'!AF$33))</f>
        <v>0.70962575457583776</v>
      </c>
      <c r="AF94">
        <f>IF('LF Projected Ratios'!AG$33&gt;=0,$B94+(1-$B94)*'LF Projected Ratios'!AG$33,$B94*(1+'LF Projected Ratios'!AG$33))</f>
        <v>0.70893293634443588</v>
      </c>
    </row>
    <row r="95" spans="1:32" x14ac:dyDescent="0.2">
      <c r="A95" s="12" t="s">
        <v>93</v>
      </c>
      <c r="B95" s="56">
        <f t="shared" si="0"/>
        <v>0.68698805577982325</v>
      </c>
      <c r="C95">
        <f>IF('LF Projected Ratios'!D$33&gt;=0,$B95+(1-$B95)*'LF Projected Ratios'!D$33,$B95*(1+'LF Projected Ratios'!D$33))</f>
        <v>0.68621586843422533</v>
      </c>
      <c r="D95">
        <f>IF('LF Projected Ratios'!E$33&gt;=0,$B95+(1-$B95)*'LF Projected Ratios'!E$33,$B95*(1+'LF Projected Ratios'!E$33))</f>
        <v>0.68540825830558683</v>
      </c>
      <c r="E95">
        <f>IF('LF Projected Ratios'!F$33&gt;=0,$B95+(1-$B95)*'LF Projected Ratios'!F$33,$B95*(1+'LF Projected Ratios'!F$33))</f>
        <v>0.68462080348156074</v>
      </c>
      <c r="F95">
        <f>IF('LF Projected Ratios'!G$33&gt;=0,$B95+(1-$B95)*'LF Projected Ratios'!G$33,$B95*(1+'LF Projected Ratios'!G$33))</f>
        <v>0.68384752040521091</v>
      </c>
      <c r="G95">
        <f>IF('LF Projected Ratios'!H$33&gt;=0,$B95+(1-$B95)*'LF Projected Ratios'!H$33,$B95*(1+'LF Projected Ratios'!H$33))</f>
        <v>0.68304883497142088</v>
      </c>
      <c r="H95">
        <f>IF('LF Projected Ratios'!I$33&gt;=0,$B95+(1-$B95)*'LF Projected Ratios'!I$33,$B95*(1+'LF Projected Ratios'!I$33))</f>
        <v>0.68221837717290867</v>
      </c>
      <c r="I95">
        <f>IF('LF Projected Ratios'!J$33&gt;=0,$B95+(1-$B95)*'LF Projected Ratios'!J$33,$B95*(1+'LF Projected Ratios'!J$33))</f>
        <v>0.68134171844128544</v>
      </c>
      <c r="J95">
        <f>IF('LF Projected Ratios'!K$33&gt;=0,$B95+(1-$B95)*'LF Projected Ratios'!K$33,$B95*(1+'LF Projected Ratios'!K$33))</f>
        <v>0.68042681870063804</v>
      </c>
      <c r="K95">
        <f>IF('LF Projected Ratios'!L$33&gt;=0,$B95+(1-$B95)*'LF Projected Ratios'!L$33,$B95*(1+'LF Projected Ratios'!L$33))</f>
        <v>0.67953661568744028</v>
      </c>
      <c r="L95">
        <f>IF('LF Projected Ratios'!M$33&gt;=0,$B95+(1-$B95)*'LF Projected Ratios'!M$33,$B95*(1+'LF Projected Ratios'!M$33))</f>
        <v>0.67895885670621747</v>
      </c>
      <c r="M95">
        <f>IF('LF Projected Ratios'!N$33&gt;=0,$B95+(1-$B95)*'LF Projected Ratios'!N$33,$B95*(1+'LF Projected Ratios'!N$33))</f>
        <v>0.67819025407209499</v>
      </c>
      <c r="N95">
        <f>IF('LF Projected Ratios'!O$33&gt;=0,$B95+(1-$B95)*'LF Projected Ratios'!O$33,$B95*(1+'LF Projected Ratios'!O$33))</f>
        <v>0.67742869437368669</v>
      </c>
      <c r="O95">
        <f>IF('LF Projected Ratios'!P$33&gt;=0,$B95+(1-$B95)*'LF Projected Ratios'!P$33,$B95*(1+'LF Projected Ratios'!P$33))</f>
        <v>0.67667408124770645</v>
      </c>
      <c r="P95">
        <f>IF('LF Projected Ratios'!Q$33&gt;=0,$B95+(1-$B95)*'LF Projected Ratios'!Q$33,$B95*(1+'LF Projected Ratios'!Q$33))</f>
        <v>0.67592632008084541</v>
      </c>
      <c r="Q95">
        <f>IF('LF Projected Ratios'!R$33&gt;=0,$B95+(1-$B95)*'LF Projected Ratios'!R$33,$B95*(1+'LF Projected Ratios'!R$33))</f>
        <v>0.67518531797022385</v>
      </c>
      <c r="R95">
        <f>IF('LF Projected Ratios'!S$33&gt;=0,$B95+(1-$B95)*'LF Projected Ratios'!S$33,$B95*(1+'LF Projected Ratios'!S$33))</f>
        <v>0.67445098368491485</v>
      </c>
      <c r="S95">
        <f>IF('LF Projected Ratios'!T$33&gt;=0,$B95+(1-$B95)*'LF Projected Ratios'!T$33,$B95*(1+'LF Projected Ratios'!T$33))</f>
        <v>0.6737232276284999</v>
      </c>
      <c r="T95">
        <f>IF('LF Projected Ratios'!U$33&gt;=0,$B95+(1-$B95)*'LF Projected Ratios'!U$33,$B95*(1+'LF Projected Ratios'!U$33))</f>
        <v>0.67300196180262795</v>
      </c>
      <c r="U95">
        <f>IF('LF Projected Ratios'!V$33&gt;=0,$B95+(1-$B95)*'LF Projected Ratios'!V$33,$B95*(1+'LF Projected Ratios'!V$33))</f>
        <v>0.67228709977154277</v>
      </c>
      <c r="V95">
        <f>IF('LF Projected Ratios'!W$33&gt;=0,$B95+(1-$B95)*'LF Projected Ratios'!W$33,$B95*(1+'LF Projected Ratios'!W$33))</f>
        <v>0.6715785566275545</v>
      </c>
      <c r="W95">
        <f>IF('LF Projected Ratios'!X$33&gt;=0,$B95+(1-$B95)*'LF Projected Ratios'!X$33,$B95*(1+'LF Projected Ratios'!X$33))</f>
        <v>0.67087624895741671</v>
      </c>
      <c r="X95">
        <f>IF('LF Projected Ratios'!Y$33&gt;=0,$B95+(1-$B95)*'LF Projected Ratios'!Y$33,$B95*(1+'LF Projected Ratios'!Y$33))</f>
        <v>0.67018009480959617</v>
      </c>
      <c r="Y95">
        <f>IF('LF Projected Ratios'!Z$33&gt;=0,$B95+(1-$B95)*'LF Projected Ratios'!Z$33,$B95*(1+'LF Projected Ratios'!Z$33))</f>
        <v>0.6694900136623898</v>
      </c>
      <c r="Z95">
        <f>IF('LF Projected Ratios'!AA$33&gt;=0,$B95+(1-$B95)*'LF Projected Ratios'!AA$33,$B95*(1+'LF Projected Ratios'!AA$33))</f>
        <v>0.66880592639287872</v>
      </c>
      <c r="AA95">
        <f>IF('LF Projected Ratios'!AB$33&gt;=0,$B95+(1-$B95)*'LF Projected Ratios'!AB$33,$B95*(1+'LF Projected Ratios'!AB$33))</f>
        <v>0.66812775524668711</v>
      </c>
      <c r="AB95">
        <f>IF('LF Projected Ratios'!AC$33&gt;=0,$B95+(1-$B95)*'LF Projected Ratios'!AC$33,$B95*(1+'LF Projected Ratios'!AC$33))</f>
        <v>0.66745542380851697</v>
      </c>
      <c r="AC95">
        <f>IF('LF Projected Ratios'!AD$33&gt;=0,$B95+(1-$B95)*'LF Projected Ratios'!AD$33,$B95*(1+'LF Projected Ratios'!AD$33))</f>
        <v>0.66678885697345036</v>
      </c>
      <c r="AD95">
        <f>IF('LF Projected Ratios'!AE$33&gt;=0,$B95+(1-$B95)*'LF Projected Ratios'!AE$33,$B95*(1+'LF Projected Ratios'!AE$33))</f>
        <v>0.6661279809189754</v>
      </c>
      <c r="AE95">
        <f>IF('LF Projected Ratios'!AF$33&gt;=0,$B95+(1-$B95)*'LF Projected Ratios'!AF$33,$B95*(1+'LF Projected Ratios'!AF$33))</f>
        <v>0.66547272307773619</v>
      </c>
      <c r="AF95">
        <f>IF('LF Projected Ratios'!AG$33&gt;=0,$B95+(1-$B95)*'LF Projected Ratios'!AG$33,$B95*(1+'LF Projected Ratios'!AG$33))</f>
        <v>0.66482301211096828</v>
      </c>
    </row>
    <row r="96" spans="1:32" x14ac:dyDescent="0.2">
      <c r="A96" s="12" t="s">
        <v>28</v>
      </c>
      <c r="B96" s="56">
        <f t="shared" si="0"/>
        <v>0.72604710986908338</v>
      </c>
      <c r="C96">
        <f>IF('LF Projected Ratios'!D$33&gt;=0,$B96+(1-$B96)*'LF Projected Ratios'!D$33,$B96*(1+'LF Projected Ratios'!D$33))</f>
        <v>0.72523101942059309</v>
      </c>
      <c r="D96">
        <f>IF('LF Projected Ratios'!E$33&gt;=0,$B96+(1-$B96)*'LF Projected Ratios'!E$33,$B96*(1+'LF Projected Ratios'!E$33))</f>
        <v>0.72437749220877945</v>
      </c>
      <c r="E96">
        <f>IF('LF Projected Ratios'!F$33&gt;=0,$B96+(1-$B96)*'LF Projected Ratios'!F$33,$B96*(1+'LF Projected Ratios'!F$33))</f>
        <v>0.72354526624163706</v>
      </c>
      <c r="F96">
        <f>IF('LF Projected Ratios'!G$33&gt;=0,$B96+(1-$B96)*'LF Projected Ratios'!G$33,$B96*(1+'LF Projected Ratios'!G$33))</f>
        <v>0.7227280177640677</v>
      </c>
      <c r="G96">
        <f>IF('LF Projected Ratios'!H$33&gt;=0,$B96+(1-$B96)*'LF Projected Ratios'!H$33,$B96*(1+'LF Projected Ratios'!H$33))</f>
        <v>0.72188392266515133</v>
      </c>
      <c r="H96">
        <f>IF('LF Projected Ratios'!I$33&gt;=0,$B96+(1-$B96)*'LF Projected Ratios'!I$33,$B96*(1+'LF Projected Ratios'!I$33))</f>
        <v>0.72100624876761377</v>
      </c>
      <c r="I96">
        <f>IF('LF Projected Ratios'!J$33&gt;=0,$B96+(1-$B96)*'LF Projected Ratios'!J$33,$B96*(1+'LF Projected Ratios'!J$33))</f>
        <v>0.72007974715949774</v>
      </c>
      <c r="J96">
        <f>IF('LF Projected Ratios'!K$33&gt;=0,$B96+(1-$B96)*'LF Projected Ratios'!K$33,$B96*(1+'LF Projected Ratios'!K$33))</f>
        <v>0.71911283033040818</v>
      </c>
      <c r="K96">
        <f>IF('LF Projected Ratios'!L$33&gt;=0,$B96+(1-$B96)*'LF Projected Ratios'!L$33,$B96*(1+'LF Projected Ratios'!L$33))</f>
        <v>0.71817201437372413</v>
      </c>
      <c r="L96">
        <f>IF('LF Projected Ratios'!M$33&gt;=0,$B96+(1-$B96)*'LF Projected Ratios'!M$33,$B96*(1+'LF Projected Ratios'!M$33))</f>
        <v>0.71756140661280532</v>
      </c>
      <c r="M96">
        <f>IF('LF Projected Ratios'!N$33&gt;=0,$B96+(1-$B96)*'LF Projected Ratios'!N$33,$B96*(1+'LF Projected Ratios'!N$33))</f>
        <v>0.7167491046863782</v>
      </c>
      <c r="N96">
        <f>IF('LF Projected Ratios'!O$33&gt;=0,$B96+(1-$B96)*'LF Projected Ratios'!O$33,$B96*(1+'LF Projected Ratios'!O$33))</f>
        <v>0.71594424612534469</v>
      </c>
      <c r="O96">
        <f>IF('LF Projected Ratios'!P$33&gt;=0,$B96+(1-$B96)*'LF Projected Ratios'!P$33,$B96*(1+'LF Projected Ratios'!P$33))</f>
        <v>0.71514672908763532</v>
      </c>
      <c r="P96">
        <f>IF('LF Projected Ratios'!Q$33&gt;=0,$B96+(1-$B96)*'LF Projected Ratios'!Q$33,$B96*(1+'LF Projected Ratios'!Q$33))</f>
        <v>0.71435645358065369</v>
      </c>
      <c r="Q96">
        <f>IF('LF Projected Ratios'!R$33&gt;=0,$B96+(1-$B96)*'LF Projected Ratios'!R$33,$B96*(1+'LF Projected Ratios'!R$33))</f>
        <v>0.71357332141947949</v>
      </c>
      <c r="R96">
        <f>IF('LF Projected Ratios'!S$33&gt;=0,$B96+(1-$B96)*'LF Projected Ratios'!S$33,$B96*(1+'LF Projected Ratios'!S$33))</f>
        <v>0.71279723618620539</v>
      </c>
      <c r="S96">
        <f>IF('LF Projected Ratios'!T$33&gt;=0,$B96+(1-$B96)*'LF Projected Ratios'!T$33,$B96*(1+'LF Projected Ratios'!T$33))</f>
        <v>0.71202810319036314</v>
      </c>
      <c r="T96">
        <f>IF('LF Projected Ratios'!U$33&gt;=0,$B96+(1-$B96)*'LF Projected Ratios'!U$33,$B96*(1+'LF Projected Ratios'!U$33))</f>
        <v>0.71126582943041072</v>
      </c>
      <c r="U96">
        <f>IF('LF Projected Ratios'!V$33&gt;=0,$B96+(1-$B96)*'LF Projected Ratios'!V$33,$B96*(1+'LF Projected Ratios'!V$33))</f>
        <v>0.71051032355624322</v>
      </c>
      <c r="V96">
        <f>IF('LF Projected Ratios'!W$33&gt;=0,$B96+(1-$B96)*'LF Projected Ratios'!W$33,$B96*(1+'LF Projected Ratios'!W$33))</f>
        <v>0.70976149583270121</v>
      </c>
      <c r="W96">
        <f>IF('LF Projected Ratios'!X$33&gt;=0,$B96+(1-$B96)*'LF Projected Ratios'!X$33,$B96*(1+'LF Projected Ratios'!X$33))</f>
        <v>0.70901925810403554</v>
      </c>
      <c r="X96">
        <f>IF('LF Projected Ratios'!Y$33&gt;=0,$B96+(1-$B96)*'LF Projected Ratios'!Y$33,$B96*(1+'LF Projected Ratios'!Y$33))</f>
        <v>0.70828352375931725</v>
      </c>
      <c r="Y96">
        <f>IF('LF Projected Ratios'!Z$33&gt;=0,$B96+(1-$B96)*'LF Projected Ratios'!Z$33,$B96*(1+'LF Projected Ratios'!Z$33))</f>
        <v>0.70755420769874089</v>
      </c>
      <c r="Z96">
        <f>IF('LF Projected Ratios'!AA$33&gt;=0,$B96+(1-$B96)*'LF Projected Ratios'!AA$33,$B96*(1+'LF Projected Ratios'!AA$33))</f>
        <v>0.70683122630081396</v>
      </c>
      <c r="AA96">
        <f>IF('LF Projected Ratios'!AB$33&gt;=0,$B96+(1-$B96)*'LF Projected Ratios'!AB$33,$B96*(1+'LF Projected Ratios'!AB$33))</f>
        <v>0.70611449739039645</v>
      </c>
      <c r="AB96">
        <f>IF('LF Projected Ratios'!AC$33&gt;=0,$B96+(1-$B96)*'LF Projected Ratios'!AC$33,$B96*(1+'LF Projected Ratios'!AC$33))</f>
        <v>0.70540394020755937</v>
      </c>
      <c r="AC96">
        <f>IF('LF Projected Ratios'!AD$33&gt;=0,$B96+(1-$B96)*'LF Projected Ratios'!AD$33,$B96*(1+'LF Projected Ratios'!AD$33))</f>
        <v>0.70469947537725708</v>
      </c>
      <c r="AD96">
        <f>IF('LF Projected Ratios'!AE$33&gt;=0,$B96+(1-$B96)*'LF Projected Ratios'!AE$33,$B96*(1+'LF Projected Ratios'!AE$33))</f>
        <v>0.70400102487976102</v>
      </c>
      <c r="AE96">
        <f>IF('LF Projected Ratios'!AF$33&gt;=0,$B96+(1-$B96)*'LF Projected Ratios'!AF$33,$B96*(1+'LF Projected Ratios'!AF$33))</f>
        <v>0.70330851202186173</v>
      </c>
      <c r="AF96">
        <f>IF('LF Projected Ratios'!AG$33&gt;=0,$B96+(1-$B96)*'LF Projected Ratios'!AG$33,$B96*(1+'LF Projected Ratios'!AG$33))</f>
        <v>0.70262186140879301</v>
      </c>
    </row>
    <row r="97" spans="1:32" x14ac:dyDescent="0.2">
      <c r="A97" s="12" t="s">
        <v>29</v>
      </c>
      <c r="B97" s="56">
        <f t="shared" si="0"/>
        <v>0.68453972990937217</v>
      </c>
      <c r="C97">
        <f>IF('LF Projected Ratios'!D$33&gt;=0,$B97+(1-$B97)*'LF Projected Ratios'!D$33,$B97*(1+'LF Projected Ratios'!D$33))</f>
        <v>0.68377029452756621</v>
      </c>
      <c r="D97">
        <f>IF('LF Projected Ratios'!E$33&gt;=0,$B97+(1-$B97)*'LF Projected Ratios'!E$33,$B97*(1+'LF Projected Ratios'!E$33))</f>
        <v>0.6829655626043849</v>
      </c>
      <c r="E97">
        <f>IF('LF Projected Ratios'!F$33&gt;=0,$B97+(1-$B97)*'LF Projected Ratios'!F$33,$B97*(1+'LF Projected Ratios'!F$33))</f>
        <v>0.68218091415523141</v>
      </c>
      <c r="F97">
        <f>IF('LF Projected Ratios'!G$33&gt;=0,$B97+(1-$B97)*'LF Projected Ratios'!G$33,$B97*(1+'LF Projected Ratios'!G$33))</f>
        <v>0.68141038694769929</v>
      </c>
      <c r="G97">
        <f>IF('LF Projected Ratios'!H$33&gt;=0,$B97+(1-$B97)*'LF Projected Ratios'!H$33,$B97*(1+'LF Projected Ratios'!H$33))</f>
        <v>0.68061454791304732</v>
      </c>
      <c r="H97">
        <f>IF('LF Projected Ratios'!I$33&gt;=0,$B97+(1-$B97)*'LF Projected Ratios'!I$33,$B97*(1+'LF Projected Ratios'!I$33))</f>
        <v>0.67978704974577664</v>
      </c>
      <c r="I97">
        <f>IF('LF Projected Ratios'!J$33&gt;=0,$B97+(1-$B97)*'LF Projected Ratios'!J$33,$B97*(1+'LF Projected Ratios'!J$33))</f>
        <v>0.67891351529882493</v>
      </c>
      <c r="J97">
        <f>IF('LF Projected Ratios'!K$33&gt;=0,$B97+(1-$B97)*'LF Projected Ratios'!K$33,$B97*(1+'LF Projected Ratios'!K$33))</f>
        <v>0.67800187612826324</v>
      </c>
      <c r="K97">
        <f>IF('LF Projected Ratios'!L$33&gt;=0,$B97+(1-$B97)*'LF Projected Ratios'!L$33,$B97*(1+'LF Projected Ratios'!L$33))</f>
        <v>0.67711484566959368</v>
      </c>
      <c r="L97">
        <f>IF('LF Projected Ratios'!M$33&gt;=0,$B97+(1-$B97)*'LF Projected Ratios'!M$33,$B97*(1+'LF Projected Ratios'!M$33))</f>
        <v>0.67653914573764939</v>
      </c>
      <c r="M97">
        <f>IF('LF Projected Ratios'!N$33&gt;=0,$B97+(1-$B97)*'LF Projected Ratios'!N$33,$B97*(1+'LF Projected Ratios'!N$33))</f>
        <v>0.67577328229192679</v>
      </c>
      <c r="N97">
        <f>IF('LF Projected Ratios'!O$33&gt;=0,$B97+(1-$B97)*'LF Projected Ratios'!O$33,$B97*(1+'LF Projected Ratios'!O$33))</f>
        <v>0.67501443668191607</v>
      </c>
      <c r="O97">
        <f>IF('LF Projected Ratios'!P$33&gt;=0,$B97+(1-$B97)*'LF Projected Ratios'!P$33,$B97*(1+'LF Projected Ratios'!P$33))</f>
        <v>0.67426251288775607</v>
      </c>
      <c r="P97">
        <f>IF('LF Projected Ratios'!Q$33&gt;=0,$B97+(1-$B97)*'LF Projected Ratios'!Q$33,$B97*(1+'LF Projected Ratios'!Q$33))</f>
        <v>0.67351741663332598</v>
      </c>
      <c r="Q97">
        <f>IF('LF Projected Ratios'!R$33&gt;=0,$B97+(1-$B97)*'LF Projected Ratios'!R$33,$B97*(1+'LF Projected Ratios'!R$33))</f>
        <v>0.67277905534683846</v>
      </c>
      <c r="R97">
        <f>IF('LF Projected Ratios'!S$33&gt;=0,$B97+(1-$B97)*'LF Projected Ratios'!S$33,$B97*(1+'LF Projected Ratios'!S$33))</f>
        <v>0.67204733812250028</v>
      </c>
      <c r="S97">
        <f>IF('LF Projected Ratios'!T$33&gt;=0,$B97+(1-$B97)*'LF Projected Ratios'!T$33,$B97*(1+'LF Projected Ratios'!T$33))</f>
        <v>0.67132217568320185</v>
      </c>
      <c r="T97">
        <f>IF('LF Projected Ratios'!U$33&gt;=0,$B97+(1-$B97)*'LF Projected Ratios'!U$33,$B97*(1+'LF Projected Ratios'!U$33))</f>
        <v>0.67060348034420536</v>
      </c>
      <c r="U97">
        <f>IF('LF Projected Ratios'!V$33&gt;=0,$B97+(1-$B97)*'LF Projected Ratios'!V$33,$B97*(1+'LF Projected Ratios'!V$33))</f>
        <v>0.66989116597779896</v>
      </c>
      <c r="V97">
        <f>IF('LF Projected Ratios'!W$33&gt;=0,$B97+(1-$B97)*'LF Projected Ratios'!W$33,$B97*(1+'LF Projected Ratios'!W$33))</f>
        <v>0.66918514797889184</v>
      </c>
      <c r="W97">
        <f>IF('LF Projected Ratios'!X$33&gt;=0,$B97+(1-$B97)*'LF Projected Ratios'!X$33,$B97*(1+'LF Projected Ratios'!X$33))</f>
        <v>0.66848534323150988</v>
      </c>
      <c r="X97">
        <f>IF('LF Projected Ratios'!Y$33&gt;=0,$B97+(1-$B97)*'LF Projected Ratios'!Y$33,$B97*(1+'LF Projected Ratios'!Y$33))</f>
        <v>0.66779167007618334</v>
      </c>
      <c r="Y97">
        <f>IF('LF Projected Ratios'!Z$33&gt;=0,$B97+(1-$B97)*'LF Projected Ratios'!Z$33,$B97*(1+'LF Projected Ratios'!Z$33))</f>
        <v>0.66710404827817704</v>
      </c>
      <c r="Z97">
        <f>IF('LF Projected Ratios'!AA$33&gt;=0,$B97+(1-$B97)*'LF Projected Ratios'!AA$33,$B97*(1+'LF Projected Ratios'!AA$33))</f>
        <v>0.66642239899655453</v>
      </c>
      <c r="AA97">
        <f>IF('LF Projected Ratios'!AB$33&gt;=0,$B97+(1-$B97)*'LF Projected Ratios'!AB$33,$B97*(1+'LF Projected Ratios'!AB$33))</f>
        <v>0.66574664475404544</v>
      </c>
      <c r="AB97">
        <f>IF('LF Projected Ratios'!AC$33&gt;=0,$B97+(1-$B97)*'LF Projected Ratios'!AC$33,$B97*(1+'LF Projected Ratios'!AC$33))</f>
        <v>0.6650767094076846</v>
      </c>
      <c r="AC97">
        <f>IF('LF Projected Ratios'!AD$33&gt;=0,$B97+(1-$B97)*'LF Projected Ratios'!AD$33,$B97*(1+'LF Projected Ratios'!AD$33))</f>
        <v>0.6644125181202174</v>
      </c>
      <c r="AD97">
        <f>IF('LF Projected Ratios'!AE$33&gt;=0,$B97+(1-$B97)*'LF Projected Ratios'!AE$33,$B97*(1+'LF Projected Ratios'!AE$33))</f>
        <v>0.6637539973322244</v>
      </c>
      <c r="AE97">
        <f>IF('LF Projected Ratios'!AF$33&gt;=0,$B97+(1-$B97)*'LF Projected Ratios'!AF$33,$B97*(1+'LF Projected Ratios'!AF$33))</f>
        <v>0.66310107473496949</v>
      </c>
      <c r="AF97">
        <f>IF('LF Projected Ratios'!AG$33&gt;=0,$B97+(1-$B97)*'LF Projected Ratios'!AG$33,$B97*(1+'LF Projected Ratios'!AG$33))</f>
        <v>0.66245367924392906</v>
      </c>
    </row>
    <row r="98" spans="1:32" x14ac:dyDescent="0.2">
      <c r="A98" s="12" t="s">
        <v>30</v>
      </c>
      <c r="B98" s="56">
        <f t="shared" si="0"/>
        <v>0.54548082536162745</v>
      </c>
      <c r="C98">
        <f>IF('LF Projected Ratios'!D$33&gt;=0,$B98+(1-$B98)*'LF Projected Ratios'!D$33,$B98*(1+'LF Projected Ratios'!D$33))</f>
        <v>0.54486769477359642</v>
      </c>
      <c r="D98">
        <f>IF('LF Projected Ratios'!E$33&gt;=0,$B98+(1-$B98)*'LF Projected Ratios'!E$33,$B98*(1+'LF Projected Ratios'!E$33))</f>
        <v>0.54422643786114533</v>
      </c>
      <c r="E98">
        <f>IF('LF Projected Ratios'!F$33&gt;=0,$B98+(1-$B98)*'LF Projected Ratios'!F$33,$B98*(1+'LF Projected Ratios'!F$33))</f>
        <v>0.54360118462168816</v>
      </c>
      <c r="F98">
        <f>IF('LF Projected Ratios'!G$33&gt;=0,$B98+(1-$B98)*'LF Projected Ratios'!G$33,$B98*(1+'LF Projected Ratios'!G$33))</f>
        <v>0.54298718400380741</v>
      </c>
      <c r="G98">
        <f>IF('LF Projected Ratios'!H$33&gt;=0,$B98+(1-$B98)*'LF Projected Ratios'!H$33,$B98*(1+'LF Projected Ratios'!H$33))</f>
        <v>0.5423530134589738</v>
      </c>
      <c r="H98">
        <f>IF('LF Projected Ratios'!I$33&gt;=0,$B98+(1-$B98)*'LF Projected Ratios'!I$33,$B98*(1+'LF Projected Ratios'!I$33))</f>
        <v>0.5416936150872711</v>
      </c>
      <c r="I98">
        <f>IF('LF Projected Ratios'!J$33&gt;=0,$B98+(1-$B98)*'LF Projected Ratios'!J$33,$B98*(1+'LF Projected Ratios'!J$33))</f>
        <v>0.54099753234687542</v>
      </c>
      <c r="J98">
        <f>IF('LF Projected Ratios'!K$33&gt;=0,$B98+(1-$B98)*'LF Projected Ratios'!K$33,$B98*(1+'LF Projected Ratios'!K$33))</f>
        <v>0.54027108556013326</v>
      </c>
      <c r="K98">
        <f>IF('LF Projected Ratios'!L$33&gt;=0,$B98+(1-$B98)*'LF Projected Ratios'!L$33,$B98*(1+'LF Projected Ratios'!L$33))</f>
        <v>0.5395642484174884</v>
      </c>
      <c r="L98">
        <f>IF('LF Projected Ratios'!M$33&gt;=0,$B98+(1-$B98)*'LF Projected Ratios'!M$33,$B98*(1+'LF Projected Ratios'!M$33))</f>
        <v>0.53910549743443126</v>
      </c>
      <c r="M98">
        <f>IF('LF Projected Ratios'!N$33&gt;=0,$B98+(1-$B98)*'LF Projected Ratios'!N$33,$B98*(1+'LF Projected Ratios'!N$33))</f>
        <v>0.5384952131715407</v>
      </c>
      <c r="N98">
        <f>IF('LF Projected Ratios'!O$33&gt;=0,$B98+(1-$B98)*'LF Projected Ratios'!O$33,$B98*(1+'LF Projected Ratios'!O$33))</f>
        <v>0.5378905211257986</v>
      </c>
      <c r="O98">
        <f>IF('LF Projected Ratios'!P$33&gt;=0,$B98+(1-$B98)*'LF Projected Ratios'!P$33,$B98*(1+'LF Projected Ratios'!P$33))</f>
        <v>0.5372913447830292</v>
      </c>
      <c r="P98">
        <f>IF('LF Projected Ratios'!Q$33&gt;=0,$B98+(1-$B98)*'LF Projected Ratios'!Q$33,$B98*(1+'LF Projected Ratios'!Q$33))</f>
        <v>0.53669760901857</v>
      </c>
      <c r="Q98">
        <f>IF('LF Projected Ratios'!R$33&gt;=0,$B98+(1-$B98)*'LF Projected Ratios'!R$33,$B98*(1+'LF Projected Ratios'!R$33))</f>
        <v>0.53610924006587013</v>
      </c>
      <c r="R98">
        <f>IF('LF Projected Ratios'!S$33&gt;=0,$B98+(1-$B98)*'LF Projected Ratios'!S$33,$B98*(1+'LF Projected Ratios'!S$33))</f>
        <v>0.53552616548593868</v>
      </c>
      <c r="S98">
        <f>IF('LF Projected Ratios'!T$33&gt;=0,$B98+(1-$B98)*'LF Projected Ratios'!T$33,$B98*(1+'LF Projected Ratios'!T$33))</f>
        <v>0.53494831413761423</v>
      </c>
      <c r="T98">
        <f>IF('LF Projected Ratios'!U$33&gt;=0,$B98+(1-$B98)*'LF Projected Ratios'!U$33,$B98*(1+'LF Projected Ratios'!U$33))</f>
        <v>0.53437561614862927</v>
      </c>
      <c r="U98">
        <f>IF('LF Projected Ratios'!V$33&gt;=0,$B98+(1-$B98)*'LF Projected Ratios'!V$33,$B98*(1+'LF Projected Ratios'!V$33))</f>
        <v>0.53380800288744468</v>
      </c>
      <c r="V98">
        <f>IF('LF Projected Ratios'!W$33&gt;=0,$B98+(1-$B98)*'LF Projected Ratios'!W$33,$B98*(1+'LF Projected Ratios'!W$33))</f>
        <v>0.53324540693583344</v>
      </c>
      <c r="W98">
        <f>IF('LF Projected Ratios'!X$33&gt;=0,$B98+(1-$B98)*'LF Projected Ratios'!X$33,$B98*(1+'LF Projected Ratios'!X$33))</f>
        <v>0.53268776206218316</v>
      </c>
      <c r="X98">
        <f>IF('LF Projected Ratios'!Y$33&gt;=0,$B98+(1-$B98)*'LF Projected Ratios'!Y$33,$B98*(1+'LF Projected Ratios'!Y$33))</f>
        <v>0.53213500319550822</v>
      </c>
      <c r="Y98">
        <f>IF('LF Projected Ratios'!Z$33&gt;=0,$B98+(1-$B98)*'LF Projected Ratios'!Z$33,$B98*(1+'LF Projected Ratios'!Z$33))</f>
        <v>0.53158706640013365</v>
      </c>
      <c r="Z98">
        <f>IF('LF Projected Ratios'!AA$33&gt;=0,$B98+(1-$B98)*'LF Projected Ratios'!AA$33,$B98*(1+'LF Projected Ratios'!AA$33))</f>
        <v>0.53104388885104403</v>
      </c>
      <c r="AA98">
        <f>IF('LF Projected Ratios'!AB$33&gt;=0,$B98+(1-$B98)*'LF Projected Ratios'!AB$33,$B98*(1+'LF Projected Ratios'!AB$33))</f>
        <v>0.53050540880987207</v>
      </c>
      <c r="AB98">
        <f>IF('LF Projected Ratios'!AC$33&gt;=0,$B98+(1-$B98)*'LF Projected Ratios'!AC$33,$B98*(1+'LF Projected Ratios'!AC$33))</f>
        <v>0.5299715656015016</v>
      </c>
      <c r="AC98">
        <f>IF('LF Projected Ratios'!AD$33&gt;=0,$B98+(1-$B98)*'LF Projected Ratios'!AD$33,$B98*(1+'LF Projected Ratios'!AD$33))</f>
        <v>0.52944229959128253</v>
      </c>
      <c r="AD98">
        <f>IF('LF Projected Ratios'!AE$33&gt;=0,$B98+(1-$B98)*'LF Projected Ratios'!AE$33,$B98*(1+'LF Projected Ratios'!AE$33))</f>
        <v>0.52891755216281733</v>
      </c>
      <c r="AE98">
        <f>IF('LF Projected Ratios'!AF$33&gt;=0,$B98+(1-$B98)*'LF Projected Ratios'!AF$33,$B98*(1+'LF Projected Ratios'!AF$33))</f>
        <v>0.52839726569632539</v>
      </c>
      <c r="AF98">
        <f>IF('LF Projected Ratios'!AG$33&gt;=0,$B98+(1-$B98)*'LF Projected Ratios'!AG$33,$B98*(1+'LF Projected Ratios'!AG$33))</f>
        <v>0.52788138354754954</v>
      </c>
    </row>
    <row r="99" spans="1:32" x14ac:dyDescent="0.2">
      <c r="A99" s="12" t="s">
        <v>31</v>
      </c>
      <c r="B99" s="56">
        <f t="shared" si="0"/>
        <v>0.49043116838311418</v>
      </c>
      <c r="C99">
        <f>IF('LF Projected Ratios'!D$33&gt;=0,$B99+(1-$B99)*'LF Projected Ratios'!D$33,$B99*(1+'LF Projected Ratios'!D$33))</f>
        <v>0.48987991463288361</v>
      </c>
      <c r="D99">
        <f>IF('LF Projected Ratios'!E$33&gt;=0,$B99+(1-$B99)*'LF Projected Ratios'!E$33,$B99*(1+'LF Projected Ratios'!E$33))</f>
        <v>0.48930337305307892</v>
      </c>
      <c r="E99">
        <f>IF('LF Projected Ratios'!F$33&gt;=0,$B99+(1-$B99)*'LF Projected Ratios'!F$33,$B99*(1+'LF Projected Ratios'!F$33))</f>
        <v>0.48874122006344994</v>
      </c>
      <c r="F99">
        <f>IF('LF Projected Ratios'!G$33&gt;=0,$B99+(1-$B99)*'LF Projected Ratios'!G$33,$B99*(1+'LF Projected Ratios'!G$33))</f>
        <v>0.48818918408635481</v>
      </c>
      <c r="G99">
        <f>IF('LF Projected Ratios'!H$33&gt;=0,$B99+(1-$B99)*'LF Projected Ratios'!H$33,$B99*(1+'LF Projected Ratios'!H$33))</f>
        <v>0.48761901372142813</v>
      </c>
      <c r="H99">
        <f>IF('LF Projected Ratios'!I$33&gt;=0,$B99+(1-$B99)*'LF Projected Ratios'!I$33,$B99*(1+'LF Projected Ratios'!I$33))</f>
        <v>0.48702616150952921</v>
      </c>
      <c r="I99">
        <f>IF('LF Projected Ratios'!J$33&gt;=0,$B99+(1-$B99)*'LF Projected Ratios'!J$33,$B99*(1+'LF Projected Ratios'!J$33))</f>
        <v>0.48640032709740805</v>
      </c>
      <c r="J99">
        <f>IF('LF Projected Ratios'!K$33&gt;=0,$B99+(1-$B99)*'LF Projected Ratios'!K$33,$B99*(1+'LF Projected Ratios'!K$33))</f>
        <v>0.48574719296358415</v>
      </c>
      <c r="K99">
        <f>IF('LF Projected Ratios'!L$33&gt;=0,$B99+(1-$B99)*'LF Projected Ratios'!L$33,$B99*(1+'LF Projected Ratios'!L$33))</f>
        <v>0.48511168947820671</v>
      </c>
      <c r="L99">
        <f>IF('LF Projected Ratios'!M$33&gt;=0,$B99+(1-$B99)*'LF Projected Ratios'!M$33,$B99*(1+'LF Projected Ratios'!M$33))</f>
        <v>0.48469923541904075</v>
      </c>
      <c r="M99">
        <f>IF('LF Projected Ratios'!N$33&gt;=0,$B99+(1-$B99)*'LF Projected Ratios'!N$33,$B99*(1+'LF Projected Ratios'!N$33))</f>
        <v>0.48415054074421537</v>
      </c>
      <c r="N99">
        <f>IF('LF Projected Ratios'!O$33&gt;=0,$B99+(1-$B99)*'LF Projected Ratios'!O$33,$B99*(1+'LF Projected Ratios'!O$33))</f>
        <v>0.48360687392273055</v>
      </c>
      <c r="O99">
        <f>IF('LF Projected Ratios'!P$33&gt;=0,$B99+(1-$B99)*'LF Projected Ratios'!P$33,$B99*(1+'LF Projected Ratios'!P$33))</f>
        <v>0.48306816616218345</v>
      </c>
      <c r="P99">
        <f>IF('LF Projected Ratios'!Q$33&gt;=0,$B99+(1-$B99)*'LF Projected Ratios'!Q$33,$B99*(1+'LF Projected Ratios'!Q$33))</f>
        <v>0.48253434991945582</v>
      </c>
      <c r="Q99">
        <f>IF('LF Projected Ratios'!R$33&gt;=0,$B99+(1-$B99)*'LF Projected Ratios'!R$33,$B99*(1+'LF Projected Ratios'!R$33))</f>
        <v>0.48200535887248053</v>
      </c>
      <c r="R99">
        <f>IF('LF Projected Ratios'!S$33&gt;=0,$B99+(1-$B99)*'LF Projected Ratios'!S$33,$B99*(1+'LF Projected Ratios'!S$33))</f>
        <v>0.48148112789277431</v>
      </c>
      <c r="S99">
        <f>IF('LF Projected Ratios'!T$33&gt;=0,$B99+(1-$B99)*'LF Projected Ratios'!T$33,$B99*(1+'LF Projected Ratios'!T$33))</f>
        <v>0.48096159301870683</v>
      </c>
      <c r="T99">
        <f>IF('LF Projected Ratios'!U$33&gt;=0,$B99+(1-$B99)*'LF Projected Ratios'!U$33,$B99*(1+'LF Projected Ratios'!U$33))</f>
        <v>0.48044669142948532</v>
      </c>
      <c r="U99">
        <f>IF('LF Projected Ratios'!V$33&gt;=0,$B99+(1-$B99)*'LF Projected Ratios'!V$33,$B99*(1+'LF Projected Ratios'!V$33))</f>
        <v>0.47993636141983198</v>
      </c>
      <c r="V99">
        <f>IF('LF Projected Ratios'!W$33&gt;=0,$B99+(1-$B99)*'LF Projected Ratios'!W$33,$B99*(1+'LF Projected Ratios'!W$33))</f>
        <v>0.47943054237533417</v>
      </c>
      <c r="W99">
        <f>IF('LF Projected Ratios'!X$33&gt;=0,$B99+(1-$B99)*'LF Projected Ratios'!X$33,$B99*(1+'LF Projected Ratios'!X$33))</f>
        <v>0.47892917474844121</v>
      </c>
      <c r="X99">
        <f>IF('LF Projected Ratios'!Y$33&gt;=0,$B99+(1-$B99)*'LF Projected Ratios'!Y$33,$B99*(1+'LF Projected Ratios'!Y$33))</f>
        <v>0.47843220003509945</v>
      </c>
      <c r="Y99">
        <f>IF('LF Projected Ratios'!Z$33&gt;=0,$B99+(1-$B99)*'LF Projected Ratios'!Z$33,$B99*(1+'LF Projected Ratios'!Z$33))</f>
        <v>0.47793956075199084</v>
      </c>
      <c r="Z99">
        <f>IF('LF Projected Ratios'!AA$33&gt;=0,$B99+(1-$B99)*'LF Projected Ratios'!AA$33,$B99*(1+'LF Projected Ratios'!AA$33))</f>
        <v>0.47745120041436967</v>
      </c>
      <c r="AA99">
        <f>IF('LF Projected Ratios'!AB$33&gt;=0,$B99+(1-$B99)*'LF Projected Ratios'!AB$33,$B99*(1+'LF Projected Ratios'!AB$33))</f>
        <v>0.47696706351447421</v>
      </c>
      <c r="AB99">
        <f>IF('LF Projected Ratios'!AC$33&gt;=0,$B99+(1-$B99)*'LF Projected Ratios'!AC$33,$B99*(1+'LF Projected Ratios'!AC$33))</f>
        <v>0.47648709550049145</v>
      </c>
      <c r="AC99">
        <f>IF('LF Projected Ratios'!AD$33&gt;=0,$B99+(1-$B99)*'LF Projected Ratios'!AD$33,$B99*(1+'LF Projected Ratios'!AD$33))</f>
        <v>0.47601124275607071</v>
      </c>
      <c r="AD99">
        <f>IF('LF Projected Ratios'!AE$33&gt;=0,$B99+(1-$B99)*'LF Projected Ratios'!AE$33,$B99*(1+'LF Projected Ratios'!AE$33))</f>
        <v>0.47553945258035263</v>
      </c>
      <c r="AE99">
        <f>IF('LF Projected Ratios'!AF$33&gt;=0,$B99+(1-$B99)*'LF Projected Ratios'!AF$33,$B99*(1+'LF Projected Ratios'!AF$33))</f>
        <v>0.47507167316851645</v>
      </c>
      <c r="AF99">
        <f>IF('LF Projected Ratios'!AG$33&gt;=0,$B99+(1-$B99)*'LF Projected Ratios'!AG$33,$B99*(1+'LF Projected Ratios'!AG$33))</f>
        <v>0.47460785359281565</v>
      </c>
    </row>
    <row r="100" spans="1:32" x14ac:dyDescent="0.2">
      <c r="A100" s="12" t="s">
        <v>32</v>
      </c>
      <c r="B100" s="56">
        <f t="shared" si="0"/>
        <v>0.67357150479059957</v>
      </c>
      <c r="C100">
        <f>IF('LF Projected Ratios'!D$33&gt;=0,$B100+(1-$B100)*'LF Projected Ratios'!D$33,$B100*(1+'LF Projected Ratios'!D$33))</f>
        <v>0.67281439789772313</v>
      </c>
      <c r="D100">
        <f>IF('LF Projected Ratios'!E$33&gt;=0,$B100+(1-$B100)*'LF Projected Ratios'!E$33,$B100*(1+'LF Projected Ratios'!E$33))</f>
        <v>0.67202256001196303</v>
      </c>
      <c r="E100">
        <f>IF('LF Projected Ratios'!F$33&gt;=0,$B100+(1-$B100)*'LF Projected Ratios'!F$33,$B100*(1+'LF Projected Ratios'!F$33))</f>
        <v>0.67125048380727304</v>
      </c>
      <c r="F100">
        <f>IF('LF Projected Ratios'!G$33&gt;=0,$B100+(1-$B100)*'LF Projected Ratios'!G$33,$B100*(1+'LF Projected Ratios'!G$33))</f>
        <v>0.67049230258274672</v>
      </c>
      <c r="G100">
        <f>IF('LF Projected Ratios'!H$33&gt;=0,$B100+(1-$B100)*'LF Projected Ratios'!H$33,$B100*(1+'LF Projected Ratios'!H$33))</f>
        <v>0.66970921509677639</v>
      </c>
      <c r="H100">
        <f>IF('LF Projected Ratios'!I$33&gt;=0,$B100+(1-$B100)*'LF Projected Ratios'!I$33,$B100*(1+'LF Projected Ratios'!I$33))</f>
        <v>0.66889497574530177</v>
      </c>
      <c r="I100">
        <f>IF('LF Projected Ratios'!J$33&gt;=0,$B100+(1-$B100)*'LF Projected Ratios'!J$33,$B100*(1+'LF Projected Ratios'!J$33))</f>
        <v>0.66803543774303342</v>
      </c>
      <c r="J100">
        <f>IF('LF Projected Ratios'!K$33&gt;=0,$B100+(1-$B100)*'LF Projected Ratios'!K$33,$B100*(1+'LF Projected Ratios'!K$33))</f>
        <v>0.66713840556051474</v>
      </c>
      <c r="K100">
        <f>IF('LF Projected Ratios'!L$33&gt;=0,$B100+(1-$B100)*'LF Projected Ratios'!L$33,$B100*(1+'LF Projected Ratios'!L$33))</f>
        <v>0.66626558779006873</v>
      </c>
      <c r="L100">
        <f>IF('LF Projected Ratios'!M$33&gt;=0,$B100+(1-$B100)*'LF Projected Ratios'!M$33,$B100*(1+'LF Projected Ratios'!M$33))</f>
        <v>0.66569911216780087</v>
      </c>
      <c r="M100">
        <f>IF('LF Projected Ratios'!N$33&gt;=0,$B100+(1-$B100)*'LF Projected Ratios'!N$33,$B100*(1+'LF Projected Ratios'!N$33))</f>
        <v>0.66494551997868456</v>
      </c>
      <c r="N100">
        <f>IF('LF Projected Ratios'!O$33&gt;=0,$B100+(1-$B100)*'LF Projected Ratios'!O$33,$B100*(1+'LF Projected Ratios'!O$33))</f>
        <v>0.66419883318008732</v>
      </c>
      <c r="O100">
        <f>IF('LF Projected Ratios'!P$33&gt;=0,$B100+(1-$B100)*'LF Projected Ratios'!P$33,$B100*(1+'LF Projected Ratios'!P$33))</f>
        <v>0.66345895729065241</v>
      </c>
      <c r="P100">
        <f>IF('LF Projected Ratios'!Q$33&gt;=0,$B100+(1-$B100)*'LF Projected Ratios'!Q$33,$B100*(1+'LF Projected Ratios'!Q$33))</f>
        <v>0.66272579954482402</v>
      </c>
      <c r="Q100">
        <f>IF('LF Projected Ratios'!R$33&gt;=0,$B100+(1-$B100)*'LF Projected Ratios'!R$33,$B100*(1+'LF Projected Ratios'!R$33))</f>
        <v>0.66199926885407168</v>
      </c>
      <c r="R100">
        <f>IF('LF Projected Ratios'!S$33&gt;=0,$B100+(1-$B100)*'LF Projected Ratios'!S$33,$B100*(1+'LF Projected Ratios'!S$33))</f>
        <v>0.6612792757691649</v>
      </c>
      <c r="S100">
        <f>IF('LF Projected Ratios'!T$33&gt;=0,$B100+(1-$B100)*'LF Projected Ratios'!T$33,$B100*(1+'LF Projected Ratios'!T$33))</f>
        <v>0.66056573244346117</v>
      </c>
      <c r="T100">
        <f>IF('LF Projected Ratios'!U$33&gt;=0,$B100+(1-$B100)*'LF Projected Ratios'!U$33,$B100*(1+'LF Projected Ratios'!U$33))</f>
        <v>0.6598585525971753</v>
      </c>
      <c r="U100">
        <f>IF('LF Projected Ratios'!V$33&gt;=0,$B100+(1-$B100)*'LF Projected Ratios'!V$33,$B100*(1+'LF Projected Ratios'!V$33))</f>
        <v>0.65915765148260042</v>
      </c>
      <c r="V100">
        <f>IF('LF Projected Ratios'!W$33&gt;=0,$B100+(1-$B100)*'LF Projected Ratios'!W$33,$B100*(1+'LF Projected Ratios'!W$33))</f>
        <v>0.65846294585025367</v>
      </c>
      <c r="W100">
        <f>IF('LF Projected Ratios'!X$33&gt;=0,$B100+(1-$B100)*'LF Projected Ratios'!X$33,$B100*(1+'LF Projected Ratios'!X$33))</f>
        <v>0.65777435391590955</v>
      </c>
      <c r="X100">
        <f>IF('LF Projected Ratios'!Y$33&gt;=0,$B100+(1-$B100)*'LF Projected Ratios'!Y$33,$B100*(1+'LF Projected Ratios'!Y$33))</f>
        <v>0.65709179532850959</v>
      </c>
      <c r="Y100">
        <f>IF('LF Projected Ratios'!Z$33&gt;=0,$B100+(1-$B100)*'LF Projected Ratios'!Z$33,$B100*(1+'LF Projected Ratios'!Z$33))</f>
        <v>0.65641519113890145</v>
      </c>
      <c r="Z100">
        <f>IF('LF Projected Ratios'!AA$33&gt;=0,$B100+(1-$B100)*'LF Projected Ratios'!AA$33,$B100*(1+'LF Projected Ratios'!AA$33))</f>
        <v>0.65574446376939921</v>
      </c>
      <c r="AA100">
        <f>IF('LF Projected Ratios'!AB$33&gt;=0,$B100+(1-$B100)*'LF Projected Ratios'!AB$33,$B100*(1+'LF Projected Ratios'!AB$33))</f>
        <v>0.65507953698413313</v>
      </c>
      <c r="AB100">
        <f>IF('LF Projected Ratios'!AC$33&gt;=0,$B100+(1-$B100)*'LF Projected Ratios'!AC$33,$B100*(1+'LF Projected Ratios'!AC$33))</f>
        <v>0.6544203358601598</v>
      </c>
      <c r="AC100">
        <f>IF('LF Projected Ratios'!AD$33&gt;=0,$B100+(1-$B100)*'LF Projected Ratios'!AD$33,$B100*(1+'LF Projected Ratios'!AD$33))</f>
        <v>0.65376678675932487</v>
      </c>
      <c r="AD100">
        <f>IF('LF Projected Ratios'!AE$33&gt;=0,$B100+(1-$B100)*'LF Projected Ratios'!AE$33,$B100*(1+'LF Projected Ratios'!AE$33))</f>
        <v>0.65311881730083476</v>
      </c>
      <c r="AE100">
        <f>IF('LF Projected Ratios'!AF$33&gt;=0,$B100+(1-$B100)*'LF Projected Ratios'!AF$33,$B100*(1+'LF Projected Ratios'!AF$33))</f>
        <v>0.65247635633453993</v>
      </c>
      <c r="AF100">
        <f>IF('LF Projected Ratios'!AG$33&gt;=0,$B100+(1-$B100)*'LF Projected Ratios'!AG$33,$B100*(1+'LF Projected Ratios'!AG$33))</f>
        <v>0.65183933391488802</v>
      </c>
    </row>
    <row r="101" spans="1:32" x14ac:dyDescent="0.2">
      <c r="A101" s="12" t="s">
        <v>33</v>
      </c>
      <c r="B101" s="56">
        <f t="shared" si="0"/>
        <v>0.60175673388819628</v>
      </c>
      <c r="C101">
        <f>IF('LF Projected Ratios'!D$33&gt;=0,$B101+(1-$B101)*'LF Projected Ratios'!D$33,$B101*(1+'LF Projected Ratios'!D$33))</f>
        <v>0.60108034813282918</v>
      </c>
      <c r="D101">
        <f>IF('LF Projected Ratios'!E$33&gt;=0,$B101+(1-$B101)*'LF Projected Ratios'!E$33,$B101*(1+'LF Projected Ratios'!E$33))</f>
        <v>0.60037293432966943</v>
      </c>
      <c r="E101">
        <f>IF('LF Projected Ratios'!F$33&gt;=0,$B101+(1-$B101)*'LF Projected Ratios'!F$33,$B101*(1+'LF Projected Ratios'!F$33))</f>
        <v>0.59968317525889114</v>
      </c>
      <c r="F101">
        <f>IF('LF Projected Ratios'!G$33&gt;=0,$B101+(1-$B101)*'LF Projected Ratios'!G$33,$B101*(1+'LF Projected Ratios'!G$33))</f>
        <v>0.59900582971484517</v>
      </c>
      <c r="G101">
        <f>IF('LF Projected Ratios'!H$33&gt;=0,$B101+(1-$B101)*'LF Projected Ratios'!H$33,$B101*(1+'LF Projected Ratios'!H$33))</f>
        <v>0.59830623336233513</v>
      </c>
      <c r="H101">
        <f>IF('LF Projected Ratios'!I$33&gt;=0,$B101+(1-$B101)*'LF Projected Ratios'!I$33,$B101*(1+'LF Projected Ratios'!I$33))</f>
        <v>0.59757880649041162</v>
      </c>
      <c r="I101">
        <f>IF('LF Projected Ratios'!J$33&gt;=0,$B101+(1-$B101)*'LF Projected Ratios'!J$33,$B101*(1+'LF Projected Ratios'!J$33))</f>
        <v>0.59681091061414737</v>
      </c>
      <c r="J101">
        <f>IF('LF Projected Ratios'!K$33&gt;=0,$B101+(1-$B101)*'LF Projected Ratios'!K$33,$B101*(1+'LF Projected Ratios'!K$33))</f>
        <v>0.59600951810792357</v>
      </c>
      <c r="K101">
        <f>IF('LF Projected Ratios'!L$33&gt;=0,$B101+(1-$B101)*'LF Projected Ratios'!L$33,$B101*(1+'LF Projected Ratios'!L$33))</f>
        <v>0.59522975832431102</v>
      </c>
      <c r="L101">
        <f>IF('LF Projected Ratios'!M$33&gt;=0,$B101+(1-$B101)*'LF Projected Ratios'!M$33,$B101*(1+'LF Projected Ratios'!M$33))</f>
        <v>0.59472367913619395</v>
      </c>
      <c r="M101">
        <f>IF('LF Projected Ratios'!N$33&gt;=0,$B101+(1-$B101)*'LF Projected Ratios'!N$33,$B101*(1+'LF Projected Ratios'!N$33))</f>
        <v>0.59405043335429697</v>
      </c>
      <c r="N101">
        <f>IF('LF Projected Ratios'!O$33&gt;=0,$B101+(1-$B101)*'LF Projected Ratios'!O$33,$B101*(1+'LF Projected Ratios'!O$33))</f>
        <v>0.59338335672476972</v>
      </c>
      <c r="O101">
        <f>IF('LF Projected Ratios'!P$33&gt;=0,$B101+(1-$B101)*'LF Projected Ratios'!P$33,$B101*(1+'LF Projected Ratios'!P$33))</f>
        <v>0.59272236483965812</v>
      </c>
      <c r="P101">
        <f>IF('LF Projected Ratios'!Q$33&gt;=0,$B101+(1-$B101)*'LF Projected Ratios'!Q$33,$B101*(1+'LF Projected Ratios'!Q$33))</f>
        <v>0.59206737482387406</v>
      </c>
      <c r="Q101">
        <f>IF('LF Projected Ratios'!R$33&gt;=0,$B101+(1-$B101)*'LF Projected Ratios'!R$33,$B101*(1+'LF Projected Ratios'!R$33))</f>
        <v>0.5914183053005535</v>
      </c>
      <c r="R101">
        <f>IF('LF Projected Ratios'!S$33&gt;=0,$B101+(1-$B101)*'LF Projected Ratios'!S$33,$B101*(1+'LF Projected Ratios'!S$33))</f>
        <v>0.59077507635735438</v>
      </c>
      <c r="S101">
        <f>IF('LF Projected Ratios'!T$33&gt;=0,$B101+(1-$B101)*'LF Projected Ratios'!T$33,$B101*(1+'LF Projected Ratios'!T$33))</f>
        <v>0.59013760951365724</v>
      </c>
      <c r="T101">
        <f>IF('LF Projected Ratios'!U$33&gt;=0,$B101+(1-$B101)*'LF Projected Ratios'!U$33,$B101*(1+'LF Projected Ratios'!U$33))</f>
        <v>0.58950582768864546</v>
      </c>
      <c r="U101">
        <f>IF('LF Projected Ratios'!V$33&gt;=0,$B101+(1-$B101)*'LF Projected Ratios'!V$33,$B101*(1+'LF Projected Ratios'!V$33))</f>
        <v>0.58887965517023355</v>
      </c>
      <c r="V101">
        <f>IF('LF Projected Ratios'!W$33&gt;=0,$B101+(1-$B101)*'LF Projected Ratios'!W$33,$B101*(1+'LF Projected Ratios'!W$33))</f>
        <v>0.5882590175848228</v>
      </c>
      <c r="W101">
        <f>IF('LF Projected Ratios'!X$33&gt;=0,$B101+(1-$B101)*'LF Projected Ratios'!X$33,$B101*(1+'LF Projected Ratios'!X$33))</f>
        <v>0.58764384186784901</v>
      </c>
      <c r="X101">
        <f>IF('LF Projected Ratios'!Y$33&gt;=0,$B101+(1-$B101)*'LF Projected Ratios'!Y$33,$B101*(1+'LF Projected Ratios'!Y$33))</f>
        <v>0.58703405623511384</v>
      </c>
      <c r="Y101">
        <f>IF('LF Projected Ratios'!Z$33&gt;=0,$B101+(1-$B101)*'LF Projected Ratios'!Z$33,$B101*(1+'LF Projected Ratios'!Z$33))</f>
        <v>0.58642959015485674</v>
      </c>
      <c r="Z101">
        <f>IF('LF Projected Ratios'!AA$33&gt;=0,$B101+(1-$B101)*'LF Projected Ratios'!AA$33,$B101*(1+'LF Projected Ratios'!AA$33))</f>
        <v>0.58583037432056073</v>
      </c>
      <c r="AA101">
        <f>IF('LF Projected Ratios'!AB$33&gt;=0,$B101+(1-$B101)*'LF Projected Ratios'!AB$33,$B101*(1+'LF Projected Ratios'!AB$33))</f>
        <v>0.58523634062446361</v>
      </c>
      <c r="AB101">
        <f>IF('LF Projected Ratios'!AC$33&gt;=0,$B101+(1-$B101)*'LF Projected Ratios'!AC$33,$B101*(1+'LF Projected Ratios'!AC$33))</f>
        <v>0.58464742213174781</v>
      </c>
      <c r="AC101">
        <f>IF('LF Projected Ratios'!AD$33&gt;=0,$B101+(1-$B101)*'LF Projected Ratios'!AD$33,$B101*(1+'LF Projected Ratios'!AD$33))</f>
        <v>0.58406355305540325</v>
      </c>
      <c r="AD101">
        <f>IF('LF Projected Ratios'!AE$33&gt;=0,$B101+(1-$B101)*'LF Projected Ratios'!AE$33,$B101*(1+'LF Projected Ratios'!AE$33))</f>
        <v>0.58348466873172411</v>
      </c>
      <c r="AE101">
        <f>IF('LF Projected Ratios'!AF$33&gt;=0,$B101+(1-$B101)*'LF Projected Ratios'!AF$33,$B101*(1+'LF Projected Ratios'!AF$33))</f>
        <v>0.58291070559643909</v>
      </c>
      <c r="AF101">
        <f>IF('LF Projected Ratios'!AG$33&gt;=0,$B101+(1-$B101)*'LF Projected Ratios'!AG$33,$B101*(1+'LF Projected Ratios'!AG$33))</f>
        <v>0.58234160116144307</v>
      </c>
    </row>
    <row r="102" spans="1:32" x14ac:dyDescent="0.2">
      <c r="A102" s="12" t="s">
        <v>34</v>
      </c>
      <c r="B102" s="56">
        <f t="shared" si="0"/>
        <v>0.66470344636258916</v>
      </c>
      <c r="C102">
        <f>IF('LF Projected Ratios'!D$33&gt;=0,$B102+(1-$B102)*'LF Projected Ratios'!D$33,$B102*(1+'LF Projected Ratios'!D$33))</f>
        <v>0.66395630733224043</v>
      </c>
      <c r="D102">
        <f>IF('LF Projected Ratios'!E$33&gt;=0,$B102+(1-$B102)*'LF Projected Ratios'!E$33,$B102*(1+'LF Projected Ratios'!E$33))</f>
        <v>0.66317489456777245</v>
      </c>
      <c r="E102">
        <f>IF('LF Projected Ratios'!F$33&gt;=0,$B102+(1-$B102)*'LF Projected Ratios'!F$33,$B102*(1+'LF Projected Ratios'!F$33))</f>
        <v>0.66241298330748011</v>
      </c>
      <c r="F102">
        <f>IF('LF Projected Ratios'!G$33&gt;=0,$B102+(1-$B102)*'LF Projected Ratios'!G$33,$B102*(1+'LF Projected Ratios'!G$33))</f>
        <v>0.66166478408983853</v>
      </c>
      <c r="G102">
        <f>IF('LF Projected Ratios'!H$33&gt;=0,$B102+(1-$B102)*'LF Projected Ratios'!H$33,$B102*(1+'LF Projected Ratios'!H$33))</f>
        <v>0.66089200651978719</v>
      </c>
      <c r="H102">
        <f>IF('LF Projected Ratios'!I$33&gt;=0,$B102+(1-$B102)*'LF Projected Ratios'!I$33,$B102*(1+'LF Projected Ratios'!I$33))</f>
        <v>0.66008848722118285</v>
      </c>
      <c r="I102">
        <f>IF('LF Projected Ratios'!J$33&gt;=0,$B102+(1-$B102)*'LF Projected Ratios'!J$33,$B102*(1+'LF Projected Ratios'!J$33))</f>
        <v>0.65924026566144656</v>
      </c>
      <c r="J102">
        <f>IF('LF Projected Ratios'!K$33&gt;=0,$B102+(1-$B102)*'LF Projected Ratios'!K$33,$B102*(1+'LF Projected Ratios'!K$33))</f>
        <v>0.65835504355959462</v>
      </c>
      <c r="K102">
        <f>IF('LF Projected Ratios'!L$33&gt;=0,$B102+(1-$B102)*'LF Projected Ratios'!L$33,$B102*(1+'LF Projected Ratios'!L$33))</f>
        <v>0.65749371706948079</v>
      </c>
      <c r="L102">
        <f>IF('LF Projected Ratios'!M$33&gt;=0,$B102+(1-$B102)*'LF Projected Ratios'!M$33,$B102*(1+'LF Projected Ratios'!M$33))</f>
        <v>0.65693469951050765</v>
      </c>
      <c r="M102">
        <f>IF('LF Projected Ratios'!N$33&gt;=0,$B102+(1-$B102)*'LF Projected Ratios'!N$33,$B102*(1+'LF Projected Ratios'!N$33))</f>
        <v>0.65619102891028946</v>
      </c>
      <c r="N102">
        <f>IF('LF Projected Ratios'!O$33&gt;=0,$B102+(1-$B102)*'LF Projected Ratios'!O$33,$B102*(1+'LF Projected Ratios'!O$33))</f>
        <v>0.65545417278610507</v>
      </c>
      <c r="O102">
        <f>IF('LF Projected Ratios'!P$33&gt;=0,$B102+(1-$B102)*'LF Projected Ratios'!P$33,$B102*(1+'LF Projected Ratios'!P$33))</f>
        <v>0.65472403790051359</v>
      </c>
      <c r="P102">
        <f>IF('LF Projected Ratios'!Q$33&gt;=0,$B102+(1-$B102)*'LF Projected Ratios'!Q$33,$B102*(1+'LF Projected Ratios'!Q$33))</f>
        <v>0.65400053270928515</v>
      </c>
      <c r="Q102">
        <f>IF('LF Projected Ratios'!R$33&gt;=0,$B102+(1-$B102)*'LF Projected Ratios'!R$33,$B102*(1+'LF Projected Ratios'!R$33))</f>
        <v>0.65328356732313597</v>
      </c>
      <c r="R102">
        <f>IF('LF Projected Ratios'!S$33&gt;=0,$B102+(1-$B102)*'LF Projected Ratios'!S$33,$B102*(1+'LF Projected Ratios'!S$33))</f>
        <v>0.65257305347049976</v>
      </c>
      <c r="S102">
        <f>IF('LF Projected Ratios'!T$33&gt;=0,$B102+(1-$B102)*'LF Projected Ratios'!T$33,$B102*(1+'LF Projected Ratios'!T$33))</f>
        <v>0.65186890446129886</v>
      </c>
      <c r="T102">
        <f>IF('LF Projected Ratios'!U$33&gt;=0,$B102+(1-$B102)*'LF Projected Ratios'!U$33,$B102*(1+'LF Projected Ratios'!U$33))</f>
        <v>0.65117103515168406</v>
      </c>
      <c r="U102">
        <f>IF('LF Projected Ratios'!V$33&gt;=0,$B102+(1-$B102)*'LF Projected Ratios'!V$33,$B102*(1+'LF Projected Ratios'!V$33))</f>
        <v>0.65047936190971378</v>
      </c>
      <c r="V102">
        <f>IF('LF Projected Ratios'!W$33&gt;=0,$B102+(1-$B102)*'LF Projected Ratios'!W$33,$B102*(1+'LF Projected Ratios'!W$33))</f>
        <v>0.64979380258194508</v>
      </c>
      <c r="W102">
        <f>IF('LF Projected Ratios'!X$33&gt;=0,$B102+(1-$B102)*'LF Projected Ratios'!X$33,$B102*(1+'LF Projected Ratios'!X$33))</f>
        <v>0.64911427646090125</v>
      </c>
      <c r="X102">
        <f>IF('LF Projected Ratios'!Y$33&gt;=0,$B102+(1-$B102)*'LF Projected Ratios'!Y$33,$B102*(1+'LF Projected Ratios'!Y$33))</f>
        <v>0.64844070425340394</v>
      </c>
      <c r="Y102">
        <f>IF('LF Projected Ratios'!Z$33&gt;=0,$B102+(1-$B102)*'LF Projected Ratios'!Z$33,$B102*(1+'LF Projected Ratios'!Z$33))</f>
        <v>0.6477730080497236</v>
      </c>
      <c r="Z102">
        <f>IF('LF Projected Ratios'!AA$33&gt;=0,$B102+(1-$B102)*'LF Projected Ratios'!AA$33,$B102*(1+'LF Projected Ratios'!AA$33))</f>
        <v>0.64711111129354104</v>
      </c>
      <c r="AA102">
        <f>IF('LF Projected Ratios'!AB$33&gt;=0,$B102+(1-$B102)*'LF Projected Ratios'!AB$33,$B102*(1+'LF Projected Ratios'!AB$33))</f>
        <v>0.64645493875268734</v>
      </c>
      <c r="AB102">
        <f>IF('LF Projected Ratios'!AC$33&gt;=0,$B102+(1-$B102)*'LF Projected Ratios'!AC$33,$B102*(1+'LF Projected Ratios'!AC$33))</f>
        <v>0.6458044164906338</v>
      </c>
      <c r="AC102">
        <f>IF('LF Projected Ratios'!AD$33&gt;=0,$B102+(1-$B102)*'LF Projected Ratios'!AD$33,$B102*(1+'LF Projected Ratios'!AD$33))</f>
        <v>0.64515947183872602</v>
      </c>
      <c r="AD102">
        <f>IF('LF Projected Ratios'!AE$33&gt;=0,$B102+(1-$B102)*'LF Projected Ratios'!AE$33,$B102*(1+'LF Projected Ratios'!AE$33))</f>
        <v>0.64452003336911623</v>
      </c>
      <c r="AE102">
        <f>IF('LF Projected Ratios'!AF$33&gt;=0,$B102+(1-$B102)*'LF Projected Ratios'!AF$33,$B102*(1+'LF Projected Ratios'!AF$33))</f>
        <v>0.64388603086839824</v>
      </c>
      <c r="AF102">
        <f>IF('LF Projected Ratios'!AG$33&gt;=0,$B102+(1-$B102)*'LF Projected Ratios'!AG$33,$B102*(1+'LF Projected Ratios'!AG$33))</f>
        <v>0.64325739531190373</v>
      </c>
    </row>
    <row r="103" spans="1:32" x14ac:dyDescent="0.2">
      <c r="A103" s="12" t="s">
        <v>92</v>
      </c>
      <c r="B103" s="56">
        <f t="shared" si="0"/>
        <v>0.58875995227955746</v>
      </c>
      <c r="C103">
        <f>IF('LF Projected Ratios'!D$33&gt;=0,$B103+(1-$B103)*'LF Projected Ratios'!D$33,$B103*(1+'LF Projected Ratios'!D$33))</f>
        <v>0.58809817514832474</v>
      </c>
      <c r="D103">
        <f>IF('LF Projected Ratios'!E$33&gt;=0,$B103+(1-$B103)*'LF Projected Ratios'!E$33,$B103*(1+'LF Projected Ratios'!E$33))</f>
        <v>0.58740604011512099</v>
      </c>
      <c r="E103">
        <f>IF('LF Projected Ratios'!F$33&gt;=0,$B103+(1-$B103)*'LF Projected Ratios'!F$33,$B103*(1+'LF Projected Ratios'!F$33))</f>
        <v>0.58673117850622503</v>
      </c>
      <c r="F103">
        <f>IF('LF Projected Ratios'!G$33&gt;=0,$B103+(1-$B103)*'LF Projected Ratios'!G$33,$B103*(1+'LF Projected Ratios'!G$33))</f>
        <v>0.5860684623158926</v>
      </c>
      <c r="G103">
        <f>IF('LF Projected Ratios'!H$33&gt;=0,$B103+(1-$B103)*'LF Projected Ratios'!H$33,$B103*(1+'LF Projected Ratios'!H$33))</f>
        <v>0.58538397589152413</v>
      </c>
      <c r="H103">
        <f>IF('LF Projected Ratios'!I$33&gt;=0,$B103+(1-$B103)*'LF Projected Ratios'!I$33,$B103*(1+'LF Projected Ratios'!I$33))</f>
        <v>0.58467226003313522</v>
      </c>
      <c r="I103">
        <f>IF('LF Projected Ratios'!J$33&gt;=0,$B103+(1-$B103)*'LF Projected Ratios'!J$33,$B103*(1+'LF Projected Ratios'!J$33))</f>
        <v>0.58392094922262916</v>
      </c>
      <c r="J103">
        <f>IF('LF Projected Ratios'!K$33&gt;=0,$B103+(1-$B103)*'LF Projected Ratios'!K$33,$B103*(1+'LF Projected Ratios'!K$33))</f>
        <v>0.58313686524458574</v>
      </c>
      <c r="K103">
        <f>IF('LF Projected Ratios'!L$33&gt;=0,$B103+(1-$B103)*'LF Projected Ratios'!L$33,$B103*(1+'LF Projected Ratios'!L$33))</f>
        <v>0.58237394676418441</v>
      </c>
      <c r="L103">
        <f>IF('LF Projected Ratios'!M$33&gt;=0,$B103+(1-$B103)*'LF Projected Ratios'!M$33,$B103*(1+'LF Projected Ratios'!M$33))</f>
        <v>0.58187879790773489</v>
      </c>
      <c r="M103">
        <f>IF('LF Projected Ratios'!N$33&gt;=0,$B103+(1-$B103)*'LF Projected Ratios'!N$33,$B103*(1+'LF Projected Ratios'!N$33))</f>
        <v>0.58122009293261834</v>
      </c>
      <c r="N103">
        <f>IF('LF Projected Ratios'!O$33&gt;=0,$B103+(1-$B103)*'LF Projected Ratios'!O$33,$B103*(1+'LF Projected Ratios'!O$33))</f>
        <v>0.58056742386811189</v>
      </c>
      <c r="O103">
        <f>IF('LF Projected Ratios'!P$33&gt;=0,$B103+(1-$B103)*'LF Projected Ratios'!P$33,$B103*(1+'LF Projected Ratios'!P$33))</f>
        <v>0.57992070812931007</v>
      </c>
      <c r="P103">
        <f>IF('LF Projected Ratios'!Q$33&gt;=0,$B103+(1-$B103)*'LF Projected Ratios'!Q$33,$B103*(1+'LF Projected Ratios'!Q$33))</f>
        <v>0.57927986463106629</v>
      </c>
      <c r="Q103">
        <f>IF('LF Projected Ratios'!R$33&gt;=0,$B103+(1-$B103)*'LF Projected Ratios'!R$33,$B103*(1+'LF Projected Ratios'!R$33))</f>
        <v>0.57864481375409971</v>
      </c>
      <c r="R103">
        <f>IF('LF Projected Ratios'!S$33&gt;=0,$B103+(1-$B103)*'LF Projected Ratios'!S$33,$B103*(1+'LF Projected Ratios'!S$33))</f>
        <v>0.57801547731201985</v>
      </c>
      <c r="S103">
        <f>IF('LF Projected Ratios'!T$33&gt;=0,$B103+(1-$B103)*'LF Projected Ratios'!T$33,$B103*(1+'LF Projected Ratios'!T$33))</f>
        <v>0.57739177851923718</v>
      </c>
      <c r="T103">
        <f>IF('LF Projected Ratios'!U$33&gt;=0,$B103+(1-$B103)*'LF Projected Ratios'!U$33,$B103*(1+'LF Projected Ratios'!U$33))</f>
        <v>0.57677364195973146</v>
      </c>
      <c r="U103">
        <f>IF('LF Projected Ratios'!V$33&gt;=0,$B103+(1-$B103)*'LF Projected Ratios'!V$33,$B103*(1+'LF Projected Ratios'!V$33))</f>
        <v>0.57616099355665196</v>
      </c>
      <c r="V103">
        <f>IF('LF Projected Ratios'!W$33&gt;=0,$B103+(1-$B103)*'LF Projected Ratios'!W$33,$B103*(1+'LF Projected Ratios'!W$33))</f>
        <v>0.57555376054272578</v>
      </c>
      <c r="W103">
        <f>IF('LF Projected Ratios'!X$33&gt;=0,$B103+(1-$B103)*'LF Projected Ratios'!X$33,$B103*(1+'LF Projected Ratios'!X$33))</f>
        <v>0.57495187143144189</v>
      </c>
      <c r="X103">
        <f>IF('LF Projected Ratios'!Y$33&gt;=0,$B103+(1-$B103)*'LF Projected Ratios'!Y$33,$B103*(1+'LF Projected Ratios'!Y$33))</f>
        <v>0.57435525598900194</v>
      </c>
      <c r="Y103">
        <f>IF('LF Projected Ratios'!Z$33&gt;=0,$B103+(1-$B103)*'LF Projected Ratios'!Z$33,$B103*(1+'LF Projected Ratios'!Z$33))</f>
        <v>0.57376384520699497</v>
      </c>
      <c r="Z103">
        <f>IF('LF Projected Ratios'!AA$33&gt;=0,$B103+(1-$B103)*'LF Projected Ratios'!AA$33,$B103*(1+'LF Projected Ratios'!AA$33))</f>
        <v>0.57317757127579061</v>
      </c>
      <c r="AA103">
        <f>IF('LF Projected Ratios'!AB$33&gt;=0,$B103+(1-$B103)*'LF Projected Ratios'!AB$33,$B103*(1+'LF Projected Ratios'!AB$33))</f>
        <v>0.57259636755862287</v>
      </c>
      <c r="AB103">
        <f>IF('LF Projected Ratios'!AC$33&gt;=0,$B103+(1-$B103)*'LF Projected Ratios'!AC$33,$B103*(1+'LF Projected Ratios'!AC$33))</f>
        <v>0.57202016856633642</v>
      </c>
      <c r="AC103">
        <f>IF('LF Projected Ratios'!AD$33&gt;=0,$B103+(1-$B103)*'LF Projected Ratios'!AD$33,$B103*(1+'LF Projected Ratios'!AD$33))</f>
        <v>0.57144890993279374</v>
      </c>
      <c r="AD103">
        <f>IF('LF Projected Ratios'!AE$33&gt;=0,$B103+(1-$B103)*'LF Projected Ratios'!AE$33,$B103*(1+'LF Projected Ratios'!AE$33))</f>
        <v>0.5708825283908997</v>
      </c>
      <c r="AE103">
        <f>IF('LF Projected Ratios'!AF$33&gt;=0,$B103+(1-$B103)*'LF Projected Ratios'!AF$33,$B103*(1+'LF Projected Ratios'!AF$33))</f>
        <v>0.5703209617492484</v>
      </c>
      <c r="AF103">
        <f>IF('LF Projected Ratios'!AG$33&gt;=0,$B103+(1-$B103)*'LF Projected Ratios'!AG$33,$B103*(1+'LF Projected Ratios'!AG$33))</f>
        <v>0.569764148869357</v>
      </c>
    </row>
    <row r="104" spans="1:32" x14ac:dyDescent="0.2">
      <c r="A104" s="12" t="s">
        <v>89</v>
      </c>
      <c r="B104" s="56">
        <f t="shared" si="0"/>
        <v>0.52973431150278416</v>
      </c>
      <c r="C104">
        <f>IF('LF Projected Ratios'!D$33&gt;=0,$B104+(1-$B104)*'LF Projected Ratios'!D$33,$B104*(1+'LF Projected Ratios'!D$33))</f>
        <v>0.52913888028905343</v>
      </c>
      <c r="D104">
        <f>IF('LF Projected Ratios'!E$33&gt;=0,$B104+(1-$B104)*'LF Projected Ratios'!E$33,$B104*(1+'LF Projected Ratios'!E$33))</f>
        <v>0.52851613467963909</v>
      </c>
      <c r="E104">
        <f>IF('LF Projected Ratios'!F$33&gt;=0,$B104+(1-$B104)*'LF Projected Ratios'!F$33,$B104*(1+'LF Projected Ratios'!F$33))</f>
        <v>0.52790893076170275</v>
      </c>
      <c r="F104">
        <f>IF('LF Projected Ratios'!G$33&gt;=0,$B104+(1-$B104)*'LF Projected Ratios'!G$33,$B104*(1+'LF Projected Ratios'!G$33))</f>
        <v>0.52731265463346355</v>
      </c>
      <c r="G104">
        <f>IF('LF Projected Ratios'!H$33&gt;=0,$B104+(1-$B104)*'LF Projected Ratios'!H$33,$B104*(1+'LF Projected Ratios'!H$33))</f>
        <v>0.52669679082794829</v>
      </c>
      <c r="H104">
        <f>IF('LF Projected Ratios'!I$33&gt;=0,$B104+(1-$B104)*'LF Projected Ratios'!I$33,$B104*(1+'LF Projected Ratios'!I$33))</f>
        <v>0.52605642745274006</v>
      </c>
      <c r="I104">
        <f>IF('LF Projected Ratios'!J$33&gt;=0,$B104+(1-$B104)*'LF Projected Ratios'!J$33,$B104*(1+'LF Projected Ratios'!J$33))</f>
        <v>0.52538043868450424</v>
      </c>
      <c r="J104">
        <f>IF('LF Projected Ratios'!K$33&gt;=0,$B104+(1-$B104)*'LF Projected Ratios'!K$33,$B104*(1+'LF Projected Ratios'!K$33))</f>
        <v>0.52467496239546474</v>
      </c>
      <c r="K104">
        <f>IF('LF Projected Ratios'!L$33&gt;=0,$B104+(1-$B104)*'LF Projected Ratios'!L$33,$B104*(1+'LF Projected Ratios'!L$33))</f>
        <v>0.52398852967465315</v>
      </c>
      <c r="L104">
        <f>IF('LF Projected Ratios'!M$33&gt;=0,$B104+(1-$B104)*'LF Projected Ratios'!M$33,$B104*(1+'LF Projected Ratios'!M$33))</f>
        <v>0.52354302155619659</v>
      </c>
      <c r="M104">
        <f>IF('LF Projected Ratios'!N$33&gt;=0,$B104+(1-$B104)*'LF Projected Ratios'!N$33,$B104*(1+'LF Projected Ratios'!N$33))</f>
        <v>0.52295035450211824</v>
      </c>
      <c r="N104">
        <f>IF('LF Projected Ratios'!O$33&gt;=0,$B104+(1-$B104)*'LF Projected Ratios'!O$33,$B104*(1+'LF Projected Ratios'!O$33))</f>
        <v>0.52236311823343717</v>
      </c>
      <c r="O104">
        <f>IF('LF Projected Ratios'!P$33&gt;=0,$B104+(1-$B104)*'LF Projected Ratios'!P$33,$B104*(1+'LF Projected Ratios'!P$33))</f>
        <v>0.52178123844472912</v>
      </c>
      <c r="P104">
        <f>IF('LF Projected Ratios'!Q$33&gt;=0,$B104+(1-$B104)*'LF Projected Ratios'!Q$33,$B104*(1+'LF Projected Ratios'!Q$33))</f>
        <v>0.52120464217997164</v>
      </c>
      <c r="Q104">
        <f>IF('LF Projected Ratios'!R$33&gt;=0,$B104+(1-$B104)*'LF Projected Ratios'!R$33,$B104*(1+'LF Projected Ratios'!R$33))</f>
        <v>0.52063325780204872</v>
      </c>
      <c r="R104">
        <f>IF('LF Projected Ratios'!S$33&gt;=0,$B104+(1-$B104)*'LF Projected Ratios'!S$33,$B104*(1+'LF Projected Ratios'!S$33))</f>
        <v>0.52006701496308183</v>
      </c>
      <c r="S104">
        <f>IF('LF Projected Ratios'!T$33&gt;=0,$B104+(1-$B104)*'LF Projected Ratios'!T$33,$B104*(1+'LF Projected Ratios'!T$33))</f>
        <v>0.51950584457555704</v>
      </c>
      <c r="T104">
        <f>IF('LF Projected Ratios'!U$33&gt;=0,$B104+(1-$B104)*'LF Projected Ratios'!U$33,$B104*(1+'LF Projected Ratios'!U$33))</f>
        <v>0.51894967878422449</v>
      </c>
      <c r="U104">
        <f>IF('LF Projected Ratios'!V$33&gt;=0,$B104+(1-$B104)*'LF Projected Ratios'!V$33,$B104*(1+'LF Projected Ratios'!V$33))</f>
        <v>0.51839845093874681</v>
      </c>
      <c r="V104">
        <f>IF('LF Projected Ratios'!W$33&gt;=0,$B104+(1-$B104)*'LF Projected Ratios'!W$33,$B104*(1+'LF Projected Ratios'!W$33))</f>
        <v>0.51785209556707368</v>
      </c>
      <c r="W104">
        <f>IF('LF Projected Ratios'!X$33&gt;=0,$B104+(1-$B104)*'LF Projected Ratios'!X$33,$B104*(1+'LF Projected Ratios'!X$33))</f>
        <v>0.51731054834951495</v>
      </c>
      <c r="X104">
        <f>IF('LF Projected Ratios'!Y$33&gt;=0,$B104+(1-$B104)*'LF Projected Ratios'!Y$33,$B104*(1+'LF Projected Ratios'!Y$33))</f>
        <v>0.51677374609350357</v>
      </c>
      <c r="Y104">
        <f>IF('LF Projected Ratios'!Z$33&gt;=0,$B104+(1-$B104)*'LF Projected Ratios'!Z$33,$B104*(1+'LF Projected Ratios'!Z$33))</f>
        <v>0.51624162670900942</v>
      </c>
      <c r="Z104">
        <f>IF('LF Projected Ratios'!AA$33&gt;=0,$B104+(1-$B104)*'LF Projected Ratios'!AA$33,$B104*(1+'LF Projected Ratios'!AA$33))</f>
        <v>0.51571412918460058</v>
      </c>
      <c r="AA104">
        <f>IF('LF Projected Ratios'!AB$33&gt;=0,$B104+(1-$B104)*'LF Projected Ratios'!AB$33,$B104*(1+'LF Projected Ratios'!AB$33))</f>
        <v>0.51519119356412446</v>
      </c>
      <c r="AB104">
        <f>IF('LF Projected Ratios'!AC$33&gt;=0,$B104+(1-$B104)*'LF Projected Ratios'!AC$33,$B104*(1+'LF Projected Ratios'!AC$33))</f>
        <v>0.51467276092398717</v>
      </c>
      <c r="AC104">
        <f>IF('LF Projected Ratios'!AD$33&gt;=0,$B104+(1-$B104)*'LF Projected Ratios'!AD$33,$B104*(1+'LF Projected Ratios'!AD$33))</f>
        <v>0.51415877335102456</v>
      </c>
      <c r="AD104">
        <f>IF('LF Projected Ratios'!AE$33&gt;=0,$B104+(1-$B104)*'LF Projected Ratios'!AE$33,$B104*(1+'LF Projected Ratios'!AE$33))</f>
        <v>0.51364917392093168</v>
      </c>
      <c r="AE104">
        <f>IF('LF Projected Ratios'!AF$33&gt;=0,$B104+(1-$B104)*'LF Projected Ratios'!AF$33,$B104*(1+'LF Projected Ratios'!AF$33))</f>
        <v>0.51314390667725074</v>
      </c>
      <c r="AF104">
        <f>IF('LF Projected Ratios'!AG$33&gt;=0,$B104+(1-$B104)*'LF Projected Ratios'!AG$33,$B104*(1+'LF Projected Ratios'!AG$33))</f>
        <v>0.51264291661088635</v>
      </c>
    </row>
    <row r="105" spans="1:32" x14ac:dyDescent="0.2">
      <c r="A105" s="12" t="s">
        <v>35</v>
      </c>
      <c r="B105" s="56">
        <f t="shared" si="0"/>
        <v>0.58124349491448568</v>
      </c>
      <c r="C105">
        <f>IF('LF Projected Ratios'!D$33&gt;=0,$B105+(1-$B105)*'LF Projected Ratios'!D$33,$B105*(1+'LF Projected Ratios'!D$33))</f>
        <v>0.58059016642105998</v>
      </c>
      <c r="D105">
        <f>IF('LF Projected Ratios'!E$33&gt;=0,$B105+(1-$B105)*'LF Projected Ratios'!E$33,$B105*(1+'LF Projected Ratios'!E$33))</f>
        <v>0.57990686759257404</v>
      </c>
      <c r="E105">
        <f>IF('LF Projected Ratios'!F$33&gt;=0,$B105+(1-$B105)*'LF Projected Ratios'!F$33,$B105*(1+'LF Projected Ratios'!F$33))</f>
        <v>0.57924062166565671</v>
      </c>
      <c r="F105">
        <f>IF('LF Projected Ratios'!G$33&gt;=0,$B105+(1-$B105)*'LF Projected Ratios'!G$33,$B105*(1+'LF Projected Ratios'!G$33))</f>
        <v>0.57858636610171443</v>
      </c>
      <c r="G105">
        <f>IF('LF Projected Ratios'!H$33&gt;=0,$B105+(1-$B105)*'LF Projected Ratios'!H$33,$B105*(1+'LF Projected Ratios'!H$33))</f>
        <v>0.57791061823540479</v>
      </c>
      <c r="H105">
        <f>IF('LF Projected Ratios'!I$33&gt;=0,$B105+(1-$B105)*'LF Projected Ratios'!I$33,$B105*(1+'LF Projected Ratios'!I$33))</f>
        <v>0.57720798856211553</v>
      </c>
      <c r="I105">
        <f>IF('LF Projected Ratios'!J$33&gt;=0,$B105+(1-$B105)*'LF Projected Ratios'!J$33,$B105*(1+'LF Projected Ratios'!J$33))</f>
        <v>0.57646626942925872</v>
      </c>
      <c r="J105">
        <f>IF('LF Projected Ratios'!K$33&gt;=0,$B105+(1-$B105)*'LF Projected Ratios'!K$33,$B105*(1+'LF Projected Ratios'!K$33))</f>
        <v>0.57569219553048245</v>
      </c>
      <c r="K105">
        <f>IF('LF Projected Ratios'!L$33&gt;=0,$B105+(1-$B105)*'LF Projected Ratios'!L$33,$B105*(1+'LF Projected Ratios'!L$33))</f>
        <v>0.57493901691810156</v>
      </c>
      <c r="L105">
        <f>IF('LF Projected Ratios'!M$33&gt;=0,$B105+(1-$B105)*'LF Projected Ratios'!M$33,$B105*(1+'LF Projected Ratios'!M$33))</f>
        <v>0.57445018942446635</v>
      </c>
      <c r="M105">
        <f>IF('LF Projected Ratios'!N$33&gt;=0,$B105+(1-$B105)*'LF Projected Ratios'!N$33,$B105*(1+'LF Projected Ratios'!N$33))</f>
        <v>0.5737998938661969</v>
      </c>
      <c r="N105">
        <f>IF('LF Projected Ratios'!O$33&gt;=0,$B105+(1-$B105)*'LF Projected Ratios'!O$33,$B105*(1+'LF Projected Ratios'!O$33))</f>
        <v>0.57315555716053701</v>
      </c>
      <c r="O105">
        <f>IF('LF Projected Ratios'!P$33&gt;=0,$B105+(1-$B105)*'LF Projected Ratios'!P$33,$B105*(1+'LF Projected Ratios'!P$33))</f>
        <v>0.57251709777690885</v>
      </c>
      <c r="P105">
        <f>IF('LF Projected Ratios'!Q$33&gt;=0,$B105+(1-$B105)*'LF Projected Ratios'!Q$33,$B105*(1+'LF Projected Ratios'!Q$33))</f>
        <v>0.57188443566534664</v>
      </c>
      <c r="Q105">
        <f>IF('LF Projected Ratios'!R$33&gt;=0,$B105+(1-$B105)*'LF Projected Ratios'!R$33,$B105*(1+'LF Projected Ratios'!R$33))</f>
        <v>0.57125749222303635</v>
      </c>
      <c r="R105">
        <f>IF('LF Projected Ratios'!S$33&gt;=0,$B105+(1-$B105)*'LF Projected Ratios'!S$33,$B105*(1+'LF Projected Ratios'!S$33))</f>
        <v>0.57063619026176127</v>
      </c>
      <c r="S105">
        <f>IF('LF Projected Ratios'!T$33&gt;=0,$B105+(1-$B105)*'LF Projected Ratios'!T$33,$B105*(1+'LF Projected Ratios'!T$33))</f>
        <v>0.57002045397622181</v>
      </c>
      <c r="T105">
        <f>IF('LF Projected Ratios'!U$33&gt;=0,$B105+(1-$B105)*'LF Projected Ratios'!U$33,$B105*(1+'LF Projected Ratios'!U$33))</f>
        <v>0.56941020891320349</v>
      </c>
      <c r="U105">
        <f>IF('LF Projected Ratios'!V$33&gt;=0,$B105+(1-$B105)*'LF Projected Ratios'!V$33,$B105*(1+'LF Projected Ratios'!V$33))</f>
        <v>0.56880538194156427</v>
      </c>
      <c r="V105">
        <f>IF('LF Projected Ratios'!W$33&gt;=0,$B105+(1-$B105)*'LF Projected Ratios'!W$33,$B105*(1+'LF Projected Ratios'!W$33))</f>
        <v>0.56820590122302117</v>
      </c>
      <c r="W105">
        <f>IF('LF Projected Ratios'!X$33&gt;=0,$B105+(1-$B105)*'LF Projected Ratios'!X$33,$B105*(1+'LF Projected Ratios'!X$33))</f>
        <v>0.56761169618370244</v>
      </c>
      <c r="X105">
        <f>IF('LF Projected Ratios'!Y$33&gt;=0,$B105+(1-$B105)*'LF Projected Ratios'!Y$33,$B105*(1+'LF Projected Ratios'!Y$33))</f>
        <v>0.56702269748645562</v>
      </c>
      <c r="Y105">
        <f>IF('LF Projected Ratios'!Z$33&gt;=0,$B105+(1-$B105)*'LF Projected Ratios'!Z$33,$B105*(1+'LF Projected Ratios'!Z$33))</f>
        <v>0.56643883700387199</v>
      </c>
      <c r="Z105">
        <f>IF('LF Projected Ratios'!AA$33&gt;=0,$B105+(1-$B105)*'LF Projected Ratios'!AA$33,$B105*(1+'LF Projected Ratios'!AA$33))</f>
        <v>0.56586004779201915</v>
      </c>
      <c r="AA105">
        <f>IF('LF Projected Ratios'!AB$33&gt;=0,$B105+(1-$B105)*'LF Projected Ratios'!AB$33,$B105*(1+'LF Projected Ratios'!AB$33))</f>
        <v>0.56528626406485505</v>
      </c>
      <c r="AB105">
        <f>IF('LF Projected Ratios'!AC$33&gt;=0,$B105+(1-$B105)*'LF Projected Ratios'!AC$33,$B105*(1+'LF Projected Ratios'!AC$33))</f>
        <v>0.56471742116929791</v>
      </c>
      <c r="AC105">
        <f>IF('LF Projected Ratios'!AD$33&gt;=0,$B105+(1-$B105)*'LF Projected Ratios'!AD$33,$B105*(1+'LF Projected Ratios'!AD$33))</f>
        <v>0.56415345556094632</v>
      </c>
      <c r="AD105">
        <f>IF('LF Projected Ratios'!AE$33&gt;=0,$B105+(1-$B105)*'LF Projected Ratios'!AE$33,$B105*(1+'LF Projected Ratios'!AE$33))</f>
        <v>0.56359430478041006</v>
      </c>
      <c r="AE105">
        <f>IF('LF Projected Ratios'!AF$33&gt;=0,$B105+(1-$B105)*'LF Projected Ratios'!AF$33,$B105*(1+'LF Projected Ratios'!AF$33))</f>
        <v>0.56303990743025578</v>
      </c>
      <c r="AF105">
        <f>IF('LF Projected Ratios'!AG$33&gt;=0,$B105+(1-$B105)*'LF Projected Ratios'!AG$33,$B105*(1+'LF Projected Ratios'!AG$33))</f>
        <v>0.56249020315253029</v>
      </c>
    </row>
    <row r="106" spans="1:32" x14ac:dyDescent="0.2">
      <c r="A106" s="12" t="s">
        <v>98</v>
      </c>
      <c r="B106" s="56">
        <f t="shared" si="0"/>
        <v>0.63117123089712179</v>
      </c>
      <c r="C106">
        <f>IF('LF Projected Ratios'!D$33&gt;=0,$B106+(1-$B106)*'LF Projected Ratios'!D$33,$B106*(1+'LF Projected Ratios'!D$33))</f>
        <v>0.63046178270031006</v>
      </c>
      <c r="D106">
        <f>IF('LF Projected Ratios'!E$33&gt;=0,$B106+(1-$B106)*'LF Projected Ratios'!E$33,$B106*(1+'LF Projected Ratios'!E$33))</f>
        <v>0.62971978977235565</v>
      </c>
      <c r="E106">
        <f>IF('LF Projected Ratios'!F$33&gt;=0,$B106+(1-$B106)*'LF Projected Ratios'!F$33,$B106*(1+'LF Projected Ratios'!F$33))</f>
        <v>0.62899631455852201</v>
      </c>
      <c r="F106">
        <f>IF('LF Projected Ratios'!G$33&gt;=0,$B106+(1-$B106)*'LF Projected Ratios'!G$33,$B106*(1+'LF Projected Ratios'!G$33))</f>
        <v>0.62828585965755934</v>
      </c>
      <c r="G106">
        <f>IF('LF Projected Ratios'!H$33&gt;=0,$B106+(1-$B106)*'LF Projected Ratios'!H$33,$B106*(1+'LF Projected Ratios'!H$33))</f>
        <v>0.62755206630539895</v>
      </c>
      <c r="H106">
        <f>IF('LF Projected Ratios'!I$33&gt;=0,$B106+(1-$B106)*'LF Projected Ratios'!I$33,$B106*(1+'LF Projected Ratios'!I$33))</f>
        <v>0.62678908204899864</v>
      </c>
      <c r="I106">
        <f>IF('LF Projected Ratios'!J$33&gt;=0,$B106+(1-$B106)*'LF Projected Ratios'!J$33,$B106*(1+'LF Projected Ratios'!J$33))</f>
        <v>0.62598365062110106</v>
      </c>
      <c r="J106">
        <f>IF('LF Projected Ratios'!K$33&gt;=0,$B106+(1-$B106)*'LF Projected Ratios'!K$33,$B106*(1+'LF Projected Ratios'!K$33))</f>
        <v>0.62514308521302209</v>
      </c>
      <c r="K106">
        <f>IF('LF Projected Ratios'!L$33&gt;=0,$B106+(1-$B106)*'LF Projected Ratios'!L$33,$B106*(1+'LF Projected Ratios'!L$33))</f>
        <v>0.62432520995760654</v>
      </c>
      <c r="L106">
        <f>IF('LF Projected Ratios'!M$33&gt;=0,$B106+(1-$B106)*'LF Projected Ratios'!M$33,$B106*(1+'LF Projected Ratios'!M$33))</f>
        <v>0.62379439309074514</v>
      </c>
      <c r="M106">
        <f>IF('LF Projected Ratios'!N$33&gt;=0,$B106+(1-$B106)*'LF Projected Ratios'!N$33,$B106*(1+'LF Projected Ratios'!N$33))</f>
        <v>0.62308823835258287</v>
      </c>
      <c r="N106">
        <f>IF('LF Projected Ratios'!O$33&gt;=0,$B106+(1-$B106)*'LF Projected Ratios'!O$33,$B106*(1+'LF Projected Ratios'!O$33))</f>
        <v>0.62238855432139484</v>
      </c>
      <c r="O106">
        <f>IF('LF Projected Ratios'!P$33&gt;=0,$B106+(1-$B106)*'LF Projected Ratios'!P$33,$B106*(1+'LF Projected Ratios'!P$33))</f>
        <v>0.62169525246327828</v>
      </c>
      <c r="P106">
        <f>IF('LF Projected Ratios'!Q$33&gt;=0,$B106+(1-$B106)*'LF Projected Ratios'!Q$33,$B106*(1+'LF Projected Ratios'!Q$33))</f>
        <v>0.621008245852124</v>
      </c>
      <c r="Q106">
        <f>IF('LF Projected Ratios'!R$33&gt;=0,$B106+(1-$B106)*'LF Projected Ratios'!R$33,$B106*(1+'LF Projected Ratios'!R$33))</f>
        <v>0.6203274491332823</v>
      </c>
      <c r="R106">
        <f>IF('LF Projected Ratios'!S$33&gt;=0,$B106+(1-$B106)*'LF Projected Ratios'!S$33,$B106*(1+'LF Projected Ratios'!S$33))</f>
        <v>0.6196527784882121</v>
      </c>
      <c r="S106">
        <f>IF('LF Projected Ratios'!T$33&gt;=0,$B106+(1-$B106)*'LF Projected Ratios'!T$33,$B106*(1+'LF Projected Ratios'!T$33))</f>
        <v>0.61898415160007958</v>
      </c>
      <c r="T106">
        <f>IF('LF Projected Ratios'!U$33&gt;=0,$B106+(1-$B106)*'LF Projected Ratios'!U$33,$B106*(1+'LF Projected Ratios'!U$33))</f>
        <v>0.61832148762027739</v>
      </c>
      <c r="U106">
        <f>IF('LF Projected Ratios'!V$33&gt;=0,$B106+(1-$B106)*'LF Projected Ratios'!V$33,$B106*(1+'LF Projected Ratios'!V$33))</f>
        <v>0.61766470713583432</v>
      </c>
      <c r="V106">
        <f>IF('LF Projected Ratios'!W$33&gt;=0,$B106+(1-$B106)*'LF Projected Ratios'!W$33,$B106*(1+'LF Projected Ratios'!W$33))</f>
        <v>0.61701373213769251</v>
      </c>
      <c r="W106">
        <f>IF('LF Projected Ratios'!X$33&gt;=0,$B106+(1-$B106)*'LF Projected Ratios'!X$33,$B106*(1+'LF Projected Ratios'!X$33))</f>
        <v>0.61636848598981553</v>
      </c>
      <c r="X106">
        <f>IF('LF Projected Ratios'!Y$33&gt;=0,$B106+(1-$B106)*'LF Projected Ratios'!Y$33,$B106*(1+'LF Projected Ratios'!Y$33))</f>
        <v>0.61572889339911863</v>
      </c>
      <c r="Y106">
        <f>IF('LF Projected Ratios'!Z$33&gt;=0,$B106+(1-$B106)*'LF Projected Ratios'!Z$33,$B106*(1+'LF Projected Ratios'!Z$33))</f>
        <v>0.61509488038617521</v>
      </c>
      <c r="Z106">
        <f>IF('LF Projected Ratios'!AA$33&gt;=0,$B106+(1-$B106)*'LF Projected Ratios'!AA$33,$B106*(1+'LF Projected Ratios'!AA$33))</f>
        <v>0.61446637425669348</v>
      </c>
      <c r="AA106">
        <f>IF('LF Projected Ratios'!AB$33&gt;=0,$B106+(1-$B106)*'LF Projected Ratios'!AB$33,$B106*(1+'LF Projected Ratios'!AB$33))</f>
        <v>0.61384330357373262</v>
      </c>
      <c r="AB106">
        <f>IF('LF Projected Ratios'!AC$33&gt;=0,$B106+(1-$B106)*'LF Projected Ratios'!AC$33,$B106*(1+'LF Projected Ratios'!AC$33))</f>
        <v>0.61322559813063149</v>
      </c>
      <c r="AC106">
        <f>IF('LF Projected Ratios'!AD$33&gt;=0,$B106+(1-$B106)*'LF Projected Ratios'!AD$33,$B106*(1+'LF Projected Ratios'!AD$33))</f>
        <v>0.61261318892464234</v>
      </c>
      <c r="AD106">
        <f>IF('LF Projected Ratios'!AE$33&gt;=0,$B106+(1-$B106)*'LF Projected Ratios'!AE$33,$B106*(1+'LF Projected Ratios'!AE$33))</f>
        <v>0.61200600813122963</v>
      </c>
      <c r="AE106">
        <f>IF('LF Projected Ratios'!AF$33&gt;=0,$B106+(1-$B106)*'LF Projected Ratios'!AF$33,$B106*(1+'LF Projected Ratios'!AF$33))</f>
        <v>0.61140398907903459</v>
      </c>
      <c r="AF106">
        <f>IF('LF Projected Ratios'!AG$33&gt;=0,$B106+(1-$B106)*'LF Projected Ratios'!AG$33,$B106*(1+'LF Projected Ratios'!AG$33))</f>
        <v>0.61080706622546788</v>
      </c>
    </row>
    <row r="107" spans="1:32" x14ac:dyDescent="0.2">
      <c r="A107" s="12" t="s">
        <v>97</v>
      </c>
      <c r="B107" s="56">
        <f t="shared" si="0"/>
        <v>0.6454804079959251</v>
      </c>
      <c r="C107">
        <f>IF('LF Projected Ratios'!D$33&gt;=0,$B107+(1-$B107)*'LF Projected Ratios'!D$33,$B107*(1+'LF Projected Ratios'!D$33))</f>
        <v>0.64475487601805093</v>
      </c>
      <c r="D107">
        <f>IF('LF Projected Ratios'!E$33&gt;=0,$B107+(1-$B107)*'LF Projected Ratios'!E$33,$B107*(1+'LF Projected Ratios'!E$33))</f>
        <v>0.64399606149289379</v>
      </c>
      <c r="E107">
        <f>IF('LF Projected Ratios'!F$33&gt;=0,$B107+(1-$B107)*'LF Projected Ratios'!F$33,$B107*(1+'LF Projected Ratios'!F$33))</f>
        <v>0.64325618449384792</v>
      </c>
      <c r="F107">
        <f>IF('LF Projected Ratios'!G$33&gt;=0,$B107+(1-$B107)*'LF Projected Ratios'!G$33,$B107*(1+'LF Projected Ratios'!G$33))</f>
        <v>0.64252962298900196</v>
      </c>
      <c r="G107">
        <f>IF('LF Projected Ratios'!H$33&gt;=0,$B107+(1-$B107)*'LF Projected Ratios'!H$33,$B107*(1+'LF Projected Ratios'!H$33))</f>
        <v>0.64177919393084604</v>
      </c>
      <c r="H107">
        <f>IF('LF Projected Ratios'!I$33&gt;=0,$B107+(1-$B107)*'LF Projected Ratios'!I$33,$B107*(1+'LF Projected Ratios'!I$33))</f>
        <v>0.64099891218635696</v>
      </c>
      <c r="I107">
        <f>IF('LF Projected Ratios'!J$33&gt;=0,$B107+(1-$B107)*'LF Projected Ratios'!J$33,$B107*(1+'LF Projected Ratios'!J$33))</f>
        <v>0.64017522095766588</v>
      </c>
      <c r="J107">
        <f>IF('LF Projected Ratios'!K$33&gt;=0,$B107+(1-$B107)*'LF Projected Ratios'!K$33,$B107*(1+'LF Projected Ratios'!K$33))</f>
        <v>0.63931559923222248</v>
      </c>
      <c r="K107">
        <f>IF('LF Projected Ratios'!L$33&gt;=0,$B107+(1-$B107)*'LF Projected Ratios'!L$33,$B107*(1+'LF Projected Ratios'!L$33))</f>
        <v>0.63847918206408727</v>
      </c>
      <c r="L107">
        <f>IF('LF Projected Ratios'!M$33&gt;=0,$B107+(1-$B107)*'LF Projected Ratios'!M$33,$B107*(1+'LF Projected Ratios'!M$33))</f>
        <v>0.63793633113707993</v>
      </c>
      <c r="M107">
        <f>IF('LF Projected Ratios'!N$33&gt;=0,$B107+(1-$B107)*'LF Projected Ratios'!N$33,$B107*(1+'LF Projected Ratios'!N$33))</f>
        <v>0.63721416728330393</v>
      </c>
      <c r="N107">
        <f>IF('LF Projected Ratios'!O$33&gt;=0,$B107+(1-$B107)*'LF Projected Ratios'!O$33,$B107*(1+'LF Projected Ratios'!O$33))</f>
        <v>0.6364986208328145</v>
      </c>
      <c r="O107">
        <f>IF('LF Projected Ratios'!P$33&gt;=0,$B107+(1-$B107)*'LF Projected Ratios'!P$33,$B107*(1+'LF Projected Ratios'!P$33))</f>
        <v>0.63578960124457162</v>
      </c>
      <c r="P107">
        <f>IF('LF Projected Ratios'!Q$33&gt;=0,$B107+(1-$B107)*'LF Projected Ratios'!Q$33,$B107*(1+'LF Projected Ratios'!Q$33))</f>
        <v>0.63508701962177894</v>
      </c>
      <c r="Q107">
        <f>IF('LF Projected Ratios'!R$33&gt;=0,$B107+(1-$B107)*'LF Projected Ratios'!R$33,$B107*(1+'LF Projected Ratios'!R$33))</f>
        <v>0.63439078867472576</v>
      </c>
      <c r="R107">
        <f>IF('LF Projected Ratios'!S$33&gt;=0,$B107+(1-$B107)*'LF Projected Ratios'!S$33,$B107*(1+'LF Projected Ratios'!S$33))</f>
        <v>0.6337008226846349</v>
      </c>
      <c r="S107">
        <f>IF('LF Projected Ratios'!T$33&gt;=0,$B107+(1-$B107)*'LF Projected Ratios'!T$33,$B107*(1+'LF Projected Ratios'!T$33))</f>
        <v>0.63301703746848148</v>
      </c>
      <c r="T107">
        <f>IF('LF Projected Ratios'!U$33&gt;=0,$B107+(1-$B107)*'LF Projected Ratios'!U$33,$B107*(1+'LF Projected Ratios'!U$33))</f>
        <v>0.63233935034475286</v>
      </c>
      <c r="U107">
        <f>IF('LF Projected Ratios'!V$33&gt;=0,$B107+(1-$B107)*'LF Projected Ratios'!V$33,$B107*(1+'LF Projected Ratios'!V$33))</f>
        <v>0.63166768010011975</v>
      </c>
      <c r="V107">
        <f>IF('LF Projected Ratios'!W$33&gt;=0,$B107+(1-$B107)*'LF Projected Ratios'!W$33,$B107*(1+'LF Projected Ratios'!W$33))</f>
        <v>0.63100194695699385</v>
      </c>
      <c r="W107">
        <f>IF('LF Projected Ratios'!X$33&gt;=0,$B107+(1-$B107)*'LF Projected Ratios'!X$33,$B107*(1+'LF Projected Ratios'!X$33))</f>
        <v>0.6303420725419363</v>
      </c>
      <c r="X107">
        <f>IF('LF Projected Ratios'!Y$33&gt;=0,$B107+(1-$B107)*'LF Projected Ratios'!Y$33,$B107*(1+'LF Projected Ratios'!Y$33))</f>
        <v>0.62968797985490532</v>
      </c>
      <c r="Y107">
        <f>IF('LF Projected Ratios'!Z$33&gt;=0,$B107+(1-$B107)*'LF Projected Ratios'!Z$33,$B107*(1+'LF Projected Ratios'!Z$33))</f>
        <v>0.62903959323929892</v>
      </c>
      <c r="Z107">
        <f>IF('LF Projected Ratios'!AA$33&gt;=0,$B107+(1-$B107)*'LF Projected Ratios'!AA$33,$B107*(1+'LF Projected Ratios'!AA$33))</f>
        <v>0.62839683835278548</v>
      </c>
      <c r="AA107">
        <f>IF('LF Projected Ratios'!AB$33&gt;=0,$B107+(1-$B107)*'LF Projected Ratios'!AB$33,$B107*(1+'LF Projected Ratios'!AB$33))</f>
        <v>0.62775964213888935</v>
      </c>
      <c r="AB107">
        <f>IF('LF Projected Ratios'!AC$33&gt;=0,$B107+(1-$B107)*'LF Projected Ratios'!AC$33,$B107*(1+'LF Projected Ratios'!AC$33))</f>
        <v>0.62712793279930557</v>
      </c>
      <c r="AC107">
        <f>IF('LF Projected Ratios'!AD$33&gt;=0,$B107+(1-$B107)*'LF Projected Ratios'!AD$33,$B107*(1+'LF Projected Ratios'!AD$33))</f>
        <v>0.62650163976693707</v>
      </c>
      <c r="AD107">
        <f>IF('LF Projected Ratios'!AE$33&gt;=0,$B107+(1-$B107)*'LF Projected Ratios'!AE$33,$B107*(1+'LF Projected Ratios'!AE$33))</f>
        <v>0.62588069367960952</v>
      </c>
      <c r="AE107">
        <f>IF('LF Projected Ratios'!AF$33&gt;=0,$B107+(1-$B107)*'LF Projected Ratios'!AF$33,$B107*(1+'LF Projected Ratios'!AF$33))</f>
        <v>0.62526502635446879</v>
      </c>
      <c r="AF107">
        <f>IF('LF Projected Ratios'!AG$33&gt;=0,$B107+(1-$B107)*'LF Projected Ratios'!AG$33,$B107*(1+'LF Projected Ratios'!AG$33))</f>
        <v>0.62465457076302078</v>
      </c>
    </row>
    <row r="108" spans="1:32" x14ac:dyDescent="0.2">
      <c r="A108" s="12" t="s">
        <v>101</v>
      </c>
      <c r="B108" s="56">
        <f t="shared" si="0"/>
        <v>0.71187917820940949</v>
      </c>
      <c r="C108">
        <f>IF('LF Projected Ratios'!D$33&gt;=0,$B108+(1-$B108)*'LF Projected Ratios'!D$33,$B108*(1+'LF Projected Ratios'!D$33))</f>
        <v>0.71107901277948227</v>
      </c>
      <c r="D108">
        <f>IF('LF Projected Ratios'!E$33&gt;=0,$B108+(1-$B108)*'LF Projected Ratios'!E$33,$B108*(1+'LF Projected Ratios'!E$33))</f>
        <v>0.71024214111941208</v>
      </c>
      <c r="E108">
        <f>IF('LF Projected Ratios'!F$33&gt;=0,$B108+(1-$B108)*'LF Projected Ratios'!F$33,$B108*(1+'LF Projected Ratios'!F$33))</f>
        <v>0.70942615503597373</v>
      </c>
      <c r="F108">
        <f>IF('LF Projected Ratios'!G$33&gt;=0,$B108+(1-$B108)*'LF Projected Ratios'!G$33,$B108*(1+'LF Projected Ratios'!G$33))</f>
        <v>0.70862485417450494</v>
      </c>
      <c r="G108">
        <f>IF('LF Projected Ratios'!H$33&gt;=0,$B108+(1-$B108)*'LF Projected Ratios'!H$33,$B108*(1+'LF Projected Ratios'!H$33))</f>
        <v>0.70779723057105104</v>
      </c>
      <c r="H108">
        <f>IF('LF Projected Ratios'!I$33&gt;=0,$B108+(1-$B108)*'LF Projected Ratios'!I$33,$B108*(1+'LF Projected Ratios'!I$33))</f>
        <v>0.70693668341863891</v>
      </c>
      <c r="I108">
        <f>IF('LF Projected Ratios'!J$33&gt;=0,$B108+(1-$B108)*'LF Projected Ratios'!J$33,$B108*(1+'LF Projected Ratios'!J$33))</f>
        <v>0.70602826136939445</v>
      </c>
      <c r="J108">
        <f>IF('LF Projected Ratios'!K$33&gt;=0,$B108+(1-$B108)*'LF Projected Ratios'!K$33,$B108*(1+'LF Projected Ratios'!K$33))</f>
        <v>0.7050802127533573</v>
      </c>
      <c r="K108">
        <f>IF('LF Projected Ratios'!L$33&gt;=0,$B108+(1-$B108)*'LF Projected Ratios'!L$33,$B108*(1+'LF Projected Ratios'!L$33))</f>
        <v>0.70415775568275307</v>
      </c>
      <c r="L108">
        <f>IF('LF Projected Ratios'!M$33&gt;=0,$B108+(1-$B108)*'LF Projected Ratios'!M$33,$B108*(1+'LF Projected Ratios'!M$33))</f>
        <v>0.70355906319414907</v>
      </c>
      <c r="M108">
        <f>IF('LF Projected Ratios'!N$33&gt;=0,$B108+(1-$B108)*'LF Projected Ratios'!N$33,$B108*(1+'LF Projected Ratios'!N$33))</f>
        <v>0.70276261235785686</v>
      </c>
      <c r="N108">
        <f>IF('LF Projected Ratios'!O$33&gt;=0,$B108+(1-$B108)*'LF Projected Ratios'!O$33,$B108*(1+'LF Projected Ratios'!O$33))</f>
        <v>0.70197345963868052</v>
      </c>
      <c r="O108">
        <f>IF('LF Projected Ratios'!P$33&gt;=0,$B108+(1-$B108)*'LF Projected Ratios'!P$33,$B108*(1+'LF Projected Ratios'!P$33))</f>
        <v>0.70119150518187545</v>
      </c>
      <c r="P108">
        <f>IF('LF Projected Ratios'!Q$33&gt;=0,$B108+(1-$B108)*'LF Projected Ratios'!Q$33,$B108*(1+'LF Projected Ratios'!Q$33))</f>
        <v>0.70041665094607997</v>
      </c>
      <c r="Q108">
        <f>IF('LF Projected Ratios'!R$33&gt;=0,$B108+(1-$B108)*'LF Projected Ratios'!R$33,$B108*(1+'LF Projected Ratios'!R$33))</f>
        <v>0.69964880066233381</v>
      </c>
      <c r="R108">
        <f>IF('LF Projected Ratios'!S$33&gt;=0,$B108+(1-$B108)*'LF Projected Ratios'!S$33,$B108*(1+'LF Projected Ratios'!S$33))</f>
        <v>0.69888785979420853</v>
      </c>
      <c r="S108">
        <f>IF('LF Projected Ratios'!T$33&gt;=0,$B108+(1-$B108)*'LF Projected Ratios'!T$33,$B108*(1+'LF Projected Ratios'!T$33))</f>
        <v>0.69813373549900593</v>
      </c>
      <c r="T108">
        <f>IF('LF Projected Ratios'!U$33&gt;=0,$B108+(1-$B108)*'LF Projected Ratios'!U$33,$B108*(1+'LF Projected Ratios'!U$33))</f>
        <v>0.6973863365899966</v>
      </c>
      <c r="U108">
        <f>IF('LF Projected Ratios'!V$33&gt;=0,$B108+(1-$B108)*'LF Projected Ratios'!V$33,$B108*(1+'LF Projected Ratios'!V$33))</f>
        <v>0.6966455734996625</v>
      </c>
      <c r="V108">
        <f>IF('LF Projected Ratios'!W$33&gt;=0,$B108+(1-$B108)*'LF Projected Ratios'!W$33,$B108*(1+'LF Projected Ratios'!W$33))</f>
        <v>0.69591135824391748</v>
      </c>
      <c r="W108">
        <f>IF('LF Projected Ratios'!X$33&gt;=0,$B108+(1-$B108)*'LF Projected Ratios'!X$33,$B108*(1+'LF Projected Ratios'!X$33))</f>
        <v>0.69518360438726501</v>
      </c>
      <c r="X108">
        <f>IF('LF Projected Ratios'!Y$33&gt;=0,$B108+(1-$B108)*'LF Projected Ratios'!Y$33,$B108*(1+'LF Projected Ratios'!Y$33))</f>
        <v>0.69446222700888394</v>
      </c>
      <c r="Y108">
        <f>IF('LF Projected Ratios'!Z$33&gt;=0,$B108+(1-$B108)*'LF Projected Ratios'!Z$33,$B108*(1+'LF Projected Ratios'!Z$33))</f>
        <v>0.6937471426695887</v>
      </c>
      <c r="Z108">
        <f>IF('LF Projected Ratios'!AA$33&gt;=0,$B108+(1-$B108)*'LF Projected Ratios'!AA$33,$B108*(1+'LF Projected Ratios'!AA$33))</f>
        <v>0.69303826937965896</v>
      </c>
      <c r="AA108">
        <f>IF('LF Projected Ratios'!AB$33&gt;=0,$B108+(1-$B108)*'LF Projected Ratios'!AB$33,$B108*(1+'LF Projected Ratios'!AB$33))</f>
        <v>0.69233552656750308</v>
      </c>
      <c r="AB108">
        <f>IF('LF Projected Ratios'!AC$33&gt;=0,$B108+(1-$B108)*'LF Projected Ratios'!AC$33,$B108*(1+'LF Projected Ratios'!AC$33))</f>
        <v>0.69163883504912482</v>
      </c>
      <c r="AC108">
        <f>IF('LF Projected Ratios'!AD$33&gt;=0,$B108+(1-$B108)*'LF Projected Ratios'!AD$33,$B108*(1+'LF Projected Ratios'!AD$33))</f>
        <v>0.69094811699838643</v>
      </c>
      <c r="AD108">
        <f>IF('LF Projected Ratios'!AE$33&gt;=0,$B108+(1-$B108)*'LF Projected Ratios'!AE$33,$B108*(1+'LF Projected Ratios'!AE$33))</f>
        <v>0.69026329591802005</v>
      </c>
      <c r="AE108">
        <f>IF('LF Projected Ratios'!AF$33&gt;=0,$B108+(1-$B108)*'LF Projected Ratios'!AF$33,$B108*(1+'LF Projected Ratios'!AF$33))</f>
        <v>0.68958429661139142</v>
      </c>
      <c r="AF108">
        <f>IF('LF Projected Ratios'!AG$33&gt;=0,$B108+(1-$B108)*'LF Projected Ratios'!AG$33,$B108*(1+'LF Projected Ratios'!AG$33))</f>
        <v>0.68891104515497215</v>
      </c>
    </row>
    <row r="109" spans="1:32" x14ac:dyDescent="0.2">
      <c r="A109" s="12" t="s">
        <v>104</v>
      </c>
      <c r="B109" s="56">
        <f t="shared" si="0"/>
        <v>0.6082266721481665</v>
      </c>
      <c r="C109">
        <f>IF('LF Projected Ratios'!D$33&gt;=0,$B109+(1-$B109)*'LF Projected Ratios'!D$33,$B109*(1+'LF Projected Ratios'!D$33))</f>
        <v>0.60754301406192102</v>
      </c>
      <c r="D109">
        <f>IF('LF Projected Ratios'!E$33&gt;=0,$B109+(1-$B109)*'LF Projected Ratios'!E$33,$B109*(1+'LF Projected Ratios'!E$33))</f>
        <v>0.6068279943220547</v>
      </c>
      <c r="E109">
        <f>IF('LF Projected Ratios'!F$33&gt;=0,$B109+(1-$B109)*'LF Projected Ratios'!F$33,$B109*(1+'LF Projected Ratios'!F$33))</f>
        <v>0.60613081913384748</v>
      </c>
      <c r="F109">
        <f>IF('LF Projected Ratios'!G$33&gt;=0,$B109+(1-$B109)*'LF Projected Ratios'!G$33,$B109*(1+'LF Projected Ratios'!G$33))</f>
        <v>0.60544619093951468</v>
      </c>
      <c r="G109">
        <f>IF('LF Projected Ratios'!H$33&gt;=0,$B109+(1-$B109)*'LF Projected Ratios'!H$33,$B109*(1+'LF Projected Ratios'!H$33))</f>
        <v>0.6047390727015769</v>
      </c>
      <c r="H109">
        <f>IF('LF Projected Ratios'!I$33&gt;=0,$B109+(1-$B109)*'LF Projected Ratios'!I$33,$B109*(1+'LF Projected Ratios'!I$33))</f>
        <v>0.60400382471742498</v>
      </c>
      <c r="I109">
        <f>IF('LF Projected Ratios'!J$33&gt;=0,$B109+(1-$B109)*'LF Projected Ratios'!J$33,$B109*(1+'LF Projected Ratios'!J$33))</f>
        <v>0.60322767261629484</v>
      </c>
      <c r="J109">
        <f>IF('LF Projected Ratios'!K$33&gt;=0,$B109+(1-$B109)*'LF Projected Ratios'!K$33,$B109*(1+'LF Projected Ratios'!K$33))</f>
        <v>0.60241766373779759</v>
      </c>
      <c r="K109">
        <f>IF('LF Projected Ratios'!L$33&gt;=0,$B109+(1-$B109)*'LF Projected Ratios'!L$33,$B109*(1+'LF Projected Ratios'!L$33))</f>
        <v>0.60162952017154747</v>
      </c>
      <c r="L109">
        <f>IF('LF Projected Ratios'!M$33&gt;=0,$B109+(1-$B109)*'LF Projected Ratios'!M$33,$B109*(1+'LF Projected Ratios'!M$33))</f>
        <v>0.60111799974627023</v>
      </c>
      <c r="M109">
        <f>IF('LF Projected Ratios'!N$33&gt;=0,$B109+(1-$B109)*'LF Projected Ratios'!N$33,$B109*(1+'LF Projected Ratios'!N$33))</f>
        <v>0.60043751539370616</v>
      </c>
      <c r="N109">
        <f>IF('LF Projected Ratios'!O$33&gt;=0,$B109+(1-$B109)*'LF Projected Ratios'!O$33,$B109*(1+'LF Projected Ratios'!O$33))</f>
        <v>0.59976326652269885</v>
      </c>
      <c r="O109">
        <f>IF('LF Projected Ratios'!P$33&gt;=0,$B109+(1-$B109)*'LF Projected Ratios'!P$33,$B109*(1+'LF Projected Ratios'!P$33))</f>
        <v>0.59909516781776095</v>
      </c>
      <c r="P109">
        <f>IF('LF Projected Ratios'!Q$33&gt;=0,$B109+(1-$B109)*'LF Projected Ratios'!Q$33,$B109*(1+'LF Projected Ratios'!Q$33))</f>
        <v>0.59843313551275212</v>
      </c>
      <c r="Q109">
        <f>IF('LF Projected Ratios'!R$33&gt;=0,$B109+(1-$B109)*'LF Projected Ratios'!R$33,$B109*(1+'LF Projected Ratios'!R$33))</f>
        <v>0.59777708735586454</v>
      </c>
      <c r="R109">
        <f>IF('LF Projected Ratios'!S$33&gt;=0,$B109+(1-$B109)*'LF Projected Ratios'!S$33,$B109*(1+'LF Projected Ratios'!S$33))</f>
        <v>0.59712694257555843</v>
      </c>
      <c r="S109">
        <f>IF('LF Projected Ratios'!T$33&gt;=0,$B109+(1-$B109)*'LF Projected Ratios'!T$33,$B109*(1+'LF Projected Ratios'!T$33))</f>
        <v>0.59648262184741063</v>
      </c>
      <c r="T109">
        <f>IF('LF Projected Ratios'!U$33&gt;=0,$B109+(1-$B109)*'LF Projected Ratios'!U$33,$B109*(1+'LF Projected Ratios'!U$33))</f>
        <v>0.59584404726185058</v>
      </c>
      <c r="U109">
        <f>IF('LF Projected Ratios'!V$33&gt;=0,$B109+(1-$B109)*'LF Projected Ratios'!V$33,$B109*(1+'LF Projected Ratios'!V$33))</f>
        <v>0.59521114229275551</v>
      </c>
      <c r="V109">
        <f>IF('LF Projected Ratios'!W$33&gt;=0,$B109+(1-$B109)*'LF Projected Ratios'!W$33,$B109*(1+'LF Projected Ratios'!W$33))</f>
        <v>0.59458383176688012</v>
      </c>
      <c r="W109">
        <f>IF('LF Projected Ratios'!X$33&gt;=0,$B109+(1-$B109)*'LF Projected Ratios'!X$33,$B109*(1+'LF Projected Ratios'!X$33))</f>
        <v>0.59396204183408841</v>
      </c>
      <c r="X109">
        <f>IF('LF Projected Ratios'!Y$33&gt;=0,$B109+(1-$B109)*'LF Projected Ratios'!Y$33,$B109*(1+'LF Projected Ratios'!Y$33))</f>
        <v>0.59334569993837605</v>
      </c>
      <c r="Y109">
        <f>IF('LF Projected Ratios'!Z$33&gt;=0,$B109+(1-$B109)*'LF Projected Ratios'!Z$33,$B109*(1+'LF Projected Ratios'!Z$33))</f>
        <v>0.59273473478964278</v>
      </c>
      <c r="Z109">
        <f>IF('LF Projected Ratios'!AA$33&gt;=0,$B109+(1-$B109)*'LF Projected Ratios'!AA$33,$B109*(1+'LF Projected Ratios'!AA$33))</f>
        <v>0.59212907633620526</v>
      </c>
      <c r="AA109">
        <f>IF('LF Projected Ratios'!AB$33&gt;=0,$B109+(1-$B109)*'LF Projected Ratios'!AB$33,$B109*(1+'LF Projected Ratios'!AB$33))</f>
        <v>0.5915286557380236</v>
      </c>
      <c r="AB109">
        <f>IF('LF Projected Ratios'!AC$33&gt;=0,$B109+(1-$B109)*'LF Projected Ratios'!AC$33,$B109*(1+'LF Projected Ratios'!AC$33))</f>
        <v>0.59093340534061356</v>
      </c>
      <c r="AC109">
        <f>IF('LF Projected Ratios'!AD$33&gt;=0,$B109+(1-$B109)*'LF Projected Ratios'!AD$33,$B109*(1+'LF Projected Ratios'!AD$33))</f>
        <v>0.59034325864963999</v>
      </c>
      <c r="AD109">
        <f>IF('LF Projected Ratios'!AE$33&gt;=0,$B109+(1-$B109)*'LF Projected Ratios'!AE$33,$B109*(1+'LF Projected Ratios'!AE$33))</f>
        <v>0.58975815030614853</v>
      </c>
      <c r="AE109">
        <f>IF('LF Projected Ratios'!AF$33&gt;=0,$B109+(1-$B109)*'LF Projected Ratios'!AF$33,$B109*(1+'LF Projected Ratios'!AF$33))</f>
        <v>0.58917801606244102</v>
      </c>
      <c r="AF109">
        <f>IF('LF Projected Ratios'!AG$33&gt;=0,$B109+(1-$B109)*'LF Projected Ratios'!AG$33,$B109*(1+'LF Projected Ratios'!AG$33))</f>
        <v>0.58860279275855576</v>
      </c>
    </row>
    <row r="110" spans="1:32" x14ac:dyDescent="0.2">
      <c r="A110" s="12" t="s">
        <v>36</v>
      </c>
      <c r="B110" s="56">
        <f t="shared" si="0"/>
        <v>0.67394478794097601</v>
      </c>
      <c r="C110">
        <f>IF('LF Projected Ratios'!D$33&gt;=0,$B110+(1-$B110)*'LF Projected Ratios'!D$33,$B110*(1+'LF Projected Ratios'!D$33))</f>
        <v>0.67318726147089936</v>
      </c>
      <c r="D110">
        <f>IF('LF Projected Ratios'!E$33&gt;=0,$B110+(1-$B110)*'LF Projected Ratios'!E$33,$B110*(1+'LF Projected Ratios'!E$33))</f>
        <v>0.67239498476054749</v>
      </c>
      <c r="E110">
        <f>IF('LF Projected Ratios'!F$33&gt;=0,$B110+(1-$B110)*'LF Projected Ratios'!F$33,$B110*(1+'LF Projected Ratios'!F$33))</f>
        <v>0.67162248068289077</v>
      </c>
      <c r="F110">
        <f>IF('LF Projected Ratios'!G$33&gt;=0,$B110+(1-$B110)*'LF Projected Ratios'!G$33,$B110*(1+'LF Projected Ratios'!G$33))</f>
        <v>0.67086387928578595</v>
      </c>
      <c r="G110">
        <f>IF('LF Projected Ratios'!H$33&gt;=0,$B110+(1-$B110)*'LF Projected Ratios'!H$33,$B110*(1+'LF Projected Ratios'!H$33))</f>
        <v>0.67008035782456321</v>
      </c>
      <c r="H110">
        <f>IF('LF Projected Ratios'!I$33&gt;=0,$B110+(1-$B110)*'LF Projected Ratios'!I$33,$B110*(1+'LF Projected Ratios'!I$33))</f>
        <v>0.6692656672339431</v>
      </c>
      <c r="I110">
        <f>IF('LF Projected Ratios'!J$33&gt;=0,$B110+(1-$B110)*'LF Projected Ratios'!J$33,$B110*(1+'LF Projected Ratios'!J$33))</f>
        <v>0.66840565288870135</v>
      </c>
      <c r="J110">
        <f>IF('LF Projected Ratios'!K$33&gt;=0,$B110+(1-$B110)*'LF Projected Ratios'!K$33,$B110*(1+'LF Projected Ratios'!K$33))</f>
        <v>0.66750812358450118</v>
      </c>
      <c r="K110">
        <f>IF('LF Projected Ratios'!L$33&gt;=0,$B110+(1-$B110)*'LF Projected Ratios'!L$33,$B110*(1+'LF Projected Ratios'!L$33))</f>
        <v>0.66663482211163494</v>
      </c>
      <c r="L110">
        <f>IF('LF Projected Ratios'!M$33&gt;=0,$B110+(1-$B110)*'LF Projected Ratios'!M$33,$B110*(1+'LF Projected Ratios'!M$33))</f>
        <v>0.66606803255713654</v>
      </c>
      <c r="M110">
        <f>IF('LF Projected Ratios'!N$33&gt;=0,$B110+(1-$B110)*'LF Projected Ratios'!N$33,$B110*(1+'LF Projected Ratios'!N$33))</f>
        <v>0.66531402273861573</v>
      </c>
      <c r="N110">
        <f>IF('LF Projected Ratios'!O$33&gt;=0,$B110+(1-$B110)*'LF Projected Ratios'!O$33,$B110*(1+'LF Projected Ratios'!O$33))</f>
        <v>0.66456692213747703</v>
      </c>
      <c r="O110">
        <f>IF('LF Projected Ratios'!P$33&gt;=0,$B110+(1-$B110)*'LF Projected Ratios'!P$33,$B110*(1+'LF Projected Ratios'!P$33))</f>
        <v>0.6638266362200036</v>
      </c>
      <c r="P110">
        <f>IF('LF Projected Ratios'!Q$33&gt;=0,$B110+(1-$B110)*'LF Projected Ratios'!Q$33,$B110*(1+'LF Projected Ratios'!Q$33))</f>
        <v>0.66309307216923052</v>
      </c>
      <c r="Q110">
        <f>IF('LF Projected Ratios'!R$33&gt;=0,$B110+(1-$B110)*'LF Projected Ratios'!R$33,$B110*(1+'LF Projected Ratios'!R$33))</f>
        <v>0.66236613884614703</v>
      </c>
      <c r="R110">
        <f>IF('LF Projected Ratios'!S$33&gt;=0,$B110+(1-$B110)*'LF Projected Ratios'!S$33,$B110*(1+'LF Projected Ratios'!S$33))</f>
        <v>0.66164574675195165</v>
      </c>
      <c r="S110">
        <f>IF('LF Projected Ratios'!T$33&gt;=0,$B110+(1-$B110)*'LF Projected Ratios'!T$33,$B110*(1+'LF Projected Ratios'!T$33))</f>
        <v>0.66093180799131845</v>
      </c>
      <c r="T110">
        <f>IF('LF Projected Ratios'!U$33&gt;=0,$B110+(1-$B110)*'LF Projected Ratios'!U$33,$B110*(1+'LF Projected Ratios'!U$33))</f>
        <v>0.66022423623664717</v>
      </c>
      <c r="U110">
        <f>IF('LF Projected Ratios'!V$33&gt;=0,$B110+(1-$B110)*'LF Projected Ratios'!V$33,$B110*(1+'LF Projected Ratios'!V$33))</f>
        <v>0.65952294669326506</v>
      </c>
      <c r="V110">
        <f>IF('LF Projected Ratios'!W$33&gt;=0,$B110+(1-$B110)*'LF Projected Ratios'!W$33,$B110*(1+'LF Projected Ratios'!W$33))</f>
        <v>0.65882785606555372</v>
      </c>
      <c r="W110">
        <f>IF('LF Projected Ratios'!X$33&gt;=0,$B110+(1-$B110)*'LF Projected Ratios'!X$33,$B110*(1+'LF Projected Ratios'!X$33))</f>
        <v>0.65813888252396413</v>
      </c>
      <c r="X110">
        <f>IF('LF Projected Ratios'!Y$33&gt;=0,$B110+(1-$B110)*'LF Projected Ratios'!Y$33,$B110*(1+'LF Projected Ratios'!Y$33))</f>
        <v>0.65745594567290844</v>
      </c>
      <c r="Y110">
        <f>IF('LF Projected Ratios'!Z$33&gt;=0,$B110+(1-$B110)*'LF Projected Ratios'!Z$33,$B110*(1+'LF Projected Ratios'!Z$33))</f>
        <v>0.65677896651948175</v>
      </c>
      <c r="Z110">
        <f>IF('LF Projected Ratios'!AA$33&gt;=0,$B110+(1-$B110)*'LF Projected Ratios'!AA$33,$B110*(1+'LF Projected Ratios'!AA$33))</f>
        <v>0.65610786744300598</v>
      </c>
      <c r="AA110">
        <f>IF('LF Projected Ratios'!AB$33&gt;=0,$B110+(1-$B110)*'LF Projected Ratios'!AB$33,$B110*(1+'LF Projected Ratios'!AB$33))</f>
        <v>0.6554425721653625</v>
      </c>
      <c r="AB110">
        <f>IF('LF Projected Ratios'!AC$33&gt;=0,$B110+(1-$B110)*'LF Projected Ratios'!AC$33,$B110*(1+'LF Projected Ratios'!AC$33))</f>
        <v>0.6547830057220867</v>
      </c>
      <c r="AC110">
        <f>IF('LF Projected Ratios'!AD$33&gt;=0,$B110+(1-$B110)*'LF Projected Ratios'!AD$33,$B110*(1+'LF Projected Ratios'!AD$33))</f>
        <v>0.65412909443421507</v>
      </c>
      <c r="AD110">
        <f>IF('LF Projected Ratios'!AE$33&gt;=0,$B110+(1-$B110)*'LF Projected Ratios'!AE$33,$B110*(1+'LF Projected Ratios'!AE$33))</f>
        <v>0.65348076588084181</v>
      </c>
      <c r="AE110">
        <f>IF('LF Projected Ratios'!AF$33&gt;=0,$B110+(1-$B110)*'LF Projected Ratios'!AF$33,$B110*(1+'LF Projected Ratios'!AF$33))</f>
        <v>0.652837948872387</v>
      </c>
      <c r="AF110">
        <f>IF('LF Projected Ratios'!AG$33&gt;=0,$B110+(1-$B110)*'LF Projected Ratios'!AG$33,$B110*(1+'LF Projected Ratios'!AG$33))</f>
        <v>0.65220057342453541</v>
      </c>
    </row>
    <row r="111" spans="1:32" x14ac:dyDescent="0.2">
      <c r="A111" s="12" t="s">
        <v>37</v>
      </c>
      <c r="B111" s="56">
        <f t="shared" si="0"/>
        <v>0.58927383816161905</v>
      </c>
      <c r="C111">
        <f>IF('LF Projected Ratios'!D$33&gt;=0,$B111+(1-$B111)*'LF Projected Ratios'!D$33,$B111*(1+'LF Projected Ratios'!D$33))</f>
        <v>0.58861148341310188</v>
      </c>
      <c r="D111">
        <f>IF('LF Projected Ratios'!E$33&gt;=0,$B111+(1-$B111)*'LF Projected Ratios'!E$33,$B111*(1+'LF Projected Ratios'!E$33))</f>
        <v>0.5879187442654018</v>
      </c>
      <c r="E111">
        <f>IF('LF Projected Ratios'!F$33&gt;=0,$B111+(1-$B111)*'LF Projected Ratios'!F$33,$B111*(1+'LF Projected Ratios'!F$33))</f>
        <v>0.5872432936187294</v>
      </c>
      <c r="F111">
        <f>IF('LF Projected Ratios'!G$33&gt;=0,$B111+(1-$B111)*'LF Projected Ratios'!G$33,$B111*(1+'LF Projected Ratios'!G$33))</f>
        <v>0.58657999899147595</v>
      </c>
      <c r="G111">
        <f>IF('LF Projected Ratios'!H$33&gt;=0,$B111+(1-$B111)*'LF Projected Ratios'!H$33,$B111*(1+'LF Projected Ratios'!H$33))</f>
        <v>0.58589491512852721</v>
      </c>
      <c r="H111">
        <f>IF('LF Projected Ratios'!I$33&gt;=0,$B111+(1-$B111)*'LF Projected Ratios'!I$33,$B111*(1+'LF Projected Ratios'!I$33))</f>
        <v>0.58518257806495921</v>
      </c>
      <c r="I111">
        <f>IF('LF Projected Ratios'!J$33&gt;=0,$B111+(1-$B111)*'LF Projected Ratios'!J$33,$B111*(1+'LF Projected Ratios'!J$33))</f>
        <v>0.58443061148971054</v>
      </c>
      <c r="J111">
        <f>IF('LF Projected Ratios'!K$33&gt;=0,$B111+(1-$B111)*'LF Projected Ratios'!K$33,$B111*(1+'LF Projected Ratios'!K$33))</f>
        <v>0.58364584314160228</v>
      </c>
      <c r="K111">
        <f>IF('LF Projected Ratios'!L$33&gt;=0,$B111+(1-$B111)*'LF Projected Ratios'!L$33,$B111*(1+'LF Projected Ratios'!L$33))</f>
        <v>0.5828822587649648</v>
      </c>
      <c r="L111">
        <f>IF('LF Projected Ratios'!M$33&gt;=0,$B111+(1-$B111)*'LF Projected Ratios'!M$33,$B111*(1+'LF Projected Ratios'!M$33))</f>
        <v>0.58238667772897279</v>
      </c>
      <c r="M111">
        <f>IF('LF Projected Ratios'!N$33&gt;=0,$B111+(1-$B111)*'LF Projected Ratios'!N$33,$B111*(1+'LF Projected Ratios'!N$33))</f>
        <v>0.58172739781803406</v>
      </c>
      <c r="N111">
        <f>IF('LF Projected Ratios'!O$33&gt;=0,$B111+(1-$B111)*'LF Projected Ratios'!O$33,$B111*(1+'LF Projected Ratios'!O$33))</f>
        <v>0.58107415908601445</v>
      </c>
      <c r="O111">
        <f>IF('LF Projected Ratios'!P$33&gt;=0,$B111+(1-$B111)*'LF Projected Ratios'!P$33,$B111*(1+'LF Projected Ratios'!P$33))</f>
        <v>0.58042687887592581</v>
      </c>
      <c r="P111">
        <f>IF('LF Projected Ratios'!Q$33&gt;=0,$B111+(1-$B111)*'LF Projected Ratios'!Q$33,$B111*(1+'LF Projected Ratios'!Q$33))</f>
        <v>0.57978547603184838</v>
      </c>
      <c r="Q111">
        <f>IF('LF Projected Ratios'!R$33&gt;=0,$B111+(1-$B111)*'LF Projected Ratios'!R$33,$B111*(1+'LF Projected Ratios'!R$33))</f>
        <v>0.57914987086500724</v>
      </c>
      <c r="R111">
        <f>IF('LF Projected Ratios'!S$33&gt;=0,$B111+(1-$B111)*'LF Projected Ratios'!S$33,$B111*(1+'LF Projected Ratios'!S$33))</f>
        <v>0.57851998512076885</v>
      </c>
      <c r="S111">
        <f>IF('LF Projected Ratios'!T$33&gt;=0,$B111+(1-$B111)*'LF Projected Ratios'!T$33,$B111*(1+'LF Projected Ratios'!T$33))</f>
        <v>0.57789574194652304</v>
      </c>
      <c r="T111">
        <f>IF('LF Projected Ratios'!U$33&gt;=0,$B111+(1-$B111)*'LF Projected Ratios'!U$33,$B111*(1+'LF Projected Ratios'!U$33))</f>
        <v>0.57727706586042438</v>
      </c>
      <c r="U111">
        <f>IF('LF Projected Ratios'!V$33&gt;=0,$B111+(1-$B111)*'LF Projected Ratios'!V$33,$B111*(1+'LF Projected Ratios'!V$33))</f>
        <v>0.5766638827209658</v>
      </c>
      <c r="V111">
        <f>IF('LF Projected Ratios'!W$33&gt;=0,$B111+(1-$B111)*'LF Projected Ratios'!W$33,$B111*(1+'LF Projected Ratios'!W$33))</f>
        <v>0.57605611969736115</v>
      </c>
      <c r="W111">
        <f>IF('LF Projected Ratios'!X$33&gt;=0,$B111+(1-$B111)*'LF Projected Ratios'!X$33,$B111*(1+'LF Projected Ratios'!X$33))</f>
        <v>0.57545370524070416</v>
      </c>
      <c r="X111">
        <f>IF('LF Projected Ratios'!Y$33&gt;=0,$B111+(1-$B111)*'LF Projected Ratios'!Y$33,$B111*(1+'LF Projected Ratios'!Y$33))</f>
        <v>0.57485656905589422</v>
      </c>
      <c r="Y111">
        <f>IF('LF Projected Ratios'!Z$33&gt;=0,$B111+(1-$B111)*'LF Projected Ratios'!Z$33,$B111*(1+'LF Projected Ratios'!Z$33))</f>
        <v>0.57426464207428807</v>
      </c>
      <c r="Z111">
        <f>IF('LF Projected Ratios'!AA$33&gt;=0,$B111+(1-$B111)*'LF Projected Ratios'!AA$33,$B111*(1+'LF Projected Ratios'!AA$33))</f>
        <v>0.57367785642706925</v>
      </c>
      <c r="AA111">
        <f>IF('LF Projected Ratios'!AB$33&gt;=0,$B111+(1-$B111)*'LF Projected Ratios'!AB$33,$B111*(1+'LF Projected Ratios'!AB$33))</f>
        <v>0.57309614541930931</v>
      </c>
      <c r="AB111">
        <f>IF('LF Projected Ratios'!AC$33&gt;=0,$B111+(1-$B111)*'LF Projected Ratios'!AC$33,$B111*(1+'LF Projected Ratios'!AC$33))</f>
        <v>0.57251944350469219</v>
      </c>
      <c r="AC111">
        <f>IF('LF Projected Ratios'!AD$33&gt;=0,$B111+(1-$B111)*'LF Projected Ratios'!AD$33,$B111*(1+'LF Projected Ratios'!AD$33))</f>
        <v>0.57194768626089987</v>
      </c>
      <c r="AD111">
        <f>IF('LF Projected Ratios'!AE$33&gt;=0,$B111+(1-$B111)*'LF Projected Ratios'!AE$33,$B111*(1+'LF Projected Ratios'!AE$33))</f>
        <v>0.57138081036561594</v>
      </c>
      <c r="AE111">
        <f>IF('LF Projected Ratios'!AF$33&gt;=0,$B111+(1-$B111)*'LF Projected Ratios'!AF$33,$B111*(1+'LF Projected Ratios'!AF$33))</f>
        <v>0.57081875357315215</v>
      </c>
      <c r="AF111">
        <f>IF('LF Projected Ratios'!AG$33&gt;=0,$B111+(1-$B111)*'LF Projected Ratios'!AG$33,$B111*(1+'LF Projected Ratios'!AG$33))</f>
        <v>0.57026145469166223</v>
      </c>
    </row>
    <row r="112" spans="1:32" x14ac:dyDescent="0.2">
      <c r="A112" s="12" t="s">
        <v>38</v>
      </c>
      <c r="B112" s="56">
        <f t="shared" si="0"/>
        <v>0.59753193543591854</v>
      </c>
      <c r="C112">
        <f>IF('LF Projected Ratios'!D$33&gt;=0,$B112+(1-$B112)*'LF Projected Ratios'!D$33,$B112*(1+'LF Projected Ratios'!D$33))</f>
        <v>0.59686029843254951</v>
      </c>
      <c r="D112">
        <f>IF('LF Projected Ratios'!E$33&gt;=0,$B112+(1-$B112)*'LF Projected Ratios'!E$33,$B112*(1+'LF Projected Ratios'!E$33))</f>
        <v>0.59615785122232079</v>
      </c>
      <c r="E112">
        <f>IF('LF Projected Ratios'!F$33&gt;=0,$B112+(1-$B112)*'LF Projected Ratios'!F$33,$B112*(1+'LF Projected Ratios'!F$33))</f>
        <v>0.59547293479457508</v>
      </c>
      <c r="F112">
        <f>IF('LF Projected Ratios'!G$33&gt;=0,$B112+(1-$B112)*'LF Projected Ratios'!G$33,$B112*(1+'LF Projected Ratios'!G$33))</f>
        <v>0.59480034474098731</v>
      </c>
      <c r="G112">
        <f>IF('LF Projected Ratios'!H$33&gt;=0,$B112+(1-$B112)*'LF Projected Ratios'!H$33,$B112*(1+'LF Projected Ratios'!H$33))</f>
        <v>0.5941056600968484</v>
      </c>
      <c r="H112">
        <f>IF('LF Projected Ratios'!I$33&gt;=0,$B112+(1-$B112)*'LF Projected Ratios'!I$33,$B112*(1+'LF Projected Ratios'!I$33))</f>
        <v>0.59338334032510287</v>
      </c>
      <c r="I112">
        <f>IF('LF Projected Ratios'!J$33&gt;=0,$B112+(1-$B112)*'LF Projected Ratios'!J$33,$B112*(1+'LF Projected Ratios'!J$33))</f>
        <v>0.59262083567277812</v>
      </c>
      <c r="J112">
        <f>IF('LF Projected Ratios'!K$33&gt;=0,$B112+(1-$B112)*'LF Projected Ratios'!K$33,$B112*(1+'LF Projected Ratios'!K$33))</f>
        <v>0.59182506956278613</v>
      </c>
      <c r="K112">
        <f>IF('LF Projected Ratios'!L$33&gt;=0,$B112+(1-$B112)*'LF Projected Ratios'!L$33,$B112*(1+'LF Projected Ratios'!L$33))</f>
        <v>0.5910507842969337</v>
      </c>
      <c r="L112">
        <f>IF('LF Projected Ratios'!M$33&gt;=0,$B112+(1-$B112)*'LF Projected Ratios'!M$33,$B112*(1+'LF Projected Ratios'!M$33))</f>
        <v>0.59054825817677625</v>
      </c>
      <c r="M112">
        <f>IF('LF Projected Ratios'!N$33&gt;=0,$B112+(1-$B112)*'LF Projected Ratios'!N$33,$B112*(1+'LF Projected Ratios'!N$33))</f>
        <v>0.589879739101831</v>
      </c>
      <c r="N112">
        <f>IF('LF Projected Ratios'!O$33&gt;=0,$B112+(1-$B112)*'LF Projected Ratios'!O$33,$B112*(1+'LF Projected Ratios'!O$33))</f>
        <v>0.58921734586702668</v>
      </c>
      <c r="O112">
        <f>IF('LF Projected Ratios'!P$33&gt;=0,$B112+(1-$B112)*'LF Projected Ratios'!P$33,$B112*(1+'LF Projected Ratios'!P$33))</f>
        <v>0.58856099465701839</v>
      </c>
      <c r="P112">
        <f>IF('LF Projected Ratios'!Q$33&gt;=0,$B112+(1-$B112)*'LF Projected Ratios'!Q$33,$B112*(1+'LF Projected Ratios'!Q$33))</f>
        <v>0.58791060317856536</v>
      </c>
      <c r="Q112">
        <f>IF('LF Projected Ratios'!R$33&gt;=0,$B112+(1-$B112)*'LF Projected Ratios'!R$33,$B112*(1+'LF Projected Ratios'!R$33))</f>
        <v>0.58726609062613211</v>
      </c>
      <c r="R112">
        <f>IF('LF Projected Ratios'!S$33&gt;=0,$B112+(1-$B112)*'LF Projected Ratios'!S$33,$B112*(1+'LF Projected Ratios'!S$33))</f>
        <v>0.58662737764842299</v>
      </c>
      <c r="S112">
        <f>IF('LF Projected Ratios'!T$33&gt;=0,$B112+(1-$B112)*'LF Projected Ratios'!T$33,$B112*(1+'LF Projected Ratios'!T$33))</f>
        <v>0.58599438631581358</v>
      </c>
      <c r="T112">
        <f>IF('LF Projected Ratios'!U$33&gt;=0,$B112+(1-$B112)*'LF Projected Ratios'!U$33,$B112*(1+'LF Projected Ratios'!U$33))</f>
        <v>0.58536704008865414</v>
      </c>
      <c r="U112">
        <f>IF('LF Projected Ratios'!V$33&gt;=0,$B112+(1-$B112)*'LF Projected Ratios'!V$33,$B112*(1+'LF Projected Ratios'!V$33))</f>
        <v>0.58474526378641689</v>
      </c>
      <c r="V112">
        <f>IF('LF Projected Ratios'!W$33&gt;=0,$B112+(1-$B112)*'LF Projected Ratios'!W$33,$B112*(1+'LF Projected Ratios'!W$33))</f>
        <v>0.58412898355766307</v>
      </c>
      <c r="W112">
        <f>IF('LF Projected Ratios'!X$33&gt;=0,$B112+(1-$B112)*'LF Projected Ratios'!X$33,$B112*(1+'LF Projected Ratios'!X$33))</f>
        <v>0.58351812685079851</v>
      </c>
      <c r="X112">
        <f>IF('LF Projected Ratios'!Y$33&gt;=0,$B112+(1-$B112)*'LF Projected Ratios'!Y$33,$B112*(1+'LF Projected Ratios'!Y$33))</f>
        <v>0.58291262238560548</v>
      </c>
      <c r="Y112">
        <f>IF('LF Projected Ratios'!Z$33&gt;=0,$B112+(1-$B112)*'LF Projected Ratios'!Z$33,$B112*(1+'LF Projected Ratios'!Z$33))</f>
        <v>0.582312400125511</v>
      </c>
      <c r="Z112">
        <f>IF('LF Projected Ratios'!AA$33&gt;=0,$B112+(1-$B112)*'LF Projected Ratios'!AA$33,$B112*(1+'LF Projected Ratios'!AA$33))</f>
        <v>0.58171739125058375</v>
      </c>
      <c r="AA112">
        <f>IF('LF Projected Ratios'!AB$33&gt;=0,$B112+(1-$B112)*'LF Projected Ratios'!AB$33,$B112*(1+'LF Projected Ratios'!AB$33))</f>
        <v>0.58112752813123059</v>
      </c>
      <c r="AB112">
        <f>IF('LF Projected Ratios'!AC$33&gt;=0,$B112+(1-$B112)*'LF Projected Ratios'!AC$33,$B112*(1+'LF Projected Ratios'!AC$33))</f>
        <v>0.58054274430256825</v>
      </c>
      <c r="AC112">
        <f>IF('LF Projected Ratios'!AD$33&gt;=0,$B112+(1-$B112)*'LF Projected Ratios'!AD$33,$B112*(1+'LF Projected Ratios'!AD$33))</f>
        <v>0.57996297443946254</v>
      </c>
      <c r="AD112">
        <f>IF('LF Projected Ratios'!AE$33&gt;=0,$B112+(1-$B112)*'LF Projected Ratios'!AE$33,$B112*(1+'LF Projected Ratios'!AE$33))</f>
        <v>0.5793881543321967</v>
      </c>
      <c r="AE112">
        <f>IF('LF Projected Ratios'!AF$33&gt;=0,$B112+(1-$B112)*'LF Projected Ratios'!AF$33,$B112*(1+'LF Projected Ratios'!AF$33))</f>
        <v>0.57881822086277013</v>
      </c>
      <c r="AF112">
        <f>IF('LF Projected Ratios'!AG$33&gt;=0,$B112+(1-$B112)*'LF Projected Ratios'!AG$33,$B112*(1+'LF Projected Ratios'!AG$33))</f>
        <v>0.57825311198179241</v>
      </c>
    </row>
    <row r="113" spans="1:32" x14ac:dyDescent="0.2">
      <c r="A113" s="12" t="s">
        <v>39</v>
      </c>
      <c r="B113" s="56">
        <f t="shared" si="0"/>
        <v>0.62876678338188863</v>
      </c>
      <c r="C113">
        <f>IF('LF Projected Ratios'!D$33&gt;=0,$B113+(1-$B113)*'LF Projected Ratios'!D$33,$B113*(1+'LF Projected Ratios'!D$33))</f>
        <v>0.62806003782878195</v>
      </c>
      <c r="D113">
        <f>IF('LF Projected Ratios'!E$33&gt;=0,$B113+(1-$B113)*'LF Projected Ratios'!E$33,$B113*(1+'LF Projected Ratios'!E$33))</f>
        <v>0.62732087152372251</v>
      </c>
      <c r="E113">
        <f>IF('LF Projected Ratios'!F$33&gt;=0,$B113+(1-$B113)*'LF Projected Ratios'!F$33,$B113*(1+'LF Projected Ratios'!F$33))</f>
        <v>0.62660015238953126</v>
      </c>
      <c r="F113">
        <f>IF('LF Projected Ratios'!G$33&gt;=0,$B113+(1-$B113)*'LF Projected Ratios'!G$33,$B113*(1+'LF Projected Ratios'!G$33))</f>
        <v>0.62589240396731416</v>
      </c>
      <c r="G113">
        <f>IF('LF Projected Ratios'!H$33&gt;=0,$B113+(1-$B113)*'LF Projected Ratios'!H$33,$B113*(1+'LF Projected Ratios'!H$33))</f>
        <v>0.62516140600175552</v>
      </c>
      <c r="H113">
        <f>IF('LF Projected Ratios'!I$33&gt;=0,$B113+(1-$B113)*'LF Projected Ratios'!I$33,$B113*(1+'LF Projected Ratios'!I$33))</f>
        <v>0.62440132833473971</v>
      </c>
      <c r="I113">
        <f>IF('LF Projected Ratios'!J$33&gt;=0,$B113+(1-$B113)*'LF Projected Ratios'!J$33,$B113*(1+'LF Projected Ratios'!J$33))</f>
        <v>0.62359896519877411</v>
      </c>
      <c r="J113">
        <f>IF('LF Projected Ratios'!K$33&gt;=0,$B113+(1-$B113)*'LF Projected Ratios'!K$33,$B113*(1+'LF Projected Ratios'!K$33))</f>
        <v>0.62276160192556429</v>
      </c>
      <c r="K113">
        <f>IF('LF Projected Ratios'!L$33&gt;=0,$B113+(1-$B113)*'LF Projected Ratios'!L$33,$B113*(1+'LF Projected Ratios'!L$33))</f>
        <v>0.62194684236685582</v>
      </c>
      <c r="L113">
        <f>IF('LF Projected Ratios'!M$33&gt;=0,$B113+(1-$B113)*'LF Projected Ratios'!M$33,$B113*(1+'LF Projected Ratios'!M$33))</f>
        <v>0.62141804764744668</v>
      </c>
      <c r="M113">
        <f>IF('LF Projected Ratios'!N$33&gt;=0,$B113+(1-$B113)*'LF Projected Ratios'!N$33,$B113*(1+'LF Projected Ratios'!N$33))</f>
        <v>0.62071458300655513</v>
      </c>
      <c r="N113">
        <f>IF('LF Projected Ratios'!O$33&gt;=0,$B113+(1-$B113)*'LF Projected Ratios'!O$33,$B113*(1+'LF Projected Ratios'!O$33))</f>
        <v>0.62001756442247224</v>
      </c>
      <c r="O113">
        <f>IF('LF Projected Ratios'!P$33&gt;=0,$B113+(1-$B113)*'LF Projected Ratios'!P$33,$B113*(1+'LF Projected Ratios'!P$33))</f>
        <v>0.61932690369856525</v>
      </c>
      <c r="P113">
        <f>IF('LF Projected Ratios'!Q$33&gt;=0,$B113+(1-$B113)*'LF Projected Ratios'!Q$33,$B113*(1+'LF Projected Ratios'!Q$33))</f>
        <v>0.61864251423987027</v>
      </c>
      <c r="Q113">
        <f>IF('LF Projected Ratios'!R$33&gt;=0,$B113+(1-$B113)*'LF Projected Ratios'!R$33,$B113*(1+'LF Projected Ratios'!R$33))</f>
        <v>0.61796431101689597</v>
      </c>
      <c r="R113">
        <f>IF('LF Projected Ratios'!S$33&gt;=0,$B113+(1-$B113)*'LF Projected Ratios'!S$33,$B113*(1+'LF Projected Ratios'!S$33))</f>
        <v>0.61729221053040828</v>
      </c>
      <c r="S113">
        <f>IF('LF Projected Ratios'!T$33&gt;=0,$B113+(1-$B113)*'LF Projected Ratios'!T$33,$B113*(1+'LF Projected Ratios'!T$33))</f>
        <v>0.61662613077715955</v>
      </c>
      <c r="T113">
        <f>IF('LF Projected Ratios'!U$33&gt;=0,$B113+(1-$B113)*'LF Projected Ratios'!U$33,$B113*(1+'LF Projected Ratios'!U$33))</f>
        <v>0.61596599121653495</v>
      </c>
      <c r="U113">
        <f>IF('LF Projected Ratios'!V$33&gt;=0,$B113+(1-$B113)*'LF Projected Ratios'!V$33,$B113*(1+'LF Projected Ratios'!V$33))</f>
        <v>0.61531171273808738</v>
      </c>
      <c r="V113">
        <f>IF('LF Projected Ratios'!W$33&gt;=0,$B113+(1-$B113)*'LF Projected Ratios'!W$33,$B113*(1+'LF Projected Ratios'!W$33))</f>
        <v>0.61466321762993437</v>
      </c>
      <c r="W113">
        <f>IF('LF Projected Ratios'!X$33&gt;=0,$B113+(1-$B113)*'LF Projected Ratios'!X$33,$B113*(1+'LF Projected Ratios'!X$33))</f>
        <v>0.61402042954798486</v>
      </c>
      <c r="X113">
        <f>IF('LF Projected Ratios'!Y$33&gt;=0,$B113+(1-$B113)*'LF Projected Ratios'!Y$33,$B113*(1+'LF Projected Ratios'!Y$33))</f>
        <v>0.61338327348598276</v>
      </c>
      <c r="Y113">
        <f>IF('LF Projected Ratios'!Z$33&gt;=0,$B113+(1-$B113)*'LF Projected Ratios'!Z$33,$B113*(1+'LF Projected Ratios'!Z$33))</f>
        <v>0.6127516757463265</v>
      </c>
      <c r="Z113">
        <f>IF('LF Projected Ratios'!AA$33&gt;=0,$B113+(1-$B113)*'LF Projected Ratios'!AA$33,$B113*(1+'LF Projected Ratios'!AA$33))</f>
        <v>0.61212556391165307</v>
      </c>
      <c r="AA113">
        <f>IF('LF Projected Ratios'!AB$33&gt;=0,$B113+(1-$B113)*'LF Projected Ratios'!AB$33,$B113*(1+'LF Projected Ratios'!AB$33))</f>
        <v>0.6115048668171611</v>
      </c>
      <c r="AB113">
        <f>IF('LF Projected Ratios'!AC$33&gt;=0,$B113+(1-$B113)*'LF Projected Ratios'!AC$33,$B113*(1+'LF Projected Ratios'!AC$33))</f>
        <v>0.61088951452364126</v>
      </c>
      <c r="AC113">
        <f>IF('LF Projected Ratios'!AD$33&gt;=0,$B113+(1-$B113)*'LF Projected Ratios'!AD$33,$B113*(1+'LF Projected Ratios'!AD$33))</f>
        <v>0.61027943829121234</v>
      </c>
      <c r="AD113">
        <f>IF('LF Projected Ratios'!AE$33&gt;=0,$B113+(1-$B113)*'LF Projected Ratios'!AE$33,$B113*(1+'LF Projected Ratios'!AE$33))</f>
        <v>0.60967457055371632</v>
      </c>
      <c r="AE113">
        <f>IF('LF Projected Ratios'!AF$33&gt;=0,$B113+(1-$B113)*'LF Projected Ratios'!AF$33,$B113*(1+'LF Projected Ratios'!AF$33))</f>
        <v>0.60907484489377883</v>
      </c>
      <c r="AF113">
        <f>IF('LF Projected Ratios'!AG$33&gt;=0,$B113+(1-$B113)*'LF Projected Ratios'!AG$33,$B113*(1+'LF Projected Ratios'!AG$33))</f>
        <v>0.60848019601849535</v>
      </c>
    </row>
    <row r="114" spans="1:32" x14ac:dyDescent="0.2">
      <c r="A114" s="12" t="s">
        <v>40</v>
      </c>
      <c r="B114" s="56">
        <f t="shared" si="0"/>
        <v>0.61263596138373566</v>
      </c>
      <c r="C114">
        <f>IF('LF Projected Ratios'!D$33&gt;=0,$B114+(1-$B114)*'LF Projected Ratios'!D$33,$B114*(1+'LF Projected Ratios'!D$33))</f>
        <v>0.61194734717442201</v>
      </c>
      <c r="D114">
        <f>IF('LF Projected Ratios'!E$33&gt;=0,$B114+(1-$B114)*'LF Projected Ratios'!E$33,$B114*(1+'LF Projected Ratios'!E$33))</f>
        <v>0.61122714395775901</v>
      </c>
      <c r="E114">
        <f>IF('LF Projected Ratios'!F$33&gt;=0,$B114+(1-$B114)*'LF Projected Ratios'!F$33,$B114*(1+'LF Projected Ratios'!F$33))</f>
        <v>0.61052491465536474</v>
      </c>
      <c r="F114">
        <f>IF('LF Projected Ratios'!G$33&gt;=0,$B114+(1-$B114)*'LF Projected Ratios'!G$33,$B114*(1+'LF Projected Ratios'!G$33))</f>
        <v>0.60983532330524493</v>
      </c>
      <c r="G114">
        <f>IF('LF Projected Ratios'!H$33&gt;=0,$B114+(1-$B114)*'LF Projected Ratios'!H$33,$B114*(1+'LF Projected Ratios'!H$33))</f>
        <v>0.60912307887179884</v>
      </c>
      <c r="H114">
        <f>IF('LF Projected Ratios'!I$33&gt;=0,$B114+(1-$B114)*'LF Projected Ratios'!I$33,$B114*(1+'LF Projected Ratios'!I$33))</f>
        <v>0.60838250076785694</v>
      </c>
      <c r="I114">
        <f>IF('LF Projected Ratios'!J$33&gt;=0,$B114+(1-$B114)*'LF Projected Ratios'!J$33,$B114*(1+'LF Projected Ratios'!J$33))</f>
        <v>0.60760072201590509</v>
      </c>
      <c r="J114">
        <f>IF('LF Projected Ratios'!K$33&gt;=0,$B114+(1-$B114)*'LF Projected Ratios'!K$33,$B114*(1+'LF Projected Ratios'!K$33))</f>
        <v>0.60678484104466313</v>
      </c>
      <c r="K114">
        <f>IF('LF Projected Ratios'!L$33&gt;=0,$B114+(1-$B114)*'LF Projected Ratios'!L$33,$B114*(1+'LF Projected Ratios'!L$33))</f>
        <v>0.60599098389645101</v>
      </c>
      <c r="L114">
        <f>IF('LF Projected Ratios'!M$33&gt;=0,$B114+(1-$B114)*'LF Projected Ratios'!M$33,$B114*(1+'LF Projected Ratios'!M$33))</f>
        <v>0.60547575524592123</v>
      </c>
      <c r="M114">
        <f>IF('LF Projected Ratios'!N$33&gt;=0,$B114+(1-$B114)*'LF Projected Ratios'!N$33,$B114*(1+'LF Projected Ratios'!N$33))</f>
        <v>0.60479033777801028</v>
      </c>
      <c r="N114">
        <f>IF('LF Projected Ratios'!O$33&gt;=0,$B114+(1-$B114)*'LF Projected Ratios'!O$33,$B114*(1+'LF Projected Ratios'!O$33))</f>
        <v>0.60411120099526683</v>
      </c>
      <c r="O114">
        <f>IF('LF Projected Ratios'!P$33&gt;=0,$B114+(1-$B114)*'LF Projected Ratios'!P$33,$B114*(1+'LF Projected Ratios'!P$33))</f>
        <v>0.60343825896371595</v>
      </c>
      <c r="P114">
        <f>IF('LF Projected Ratios'!Q$33&gt;=0,$B114+(1-$B114)*'LF Projected Ratios'!Q$33,$B114*(1+'LF Projected Ratios'!Q$33))</f>
        <v>0.60277142730996136</v>
      </c>
      <c r="Q114">
        <f>IF('LF Projected Ratios'!R$33&gt;=0,$B114+(1-$B114)*'LF Projected Ratios'!R$33,$B114*(1+'LF Projected Ratios'!R$33))</f>
        <v>0.60211062318591768</v>
      </c>
      <c r="R114">
        <f>IF('LF Projected Ratios'!S$33&gt;=0,$B114+(1-$B114)*'LF Projected Ratios'!S$33,$B114*(1+'LF Projected Ratios'!S$33))</f>
        <v>0.60145576523449862</v>
      </c>
      <c r="S114">
        <f>IF('LF Projected Ratios'!T$33&gt;=0,$B114+(1-$B114)*'LF Projected Ratios'!T$33,$B114*(1+'LF Projected Ratios'!T$33))</f>
        <v>0.6008067735562248</v>
      </c>
      <c r="T114">
        <f>IF('LF Projected Ratios'!U$33&gt;=0,$B114+(1-$B114)*'LF Projected Ratios'!U$33,$B114*(1+'LF Projected Ratios'!U$33))</f>
        <v>0.6001635696767269</v>
      </c>
      <c r="U114">
        <f>IF('LF Projected Ratios'!V$33&gt;=0,$B114+(1-$B114)*'LF Projected Ratios'!V$33,$B114*(1+'LF Projected Ratios'!V$33))</f>
        <v>0.59952607651511225</v>
      </c>
      <c r="V114">
        <f>IF('LF Projected Ratios'!W$33&gt;=0,$B114+(1-$B114)*'LF Projected Ratios'!W$33,$B114*(1+'LF Projected Ratios'!W$33))</f>
        <v>0.59889421835317325</v>
      </c>
      <c r="W114">
        <f>IF('LF Projected Ratios'!X$33&gt;=0,$B114+(1-$B114)*'LF Projected Ratios'!X$33,$B114*(1+'LF Projected Ratios'!X$33))</f>
        <v>0.59826792080540347</v>
      </c>
      <c r="X114">
        <f>IF('LF Projected Ratios'!Y$33&gt;=0,$B114+(1-$B114)*'LF Projected Ratios'!Y$33,$B114*(1+'LF Projected Ratios'!Y$33))</f>
        <v>0.59764711078980981</v>
      </c>
      <c r="Y114">
        <f>IF('LF Projected Ratios'!Z$33&gt;=0,$B114+(1-$B114)*'LF Projected Ratios'!Z$33,$B114*(1+'LF Projected Ratios'!Z$33))</f>
        <v>0.59703171649948017</v>
      </c>
      <c r="Z114">
        <f>IF('LF Projected Ratios'!AA$33&gt;=0,$B114+(1-$B114)*'LF Projected Ratios'!AA$33,$B114*(1+'LF Projected Ratios'!AA$33))</f>
        <v>0.59642166737489732</v>
      </c>
      <c r="AA114">
        <f>IF('LF Projected Ratios'!AB$33&gt;=0,$B114+(1-$B114)*'LF Projected Ratios'!AB$33,$B114*(1+'LF Projected Ratios'!AB$33))</f>
        <v>0.59581689407697125</v>
      </c>
      <c r="AB114">
        <f>IF('LF Projected Ratios'!AC$33&gt;=0,$B114+(1-$B114)*'LF Projected Ratios'!AC$33,$B114*(1+'LF Projected Ratios'!AC$33))</f>
        <v>0.59521732846076225</v>
      </c>
      <c r="AC114">
        <f>IF('LF Projected Ratios'!AD$33&gt;=0,$B114+(1-$B114)*'LF Projected Ratios'!AD$33,$B114*(1+'LF Projected Ratios'!AD$33))</f>
        <v>0.59462290354988956</v>
      </c>
      <c r="AD114">
        <f>IF('LF Projected Ratios'!AE$33&gt;=0,$B114+(1-$B114)*'LF Projected Ratios'!AE$33,$B114*(1+'LF Projected Ratios'!AE$33))</f>
        <v>0.59403355351158471</v>
      </c>
      <c r="AE114">
        <f>IF('LF Projected Ratios'!AF$33&gt;=0,$B114+(1-$B114)*'LF Projected Ratios'!AF$33,$B114*(1+'LF Projected Ratios'!AF$33))</f>
        <v>0.59344921363239123</v>
      </c>
      <c r="AF114">
        <f>IF('LF Projected Ratios'!AG$33&gt;=0,$B114+(1-$B114)*'LF Projected Ratios'!AG$33,$B114*(1+'LF Projected Ratios'!AG$33))</f>
        <v>0.5928698202944741</v>
      </c>
    </row>
    <row r="115" spans="1:32" x14ac:dyDescent="0.2">
      <c r="A115" s="12" t="s">
        <v>41</v>
      </c>
      <c r="B115" s="56">
        <f t="shared" si="0"/>
        <v>0.64020057087801174</v>
      </c>
      <c r="C115">
        <f>IF('LF Projected Ratios'!D$33&gt;=0,$B115+(1-$B115)*'LF Projected Ratios'!D$33,$B115*(1+'LF Projected Ratios'!D$33))</f>
        <v>0.63948097353520872</v>
      </c>
      <c r="D115">
        <f>IF('LF Projected Ratios'!E$33&gt;=0,$B115+(1-$B115)*'LF Projected Ratios'!E$33,$B115*(1+'LF Projected Ratios'!E$33))</f>
        <v>0.63872836588642745</v>
      </c>
      <c r="E115">
        <f>IF('LF Projected Ratios'!F$33&gt;=0,$B115+(1-$B115)*'LF Projected Ratios'!F$33,$B115*(1+'LF Projected Ratios'!F$33))</f>
        <v>0.63799454086044527</v>
      </c>
      <c r="F115">
        <f>IF('LF Projected Ratios'!G$33&gt;=0,$B115+(1-$B115)*'LF Projected Ratios'!G$33,$B115*(1+'LF Projected Ratios'!G$33))</f>
        <v>0.63727392241189373</v>
      </c>
      <c r="G115">
        <f>IF('LF Projected Ratios'!H$33&gt;=0,$B115+(1-$B115)*'LF Projected Ratios'!H$33,$B115*(1+'LF Projected Ratios'!H$33))</f>
        <v>0.63652963163949605</v>
      </c>
      <c r="H115">
        <f>IF('LF Projected Ratios'!I$33&gt;=0,$B115+(1-$B115)*'LF Projected Ratios'!I$33,$B115*(1+'LF Projected Ratios'!I$33))</f>
        <v>0.63575573236683103</v>
      </c>
      <c r="I115">
        <f>IF('LF Projected Ratios'!J$33&gt;=0,$B115+(1-$B115)*'LF Projected Ratios'!J$33,$B115*(1+'LF Projected Ratios'!J$33))</f>
        <v>0.63493877868659077</v>
      </c>
      <c r="J115">
        <f>IF('LF Projected Ratios'!K$33&gt;=0,$B115+(1-$B115)*'LF Projected Ratios'!K$33,$B115*(1+'LF Projected Ratios'!K$33))</f>
        <v>0.63408618841033959</v>
      </c>
      <c r="K115">
        <f>IF('LF Projected Ratios'!L$33&gt;=0,$B115+(1-$B115)*'LF Projected Ratios'!L$33,$B115*(1+'LF Projected Ratios'!L$33))</f>
        <v>0.6332566128850422</v>
      </c>
      <c r="L115">
        <f>IF('LF Projected Ratios'!M$33&gt;=0,$B115+(1-$B115)*'LF Projected Ratios'!M$33,$B115*(1+'LF Projected Ratios'!M$33))</f>
        <v>0.63271820231662435</v>
      </c>
      <c r="M115">
        <f>IF('LF Projected Ratios'!N$33&gt;=0,$B115+(1-$B115)*'LF Projected Ratios'!N$33,$B115*(1+'LF Projected Ratios'!N$33))</f>
        <v>0.63200194554766931</v>
      </c>
      <c r="N115">
        <f>IF('LF Projected Ratios'!O$33&gt;=0,$B115+(1-$B115)*'LF Projected Ratios'!O$33,$B115*(1+'LF Projected Ratios'!O$33))</f>
        <v>0.63129225205361683</v>
      </c>
      <c r="O115">
        <f>IF('LF Projected Ratios'!P$33&gt;=0,$B115+(1-$B115)*'LF Projected Ratios'!P$33,$B115*(1+'LF Projected Ratios'!P$33))</f>
        <v>0.63058903203402539</v>
      </c>
      <c r="P115">
        <f>IF('LF Projected Ratios'!Q$33&gt;=0,$B115+(1-$B115)*'LF Projected Ratios'!Q$33,$B115*(1+'LF Projected Ratios'!Q$33))</f>
        <v>0.62989219731924795</v>
      </c>
      <c r="Q115">
        <f>IF('LF Projected Ratios'!R$33&gt;=0,$B115+(1-$B115)*'LF Projected Ratios'!R$33,$B115*(1+'LF Projected Ratios'!R$33))</f>
        <v>0.62920166133357758</v>
      </c>
      <c r="R115">
        <f>IF('LF Projected Ratios'!S$33&gt;=0,$B115+(1-$B115)*'LF Projected Ratios'!S$33,$B115*(1+'LF Projected Ratios'!S$33))</f>
        <v>0.62851733905939111</v>
      </c>
      <c r="S115">
        <f>IF('LF Projected Ratios'!T$33&gt;=0,$B115+(1-$B115)*'LF Projected Ratios'!T$33,$B115*(1+'LF Projected Ratios'!T$33))</f>
        <v>0.62783914700225574</v>
      </c>
      <c r="T115">
        <f>IF('LF Projected Ratios'!U$33&gt;=0,$B115+(1-$B115)*'LF Projected Ratios'!U$33,$B115*(1+'LF Projected Ratios'!U$33))</f>
        <v>0.62716700315696883</v>
      </c>
      <c r="U115">
        <f>IF('LF Projected Ratios'!V$33&gt;=0,$B115+(1-$B115)*'LF Projected Ratios'!V$33,$B115*(1+'LF Projected Ratios'!V$33))</f>
        <v>0.62650082697450193</v>
      </c>
      <c r="V115">
        <f>IF('LF Projected Ratios'!W$33&gt;=0,$B115+(1-$B115)*'LF Projected Ratios'!W$33,$B115*(1+'LF Projected Ratios'!W$33))</f>
        <v>0.62584053932982364</v>
      </c>
      <c r="W115">
        <f>IF('LF Projected Ratios'!X$33&gt;=0,$B115+(1-$B115)*'LF Projected Ratios'!X$33,$B115*(1+'LF Projected Ratios'!X$33))</f>
        <v>0.62518606249056641</v>
      </c>
      <c r="X115">
        <f>IF('LF Projected Ratios'!Y$33&gt;=0,$B115+(1-$B115)*'LF Projected Ratios'!Y$33,$B115*(1+'LF Projected Ratios'!Y$33))</f>
        <v>0.62453732008652574</v>
      </c>
      <c r="Y115">
        <f>IF('LF Projected Ratios'!Z$33&gt;=0,$B115+(1-$B115)*'LF Projected Ratios'!Z$33,$B115*(1+'LF Projected Ratios'!Z$33))</f>
        <v>0.6238942370799484</v>
      </c>
      <c r="Z115">
        <f>IF('LF Projected Ratios'!AA$33&gt;=0,$B115+(1-$B115)*'LF Projected Ratios'!AA$33,$B115*(1+'LF Projected Ratios'!AA$33))</f>
        <v>0.62325673973660045</v>
      </c>
      <c r="AA115">
        <f>IF('LF Projected Ratios'!AB$33&gt;=0,$B115+(1-$B115)*'LF Projected Ratios'!AB$33,$B115*(1+'LF Projected Ratios'!AB$33))</f>
        <v>0.62262475559758657</v>
      </c>
      <c r="AB115">
        <f>IF('LF Projected Ratios'!AC$33&gt;=0,$B115+(1-$B115)*'LF Projected Ratios'!AC$33,$B115*(1+'LF Projected Ratios'!AC$33))</f>
        <v>0.62199821345189055</v>
      </c>
      <c r="AC115">
        <f>IF('LF Projected Ratios'!AD$33&gt;=0,$B115+(1-$B115)*'LF Projected Ratios'!AD$33,$B115*(1+'LF Projected Ratios'!AD$33))</f>
        <v>0.62137704330963306</v>
      </c>
      <c r="AD115">
        <f>IF('LF Projected Ratios'!AE$33&gt;=0,$B115+(1-$B115)*'LF Projected Ratios'!AE$33,$B115*(1+'LF Projected Ratios'!AE$33))</f>
        <v>0.6207611763760017</v>
      </c>
      <c r="AE115">
        <f>IF('LF Projected Ratios'!AF$33&gt;=0,$B115+(1-$B115)*'LF Projected Ratios'!AF$33,$B115*(1+'LF Projected Ratios'!AF$33))</f>
        <v>0.62015054502585776</v>
      </c>
      <c r="AF115">
        <f>IF('LF Projected Ratios'!AG$33&gt;=0,$B115+(1-$B115)*'LF Projected Ratios'!AG$33,$B115*(1+'LF Projected Ratios'!AG$33))</f>
        <v>0.61954508277898013</v>
      </c>
    </row>
    <row r="116" spans="1:32" x14ac:dyDescent="0.2">
      <c r="A116" s="12" t="s">
        <v>42</v>
      </c>
      <c r="B116" s="56">
        <f t="shared" si="0"/>
        <v>0.56057314435113426</v>
      </c>
      <c r="C116">
        <f>IF('LF Projected Ratios'!D$33&gt;=0,$B116+(1-$B116)*'LF Projected Ratios'!D$33,$B116*(1+'LF Projected Ratios'!D$33))</f>
        <v>0.5599430497159974</v>
      </c>
      <c r="D116">
        <f>IF('LF Projected Ratios'!E$33&gt;=0,$B116+(1-$B116)*'LF Projected Ratios'!E$33,$B116*(1+'LF Projected Ratios'!E$33))</f>
        <v>0.55928405055959018</v>
      </c>
      <c r="E116">
        <f>IF('LF Projected Ratios'!F$33&gt;=0,$B116+(1-$B116)*'LF Projected Ratios'!F$33,$B116*(1+'LF Projected Ratios'!F$33))</f>
        <v>0.55864149786449613</v>
      </c>
      <c r="F116">
        <f>IF('LF Projected Ratios'!G$33&gt;=0,$B116+(1-$B116)*'LF Projected Ratios'!G$33,$B116*(1+'LF Projected Ratios'!G$33))</f>
        <v>0.55801050912759464</v>
      </c>
      <c r="G116">
        <f>IF('LF Projected Ratios'!H$33&gt;=0,$B116+(1-$B116)*'LF Projected Ratios'!H$33,$B116*(1+'LF Projected Ratios'!H$33))</f>
        <v>0.55735879240384611</v>
      </c>
      <c r="H116">
        <f>IF('LF Projected Ratios'!I$33&gt;=0,$B116+(1-$B116)*'LF Projected Ratios'!I$33,$B116*(1+'LF Projected Ratios'!I$33))</f>
        <v>0.55668114985177231</v>
      </c>
      <c r="I116">
        <f>IF('LF Projected Ratios'!J$33&gt;=0,$B116+(1-$B116)*'LF Projected Ratios'!J$33,$B116*(1+'LF Projected Ratios'!J$33))</f>
        <v>0.55596580795088424</v>
      </c>
      <c r="J116">
        <f>IF('LF Projected Ratios'!K$33&gt;=0,$B116+(1-$B116)*'LF Projected Ratios'!K$33,$B116*(1+'LF Projected Ratios'!K$33))</f>
        <v>0.55521926189369175</v>
      </c>
      <c r="K116">
        <f>IF('LF Projected Ratios'!L$33&gt;=0,$B116+(1-$B116)*'LF Projected Ratios'!L$33,$B116*(1+'LF Projected Ratios'!L$33))</f>
        <v>0.55449286803863029</v>
      </c>
      <c r="L116">
        <f>IF('LF Projected Ratios'!M$33&gt;=0,$B116+(1-$B116)*'LF Projected Ratios'!M$33,$B116*(1+'LF Projected Ratios'!M$33))</f>
        <v>0.55402142437078727</v>
      </c>
      <c r="M116">
        <f>IF('LF Projected Ratios'!N$33&gt;=0,$B116+(1-$B116)*'LF Projected Ratios'!N$33,$B116*(1+'LF Projected Ratios'!N$33))</f>
        <v>0.55339425481268267</v>
      </c>
      <c r="N116">
        <f>IF('LF Projected Ratios'!O$33&gt;=0,$B116+(1-$B116)*'LF Projected Ratios'!O$33,$B116*(1+'LF Projected Ratios'!O$33))</f>
        <v>0.55277283219673445</v>
      </c>
      <c r="O116">
        <f>IF('LF Projected Ratios'!P$33&gt;=0,$B116+(1-$B116)*'LF Projected Ratios'!P$33,$B116*(1+'LF Projected Ratios'!P$33))</f>
        <v>0.55215707789177904</v>
      </c>
      <c r="P116">
        <f>IF('LF Projected Ratios'!Q$33&gt;=0,$B116+(1-$B116)*'LF Projected Ratios'!Q$33,$B116*(1+'LF Projected Ratios'!Q$33))</f>
        <v>0.55154691469461092</v>
      </c>
      <c r="Q116">
        <f>IF('LF Projected Ratios'!R$33&gt;=0,$B116+(1-$B116)*'LF Projected Ratios'!R$33,$B116*(1+'LF Projected Ratios'!R$33))</f>
        <v>0.55094226679771197</v>
      </c>
      <c r="R116">
        <f>IF('LF Projected Ratios'!S$33&gt;=0,$B116+(1-$B116)*'LF Projected Ratios'!S$33,$B116*(1+'LF Projected Ratios'!S$33))</f>
        <v>0.55034305975785547</v>
      </c>
      <c r="S116">
        <f>IF('LF Projected Ratios'!T$33&gt;=0,$B116+(1-$B116)*'LF Projected Ratios'!T$33,$B116*(1+'LF Projected Ratios'!T$33))</f>
        <v>0.5497492204655523</v>
      </c>
      <c r="T116">
        <f>IF('LF Projected Ratios'!U$33&gt;=0,$B116+(1-$B116)*'LF Projected Ratios'!U$33,$B116*(1+'LF Projected Ratios'!U$33))</f>
        <v>0.54916067711531436</v>
      </c>
      <c r="U116">
        <f>IF('LF Projected Ratios'!V$33&gt;=0,$B116+(1-$B116)*'LF Projected Ratios'!V$33,$B116*(1+'LF Projected Ratios'!V$33))</f>
        <v>0.54857735917671091</v>
      </c>
      <c r="V116">
        <f>IF('LF Projected Ratios'!W$33&gt;=0,$B116+(1-$B116)*'LF Projected Ratios'!W$33,$B116*(1+'LF Projected Ratios'!W$33))</f>
        <v>0.54799919736619296</v>
      </c>
      <c r="W116">
        <f>IF('LF Projected Ratios'!X$33&gt;=0,$B116+(1-$B116)*'LF Projected Ratios'!X$33,$B116*(1+'LF Projected Ratios'!X$33))</f>
        <v>0.54742612361965715</v>
      </c>
      <c r="X116">
        <f>IF('LF Projected Ratios'!Y$33&gt;=0,$B116+(1-$B116)*'LF Projected Ratios'!Y$33,$B116*(1+'LF Projected Ratios'!Y$33))</f>
        <v>0.54685807106573914</v>
      </c>
      <c r="Y116">
        <f>IF('LF Projected Ratios'!Z$33&gt;=0,$B116+(1-$B116)*'LF Projected Ratios'!Z$33,$B116*(1+'LF Projected Ratios'!Z$33))</f>
        <v>0.5462949739997971</v>
      </c>
      <c r="Z116">
        <f>IF('LF Projected Ratios'!AA$33&gt;=0,$B116+(1-$B116)*'LF Projected Ratios'!AA$33,$B116*(1+'LF Projected Ratios'!AA$33))</f>
        <v>0.54573676785857805</v>
      </c>
      <c r="AA116">
        <f>IF('LF Projected Ratios'!AB$33&gt;=0,$B116+(1-$B116)*'LF Projected Ratios'!AB$33,$B116*(1+'LF Projected Ratios'!AB$33))</f>
        <v>0.54518338919554254</v>
      </c>
      <c r="AB116">
        <f>IF('LF Projected Ratios'!AC$33&gt;=0,$B116+(1-$B116)*'LF Projected Ratios'!AC$33,$B116*(1+'LF Projected Ratios'!AC$33))</f>
        <v>0.54463477565682039</v>
      </c>
      <c r="AC116">
        <f>IF('LF Projected Ratios'!AD$33&gt;=0,$B116+(1-$B116)*'LF Projected Ratios'!AD$33,$B116*(1+'LF Projected Ratios'!AD$33))</f>
        <v>0.54409086595779477</v>
      </c>
      <c r="AD116">
        <f>IF('LF Projected Ratios'!AE$33&gt;=0,$B116+(1-$B116)*'LF Projected Ratios'!AE$33,$B116*(1+'LF Projected Ratios'!AE$33))</f>
        <v>0.54355159986027446</v>
      </c>
      <c r="AE116">
        <f>IF('LF Projected Ratios'!AF$33&gt;=0,$B116+(1-$B116)*'LF Projected Ratios'!AF$33,$B116*(1+'LF Projected Ratios'!AF$33))</f>
        <v>0.54301691815025954</v>
      </c>
      <c r="AF116">
        <f>IF('LF Projected Ratios'!AG$33&gt;=0,$B116+(1-$B116)*'LF Projected Ratios'!AG$33,$B116*(1+'LF Projected Ratios'!AG$33))</f>
        <v>0.54248676261626394</v>
      </c>
    </row>
    <row r="117" spans="1:32" x14ac:dyDescent="0.2">
      <c r="A117" s="12" t="s">
        <v>105</v>
      </c>
      <c r="B117" s="56">
        <f t="shared" si="0"/>
        <v>0.65285448703353921</v>
      </c>
      <c r="C117">
        <f>IF('LF Projected Ratios'!D$33&gt;=0,$B117+(1-$B117)*'LF Projected Ratios'!D$33,$B117*(1+'LF Projected Ratios'!D$33))</f>
        <v>0.65212066645374489</v>
      </c>
      <c r="D117">
        <f>IF('LF Projected Ratios'!E$33&gt;=0,$B117+(1-$B117)*'LF Projected Ratios'!E$33,$B117*(1+'LF Projected Ratios'!E$33))</f>
        <v>0.65135318310113122</v>
      </c>
      <c r="E117">
        <f>IF('LF Projected Ratios'!F$33&gt;=0,$B117+(1-$B117)*'LF Projected Ratios'!F$33,$B117*(1+'LF Projected Ratios'!F$33))</f>
        <v>0.65060485362017972</v>
      </c>
      <c r="F117">
        <f>IF('LF Projected Ratios'!G$33&gt;=0,$B117+(1-$B117)*'LF Projected Ratios'!G$33,$B117*(1+'LF Projected Ratios'!G$33))</f>
        <v>0.64986999175192062</v>
      </c>
      <c r="G117">
        <f>IF('LF Projected Ratios'!H$33&gt;=0,$B117+(1-$B117)*'LF Projected Ratios'!H$33,$B117*(1+'LF Projected Ratios'!H$33))</f>
        <v>0.64911098966332348</v>
      </c>
      <c r="H117">
        <f>IF('LF Projected Ratios'!I$33&gt;=0,$B117+(1-$B117)*'LF Projected Ratios'!I$33,$B117*(1+'LF Projected Ratios'!I$33))</f>
        <v>0.6483217938461775</v>
      </c>
      <c r="I117">
        <f>IF('LF Projected Ratios'!J$33&gt;=0,$B117+(1-$B117)*'LF Projected Ratios'!J$33,$B117*(1+'LF Projected Ratios'!J$33))</f>
        <v>0.64748869262742681</v>
      </c>
      <c r="J117">
        <f>IF('LF Projected Ratios'!K$33&gt;=0,$B117+(1-$B117)*'LF Projected Ratios'!K$33,$B117*(1+'LF Projected Ratios'!K$33))</f>
        <v>0.64661925043575796</v>
      </c>
      <c r="K117">
        <f>IF('LF Projected Ratios'!L$33&gt;=0,$B117+(1-$B117)*'LF Projected Ratios'!L$33,$B117*(1+'LF Projected Ratios'!L$33))</f>
        <v>0.64577327789424532</v>
      </c>
      <c r="L117">
        <f>IF('LF Projected Ratios'!M$33&gt;=0,$B117+(1-$B117)*'LF Projected Ratios'!M$33,$B117*(1+'LF Projected Ratios'!M$33))</f>
        <v>0.64522422534501711</v>
      </c>
      <c r="M117">
        <f>IF('LF Projected Ratios'!N$33&gt;=0,$B117+(1-$B117)*'LF Projected Ratios'!N$33,$B117*(1+'LF Projected Ratios'!N$33))</f>
        <v>0.64449381136734896</v>
      </c>
      <c r="N117">
        <f>IF('LF Projected Ratios'!O$33&gt;=0,$B117+(1-$B117)*'LF Projected Ratios'!O$33,$B117*(1+'LF Projected Ratios'!O$33))</f>
        <v>0.64377009039131916</v>
      </c>
      <c r="O117">
        <f>IF('LF Projected Ratios'!P$33&gt;=0,$B117+(1-$B117)*'LF Projected Ratios'!P$33,$B117*(1+'LF Projected Ratios'!P$33))</f>
        <v>0.64305297084153112</v>
      </c>
      <c r="P117">
        <f>IF('LF Projected Ratios'!Q$33&gt;=0,$B117+(1-$B117)*'LF Projected Ratios'!Q$33,$B117*(1+'LF Projected Ratios'!Q$33))</f>
        <v>0.6423423628056163</v>
      </c>
      <c r="Q117">
        <f>IF('LF Projected Ratios'!R$33&gt;=0,$B117+(1-$B117)*'LF Projected Ratios'!R$33,$B117*(1+'LF Projected Ratios'!R$33))</f>
        <v>0.64163817799665124</v>
      </c>
      <c r="R117">
        <f>IF('LF Projected Ratios'!S$33&gt;=0,$B117+(1-$B117)*'LF Projected Ratios'!S$33,$B117*(1+'LF Projected Ratios'!S$33))</f>
        <v>0.64094032971659287</v>
      </c>
      <c r="S117">
        <f>IF('LF Projected Ratios'!T$33&gt;=0,$B117+(1-$B117)*'LF Projected Ratios'!T$33,$B117*(1+'LF Projected Ratios'!T$33))</f>
        <v>0.64024873282069483</v>
      </c>
      <c r="T117">
        <f>IF('LF Projected Ratios'!U$33&gt;=0,$B117+(1-$B117)*'LF Projected Ratios'!U$33,$B117*(1+'LF Projected Ratios'!U$33))</f>
        <v>0.63956330368287684</v>
      </c>
      <c r="U117">
        <f>IF('LF Projected Ratios'!V$33&gt;=0,$B117+(1-$B117)*'LF Projected Ratios'!V$33,$B117*(1+'LF Projected Ratios'!V$33))</f>
        <v>0.63888396016201443</v>
      </c>
      <c r="V117">
        <f>IF('LF Projected Ratios'!W$33&gt;=0,$B117+(1-$B117)*'LF Projected Ratios'!W$33,$B117*(1+'LF Projected Ratios'!W$33))</f>
        <v>0.63821062156912656</v>
      </c>
      <c r="W117">
        <f>IF('LF Projected Ratios'!X$33&gt;=0,$B117+(1-$B117)*'LF Projected Ratios'!X$33,$B117*(1+'LF Projected Ratios'!X$33))</f>
        <v>0.63754320863542269</v>
      </c>
      <c r="X117">
        <f>IF('LF Projected Ratios'!Y$33&gt;=0,$B117+(1-$B117)*'LF Projected Ratios'!Y$33,$B117*(1+'LF Projected Ratios'!Y$33))</f>
        <v>0.63688164348119913</v>
      </c>
      <c r="Y117">
        <f>IF('LF Projected Ratios'!Z$33&gt;=0,$B117+(1-$B117)*'LF Projected Ratios'!Z$33,$B117*(1+'LF Projected Ratios'!Z$33))</f>
        <v>0.6362258495855404</v>
      </c>
      <c r="Z117">
        <f>IF('LF Projected Ratios'!AA$33&gt;=0,$B117+(1-$B117)*'LF Projected Ratios'!AA$33,$B117*(1+'LF Projected Ratios'!AA$33))</f>
        <v>0.6355757517568148</v>
      </c>
      <c r="AA117">
        <f>IF('LF Projected Ratios'!AB$33&gt;=0,$B117+(1-$B117)*'LF Projected Ratios'!AB$33,$B117*(1+'LF Projected Ratios'!AB$33))</f>
        <v>0.63493127610393718</v>
      </c>
      <c r="AB117">
        <f>IF('LF Projected Ratios'!AC$33&gt;=0,$B117+(1-$B117)*'LF Projected Ratios'!AC$33,$B117*(1+'LF Projected Ratios'!AC$33))</f>
        <v>0.63429235000836648</v>
      </c>
      <c r="AC117">
        <f>IF('LF Projected Ratios'!AD$33&gt;=0,$B117+(1-$B117)*'LF Projected Ratios'!AD$33,$B117*(1+'LF Projected Ratios'!AD$33))</f>
        <v>0.63365890209683484</v>
      </c>
      <c r="AD117">
        <f>IF('LF Projected Ratios'!AE$33&gt;=0,$B117+(1-$B117)*'LF Projected Ratios'!AE$33,$B117*(1+'LF Projected Ratios'!AE$33))</f>
        <v>0.63303086221476246</v>
      </c>
      <c r="AE117">
        <f>IF('LF Projected Ratios'!AF$33&gt;=0,$B117+(1-$B117)*'LF Projected Ratios'!AF$33,$B117*(1+'LF Projected Ratios'!AF$33))</f>
        <v>0.63240816140036293</v>
      </c>
      <c r="AF117">
        <f>IF('LF Projected Ratios'!AG$33&gt;=0,$B117+(1-$B117)*'LF Projected Ratios'!AG$33,$B117*(1+'LF Projected Ratios'!AG$33))</f>
        <v>0.63179073185939671</v>
      </c>
    </row>
    <row r="118" spans="1:32" x14ac:dyDescent="0.2">
      <c r="A118" s="12" t="s">
        <v>106</v>
      </c>
      <c r="B118" s="56">
        <f t="shared" si="0"/>
        <v>0.65557388832385044</v>
      </c>
      <c r="C118">
        <f>IF('LF Projected Ratios'!D$33&gt;=0,$B118+(1-$B118)*'LF Projected Ratios'!D$33,$B118*(1+'LF Projected Ratios'!D$33))</f>
        <v>0.65483701108645298</v>
      </c>
      <c r="D118">
        <f>IF('LF Projected Ratios'!E$33&gt;=0,$B118+(1-$B118)*'LF Projected Ratios'!E$33,$B118*(1+'LF Projected Ratios'!E$33))</f>
        <v>0.65406633085725985</v>
      </c>
      <c r="E118">
        <f>IF('LF Projected Ratios'!F$33&gt;=0,$B118+(1-$B118)*'LF Projected Ratios'!F$33,$B118*(1+'LF Projected Ratios'!F$33))</f>
        <v>0.65331488428330142</v>
      </c>
      <c r="F118">
        <f>IF('LF Projected Ratios'!G$33&gt;=0,$B118+(1-$B118)*'LF Projected Ratios'!G$33,$B118*(1+'LF Projected Ratios'!G$33))</f>
        <v>0.65257696142005417</v>
      </c>
      <c r="G118">
        <f>IF('LF Projected Ratios'!H$33&gt;=0,$B118+(1-$B118)*'LF Projected Ratios'!H$33,$B118*(1+'LF Projected Ratios'!H$33))</f>
        <v>0.65181479778275053</v>
      </c>
      <c r="H118">
        <f>IF('LF Projected Ratios'!I$33&gt;=0,$B118+(1-$B118)*'LF Projected Ratios'!I$33,$B118*(1+'LF Projected Ratios'!I$33))</f>
        <v>0.65102231464788507</v>
      </c>
      <c r="I118">
        <f>IF('LF Projected Ratios'!J$33&gt;=0,$B118+(1-$B118)*'LF Projected Ratios'!J$33,$B118*(1+'LF Projected Ratios'!J$33))</f>
        <v>0.65018574322777367</v>
      </c>
      <c r="J118">
        <f>IF('LF Projected Ratios'!K$33&gt;=0,$B118+(1-$B118)*'LF Projected Ratios'!K$33,$B118*(1+'LF Projected Ratios'!K$33))</f>
        <v>0.64931267945998827</v>
      </c>
      <c r="K118">
        <f>IF('LF Projected Ratios'!L$33&gt;=0,$B118+(1-$B118)*'LF Projected Ratios'!L$33,$B118*(1+'LF Projected Ratios'!L$33))</f>
        <v>0.6484631831028832</v>
      </c>
      <c r="L118">
        <f>IF('LF Projected Ratios'!M$33&gt;=0,$B118+(1-$B118)*'LF Projected Ratios'!M$33,$B118*(1+'LF Projected Ratios'!M$33))</f>
        <v>0.64791184352914877</v>
      </c>
      <c r="M118">
        <f>IF('LF Projected Ratios'!N$33&gt;=0,$B118+(1-$B118)*'LF Projected Ratios'!N$33,$B118*(1+'LF Projected Ratios'!N$33))</f>
        <v>0.64717838708374431</v>
      </c>
      <c r="N118">
        <f>IF('LF Projected Ratios'!O$33&gt;=0,$B118+(1-$B118)*'LF Projected Ratios'!O$33,$B118*(1+'LF Projected Ratios'!O$33))</f>
        <v>0.64645165151901962</v>
      </c>
      <c r="O118">
        <f>IF('LF Projected Ratios'!P$33&gt;=0,$B118+(1-$B118)*'LF Projected Ratios'!P$33,$B118*(1+'LF Projected Ratios'!P$33))</f>
        <v>0.64573154487812967</v>
      </c>
      <c r="P118">
        <f>IF('LF Projected Ratios'!Q$33&gt;=0,$B118+(1-$B118)*'LF Projected Ratios'!Q$33,$B118*(1+'LF Projected Ratios'!Q$33))</f>
        <v>0.64501797687418505</v>
      </c>
      <c r="Q118">
        <f>IF('LF Projected Ratios'!R$33&gt;=0,$B118+(1-$B118)*'LF Projected Ratios'!R$33,$B118*(1+'LF Projected Ratios'!R$33))</f>
        <v>0.64431085885251149</v>
      </c>
      <c r="R118">
        <f>IF('LF Projected Ratios'!S$33&gt;=0,$B118+(1-$B118)*'LF Projected Ratios'!S$33,$B118*(1+'LF Projected Ratios'!S$33))</f>
        <v>0.64361010375393402</v>
      </c>
      <c r="S118">
        <f>IF('LF Projected Ratios'!T$33&gt;=0,$B118+(1-$B118)*'LF Projected Ratios'!T$33,$B118*(1+'LF Projected Ratios'!T$33))</f>
        <v>0.64291562607904407</v>
      </c>
      <c r="T118">
        <f>IF('LF Projected Ratios'!U$33&gt;=0,$B118+(1-$B118)*'LF Projected Ratios'!U$33,$B118*(1+'LF Projected Ratios'!U$33))</f>
        <v>0.64222734185342489</v>
      </c>
      <c r="U118">
        <f>IF('LF Projected Ratios'!V$33&gt;=0,$B118+(1-$B118)*'LF Projected Ratios'!V$33,$B118*(1+'LF Projected Ratios'!V$33))</f>
        <v>0.64154516859380151</v>
      </c>
      <c r="V118">
        <f>IF('LF Projected Ratios'!W$33&gt;=0,$B118+(1-$B118)*'LF Projected Ratios'!W$33,$B118*(1+'LF Projected Ratios'!W$33))</f>
        <v>0.64086902527509093</v>
      </c>
      <c r="W118">
        <f>IF('LF Projected Ratios'!X$33&gt;=0,$B118+(1-$B118)*'LF Projected Ratios'!X$33,$B118*(1+'LF Projected Ratios'!X$33))</f>
        <v>0.64019883229831598</v>
      </c>
      <c r="X118">
        <f>IF('LF Projected Ratios'!Y$33&gt;=0,$B118+(1-$B118)*'LF Projected Ratios'!Y$33,$B118*(1+'LF Projected Ratios'!Y$33))</f>
        <v>0.6395345114593729</v>
      </c>
      <c r="Y118">
        <f>IF('LF Projected Ratios'!Z$33&gt;=0,$B118+(1-$B118)*'LF Projected Ratios'!Z$33,$B118*(1+'LF Projected Ratios'!Z$33))</f>
        <v>0.63887598591860562</v>
      </c>
      <c r="Z118">
        <f>IF('LF Projected Ratios'!AA$33&gt;=0,$B118+(1-$B118)*'LF Projected Ratios'!AA$33,$B118*(1+'LF Projected Ratios'!AA$33))</f>
        <v>0.63822318017117941</v>
      </c>
      <c r="AA118">
        <f>IF('LF Projected Ratios'!AB$33&gt;=0,$B118+(1-$B118)*'LF Projected Ratios'!AB$33,$B118*(1+'LF Projected Ratios'!AB$33))</f>
        <v>0.63757602001822278</v>
      </c>
      <c r="AB118">
        <f>IF('LF Projected Ratios'!AC$33&gt;=0,$B118+(1-$B118)*'LF Projected Ratios'!AC$33,$B118*(1+'LF Projected Ratios'!AC$33))</f>
        <v>0.63693443253870941</v>
      </c>
      <c r="AC118">
        <f>IF('LF Projected Ratios'!AD$33&gt;=0,$B118+(1-$B118)*'LF Projected Ratios'!AD$33,$B118*(1+'LF Projected Ratios'!AD$33))</f>
        <v>0.63629834606207292</v>
      </c>
      <c r="AD118">
        <f>IF('LF Projected Ratios'!AE$33&gt;=0,$B118+(1-$B118)*'LF Projected Ratios'!AE$33,$B118*(1+'LF Projected Ratios'!AE$33))</f>
        <v>0.63566769014151181</v>
      </c>
      <c r="AE118">
        <f>IF('LF Projected Ratios'!AF$33&gt;=0,$B118+(1-$B118)*'LF Projected Ratios'!AF$33,$B118*(1+'LF Projected Ratios'!AF$33))</f>
        <v>0.6350423955279858</v>
      </c>
      <c r="AF118">
        <f>IF('LF Projected Ratios'!AG$33&gt;=0,$B118+(1-$B118)*'LF Projected Ratios'!AG$33,$B118*(1+'LF Projected Ratios'!AG$33))</f>
        <v>0.63442239414486534</v>
      </c>
    </row>
    <row r="119" spans="1:32" x14ac:dyDescent="0.2">
      <c r="A119" s="12" t="s">
        <v>107</v>
      </c>
      <c r="B119" s="56">
        <f t="shared" si="0"/>
        <v>0.66915966642186975</v>
      </c>
      <c r="C119">
        <f>IF('LF Projected Ratios'!D$33&gt;=0,$B119+(1-$B119)*'LF Projected Ratios'!D$33,$B119*(1+'LF Projected Ratios'!D$33))</f>
        <v>0.6684075185173346</v>
      </c>
      <c r="D119">
        <f>IF('LF Projected Ratios'!E$33&gt;=0,$B119+(1-$B119)*'LF Projected Ratios'!E$33,$B119*(1+'LF Projected Ratios'!E$33))</f>
        <v>0.66762086710508362</v>
      </c>
      <c r="E119">
        <f>IF('LF Projected Ratios'!F$33&gt;=0,$B119+(1-$B119)*'LF Projected Ratios'!F$33,$B119*(1+'LF Projected Ratios'!F$33))</f>
        <v>0.66685384793650526</v>
      </c>
      <c r="F119">
        <f>IF('LF Projected Ratios'!G$33&gt;=0,$B119+(1-$B119)*'LF Projected Ratios'!G$33,$B119*(1+'LF Projected Ratios'!G$33))</f>
        <v>0.66610063273710474</v>
      </c>
      <c r="G119">
        <f>IF('LF Projected Ratios'!H$33&gt;=0,$B119+(1-$B119)*'LF Projected Ratios'!H$33,$B119*(1+'LF Projected Ratios'!H$33))</f>
        <v>0.6653226744102394</v>
      </c>
      <c r="H119">
        <f>IF('LF Projected Ratios'!I$33&gt;=0,$B119+(1-$B119)*'LF Projected Ratios'!I$33,$B119*(1+'LF Projected Ratios'!I$33))</f>
        <v>0.66451376826004582</v>
      </c>
      <c r="I119">
        <f>IF('LF Projected Ratios'!J$33&gt;=0,$B119+(1-$B119)*'LF Projected Ratios'!J$33,$B119*(1+'LF Projected Ratios'!J$33))</f>
        <v>0.66365986016152301</v>
      </c>
      <c r="J119">
        <f>IF('LF Projected Ratios'!K$33&gt;=0,$B119+(1-$B119)*'LF Projected Ratios'!K$33,$B119*(1+'LF Projected Ratios'!K$33))</f>
        <v>0.6627687034665698</v>
      </c>
      <c r="K119">
        <f>IF('LF Projected Ratios'!L$33&gt;=0,$B119+(1-$B119)*'LF Projected Ratios'!L$33,$B119*(1+'LF Projected Ratios'!L$33))</f>
        <v>0.66190160258126696</v>
      </c>
      <c r="L119">
        <f>IF('LF Projected Ratios'!M$33&gt;=0,$B119+(1-$B119)*'LF Projected Ratios'!M$33,$B119*(1+'LF Projected Ratios'!M$33))</f>
        <v>0.66133883732808008</v>
      </c>
      <c r="M119">
        <f>IF('LF Projected Ratios'!N$33&gt;=0,$B119+(1-$B119)*'LF Projected Ratios'!N$33,$B119*(1+'LF Projected Ratios'!N$33))</f>
        <v>0.66059018110628231</v>
      </c>
      <c r="N119">
        <f>IF('LF Projected Ratios'!O$33&gt;=0,$B119+(1-$B119)*'LF Projected Ratios'!O$33,$B119*(1+'LF Projected Ratios'!O$33))</f>
        <v>0.65984838504525944</v>
      </c>
      <c r="O119">
        <f>IF('LF Projected Ratios'!P$33&gt;=0,$B119+(1-$B119)*'LF Projected Ratios'!P$33,$B119*(1+'LF Projected Ratios'!P$33))</f>
        <v>0.65911335528249981</v>
      </c>
      <c r="P119">
        <f>IF('LF Projected Ratios'!Q$33&gt;=0,$B119+(1-$B119)*'LF Projected Ratios'!Q$33,$B119*(1+'LF Projected Ratios'!Q$33))</f>
        <v>0.65838499966005459</v>
      </c>
      <c r="Q119">
        <f>IF('LF Projected Ratios'!R$33&gt;=0,$B119+(1-$B119)*'LF Projected Ratios'!R$33,$B119*(1+'LF Projected Ratios'!R$33))</f>
        <v>0.65766322768601559</v>
      </c>
      <c r="R119">
        <f>IF('LF Projected Ratios'!S$33&gt;=0,$B119+(1-$B119)*'LF Projected Ratios'!S$33,$B119*(1+'LF Projected Ratios'!S$33))</f>
        <v>0.65694795049703769</v>
      </c>
      <c r="S119">
        <f>IF('LF Projected Ratios'!T$33&gt;=0,$B119+(1-$B119)*'LF Projected Ratios'!T$33,$B119*(1+'LF Projected Ratios'!T$33))</f>
        <v>0.65623908082186655</v>
      </c>
      <c r="T119">
        <f>IF('LF Projected Ratios'!U$33&gt;=0,$B119+(1-$B119)*'LF Projected Ratios'!U$33,$B119*(1+'LF Projected Ratios'!U$33))</f>
        <v>0.65553653294584258</v>
      </c>
      <c r="U119">
        <f>IF('LF Projected Ratios'!V$33&gt;=0,$B119+(1-$B119)*'LF Projected Ratios'!V$33,$B119*(1+'LF Projected Ratios'!V$33))</f>
        <v>0.65484022267634945</v>
      </c>
      <c r="V119">
        <f>IF('LF Projected Ratios'!W$33&gt;=0,$B119+(1-$B119)*'LF Projected Ratios'!W$33,$B119*(1+'LF Projected Ratios'!W$33))</f>
        <v>0.65415006730918157</v>
      </c>
      <c r="W119">
        <f>IF('LF Projected Ratios'!X$33&gt;=0,$B119+(1-$B119)*'LF Projected Ratios'!X$33,$B119*(1+'LF Projected Ratios'!X$33))</f>
        <v>0.65346598559579361</v>
      </c>
      <c r="X119">
        <f>IF('LF Projected Ratios'!Y$33&gt;=0,$B119+(1-$B119)*'LF Projected Ratios'!Y$33,$B119*(1+'LF Projected Ratios'!Y$33))</f>
        <v>0.65278789771141976</v>
      </c>
      <c r="Y119">
        <f>IF('LF Projected Ratios'!Z$33&gt;=0,$B119+(1-$B119)*'LF Projected Ratios'!Z$33,$B119*(1+'LF Projected Ratios'!Z$33))</f>
        <v>0.65211572522401828</v>
      </c>
      <c r="Z119">
        <f>IF('LF Projected Ratios'!AA$33&gt;=0,$B119+(1-$B119)*'LF Projected Ratios'!AA$33,$B119*(1+'LF Projected Ratios'!AA$33))</f>
        <v>0.65144939106403077</v>
      </c>
      <c r="AA119">
        <f>IF('LF Projected Ratios'!AB$33&gt;=0,$B119+(1-$B119)*'LF Projected Ratios'!AB$33,$B119*(1+'LF Projected Ratios'!AB$33))</f>
        <v>0.6507888194949264</v>
      </c>
      <c r="AB119">
        <f>IF('LF Projected Ratios'!AC$33&gt;=0,$B119+(1-$B119)*'LF Projected Ratios'!AC$33,$B119*(1+'LF Projected Ratios'!AC$33))</f>
        <v>0.65013393608450054</v>
      </c>
      <c r="AC119">
        <f>IF('LF Projected Ratios'!AD$33&gt;=0,$B119+(1-$B119)*'LF Projected Ratios'!AD$33,$B119*(1+'LF Projected Ratios'!AD$33))</f>
        <v>0.64948466767692292</v>
      </c>
      <c r="AD119">
        <f>IF('LF Projected Ratios'!AE$33&gt;=0,$B119+(1-$B119)*'LF Projected Ratios'!AE$33,$B119*(1+'LF Projected Ratios'!AE$33))</f>
        <v>0.64884094236548839</v>
      </c>
      <c r="AE119">
        <f>IF('LF Projected Ratios'!AF$33&gt;=0,$B119+(1-$B119)*'LF Projected Ratios'!AF$33,$B119*(1+'LF Projected Ratios'!AF$33))</f>
        <v>0.64820268946607484</v>
      </c>
      <c r="AF119">
        <f>IF('LF Projected Ratios'!AG$33&gt;=0,$B119+(1-$B119)*'LF Projected Ratios'!AG$33,$B119*(1+'LF Projected Ratios'!AG$33))</f>
        <v>0.64756983949126767</v>
      </c>
    </row>
    <row r="120" spans="1:32" x14ac:dyDescent="0.2">
      <c r="A120" s="12" t="s">
        <v>43</v>
      </c>
      <c r="B120" s="56">
        <f t="shared" si="0"/>
        <v>0.72393728447554351</v>
      </c>
      <c r="C120">
        <f>IF('LF Projected Ratios'!D$33&gt;=0,$B120+(1-$B120)*'LF Projected Ratios'!D$33,$B120*(1+'LF Projected Ratios'!D$33))</f>
        <v>0.72312356551001655</v>
      </c>
      <c r="D120">
        <f>IF('LF Projected Ratios'!E$33&gt;=0,$B120+(1-$B120)*'LF Projected Ratios'!E$33,$B120*(1+'LF Projected Ratios'!E$33))</f>
        <v>0.72227251856891961</v>
      </c>
      <c r="E120">
        <f>IF('LF Projected Ratios'!F$33&gt;=0,$B120+(1-$B120)*'LF Projected Ratios'!F$33,$B120*(1+'LF Projected Ratios'!F$33))</f>
        <v>0.72144271097305757</v>
      </c>
      <c r="F120">
        <f>IF('LF Projected Ratios'!G$33&gt;=0,$B120+(1-$B120)*'LF Projected Ratios'!G$33,$B120*(1+'LF Projected Ratios'!G$33))</f>
        <v>0.72062783734357638</v>
      </c>
      <c r="G120">
        <f>IF('LF Projected Ratios'!H$33&gt;=0,$B120+(1-$B120)*'LF Projected Ratios'!H$33,$B120*(1+'LF Projected Ratios'!H$33))</f>
        <v>0.71978619510653363</v>
      </c>
      <c r="H120">
        <f>IF('LF Projected Ratios'!I$33&gt;=0,$B120+(1-$B120)*'LF Projected Ratios'!I$33,$B120*(1+'LF Projected Ratios'!I$33))</f>
        <v>0.71891107164773638</v>
      </c>
      <c r="I120">
        <f>IF('LF Projected Ratios'!J$33&gt;=0,$B120+(1-$B120)*'LF Projected Ratios'!J$33,$B120*(1+'LF Projected Ratios'!J$33))</f>
        <v>0.71798726236714749</v>
      </c>
      <c r="J120">
        <f>IF('LF Projected Ratios'!K$33&gt;=0,$B120+(1-$B120)*'LF Projected Ratios'!K$33,$B120*(1+'LF Projected Ratios'!K$33))</f>
        <v>0.7170231553084595</v>
      </c>
      <c r="K120">
        <f>IF('LF Projected Ratios'!L$33&gt;=0,$B120+(1-$B120)*'LF Projected Ratios'!L$33,$B120*(1+'LF Projected Ratios'!L$33))</f>
        <v>0.71608507327546878</v>
      </c>
      <c r="L120">
        <f>IF('LF Projected Ratios'!M$33&gt;=0,$B120+(1-$B120)*'LF Projected Ratios'!M$33,$B120*(1+'LF Projected Ratios'!M$33))</f>
        <v>0.71547623988392883</v>
      </c>
      <c r="M120">
        <f>IF('LF Projected Ratios'!N$33&gt;=0,$B120+(1-$B120)*'LF Projected Ratios'!N$33,$B120*(1+'LF Projected Ratios'!N$33))</f>
        <v>0.7146662984313723</v>
      </c>
      <c r="N120">
        <f>IF('LF Projected Ratios'!O$33&gt;=0,$B120+(1-$B120)*'LF Projected Ratios'!O$33,$B120*(1+'LF Projected Ratios'!O$33))</f>
        <v>0.71386377871448159</v>
      </c>
      <c r="O120">
        <f>IF('LF Projected Ratios'!P$33&gt;=0,$B120+(1-$B120)*'LF Projected Ratios'!P$33,$B120*(1+'LF Projected Ratios'!P$33))</f>
        <v>0.71306857918713074</v>
      </c>
      <c r="P120">
        <f>IF('LF Projected Ratios'!Q$33&gt;=0,$B120+(1-$B120)*'LF Projected Ratios'!Q$33,$B120*(1+'LF Projected Ratios'!Q$33))</f>
        <v>0.71228060014729266</v>
      </c>
      <c r="Q120">
        <f>IF('LF Projected Ratios'!R$33&gt;=0,$B120+(1-$B120)*'LF Projected Ratios'!R$33,$B120*(1+'LF Projected Ratios'!R$33))</f>
        <v>0.7114997436953634</v>
      </c>
      <c r="R120">
        <f>IF('LF Projected Ratios'!S$33&gt;=0,$B120+(1-$B120)*'LF Projected Ratios'!S$33,$B120*(1+'LF Projected Ratios'!S$33))</f>
        <v>0.71072591369361693</v>
      </c>
      <c r="S120">
        <f>IF('LF Projected Ratios'!T$33&gt;=0,$B120+(1-$B120)*'LF Projected Ratios'!T$33,$B120*(1+'LF Projected Ratios'!T$33))</f>
        <v>0.70995901572674669</v>
      </c>
      <c r="T120">
        <f>IF('LF Projected Ratios'!U$33&gt;=0,$B120+(1-$B120)*'LF Projected Ratios'!U$33,$B120*(1+'LF Projected Ratios'!U$33))</f>
        <v>0.7091989570634647</v>
      </c>
      <c r="U120">
        <f>IF('LF Projected Ratios'!V$33&gt;=0,$B120+(1-$B120)*'LF Projected Ratios'!V$33,$B120*(1+'LF Projected Ratios'!V$33))</f>
        <v>0.70844564661912068</v>
      </c>
      <c r="V120">
        <f>IF('LF Projected Ratios'!W$33&gt;=0,$B120+(1-$B120)*'LF Projected Ratios'!W$33,$B120*(1+'LF Projected Ratios'!W$33))</f>
        <v>0.70769899491931743</v>
      </c>
      <c r="W120">
        <f>IF('LF Projected Ratios'!X$33&gt;=0,$B120+(1-$B120)*'LF Projected Ratios'!X$33,$B120*(1+'LF Projected Ratios'!X$33))</f>
        <v>0.70695891406447808</v>
      </c>
      <c r="X120">
        <f>IF('LF Projected Ratios'!Y$33&gt;=0,$B120+(1-$B120)*'LF Projected Ratios'!Y$33,$B120*(1+'LF Projected Ratios'!Y$33))</f>
        <v>0.70622531769535701</v>
      </c>
      <c r="Y120">
        <f>IF('LF Projected Ratios'!Z$33&gt;=0,$B120+(1-$B120)*'LF Projected Ratios'!Z$33,$B120*(1+'LF Projected Ratios'!Z$33))</f>
        <v>0.70549812095944109</v>
      </c>
      <c r="Z120">
        <f>IF('LF Projected Ratios'!AA$33&gt;=0,$B120+(1-$B120)*'LF Projected Ratios'!AA$33,$B120*(1+'LF Projected Ratios'!AA$33))</f>
        <v>0.70477724047823387</v>
      </c>
      <c r="AA120">
        <f>IF('LF Projected Ratios'!AB$33&gt;=0,$B120+(1-$B120)*'LF Projected Ratios'!AB$33,$B120*(1+'LF Projected Ratios'!AB$33))</f>
        <v>0.70406259431538853</v>
      </c>
      <c r="AB120">
        <f>IF('LF Projected Ratios'!AC$33&gt;=0,$B120+(1-$B120)*'LF Projected Ratios'!AC$33,$B120*(1+'LF Projected Ratios'!AC$33))</f>
        <v>0.7033541019456574</v>
      </c>
      <c r="AC120">
        <f>IF('LF Projected Ratios'!AD$33&gt;=0,$B120+(1-$B120)*'LF Projected Ratios'!AD$33,$B120*(1+'LF Projected Ratios'!AD$33))</f>
        <v>0.70265168422465096</v>
      </c>
      <c r="AD120">
        <f>IF('LF Projected Ratios'!AE$33&gt;=0,$B120+(1-$B120)*'LF Projected Ratios'!AE$33,$B120*(1+'LF Projected Ratios'!AE$33))</f>
        <v>0.70195526335935876</v>
      </c>
      <c r="AE120">
        <f>IF('LF Projected Ratios'!AF$33&gt;=0,$B120+(1-$B120)*'LF Projected Ratios'!AF$33,$B120*(1+'LF Projected Ratios'!AF$33))</f>
        <v>0.70126476287943484</v>
      </c>
      <c r="AF120">
        <f>IF('LF Projected Ratios'!AG$33&gt;=0,$B120+(1-$B120)*'LF Projected Ratios'!AG$33,$B120*(1+'LF Projected Ratios'!AG$33))</f>
        <v>0.70058010760920297</v>
      </c>
    </row>
    <row r="121" spans="1:32" x14ac:dyDescent="0.2">
      <c r="A121" s="12" t="s">
        <v>44</v>
      </c>
      <c r="B121" s="56">
        <f t="shared" si="0"/>
        <v>0.52620144195731677</v>
      </c>
      <c r="C121">
        <f>IF('LF Projected Ratios'!D$33&gt;=0,$B121+(1-$B121)*'LF Projected Ratios'!D$33,$B121*(1+'LF Projected Ratios'!D$33))</f>
        <v>0.52560998175463014</v>
      </c>
      <c r="D121">
        <f>IF('LF Projected Ratios'!E$33&gt;=0,$B121+(1-$B121)*'LF Projected Ratios'!E$33,$B121*(1+'LF Projected Ratios'!E$33))</f>
        <v>0.52499138931964739</v>
      </c>
      <c r="E121">
        <f>IF('LF Projected Ratios'!F$33&gt;=0,$B121+(1-$B121)*'LF Projected Ratios'!F$33,$B121*(1+'LF Projected Ratios'!F$33))</f>
        <v>0.52438823492650666</v>
      </c>
      <c r="F121">
        <f>IF('LF Projected Ratios'!G$33&gt;=0,$B121+(1-$B121)*'LF Projected Ratios'!G$33,$B121*(1+'LF Projected Ratios'!G$33))</f>
        <v>0.52379593544416048</v>
      </c>
      <c r="G121">
        <f>IF('LF Projected Ratios'!H$33&gt;=0,$B121+(1-$B121)*'LF Projected Ratios'!H$33,$B121*(1+'LF Projected Ratios'!H$33))</f>
        <v>0.52318417891739877</v>
      </c>
      <c r="H121">
        <f>IF('LF Projected Ratios'!I$33&gt;=0,$B121+(1-$B121)*'LF Projected Ratios'!I$33,$B121*(1+'LF Projected Ratios'!I$33))</f>
        <v>0.52254808621187743</v>
      </c>
      <c r="I121">
        <f>IF('LF Projected Ratios'!J$33&gt;=0,$B121+(1-$B121)*'LF Projected Ratios'!J$33,$B121*(1+'LF Projected Ratios'!J$33))</f>
        <v>0.52187660570387795</v>
      </c>
      <c r="J121">
        <f>IF('LF Projected Ratios'!K$33&gt;=0,$B121+(1-$B121)*'LF Projected Ratios'!K$33,$B121*(1+'LF Projected Ratios'!K$33))</f>
        <v>0.52117583433132686</v>
      </c>
      <c r="K121">
        <f>IF('LF Projected Ratios'!L$33&gt;=0,$B121+(1-$B121)*'LF Projected Ratios'!L$33,$B121*(1+'LF Projected Ratios'!L$33))</f>
        <v>0.52049397952287946</v>
      </c>
      <c r="L121">
        <f>IF('LF Projected Ratios'!M$33&gt;=0,$B121+(1-$B121)*'LF Projected Ratios'!M$33,$B121*(1+'LF Projected Ratios'!M$33))</f>
        <v>0.52005144255813096</v>
      </c>
      <c r="M121">
        <f>IF('LF Projected Ratios'!N$33&gt;=0,$B121+(1-$B121)*'LF Projected Ratios'!N$33,$B121*(1+'LF Projected Ratios'!N$33))</f>
        <v>0.51946272808054328</v>
      </c>
      <c r="N121">
        <f>IF('LF Projected Ratios'!O$33&gt;=0,$B121+(1-$B121)*'LF Projected Ratios'!O$33,$B121*(1+'LF Projected Ratios'!O$33))</f>
        <v>0.5188794081697129</v>
      </c>
      <c r="O121">
        <f>IF('LF Projected Ratios'!P$33&gt;=0,$B121+(1-$B121)*'LF Projected Ratios'!P$33,$B121*(1+'LF Projected Ratios'!P$33))</f>
        <v>0.51830140901576838</v>
      </c>
      <c r="P121">
        <f>IF('LF Projected Ratios'!Q$33&gt;=0,$B121+(1-$B121)*'LF Projected Ratios'!Q$33,$B121*(1+'LF Projected Ratios'!Q$33))</f>
        <v>0.51772865814924085</v>
      </c>
      <c r="Q121">
        <f>IF('LF Projected Ratios'!R$33&gt;=0,$B121+(1-$B121)*'LF Projected Ratios'!R$33,$B121*(1+'LF Projected Ratios'!R$33))</f>
        <v>0.51716108441077191</v>
      </c>
      <c r="R121">
        <f>IF('LF Projected Ratios'!S$33&gt;=0,$B121+(1-$B121)*'LF Projected Ratios'!S$33,$B121*(1+'LF Projected Ratios'!S$33))</f>
        <v>0.51659861792164241</v>
      </c>
      <c r="S121">
        <f>IF('LF Projected Ratios'!T$33&gt;=0,$B121+(1-$B121)*'LF Projected Ratios'!T$33,$B121*(1+'LF Projected Ratios'!T$33))</f>
        <v>0.51604119005509241</v>
      </c>
      <c r="T121">
        <f>IF('LF Projected Ratios'!U$33&gt;=0,$B121+(1-$B121)*'LF Projected Ratios'!U$33,$B121*(1+'LF Projected Ratios'!U$33))</f>
        <v>0.51548873340840806</v>
      </c>
      <c r="U121">
        <f>IF('LF Projected Ratios'!V$33&gt;=0,$B121+(1-$B121)*'LF Projected Ratios'!V$33,$B121*(1+'LF Projected Ratios'!V$33))</f>
        <v>0.51494118177575177</v>
      </c>
      <c r="V121">
        <f>IF('LF Projected Ratios'!W$33&gt;=0,$B121+(1-$B121)*'LF Projected Ratios'!W$33,$B121*(1+'LF Projected Ratios'!W$33))</f>
        <v>0.51439847012171536</v>
      </c>
      <c r="W121">
        <f>IF('LF Projected Ratios'!X$33&gt;=0,$B121+(1-$B121)*'LF Projected Ratios'!X$33,$B121*(1+'LF Projected Ratios'!X$33))</f>
        <v>0.51386053455556535</v>
      </c>
      <c r="X121">
        <f>IF('LF Projected Ratios'!Y$33&gt;=0,$B121+(1-$B121)*'LF Projected Ratios'!Y$33,$B121*(1+'LF Projected Ratios'!Y$33))</f>
        <v>0.51332731230617423</v>
      </c>
      <c r="Y121">
        <f>IF('LF Projected Ratios'!Z$33&gt;=0,$B121+(1-$B121)*'LF Projected Ratios'!Z$33,$B121*(1+'LF Projected Ratios'!Z$33))</f>
        <v>0.51279874169759887</v>
      </c>
      <c r="Z121">
        <f>IF('LF Projected Ratios'!AA$33&gt;=0,$B121+(1-$B121)*'LF Projected Ratios'!AA$33,$B121*(1+'LF Projected Ratios'!AA$33))</f>
        <v>0.51227476212530076</v>
      </c>
      <c r="AA121">
        <f>IF('LF Projected Ratios'!AB$33&gt;=0,$B121+(1-$B121)*'LF Projected Ratios'!AB$33,$B121*(1+'LF Projected Ratios'!AB$33))</f>
        <v>0.51175531403298313</v>
      </c>
      <c r="AB121">
        <f>IF('LF Projected Ratios'!AC$33&gt;=0,$B121+(1-$B121)*'LF Projected Ratios'!AC$33,$B121*(1+'LF Projected Ratios'!AC$33))</f>
        <v>0.51124033889002118</v>
      </c>
      <c r="AC121">
        <f>IF('LF Projected Ratios'!AD$33&gt;=0,$B121+(1-$B121)*'LF Projected Ratios'!AD$33,$B121*(1+'LF Projected Ratios'!AD$33))</f>
        <v>0.51072977916948159</v>
      </c>
      <c r="AD121">
        <f>IF('LF Projected Ratios'!AE$33&gt;=0,$B121+(1-$B121)*'LF Projected Ratios'!AE$33,$B121*(1+'LF Projected Ratios'!AE$33))</f>
        <v>0.5102235783266954</v>
      </c>
      <c r="AE121">
        <f>IF('LF Projected Ratios'!AF$33&gt;=0,$B121+(1-$B121)*'LF Projected Ratios'!AF$33,$B121*(1+'LF Projected Ratios'!AF$33))</f>
        <v>0.50972168077838576</v>
      </c>
      <c r="AF121">
        <f>IF('LF Projected Ratios'!AG$33&gt;=0,$B121+(1-$B121)*'LF Projected Ratios'!AG$33,$B121*(1+'LF Projected Ratios'!AG$33))</f>
        <v>0.50922403188232057</v>
      </c>
    </row>
    <row r="122" spans="1:32" x14ac:dyDescent="0.2">
      <c r="A122" s="12" t="s">
        <v>45</v>
      </c>
      <c r="B122" s="56">
        <f t="shared" si="0"/>
        <v>0.62113289199017596</v>
      </c>
      <c r="C122">
        <f>IF('LF Projected Ratios'!D$33&gt;=0,$B122+(1-$B122)*'LF Projected Ratios'!D$33,$B122*(1+'LF Projected Ratios'!D$33))</f>
        <v>0.62043472707290526</v>
      </c>
      <c r="D122">
        <f>IF('LF Projected Ratios'!E$33&gt;=0,$B122+(1-$B122)*'LF Projected Ratios'!E$33,$B122*(1+'LF Projected Ratios'!E$33))</f>
        <v>0.61970453502577805</v>
      </c>
      <c r="E122">
        <f>IF('LF Projected Ratios'!F$33&gt;=0,$B122+(1-$B122)*'LF Projected Ratios'!F$33,$B122*(1+'LF Projected Ratios'!F$33))</f>
        <v>0.61899256618142351</v>
      </c>
      <c r="F122">
        <f>IF('LF Projected Ratios'!G$33&gt;=0,$B122+(1-$B122)*'LF Projected Ratios'!G$33,$B122*(1+'LF Projected Ratios'!G$33))</f>
        <v>0.61829341057093046</v>
      </c>
      <c r="G122">
        <f>IF('LF Projected Ratios'!H$33&gt;=0,$B122+(1-$B122)*'LF Projected Ratios'!H$33,$B122*(1+'LF Projected Ratios'!H$33))</f>
        <v>0.61757128769105396</v>
      </c>
      <c r="H122">
        <f>IF('LF Projected Ratios'!I$33&gt;=0,$B122+(1-$B122)*'LF Projected Ratios'!I$33,$B122*(1+'LF Projected Ratios'!I$33))</f>
        <v>0.61682043816794241</v>
      </c>
      <c r="I122">
        <f>IF('LF Projected Ratios'!J$33&gt;=0,$B122+(1-$B122)*'LF Projected Ratios'!J$33,$B122*(1+'LF Projected Ratios'!J$33))</f>
        <v>0.61602781656603767</v>
      </c>
      <c r="J122">
        <f>IF('LF Projected Ratios'!K$33&gt;=0,$B122+(1-$B122)*'LF Projected Ratios'!K$33,$B122*(1+'LF Projected Ratios'!K$33))</f>
        <v>0.61520061976544071</v>
      </c>
      <c r="K122">
        <f>IF('LF Projected Ratios'!L$33&gt;=0,$B122+(1-$B122)*'LF Projected Ratios'!L$33,$B122*(1+'LF Projected Ratios'!L$33))</f>
        <v>0.61439575224642951</v>
      </c>
      <c r="L122">
        <f>IF('LF Projected Ratios'!M$33&gt;=0,$B122+(1-$B122)*'LF Projected Ratios'!M$33,$B122*(1+'LF Projected Ratios'!M$33))</f>
        <v>0.61387337765219752</v>
      </c>
      <c r="M122">
        <f>IF('LF Projected Ratios'!N$33&gt;=0,$B122+(1-$B122)*'LF Projected Ratios'!N$33,$B122*(1+'LF Projected Ratios'!N$33))</f>
        <v>0.61317845381340985</v>
      </c>
      <c r="N122">
        <f>IF('LF Projected Ratios'!O$33&gt;=0,$B122+(1-$B122)*'LF Projected Ratios'!O$33,$B122*(1+'LF Projected Ratios'!O$33))</f>
        <v>0.61248989776950813</v>
      </c>
      <c r="O122">
        <f>IF('LF Projected Ratios'!P$33&gt;=0,$B122+(1-$B122)*'LF Projected Ratios'!P$33,$B122*(1+'LF Projected Ratios'!P$33))</f>
        <v>0.61180762239465925</v>
      </c>
      <c r="P122">
        <f>IF('LF Projected Ratios'!Q$33&gt;=0,$B122+(1-$B122)*'LF Projected Ratios'!Q$33,$B122*(1+'LF Projected Ratios'!Q$33))</f>
        <v>0.61113154214525356</v>
      </c>
      <c r="Q122">
        <f>IF('LF Projected Ratios'!R$33&gt;=0,$B122+(1-$B122)*'LF Projected Ratios'!R$33,$B122*(1+'LF Projected Ratios'!R$33))</f>
        <v>0.6104615730241475</v>
      </c>
      <c r="R122">
        <f>IF('LF Projected Ratios'!S$33&gt;=0,$B122+(1-$B122)*'LF Projected Ratios'!S$33,$B122*(1+'LF Projected Ratios'!S$33))</f>
        <v>0.6097976325458756</v>
      </c>
      <c r="S122">
        <f>IF('LF Projected Ratios'!T$33&gt;=0,$B122+(1-$B122)*'LF Projected Ratios'!T$33,$B122*(1+'LF Projected Ratios'!T$33))</f>
        <v>0.60913963970279583</v>
      </c>
      <c r="T122">
        <f>IF('LF Projected Ratios'!U$33&gt;=0,$B122+(1-$B122)*'LF Projected Ratios'!U$33,$B122*(1+'LF Projected Ratios'!U$33))</f>
        <v>0.60848751493214182</v>
      </c>
      <c r="U122">
        <f>IF('LF Projected Ratios'!V$33&gt;=0,$B122+(1-$B122)*'LF Projected Ratios'!V$33,$B122*(1+'LF Projected Ratios'!V$33))</f>
        <v>0.60784118008395016</v>
      </c>
      <c r="V122">
        <f>IF('LF Projected Ratios'!W$33&gt;=0,$B122+(1-$B122)*'LF Projected Ratios'!W$33,$B122*(1+'LF Projected Ratios'!W$33))</f>
        <v>0.60720055838984277</v>
      </c>
      <c r="W122">
        <f>IF('LF Projected Ratios'!X$33&gt;=0,$B122+(1-$B122)*'LF Projected Ratios'!X$33,$B122*(1+'LF Projected Ratios'!X$33))</f>
        <v>0.60656557443262615</v>
      </c>
      <c r="X122">
        <f>IF('LF Projected Ratios'!Y$33&gt;=0,$B122+(1-$B122)*'LF Projected Ratios'!Y$33,$B122*(1+'LF Projected Ratios'!Y$33))</f>
        <v>0.60593615411669954</v>
      </c>
      <c r="Y122">
        <f>IF('LF Projected Ratios'!Z$33&gt;=0,$B122+(1-$B122)*'LF Projected Ratios'!Z$33,$B122*(1+'LF Projected Ratios'!Z$33))</f>
        <v>0.60531222463922763</v>
      </c>
      <c r="Z122">
        <f>IF('LF Projected Ratios'!AA$33&gt;=0,$B122+(1-$B122)*'LF Projected Ratios'!AA$33,$B122*(1+'LF Projected Ratios'!AA$33))</f>
        <v>0.60469371446207065</v>
      </c>
      <c r="AA122">
        <f>IF('LF Projected Ratios'!AB$33&gt;=0,$B122+(1-$B122)*'LF Projected Ratios'!AB$33,$B122*(1+'LF Projected Ratios'!AB$33))</f>
        <v>0.60408055328444277</v>
      </c>
      <c r="AB122">
        <f>IF('LF Projected Ratios'!AC$33&gt;=0,$B122+(1-$B122)*'LF Projected Ratios'!AC$33,$B122*(1+'LF Projected Ratios'!AC$33))</f>
        <v>0.60347267201627053</v>
      </c>
      <c r="AC122">
        <f>IF('LF Projected Ratios'!AD$33&gt;=0,$B122+(1-$B122)*'LF Projected Ratios'!AD$33,$B122*(1+'LF Projected Ratios'!AD$33))</f>
        <v>0.60287000275224734</v>
      </c>
      <c r="AD122">
        <f>IF('LF Projected Ratios'!AE$33&gt;=0,$B122+(1-$B122)*'LF Projected Ratios'!AE$33,$B122*(1+'LF Projected Ratios'!AE$33))</f>
        <v>0.60227247874653922</v>
      </c>
      <c r="AE122">
        <f>IF('LF Projected Ratios'!AF$33&gt;=0,$B122+(1-$B122)*'LF Projected Ratios'!AF$33,$B122*(1+'LF Projected Ratios'!AF$33))</f>
        <v>0.60168003438814921</v>
      </c>
      <c r="AF122">
        <f>IF('LF Projected Ratios'!AG$33&gt;=0,$B122+(1-$B122)*'LF Projected Ratios'!AG$33,$B122*(1+'LF Projected Ratios'!AG$33))</f>
        <v>0.60109260517689711</v>
      </c>
    </row>
    <row r="123" spans="1:32" x14ac:dyDescent="0.2">
      <c r="A123" s="12" t="s">
        <v>46</v>
      </c>
      <c r="B123" s="56">
        <f t="shared" si="0"/>
        <v>0.4921725555308451</v>
      </c>
      <c r="C123">
        <f>IF('LF Projected Ratios'!D$33&gt;=0,$B123+(1-$B123)*'LF Projected Ratios'!D$33,$B123*(1+'LF Projected Ratios'!D$33))</f>
        <v>0.49161934442908861</v>
      </c>
      <c r="D123">
        <f>IF('LF Projected Ratios'!E$33&gt;=0,$B123+(1-$B123)*'LF Projected Ratios'!E$33,$B123*(1+'LF Projected Ratios'!E$33))</f>
        <v>0.49104075570758104</v>
      </c>
      <c r="E123">
        <f>IF('LF Projected Ratios'!F$33&gt;=0,$B123+(1-$B123)*'LF Projected Ratios'!F$33,$B123*(1+'LF Projected Ratios'!F$33))</f>
        <v>0.49047660666620352</v>
      </c>
      <c r="F123">
        <f>IF('LF Projected Ratios'!G$33&gt;=0,$B123+(1-$B123)*'LF Projected Ratios'!G$33,$B123*(1+'LF Projected Ratios'!G$33))</f>
        <v>0.48992261056010844</v>
      </c>
      <c r="G123">
        <f>IF('LF Projected Ratios'!H$33&gt;=0,$B123+(1-$B123)*'LF Projected Ratios'!H$33,$B123*(1+'LF Projected Ratios'!H$33))</f>
        <v>0.48935041567592302</v>
      </c>
      <c r="H123">
        <f>IF('LF Projected Ratios'!I$33&gt;=0,$B123+(1-$B123)*'LF Projected Ratios'!I$33,$B123*(1+'LF Projected Ratios'!I$33))</f>
        <v>0.48875545840772089</v>
      </c>
      <c r="I123">
        <f>IF('LF Projected Ratios'!J$33&gt;=0,$B123+(1-$B123)*'LF Projected Ratios'!J$33,$B123*(1+'LF Projected Ratios'!J$33))</f>
        <v>0.48812740182851055</v>
      </c>
      <c r="J123">
        <f>IF('LF Projected Ratios'!K$33&gt;=0,$B123+(1-$B123)*'LF Projected Ratios'!K$33,$B123*(1+'LF Projected Ratios'!K$33))</f>
        <v>0.48747194859374093</v>
      </c>
      <c r="K123">
        <f>IF('LF Projected Ratios'!L$33&gt;=0,$B123+(1-$B123)*'LF Projected Ratios'!L$33,$B123*(1+'LF Projected Ratios'!L$33))</f>
        <v>0.48683418860903577</v>
      </c>
      <c r="L123">
        <f>IF('LF Projected Ratios'!M$33&gt;=0,$B123+(1-$B123)*'LF Projected Ratios'!M$33,$B123*(1+'LF Projected Ratios'!M$33))</f>
        <v>0.4864202700381422</v>
      </c>
      <c r="M123">
        <f>IF('LF Projected Ratios'!N$33&gt;=0,$B123+(1-$B123)*'LF Projected Ratios'!N$33,$B123*(1+'LF Projected Ratios'!N$33))</f>
        <v>0.48586962709836884</v>
      </c>
      <c r="N123">
        <f>IF('LF Projected Ratios'!O$33&gt;=0,$B123+(1-$B123)*'LF Projected Ratios'!O$33,$B123*(1+'LF Projected Ratios'!O$33))</f>
        <v>0.48532402986447015</v>
      </c>
      <c r="O123">
        <f>IF('LF Projected Ratios'!P$33&gt;=0,$B123+(1-$B123)*'LF Projected Ratios'!P$33,$B123*(1+'LF Projected Ratios'!P$33))</f>
        <v>0.48478340929978037</v>
      </c>
      <c r="P123">
        <f>IF('LF Projected Ratios'!Q$33&gt;=0,$B123+(1-$B123)*'LF Projected Ratios'!Q$33,$B123*(1+'LF Projected Ratios'!Q$33))</f>
        <v>0.48424769762135395</v>
      </c>
      <c r="Q123">
        <f>IF('LF Projected Ratios'!R$33&gt;=0,$B123+(1-$B123)*'LF Projected Ratios'!R$33,$B123*(1+'LF Projected Ratios'!R$33))</f>
        <v>0.48371682827163232</v>
      </c>
      <c r="R123">
        <f>IF('LF Projected Ratios'!S$33&gt;=0,$B123+(1-$B123)*'LF Projected Ratios'!S$33,$B123*(1+'LF Projected Ratios'!S$33))</f>
        <v>0.48319073589087874</v>
      </c>
      <c r="S123">
        <f>IF('LF Projected Ratios'!T$33&gt;=0,$B123+(1-$B123)*'LF Projected Ratios'!T$33,$B123*(1+'LF Projected Ratios'!T$33))</f>
        <v>0.48266935629035251</v>
      </c>
      <c r="T123">
        <f>IF('LF Projected Ratios'!U$33&gt;=0,$B123+(1-$B123)*'LF Projected Ratios'!U$33,$B123*(1+'LF Projected Ratios'!U$33))</f>
        <v>0.48215262642620149</v>
      </c>
      <c r="U123">
        <f>IF('LF Projected Ratios'!V$33&gt;=0,$B123+(1-$B123)*'LF Projected Ratios'!V$33,$B123*(1+'LF Projected Ratios'!V$33))</f>
        <v>0.48164048437404922</v>
      </c>
      <c r="V123">
        <f>IF('LF Projected Ratios'!W$33&gt;=0,$B123+(1-$B123)*'LF Projected Ratios'!W$33,$B123*(1+'LF Projected Ratios'!W$33))</f>
        <v>0.48113286930425786</v>
      </c>
      <c r="W123">
        <f>IF('LF Projected Ratios'!X$33&gt;=0,$B123+(1-$B123)*'LF Projected Ratios'!X$33,$B123*(1+'LF Projected Ratios'!X$33))</f>
        <v>0.48062972145783961</v>
      </c>
      <c r="X123">
        <f>IF('LF Projected Ratios'!Y$33&gt;=0,$B123+(1-$B123)*'LF Projected Ratios'!Y$33,$B123*(1+'LF Projected Ratios'!Y$33))</f>
        <v>0.48013098212300892</v>
      </c>
      <c r="Y123">
        <f>IF('LF Projected Ratios'!Z$33&gt;=0,$B123+(1-$B123)*'LF Projected Ratios'!Z$33,$B123*(1+'LF Projected Ratios'!Z$33))</f>
        <v>0.47963659361234023</v>
      </c>
      <c r="Z123">
        <f>IF('LF Projected Ratios'!AA$33&gt;=0,$B123+(1-$B123)*'LF Projected Ratios'!AA$33,$B123*(1+'LF Projected Ratios'!AA$33))</f>
        <v>0.47914649924052582</v>
      </c>
      <c r="AA123">
        <f>IF('LF Projected Ratios'!AB$33&gt;=0,$B123+(1-$B123)*'LF Projected Ratios'!AB$33,$B123*(1+'LF Projected Ratios'!AB$33))</f>
        <v>0.47866064330271113</v>
      </c>
      <c r="AB123">
        <f>IF('LF Projected Ratios'!AC$33&gt;=0,$B123+(1-$B123)*'LF Projected Ratios'!AC$33,$B123*(1+'LF Projected Ratios'!AC$33))</f>
        <v>0.47817897105338458</v>
      </c>
      <c r="AC123">
        <f>IF('LF Projected Ratios'!AD$33&gt;=0,$B123+(1-$B123)*'LF Projected Ratios'!AD$33,$B123*(1+'LF Projected Ratios'!AD$33))</f>
        <v>0.47770142868581839</v>
      </c>
      <c r="AD123">
        <f>IF('LF Projected Ratios'!AE$33&gt;=0,$B123+(1-$B123)*'LF Projected Ratios'!AE$33,$B123*(1+'LF Projected Ratios'!AE$33))</f>
        <v>0.47722796331202683</v>
      </c>
      <c r="AE123">
        <f>IF('LF Projected Ratios'!AF$33&gt;=0,$B123+(1-$B123)*'LF Projected Ratios'!AF$33,$B123*(1+'LF Projected Ratios'!AF$33))</f>
        <v>0.47675852294324456</v>
      </c>
      <c r="AF123">
        <f>IF('LF Projected Ratios'!AG$33&gt;=0,$B123+(1-$B123)*'LF Projected Ratios'!AG$33,$B123*(1+'LF Projected Ratios'!AG$33))</f>
        <v>0.47629305647089426</v>
      </c>
    </row>
    <row r="124" spans="1:32" x14ac:dyDescent="0.2">
      <c r="A124" s="12" t="s">
        <v>47</v>
      </c>
      <c r="B124" s="56">
        <f t="shared" si="0"/>
        <v>0.5361857583222861</v>
      </c>
      <c r="C124">
        <f>IF('LF Projected Ratios'!D$33&gt;=0,$B124+(1-$B124)*'LF Projected Ratios'!D$33,$B124*(1+'LF Projected Ratios'!D$33))</f>
        <v>0.53558307556239981</v>
      </c>
      <c r="D124">
        <f>IF('LF Projected Ratios'!E$33&gt;=0,$B124+(1-$B124)*'LF Projected Ratios'!E$33,$B124*(1+'LF Projected Ratios'!E$33))</f>
        <v>0.53495274575446561</v>
      </c>
      <c r="E124">
        <f>IF('LF Projected Ratios'!F$33&gt;=0,$B124+(1-$B124)*'LF Projected Ratios'!F$33,$B124*(1+'LF Projected Ratios'!F$33))</f>
        <v>0.53433814691477299</v>
      </c>
      <c r="F124">
        <f>IF('LF Projected Ratios'!G$33&gt;=0,$B124+(1-$B124)*'LF Projected Ratios'!G$33,$B124*(1+'LF Projected Ratios'!G$33))</f>
        <v>0.53373460895046332</v>
      </c>
      <c r="G124">
        <f>IF('LF Projected Ratios'!H$33&gt;=0,$B124+(1-$B124)*'LF Projected Ratios'!H$33,$B124*(1+'LF Projected Ratios'!H$33))</f>
        <v>0.53311124475748384</v>
      </c>
      <c r="H124">
        <f>IF('LF Projected Ratios'!I$33&gt;=0,$B124+(1-$B124)*'LF Projected Ratios'!I$33,$B124*(1+'LF Projected Ratios'!I$33))</f>
        <v>0.53246308262321729</v>
      </c>
      <c r="I124">
        <f>IF('LF Projected Ratios'!J$33&gt;=0,$B124+(1-$B124)*'LF Projected Ratios'!J$33,$B124*(1+'LF Projected Ratios'!J$33))</f>
        <v>0.5317788612268618</v>
      </c>
      <c r="J124">
        <f>IF('LF Projected Ratios'!K$33&gt;=0,$B124+(1-$B124)*'LF Projected Ratios'!K$33,$B124*(1+'LF Projected Ratios'!K$33))</f>
        <v>0.53106479319161615</v>
      </c>
      <c r="K124">
        <f>IF('LF Projected Ratios'!L$33&gt;=0,$B124+(1-$B124)*'LF Projected Ratios'!L$33,$B124*(1+'LF Projected Ratios'!L$33))</f>
        <v>0.53037000064948026</v>
      </c>
      <c r="L124">
        <f>IF('LF Projected Ratios'!M$33&gt;=0,$B124+(1-$B124)*'LF Projected Ratios'!M$33,$B124*(1+'LF Projected Ratios'!M$33))</f>
        <v>0.52991906684521961</v>
      </c>
      <c r="M124">
        <f>IF('LF Projected Ratios'!N$33&gt;=0,$B124+(1-$B124)*'LF Projected Ratios'!N$33,$B124*(1+'LF Projected Ratios'!N$33))</f>
        <v>0.52931918190870841</v>
      </c>
      <c r="N124">
        <f>IF('LF Projected Ratios'!O$33&gt;=0,$B124+(1-$B124)*'LF Projected Ratios'!O$33,$B124*(1+'LF Projected Ratios'!O$33))</f>
        <v>0.52872479389720906</v>
      </c>
      <c r="O124">
        <f>IF('LF Projected Ratios'!P$33&gt;=0,$B124+(1-$B124)*'LF Projected Ratios'!P$33,$B124*(1+'LF Projected Ratios'!P$33))</f>
        <v>0.52813582760035782</v>
      </c>
      <c r="P124">
        <f>IF('LF Projected Ratios'!Q$33&gt;=0,$B124+(1-$B124)*'LF Projected Ratios'!Q$33,$B124*(1+'LF Projected Ratios'!Q$33))</f>
        <v>0.52755220917362666</v>
      </c>
      <c r="Q124">
        <f>IF('LF Projected Ratios'!R$33&gt;=0,$B124+(1-$B124)*'LF Projected Ratios'!R$33,$B124*(1+'LF Projected Ratios'!R$33))</f>
        <v>0.52697386610745645</v>
      </c>
      <c r="R124">
        <f>IF('LF Projected Ratios'!S$33&gt;=0,$B124+(1-$B124)*'LF Projected Ratios'!S$33,$B124*(1+'LF Projected Ratios'!S$33))</f>
        <v>0.52640072719722664</v>
      </c>
      <c r="S124">
        <f>IF('LF Projected Ratios'!T$33&gt;=0,$B124+(1-$B124)*'LF Projected Ratios'!T$33,$B124*(1+'LF Projected Ratios'!T$33))</f>
        <v>0.5258327225140309</v>
      </c>
      <c r="T124">
        <f>IF('LF Projected Ratios'!U$33&gt;=0,$B124+(1-$B124)*'LF Projected Ratios'!U$33,$B124*(1+'LF Projected Ratios'!U$33))</f>
        <v>0.52526978337623453</v>
      </c>
      <c r="U124">
        <f>IF('LF Projected Ratios'!V$33&gt;=0,$B124+(1-$B124)*'LF Projected Ratios'!V$33,$B124*(1+'LF Projected Ratios'!V$33))</f>
        <v>0.52471184232178902</v>
      </c>
      <c r="V124">
        <f>IF('LF Projected Ratios'!W$33&gt;=0,$B124+(1-$B124)*'LF Projected Ratios'!W$33,$B124*(1+'LF Projected Ratios'!W$33))</f>
        <v>0.5241588330812833</v>
      </c>
      <c r="W124">
        <f>IF('LF Projected Ratios'!X$33&gt;=0,$B124+(1-$B124)*'LF Projected Ratios'!X$33,$B124*(1+'LF Projected Ratios'!X$33))</f>
        <v>0.52361069055170029</v>
      </c>
      <c r="X124">
        <f>IF('LF Projected Ratios'!Y$33&gt;=0,$B124+(1-$B124)*'LF Projected Ratios'!Y$33,$B124*(1+'LF Projected Ratios'!Y$33))</f>
        <v>0.52306735077087307</v>
      </c>
      <c r="Y124">
        <f>IF('LF Projected Ratios'!Z$33&gt;=0,$B124+(1-$B124)*'LF Projected Ratios'!Z$33,$B124*(1+'LF Projected Ratios'!Z$33))</f>
        <v>0.52252875089259898</v>
      </c>
      <c r="Z124">
        <f>IF('LF Projected Ratios'!AA$33&gt;=0,$B124+(1-$B124)*'LF Projected Ratios'!AA$33,$B124*(1+'LF Projected Ratios'!AA$33))</f>
        <v>0.52199482916240958</v>
      </c>
      <c r="AA124">
        <f>IF('LF Projected Ratios'!AB$33&gt;=0,$B124+(1-$B124)*'LF Projected Ratios'!AB$33,$B124*(1+'LF Projected Ratios'!AB$33))</f>
        <v>0.52146552489396747</v>
      </c>
      <c r="AB124">
        <f>IF('LF Projected Ratios'!AC$33&gt;=0,$B124+(1-$B124)*'LF Projected Ratios'!AC$33,$B124*(1+'LF Projected Ratios'!AC$33))</f>
        <v>0.5209407784460689</v>
      </c>
      <c r="AC124">
        <f>IF('LF Projected Ratios'!AD$33&gt;=0,$B124+(1-$B124)*'LF Projected Ratios'!AD$33,$B124*(1+'LF Projected Ratios'!AD$33))</f>
        <v>0.52042053120024601</v>
      </c>
      <c r="AD124">
        <f>IF('LF Projected Ratios'!AE$33&gt;=0,$B124+(1-$B124)*'LF Projected Ratios'!AE$33,$B124*(1+'LF Projected Ratios'!AE$33))</f>
        <v>0.51990472553893297</v>
      </c>
      <c r="AE124">
        <f>IF('LF Projected Ratios'!AF$33&gt;=0,$B124+(1-$B124)*'LF Projected Ratios'!AF$33,$B124*(1+'LF Projected Ratios'!AF$33))</f>
        <v>0.51939330482419777</v>
      </c>
      <c r="AF124">
        <f>IF('LF Projected Ratios'!AG$33&gt;=0,$B124+(1-$B124)*'LF Projected Ratios'!AG$33,$B124*(1+'LF Projected Ratios'!AG$33))</f>
        <v>0.51888621337700902</v>
      </c>
    </row>
    <row r="125" spans="1:32" x14ac:dyDescent="0.2">
      <c r="A125" s="12" t="s">
        <v>48</v>
      </c>
      <c r="B125" s="56">
        <f t="shared" si="0"/>
        <v>0.58641726422749418</v>
      </c>
      <c r="C125">
        <f>IF('LF Projected Ratios'!D$33&gt;=0,$B125+(1-$B125)*'LF Projected Ratios'!D$33,$B125*(1+'LF Projected Ratios'!D$33))</f>
        <v>0.5857581203211818</v>
      </c>
      <c r="D125">
        <f>IF('LF Projected Ratios'!E$33&gt;=0,$B125+(1-$B125)*'LF Projected Ratios'!E$33,$B125*(1+'LF Projected Ratios'!E$33))</f>
        <v>0.5850687393076196</v>
      </c>
      <c r="E125">
        <f>IF('LF Projected Ratios'!F$33&gt;=0,$B125+(1-$B125)*'LF Projected Ratios'!F$33,$B125*(1+'LF Projected Ratios'!F$33))</f>
        <v>0.58439656298705189</v>
      </c>
      <c r="F125">
        <f>IF('LF Projected Ratios'!G$33&gt;=0,$B125+(1-$B125)*'LF Projected Ratios'!G$33,$B125*(1+'LF Projected Ratios'!G$33))</f>
        <v>0.58373648375817544</v>
      </c>
      <c r="G125">
        <f>IF('LF Projected Ratios'!H$33&gt;=0,$B125+(1-$B125)*'LF Projected Ratios'!H$33,$B125*(1+'LF Projected Ratios'!H$33))</f>
        <v>0.5830547209194753</v>
      </c>
      <c r="H125">
        <f>IF('LF Projected Ratios'!I$33&gt;=0,$B125+(1-$B125)*'LF Projected Ratios'!I$33,$B125*(1+'LF Projected Ratios'!I$33))</f>
        <v>0.58234583699323716</v>
      </c>
      <c r="I125">
        <f>IF('LF Projected Ratios'!J$33&gt;=0,$B125+(1-$B125)*'LF Projected Ratios'!J$33,$B125*(1+'LF Projected Ratios'!J$33))</f>
        <v>0.58159751566401685</v>
      </c>
      <c r="J125">
        <f>IF('LF Projected Ratios'!K$33&gt;=0,$B125+(1-$B125)*'LF Projected Ratios'!K$33,$B125*(1+'LF Projected Ratios'!K$33))</f>
        <v>0.58081655157237211</v>
      </c>
      <c r="K125">
        <f>IF('LF Projected Ratios'!L$33&gt;=0,$B125+(1-$B125)*'LF Projected Ratios'!L$33,$B125*(1+'LF Projected Ratios'!L$33))</f>
        <v>0.58005666876041562</v>
      </c>
      <c r="L125">
        <f>IF('LF Projected Ratios'!M$33&gt;=0,$B125+(1-$B125)*'LF Projected Ratios'!M$33,$B125*(1+'LF Projected Ratios'!M$33))</f>
        <v>0.57956349011152775</v>
      </c>
      <c r="M125">
        <f>IF('LF Projected Ratios'!N$33&gt;=0,$B125+(1-$B125)*'LF Projected Ratios'!N$33,$B125*(1+'LF Projected Ratios'!N$33))</f>
        <v>0.57890740613715874</v>
      </c>
      <c r="N125">
        <f>IF('LF Projected Ratios'!O$33&gt;=0,$B125+(1-$B125)*'LF Projected Ratios'!O$33,$B125*(1+'LF Projected Ratios'!O$33))</f>
        <v>0.57825733405638635</v>
      </c>
      <c r="O125">
        <f>IF('LF Projected Ratios'!P$33&gt;=0,$B125+(1-$B125)*'LF Projected Ratios'!P$33,$B125*(1+'LF Projected Ratios'!P$33))</f>
        <v>0.57761319161291236</v>
      </c>
      <c r="P125">
        <f>IF('LF Projected Ratios'!Q$33&gt;=0,$B125+(1-$B125)*'LF Projected Ratios'!Q$33,$B125*(1+'LF Projected Ratios'!Q$33))</f>
        <v>0.57697489804422952</v>
      </c>
      <c r="Q125">
        <f>IF('LF Projected Ratios'!R$33&gt;=0,$B125+(1-$B125)*'LF Projected Ratios'!R$33,$B125*(1+'LF Projected Ratios'!R$33))</f>
        <v>0.57634237404786359</v>
      </c>
      <c r="R125">
        <f>IF('LF Projected Ratios'!S$33&gt;=0,$B125+(1-$B125)*'LF Projected Ratios'!S$33,$B125*(1+'LF Projected Ratios'!S$33))</f>
        <v>0.57571554174852968</v>
      </c>
      <c r="S125">
        <f>IF('LF Projected Ratios'!T$33&gt;=0,$B125+(1-$B125)*'LF Projected Ratios'!T$33,$B125*(1+'LF Projected Ratios'!T$33))</f>
        <v>0.5750943246661695</v>
      </c>
      <c r="T125">
        <f>IF('LF Projected Ratios'!U$33&gt;=0,$B125+(1-$B125)*'LF Projected Ratios'!U$33,$B125*(1+'LF Projected Ratios'!U$33))</f>
        <v>0.5744786476848448</v>
      </c>
      <c r="U125">
        <f>IF('LF Projected Ratios'!V$33&gt;=0,$B125+(1-$B125)*'LF Projected Ratios'!V$33,$B125*(1+'LF Projected Ratios'!V$33))</f>
        <v>0.57386843702245827</v>
      </c>
      <c r="V125">
        <f>IF('LF Projected Ratios'!W$33&gt;=0,$B125+(1-$B125)*'LF Projected Ratios'!W$33,$B125*(1+'LF Projected Ratios'!W$33))</f>
        <v>0.57326362020127919</v>
      </c>
      <c r="W125">
        <f>IF('LF Projected Ratios'!X$33&gt;=0,$B125+(1-$B125)*'LF Projected Ratios'!X$33,$B125*(1+'LF Projected Ratios'!X$33))</f>
        <v>0.57266412601924321</v>
      </c>
      <c r="X125">
        <f>IF('LF Projected Ratios'!Y$33&gt;=0,$B125+(1-$B125)*'LF Projected Ratios'!Y$33,$B125*(1+'LF Projected Ratios'!Y$33))</f>
        <v>0.57206988452201346</v>
      </c>
      <c r="Y125">
        <f>IF('LF Projected Ratios'!Z$33&gt;=0,$B125+(1-$B125)*'LF Projected Ratios'!Z$33,$B125*(1+'LF Projected Ratios'!Z$33))</f>
        <v>0.57148082697576497</v>
      </c>
      <c r="Z125">
        <f>IF('LF Projected Ratios'!AA$33&gt;=0,$B125+(1-$B125)*'LF Projected Ratios'!AA$33,$B125*(1+'LF Projected Ratios'!AA$33))</f>
        <v>0.57089688584068332</v>
      </c>
      <c r="AA125">
        <f>IF('LF Projected Ratios'!AB$33&gt;=0,$B125+(1-$B125)*'LF Projected Ratios'!AB$33,$B125*(1+'LF Projected Ratios'!AB$33))</f>
        <v>0.57031799474515155</v>
      </c>
      <c r="AB125">
        <f>IF('LF Projected Ratios'!AC$33&gt;=0,$B125+(1-$B125)*'LF Projected Ratios'!AC$33,$B125*(1+'LF Projected Ratios'!AC$33))</f>
        <v>0.56974408846059699</v>
      </c>
      <c r="AC125">
        <f>IF('LF Projected Ratios'!AD$33&gt;=0,$B125+(1-$B125)*'LF Projected Ratios'!AD$33,$B125*(1+'LF Projected Ratios'!AD$33))</f>
        <v>0.56917510287699646</v>
      </c>
      <c r="AD125">
        <f>IF('LF Projected Ratios'!AE$33&gt;=0,$B125+(1-$B125)*'LF Projected Ratios'!AE$33,$B125*(1+'LF Projected Ratios'!AE$33))</f>
        <v>0.56861097497899571</v>
      </c>
      <c r="AE125">
        <f>IF('LF Projected Ratios'!AF$33&gt;=0,$B125+(1-$B125)*'LF Projected Ratios'!AF$33,$B125*(1+'LF Projected Ratios'!AF$33))</f>
        <v>0.56805164282264997</v>
      </c>
      <c r="AF125">
        <f>IF('LF Projected Ratios'!AG$33&gt;=0,$B125+(1-$B125)*'LF Projected Ratios'!AG$33,$B125*(1+'LF Projected Ratios'!AG$33))</f>
        <v>0.56749704551274749</v>
      </c>
    </row>
    <row r="126" spans="1:32" x14ac:dyDescent="0.2">
      <c r="A126" s="12" t="s">
        <v>49</v>
      </c>
      <c r="B126" s="56">
        <f t="shared" si="0"/>
        <v>0.49454150971562866</v>
      </c>
      <c r="C126">
        <f>IF('LF Projected Ratios'!D$33&gt;=0,$B126+(1-$B126)*'LF Projected Ratios'!D$33,$B126*(1+'LF Projected Ratios'!D$33))</f>
        <v>0.49398563586533029</v>
      </c>
      <c r="D126">
        <f>IF('LF Projected Ratios'!E$33&gt;=0,$B126+(1-$B126)*'LF Projected Ratios'!E$33,$B126*(1+'LF Projected Ratios'!E$33))</f>
        <v>0.49340426224621381</v>
      </c>
      <c r="E126">
        <f>IF('LF Projected Ratios'!F$33&gt;=0,$B126+(1-$B126)*'LF Projected Ratios'!F$33,$B126*(1+'LF Projected Ratios'!F$33))</f>
        <v>0.49283739780915359</v>
      </c>
      <c r="F126">
        <f>IF('LF Projected Ratios'!G$33&gt;=0,$B126+(1-$B126)*'LF Projected Ratios'!G$33,$B126*(1+'LF Projected Ratios'!G$33))</f>
        <v>0.49228073517608717</v>
      </c>
      <c r="G126">
        <f>IF('LF Projected Ratios'!H$33&gt;=0,$B126+(1-$B126)*'LF Projected Ratios'!H$33,$B126*(1+'LF Projected Ratios'!H$33))</f>
        <v>0.49170578616949046</v>
      </c>
      <c r="H126">
        <f>IF('LF Projected Ratios'!I$33&gt;=0,$B126+(1-$B126)*'LF Projected Ratios'!I$33,$B126*(1+'LF Projected Ratios'!I$33))</f>
        <v>0.49110796521761796</v>
      </c>
      <c r="I126">
        <f>IF('LF Projected Ratios'!J$33&gt;=0,$B126+(1-$B126)*'LF Projected Ratios'!J$33,$B126*(1+'LF Projected Ratios'!J$33))</f>
        <v>0.49047688563916708</v>
      </c>
      <c r="J126">
        <f>IF('LF Projected Ratios'!K$33&gt;=0,$B126+(1-$B126)*'LF Projected Ratios'!K$33,$B126*(1+'LF Projected Ratios'!K$33))</f>
        <v>0.48981827753794671</v>
      </c>
      <c r="K126">
        <f>IF('LF Projected Ratios'!L$33&gt;=0,$B126+(1-$B126)*'LF Projected Ratios'!L$33,$B126*(1+'LF Projected Ratios'!L$33))</f>
        <v>0.48917744784899314</v>
      </c>
      <c r="L126">
        <f>IF('LF Projected Ratios'!M$33&gt;=0,$B126+(1-$B126)*'LF Projected Ratios'!M$33,$B126*(1+'LF Projected Ratios'!M$33))</f>
        <v>0.48876153698064279</v>
      </c>
      <c r="M126">
        <f>IF('LF Projected Ratios'!N$33&gt;=0,$B126+(1-$B126)*'LF Projected Ratios'!N$33,$B126*(1+'LF Projected Ratios'!N$33))</f>
        <v>0.48820824365355742</v>
      </c>
      <c r="N126">
        <f>IF('LF Projected Ratios'!O$33&gt;=0,$B126+(1-$B126)*'LF Projected Ratios'!O$33,$B126*(1+'LF Projected Ratios'!O$33))</f>
        <v>0.48766002031863803</v>
      </c>
      <c r="O126">
        <f>IF('LF Projected Ratios'!P$33&gt;=0,$B126+(1-$B126)*'LF Projected Ratios'!P$33,$B126*(1+'LF Projected Ratios'!P$33))</f>
        <v>0.48711679760692739</v>
      </c>
      <c r="P126">
        <f>IF('LF Projected Ratios'!Q$33&gt;=0,$B126+(1-$B126)*'LF Projected Ratios'!Q$33,$B126*(1+'LF Projected Ratios'!Q$33))</f>
        <v>0.4865785074092232</v>
      </c>
      <c r="Q126">
        <f>IF('LF Projected Ratios'!R$33&gt;=0,$B126+(1-$B126)*'LF Projected Ratios'!R$33,$B126*(1+'LF Projected Ratios'!R$33))</f>
        <v>0.48604508284760795</v>
      </c>
      <c r="R126">
        <f>IF('LF Projected Ratios'!S$33&gt;=0,$B126+(1-$B126)*'LF Projected Ratios'!S$33,$B126*(1+'LF Projected Ratios'!S$33))</f>
        <v>0.48551645824775158</v>
      </c>
      <c r="S126">
        <f>IF('LF Projected Ratios'!T$33&gt;=0,$B126+(1-$B126)*'LF Projected Ratios'!T$33,$B126*(1+'LF Projected Ratios'!T$33))</f>
        <v>0.48499256911195643</v>
      </c>
      <c r="T126">
        <f>IF('LF Projected Ratios'!U$33&gt;=0,$B126+(1-$B126)*'LF Projected Ratios'!U$33,$B126*(1+'LF Projected Ratios'!U$33))</f>
        <v>0.4844733520929238</v>
      </c>
      <c r="U126">
        <f>IF('LF Projected Ratios'!V$33&gt;=0,$B126+(1-$B126)*'LF Projected Ratios'!V$33,$B126*(1+'LF Projected Ratios'!V$33))</f>
        <v>0.48395874496821917</v>
      </c>
      <c r="V126">
        <f>IF('LF Projected Ratios'!W$33&gt;=0,$B126+(1-$B126)*'LF Projected Ratios'!W$33,$B126*(1+'LF Projected Ratios'!W$33))</f>
        <v>0.4834486866154159</v>
      </c>
      <c r="W126">
        <f>IF('LF Projected Ratios'!X$33&gt;=0,$B126+(1-$B126)*'LF Projected Ratios'!X$33,$B126*(1+'LF Projected Ratios'!X$33))</f>
        <v>0.48294311698789077</v>
      </c>
      <c r="X126">
        <f>IF('LF Projected Ratios'!Y$33&gt;=0,$B126+(1-$B126)*'LF Projected Ratios'!Y$33,$B126*(1+'LF Projected Ratios'!Y$33))</f>
        <v>0.48244197709126302</v>
      </c>
      <c r="Y126">
        <f>IF('LF Projected Ratios'!Z$33&gt;=0,$B126+(1-$B126)*'LF Projected Ratios'!Z$33,$B126*(1+'LF Projected Ratios'!Z$33))</f>
        <v>0.48194520896044257</v>
      </c>
      <c r="Z126">
        <f>IF('LF Projected Ratios'!AA$33&gt;=0,$B126+(1-$B126)*'LF Projected Ratios'!AA$33,$B126*(1+'LF Projected Ratios'!AA$33))</f>
        <v>0.48145275563728074</v>
      </c>
      <c r="AA126">
        <f>IF('LF Projected Ratios'!AB$33&gt;=0,$B126+(1-$B126)*'LF Projected Ratios'!AB$33,$B126*(1+'LF Projected Ratios'!AB$33))</f>
        <v>0.48096456114880098</v>
      </c>
      <c r="AB126">
        <f>IF('LF Projected Ratios'!AC$33&gt;=0,$B126+(1-$B126)*'LF Projected Ratios'!AC$33,$B126*(1+'LF Projected Ratios'!AC$33))</f>
        <v>0.48048057048598725</v>
      </c>
      <c r="AC126">
        <f>IF('LF Projected Ratios'!AD$33&gt;=0,$B126+(1-$B126)*'LF Projected Ratios'!AD$33,$B126*(1+'LF Projected Ratios'!AD$33))</f>
        <v>0.48000072958312617</v>
      </c>
      <c r="AD126">
        <f>IF('LF Projected Ratios'!AE$33&gt;=0,$B126+(1-$B126)*'LF Projected Ratios'!AE$33,$B126*(1+'LF Projected Ratios'!AE$33))</f>
        <v>0.47952498529766846</v>
      </c>
      <c r="AE126">
        <f>IF('LF Projected Ratios'!AF$33&gt;=0,$B126+(1-$B126)*'LF Projected Ratios'!AF$33,$B126*(1+'LF Projected Ratios'!AF$33))</f>
        <v>0.47905328539061315</v>
      </c>
      <c r="AF126">
        <f>IF('LF Projected Ratios'!AG$33&gt;=0,$B126+(1-$B126)*'LF Projected Ratios'!AG$33,$B126*(1+'LF Projected Ratios'!AG$33))</f>
        <v>0.47858557850738431</v>
      </c>
    </row>
    <row r="127" spans="1:32" x14ac:dyDescent="0.2">
      <c r="A127" s="12" t="s">
        <v>50</v>
      </c>
      <c r="B127" s="56">
        <f t="shared" si="0"/>
        <v>0.48519909135004707</v>
      </c>
      <c r="C127">
        <f>IF('LF Projected Ratios'!D$33&gt;=0,$B127+(1-$B127)*'LF Projected Ratios'!D$33,$B127*(1+'LF Projected Ratios'!D$33))</f>
        <v>0.48465371855166439</v>
      </c>
      <c r="D127">
        <f>IF('LF Projected Ratios'!E$33&gt;=0,$B127+(1-$B127)*'LF Projected Ratios'!E$33,$B127*(1+'LF Projected Ratios'!E$33))</f>
        <v>0.48408332770238577</v>
      </c>
      <c r="E127">
        <f>IF('LF Projected Ratios'!F$33&gt;=0,$B127+(1-$B127)*'LF Projected Ratios'!F$33,$B127*(1+'LF Projected Ratios'!F$33))</f>
        <v>0.48352717194118705</v>
      </c>
      <c r="F127">
        <f>IF('LF Projected Ratios'!G$33&gt;=0,$B127+(1-$B127)*'LF Projected Ratios'!G$33,$B127*(1+'LF Projected Ratios'!G$33))</f>
        <v>0.48298102526098691</v>
      </c>
      <c r="G127">
        <f>IF('LF Projected Ratios'!H$33&gt;=0,$B127+(1-$B127)*'LF Projected Ratios'!H$33,$B127*(1+'LF Projected Ratios'!H$33))</f>
        <v>0.48241693765642218</v>
      </c>
      <c r="H127">
        <f>IF('LF Projected Ratios'!I$33&gt;=0,$B127+(1-$B127)*'LF Projected Ratios'!I$33,$B127*(1+'LF Projected Ratios'!I$33))</f>
        <v>0.48183041018210487</v>
      </c>
      <c r="I127">
        <f>IF('LF Projected Ratios'!J$33&gt;=0,$B127+(1-$B127)*'LF Projected Ratios'!J$33,$B127*(1+'LF Projected Ratios'!J$33))</f>
        <v>0.48121125237225792</v>
      </c>
      <c r="J127">
        <f>IF('LF Projected Ratios'!K$33&gt;=0,$B127+(1-$B127)*'LF Projected Ratios'!K$33,$B127*(1+'LF Projected Ratios'!K$33))</f>
        <v>0.48056508608289694</v>
      </c>
      <c r="K127">
        <f>IF('LF Projected Ratios'!L$33&gt;=0,$B127+(1-$B127)*'LF Projected Ratios'!L$33,$B127*(1+'LF Projected Ratios'!L$33))</f>
        <v>0.47993636235256903</v>
      </c>
      <c r="L127">
        <f>IF('LF Projected Ratios'!M$33&gt;=0,$B127+(1-$B127)*'LF Projected Ratios'!M$33,$B127*(1+'LF Projected Ratios'!M$33))</f>
        <v>0.47952830848562017</v>
      </c>
      <c r="M127">
        <f>IF('LF Projected Ratios'!N$33&gt;=0,$B127+(1-$B127)*'LF Projected Ratios'!N$33,$B127*(1+'LF Projected Ratios'!N$33))</f>
        <v>0.47898546746160536</v>
      </c>
      <c r="N127">
        <f>IF('LF Projected Ratios'!O$33&gt;=0,$B127+(1-$B127)*'LF Projected Ratios'!O$33,$B127*(1+'LF Projected Ratios'!O$33))</f>
        <v>0.47844760065217873</v>
      </c>
      <c r="O127">
        <f>IF('LF Projected Ratios'!P$33&gt;=0,$B127+(1-$B127)*'LF Projected Ratios'!P$33,$B127*(1+'LF Projected Ratios'!P$33))</f>
        <v>0.47791463999883688</v>
      </c>
      <c r="P127">
        <f>IF('LF Projected Ratios'!Q$33&gt;=0,$B127+(1-$B127)*'LF Projected Ratios'!Q$33,$B127*(1+'LF Projected Ratios'!Q$33))</f>
        <v>0.4773865186790332</v>
      </c>
      <c r="Q127">
        <f>IF('LF Projected Ratios'!R$33&gt;=0,$B127+(1-$B127)*'LF Projected Ratios'!R$33,$B127*(1+'LF Projected Ratios'!R$33))</f>
        <v>0.47686317107824566</v>
      </c>
      <c r="R127">
        <f>IF('LF Projected Ratios'!S$33&gt;=0,$B127+(1-$B127)*'LF Projected Ratios'!S$33,$B127*(1+'LF Projected Ratios'!S$33))</f>
        <v>0.47634453276280264</v>
      </c>
      <c r="S127">
        <f>IF('LF Projected Ratios'!T$33&gt;=0,$B127+(1-$B127)*'LF Projected Ratios'!T$33,$B127*(1+'LF Projected Ratios'!T$33))</f>
        <v>0.47583054045343681</v>
      </c>
      <c r="T127">
        <f>IF('LF Projected Ratios'!U$33&gt;=0,$B127+(1-$B127)*'LF Projected Ratios'!U$33,$B127*(1+'LF Projected Ratios'!U$33))</f>
        <v>0.47532113199954795</v>
      </c>
      <c r="U127">
        <f>IF('LF Projected Ratios'!V$33&gt;=0,$B127+(1-$B127)*'LF Projected Ratios'!V$33,$B127*(1+'LF Projected Ratios'!V$33))</f>
        <v>0.47481624635414982</v>
      </c>
      <c r="V127">
        <f>IF('LF Projected Ratios'!W$33&gt;=0,$B127+(1-$B127)*'LF Projected Ratios'!W$33,$B127*(1+'LF Projected Ratios'!W$33))</f>
        <v>0.47431582354948382</v>
      </c>
      <c r="W127">
        <f>IF('LF Projected Ratios'!X$33&gt;=0,$B127+(1-$B127)*'LF Projected Ratios'!X$33,$B127*(1+'LF Projected Ratios'!X$33))</f>
        <v>0.47381980467327173</v>
      </c>
      <c r="X127">
        <f>IF('LF Projected Ratios'!Y$33&gt;=0,$B127+(1-$B127)*'LF Projected Ratios'!Y$33,$B127*(1+'LF Projected Ratios'!Y$33))</f>
        <v>0.4733281318455998</v>
      </c>
      <c r="Y127">
        <f>IF('LF Projected Ratios'!Z$33&gt;=0,$B127+(1-$B127)*'LF Projected Ratios'!Z$33,$B127*(1+'LF Projected Ratios'!Z$33))</f>
        <v>0.47284074819640048</v>
      </c>
      <c r="Z127">
        <f>IF('LF Projected Ratios'!AA$33&gt;=0,$B127+(1-$B127)*'LF Projected Ratios'!AA$33,$B127*(1+'LF Projected Ratios'!AA$33))</f>
        <v>0.47235759784352549</v>
      </c>
      <c r="AA127">
        <f>IF('LF Projected Ratios'!AB$33&gt;=0,$B127+(1-$B127)*'LF Projected Ratios'!AB$33,$B127*(1+'LF Projected Ratios'!AB$33))</f>
        <v>0.47187862587138768</v>
      </c>
      <c r="AB127">
        <f>IF('LF Projected Ratios'!AC$33&gt;=0,$B127+(1-$B127)*'LF Projected Ratios'!AC$33,$B127*(1+'LF Projected Ratios'!AC$33))</f>
        <v>0.47140377831015035</v>
      </c>
      <c r="AC127">
        <f>IF('LF Projected Ratios'!AD$33&gt;=0,$B127+(1-$B127)*'LF Projected Ratios'!AD$33,$B127*(1+'LF Projected Ratios'!AD$33))</f>
        <v>0.47093300211545908</v>
      </c>
      <c r="AD127">
        <f>IF('LF Projected Ratios'!AE$33&gt;=0,$B127+(1-$B127)*'LF Projected Ratios'!AE$33,$B127*(1+'LF Projected Ratios'!AE$33))</f>
        <v>0.47046624514868435</v>
      </c>
      <c r="AE127">
        <f>IF('LF Projected Ratios'!AF$33&gt;=0,$B127+(1-$B127)*'LF Projected Ratios'!AF$33,$B127*(1+'LF Projected Ratios'!AF$33))</f>
        <v>0.4700034561576758</v>
      </c>
      <c r="AF127">
        <f>IF('LF Projected Ratios'!AG$33&gt;=0,$B127+(1-$B127)*'LF Projected Ratios'!AG$33,$B127*(1+'LF Projected Ratios'!AG$33))</f>
        <v>0.46954458475800043</v>
      </c>
    </row>
    <row r="128" spans="1:32" x14ac:dyDescent="0.2">
      <c r="A128" s="12" t="s">
        <v>51</v>
      </c>
      <c r="B128" s="56">
        <f t="shared" si="0"/>
        <v>0.5</v>
      </c>
      <c r="C128">
        <f>IF('LF Projected Ratios'!D$33&gt;=0,$B128+(1-$B128)*'LF Projected Ratios'!D$33,$B128*(1+'LF Projected Ratios'!D$33))</f>
        <v>0.49943799070515033</v>
      </c>
      <c r="D128">
        <f>IF('LF Projected Ratios'!E$33&gt;=0,$B128+(1-$B128)*'LF Projected Ratios'!E$33,$B128*(1+'LF Projected Ratios'!E$33))</f>
        <v>0.49885020018838377</v>
      </c>
      <c r="E128">
        <f>IF('LF Projected Ratios'!F$33&gt;=0,$B128+(1-$B128)*'LF Projected Ratios'!F$33,$B128*(1+'LF Projected Ratios'!F$33))</f>
        <v>0.49827707899842932</v>
      </c>
      <c r="F128">
        <f>IF('LF Projected Ratios'!G$33&gt;=0,$B128+(1-$B128)*'LF Projected Ratios'!G$33,$B128*(1+'LF Projected Ratios'!G$33))</f>
        <v>0.49771427221464032</v>
      </c>
      <c r="G128">
        <f>IF('LF Projected Ratios'!H$33&gt;=0,$B128+(1-$B128)*'LF Projected Ratios'!H$33,$B128*(1+'LF Projected Ratios'!H$33))</f>
        <v>0.49713297722190319</v>
      </c>
      <c r="H128">
        <f>IF('LF Projected Ratios'!I$33&gt;=0,$B128+(1-$B128)*'LF Projected Ratios'!I$33,$B128*(1+'LF Projected Ratios'!I$33))</f>
        <v>0.49652855783533212</v>
      </c>
      <c r="I128">
        <f>IF('LF Projected Ratios'!J$33&gt;=0,$B128+(1-$B128)*'LF Projected Ratios'!J$33,$B128*(1+'LF Projected Ratios'!J$33))</f>
        <v>0.49589051273087387</v>
      </c>
      <c r="J128">
        <f>IF('LF Projected Ratios'!K$33&gt;=0,$B128+(1-$B128)*'LF Projected Ratios'!K$33,$B128*(1+'LF Projected Ratios'!K$33))</f>
        <v>0.49522463525822341</v>
      </c>
      <c r="K128">
        <f>IF('LF Projected Ratios'!L$33&gt;=0,$B128+(1-$B128)*'LF Projected Ratios'!L$33,$B128*(1+'LF Projected Ratios'!L$33))</f>
        <v>0.49457673242664707</v>
      </c>
      <c r="L128">
        <f>IF('LF Projected Ratios'!M$33&gt;=0,$B128+(1-$B128)*'LF Projected Ratios'!M$33,$B128*(1+'LF Projected Ratios'!M$33))</f>
        <v>0.49415623095186745</v>
      </c>
      <c r="M128">
        <f>IF('LF Projected Ratios'!N$33&gt;=0,$B128+(1-$B128)*'LF Projected Ratios'!N$33,$B128*(1+'LF Projected Ratios'!N$33))</f>
        <v>0.49359683066269505</v>
      </c>
      <c r="N128">
        <f>IF('LF Projected Ratios'!O$33&gt;=0,$B128+(1-$B128)*'LF Projected Ratios'!O$33,$B128*(1+'LF Projected Ratios'!O$33))</f>
        <v>0.49304255632560789</v>
      </c>
      <c r="O128">
        <f>IF('LF Projected Ratios'!P$33&gt;=0,$B128+(1-$B128)*'LF Projected Ratios'!P$33,$B128*(1+'LF Projected Ratios'!P$33))</f>
        <v>0.49249333780599064</v>
      </c>
      <c r="P128">
        <f>IF('LF Projected Ratios'!Q$33&gt;=0,$B128+(1-$B128)*'LF Projected Ratios'!Q$33,$B128*(1+'LF Projected Ratios'!Q$33))</f>
        <v>0.49194910624288712</v>
      </c>
      <c r="Q128">
        <f>IF('LF Projected Ratios'!R$33&gt;=0,$B128+(1-$B128)*'LF Projected Ratios'!R$33,$B128*(1+'LF Projected Ratios'!R$33))</f>
        <v>0.49140979402021651</v>
      </c>
      <c r="R128">
        <f>IF('LF Projected Ratios'!S$33&gt;=0,$B128+(1-$B128)*'LF Projected Ratios'!S$33,$B128*(1+'LF Projected Ratios'!S$33))</f>
        <v>0.49087533473876982</v>
      </c>
      <c r="S128">
        <f>IF('LF Projected Ratios'!T$33&gt;=0,$B128+(1-$B128)*'LF Projected Ratios'!T$33,$B128*(1+'LF Projected Ratios'!T$33))</f>
        <v>0.4903456631889575</v>
      </c>
      <c r="T128">
        <f>IF('LF Projected Ratios'!U$33&gt;=0,$B128+(1-$B128)*'LF Projected Ratios'!U$33,$B128*(1+'LF Projected Ratios'!U$33))</f>
        <v>0.48982071532428667</v>
      </c>
      <c r="U128">
        <f>IF('LF Projected Ratios'!V$33&gt;=0,$B128+(1-$B128)*'LF Projected Ratios'!V$33,$B128*(1+'LF Projected Ratios'!V$33))</f>
        <v>0.48930042823554409</v>
      </c>
      <c r="V128">
        <f>IF('LF Projected Ratios'!W$33&gt;=0,$B128+(1-$B128)*'LF Projected Ratios'!W$33,$B128*(1+'LF Projected Ratios'!W$33))</f>
        <v>0.48878474012566575</v>
      </c>
      <c r="W128">
        <f>IF('LF Projected Ratios'!X$33&gt;=0,$B128+(1-$B128)*'LF Projected Ratios'!X$33,$B128*(1+'LF Projected Ratios'!X$33))</f>
        <v>0.48827359028526524</v>
      </c>
      <c r="X128">
        <f>IF('LF Projected Ratios'!Y$33&gt;=0,$B128+(1-$B128)*'LF Projected Ratios'!Y$33,$B128*(1+'LF Projected Ratios'!Y$33))</f>
        <v>0.48776691906881275</v>
      </c>
      <c r="Y128">
        <f>IF('LF Projected Ratios'!Z$33&gt;=0,$B128+(1-$B128)*'LF Projected Ratios'!Z$33,$B128*(1+'LF Projected Ratios'!Z$33))</f>
        <v>0.48726466787142986</v>
      </c>
      <c r="Z128">
        <f>IF('LF Projected Ratios'!AA$33&gt;=0,$B128+(1-$B128)*'LF Projected Ratios'!AA$33,$B128*(1+'LF Projected Ratios'!AA$33))</f>
        <v>0.48676677910629362</v>
      </c>
      <c r="AA128">
        <f>IF('LF Projected Ratios'!AB$33&gt;=0,$B128+(1-$B128)*'LF Projected Ratios'!AB$33,$B128*(1+'LF Projected Ratios'!AB$33))</f>
        <v>0.4862731961826271</v>
      </c>
      <c r="AB128">
        <f>IF('LF Projected Ratios'!AC$33&gt;=0,$B128+(1-$B128)*'LF Projected Ratios'!AC$33,$B128*(1+'LF Projected Ratios'!AC$33))</f>
        <v>0.48578386348425362</v>
      </c>
      <c r="AC128">
        <f>IF('LF Projected Ratios'!AD$33&gt;=0,$B128+(1-$B128)*'LF Projected Ratios'!AD$33,$B128*(1+'LF Projected Ratios'!AD$33))</f>
        <v>0.48529872634871063</v>
      </c>
      <c r="AD128">
        <f>IF('LF Projected Ratios'!AE$33&gt;=0,$B128+(1-$B128)*'LF Projected Ratios'!AE$33,$B128*(1+'LF Projected Ratios'!AE$33))</f>
        <v>0.48481773104688924</v>
      </c>
      <c r="AE128">
        <f>IF('LF Projected Ratios'!AF$33&gt;=0,$B128+(1-$B128)*'LF Projected Ratios'!AF$33,$B128*(1+'LF Projected Ratios'!AF$33))</f>
        <v>0.48434082476320184</v>
      </c>
      <c r="AF128">
        <f>IF('LF Projected Ratios'!AG$33&gt;=0,$B128+(1-$B128)*'LF Projected Ratios'!AG$33,$B128*(1+'LF Projected Ratios'!AG$33))</f>
        <v>0.48386795557624745</v>
      </c>
    </row>
    <row r="129" spans="1:32" x14ac:dyDescent="0.2">
      <c r="A129" s="12" t="s">
        <v>52</v>
      </c>
      <c r="B129" s="56">
        <f t="shared" si="0"/>
        <v>0.53774105901648217</v>
      </c>
      <c r="C129">
        <f>IF('LF Projected Ratios'!D$33&gt;=0,$B129+(1-$B129)*'LF Projected Ratios'!D$33,$B129*(1+'LF Projected Ratios'!D$33))</f>
        <v>0.53713662806970308</v>
      </c>
      <c r="D129">
        <f>IF('LF Projected Ratios'!E$33&gt;=0,$B129+(1-$B129)*'LF Projected Ratios'!E$33,$B129*(1+'LF Projected Ratios'!E$33))</f>
        <v>0.5365044698797713</v>
      </c>
      <c r="E129">
        <f>IF('LF Projected Ratios'!F$33&gt;=0,$B129+(1-$B129)*'LF Projected Ratios'!F$33,$B129*(1+'LF Projected Ratios'!F$33))</f>
        <v>0.53588808828850942</v>
      </c>
      <c r="F129">
        <f>IF('LF Projected Ratios'!G$33&gt;=0,$B129+(1-$B129)*'LF Projected Ratios'!G$33,$B129*(1+'LF Projected Ratios'!G$33))</f>
        <v>0.53528279965663672</v>
      </c>
      <c r="G129">
        <f>IF('LF Projected Ratios'!H$33&gt;=0,$B129+(1-$B129)*'LF Projected Ratios'!H$33,$B129*(1+'LF Projected Ratios'!H$33))</f>
        <v>0.5346576272866459</v>
      </c>
      <c r="H129">
        <f>IF('LF Projected Ratios'!I$33&gt;=0,$B129+(1-$B129)*'LF Projected Ratios'!I$33,$B129*(1+'LF Projected Ratios'!I$33))</f>
        <v>0.53400758504459622</v>
      </c>
      <c r="I129">
        <f>IF('LF Projected Ratios'!J$33&gt;=0,$B129+(1-$B129)*'LF Projected Ratios'!J$33,$B129*(1+'LF Projected Ratios'!J$33))</f>
        <v>0.53332137894425291</v>
      </c>
      <c r="J129">
        <f>IF('LF Projected Ratios'!K$33&gt;=0,$B129+(1-$B129)*'LF Projected Ratios'!K$33,$B129*(1+'LF Projected Ratios'!K$33))</f>
        <v>0.53260523962961637</v>
      </c>
      <c r="K129">
        <f>IF('LF Projected Ratios'!L$33&gt;=0,$B129+(1-$B129)*'LF Projected Ratios'!L$33,$B129*(1+'LF Projected Ratios'!L$33))</f>
        <v>0.5319084317200331</v>
      </c>
      <c r="L129">
        <f>IF('LF Projected Ratios'!M$33&gt;=0,$B129+(1-$B129)*'LF Projected Ratios'!M$33,$B129*(1+'LF Projected Ratios'!M$33))</f>
        <v>0.53145618990330112</v>
      </c>
      <c r="M129">
        <f>IF('LF Projected Ratios'!N$33&gt;=0,$B129+(1-$B129)*'LF Projected Ratios'!N$33,$B129*(1+'LF Projected Ratios'!N$33))</f>
        <v>0.53085456489547367</v>
      </c>
      <c r="N129">
        <f>IF('LF Projected Ratios'!O$33&gt;=0,$B129+(1-$B129)*'LF Projected Ratios'!O$33,$B129*(1+'LF Projected Ratios'!O$33))</f>
        <v>0.53025845275745187</v>
      </c>
      <c r="O129">
        <f>IF('LF Projected Ratios'!P$33&gt;=0,$B129+(1-$B129)*'LF Projected Ratios'!P$33,$B129*(1+'LF Projected Ratios'!P$33))</f>
        <v>0.52966777806071097</v>
      </c>
      <c r="P129">
        <f>IF('LF Projected Ratios'!Q$33&gt;=0,$B129+(1-$B129)*'LF Projected Ratios'!Q$33,$B129*(1+'LF Projected Ratios'!Q$33))</f>
        <v>0.52908246674652404</v>
      </c>
      <c r="Q129">
        <f>IF('LF Projected Ratios'!R$33&gt;=0,$B129+(1-$B129)*'LF Projected Ratios'!R$33,$B129*(1+'LF Projected Ratios'!R$33))</f>
        <v>0.52850244609500519</v>
      </c>
      <c r="R129">
        <f>IF('LF Projected Ratios'!S$33&gt;=0,$B129+(1-$B129)*'LF Projected Ratios'!S$33,$B129*(1+'LF Projected Ratios'!S$33))</f>
        <v>0.52792764469499254</v>
      </c>
      <c r="S129">
        <f>IF('LF Projected Ratios'!T$33&gt;=0,$B129+(1-$B129)*'LF Projected Ratios'!T$33,$B129*(1+'LF Projected Ratios'!T$33))</f>
        <v>0.52735799241473857</v>
      </c>
      <c r="T129">
        <f>IF('LF Projected Ratios'!U$33&gt;=0,$B129+(1-$B129)*'LF Projected Ratios'!U$33,$B129*(1+'LF Projected Ratios'!U$33))</f>
        <v>0.5267934203733855</v>
      </c>
      <c r="U129">
        <f>IF('LF Projected Ratios'!V$33&gt;=0,$B129+(1-$B129)*'LF Projected Ratios'!V$33,$B129*(1+'LF Projected Ratios'!V$33))</f>
        <v>0.52623386091319946</v>
      </c>
      <c r="V129">
        <f>IF('LF Projected Ratios'!W$33&gt;=0,$B129+(1-$B129)*'LF Projected Ratios'!W$33,$B129*(1+'LF Projected Ratios'!W$33))</f>
        <v>0.52567924757254303</v>
      </c>
      <c r="W129">
        <f>IF('LF Projected Ratios'!X$33&gt;=0,$B129+(1-$B129)*'LF Projected Ratios'!X$33,$B129*(1+'LF Projected Ratios'!X$33))</f>
        <v>0.52512951505955685</v>
      </c>
      <c r="X129">
        <f>IF('LF Projected Ratios'!Y$33&gt;=0,$B129+(1-$B129)*'LF Projected Ratios'!Y$33,$B129*(1+'LF Projected Ratios'!Y$33))</f>
        <v>0.52458459922654022</v>
      </c>
      <c r="Y129">
        <f>IF('LF Projected Ratios'!Z$33&gt;=0,$B129+(1-$B129)*'LF Projected Ratios'!Z$33,$B129*(1+'LF Projected Ratios'!Z$33))</f>
        <v>0.52404443704499426</v>
      </c>
      <c r="Z129">
        <f>IF('LF Projected Ratios'!AA$33&gt;=0,$B129+(1-$B129)*'LF Projected Ratios'!AA$33,$B129*(1+'LF Projected Ratios'!AA$33))</f>
        <v>0.52350896658132073</v>
      </c>
      <c r="AA129">
        <f>IF('LF Projected Ratios'!AB$33&gt;=0,$B129+(1-$B129)*'LF Projected Ratios'!AB$33,$B129*(1+'LF Projected Ratios'!AB$33))</f>
        <v>0.52297812697315094</v>
      </c>
      <c r="AB129">
        <f>IF('LF Projected Ratios'!AC$33&gt;=0,$B129+(1-$B129)*'LF Projected Ratios'!AC$33,$B129*(1+'LF Projected Ratios'!AC$33))</f>
        <v>0.5224518584062815</v>
      </c>
      <c r="AC129">
        <f>IF('LF Projected Ratios'!AD$33&gt;=0,$B129+(1-$B129)*'LF Projected Ratios'!AD$33,$B129*(1+'LF Projected Ratios'!AD$33))</f>
        <v>0.52193010209221125</v>
      </c>
      <c r="AD129">
        <f>IF('LF Projected Ratios'!AE$33&gt;=0,$B129+(1-$B129)*'LF Projected Ratios'!AE$33,$B129*(1+'LF Projected Ratios'!AE$33))</f>
        <v>0.52141280024624448</v>
      </c>
      <c r="AE129">
        <f>IF('LF Projected Ratios'!AF$33&gt;=0,$B129+(1-$B129)*'LF Projected Ratios'!AF$33,$B129*(1+'LF Projected Ratios'!AF$33))</f>
        <v>0.52089989606616116</v>
      </c>
      <c r="AF129">
        <f>IF('LF Projected Ratios'!AG$33&gt;=0,$B129+(1-$B129)*'LF Projected Ratios'!AG$33,$B129*(1+'LF Projected Ratios'!AG$33))</f>
        <v>0.52039133371142288</v>
      </c>
    </row>
    <row r="130" spans="1:32" x14ac:dyDescent="0.2">
      <c r="A130" s="12" t="s">
        <v>53</v>
      </c>
      <c r="B130" s="56">
        <f t="shared" si="0"/>
        <v>0.51567436021798052</v>
      </c>
      <c r="C130">
        <f>IF('LF Projected Ratios'!D$33&gt;=0,$B130+(1-$B130)*'LF Projected Ratios'!D$33,$B130*(1+'LF Projected Ratios'!D$33))</f>
        <v>0.51509473265086414</v>
      </c>
      <c r="D130">
        <f>IF('LF Projected Ratios'!E$33&gt;=0,$B130+(1-$B130)*'LF Projected Ratios'!E$33,$B130*(1+'LF Projected Ratios'!E$33))</f>
        <v>0.51448851565351261</v>
      </c>
      <c r="E130">
        <f>IF('LF Projected Ratios'!F$33&gt;=0,$B130+(1-$B130)*'LF Projected Ratios'!F$33,$B130*(1+'LF Projected Ratios'!F$33))</f>
        <v>0.5138974278475984</v>
      </c>
      <c r="F130">
        <f>IF('LF Projected Ratios'!G$33&gt;=0,$B130+(1-$B130)*'LF Projected Ratios'!G$33,$B130*(1+'LF Projected Ratios'!G$33))</f>
        <v>0.51331697779128493</v>
      </c>
      <c r="G130">
        <f>IF('LF Projected Ratios'!H$33&gt;=0,$B130+(1-$B130)*'LF Projected Ratios'!H$33,$B130*(1+'LF Projected Ratios'!H$33))</f>
        <v>0.5127174599443296</v>
      </c>
      <c r="H130">
        <f>IF('LF Projected Ratios'!I$33&gt;=0,$B130+(1-$B130)*'LF Projected Ratios'!I$33,$B130*(1+'LF Projected Ratios'!I$33))</f>
        <v>0.5120940927833828</v>
      </c>
      <c r="I130">
        <f>IF('LF Projected Ratios'!J$33&gt;=0,$B130+(1-$B130)*'LF Projected Ratios'!J$33,$B130*(1+'LF Projected Ratios'!J$33))</f>
        <v>0.5114360457813194</v>
      </c>
      <c r="J130">
        <f>IF('LF Projected Ratios'!K$33&gt;=0,$B130+(1-$B130)*'LF Projected Ratios'!K$33,$B130*(1+'LF Projected Ratios'!K$33))</f>
        <v>0.51074929390193424</v>
      </c>
      <c r="K130">
        <f>IF('LF Projected Ratios'!L$33&gt;=0,$B130+(1-$B130)*'LF Projected Ratios'!L$33,$B130*(1+'LF Projected Ratios'!L$33))</f>
        <v>0.51008108014562115</v>
      </c>
      <c r="L130">
        <f>IF('LF Projected Ratios'!M$33&gt;=0,$B130+(1-$B130)*'LF Projected Ratios'!M$33,$B130*(1+'LF Projected Ratios'!M$33))</f>
        <v>0.50964739648766577</v>
      </c>
      <c r="M130">
        <f>IF('LF Projected Ratios'!N$33&gt;=0,$B130+(1-$B130)*'LF Projected Ratios'!N$33,$B130*(1+'LF Projected Ratios'!N$33))</f>
        <v>0.50907045971521625</v>
      </c>
      <c r="N130">
        <f>IF('LF Projected Ratios'!O$33&gt;=0,$B130+(1-$B130)*'LF Projected Ratios'!O$33,$B130*(1+'LF Projected Ratios'!O$33))</f>
        <v>0.50849880958689098</v>
      </c>
      <c r="O130">
        <f>IF('LF Projected Ratios'!P$33&gt;=0,$B130+(1-$B130)*'LF Projected Ratios'!P$33,$B130*(1+'LF Projected Ratios'!P$33))</f>
        <v>0.507932373769444</v>
      </c>
      <c r="P130">
        <f>IF('LF Projected Ratios'!Q$33&gt;=0,$B130+(1-$B130)*'LF Projected Ratios'!Q$33,$B130*(1+'LF Projected Ratios'!Q$33))</f>
        <v>0.50737108124321628</v>
      </c>
      <c r="Q130">
        <f>IF('LF Projected Ratios'!R$33&gt;=0,$B130+(1-$B130)*'LF Projected Ratios'!R$33,$B130*(1+'LF Projected Ratios'!R$33))</f>
        <v>0.50681486227244943</v>
      </c>
      <c r="R130">
        <f>IF('LF Projected Ratios'!S$33&gt;=0,$B130+(1-$B130)*'LF Projected Ratios'!S$33,$B130*(1+'LF Projected Ratios'!S$33))</f>
        <v>0.50626364837640436</v>
      </c>
      <c r="S130">
        <f>IF('LF Projected Ratios'!T$33&gt;=0,$B130+(1-$B130)*'LF Projected Ratios'!T$33,$B130*(1+'LF Projected Ratios'!T$33))</f>
        <v>0.50571737230125402</v>
      </c>
      <c r="T130">
        <f>IF('LF Projected Ratios'!U$33&gt;=0,$B130+(1-$B130)*'LF Projected Ratios'!U$33,$B130*(1+'LF Projected Ratios'!U$33))</f>
        <v>0.50517596799273023</v>
      </c>
      <c r="U130">
        <f>IF('LF Projected Ratios'!V$33&gt;=0,$B130+(1-$B130)*'LF Projected Ratios'!V$33,$B130*(1+'LF Projected Ratios'!V$33))</f>
        <v>0.50463937056949615</v>
      </c>
      <c r="V130">
        <f>IF('LF Projected Ratios'!W$33&gt;=0,$B130+(1-$B130)*'LF Projected Ratios'!W$33,$B130*(1+'LF Projected Ratios'!W$33))</f>
        <v>0.50410751629722916</v>
      </c>
      <c r="W130">
        <f>IF('LF Projected Ratios'!X$33&gt;=0,$B130+(1-$B130)*'LF Projected Ratios'!X$33,$B130*(1+'LF Projected Ratios'!X$33))</f>
        <v>0.50358034256338102</v>
      </c>
      <c r="X130">
        <f>IF('LF Projected Ratios'!Y$33&gt;=0,$B130+(1-$B130)*'LF Projected Ratios'!Y$33,$B130*(1+'LF Projected Ratios'!Y$33))</f>
        <v>0.50305778785261102</v>
      </c>
      <c r="Y130">
        <f>IF('LF Projected Ratios'!Z$33&gt;=0,$B130+(1-$B130)*'LF Projected Ratios'!Z$33,$B130*(1+'LF Projected Ratios'!Z$33))</f>
        <v>0.50253979172285268</v>
      </c>
      <c r="Z130">
        <f>IF('LF Projected Ratios'!AA$33&gt;=0,$B130+(1-$B130)*'LF Projected Ratios'!AA$33,$B130*(1+'LF Projected Ratios'!AA$33))</f>
        <v>0.50202629478201</v>
      </c>
      <c r="AA130">
        <f>IF('LF Projected Ratios'!AB$33&gt;=0,$B130+(1-$B130)*'LF Projected Ratios'!AB$33,$B130*(1+'LF Projected Ratios'!AB$33))</f>
        <v>0.50151723866525755</v>
      </c>
      <c r="AB130">
        <f>IF('LF Projected Ratios'!AC$33&gt;=0,$B130+(1-$B130)*'LF Projected Ratios'!AC$33,$B130*(1+'LF Projected Ratios'!AC$33))</f>
        <v>0.50101256601292254</v>
      </c>
      <c r="AC130">
        <f>IF('LF Projected Ratios'!AD$33&gt;=0,$B130+(1-$B130)*'LF Projected Ratios'!AD$33,$B130*(1+'LF Projected Ratios'!AD$33))</f>
        <v>0.50051222044894428</v>
      </c>
      <c r="AD130">
        <f>IF('LF Projected Ratios'!AE$33&gt;=0,$B130+(1-$B130)*'LF Projected Ratios'!AE$33,$B130*(1+'LF Projected Ratios'!AE$33))</f>
        <v>0.50001614655987514</v>
      </c>
      <c r="AE130">
        <f>IF('LF Projected Ratios'!AF$33&gt;=0,$B130+(1-$B130)*'LF Projected Ratios'!AF$33,$B130*(1+'LF Projected Ratios'!AF$33))</f>
        <v>0.49952428987442626</v>
      </c>
      <c r="AF130">
        <f>IF('LF Projected Ratios'!AG$33&gt;=0,$B130+(1-$B130)*'LF Projected Ratios'!AG$33,$B130*(1+'LF Projected Ratios'!AG$33))</f>
        <v>0.49903659684352725</v>
      </c>
    </row>
    <row r="131" spans="1:32" x14ac:dyDescent="0.2">
      <c r="A131" s="12" t="s">
        <v>54</v>
      </c>
      <c r="B131" s="56">
        <f t="shared" si="0"/>
        <v>0.41072616183838095</v>
      </c>
      <c r="C131">
        <f>IF('LF Projected Ratios'!D$33&gt;=0,$B131+(1-$B131)*'LF Projected Ratios'!D$33,$B131*(1+'LF Projected Ratios'!D$33))</f>
        <v>0.41026449799719877</v>
      </c>
      <c r="D131">
        <f>IF('LF Projected Ratios'!E$33&gt;=0,$B131+(1-$B131)*'LF Projected Ratios'!E$33,$B131*(1+'LF Projected Ratios'!E$33))</f>
        <v>0.40978165611136569</v>
      </c>
      <c r="E131">
        <f>IF('LF Projected Ratios'!F$33&gt;=0,$B131+(1-$B131)*'LF Projected Ratios'!F$33,$B131*(1+'LF Projected Ratios'!F$33))</f>
        <v>0.40931086437812925</v>
      </c>
      <c r="F131">
        <f>IF('LF Projected Ratios'!G$33&gt;=0,$B131+(1-$B131)*'LF Projected Ratios'!G$33,$B131*(1+'LF Projected Ratios'!G$33))</f>
        <v>0.40884854543780469</v>
      </c>
      <c r="G131">
        <f>IF('LF Projected Ratios'!H$33&gt;=0,$B131+(1-$B131)*'LF Projected Ratios'!H$33,$B131*(1+'LF Projected Ratios'!H$33))</f>
        <v>0.40837103931527913</v>
      </c>
      <c r="H131">
        <f>IF('LF Projected Ratios'!I$33&gt;=0,$B131+(1-$B131)*'LF Projected Ratios'!I$33,$B131*(1+'LF Projected Ratios'!I$33))</f>
        <v>0.40787453760570502</v>
      </c>
      <c r="I131">
        <f>IF('LF Projected Ratios'!J$33&gt;=0,$B131+(1-$B131)*'LF Projected Ratios'!J$33,$B131*(1+'LF Projected Ratios'!J$33))</f>
        <v>0.4073504139720372</v>
      </c>
      <c r="J131">
        <f>IF('LF Projected Ratios'!K$33&gt;=0,$B131+(1-$B131)*'LF Projected Ratios'!K$33,$B131*(1+'LF Projected Ratios'!K$33))</f>
        <v>0.40680342737484448</v>
      </c>
      <c r="K131">
        <f>IF('LF Projected Ratios'!L$33&gt;=0,$B131+(1-$B131)*'LF Projected Ratios'!L$33,$B131*(1+'LF Projected Ratios'!L$33))</f>
        <v>0.40627120608832934</v>
      </c>
      <c r="L131">
        <f>IF('LF Projected Ratios'!M$33&gt;=0,$B131+(1-$B131)*'LF Projected Ratios'!M$33,$B131*(1+'LF Projected Ratios'!M$33))</f>
        <v>0.40592578417476211</v>
      </c>
      <c r="M131">
        <f>IF('LF Projected Ratios'!N$33&gt;=0,$B131+(1-$B131)*'LF Projected Ratios'!N$33,$B131*(1+'LF Projected Ratios'!N$33))</f>
        <v>0.40546626350735604</v>
      </c>
      <c r="N131">
        <f>IF('LF Projected Ratios'!O$33&gt;=0,$B131+(1-$B131)*'LF Projected Ratios'!O$33,$B131*(1+'LF Projected Ratios'!O$33))</f>
        <v>0.40501095356520139</v>
      </c>
      <c r="O131">
        <f>IF('LF Projected Ratios'!P$33&gt;=0,$B131+(1-$B131)*'LF Projected Ratios'!P$33,$B131*(1+'LF Projected Ratios'!P$33))</f>
        <v>0.40455979673605547</v>
      </c>
      <c r="P131">
        <f>IF('LF Projected Ratios'!Q$33&gt;=0,$B131+(1-$B131)*'LF Projected Ratios'!Q$33,$B131*(1+'LF Projected Ratios'!Q$33))</f>
        <v>0.40411273645392587</v>
      </c>
      <c r="Q131">
        <f>IF('LF Projected Ratios'!R$33&gt;=0,$B131+(1-$B131)*'LF Projected Ratios'!R$33,$B131*(1+'LF Projected Ratios'!R$33))</f>
        <v>0.40366971717542577</v>
      </c>
      <c r="R131">
        <f>IF('LF Projected Ratios'!S$33&gt;=0,$B131+(1-$B131)*'LF Projected Ratios'!S$33,$B131*(1+'LF Projected Ratios'!S$33))</f>
        <v>0.40323068435677079</v>
      </c>
      <c r="S131">
        <f>IF('LF Projected Ratios'!T$33&gt;=0,$B131+(1-$B131)*'LF Projected Ratios'!T$33,$B131*(1+'LF Projected Ratios'!T$33))</f>
        <v>0.40279558443139202</v>
      </c>
      <c r="T131">
        <f>IF('LF Projected Ratios'!U$33&gt;=0,$B131+(1-$B131)*'LF Projected Ratios'!U$33,$B131*(1+'LF Projected Ratios'!U$33))</f>
        <v>0.40236436478814896</v>
      </c>
      <c r="U131">
        <f>IF('LF Projected Ratios'!V$33&gt;=0,$B131+(1-$B131)*'LF Projected Ratios'!V$33,$B131*(1+'LF Projected Ratios'!V$33))</f>
        <v>0.40193697375012238</v>
      </c>
      <c r="V131">
        <f>IF('LF Projected Ratios'!W$33&gt;=0,$B131+(1-$B131)*'LF Projected Ratios'!W$33,$B131*(1+'LF Projected Ratios'!W$33))</f>
        <v>0.40151336055397036</v>
      </c>
      <c r="W131">
        <f>IF('LF Projected Ratios'!X$33&gt;=0,$B131+(1-$B131)*'LF Projected Ratios'!X$33,$B131*(1+'LF Projected Ratios'!X$33))</f>
        <v>0.40109347532982631</v>
      </c>
      <c r="X131">
        <f>IF('LF Projected Ratios'!Y$33&gt;=0,$B131+(1-$B131)*'LF Projected Ratios'!Y$33,$B131*(1+'LF Projected Ratios'!Y$33))</f>
        <v>0.40067726908173129</v>
      </c>
      <c r="Y131">
        <f>IF('LF Projected Ratios'!Z$33&gt;=0,$B131+(1-$B131)*'LF Projected Ratios'!Z$33,$B131*(1+'LF Projected Ratios'!Z$33))</f>
        <v>0.4002646936685717</v>
      </c>
      <c r="Z131">
        <f>IF('LF Projected Ratios'!AA$33&gt;=0,$B131+(1-$B131)*'LF Projected Ratios'!AA$33,$B131*(1+'LF Projected Ratios'!AA$33))</f>
        <v>0.39985570178551799</v>
      </c>
      <c r="AA131">
        <f>IF('LF Projected Ratios'!AB$33&gt;=0,$B131+(1-$B131)*'LF Projected Ratios'!AB$33,$B131*(1+'LF Projected Ratios'!AB$33))</f>
        <v>0.39945024694594494</v>
      </c>
      <c r="AB131">
        <f>IF('LF Projected Ratios'!AC$33&gt;=0,$B131+(1-$B131)*'LF Projected Ratios'!AC$33,$B131*(1+'LF Projected Ratios'!AC$33))</f>
        <v>0.39904828346381505</v>
      </c>
      <c r="AC131">
        <f>IF('LF Projected Ratios'!AD$33&gt;=0,$B131+(1-$B131)*'LF Projected Ratios'!AD$33,$B131*(1+'LF Projected Ratios'!AD$33))</f>
        <v>0.39864976643652134</v>
      </c>
      <c r="AD131">
        <f>IF('LF Projected Ratios'!AE$33&gt;=0,$B131+(1-$B131)*'LF Projected Ratios'!AE$33,$B131*(1+'LF Projected Ratios'!AE$33))</f>
        <v>0.39825465172816255</v>
      </c>
      <c r="AE131">
        <f>IF('LF Projected Ratios'!AF$33&gt;=0,$B131+(1-$B131)*'LF Projected Ratios'!AF$33,$B131*(1+'LF Projected Ratios'!AF$33))</f>
        <v>0.39786289595325147</v>
      </c>
      <c r="AF131">
        <f>IF('LF Projected Ratios'!AG$33&gt;=0,$B131+(1-$B131)*'LF Projected Ratios'!AG$33,$B131*(1+'LF Projected Ratios'!AG$33))</f>
        <v>0.39747445646083268</v>
      </c>
    </row>
    <row r="132" spans="1:32" x14ac:dyDescent="0.2">
      <c r="A132" s="12" t="s">
        <v>55</v>
      </c>
      <c r="B132" s="56">
        <f t="shared" si="0"/>
        <v>0.36455319560948585</v>
      </c>
      <c r="C132">
        <f>IF('LF Projected Ratios'!D$33&gt;=0,$B132+(1-$B132)*'LF Projected Ratios'!D$33,$B132*(1+'LF Projected Ratios'!D$33))</f>
        <v>0.36414343104068647</v>
      </c>
      <c r="D132">
        <f>IF('LF Projected Ratios'!E$33&gt;=0,$B132+(1-$B132)*'LF Projected Ratios'!E$33,$B132*(1+'LF Projected Ratios'!E$33))</f>
        <v>0.36371486921821411</v>
      </c>
      <c r="E132">
        <f>IF('LF Projected Ratios'!F$33&gt;=0,$B132+(1-$B132)*'LF Projected Ratios'!F$33,$B132*(1+'LF Projected Ratios'!F$33))</f>
        <v>0.36329700289567529</v>
      </c>
      <c r="F132">
        <f>IF('LF Projected Ratios'!G$33&gt;=0,$B132+(1-$B132)*'LF Projected Ratios'!G$33,$B132*(1+'LF Projected Ratios'!G$33))</f>
        <v>0.36288665687259331</v>
      </c>
      <c r="G132">
        <f>IF('LF Projected Ratios'!H$33&gt;=0,$B132+(1-$B132)*'LF Projected Ratios'!H$33,$B132*(1+'LF Projected Ratios'!H$33))</f>
        <v>0.36246283097820509</v>
      </c>
      <c r="H132">
        <f>IF('LF Projected Ratios'!I$33&gt;=0,$B132+(1-$B132)*'LF Projected Ratios'!I$33,$B132*(1+'LF Projected Ratios'!I$33))</f>
        <v>0.36202214494047946</v>
      </c>
      <c r="I132">
        <f>IF('LF Projected Ratios'!J$33&gt;=0,$B132+(1-$B132)*'LF Projected Ratios'!J$33,$B132*(1+'LF Projected Ratios'!J$33))</f>
        <v>0.36155694217693296</v>
      </c>
      <c r="J132">
        <f>IF('LF Projected Ratios'!K$33&gt;=0,$B132+(1-$B132)*'LF Projected Ratios'!K$33,$B132*(1+'LF Projected Ratios'!K$33))</f>
        <v>0.36107144665585478</v>
      </c>
      <c r="K132">
        <f>IF('LF Projected Ratios'!L$33&gt;=0,$B132+(1-$B132)*'LF Projected Ratios'!L$33,$B132*(1+'LF Projected Ratios'!L$33))</f>
        <v>0.36059905656046365</v>
      </c>
      <c r="L132">
        <f>IF('LF Projected Ratios'!M$33&gt;=0,$B132+(1-$B132)*'LF Projected Ratios'!M$33,$B132*(1+'LF Projected Ratios'!M$33))</f>
        <v>0.3602924662476848</v>
      </c>
      <c r="M132">
        <f>IF('LF Projected Ratios'!N$33&gt;=0,$B132+(1-$B132)*'LF Projected Ratios'!N$33,$B132*(1+'LF Projected Ratios'!N$33))</f>
        <v>0.35988460392159949</v>
      </c>
      <c r="N132">
        <f>IF('LF Projected Ratios'!O$33&gt;=0,$B132+(1-$B132)*'LF Projected Ratios'!O$33,$B132*(1+'LF Projected Ratios'!O$33))</f>
        <v>0.35948047895994056</v>
      </c>
      <c r="O132">
        <f>IF('LF Projected Ratios'!P$33&gt;=0,$B132+(1-$B132)*'LF Projected Ratios'!P$33,$B132*(1+'LF Projected Ratios'!P$33))</f>
        <v>0.35908004022711182</v>
      </c>
      <c r="P132">
        <f>IF('LF Projected Ratios'!Q$33&gt;=0,$B132+(1-$B132)*'LF Projected Ratios'!Q$33,$B132*(1+'LF Projected Ratios'!Q$33))</f>
        <v>0.35868323751614994</v>
      </c>
      <c r="Q132">
        <f>IF('LF Projected Ratios'!R$33&gt;=0,$B132+(1-$B132)*'LF Projected Ratios'!R$33,$B132*(1+'LF Projected Ratios'!R$33))</f>
        <v>0.35829002152773826</v>
      </c>
      <c r="R132">
        <f>IF('LF Projected Ratios'!S$33&gt;=0,$B132+(1-$B132)*'LF Projected Ratios'!S$33,$B132*(1+'LF Projected Ratios'!S$33))</f>
        <v>0.35790034384978919</v>
      </c>
      <c r="S132">
        <f>IF('LF Projected Ratios'!T$33&gt;=0,$B132+(1-$B132)*'LF Projected Ratios'!T$33,$B132*(1+'LF Projected Ratios'!T$33))</f>
        <v>0.35751415693757416</v>
      </c>
      <c r="T132">
        <f>IF('LF Projected Ratios'!U$33&gt;=0,$B132+(1-$B132)*'LF Projected Ratios'!U$33,$B132*(1+'LF Projected Ratios'!U$33))</f>
        <v>0.35713141409438592</v>
      </c>
      <c r="U132">
        <f>IF('LF Projected Ratios'!V$33&gt;=0,$B132+(1-$B132)*'LF Projected Ratios'!V$33,$B132*(1+'LF Projected Ratios'!V$33))</f>
        <v>0.35675206945271498</v>
      </c>
      <c r="V132">
        <f>IF('LF Projected Ratios'!W$33&gt;=0,$B132+(1-$B132)*'LF Projected Ratios'!W$33,$B132*(1+'LF Projected Ratios'!W$33))</f>
        <v>0.35637607795592707</v>
      </c>
      <c r="W132">
        <f>IF('LF Projected Ratios'!X$33&gt;=0,$B132+(1-$B132)*'LF Projected Ratios'!X$33,$B132*(1+'LF Projected Ratios'!X$33))</f>
        <v>0.35600339534042047</v>
      </c>
      <c r="X132">
        <f>IF('LF Projected Ratios'!Y$33&gt;=0,$B132+(1-$B132)*'LF Projected Ratios'!Y$33,$B132*(1+'LF Projected Ratios'!Y$33))</f>
        <v>0.35563397811825831</v>
      </c>
      <c r="Y132">
        <f>IF('LF Projected Ratios'!Z$33&gt;=0,$B132+(1-$B132)*'LF Projected Ratios'!Z$33,$B132*(1+'LF Projected Ratios'!Z$33))</f>
        <v>0.35526778356024907</v>
      </c>
      <c r="Z132">
        <f>IF('LF Projected Ratios'!AA$33&gt;=0,$B132+(1-$B132)*'LF Projected Ratios'!AA$33,$B132*(1+'LF Projected Ratios'!AA$33))</f>
        <v>0.3549047696794721</v>
      </c>
      <c r="AA132">
        <f>IF('LF Projected Ratios'!AB$33&gt;=0,$B132+(1-$B132)*'LF Projected Ratios'!AB$33,$B132*(1+'LF Projected Ratios'!AB$33))</f>
        <v>0.3545448952152303</v>
      </c>
      <c r="AB132">
        <f>IF('LF Projected Ratios'!AC$33&gt;=0,$B132+(1-$B132)*'LF Projected Ratios'!AC$33,$B132*(1+'LF Projected Ratios'!AC$33))</f>
        <v>0.35418811961741375</v>
      </c>
      <c r="AC132">
        <f>IF('LF Projected Ratios'!AD$33&gt;=0,$B132+(1-$B132)*'LF Projected Ratios'!AD$33,$B132*(1+'LF Projected Ratios'!AD$33))</f>
        <v>0.35383440303127167</v>
      </c>
      <c r="AD132">
        <f>IF('LF Projected Ratios'!AE$33&gt;=0,$B132+(1-$B132)*'LF Projected Ratios'!AE$33,$B132*(1+'LF Projected Ratios'!AE$33))</f>
        <v>0.35348370628256742</v>
      </c>
      <c r="AE132">
        <f>IF('LF Projected Ratios'!AF$33&gt;=0,$B132+(1-$B132)*'LF Projected Ratios'!AF$33,$B132*(1+'LF Projected Ratios'!AF$33))</f>
        <v>0.35313599086311848</v>
      </c>
      <c r="AF132">
        <f>IF('LF Projected Ratios'!AG$33&gt;=0,$B132+(1-$B132)*'LF Projected Ratios'!AG$33,$B132*(1+'LF Projected Ratios'!AG$33))</f>
        <v>0.35279121891669951</v>
      </c>
    </row>
    <row r="133" spans="1:32" x14ac:dyDescent="0.2">
      <c r="A133" s="12" t="s">
        <v>56</v>
      </c>
      <c r="B133" s="56">
        <f t="shared" si="0"/>
        <v>0.51961127632747794</v>
      </c>
      <c r="C133">
        <f>IF('LF Projected Ratios'!D$33&gt;=0,$B133+(1-$B133)*'LF Projected Ratios'!D$33,$B133*(1+'LF Projected Ratios'!D$33))</f>
        <v>0.51902722359346842</v>
      </c>
      <c r="D133">
        <f>IF('LF Projected Ratios'!E$33&gt;=0,$B133+(1-$B133)*'LF Projected Ratios'!E$33,$B133*(1+'LF Projected Ratios'!E$33))</f>
        <v>0.51841637843220789</v>
      </c>
      <c r="E133">
        <f>IF('LF Projected Ratios'!F$33&gt;=0,$B133+(1-$B133)*'LF Projected Ratios'!F$33,$B133*(1+'LF Projected Ratios'!F$33))</f>
        <v>0.51782077796620285</v>
      </c>
      <c r="F133">
        <f>IF('LF Projected Ratios'!G$33&gt;=0,$B133+(1-$B133)*'LF Projected Ratios'!G$33,$B133*(1+'LF Projected Ratios'!G$33))</f>
        <v>0.51723589646370205</v>
      </c>
      <c r="G133">
        <f>IF('LF Projected Ratios'!H$33&gt;=0,$B133+(1-$B133)*'LF Projected Ratios'!H$33,$B133*(1+'LF Projected Ratios'!H$33))</f>
        <v>0.51663180159750433</v>
      </c>
      <c r="H133">
        <f>IF('LF Projected Ratios'!I$33&gt;=0,$B133+(1-$B133)*'LF Projected Ratios'!I$33,$B133*(1+'LF Projected Ratios'!I$33))</f>
        <v>0.51600367533971769</v>
      </c>
      <c r="I133">
        <f>IF('LF Projected Ratios'!J$33&gt;=0,$B133+(1-$B133)*'LF Projected Ratios'!J$33,$B133*(1+'LF Projected Ratios'!J$33))</f>
        <v>0.51534060447755359</v>
      </c>
      <c r="J133">
        <f>IF('LF Projected Ratios'!K$33&gt;=0,$B133+(1-$B133)*'LF Projected Ratios'!K$33,$B133*(1+'LF Projected Ratios'!K$33))</f>
        <v>0.51464860959067038</v>
      </c>
      <c r="K133">
        <f>IF('LF Projected Ratios'!L$33&gt;=0,$B133+(1-$B133)*'LF Projected Ratios'!L$33,$B133*(1+'LF Projected Ratios'!L$33))</f>
        <v>0.51397529435616729</v>
      </c>
      <c r="L133">
        <f>IF('LF Projected Ratios'!M$33&gt;=0,$B133+(1-$B133)*'LF Projected Ratios'!M$33,$B133*(1+'LF Projected Ratios'!M$33))</f>
        <v>0.51353829974015164</v>
      </c>
      <c r="M133">
        <f>IF('LF Projected Ratios'!N$33&gt;=0,$B133+(1-$B133)*'LF Projected Ratios'!N$33,$B133*(1+'LF Projected Ratios'!N$33))</f>
        <v>0.51295695834368193</v>
      </c>
      <c r="N133">
        <f>IF('LF Projected Ratios'!O$33&gt;=0,$B133+(1-$B133)*'LF Projected Ratios'!O$33,$B133*(1+'LF Projected Ratios'!O$33))</f>
        <v>0.51238094395222311</v>
      </c>
      <c r="O133">
        <f>IF('LF Projected Ratios'!P$33&gt;=0,$B133+(1-$B133)*'LF Projected Ratios'!P$33,$B133*(1+'LF Projected Ratios'!P$33))</f>
        <v>0.51181018368030107</v>
      </c>
      <c r="P133">
        <f>IF('LF Projected Ratios'!Q$33&gt;=0,$B133+(1-$B133)*'LF Projected Ratios'!Q$33,$B133*(1+'LF Projected Ratios'!Q$33))</f>
        <v>0.51124460596605725</v>
      </c>
      <c r="Q133">
        <f>IF('LF Projected Ratios'!R$33&gt;=0,$B133+(1-$B133)*'LF Projected Ratios'!R$33,$B133*(1+'LF Projected Ratios'!R$33))</f>
        <v>0.51068414054133549</v>
      </c>
      <c r="R133">
        <f>IF('LF Projected Ratios'!S$33&gt;=0,$B133+(1-$B133)*'LF Projected Ratios'!S$33,$B133*(1+'LF Projected Ratios'!S$33))</f>
        <v>0.51012871840258034</v>
      </c>
      <c r="S133">
        <f>IF('LF Projected Ratios'!T$33&gt;=0,$B133+(1-$B133)*'LF Projected Ratios'!T$33,$B133*(1+'LF Projected Ratios'!T$33))</f>
        <v>0.50957827178251569</v>
      </c>
      <c r="T133">
        <f>IF('LF Projected Ratios'!U$33&gt;=0,$B133+(1-$B133)*'LF Projected Ratios'!U$33,$B133*(1+'LF Projected Ratios'!U$33))</f>
        <v>0.50903273412258165</v>
      </c>
      <c r="U133">
        <f>IF('LF Projected Ratios'!V$33&gt;=0,$B133+(1-$B133)*'LF Projected Ratios'!V$33,$B133*(1+'LF Projected Ratios'!V$33))</f>
        <v>0.50849204004610515</v>
      </c>
      <c r="V133">
        <f>IF('LF Projected Ratios'!W$33&gt;=0,$B133+(1-$B133)*'LF Projected Ratios'!W$33,$B133*(1+'LF Projected Ratios'!W$33))</f>
        <v>0.50795612533218359</v>
      </c>
      <c r="W133">
        <f>IF('LF Projected Ratios'!X$33&gt;=0,$B133+(1-$B133)*'LF Projected Ratios'!X$33,$B133*(1+'LF Projected Ratios'!X$33))</f>
        <v>0.50742492689025342</v>
      </c>
      <c r="X133">
        <f>IF('LF Projected Ratios'!Y$33&gt;=0,$B133+(1-$B133)*'LF Projected Ratios'!Y$33,$B133*(1+'LF Projected Ratios'!Y$33))</f>
        <v>0.50689838273533483</v>
      </c>
      <c r="Y133">
        <f>IF('LF Projected Ratios'!Z$33&gt;=0,$B133+(1-$B133)*'LF Projected Ratios'!Z$33,$B133*(1+'LF Projected Ratios'!Z$33))</f>
        <v>0.50637643196391657</v>
      </c>
      <c r="Z133">
        <f>IF('LF Projected Ratios'!AA$33&gt;=0,$B133+(1-$B133)*'LF Projected Ratios'!AA$33,$B133*(1+'LF Projected Ratios'!AA$33))</f>
        <v>0.50585901473047346</v>
      </c>
      <c r="AA133">
        <f>IF('LF Projected Ratios'!AB$33&gt;=0,$B133+(1-$B133)*'LF Projected Ratios'!AB$33,$B133*(1+'LF Projected Ratios'!AB$33))</f>
        <v>0.50534607222459393</v>
      </c>
      <c r="AB133">
        <f>IF('LF Projected Ratios'!AC$33&gt;=0,$B133+(1-$B133)*'LF Projected Ratios'!AC$33,$B133*(1+'LF Projected Ratios'!AC$33))</f>
        <v>0.50483754664869263</v>
      </c>
      <c r="AC133">
        <f>IF('LF Projected Ratios'!AD$33&gt;=0,$B133+(1-$B133)*'LF Projected Ratios'!AD$33,$B133*(1+'LF Projected Ratios'!AD$33))</f>
        <v>0.504333381196306</v>
      </c>
      <c r="AD133">
        <f>IF('LF Projected Ratios'!AE$33&gt;=0,$B133+(1-$B133)*'LF Projected Ratios'!AE$33,$B133*(1+'LF Projected Ratios'!AE$33))</f>
        <v>0.50383352003093207</v>
      </c>
      <c r="AE133">
        <f>IF('LF Projected Ratios'!AF$33&gt;=0,$B133+(1-$B133)*'LF Projected Ratios'!AF$33,$B133*(1+'LF Projected Ratios'!AF$33))</f>
        <v>0.50333790826542124</v>
      </c>
      <c r="AF133">
        <f>IF('LF Projected Ratios'!AG$33&gt;=0,$B133+(1-$B133)*'LF Projected Ratios'!AG$33,$B133*(1+'LF Projected Ratios'!AG$33))</f>
        <v>0.50284649194188269</v>
      </c>
    </row>
    <row r="134" spans="1:32" x14ac:dyDescent="0.2">
      <c r="A134" s="12" t="s">
        <v>57</v>
      </c>
      <c r="B134" s="56">
        <f t="shared" si="0"/>
        <v>0.27814233836398905</v>
      </c>
      <c r="C134">
        <f>IF('LF Projected Ratios'!D$33&gt;=0,$B134+(1-$B134)*'LF Projected Ratios'!D$33,$B134*(1+'LF Projected Ratios'!D$33))</f>
        <v>0.27782970120508549</v>
      </c>
      <c r="D134">
        <f>IF('LF Projected Ratios'!E$33&gt;=0,$B134+(1-$B134)*'LF Projected Ratios'!E$33,$B134*(1+'LF Projected Ratios'!E$33))</f>
        <v>0.27750272234748224</v>
      </c>
      <c r="E134">
        <f>IF('LF Projected Ratios'!F$33&gt;=0,$B134+(1-$B134)*'LF Projected Ratios'!F$33,$B134*(1+'LF Projected Ratios'!F$33))</f>
        <v>0.27718390381160246</v>
      </c>
      <c r="F134">
        <f>IF('LF Projected Ratios'!G$33&gt;=0,$B134+(1-$B134)*'LF Projected Ratios'!G$33,$B134*(1+'LF Projected Ratios'!G$33))</f>
        <v>0.27687082302182209</v>
      </c>
      <c r="G134">
        <f>IF('LF Projected Ratios'!H$33&gt;=0,$B134+(1-$B134)*'LF Projected Ratios'!H$33,$B134*(1+'LF Projected Ratios'!H$33))</f>
        <v>0.27654745752470372</v>
      </c>
      <c r="H134">
        <f>IF('LF Projected Ratios'!I$33&gt;=0,$B134+(1-$B134)*'LF Projected Ratios'!I$33,$B134*(1+'LF Projected Ratios'!I$33))</f>
        <v>0.27621122828163691</v>
      </c>
      <c r="I134">
        <f>IF('LF Projected Ratios'!J$33&gt;=0,$B134+(1-$B134)*'LF Projected Ratios'!J$33,$B134*(1+'LF Projected Ratios'!J$33))</f>
        <v>0.2758562935669655</v>
      </c>
      <c r="J134">
        <f>IF('LF Projected Ratios'!K$33&gt;=0,$B134+(1-$B134)*'LF Projected Ratios'!K$33,$B134*(1+'LF Projected Ratios'!K$33))</f>
        <v>0.27548587613235165</v>
      </c>
      <c r="K134">
        <f>IF('LF Projected Ratios'!L$33&gt;=0,$B134+(1-$B134)*'LF Projected Ratios'!L$33,$B134*(1+'LF Projected Ratios'!L$33))</f>
        <v>0.27512545771513708</v>
      </c>
      <c r="L134">
        <f>IF('LF Projected Ratios'!M$33&gt;=0,$B134+(1-$B134)*'LF Projected Ratios'!M$33,$B134*(1+'LF Projected Ratios'!M$33))</f>
        <v>0.27489153918817566</v>
      </c>
      <c r="M134">
        <f>IF('LF Projected Ratios'!N$33&gt;=0,$B134+(1-$B134)*'LF Projected Ratios'!N$33,$B134*(1+'LF Projected Ratios'!N$33))</f>
        <v>0.27458035337915188</v>
      </c>
      <c r="N134">
        <f>IF('LF Projected Ratios'!O$33&gt;=0,$B134+(1-$B134)*'LF Projected Ratios'!O$33,$B134*(1+'LF Projected Ratios'!O$33))</f>
        <v>0.27427201905872672</v>
      </c>
      <c r="O134">
        <f>IF('LF Projected Ratios'!P$33&gt;=0,$B134+(1-$B134)*'LF Projected Ratios'!P$33,$B134*(1+'LF Projected Ratios'!P$33))</f>
        <v>0.27396649721208843</v>
      </c>
      <c r="P134">
        <f>IF('LF Projected Ratios'!Q$33&gt;=0,$B134+(1-$B134)*'LF Projected Ratios'!Q$33,$B134*(1+'LF Projected Ratios'!Q$33))</f>
        <v>0.2736637495329422</v>
      </c>
      <c r="Q134">
        <f>IF('LF Projected Ratios'!R$33&gt;=0,$B134+(1-$B134)*'LF Projected Ratios'!R$33,$B134*(1+'LF Projected Ratios'!R$33))</f>
        <v>0.27336373840749845</v>
      </c>
      <c r="R134">
        <f>IF('LF Projected Ratios'!S$33&gt;=0,$B134+(1-$B134)*'LF Projected Ratios'!S$33,$B134*(1+'LF Projected Ratios'!S$33))</f>
        <v>0.2730664268988946</v>
      </c>
      <c r="S134">
        <f>IF('LF Projected Ratios'!T$33&gt;=0,$B134+(1-$B134)*'LF Projected Ratios'!T$33,$B134*(1+'LF Projected Ratios'!T$33))</f>
        <v>0.27277177873203523</v>
      </c>
      <c r="T134">
        <f>IF('LF Projected Ratios'!U$33&gt;=0,$B134+(1-$B134)*'LF Projected Ratios'!U$33,$B134*(1+'LF Projected Ratios'!U$33))</f>
        <v>0.2724797582788378</v>
      </c>
      <c r="U134">
        <f>IF('LF Projected Ratios'!V$33&gt;=0,$B134+(1-$B134)*'LF Projected Ratios'!V$33,$B134*(1+'LF Projected Ratios'!V$33))</f>
        <v>0.27219033054387087</v>
      </c>
      <c r="V134">
        <f>IF('LF Projected Ratios'!W$33&gt;=0,$B134+(1-$B134)*'LF Projected Ratios'!W$33,$B134*(1+'LF Projected Ratios'!W$33))</f>
        <v>0.27190346115037478</v>
      </c>
      <c r="W134">
        <f>IF('LF Projected Ratios'!X$33&gt;=0,$B134+(1-$B134)*'LF Projected Ratios'!X$33,$B134*(1+'LF Projected Ratios'!X$33))</f>
        <v>0.27161911632664798</v>
      </c>
      <c r="X134">
        <f>IF('LF Projected Ratios'!Y$33&gt;=0,$B134+(1-$B134)*'LF Projected Ratios'!Y$33,$B134*(1+'LF Projected Ratios'!Y$33))</f>
        <v>0.27133726289279636</v>
      </c>
      <c r="Y134">
        <f>IF('LF Projected Ratios'!Z$33&gt;=0,$B134+(1-$B134)*'LF Projected Ratios'!Z$33,$B134*(1+'LF Projected Ratios'!Z$33))</f>
        <v>0.27105786824782396</v>
      </c>
      <c r="Z134">
        <f>IF('LF Projected Ratios'!AA$33&gt;=0,$B134+(1-$B134)*'LF Projected Ratios'!AA$33,$B134*(1+'LF Projected Ratios'!AA$33))</f>
        <v>0.27078090035706365</v>
      </c>
      <c r="AA134">
        <f>IF('LF Projected Ratios'!AB$33&gt;=0,$B134+(1-$B134)*'LF Projected Ratios'!AB$33,$B134*(1+'LF Projected Ratios'!AB$33))</f>
        <v>0.27050632773993338</v>
      </c>
      <c r="AB134">
        <f>IF('LF Projected Ratios'!AC$33&gt;=0,$B134+(1-$B134)*'LF Projected Ratios'!AC$33,$B134*(1+'LF Projected Ratios'!AC$33))</f>
        <v>0.27023411945800629</v>
      </c>
      <c r="AC134">
        <f>IF('LF Projected Ratios'!AD$33&gt;=0,$B134+(1-$B134)*'LF Projected Ratios'!AD$33,$B134*(1+'LF Projected Ratios'!AD$33))</f>
        <v>0.26996424510339201</v>
      </c>
      <c r="AD134">
        <f>IF('LF Projected Ratios'!AE$33&gt;=0,$B134+(1-$B134)*'LF Projected Ratios'!AE$33,$B134*(1+'LF Projected Ratios'!AE$33))</f>
        <v>0.26969667478741061</v>
      </c>
      <c r="AE134">
        <f>IF('LF Projected Ratios'!AF$33&gt;=0,$B134+(1-$B134)*'LF Projected Ratios'!AF$33,$B134*(1+'LF Projected Ratios'!AF$33))</f>
        <v>0.26943137912956</v>
      </c>
      <c r="AF134">
        <f>IF('LF Projected Ratios'!AG$33&gt;=0,$B134+(1-$B134)*'LF Projected Ratios'!AG$33,$B134*(1+'LF Projected Ratios'!AG$33))</f>
        <v>0.26916832924676048</v>
      </c>
    </row>
    <row r="136" spans="1:32" x14ac:dyDescent="0.2">
      <c r="A136" s="3" t="s">
        <v>514</v>
      </c>
      <c r="AF136" s="34"/>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0.7230000000000002</v>
      </c>
      <c r="C138" s="34">
        <f>(1/(1+EXP(('S Curve Equation'!$B$11-C93*'S Curve Equation'!$B$12)*'S Curve Equation'!$B$10))+'S Curve Equation'!$B$13)*'S Curve Equation'!$B$14</f>
        <v>0.72173385080353414</v>
      </c>
      <c r="D138" s="34">
        <f>(1/(1+EXP(('S Curve Equation'!$B$11-D93*'S Curve Equation'!$B$12)*'S Curve Equation'!$B$10))+'S Curve Equation'!$B$13)*'S Curve Equation'!$B$14</f>
        <v>0.72040602534110365</v>
      </c>
      <c r="E138" s="34">
        <f>(1/(1+EXP(('S Curve Equation'!$B$11-E93*'S Curve Equation'!$B$12)*'S Curve Equation'!$B$10))+'S Curve Equation'!$B$13)*'S Curve Equation'!$B$14</f>
        <v>0.71910781125376677</v>
      </c>
      <c r="F138" s="34">
        <f>(1/(1+EXP(('S Curve Equation'!$B$11-F93*'S Curve Equation'!$B$12)*'S Curve Equation'!$B$10))+'S Curve Equation'!$B$13)*'S Curve Equation'!$B$14</f>
        <v>0.71782958315485157</v>
      </c>
      <c r="G138" s="34">
        <f>(1/(1+EXP(('S Curve Equation'!$B$11-G93*'S Curve Equation'!$B$12)*'S Curve Equation'!$B$10))+'S Curve Equation'!$B$13)*'S Curve Equation'!$B$14</f>
        <v>0.71650586288719931</v>
      </c>
      <c r="H138" s="34">
        <f>(1/(1+EXP(('S Curve Equation'!$B$11-H93*'S Curve Equation'!$B$12)*'S Curve Equation'!$B$10))+'S Curve Equation'!$B$13)*'S Curve Equation'!$B$14</f>
        <v>0.71512572268568153</v>
      </c>
      <c r="I138" s="34">
        <f>(1/(1+EXP(('S Curve Equation'!$B$11-I93*'S Curve Equation'!$B$12)*'S Curve Equation'!$B$10))+'S Curve Equation'!$B$13)*'S Curve Equation'!$B$14</f>
        <v>0.71366465561966996</v>
      </c>
      <c r="J138" s="34">
        <f>(1/(1+EXP(('S Curve Equation'!$B$11-J93*'S Curve Equation'!$B$12)*'S Curve Equation'!$B$10))+'S Curve Equation'!$B$13)*'S Curve Equation'!$B$14</f>
        <v>0.71213533231493997</v>
      </c>
      <c r="K138" s="34">
        <f>(1/(1+EXP(('S Curve Equation'!$B$11-K93*'S Curve Equation'!$B$12)*'S Curve Equation'!$B$10))+'S Curve Equation'!$B$13)*'S Curve Equation'!$B$14</f>
        <v>0.71064287570745222</v>
      </c>
      <c r="L138" s="34">
        <f>(1/(1+EXP(('S Curve Equation'!$B$11-L93*'S Curve Equation'!$B$12)*'S Curve Equation'!$B$10))+'S Curve Equation'!$B$13)*'S Curve Equation'!$B$14</f>
        <v>0.70967192045551786</v>
      </c>
      <c r="M138" s="34">
        <f>(1/(1+EXP(('S Curve Equation'!$B$11-M93*'S Curve Equation'!$B$12)*'S Curve Equation'!$B$10))+'S Curve Equation'!$B$13)*'S Curve Equation'!$B$14</f>
        <v>0.70837741895044182</v>
      </c>
      <c r="N138" s="34">
        <f>(1/(1+EXP(('S Curve Equation'!$B$11-N93*'S Curve Equation'!$B$12)*'S Curve Equation'!$B$10))+'S Curve Equation'!$B$13)*'S Curve Equation'!$B$14</f>
        <v>0.70709161094799244</v>
      </c>
      <c r="O138" s="34">
        <f>(1/(1+EXP(('S Curve Equation'!$B$11-O93*'S Curve Equation'!$B$12)*'S Curve Equation'!$B$10))+'S Curve Equation'!$B$13)*'S Curve Equation'!$B$14</f>
        <v>0.7058144322714639</v>
      </c>
      <c r="P138" s="34">
        <f>(1/(1+EXP(('S Curve Equation'!$B$11-P93*'S Curve Equation'!$B$12)*'S Curve Equation'!$B$10))+'S Curve Equation'!$B$13)*'S Curve Equation'!$B$14</f>
        <v>0.70454581887473511</v>
      </c>
      <c r="Q138" s="34">
        <f>(1/(1+EXP(('S Curve Equation'!$B$11-Q93*'S Curve Equation'!$B$12)*'S Curve Equation'!$B$10))+'S Curve Equation'!$B$13)*'S Curve Equation'!$B$14</f>
        <v>0.70328570685997305</v>
      </c>
      <c r="R138" s="34">
        <f>(1/(1+EXP(('S Curve Equation'!$B$11-R93*'S Curve Equation'!$B$12)*'S Curve Equation'!$B$10))+'S Curve Equation'!$B$13)*'S Curve Equation'!$B$14</f>
        <v>0.70203403249445751</v>
      </c>
      <c r="S138" s="34">
        <f>(1/(1+EXP(('S Curve Equation'!$B$11-S93*'S Curve Equation'!$B$12)*'S Curve Equation'!$B$10))+'S Curve Equation'!$B$13)*'S Curve Equation'!$B$14</f>
        <v>0.7007907322265563</v>
      </c>
      <c r="T138" s="34">
        <f>(1/(1+EXP(('S Curve Equation'!$B$11-T93*'S Curve Equation'!$B$12)*'S Curve Equation'!$B$10))+'S Curve Equation'!$B$13)*'S Curve Equation'!$B$14</f>
        <v>0.69955574270088428</v>
      </c>
      <c r="U138" s="34">
        <f>(1/(1+EXP(('S Curve Equation'!$B$11-U93*'S Curve Equation'!$B$12)*'S Curve Equation'!$B$10))+'S Curve Equation'!$B$13)*'S Curve Equation'!$B$14</f>
        <v>0.69832900077267868</v>
      </c>
      <c r="V138" s="34">
        <f>(1/(1+EXP(('S Curve Equation'!$B$11-V93*'S Curve Equation'!$B$12)*'S Curve Equation'!$B$10))+'S Curve Equation'!$B$13)*'S Curve Equation'!$B$14</f>
        <v>0.69711044352142404</v>
      </c>
      <c r="W138" s="34">
        <f>(1/(1+EXP(('S Curve Equation'!$B$11-W93*'S Curve Equation'!$B$12)*'S Curve Equation'!$B$10))+'S Curve Equation'!$B$13)*'S Curve Equation'!$B$14</f>
        <v>0.69590000826374321</v>
      </c>
      <c r="X138" s="34">
        <f>(1/(1+EXP(('S Curve Equation'!$B$11-X93*'S Curve Equation'!$B$12)*'S Curve Equation'!$B$10))+'S Curve Equation'!$B$13)*'S Curve Equation'!$B$14</f>
        <v>0.69469763256560935</v>
      </c>
      <c r="Y138" s="34">
        <f>(1/(1+EXP(('S Curve Equation'!$B$11-Y93*'S Curve Equation'!$B$12)*'S Curve Equation'!$B$10))+'S Curve Equation'!$B$13)*'S Curve Equation'!$B$14</f>
        <v>0.69350325425387149</v>
      </c>
      <c r="Z138" s="34">
        <f>(1/(1+EXP(('S Curve Equation'!$B$11-Z93*'S Curve Equation'!$B$12)*'S Curve Equation'!$B$10))+'S Curve Equation'!$B$13)*'S Curve Equation'!$B$14</f>
        <v>0.69231681142715007</v>
      </c>
      <c r="AA138" s="34">
        <f>(1/(1+EXP(('S Curve Equation'!$B$11-AA93*'S Curve Equation'!$B$12)*'S Curve Equation'!$B$10))+'S Curve Equation'!$B$13)*'S Curve Equation'!$B$14</f>
        <v>0.69113824246611477</v>
      </c>
      <c r="AB138" s="34">
        <f>(1/(1+EXP(('S Curve Equation'!$B$11-AB93*'S Curve Equation'!$B$12)*'S Curve Equation'!$B$10))+'S Curve Equation'!$B$13)*'S Curve Equation'!$B$14</f>
        <v>0.68996748604316116</v>
      </c>
      <c r="AC138" s="34">
        <f>(1/(1+EXP(('S Curve Equation'!$B$11-AC93*'S Curve Equation'!$B$12)*'S Curve Equation'!$B$10))+'S Curve Equation'!$B$13)*'S Curve Equation'!$B$14</f>
        <v>0.68880448113153558</v>
      </c>
      <c r="AD138" s="34">
        <f>(1/(1+EXP(('S Curve Equation'!$B$11-AD93*'S Curve Equation'!$B$12)*'S Curve Equation'!$B$10))+'S Curve Equation'!$B$13)*'S Curve Equation'!$B$14</f>
        <v>0.68764916701389467</v>
      </c>
      <c r="AE138" s="34">
        <f>(1/(1+EXP(('S Curve Equation'!$B$11-AE93*'S Curve Equation'!$B$12)*'S Curve Equation'!$B$10))+'S Curve Equation'!$B$13)*'S Curve Equation'!$B$14</f>
        <v>0.68650148329035976</v>
      </c>
      <c r="AF138" s="34">
        <f>(1/(1+EXP(('S Curve Equation'!$B$11-AF93*'S Curve Equation'!$B$12)*'S Curve Equation'!$B$10))+'S Curve Equation'!$B$13)*'S Curve Equation'!$B$14</f>
        <v>0.68536136988605789</v>
      </c>
    </row>
    <row r="139" spans="1:32" x14ac:dyDescent="0.2">
      <c r="A139" s="12" t="s">
        <v>94</v>
      </c>
      <c r="B139" s="34">
        <f>(1/(1+EXP(('S Curve Equation'!$B$11-B94*'S Curve Equation'!$B$12)*'S Curve Equation'!$B$10))+'S Curve Equation'!$B$13)*'S Curve Equation'!$B$14</f>
        <v>0.89900000000000013</v>
      </c>
      <c r="C139" s="34">
        <f>(1/(1+EXP(('S Curve Equation'!$B$11-C94*'S Curve Equation'!$B$12)*'S Curve Equation'!$B$10))+'S Curve Equation'!$B$13)*'S Curve Equation'!$B$14</f>
        <v>0.89825741337954645</v>
      </c>
      <c r="D139" s="34">
        <f>(1/(1+EXP(('S Curve Equation'!$B$11-D94*'S Curve Equation'!$B$12)*'S Curve Equation'!$B$10))+'S Curve Equation'!$B$13)*'S Curve Equation'!$B$14</f>
        <v>0.89747616180553091</v>
      </c>
      <c r="E139" s="34">
        <f>(1/(1+EXP(('S Curve Equation'!$B$11-E94*'S Curve Equation'!$B$12)*'S Curve Equation'!$B$10))+'S Curve Equation'!$B$13)*'S Curve Equation'!$B$14</f>
        <v>0.89670986107854789</v>
      </c>
      <c r="F139" s="34">
        <f>(1/(1+EXP(('S Curve Equation'!$B$11-F94*'S Curve Equation'!$B$12)*'S Curve Equation'!$B$10))+'S Curve Equation'!$B$13)*'S Curve Equation'!$B$14</f>
        <v>0.89595296537572355</v>
      </c>
      <c r="G139" s="34">
        <f>(1/(1+EXP(('S Curve Equation'!$B$11-G94*'S Curve Equation'!$B$12)*'S Curve Equation'!$B$10))+'S Curve Equation'!$B$13)*'S Curve Equation'!$B$14</f>
        <v>0.89516662507704414</v>
      </c>
      <c r="H139" s="34">
        <f>(1/(1+EXP(('S Curve Equation'!$B$11-H94*'S Curve Equation'!$B$12)*'S Curve Equation'!$B$10))+'S Curve Equation'!$B$13)*'S Curve Equation'!$B$14</f>
        <v>0.89434404795161293</v>
      </c>
      <c r="I139" s="34">
        <f>(1/(1+EXP(('S Curve Equation'!$B$11-I94*'S Curve Equation'!$B$12)*'S Curve Equation'!$B$10))+'S Curve Equation'!$B$13)*'S Curve Equation'!$B$14</f>
        <v>0.89347020420431522</v>
      </c>
      <c r="J139" s="34">
        <f>(1/(1+EXP(('S Curve Equation'!$B$11-J94*'S Curve Equation'!$B$12)*'S Curve Equation'!$B$10))+'S Curve Equation'!$B$13)*'S Curve Equation'!$B$14</f>
        <v>0.89255218821581028</v>
      </c>
      <c r="K139" s="34">
        <f>(1/(1+EXP(('S Curve Equation'!$B$11-K94*'S Curve Equation'!$B$12)*'S Curve Equation'!$B$10))+'S Curve Equation'!$B$13)*'S Curve Equation'!$B$14</f>
        <v>0.89165299228565242</v>
      </c>
      <c r="L139" s="34">
        <f>(1/(1+EXP(('S Curve Equation'!$B$11-L94*'S Curve Equation'!$B$12)*'S Curve Equation'!$B$10))+'S Curve Equation'!$B$13)*'S Curve Equation'!$B$14</f>
        <v>0.89106623862783085</v>
      </c>
      <c r="M139" s="34">
        <f>(1/(1+EXP(('S Curve Equation'!$B$11-M94*'S Curve Equation'!$B$12)*'S Curve Equation'!$B$10))+'S Curve Equation'!$B$13)*'S Curve Equation'!$B$14</f>
        <v>0.89028180328790563</v>
      </c>
      <c r="N139" s="34">
        <f>(1/(1+EXP(('S Curve Equation'!$B$11-N94*'S Curve Equation'!$B$12)*'S Curve Equation'!$B$10))+'S Curve Equation'!$B$13)*'S Curve Equation'!$B$14</f>
        <v>0.88950018693501098</v>
      </c>
      <c r="O139" s="34">
        <f>(1/(1+EXP(('S Curve Equation'!$B$11-O94*'S Curve Equation'!$B$12)*'S Curve Equation'!$B$10))+'S Curve Equation'!$B$13)*'S Curve Equation'!$B$14</f>
        <v>0.88872139516529425</v>
      </c>
      <c r="P139" s="34">
        <f>(1/(1+EXP(('S Curve Equation'!$B$11-P94*'S Curve Equation'!$B$12)*'S Curve Equation'!$B$10))+'S Curve Equation'!$B$13)*'S Curve Equation'!$B$14</f>
        <v>0.88794543300848228</v>
      </c>
      <c r="Q139" s="34">
        <f>(1/(1+EXP(('S Curve Equation'!$B$11-Q94*'S Curve Equation'!$B$12)*'S Curve Equation'!$B$10))+'S Curve Equation'!$B$13)*'S Curve Equation'!$B$14</f>
        <v>0.88717230494407195</v>
      </c>
      <c r="R139" s="34">
        <f>(1/(1+EXP(('S Curve Equation'!$B$11-R94*'S Curve Equation'!$B$12)*'S Curve Equation'!$B$10))+'S Curve Equation'!$B$13)*'S Curve Equation'!$B$14</f>
        <v>0.8864020149171481</v>
      </c>
      <c r="S139" s="34">
        <f>(1/(1+EXP(('S Curve Equation'!$B$11-S94*'S Curve Equation'!$B$12)*'S Curve Equation'!$B$10))+'S Curve Equation'!$B$13)*'S Curve Equation'!$B$14</f>
        <v>0.88563456635382143</v>
      </c>
      <c r="T139" s="34">
        <f>(1/(1+EXP(('S Curve Equation'!$B$11-T94*'S Curve Equation'!$B$12)*'S Curve Equation'!$B$10))+'S Curve Equation'!$B$13)*'S Curve Equation'!$B$14</f>
        <v>0.88486996217630365</v>
      </c>
      <c r="U139" s="34">
        <f>(1/(1+EXP(('S Curve Equation'!$B$11-U94*'S Curve Equation'!$B$12)*'S Curve Equation'!$B$10))+'S Curve Equation'!$B$13)*'S Curve Equation'!$B$14</f>
        <v>0.88410820481762087</v>
      </c>
      <c r="V139" s="34">
        <f>(1/(1+EXP(('S Curve Equation'!$B$11-V94*'S Curve Equation'!$B$12)*'S Curve Equation'!$B$10))+'S Curve Equation'!$B$13)*'S Curve Equation'!$B$14</f>
        <v>0.88334929623597824</v>
      </c>
      <c r="W139" s="34">
        <f>(1/(1+EXP(('S Curve Equation'!$B$11-W94*'S Curve Equation'!$B$12)*'S Curve Equation'!$B$10))+'S Curve Equation'!$B$13)*'S Curve Equation'!$B$14</f>
        <v>0.88259323792877287</v>
      </c>
      <c r="X139" s="34">
        <f>(1/(1+EXP(('S Curve Equation'!$B$11-X94*'S Curve Equation'!$B$12)*'S Curve Equation'!$B$10))+'S Curve Equation'!$B$13)*'S Curve Equation'!$B$14</f>
        <v>0.8818400309462795</v>
      </c>
      <c r="Y139" s="34">
        <f>(1/(1+EXP(('S Curve Equation'!$B$11-Y94*'S Curve Equation'!$B$12)*'S Curve Equation'!$B$10))+'S Curve Equation'!$B$13)*'S Curve Equation'!$B$14</f>
        <v>0.88108967590499365</v>
      </c>
      <c r="Z139" s="34">
        <f>(1/(1+EXP(('S Curve Equation'!$B$11-Z94*'S Curve Equation'!$B$12)*'S Curve Equation'!$B$10))+'S Curve Equation'!$B$13)*'S Curve Equation'!$B$14</f>
        <v>0.88034217300065765</v>
      </c>
      <c r="AA139" s="34">
        <f>(1/(1+EXP(('S Curve Equation'!$B$11-AA94*'S Curve Equation'!$B$12)*'S Curve Equation'!$B$10))+'S Curve Equation'!$B$13)*'S Curve Equation'!$B$14</f>
        <v>0.87959752202096897</v>
      </c>
      <c r="AB139" s="34">
        <f>(1/(1+EXP(('S Curve Equation'!$B$11-AB94*'S Curve Equation'!$B$12)*'S Curve Equation'!$B$10))+'S Curve Equation'!$B$13)*'S Curve Equation'!$B$14</f>
        <v>0.87885572235797238</v>
      </c>
      <c r="AC139" s="34">
        <f>(1/(1+EXP(('S Curve Equation'!$B$11-AC94*'S Curve Equation'!$B$12)*'S Curve Equation'!$B$10))+'S Curve Equation'!$B$13)*'S Curve Equation'!$B$14</f>
        <v>0.87811677302015767</v>
      </c>
      <c r="AD139" s="34">
        <f>(1/(1+EXP(('S Curve Equation'!$B$11-AD94*'S Curve Equation'!$B$12)*'S Curve Equation'!$B$10))+'S Curve Equation'!$B$13)*'S Curve Equation'!$B$14</f>
        <v>0.87738067264424657</v>
      </c>
      <c r="AE139" s="34">
        <f>(1/(1+EXP(('S Curve Equation'!$B$11-AE94*'S Curve Equation'!$B$12)*'S Curve Equation'!$B$10))+'S Curve Equation'!$B$13)*'S Curve Equation'!$B$14</f>
        <v>0.87664741950670189</v>
      </c>
      <c r="AF139" s="34">
        <f>(1/(1+EXP(('S Curve Equation'!$B$11-AF94*'S Curve Equation'!$B$12)*'S Curve Equation'!$B$10))+'S Curve Equation'!$B$13)*'S Curve Equation'!$B$14</f>
        <v>0.87591701153494306</v>
      </c>
    </row>
    <row r="140" spans="1:32" x14ac:dyDescent="0.2">
      <c r="A140" s="12" t="s">
        <v>93</v>
      </c>
      <c r="B140" s="34">
        <f>(1/(1+EXP(('S Curve Equation'!$B$11-B95*'S Curve Equation'!$B$12)*'S Curve Equation'!$B$10))+'S Curve Equation'!$B$13)*'S Curve Equation'!$B$14</f>
        <v>0.85099999999999998</v>
      </c>
      <c r="C140" s="34">
        <f>(1/(1+EXP(('S Curve Equation'!$B$11-C95*'S Curve Equation'!$B$12)*'S Curve Equation'!$B$10))+'S Curve Equation'!$B$13)*'S Curve Equation'!$B$14</f>
        <v>0.85005869494317454</v>
      </c>
      <c r="D140" s="34">
        <f>(1/(1+EXP(('S Curve Equation'!$B$11-D95*'S Curve Equation'!$B$12)*'S Curve Equation'!$B$10))+'S Curve Equation'!$B$13)*'S Curve Equation'!$B$14</f>
        <v>0.84906940524627195</v>
      </c>
      <c r="E140" s="34">
        <f>(1/(1+EXP(('S Curve Equation'!$B$11-E95*'S Curve Equation'!$B$12)*'S Curve Equation'!$B$10))+'S Curve Equation'!$B$13)*'S Curve Equation'!$B$14</f>
        <v>0.84810006583652764</v>
      </c>
      <c r="F140" s="34">
        <f>(1/(1+EXP(('S Curve Equation'!$B$11-F95*'S Curve Equation'!$B$12)*'S Curve Equation'!$B$10))+'S Curve Equation'!$B$13)*'S Curve Equation'!$B$14</f>
        <v>0.84714360845654879</v>
      </c>
      <c r="G140" s="34">
        <f>(1/(1+EXP(('S Curve Equation'!$B$11-G95*'S Curve Equation'!$B$12)*'S Curve Equation'!$B$10))+'S Curve Equation'!$B$13)*'S Curve Equation'!$B$14</f>
        <v>0.84615097498179936</v>
      </c>
      <c r="H140" s="34">
        <f>(1/(1+EXP(('S Curve Equation'!$B$11-H95*'S Curve Equation'!$B$12)*'S Curve Equation'!$B$10))+'S Curve Equation'!$B$13)*'S Curve Equation'!$B$14</f>
        <v>0.8451137178335526</v>
      </c>
      <c r="I140" s="34">
        <f>(1/(1+EXP(('S Curve Equation'!$B$11-I95*'S Curve Equation'!$B$12)*'S Curve Equation'!$B$10))+'S Curve Equation'!$B$13)*'S Curve Equation'!$B$14</f>
        <v>0.84401306202457249</v>
      </c>
      <c r="J140" s="34">
        <f>(1/(1+EXP(('S Curve Equation'!$B$11-J95*'S Curve Equation'!$B$12)*'S Curve Equation'!$B$10))+'S Curve Equation'!$B$13)*'S Curve Equation'!$B$14</f>
        <v>0.84285814590447572</v>
      </c>
      <c r="K140" s="34">
        <f>(1/(1+EXP(('S Curve Equation'!$B$11-K95*'S Curve Equation'!$B$12)*'S Curve Equation'!$B$10))+'S Curve Equation'!$B$13)*'S Curve Equation'!$B$14</f>
        <v>0.84172826695035496</v>
      </c>
      <c r="L140" s="34">
        <f>(1/(1+EXP(('S Curve Equation'!$B$11-L95*'S Curve Equation'!$B$12)*'S Curve Equation'!$B$10))+'S Curve Equation'!$B$13)*'S Curve Equation'!$B$14</f>
        <v>0.84099170773128018</v>
      </c>
      <c r="M140" s="34">
        <f>(1/(1+EXP(('S Curve Equation'!$B$11-M95*'S Curve Equation'!$B$12)*'S Curve Equation'!$B$10))+'S Curve Equation'!$B$13)*'S Curve Equation'!$B$14</f>
        <v>0.84000788330223186</v>
      </c>
      <c r="N140" s="34">
        <f>(1/(1+EXP(('S Curve Equation'!$B$11-N95*'S Curve Equation'!$B$12)*'S Curve Equation'!$B$10))+'S Curve Equation'!$B$13)*'S Curve Equation'!$B$14</f>
        <v>0.83902859954528408</v>
      </c>
      <c r="O140" s="34">
        <f>(1/(1+EXP(('S Curve Equation'!$B$11-O95*'S Curve Equation'!$B$12)*'S Curve Equation'!$B$10))+'S Curve Equation'!$B$13)*'S Curve Equation'!$B$14</f>
        <v>0.8380538479419708</v>
      </c>
      <c r="P140" s="34">
        <f>(1/(1+EXP(('S Curve Equation'!$B$11-P95*'S Curve Equation'!$B$12)*'S Curve Equation'!$B$10))+'S Curve Equation'!$B$13)*'S Curve Equation'!$B$14</f>
        <v>0.83708361942764076</v>
      </c>
      <c r="Q140" s="34">
        <f>(1/(1+EXP(('S Curve Equation'!$B$11-Q95*'S Curve Equation'!$B$12)*'S Curve Equation'!$B$10))+'S Curve Equation'!$B$13)*'S Curve Equation'!$B$14</f>
        <v>0.8361179044121968</v>
      </c>
      <c r="R140" s="34">
        <f>(1/(1+EXP(('S Curve Equation'!$B$11-R95*'S Curve Equation'!$B$12)*'S Curve Equation'!$B$10))+'S Curve Equation'!$B$13)*'S Curve Equation'!$B$14</f>
        <v>0.83515669280024585</v>
      </c>
      <c r="S140" s="34">
        <f>(1/(1+EXP(('S Curve Equation'!$B$11-S95*'S Curve Equation'!$B$12)*'S Curve Equation'!$B$10))+'S Curve Equation'!$B$13)*'S Curve Equation'!$B$14</f>
        <v>0.83419997401066681</v>
      </c>
      <c r="T140" s="34">
        <f>(1/(1+EXP(('S Curve Equation'!$B$11-T95*'S Curve Equation'!$B$12)*'S Curve Equation'!$B$10))+'S Curve Equation'!$B$13)*'S Curve Equation'!$B$14</f>
        <v>0.83324773699561661</v>
      </c>
      <c r="U140" s="34">
        <f>(1/(1+EXP(('S Curve Equation'!$B$11-U95*'S Curve Equation'!$B$12)*'S Curve Equation'!$B$10))+'S Curve Equation'!$B$13)*'S Curve Equation'!$B$14</f>
        <v>0.83229997025898306</v>
      </c>
      <c r="V140" s="34">
        <f>(1/(1+EXP(('S Curve Equation'!$B$11-V95*'S Curve Equation'!$B$12)*'S Curve Equation'!$B$10))+'S Curve Equation'!$B$13)*'S Curve Equation'!$B$14</f>
        <v>0.83135666187430413</v>
      </c>
      <c r="W140" s="34">
        <f>(1/(1+EXP(('S Curve Equation'!$B$11-W95*'S Curve Equation'!$B$12)*'S Curve Equation'!$B$10))+'S Curve Equation'!$B$13)*'S Curve Equation'!$B$14</f>
        <v>0.83041779950215999</v>
      </c>
      <c r="X140" s="34">
        <f>(1/(1+EXP(('S Curve Equation'!$B$11-X95*'S Curve Equation'!$B$12)*'S Curve Equation'!$B$10))+'S Curve Equation'!$B$13)*'S Curve Equation'!$B$14</f>
        <v>0.82948337040706499</v>
      </c>
      <c r="Y140" s="34">
        <f>(1/(1+EXP(('S Curve Equation'!$B$11-Y95*'S Curve Equation'!$B$12)*'S Curve Equation'!$B$10))+'S Curve Equation'!$B$13)*'S Curve Equation'!$B$14</f>
        <v>0.82855336147385172</v>
      </c>
      <c r="Z140" s="34">
        <f>(1/(1+EXP(('S Curve Equation'!$B$11-Z95*'S Curve Equation'!$B$12)*'S Curve Equation'!$B$10))+'S Curve Equation'!$B$13)*'S Curve Equation'!$B$14</f>
        <v>0.82762775922358245</v>
      </c>
      <c r="AA140" s="34">
        <f>(1/(1+EXP(('S Curve Equation'!$B$11-AA95*'S Curve Equation'!$B$12)*'S Curve Equation'!$B$10))+'S Curve Equation'!$B$13)*'S Curve Equation'!$B$14</f>
        <v>0.82670654982898661</v>
      </c>
      <c r="AB140" s="34">
        <f>(1/(1+EXP(('S Curve Equation'!$B$11-AB95*'S Curve Equation'!$B$12)*'S Curve Equation'!$B$10))+'S Curve Equation'!$B$13)*'S Curve Equation'!$B$14</f>
        <v>0.82578971912943544</v>
      </c>
      <c r="AC140" s="34">
        <f>(1/(1+EXP(('S Curve Equation'!$B$11-AC95*'S Curve Equation'!$B$12)*'S Curve Equation'!$B$10))+'S Curve Equation'!$B$13)*'S Curve Equation'!$B$14</f>
        <v>0.82487725264548095</v>
      </c>
      <c r="AD140" s="34">
        <f>(1/(1+EXP(('S Curve Equation'!$B$11-AD95*'S Curve Equation'!$B$12)*'S Curve Equation'!$B$10))+'S Curve Equation'!$B$13)*'S Curve Equation'!$B$14</f>
        <v>0.82396913559294915</v>
      </c>
      <c r="AE140" s="34">
        <f>(1/(1+EXP(('S Curve Equation'!$B$11-AE95*'S Curve Equation'!$B$12)*'S Curve Equation'!$B$10))+'S Curve Equation'!$B$13)*'S Curve Equation'!$B$14</f>
        <v>0.82306535289662064</v>
      </c>
      <c r="AF140" s="34">
        <f>(1/(1+EXP(('S Curve Equation'!$B$11-AF95*'S Curve Equation'!$B$12)*'S Curve Equation'!$B$10))+'S Curve Equation'!$B$13)*'S Curve Equation'!$B$14</f>
        <v>0.82216588920349476</v>
      </c>
    </row>
    <row r="141" spans="1:32" x14ac:dyDescent="0.2">
      <c r="A141" s="12" t="s">
        <v>28</v>
      </c>
      <c r="B141" s="34">
        <f>(1/(1+EXP(('S Curve Equation'!$B$11-B96*'S Curve Equation'!$B$12)*'S Curve Equation'!$B$10))+'S Curve Equation'!$B$13)*'S Curve Equation'!$B$14</f>
        <v>0.8929999999999999</v>
      </c>
      <c r="C141" s="34">
        <f>(1/(1+EXP(('S Curve Equation'!$B$11-C96*'S Curve Equation'!$B$12)*'S Curve Equation'!$B$10))+'S Curve Equation'!$B$13)*'S Curve Equation'!$B$14</f>
        <v>0.89222984270083749</v>
      </c>
      <c r="D141" s="34">
        <f>(1/(1+EXP(('S Curve Equation'!$B$11-D96*'S Curve Equation'!$B$12)*'S Curve Equation'!$B$10))+'S Curve Equation'!$B$13)*'S Curve Equation'!$B$14</f>
        <v>0.89141969927285369</v>
      </c>
      <c r="E141" s="34">
        <f>(1/(1+EXP(('S Curve Equation'!$B$11-E96*'S Curve Equation'!$B$12)*'S Curve Equation'!$B$10))+'S Curve Equation'!$B$13)*'S Curve Equation'!$B$14</f>
        <v>0.89062517309330735</v>
      </c>
      <c r="F141" s="34">
        <f>(1/(1+EXP(('S Curve Equation'!$B$11-F96*'S Curve Equation'!$B$12)*'S Curve Equation'!$B$10))+'S Curve Equation'!$B$13)*'S Curve Equation'!$B$14</f>
        <v>0.88984050827703498</v>
      </c>
      <c r="G141" s="34">
        <f>(1/(1+EXP(('S Curve Equation'!$B$11-G96*'S Curve Equation'!$B$12)*'S Curve Equation'!$B$10))+'S Curve Equation'!$B$13)*'S Curve Equation'!$B$14</f>
        <v>0.88902543385840371</v>
      </c>
      <c r="H141" s="34">
        <f>(1/(1+EXP(('S Curve Equation'!$B$11-H96*'S Curve Equation'!$B$12)*'S Curve Equation'!$B$10))+'S Curve Equation'!$B$13)*'S Curve Equation'!$B$14</f>
        <v>0.88817292368435985</v>
      </c>
      <c r="I141" s="34">
        <f>(1/(1+EXP(('S Curve Equation'!$B$11-I96*'S Curve Equation'!$B$12)*'S Curve Equation'!$B$10))+'S Curve Equation'!$B$13)*'S Curve Equation'!$B$14</f>
        <v>0.88726742103052181</v>
      </c>
      <c r="J141" s="34">
        <f>(1/(1+EXP(('S Curve Equation'!$B$11-J96*'S Curve Equation'!$B$12)*'S Curve Equation'!$B$10))+'S Curve Equation'!$B$13)*'S Curve Equation'!$B$14</f>
        <v>0.88631630017110996</v>
      </c>
      <c r="K141" s="34">
        <f>(1/(1+EXP(('S Curve Equation'!$B$11-K96*'S Curve Equation'!$B$12)*'S Curve Equation'!$B$10))+'S Curve Equation'!$B$13)*'S Curve Equation'!$B$14</f>
        <v>0.88538483074111984</v>
      </c>
      <c r="L141" s="34">
        <f>(1/(1+EXP(('S Curve Equation'!$B$11-L96*'S Curve Equation'!$B$12)*'S Curve Equation'!$B$10))+'S Curve Equation'!$B$13)*'S Curve Equation'!$B$14</f>
        <v>0.88477709877598254</v>
      </c>
      <c r="M141" s="34">
        <f>(1/(1+EXP(('S Curve Equation'!$B$11-M96*'S Curve Equation'!$B$12)*'S Curve Equation'!$B$10))+'S Curve Equation'!$B$13)*'S Curve Equation'!$B$14</f>
        <v>0.88396471715937408</v>
      </c>
      <c r="N141" s="34">
        <f>(1/(1+EXP(('S Curve Equation'!$B$11-N96*'S Curve Equation'!$B$12)*'S Curve Equation'!$B$10))+'S Curve Equation'!$B$13)*'S Curve Equation'!$B$14</f>
        <v>0.88315536812998652</v>
      </c>
      <c r="O141" s="34">
        <f>(1/(1+EXP(('S Curve Equation'!$B$11-O96*'S Curve Equation'!$B$12)*'S Curve Equation'!$B$10))+'S Curve Equation'!$B$13)*'S Curve Equation'!$B$14</f>
        <v>0.88234905585448176</v>
      </c>
      <c r="P141" s="34">
        <f>(1/(1+EXP(('S Curve Equation'!$B$11-P96*'S Curve Equation'!$B$12)*'S Curve Equation'!$B$10))+'S Curve Equation'!$B$13)*'S Curve Equation'!$B$14</f>
        <v>0.88154578392755589</v>
      </c>
      <c r="Q141" s="34">
        <f>(1/(1+EXP(('S Curve Equation'!$B$11-Q96*'S Curve Equation'!$B$12)*'S Curve Equation'!$B$10))+'S Curve Equation'!$B$13)*'S Curve Equation'!$B$14</f>
        <v>0.88074555538883859</v>
      </c>
      <c r="R141" s="34">
        <f>(1/(1+EXP(('S Curve Equation'!$B$11-R96*'S Curve Equation'!$B$12)*'S Curve Equation'!$B$10))+'S Curve Equation'!$B$13)*'S Curve Equation'!$B$14</f>
        <v>0.87994837273938964</v>
      </c>
      <c r="S141" s="34">
        <f>(1/(1+EXP(('S Curve Equation'!$B$11-S96*'S Curve Equation'!$B$12)*'S Curve Equation'!$B$10))+'S Curve Equation'!$B$13)*'S Curve Equation'!$B$14</f>
        <v>0.87915423795779013</v>
      </c>
      <c r="T141" s="34">
        <f>(1/(1+EXP(('S Curve Equation'!$B$11-T96*'S Curve Equation'!$B$12)*'S Curve Equation'!$B$10))+'S Curve Equation'!$B$13)*'S Curve Equation'!$B$14</f>
        <v>0.87836315251584574</v>
      </c>
      <c r="U141" s="34">
        <f>(1/(1+EXP(('S Curve Equation'!$B$11-U96*'S Curve Equation'!$B$12)*'S Curve Equation'!$B$10))+'S Curve Equation'!$B$13)*'S Curve Equation'!$B$14</f>
        <v>0.8775751173939017</v>
      </c>
      <c r="V141" s="34">
        <f>(1/(1+EXP(('S Curve Equation'!$B$11-V96*'S Curve Equation'!$B$12)*'S Curve Equation'!$B$10))+'S Curve Equation'!$B$13)*'S Curve Equation'!$B$14</f>
        <v>0.87679013309578568</v>
      </c>
      <c r="W141" s="34">
        <f>(1/(1+EXP(('S Curve Equation'!$B$11-W96*'S Curve Equation'!$B$12)*'S Curve Equation'!$B$10))+'S Curve Equation'!$B$13)*'S Curve Equation'!$B$14</f>
        <v>0.87600819966337506</v>
      </c>
      <c r="X141" s="34">
        <f>(1/(1+EXP(('S Curve Equation'!$B$11-X96*'S Curve Equation'!$B$12)*'S Curve Equation'!$B$10))+'S Curve Equation'!$B$13)*'S Curve Equation'!$B$14</f>
        <v>0.87522931669081494</v>
      </c>
      <c r="Y141" s="34">
        <f>(1/(1+EXP(('S Curve Equation'!$B$11-Y96*'S Curve Equation'!$B$12)*'S Curve Equation'!$B$10))+'S Curve Equation'!$B$13)*'S Curve Equation'!$B$14</f>
        <v>0.87445348333837125</v>
      </c>
      <c r="Z141" s="34">
        <f>(1/(1+EXP(('S Curve Equation'!$B$11-Z96*'S Curve Equation'!$B$12)*'S Curve Equation'!$B$10))+'S Curve Equation'!$B$13)*'S Curve Equation'!$B$14</f>
        <v>0.87368069834594497</v>
      </c>
      <c r="AA141" s="34">
        <f>(1/(1+EXP(('S Curve Equation'!$B$11-AA96*'S Curve Equation'!$B$12)*'S Curve Equation'!$B$10))+'S Curve Equation'!$B$13)*'S Curve Equation'!$B$14</f>
        <v>0.87291096004625079</v>
      </c>
      <c r="AB141" s="34">
        <f>(1/(1+EXP(('S Curve Equation'!$B$11-AB96*'S Curve Equation'!$B$12)*'S Curve Equation'!$B$10))+'S Curve Equation'!$B$13)*'S Curve Equation'!$B$14</f>
        <v>0.87214426637765419</v>
      </c>
      <c r="AC141" s="34">
        <f>(1/(1+EXP(('S Curve Equation'!$B$11-AC96*'S Curve Equation'!$B$12)*'S Curve Equation'!$B$10))+'S Curve Equation'!$B$13)*'S Curve Equation'!$B$14</f>
        <v>0.87138061489670138</v>
      </c>
      <c r="AD141" s="34">
        <f>(1/(1+EXP(('S Curve Equation'!$B$11-AD96*'S Curve Equation'!$B$12)*'S Curve Equation'!$B$10))+'S Curve Equation'!$B$13)*'S Curve Equation'!$B$14</f>
        <v>0.87062000279031559</v>
      </c>
      <c r="AE141" s="34">
        <f>(1/(1+EXP(('S Curve Equation'!$B$11-AE96*'S Curve Equation'!$B$12)*'S Curve Equation'!$B$10))+'S Curve Equation'!$B$13)*'S Curve Equation'!$B$14</f>
        <v>0.86986242688769899</v>
      </c>
      <c r="AF141" s="34">
        <f>(1/(1+EXP(('S Curve Equation'!$B$11-AF96*'S Curve Equation'!$B$12)*'S Curve Equation'!$B$10))+'S Curve Equation'!$B$13)*'S Curve Equation'!$B$14</f>
        <v>0.86910788367192338</v>
      </c>
    </row>
    <row r="142" spans="1:32" x14ac:dyDescent="0.2">
      <c r="A142" s="12" t="s">
        <v>29</v>
      </c>
      <c r="B142" s="34">
        <f>(1/(1+EXP(('S Curve Equation'!$B$11-B97*'S Curve Equation'!$B$12)*'S Curve Equation'!$B$10))+'S Curve Equation'!$B$13)*'S Curve Equation'!$B$14</f>
        <v>0.84799999999999986</v>
      </c>
      <c r="C142" s="34">
        <f>(1/(1+EXP(('S Curve Equation'!$B$11-C97*'S Curve Equation'!$B$12)*'S Curve Equation'!$B$10))+'S Curve Equation'!$B$13)*'S Curve Equation'!$B$14</f>
        <v>0.84704784073209771</v>
      </c>
      <c r="D142" s="34">
        <f>(1/(1+EXP(('S Curve Equation'!$B$11-D97*'S Curve Equation'!$B$12)*'S Curve Equation'!$B$10))+'S Curve Equation'!$B$13)*'S Curve Equation'!$B$14</f>
        <v>0.84604720262240474</v>
      </c>
      <c r="E142" s="34">
        <f>(1/(1+EXP(('S Curve Equation'!$B$11-E97*'S Curve Equation'!$B$12)*'S Curve Equation'!$B$10))+'S Curve Equation'!$B$13)*'S Curve Equation'!$B$14</f>
        <v>0.84506680223096398</v>
      </c>
      <c r="F142" s="34">
        <f>(1/(1+EXP(('S Curve Equation'!$B$11-F97*'S Curve Equation'!$B$12)*'S Curve Equation'!$B$10))+'S Curve Equation'!$B$13)*'S Curve Equation'!$B$14</f>
        <v>0.84409948751555097</v>
      </c>
      <c r="G142" s="34">
        <f>(1/(1+EXP(('S Curve Equation'!$B$11-G97*'S Curve Equation'!$B$12)*'S Curve Equation'!$B$10))+'S Curve Equation'!$B$13)*'S Curve Equation'!$B$14</f>
        <v>0.84309564536907122</v>
      </c>
      <c r="H142" s="34">
        <f>(1/(1+EXP(('S Curve Equation'!$B$11-H97*'S Curve Equation'!$B$12)*'S Curve Equation'!$B$10))+'S Curve Equation'!$B$13)*'S Curve Equation'!$B$14</f>
        <v>0.84204674001885282</v>
      </c>
      <c r="I142" s="34">
        <f>(1/(1+EXP(('S Curve Equation'!$B$11-I97*'S Curve Equation'!$B$12)*'S Curve Equation'!$B$10))+'S Curve Equation'!$B$13)*'S Curve Equation'!$B$14</f>
        <v>0.84093379573794869</v>
      </c>
      <c r="J142" s="34">
        <f>(1/(1+EXP(('S Curve Equation'!$B$11-J97*'S Curve Equation'!$B$12)*'S Curve Equation'!$B$10))+'S Curve Equation'!$B$13)*'S Curve Equation'!$B$14</f>
        <v>0.83976606443339996</v>
      </c>
      <c r="K142" s="34">
        <f>(1/(1+EXP(('S Curve Equation'!$B$11-K97*'S Curve Equation'!$B$12)*'S Curve Equation'!$B$10))+'S Curve Equation'!$B$13)*'S Curve Equation'!$B$14</f>
        <v>0.8386237262125813</v>
      </c>
      <c r="L142" s="34">
        <f>(1/(1+EXP(('S Curve Equation'!$B$11-L97*'S Curve Equation'!$B$12)*'S Curve Equation'!$B$10))+'S Curve Equation'!$B$13)*'S Curve Equation'!$B$14</f>
        <v>0.83787908635684294</v>
      </c>
      <c r="M142" s="34">
        <f>(1/(1+EXP(('S Curve Equation'!$B$11-M97*'S Curve Equation'!$B$12)*'S Curve Equation'!$B$10))+'S Curve Equation'!$B$13)*'S Curve Equation'!$B$14</f>
        <v>0.8368845194944351</v>
      </c>
      <c r="N142" s="34">
        <f>(1/(1+EXP(('S Curve Equation'!$B$11-N97*'S Curve Equation'!$B$12)*'S Curve Equation'!$B$10))+'S Curve Equation'!$B$13)*'S Curve Equation'!$B$14</f>
        <v>0.83589460053671283</v>
      </c>
      <c r="O142" s="34">
        <f>(1/(1+EXP(('S Curve Equation'!$B$11-O97*'S Curve Equation'!$B$12)*'S Curve Equation'!$B$10))+'S Curve Equation'!$B$13)*'S Curve Equation'!$B$14</f>
        <v>0.83490931990407868</v>
      </c>
      <c r="P142" s="34">
        <f>(1/(1+EXP(('S Curve Equation'!$B$11-P97*'S Curve Equation'!$B$12)*'S Curve Equation'!$B$10))+'S Curve Equation'!$B$13)*'S Curve Equation'!$B$14</f>
        <v>0.83392866747678229</v>
      </c>
      <c r="Q142" s="34">
        <f>(1/(1+EXP(('S Curve Equation'!$B$11-Q97*'S Curve Equation'!$B$12)*'S Curve Equation'!$B$10))+'S Curve Equation'!$B$13)*'S Curve Equation'!$B$14</f>
        <v>0.83295263261585095</v>
      </c>
      <c r="R142" s="34">
        <f>(1/(1+EXP(('S Curve Equation'!$B$11-R97*'S Curve Equation'!$B$12)*'S Curve Equation'!$B$10))+'S Curve Equation'!$B$13)*'S Curve Equation'!$B$14</f>
        <v>0.83198120418342136</v>
      </c>
      <c r="S142" s="34">
        <f>(1/(1+EXP(('S Curve Equation'!$B$11-S97*'S Curve Equation'!$B$12)*'S Curve Equation'!$B$10))+'S Curve Equation'!$B$13)*'S Curve Equation'!$B$14</f>
        <v>0.83101437056247529</v>
      </c>
      <c r="T142" s="34">
        <f>(1/(1+EXP(('S Curve Equation'!$B$11-T97*'S Curve Equation'!$B$12)*'S Curve Equation'!$B$10))+'S Curve Equation'!$B$13)*'S Curve Equation'!$B$14</f>
        <v>0.83005211967600223</v>
      </c>
      <c r="U142" s="34">
        <f>(1/(1+EXP(('S Curve Equation'!$B$11-U97*'S Curve Equation'!$B$12)*'S Curve Equation'!$B$10))+'S Curve Equation'!$B$13)*'S Curve Equation'!$B$14</f>
        <v>0.82909443900559732</v>
      </c>
      <c r="V142" s="34">
        <f>(1/(1+EXP(('S Curve Equation'!$B$11-V97*'S Curve Equation'!$B$12)*'S Curve Equation'!$B$10))+'S Curve Equation'!$B$13)*'S Curve Equation'!$B$14</f>
        <v>0.8281413156095192</v>
      </c>
      <c r="W142" s="34">
        <f>(1/(1+EXP(('S Curve Equation'!$B$11-W97*'S Curve Equation'!$B$12)*'S Curve Equation'!$B$10))+'S Curve Equation'!$B$13)*'S Curve Equation'!$B$14</f>
        <v>0.8271927361402035</v>
      </c>
      <c r="X142" s="34">
        <f>(1/(1+EXP(('S Curve Equation'!$B$11-X97*'S Curve Equation'!$B$12)*'S Curve Equation'!$B$10))+'S Curve Equation'!$B$13)*'S Curve Equation'!$B$14</f>
        <v>0.8262486868612744</v>
      </c>
      <c r="Y142" s="34">
        <f>(1/(1+EXP(('S Curve Equation'!$B$11-Y97*'S Curve Equation'!$B$12)*'S Curve Equation'!$B$10))+'S Curve Equation'!$B$13)*'S Curve Equation'!$B$14</f>
        <v>0.82530915366403435</v>
      </c>
      <c r="Z142" s="34">
        <f>(1/(1+EXP(('S Curve Equation'!$B$11-Z97*'S Curve Equation'!$B$12)*'S Curve Equation'!$B$10))+'S Curve Equation'!$B$13)*'S Curve Equation'!$B$14</f>
        <v>0.82437412208347205</v>
      </c>
      <c r="AA142" s="34">
        <f>(1/(1+EXP(('S Curve Equation'!$B$11-AA97*'S Curve Equation'!$B$12)*'S Curve Equation'!$B$10))+'S Curve Equation'!$B$13)*'S Curve Equation'!$B$14</f>
        <v>0.82344357731379236</v>
      </c>
      <c r="AB142" s="34">
        <f>(1/(1+EXP(('S Curve Equation'!$B$11-AB97*'S Curve Equation'!$B$12)*'S Curve Equation'!$B$10))+'S Curve Equation'!$B$13)*'S Curve Equation'!$B$14</f>
        <v>0.82251750422346959</v>
      </c>
      <c r="AC142" s="34">
        <f>(1/(1+EXP(('S Curve Equation'!$B$11-AC97*'S Curve Equation'!$B$12)*'S Curve Equation'!$B$10))+'S Curve Equation'!$B$13)*'S Curve Equation'!$B$14</f>
        <v>0.82159588736986355</v>
      </c>
      <c r="AD142" s="34">
        <f>(1/(1+EXP(('S Curve Equation'!$B$11-AD97*'S Curve Equation'!$B$12)*'S Curve Equation'!$B$10))+'S Curve Equation'!$B$13)*'S Curve Equation'!$B$14</f>
        <v>0.82067871101337631</v>
      </c>
      <c r="AE142" s="34">
        <f>(1/(1+EXP(('S Curve Equation'!$B$11-AE97*'S Curve Equation'!$B$12)*'S Curve Equation'!$B$10))+'S Curve Equation'!$B$13)*'S Curve Equation'!$B$14</f>
        <v>0.8197659591311941</v>
      </c>
      <c r="AF142" s="34">
        <f>(1/(1+EXP(('S Curve Equation'!$B$11-AF97*'S Curve Equation'!$B$12)*'S Curve Equation'!$B$10))+'S Curve Equation'!$B$13)*'S Curve Equation'!$B$14</f>
        <v>0.81885761543060376</v>
      </c>
    </row>
    <row r="143" spans="1:32" x14ac:dyDescent="0.2">
      <c r="A143" s="12" t="s">
        <v>30</v>
      </c>
      <c r="B143" s="34">
        <f>(1/(1+EXP(('S Curve Equation'!$B$11-B98*'S Curve Equation'!$B$12)*'S Curve Equation'!$B$10))+'S Curve Equation'!$B$13)*'S Curve Equation'!$B$14</f>
        <v>0.60319417475728154</v>
      </c>
      <c r="C143" s="34">
        <f>(1/(1+EXP(('S Curve Equation'!$B$11-C98*'S Curve Equation'!$B$12)*'S Curve Equation'!$B$10))+'S Curve Equation'!$B$13)*'S Curve Equation'!$B$14</f>
        <v>0.601840357368159</v>
      </c>
      <c r="D143" s="34">
        <f>(1/(1+EXP(('S Curve Equation'!$B$11-D98*'S Curve Equation'!$B$12)*'S Curve Equation'!$B$10))+'S Curve Equation'!$B$13)*'S Curve Equation'!$B$14</f>
        <v>0.60042284318243855</v>
      </c>
      <c r="E143" s="34">
        <f>(1/(1+EXP(('S Curve Equation'!$B$11-E98*'S Curve Equation'!$B$12)*'S Curve Equation'!$B$10))+'S Curve Equation'!$B$13)*'S Curve Equation'!$B$14</f>
        <v>0.5990391571299879</v>
      </c>
      <c r="F143" s="34">
        <f>(1/(1+EXP(('S Curve Equation'!$B$11-F98*'S Curve Equation'!$B$12)*'S Curve Equation'!$B$10))+'S Curve Equation'!$B$13)*'S Curve Equation'!$B$14</f>
        <v>0.59767890428235149</v>
      </c>
      <c r="G143" s="34">
        <f>(1/(1+EXP(('S Curve Equation'!$B$11-G98*'S Curve Equation'!$B$12)*'S Curve Equation'!$B$10))+'S Curve Equation'!$B$13)*'S Curve Equation'!$B$14</f>
        <v>0.59627245880014956</v>
      </c>
      <c r="H143" s="34">
        <f>(1/(1+EXP(('S Curve Equation'!$B$11-H98*'S Curve Equation'!$B$12)*'S Curve Equation'!$B$10))+'S Curve Equation'!$B$13)*'S Curve Equation'!$B$14</f>
        <v>0.59480846013018585</v>
      </c>
      <c r="I143" s="34">
        <f>(1/(1+EXP(('S Curve Equation'!$B$11-I98*'S Curve Equation'!$B$12)*'S Curve Equation'!$B$10))+'S Curve Equation'!$B$13)*'S Curve Equation'!$B$14</f>
        <v>0.5932612660154376</v>
      </c>
      <c r="J143" s="34">
        <f>(1/(1+EXP(('S Curve Equation'!$B$11-J98*'S Curve Equation'!$B$12)*'S Curve Equation'!$B$10))+'S Curve Equation'!$B$13)*'S Curve Equation'!$B$14</f>
        <v>0.59164469503456418</v>
      </c>
      <c r="K143" s="34">
        <f>(1/(1+EXP(('S Curve Equation'!$B$11-K98*'S Curve Equation'!$B$12)*'S Curve Equation'!$B$10))+'S Curve Equation'!$B$13)*'S Curve Equation'!$B$14</f>
        <v>0.59006994168246196</v>
      </c>
      <c r="L143" s="34">
        <f>(1/(1+EXP(('S Curve Equation'!$B$11-L98*'S Curve Equation'!$B$12)*'S Curve Equation'!$B$10))+'S Curve Equation'!$B$13)*'S Curve Equation'!$B$14</f>
        <v>0.58904694947720293</v>
      </c>
      <c r="M143" s="34">
        <f>(1/(1+EXP(('S Curve Equation'!$B$11-M98*'S Curve Equation'!$B$12)*'S Curve Equation'!$B$10))+'S Curve Equation'!$B$13)*'S Curve Equation'!$B$14</f>
        <v>0.58768490609913471</v>
      </c>
      <c r="N143" s="34">
        <f>(1/(1+EXP(('S Curve Equation'!$B$11-N98*'S Curve Equation'!$B$12)*'S Curve Equation'!$B$10))+'S Curve Equation'!$B$13)*'S Curve Equation'!$B$14</f>
        <v>0.58633407733396758</v>
      </c>
      <c r="O143" s="34">
        <f>(1/(1+EXP(('S Curve Equation'!$B$11-O98*'S Curve Equation'!$B$12)*'S Curve Equation'!$B$10))+'S Curve Equation'!$B$13)*'S Curve Equation'!$B$14</f>
        <v>0.58499434500300596</v>
      </c>
      <c r="P143" s="34">
        <f>(1/(1+EXP(('S Curve Equation'!$B$11-P98*'S Curve Equation'!$B$12)*'S Curve Equation'!$B$10))+'S Curve Equation'!$B$13)*'S Curve Equation'!$B$14</f>
        <v>0.58366559217929859</v>
      </c>
      <c r="Q143" s="34">
        <f>(1/(1+EXP(('S Curve Equation'!$B$11-Q98*'S Curve Equation'!$B$12)*'S Curve Equation'!$B$10))+'S Curve Equation'!$B$13)*'S Curve Equation'!$B$14</f>
        <v>0.58234770318286122</v>
      </c>
      <c r="R143" s="34">
        <f>(1/(1+EXP(('S Curve Equation'!$B$11-R98*'S Curve Equation'!$B$12)*'S Curve Equation'!$B$10))+'S Curve Equation'!$B$13)*'S Curve Equation'!$B$14</f>
        <v>0.58104056357538814</v>
      </c>
      <c r="S143" s="34">
        <f>(1/(1+EXP(('S Curve Equation'!$B$11-S98*'S Curve Equation'!$B$12)*'S Curve Equation'!$B$10))+'S Curve Equation'!$B$13)*'S Curve Equation'!$B$14</f>
        <v>0.57974406015448343</v>
      </c>
      <c r="T143" s="34">
        <f>(1/(1+EXP(('S Curve Equation'!$B$11-T98*'S Curve Equation'!$B$12)*'S Curve Equation'!$B$10))+'S Curve Equation'!$B$13)*'S Curve Equation'!$B$14</f>
        <v>0.57845808094744289</v>
      </c>
      <c r="U143" s="34">
        <f>(1/(1+EXP(('S Curve Equation'!$B$11-U98*'S Curve Equation'!$B$12)*'S Curve Equation'!$B$10))+'S Curve Equation'!$B$13)*'S Curve Equation'!$B$14</f>
        <v>0.57718251520461483</v>
      </c>
      <c r="V143" s="34">
        <f>(1/(1+EXP(('S Curve Equation'!$B$11-V98*'S Curve Equation'!$B$12)*'S Curve Equation'!$B$10))+'S Curve Equation'!$B$13)*'S Curve Equation'!$B$14</f>
        <v>0.57591725339237843</v>
      </c>
      <c r="W143" s="34">
        <f>(1/(1+EXP(('S Curve Equation'!$B$11-W98*'S Curve Equation'!$B$12)*'S Curve Equation'!$B$10))+'S Curve Equation'!$B$13)*'S Curve Equation'!$B$14</f>
        <v>0.57466218718574891</v>
      </c>
      <c r="X143" s="34">
        <f>(1/(1+EXP(('S Curve Equation'!$B$11-X98*'S Curve Equation'!$B$12)*'S Curve Equation'!$B$10))+'S Curve Equation'!$B$13)*'S Curve Equation'!$B$14</f>
        <v>0.57341720946066643</v>
      </c>
      <c r="Y143" s="34">
        <f>(1/(1+EXP(('S Curve Equation'!$B$11-Y98*'S Curve Equation'!$B$12)*'S Curve Equation'!$B$10))+'S Curve Equation'!$B$13)*'S Curve Equation'!$B$14</f>
        <v>0.57218221428595506</v>
      </c>
      <c r="Z143" s="34">
        <f>(1/(1+EXP(('S Curve Equation'!$B$11-Z98*'S Curve Equation'!$B$12)*'S Curve Equation'!$B$10))+'S Curve Equation'!$B$13)*'S Curve Equation'!$B$14</f>
        <v>0.57095709691500929</v>
      </c>
      <c r="AA143" s="34">
        <f>(1/(1+EXP(('S Curve Equation'!$B$11-AA98*'S Curve Equation'!$B$12)*'S Curve Equation'!$B$10))+'S Curve Equation'!$B$13)*'S Curve Equation'!$B$14</f>
        <v>0.56974175377721537</v>
      </c>
      <c r="AB143" s="34">
        <f>(1/(1+EXP(('S Curve Equation'!$B$11-AB98*'S Curve Equation'!$B$12)*'S Curve Equation'!$B$10))+'S Curve Equation'!$B$13)*'S Curve Equation'!$B$14</f>
        <v>0.56853608246911902</v>
      </c>
      <c r="AC143" s="34">
        <f>(1/(1+EXP(('S Curve Equation'!$B$11-AC98*'S Curve Equation'!$B$12)*'S Curve Equation'!$B$10))+'S Curve Equation'!$B$13)*'S Curve Equation'!$B$14</f>
        <v>0.5673399817453928</v>
      </c>
      <c r="AD143" s="34">
        <f>(1/(1+EXP(('S Curve Equation'!$B$11-AD98*'S Curve Equation'!$B$12)*'S Curve Equation'!$B$10))+'S Curve Equation'!$B$13)*'S Curve Equation'!$B$14</f>
        <v>0.56615335150957413</v>
      </c>
      <c r="AE143" s="34">
        <f>(1/(1+EXP(('S Curve Equation'!$B$11-AE98*'S Curve Equation'!$B$12)*'S Curve Equation'!$B$10))+'S Curve Equation'!$B$13)*'S Curve Equation'!$B$14</f>
        <v>0.56497609280464478</v>
      </c>
      <c r="AF143" s="34">
        <f>(1/(1+EXP(('S Curve Equation'!$B$11-AF98*'S Curve Equation'!$B$12)*'S Curve Equation'!$B$10))+'S Curve Equation'!$B$13)*'S Curve Equation'!$B$14</f>
        <v>0.56380810780342538</v>
      </c>
    </row>
    <row r="144" spans="1:32" x14ac:dyDescent="0.2">
      <c r="A144" s="12" t="s">
        <v>31</v>
      </c>
      <c r="B144" s="34">
        <f>(1/(1+EXP(('S Curve Equation'!$B$11-B99*'S Curve Equation'!$B$12)*'S Curve Equation'!$B$10))+'S Curve Equation'!$B$13)*'S Curve Equation'!$B$14</f>
        <v>0.47799999999999992</v>
      </c>
      <c r="C144" s="34">
        <f>(1/(1+EXP(('S Curve Equation'!$B$11-C99*'S Curve Equation'!$B$12)*'S Curve Equation'!$B$10))+'S Curve Equation'!$B$13)*'S Curve Equation'!$B$14</f>
        <v>0.47673429825131974</v>
      </c>
      <c r="D144" s="34">
        <f>(1/(1+EXP(('S Curve Equation'!$B$11-D99*'S Curve Equation'!$B$12)*'S Curve Equation'!$B$10))+'S Curve Equation'!$B$13)*'S Curve Equation'!$B$14</f>
        <v>0.47541084054084992</v>
      </c>
      <c r="E144" s="34">
        <f>(1/(1+EXP(('S Curve Equation'!$B$11-E99*'S Curve Equation'!$B$12)*'S Curve Equation'!$B$10))+'S Curve Equation'!$B$13)*'S Curve Equation'!$B$14</f>
        <v>0.47412072985678239</v>
      </c>
      <c r="F144" s="34">
        <f>(1/(1+EXP(('S Curve Equation'!$B$11-F99*'S Curve Equation'!$B$12)*'S Curve Equation'!$B$10))+'S Curve Equation'!$B$13)*'S Curve Equation'!$B$14</f>
        <v>0.47285415857782398</v>
      </c>
      <c r="G144" s="34">
        <f>(1/(1+EXP(('S Curve Equation'!$B$11-G99*'S Curve Equation'!$B$12)*'S Curve Equation'!$B$10))+'S Curve Equation'!$B$13)*'S Curve Equation'!$B$14</f>
        <v>0.47154633133059792</v>
      </c>
      <c r="H144" s="34">
        <f>(1/(1+EXP(('S Curve Equation'!$B$11-H99*'S Curve Equation'!$B$12)*'S Curve Equation'!$B$10))+'S Curve Equation'!$B$13)*'S Curve Equation'!$B$14</f>
        <v>0.4701868739262301</v>
      </c>
      <c r="I144" s="34">
        <f>(1/(1+EXP(('S Curve Equation'!$B$11-I99*'S Curve Equation'!$B$12)*'S Curve Equation'!$B$10))+'S Curve Equation'!$B$13)*'S Curve Equation'!$B$14</f>
        <v>0.46875224497507612</v>
      </c>
      <c r="J144" s="34">
        <f>(1/(1+EXP(('S Curve Equation'!$B$11-J99*'S Curve Equation'!$B$12)*'S Curve Equation'!$B$10))+'S Curve Equation'!$B$13)*'S Curve Equation'!$B$14</f>
        <v>0.46725556256429523</v>
      </c>
      <c r="K144" s="34">
        <f>(1/(1+EXP(('S Curve Equation'!$B$11-K99*'S Curve Equation'!$B$12)*'S Curve Equation'!$B$10))+'S Curve Equation'!$B$13)*'S Curve Equation'!$B$14</f>
        <v>0.46579982203707915</v>
      </c>
      <c r="L144" s="34">
        <f>(1/(1+EXP(('S Curve Equation'!$B$11-L99*'S Curve Equation'!$B$12)*'S Curve Equation'!$B$10))+'S Curve Equation'!$B$13)*'S Curve Equation'!$B$14</f>
        <v>0.46485531480011899</v>
      </c>
      <c r="M144" s="34">
        <f>(1/(1+EXP(('S Curve Equation'!$B$11-M99*'S Curve Equation'!$B$12)*'S Curve Equation'!$B$10))+'S Curve Equation'!$B$13)*'S Curve Equation'!$B$14</f>
        <v>0.46359919534510019</v>
      </c>
      <c r="N144" s="34">
        <f>(1/(1+EXP(('S Curve Equation'!$B$11-N99*'S Curve Equation'!$B$12)*'S Curve Equation'!$B$10))+'S Curve Equation'!$B$13)*'S Curve Equation'!$B$14</f>
        <v>0.46235502158083169</v>
      </c>
      <c r="O144" s="34">
        <f>(1/(1+EXP(('S Curve Equation'!$B$11-O99*'S Curve Equation'!$B$12)*'S Curve Equation'!$B$10))+'S Curve Equation'!$B$13)*'S Curve Equation'!$B$14</f>
        <v>0.46112263859190816</v>
      </c>
      <c r="P144" s="34">
        <f>(1/(1+EXP(('S Curve Equation'!$B$11-P99*'S Curve Equation'!$B$12)*'S Curve Equation'!$B$10))+'S Curve Equation'!$B$13)*'S Curve Equation'!$B$14</f>
        <v>0.45990189384149421</v>
      </c>
      <c r="Q144" s="34">
        <f>(1/(1+EXP(('S Curve Equation'!$B$11-Q99*'S Curve Equation'!$B$12)*'S Curve Equation'!$B$10))+'S Curve Equation'!$B$13)*'S Curve Equation'!$B$14</f>
        <v>0.45869263713345981</v>
      </c>
      <c r="R144" s="34">
        <f>(1/(1+EXP(('S Curve Equation'!$B$11-R99*'S Curve Equation'!$B$12)*'S Curve Equation'!$B$10))+'S Curve Equation'!$B$13)*'S Curve Equation'!$B$14</f>
        <v>0.45749472057497942</v>
      </c>
      <c r="S144" s="34">
        <f>(1/(1+EXP(('S Curve Equation'!$B$11-S99*'S Curve Equation'!$B$12)*'S Curve Equation'!$B$10))+'S Curve Equation'!$B$13)*'S Curve Equation'!$B$14</f>
        <v>0.45630799853958803</v>
      </c>
      <c r="T144" s="34">
        <f>(1/(1+EXP(('S Curve Equation'!$B$11-T99*'S Curve Equation'!$B$12)*'S Curve Equation'!$B$10))+'S Curve Equation'!$B$13)*'S Curve Equation'!$B$14</f>
        <v>0.45513232763070455</v>
      </c>
      <c r="U144" s="34">
        <f>(1/(1+EXP(('S Curve Equation'!$B$11-U99*'S Curve Equation'!$B$12)*'S Curve Equation'!$B$10))+'S Curve Equation'!$B$13)*'S Curve Equation'!$B$14</f>
        <v>0.45396756664562654</v>
      </c>
      <c r="V144" s="34">
        <f>(1/(1+EXP(('S Curve Equation'!$B$11-V99*'S Curve Equation'!$B$12)*'S Curve Equation'!$B$10))+'S Curve Equation'!$B$13)*'S Curve Equation'!$B$14</f>
        <v>0.45281357654000104</v>
      </c>
      <c r="W144" s="34">
        <f>(1/(1+EXP(('S Curve Equation'!$B$11-W99*'S Curve Equation'!$B$12)*'S Curve Equation'!$B$10))+'S Curve Equation'!$B$13)*'S Curve Equation'!$B$14</f>
        <v>0.45167022039276505</v>
      </c>
      <c r="X144" s="34">
        <f>(1/(1+EXP(('S Curve Equation'!$B$11-X99*'S Curve Equation'!$B$12)*'S Curve Equation'!$B$10))+'S Curve Equation'!$B$13)*'S Curve Equation'!$B$14</f>
        <v>0.45053736337158201</v>
      </c>
      <c r="Y144" s="34">
        <f>(1/(1+EXP(('S Curve Equation'!$B$11-Y99*'S Curve Equation'!$B$12)*'S Curve Equation'!$B$10))+'S Curve Equation'!$B$13)*'S Curve Equation'!$B$14</f>
        <v>0.44941487269874092</v>
      </c>
      <c r="Z144" s="34">
        <f>(1/(1+EXP(('S Curve Equation'!$B$11-Z99*'S Curve Equation'!$B$12)*'S Curve Equation'!$B$10))+'S Curve Equation'!$B$13)*'S Curve Equation'!$B$14</f>
        <v>0.4483026176175498</v>
      </c>
      <c r="AA144" s="34">
        <f>(1/(1+EXP(('S Curve Equation'!$B$11-AA99*'S Curve Equation'!$B$12)*'S Curve Equation'!$B$10))+'S Curve Equation'!$B$13)*'S Curve Equation'!$B$14</f>
        <v>0.44720046935920982</v>
      </c>
      <c r="AB144" s="34">
        <f>(1/(1+EXP(('S Curve Equation'!$B$11-AB99*'S Curve Equation'!$B$12)*'S Curve Equation'!$B$10))+'S Curve Equation'!$B$13)*'S Curve Equation'!$B$14</f>
        <v>0.44610830111016259</v>
      </c>
      <c r="AC144" s="34">
        <f>(1/(1+EXP(('S Curve Equation'!$B$11-AC99*'S Curve Equation'!$B$12)*'S Curve Equation'!$B$10))+'S Curve Equation'!$B$13)*'S Curve Equation'!$B$14</f>
        <v>0.44502598797993359</v>
      </c>
      <c r="AD144" s="34">
        <f>(1/(1+EXP(('S Curve Equation'!$B$11-AD99*'S Curve Equation'!$B$12)*'S Curve Equation'!$B$10))+'S Curve Equation'!$B$13)*'S Curve Equation'!$B$14</f>
        <v>0.44395340696943641</v>
      </c>
      <c r="AE144" s="34">
        <f>(1/(1+EXP(('S Curve Equation'!$B$11-AE99*'S Curve Equation'!$B$12)*'S Curve Equation'!$B$10))+'S Curve Equation'!$B$13)*'S Curve Equation'!$B$14</f>
        <v>0.44289043693977292</v>
      </c>
      <c r="AF144" s="34">
        <f>(1/(1+EXP(('S Curve Equation'!$B$11-AF99*'S Curve Equation'!$B$12)*'S Curve Equation'!$B$10))+'S Curve Equation'!$B$13)*'S Curve Equation'!$B$14</f>
        <v>0.44183695858149702</v>
      </c>
    </row>
    <row r="145" spans="1:32" x14ac:dyDescent="0.2">
      <c r="A145" s="12" t="s">
        <v>32</v>
      </c>
      <c r="B145" s="34">
        <f>(1/(1+EXP(('S Curve Equation'!$B$11-B100*'S Curve Equation'!$B$12)*'S Curve Equation'!$B$10))+'S Curve Equation'!$B$13)*'S Curve Equation'!$B$14</f>
        <v>0.83399999999999996</v>
      </c>
      <c r="C145" s="34">
        <f>(1/(1+EXP(('S Curve Equation'!$B$11-C100*'S Curve Equation'!$B$12)*'S Curve Equation'!$B$10))+'S Curve Equation'!$B$13)*'S Curve Equation'!$B$14</f>
        <v>0.83299944811768145</v>
      </c>
      <c r="D145" s="34">
        <f>(1/(1+EXP(('S Curve Equation'!$B$11-D100*'S Curve Equation'!$B$12)*'S Curve Equation'!$B$10))+'S Curve Equation'!$B$13)*'S Curve Equation'!$B$14</f>
        <v>0.83194823589890587</v>
      </c>
      <c r="E145" s="34">
        <f>(1/(1+EXP(('S Curve Equation'!$B$11-E100*'S Curve Equation'!$B$12)*'S Curve Equation'!$B$10))+'S Curve Equation'!$B$13)*'S Curve Equation'!$B$14</f>
        <v>0.83091856399446307</v>
      </c>
      <c r="F145" s="34">
        <f>(1/(1+EXP(('S Curve Equation'!$B$11-F100*'S Curve Equation'!$B$12)*'S Curve Equation'!$B$10))+'S Curve Equation'!$B$13)*'S Curve Equation'!$B$14</f>
        <v>0.82990290586287951</v>
      </c>
      <c r="G145" s="34">
        <f>(1/(1+EXP(('S Curve Equation'!$B$11-G100*'S Curve Equation'!$B$12)*'S Curve Equation'!$B$10))+'S Curve Equation'!$B$13)*'S Curve Equation'!$B$14</f>
        <v>0.82884917786955625</v>
      </c>
      <c r="H145" s="34">
        <f>(1/(1+EXP(('S Curve Equation'!$B$11-H100*'S Curve Equation'!$B$12)*'S Curve Equation'!$B$10))+'S Curve Equation'!$B$13)*'S Curve Equation'!$B$14</f>
        <v>0.82774845426444721</v>
      </c>
      <c r="I145" s="34">
        <f>(1/(1+EXP(('S Curve Equation'!$B$11-I100*'S Curve Equation'!$B$12)*'S Curve Equation'!$B$10))+'S Curve Equation'!$B$13)*'S Curve Equation'!$B$14</f>
        <v>0.82658086990964763</v>
      </c>
      <c r="J145" s="34">
        <f>(1/(1+EXP(('S Curve Equation'!$B$11-J100*'S Curve Equation'!$B$12)*'S Curve Equation'!$B$10))+'S Curve Equation'!$B$13)*'S Curve Equation'!$B$14</f>
        <v>0.82535618574835157</v>
      </c>
      <c r="K145" s="34">
        <f>(1/(1+EXP(('S Curve Equation'!$B$11-K100*'S Curve Equation'!$B$12)*'S Curve Equation'!$B$10))+'S Curve Equation'!$B$13)*'S Curve Equation'!$B$14</f>
        <v>0.82415850528217627</v>
      </c>
      <c r="L145" s="34">
        <f>(1/(1+EXP(('S Curve Equation'!$B$11-L100*'S Curve Equation'!$B$12)*'S Curve Equation'!$B$10))+'S Curve Equation'!$B$13)*'S Curve Equation'!$B$14</f>
        <v>0.82337798774533566</v>
      </c>
      <c r="M145" s="34">
        <f>(1/(1+EXP(('S Curve Equation'!$B$11-M100*'S Curve Equation'!$B$12)*'S Curve Equation'!$B$10))+'S Curve Equation'!$B$13)*'S Curve Equation'!$B$14</f>
        <v>0.82233574375403329</v>
      </c>
      <c r="N145" s="34">
        <f>(1/(1+EXP(('S Curve Equation'!$B$11-N100*'S Curve Equation'!$B$12)*'S Curve Equation'!$B$10))+'S Curve Equation'!$B$13)*'S Curve Equation'!$B$14</f>
        <v>0.82129864489658289</v>
      </c>
      <c r="O145" s="34">
        <f>(1/(1+EXP(('S Curve Equation'!$B$11-O100*'S Curve Equation'!$B$12)*'S Curve Equation'!$B$10))+'S Curve Equation'!$B$13)*'S Curve Equation'!$B$14</f>
        <v>0.82026667641362017</v>
      </c>
      <c r="P145" s="34">
        <f>(1/(1+EXP(('S Curve Equation'!$B$11-P100*'S Curve Equation'!$B$12)*'S Curve Equation'!$B$10))+'S Curve Equation'!$B$13)*'S Curve Equation'!$B$14</f>
        <v>0.81923982304084331</v>
      </c>
      <c r="Q145" s="34">
        <f>(1/(1+EXP(('S Curve Equation'!$B$11-Q100*'S Curve Equation'!$B$12)*'S Curve Equation'!$B$10))+'S Curve Equation'!$B$13)*'S Curve Equation'!$B$14</f>
        <v>0.81821806903068484</v>
      </c>
      <c r="R145" s="34">
        <f>(1/(1+EXP(('S Curve Equation'!$B$11-R100*'S Curve Equation'!$B$12)*'S Curve Equation'!$B$10))+'S Curve Equation'!$B$13)*'S Curve Equation'!$B$14</f>
        <v>0.81720139817332915</v>
      </c>
      <c r="S145" s="34">
        <f>(1/(1+EXP(('S Curve Equation'!$B$11-S100*'S Curve Equation'!$B$12)*'S Curve Equation'!$B$10))+'S Curve Equation'!$B$13)*'S Curve Equation'!$B$14</f>
        <v>0.81618979381708223</v>
      </c>
      <c r="T145" s="34">
        <f>(1/(1+EXP(('S Curve Equation'!$B$11-T100*'S Curve Equation'!$B$12)*'S Curve Equation'!$B$10))+'S Curve Equation'!$B$13)*'S Curve Equation'!$B$14</f>
        <v>0.81518323888811706</v>
      </c>
      <c r="U145" s="34">
        <f>(1/(1+EXP(('S Curve Equation'!$B$11-U100*'S Curve Equation'!$B$12)*'S Curve Equation'!$B$10))+'S Curve Equation'!$B$13)*'S Curve Equation'!$B$14</f>
        <v>0.81418171590960586</v>
      </c>
      <c r="V145" s="34">
        <f>(1/(1+EXP(('S Curve Equation'!$B$11-V100*'S Curve Equation'!$B$12)*'S Curve Equation'!$B$10))+'S Curve Equation'!$B$13)*'S Curve Equation'!$B$14</f>
        <v>0.81318520702026509</v>
      </c>
      <c r="W145" s="34">
        <f>(1/(1+EXP(('S Curve Equation'!$B$11-W100*'S Curve Equation'!$B$12)*'S Curve Equation'!$B$10))+'S Curve Equation'!$B$13)*'S Curve Equation'!$B$14</f>
        <v>0.81219369399231467</v>
      </c>
      <c r="X145" s="34">
        <f>(1/(1+EXP(('S Curve Equation'!$B$11-X100*'S Curve Equation'!$B$12)*'S Curve Equation'!$B$10))+'S Curve Equation'!$B$13)*'S Curve Equation'!$B$14</f>
        <v>0.81120715824888956</v>
      </c>
      <c r="Y145" s="34">
        <f>(1/(1+EXP(('S Curve Equation'!$B$11-Y100*'S Curve Equation'!$B$12)*'S Curve Equation'!$B$10))+'S Curve Equation'!$B$13)*'S Curve Equation'!$B$14</f>
        <v>0.81022558088089125</v>
      </c>
      <c r="Z145" s="34">
        <f>(1/(1+EXP(('S Curve Equation'!$B$11-Z100*'S Curve Equation'!$B$12)*'S Curve Equation'!$B$10))+'S Curve Equation'!$B$13)*'S Curve Equation'!$B$14</f>
        <v>0.80924894266331882</v>
      </c>
      <c r="AA145" s="34">
        <f>(1/(1+EXP(('S Curve Equation'!$B$11-AA100*'S Curve Equation'!$B$12)*'S Curve Equation'!$B$10))+'S Curve Equation'!$B$13)*'S Curve Equation'!$B$14</f>
        <v>0.80827722407108304</v>
      </c>
      <c r="AB145" s="34">
        <f>(1/(1+EXP(('S Curve Equation'!$B$11-AB100*'S Curve Equation'!$B$12)*'S Curve Equation'!$B$10))+'S Curve Equation'!$B$13)*'S Curve Equation'!$B$14</f>
        <v>0.80731040529431275</v>
      </c>
      <c r="AC145" s="34">
        <f>(1/(1+EXP(('S Curve Equation'!$B$11-AC100*'S Curve Equation'!$B$12)*'S Curve Equation'!$B$10))+'S Curve Equation'!$B$13)*'S Curve Equation'!$B$14</f>
        <v>0.80634846625318668</v>
      </c>
      <c r="AD145" s="34">
        <f>(1/(1+EXP(('S Curve Equation'!$B$11-AD100*'S Curve Equation'!$B$12)*'S Curve Equation'!$B$10))+'S Curve Equation'!$B$13)*'S Curve Equation'!$B$14</f>
        <v>0.80539138661227461</v>
      </c>
      <c r="AE145" s="34">
        <f>(1/(1+EXP(('S Curve Equation'!$B$11-AE100*'S Curve Equation'!$B$12)*'S Curve Equation'!$B$10))+'S Curve Equation'!$B$13)*'S Curve Equation'!$B$14</f>
        <v>0.80443914579443643</v>
      </c>
      <c r="AF145" s="34">
        <f>(1/(1+EXP(('S Curve Equation'!$B$11-AF100*'S Curve Equation'!$B$12)*'S Curve Equation'!$B$10))+'S Curve Equation'!$B$13)*'S Curve Equation'!$B$14</f>
        <v>0.80349172299426252</v>
      </c>
    </row>
    <row r="146" spans="1:32" x14ac:dyDescent="0.2">
      <c r="A146" s="12" t="s">
        <v>33</v>
      </c>
      <c r="B146" s="34">
        <f>(1/(1+EXP(('S Curve Equation'!$B$11-B101*'S Curve Equation'!$B$12)*'S Curve Equation'!$B$10))+'S Curve Equation'!$B$13)*'S Curve Equation'!$B$14</f>
        <v>0.71899999999999997</v>
      </c>
      <c r="C146" s="34">
        <f>(1/(1+EXP(('S Curve Equation'!$B$11-C101*'S Curve Equation'!$B$12)*'S Curve Equation'!$B$10))+'S Curve Equation'!$B$13)*'S Curve Equation'!$B$14</f>
        <v>0.71772783025973053</v>
      </c>
      <c r="D146" s="34">
        <f>(1/(1+EXP(('S Curve Equation'!$B$11-D101*'S Curve Equation'!$B$12)*'S Curve Equation'!$B$10))+'S Curve Equation'!$B$13)*'S Curve Equation'!$B$14</f>
        <v>0.71639376888623763</v>
      </c>
      <c r="E146" s="34">
        <f>(1/(1+EXP(('S Curve Equation'!$B$11-E101*'S Curve Equation'!$B$12)*'S Curve Equation'!$B$10))+'S Curve Equation'!$B$13)*'S Curve Equation'!$B$14</f>
        <v>0.71508953487196036</v>
      </c>
      <c r="F146" s="34">
        <f>(1/(1+EXP(('S Curve Equation'!$B$11-F101*'S Curve Equation'!$B$12)*'S Curve Equation'!$B$10))+'S Curve Equation'!$B$13)*'S Curve Equation'!$B$14</f>
        <v>0.71380545364572068</v>
      </c>
      <c r="G146" s="34">
        <f>(1/(1+EXP(('S Curve Equation'!$B$11-G101*'S Curve Equation'!$B$12)*'S Curve Equation'!$B$10))+'S Curve Equation'!$B$13)*'S Curve Equation'!$B$14</f>
        <v>0.71247574926981516</v>
      </c>
      <c r="H146" s="34">
        <f>(1/(1+EXP(('S Curve Equation'!$B$11-H101*'S Curve Equation'!$B$12)*'S Curve Equation'!$B$10))+'S Curve Equation'!$B$13)*'S Curve Equation'!$B$14</f>
        <v>0.71108945348219188</v>
      </c>
      <c r="I146" s="34">
        <f>(1/(1+EXP(('S Curve Equation'!$B$11-I101*'S Curve Equation'!$B$12)*'S Curve Equation'!$B$10))+'S Curve Equation'!$B$13)*'S Curve Equation'!$B$14</f>
        <v>0.70962196261988308</v>
      </c>
      <c r="J146" s="34">
        <f>(1/(1+EXP(('S Curve Equation'!$B$11-J101*'S Curve Equation'!$B$12)*'S Curve Equation'!$B$10))+'S Curve Equation'!$B$13)*'S Curve Equation'!$B$14</f>
        <v>0.7080860173057334</v>
      </c>
      <c r="K146" s="34">
        <f>(1/(1+EXP(('S Curve Equation'!$B$11-K101*'S Curve Equation'!$B$12)*'S Curve Equation'!$B$10))+'S Curve Equation'!$B$13)*'S Curve Equation'!$B$14</f>
        <v>0.70658719851773277</v>
      </c>
      <c r="L146" s="34">
        <f>(1/(1+EXP(('S Curve Equation'!$B$11-L101*'S Curve Equation'!$B$12)*'S Curve Equation'!$B$10))+'S Curve Equation'!$B$13)*'S Curve Equation'!$B$14</f>
        <v>0.70561215719800563</v>
      </c>
      <c r="M146" s="34">
        <f>(1/(1+EXP(('S Curve Equation'!$B$11-M101*'S Curve Equation'!$B$12)*'S Curve Equation'!$B$10))+'S Curve Equation'!$B$13)*'S Curve Equation'!$B$14</f>
        <v>0.70431227289043785</v>
      </c>
      <c r="N146" s="34">
        <f>(1/(1+EXP(('S Curve Equation'!$B$11-N101*'S Curve Equation'!$B$12)*'S Curve Equation'!$B$10))+'S Curve Equation'!$B$13)*'S Curve Equation'!$B$14</f>
        <v>0.70302119143532926</v>
      </c>
      <c r="O146" s="34">
        <f>(1/(1+EXP(('S Curve Equation'!$B$11-O101*'S Curve Equation'!$B$12)*'S Curve Equation'!$B$10))+'S Curve Equation'!$B$13)*'S Curve Equation'!$B$14</f>
        <v>0.70173884674834686</v>
      </c>
      <c r="P146" s="34">
        <f>(1/(1+EXP(('S Curve Equation'!$B$11-P101*'S Curve Equation'!$B$12)*'S Curve Equation'!$B$10))+'S Curve Equation'!$B$13)*'S Curve Equation'!$B$14</f>
        <v>0.70046517290826671</v>
      </c>
      <c r="Q146" s="34">
        <f>(1/(1+EXP(('S Curve Equation'!$B$11-Q101*'S Curve Equation'!$B$12)*'S Curve Equation'!$B$10))+'S Curve Equation'!$B$13)*'S Curve Equation'!$B$14</f>
        <v>0.69920010417420075</v>
      </c>
      <c r="R146" s="34">
        <f>(1/(1+EXP(('S Curve Equation'!$B$11-R101*'S Curve Equation'!$B$12)*'S Curve Equation'!$B$10))+'S Curve Equation'!$B$13)*'S Curve Equation'!$B$14</f>
        <v>0.69794357500195281</v>
      </c>
      <c r="S146" s="34">
        <f>(1/(1+EXP(('S Curve Equation'!$B$11-S101*'S Curve Equation'!$B$12)*'S Curve Equation'!$B$10))+'S Curve Equation'!$B$13)*'S Curve Equation'!$B$14</f>
        <v>0.69669552005952085</v>
      </c>
      <c r="T146" s="34">
        <f>(1/(1+EXP(('S Curve Equation'!$B$11-T101*'S Curve Equation'!$B$12)*'S Curve Equation'!$B$10))+'S Curve Equation'!$B$13)*'S Curve Equation'!$B$14</f>
        <v>0.69545587424179023</v>
      </c>
      <c r="U146" s="34">
        <f>(1/(1+EXP(('S Curve Equation'!$B$11-U101*'S Curve Equation'!$B$12)*'S Curve Equation'!$B$10))+'S Curve Equation'!$B$13)*'S Curve Equation'!$B$14</f>
        <v>0.69422457268444193</v>
      </c>
      <c r="V146" s="34">
        <f>(1/(1+EXP(('S Curve Equation'!$B$11-V101*'S Curve Equation'!$B$12)*'S Curve Equation'!$B$10))+'S Curve Equation'!$B$13)*'S Curve Equation'!$B$14</f>
        <v>0.69300155077711523</v>
      </c>
      <c r="W146" s="34">
        <f>(1/(1+EXP(('S Curve Equation'!$B$11-W101*'S Curve Equation'!$B$12)*'S Curve Equation'!$B$10))+'S Curve Equation'!$B$13)*'S Curve Equation'!$B$14</f>
        <v>0.69178674417583796</v>
      </c>
      <c r="X146" s="34">
        <f>(1/(1+EXP(('S Curve Equation'!$B$11-X101*'S Curve Equation'!$B$12)*'S Curve Equation'!$B$10))+'S Curve Equation'!$B$13)*'S Curve Equation'!$B$14</f>
        <v>0.69058008881478206</v>
      </c>
      <c r="Y146" s="34">
        <f>(1/(1+EXP(('S Curve Equation'!$B$11-Y101*'S Curve Equation'!$B$12)*'S Curve Equation'!$B$10))+'S Curve Equation'!$B$13)*'S Curve Equation'!$B$14</f>
        <v>0.68938152091733595</v>
      </c>
      <c r="Z146" s="34">
        <f>(1/(1+EXP(('S Curve Equation'!$B$11-Z101*'S Curve Equation'!$B$12)*'S Curve Equation'!$B$10))+'S Curve Equation'!$B$13)*'S Curve Equation'!$B$14</f>
        <v>0.68819097700655019</v>
      </c>
      <c r="AA146" s="34">
        <f>(1/(1+EXP(('S Curve Equation'!$B$11-AA101*'S Curve Equation'!$B$12)*'S Curve Equation'!$B$10))+'S Curve Equation'!$B$13)*'S Curve Equation'!$B$14</f>
        <v>0.68700839391496993</v>
      </c>
      <c r="AB146" s="34">
        <f>(1/(1+EXP(('S Curve Equation'!$B$11-AB101*'S Curve Equation'!$B$12)*'S Curve Equation'!$B$10))+'S Curve Equation'!$B$13)*'S Curve Equation'!$B$14</f>
        <v>0.68583370879386951</v>
      </c>
      <c r="AC146" s="34">
        <f>(1/(1+EXP(('S Curve Equation'!$B$11-AC101*'S Curve Equation'!$B$12)*'S Curve Equation'!$B$10))+'S Curve Equation'!$B$13)*'S Curve Equation'!$B$14</f>
        <v>0.68466685912193959</v>
      </c>
      <c r="AD146" s="34">
        <f>(1/(1+EXP(('S Curve Equation'!$B$11-AD101*'S Curve Equation'!$B$12)*'S Curve Equation'!$B$10))+'S Curve Equation'!$B$13)*'S Curve Equation'!$B$14</f>
        <v>0.68350778271341439</v>
      </c>
      <c r="AE146" s="34">
        <f>(1/(1+EXP(('S Curve Equation'!$B$11-AE101*'S Curve Equation'!$B$12)*'S Curve Equation'!$B$10))+'S Curve Equation'!$B$13)*'S Curve Equation'!$B$14</f>
        <v>0.68235641772569644</v>
      </c>
      <c r="AF146" s="34">
        <f>(1/(1+EXP(('S Curve Equation'!$B$11-AF101*'S Curve Equation'!$B$12)*'S Curve Equation'!$B$10))+'S Curve Equation'!$B$13)*'S Curve Equation'!$B$14</f>
        <v>0.68121270266647438</v>
      </c>
    </row>
    <row r="147" spans="1:32" x14ac:dyDescent="0.2">
      <c r="A147" s="12" t="s">
        <v>34</v>
      </c>
      <c r="B147" s="34">
        <f>(1/(1+EXP(('S Curve Equation'!$B$11-B102*'S Curve Equation'!$B$12)*'S Curve Equation'!$B$10))+'S Curve Equation'!$B$13)*'S Curve Equation'!$B$14</f>
        <v>0.82199999999999995</v>
      </c>
      <c r="C147" s="34">
        <f>(1/(1+EXP(('S Curve Equation'!$B$11-C102*'S Curve Equation'!$B$12)*'S Curve Equation'!$B$10))+'S Curve Equation'!$B$13)*'S Curve Equation'!$B$14</f>
        <v>0.82096084827120042</v>
      </c>
      <c r="D147" s="34">
        <f>(1/(1+EXP(('S Curve Equation'!$B$11-D102*'S Curve Equation'!$B$12)*'S Curve Equation'!$B$10))+'S Curve Equation'!$B$13)*'S Curve Equation'!$B$14</f>
        <v>0.81986932388918698</v>
      </c>
      <c r="E147" s="34">
        <f>(1/(1+EXP(('S Curve Equation'!$B$11-E102*'S Curve Equation'!$B$12)*'S Curve Equation'!$B$10))+'S Curve Equation'!$B$13)*'S Curve Equation'!$B$14</f>
        <v>0.8188004055792526</v>
      </c>
      <c r="F147" s="34">
        <f>(1/(1+EXP(('S Curve Equation'!$B$11-F102*'S Curve Equation'!$B$12)*'S Curve Equation'!$B$10))+'S Curve Equation'!$B$13)*'S Curve Equation'!$B$14</f>
        <v>0.81774626686436325</v>
      </c>
      <c r="G147" s="34">
        <f>(1/(1+EXP(('S Curve Equation'!$B$11-G102*'S Curve Equation'!$B$12)*'S Curve Equation'!$B$10))+'S Curve Equation'!$B$13)*'S Curve Equation'!$B$14</f>
        <v>0.81665285834329315</v>
      </c>
      <c r="H147" s="34">
        <f>(1/(1+EXP(('S Curve Equation'!$B$11-H102*'S Curve Equation'!$B$12)*'S Curve Equation'!$B$10))+'S Curve Equation'!$B$13)*'S Curve Equation'!$B$14</f>
        <v>0.81551094727649331</v>
      </c>
      <c r="I147" s="34">
        <f>(1/(1+EXP(('S Curve Equation'!$B$11-I102*'S Curve Equation'!$B$12)*'S Curve Equation'!$B$10))+'S Curve Equation'!$B$13)*'S Curve Equation'!$B$14</f>
        <v>0.81429996613040057</v>
      </c>
      <c r="J147" s="34">
        <f>(1/(1+EXP(('S Curve Equation'!$B$11-J102*'S Curve Equation'!$B$12)*'S Curve Equation'!$B$10))+'S Curve Equation'!$B$13)*'S Curve Equation'!$B$14</f>
        <v>0.8130300853287924</v>
      </c>
      <c r="K147" s="34">
        <f>(1/(1+EXP(('S Curve Equation'!$B$11-K102*'S Curve Equation'!$B$12)*'S Curve Equation'!$B$10))+'S Curve Equation'!$B$13)*'S Curve Equation'!$B$14</f>
        <v>0.8117885229370142</v>
      </c>
      <c r="L147" s="34">
        <f>(1/(1+EXP(('S Curve Equation'!$B$11-L102*'S Curve Equation'!$B$12)*'S Curve Equation'!$B$10))+'S Curve Equation'!$B$13)*'S Curve Equation'!$B$14</f>
        <v>0.8109795767260175</v>
      </c>
      <c r="M147" s="34">
        <f>(1/(1+EXP(('S Curve Equation'!$B$11-M102*'S Curve Equation'!$B$12)*'S Curve Equation'!$B$10))+'S Curve Equation'!$B$13)*'S Curve Equation'!$B$14</f>
        <v>0.80989957828498893</v>
      </c>
      <c r="N147" s="34">
        <f>(1/(1+EXP(('S Curve Equation'!$B$11-N102*'S Curve Equation'!$B$12)*'S Curve Equation'!$B$10))+'S Curve Equation'!$B$13)*'S Curve Equation'!$B$14</f>
        <v>0.80882514572338526</v>
      </c>
      <c r="O147" s="34">
        <f>(1/(1+EXP(('S Curve Equation'!$B$11-O102*'S Curve Equation'!$B$12)*'S Curve Equation'!$B$10))+'S Curve Equation'!$B$13)*'S Curve Equation'!$B$14</f>
        <v>0.80775625957053121</v>
      </c>
      <c r="P147" s="34">
        <f>(1/(1+EXP(('S Curve Equation'!$B$11-P102*'S Curve Equation'!$B$12)*'S Curve Equation'!$B$10))+'S Curve Equation'!$B$13)*'S Curve Equation'!$B$14</f>
        <v>0.80669289989001913</v>
      </c>
      <c r="Q147" s="34">
        <f>(1/(1+EXP(('S Curve Equation'!$B$11-Q102*'S Curve Equation'!$B$12)*'S Curve Equation'!$B$10))+'S Curve Equation'!$B$13)*'S Curve Equation'!$B$14</f>
        <v>0.80563504630180627</v>
      </c>
      <c r="R147" s="34">
        <f>(1/(1+EXP(('S Curve Equation'!$B$11-R102*'S Curve Equation'!$B$12)*'S Curve Equation'!$B$10))+'S Curve Equation'!$B$13)*'S Curve Equation'!$B$14</f>
        <v>0.80458267800361094</v>
      </c>
      <c r="S147" s="34">
        <f>(1/(1+EXP(('S Curve Equation'!$B$11-S102*'S Curve Equation'!$B$12)*'S Curve Equation'!$B$10))+'S Curve Equation'!$B$13)*'S Curve Equation'!$B$14</f>
        <v>0.80353577379162311</v>
      </c>
      <c r="T147" s="34">
        <f>(1/(1+EXP(('S Curve Equation'!$B$11-T102*'S Curve Equation'!$B$12)*'S Curve Equation'!$B$10))+'S Curve Equation'!$B$13)*'S Curve Equation'!$B$14</f>
        <v>0.80249431208054611</v>
      </c>
      <c r="U147" s="34">
        <f>(1/(1+EXP(('S Curve Equation'!$B$11-U102*'S Curve Equation'!$B$12)*'S Curve Equation'!$B$10))+'S Curve Equation'!$B$13)*'S Curve Equation'!$B$14</f>
        <v>0.80145827092299249</v>
      </c>
      <c r="V147" s="34">
        <f>(1/(1+EXP(('S Curve Equation'!$B$11-V102*'S Curve Equation'!$B$12)*'S Curve Equation'!$B$10))+'S Curve Equation'!$B$13)*'S Curve Equation'!$B$14</f>
        <v>0.80042762802825207</v>
      </c>
      <c r="W147" s="34">
        <f>(1/(1+EXP(('S Curve Equation'!$B$11-W102*'S Curve Equation'!$B$12)*'S Curve Equation'!$B$10))+'S Curve Equation'!$B$13)*'S Curve Equation'!$B$14</f>
        <v>0.79940236078044224</v>
      </c>
      <c r="X147" s="34">
        <f>(1/(1+EXP(('S Curve Equation'!$B$11-X102*'S Curve Equation'!$B$12)*'S Curve Equation'!$B$10))+'S Curve Equation'!$B$13)*'S Curve Equation'!$B$14</f>
        <v>0.79838244625607691</v>
      </c>
      <c r="Y147" s="34">
        <f>(1/(1+EXP(('S Curve Equation'!$B$11-Y102*'S Curve Equation'!$B$12)*'S Curve Equation'!$B$10))+'S Curve Equation'!$B$13)*'S Curve Equation'!$B$14</f>
        <v>0.79736786124104508</v>
      </c>
      <c r="Z147" s="34">
        <f>(1/(1+EXP(('S Curve Equation'!$B$11-Z102*'S Curve Equation'!$B$12)*'S Curve Equation'!$B$10))+'S Curve Equation'!$B$13)*'S Curve Equation'!$B$14</f>
        <v>0.79635858224703882</v>
      </c>
      <c r="AA147" s="34">
        <f>(1/(1+EXP(('S Curve Equation'!$B$11-AA102*'S Curve Equation'!$B$12)*'S Curve Equation'!$B$10))+'S Curve Equation'!$B$13)*'S Curve Equation'!$B$14</f>
        <v>0.79535458552743699</v>
      </c>
      <c r="AB147" s="34">
        <f>(1/(1+EXP(('S Curve Equation'!$B$11-AB102*'S Curve Equation'!$B$12)*'S Curve Equation'!$B$10))+'S Curve Equation'!$B$13)*'S Curve Equation'!$B$14</f>
        <v>0.79435584709265272</v>
      </c>
      <c r="AC147" s="34">
        <f>(1/(1+EXP(('S Curve Equation'!$B$11-AC102*'S Curve Equation'!$B$12)*'S Curve Equation'!$B$10))+'S Curve Equation'!$B$13)*'S Curve Equation'!$B$14</f>
        <v>0.79336234272498285</v>
      </c>
      <c r="AD147" s="34">
        <f>(1/(1+EXP(('S Curve Equation'!$B$11-AD102*'S Curve Equation'!$B$12)*'S Curve Equation'!$B$10))+'S Curve Equation'!$B$13)*'S Curve Equation'!$B$14</f>
        <v>0.79237404799294298</v>
      </c>
      <c r="AE147" s="34">
        <f>(1/(1+EXP(('S Curve Equation'!$B$11-AE102*'S Curve Equation'!$B$12)*'S Curve Equation'!$B$10))+'S Curve Equation'!$B$13)*'S Curve Equation'!$B$14</f>
        <v>0.79139093826513551</v>
      </c>
      <c r="AF147" s="34">
        <f>(1/(1+EXP(('S Curve Equation'!$B$11-AF102*'S Curve Equation'!$B$12)*'S Curve Equation'!$B$10))+'S Curve Equation'!$B$13)*'S Curve Equation'!$B$14</f>
        <v>0.79041298872363952</v>
      </c>
    </row>
    <row r="148" spans="1:32" x14ac:dyDescent="0.2">
      <c r="A148" s="12" t="s">
        <v>92</v>
      </c>
      <c r="B148" s="34">
        <f>(1/(1+EXP(('S Curve Equation'!$B$11-B103*'S Curve Equation'!$B$12)*'S Curve Equation'!$B$10))+'S Curve Equation'!$B$13)*'S Curve Equation'!$B$14</f>
        <v>0.6939888888888891</v>
      </c>
      <c r="C148" s="34">
        <f>(1/(1+EXP(('S Curve Equation'!$B$11-C103*'S Curve Equation'!$B$12)*'S Curve Equation'!$B$10))+'S Curve Equation'!$B$13)*'S Curve Equation'!$B$14</f>
        <v>0.69268417468422616</v>
      </c>
      <c r="D148" s="34">
        <f>(1/(1+EXP(('S Curve Equation'!$B$11-D103*'S Curve Equation'!$B$12)*'S Curve Equation'!$B$10))+'S Curve Equation'!$B$13)*'S Curve Equation'!$B$14</f>
        <v>0.6913164721791466</v>
      </c>
      <c r="E148" s="34">
        <f>(1/(1+EXP(('S Curve Equation'!$B$11-E103*'S Curve Equation'!$B$12)*'S Curve Equation'!$B$10))+'S Curve Equation'!$B$13)*'S Curve Equation'!$B$14</f>
        <v>0.68997982942557534</v>
      </c>
      <c r="F148" s="34">
        <f>(1/(1+EXP(('S Curve Equation'!$B$11-F103*'S Curve Equation'!$B$12)*'S Curve Equation'!$B$10))+'S Curve Equation'!$B$13)*'S Curve Equation'!$B$14</f>
        <v>0.68866430276500235</v>
      </c>
      <c r="G148" s="34">
        <f>(1/(1+EXP(('S Curve Equation'!$B$11-G103*'S Curve Equation'!$B$12)*'S Curve Equation'!$B$10))+'S Curve Equation'!$B$13)*'S Curve Equation'!$B$14</f>
        <v>0.68730251800635789</v>
      </c>
      <c r="H148" s="34">
        <f>(1/(1+EXP(('S Curve Equation'!$B$11-H103*'S Curve Equation'!$B$12)*'S Curve Equation'!$B$10))+'S Curve Equation'!$B$13)*'S Curve Equation'!$B$14</f>
        <v>0.68588329749227495</v>
      </c>
      <c r="I148" s="34">
        <f>(1/(1+EXP(('S Curve Equation'!$B$11-I103*'S Curve Equation'!$B$12)*'S Curve Equation'!$B$10))+'S Curve Equation'!$B$13)*'S Curve Equation'!$B$14</f>
        <v>0.68438153122725465</v>
      </c>
      <c r="J148" s="34">
        <f>(1/(1+EXP(('S Curve Equation'!$B$11-J103*'S Curve Equation'!$B$12)*'S Curve Equation'!$B$10))+'S Curve Equation'!$B$13)*'S Curve Equation'!$B$14</f>
        <v>0.68281034602016932</v>
      </c>
      <c r="K148" s="34">
        <f>(1/(1+EXP(('S Curve Equation'!$B$11-K103*'S Curve Equation'!$B$12)*'S Curve Equation'!$B$10))+'S Curve Equation'!$B$13)*'S Curve Equation'!$B$14</f>
        <v>0.68127776261504647</v>
      </c>
      <c r="L148" s="34">
        <f>(1/(1+EXP(('S Curve Equation'!$B$11-L103*'S Curve Equation'!$B$12)*'S Curve Equation'!$B$10))+'S Curve Equation'!$B$13)*'S Curve Equation'!$B$14</f>
        <v>0.68028108574266288</v>
      </c>
      <c r="M148" s="34">
        <f>(1/(1+EXP(('S Curve Equation'!$B$11-M103*'S Curve Equation'!$B$12)*'S Curve Equation'!$B$10))+'S Curve Equation'!$B$13)*'S Curve Equation'!$B$14</f>
        <v>0.6789527608980136</v>
      </c>
      <c r="N148" s="34">
        <f>(1/(1+EXP(('S Curve Equation'!$B$11-N103*'S Curve Equation'!$B$12)*'S Curve Equation'!$B$10))+'S Curve Equation'!$B$13)*'S Curve Equation'!$B$14</f>
        <v>0.67763388631152166</v>
      </c>
      <c r="O148" s="34">
        <f>(1/(1+EXP(('S Curve Equation'!$B$11-O103*'S Curve Equation'!$B$12)*'S Curve Equation'!$B$10))+'S Curve Equation'!$B$13)*'S Curve Equation'!$B$14</f>
        <v>0.67632438400358241</v>
      </c>
      <c r="P148" s="34">
        <f>(1/(1+EXP(('S Curve Equation'!$B$11-P103*'S Curve Equation'!$B$12)*'S Curve Equation'!$B$10))+'S Curve Equation'!$B$13)*'S Curve Equation'!$B$14</f>
        <v>0.67502417637192103</v>
      </c>
      <c r="Q148" s="34">
        <f>(1/(1+EXP(('S Curve Equation'!$B$11-Q103*'S Curve Equation'!$B$12)*'S Curve Equation'!$B$10))+'S Curve Equation'!$B$13)*'S Curve Equation'!$B$14</f>
        <v>0.67373318620537259</v>
      </c>
      <c r="R148" s="34">
        <f>(1/(1+EXP(('S Curve Equation'!$B$11-R103*'S Curve Equation'!$B$12)*'S Curve Equation'!$B$10))+'S Curve Equation'!$B$13)*'S Curve Equation'!$B$14</f>
        <v>0.67245133669681345</v>
      </c>
      <c r="S148" s="34">
        <f>(1/(1+EXP(('S Curve Equation'!$B$11-S103*'S Curve Equation'!$B$12)*'S Curve Equation'!$B$10))+'S Curve Equation'!$B$13)*'S Curve Equation'!$B$14</f>
        <v>0.67117855145527117</v>
      </c>
      <c r="T148" s="34">
        <f>(1/(1+EXP(('S Curve Equation'!$B$11-T103*'S Curve Equation'!$B$12)*'S Curve Equation'!$B$10))+'S Curve Equation'!$B$13)*'S Curve Equation'!$B$14</f>
        <v>0.66991475451724991</v>
      </c>
      <c r="U148" s="34">
        <f>(1/(1+EXP(('S Curve Equation'!$B$11-U103*'S Curve Equation'!$B$12)*'S Curve Equation'!$B$10))+'S Curve Equation'!$B$13)*'S Curve Equation'!$B$14</f>
        <v>0.66865987035730357</v>
      </c>
      <c r="V148" s="34">
        <f>(1/(1+EXP(('S Curve Equation'!$B$11-V103*'S Curve Equation'!$B$12)*'S Curve Equation'!$B$10))+'S Curve Equation'!$B$13)*'S Curve Equation'!$B$14</f>
        <v>0.66741382389789494</v>
      </c>
      <c r="W148" s="34">
        <f>(1/(1+EXP(('S Curve Equation'!$B$11-W103*'S Curve Equation'!$B$12)*'S Curve Equation'!$B$10))+'S Curve Equation'!$B$13)*'S Curve Equation'!$B$14</f>
        <v>0.6661765405185549</v>
      </c>
      <c r="X148" s="34">
        <f>(1/(1+EXP(('S Curve Equation'!$B$11-X103*'S Curve Equation'!$B$12)*'S Curve Equation'!$B$10))+'S Curve Equation'!$B$13)*'S Curve Equation'!$B$14</f>
        <v>0.66494794606440311</v>
      </c>
      <c r="Y148" s="34">
        <f>(1/(1+EXP(('S Curve Equation'!$B$11-Y103*'S Curve Equation'!$B$12)*'S Curve Equation'!$B$10))+'S Curve Equation'!$B$13)*'S Curve Equation'!$B$14</f>
        <v>0.66372796685401791</v>
      </c>
      <c r="Z148" s="34">
        <f>(1/(1+EXP(('S Curve Equation'!$B$11-Z103*'S Curve Equation'!$B$12)*'S Curve Equation'!$B$10))+'S Curve Equation'!$B$13)*'S Curve Equation'!$B$14</f>
        <v>0.66251652968671759</v>
      </c>
      <c r="AA148" s="34">
        <f>(1/(1+EXP(('S Curve Equation'!$B$11-AA103*'S Curve Equation'!$B$12)*'S Curve Equation'!$B$10))+'S Curve Equation'!$B$13)*'S Curve Equation'!$B$14</f>
        <v>0.66131356184926748</v>
      </c>
      <c r="AB148" s="34">
        <f>(1/(1+EXP(('S Curve Equation'!$B$11-AB103*'S Curve Equation'!$B$12)*'S Curve Equation'!$B$10))+'S Curve Equation'!$B$13)*'S Curve Equation'!$B$14</f>
        <v>0.66011899112202055</v>
      </c>
      <c r="AC148" s="34">
        <f>(1/(1+EXP(('S Curve Equation'!$B$11-AC103*'S Curve Equation'!$B$12)*'S Curve Equation'!$B$10))+'S Curve Equation'!$B$13)*'S Curve Equation'!$B$14</f>
        <v>0.65893274578455785</v>
      </c>
      <c r="AD148" s="34">
        <f>(1/(1+EXP(('S Curve Equation'!$B$11-AD103*'S Curve Equation'!$B$12)*'S Curve Equation'!$B$10))+'S Curve Equation'!$B$13)*'S Curve Equation'!$B$14</f>
        <v>0.65775475462079891</v>
      </c>
      <c r="AE148" s="34">
        <f>(1/(1+EXP(('S Curve Equation'!$B$11-AE103*'S Curve Equation'!$B$12)*'S Curve Equation'!$B$10))+'S Curve Equation'!$B$13)*'S Curve Equation'!$B$14</f>
        <v>0.65658494692365654</v>
      </c>
      <c r="AF148" s="34">
        <f>(1/(1+EXP(('S Curve Equation'!$B$11-AF103*'S Curve Equation'!$B$12)*'S Curve Equation'!$B$10))+'S Curve Equation'!$B$13)*'S Curve Equation'!$B$14</f>
        <v>0.65542325249921929</v>
      </c>
    </row>
    <row r="149" spans="1:32" x14ac:dyDescent="0.2">
      <c r="A149" s="12" t="s">
        <v>89</v>
      </c>
      <c r="B149" s="34">
        <f>(1/(1+EXP(('S Curve Equation'!$B$11-B104*'S Curve Equation'!$B$12)*'S Curve Equation'!$B$10))+'S Curve Equation'!$B$13)*'S Curve Equation'!$B$14</f>
        <v>0.56799999999999984</v>
      </c>
      <c r="C149" s="34">
        <f>(1/(1+EXP(('S Curve Equation'!$B$11-C104*'S Curve Equation'!$B$12)*'S Curve Equation'!$B$10))+'S Curve Equation'!$B$13)*'S Curve Equation'!$B$14</f>
        <v>0.56665393794411534</v>
      </c>
      <c r="D149" s="34">
        <f>(1/(1+EXP(('S Curve Equation'!$B$11-D104*'S Curve Equation'!$B$12)*'S Curve Equation'!$B$10))+'S Curve Equation'!$B$13)*'S Curve Equation'!$B$14</f>
        <v>0.56524512135427274</v>
      </c>
      <c r="E149" s="34">
        <f>(1/(1+EXP(('S Curve Equation'!$B$11-E104*'S Curve Equation'!$B$12)*'S Curve Equation'!$B$10))+'S Curve Equation'!$B$13)*'S Curve Equation'!$B$14</f>
        <v>0.56387049339917095</v>
      </c>
      <c r="F149" s="34">
        <f>(1/(1+EXP(('S Curve Equation'!$B$11-F104*'S Curve Equation'!$B$12)*'S Curve Equation'!$B$10))+'S Curve Equation'!$B$13)*'S Curve Equation'!$B$14</f>
        <v>0.56251969073025321</v>
      </c>
      <c r="G149" s="34">
        <f>(1/(1+EXP(('S Curve Equation'!$B$11-G104*'S Curve Equation'!$B$12)*'S Curve Equation'!$B$10))+'S Curve Equation'!$B$13)*'S Curve Equation'!$B$14</f>
        <v>0.56112358342813551</v>
      </c>
      <c r="H149" s="34">
        <f>(1/(1+EXP(('S Curve Equation'!$B$11-H104*'S Curve Equation'!$B$12)*'S Curve Equation'!$B$10))+'S Curve Equation'!$B$13)*'S Curve Equation'!$B$14</f>
        <v>0.55967095665426592</v>
      </c>
      <c r="I149" s="34">
        <f>(1/(1+EXP(('S Curve Equation'!$B$11-I104*'S Curve Equation'!$B$12)*'S Curve Equation'!$B$10))+'S Curve Equation'!$B$13)*'S Curve Equation'!$B$14</f>
        <v>0.55813645565942493</v>
      </c>
      <c r="J149" s="34">
        <f>(1/(1+EXP(('S Curve Equation'!$B$11-J104*'S Curve Equation'!$B$12)*'S Curve Equation'!$B$10))+'S Curve Equation'!$B$13)*'S Curve Equation'!$B$14</f>
        <v>0.55653388562709105</v>
      </c>
      <c r="K149" s="34">
        <f>(1/(1+EXP(('S Curve Equation'!$B$11-K104*'S Curve Equation'!$B$12)*'S Curve Equation'!$B$10))+'S Curve Equation'!$B$13)*'S Curve Equation'!$B$14</f>
        <v>0.55497349453874867</v>
      </c>
      <c r="L149" s="34">
        <f>(1/(1+EXP(('S Curve Equation'!$B$11-L104*'S Curve Equation'!$B$12)*'S Curve Equation'!$B$10))+'S Curve Equation'!$B$13)*'S Curve Equation'!$B$14</f>
        <v>0.55396021384115224</v>
      </c>
      <c r="M149" s="34">
        <f>(1/(1+EXP(('S Curve Equation'!$B$11-M104*'S Curve Equation'!$B$12)*'S Curve Equation'!$B$10))+'S Curve Equation'!$B$13)*'S Curve Equation'!$B$14</f>
        <v>0.55261156574432679</v>
      </c>
      <c r="N149" s="34">
        <f>(1/(1+EXP(('S Curve Equation'!$B$11-N104*'S Curve Equation'!$B$12)*'S Curve Equation'!$B$10))+'S Curve Equation'!$B$13)*'S Curve Equation'!$B$14</f>
        <v>0.55127454529291042</v>
      </c>
      <c r="O149" s="34">
        <f>(1/(1+EXP(('S Curve Equation'!$B$11-O104*'S Curve Equation'!$B$12)*'S Curve Equation'!$B$10))+'S Curve Equation'!$B$13)*'S Curve Equation'!$B$14</f>
        <v>0.54994902119117917</v>
      </c>
      <c r="P149" s="34">
        <f>(1/(1+EXP(('S Curve Equation'!$B$11-P104*'S Curve Equation'!$B$12)*'S Curve Equation'!$B$10))+'S Curve Equation'!$B$13)*'S Curve Equation'!$B$14</f>
        <v>0.54863486374134207</v>
      </c>
      <c r="Q149" s="34">
        <f>(1/(1+EXP(('S Curve Equation'!$B$11-Q104*'S Curve Equation'!$B$12)*'S Curve Equation'!$B$10))+'S Curve Equation'!$B$13)*'S Curve Equation'!$B$14</f>
        <v>0.54733194482976188</v>
      </c>
      <c r="R149" s="34">
        <f>(1/(1+EXP(('S Curve Equation'!$B$11-R104*'S Curve Equation'!$B$12)*'S Curve Equation'!$B$10))+'S Curve Equation'!$B$13)*'S Curve Equation'!$B$14</f>
        <v>0.54604013791289452</v>
      </c>
      <c r="S149" s="34">
        <f>(1/(1+EXP(('S Curve Equation'!$B$11-S104*'S Curve Equation'!$B$12)*'S Curve Equation'!$B$10))+'S Curve Equation'!$B$13)*'S Curve Equation'!$B$14</f>
        <v>0.54475931800296984</v>
      </c>
      <c r="T149" s="34">
        <f>(1/(1+EXP(('S Curve Equation'!$B$11-T104*'S Curve Equation'!$B$12)*'S Curve Equation'!$B$10))+'S Curve Equation'!$B$13)*'S Curve Equation'!$B$14</f>
        <v>0.54348936165343886</v>
      </c>
      <c r="U149" s="34">
        <f>(1/(1+EXP(('S Curve Equation'!$B$11-U104*'S Curve Equation'!$B$12)*'S Curve Equation'!$B$10))+'S Curve Equation'!$B$13)*'S Curve Equation'!$B$14</f>
        <v>0.54223014694421812</v>
      </c>
      <c r="V149" s="34">
        <f>(1/(1+EXP(('S Curve Equation'!$B$11-V104*'S Curve Equation'!$B$12)*'S Curve Equation'!$B$10))+'S Curve Equation'!$B$13)*'S Curve Equation'!$B$14</f>
        <v>0.54098155346675492</v>
      </c>
      <c r="W149" s="34">
        <f>(1/(1+EXP(('S Curve Equation'!$B$11-W104*'S Curve Equation'!$B$12)*'S Curve Equation'!$B$10))+'S Curve Equation'!$B$13)*'S Curve Equation'!$B$14</f>
        <v>0.53974346230892378</v>
      </c>
      <c r="X149" s="34">
        <f>(1/(1+EXP(('S Curve Equation'!$B$11-X104*'S Curve Equation'!$B$12)*'S Curve Equation'!$B$10))+'S Curve Equation'!$B$13)*'S Curve Equation'!$B$14</f>
        <v>0.53851575603980717</v>
      </c>
      <c r="Y149" s="34">
        <f>(1/(1+EXP(('S Curve Equation'!$B$11-Y104*'S Curve Equation'!$B$12)*'S Curve Equation'!$B$10))+'S Curve Equation'!$B$13)*'S Curve Equation'!$B$14</f>
        <v>0.53729831869433708</v>
      </c>
      <c r="Z149" s="34">
        <f>(1/(1+EXP(('S Curve Equation'!$B$11-Z104*'S Curve Equation'!$B$12)*'S Curve Equation'!$B$10))+'S Curve Equation'!$B$13)*'S Curve Equation'!$B$14</f>
        <v>0.5360910357578561</v>
      </c>
      <c r="AA149" s="34">
        <f>(1/(1+EXP(('S Curve Equation'!$B$11-AA104*'S Curve Equation'!$B$12)*'S Curve Equation'!$B$10))+'S Curve Equation'!$B$13)*'S Curve Equation'!$B$14</f>
        <v>0.53489379415059612</v>
      </c>
      <c r="AB149" s="34">
        <f>(1/(1+EXP(('S Curve Equation'!$B$11-AB104*'S Curve Equation'!$B$12)*'S Curve Equation'!$B$10))+'S Curve Equation'!$B$13)*'S Curve Equation'!$B$14</f>
        <v>0.53370648221208639</v>
      </c>
      <c r="AC149" s="34">
        <f>(1/(1+EXP(('S Curve Equation'!$B$11-AC104*'S Curve Equation'!$B$12)*'S Curve Equation'!$B$10))+'S Curve Equation'!$B$13)*'S Curve Equation'!$B$14</f>
        <v>0.53252898968553208</v>
      </c>
      <c r="AD149" s="34">
        <f>(1/(1+EXP(('S Curve Equation'!$B$11-AD104*'S Curve Equation'!$B$12)*'S Curve Equation'!$B$10))+'S Curve Equation'!$B$13)*'S Curve Equation'!$B$14</f>
        <v>0.53136120770214224</v>
      </c>
      <c r="AE149" s="34">
        <f>(1/(1+EXP(('S Curve Equation'!$B$11-AE104*'S Curve Equation'!$B$12)*'S Curve Equation'!$B$10))+'S Curve Equation'!$B$13)*'S Curve Equation'!$B$14</f>
        <v>0.53020302876545955</v>
      </c>
      <c r="AF149" s="34">
        <f>(1/(1+EXP(('S Curve Equation'!$B$11-AF104*'S Curve Equation'!$B$12)*'S Curve Equation'!$B$10))+'S Curve Equation'!$B$13)*'S Curve Equation'!$B$14</f>
        <v>0.52905434673567375</v>
      </c>
    </row>
    <row r="150" spans="1:32" x14ac:dyDescent="0.2">
      <c r="A150" s="12" t="s">
        <v>35</v>
      </c>
      <c r="B150" s="34">
        <f>(1/(1+EXP(('S Curve Equation'!$B$11-B105*'S Curve Equation'!$B$12)*'S Curve Equation'!$B$10))+'S Curve Equation'!$B$13)*'S Curve Equation'!$B$14</f>
        <v>0.67900000000000005</v>
      </c>
      <c r="C150" s="34">
        <f>(1/(1+EXP(('S Curve Equation'!$B$11-C105*'S Curve Equation'!$B$12)*'S Curve Equation'!$B$10))+'S Curve Equation'!$B$13)*'S Curve Equation'!$B$14</f>
        <v>0.67767988849641991</v>
      </c>
      <c r="D150" s="34">
        <f>(1/(1+EXP(('S Curve Equation'!$B$11-D105*'S Curve Equation'!$B$12)*'S Curve Equation'!$B$10))+'S Curve Equation'!$B$13)*'S Curve Equation'!$B$14</f>
        <v>0.6762963301825915</v>
      </c>
      <c r="E150" s="34">
        <f>(1/(1+EXP(('S Curve Equation'!$B$11-E105*'S Curve Equation'!$B$12)*'S Curve Equation'!$B$10))+'S Curve Equation'!$B$13)*'S Curve Equation'!$B$14</f>
        <v>0.67494447265721569</v>
      </c>
      <c r="F150" s="34">
        <f>(1/(1+EXP(('S Curve Equation'!$B$11-F105*'S Curve Equation'!$B$12)*'S Curve Equation'!$B$10))+'S Curve Equation'!$B$13)*'S Curve Equation'!$B$14</f>
        <v>0.67361424206969733</v>
      </c>
      <c r="G150" s="34">
        <f>(1/(1+EXP(('S Curve Equation'!$B$11-G105*'S Curve Equation'!$B$12)*'S Curve Equation'!$B$10))+'S Curve Equation'!$B$13)*'S Curve Equation'!$B$14</f>
        <v>0.67223751826686429</v>
      </c>
      <c r="H150" s="34">
        <f>(1/(1+EXP(('S Curve Equation'!$B$11-H105*'S Curve Equation'!$B$12)*'S Curve Equation'!$B$10))+'S Curve Equation'!$B$13)*'S Curve Equation'!$B$14</f>
        <v>0.67080303301410937</v>
      </c>
      <c r="I150" s="34">
        <f>(1/(1+EXP(('S Curve Equation'!$B$11-I105*'S Curve Equation'!$B$12)*'S Curve Equation'!$B$10))+'S Curve Equation'!$B$13)*'S Curve Equation'!$B$14</f>
        <v>0.66928545154680252</v>
      </c>
      <c r="J150" s="34">
        <f>(1/(1+EXP(('S Curve Equation'!$B$11-J105*'S Curve Equation'!$B$12)*'S Curve Equation'!$B$10))+'S Curve Equation'!$B$13)*'S Curve Equation'!$B$14</f>
        <v>0.6676980903498233</v>
      </c>
      <c r="K150" s="34">
        <f>(1/(1+EXP(('S Curve Equation'!$B$11-K105*'S Curve Equation'!$B$12)*'S Curve Equation'!$B$10))+'S Curve Equation'!$B$13)*'S Curve Equation'!$B$14</f>
        <v>0.66615009209799225</v>
      </c>
      <c r="L150" s="34">
        <f>(1/(1+EXP(('S Curve Equation'!$B$11-L105*'S Curve Equation'!$B$12)*'S Curve Equation'!$B$10))+'S Curve Equation'!$B$13)*'S Curve Equation'!$B$14</f>
        <v>0.66514358282104469</v>
      </c>
      <c r="M150" s="34">
        <f>(1/(1+EXP(('S Curve Equation'!$B$11-M105*'S Curve Equation'!$B$12)*'S Curve Equation'!$B$10))+'S Curve Equation'!$B$13)*'S Curve Equation'!$B$14</f>
        <v>0.66380238875670505</v>
      </c>
      <c r="N150" s="34">
        <f>(1/(1+EXP(('S Curve Equation'!$B$11-N105*'S Curve Equation'!$B$12)*'S Curve Equation'!$B$10))+'S Curve Equation'!$B$13)*'S Curve Equation'!$B$14</f>
        <v>0.66247100150507954</v>
      </c>
      <c r="O150" s="34">
        <f>(1/(1+EXP(('S Curve Equation'!$B$11-O105*'S Curve Equation'!$B$12)*'S Curve Equation'!$B$10))+'S Curve Equation'!$B$13)*'S Curve Equation'!$B$14</f>
        <v>0.6611493360398627</v>
      </c>
      <c r="P150" s="34">
        <f>(1/(1+EXP(('S Curve Equation'!$B$11-P105*'S Curve Equation'!$B$12)*'S Curve Equation'!$B$10))+'S Curve Equation'!$B$13)*'S Curve Equation'!$B$14</f>
        <v>0.65983730784820027</v>
      </c>
      <c r="Q150" s="34">
        <f>(1/(1+EXP(('S Curve Equation'!$B$11-Q105*'S Curve Equation'!$B$12)*'S Curve Equation'!$B$10))+'S Curve Equation'!$B$13)*'S Curve Equation'!$B$14</f>
        <v>0.65853483294201753</v>
      </c>
      <c r="R150" s="34">
        <f>(1/(1+EXP(('S Curve Equation'!$B$11-R105*'S Curve Equation'!$B$12)*'S Curve Equation'!$B$10))+'S Curve Equation'!$B$13)*'S Curve Equation'!$B$14</f>
        <v>0.65724182786852703</v>
      </c>
      <c r="S150" s="34">
        <f>(1/(1+EXP(('S Curve Equation'!$B$11-S105*'S Curve Equation'!$B$12)*'S Curve Equation'!$B$10))+'S Curve Equation'!$B$13)*'S Curve Equation'!$B$14</f>
        <v>0.65595820971994667</v>
      </c>
      <c r="T150" s="34">
        <f>(1/(1+EXP(('S Curve Equation'!$B$11-T105*'S Curve Equation'!$B$12)*'S Curve Equation'!$B$10))+'S Curve Equation'!$B$13)*'S Curve Equation'!$B$14</f>
        <v>0.65468389614246314</v>
      </c>
      <c r="U150" s="34">
        <f>(1/(1+EXP(('S Curve Equation'!$B$11-U105*'S Curve Equation'!$B$12)*'S Curve Equation'!$B$10))+'S Curve Equation'!$B$13)*'S Curve Equation'!$B$14</f>
        <v>0.65341880534447472</v>
      </c>
      <c r="V150" s="34">
        <f>(1/(1+EXP(('S Curve Equation'!$B$11-V105*'S Curve Equation'!$B$12)*'S Curve Equation'!$B$10))+'S Curve Equation'!$B$13)*'S Curve Equation'!$B$14</f>
        <v>0.65216285610415015</v>
      </c>
      <c r="W150" s="34">
        <f>(1/(1+EXP(('S Curve Equation'!$B$11-W105*'S Curve Equation'!$B$12)*'S Curve Equation'!$B$10))+'S Curve Equation'!$B$13)*'S Curve Equation'!$B$14</f>
        <v>0.65091596777632366</v>
      </c>
      <c r="X150" s="34">
        <f>(1/(1+EXP(('S Curve Equation'!$B$11-X105*'S Curve Equation'!$B$12)*'S Curve Equation'!$B$10))+'S Curve Equation'!$B$13)*'S Curve Equation'!$B$14</f>
        <v>0.64967806029877728</v>
      </c>
      <c r="Y150" s="34">
        <f>(1/(1+EXP(('S Curve Equation'!$B$11-Y105*'S Curve Equation'!$B$12)*'S Curve Equation'!$B$10))+'S Curve Equation'!$B$13)*'S Curve Equation'!$B$14</f>
        <v>0.64844905419791121</v>
      </c>
      <c r="Z150" s="34">
        <f>(1/(1+EXP(('S Curve Equation'!$B$11-Z105*'S Curve Equation'!$B$12)*'S Curve Equation'!$B$10))+'S Curve Equation'!$B$13)*'S Curve Equation'!$B$14</f>
        <v>0.64722887059385514</v>
      </c>
      <c r="AA150" s="34">
        <f>(1/(1+EXP(('S Curve Equation'!$B$11-AA105*'S Curve Equation'!$B$12)*'S Curve Equation'!$B$10))+'S Curve Equation'!$B$13)*'S Curve Equation'!$B$14</f>
        <v>0.64601743120503619</v>
      </c>
      <c r="AB150" s="34">
        <f>(1/(1+EXP(('S Curve Equation'!$B$11-AB105*'S Curve Equation'!$B$12)*'S Curve Equation'!$B$10))+'S Curve Equation'!$B$13)*'S Curve Equation'!$B$14</f>
        <v>0.64481465835221841</v>
      </c>
      <c r="AC150" s="34">
        <f>(1/(1+EXP(('S Curve Equation'!$B$11-AC105*'S Curve Equation'!$B$12)*'S Curve Equation'!$B$10))+'S Curve Equation'!$B$13)*'S Curve Equation'!$B$14</f>
        <v>0.64362047496207009</v>
      </c>
      <c r="AD150" s="34">
        <f>(1/(1+EXP(('S Curve Equation'!$B$11-AD105*'S Curve Equation'!$B$12)*'S Curve Equation'!$B$10))+'S Curve Equation'!$B$13)*'S Curve Equation'!$B$14</f>
        <v>0.64243480457023583</v>
      </c>
      <c r="AE150" s="34">
        <f>(1/(1+EXP(('S Curve Equation'!$B$11-AE105*'S Curve Equation'!$B$12)*'S Curve Equation'!$B$10))+'S Curve Equation'!$B$13)*'S Curve Equation'!$B$14</f>
        <v>0.64125757132398697</v>
      </c>
      <c r="AF150" s="34">
        <f>(1/(1+EXP(('S Curve Equation'!$B$11-AF105*'S Curve Equation'!$B$12)*'S Curve Equation'!$B$10))+'S Curve Equation'!$B$13)*'S Curve Equation'!$B$14</f>
        <v>0.64008869998442919</v>
      </c>
    </row>
    <row r="151" spans="1:32" x14ac:dyDescent="0.2">
      <c r="A151" s="12" t="s">
        <v>98</v>
      </c>
      <c r="B151" s="34">
        <f>(1/(1+EXP(('S Curve Equation'!$B$11-B106*'S Curve Equation'!$B$12)*'S Curve Equation'!$B$10))+'S Curve Equation'!$B$13)*'S Curve Equation'!$B$14</f>
        <v>0.77099999999999991</v>
      </c>
      <c r="C151" s="34">
        <f>(1/(1+EXP(('S Curve Equation'!$B$11-C106*'S Curve Equation'!$B$12)*'S Curve Equation'!$B$10))+'S Curve Equation'!$B$13)*'S Curve Equation'!$B$14</f>
        <v>0.76982451137204855</v>
      </c>
      <c r="D151" s="34">
        <f>(1/(1+EXP(('S Curve Equation'!$B$11-D106*'S Curve Equation'!$B$12)*'S Curve Equation'!$B$10))+'S Curve Equation'!$B$13)*'S Curve Equation'!$B$14</f>
        <v>0.76859085402536453</v>
      </c>
      <c r="E151" s="34">
        <f>(1/(1+EXP(('S Curve Equation'!$B$11-E106*'S Curve Equation'!$B$12)*'S Curve Equation'!$B$10))+'S Curve Equation'!$B$13)*'S Curve Equation'!$B$14</f>
        <v>0.76738380984789623</v>
      </c>
      <c r="F151" s="34">
        <f>(1/(1+EXP(('S Curve Equation'!$B$11-F106*'S Curve Equation'!$B$12)*'S Curve Equation'!$B$10))+'S Curve Equation'!$B$13)*'S Curve Equation'!$B$14</f>
        <v>0.76619448159516623</v>
      </c>
      <c r="G151" s="34">
        <f>(1/(1+EXP(('S Curve Equation'!$B$11-G106*'S Curve Equation'!$B$12)*'S Curve Equation'!$B$10))+'S Curve Equation'!$B$13)*'S Curve Equation'!$B$14</f>
        <v>0.76496192010064878</v>
      </c>
      <c r="H151" s="34">
        <f>(1/(1+EXP(('S Curve Equation'!$B$11-H106*'S Curve Equation'!$B$12)*'S Curve Equation'!$B$10))+'S Curve Equation'!$B$13)*'S Curve Equation'!$B$14</f>
        <v>0.76367584483748663</v>
      </c>
      <c r="I151" s="34">
        <f>(1/(1+EXP(('S Curve Equation'!$B$11-I106*'S Curve Equation'!$B$12)*'S Curve Equation'!$B$10))+'S Curve Equation'!$B$13)*'S Curve Equation'!$B$14</f>
        <v>0.76231327059847687</v>
      </c>
      <c r="J151" s="34">
        <f>(1/(1+EXP(('S Curve Equation'!$B$11-J106*'S Curve Equation'!$B$12)*'S Curve Equation'!$B$10))+'S Curve Equation'!$B$13)*'S Curve Equation'!$B$14</f>
        <v>0.76088584477523524</v>
      </c>
      <c r="K151" s="34">
        <f>(1/(1+EXP(('S Curve Equation'!$B$11-K106*'S Curve Equation'!$B$12)*'S Curve Equation'!$B$10))+'S Curve Equation'!$B$13)*'S Curve Equation'!$B$14</f>
        <v>0.7594916510088684</v>
      </c>
      <c r="L151" s="34">
        <f>(1/(1+EXP(('S Curve Equation'!$B$11-L106*'S Curve Equation'!$B$12)*'S Curve Equation'!$B$10))+'S Curve Equation'!$B$13)*'S Curve Equation'!$B$14</f>
        <v>0.7585839990621388</v>
      </c>
      <c r="M151" s="34">
        <f>(1/(1+EXP(('S Curve Equation'!$B$11-M106*'S Curve Equation'!$B$12)*'S Curve Equation'!$B$10))+'S Curve Equation'!$B$13)*'S Curve Equation'!$B$14</f>
        <v>0.75737313088632918</v>
      </c>
      <c r="N151" s="34">
        <f>(1/(1+EXP(('S Curve Equation'!$B$11-N106*'S Curve Equation'!$B$12)*'S Curve Equation'!$B$10))+'S Curve Equation'!$B$13)*'S Curve Equation'!$B$14</f>
        <v>0.75616953101038975</v>
      </c>
      <c r="O151" s="34">
        <f>(1/(1+EXP(('S Curve Equation'!$B$11-O106*'S Curve Equation'!$B$12)*'S Curve Equation'!$B$10))+'S Curve Equation'!$B$13)*'S Curve Equation'!$B$14</f>
        <v>0.75497315783830832</v>
      </c>
      <c r="P151" s="34">
        <f>(1/(1+EXP(('S Curve Equation'!$B$11-P106*'S Curve Equation'!$B$12)*'S Curve Equation'!$B$10))+'S Curve Equation'!$B$13)*'S Curve Equation'!$B$14</f>
        <v>0.7537839695603048</v>
      </c>
      <c r="Q151" s="34">
        <f>(1/(1+EXP(('S Curve Equation'!$B$11-Q106*'S Curve Equation'!$B$12)*'S Curve Equation'!$B$10))+'S Curve Equation'!$B$13)*'S Curve Equation'!$B$14</f>
        <v>0.75260192417444227</v>
      </c>
      <c r="R151" s="34">
        <f>(1/(1+EXP(('S Curve Equation'!$B$11-R106*'S Curve Equation'!$B$12)*'S Curve Equation'!$B$10))+'S Curve Equation'!$B$13)*'S Curve Equation'!$B$14</f>
        <v>0.75142697950739901</v>
      </c>
      <c r="S151" s="34">
        <f>(1/(1+EXP(('S Curve Equation'!$B$11-S106*'S Curve Equation'!$B$12)*'S Curve Equation'!$B$10))+'S Curve Equation'!$B$13)*'S Curve Equation'!$B$14</f>
        <v>0.75025909323442452</v>
      </c>
      <c r="T151" s="34">
        <f>(1/(1+EXP(('S Curve Equation'!$B$11-T106*'S Curve Equation'!$B$12)*'S Curve Equation'!$B$10))+'S Curve Equation'!$B$13)*'S Curve Equation'!$B$14</f>
        <v>0.7490982228985068</v>
      </c>
      <c r="U151" s="34">
        <f>(1/(1+EXP(('S Curve Equation'!$B$11-U106*'S Curve Equation'!$B$12)*'S Curve Equation'!$B$10))+'S Curve Equation'!$B$13)*'S Curve Equation'!$B$14</f>
        <v>0.74794432592877713</v>
      </c>
      <c r="V151" s="34">
        <f>(1/(1+EXP(('S Curve Equation'!$B$11-V106*'S Curve Equation'!$B$12)*'S Curve Equation'!$B$10))+'S Curve Equation'!$B$13)*'S Curve Equation'!$B$14</f>
        <v>0.74679735965818106</v>
      </c>
      <c r="W151" s="34">
        <f>(1/(1+EXP(('S Curve Equation'!$B$11-W106*'S Curve Equation'!$B$12)*'S Curve Equation'!$B$10))+'S Curve Equation'!$B$13)*'S Curve Equation'!$B$14</f>
        <v>0.74565728134043019</v>
      </c>
      <c r="X151" s="34">
        <f>(1/(1+EXP(('S Curve Equation'!$B$11-X106*'S Curve Equation'!$B$12)*'S Curve Equation'!$B$10))+'S Curve Equation'!$B$13)*'S Curve Equation'!$B$14</f>
        <v>0.74452404816628026</v>
      </c>
      <c r="Y151" s="34">
        <f>(1/(1+EXP(('S Curve Equation'!$B$11-Y106*'S Curve Equation'!$B$12)*'S Curve Equation'!$B$10))+'S Curve Equation'!$B$13)*'S Curve Equation'!$B$14</f>
        <v>0.7433976172791289</v>
      </c>
      <c r="Z151" s="34">
        <f>(1/(1+EXP(('S Curve Equation'!$B$11-Z106*'S Curve Equation'!$B$12)*'S Curve Equation'!$B$10))+'S Curve Equation'!$B$13)*'S Curve Equation'!$B$14</f>
        <v>0.74227794578998163</v>
      </c>
      <c r="AA151" s="34">
        <f>(1/(1+EXP(('S Curve Equation'!$B$11-AA106*'S Curve Equation'!$B$12)*'S Curve Equation'!$B$10))+'S Curve Equation'!$B$13)*'S Curve Equation'!$B$14</f>
        <v>0.74116499079179909</v>
      </c>
      <c r="AB151" s="34">
        <f>(1/(1+EXP(('S Curve Equation'!$B$11-AB106*'S Curve Equation'!$B$12)*'S Curve Equation'!$B$10))+'S Curve Equation'!$B$13)*'S Curve Equation'!$B$14</f>
        <v>0.7400587093732347</v>
      </c>
      <c r="AC151" s="34">
        <f>(1/(1+EXP(('S Curve Equation'!$B$11-AC106*'S Curve Equation'!$B$12)*'S Curve Equation'!$B$10))+'S Curve Equation'!$B$13)*'S Curve Equation'!$B$14</f>
        <v>0.73895905863180944</v>
      </c>
      <c r="AD151" s="34">
        <f>(1/(1+EXP(('S Curve Equation'!$B$11-AD106*'S Curve Equation'!$B$12)*'S Curve Equation'!$B$10))+'S Curve Equation'!$B$13)*'S Curve Equation'!$B$14</f>
        <v>0.73786599568651179</v>
      </c>
      <c r="AE151" s="34">
        <f>(1/(1+EXP(('S Curve Equation'!$B$11-AE106*'S Curve Equation'!$B$12)*'S Curve Equation'!$B$10))+'S Curve Equation'!$B$13)*'S Curve Equation'!$B$14</f>
        <v>0.73677947768987473</v>
      </c>
      <c r="AF151" s="34">
        <f>(1/(1+EXP(('S Curve Equation'!$B$11-AF106*'S Curve Equation'!$B$12)*'S Curve Equation'!$B$10))+'S Curve Equation'!$B$13)*'S Curve Equation'!$B$14</f>
        <v>0.73569946183952006</v>
      </c>
    </row>
    <row r="152" spans="1:32" x14ac:dyDescent="0.2">
      <c r="A152" s="12" t="s">
        <v>97</v>
      </c>
      <c r="B152" s="34">
        <f>(1/(1+EXP(('S Curve Equation'!$B$11-B107*'S Curve Equation'!$B$12)*'S Curve Equation'!$B$10))+'S Curve Equation'!$B$13)*'S Curve Equation'!$B$14</f>
        <v>0.79385714285714293</v>
      </c>
      <c r="C152" s="34">
        <f>(1/(1+EXP(('S Curve Equation'!$B$11-C107*'S Curve Equation'!$B$12)*'S Curve Equation'!$B$10))+'S Curve Equation'!$B$13)*'S Curve Equation'!$B$14</f>
        <v>0.79273739151731515</v>
      </c>
      <c r="D152" s="34">
        <f>(1/(1+EXP(('S Curve Equation'!$B$11-D107*'S Curve Equation'!$B$12)*'S Curve Equation'!$B$10))+'S Curve Equation'!$B$13)*'S Curve Equation'!$B$14</f>
        <v>0.79156178585117487</v>
      </c>
      <c r="E152" s="34">
        <f>(1/(1+EXP(('S Curve Equation'!$B$11-E107*'S Curve Equation'!$B$12)*'S Curve Equation'!$B$10))+'S Curve Equation'!$B$13)*'S Curve Equation'!$B$14</f>
        <v>0.79041110205238096</v>
      </c>
      <c r="F152" s="34">
        <f>(1/(1+EXP(('S Curve Equation'!$B$11-F107*'S Curve Equation'!$B$12)*'S Curve Equation'!$B$10))+'S Curve Equation'!$B$13)*'S Curve Equation'!$B$14</f>
        <v>0.78927688314829036</v>
      </c>
      <c r="G152" s="34">
        <f>(1/(1+EXP(('S Curve Equation'!$B$11-G107*'S Curve Equation'!$B$12)*'S Curve Equation'!$B$10))+'S Curve Equation'!$B$13)*'S Curve Equation'!$B$14</f>
        <v>0.78810099126556721</v>
      </c>
      <c r="H152" s="34">
        <f>(1/(1+EXP(('S Curve Equation'!$B$11-H107*'S Curve Equation'!$B$12)*'S Curve Equation'!$B$10))+'S Curve Equation'!$B$13)*'S Curve Equation'!$B$14</f>
        <v>0.78687356628753768</v>
      </c>
      <c r="I152" s="34">
        <f>(1/(1+EXP(('S Curve Equation'!$B$11-I107*'S Curve Equation'!$B$12)*'S Curve Equation'!$B$10))+'S Curve Equation'!$B$13)*'S Curve Equation'!$B$14</f>
        <v>0.78557259762649778</v>
      </c>
      <c r="J152" s="34">
        <f>(1/(1+EXP(('S Curve Equation'!$B$11-J107*'S Curve Equation'!$B$12)*'S Curve Equation'!$B$10))+'S Curve Equation'!$B$13)*'S Curve Equation'!$B$14</f>
        <v>0.78420912221992811</v>
      </c>
      <c r="K152" s="34">
        <f>(1/(1+EXP(('S Curve Equation'!$B$11-K107*'S Curve Equation'!$B$12)*'S Curve Equation'!$B$10))+'S Curve Equation'!$B$13)*'S Curve Equation'!$B$14</f>
        <v>0.78287681124627673</v>
      </c>
      <c r="L152" s="34">
        <f>(1/(1+EXP(('S Curve Equation'!$B$11-L107*'S Curve Equation'!$B$12)*'S Curve Equation'!$B$10))+'S Curve Equation'!$B$13)*'S Curve Equation'!$B$14</f>
        <v>0.78200913963447349</v>
      </c>
      <c r="M152" s="34">
        <f>(1/(1+EXP(('S Curve Equation'!$B$11-M107*'S Curve Equation'!$B$12)*'S Curve Equation'!$B$10))+'S Curve Equation'!$B$13)*'S Curve Equation'!$B$14</f>
        <v>0.78085123193514105</v>
      </c>
      <c r="N152" s="34">
        <f>(1/(1+EXP(('S Curve Equation'!$B$11-N107*'S Curve Equation'!$B$12)*'S Curve Equation'!$B$10))+'S Curve Equation'!$B$13)*'S Curve Equation'!$B$14</f>
        <v>0.77969984949117199</v>
      </c>
      <c r="O152" s="34">
        <f>(1/(1+EXP(('S Curve Equation'!$B$11-O107*'S Curve Equation'!$B$12)*'S Curve Equation'!$B$10))+'S Curve Equation'!$B$13)*'S Curve Equation'!$B$14</f>
        <v>0.77855496097415611</v>
      </c>
      <c r="P152" s="34">
        <f>(1/(1+EXP(('S Curve Equation'!$B$11-P107*'S Curve Equation'!$B$12)*'S Curve Equation'!$B$10))+'S Curve Equation'!$B$13)*'S Curve Equation'!$B$14</f>
        <v>0.77741653471275862</v>
      </c>
      <c r="Q152" s="34">
        <f>(1/(1+EXP(('S Curve Equation'!$B$11-Q107*'S Curve Equation'!$B$12)*'S Curve Equation'!$B$10))+'S Curve Equation'!$B$13)*'S Curve Equation'!$B$14</f>
        <v>0.77628453871501557</v>
      </c>
      <c r="R152" s="34">
        <f>(1/(1+EXP(('S Curve Equation'!$B$11-R107*'S Curve Equation'!$B$12)*'S Curve Equation'!$B$10))+'S Curve Equation'!$B$13)*'S Curve Equation'!$B$14</f>
        <v>0.77515894068984126</v>
      </c>
      <c r="S152" s="34">
        <f>(1/(1+EXP(('S Curve Equation'!$B$11-S107*'S Curve Equation'!$B$12)*'S Curve Equation'!$B$10))+'S Curve Equation'!$B$13)*'S Curve Equation'!$B$14</f>
        <v>0.77403970806776667</v>
      </c>
      <c r="T152" s="34">
        <f>(1/(1+EXP(('S Curve Equation'!$B$11-T107*'S Curve Equation'!$B$12)*'S Curve Equation'!$B$10))+'S Curve Equation'!$B$13)*'S Curve Equation'!$B$14</f>
        <v>0.77292680802093394</v>
      </c>
      <c r="U152" s="34">
        <f>(1/(1+EXP(('S Curve Equation'!$B$11-U107*'S Curve Equation'!$B$12)*'S Curve Equation'!$B$10))+'S Curve Equation'!$B$13)*'S Curve Equation'!$B$14</f>
        <v>0.7718202074823689</v>
      </c>
      <c r="V152" s="34">
        <f>(1/(1+EXP(('S Curve Equation'!$B$11-V107*'S Curve Equation'!$B$12)*'S Curve Equation'!$B$10))+'S Curve Equation'!$B$13)*'S Curve Equation'!$B$14</f>
        <v>0.7707198731645577</v>
      </c>
      <c r="W152" s="34">
        <f>(1/(1+EXP(('S Curve Equation'!$B$11-W107*'S Curve Equation'!$B$12)*'S Curve Equation'!$B$10))+'S Curve Equation'!$B$13)*'S Curve Equation'!$B$14</f>
        <v>0.76962577157733991</v>
      </c>
      <c r="X152" s="34">
        <f>(1/(1+EXP(('S Curve Equation'!$B$11-X107*'S Curve Equation'!$B$12)*'S Curve Equation'!$B$10))+'S Curve Equation'!$B$13)*'S Curve Equation'!$B$14</f>
        <v>0.76853786904516019</v>
      </c>
      <c r="Y152" s="34">
        <f>(1/(1+EXP(('S Curve Equation'!$B$11-Y107*'S Curve Equation'!$B$12)*'S Curve Equation'!$B$10))+'S Curve Equation'!$B$13)*'S Curve Equation'!$B$14</f>
        <v>0.76745613172366667</v>
      </c>
      <c r="Z152" s="34">
        <f>(1/(1+EXP(('S Curve Equation'!$B$11-Z107*'S Curve Equation'!$B$12)*'S Curve Equation'!$B$10))+'S Curve Equation'!$B$13)*'S Curve Equation'!$B$14</f>
        <v>0.76638052561571124</v>
      </c>
      <c r="AA152" s="34">
        <f>(1/(1+EXP(('S Curve Equation'!$B$11-AA107*'S Curve Equation'!$B$12)*'S Curve Equation'!$B$10))+'S Curve Equation'!$B$13)*'S Curve Equation'!$B$14</f>
        <v>0.7653110165867486</v>
      </c>
      <c r="AB152" s="34">
        <f>(1/(1+EXP(('S Curve Equation'!$B$11-AB107*'S Curve Equation'!$B$12)*'S Curve Equation'!$B$10))+'S Curve Equation'!$B$13)*'S Curve Equation'!$B$14</f>
        <v>0.76424757037965119</v>
      </c>
      <c r="AC152" s="34">
        <f>(1/(1+EXP(('S Curve Equation'!$B$11-AC107*'S Curve Equation'!$B$12)*'S Curve Equation'!$B$10))+'S Curve Equation'!$B$13)*'S Curve Equation'!$B$14</f>
        <v>0.76319015262898526</v>
      </c>
      <c r="AD152" s="34">
        <f>(1/(1+EXP(('S Curve Equation'!$B$11-AD107*'S Curve Equation'!$B$12)*'S Curve Equation'!$B$10))+'S Curve Equation'!$B$13)*'S Curve Equation'!$B$14</f>
        <v>0.76213872887472478</v>
      </c>
      <c r="AE152" s="34">
        <f>(1/(1+EXP(('S Curve Equation'!$B$11-AE107*'S Curve Equation'!$B$12)*'S Curve Equation'!$B$10))+'S Curve Equation'!$B$13)*'S Curve Equation'!$B$14</f>
        <v>0.76109326457546156</v>
      </c>
      <c r="AF152" s="34">
        <f>(1/(1+EXP(('S Curve Equation'!$B$11-AF107*'S Curve Equation'!$B$12)*'S Curve Equation'!$B$10))+'S Curve Equation'!$B$13)*'S Curve Equation'!$B$14</f>
        <v>0.76005372512110014</v>
      </c>
    </row>
    <row r="153" spans="1:32" x14ac:dyDescent="0.2">
      <c r="A153" s="12" t="s">
        <v>101</v>
      </c>
      <c r="B153" s="34">
        <f>(1/(1+EXP(('S Curve Equation'!$B$11-B108*'S Curve Equation'!$B$12)*'S Curve Equation'!$B$10))+'S Curve Equation'!$B$13)*'S Curve Equation'!$B$14</f>
        <v>0.87899999999999978</v>
      </c>
      <c r="C153" s="34">
        <f>(1/(1+EXP(('S Curve Equation'!$B$11-C108*'S Curve Equation'!$B$12)*'S Curve Equation'!$B$10))+'S Curve Equation'!$B$13)*'S Curve Equation'!$B$14</f>
        <v>0.87816866082803169</v>
      </c>
      <c r="D153" s="34">
        <f>(1/(1+EXP(('S Curve Equation'!$B$11-D108*'S Curve Equation'!$B$12)*'S Curve Equation'!$B$10))+'S Curve Equation'!$B$13)*'S Curve Equation'!$B$14</f>
        <v>0.87729443453187983</v>
      </c>
      <c r="E153" s="34">
        <f>(1/(1+EXP(('S Curve Equation'!$B$11-E108*'S Curve Equation'!$B$12)*'S Curve Equation'!$B$10))+'S Curve Equation'!$B$13)*'S Curve Equation'!$B$14</f>
        <v>0.87643733413126768</v>
      </c>
      <c r="F153" s="34">
        <f>(1/(1+EXP(('S Curve Equation'!$B$11-F108*'S Curve Equation'!$B$12)*'S Curve Equation'!$B$10))+'S Curve Equation'!$B$13)*'S Curve Equation'!$B$14</f>
        <v>0.87559113633668939</v>
      </c>
      <c r="G153" s="34">
        <f>(1/(1+EXP(('S Curve Equation'!$B$11-G108*'S Curve Equation'!$B$12)*'S Curve Equation'!$B$10))+'S Curve Equation'!$B$13)*'S Curve Equation'!$B$14</f>
        <v>0.8747124215769726</v>
      </c>
      <c r="H153" s="34">
        <f>(1/(1+EXP(('S Curve Equation'!$B$11-H108*'S Curve Equation'!$B$12)*'S Curve Equation'!$B$10))+'S Curve Equation'!$B$13)*'S Curve Equation'!$B$14</f>
        <v>0.8737936492935765</v>
      </c>
      <c r="I153" s="34">
        <f>(1/(1+EXP(('S Curve Equation'!$B$11-I108*'S Curve Equation'!$B$12)*'S Curve Equation'!$B$10))+'S Curve Equation'!$B$13)*'S Curve Equation'!$B$14</f>
        <v>0.8728181015069979</v>
      </c>
      <c r="J153" s="34">
        <f>(1/(1+EXP(('S Curve Equation'!$B$11-J108*'S Curve Equation'!$B$12)*'S Curve Equation'!$B$10))+'S Curve Equation'!$B$13)*'S Curve Equation'!$B$14</f>
        <v>0.87179377768886834</v>
      </c>
      <c r="K153" s="34">
        <f>(1/(1+EXP(('S Curve Equation'!$B$11-K108*'S Curve Equation'!$B$12)*'S Curve Equation'!$B$10))+'S Curve Equation'!$B$13)*'S Curve Equation'!$B$14</f>
        <v>0.87079098453779724</v>
      </c>
      <c r="L153" s="34">
        <f>(1/(1+EXP(('S Curve Equation'!$B$11-L108*'S Curve Equation'!$B$12)*'S Curve Equation'!$B$10))+'S Curve Equation'!$B$13)*'S Curve Equation'!$B$14</f>
        <v>0.87013691269824778</v>
      </c>
      <c r="M153" s="34">
        <f>(1/(1+EXP(('S Curve Equation'!$B$11-M108*'S Curve Equation'!$B$12)*'S Curve Equation'!$B$10))+'S Curve Equation'!$B$13)*'S Curve Equation'!$B$14</f>
        <v>0.86926282604257976</v>
      </c>
      <c r="N153" s="34">
        <f>(1/(1+EXP(('S Curve Equation'!$B$11-N108*'S Curve Equation'!$B$12)*'S Curve Equation'!$B$10))+'S Curve Equation'!$B$13)*'S Curve Equation'!$B$14</f>
        <v>0.8683922738336679</v>
      </c>
      <c r="O153" s="34">
        <f>(1/(1+EXP(('S Curve Equation'!$B$11-O108*'S Curve Equation'!$B$12)*'S Curve Equation'!$B$10))+'S Curve Equation'!$B$13)*'S Curve Equation'!$B$14</f>
        <v>0.86752525650167445</v>
      </c>
      <c r="P153" s="34">
        <f>(1/(1+EXP(('S Curve Equation'!$B$11-P108*'S Curve Equation'!$B$12)*'S Curve Equation'!$B$10))+'S Curve Equation'!$B$13)*'S Curve Equation'!$B$14</f>
        <v>0.8666617739009711</v>
      </c>
      <c r="Q153" s="34">
        <f>(1/(1+EXP(('S Curve Equation'!$B$11-Q108*'S Curve Equation'!$B$12)*'S Curve Equation'!$B$10))+'S Curve Equation'!$B$13)*'S Curve Equation'!$B$14</f>
        <v>0.86580182532854366</v>
      </c>
      <c r="R153" s="34">
        <f>(1/(1+EXP(('S Curve Equation'!$B$11-R108*'S Curve Equation'!$B$12)*'S Curve Equation'!$B$10))+'S Curve Equation'!$B$13)*'S Curve Equation'!$B$14</f>
        <v>0.86494540954192822</v>
      </c>
      <c r="S153" s="34">
        <f>(1/(1+EXP(('S Curve Equation'!$B$11-S108*'S Curve Equation'!$B$12)*'S Curve Equation'!$B$10))+'S Curve Equation'!$B$13)*'S Curve Equation'!$B$14</f>
        <v>0.86409252477668519</v>
      </c>
      <c r="T153" s="34">
        <f>(1/(1+EXP(('S Curve Equation'!$B$11-T108*'S Curve Equation'!$B$12)*'S Curve Equation'!$B$10))+'S Curve Equation'!$B$13)*'S Curve Equation'!$B$14</f>
        <v>0.863243168763421</v>
      </c>
      <c r="U153" s="34">
        <f>(1/(1+EXP(('S Curve Equation'!$B$11-U108*'S Curve Equation'!$B$12)*'S Curve Equation'!$B$10))+'S Curve Equation'!$B$13)*'S Curve Equation'!$B$14</f>
        <v>0.86239733874436575</v>
      </c>
      <c r="V153" s="34">
        <f>(1/(1+EXP(('S Curve Equation'!$B$11-V108*'S Curve Equation'!$B$12)*'S Curve Equation'!$B$10))+'S Curve Equation'!$B$13)*'S Curve Equation'!$B$14</f>
        <v>0.86155503148952539</v>
      </c>
      <c r="W153" s="34">
        <f>(1/(1+EXP(('S Curve Equation'!$B$11-W108*'S Curve Equation'!$B$12)*'S Curve Equation'!$B$10))+'S Curve Equation'!$B$13)*'S Curve Equation'!$B$14</f>
        <v>0.86071624331240015</v>
      </c>
      <c r="X153" s="34">
        <f>(1/(1+EXP(('S Curve Equation'!$B$11-X108*'S Curve Equation'!$B$12)*'S Curve Equation'!$B$10))+'S Curve Equation'!$B$13)*'S Curve Equation'!$B$14</f>
        <v>0.85988097008530651</v>
      </c>
      <c r="Y153" s="34">
        <f>(1/(1+EXP(('S Curve Equation'!$B$11-Y108*'S Curve Equation'!$B$12)*'S Curve Equation'!$B$10))+'S Curve Equation'!$B$13)*'S Curve Equation'!$B$14</f>
        <v>0.85904920725427913</v>
      </c>
      <c r="Z153" s="34">
        <f>(1/(1+EXP(('S Curve Equation'!$B$11-Z108*'S Curve Equation'!$B$12)*'S Curve Equation'!$B$10))+'S Curve Equation'!$B$13)*'S Curve Equation'!$B$14</f>
        <v>0.85822094985359199</v>
      </c>
      <c r="AA153" s="34">
        <f>(1/(1+EXP(('S Curve Equation'!$B$11-AA108*'S Curve Equation'!$B$12)*'S Curve Equation'!$B$10))+'S Curve Equation'!$B$13)*'S Curve Equation'!$B$14</f>
        <v>0.85739619251988952</v>
      </c>
      <c r="AB153" s="34">
        <f>(1/(1+EXP(('S Curve Equation'!$B$11-AB108*'S Curve Equation'!$B$12)*'S Curve Equation'!$B$10))+'S Curve Equation'!$B$13)*'S Curve Equation'!$B$14</f>
        <v>0.85657492950593939</v>
      </c>
      <c r="AC153" s="34">
        <f>(1/(1+EXP(('S Curve Equation'!$B$11-AC108*'S Curve Equation'!$B$12)*'S Curve Equation'!$B$10))+'S Curve Equation'!$B$13)*'S Curve Equation'!$B$14</f>
        <v>0.85575715469402713</v>
      </c>
      <c r="AD153" s="34">
        <f>(1/(1+EXP(('S Curve Equation'!$B$11-AD108*'S Curve Equation'!$B$12)*'S Curve Equation'!$B$10))+'S Curve Equation'!$B$13)*'S Curve Equation'!$B$14</f>
        <v>0.85494286160897959</v>
      </c>
      <c r="AE153" s="34">
        <f>(1/(1+EXP(('S Curve Equation'!$B$11-AE108*'S Curve Equation'!$B$12)*'S Curve Equation'!$B$10))+'S Curve Equation'!$B$13)*'S Curve Equation'!$B$14</f>
        <v>0.85413204343085358</v>
      </c>
      <c r="AF153" s="34">
        <f>(1/(1+EXP(('S Curve Equation'!$B$11-AF108*'S Curve Equation'!$B$12)*'S Curve Equation'!$B$10))+'S Curve Equation'!$B$13)*'S Curve Equation'!$B$14</f>
        <v>0.8533246930072711</v>
      </c>
    </row>
    <row r="154" spans="1:32" x14ac:dyDescent="0.2">
      <c r="A154" s="12" t="s">
        <v>104</v>
      </c>
      <c r="B154" s="34">
        <f>(1/(1+EXP(('S Curve Equation'!$B$11-B109*'S Curve Equation'!$B$12)*'S Curve Equation'!$B$10))+'S Curve Equation'!$B$13)*'S Curve Equation'!$B$14</f>
        <v>0.73100000000000009</v>
      </c>
      <c r="C154" s="34">
        <f>(1/(1+EXP(('S Curve Equation'!$B$11-C109*'S Curve Equation'!$B$12)*'S Curve Equation'!$B$10))+'S Curve Equation'!$B$13)*'S Curve Equation'!$B$14</f>
        <v>0.72974658207512821</v>
      </c>
      <c r="D154" s="34">
        <f>(1/(1+EXP(('S Curve Equation'!$B$11-D109*'S Curve Equation'!$B$12)*'S Curve Equation'!$B$10))+'S Curve Equation'!$B$13)*'S Curve Equation'!$B$14</f>
        <v>0.72843195280687056</v>
      </c>
      <c r="E154" s="34">
        <f>(1/(1+EXP(('S Curve Equation'!$B$11-E109*'S Curve Equation'!$B$12)*'S Curve Equation'!$B$10))+'S Curve Equation'!$B$13)*'S Curve Equation'!$B$14</f>
        <v>0.7271464873143334</v>
      </c>
      <c r="F154" s="34">
        <f>(1/(1+EXP(('S Curve Equation'!$B$11-F109*'S Curve Equation'!$B$12)*'S Curve Equation'!$B$10))+'S Curve Equation'!$B$13)*'S Curve Equation'!$B$14</f>
        <v>0.72588066376706828</v>
      </c>
      <c r="G154" s="34">
        <f>(1/(1+EXP(('S Curve Equation'!$B$11-G109*'S Curve Equation'!$B$12)*'S Curve Equation'!$B$10))+'S Curve Equation'!$B$13)*'S Curve Equation'!$B$14</f>
        <v>0.72456963531450014</v>
      </c>
      <c r="H154" s="34">
        <f>(1/(1+EXP(('S Curve Equation'!$B$11-H109*'S Curve Equation'!$B$12)*'S Curve Equation'!$B$10))+'S Curve Equation'!$B$13)*'S Curve Equation'!$B$14</f>
        <v>0.72320256116853598</v>
      </c>
      <c r="I154" s="34">
        <f>(1/(1+EXP(('S Curve Equation'!$B$11-I109*'S Curve Equation'!$B$12)*'S Curve Equation'!$B$10))+'S Curve Equation'!$B$13)*'S Curve Equation'!$B$14</f>
        <v>0.72175514128549123</v>
      </c>
      <c r="J154" s="34">
        <f>(1/(1+EXP(('S Curve Equation'!$B$11-J109*'S Curve Equation'!$B$12)*'S Curve Equation'!$B$10))+'S Curve Equation'!$B$13)*'S Curve Equation'!$B$14</f>
        <v>0.72023989937495581</v>
      </c>
      <c r="K154" s="34">
        <f>(1/(1+EXP(('S Curve Equation'!$B$11-K109*'S Curve Equation'!$B$12)*'S Curve Equation'!$B$10))+'S Curve Equation'!$B$13)*'S Curve Equation'!$B$14</f>
        <v>0.71876098468468752</v>
      </c>
      <c r="L154" s="34">
        <f>(1/(1+EXP(('S Curve Equation'!$B$11-L109*'S Curve Equation'!$B$12)*'S Curve Equation'!$B$10))+'S Curve Equation'!$B$13)*'S Curve Equation'!$B$14</f>
        <v>0.71779873361770585</v>
      </c>
      <c r="M154" s="34">
        <f>(1/(1+EXP(('S Curve Equation'!$B$11-M109*'S Curve Equation'!$B$12)*'S Curve Equation'!$B$10))+'S Curve Equation'!$B$13)*'S Curve Equation'!$B$14</f>
        <v>0.71651570723336455</v>
      </c>
      <c r="N154" s="34">
        <f>(1/(1+EXP(('S Curve Equation'!$B$11-N109*'S Curve Equation'!$B$12)*'S Curve Equation'!$B$10))+'S Curve Equation'!$B$13)*'S Curve Equation'!$B$14</f>
        <v>0.71524115105136898</v>
      </c>
      <c r="O154" s="34">
        <f>(1/(1+EXP(('S Curve Equation'!$B$11-O109*'S Curve Equation'!$B$12)*'S Curve Equation'!$B$10))+'S Curve Equation'!$B$13)*'S Curve Equation'!$B$14</f>
        <v>0.71397500470695308</v>
      </c>
      <c r="P154" s="34">
        <f>(1/(1+EXP(('S Curve Equation'!$B$11-P109*'S Curve Equation'!$B$12)*'S Curve Equation'!$B$10))+'S Curve Equation'!$B$13)*'S Curve Equation'!$B$14</f>
        <v>0.71271720790248971</v>
      </c>
      <c r="Q154" s="34">
        <f>(1/(1+EXP(('S Curve Equation'!$B$11-Q109*'S Curve Equation'!$B$12)*'S Curve Equation'!$B$10))+'S Curve Equation'!$B$13)*'S Curve Equation'!$B$14</f>
        <v>0.71146770042607255</v>
      </c>
      <c r="R154" s="34">
        <f>(1/(1+EXP(('S Curve Equation'!$B$11-R109*'S Curve Equation'!$B$12)*'S Curve Equation'!$B$10))+'S Curve Equation'!$B$13)*'S Curve Equation'!$B$14</f>
        <v>0.71022642216922149</v>
      </c>
      <c r="S154" s="34">
        <f>(1/(1+EXP(('S Curve Equation'!$B$11-S109*'S Curve Equation'!$B$12)*'S Curve Equation'!$B$10))+'S Curve Equation'!$B$13)*'S Curve Equation'!$B$14</f>
        <v>0.70899331314373526</v>
      </c>
      <c r="T154" s="34">
        <f>(1/(1+EXP(('S Curve Equation'!$B$11-T109*'S Curve Equation'!$B$12)*'S Curve Equation'!$B$10))+'S Curve Equation'!$B$13)*'S Curve Equation'!$B$14</f>
        <v>0.70776831349772673</v>
      </c>
      <c r="U154" s="34">
        <f>(1/(1+EXP(('S Curve Equation'!$B$11-U109*'S Curve Equation'!$B$12)*'S Curve Equation'!$B$10))+'S Curve Equation'!$B$13)*'S Curve Equation'!$B$14</f>
        <v>0.70655136353087133</v>
      </c>
      <c r="V154" s="34">
        <f>(1/(1+EXP(('S Curve Equation'!$B$11-V109*'S Curve Equation'!$B$12)*'S Curve Equation'!$B$10))+'S Curve Equation'!$B$13)*'S Curve Equation'!$B$14</f>
        <v>0.70534240370890189</v>
      </c>
      <c r="W154" s="34">
        <f>(1/(1+EXP(('S Curve Equation'!$B$11-W109*'S Curve Equation'!$B$12)*'S Curve Equation'!$B$10))+'S Curve Equation'!$B$13)*'S Curve Equation'!$B$14</f>
        <v>0.70414137467736515</v>
      </c>
      <c r="X154" s="34">
        <f>(1/(1+EXP(('S Curve Equation'!$B$11-X109*'S Curve Equation'!$B$12)*'S Curve Equation'!$B$10))+'S Curve Equation'!$B$13)*'S Curve Equation'!$B$14</f>
        <v>0.70294821727469492</v>
      </c>
      <c r="Y154" s="34">
        <f>(1/(1+EXP(('S Curve Equation'!$B$11-Y109*'S Curve Equation'!$B$12)*'S Curve Equation'!$B$10))+'S Curve Equation'!$B$13)*'S Curve Equation'!$B$14</f>
        <v>0.70176287254459346</v>
      </c>
      <c r="Z154" s="34">
        <f>(1/(1+EXP(('S Curve Equation'!$B$11-Z109*'S Curve Equation'!$B$12)*'S Curve Equation'!$B$10))+'S Curve Equation'!$B$13)*'S Curve Equation'!$B$14</f>
        <v>0.70058528174777779</v>
      </c>
      <c r="AA154" s="34">
        <f>(1/(1+EXP(('S Curve Equation'!$B$11-AA109*'S Curve Equation'!$B$12)*'S Curve Equation'!$B$10))+'S Curve Equation'!$B$13)*'S Curve Equation'!$B$14</f>
        <v>0.69941538637310141</v>
      </c>
      <c r="AB154" s="34">
        <f>(1/(1+EXP(('S Curve Equation'!$B$11-AB109*'S Curve Equation'!$B$12)*'S Curve Equation'!$B$10))+'S Curve Equation'!$B$13)*'S Curve Equation'!$B$14</f>
        <v>0.6982531281480685</v>
      </c>
      <c r="AC154" s="34">
        <f>(1/(1+EXP(('S Curve Equation'!$B$11-AC109*'S Curve Equation'!$B$12)*'S Curve Equation'!$B$10))+'S Curve Equation'!$B$13)*'S Curve Equation'!$B$14</f>
        <v>0.6970984490487907</v>
      </c>
      <c r="AD154" s="34">
        <f>(1/(1+EXP(('S Curve Equation'!$B$11-AD109*'S Curve Equation'!$B$12)*'S Curve Equation'!$B$10))+'S Curve Equation'!$B$13)*'S Curve Equation'!$B$14</f>
        <v>0.69595129130936872</v>
      </c>
      <c r="AE154" s="34">
        <f>(1/(1+EXP(('S Curve Equation'!$B$11-AE109*'S Curve Equation'!$B$12)*'S Curve Equation'!$B$10))+'S Curve Equation'!$B$13)*'S Curve Equation'!$B$14</f>
        <v>0.69481159743076526</v>
      </c>
      <c r="AF154" s="34">
        <f>(1/(1+EXP(('S Curve Equation'!$B$11-AF109*'S Curve Equation'!$B$12)*'S Curve Equation'!$B$10))+'S Curve Equation'!$B$13)*'S Curve Equation'!$B$14</f>
        <v>0.69367931018915263</v>
      </c>
    </row>
    <row r="155" spans="1:32" x14ac:dyDescent="0.2">
      <c r="A155" s="12" t="s">
        <v>36</v>
      </c>
      <c r="B155" s="34">
        <f>(1/(1+EXP(('S Curve Equation'!$B$11-B110*'S Curve Equation'!$B$12)*'S Curve Equation'!$B$10))+'S Curve Equation'!$B$13)*'S Curve Equation'!$B$14</f>
        <v>0.83449167482859943</v>
      </c>
      <c r="C155" s="34">
        <f>(1/(1+EXP(('S Curve Equation'!$B$11-C110*'S Curve Equation'!$B$12)*'S Curve Equation'!$B$10))+'S Curve Equation'!$B$13)*'S Curve Equation'!$B$14</f>
        <v>0.83349276044076093</v>
      </c>
      <c r="D155" s="34">
        <f>(1/(1+EXP(('S Curve Equation'!$B$11-D110*'S Curve Equation'!$B$12)*'S Curve Equation'!$B$10))+'S Curve Equation'!$B$13)*'S Curve Equation'!$B$14</f>
        <v>0.83244325892281146</v>
      </c>
      <c r="E155" s="34">
        <f>(1/(1+EXP(('S Curve Equation'!$B$11-E110*'S Curve Equation'!$B$12)*'S Curve Equation'!$B$10))+'S Curve Equation'!$B$13)*'S Curve Equation'!$B$14</f>
        <v>0.83141525305322295</v>
      </c>
      <c r="F155" s="34">
        <f>(1/(1+EXP(('S Curve Equation'!$B$11-F110*'S Curve Equation'!$B$12)*'S Curve Equation'!$B$10))+'S Curve Equation'!$B$13)*'S Curve Equation'!$B$14</f>
        <v>0.8304012289894489</v>
      </c>
      <c r="G155" s="34">
        <f>(1/(1+EXP(('S Curve Equation'!$B$11-G110*'S Curve Equation'!$B$12)*'S Curve Equation'!$B$10))+'S Curve Equation'!$B$13)*'S Curve Equation'!$B$14</f>
        <v>0.82934918658750856</v>
      </c>
      <c r="H155" s="34">
        <f>(1/(1+EXP(('S Curve Equation'!$B$11-H110*'S Curve Equation'!$B$12)*'S Curve Equation'!$B$10))+'S Curve Equation'!$B$13)*'S Curve Equation'!$B$14</f>
        <v>0.82825021320345127</v>
      </c>
      <c r="I155" s="34">
        <f>(1/(1+EXP(('S Curve Equation'!$B$11-I110*'S Curve Equation'!$B$12)*'S Curve Equation'!$B$10))+'S Curve Equation'!$B$13)*'S Curve Equation'!$B$14</f>
        <v>0.82708447363986703</v>
      </c>
      <c r="J155" s="34">
        <f>(1/(1+EXP(('S Curve Equation'!$B$11-J110*'S Curve Equation'!$B$12)*'S Curve Equation'!$B$10))+'S Curve Equation'!$B$13)*'S Curve Equation'!$B$14</f>
        <v>0.82586171153900634</v>
      </c>
      <c r="K155" s="34">
        <f>(1/(1+EXP(('S Curve Equation'!$B$11-K110*'S Curve Equation'!$B$12)*'S Curve Equation'!$B$10))+'S Curve Equation'!$B$13)*'S Curve Equation'!$B$14</f>
        <v>0.82466589797164858</v>
      </c>
      <c r="L155" s="34">
        <f>(1/(1+EXP(('S Curve Equation'!$B$11-L110*'S Curve Equation'!$B$12)*'S Curve Equation'!$B$10))+'S Curve Equation'!$B$13)*'S Curve Equation'!$B$14</f>
        <v>0.82388659029338118</v>
      </c>
      <c r="M155" s="34">
        <f>(1/(1+EXP(('S Curve Equation'!$B$11-M110*'S Curve Equation'!$B$12)*'S Curve Equation'!$B$10))+'S Curve Equation'!$B$13)*'S Curve Equation'!$B$14</f>
        <v>0.82284595353283019</v>
      </c>
      <c r="N155" s="34">
        <f>(1/(1+EXP(('S Curve Equation'!$B$11-N110*'S Curve Equation'!$B$12)*'S Curve Equation'!$B$10))+'S Curve Equation'!$B$13)*'S Curve Equation'!$B$14</f>
        <v>0.82181044454843089</v>
      </c>
      <c r="O155" s="34">
        <f>(1/(1+EXP(('S Curve Equation'!$B$11-O110*'S Curve Equation'!$B$12)*'S Curve Equation'!$B$10))+'S Curve Equation'!$B$13)*'S Curve Equation'!$B$14</f>
        <v>0.82078004876875577</v>
      </c>
      <c r="P155" s="34">
        <f>(1/(1+EXP(('S Curve Equation'!$B$11-P110*'S Curve Equation'!$B$12)*'S Curve Equation'!$B$10))+'S Curve Equation'!$B$13)*'S Curve Equation'!$B$14</f>
        <v>0.81975475111600782</v>
      </c>
      <c r="Q155" s="34">
        <f>(1/(1+EXP(('S Curve Equation'!$B$11-Q110*'S Curve Equation'!$B$12)*'S Curve Equation'!$B$10))+'S Curve Equation'!$B$13)*'S Curve Equation'!$B$14</f>
        <v>0.81873453602767221</v>
      </c>
      <c r="R155" s="34">
        <f>(1/(1+EXP(('S Curve Equation'!$B$11-R110*'S Curve Equation'!$B$12)*'S Curve Equation'!$B$10))+'S Curve Equation'!$B$13)*'S Curve Equation'!$B$14</f>
        <v>0.81771938747751372</v>
      </c>
      <c r="S155" s="34">
        <f>(1/(1+EXP(('S Curve Equation'!$B$11-S110*'S Curve Equation'!$B$12)*'S Curve Equation'!$B$10))+'S Curve Equation'!$B$13)*'S Curve Equation'!$B$14</f>
        <v>0.81670928899592865</v>
      </c>
      <c r="T155" s="34">
        <f>(1/(1+EXP(('S Curve Equation'!$B$11-T110*'S Curve Equation'!$B$12)*'S Curve Equation'!$B$10))+'S Curve Equation'!$B$13)*'S Curve Equation'!$B$14</f>
        <v>0.81570422368967221</v>
      </c>
      <c r="U155" s="34">
        <f>(1/(1+EXP(('S Curve Equation'!$B$11-U110*'S Curve Equation'!$B$12)*'S Curve Equation'!$B$10))+'S Curve Equation'!$B$13)*'S Curve Equation'!$B$14</f>
        <v>0.8147041742609793</v>
      </c>
      <c r="V155" s="34">
        <f>(1/(1+EXP(('S Curve Equation'!$B$11-V110*'S Curve Equation'!$B$12)*'S Curve Equation'!$B$10))+'S Curve Equation'!$B$13)*'S Curve Equation'!$B$14</f>
        <v>0.81370912302609466</v>
      </c>
      <c r="W155" s="34">
        <f>(1/(1+EXP(('S Curve Equation'!$B$11-W110*'S Curve Equation'!$B$12)*'S Curve Equation'!$B$10))+'S Curve Equation'!$B$13)*'S Curve Equation'!$B$14</f>
        <v>0.81271905193322014</v>
      </c>
      <c r="X155" s="34">
        <f>(1/(1+EXP(('S Curve Equation'!$B$11-X110*'S Curve Equation'!$B$12)*'S Curve Equation'!$B$10))+'S Curve Equation'!$B$13)*'S Curve Equation'!$B$14</f>
        <v>0.81173394257991704</v>
      </c>
      <c r="Y155" s="34">
        <f>(1/(1+EXP(('S Curve Equation'!$B$11-Y110*'S Curve Equation'!$B$12)*'S Curve Equation'!$B$10))+'S Curve Equation'!$B$13)*'S Curve Equation'!$B$14</f>
        <v>0.81075377622994782</v>
      </c>
      <c r="Z155" s="34">
        <f>(1/(1+EXP(('S Curve Equation'!$B$11-Z110*'S Curve Equation'!$B$12)*'S Curve Equation'!$B$10))+'S Curve Equation'!$B$13)*'S Curve Equation'!$B$14</f>
        <v>0.80977853382960086</v>
      </c>
      <c r="AA155" s="34">
        <f>(1/(1+EXP(('S Curve Equation'!$B$11-AA110*'S Curve Equation'!$B$12)*'S Curve Equation'!$B$10))+'S Curve Equation'!$B$13)*'S Curve Equation'!$B$14</f>
        <v>0.80880819602349785</v>
      </c>
      <c r="AB155" s="34">
        <f>(1/(1+EXP(('S Curve Equation'!$B$11-AB110*'S Curve Equation'!$B$12)*'S Curve Equation'!$B$10))+'S Curve Equation'!$B$13)*'S Curve Equation'!$B$14</f>
        <v>0.80784274316989413</v>
      </c>
      <c r="AC155" s="34">
        <f>(1/(1+EXP(('S Curve Equation'!$B$11-AC110*'S Curve Equation'!$B$12)*'S Curve Equation'!$B$10))+'S Curve Equation'!$B$13)*'S Curve Equation'!$B$14</f>
        <v>0.80688215535550689</v>
      </c>
      <c r="AD155" s="34">
        <f>(1/(1+EXP(('S Curve Equation'!$B$11-AD110*'S Curve Equation'!$B$12)*'S Curve Equation'!$B$10))+'S Curve Equation'!$B$13)*'S Curve Equation'!$B$14</f>
        <v>0.80592641240985474</v>
      </c>
      <c r="AE155" s="34">
        <f>(1/(1+EXP(('S Curve Equation'!$B$11-AE110*'S Curve Equation'!$B$12)*'S Curve Equation'!$B$10))+'S Curve Equation'!$B$13)*'S Curve Equation'!$B$14</f>
        <v>0.80497549391915291</v>
      </c>
      <c r="AF155" s="34">
        <f>(1/(1+EXP(('S Curve Equation'!$B$11-AF110*'S Curve Equation'!$B$12)*'S Curve Equation'!$B$10))+'S Curve Equation'!$B$13)*'S Curve Equation'!$B$14</f>
        <v>0.80402937923975282</v>
      </c>
    </row>
    <row r="156" spans="1:32" x14ac:dyDescent="0.2">
      <c r="A156" s="12" t="s">
        <v>37</v>
      </c>
      <c r="B156" s="34">
        <f>(1/(1+EXP(('S Curve Equation'!$B$11-B111*'S Curve Equation'!$B$12)*'S Curve Equation'!$B$10))+'S Curve Equation'!$B$13)*'S Curve Equation'!$B$14</f>
        <v>0.69500000000000006</v>
      </c>
      <c r="C156" s="34">
        <f>(1/(1+EXP(('S Curve Equation'!$B$11-C111*'S Curve Equation'!$B$12)*'S Curve Equation'!$B$10))+'S Curve Equation'!$B$13)*'S Curve Equation'!$B$14</f>
        <v>0.69369643370120837</v>
      </c>
      <c r="D156" s="34">
        <f>(1/(1+EXP(('S Curve Equation'!$B$11-D111*'S Curve Equation'!$B$12)*'S Curve Equation'!$B$10))+'S Curve Equation'!$B$13)*'S Curve Equation'!$B$14</f>
        <v>0.69232991528151244</v>
      </c>
      <c r="E156" s="34">
        <f>(1/(1+EXP(('S Curve Equation'!$B$11-E111*'S Curve Equation'!$B$12)*'S Curve Equation'!$B$10))+'S Curve Equation'!$B$13)*'S Curve Equation'!$B$14</f>
        <v>0.69099441074050949</v>
      </c>
      <c r="F156" s="34">
        <f>(1/(1+EXP(('S Curve Equation'!$B$11-F111*'S Curve Equation'!$B$12)*'S Curve Equation'!$B$10))+'S Curve Equation'!$B$13)*'S Curve Equation'!$B$14</f>
        <v>0.68967998603035252</v>
      </c>
      <c r="G156" s="34">
        <f>(1/(1+EXP(('S Curve Equation'!$B$11-G111*'S Curve Equation'!$B$12)*'S Curve Equation'!$B$10))+'S Curve Equation'!$B$13)*'S Curve Equation'!$B$14</f>
        <v>0.68831932291050946</v>
      </c>
      <c r="H156" s="34">
        <f>(1/(1+EXP(('S Curve Equation'!$B$11-H111*'S Curve Equation'!$B$12)*'S Curve Equation'!$B$10))+'S Curve Equation'!$B$13)*'S Curve Equation'!$B$14</f>
        <v>0.68690125075716135</v>
      </c>
      <c r="I156" s="34">
        <f>(1/(1+EXP(('S Curve Equation'!$B$11-I111*'S Curve Equation'!$B$12)*'S Curve Equation'!$B$10))+'S Curve Equation'!$B$13)*'S Curve Equation'!$B$14</f>
        <v>0.68540067682087247</v>
      </c>
      <c r="J156" s="34">
        <f>(1/(1+EXP(('S Curve Equation'!$B$11-J111*'S Curve Equation'!$B$12)*'S Curve Equation'!$B$10))+'S Curve Equation'!$B$13)*'S Curve Equation'!$B$14</f>
        <v>0.68383071399996531</v>
      </c>
      <c r="K156" s="34">
        <f>(1/(1+EXP(('S Curve Equation'!$B$11-K111*'S Curve Equation'!$B$12)*'S Curve Equation'!$B$10))+'S Curve Equation'!$B$13)*'S Curve Equation'!$B$14</f>
        <v>0.68229929832512304</v>
      </c>
      <c r="L156" s="34">
        <f>(1/(1+EXP(('S Curve Equation'!$B$11-L111*'S Curve Equation'!$B$12)*'S Curve Equation'!$B$10))+'S Curve Equation'!$B$13)*'S Curve Equation'!$B$14</f>
        <v>0.68130336783725476</v>
      </c>
      <c r="M156" s="34">
        <f>(1/(1+EXP(('S Curve Equation'!$B$11-M111*'S Curve Equation'!$B$12)*'S Curve Equation'!$B$10))+'S Curve Equation'!$B$13)*'S Curve Equation'!$B$14</f>
        <v>0.67997602182338968</v>
      </c>
      <c r="N156" s="34">
        <f>(1/(1+EXP(('S Curve Equation'!$B$11-N111*'S Curve Equation'!$B$12)*'S Curve Equation'!$B$10))+'S Curve Equation'!$B$13)*'S Curve Equation'!$B$14</f>
        <v>0.67865810114768987</v>
      </c>
      <c r="O156" s="34">
        <f>(1/(1+EXP(('S Curve Equation'!$B$11-O111*'S Curve Equation'!$B$12)*'S Curve Equation'!$B$10))+'S Curve Equation'!$B$13)*'S Curve Equation'!$B$14</f>
        <v>0.67734952830891082</v>
      </c>
      <c r="P156" s="34">
        <f>(1/(1+EXP(('S Curve Equation'!$B$11-P111*'S Curve Equation'!$B$12)*'S Curve Equation'!$B$10))+'S Curve Equation'!$B$13)*'S Curve Equation'!$B$14</f>
        <v>0.67605022617414667</v>
      </c>
      <c r="Q156" s="34">
        <f>(1/(1+EXP(('S Curve Equation'!$B$11-Q111*'S Curve Equation'!$B$12)*'S Curve Equation'!$B$10))+'S Curve Equation'!$B$13)*'S Curve Equation'!$B$14</f>
        <v>0.67476011799276447</v>
      </c>
      <c r="R156" s="34">
        <f>(1/(1+EXP(('S Curve Equation'!$B$11-R111*'S Curve Equation'!$B$12)*'S Curve Equation'!$B$10))+'S Curve Equation'!$B$13)*'S Curve Equation'!$B$14</f>
        <v>0.67347912740948979</v>
      </c>
      <c r="S156" s="34">
        <f>(1/(1+EXP(('S Curve Equation'!$B$11-S111*'S Curve Equation'!$B$12)*'S Curve Equation'!$B$10))+'S Curve Equation'!$B$13)*'S Curve Equation'!$B$14</f>
        <v>0.67220717847666811</v>
      </c>
      <c r="T156" s="34">
        <f>(1/(1+EXP(('S Curve Equation'!$B$11-T111*'S Curve Equation'!$B$12)*'S Curve Equation'!$B$10))+'S Curve Equation'!$B$13)*'S Curve Equation'!$B$14</f>
        <v>0.67094419566574137</v>
      </c>
      <c r="U156" s="34">
        <f>(1/(1+EXP(('S Curve Equation'!$B$11-U111*'S Curve Equation'!$B$12)*'S Curve Equation'!$B$10))+'S Curve Equation'!$B$13)*'S Curve Equation'!$B$14</f>
        <v>0.66969010387796868</v>
      </c>
      <c r="V156" s="34">
        <f>(1/(1+EXP(('S Curve Equation'!$B$11-V111*'S Curve Equation'!$B$12)*'S Curve Equation'!$B$10))+'S Curve Equation'!$B$13)*'S Curve Equation'!$B$14</f>
        <v>0.66844482845443309</v>
      </c>
      <c r="W156" s="34">
        <f>(1/(1+EXP(('S Curve Equation'!$B$11-W111*'S Curve Equation'!$B$12)*'S Curve Equation'!$B$10))+'S Curve Equation'!$B$13)*'S Curve Equation'!$B$14</f>
        <v>0.66720829518534586</v>
      </c>
      <c r="X156" s="34">
        <f>(1/(1+EXP(('S Curve Equation'!$B$11-X111*'S Curve Equation'!$B$12)*'S Curve Equation'!$B$10))+'S Curve Equation'!$B$13)*'S Curve Equation'!$B$14</f>
        <v>0.66598043031870824</v>
      </c>
      <c r="Y156" s="34">
        <f>(1/(1+EXP(('S Curve Equation'!$B$11-Y111*'S Curve Equation'!$B$12)*'S Curve Equation'!$B$10))+'S Curve Equation'!$B$13)*'S Curve Equation'!$B$14</f>
        <v>0.66476116056832546</v>
      </c>
      <c r="Z156" s="34">
        <f>(1/(1+EXP(('S Curve Equation'!$B$11-Z111*'S Curve Equation'!$B$12)*'S Curve Equation'!$B$10))+'S Curve Equation'!$B$13)*'S Curve Equation'!$B$14</f>
        <v>0.66355041312122565</v>
      </c>
      <c r="AA156" s="34">
        <f>(1/(1+EXP(('S Curve Equation'!$B$11-AA111*'S Curve Equation'!$B$12)*'S Curve Equation'!$B$10))+'S Curve Equation'!$B$13)*'S Curve Equation'!$B$14</f>
        <v>0.66234811564450391</v>
      </c>
      <c r="AB156" s="34">
        <f>(1/(1+EXP(('S Curve Equation'!$B$11-AB111*'S Curve Equation'!$B$12)*'S Curve Equation'!$B$10))+'S Curve Equation'!$B$13)*'S Curve Equation'!$B$14</f>
        <v>0.66115419629159922</v>
      </c>
      <c r="AC156" s="34">
        <f>(1/(1+EXP(('S Curve Equation'!$B$11-AC111*'S Curve Equation'!$B$12)*'S Curve Equation'!$B$10))+'S Curve Equation'!$B$13)*'S Curve Equation'!$B$14</f>
        <v>0.65996858370806843</v>
      </c>
      <c r="AD156" s="34">
        <f>(1/(1+EXP(('S Curve Equation'!$B$11-AD111*'S Curve Equation'!$B$12)*'S Curve Equation'!$B$10))+'S Curve Equation'!$B$13)*'S Curve Equation'!$B$14</f>
        <v>0.65879120703682714</v>
      </c>
      <c r="AE156" s="34">
        <f>(1/(1+EXP(('S Curve Equation'!$B$11-AE111*'S Curve Equation'!$B$12)*'S Curve Equation'!$B$10))+'S Curve Equation'!$B$13)*'S Curve Equation'!$B$14</f>
        <v>0.65762199592293491</v>
      </c>
      <c r="AF156" s="34">
        <f>(1/(1+EXP(('S Curve Equation'!$B$11-AF111*'S Curve Equation'!$B$12)*'S Curve Equation'!$B$10))+'S Curve Equation'!$B$13)*'S Curve Equation'!$B$14</f>
        <v>0.65646088051790541</v>
      </c>
    </row>
    <row r="157" spans="1:32" x14ac:dyDescent="0.2">
      <c r="A157" s="12" t="s">
        <v>38</v>
      </c>
      <c r="B157" s="34">
        <f>(1/(1+EXP(('S Curve Equation'!$B$11-B112*'S Curve Equation'!$B$12)*'S Curve Equation'!$B$10))+'S Curve Equation'!$B$13)*'S Curve Equation'!$B$14</f>
        <v>0.71099999999999997</v>
      </c>
      <c r="C157" s="34">
        <f>(1/(1+EXP(('S Curve Equation'!$B$11-C112*'S Curve Equation'!$B$12)*'S Curve Equation'!$B$10))+'S Curve Equation'!$B$13)*'S Curve Equation'!$B$14</f>
        <v>0.70971647092261447</v>
      </c>
      <c r="D157" s="34">
        <f>(1/(1+EXP(('S Curve Equation'!$B$11-D112*'S Curve Equation'!$B$12)*'S Curve Equation'!$B$10))+'S Curve Equation'!$B$13)*'S Curve Equation'!$B$14</f>
        <v>0.70837065305194924</v>
      </c>
      <c r="E157" s="34">
        <f>(1/(1+EXP(('S Curve Equation'!$B$11-E112*'S Curve Equation'!$B$12)*'S Curve Equation'!$B$10))+'S Curve Equation'!$B$13)*'S Curve Equation'!$B$14</f>
        <v>0.70705507887951147</v>
      </c>
      <c r="F157" s="34">
        <f>(1/(1+EXP(('S Curve Equation'!$B$11-F112*'S Curve Equation'!$B$12)*'S Curve Equation'!$B$10))+'S Curve Equation'!$B$13)*'S Curve Equation'!$B$14</f>
        <v>0.70575998059745071</v>
      </c>
      <c r="G157" s="34">
        <f>(1/(1+EXP(('S Curve Equation'!$B$11-G112*'S Curve Equation'!$B$12)*'S Curve Equation'!$B$10))+'S Curve Equation'!$B$13)*'S Curve Equation'!$B$14</f>
        <v>0.70441902198150386</v>
      </c>
      <c r="H157" s="34">
        <f>(1/(1+EXP(('S Curve Equation'!$B$11-H112*'S Curve Equation'!$B$12)*'S Curve Equation'!$B$10))+'S Curve Equation'!$B$13)*'S Curve Equation'!$B$14</f>
        <v>0.70302115965695544</v>
      </c>
      <c r="I157" s="34">
        <f>(1/(1+EXP(('S Curve Equation'!$B$11-I112*'S Curve Equation'!$B$12)*'S Curve Equation'!$B$10))+'S Curve Equation'!$B$13)*'S Curve Equation'!$B$14</f>
        <v>0.70154160970455814</v>
      </c>
      <c r="J157" s="34">
        <f>(1/(1+EXP(('S Curve Equation'!$B$11-J112*'S Curve Equation'!$B$12)*'S Curve Equation'!$B$10))+'S Curve Equation'!$B$13)*'S Curve Equation'!$B$14</f>
        <v>0.69999324587929468</v>
      </c>
      <c r="K157" s="34">
        <f>(1/(1+EXP(('S Curve Equation'!$B$11-K112*'S Curve Equation'!$B$12)*'S Curve Equation'!$B$10))+'S Curve Equation'!$B$13)*'S Curve Equation'!$B$14</f>
        <v>0.69848250844821891</v>
      </c>
      <c r="L157" s="34">
        <f>(1/(1+EXP(('S Curve Equation'!$B$11-L112*'S Curve Equation'!$B$12)*'S Curve Equation'!$B$10))+'S Curve Equation'!$B$13)*'S Curve Equation'!$B$14</f>
        <v>0.69749981920515536</v>
      </c>
      <c r="M157" s="34">
        <f>(1/(1+EXP(('S Curve Equation'!$B$11-M112*'S Curve Equation'!$B$12)*'S Curve Equation'!$B$10))+'S Curve Equation'!$B$13)*'S Curve Equation'!$B$14</f>
        <v>0.69618986819445772</v>
      </c>
      <c r="N157" s="34">
        <f>(1/(1+EXP(('S Curve Equation'!$B$11-N112*'S Curve Equation'!$B$12)*'S Curve Equation'!$B$10))+'S Curve Equation'!$B$13)*'S Curve Equation'!$B$14</f>
        <v>0.69488893402046625</v>
      </c>
      <c r="O157" s="34">
        <f>(1/(1+EXP(('S Curve Equation'!$B$11-O112*'S Curve Equation'!$B$12)*'S Curve Equation'!$B$10))+'S Curve Equation'!$B$13)*'S Curve Equation'!$B$14</f>
        <v>0.6935969467844505</v>
      </c>
      <c r="P157" s="34">
        <f>(1/(1+EXP(('S Curve Equation'!$B$11-P112*'S Curve Equation'!$B$12)*'S Curve Equation'!$B$10))+'S Curve Equation'!$B$13)*'S Curve Equation'!$B$14</f>
        <v>0.69231383681734748</v>
      </c>
      <c r="Q157" s="34">
        <f>(1/(1+EXP(('S Curve Equation'!$B$11-Q112*'S Curve Equation'!$B$12)*'S Curve Equation'!$B$10))+'S Curve Equation'!$B$13)*'S Curve Equation'!$B$14</f>
        <v>0.69103953469597623</v>
      </c>
      <c r="R157" s="34">
        <f>(1/(1+EXP(('S Curve Equation'!$B$11-R112*'S Curve Equation'!$B$12)*'S Curve Equation'!$B$10))+'S Curve Equation'!$B$13)*'S Curve Equation'!$B$14</f>
        <v>0.68977397125838547</v>
      </c>
      <c r="S157" s="34">
        <f>(1/(1+EXP(('S Curve Equation'!$B$11-S112*'S Curve Equation'!$B$12)*'S Curve Equation'!$B$10))+'S Curve Equation'!$B$13)*'S Curve Equation'!$B$14</f>
        <v>0.68851707761835679</v>
      </c>
      <c r="T157" s="34">
        <f>(1/(1+EXP(('S Curve Equation'!$B$11-T112*'S Curve Equation'!$B$12)*'S Curve Equation'!$B$10))+'S Curve Equation'!$B$13)*'S Curve Equation'!$B$14</f>
        <v>0.68726878517909984</v>
      </c>
      <c r="U157" s="34">
        <f>(1/(1+EXP(('S Curve Equation'!$B$11-U112*'S Curve Equation'!$B$12)*'S Curve Equation'!$B$10))+'S Curve Equation'!$B$13)*'S Curve Equation'!$B$14</f>
        <v>0.68602902564617385</v>
      </c>
      <c r="V157" s="34">
        <f>(1/(1+EXP(('S Curve Equation'!$B$11-V112*'S Curve Equation'!$B$12)*'S Curve Equation'!$B$10))+'S Curve Equation'!$B$13)*'S Curve Equation'!$B$14</f>
        <v>0.68479773103966757</v>
      </c>
      <c r="W157" s="34">
        <f>(1/(1+EXP(('S Curve Equation'!$B$11-W112*'S Curve Equation'!$B$12)*'S Curve Equation'!$B$10))+'S Curve Equation'!$B$13)*'S Curve Equation'!$B$14</f>
        <v>0.68357483370565797</v>
      </c>
      <c r="X157" s="34">
        <f>(1/(1+EXP(('S Curve Equation'!$B$11-X112*'S Curve Equation'!$B$12)*'S Curve Equation'!$B$10))+'S Curve Equation'!$B$13)*'S Curve Equation'!$B$14</f>
        <v>0.68236026632700031</v>
      </c>
      <c r="Y157" s="34">
        <f>(1/(1+EXP(('S Curve Equation'!$B$11-Y112*'S Curve Equation'!$B$12)*'S Curve Equation'!$B$10))+'S Curve Equation'!$B$13)*'S Curve Equation'!$B$14</f>
        <v>0.68115396193344335</v>
      </c>
      <c r="Z157" s="34">
        <f>(1/(1+EXP(('S Curve Equation'!$B$11-Z112*'S Curve Equation'!$B$12)*'S Curve Equation'!$B$10))+'S Curve Equation'!$B$13)*'S Curve Equation'!$B$14</f>
        <v>0.67995585391112978</v>
      </c>
      <c r="AA157" s="34">
        <f>(1/(1+EXP(('S Curve Equation'!$B$11-AA112*'S Curve Equation'!$B$12)*'S Curve Equation'!$B$10))+'S Curve Equation'!$B$13)*'S Curve Equation'!$B$14</f>
        <v>0.67876587601148919</v>
      </c>
      <c r="AB157" s="34">
        <f>(1/(1+EXP(('S Curve Equation'!$B$11-AB112*'S Curve Equation'!$B$12)*'S Curve Equation'!$B$10))+'S Curve Equation'!$B$13)*'S Curve Equation'!$B$14</f>
        <v>0.6775839623595451</v>
      </c>
      <c r="AC157" s="34">
        <f>(1/(1+EXP(('S Curve Equation'!$B$11-AC112*'S Curve Equation'!$B$12)*'S Curve Equation'!$B$10))+'S Curve Equation'!$B$13)*'S Curve Equation'!$B$14</f>
        <v>0.67641004746168609</v>
      </c>
      <c r="AD157" s="34">
        <f>(1/(1+EXP(('S Curve Equation'!$B$11-AD112*'S Curve Equation'!$B$12)*'S Curve Equation'!$B$10))+'S Curve Equation'!$B$13)*'S Curve Equation'!$B$14</f>
        <v>0.67524406621288247</v>
      </c>
      <c r="AE157" s="34">
        <f>(1/(1+EXP(('S Curve Equation'!$B$11-AE112*'S Curve Equation'!$B$12)*'S Curve Equation'!$B$10))+'S Curve Equation'!$B$13)*'S Curve Equation'!$B$14</f>
        <v>0.67408595390341686</v>
      </c>
      <c r="AF157" s="34">
        <f>(1/(1+EXP(('S Curve Equation'!$B$11-AF112*'S Curve Equation'!$B$12)*'S Curve Equation'!$B$10))+'S Curve Equation'!$B$13)*'S Curve Equation'!$B$14</f>
        <v>0.67293564622511304</v>
      </c>
    </row>
    <row r="158" spans="1:32" x14ac:dyDescent="0.2">
      <c r="A158" s="12" t="s">
        <v>39</v>
      </c>
      <c r="B158" s="34">
        <f>(1/(1+EXP(('S Curve Equation'!$B$11-B113*'S Curve Equation'!$B$12)*'S Curve Equation'!$B$10))+'S Curve Equation'!$B$13)*'S Curve Equation'!$B$14</f>
        <v>0.76700000000000002</v>
      </c>
      <c r="C158" s="34">
        <f>(1/(1+EXP(('S Curve Equation'!$B$11-C113*'S Curve Equation'!$B$12)*'S Curve Equation'!$B$10))+'S Curve Equation'!$B$13)*'S Curve Equation'!$B$14</f>
        <v>0.76581561642440121</v>
      </c>
      <c r="D158" s="34">
        <f>(1/(1+EXP(('S Curve Equation'!$B$11-D113*'S Curve Equation'!$B$12)*'S Curve Equation'!$B$10))+'S Curve Equation'!$B$13)*'S Curve Equation'!$B$14</f>
        <v>0.76457270371013863</v>
      </c>
      <c r="E158" s="34">
        <f>(1/(1+EXP(('S Curve Equation'!$B$11-E113*'S Curve Equation'!$B$12)*'S Curve Equation'!$B$10))+'S Curve Equation'!$B$13)*'S Curve Equation'!$B$14</f>
        <v>0.76335668266603873</v>
      </c>
      <c r="F158" s="34">
        <f>(1/(1+EXP(('S Curve Equation'!$B$11-F113*'S Curve Equation'!$B$12)*'S Curve Equation'!$B$10))+'S Curve Equation'!$B$13)*'S Curve Equation'!$B$14</f>
        <v>0.76215858537241143</v>
      </c>
      <c r="G158" s="34">
        <f>(1/(1+EXP(('S Curve Equation'!$B$11-G113*'S Curve Equation'!$B$12)*'S Curve Equation'!$B$10))+'S Curve Equation'!$B$13)*'S Curve Equation'!$B$14</f>
        <v>0.76091701554227154</v>
      </c>
      <c r="H158" s="34">
        <f>(1/(1+EXP(('S Curve Equation'!$B$11-H113*'S Curve Equation'!$B$12)*'S Curve Equation'!$B$10))+'S Curve Equation'!$B$13)*'S Curve Equation'!$B$14</f>
        <v>0.75962162683372669</v>
      </c>
      <c r="I158" s="34">
        <f>(1/(1+EXP(('S Curve Equation'!$B$11-I113*'S Curve Equation'!$B$12)*'S Curve Equation'!$B$10))+'S Curve Equation'!$B$13)*'S Curve Equation'!$B$14</f>
        <v>0.75824928071942155</v>
      </c>
      <c r="J158" s="34">
        <f>(1/(1+EXP(('S Curve Equation'!$B$11-J113*'S Curve Equation'!$B$12)*'S Curve Equation'!$B$10))+'S Curve Equation'!$B$13)*'S Curve Equation'!$B$14</f>
        <v>0.75681172307249356</v>
      </c>
      <c r="K158" s="34">
        <f>(1/(1+EXP(('S Curve Equation'!$B$11-K113*'S Curve Equation'!$B$12)*'S Curve Equation'!$B$10))+'S Curve Equation'!$B$13)*'S Curve Equation'!$B$14</f>
        <v>0.75540773691517249</v>
      </c>
      <c r="L158" s="34">
        <f>(1/(1+EXP(('S Curve Equation'!$B$11-L113*'S Curve Equation'!$B$12)*'S Curve Equation'!$B$10))+'S Curve Equation'!$B$13)*'S Curve Equation'!$B$14</f>
        <v>0.7544937647510056</v>
      </c>
      <c r="M158" s="34">
        <f>(1/(1+EXP(('S Curve Equation'!$B$11-M113*'S Curve Equation'!$B$12)*'S Curve Equation'!$B$10))+'S Curve Equation'!$B$13)*'S Curve Equation'!$B$14</f>
        <v>0.75327453216733775</v>
      </c>
      <c r="N158" s="34">
        <f>(1/(1+EXP(('S Curve Equation'!$B$11-N113*'S Curve Equation'!$B$12)*'S Curve Equation'!$B$10))+'S Curve Equation'!$B$13)*'S Curve Equation'!$B$14</f>
        <v>0.75206269402408243</v>
      </c>
      <c r="O158" s="34">
        <f>(1/(1+EXP(('S Curve Equation'!$B$11-O113*'S Curve Equation'!$B$12)*'S Curve Equation'!$B$10))+'S Curve Equation'!$B$13)*'S Curve Equation'!$B$14</f>
        <v>0.75085820688484517</v>
      </c>
      <c r="P158" s="34">
        <f>(1/(1+EXP(('S Curve Equation'!$B$11-P113*'S Curve Equation'!$B$12)*'S Curve Equation'!$B$10))+'S Curve Equation'!$B$13)*'S Curve Equation'!$B$14</f>
        <v>0.74966102712456451</v>
      </c>
      <c r="Q158" s="34">
        <f>(1/(1+EXP(('S Curve Equation'!$B$11-Q113*'S Curve Equation'!$B$12)*'S Curve Equation'!$B$10))+'S Curve Equation'!$B$13)*'S Curve Equation'!$B$14</f>
        <v>0.74847111095092245</v>
      </c>
      <c r="R158" s="34">
        <f>(1/(1+EXP(('S Curve Equation'!$B$11-R113*'S Curve Equation'!$B$12)*'S Curve Equation'!$B$10))+'S Curve Equation'!$B$13)*'S Curve Equation'!$B$14</f>
        <v>0.74728841442491456</v>
      </c>
      <c r="S158" s="34">
        <f>(1/(1+EXP(('S Curve Equation'!$B$11-S113*'S Curve Equation'!$B$12)*'S Curve Equation'!$B$10))+'S Curve Equation'!$B$13)*'S Curve Equation'!$B$14</f>
        <v>0.74611289348059207</v>
      </c>
      <c r="T158" s="34">
        <f>(1/(1+EXP(('S Curve Equation'!$B$11-T113*'S Curve Equation'!$B$12)*'S Curve Equation'!$B$10))+'S Curve Equation'!$B$13)*'S Curve Equation'!$B$14</f>
        <v>0.7449445039440119</v>
      </c>
      <c r="U158" s="34">
        <f>(1/(1+EXP(('S Curve Equation'!$B$11-U113*'S Curve Equation'!$B$12)*'S Curve Equation'!$B$10))+'S Curve Equation'!$B$13)*'S Curve Equation'!$B$14</f>
        <v>0.74378320155142008</v>
      </c>
      <c r="V158" s="34">
        <f>(1/(1+EXP(('S Curve Equation'!$B$11-V113*'S Curve Equation'!$B$12)*'S Curve Equation'!$B$10))+'S Curve Equation'!$B$13)*'S Curve Equation'!$B$14</f>
        <v>0.74262894196669416</v>
      </c>
      <c r="W158" s="34">
        <f>(1/(1+EXP(('S Curve Equation'!$B$11-W113*'S Curve Equation'!$B$12)*'S Curve Equation'!$B$10))+'S Curve Equation'!$B$13)*'S Curve Equation'!$B$14</f>
        <v>0.74148168079806343</v>
      </c>
      <c r="X158" s="34">
        <f>(1/(1+EXP(('S Curve Equation'!$B$11-X113*'S Curve Equation'!$B$12)*'S Curve Equation'!$B$10))+'S Curve Equation'!$B$13)*'S Curve Equation'!$B$14</f>
        <v>0.74034137361415142</v>
      </c>
      <c r="Y158" s="34">
        <f>(1/(1+EXP(('S Curve Equation'!$B$11-Y113*'S Curve Equation'!$B$12)*'S Curve Equation'!$B$10))+'S Curve Equation'!$B$13)*'S Curve Equation'!$B$14</f>
        <v>0.73920797595933485</v>
      </c>
      <c r="Z158" s="34">
        <f>(1/(1+EXP(('S Curve Equation'!$B$11-Z113*'S Curve Equation'!$B$12)*'S Curve Equation'!$B$10))+'S Curve Equation'!$B$13)*'S Curve Equation'!$B$14</f>
        <v>0.73808144336846748</v>
      </c>
      <c r="AA158" s="34">
        <f>(1/(1+EXP(('S Curve Equation'!$B$11-AA113*'S Curve Equation'!$B$12)*'S Curve Equation'!$B$10))+'S Curve Equation'!$B$13)*'S Curve Equation'!$B$14</f>
        <v>0.7369617313809832</v>
      </c>
      <c r="AB158" s="34">
        <f>(1/(1+EXP(('S Curve Equation'!$B$11-AB113*'S Curve Equation'!$B$12)*'S Curve Equation'!$B$10))+'S Curve Equation'!$B$13)*'S Curve Equation'!$B$14</f>
        <v>0.73584879555438421</v>
      </c>
      <c r="AC158" s="34">
        <f>(1/(1+EXP(('S Curve Equation'!$B$11-AC113*'S Curve Equation'!$B$12)*'S Curve Equation'!$B$10))+'S Curve Equation'!$B$13)*'S Curve Equation'!$B$14</f>
        <v>0.73474259147717025</v>
      </c>
      <c r="AD158" s="34">
        <f>(1/(1+EXP(('S Curve Equation'!$B$11-AD113*'S Curve Equation'!$B$12)*'S Curve Equation'!$B$10))+'S Curve Equation'!$B$13)*'S Curve Equation'!$B$14</f>
        <v>0.73364307478118529</v>
      </c>
      <c r="AE158" s="34">
        <f>(1/(1+EXP(('S Curve Equation'!$B$11-AE113*'S Curve Equation'!$B$12)*'S Curve Equation'!$B$10))+'S Curve Equation'!$B$13)*'S Curve Equation'!$B$14</f>
        <v>0.73255020115344305</v>
      </c>
      <c r="AF158" s="34">
        <f>(1/(1+EXP(('S Curve Equation'!$B$11-AF113*'S Curve Equation'!$B$12)*'S Curve Equation'!$B$10))+'S Curve Equation'!$B$13)*'S Curve Equation'!$B$14</f>
        <v>0.7314639263474193</v>
      </c>
    </row>
    <row r="159" spans="1:32" x14ac:dyDescent="0.2">
      <c r="A159" s="12" t="s">
        <v>40</v>
      </c>
      <c r="B159" s="34">
        <f>(1/(1+EXP(('S Curve Equation'!$B$11-B114*'S Curve Equation'!$B$12)*'S Curve Equation'!$B$10))+'S Curve Equation'!$B$13)*'S Curve Equation'!$B$14</f>
        <v>0.73899999999999999</v>
      </c>
      <c r="C159" s="34">
        <f>(1/(1+EXP(('S Curve Equation'!$B$11-C114*'S Curve Equation'!$B$12)*'S Curve Equation'!$B$10))+'S Curve Equation'!$B$13)*'S Curve Equation'!$B$14</f>
        <v>0.73776024517802197</v>
      </c>
      <c r="D159" s="34">
        <f>(1/(1+EXP(('S Curve Equation'!$B$11-D114*'S Curve Equation'!$B$12)*'S Curve Equation'!$B$10))+'S Curve Equation'!$B$13)*'S Curve Equation'!$B$14</f>
        <v>0.736459790363723</v>
      </c>
      <c r="E159" s="34">
        <f>(1/(1+EXP(('S Curve Equation'!$B$11-E114*'S Curve Equation'!$B$12)*'S Curve Equation'!$B$10))+'S Curve Equation'!$B$13)*'S Curve Equation'!$B$14</f>
        <v>0.73518803088320694</v>
      </c>
      <c r="F159" s="34">
        <f>(1/(1+EXP(('S Curve Equation'!$B$11-F114*'S Curve Equation'!$B$12)*'S Curve Equation'!$B$10))+'S Curve Equation'!$B$13)*'S Curve Equation'!$B$14</f>
        <v>0.73393555545398159</v>
      </c>
      <c r="G159" s="34">
        <f>(1/(1+EXP(('S Curve Equation'!$B$11-G114*'S Curve Equation'!$B$12)*'S Curve Equation'!$B$10))+'S Curve Equation'!$B$13)*'S Curve Equation'!$B$14</f>
        <v>0.73263819684017306</v>
      </c>
      <c r="H159" s="34">
        <f>(1/(1+EXP(('S Curve Equation'!$B$11-H114*'S Curve Equation'!$B$12)*'S Curve Equation'!$B$10))+'S Curve Equation'!$B$13)*'S Curve Equation'!$B$14</f>
        <v>0.73128520934888219</v>
      </c>
      <c r="I159" s="34">
        <f>(1/(1+EXP(('S Curve Equation'!$B$11-I114*'S Curve Equation'!$B$12)*'S Curve Equation'!$B$10))+'S Curve Equation'!$B$13)*'S Curve Equation'!$B$14</f>
        <v>0.72985251801421835</v>
      </c>
      <c r="J159" s="34">
        <f>(1/(1+EXP(('S Curve Equation'!$B$11-J114*'S Curve Equation'!$B$12)*'S Curve Equation'!$B$10))+'S Curve Equation'!$B$13)*'S Curve Equation'!$B$14</f>
        <v>0.72835249031823535</v>
      </c>
      <c r="K159" s="34">
        <f>(1/(1+EXP(('S Curve Equation'!$B$11-K114*'S Curve Equation'!$B$12)*'S Curve Equation'!$B$10))+'S Curve Equation'!$B$13)*'S Curve Equation'!$B$14</f>
        <v>0.72688822390255348</v>
      </c>
      <c r="L159" s="34">
        <f>(1/(1+EXP(('S Curve Equation'!$B$11-L114*'S Curve Equation'!$B$12)*'S Curve Equation'!$B$10))+'S Curve Equation'!$B$13)*'S Curve Equation'!$B$14</f>
        <v>0.72593539720057554</v>
      </c>
      <c r="M159" s="34">
        <f>(1/(1+EXP(('S Curve Equation'!$B$11-M114*'S Curve Equation'!$B$12)*'S Curve Equation'!$B$10))+'S Curve Equation'!$B$13)*'S Curve Equation'!$B$14</f>
        <v>0.72466480656075993</v>
      </c>
      <c r="N159" s="34">
        <f>(1/(1+EXP(('S Curve Equation'!$B$11-N114*'S Curve Equation'!$B$12)*'S Curve Equation'!$B$10))+'S Curve Equation'!$B$13)*'S Curve Equation'!$B$14</f>
        <v>0.72340245684926485</v>
      </c>
      <c r="O159" s="34">
        <f>(1/(1+EXP(('S Curve Equation'!$B$11-O114*'S Curve Equation'!$B$12)*'S Curve Equation'!$B$10))+'S Curve Equation'!$B$13)*'S Curve Equation'!$B$14</f>
        <v>0.72214829150319437</v>
      </c>
      <c r="P159" s="34">
        <f>(1/(1+EXP(('S Curve Equation'!$B$11-P114*'S Curve Equation'!$B$12)*'S Curve Equation'!$B$10))+'S Curve Equation'!$B$13)*'S Curve Equation'!$B$14</f>
        <v>0.72090225396559204</v>
      </c>
      <c r="Q159" s="34">
        <f>(1/(1+EXP(('S Curve Equation'!$B$11-Q114*'S Curve Equation'!$B$12)*'S Curve Equation'!$B$10))+'S Curve Equation'!$B$13)*'S Curve Equation'!$B$14</f>
        <v>0.71966428770481106</v>
      </c>
      <c r="R159" s="34">
        <f>(1/(1+EXP(('S Curve Equation'!$B$11-R114*'S Curve Equation'!$B$12)*'S Curve Equation'!$B$10))+'S Curve Equation'!$B$13)*'S Curve Equation'!$B$14</f>
        <v>0.71843433623301323</v>
      </c>
      <c r="S159" s="34">
        <f>(1/(1+EXP(('S Curve Equation'!$B$11-S114*'S Curve Equation'!$B$12)*'S Curve Equation'!$B$10))+'S Curve Equation'!$B$13)*'S Curve Equation'!$B$14</f>
        <v>0.71721234312381388</v>
      </c>
      <c r="T159" s="34">
        <f>(1/(1+EXP(('S Curve Equation'!$B$11-T114*'S Curve Equation'!$B$12)*'S Curve Equation'!$B$10))+'S Curve Equation'!$B$13)*'S Curve Equation'!$B$14</f>
        <v>0.71599825202911349</v>
      </c>
      <c r="U159" s="34">
        <f>(1/(1+EXP(('S Curve Equation'!$B$11-U114*'S Curve Equation'!$B$12)*'S Curve Equation'!$B$10))+'S Curve Equation'!$B$13)*'S Curve Equation'!$B$14</f>
        <v>0.71479200669513931</v>
      </c>
      <c r="V159" s="34">
        <f>(1/(1+EXP(('S Curve Equation'!$B$11-V114*'S Curve Equation'!$B$12)*'S Curve Equation'!$B$10))+'S Curve Equation'!$B$13)*'S Curve Equation'!$B$14</f>
        <v>0.71359355097773292</v>
      </c>
      <c r="W159" s="34">
        <f>(1/(1+EXP(('S Curve Equation'!$B$11-W114*'S Curve Equation'!$B$12)*'S Curve Equation'!$B$10))+'S Curve Equation'!$B$13)*'S Curve Equation'!$B$14</f>
        <v>0.71240282885690043</v>
      </c>
      <c r="X159" s="34">
        <f>(1/(1+EXP(('S Curve Equation'!$B$11-X114*'S Curve Equation'!$B$12)*'S Curve Equation'!$B$10))+'S Curve Equation'!$B$13)*'S Curve Equation'!$B$14</f>
        <v>0.71121978445067346</v>
      </c>
      <c r="Y159" s="34">
        <f>(1/(1+EXP(('S Curve Equation'!$B$11-Y114*'S Curve Equation'!$B$12)*'S Curve Equation'!$B$10))+'S Curve Equation'!$B$13)*'S Curve Equation'!$B$14</f>
        <v>0.71004436202827892</v>
      </c>
      <c r="Z159" s="34">
        <f>(1/(1+EXP(('S Curve Equation'!$B$11-Z114*'S Curve Equation'!$B$12)*'S Curve Equation'!$B$10))+'S Curve Equation'!$B$13)*'S Curve Equation'!$B$14</f>
        <v>0.70887650602266783</v>
      </c>
      <c r="AA159" s="34">
        <f>(1/(1+EXP(('S Curve Equation'!$B$11-AA114*'S Curve Equation'!$B$12)*'S Curve Equation'!$B$10))+'S Curve Equation'!$B$13)*'S Curve Equation'!$B$14</f>
        <v>0.70771616104241764</v>
      </c>
      <c r="AB159" s="34">
        <f>(1/(1+EXP(('S Curve Equation'!$B$11-AB114*'S Curve Equation'!$B$12)*'S Curve Equation'!$B$10))+'S Curve Equation'!$B$13)*'S Curve Equation'!$B$14</f>
        <v>0.70656327188302159</v>
      </c>
      <c r="AC159" s="34">
        <f>(1/(1+EXP(('S Curve Equation'!$B$11-AC114*'S Curve Equation'!$B$12)*'S Curve Equation'!$B$10))+'S Curve Equation'!$B$13)*'S Curve Equation'!$B$14</f>
        <v>0.70541778353761542</v>
      </c>
      <c r="AD159" s="34">
        <f>(1/(1+EXP(('S Curve Equation'!$B$11-AD114*'S Curve Equation'!$B$12)*'S Curve Equation'!$B$10))+'S Curve Equation'!$B$13)*'S Curve Equation'!$B$14</f>
        <v>0.70427964120712616</v>
      </c>
      <c r="AE159" s="34">
        <f>(1/(1+EXP(('S Curve Equation'!$B$11-AE114*'S Curve Equation'!$B$12)*'S Curve Equation'!$B$10))+'S Curve Equation'!$B$13)*'S Curve Equation'!$B$14</f>
        <v>0.70314879030990396</v>
      </c>
      <c r="AF159" s="34">
        <f>(1/(1+EXP(('S Curve Equation'!$B$11-AF114*'S Curve Equation'!$B$12)*'S Curve Equation'!$B$10))+'S Curve Equation'!$B$13)*'S Curve Equation'!$B$14</f>
        <v>0.7020251764908233</v>
      </c>
    </row>
    <row r="160" spans="1:32" x14ac:dyDescent="0.2">
      <c r="A160" s="12" t="s">
        <v>41</v>
      </c>
      <c r="B160" s="34">
        <f>(1/(1+EXP(('S Curve Equation'!$B$11-B115*'S Curve Equation'!$B$12)*'S Curve Equation'!$B$10))+'S Curve Equation'!$B$13)*'S Curve Equation'!$B$14</f>
        <v>0.78561271676300581</v>
      </c>
      <c r="C160" s="34">
        <f>(1/(1+EXP(('S Curve Equation'!$B$11-C115*'S Curve Equation'!$B$12)*'S Curve Equation'!$B$10))+'S Curve Equation'!$B$13)*'S Curve Equation'!$B$14</f>
        <v>0.78447188469446094</v>
      </c>
      <c r="D160" s="34">
        <f>(1/(1+EXP(('S Curve Equation'!$B$11-D115*'S Curve Equation'!$B$12)*'S Curve Equation'!$B$10))+'S Curve Equation'!$B$13)*'S Curve Equation'!$B$14</f>
        <v>0.7832743125290923</v>
      </c>
      <c r="E160" s="34">
        <f>(1/(1+EXP(('S Curve Equation'!$B$11-E115*'S Curve Equation'!$B$12)*'S Curve Equation'!$B$10))+'S Curve Equation'!$B$13)*'S Curve Equation'!$B$14</f>
        <v>0.78210229186806746</v>
      </c>
      <c r="F160" s="34">
        <f>(1/(1+EXP(('S Curve Equation'!$B$11-F115*'S Curve Equation'!$B$12)*'S Curve Equation'!$B$10))+'S Curve Equation'!$B$13)*'S Curve Equation'!$B$14</f>
        <v>0.78094719970205828</v>
      </c>
      <c r="G160" s="34">
        <f>(1/(1+EXP(('S Curve Equation'!$B$11-G115*'S Curve Equation'!$B$12)*'S Curve Equation'!$B$10))+'S Curve Equation'!$B$13)*'S Curve Equation'!$B$14</f>
        <v>0.77974983309688295</v>
      </c>
      <c r="H160" s="34">
        <f>(1/(1+EXP(('S Curve Equation'!$B$11-H115*'S Curve Equation'!$B$12)*'S Curve Equation'!$B$10))+'S Curve Equation'!$B$13)*'S Curve Equation'!$B$14</f>
        <v>0.7785001714346601</v>
      </c>
      <c r="I160" s="34">
        <f>(1/(1+EXP(('S Curve Equation'!$B$11-I115*'S Curve Equation'!$B$12)*'S Curve Equation'!$B$10))+'S Curve Equation'!$B$13)*'S Curve Equation'!$B$14</f>
        <v>0.7771758329166093</v>
      </c>
      <c r="J160" s="34">
        <f>(1/(1+EXP(('S Curve Equation'!$B$11-J115*'S Curve Equation'!$B$12)*'S Curve Equation'!$B$10))+'S Curve Equation'!$B$13)*'S Curve Equation'!$B$14</f>
        <v>0.77578808411902955</v>
      </c>
      <c r="K160" s="34">
        <f>(1/(1+EXP(('S Curve Equation'!$B$11-K115*'S Curve Equation'!$B$12)*'S Curve Equation'!$B$10))+'S Curve Equation'!$B$13)*'S Curve Equation'!$B$14</f>
        <v>0.77443227068171705</v>
      </c>
      <c r="L160" s="34">
        <f>(1/(1+EXP(('S Curve Equation'!$B$11-L115*'S Curve Equation'!$B$12)*'S Curve Equation'!$B$10))+'S Curve Equation'!$B$13)*'S Curve Equation'!$B$14</f>
        <v>0.7735494075563436</v>
      </c>
      <c r="M160" s="34">
        <f>(1/(1+EXP(('S Curve Equation'!$B$11-M115*'S Curve Equation'!$B$12)*'S Curve Equation'!$B$10))+'S Curve Equation'!$B$13)*'S Curve Equation'!$B$14</f>
        <v>0.77237136714423005</v>
      </c>
      <c r="N160" s="34">
        <f>(1/(1+EXP(('S Curve Equation'!$B$11-N115*'S Curve Equation'!$B$12)*'S Curve Equation'!$B$10))+'S Curve Equation'!$B$13)*'S Curve Equation'!$B$14</f>
        <v>0.77120012416458839</v>
      </c>
      <c r="O160" s="34">
        <f>(1/(1+EXP(('S Curve Equation'!$B$11-O115*'S Curve Equation'!$B$12)*'S Curve Equation'!$B$10))+'S Curve Equation'!$B$13)*'S Curve Equation'!$B$14</f>
        <v>0.7700356436399991</v>
      </c>
      <c r="P160" s="34">
        <f>(1/(1+EXP(('S Curve Equation'!$B$11-P115*'S Curve Equation'!$B$12)*'S Curve Equation'!$B$10))+'S Curve Equation'!$B$13)*'S Curve Equation'!$B$14</f>
        <v>0.7688778902938187</v>
      </c>
      <c r="Q160" s="34">
        <f>(1/(1+EXP(('S Curve Equation'!$B$11-Q115*'S Curve Equation'!$B$12)*'S Curve Equation'!$B$10))+'S Curve Equation'!$B$13)*'S Curve Equation'!$B$14</f>
        <v>0.76772682857231633</v>
      </c>
      <c r="R160" s="34">
        <f>(1/(1+EXP(('S Curve Equation'!$B$11-R115*'S Curve Equation'!$B$12)*'S Curve Equation'!$B$10))+'S Curve Equation'!$B$13)*'S Curve Equation'!$B$14</f>
        <v>0.76658242266600218</v>
      </c>
      <c r="S160" s="34">
        <f>(1/(1+EXP(('S Curve Equation'!$B$11-S115*'S Curve Equation'!$B$12)*'S Curve Equation'!$B$10))+'S Curve Equation'!$B$13)*'S Curve Equation'!$B$14</f>
        <v>0.76544463653016692</v>
      </c>
      <c r="T160" s="34">
        <f>(1/(1+EXP(('S Curve Equation'!$B$11-T115*'S Curve Equation'!$B$12)*'S Curve Equation'!$B$10))+'S Curve Equation'!$B$13)*'S Curve Equation'!$B$14</f>
        <v>0.76431343390466022</v>
      </c>
      <c r="U160" s="34">
        <f>(1/(1+EXP(('S Curve Equation'!$B$11-U115*'S Curve Equation'!$B$12)*'S Curve Equation'!$B$10))+'S Curve Equation'!$B$13)*'S Curve Equation'!$B$14</f>
        <v>0.76318877833292864</v>
      </c>
      <c r="V160" s="34">
        <f>(1/(1+EXP(('S Curve Equation'!$B$11-V115*'S Curve Equation'!$B$12)*'S Curve Equation'!$B$10))+'S Curve Equation'!$B$13)*'S Curve Equation'!$B$14</f>
        <v>0.76207063318034507</v>
      </c>
      <c r="W160" s="34">
        <f>(1/(1+EXP(('S Curve Equation'!$B$11-W115*'S Curve Equation'!$B$12)*'S Curve Equation'!$B$10))+'S Curve Equation'!$B$13)*'S Curve Equation'!$B$14</f>
        <v>0.76095896165183574</v>
      </c>
      <c r="X160" s="34">
        <f>(1/(1+EXP(('S Curve Equation'!$B$11-X115*'S Curve Equation'!$B$12)*'S Curve Equation'!$B$10))+'S Curve Equation'!$B$13)*'S Curve Equation'!$B$14</f>
        <v>0.75985372680885532</v>
      </c>
      <c r="Y160" s="34">
        <f>(1/(1+EXP(('S Curve Equation'!$B$11-Y115*'S Curve Equation'!$B$12)*'S Curve Equation'!$B$10))+'S Curve Equation'!$B$13)*'S Curve Equation'!$B$14</f>
        <v>0.75875489158569709</v>
      </c>
      <c r="Z160" s="34">
        <f>(1/(1+EXP(('S Curve Equation'!$B$11-Z115*'S Curve Equation'!$B$12)*'S Curve Equation'!$B$10))+'S Curve Equation'!$B$13)*'S Curve Equation'!$B$14</f>
        <v>0.7576624188051877</v>
      </c>
      <c r="AA160" s="34">
        <f>(1/(1+EXP(('S Curve Equation'!$B$11-AA115*'S Curve Equation'!$B$12)*'S Curve Equation'!$B$10))+'S Curve Equation'!$B$13)*'S Curve Equation'!$B$14</f>
        <v>0.75657627119377635</v>
      </c>
      <c r="AB160" s="34">
        <f>(1/(1+EXP(('S Curve Equation'!$B$11-AB115*'S Curve Equation'!$B$12)*'S Curve Equation'!$B$10))+'S Curve Equation'!$B$13)*'S Curve Equation'!$B$14</f>
        <v>0.75549641139602708</v>
      </c>
      <c r="AC160" s="34">
        <f>(1/(1+EXP(('S Curve Equation'!$B$11-AC115*'S Curve Equation'!$B$12)*'S Curve Equation'!$B$10))+'S Curve Equation'!$B$13)*'S Curve Equation'!$B$14</f>
        <v>0.75442280198856171</v>
      </c>
      <c r="AD160" s="34">
        <f>(1/(1+EXP(('S Curve Equation'!$B$11-AD115*'S Curve Equation'!$B$12)*'S Curve Equation'!$B$10))+'S Curve Equation'!$B$13)*'S Curve Equation'!$B$14</f>
        <v>0.75335540549343449</v>
      </c>
      <c r="AE160" s="34">
        <f>(1/(1+EXP(('S Curve Equation'!$B$11-AE115*'S Curve Equation'!$B$12)*'S Curve Equation'!$B$10))+'S Curve Equation'!$B$13)*'S Curve Equation'!$B$14</f>
        <v>0.75229418439099505</v>
      </c>
      <c r="AF160" s="34">
        <f>(1/(1+EXP(('S Curve Equation'!$B$11-AF115*'S Curve Equation'!$B$12)*'S Curve Equation'!$B$10))+'S Curve Equation'!$B$13)*'S Curve Equation'!$B$14</f>
        <v>0.75123910113222647</v>
      </c>
    </row>
    <row r="161" spans="1:32" x14ac:dyDescent="0.2">
      <c r="A161" s="12" t="s">
        <v>42</v>
      </c>
      <c r="B161" s="34">
        <f>(1/(1+EXP(('S Curve Equation'!$B$11-B116*'S Curve Equation'!$B$12)*'S Curve Equation'!$B$10))+'S Curve Equation'!$B$13)*'S Curve Equation'!$B$14</f>
        <v>0.6359999999999999</v>
      </c>
      <c r="C161" s="34">
        <f>(1/(1+EXP(('S Curve Equation'!$B$11-C116*'S Curve Equation'!$B$12)*'S Curve Equation'!$B$10))+'S Curve Equation'!$B$13)*'S Curve Equation'!$B$14</f>
        <v>0.63465200459412929</v>
      </c>
      <c r="D161" s="34">
        <f>(1/(1+EXP(('S Curve Equation'!$B$11-D116*'S Curve Equation'!$B$12)*'S Curve Equation'!$B$10))+'S Curve Equation'!$B$13)*'S Curve Equation'!$B$14</f>
        <v>0.63324001680580144</v>
      </c>
      <c r="E161" s="34">
        <f>(1/(1+EXP(('S Curve Equation'!$B$11-E116*'S Curve Equation'!$B$12)*'S Curve Equation'!$B$10))+'S Curve Equation'!$B$13)*'S Curve Equation'!$B$14</f>
        <v>0.63186116426113426</v>
      </c>
      <c r="F161" s="34">
        <f>(1/(1+EXP(('S Curve Equation'!$B$11-F116*'S Curve Equation'!$B$12)*'S Curve Equation'!$B$10))+'S Curve Equation'!$B$13)*'S Curve Equation'!$B$14</f>
        <v>0.63050512370408995</v>
      </c>
      <c r="G161" s="34">
        <f>(1/(1+EXP(('S Curve Equation'!$B$11-G116*'S Curve Equation'!$B$12)*'S Curve Equation'!$B$10))+'S Curve Equation'!$B$13)*'S Curve Equation'!$B$14</f>
        <v>0.62910247215982351</v>
      </c>
      <c r="H161" s="34">
        <f>(1/(1+EXP(('S Curve Equation'!$B$11-H116*'S Curve Equation'!$B$12)*'S Curve Equation'!$B$10))+'S Curve Equation'!$B$13)*'S Curve Equation'!$B$14</f>
        <v>0.62764181739132097</v>
      </c>
      <c r="I161" s="34">
        <f>(1/(1+EXP(('S Curve Equation'!$B$11-I116*'S Curve Equation'!$B$12)*'S Curve Equation'!$B$10))+'S Curve Equation'!$B$13)*'S Curve Equation'!$B$14</f>
        <v>0.62609748730244852</v>
      </c>
      <c r="J161" s="34">
        <f>(1/(1+EXP(('S Curve Equation'!$B$11-J116*'S Curve Equation'!$B$12)*'S Curve Equation'!$B$10))+'S Curve Equation'!$B$13)*'S Curve Equation'!$B$14</f>
        <v>0.62448317468822323</v>
      </c>
      <c r="K161" s="34">
        <f>(1/(1+EXP(('S Curve Equation'!$B$11-K116*'S Curve Equation'!$B$12)*'S Curve Equation'!$B$10))+'S Curve Equation'!$B$13)*'S Curve Equation'!$B$14</f>
        <v>0.62290990128805335</v>
      </c>
      <c r="L161" s="34">
        <f>(1/(1+EXP(('S Curve Equation'!$B$11-L116*'S Curve Equation'!$B$12)*'S Curve Equation'!$B$10))+'S Curve Equation'!$B$13)*'S Curve Equation'!$B$14</f>
        <v>0.62188749038596602</v>
      </c>
      <c r="M161" s="34">
        <f>(1/(1+EXP(('S Curve Equation'!$B$11-M116*'S Curve Equation'!$B$12)*'S Curve Equation'!$B$10))+'S Curve Equation'!$B$13)*'S Curve Equation'!$B$14</f>
        <v>0.62052575704604673</v>
      </c>
      <c r="N161" s="34">
        <f>(1/(1+EXP(('S Curve Equation'!$B$11-N116*'S Curve Equation'!$B$12)*'S Curve Equation'!$B$10))+'S Curve Equation'!$B$13)*'S Curve Equation'!$B$14</f>
        <v>0.61917471317662331</v>
      </c>
      <c r="O161" s="34">
        <f>(1/(1+EXP(('S Curve Equation'!$B$11-O116*'S Curve Equation'!$B$12)*'S Curve Equation'!$B$10))+'S Curve Equation'!$B$13)*'S Curve Equation'!$B$14</f>
        <v>0.61783425428625538</v>
      </c>
      <c r="P161" s="34">
        <f>(1/(1+EXP(('S Curve Equation'!$B$11-P116*'S Curve Equation'!$B$12)*'S Curve Equation'!$B$10))+'S Curve Equation'!$B$13)*'S Curve Equation'!$B$14</f>
        <v>0.61650427680961861</v>
      </c>
      <c r="Q161" s="34">
        <f>(1/(1+EXP(('S Curve Equation'!$B$11-Q116*'S Curve Equation'!$B$12)*'S Curve Equation'!$B$10))+'S Curve Equation'!$B$13)*'S Curve Equation'!$B$14</f>
        <v>0.61518467811036759</v>
      </c>
      <c r="R161" s="34">
        <f>(1/(1+EXP(('S Curve Equation'!$B$11-R116*'S Curve Equation'!$B$12)*'S Curve Equation'!$B$10))+'S Curve Equation'!$B$13)*'S Curve Equation'!$B$14</f>
        <v>0.61387535648332614</v>
      </c>
      <c r="S161" s="34">
        <f>(1/(1+EXP(('S Curve Equation'!$B$11-S116*'S Curve Equation'!$B$12)*'S Curve Equation'!$B$10))+'S Curve Equation'!$B$13)*'S Curve Equation'!$B$14</f>
        <v>0.61257621115602756</v>
      </c>
      <c r="T161" s="34">
        <f>(1/(1+EXP(('S Curve Equation'!$B$11-T116*'S Curve Equation'!$B$12)*'S Curve Equation'!$B$10))+'S Curve Equation'!$B$13)*'S Curve Equation'!$B$14</f>
        <v>0.61128714228964443</v>
      </c>
      <c r="U161" s="34">
        <f>(1/(1+EXP(('S Curve Equation'!$B$11-U116*'S Curve Equation'!$B$12)*'S Curve Equation'!$B$10))+'S Curve Equation'!$B$13)*'S Curve Equation'!$B$14</f>
        <v>0.61000805097934319</v>
      </c>
      <c r="V161" s="34">
        <f>(1/(1+EXP(('S Curve Equation'!$B$11-V116*'S Curve Equation'!$B$12)*'S Curve Equation'!$B$10))+'S Curve Equation'!$B$13)*'S Curve Equation'!$B$14</f>
        <v>0.60873883925409433</v>
      </c>
      <c r="W161" s="34">
        <f>(1/(1+EXP(('S Curve Equation'!$B$11-W116*'S Curve Equation'!$B$12)*'S Curve Equation'!$B$10))+'S Curve Equation'!$B$13)*'S Curve Equation'!$B$14</f>
        <v>0.60747941007595796</v>
      </c>
      <c r="X161" s="34">
        <f>(1/(1+EXP(('S Curve Equation'!$B$11-X116*'S Curve Equation'!$B$12)*'S Curve Equation'!$B$10))+'S Curve Equation'!$B$13)*'S Curve Equation'!$B$14</f>
        <v>0.60622966733890193</v>
      </c>
      <c r="Y161" s="34">
        <f>(1/(1+EXP(('S Curve Equation'!$B$11-Y116*'S Curve Equation'!$B$12)*'S Curve Equation'!$B$10))+'S Curve Equation'!$B$13)*'S Curve Equation'!$B$14</f>
        <v>0.60498951586714278</v>
      </c>
      <c r="Z161" s="34">
        <f>(1/(1+EXP(('S Curve Equation'!$B$11-Z116*'S Curve Equation'!$B$12)*'S Curve Equation'!$B$10))+'S Curve Equation'!$B$13)*'S Curve Equation'!$B$14</f>
        <v>0.6037588614130649</v>
      </c>
      <c r="AA161" s="34">
        <f>(1/(1+EXP(('S Curve Equation'!$B$11-AA116*'S Curve Equation'!$B$12)*'S Curve Equation'!$B$10))+'S Curve Equation'!$B$13)*'S Curve Equation'!$B$14</f>
        <v>0.60253761065473599</v>
      </c>
      <c r="AB161" s="34">
        <f>(1/(1+EXP(('S Curve Equation'!$B$11-AB116*'S Curve Equation'!$B$12)*'S Curve Equation'!$B$10))+'S Curve Equation'!$B$13)*'S Curve Equation'!$B$14</f>
        <v>0.60132567119302638</v>
      </c>
      <c r="AC161" s="34">
        <f>(1/(1+EXP(('S Curve Equation'!$B$11-AC116*'S Curve Equation'!$B$12)*'S Curve Equation'!$B$10))+'S Curve Equation'!$B$13)*'S Curve Equation'!$B$14</f>
        <v>0.60012295154839046</v>
      </c>
      <c r="AD161" s="34">
        <f>(1/(1+EXP(('S Curve Equation'!$B$11-AD116*'S Curve Equation'!$B$12)*'S Curve Equation'!$B$10))+'S Curve Equation'!$B$13)*'S Curve Equation'!$B$14</f>
        <v>0.59892936115728468</v>
      </c>
      <c r="AE161" s="34">
        <f>(1/(1+EXP(('S Curve Equation'!$B$11-AE116*'S Curve Equation'!$B$12)*'S Curve Equation'!$B$10))+'S Curve Equation'!$B$13)*'S Curve Equation'!$B$14</f>
        <v>0.5977448103682943</v>
      </c>
      <c r="AF161" s="34">
        <f>(1/(1+EXP(('S Curve Equation'!$B$11-AF116*'S Curve Equation'!$B$12)*'S Curve Equation'!$B$10))+'S Curve Equation'!$B$13)*'S Curve Equation'!$B$14</f>
        <v>0.59656921043794586</v>
      </c>
    </row>
    <row r="162" spans="1:32" x14ac:dyDescent="0.2">
      <c r="A162" s="12" t="s">
        <v>105</v>
      </c>
      <c r="B162" s="34">
        <f>(1/(1+EXP(('S Curve Equation'!$B$11-B117*'S Curve Equation'!$B$12)*'S Curve Equation'!$B$10))+'S Curve Equation'!$B$13)*'S Curve Equation'!$B$14</f>
        <v>0.80499999999999994</v>
      </c>
      <c r="C162" s="34">
        <f>(1/(1+EXP(('S Curve Equation'!$B$11-C117*'S Curve Equation'!$B$12)*'S Curve Equation'!$B$10))+'S Curve Equation'!$B$13)*'S Curve Equation'!$B$14</f>
        <v>0.8039105379612016</v>
      </c>
      <c r="D162" s="34">
        <f>(1/(1+EXP(('S Curve Equation'!$B$11-D117*'S Curve Equation'!$B$12)*'S Curve Equation'!$B$10))+'S Curve Equation'!$B$13)*'S Curve Equation'!$B$14</f>
        <v>0.80276651356311945</v>
      </c>
      <c r="E162" s="34">
        <f>(1/(1+EXP(('S Curve Equation'!$B$11-E117*'S Curve Equation'!$B$12)*'S Curve Equation'!$B$10))+'S Curve Equation'!$B$13)*'S Curve Equation'!$B$14</f>
        <v>0.8016465249126814</v>
      </c>
      <c r="F162" s="34">
        <f>(1/(1+EXP(('S Curve Equation'!$B$11-F117*'S Curve Equation'!$B$12)*'S Curve Equation'!$B$10))+'S Curve Equation'!$B$13)*'S Curve Equation'!$B$14</f>
        <v>0.80054235272149965</v>
      </c>
      <c r="G162" s="34">
        <f>(1/(1+EXP(('S Curve Equation'!$B$11-G117*'S Curve Equation'!$B$12)*'S Curve Equation'!$B$10))+'S Curve Equation'!$B$13)*'S Curve Equation'!$B$14</f>
        <v>0.79939739272937194</v>
      </c>
      <c r="H162" s="34">
        <f>(1/(1+EXP(('S Curve Equation'!$B$11-H117*'S Curve Equation'!$B$12)*'S Curve Equation'!$B$10))+'S Curve Equation'!$B$13)*'S Curve Equation'!$B$14</f>
        <v>0.79820201820682457</v>
      </c>
      <c r="I162" s="34">
        <f>(1/(1+EXP(('S Curve Equation'!$B$11-I117*'S Curve Equation'!$B$12)*'S Curve Equation'!$B$10))+'S Curve Equation'!$B$13)*'S Curve Equation'!$B$14</f>
        <v>0.79693475674208214</v>
      </c>
      <c r="J162" s="34">
        <f>(1/(1+EXP(('S Curve Equation'!$B$11-J117*'S Curve Equation'!$B$12)*'S Curve Equation'!$B$10))+'S Curve Equation'!$B$13)*'S Curve Equation'!$B$14</f>
        <v>0.7956063176400483</v>
      </c>
      <c r="K162" s="34">
        <f>(1/(1+EXP(('S Curve Equation'!$B$11-K117*'S Curve Equation'!$B$12)*'S Curve Equation'!$B$10))+'S Curve Equation'!$B$13)*'S Curve Equation'!$B$14</f>
        <v>0.79430795582933134</v>
      </c>
      <c r="L162" s="34">
        <f>(1/(1+EXP(('S Curve Equation'!$B$11-L117*'S Curve Equation'!$B$12)*'S Curve Equation'!$B$10))+'S Curve Equation'!$B$13)*'S Curve Equation'!$B$14</f>
        <v>0.79346224189776438</v>
      </c>
      <c r="M162" s="34">
        <f>(1/(1+EXP(('S Curve Equation'!$B$11-M117*'S Curve Equation'!$B$12)*'S Curve Equation'!$B$10))+'S Curve Equation'!$B$13)*'S Curve Equation'!$B$14</f>
        <v>0.7923334505982973</v>
      </c>
      <c r="N162" s="34">
        <f>(1/(1+EXP(('S Curve Equation'!$B$11-N117*'S Curve Equation'!$B$12)*'S Curve Equation'!$B$10))+'S Curve Equation'!$B$13)*'S Curve Equation'!$B$14</f>
        <v>0.79121080991820925</v>
      </c>
      <c r="O162" s="34">
        <f>(1/(1+EXP(('S Curve Equation'!$B$11-O117*'S Curve Equation'!$B$12)*'S Curve Equation'!$B$10))+'S Curve Equation'!$B$13)*'S Curve Equation'!$B$14</f>
        <v>0.79009429334447823</v>
      </c>
      <c r="P162" s="34">
        <f>(1/(1+EXP(('S Curve Equation'!$B$11-P117*'S Curve Equation'!$B$12)*'S Curve Equation'!$B$10))+'S Curve Equation'!$B$13)*'S Curve Equation'!$B$14</f>
        <v>0.78898387396753222</v>
      </c>
      <c r="Q162" s="34">
        <f>(1/(1+EXP(('S Curve Equation'!$B$11-Q117*'S Curve Equation'!$B$12)*'S Curve Equation'!$B$10))+'S Curve Equation'!$B$13)*'S Curve Equation'!$B$14</f>
        <v>0.78787952450360077</v>
      </c>
      <c r="R162" s="34">
        <f>(1/(1+EXP(('S Curve Equation'!$B$11-R117*'S Curve Equation'!$B$12)*'S Curve Equation'!$B$10))+'S Curve Equation'!$B$13)*'S Curve Equation'!$B$14</f>
        <v>0.78678121731631367</v>
      </c>
      <c r="S162" s="34">
        <f>(1/(1+EXP(('S Curve Equation'!$B$11-S117*'S Curve Equation'!$B$12)*'S Curve Equation'!$B$10))+'S Curve Equation'!$B$13)*'S Curve Equation'!$B$14</f>
        <v>0.78568892443755567</v>
      </c>
      <c r="T162" s="34">
        <f>(1/(1+EXP(('S Curve Equation'!$B$11-T117*'S Curve Equation'!$B$12)*'S Curve Equation'!$B$10))+'S Curve Equation'!$B$13)*'S Curve Equation'!$B$14</f>
        <v>0.78460261758760885</v>
      </c>
      <c r="U162" s="34">
        <f>(1/(1+EXP(('S Curve Equation'!$B$11-U117*'S Curve Equation'!$B$12)*'S Curve Equation'!$B$10))+'S Curve Equation'!$B$13)*'S Curve Equation'!$B$14</f>
        <v>0.78352226819459647</v>
      </c>
      <c r="V162" s="34">
        <f>(1/(1+EXP(('S Curve Equation'!$B$11-V117*'S Curve Equation'!$B$12)*'S Curve Equation'!$B$10))+'S Curve Equation'!$B$13)*'S Curve Equation'!$B$14</f>
        <v>0.78244784741325957</v>
      </c>
      <c r="W162" s="34">
        <f>(1/(1+EXP(('S Curve Equation'!$B$11-W117*'S Curve Equation'!$B$12)*'S Curve Equation'!$B$10))+'S Curve Equation'!$B$13)*'S Curve Equation'!$B$14</f>
        <v>0.78137932614306849</v>
      </c>
      <c r="X162" s="34">
        <f>(1/(1+EXP(('S Curve Equation'!$B$11-X117*'S Curve Equation'!$B$12)*'S Curve Equation'!$B$10))+'S Curve Equation'!$B$13)*'S Curve Equation'!$B$14</f>
        <v>0.78031667504571645</v>
      </c>
      <c r="Y162" s="34">
        <f>(1/(1+EXP(('S Curve Equation'!$B$11-Y117*'S Curve Equation'!$B$12)*'S Curve Equation'!$B$10))+'S Curve Equation'!$B$13)*'S Curve Equation'!$B$14</f>
        <v>0.77925986456198459</v>
      </c>
      <c r="Z162" s="34">
        <f>(1/(1+EXP(('S Curve Equation'!$B$11-Z117*'S Curve Equation'!$B$12)*'S Curve Equation'!$B$10))+'S Curve Equation'!$B$13)*'S Curve Equation'!$B$14</f>
        <v>0.77820886492801855</v>
      </c>
      <c r="AA162" s="34">
        <f>(1/(1+EXP(('S Curve Equation'!$B$11-AA117*'S Curve Equation'!$B$12)*'S Curve Equation'!$B$10))+'S Curve Equation'!$B$13)*'S Curve Equation'!$B$14</f>
        <v>0.77716364619103107</v>
      </c>
      <c r="AB162" s="34">
        <f>(1/(1+EXP(('S Curve Equation'!$B$11-AB117*'S Curve Equation'!$B$12)*'S Curve Equation'!$B$10))+'S Curve Equation'!$B$13)*'S Curve Equation'!$B$14</f>
        <v>0.77612417822443125</v>
      </c>
      <c r="AC162" s="34">
        <f>(1/(1+EXP(('S Curve Equation'!$B$11-AC117*'S Curve Equation'!$B$12)*'S Curve Equation'!$B$10))+'S Curve Equation'!$B$13)*'S Curve Equation'!$B$14</f>
        <v>0.77509043074243233</v>
      </c>
      <c r="AD162" s="34">
        <f>(1/(1+EXP(('S Curve Equation'!$B$11-AD117*'S Curve Equation'!$B$12)*'S Curve Equation'!$B$10))+'S Curve Equation'!$B$13)*'S Curve Equation'!$B$14</f>
        <v>0.77406237331411132</v>
      </c>
      <c r="AE162" s="34">
        <f>(1/(1+EXP(('S Curve Equation'!$B$11-AE117*'S Curve Equation'!$B$12)*'S Curve Equation'!$B$10))+'S Curve Equation'!$B$13)*'S Curve Equation'!$B$14</f>
        <v>0.77303997537697988</v>
      </c>
      <c r="AF162" s="34">
        <f>(1/(1+EXP(('S Curve Equation'!$B$11-AF117*'S Curve Equation'!$B$12)*'S Curve Equation'!$B$10))+'S Curve Equation'!$B$13)*'S Curve Equation'!$B$14</f>
        <v>0.77202320625004661</v>
      </c>
    </row>
    <row r="163" spans="1:32" x14ac:dyDescent="0.2">
      <c r="A163" s="12" t="s">
        <v>106</v>
      </c>
      <c r="B163" s="34">
        <f>(1/(1+EXP(('S Curve Equation'!$B$11-B118*'S Curve Equation'!$B$12)*'S Curve Equation'!$B$10))+'S Curve Equation'!$B$13)*'S Curve Equation'!$B$14</f>
        <v>0.80899999999999994</v>
      </c>
      <c r="C163" s="34">
        <f>(1/(1+EXP(('S Curve Equation'!$B$11-C118*'S Curve Equation'!$B$12)*'S Curve Equation'!$B$10))+'S Curve Equation'!$B$13)*'S Curve Equation'!$B$14</f>
        <v>0.80792192446948974</v>
      </c>
      <c r="D163" s="34">
        <f>(1/(1+EXP(('S Curve Equation'!$B$11-D118*'S Curve Equation'!$B$12)*'S Curve Equation'!$B$10))+'S Curve Equation'!$B$13)*'S Curve Equation'!$B$14</f>
        <v>0.80678977763261872</v>
      </c>
      <c r="E163" s="34">
        <f>(1/(1+EXP(('S Curve Equation'!$B$11-E118*'S Curve Equation'!$B$12)*'S Curve Equation'!$B$10))+'S Curve Equation'!$B$13)*'S Curve Equation'!$B$14</f>
        <v>0.80568133860204216</v>
      </c>
      <c r="F163" s="34">
        <f>(1/(1+EXP(('S Curve Equation'!$B$11-F118*'S Curve Equation'!$B$12)*'S Curve Equation'!$B$10))+'S Curve Equation'!$B$13)*'S Curve Equation'!$B$14</f>
        <v>0.80458847719685589</v>
      </c>
      <c r="G163" s="34">
        <f>(1/(1+EXP(('S Curve Equation'!$B$11-G118*'S Curve Equation'!$B$12)*'S Curve Equation'!$B$10))+'S Curve Equation'!$B$13)*'S Curve Equation'!$B$14</f>
        <v>0.80345516660443372</v>
      </c>
      <c r="H163" s="34">
        <f>(1/(1+EXP(('S Curve Equation'!$B$11-H118*'S Curve Equation'!$B$12)*'S Curve Equation'!$B$10))+'S Curve Equation'!$B$13)*'S Curve Equation'!$B$14</f>
        <v>0.80227186860736499</v>
      </c>
      <c r="I163" s="34">
        <f>(1/(1+EXP(('S Curve Equation'!$B$11-I118*'S Curve Equation'!$B$12)*'S Curve Equation'!$B$10))+'S Curve Equation'!$B$13)*'S Curve Equation'!$B$14</f>
        <v>0.80101731445202184</v>
      </c>
      <c r="J163" s="34">
        <f>(1/(1+EXP(('S Curve Equation'!$B$11-J118*'S Curve Equation'!$B$12)*'S Curve Equation'!$B$10))+'S Curve Equation'!$B$13)*'S Curve Equation'!$B$14</f>
        <v>0.79970209092785727</v>
      </c>
      <c r="K163" s="34">
        <f>(1/(1+EXP(('S Curve Equation'!$B$11-K118*'S Curve Equation'!$B$12)*'S Curve Equation'!$B$10))+'S Curve Equation'!$B$13)*'S Curve Equation'!$B$14</f>
        <v>0.79841654175195109</v>
      </c>
      <c r="L163" s="34">
        <f>(1/(1+EXP(('S Curve Equation'!$B$11-L118*'S Curve Equation'!$B$12)*'S Curve Equation'!$B$10))+'S Curve Equation'!$B$13)*'S Curve Equation'!$B$14</f>
        <v>0.79757911858074981</v>
      </c>
      <c r="M163" s="34">
        <f>(1/(1+EXP(('S Curve Equation'!$B$11-M118*'S Curve Equation'!$B$12)*'S Curve Equation'!$B$10))+'S Curve Equation'!$B$13)*'S Curve Equation'!$B$14</f>
        <v>0.79646132567918348</v>
      </c>
      <c r="N163" s="34">
        <f>(1/(1+EXP(('S Curve Equation'!$B$11-N118*'S Curve Equation'!$B$12)*'S Curve Equation'!$B$10))+'S Curve Equation'!$B$13)*'S Curve Equation'!$B$14</f>
        <v>0.7953495471578349</v>
      </c>
      <c r="O163" s="34">
        <f>(1/(1+EXP(('S Curve Equation'!$B$11-O118*'S Curve Equation'!$B$12)*'S Curve Equation'!$B$10))+'S Curve Equation'!$B$13)*'S Curve Equation'!$B$14</f>
        <v>0.79424375819589632</v>
      </c>
      <c r="P163" s="34">
        <f>(1/(1+EXP(('S Curve Equation'!$B$11-P118*'S Curve Equation'!$B$12)*'S Curve Equation'!$B$10))+'S Curve Equation'!$B$13)*'S Curve Equation'!$B$14</f>
        <v>0.79314393355833379</v>
      </c>
      <c r="Q163" s="34">
        <f>(1/(1+EXP(('S Curve Equation'!$B$11-Q118*'S Curve Equation'!$B$12)*'S Curve Equation'!$B$10))+'S Curve Equation'!$B$13)*'S Curve Equation'!$B$14</f>
        <v>0.7920500476182144</v>
      </c>
      <c r="R163" s="34">
        <f>(1/(1+EXP(('S Curve Equation'!$B$11-R118*'S Curve Equation'!$B$12)*'S Curve Equation'!$B$10))+'S Curve Equation'!$B$13)*'S Curve Equation'!$B$14</f>
        <v>0.79096207437829513</v>
      </c>
      <c r="S163" s="34">
        <f>(1/(1+EXP(('S Curve Equation'!$B$11-S118*'S Curve Equation'!$B$12)*'S Curve Equation'!$B$10))+'S Curve Equation'!$B$13)*'S Curve Equation'!$B$14</f>
        <v>0.78987998749187727</v>
      </c>
      <c r="T163" s="34">
        <f>(1/(1+EXP(('S Curve Equation'!$B$11-T118*'S Curve Equation'!$B$12)*'S Curve Equation'!$B$10))+'S Curve Equation'!$B$13)*'S Curve Equation'!$B$14</f>
        <v>0.78880376028296184</v>
      </c>
      <c r="U163" s="34">
        <f>(1/(1+EXP(('S Curve Equation'!$B$11-U118*'S Curve Equation'!$B$12)*'S Curve Equation'!$B$10))+'S Curve Equation'!$B$13)*'S Curve Equation'!$B$14</f>
        <v>0.78773336576571562</v>
      </c>
      <c r="V163" s="34">
        <f>(1/(1+EXP(('S Curve Equation'!$B$11-V118*'S Curve Equation'!$B$12)*'S Curve Equation'!$B$10))+'S Curve Equation'!$B$13)*'S Curve Equation'!$B$14</f>
        <v>0.7866687766632785</v>
      </c>
      <c r="W163" s="34">
        <f>(1/(1+EXP(('S Curve Equation'!$B$11-W118*'S Curve Equation'!$B$12)*'S Curve Equation'!$B$10))+'S Curve Equation'!$B$13)*'S Curve Equation'!$B$14</f>
        <v>0.78560996542591588</v>
      </c>
      <c r="X163" s="34">
        <f>(1/(1+EXP(('S Curve Equation'!$B$11-X118*'S Curve Equation'!$B$12)*'S Curve Equation'!$B$10))+'S Curve Equation'!$B$13)*'S Curve Equation'!$B$14</f>
        <v>0.78455690424856428</v>
      </c>
      <c r="Y163" s="34">
        <f>(1/(1+EXP(('S Curve Equation'!$B$11-Y118*'S Curve Equation'!$B$12)*'S Curve Equation'!$B$10))+'S Curve Equation'!$B$13)*'S Curve Equation'!$B$14</f>
        <v>0.78350956508775182</v>
      </c>
      <c r="Z163" s="34">
        <f>(1/(1+EXP(('S Curve Equation'!$B$11-Z118*'S Curve Equation'!$B$12)*'S Curve Equation'!$B$10))+'S Curve Equation'!$B$13)*'S Curve Equation'!$B$14</f>
        <v>0.78246791967794238</v>
      </c>
      <c r="AA163" s="34">
        <f>(1/(1+EXP(('S Curve Equation'!$B$11-AA118*'S Curve Equation'!$B$12)*'S Curve Equation'!$B$10))+'S Curve Equation'!$B$13)*'S Curve Equation'!$B$14</f>
        <v>0.78143193954730938</v>
      </c>
      <c r="AB163" s="34">
        <f>(1/(1+EXP(('S Curve Equation'!$B$11-AB118*'S Curve Equation'!$B$12)*'S Curve Equation'!$B$10))+'S Curve Equation'!$B$13)*'S Curve Equation'!$B$14</f>
        <v>0.78040159603294668</v>
      </c>
      <c r="AC163" s="34">
        <f>(1/(1+EXP(('S Curve Equation'!$B$11-AC118*'S Curve Equation'!$B$12)*'S Curve Equation'!$B$10))+'S Curve Equation'!$B$13)*'S Curve Equation'!$B$14</f>
        <v>0.77937686029556041</v>
      </c>
      <c r="AD163" s="34">
        <f>(1/(1+EXP(('S Curve Equation'!$B$11-AD118*'S Curve Equation'!$B$12)*'S Curve Equation'!$B$10))+'S Curve Equation'!$B$13)*'S Curve Equation'!$B$14</f>
        <v>0.77835770333362253</v>
      </c>
      <c r="AE163" s="34">
        <f>(1/(1+EXP(('S Curve Equation'!$B$11-AE118*'S Curve Equation'!$B$12)*'S Curve Equation'!$B$10))+'S Curve Equation'!$B$13)*'S Curve Equation'!$B$14</f>
        <v>0.7773440959970368</v>
      </c>
      <c r="AF163" s="34">
        <f>(1/(1+EXP(('S Curve Equation'!$B$11-AF118*'S Curve Equation'!$B$12)*'S Curve Equation'!$B$10))+'S Curve Equation'!$B$13)*'S Curve Equation'!$B$14</f>
        <v>0.77633600900030642</v>
      </c>
    </row>
    <row r="164" spans="1:32" x14ac:dyDescent="0.2">
      <c r="A164" s="12" t="s">
        <v>107</v>
      </c>
      <c r="B164" s="34">
        <f>(1/(1+EXP(('S Curve Equation'!$B$11-B119*'S Curve Equation'!$B$12)*'S Curve Equation'!$B$10))+'S Curve Equation'!$B$13)*'S Curve Equation'!$B$14</f>
        <v>0.82810684273709467</v>
      </c>
      <c r="C164" s="34">
        <f>(1/(1+EXP(('S Curve Equation'!$B$11-C119*'S Curve Equation'!$B$12)*'S Curve Equation'!$B$10))+'S Curve Equation'!$B$13)*'S Curve Equation'!$B$14</f>
        <v>0.82708700873856988</v>
      </c>
      <c r="D164" s="34">
        <f>(1/(1+EXP(('S Curve Equation'!$B$11-D119*'S Curve Equation'!$B$12)*'S Curve Equation'!$B$10))+'S Curve Equation'!$B$13)*'S Curve Equation'!$B$14</f>
        <v>0.8260156557740338</v>
      </c>
      <c r="E164" s="34">
        <f>(1/(1+EXP(('S Curve Equation'!$B$11-E119*'S Curve Equation'!$B$12)*'S Curve Equation'!$B$10))+'S Curve Equation'!$B$13)*'S Curve Equation'!$B$14</f>
        <v>0.82496637236551029</v>
      </c>
      <c r="F164" s="34">
        <f>(1/(1+EXP(('S Curve Equation'!$B$11-F119*'S Curve Equation'!$B$12)*'S Curve Equation'!$B$10))+'S Curve Equation'!$B$13)*'S Curve Equation'!$B$14</f>
        <v>0.82393148228668389</v>
      </c>
      <c r="G164" s="34">
        <f>(1/(1+EXP(('S Curve Equation'!$B$11-G119*'S Curve Equation'!$B$12)*'S Curve Equation'!$B$10))+'S Curve Equation'!$B$13)*'S Curve Equation'!$B$14</f>
        <v>0.82285791936068275</v>
      </c>
      <c r="H164" s="34">
        <f>(1/(1+EXP(('S Curve Equation'!$B$11-H119*'S Curve Equation'!$B$12)*'S Curve Equation'!$B$10))+'S Curve Equation'!$B$13)*'S Curve Equation'!$B$14</f>
        <v>0.82173660400721005</v>
      </c>
      <c r="I164" s="34">
        <f>(1/(1+EXP(('S Curve Equation'!$B$11-I119*'S Curve Equation'!$B$12)*'S Curve Equation'!$B$10))+'S Curve Equation'!$B$13)*'S Curve Equation'!$B$14</f>
        <v>0.82054731938985637</v>
      </c>
      <c r="J164" s="34">
        <f>(1/(1+EXP(('S Curve Equation'!$B$11-J119*'S Curve Equation'!$B$12)*'S Curve Equation'!$B$10))+'S Curve Equation'!$B$13)*'S Curve Equation'!$B$14</f>
        <v>0.81930003059969414</v>
      </c>
      <c r="K164" s="34">
        <f>(1/(1+EXP(('S Curve Equation'!$B$11-K119*'S Curve Equation'!$B$12)*'S Curve Equation'!$B$10))+'S Curve Equation'!$B$13)*'S Curve Equation'!$B$14</f>
        <v>0.81808039873435345</v>
      </c>
      <c r="L164" s="34">
        <f>(1/(1+EXP(('S Curve Equation'!$B$11-L119*'S Curve Equation'!$B$12)*'S Curve Equation'!$B$10))+'S Curve Equation'!$B$13)*'S Curve Equation'!$B$14</f>
        <v>0.81728565780786033</v>
      </c>
      <c r="M164" s="34">
        <f>(1/(1+EXP(('S Curve Equation'!$B$11-M119*'S Curve Equation'!$B$12)*'S Curve Equation'!$B$10))+'S Curve Equation'!$B$13)*'S Curve Equation'!$B$14</f>
        <v>0.81622452175597859</v>
      </c>
      <c r="N164" s="34">
        <f>(1/(1+EXP(('S Curve Equation'!$B$11-N119*'S Curve Equation'!$B$12)*'S Curve Equation'!$B$10))+'S Curve Equation'!$B$13)*'S Curve Equation'!$B$14</f>
        <v>0.81516873818896896</v>
      </c>
      <c r="O164" s="34">
        <f>(1/(1+EXP(('S Curve Equation'!$B$11-O119*'S Curve Equation'!$B$12)*'S Curve Equation'!$B$10))+'S Curve Equation'!$B$13)*'S Curve Equation'!$B$14</f>
        <v>0.81411829006297509</v>
      </c>
      <c r="P164" s="34">
        <f>(1/(1+EXP(('S Curve Equation'!$B$11-P119*'S Curve Equation'!$B$12)*'S Curve Equation'!$B$10))+'S Curve Equation'!$B$13)*'S Curve Equation'!$B$14</f>
        <v>0.81307315984743611</v>
      </c>
      <c r="Q164" s="34">
        <f>(1/(1+EXP(('S Curve Equation'!$B$11-Q119*'S Curve Equation'!$B$12)*'S Curve Equation'!$B$10))+'S Curve Equation'!$B$13)*'S Curve Equation'!$B$14</f>
        <v>0.81203332954699203</v>
      </c>
      <c r="R164" s="34">
        <f>(1/(1+EXP(('S Curve Equation'!$B$11-R119*'S Curve Equation'!$B$12)*'S Curve Equation'!$B$10))+'S Curve Equation'!$B$13)*'S Curve Equation'!$B$14</f>
        <v>0.81099878072271181</v>
      </c>
      <c r="S164" s="34">
        <f>(1/(1+EXP(('S Curve Equation'!$B$11-S119*'S Curve Equation'!$B$12)*'S Curve Equation'!$B$10))+'S Curve Equation'!$B$13)*'S Curve Equation'!$B$14</f>
        <v>0.80996949451265399</v>
      </c>
      <c r="T164" s="34">
        <f>(1/(1+EXP(('S Curve Equation'!$B$11-T119*'S Curve Equation'!$B$12)*'S Curve Equation'!$B$10))+'S Curve Equation'!$B$13)*'S Curve Equation'!$B$14</f>
        <v>0.80894545165178133</v>
      </c>
      <c r="U164" s="34">
        <f>(1/(1+EXP(('S Curve Equation'!$B$11-U119*'S Curve Equation'!$B$12)*'S Curve Equation'!$B$10))+'S Curve Equation'!$B$13)*'S Curve Equation'!$B$14</f>
        <v>0.80792663249124541</v>
      </c>
      <c r="V164" s="34">
        <f>(1/(1+EXP(('S Curve Equation'!$B$11-V119*'S Curve Equation'!$B$12)*'S Curve Equation'!$B$10))+'S Curve Equation'!$B$13)*'S Curve Equation'!$B$14</f>
        <v>0.8069130170170643</v>
      </c>
      <c r="W164" s="34">
        <f>(1/(1+EXP(('S Curve Equation'!$B$11-W119*'S Curve Equation'!$B$12)*'S Curve Equation'!$B$10))+'S Curve Equation'!$B$13)*'S Curve Equation'!$B$14</f>
        <v>0.80590458486819694</v>
      </c>
      <c r="X164" s="34">
        <f>(1/(1+EXP(('S Curve Equation'!$B$11-X119*'S Curve Equation'!$B$12)*'S Curve Equation'!$B$10))+'S Curve Equation'!$B$13)*'S Curve Equation'!$B$14</f>
        <v>0.80490131535405463</v>
      </c>
      <c r="Y164" s="34">
        <f>(1/(1+EXP(('S Curve Equation'!$B$11-Y119*'S Curve Equation'!$B$12)*'S Curve Equation'!$B$10))+'S Curve Equation'!$B$13)*'S Curve Equation'!$B$14</f>
        <v>0.8039031874714353</v>
      </c>
      <c r="Z164" s="34">
        <f>(1/(1+EXP(('S Curve Equation'!$B$11-Z119*'S Curve Equation'!$B$12)*'S Curve Equation'!$B$10))+'S Curve Equation'!$B$13)*'S Curve Equation'!$B$14</f>
        <v>0.80291017992092362</v>
      </c>
      <c r="AA164" s="34">
        <f>(1/(1+EXP(('S Curve Equation'!$B$11-AA119*'S Curve Equation'!$B$12)*'S Curve Equation'!$B$10))+'S Curve Equation'!$B$13)*'S Curve Equation'!$B$14</f>
        <v>0.80192227112275993</v>
      </c>
      <c r="AB164" s="34">
        <f>(1/(1+EXP(('S Curve Equation'!$B$11-AB119*'S Curve Equation'!$B$12)*'S Curve Equation'!$B$10))+'S Curve Equation'!$B$13)*'S Curve Equation'!$B$14</f>
        <v>0.8009394392321858</v>
      </c>
      <c r="AC164" s="34">
        <f>(1/(1+EXP(('S Curve Equation'!$B$11-AC119*'S Curve Equation'!$B$12)*'S Curve Equation'!$B$10))+'S Curve Equation'!$B$13)*'S Curve Equation'!$B$14</f>
        <v>0.7999616621543052</v>
      </c>
      <c r="AD164" s="34">
        <f>(1/(1+EXP(('S Curve Equation'!$B$11-AD119*'S Curve Equation'!$B$12)*'S Curve Equation'!$B$10))+'S Curve Equation'!$B$13)*'S Curve Equation'!$B$14</f>
        <v>0.79898891755844159</v>
      </c>
      <c r="AE164" s="34">
        <f>(1/(1+EXP(('S Curve Equation'!$B$11-AE119*'S Curve Equation'!$B$12)*'S Curve Equation'!$B$10))+'S Curve Equation'!$B$13)*'S Curve Equation'!$B$14</f>
        <v>0.79802118289204049</v>
      </c>
      <c r="AF164" s="34">
        <f>(1/(1+EXP(('S Curve Equation'!$B$11-AF119*'S Curve Equation'!$B$12)*'S Curve Equation'!$B$10))+'S Curve Equation'!$B$13)*'S Curve Equation'!$B$14</f>
        <v>0.79705843539410237</v>
      </c>
    </row>
    <row r="165" spans="1:32" x14ac:dyDescent="0.2">
      <c r="A165" s="12" t="s">
        <v>43</v>
      </c>
      <c r="B165" s="34">
        <f>(1/(1+EXP(('S Curve Equation'!$B$11-B120*'S Curve Equation'!$B$12)*'S Curve Equation'!$B$10))+'S Curve Equation'!$B$13)*'S Curve Equation'!$B$14</f>
        <v>0.89100000000000001</v>
      </c>
      <c r="C165" s="34">
        <f>(1/(1+EXP(('S Curve Equation'!$B$11-C120*'S Curve Equation'!$B$12)*'S Curve Equation'!$B$10))+'S Curve Equation'!$B$13)*'S Curve Equation'!$B$14</f>
        <v>0.89022083567298049</v>
      </c>
      <c r="D165" s="34">
        <f>(1/(1+EXP(('S Curve Equation'!$B$11-D120*'S Curve Equation'!$B$12)*'S Curve Equation'!$B$10))+'S Curve Equation'!$B$13)*'S Curve Equation'!$B$14</f>
        <v>0.88940125543752224</v>
      </c>
      <c r="E165" s="34">
        <f>(1/(1+EXP(('S Curve Equation'!$B$11-E120*'S Curve Equation'!$B$12)*'S Curve Equation'!$B$10))+'S Curve Equation'!$B$13)*'S Curve Equation'!$B$14</f>
        <v>0.88859751193225345</v>
      </c>
      <c r="F165" s="34">
        <f>(1/(1+EXP(('S Curve Equation'!$B$11-F120*'S Curve Equation'!$B$12)*'S Curve Equation'!$B$10))+'S Curve Equation'!$B$13)*'S Curve Equation'!$B$14</f>
        <v>0.88780378057274967</v>
      </c>
      <c r="G165" s="34">
        <f>(1/(1+EXP(('S Curve Equation'!$B$11-G120*'S Curve Equation'!$B$12)*'S Curve Equation'!$B$10))+'S Curve Equation'!$B$13)*'S Curve Equation'!$B$14</f>
        <v>0.88697932638324073</v>
      </c>
      <c r="H165" s="34">
        <f>(1/(1+EXP(('S Curve Equation'!$B$11-H120*'S Curve Equation'!$B$12)*'S Curve Equation'!$B$10))+'S Curve Equation'!$B$13)*'S Curve Equation'!$B$14</f>
        <v>0.88611704707075944</v>
      </c>
      <c r="I165" s="34">
        <f>(1/(1+EXP(('S Curve Equation'!$B$11-I120*'S Curve Equation'!$B$12)*'S Curve Equation'!$B$10))+'S Curve Equation'!$B$13)*'S Curve Equation'!$B$14</f>
        <v>0.88520121424916653</v>
      </c>
      <c r="J165" s="34">
        <f>(1/(1+EXP(('S Curve Equation'!$B$11-J120*'S Curve Equation'!$B$12)*'S Curve Equation'!$B$10))+'S Curve Equation'!$B$13)*'S Curve Equation'!$B$14</f>
        <v>0.88423929387517386</v>
      </c>
      <c r="K165" s="34">
        <f>(1/(1+EXP(('S Curve Equation'!$B$11-K120*'S Curve Equation'!$B$12)*'S Curve Equation'!$B$10))+'S Curve Equation'!$B$13)*'S Curve Equation'!$B$14</f>
        <v>0.88329729857853168</v>
      </c>
      <c r="L165" s="34">
        <f>(1/(1+EXP(('S Curve Equation'!$B$11-L120*'S Curve Equation'!$B$12)*'S Curve Equation'!$B$10))+'S Curve Equation'!$B$13)*'S Curve Equation'!$B$14</f>
        <v>0.88268272592186259</v>
      </c>
      <c r="M165" s="34">
        <f>(1/(1+EXP(('S Curve Equation'!$B$11-M120*'S Curve Equation'!$B$12)*'S Curve Equation'!$B$10))+'S Curve Equation'!$B$13)*'S Curve Equation'!$B$14</f>
        <v>0.8818612330615877</v>
      </c>
      <c r="N165" s="34">
        <f>(1/(1+EXP(('S Curve Equation'!$B$11-N120*'S Curve Equation'!$B$12)*'S Curve Equation'!$B$10))+'S Curve Equation'!$B$13)*'S Curve Equation'!$B$14</f>
        <v>0.88104284423204826</v>
      </c>
      <c r="O165" s="34">
        <f>(1/(1+EXP(('S Curve Equation'!$B$11-O120*'S Curve Equation'!$B$12)*'S Curve Equation'!$B$10))+'S Curve Equation'!$B$13)*'S Curve Equation'!$B$14</f>
        <v>0.88022756309973593</v>
      </c>
      <c r="P165" s="34">
        <f>(1/(1+EXP(('S Curve Equation'!$B$11-P120*'S Curve Equation'!$B$12)*'S Curve Equation'!$B$10))+'S Curve Equation'!$B$13)*'S Curve Equation'!$B$14</f>
        <v>0.87941539275785308</v>
      </c>
      <c r="Q165" s="34">
        <f>(1/(1+EXP(('S Curve Equation'!$B$11-Q120*'S Curve Equation'!$B$12)*'S Curve Equation'!$B$10))+'S Curve Equation'!$B$13)*'S Curve Equation'!$B$14</f>
        <v>0.8786063357434386</v>
      </c>
      <c r="R165" s="34">
        <f>(1/(1+EXP(('S Curve Equation'!$B$11-R120*'S Curve Equation'!$B$12)*'S Curve Equation'!$B$10))+'S Curve Equation'!$B$13)*'S Curve Equation'!$B$14</f>
        <v>0.87780039405408317</v>
      </c>
      <c r="S165" s="34">
        <f>(1/(1+EXP(('S Curve Equation'!$B$11-S120*'S Curve Equation'!$B$12)*'S Curve Equation'!$B$10))+'S Curve Equation'!$B$13)*'S Curve Equation'!$B$14</f>
        <v>0.87699756916423077</v>
      </c>
      <c r="T165" s="34">
        <f>(1/(1+EXP(('S Curve Equation'!$B$11-T120*'S Curve Equation'!$B$12)*'S Curve Equation'!$B$10))+'S Curve Equation'!$B$13)*'S Curve Equation'!$B$14</f>
        <v>0.87619786204108241</v>
      </c>
      <c r="U165" s="34">
        <f>(1/(1+EXP(('S Curve Equation'!$B$11-U120*'S Curve Equation'!$B$12)*'S Curve Equation'!$B$10))+'S Curve Equation'!$B$13)*'S Curve Equation'!$B$14</f>
        <v>0.87540127316010385</v>
      </c>
      <c r="V165" s="34">
        <f>(1/(1+EXP(('S Curve Equation'!$B$11-V120*'S Curve Equation'!$B$12)*'S Curve Equation'!$B$10))+'S Curve Equation'!$B$13)*'S Curve Equation'!$B$14</f>
        <v>0.87460780252015458</v>
      </c>
      <c r="W165" s="34">
        <f>(1/(1+EXP(('S Curve Equation'!$B$11-W120*'S Curve Equation'!$B$12)*'S Curve Equation'!$B$10))+'S Curve Equation'!$B$13)*'S Curve Equation'!$B$14</f>
        <v>0.87381744965823016</v>
      </c>
      <c r="X165" s="34">
        <f>(1/(1+EXP(('S Curve Equation'!$B$11-X120*'S Curve Equation'!$B$12)*'S Curve Equation'!$B$10))+'S Curve Equation'!$B$13)*'S Curve Equation'!$B$14</f>
        <v>0.87303021366385125</v>
      </c>
      <c r="Y165" s="34">
        <f>(1/(1+EXP(('S Curve Equation'!$B$11-Y120*'S Curve Equation'!$B$12)*'S Curve Equation'!$B$10))+'S Curve Equation'!$B$13)*'S Curve Equation'!$B$14</f>
        <v>0.87224609319307833</v>
      </c>
      <c r="Z165" s="34">
        <f>(1/(1+EXP(('S Curve Equation'!$B$11-Z120*'S Curve Equation'!$B$12)*'S Curve Equation'!$B$10))+'S Curve Equation'!$B$13)*'S Curve Equation'!$B$14</f>
        <v>0.87146508648218179</v>
      </c>
      <c r="AA165" s="34">
        <f>(1/(1+EXP(('S Curve Equation'!$B$11-AA120*'S Curve Equation'!$B$12)*'S Curve Equation'!$B$10))+'S Curve Equation'!$B$13)*'S Curve Equation'!$B$14</f>
        <v>0.87068719136096751</v>
      </c>
      <c r="AB165" s="34">
        <f>(1/(1+EXP(('S Curve Equation'!$B$11-AB120*'S Curve Equation'!$B$12)*'S Curve Equation'!$B$10))+'S Curve Equation'!$B$13)*'S Curve Equation'!$B$14</f>
        <v>0.86991240526575797</v>
      </c>
      <c r="AC165" s="34">
        <f>(1/(1+EXP(('S Curve Equation'!$B$11-AC120*'S Curve Equation'!$B$12)*'S Curve Equation'!$B$10))+'S Curve Equation'!$B$13)*'S Curve Equation'!$B$14</f>
        <v>0.86914072525205621</v>
      </c>
      <c r="AD165" s="34">
        <f>(1/(1+EXP(('S Curve Equation'!$B$11-AD120*'S Curve Equation'!$B$12)*'S Curve Equation'!$B$10))+'S Curve Equation'!$B$13)*'S Curve Equation'!$B$14</f>
        <v>0.86837214800687157</v>
      </c>
      <c r="AE165" s="34">
        <f>(1/(1+EXP(('S Curve Equation'!$B$11-AE120*'S Curve Equation'!$B$12)*'S Curve Equation'!$B$10))+'S Curve Equation'!$B$13)*'S Curve Equation'!$B$14</f>
        <v>0.86760666986074675</v>
      </c>
      <c r="AF165" s="34">
        <f>(1/(1+EXP(('S Curve Equation'!$B$11-AF120*'S Curve Equation'!$B$12)*'S Curve Equation'!$B$10))+'S Curve Equation'!$B$13)*'S Curve Equation'!$B$14</f>
        <v>0.86684428679946413</v>
      </c>
    </row>
    <row r="166" spans="1:32" x14ac:dyDescent="0.2">
      <c r="A166" s="12" t="s">
        <v>44</v>
      </c>
      <c r="B166" s="34">
        <f>(1/(1+EXP(('S Curve Equation'!$B$11-B121*'S Curve Equation'!$B$12)*'S Curve Equation'!$B$10))+'S Curve Equation'!$B$13)*'S Curve Equation'!$B$14</f>
        <v>0.56000000000000005</v>
      </c>
      <c r="C166" s="34">
        <f>(1/(1+EXP(('S Curve Equation'!$B$11-C121*'S Curve Equation'!$B$12)*'S Curve Equation'!$B$10))+'S Curve Equation'!$B$13)*'S Curve Equation'!$B$14</f>
        <v>0.55865764108292071</v>
      </c>
      <c r="D166" s="34">
        <f>(1/(1+EXP(('S Curve Equation'!$B$11-D121*'S Curve Equation'!$B$12)*'S Curve Equation'!$B$10))+'S Curve Equation'!$B$13)*'S Curve Equation'!$B$14</f>
        <v>0.55725282662228937</v>
      </c>
      <c r="E166" s="34">
        <f>(1/(1+EXP(('S Curve Equation'!$B$11-E121*'S Curve Equation'!$B$12)*'S Curve Equation'!$B$10))+'S Curve Equation'!$B$13)*'S Curve Equation'!$B$14</f>
        <v>0.55588222794039799</v>
      </c>
      <c r="F166" s="34">
        <f>(1/(1+EXP(('S Curve Equation'!$B$11-F121*'S Curve Equation'!$B$12)*'S Curve Equation'!$B$10))+'S Curve Equation'!$B$13)*'S Curve Equation'!$B$14</f>
        <v>0.55453550399411422</v>
      </c>
      <c r="G166" s="34">
        <f>(1/(1+EXP(('S Curve Equation'!$B$11-G121*'S Curve Equation'!$B$12)*'S Curve Equation'!$B$10))+'S Curve Equation'!$B$13)*'S Curve Equation'!$B$14</f>
        <v>0.55314373617678436</v>
      </c>
      <c r="H166" s="34">
        <f>(1/(1+EXP(('S Curve Equation'!$B$11-H121*'S Curve Equation'!$B$12)*'S Curve Equation'!$B$10))+'S Curve Equation'!$B$13)*'S Curve Equation'!$B$14</f>
        <v>0.55169575801059545</v>
      </c>
      <c r="I166" s="34">
        <f>(1/(1+EXP(('S Curve Equation'!$B$11-I121*'S Curve Equation'!$B$12)*'S Curve Equation'!$B$10))+'S Curve Equation'!$B$13)*'S Curve Equation'!$B$14</f>
        <v>0.55016631507663449</v>
      </c>
      <c r="J166" s="34">
        <f>(1/(1+EXP(('S Curve Equation'!$B$11-J121*'S Curve Equation'!$B$12)*'S Curve Equation'!$B$10))+'S Curve Equation'!$B$13)*'S Curve Equation'!$B$14</f>
        <v>0.54856918876598582</v>
      </c>
      <c r="K166" s="34">
        <f>(1/(1+EXP(('S Curve Equation'!$B$11-K121*'S Curve Equation'!$B$12)*'S Curve Equation'!$B$10))+'S Curve Equation'!$B$13)*'S Curve Equation'!$B$14</f>
        <v>0.54701425603821319</v>
      </c>
      <c r="L166" s="34">
        <f>(1/(1+EXP(('S Curve Equation'!$B$11-L121*'S Curve Equation'!$B$12)*'S Curve Equation'!$B$10))+'S Curve Equation'!$B$13)*'S Curve Equation'!$B$14</f>
        <v>0.54600460311096877</v>
      </c>
      <c r="M166" s="34">
        <f>(1/(1+EXP(('S Curve Equation'!$B$11-M121*'S Curve Equation'!$B$12)*'S Curve Equation'!$B$10))+'S Curve Equation'!$B$13)*'S Curve Equation'!$B$14</f>
        <v>0.54466088492248632</v>
      </c>
      <c r="N166" s="34">
        <f>(1/(1+EXP(('S Curve Equation'!$B$11-N121*'S Curve Equation'!$B$12)*'S Curve Equation'!$B$10))+'S Curve Equation'!$B$13)*'S Curve Equation'!$B$14</f>
        <v>0.54332886599100527</v>
      </c>
      <c r="O166" s="34">
        <f>(1/(1+EXP(('S Curve Equation'!$B$11-O121*'S Curve Equation'!$B$12)*'S Curve Equation'!$B$10))+'S Curve Equation'!$B$13)*'S Curve Equation'!$B$14</f>
        <v>0.54200841230573837</v>
      </c>
      <c r="P166" s="34">
        <f>(1/(1+EXP(('S Curve Equation'!$B$11-P121*'S Curve Equation'!$B$12)*'S Curve Equation'!$B$10))+'S Curve Equation'!$B$13)*'S Curve Equation'!$B$14</f>
        <v>0.54069939153072655</v>
      </c>
      <c r="Q166" s="34">
        <f>(1/(1+EXP(('S Curve Equation'!$B$11-Q121*'S Curve Equation'!$B$12)*'S Curve Equation'!$B$10))+'S Curve Equation'!$B$13)*'S Curve Equation'!$B$14</f>
        <v>0.53940167298893638</v>
      </c>
      <c r="R166" s="34">
        <f>(1/(1+EXP(('S Curve Equation'!$B$11-R121*'S Curve Equation'!$B$12)*'S Curve Equation'!$B$10))+'S Curve Equation'!$B$13)*'S Curve Equation'!$B$14</f>
        <v>0.53811512764613356</v>
      </c>
      <c r="S166" s="34">
        <f>(1/(1+EXP(('S Curve Equation'!$B$11-S121*'S Curve Equation'!$B$12)*'S Curve Equation'!$B$10))+'S Curve Equation'!$B$13)*'S Curve Equation'!$B$14</f>
        <v>0.53683962809455321</v>
      </c>
      <c r="T166" s="34">
        <f>(1/(1+EXP(('S Curve Equation'!$B$11-T121*'S Curve Equation'!$B$12)*'S Curve Equation'!$B$10))+'S Curve Equation'!$B$13)*'S Curve Equation'!$B$14</f>
        <v>0.53557504853639426</v>
      </c>
      <c r="U166" s="34">
        <f>(1/(1+EXP(('S Curve Equation'!$B$11-U121*'S Curve Equation'!$B$12)*'S Curve Equation'!$B$10))+'S Curve Equation'!$B$13)*'S Curve Equation'!$B$14</f>
        <v>0.53432126476716024</v>
      </c>
      <c r="V166" s="34">
        <f>(1/(1+EXP(('S Curve Equation'!$B$11-V121*'S Curve Equation'!$B$12)*'S Curve Equation'!$B$10))+'S Curve Equation'!$B$13)*'S Curve Equation'!$B$14</f>
        <v>0.53307815415887894</v>
      </c>
      <c r="W166" s="34">
        <f>(1/(1+EXP(('S Curve Equation'!$B$11-W121*'S Curve Equation'!$B$12)*'S Curve Equation'!$B$10))+'S Curve Equation'!$B$13)*'S Curve Equation'!$B$14</f>
        <v>0.531845595643199</v>
      </c>
      <c r="X166" s="34">
        <f>(1/(1+EXP(('S Curve Equation'!$B$11-X121*'S Curve Equation'!$B$12)*'S Curve Equation'!$B$10))+'S Curve Equation'!$B$13)*'S Curve Equation'!$B$14</f>
        <v>0.53062346969442309</v>
      </c>
      <c r="Y166" s="34">
        <f>(1/(1+EXP(('S Curve Equation'!$B$11-Y121*'S Curve Equation'!$B$12)*'S Curve Equation'!$B$10))+'S Curve Equation'!$B$13)*'S Curve Equation'!$B$14</f>
        <v>0.52941165831245085</v>
      </c>
      <c r="Z166" s="34">
        <f>(1/(1+EXP(('S Curve Equation'!$B$11-Z121*'S Curve Equation'!$B$12)*'S Curve Equation'!$B$10))+'S Curve Equation'!$B$13)*'S Curve Equation'!$B$14</f>
        <v>0.52821004500568547</v>
      </c>
      <c r="AA166" s="34">
        <f>(1/(1+EXP(('S Curve Equation'!$B$11-AA121*'S Curve Equation'!$B$12)*'S Curve Equation'!$B$10))+'S Curve Equation'!$B$13)*'S Curve Equation'!$B$14</f>
        <v>0.52701851477390671</v>
      </c>
      <c r="AB166" s="34">
        <f>(1/(1+EXP(('S Curve Equation'!$B$11-AB121*'S Curve Equation'!$B$12)*'S Curve Equation'!$B$10))+'S Curve Equation'!$B$13)*'S Curve Equation'!$B$14</f>
        <v>0.52583695409111486</v>
      </c>
      <c r="AC166" s="34">
        <f>(1/(1+EXP(('S Curve Equation'!$B$11-AC121*'S Curve Equation'!$B$12)*'S Curve Equation'!$B$10))+'S Curve Equation'!$B$13)*'S Curve Equation'!$B$14</f>
        <v>0.52466525088839233</v>
      </c>
      <c r="AD166" s="34">
        <f>(1/(1+EXP(('S Curve Equation'!$B$11-AD121*'S Curve Equation'!$B$12)*'S Curve Equation'!$B$10))+'S Curve Equation'!$B$13)*'S Curve Equation'!$B$14</f>
        <v>0.52350329453675282</v>
      </c>
      <c r="AE166" s="34">
        <f>(1/(1+EXP(('S Curve Equation'!$B$11-AE121*'S Curve Equation'!$B$12)*'S Curve Equation'!$B$10))+'S Curve Equation'!$B$13)*'S Curve Equation'!$B$14</f>
        <v>0.52235097583003653</v>
      </c>
      <c r="AF166" s="34">
        <f>(1/(1+EXP(('S Curve Equation'!$B$11-AF121*'S Curve Equation'!$B$12)*'S Curve Equation'!$B$10))+'S Curve Equation'!$B$13)*'S Curve Equation'!$B$14</f>
        <v>0.52120818696782623</v>
      </c>
    </row>
    <row r="167" spans="1:32" x14ac:dyDescent="0.2">
      <c r="A167" s="12" t="s">
        <v>45</v>
      </c>
      <c r="B167" s="34">
        <f>(1/(1+EXP(('S Curve Equation'!$B$11-B122*'S Curve Equation'!$B$12)*'S Curve Equation'!$B$10))+'S Curve Equation'!$B$13)*'S Curve Equation'!$B$14</f>
        <v>0.75399999999999978</v>
      </c>
      <c r="C167" s="34">
        <f>(1/(1+EXP(('S Curve Equation'!$B$11-C122*'S Curve Equation'!$B$12)*'S Curve Equation'!$B$10))+'S Curve Equation'!$B$13)*'S Curve Equation'!$B$14</f>
        <v>0.75278842543483682</v>
      </c>
      <c r="D167" s="34">
        <f>(1/(1+EXP(('S Curve Equation'!$B$11-D122*'S Curve Equation'!$B$12)*'S Curve Equation'!$B$10))+'S Curve Equation'!$B$13)*'S Curve Equation'!$B$14</f>
        <v>0.75151723847668994</v>
      </c>
      <c r="E167" s="34">
        <f>(1/(1+EXP(('S Curve Equation'!$B$11-E122*'S Curve Equation'!$B$12)*'S Curve Equation'!$B$10))+'S Curve Equation'!$B$13)*'S Curve Equation'!$B$14</f>
        <v>0.75027381234880408</v>
      </c>
      <c r="F167" s="34">
        <f>(1/(1+EXP(('S Curve Equation'!$B$11-F122*'S Curve Equation'!$B$12)*'S Curve Equation'!$B$10))+'S Curve Equation'!$B$13)*'S Curve Equation'!$B$14</f>
        <v>0.74904896221948669</v>
      </c>
      <c r="G167" s="34">
        <f>(1/(1+EXP(('S Curve Equation'!$B$11-G122*'S Curve Equation'!$B$12)*'S Curve Equation'!$B$10))+'S Curve Equation'!$B$13)*'S Curve Equation'!$B$14</f>
        <v>0.74777992815240324</v>
      </c>
      <c r="H167" s="34">
        <f>(1/(1+EXP(('S Curve Equation'!$B$11-H122*'S Curve Equation'!$B$12)*'S Curve Equation'!$B$10))+'S Curve Equation'!$B$13)*'S Curve Equation'!$B$14</f>
        <v>0.74645616525238745</v>
      </c>
      <c r="I167" s="34">
        <f>(1/(1+EXP(('S Curve Equation'!$B$11-I122*'S Curve Equation'!$B$12)*'S Curve Equation'!$B$10))+'S Curve Equation'!$B$13)*'S Curve Equation'!$B$14</f>
        <v>0.74505407088796682</v>
      </c>
      <c r="J167" s="34">
        <f>(1/(1+EXP(('S Curve Equation'!$B$11-J122*'S Curve Equation'!$B$12)*'S Curve Equation'!$B$10))+'S Curve Equation'!$B$13)*'S Curve Equation'!$B$14</f>
        <v>0.7435856941640312</v>
      </c>
      <c r="K167" s="34">
        <f>(1/(1+EXP(('S Curve Equation'!$B$11-K122*'S Curve Equation'!$B$12)*'S Curve Equation'!$B$10))+'S Curve Equation'!$B$13)*'S Curve Equation'!$B$14</f>
        <v>0.74215194610858004</v>
      </c>
      <c r="L167" s="34">
        <f>(1/(1+EXP(('S Curve Equation'!$B$11-L122*'S Curve Equation'!$B$12)*'S Curve Equation'!$B$10))+'S Curve Equation'!$B$13)*'S Curve Equation'!$B$14</f>
        <v>0.7412187781314169</v>
      </c>
      <c r="M167" s="34">
        <f>(1/(1+EXP(('S Curve Equation'!$B$11-M122*'S Curve Equation'!$B$12)*'S Curve Equation'!$B$10))+'S Curve Equation'!$B$13)*'S Curve Equation'!$B$14</f>
        <v>0.73997415727153071</v>
      </c>
      <c r="N167" s="34">
        <f>(1/(1+EXP(('S Curve Equation'!$B$11-N122*'S Curve Equation'!$B$12)*'S Curve Equation'!$B$10))+'S Curve Equation'!$B$13)*'S Curve Equation'!$B$14</f>
        <v>0.73873733206081227</v>
      </c>
      <c r="O167" s="34">
        <f>(1/(1+EXP(('S Curve Equation'!$B$11-O122*'S Curve Equation'!$B$12)*'S Curve Equation'!$B$10))+'S Curve Equation'!$B$13)*'S Curve Equation'!$B$14</f>
        <v>0.73750825301362755</v>
      </c>
      <c r="P167" s="34">
        <f>(1/(1+EXP(('S Curve Equation'!$B$11-P122*'S Curve Equation'!$B$12)*'S Curve Equation'!$B$10))+'S Curve Equation'!$B$13)*'S Curve Equation'!$B$14</f>
        <v>0.736286870542049</v>
      </c>
      <c r="Q167" s="34">
        <f>(1/(1+EXP(('S Curve Equation'!$B$11-Q122*'S Curve Equation'!$B$12)*'S Curve Equation'!$B$10))+'S Curve Equation'!$B$13)*'S Curve Equation'!$B$14</f>
        <v>0.73507313497646121</v>
      </c>
      <c r="R167" s="34">
        <f>(1/(1+EXP(('S Curve Equation'!$B$11-R122*'S Curve Equation'!$B$12)*'S Curve Equation'!$B$10))+'S Curve Equation'!$B$13)*'S Curve Equation'!$B$14</f>
        <v>0.73386699658530496</v>
      </c>
      <c r="S167" s="34">
        <f>(1/(1+EXP(('S Curve Equation'!$B$11-S122*'S Curve Equation'!$B$12)*'S Curve Equation'!$B$10))+'S Curve Equation'!$B$13)*'S Curve Equation'!$B$14</f>
        <v>0.73266840559397961</v>
      </c>
      <c r="T167" s="34">
        <f>(1/(1+EXP(('S Curve Equation'!$B$11-T122*'S Curve Equation'!$B$12)*'S Curve Equation'!$B$10))+'S Curve Equation'!$B$13)*'S Curve Equation'!$B$14</f>
        <v>0.73147731220294021</v>
      </c>
      <c r="U167" s="34">
        <f>(1/(1+EXP(('S Curve Equation'!$B$11-U122*'S Curve Equation'!$B$12)*'S Curve Equation'!$B$10))+'S Curve Equation'!$B$13)*'S Curve Equation'!$B$14</f>
        <v>0.73029366660500861</v>
      </c>
      <c r="V167" s="34">
        <f>(1/(1+EXP(('S Curve Equation'!$B$11-V122*'S Curve Equation'!$B$12)*'S Curve Equation'!$B$10))+'S Curve Equation'!$B$13)*'S Curve Equation'!$B$14</f>
        <v>0.72911741900194138</v>
      </c>
      <c r="W167" s="34">
        <f>(1/(1+EXP(('S Curve Equation'!$B$11-W122*'S Curve Equation'!$B$12)*'S Curve Equation'!$B$10))+'S Curve Equation'!$B$13)*'S Curve Equation'!$B$14</f>
        <v>0.72794851962025731</v>
      </c>
      <c r="X167" s="34">
        <f>(1/(1+EXP(('S Curve Equation'!$B$11-X122*'S Curve Equation'!$B$12)*'S Curve Equation'!$B$10))+'S Curve Equation'!$B$13)*'S Curve Equation'!$B$14</f>
        <v>0.72678691872638412</v>
      </c>
      <c r="Y167" s="34">
        <f>(1/(1+EXP(('S Curve Equation'!$B$11-Y122*'S Curve Equation'!$B$12)*'S Curve Equation'!$B$10))+'S Curve Equation'!$B$13)*'S Curve Equation'!$B$14</f>
        <v>0.7256325666411102</v>
      </c>
      <c r="Z167" s="34">
        <f>(1/(1+EXP(('S Curve Equation'!$B$11-Z122*'S Curve Equation'!$B$12)*'S Curve Equation'!$B$10))+'S Curve Equation'!$B$13)*'S Curve Equation'!$B$14</f>
        <v>0.72448541375339826</v>
      </c>
      <c r="AA167" s="34">
        <f>(1/(1+EXP(('S Curve Equation'!$B$11-AA122*'S Curve Equation'!$B$12)*'S Curve Equation'!$B$10))+'S Curve Equation'!$B$13)*'S Curve Equation'!$B$14</f>
        <v>0.7233454105335706</v>
      </c>
      <c r="AB167" s="34">
        <f>(1/(1+EXP(('S Curve Equation'!$B$11-AB122*'S Curve Equation'!$B$12)*'S Curve Equation'!$B$10))+'S Curve Equation'!$B$13)*'S Curve Equation'!$B$14</f>
        <v>0.72221250754587807</v>
      </c>
      <c r="AC167" s="34">
        <f>(1/(1+EXP(('S Curve Equation'!$B$11-AC122*'S Curve Equation'!$B$12)*'S Curve Equation'!$B$10))+'S Curve Equation'!$B$13)*'S Curve Equation'!$B$14</f>
        <v>0.7210866554605061</v>
      </c>
      <c r="AD167" s="34">
        <f>(1/(1+EXP(('S Curve Equation'!$B$11-AD122*'S Curve Equation'!$B$12)*'S Curve Equation'!$B$10))+'S Curve Equation'!$B$13)*'S Curve Equation'!$B$14</f>
        <v>0.71996780506499247</v>
      </c>
      <c r="AE167" s="34">
        <f>(1/(1+EXP(('S Curve Equation'!$B$11-AE122*'S Curve Equation'!$B$12)*'S Curve Equation'!$B$10))+'S Curve Equation'!$B$13)*'S Curve Equation'!$B$14</f>
        <v>0.71885590727513116</v>
      </c>
      <c r="AF167" s="34">
        <f>(1/(1+EXP(('S Curve Equation'!$B$11-AF122*'S Curve Equation'!$B$12)*'S Curve Equation'!$B$10))+'S Curve Equation'!$B$13)*'S Curve Equation'!$B$14</f>
        <v>0.71775091314533301</v>
      </c>
    </row>
    <row r="168" spans="1:32" x14ac:dyDescent="0.2">
      <c r="A168" s="12" t="s">
        <v>46</v>
      </c>
      <c r="B168" s="34">
        <f>(1/(1+EXP(('S Curve Equation'!$B$11-B123*'S Curve Equation'!$B$12)*'S Curve Equation'!$B$10))+'S Curve Equation'!$B$13)*'S Curve Equation'!$B$14</f>
        <v>0.48199999999999998</v>
      </c>
      <c r="C168" s="34">
        <f>(1/(1+EXP(('S Curve Equation'!$B$11-C123*'S Curve Equation'!$B$12)*'S Curve Equation'!$B$10))+'S Curve Equation'!$B$13)*'S Curve Equation'!$B$14</f>
        <v>0.48072900080220837</v>
      </c>
      <c r="D168" s="34">
        <f>(1/(1+EXP(('S Curve Equation'!$B$11-D123*'S Curve Equation'!$B$12)*'S Curve Equation'!$B$10))+'S Curve Equation'!$B$13)*'S Curve Equation'!$B$14</f>
        <v>0.47939995211305236</v>
      </c>
      <c r="E168" s="34">
        <f>(1/(1+EXP(('S Curve Equation'!$B$11-E123*'S Curve Equation'!$B$12)*'S Curve Equation'!$B$10))+'S Curve Equation'!$B$13)*'S Curve Equation'!$B$14</f>
        <v>0.4781043404728475</v>
      </c>
      <c r="F168" s="34">
        <f>(1/(1+EXP(('S Curve Equation'!$B$11-F123*'S Curve Equation'!$B$12)*'S Curve Equation'!$B$10))+'S Curve Equation'!$B$13)*'S Curve Equation'!$B$14</f>
        <v>0.47683231988235691</v>
      </c>
      <c r="G168" s="34">
        <f>(1/(1+EXP(('S Curve Equation'!$B$11-G123*'S Curve Equation'!$B$12)*'S Curve Equation'!$B$10))+'S Curve Equation'!$B$13)*'S Curve Equation'!$B$14</f>
        <v>0.47551881527786732</v>
      </c>
      <c r="H168" s="34">
        <f>(1/(1+EXP(('S Curve Equation'!$B$11-H123*'S Curve Equation'!$B$12)*'S Curve Equation'!$B$10))+'S Curve Equation'!$B$13)*'S Curve Equation'!$B$14</f>
        <v>0.47415340207746265</v>
      </c>
      <c r="I168" s="34">
        <f>(1/(1+EXP(('S Curve Equation'!$B$11-I123*'S Curve Equation'!$B$12)*'S Curve Equation'!$B$10))+'S Curve Equation'!$B$13)*'S Curve Equation'!$B$14</f>
        <v>0.47271242811338204</v>
      </c>
      <c r="J168" s="34">
        <f>(1/(1+EXP(('S Curve Equation'!$B$11-J123*'S Curve Equation'!$B$12)*'S Curve Equation'!$B$10))+'S Curve Equation'!$B$13)*'S Curve Equation'!$B$14</f>
        <v>0.47120906086237074</v>
      </c>
      <c r="K168" s="34">
        <f>(1/(1+EXP(('S Curve Equation'!$B$11-K123*'S Curve Equation'!$B$12)*'S Curve Equation'!$B$10))+'S Curve Equation'!$B$13)*'S Curve Equation'!$B$14</f>
        <v>0.46974675447883041</v>
      </c>
      <c r="L168" s="34">
        <f>(1/(1+EXP(('S Curve Equation'!$B$11-L123*'S Curve Equation'!$B$12)*'S Curve Equation'!$B$10))+'S Curve Equation'!$B$13)*'S Curve Equation'!$B$14</f>
        <v>0.46879795359566478</v>
      </c>
      <c r="M168" s="34">
        <f>(1/(1+EXP(('S Curve Equation'!$B$11-M123*'S Curve Equation'!$B$12)*'S Curve Equation'!$B$10))+'S Curve Equation'!$B$13)*'S Curve Equation'!$B$14</f>
        <v>0.46753608303534233</v>
      </c>
      <c r="N168" s="34">
        <f>(1/(1+EXP(('S Curve Equation'!$B$11-N123*'S Curve Equation'!$B$12)*'S Curve Equation'!$B$10))+'S Curve Equation'!$B$13)*'S Curve Equation'!$B$14</f>
        <v>0.46628616693024483</v>
      </c>
      <c r="O168" s="34">
        <f>(1/(1+EXP(('S Curve Equation'!$B$11-O123*'S Curve Equation'!$B$12)*'S Curve Equation'!$B$10))+'S Curve Equation'!$B$13)*'S Curve Equation'!$B$14</f>
        <v>0.46504805106056346</v>
      </c>
      <c r="P168" s="34">
        <f>(1/(1+EXP(('S Curve Equation'!$B$11-P123*'S Curve Equation'!$B$12)*'S Curve Equation'!$B$10))+'S Curve Equation'!$B$13)*'S Curve Equation'!$B$14</f>
        <v>0.46382158355559072</v>
      </c>
      <c r="Q168" s="34">
        <f>(1/(1+EXP(('S Curve Equation'!$B$11-Q123*'S Curve Equation'!$B$12)*'S Curve Equation'!$B$10))+'S Curve Equation'!$B$13)*'S Curve Equation'!$B$14</f>
        <v>0.4626066148568902</v>
      </c>
      <c r="R168" s="34">
        <f>(1/(1+EXP(('S Curve Equation'!$B$11-R123*'S Curve Equation'!$B$12)*'S Curve Equation'!$B$10))+'S Curve Equation'!$B$13)*'S Curve Equation'!$B$14</f>
        <v>0.46140299768189358</v>
      </c>
      <c r="S168" s="34">
        <f>(1/(1+EXP(('S Curve Equation'!$B$11-S123*'S Curve Equation'!$B$12)*'S Curve Equation'!$B$10))+'S Curve Equation'!$B$13)*'S Curve Equation'!$B$14</f>
        <v>0.46021058698792022</v>
      </c>
      <c r="T168" s="34">
        <f>(1/(1+EXP(('S Curve Equation'!$B$11-T123*'S Curve Equation'!$B$12)*'S Curve Equation'!$B$10))+'S Curve Equation'!$B$13)*'S Curve Equation'!$B$14</f>
        <v>0.45902923993663219</v>
      </c>
      <c r="U168" s="34">
        <f>(1/(1+EXP(('S Curve Equation'!$B$11-U123*'S Curve Equation'!$B$12)*'S Curve Equation'!$B$10))+'S Curve Equation'!$B$13)*'S Curve Equation'!$B$14</f>
        <v>0.45785881585892607</v>
      </c>
      <c r="V168" s="34">
        <f>(1/(1+EXP(('S Curve Equation'!$B$11-V123*'S Curve Equation'!$B$12)*'S Curve Equation'!$B$10))+'S Curve Equation'!$B$13)*'S Curve Equation'!$B$14</f>
        <v>0.4566991762202724</v>
      </c>
      <c r="W168" s="34">
        <f>(1/(1+EXP(('S Curve Equation'!$B$11-W123*'S Curve Equation'!$B$12)*'S Curve Equation'!$B$10))+'S Curve Equation'!$B$13)*'S Curve Equation'!$B$14</f>
        <v>0.45555018458649299</v>
      </c>
      <c r="X168" s="34">
        <f>(1/(1+EXP(('S Curve Equation'!$B$11-X123*'S Curve Equation'!$B$12)*'S Curve Equation'!$B$10))+'S Curve Equation'!$B$13)*'S Curve Equation'!$B$14</f>
        <v>0.45441170659000646</v>
      </c>
      <c r="Y168" s="34">
        <f>(1/(1+EXP(('S Curve Equation'!$B$11-Y123*'S Curve Equation'!$B$12)*'S Curve Equation'!$B$10))+'S Curve Equation'!$B$13)*'S Curve Equation'!$B$14</f>
        <v>0.45328360989650851</v>
      </c>
      <c r="Z168" s="34">
        <f>(1/(1+EXP(('S Curve Equation'!$B$11-Z123*'S Curve Equation'!$B$12)*'S Curve Equation'!$B$10))+'S Curve Equation'!$B$13)*'S Curve Equation'!$B$14</f>
        <v>0.45216576417211823</v>
      </c>
      <c r="AA168" s="34">
        <f>(1/(1+EXP(('S Curve Equation'!$B$11-AA123*'S Curve Equation'!$B$12)*'S Curve Equation'!$B$10))+'S Curve Equation'!$B$13)*'S Curve Equation'!$B$14</f>
        <v>0.45105804105098229</v>
      </c>
      <c r="AB168" s="34">
        <f>(1/(1+EXP(('S Curve Equation'!$B$11-AB123*'S Curve Equation'!$B$12)*'S Curve Equation'!$B$10))+'S Curve Equation'!$B$13)*'S Curve Equation'!$B$14</f>
        <v>0.4499603141033231</v>
      </c>
      <c r="AC168" s="34">
        <f>(1/(1+EXP(('S Curve Equation'!$B$11-AC123*'S Curve Equation'!$B$12)*'S Curve Equation'!$B$10))+'S Curve Equation'!$B$13)*'S Curve Equation'!$B$14</f>
        <v>0.44887245880396182</v>
      </c>
      <c r="AD168" s="34">
        <f>(1/(1+EXP(('S Curve Equation'!$B$11-AD123*'S Curve Equation'!$B$12)*'S Curve Equation'!$B$10))+'S Curve Equation'!$B$13)*'S Curve Equation'!$B$14</f>
        <v>0.44779435250127847</v>
      </c>
      <c r="AE168" s="34">
        <f>(1/(1+EXP(('S Curve Equation'!$B$11-AE123*'S Curve Equation'!$B$12)*'S Curve Equation'!$B$10))+'S Curve Equation'!$B$13)*'S Curve Equation'!$B$14</f>
        <v>0.44672587438664502</v>
      </c>
      <c r="AF168" s="34">
        <f>(1/(1+EXP(('S Curve Equation'!$B$11-AF123*'S Curve Equation'!$B$12)*'S Curve Equation'!$B$10))+'S Curve Equation'!$B$13)*'S Curve Equation'!$B$14</f>
        <v>0.44566690546429871</v>
      </c>
    </row>
    <row r="169" spans="1:32" x14ac:dyDescent="0.2">
      <c r="A169" s="12" t="s">
        <v>47</v>
      </c>
      <c r="B169" s="34">
        <f>(1/(1+EXP(('S Curve Equation'!$B$11-B124*'S Curve Equation'!$B$12)*'S Curve Equation'!$B$10))+'S Curve Equation'!$B$13)*'S Curve Equation'!$B$14</f>
        <v>0.58251916058394171</v>
      </c>
      <c r="C169" s="34">
        <f>(1/(1+EXP(('S Curve Equation'!$B$11-C124*'S Curve Equation'!$B$12)*'S Curve Equation'!$B$10))+'S Curve Equation'!$B$13)*'S Curve Equation'!$B$14</f>
        <v>0.58116819305252221</v>
      </c>
      <c r="D169" s="34">
        <f>(1/(1+EXP(('S Curve Equation'!$B$11-D124*'S Curve Equation'!$B$12)*'S Curve Equation'!$B$10))+'S Curve Equation'!$B$13)*'S Curve Equation'!$B$14</f>
        <v>0.57975400723163895</v>
      </c>
      <c r="E169" s="34">
        <f>(1/(1+EXP(('S Curve Equation'!$B$11-E124*'S Curve Equation'!$B$12)*'S Curve Equation'!$B$10))+'S Curve Equation'!$B$13)*'S Curve Equation'!$B$14</f>
        <v>0.57837390906692554</v>
      </c>
      <c r="F169" s="34">
        <f>(1/(1+EXP(('S Curve Equation'!$B$11-F124*'S Curve Equation'!$B$12)*'S Curve Equation'!$B$10))+'S Curve Equation'!$B$13)*'S Curve Equation'!$B$14</f>
        <v>0.5770175089052324</v>
      </c>
      <c r="G169" s="34">
        <f>(1/(1+EXP(('S Curve Equation'!$B$11-G124*'S Curve Equation'!$B$12)*'S Curve Equation'!$B$10))+'S Curve Equation'!$B$13)*'S Curve Equation'!$B$14</f>
        <v>0.57561538547853153</v>
      </c>
      <c r="H169" s="34">
        <f>(1/(1+EXP(('S Curve Equation'!$B$11-H124*'S Curve Equation'!$B$12)*'S Curve Equation'!$B$10))+'S Curve Equation'!$B$13)*'S Curve Equation'!$B$14</f>
        <v>0.57415625037445317</v>
      </c>
      <c r="I169" s="34">
        <f>(1/(1+EXP(('S Curve Equation'!$B$11-I124*'S Curve Equation'!$B$12)*'S Curve Equation'!$B$10))+'S Curve Equation'!$B$13)*'S Curve Equation'!$B$14</f>
        <v>0.57261459937151249</v>
      </c>
      <c r="J169" s="34">
        <f>(1/(1+EXP(('S Curve Equation'!$B$11-J124*'S Curve Equation'!$B$12)*'S Curve Equation'!$B$10))+'S Curve Equation'!$B$13)*'S Curve Equation'!$B$14</f>
        <v>0.57100426137485205</v>
      </c>
      <c r="K169" s="34">
        <f>(1/(1+EXP(('S Curve Equation'!$B$11-K124*'S Curve Equation'!$B$12)*'S Curve Equation'!$B$10))+'S Curve Equation'!$B$13)*'S Curve Equation'!$B$14</f>
        <v>0.56943601214703576</v>
      </c>
      <c r="L169" s="34">
        <f>(1/(1+EXP(('S Curve Equation'!$B$11-L124*'S Curve Equation'!$B$12)*'S Curve Equation'!$B$10))+'S Curve Equation'!$B$13)*'S Curve Equation'!$B$14</f>
        <v>0.56841747319621572</v>
      </c>
      <c r="M169" s="34">
        <f>(1/(1+EXP(('S Curve Equation'!$B$11-M124*'S Curve Equation'!$B$12)*'S Curve Equation'!$B$10))+'S Curve Equation'!$B$13)*'S Curve Equation'!$B$14</f>
        <v>0.56706163709610802</v>
      </c>
      <c r="N169" s="34">
        <f>(1/(1+EXP(('S Curve Equation'!$B$11-N124*'S Curve Equation'!$B$12)*'S Curve Equation'!$B$10))+'S Curve Equation'!$B$13)*'S Curve Equation'!$B$14</f>
        <v>0.56571727747239109</v>
      </c>
      <c r="O169" s="34">
        <f>(1/(1+EXP(('S Curve Equation'!$B$11-O124*'S Curve Equation'!$B$12)*'S Curve Equation'!$B$10))+'S Curve Equation'!$B$13)*'S Curve Equation'!$B$14</f>
        <v>0.56438426821905985</v>
      </c>
      <c r="P169" s="34">
        <f>(1/(1+EXP(('S Curve Equation'!$B$11-P124*'S Curve Equation'!$B$12)*'S Curve Equation'!$B$10))+'S Curve Equation'!$B$13)*'S Curve Equation'!$B$14</f>
        <v>0.56306248468643927</v>
      </c>
      <c r="Q169" s="34">
        <f>(1/(1+EXP(('S Curve Equation'!$B$11-Q124*'S Curve Equation'!$B$12)*'S Curve Equation'!$B$10))+'S Curve Equation'!$B$13)*'S Curve Equation'!$B$14</f>
        <v>0.56175180367119792</v>
      </c>
      <c r="R169" s="34">
        <f>(1/(1+EXP(('S Curve Equation'!$B$11-R124*'S Curve Equation'!$B$12)*'S Curve Equation'!$B$10))+'S Curve Equation'!$B$13)*'S Curve Equation'!$B$14</f>
        <v>0.56045210340597851</v>
      </c>
      <c r="S169" s="34">
        <f>(1/(1+EXP(('S Curve Equation'!$B$11-S124*'S Curve Equation'!$B$12)*'S Curve Equation'!$B$10))+'S Curve Equation'!$B$13)*'S Curve Equation'!$B$14</f>
        <v>0.55916326354867329</v>
      </c>
      <c r="T169" s="34">
        <f>(1/(1+EXP(('S Curve Equation'!$B$11-T124*'S Curve Equation'!$B$12)*'S Curve Equation'!$B$10))+'S Curve Equation'!$B$13)*'S Curve Equation'!$B$14</f>
        <v>0.55788516517137132</v>
      </c>
      <c r="U169" s="34">
        <f>(1/(1+EXP(('S Curve Equation'!$B$11-U124*'S Curve Equation'!$B$12)*'S Curve Equation'!$B$10))+'S Curve Equation'!$B$13)*'S Curve Equation'!$B$14</f>
        <v>0.55661769074900813</v>
      </c>
      <c r="V169" s="34">
        <f>(1/(1+EXP(('S Curve Equation'!$B$11-V124*'S Curve Equation'!$B$12)*'S Curve Equation'!$B$10))+'S Curve Equation'!$B$13)*'S Curve Equation'!$B$14</f>
        <v>0.55536072414774884</v>
      </c>
      <c r="W169" s="34">
        <f>(1/(1+EXP(('S Curve Equation'!$B$11-W124*'S Curve Equation'!$B$12)*'S Curve Equation'!$B$10))+'S Curve Equation'!$B$13)*'S Curve Equation'!$B$14</f>
        <v>0.55411415061311187</v>
      </c>
      <c r="X169" s="34">
        <f>(1/(1+EXP(('S Curve Equation'!$B$11-X124*'S Curve Equation'!$B$12)*'S Curve Equation'!$B$10))+'S Curve Equation'!$B$13)*'S Curve Equation'!$B$14</f>
        <v>0.5528778567578928</v>
      </c>
      <c r="Y169" s="34">
        <f>(1/(1+EXP(('S Curve Equation'!$B$11-Y124*'S Curve Equation'!$B$12)*'S Curve Equation'!$B$10))+'S Curve Equation'!$B$13)*'S Curve Equation'!$B$14</f>
        <v>0.55165173054986327</v>
      </c>
      <c r="Z169" s="34">
        <f>(1/(1+EXP(('S Curve Equation'!$B$11-Z124*'S Curve Equation'!$B$12)*'S Curve Equation'!$B$10))+'S Curve Equation'!$B$13)*'S Curve Equation'!$B$14</f>
        <v>0.55043566129930954</v>
      </c>
      <c r="AA169" s="34">
        <f>(1/(1+EXP(('S Curve Equation'!$B$11-AA124*'S Curve Equation'!$B$12)*'S Curve Equation'!$B$10))+'S Curve Equation'!$B$13)*'S Curve Equation'!$B$14</f>
        <v>0.54922953964640753</v>
      </c>
      <c r="AB169" s="34">
        <f>(1/(1+EXP(('S Curve Equation'!$B$11-AB124*'S Curve Equation'!$B$12)*'S Curve Equation'!$B$10))+'S Curve Equation'!$B$13)*'S Curve Equation'!$B$14</f>
        <v>0.54803325754844978</v>
      </c>
      <c r="AC169" s="34">
        <f>(1/(1+EXP(('S Curve Equation'!$B$11-AC124*'S Curve Equation'!$B$12)*'S Curve Equation'!$B$10))+'S Curve Equation'!$B$13)*'S Curve Equation'!$B$14</f>
        <v>0.54684670826696846</v>
      </c>
      <c r="AD169" s="34">
        <f>(1/(1+EXP(('S Curve Equation'!$B$11-AD124*'S Curve Equation'!$B$12)*'S Curve Equation'!$B$10))+'S Curve Equation'!$B$13)*'S Curve Equation'!$B$14</f>
        <v>0.54566978635473218</v>
      </c>
      <c r="AE169" s="34">
        <f>(1/(1+EXP(('S Curve Equation'!$B$11-AE124*'S Curve Equation'!$B$12)*'S Curve Equation'!$B$10))+'S Curve Equation'!$B$13)*'S Curve Equation'!$B$14</f>
        <v>0.54450238764267367</v>
      </c>
      <c r="AF169" s="34">
        <f>(1/(1+EXP(('S Curve Equation'!$B$11-AF124*'S Curve Equation'!$B$12)*'S Curve Equation'!$B$10))+'S Curve Equation'!$B$13)*'S Curve Equation'!$B$14</f>
        <v>0.54334440922673144</v>
      </c>
    </row>
    <row r="170" spans="1:32" x14ac:dyDescent="0.2">
      <c r="A170" s="12" t="s">
        <v>48</v>
      </c>
      <c r="B170" s="34">
        <f>(1/(1+EXP(('S Curve Equation'!$B$11-B125*'S Curve Equation'!$B$12)*'S Curve Equation'!$B$10))+'S Curve Equation'!$B$13)*'S Curve Equation'!$B$14</f>
        <v>0.6893570552147239</v>
      </c>
      <c r="C170" s="34">
        <f>(1/(1+EXP(('S Curve Equation'!$B$11-C125*'S Curve Equation'!$B$12)*'S Curve Equation'!$B$10))+'S Curve Equation'!$B$13)*'S Curve Equation'!$B$14</f>
        <v>0.68804726008192663</v>
      </c>
      <c r="D170" s="34">
        <f>(1/(1+EXP(('S Curve Equation'!$B$11-D125*'S Curve Equation'!$B$12)*'S Curve Equation'!$B$10))+'S Curve Equation'!$B$13)*'S Curve Equation'!$B$14</f>
        <v>0.68667431947012314</v>
      </c>
      <c r="E170" s="34">
        <f>(1/(1+EXP(('S Curve Equation'!$B$11-E125*'S Curve Equation'!$B$12)*'S Curve Equation'!$B$10))+'S Curve Equation'!$B$13)*'S Curve Equation'!$B$14</f>
        <v>0.68533264449974218</v>
      </c>
      <c r="F170" s="34">
        <f>(1/(1+EXP(('S Curve Equation'!$B$11-F125*'S Curve Equation'!$B$12)*'S Curve Equation'!$B$10))+'S Curve Equation'!$B$13)*'S Curve Equation'!$B$14</f>
        <v>0.68401224883143907</v>
      </c>
      <c r="G170" s="34">
        <f>(1/(1+EXP(('S Curve Equation'!$B$11-G125*'S Curve Equation'!$B$12)*'S Curve Equation'!$B$10))+'S Curve Equation'!$B$13)*'S Curve Equation'!$B$14</f>
        <v>0.68264551112290262</v>
      </c>
      <c r="H170" s="34">
        <f>(1/(1+EXP(('S Curve Equation'!$B$11-H125*'S Curve Equation'!$B$12)*'S Curve Equation'!$B$10))+'S Curve Equation'!$B$13)*'S Curve Equation'!$B$14</f>
        <v>0.68122122300103416</v>
      </c>
      <c r="I170" s="34">
        <f>(1/(1+EXP(('S Curve Equation'!$B$11-I125*'S Curve Equation'!$B$12)*'S Curve Equation'!$B$10))+'S Curve Equation'!$B$13)*'S Curve Equation'!$B$14</f>
        <v>0.67971419886018547</v>
      </c>
      <c r="J170" s="34">
        <f>(1/(1+EXP(('S Curve Equation'!$B$11-J125*'S Curve Equation'!$B$12)*'S Curve Equation'!$B$10))+'S Curve Equation'!$B$13)*'S Curve Equation'!$B$14</f>
        <v>0.6781376274225529</v>
      </c>
      <c r="K170" s="34">
        <f>(1/(1+EXP(('S Curve Equation'!$B$11-K125*'S Curve Equation'!$B$12)*'S Curve Equation'!$B$10))+'S Curve Equation'!$B$13)*'S Curve Equation'!$B$14</f>
        <v>0.67659990280721083</v>
      </c>
      <c r="L170" s="34">
        <f>(1/(1+EXP(('S Curve Equation'!$B$11-L125*'S Curve Equation'!$B$12)*'S Curve Equation'!$B$10))+'S Curve Equation'!$B$13)*'S Curve Equation'!$B$14</f>
        <v>0.67559994205419815</v>
      </c>
      <c r="M170" s="34">
        <f>(1/(1+EXP(('S Curve Equation'!$B$11-M125*'S Curve Equation'!$B$12)*'S Curve Equation'!$B$10))+'S Curve Equation'!$B$13)*'S Curve Equation'!$B$14</f>
        <v>0.67426731342777557</v>
      </c>
      <c r="N170" s="34">
        <f>(1/(1+EXP(('S Curve Equation'!$B$11-N125*'S Curve Equation'!$B$12)*'S Curve Equation'!$B$10))+'S Curve Equation'!$B$13)*'S Curve Equation'!$B$14</f>
        <v>0.67294424782744799</v>
      </c>
      <c r="O170" s="34">
        <f>(1/(1+EXP(('S Curve Equation'!$B$11-O125*'S Curve Equation'!$B$12)*'S Curve Equation'!$B$10))+'S Curve Equation'!$B$13)*'S Curve Equation'!$B$14</f>
        <v>0.67163066508658864</v>
      </c>
      <c r="P170" s="34">
        <f>(1/(1+EXP(('S Curve Equation'!$B$11-P125*'S Curve Equation'!$B$12)*'S Curve Equation'!$B$10))+'S Curve Equation'!$B$13)*'S Curve Equation'!$B$14</f>
        <v>0.67032648545741191</v>
      </c>
      <c r="Q170" s="34">
        <f>(1/(1+EXP(('S Curve Equation'!$B$11-Q125*'S Curve Equation'!$B$12)*'S Curve Equation'!$B$10))+'S Curve Equation'!$B$13)*'S Curve Equation'!$B$14</f>
        <v>0.66903162962402629</v>
      </c>
      <c r="R170" s="34">
        <f>(1/(1+EXP(('S Curve Equation'!$B$11-R125*'S Curve Equation'!$B$12)*'S Curve Equation'!$B$10))+'S Curve Equation'!$B$13)*'S Curve Equation'!$B$14</f>
        <v>0.66774601871464634</v>
      </c>
      <c r="S170" s="34">
        <f>(1/(1+EXP(('S Curve Equation'!$B$11-S125*'S Curve Equation'!$B$12)*'S Curve Equation'!$B$10))+'S Curve Equation'!$B$13)*'S Curve Equation'!$B$14</f>
        <v>0.66646957431298992</v>
      </c>
      <c r="T170" s="34">
        <f>(1/(1+EXP(('S Curve Equation'!$B$11-T125*'S Curve Equation'!$B$12)*'S Curve Equation'!$B$10))+'S Curve Equation'!$B$13)*'S Curve Equation'!$B$14</f>
        <v>0.66520221846890026</v>
      </c>
      <c r="U170" s="34">
        <f>(1/(1+EXP(('S Curve Equation'!$B$11-U125*'S Curve Equation'!$B$12)*'S Curve Equation'!$B$10))+'S Curve Equation'!$B$13)*'S Curve Equation'!$B$14</f>
        <v>0.66394387370822583</v>
      </c>
      <c r="V170" s="34">
        <f>(1/(1+EXP(('S Curve Equation'!$B$11-V125*'S Curve Equation'!$B$12)*'S Curve Equation'!$B$10))+'S Curve Equation'!$B$13)*'S Curve Equation'!$B$14</f>
        <v>0.66269446304199064</v>
      </c>
      <c r="W170" s="34">
        <f>(1/(1+EXP(('S Curve Equation'!$B$11-W125*'S Curve Equation'!$B$12)*'S Curve Equation'!$B$10))+'S Curve Equation'!$B$13)*'S Curve Equation'!$B$14</f>
        <v>0.66145390997487996</v>
      </c>
      <c r="X170" s="34">
        <f>(1/(1+EXP(('S Curve Equation'!$B$11-X125*'S Curve Equation'!$B$12)*'S Curve Equation'!$B$10))+'S Curve Equation'!$B$13)*'S Curve Equation'!$B$14</f>
        <v>0.66022213851308997</v>
      </c>
      <c r="Y170" s="34">
        <f>(1/(1+EXP(('S Curve Equation'!$B$11-Y125*'S Curve Equation'!$B$12)*'S Curve Equation'!$B$10))+'S Curve Equation'!$B$13)*'S Curve Equation'!$B$14</f>
        <v>0.65899907317154038</v>
      </c>
      <c r="Z170" s="34">
        <f>(1/(1+EXP(('S Curve Equation'!$B$11-Z125*'S Curve Equation'!$B$12)*'S Curve Equation'!$B$10))+'S Curve Equation'!$B$13)*'S Curve Equation'!$B$14</f>
        <v>0.65778463898050588</v>
      </c>
      <c r="AA170" s="34">
        <f>(1/(1+EXP(('S Curve Equation'!$B$11-AA125*'S Curve Equation'!$B$12)*'S Curve Equation'!$B$10))+'S Curve Equation'!$B$13)*'S Curve Equation'!$B$14</f>
        <v>0.65657876149168204</v>
      </c>
      <c r="AB170" s="34">
        <f>(1/(1+EXP(('S Curve Equation'!$B$11-AB125*'S Curve Equation'!$B$12)*'S Curve Equation'!$B$10))+'S Curve Equation'!$B$13)*'S Curve Equation'!$B$14</f>
        <v>0.65538136678369552</v>
      </c>
      <c r="AC170" s="34">
        <f>(1/(1+EXP(('S Curve Equation'!$B$11-AC125*'S Curve Equation'!$B$12)*'S Curve Equation'!$B$10))+'S Curve Equation'!$B$13)*'S Curve Equation'!$B$14</f>
        <v>0.65419238146712277</v>
      </c>
      <c r="AD170" s="34">
        <f>(1/(1+EXP(('S Curve Equation'!$B$11-AD125*'S Curve Equation'!$B$12)*'S Curve Equation'!$B$10))+'S Curve Equation'!$B$13)*'S Curve Equation'!$B$14</f>
        <v>0.65301173268898782</v>
      </c>
      <c r="AE170" s="34">
        <f>(1/(1+EXP(('S Curve Equation'!$B$11-AE125*'S Curve Equation'!$B$12)*'S Curve Equation'!$B$10))+'S Curve Equation'!$B$13)*'S Curve Equation'!$B$14</f>
        <v>0.65183934813681488</v>
      </c>
      <c r="AF170" s="34">
        <f>(1/(1+EXP(('S Curve Equation'!$B$11-AF125*'S Curve Equation'!$B$12)*'S Curve Equation'!$B$10))+'S Curve Equation'!$B$13)*'S Curve Equation'!$B$14</f>
        <v>0.65067515604221593</v>
      </c>
    </row>
    <row r="171" spans="1:32" x14ac:dyDescent="0.2">
      <c r="A171" s="12" t="s">
        <v>49</v>
      </c>
      <c r="B171" s="34">
        <f>(1/(1+EXP(('S Curve Equation'!$B$11-B126*'S Curve Equation'!$B$12)*'S Curve Equation'!$B$10))+'S Curve Equation'!$B$13)*'S Curve Equation'!$B$14</f>
        <v>0.48744498381877022</v>
      </c>
      <c r="C171" s="34">
        <f>(1/(1+EXP(('S Curve Equation'!$B$11-C126*'S Curve Equation'!$B$12)*'S Curve Equation'!$B$10))+'S Curve Equation'!$B$13)*'S Curve Equation'!$B$14</f>
        <v>0.48616701952052649</v>
      </c>
      <c r="D171" s="34">
        <f>(1/(1+EXP(('S Curve Equation'!$B$11-D126*'S Curve Equation'!$B$12)*'S Curve Equation'!$B$10))+'S Curve Equation'!$B$13)*'S Curve Equation'!$B$14</f>
        <v>0.48483061610947048</v>
      </c>
      <c r="E171" s="34">
        <f>(1/(1+EXP(('S Curve Equation'!$B$11-E126*'S Curve Equation'!$B$12)*'S Curve Equation'!$B$10))+'S Curve Equation'!$B$13)*'S Curve Equation'!$B$14</f>
        <v>0.48352776457101232</v>
      </c>
      <c r="F171" s="34">
        <f>(1/(1+EXP(('S Curve Equation'!$B$11-F126*'S Curve Equation'!$B$12)*'S Curve Equation'!$B$10))+'S Curve Equation'!$B$13)*'S Curve Equation'!$B$14</f>
        <v>0.48224856862717624</v>
      </c>
      <c r="G171" s="34">
        <f>(1/(1+EXP(('S Curve Equation'!$B$11-G126*'S Curve Equation'!$B$12)*'S Curve Equation'!$B$10))+'S Curve Equation'!$B$13)*'S Curve Equation'!$B$14</f>
        <v>0.48092758485931641</v>
      </c>
      <c r="H171" s="34">
        <f>(1/(1+EXP(('S Curve Equation'!$B$11-H126*'S Curve Equation'!$B$12)*'S Curve Equation'!$B$10))+'S Curve Equation'!$B$13)*'S Curve Equation'!$B$14</f>
        <v>0.47955432191692127</v>
      </c>
      <c r="I171" s="34">
        <f>(1/(1+EXP(('S Curve Equation'!$B$11-I126*'S Curve Equation'!$B$12)*'S Curve Equation'!$B$10))+'S Curve Equation'!$B$13)*'S Curve Equation'!$B$14</f>
        <v>0.47810498108745336</v>
      </c>
      <c r="J171" s="34">
        <f>(1/(1+EXP(('S Curve Equation'!$B$11-J126*'S Curve Equation'!$B$12)*'S Curve Equation'!$B$10))+'S Curve Equation'!$B$13)*'S Curve Equation'!$B$14</f>
        <v>0.47659279437024399</v>
      </c>
      <c r="K171" s="34">
        <f>(1/(1+EXP(('S Curve Equation'!$B$11-K126*'S Curve Equation'!$B$12)*'S Curve Equation'!$B$10))+'S Curve Equation'!$B$13)*'S Curve Equation'!$B$14</f>
        <v>0.47512182114285578</v>
      </c>
      <c r="L171" s="34">
        <f>(1/(1+EXP(('S Curve Equation'!$B$11-L126*'S Curve Equation'!$B$12)*'S Curve Equation'!$B$10))+'S Curve Equation'!$B$13)*'S Curve Equation'!$B$14</f>
        <v>0.47416735042639646</v>
      </c>
      <c r="M171" s="34">
        <f>(1/(1+EXP(('S Curve Equation'!$B$11-M126*'S Curve Equation'!$B$12)*'S Curve Equation'!$B$10))+'S Curve Equation'!$B$13)*'S Curve Equation'!$B$14</f>
        <v>0.4728978826767759</v>
      </c>
      <c r="N171" s="34">
        <f>(1/(1+EXP(('S Curve Equation'!$B$11-N126*'S Curve Equation'!$B$12)*'S Curve Equation'!$B$10))+'S Curve Equation'!$B$13)*'S Curve Equation'!$B$14</f>
        <v>0.47164037787845231</v>
      </c>
      <c r="O171" s="34">
        <f>(1/(1+EXP(('S Curve Equation'!$B$11-O126*'S Curve Equation'!$B$12)*'S Curve Equation'!$B$10))+'S Curve Equation'!$B$13)*'S Curve Equation'!$B$14</f>
        <v>0.47039468281586777</v>
      </c>
      <c r="P171" s="34">
        <f>(1/(1+EXP(('S Curve Equation'!$B$11-P126*'S Curve Equation'!$B$12)*'S Curve Equation'!$B$10))+'S Curve Equation'!$B$13)*'S Curve Equation'!$B$14</f>
        <v>0.46916064658147733</v>
      </c>
      <c r="Q171" s="34">
        <f>(1/(1+EXP(('S Curve Equation'!$B$11-Q126*'S Curve Equation'!$B$12)*'S Curve Equation'!$B$10))+'S Curve Equation'!$B$13)*'S Curve Equation'!$B$14</f>
        <v>0.46793812054033801</v>
      </c>
      <c r="R171" s="34">
        <f>(1/(1+EXP(('S Curve Equation'!$B$11-R126*'S Curve Equation'!$B$12)*'S Curve Equation'!$B$10))+'S Curve Equation'!$B$13)*'S Curve Equation'!$B$14</f>
        <v>0.46672695829507893</v>
      </c>
      <c r="S171" s="34">
        <f>(1/(1+EXP(('S Curve Equation'!$B$11-S126*'S Curve Equation'!$B$12)*'S Curve Equation'!$B$10))+'S Curve Equation'!$B$13)*'S Curve Equation'!$B$14</f>
        <v>0.46552701565124477</v>
      </c>
      <c r="T171" s="34">
        <f>(1/(1+EXP(('S Curve Equation'!$B$11-T126*'S Curve Equation'!$B$12)*'S Curve Equation'!$B$10))+'S Curve Equation'!$B$13)*'S Curve Equation'!$B$14</f>
        <v>0.46433815058303018</v>
      </c>
      <c r="U171" s="34">
        <f>(1/(1+EXP(('S Curve Equation'!$B$11-U126*'S Curve Equation'!$B$12)*'S Curve Equation'!$B$10))+'S Curve Equation'!$B$13)*'S Curve Equation'!$B$14</f>
        <v>0.46316022319940831</v>
      </c>
      <c r="V171" s="34">
        <f>(1/(1+EXP(('S Curve Equation'!$B$11-V126*'S Curve Equation'!$B$12)*'S Curve Equation'!$B$10))+'S Curve Equation'!$B$13)*'S Curve Equation'!$B$14</f>
        <v>0.46199309571066394</v>
      </c>
      <c r="W171" s="34">
        <f>(1/(1+EXP(('S Curve Equation'!$B$11-W126*'S Curve Equation'!$B$12)*'S Curve Equation'!$B$10))+'S Curve Equation'!$B$13)*'S Curve Equation'!$B$14</f>
        <v>0.46083663239532457</v>
      </c>
      <c r="X171" s="34">
        <f>(1/(1+EXP(('S Curve Equation'!$B$11-X126*'S Curve Equation'!$B$12)*'S Curve Equation'!$B$10))+'S Curve Equation'!$B$13)*'S Curve Equation'!$B$14</f>
        <v>0.45969069956751907</v>
      </c>
      <c r="Y171" s="34">
        <f>(1/(1+EXP(('S Curve Equation'!$B$11-Y126*'S Curve Equation'!$B$12)*'S Curve Equation'!$B$10))+'S Curve Equation'!$B$13)*'S Curve Equation'!$B$14</f>
        <v>0.45855516554473463</v>
      </c>
      <c r="Z171" s="34">
        <f>(1/(1+EXP(('S Curve Equation'!$B$11-Z126*'S Curve Equation'!$B$12)*'S Curve Equation'!$B$10))+'S Curve Equation'!$B$13)*'S Curve Equation'!$B$14</f>
        <v>0.45742990061600347</v>
      </c>
      <c r="AA171" s="34">
        <f>(1/(1+EXP(('S Curve Equation'!$B$11-AA126*'S Curve Equation'!$B$12)*'S Curve Equation'!$B$10))+'S Curve Equation'!$B$13)*'S Curve Equation'!$B$14</f>
        <v>0.45631477701050915</v>
      </c>
      <c r="AB171" s="34">
        <f>(1/(1+EXP(('S Curve Equation'!$B$11-AB126*'S Curve Equation'!$B$12)*'S Curve Equation'!$B$10))+'S Curve Equation'!$B$13)*'S Curve Equation'!$B$14</f>
        <v>0.45520966886660569</v>
      </c>
      <c r="AC171" s="34">
        <f>(1/(1+EXP(('S Curve Equation'!$B$11-AC126*'S Curve Equation'!$B$12)*'S Curve Equation'!$B$10))+'S Curve Equation'!$B$13)*'S Curve Equation'!$B$14</f>
        <v>0.45411445220127922</v>
      </c>
      <c r="AD171" s="34">
        <f>(1/(1+EXP(('S Curve Equation'!$B$11-AD126*'S Curve Equation'!$B$12)*'S Curve Equation'!$B$10))+'S Curve Equation'!$B$13)*'S Curve Equation'!$B$14</f>
        <v>0.45302900488001024</v>
      </c>
      <c r="AE171" s="34">
        <f>(1/(1+EXP(('S Curve Equation'!$B$11-AE126*'S Curve Equation'!$B$12)*'S Curve Equation'!$B$10))+'S Curve Equation'!$B$13)*'S Curve Equation'!$B$14</f>
        <v>0.45195320658708316</v>
      </c>
      <c r="AF171" s="34">
        <f>(1/(1+EXP(('S Curve Equation'!$B$11-AF126*'S Curve Equation'!$B$12)*'S Curve Equation'!$B$10))+'S Curve Equation'!$B$13)*'S Curve Equation'!$B$14</f>
        <v>0.45088693879630409</v>
      </c>
    </row>
    <row r="172" spans="1:32" x14ac:dyDescent="0.2">
      <c r="A172" s="12" t="s">
        <v>50</v>
      </c>
      <c r="B172" s="34">
        <f>(1/(1+EXP(('S Curve Equation'!$B$11-B127*'S Curve Equation'!$B$12)*'S Curve Equation'!$B$10))+'S Curve Equation'!$B$13)*'S Curve Equation'!$B$14</f>
        <v>0.46600000000000003</v>
      </c>
      <c r="C172" s="34">
        <f>(1/(1+EXP(('S Curve Equation'!$B$11-C127*'S Curve Equation'!$B$12)*'S Curve Equation'!$B$10))+'S Curve Equation'!$B$13)*'S Curve Equation'!$B$14</f>
        <v>0.46475109720831143</v>
      </c>
      <c r="D172" s="34">
        <f>(1/(1+EXP(('S Curve Equation'!$B$11-D127*'S Curve Equation'!$B$12)*'S Curve Equation'!$B$10))+'S Curve Equation'!$B$13)*'S Curve Equation'!$B$14</f>
        <v>0.46344535547461363</v>
      </c>
      <c r="E172" s="34">
        <f>(1/(1+EXP(('S Curve Equation'!$B$11-E127*'S Curve Equation'!$B$12)*'S Curve Equation'!$B$10))+'S Curve Equation'!$B$13)*'S Curve Equation'!$B$14</f>
        <v>0.4621726620519308</v>
      </c>
      <c r="F172" s="34">
        <f>(1/(1+EXP(('S Curve Equation'!$B$11-F127*'S Curve Equation'!$B$12)*'S Curve Equation'!$B$10))+'S Curve Equation'!$B$13)*'S Curve Equation'!$B$14</f>
        <v>0.46092333169912686</v>
      </c>
      <c r="G172" s="34">
        <f>(1/(1+EXP(('S Curve Equation'!$B$11-G127*'S Curve Equation'!$B$12)*'S Curve Equation'!$B$10))+'S Curve Equation'!$B$13)*'S Curve Equation'!$B$14</f>
        <v>0.45963345367229619</v>
      </c>
      <c r="H172" s="34">
        <f>(1/(1+EXP(('S Curve Equation'!$B$11-H127*'S Curve Equation'!$B$12)*'S Curve Equation'!$B$10))+'S Curve Equation'!$B$13)*'S Curve Equation'!$B$14</f>
        <v>0.4582928116740288</v>
      </c>
      <c r="I172" s="34">
        <f>(1/(1+EXP(('S Curve Equation'!$B$11-I127*'S Curve Equation'!$B$12)*'S Curve Equation'!$B$10))+'S Curve Equation'!$B$13)*'S Curve Equation'!$B$14</f>
        <v>0.45687821226828262</v>
      </c>
      <c r="J172" s="34">
        <f>(1/(1+EXP(('S Curve Equation'!$B$11-J127*'S Curve Equation'!$B$12)*'S Curve Equation'!$B$10))+'S Curve Equation'!$B$13)*'S Curve Equation'!$B$14</f>
        <v>0.45540261537247362</v>
      </c>
      <c r="K172" s="34">
        <f>(1/(1+EXP(('S Curve Equation'!$B$11-K127*'S Curve Equation'!$B$12)*'S Curve Equation'!$B$10))+'S Curve Equation'!$B$13)*'S Curve Equation'!$B$14</f>
        <v>0.45396756877403943</v>
      </c>
      <c r="L172" s="34">
        <f>(1/(1+EXP(('S Curve Equation'!$B$11-L127*'S Curve Equation'!$B$12)*'S Curve Equation'!$B$10))+'S Curve Equation'!$B$13)*'S Curve Equation'!$B$14</f>
        <v>0.45303658552054316</v>
      </c>
      <c r="M172" s="34">
        <f>(1/(1+EXP(('S Curve Equation'!$B$11-M127*'S Curve Equation'!$B$12)*'S Curve Equation'!$B$10))+'S Curve Equation'!$B$13)*'S Curve Equation'!$B$14</f>
        <v>0.45179857040451976</v>
      </c>
      <c r="N172" s="34">
        <f>(1/(1+EXP(('S Curve Equation'!$B$11-N127*'S Curve Equation'!$B$12)*'S Curve Equation'!$B$10))+'S Curve Equation'!$B$13)*'S Curve Equation'!$B$14</f>
        <v>0.45057246187404149</v>
      </c>
      <c r="O172" s="34">
        <f>(1/(1+EXP(('S Curve Equation'!$B$11-O127*'S Curve Equation'!$B$12)*'S Curve Equation'!$B$10))+'S Curve Equation'!$B$13)*'S Curve Equation'!$B$14</f>
        <v>0.44935810314489882</v>
      </c>
      <c r="P172" s="34">
        <f>(1/(1+EXP(('S Curve Equation'!$B$11-P127*'S Curve Equation'!$B$12)*'S Curve Equation'!$B$10))+'S Curve Equation'!$B$13)*'S Curve Equation'!$B$14</f>
        <v>0.44815533989603662</v>
      </c>
      <c r="Q172" s="34">
        <f>(1/(1+EXP(('S Curve Equation'!$B$11-Q127*'S Curve Equation'!$B$12)*'S Curve Equation'!$B$10))+'S Curve Equation'!$B$13)*'S Curve Equation'!$B$14</f>
        <v>0.44696402022864218</v>
      </c>
      <c r="R172" s="34">
        <f>(1/(1+EXP(('S Curve Equation'!$B$11-R127*'S Curve Equation'!$B$12)*'S Curve Equation'!$B$10))+'S Curve Equation'!$B$13)*'S Curve Equation'!$B$14</f>
        <v>0.44578399462580481</v>
      </c>
      <c r="S172" s="34">
        <f>(1/(1+EXP(('S Curve Equation'!$B$11-S127*'S Curve Equation'!$B$12)*'S Curve Equation'!$B$10))+'S Curve Equation'!$B$13)*'S Curve Equation'!$B$14</f>
        <v>0.44461511591273389</v>
      </c>
      <c r="T172" s="34">
        <f>(1/(1+EXP(('S Curve Equation'!$B$11-T127*'S Curve Equation'!$B$12)*'S Curve Equation'!$B$10))+'S Curve Equation'!$B$13)*'S Curve Equation'!$B$14</f>
        <v>0.44345723921754737</v>
      </c>
      <c r="U172" s="34">
        <f>(1/(1+EXP(('S Curve Equation'!$B$11-U127*'S Curve Equation'!$B$12)*'S Curve Equation'!$B$10))+'S Curve Equation'!$B$13)*'S Curve Equation'!$B$14</f>
        <v>0.44231022193262387</v>
      </c>
      <c r="V172" s="34">
        <f>(1/(1+EXP(('S Curve Equation'!$B$11-V127*'S Curve Equation'!$B$12)*'S Curve Equation'!$B$10))+'S Curve Equation'!$B$13)*'S Curve Equation'!$B$14</f>
        <v>0.44117392367652752</v>
      </c>
      <c r="W172" s="34">
        <f>(1/(1+EXP(('S Curve Equation'!$B$11-W127*'S Curve Equation'!$B$12)*'S Curve Equation'!$B$10))+'S Curve Equation'!$B$13)*'S Curve Equation'!$B$14</f>
        <v>0.4400482062564896</v>
      </c>
      <c r="X172" s="34">
        <f>(1/(1+EXP(('S Curve Equation'!$B$11-X127*'S Curve Equation'!$B$12)*'S Curve Equation'!$B$10))+'S Curve Equation'!$B$13)*'S Curve Equation'!$B$14</f>
        <v>0.43893293363147362</v>
      </c>
      <c r="Y172" s="34">
        <f>(1/(1+EXP(('S Curve Equation'!$B$11-Y127*'S Curve Equation'!$B$12)*'S Curve Equation'!$B$10))+'S Curve Equation'!$B$13)*'S Curve Equation'!$B$14</f>
        <v>0.43782797187578648</v>
      </c>
      <c r="Z172" s="34">
        <f>(1/(1+EXP(('S Curve Equation'!$B$11-Z127*'S Curve Equation'!$B$12)*'S Curve Equation'!$B$10))+'S Curve Equation'!$B$13)*'S Curve Equation'!$B$14</f>
        <v>0.43673318914326387</v>
      </c>
      <c r="AA172" s="34">
        <f>(1/(1+EXP(('S Curve Equation'!$B$11-AA127*'S Curve Equation'!$B$12)*'S Curve Equation'!$B$10))+'S Curve Equation'!$B$13)*'S Curve Equation'!$B$14</f>
        <v>0.43564845563201482</v>
      </c>
      <c r="AB172" s="34">
        <f>(1/(1+EXP(('S Curve Equation'!$B$11-AB127*'S Curve Equation'!$B$12)*'S Curve Equation'!$B$10))+'S Curve Equation'!$B$13)*'S Curve Equation'!$B$14</f>
        <v>0.43457364354971273</v>
      </c>
      <c r="AC172" s="34">
        <f>(1/(1+EXP(('S Curve Equation'!$B$11-AC127*'S Curve Equation'!$B$12)*'S Curve Equation'!$B$10))+'S Curve Equation'!$B$13)*'S Curve Equation'!$B$14</f>
        <v>0.43350862707945614</v>
      </c>
      <c r="AD172" s="34">
        <f>(1/(1+EXP(('S Curve Equation'!$B$11-AD127*'S Curve Equation'!$B$12)*'S Curve Equation'!$B$10))+'S Curve Equation'!$B$13)*'S Curve Equation'!$B$14</f>
        <v>0.43245328234615948</v>
      </c>
      <c r="AE172" s="34">
        <f>(1/(1+EXP(('S Curve Equation'!$B$11-AE127*'S Curve Equation'!$B$12)*'S Curve Equation'!$B$10))+'S Curve Equation'!$B$13)*'S Curve Equation'!$B$14</f>
        <v>0.43140748738350665</v>
      </c>
      <c r="AF172" s="34">
        <f>(1/(1+EXP(('S Curve Equation'!$B$11-AF127*'S Curve Equation'!$B$12)*'S Curve Equation'!$B$10))+'S Curve Equation'!$B$13)*'S Curve Equation'!$B$14</f>
        <v>0.43037112210143319</v>
      </c>
    </row>
    <row r="173" spans="1:32" x14ac:dyDescent="0.2">
      <c r="A173" s="12" t="s">
        <v>51</v>
      </c>
      <c r="B173" s="34">
        <f>(1/(1+EXP(('S Curve Equation'!$B$11-B128*'S Curve Equation'!$B$12)*'S Curve Equation'!$B$10))+'S Curve Equation'!$B$13)*'S Curve Equation'!$B$14</f>
        <v>0.5</v>
      </c>
      <c r="C173" s="34">
        <f>(1/(1+EXP(('S Curve Equation'!$B$11-C128*'S Curve Equation'!$B$12)*'S Curve Equation'!$B$10))+'S Curve Equation'!$B$13)*'S Curve Equation'!$B$14</f>
        <v>0.49870707111151563</v>
      </c>
      <c r="D173" s="34">
        <f>(1/(1+EXP(('S Curve Equation'!$B$11-D128*'S Curve Equation'!$B$12)*'S Curve Equation'!$B$10))+'S Curve Equation'!$B$13)*'S Curve Equation'!$B$14</f>
        <v>0.49735484927123241</v>
      </c>
      <c r="E173" s="34">
        <f>(1/(1+EXP(('S Curve Equation'!$B$11-E128*'S Curve Equation'!$B$12)*'S Curve Equation'!$B$10))+'S Curve Equation'!$B$13)*'S Curve Equation'!$B$14</f>
        <v>0.49603640994674686</v>
      </c>
      <c r="F173" s="34">
        <f>(1/(1+EXP(('S Curve Equation'!$B$11-F128*'S Curve Equation'!$B$12)*'S Curve Equation'!$B$10))+'S Curve Equation'!$B$13)*'S Curve Equation'!$B$14</f>
        <v>0.49474174965311374</v>
      </c>
      <c r="G173" s="34">
        <f>(1/(1+EXP(('S Curve Equation'!$B$11-G128*'S Curve Equation'!$B$12)*'S Curve Equation'!$B$10))+'S Curve Equation'!$B$13)*'S Curve Equation'!$B$14</f>
        <v>0.4934046307532225</v>
      </c>
      <c r="H173" s="34">
        <f>(1/(1+EXP(('S Curve Equation'!$B$11-H128*'S Curve Equation'!$B$12)*'S Curve Equation'!$B$10))+'S Curve Equation'!$B$13)*'S Curve Equation'!$B$14</f>
        <v>0.49201441611799357</v>
      </c>
      <c r="I173" s="34">
        <f>(1/(1+EXP(('S Curve Equation'!$B$11-I128*'S Curve Equation'!$B$12)*'S Curve Equation'!$B$10))+'S Curve Equation'!$B$13)*'S Curve Equation'!$B$14</f>
        <v>0.49054698812281017</v>
      </c>
      <c r="J173" s="34">
        <f>(1/(1+EXP(('S Curve Equation'!$B$11-J128*'S Curve Equation'!$B$12)*'S Curve Equation'!$B$10))+'S Curve Equation'!$B$13)*'S Curve Equation'!$B$14</f>
        <v>0.48901571550580553</v>
      </c>
      <c r="K173" s="34">
        <f>(1/(1+EXP(('S Curve Equation'!$B$11-K128*'S Curve Equation'!$B$12)*'S Curve Equation'!$B$10))+'S Curve Equation'!$B$13)*'S Curve Equation'!$B$14</f>
        <v>0.48752596694307132</v>
      </c>
      <c r="L173" s="34">
        <f>(1/(1+EXP(('S Curve Equation'!$B$11-L128*'S Curve Equation'!$B$12)*'S Curve Equation'!$B$10))+'S Curve Equation'!$B$13)*'S Curve Equation'!$B$14</f>
        <v>0.48655920313220696</v>
      </c>
      <c r="M173" s="34">
        <f>(1/(1+EXP(('S Curve Equation'!$B$11-M128*'S Curve Equation'!$B$12)*'S Curve Equation'!$B$10))+'S Curve Equation'!$B$13)*'S Curve Equation'!$B$14</f>
        <v>0.48527325100430291</v>
      </c>
      <c r="N173" s="34">
        <f>(1/(1+EXP(('S Curve Equation'!$B$11-N128*'S Curve Equation'!$B$12)*'S Curve Equation'!$B$10))+'S Curve Equation'!$B$13)*'S Curve Equation'!$B$14</f>
        <v>0.4839992663212565</v>
      </c>
      <c r="O173" s="34">
        <f>(1/(1+EXP(('S Curve Equation'!$B$11-O128*'S Curve Equation'!$B$12)*'S Curve Equation'!$B$10))+'S Curve Equation'!$B$13)*'S Curve Equation'!$B$14</f>
        <v>0.48273709843039408</v>
      </c>
      <c r="P173" s="34">
        <f>(1/(1+EXP(('S Curve Equation'!$B$11-P128*'S Curve Equation'!$B$12)*'S Curve Equation'!$B$10))+'S Curve Equation'!$B$13)*'S Curve Equation'!$B$14</f>
        <v>0.4814865988882549</v>
      </c>
      <c r="Q173" s="34">
        <f>(1/(1+EXP(('S Curve Equation'!$B$11-Q128*'S Curve Equation'!$B$12)*'S Curve Equation'!$B$10))+'S Curve Equation'!$B$13)*'S Curve Equation'!$B$14</f>
        <v>0.48024762142850158</v>
      </c>
      <c r="R173" s="34">
        <f>(1/(1+EXP(('S Curve Equation'!$B$11-R128*'S Curve Equation'!$B$12)*'S Curve Equation'!$B$10))+'S Curve Equation'!$B$13)*'S Curve Equation'!$B$14</f>
        <v>0.47902002193009946</v>
      </c>
      <c r="S173" s="34">
        <f>(1/(1+EXP(('S Curve Equation'!$B$11-S128*'S Curve Equation'!$B$12)*'S Curve Equation'!$B$10))+'S Curve Equation'!$B$13)*'S Curve Equation'!$B$14</f>
        <v>0.47780365838576444</v>
      </c>
      <c r="T173" s="34">
        <f>(1/(1+EXP(('S Curve Equation'!$B$11-T128*'S Curve Equation'!$B$12)*'S Curve Equation'!$B$10))+'S Curve Equation'!$B$13)*'S Curve Equation'!$B$14</f>
        <v>0.476598390870696</v>
      </c>
      <c r="U173" s="34">
        <f>(1/(1+EXP(('S Curve Equation'!$B$11-U128*'S Curve Equation'!$B$12)*'S Curve Equation'!$B$10))+'S Curve Equation'!$B$13)*'S Curve Equation'!$B$14</f>
        <v>0.47540408151160712</v>
      </c>
      <c r="V173" s="34">
        <f>(1/(1+EXP(('S Curve Equation'!$B$11-V128*'S Curve Equation'!$B$12)*'S Curve Equation'!$B$10))+'S Curve Equation'!$B$13)*'S Curve Equation'!$B$14</f>
        <v>0.4742205944560598</v>
      </c>
      <c r="W173" s="34">
        <f>(1/(1+EXP(('S Curve Equation'!$B$11-W128*'S Curve Equation'!$B$12)*'S Curve Equation'!$B$10))+'S Curve Equation'!$B$13)*'S Curve Equation'!$B$14</f>
        <v>0.4730477958421071</v>
      </c>
      <c r="X173" s="34">
        <f>(1/(1+EXP(('S Curve Equation'!$B$11-X128*'S Curve Equation'!$B$12)*'S Curve Equation'!$B$10))+'S Curve Equation'!$B$13)*'S Curve Equation'!$B$14</f>
        <v>0.47188555376827129</v>
      </c>
      <c r="Y173" s="34">
        <f>(1/(1+EXP(('S Curve Equation'!$B$11-Y128*'S Curve Equation'!$B$12)*'S Curve Equation'!$B$10))+'S Curve Equation'!$B$13)*'S Curve Equation'!$B$14</f>
        <v>0.47073373826383402</v>
      </c>
      <c r="Z173" s="34">
        <f>(1/(1+EXP(('S Curve Equation'!$B$11-Z128*'S Curve Equation'!$B$12)*'S Curve Equation'!$B$10))+'S Curve Equation'!$B$13)*'S Curve Equation'!$B$14</f>
        <v>0.46959222125947048</v>
      </c>
      <c r="AA173" s="34">
        <f>(1/(1+EXP(('S Curve Equation'!$B$11-AA128*'S Curve Equation'!$B$12)*'S Curve Equation'!$B$10))+'S Curve Equation'!$B$13)*'S Curve Equation'!$B$14</f>
        <v>0.46846087655822433</v>
      </c>
      <c r="AB173" s="34">
        <f>(1/(1+EXP(('S Curve Equation'!$B$11-AB128*'S Curve Equation'!$B$12)*'S Curve Equation'!$B$10))+'S Curve Equation'!$B$13)*'S Curve Equation'!$B$14</f>
        <v>0.46733957980681412</v>
      </c>
      <c r="AC173" s="34">
        <f>(1/(1+EXP(('S Curve Equation'!$B$11-AC128*'S Curve Equation'!$B$12)*'S Curve Equation'!$B$10))+'S Curve Equation'!$B$13)*'S Curve Equation'!$B$14</f>
        <v>0.46622820846730689</v>
      </c>
      <c r="AD173" s="34">
        <f>(1/(1+EXP(('S Curve Equation'!$B$11-AD128*'S Curve Equation'!$B$12)*'S Curve Equation'!$B$10))+'S Curve Equation'!$B$13)*'S Curve Equation'!$B$14</f>
        <v>0.46512664178912044</v>
      </c>
      <c r="AE173" s="34">
        <f>(1/(1+EXP(('S Curve Equation'!$B$11-AE128*'S Curve Equation'!$B$12)*'S Curve Equation'!$B$10))+'S Curve Equation'!$B$13)*'S Curve Equation'!$B$14</f>
        <v>0.46403476078139916</v>
      </c>
      <c r="AF173" s="34">
        <f>(1/(1+EXP(('S Curve Equation'!$B$11-AF128*'S Curve Equation'!$B$12)*'S Curve Equation'!$B$10))+'S Curve Equation'!$B$13)*'S Curve Equation'!$B$14</f>
        <v>0.46295244818573211</v>
      </c>
    </row>
    <row r="174" spans="1:32" x14ac:dyDescent="0.2">
      <c r="A174" s="12" t="s">
        <v>52</v>
      </c>
      <c r="B174" s="34">
        <f>(1/(1+EXP(('S Curve Equation'!$B$11-B129*'S Curve Equation'!$B$12)*'S Curve Equation'!$B$10))+'S Curve Equation'!$B$13)*'S Curve Equation'!$B$14</f>
        <v>0.58600000000000008</v>
      </c>
      <c r="C174" s="34">
        <f>(1/(1+EXP(('S Curve Equation'!$B$11-C129*'S Curve Equation'!$B$12)*'S Curve Equation'!$B$10))+'S Curve Equation'!$B$13)*'S Curve Equation'!$B$14</f>
        <v>0.58464820921696381</v>
      </c>
      <c r="D174" s="34">
        <f>(1/(1+EXP(('S Curve Equation'!$B$11-D129*'S Curve Equation'!$B$12)*'S Curve Equation'!$B$10))+'S Curve Equation'!$B$13)*'S Curve Equation'!$B$14</f>
        <v>0.58323310440365261</v>
      </c>
      <c r="E174" s="34">
        <f>(1/(1+EXP(('S Curve Equation'!$B$11-E129*'S Curve Equation'!$B$12)*'S Curve Equation'!$B$10))+'S Curve Equation'!$B$13)*'S Curve Equation'!$B$14</f>
        <v>0.58185205309321242</v>
      </c>
      <c r="F174" s="34">
        <f>(1/(1+EXP(('S Curve Equation'!$B$11-F129*'S Curve Equation'!$B$12)*'S Curve Equation'!$B$10))+'S Curve Equation'!$B$13)*'S Curve Equation'!$B$14</f>
        <v>0.58049466207555933</v>
      </c>
      <c r="G174" s="34">
        <f>(1/(1+EXP(('S Curve Equation'!$B$11-G129*'S Curve Equation'!$B$12)*'S Curve Equation'!$B$10))+'S Curve Equation'!$B$13)*'S Curve Equation'!$B$14</f>
        <v>0.5790914581631027</v>
      </c>
      <c r="H174" s="34">
        <f>(1/(1+EXP(('S Curve Equation'!$B$11-H129*'S Curve Equation'!$B$12)*'S Curve Equation'!$B$10))+'S Curve Equation'!$B$13)*'S Curve Equation'!$B$14</f>
        <v>0.57763113807822908</v>
      </c>
      <c r="I174" s="34">
        <f>(1/(1+EXP(('S Curve Equation'!$B$11-I129*'S Curve Equation'!$B$12)*'S Curve Equation'!$B$10))+'S Curve Equation'!$B$13)*'S Curve Equation'!$B$14</f>
        <v>0.57608816812929042</v>
      </c>
      <c r="J174" s="34">
        <f>(1/(1+EXP(('S Curve Equation'!$B$11-J129*'S Curve Equation'!$B$12)*'S Curve Equation'!$B$10))+'S Curve Equation'!$B$13)*'S Curve Equation'!$B$14</f>
        <v>0.57447637913810301</v>
      </c>
      <c r="K174" s="34">
        <f>(1/(1+EXP(('S Curve Equation'!$B$11-K129*'S Curve Equation'!$B$12)*'S Curve Equation'!$B$10))+'S Curve Equation'!$B$13)*'S Curve Equation'!$B$14</f>
        <v>0.57290664504571309</v>
      </c>
      <c r="L174" s="34">
        <f>(1/(1+EXP(('S Curve Equation'!$B$11-L129*'S Curve Equation'!$B$12)*'S Curve Equation'!$B$10))+'S Curve Equation'!$B$13)*'S Curve Equation'!$B$14</f>
        <v>0.57188710384807084</v>
      </c>
      <c r="M174" s="34">
        <f>(1/(1+EXP(('S Curve Equation'!$B$11-M129*'S Curve Equation'!$B$12)*'S Curve Equation'!$B$10))+'S Curve Equation'!$B$13)*'S Curve Equation'!$B$14</f>
        <v>0.57052988743000121</v>
      </c>
      <c r="N174" s="34">
        <f>(1/(1+EXP(('S Curve Equation'!$B$11-N129*'S Curve Equation'!$B$12)*'S Curve Equation'!$B$10))+'S Curve Equation'!$B$13)*'S Curve Equation'!$B$14</f>
        <v>0.56918410721263801</v>
      </c>
      <c r="O174" s="34">
        <f>(1/(1+EXP(('S Curve Equation'!$B$11-O129*'S Curve Equation'!$B$12)*'S Curve Equation'!$B$10))+'S Curve Equation'!$B$13)*'S Curve Equation'!$B$14</f>
        <v>0.56784963838204361</v>
      </c>
      <c r="P174" s="34">
        <f>(1/(1+EXP(('S Curve Equation'!$B$11-P129*'S Curve Equation'!$B$12)*'S Curve Equation'!$B$10))+'S Curve Equation'!$B$13)*'S Curve Equation'!$B$14</f>
        <v>0.56652635754635527</v>
      </c>
      <c r="Q174" s="34">
        <f>(1/(1+EXP(('S Curve Equation'!$B$11-Q129*'S Curve Equation'!$B$12)*'S Curve Equation'!$B$10))+'S Curve Equation'!$B$13)*'S Curve Equation'!$B$14</f>
        <v>0.56521414272669024</v>
      </c>
      <c r="R174" s="34">
        <f>(1/(1+EXP(('S Curve Equation'!$B$11-R129*'S Curve Equation'!$B$12)*'S Curve Equation'!$B$10))+'S Curve Equation'!$B$13)*'S Curve Equation'!$B$14</f>
        <v>0.56391287334765039</v>
      </c>
      <c r="S174" s="34">
        <f>(1/(1+EXP(('S Curve Equation'!$B$11-S129*'S Curve Equation'!$B$12)*'S Curve Equation'!$B$10))+'S Curve Equation'!$B$13)*'S Curve Equation'!$B$14</f>
        <v>0.56262243022744429</v>
      </c>
      <c r="T174" s="34">
        <f>(1/(1+EXP(('S Curve Equation'!$B$11-T129*'S Curve Equation'!$B$12)*'S Curve Equation'!$B$10))+'S Curve Equation'!$B$13)*'S Curve Equation'!$B$14</f>
        <v>0.5613426955676637</v>
      </c>
      <c r="U174" s="34">
        <f>(1/(1+EXP(('S Curve Equation'!$B$11-U129*'S Curve Equation'!$B$12)*'S Curve Equation'!$B$10))+'S Curve Equation'!$B$13)*'S Curve Equation'!$B$14</f>
        <v>0.56007355294273942</v>
      </c>
      <c r="V174" s="34">
        <f>(1/(1+EXP(('S Curve Equation'!$B$11-V129*'S Curve Equation'!$B$12)*'S Curve Equation'!$B$10))+'S Curve Equation'!$B$13)*'S Curve Equation'!$B$14</f>
        <v>0.558814887289108</v>
      </c>
      <c r="W174" s="34">
        <f>(1/(1+EXP(('S Curve Equation'!$B$11-W129*'S Curve Equation'!$B$12)*'S Curve Equation'!$B$10))+'S Curve Equation'!$B$13)*'S Curve Equation'!$B$14</f>
        <v>0.55756658489410449</v>
      </c>
      <c r="X174" s="34">
        <f>(1/(1+EXP(('S Curve Equation'!$B$11-X129*'S Curve Equation'!$B$12)*'S Curve Equation'!$B$10))+'S Curve Equation'!$B$13)*'S Curve Equation'!$B$14</f>
        <v>0.55632853338462718</v>
      </c>
      <c r="Y174" s="34">
        <f>(1/(1+EXP(('S Curve Equation'!$B$11-Y129*'S Curve Equation'!$B$12)*'S Curve Equation'!$B$10))+'S Curve Equation'!$B$13)*'S Curve Equation'!$B$14</f>
        <v>0.55510062171556651</v>
      </c>
      <c r="Z174" s="34">
        <f>(1/(1+EXP(('S Curve Equation'!$B$11-Z129*'S Curve Equation'!$B$12)*'S Curve Equation'!$B$10))+'S Curve Equation'!$B$13)*'S Curve Equation'!$B$14</f>
        <v>0.55388274015804806</v>
      </c>
      <c r="AA174" s="34">
        <f>(1/(1+EXP(('S Curve Equation'!$B$11-AA129*'S Curve Equation'!$B$12)*'S Curve Equation'!$B$10))+'S Curve Equation'!$B$13)*'S Curve Equation'!$B$14</f>
        <v>0.55267478028749828</v>
      </c>
      <c r="AB174" s="34">
        <f>(1/(1+EXP(('S Curve Equation'!$B$11-AB129*'S Curve Equation'!$B$12)*'S Curve Equation'!$B$10))+'S Curve Equation'!$B$13)*'S Curve Equation'!$B$14</f>
        <v>0.55147663497154131</v>
      </c>
      <c r="AC174" s="34">
        <f>(1/(1+EXP(('S Curve Equation'!$B$11-AC129*'S Curve Equation'!$B$12)*'S Curve Equation'!$B$10))+'S Curve Equation'!$B$13)*'S Curve Equation'!$B$14</f>
        <v>0.55028819835777543</v>
      </c>
      <c r="AD174" s="34">
        <f>(1/(1+EXP(('S Curve Equation'!$B$11-AD129*'S Curve Equation'!$B$12)*'S Curve Equation'!$B$10))+'S Curve Equation'!$B$13)*'S Curve Equation'!$B$14</f>
        <v>0.54910936586140635</v>
      </c>
      <c r="AE174" s="34">
        <f>(1/(1+EXP(('S Curve Equation'!$B$11-AE129*'S Curve Equation'!$B$12)*'S Curve Equation'!$B$10))+'S Curve Equation'!$B$13)*'S Curve Equation'!$B$14</f>
        <v>0.54794003415279491</v>
      </c>
      <c r="AF174" s="34">
        <f>(1/(1+EXP(('S Curve Equation'!$B$11-AF129*'S Curve Equation'!$B$12)*'S Curve Equation'!$B$10))+'S Curve Equation'!$B$13)*'S Curve Equation'!$B$14</f>
        <v>0.54678010114490061</v>
      </c>
    </row>
    <row r="175" spans="1:32" x14ac:dyDescent="0.2">
      <c r="A175" s="12" t="s">
        <v>53</v>
      </c>
      <c r="B175" s="34">
        <f>(1/(1+EXP(('S Curve Equation'!$B$11-B130*'S Curve Equation'!$B$12)*'S Curve Equation'!$B$10))+'S Curve Equation'!$B$13)*'S Curve Equation'!$B$14</f>
        <v>0.53600000000000014</v>
      </c>
      <c r="C175" s="34">
        <f>(1/(1+EXP(('S Curve Equation'!$B$11-C130*'S Curve Equation'!$B$12)*'S Curve Equation'!$B$10))+'S Curve Equation'!$B$13)*'S Curve Equation'!$B$14</f>
        <v>0.53467290807678103</v>
      </c>
      <c r="D175" s="34">
        <f>(1/(1+EXP(('S Curve Equation'!$B$11-D130*'S Curve Equation'!$B$12)*'S Curve Equation'!$B$10))+'S Curve Equation'!$B$13)*'S Curve Equation'!$B$14</f>
        <v>0.53328443593692054</v>
      </c>
      <c r="E175" s="34">
        <f>(1/(1+EXP(('S Curve Equation'!$B$11-E130*'S Curve Equation'!$B$12)*'S Curve Equation'!$B$10))+'S Curve Equation'!$B$13)*'S Curve Equation'!$B$14</f>
        <v>0.53193014037140474</v>
      </c>
      <c r="F175" s="34">
        <f>(1/(1+EXP(('S Curve Equation'!$B$11-F130*'S Curve Equation'!$B$12)*'S Curve Equation'!$B$10))+'S Curve Equation'!$B$13)*'S Curve Equation'!$B$14</f>
        <v>0.53059977984726514</v>
      </c>
      <c r="G175" s="34">
        <f>(1/(1+EXP(('S Curve Equation'!$B$11-G130*'S Curve Equation'!$B$12)*'S Curve Equation'!$B$10))+'S Curve Equation'!$B$13)*'S Curve Equation'!$B$14</f>
        <v>0.5292252803998303</v>
      </c>
      <c r="H175" s="34">
        <f>(1/(1+EXP(('S Curve Equation'!$B$11-H130*'S Curve Equation'!$B$12)*'S Curve Equation'!$B$10))+'S Curve Equation'!$B$13)*'S Curve Equation'!$B$14</f>
        <v>0.52779565284492713</v>
      </c>
      <c r="I175" s="34">
        <f>(1/(1+EXP(('S Curve Equation'!$B$11-I130*'S Curve Equation'!$B$12)*'S Curve Equation'!$B$10))+'S Curve Equation'!$B$13)*'S Curve Equation'!$B$14</f>
        <v>0.5262860179240334</v>
      </c>
      <c r="J175" s="34">
        <f>(1/(1+EXP(('S Curve Equation'!$B$11-J130*'S Curve Equation'!$B$12)*'S Curve Equation'!$B$10))+'S Curve Equation'!$B$13)*'S Curve Equation'!$B$14</f>
        <v>0.52471004085410411</v>
      </c>
      <c r="K175" s="34">
        <f>(1/(1+EXP(('S Curve Equation'!$B$11-K130*'S Curve Equation'!$B$12)*'S Curve Equation'!$B$10))+'S Curve Equation'!$B$13)*'S Curve Equation'!$B$14</f>
        <v>0.5231761533351329</v>
      </c>
      <c r="L175" s="34">
        <f>(1/(1+EXP(('S Curve Equation'!$B$11-L130*'S Curve Equation'!$B$12)*'S Curve Equation'!$B$10))+'S Curve Equation'!$B$13)*'S Curve Equation'!$B$14</f>
        <v>0.52218040511518982</v>
      </c>
      <c r="M175" s="34">
        <f>(1/(1+EXP(('S Curve Equation'!$B$11-M130*'S Curve Equation'!$B$12)*'S Curve Equation'!$B$10))+'S Curve Equation'!$B$13)*'S Curve Equation'!$B$14</f>
        <v>0.52085548415850302</v>
      </c>
      <c r="N175" s="34">
        <f>(1/(1+EXP(('S Curve Equation'!$B$11-N130*'S Curve Equation'!$B$12)*'S Curve Equation'!$B$10))+'S Curve Equation'!$B$13)*'S Curve Equation'!$B$14</f>
        <v>0.51954242696442854</v>
      </c>
      <c r="O175" s="34">
        <f>(1/(1+EXP(('S Curve Equation'!$B$11-O130*'S Curve Equation'!$B$12)*'S Curve Equation'!$B$10))+'S Curve Equation'!$B$13)*'S Curve Equation'!$B$14</f>
        <v>0.51824109204220203</v>
      </c>
      <c r="P175" s="34">
        <f>(1/(1+EXP(('S Curve Equation'!$B$11-P130*'S Curve Equation'!$B$12)*'S Curve Equation'!$B$10))+'S Curve Equation'!$B$13)*'S Curve Equation'!$B$14</f>
        <v>0.51695133979997387</v>
      </c>
      <c r="Q175" s="34">
        <f>(1/(1+EXP(('S Curve Equation'!$B$11-Q130*'S Curve Equation'!$B$12)*'S Curve Equation'!$B$10))+'S Curve Equation'!$B$13)*'S Curve Equation'!$B$14</f>
        <v>0.51567303252243835</v>
      </c>
      <c r="R175" s="34">
        <f>(1/(1+EXP(('S Curve Equation'!$B$11-R130*'S Curve Equation'!$B$12)*'S Curve Equation'!$B$10))+'S Curve Equation'!$B$13)*'S Curve Equation'!$B$14</f>
        <v>0.51440603434842957</v>
      </c>
      <c r="S175" s="34">
        <f>(1/(1+EXP(('S Curve Equation'!$B$11-S130*'S Curve Equation'!$B$12)*'S Curve Equation'!$B$10))+'S Curve Equation'!$B$13)*'S Curve Equation'!$B$14</f>
        <v>0.51315021124848936</v>
      </c>
      <c r="T175" s="34">
        <f>(1/(1+EXP(('S Curve Equation'!$B$11-T130*'S Curve Equation'!$B$12)*'S Curve Equation'!$B$10))+'S Curve Equation'!$B$13)*'S Curve Equation'!$B$14</f>
        <v>0.51190543100244001</v>
      </c>
      <c r="U175" s="34">
        <f>(1/(1+EXP(('S Curve Equation'!$B$11-U130*'S Curve Equation'!$B$12)*'S Curve Equation'!$B$10))+'S Curve Equation'!$B$13)*'S Curve Equation'!$B$14</f>
        <v>0.51067156317697038</v>
      </c>
      <c r="V175" s="34">
        <f>(1/(1+EXP(('S Curve Equation'!$B$11-V130*'S Curve Equation'!$B$12)*'S Curve Equation'!$B$10))+'S Curve Equation'!$B$13)*'S Curve Equation'!$B$14</f>
        <v>0.50944847910326796</v>
      </c>
      <c r="W175" s="34">
        <f>(1/(1+EXP(('S Curve Equation'!$B$11-W130*'S Curve Equation'!$B$12)*'S Curve Equation'!$B$10))+'S Curve Equation'!$B$13)*'S Curve Equation'!$B$14</f>
        <v>0.50823605185468923</v>
      </c>
      <c r="X175" s="34">
        <f>(1/(1+EXP(('S Curve Equation'!$B$11-X130*'S Curve Equation'!$B$12)*'S Curve Equation'!$B$10))+'S Curve Equation'!$B$13)*'S Curve Equation'!$B$14</f>
        <v>0.50703415622452375</v>
      </c>
      <c r="Y175" s="34">
        <f>(1/(1+EXP(('S Curve Equation'!$B$11-Y130*'S Curve Equation'!$B$12)*'S Curve Equation'!$B$10))+'S Curve Equation'!$B$13)*'S Curve Equation'!$B$14</f>
        <v>0.505842668703819</v>
      </c>
      <c r="Z175" s="34">
        <f>(1/(1+EXP(('S Curve Equation'!$B$11-Z130*'S Curve Equation'!$B$12)*'S Curve Equation'!$B$10))+'S Curve Equation'!$B$13)*'S Curve Equation'!$B$14</f>
        <v>0.50466146745931906</v>
      </c>
      <c r="AA175" s="34">
        <f>(1/(1+EXP(('S Curve Equation'!$B$11-AA130*'S Curve Equation'!$B$12)*'S Curve Equation'!$B$10))+'S Curve Equation'!$B$13)*'S Curve Equation'!$B$14</f>
        <v>0.50349043231151103</v>
      </c>
      <c r="AB175" s="34">
        <f>(1/(1+EXP(('S Curve Equation'!$B$11-AB130*'S Curve Equation'!$B$12)*'S Curve Equation'!$B$10))+'S Curve Equation'!$B$13)*'S Curve Equation'!$B$14</f>
        <v>0.50232944471278407</v>
      </c>
      <c r="AC175" s="34">
        <f>(1/(1+EXP(('S Curve Equation'!$B$11-AC130*'S Curve Equation'!$B$12)*'S Curve Equation'!$B$10))+'S Curve Equation'!$B$13)*'S Curve Equation'!$B$14</f>
        <v>0.50117838772574175</v>
      </c>
      <c r="AD175" s="34">
        <f>(1/(1+EXP(('S Curve Equation'!$B$11-AD130*'S Curve Equation'!$B$12)*'S Curve Equation'!$B$10))+'S Curve Equation'!$B$13)*'S Curve Equation'!$B$14</f>
        <v>0.50003714600163285</v>
      </c>
      <c r="AE175" s="34">
        <f>(1/(1+EXP(('S Curve Equation'!$B$11-AE130*'S Curve Equation'!$B$12)*'S Curve Equation'!$B$10))+'S Curve Equation'!$B$13)*'S Curve Equation'!$B$14</f>
        <v>0.49890560575895682</v>
      </c>
      <c r="AF175" s="34">
        <f>(1/(1+EXP(('S Curve Equation'!$B$11-AF130*'S Curve Equation'!$B$12)*'S Curve Equation'!$B$10))+'S Curve Equation'!$B$13)*'S Curve Equation'!$B$14</f>
        <v>0.49778365476221509</v>
      </c>
    </row>
    <row r="176" spans="1:32" x14ac:dyDescent="0.2">
      <c r="A176" s="12" t="s">
        <v>54</v>
      </c>
      <c r="B176" s="34">
        <f>(1/(1+EXP(('S Curve Equation'!$B$11-B131*'S Curve Equation'!$B$12)*'S Curve Equation'!$B$10))+'S Curve Equation'!$B$13)*'S Curve Equation'!$B$14</f>
        <v>0.30499999999999999</v>
      </c>
      <c r="C176" s="34">
        <f>(1/(1+EXP(('S Curve Equation'!$B$11-C131*'S Curve Equation'!$B$12)*'S Curve Equation'!$B$10))+'S Curve Equation'!$B$13)*'S Curve Equation'!$B$14</f>
        <v>0.30409315938581438</v>
      </c>
      <c r="D176" s="34">
        <f>(1/(1+EXP(('S Curve Equation'!$B$11-D131*'S Curve Equation'!$B$12)*'S Curve Equation'!$B$10))+'S Curve Equation'!$B$13)*'S Curve Equation'!$B$14</f>
        <v>0.30314626258539995</v>
      </c>
      <c r="E176" s="34">
        <f>(1/(1+EXP(('S Curve Equation'!$B$11-E131*'S Curve Equation'!$B$12)*'S Curve Equation'!$B$10))+'S Curve Equation'!$B$13)*'S Curve Equation'!$B$14</f>
        <v>0.30222452152570817</v>
      </c>
      <c r="F176" s="34">
        <f>(1/(1+EXP(('S Curve Equation'!$B$11-F131*'S Curve Equation'!$B$12)*'S Curve Equation'!$B$10))+'S Curve Equation'!$B$13)*'S Curve Equation'!$B$14</f>
        <v>0.30132083806589882</v>
      </c>
      <c r="G176" s="34">
        <f>(1/(1+EXP(('S Curve Equation'!$B$11-G131*'S Curve Equation'!$B$12)*'S Curve Equation'!$B$10))+'S Curve Equation'!$B$13)*'S Curve Equation'!$B$14</f>
        <v>0.30038900147467273</v>
      </c>
      <c r="H176" s="34">
        <f>(1/(1+EXP(('S Curve Equation'!$B$11-H131*'S Curve Equation'!$B$12)*'S Curve Equation'!$B$10))+'S Curve Equation'!$B$13)*'S Curve Equation'!$B$14</f>
        <v>0.29942175246979291</v>
      </c>
      <c r="I176" s="34">
        <f>(1/(1+EXP(('S Curve Equation'!$B$11-I131*'S Curve Equation'!$B$12)*'S Curve Equation'!$B$10))+'S Curve Equation'!$B$13)*'S Curve Equation'!$B$14</f>
        <v>0.29840253080496554</v>
      </c>
      <c r="J176" s="34">
        <f>(1/(1+EXP(('S Curve Equation'!$B$11-J131*'S Curve Equation'!$B$12)*'S Curve Equation'!$B$10))+'S Curve Equation'!$B$13)*'S Curve Equation'!$B$14</f>
        <v>0.29734086929220332</v>
      </c>
      <c r="K176" s="34">
        <f>(1/(1+EXP(('S Curve Equation'!$B$11-K131*'S Curve Equation'!$B$12)*'S Curve Equation'!$B$10))+'S Curve Equation'!$B$13)*'S Curve Equation'!$B$14</f>
        <v>0.29630985286531142</v>
      </c>
      <c r="L176" s="34">
        <f>(1/(1+EXP(('S Curve Equation'!$B$11-L131*'S Curve Equation'!$B$12)*'S Curve Equation'!$B$10))+'S Curve Equation'!$B$13)*'S Curve Equation'!$B$14</f>
        <v>0.29564175480265259</v>
      </c>
      <c r="M176" s="34">
        <f>(1/(1+EXP(('S Curve Equation'!$B$11-M131*'S Curve Equation'!$B$12)*'S Curve Equation'!$B$10))+'S Curve Equation'!$B$13)*'S Curve Equation'!$B$14</f>
        <v>0.29475425893418233</v>
      </c>
      <c r="N176" s="34">
        <f>(1/(1+EXP(('S Curve Equation'!$B$11-N131*'S Curve Equation'!$B$12)*'S Curve Equation'!$B$10))+'S Curve Equation'!$B$13)*'S Curve Equation'!$B$14</f>
        <v>0.29387634760639825</v>
      </c>
      <c r="O176" s="34">
        <f>(1/(1+EXP(('S Curve Equation'!$B$11-O131*'S Curve Equation'!$B$12)*'S Curve Equation'!$B$10))+'S Curve Equation'!$B$13)*'S Curve Equation'!$B$14</f>
        <v>0.29300787364314762</v>
      </c>
      <c r="P176" s="34">
        <f>(1/(1+EXP(('S Curve Equation'!$B$11-P131*'S Curve Equation'!$B$12)*'S Curve Equation'!$B$10))+'S Curve Equation'!$B$13)*'S Curve Equation'!$B$14</f>
        <v>0.2921486927284887</v>
      </c>
      <c r="Q176" s="34">
        <f>(1/(1+EXP(('S Curve Equation'!$B$11-Q131*'S Curve Equation'!$B$12)*'S Curve Equation'!$B$10))+'S Curve Equation'!$B$13)*'S Curve Equation'!$B$14</f>
        <v>0.29129866334091992</v>
      </c>
      <c r="R176" s="34">
        <f>(1/(1+EXP(('S Curve Equation'!$B$11-R131*'S Curve Equation'!$B$12)*'S Curve Equation'!$B$10))+'S Curve Equation'!$B$13)*'S Curve Equation'!$B$14</f>
        <v>0.29045764668931928</v>
      </c>
      <c r="S176" s="34">
        <f>(1/(1+EXP(('S Curve Equation'!$B$11-S131*'S Curve Equation'!$B$12)*'S Curve Equation'!$B$10))+'S Curve Equation'!$B$13)*'S Curve Equation'!$B$14</f>
        <v>0.28962550665053594</v>
      </c>
      <c r="T176" s="34">
        <f>(1/(1+EXP(('S Curve Equation'!$B$11-T131*'S Curve Equation'!$B$12)*'S Curve Equation'!$B$10))+'S Curve Equation'!$B$13)*'S Curve Equation'!$B$14</f>
        <v>0.28880210970859327</v>
      </c>
      <c r="U176" s="34">
        <f>(1/(1+EXP(('S Curve Equation'!$B$11-U131*'S Curve Equation'!$B$12)*'S Curve Equation'!$B$10))+'S Curve Equation'!$B$13)*'S Curve Equation'!$B$14</f>
        <v>0.28798732489545692</v>
      </c>
      <c r="V176" s="34">
        <f>(1/(1+EXP(('S Curve Equation'!$B$11-V131*'S Curve Equation'!$B$12)*'S Curve Equation'!$B$10))+'S Curve Equation'!$B$13)*'S Curve Equation'!$B$14</f>
        <v>0.28718102373332555</v>
      </c>
      <c r="W176" s="34">
        <f>(1/(1+EXP(('S Curve Equation'!$B$11-W131*'S Curve Equation'!$B$12)*'S Curve Equation'!$B$10))+'S Curve Equation'!$B$13)*'S Curve Equation'!$B$14</f>
        <v>0.28638308017839537</v>
      </c>
      <c r="X176" s="34">
        <f>(1/(1+EXP(('S Curve Equation'!$B$11-X131*'S Curve Equation'!$B$12)*'S Curve Equation'!$B$10))+'S Curve Equation'!$B$13)*'S Curve Equation'!$B$14</f>
        <v>0.28559337056607409</v>
      </c>
      <c r="Y176" s="34">
        <f>(1/(1+EXP(('S Curve Equation'!$B$11-Y131*'S Curve Equation'!$B$12)*'S Curve Equation'!$B$10))+'S Curve Equation'!$B$13)*'S Curve Equation'!$B$14</f>
        <v>0.28481177355757992</v>
      </c>
      <c r="Z176" s="34">
        <f>(1/(1+EXP(('S Curve Equation'!$B$11-Z131*'S Curve Equation'!$B$12)*'S Curve Equation'!$B$10))+'S Curve Equation'!$B$13)*'S Curve Equation'!$B$14</f>
        <v>0.28403817008790883</v>
      </c>
      <c r="AA176" s="34">
        <f>(1/(1+EXP(('S Curve Equation'!$B$11-AA131*'S Curve Equation'!$B$12)*'S Curve Equation'!$B$10))+'S Curve Equation'!$B$13)*'S Curve Equation'!$B$14</f>
        <v>0.28327244331512275</v>
      </c>
      <c r="AB176" s="34">
        <f>(1/(1+EXP(('S Curve Equation'!$B$11-AB131*'S Curve Equation'!$B$12)*'S Curve Equation'!$B$10))+'S Curve Equation'!$B$13)*'S Curve Equation'!$B$14</f>
        <v>0.28251447857091633</v>
      </c>
      <c r="AC176" s="34">
        <f>(1/(1+EXP(('S Curve Equation'!$B$11-AC131*'S Curve Equation'!$B$12)*'S Curve Equation'!$B$10))+'S Curve Equation'!$B$13)*'S Curve Equation'!$B$14</f>
        <v>0.28176416331244475</v>
      </c>
      <c r="AD176" s="34">
        <f>(1/(1+EXP(('S Curve Equation'!$B$11-AD131*'S Curve Equation'!$B$12)*'S Curve Equation'!$B$10))+'S Curve Equation'!$B$13)*'S Curve Equation'!$B$14</f>
        <v>0.28102138707535285</v>
      </c>
      <c r="AE176" s="34">
        <f>(1/(1+EXP(('S Curve Equation'!$B$11-AE131*'S Curve Equation'!$B$12)*'S Curve Equation'!$B$10))+'S Curve Equation'!$B$13)*'S Curve Equation'!$B$14</f>
        <v>0.28028604142799957</v>
      </c>
      <c r="AF176" s="34">
        <f>(1/(1+EXP(('S Curve Equation'!$B$11-AF131*'S Curve Equation'!$B$12)*'S Curve Equation'!$B$10))+'S Curve Equation'!$B$13)*'S Curve Equation'!$B$14</f>
        <v>0.27955801992682167</v>
      </c>
    </row>
    <row r="177" spans="1:32" x14ac:dyDescent="0.2">
      <c r="A177" s="12" t="s">
        <v>55</v>
      </c>
      <c r="B177" s="34">
        <f>(1/(1+EXP(('S Curve Equation'!$B$11-B132*'S Curve Equation'!$B$12)*'S Curve Equation'!$B$10))+'S Curve Equation'!$B$13)*'S Curve Equation'!$B$14</f>
        <v>0.22199999999999995</v>
      </c>
      <c r="C177" s="34">
        <f>(1/(1+EXP(('S Curve Equation'!$B$11-C132*'S Curve Equation'!$B$12)*'S Curve Equation'!$B$10))+'S Curve Equation'!$B$13)*'S Curve Equation'!$B$14</f>
        <v>0.22133673242107321</v>
      </c>
      <c r="D177" s="34">
        <f>(1/(1+EXP(('S Curve Equation'!$B$11-D132*'S Curve Equation'!$B$12)*'S Curve Equation'!$B$10))+'S Curve Equation'!$B$13)*'S Curve Equation'!$B$14</f>
        <v>0.22064446358299136</v>
      </c>
      <c r="E177" s="34">
        <f>(1/(1+EXP(('S Curve Equation'!$B$11-E132*'S Curve Equation'!$B$12)*'S Curve Equation'!$B$10))+'S Curve Equation'!$B$13)*'S Curve Equation'!$B$14</f>
        <v>0.21997087490293885</v>
      </c>
      <c r="F177" s="34">
        <f>(1/(1+EXP(('S Curve Equation'!$B$11-F132*'S Curve Equation'!$B$12)*'S Curve Equation'!$B$10))+'S Curve Equation'!$B$13)*'S Curve Equation'!$B$14</f>
        <v>0.21931075768629271</v>
      </c>
      <c r="G177" s="34">
        <f>(1/(1+EXP(('S Curve Equation'!$B$11-G132*'S Curve Equation'!$B$12)*'S Curve Equation'!$B$10))+'S Curve Equation'!$B$13)*'S Curve Equation'!$B$14</f>
        <v>0.21863035937414191</v>
      </c>
      <c r="H177" s="34">
        <f>(1/(1+EXP(('S Curve Equation'!$B$11-H132*'S Curve Equation'!$B$12)*'S Curve Equation'!$B$10))+'S Curve Equation'!$B$13)*'S Curve Equation'!$B$14</f>
        <v>0.21792440744085789</v>
      </c>
      <c r="I177" s="34">
        <f>(1/(1+EXP(('S Curve Equation'!$B$11-I132*'S Curve Equation'!$B$12)*'S Curve Equation'!$B$10))+'S Curve Equation'!$B$13)*'S Curve Equation'!$B$14</f>
        <v>0.21718085557894032</v>
      </c>
      <c r="J177" s="34">
        <f>(1/(1+EXP(('S Curve Equation'!$B$11-J132*'S Curve Equation'!$B$12)*'S Curve Equation'!$B$10))+'S Curve Equation'!$B$13)*'S Curve Equation'!$B$14</f>
        <v>0.21640670341885526</v>
      </c>
      <c r="K177" s="34">
        <f>(1/(1+EXP(('S Curve Equation'!$B$11-K132*'S Curve Equation'!$B$12)*'S Curve Equation'!$B$10))+'S Curve Equation'!$B$13)*'S Curve Equation'!$B$14</f>
        <v>0.21565524759739479</v>
      </c>
      <c r="L177" s="34">
        <f>(1/(1+EXP(('S Curve Equation'!$B$11-L132*'S Curve Equation'!$B$12)*'S Curve Equation'!$B$10))+'S Curve Equation'!$B$13)*'S Curve Equation'!$B$14</f>
        <v>0.21516848795405821</v>
      </c>
      <c r="M177" s="34">
        <f>(1/(1+EXP(('S Curve Equation'!$B$11-M132*'S Curve Equation'!$B$12)*'S Curve Equation'!$B$10))+'S Curve Equation'!$B$13)*'S Curve Equation'!$B$14</f>
        <v>0.21452210233175292</v>
      </c>
      <c r="N177" s="34">
        <f>(1/(1+EXP(('S Curve Equation'!$B$11-N132*'S Curve Equation'!$B$12)*'S Curve Equation'!$B$10))+'S Curve Equation'!$B$13)*'S Curve Equation'!$B$14</f>
        <v>0.21388294519186632</v>
      </c>
      <c r="O177" s="34">
        <f>(1/(1+EXP(('S Curve Equation'!$B$11-O132*'S Curve Equation'!$B$12)*'S Curve Equation'!$B$10))+'S Curve Equation'!$B$13)*'S Curve Equation'!$B$14</f>
        <v>0.21325090011273276</v>
      </c>
      <c r="P177" s="34">
        <f>(1/(1+EXP(('S Curve Equation'!$B$11-P132*'S Curve Equation'!$B$12)*'S Curve Equation'!$B$10))+'S Curve Equation'!$B$13)*'S Curve Equation'!$B$14</f>
        <v>0.21262585308153803</v>
      </c>
      <c r="Q177" s="34">
        <f>(1/(1+EXP(('S Curve Equation'!$B$11-Q132*'S Curve Equation'!$B$12)*'S Curve Equation'!$B$10))+'S Curve Equation'!$B$13)*'S Curve Equation'!$B$14</f>
        <v>0.21200769243420128</v>
      </c>
      <c r="R177" s="34">
        <f>(1/(1+EXP(('S Curve Equation'!$B$11-R132*'S Curve Equation'!$B$12)*'S Curve Equation'!$B$10))+'S Curve Equation'!$B$13)*'S Curve Equation'!$B$14</f>
        <v>0.21139630879699764</v>
      </c>
      <c r="S177" s="34">
        <f>(1/(1+EXP(('S Curve Equation'!$B$11-S132*'S Curve Equation'!$B$12)*'S Curve Equation'!$B$10))+'S Curve Equation'!$B$13)*'S Curve Equation'!$B$14</f>
        <v>0.21079159502985895</v>
      </c>
      <c r="T177" s="34">
        <f>(1/(1+EXP(('S Curve Equation'!$B$11-T132*'S Curve Equation'!$B$12)*'S Curve Equation'!$B$10))+'S Curve Equation'!$B$13)*'S Curve Equation'!$B$14</f>
        <v>0.21019344617130206</v>
      </c>
      <c r="U177" s="34">
        <f>(1/(1+EXP(('S Curve Equation'!$B$11-U132*'S Curve Equation'!$B$12)*'S Curve Equation'!$B$10))+'S Curve Equation'!$B$13)*'S Curve Equation'!$B$14</f>
        <v>0.20960175938492867</v>
      </c>
      <c r="V177" s="34">
        <f>(1/(1+EXP(('S Curve Equation'!$B$11-V132*'S Curve Equation'!$B$12)*'S Curve Equation'!$B$10))+'S Curve Equation'!$B$13)*'S Curve Equation'!$B$14</f>
        <v>0.20901643390745245</v>
      </c>
      <c r="W177" s="34">
        <f>(1/(1+EXP(('S Curve Equation'!$B$11-W132*'S Curve Equation'!$B$12)*'S Curve Equation'!$B$10))+'S Curve Equation'!$B$13)*'S Curve Equation'!$B$14</f>
        <v>0.20843737099819262</v>
      </c>
      <c r="X177" s="34">
        <f>(1/(1+EXP(('S Curve Equation'!$B$11-X132*'S Curve Equation'!$B$12)*'S Curve Equation'!$B$10))+'S Curve Equation'!$B$13)*'S Curve Equation'!$B$14</f>
        <v>0.20786447389000567</v>
      </c>
      <c r="Y177" s="34">
        <f>(1/(1+EXP(('S Curve Equation'!$B$11-Y132*'S Curve Equation'!$B$12)*'S Curve Equation'!$B$10))+'S Curve Equation'!$B$13)*'S Curve Equation'!$B$14</f>
        <v>0.20729764774158804</v>
      </c>
      <c r="Z177" s="34">
        <f>(1/(1+EXP(('S Curve Equation'!$B$11-Z132*'S Curve Equation'!$B$12)*'S Curve Equation'!$B$10))+'S Curve Equation'!$B$13)*'S Curve Equation'!$B$14</f>
        <v>0.20673679959112312</v>
      </c>
      <c r="AA177" s="34">
        <f>(1/(1+EXP(('S Curve Equation'!$B$11-AA132*'S Curve Equation'!$B$12)*'S Curve Equation'!$B$10))+'S Curve Equation'!$B$13)*'S Curve Equation'!$B$14</f>
        <v>0.20618183831122452</v>
      </c>
      <c r="AB177" s="34">
        <f>(1/(1+EXP(('S Curve Equation'!$B$11-AB132*'S Curve Equation'!$B$12)*'S Curve Equation'!$B$10))+'S Curve Equation'!$B$13)*'S Curve Equation'!$B$14</f>
        <v>0.20563267456512699</v>
      </c>
      <c r="AC177" s="34">
        <f>(1/(1+EXP(('S Curve Equation'!$B$11-AC132*'S Curve Equation'!$B$12)*'S Curve Equation'!$B$10))+'S Curve Equation'!$B$13)*'S Curve Equation'!$B$14</f>
        <v>0.20508922076410374</v>
      </c>
      <c r="AD177" s="34">
        <f>(1/(1+EXP(('S Curve Equation'!$B$11-AD132*'S Curve Equation'!$B$12)*'S Curve Equation'!$B$10))+'S Curve Equation'!$B$13)*'S Curve Equation'!$B$14</f>
        <v>0.20455139102604925</v>
      </c>
      <c r="AE177" s="34">
        <f>(1/(1+EXP(('S Curve Equation'!$B$11-AE132*'S Curve Equation'!$B$12)*'S Curve Equation'!$B$10))+'S Curve Equation'!$B$13)*'S Curve Equation'!$B$14</f>
        <v>0.2040191011352131</v>
      </c>
      <c r="AF177" s="34">
        <f>(1/(1+EXP(('S Curve Equation'!$B$11-AF132*'S Curve Equation'!$B$12)*'S Curve Equation'!$B$10))+'S Curve Equation'!$B$13)*'S Curve Equation'!$B$14</f>
        <v>0.20349226850303209</v>
      </c>
    </row>
    <row r="178" spans="1:32" x14ac:dyDescent="0.2">
      <c r="A178" s="12" t="s">
        <v>56</v>
      </c>
      <c r="B178" s="34">
        <f>(1/(1+EXP(('S Curve Equation'!$B$11-B133*'S Curve Equation'!$B$12)*'S Curve Equation'!$B$10))+'S Curve Equation'!$B$13)*'S Curve Equation'!$B$14</f>
        <v>0.54499999999999993</v>
      </c>
      <c r="C178" s="34">
        <f>(1/(1+EXP(('S Curve Equation'!$B$11-C133*'S Curve Equation'!$B$12)*'S Curve Equation'!$B$10))+'S Curve Equation'!$B$13)*'S Curve Equation'!$B$14</f>
        <v>0.54366646130340557</v>
      </c>
      <c r="D178" s="34">
        <f>(1/(1+EXP(('S Curve Equation'!$B$11-D133*'S Curve Equation'!$B$12)*'S Curve Equation'!$B$10))+'S Curve Equation'!$B$13)*'S Curve Equation'!$B$14</f>
        <v>0.54227110838151471</v>
      </c>
      <c r="E178" s="34">
        <f>(1/(1+EXP(('S Curve Equation'!$B$11-E133*'S Curve Equation'!$B$12)*'S Curve Equation'!$B$10))+'S Curve Equation'!$B$13)*'S Curve Equation'!$B$14</f>
        <v>0.54090996786287981</v>
      </c>
      <c r="F178" s="34">
        <f>(1/(1+EXP(('S Curve Equation'!$B$11-F133*'S Curve Equation'!$B$12)*'S Curve Equation'!$B$10))+'S Curve Equation'!$B$13)*'S Curve Equation'!$B$14</f>
        <v>0.53957275523002124</v>
      </c>
      <c r="G178" s="34">
        <f>(1/(1+EXP(('S Curve Equation'!$B$11-G133*'S Curve Equation'!$B$12)*'S Curve Equation'!$B$10))+'S Curve Equation'!$B$13)*'S Curve Equation'!$B$14</f>
        <v>0.53819104323621736</v>
      </c>
      <c r="H178" s="34">
        <f>(1/(1+EXP(('S Curve Equation'!$B$11-H133*'S Curve Equation'!$B$12)*'S Curve Equation'!$B$10))+'S Curve Equation'!$B$13)*'S Curve Equation'!$B$14</f>
        <v>0.53675377064665819</v>
      </c>
      <c r="I178" s="34">
        <f>(1/(1+EXP(('S Curve Equation'!$B$11-I133*'S Curve Equation'!$B$12)*'S Curve Equation'!$B$10))+'S Curve Equation'!$B$13)*'S Curve Equation'!$B$14</f>
        <v>0.53523590468895055</v>
      </c>
      <c r="J178" s="34">
        <f>(1/(1+EXP(('S Curve Equation'!$B$11-J133*'S Curve Equation'!$B$12)*'S Curve Equation'!$B$10))+'S Curve Equation'!$B$13)*'S Curve Equation'!$B$14</f>
        <v>0.53365116194047468</v>
      </c>
      <c r="K178" s="34">
        <f>(1/(1+EXP(('S Curve Equation'!$B$11-K133*'S Curve Equation'!$B$12)*'S Curve Equation'!$B$10))+'S Curve Equation'!$B$13)*'S Curve Equation'!$B$14</f>
        <v>0.53210857362855291</v>
      </c>
      <c r="L178" s="34">
        <f>(1/(1+EXP(('S Curve Equation'!$B$11-L133*'S Curve Equation'!$B$12)*'S Curve Equation'!$B$10))+'S Curve Equation'!$B$13)*'S Curve Equation'!$B$14</f>
        <v>0.53110708798199746</v>
      </c>
      <c r="M178" s="34">
        <f>(1/(1+EXP(('S Curve Equation'!$B$11-M133*'S Curve Equation'!$B$12)*'S Curve Equation'!$B$10))+'S Curve Equation'!$B$13)*'S Curve Equation'!$B$14</f>
        <v>0.52977442430974597</v>
      </c>
      <c r="N178" s="34">
        <f>(1/(1+EXP(('S Curve Equation'!$B$11-N133*'S Curve Equation'!$B$12)*'S Curve Equation'!$B$10))+'S Curve Equation'!$B$13)*'S Curve Equation'!$B$14</f>
        <v>0.52845357159706596</v>
      </c>
      <c r="O178" s="34">
        <f>(1/(1+EXP(('S Curve Equation'!$B$11-O133*'S Curve Equation'!$B$12)*'S Curve Equation'!$B$10))+'S Curve Equation'!$B$13)*'S Curve Equation'!$B$14</f>
        <v>0.52714439103710931</v>
      </c>
      <c r="P178" s="34">
        <f>(1/(1+EXP(('S Curve Equation'!$B$11-P133*'S Curve Equation'!$B$12)*'S Curve Equation'!$B$10))+'S Curve Equation'!$B$13)*'S Curve Equation'!$B$14</f>
        <v>0.52584674563922629</v>
      </c>
      <c r="Q178" s="34">
        <f>(1/(1+EXP(('S Curve Equation'!$B$11-Q133*'S Curve Equation'!$B$12)*'S Curve Equation'!$B$10))+'S Curve Equation'!$B$13)*'S Curve Equation'!$B$14</f>
        <v>0.52456050020903133</v>
      </c>
      <c r="R178" s="34">
        <f>(1/(1+EXP(('S Curve Equation'!$B$11-R133*'S Curve Equation'!$B$12)*'S Curve Equation'!$B$10))+'S Curve Equation'!$B$13)*'S Curve Equation'!$B$14</f>
        <v>0.52328552132836281</v>
      </c>
      <c r="S178" s="34">
        <f>(1/(1+EXP(('S Curve Equation'!$B$11-S133*'S Curve Equation'!$B$12)*'S Curve Equation'!$B$10))+'S Curve Equation'!$B$13)*'S Curve Equation'!$B$14</f>
        <v>0.52202167733514793</v>
      </c>
      <c r="T178" s="34">
        <f>(1/(1+EXP(('S Curve Equation'!$B$11-T133*'S Curve Equation'!$B$12)*'S Curve Equation'!$B$10))+'S Curve Equation'!$B$13)*'S Curve Equation'!$B$14</f>
        <v>0.52076883830319998</v>
      </c>
      <c r="U178" s="34">
        <f>(1/(1+EXP(('S Curve Equation'!$B$11-U133*'S Curve Equation'!$B$12)*'S Curve Equation'!$B$10))+'S Curve Equation'!$B$13)*'S Curve Equation'!$B$14</f>
        <v>0.51952687602196979</v>
      </c>
      <c r="V178" s="34">
        <f>(1/(1+EXP(('S Curve Equation'!$B$11-V133*'S Curve Equation'!$B$12)*'S Curve Equation'!$B$10))+'S Curve Equation'!$B$13)*'S Curve Equation'!$B$14</f>
        <v>0.51829566397627314</v>
      </c>
      <c r="W178" s="34">
        <f>(1/(1+EXP(('S Curve Equation'!$B$11-W133*'S Curve Equation'!$B$12)*'S Curve Equation'!$B$10))+'S Curve Equation'!$B$13)*'S Curve Equation'!$B$14</f>
        <v>0.51707507732600078</v>
      </c>
      <c r="X178" s="34">
        <f>(1/(1+EXP(('S Curve Equation'!$B$11-X133*'S Curve Equation'!$B$12)*'S Curve Equation'!$B$10))+'S Curve Equation'!$B$13)*'S Curve Equation'!$B$14</f>
        <v>0.51586499288585574</v>
      </c>
      <c r="Y178" s="34">
        <f>(1/(1+EXP(('S Curve Equation'!$B$11-Y133*'S Curve Equation'!$B$12)*'S Curve Equation'!$B$10))+'S Curve Equation'!$B$13)*'S Curve Equation'!$B$14</f>
        <v>0.51466528910509957</v>
      </c>
      <c r="Z178" s="34">
        <f>(1/(1+EXP(('S Curve Equation'!$B$11-Z133*'S Curve Equation'!$B$12)*'S Curve Equation'!$B$10))+'S Curve Equation'!$B$13)*'S Curve Equation'!$B$14</f>
        <v>0.51347584604734919</v>
      </c>
      <c r="AA178" s="34">
        <f>(1/(1+EXP(('S Curve Equation'!$B$11-AA133*'S Curve Equation'!$B$12)*'S Curve Equation'!$B$10))+'S Curve Equation'!$B$13)*'S Curve Equation'!$B$14</f>
        <v>0.51229654537043268</v>
      </c>
      <c r="AB178" s="34">
        <f>(1/(1+EXP(('S Curve Equation'!$B$11-AB133*'S Curve Equation'!$B$12)*'S Curve Equation'!$B$10))+'S Curve Equation'!$B$13)*'S Curve Equation'!$B$14</f>
        <v>0.51112727030630001</v>
      </c>
      <c r="AC178" s="34">
        <f>(1/(1+EXP(('S Curve Equation'!$B$11-AC133*'S Curve Equation'!$B$12)*'S Curve Equation'!$B$10))+'S Curve Equation'!$B$13)*'S Curve Equation'!$B$14</f>
        <v>0.50996790564103733</v>
      </c>
      <c r="AD178" s="34">
        <f>(1/(1+EXP(('S Curve Equation'!$B$11-AD133*'S Curve Equation'!$B$12)*'S Curve Equation'!$B$10))+'S Curve Equation'!$B$13)*'S Curve Equation'!$B$14</f>
        <v>0.50881833769494733</v>
      </c>
      <c r="AE178" s="34">
        <f>(1/(1+EXP(('S Curve Equation'!$B$11-AE133*'S Curve Equation'!$B$12)*'S Curve Equation'!$B$10))+'S Curve Equation'!$B$13)*'S Curve Equation'!$B$14</f>
        <v>0.50767845430275893</v>
      </c>
      <c r="AF178" s="34">
        <f>(1/(1+EXP(('S Curve Equation'!$B$11-AF133*'S Curve Equation'!$B$12)*'S Curve Equation'!$B$10))+'S Curve Equation'!$B$13)*'S Curve Equation'!$B$14</f>
        <v>0.50654814479393284</v>
      </c>
    </row>
    <row r="179" spans="1:32" x14ac:dyDescent="0.2">
      <c r="A179" s="12" t="s">
        <v>57</v>
      </c>
      <c r="B179" s="34">
        <f>(1/(1+EXP(('S Curve Equation'!$B$11-B134*'S Curve Equation'!$B$12)*'S Curve Equation'!$B$10))+'S Curve Equation'!$B$13)*'S Curve Equation'!$B$14</f>
        <v>0.111</v>
      </c>
      <c r="C179" s="34">
        <f>(1/(1+EXP(('S Curve Equation'!$B$11-C134*'S Curve Equation'!$B$12)*'S Curve Equation'!$B$10))+'S Curve Equation'!$B$13)*'S Curve Equation'!$B$14</f>
        <v>0.11069750708382227</v>
      </c>
      <c r="D179" s="34">
        <f>(1/(1+EXP(('S Curve Equation'!$B$11-D134*'S Curve Equation'!$B$12)*'S Curve Equation'!$B$10))+'S Curve Equation'!$B$13)*'S Curve Equation'!$B$14</f>
        <v>0.11038183047768305</v>
      </c>
      <c r="E179" s="34">
        <f>(1/(1+EXP(('S Curve Equation'!$B$11-E134*'S Curve Equation'!$B$12)*'S Curve Equation'!$B$10))+'S Curve Equation'!$B$13)*'S Curve Equation'!$B$14</f>
        <v>0.11007471307238771</v>
      </c>
      <c r="F179" s="34">
        <f>(1/(1+EXP(('S Curve Equation'!$B$11-F134*'S Curve Equation'!$B$12)*'S Curve Equation'!$B$10))+'S Curve Equation'!$B$13)*'S Curve Equation'!$B$14</f>
        <v>0.10977377621223207</v>
      </c>
      <c r="G179" s="34">
        <f>(1/(1+EXP(('S Curve Equation'!$B$11-G134*'S Curve Equation'!$B$12)*'S Curve Equation'!$B$10))+'S Curve Equation'!$B$13)*'S Curve Equation'!$B$14</f>
        <v>0.10946363232347606</v>
      </c>
      <c r="H179" s="34">
        <f>(1/(1+EXP(('S Curve Equation'!$B$11-H134*'S Curve Equation'!$B$12)*'S Curve Equation'!$B$10))+'S Curve Equation'!$B$13)*'S Curve Equation'!$B$14</f>
        <v>0.10914188102978052</v>
      </c>
      <c r="I179" s="34">
        <f>(1/(1+EXP(('S Curve Equation'!$B$11-I134*'S Curve Equation'!$B$12)*'S Curve Equation'!$B$10))+'S Curve Equation'!$B$13)*'S Curve Equation'!$B$14</f>
        <v>0.10880303641750776</v>
      </c>
      <c r="J179" s="34">
        <f>(1/(1+EXP(('S Curve Equation'!$B$11-J134*'S Curve Equation'!$B$12)*'S Curve Equation'!$B$10))+'S Curve Equation'!$B$13)*'S Curve Equation'!$B$14</f>
        <v>0.10845029310191866</v>
      </c>
      <c r="K179" s="34">
        <f>(1/(1+EXP(('S Curve Equation'!$B$11-K134*'S Curve Equation'!$B$12)*'S Curve Equation'!$B$10))+'S Curve Equation'!$B$13)*'S Curve Equation'!$B$14</f>
        <v>0.10810793513783712</v>
      </c>
      <c r="L179" s="34">
        <f>(1/(1+EXP(('S Curve Equation'!$B$11-L134*'S Curve Equation'!$B$12)*'S Curve Equation'!$B$10))+'S Curve Equation'!$B$13)*'S Curve Equation'!$B$14</f>
        <v>0.10788619325821076</v>
      </c>
      <c r="M179" s="34">
        <f>(1/(1+EXP(('S Curve Equation'!$B$11-M134*'S Curve Equation'!$B$12)*'S Curve Equation'!$B$10))+'S Curve Equation'!$B$13)*'S Curve Equation'!$B$14</f>
        <v>0.10759176073207996</v>
      </c>
      <c r="N179" s="34">
        <f>(1/(1+EXP(('S Curve Equation'!$B$11-N134*'S Curve Equation'!$B$12)*'S Curve Equation'!$B$10))+'S Curve Equation'!$B$13)*'S Curve Equation'!$B$14</f>
        <v>0.10730064978392359</v>
      </c>
      <c r="O179" s="34">
        <f>(1/(1+EXP(('S Curve Equation'!$B$11-O134*'S Curve Equation'!$B$12)*'S Curve Equation'!$B$10))+'S Curve Equation'!$B$13)*'S Curve Equation'!$B$14</f>
        <v>0.10701280562362345</v>
      </c>
      <c r="P179" s="34">
        <f>(1/(1+EXP(('S Curve Equation'!$B$11-P134*'S Curve Equation'!$B$12)*'S Curve Equation'!$B$10))+'S Curve Equation'!$B$13)*'S Curve Equation'!$B$14</f>
        <v>0.10672817463921677</v>
      </c>
      <c r="Q179" s="34">
        <f>(1/(1+EXP(('S Curve Equation'!$B$11-Q134*'S Curve Equation'!$B$12)*'S Curve Equation'!$B$10))+'S Curve Equation'!$B$13)*'S Curve Equation'!$B$14</f>
        <v>0.10644670436586882</v>
      </c>
      <c r="R179" s="34">
        <f>(1/(1+EXP(('S Curve Equation'!$B$11-R134*'S Curve Equation'!$B$12)*'S Curve Equation'!$B$10))+'S Curve Equation'!$B$13)*'S Curve Equation'!$B$14</f>
        <v>0.10616834345580872</v>
      </c>
      <c r="S179" s="34">
        <f>(1/(1+EXP(('S Curve Equation'!$B$11-S134*'S Curve Equation'!$B$12)*'S Curve Equation'!$B$10))+'S Curve Equation'!$B$13)*'S Curve Equation'!$B$14</f>
        <v>0.10589304164919301</v>
      </c>
      <c r="T179" s="34">
        <f>(1/(1+EXP(('S Curve Equation'!$B$11-T134*'S Curve Equation'!$B$12)*'S Curve Equation'!$B$10))+'S Curve Equation'!$B$13)*'S Curve Equation'!$B$14</f>
        <v>0.10562074974586393</v>
      </c>
      <c r="U179" s="34">
        <f>(1/(1+EXP(('S Curve Equation'!$B$11-U134*'S Curve Equation'!$B$12)*'S Curve Equation'!$B$10))+'S Curve Equation'!$B$13)*'S Curve Equation'!$B$14</f>
        <v>0.10535141957797166</v>
      </c>
      <c r="V179" s="34">
        <f>(1/(1+EXP(('S Curve Equation'!$B$11-V134*'S Curve Equation'!$B$12)*'S Curve Equation'!$B$10))+'S Curve Equation'!$B$13)*'S Curve Equation'!$B$14</f>
        <v>0.10508500398343032</v>
      </c>
      <c r="W179" s="34">
        <f>(1/(1+EXP(('S Curve Equation'!$B$11-W134*'S Curve Equation'!$B$12)*'S Curve Equation'!$B$10))+'S Curve Equation'!$B$13)*'S Curve Equation'!$B$14</f>
        <v>0.10482145678017581</v>
      </c>
      <c r="X179" s="34">
        <f>(1/(1+EXP(('S Curve Equation'!$B$11-X134*'S Curve Equation'!$B$12)*'S Curve Equation'!$B$10))+'S Curve Equation'!$B$13)*'S Curve Equation'!$B$14</f>
        <v>0.10456073274120424</v>
      </c>
      <c r="Y179" s="34">
        <f>(1/(1+EXP(('S Curve Equation'!$B$11-Y134*'S Curve Equation'!$B$12)*'S Curve Equation'!$B$10))+'S Curve Equation'!$B$13)*'S Curve Equation'!$B$14</f>
        <v>0.10430278757035519</v>
      </c>
      <c r="Z179" s="34">
        <f>(1/(1+EXP(('S Curve Equation'!$B$11-Z134*'S Curve Equation'!$B$12)*'S Curve Equation'!$B$10))+'S Curve Equation'!$B$13)*'S Curve Equation'!$B$14</f>
        <v>0.10404757787882163</v>
      </c>
      <c r="AA179" s="34">
        <f>(1/(1+EXP(('S Curve Equation'!$B$11-AA134*'S Curve Equation'!$B$12)*'S Curve Equation'!$B$10))+'S Curve Equation'!$B$13)*'S Curve Equation'!$B$14</f>
        <v>0.10379506116235804</v>
      </c>
      <c r="AB179" s="34">
        <f>(1/(1+EXP(('S Curve Equation'!$B$11-AB134*'S Curve Equation'!$B$12)*'S Curve Equation'!$B$10))+'S Curve Equation'!$B$13)*'S Curve Equation'!$B$14</f>
        <v>0.10354519577916164</v>
      </c>
      <c r="AC179" s="34">
        <f>(1/(1+EXP(('S Curve Equation'!$B$11-AC134*'S Curve Equation'!$B$12)*'S Curve Equation'!$B$10))+'S Curve Equation'!$B$13)*'S Curve Equation'!$B$14</f>
        <v>0.10329794092840955</v>
      </c>
      <c r="AD179" s="34">
        <f>(1/(1+EXP(('S Curve Equation'!$B$11-AD134*'S Curve Equation'!$B$12)*'S Curve Equation'!$B$10))+'S Curve Equation'!$B$13)*'S Curve Equation'!$B$14</f>
        <v>0.10305325662942109</v>
      </c>
      <c r="AE179" s="34">
        <f>(1/(1+EXP(('S Curve Equation'!$B$11-AE134*'S Curve Equation'!$B$12)*'S Curve Equation'!$B$10))+'S Curve Equation'!$B$13)*'S Curve Equation'!$B$14</f>
        <v>0.10281110370143348</v>
      </c>
      <c r="AF179" s="34">
        <f>(1/(1+EXP(('S Curve Equation'!$B$11-AF134*'S Curve Equation'!$B$12)*'S Curve Equation'!$B$10))+'S Curve Equation'!$B$13)*'S Curve Equation'!$B$14</f>
        <v>0.10257144374396257</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female'!B138)</f>
        <v>0.72300000000000009</v>
      </c>
      <c r="C183" s="34">
        <f>C138/SUM(C138,'Calculations female'!C138)</f>
        <v>0.72173385080353403</v>
      </c>
      <c r="D183" s="34">
        <f>D138/SUM(D138,'Calculations female'!D138)</f>
        <v>0.72040602534110365</v>
      </c>
      <c r="E183" s="34">
        <f>E138/SUM(E138,'Calculations female'!E138)</f>
        <v>0.71910781125376677</v>
      </c>
      <c r="F183" s="34">
        <f>F138/SUM(F138,'Calculations female'!F138)</f>
        <v>0.71782958315485157</v>
      </c>
      <c r="G183" s="34">
        <f>G138/SUM(G138,'Calculations female'!G138)</f>
        <v>0.7165058628871992</v>
      </c>
      <c r="H183" s="34">
        <f>H138/SUM(H138,'Calculations female'!H138)</f>
        <v>0.71512572268568153</v>
      </c>
      <c r="I183" s="34">
        <f>I138/SUM(I138,'Calculations female'!I138)</f>
        <v>0.71366465561967007</v>
      </c>
      <c r="J183" s="34">
        <f>J138/SUM(J138,'Calculations female'!J138)</f>
        <v>0.71213533231494008</v>
      </c>
      <c r="K183" s="34">
        <f>K138/SUM(K138,'Calculations female'!K138)</f>
        <v>0.7106428757074521</v>
      </c>
      <c r="L183" s="34">
        <f>L138/SUM(L138,'Calculations female'!L138)</f>
        <v>0.70967192045551797</v>
      </c>
      <c r="M183" s="34">
        <f>M138/SUM(M138,'Calculations female'!M138)</f>
        <v>0.70837741895044193</v>
      </c>
      <c r="N183" s="34">
        <f>N138/SUM(N138,'Calculations female'!N138)</f>
        <v>0.70709161094799255</v>
      </c>
      <c r="O183" s="34">
        <f>O138/SUM(O138,'Calculations female'!O138)</f>
        <v>0.7058144322714639</v>
      </c>
      <c r="P183" s="34">
        <f>P138/SUM(P138,'Calculations female'!P138)</f>
        <v>0.70454581887473511</v>
      </c>
      <c r="Q183" s="34">
        <f>Q138/SUM(Q138,'Calculations female'!Q138)</f>
        <v>0.70328570685997305</v>
      </c>
      <c r="R183" s="34">
        <f>R138/SUM(R138,'Calculations female'!R138)</f>
        <v>0.70203403249445751</v>
      </c>
      <c r="S183" s="34">
        <f>S138/SUM(S138,'Calculations female'!S138)</f>
        <v>0.7007907322265563</v>
      </c>
      <c r="T183" s="34">
        <f>T138/SUM(T138,'Calculations female'!T138)</f>
        <v>0.69955574270088416</v>
      </c>
      <c r="U183" s="34">
        <f>U138/SUM(U138,'Calculations female'!U138)</f>
        <v>0.69832900077267857</v>
      </c>
      <c r="V183" s="34">
        <f>V138/SUM(V138,'Calculations female'!V138)</f>
        <v>0.69711044352142393</v>
      </c>
      <c r="W183" s="34">
        <f>W138/SUM(W138,'Calculations female'!W138)</f>
        <v>0.69590000826374321</v>
      </c>
      <c r="X183" s="34">
        <f>X138/SUM(X138,'Calculations female'!X138)</f>
        <v>0.69469763256560935</v>
      </c>
      <c r="Y183" s="34">
        <f>Y138/SUM(Y138,'Calculations female'!Y138)</f>
        <v>0.69350325425387149</v>
      </c>
      <c r="Z183" s="34">
        <f>Z138/SUM(Z138,'Calculations female'!Z138)</f>
        <v>0.69231681142714996</v>
      </c>
      <c r="AA183" s="34">
        <f>AA138/SUM(AA138,'Calculations female'!AA138)</f>
        <v>0.69113824246611477</v>
      </c>
      <c r="AB183" s="34">
        <f>AB138/SUM(AB138,'Calculations female'!AB138)</f>
        <v>0.68996748604316116</v>
      </c>
      <c r="AC183" s="34">
        <f>AC138/SUM(AC138,'Calculations female'!AC138)</f>
        <v>0.68880448113153558</v>
      </c>
      <c r="AD183" s="34">
        <f>AD138/SUM(AD138,'Calculations female'!AD138)</f>
        <v>0.68764916701389467</v>
      </c>
      <c r="AE183" s="34">
        <f>AE138/SUM(AE138,'Calculations female'!AE138)</f>
        <v>0.68650148329035976</v>
      </c>
      <c r="AF183" s="34">
        <f>AF138/SUM(AF138,'Calculations female'!AF138)</f>
        <v>0.68536136988605789</v>
      </c>
    </row>
    <row r="184" spans="1:32" x14ac:dyDescent="0.2">
      <c r="A184" s="12" t="s">
        <v>94</v>
      </c>
      <c r="B184" s="34">
        <f>B139/SUM(B139,'Calculations female'!B139)</f>
        <v>0.89900000000000013</v>
      </c>
      <c r="C184" s="34">
        <f>C139/SUM(C139,'Calculations female'!C139)</f>
        <v>0.89825741337954623</v>
      </c>
      <c r="D184" s="34">
        <f>D139/SUM(D139,'Calculations female'!D139)</f>
        <v>0.89747616180553091</v>
      </c>
      <c r="E184" s="34">
        <f>E139/SUM(E139,'Calculations female'!E139)</f>
        <v>0.896709861078548</v>
      </c>
      <c r="F184" s="34">
        <f>F139/SUM(F139,'Calculations female'!F139)</f>
        <v>0.89595296537572355</v>
      </c>
      <c r="G184" s="34">
        <f>G139/SUM(G139,'Calculations female'!G139)</f>
        <v>0.89516662507704414</v>
      </c>
      <c r="H184" s="34">
        <f>H139/SUM(H139,'Calculations female'!H139)</f>
        <v>0.89434404795161304</v>
      </c>
      <c r="I184" s="34">
        <f>I139/SUM(I139,'Calculations female'!I139)</f>
        <v>0.89347020420431522</v>
      </c>
      <c r="J184" s="34">
        <f>J139/SUM(J139,'Calculations female'!J139)</f>
        <v>0.89255218821581039</v>
      </c>
      <c r="K184" s="34">
        <f>K139/SUM(K139,'Calculations female'!K139)</f>
        <v>0.8916529922856522</v>
      </c>
      <c r="L184" s="34">
        <f>L139/SUM(L139,'Calculations female'!L139)</f>
        <v>0.89106623862783085</v>
      </c>
      <c r="M184" s="34">
        <f>M139/SUM(M139,'Calculations female'!M139)</f>
        <v>0.89028180328790574</v>
      </c>
      <c r="N184" s="34">
        <f>N139/SUM(N139,'Calculations female'!N139)</f>
        <v>0.88950018693501098</v>
      </c>
      <c r="O184" s="34">
        <f>O139/SUM(O139,'Calculations female'!O139)</f>
        <v>0.88872139516529425</v>
      </c>
      <c r="P184" s="34">
        <f>P139/SUM(P139,'Calculations female'!P139)</f>
        <v>0.88794543300848228</v>
      </c>
      <c r="Q184" s="34">
        <f>Q139/SUM(Q139,'Calculations female'!Q139)</f>
        <v>0.88717230494407207</v>
      </c>
      <c r="R184" s="34">
        <f>R139/SUM(R139,'Calculations female'!R139)</f>
        <v>0.8864020149171481</v>
      </c>
      <c r="S184" s="34">
        <f>S139/SUM(S139,'Calculations female'!S139)</f>
        <v>0.88563456635382143</v>
      </c>
      <c r="T184" s="34">
        <f>T139/SUM(T139,'Calculations female'!T139)</f>
        <v>0.88486996217630365</v>
      </c>
      <c r="U184" s="34">
        <f>U139/SUM(U139,'Calculations female'!U139)</f>
        <v>0.88410820481762087</v>
      </c>
      <c r="V184" s="34">
        <f>V139/SUM(V139,'Calculations female'!V139)</f>
        <v>0.88334929623597802</v>
      </c>
      <c r="W184" s="34">
        <f>W139/SUM(W139,'Calculations female'!W139)</f>
        <v>0.88259323792877287</v>
      </c>
      <c r="X184" s="34">
        <f>X139/SUM(X139,'Calculations female'!X139)</f>
        <v>0.88184003094627961</v>
      </c>
      <c r="Y184" s="34">
        <f>Y139/SUM(Y139,'Calculations female'!Y139)</f>
        <v>0.88108967590499365</v>
      </c>
      <c r="Z184" s="34">
        <f>Z139/SUM(Z139,'Calculations female'!Z139)</f>
        <v>0.88034217300065742</v>
      </c>
      <c r="AA184" s="34">
        <f>AA139/SUM(AA139,'Calculations female'!AA139)</f>
        <v>0.87959752202096875</v>
      </c>
      <c r="AB184" s="34">
        <f>AB139/SUM(AB139,'Calculations female'!AB139)</f>
        <v>0.87885572235797238</v>
      </c>
      <c r="AC184" s="34">
        <f>AC139/SUM(AC139,'Calculations female'!AC139)</f>
        <v>0.87811677302015767</v>
      </c>
      <c r="AD184" s="34">
        <f>AD139/SUM(AD139,'Calculations female'!AD139)</f>
        <v>0.87738067264424657</v>
      </c>
      <c r="AE184" s="34">
        <f>AE139/SUM(AE139,'Calculations female'!AE139)</f>
        <v>0.876647419506702</v>
      </c>
      <c r="AF184" s="34">
        <f>AF139/SUM(AF139,'Calculations female'!AF139)</f>
        <v>0.87591701153494306</v>
      </c>
    </row>
    <row r="185" spans="1:32" x14ac:dyDescent="0.2">
      <c r="A185" s="12" t="s">
        <v>93</v>
      </c>
      <c r="B185" s="34">
        <f>B140/SUM(B140,'Calculations female'!B140)</f>
        <v>0.85099999999999998</v>
      </c>
      <c r="C185" s="34">
        <f>C140/SUM(C140,'Calculations female'!C140)</f>
        <v>0.85005869494317465</v>
      </c>
      <c r="D185" s="34">
        <f>D140/SUM(D140,'Calculations female'!D140)</f>
        <v>0.84906940524627195</v>
      </c>
      <c r="E185" s="34">
        <f>E140/SUM(E140,'Calculations female'!E140)</f>
        <v>0.84810006583652775</v>
      </c>
      <c r="F185" s="34">
        <f>F140/SUM(F140,'Calculations female'!F140)</f>
        <v>0.8471436084565489</v>
      </c>
      <c r="G185" s="34">
        <f>G140/SUM(G140,'Calculations female'!G140)</f>
        <v>0.84615097498179948</v>
      </c>
      <c r="H185" s="34">
        <f>H140/SUM(H140,'Calculations female'!H140)</f>
        <v>0.84511371783355282</v>
      </c>
      <c r="I185" s="34">
        <f>I140/SUM(I140,'Calculations female'!I140)</f>
        <v>0.84401306202457271</v>
      </c>
      <c r="J185" s="34">
        <f>J140/SUM(J140,'Calculations female'!J140)</f>
        <v>0.84285814590447583</v>
      </c>
      <c r="K185" s="34">
        <f>K140/SUM(K140,'Calculations female'!K140)</f>
        <v>0.84172826695035496</v>
      </c>
      <c r="L185" s="34">
        <f>L140/SUM(L140,'Calculations female'!L140)</f>
        <v>0.8409917077312804</v>
      </c>
      <c r="M185" s="34">
        <f>M140/SUM(M140,'Calculations female'!M140)</f>
        <v>0.84000788330223219</v>
      </c>
      <c r="N185" s="34">
        <f>N140/SUM(N140,'Calculations female'!N140)</f>
        <v>0.8390285995452843</v>
      </c>
      <c r="O185" s="34">
        <f>O140/SUM(O140,'Calculations female'!O140)</f>
        <v>0.83805384794197091</v>
      </c>
      <c r="P185" s="34">
        <f>P140/SUM(P140,'Calculations female'!P140)</f>
        <v>0.83708361942764098</v>
      </c>
      <c r="Q185" s="34">
        <f>Q140/SUM(Q140,'Calculations female'!Q140)</f>
        <v>0.83611790441219702</v>
      </c>
      <c r="R185" s="34">
        <f>R140/SUM(R140,'Calculations female'!R140)</f>
        <v>0.83515669280024585</v>
      </c>
      <c r="S185" s="34">
        <f>S140/SUM(S140,'Calculations female'!S140)</f>
        <v>0.83419997401066681</v>
      </c>
      <c r="T185" s="34">
        <f>T140/SUM(T140,'Calculations female'!T140)</f>
        <v>0.83324773699561661</v>
      </c>
      <c r="U185" s="34">
        <f>U140/SUM(U140,'Calculations female'!U140)</f>
        <v>0.83229997025898284</v>
      </c>
      <c r="V185" s="34">
        <f>V140/SUM(V140,'Calculations female'!V140)</f>
        <v>0.83135666187430413</v>
      </c>
      <c r="W185" s="34">
        <f>W140/SUM(W140,'Calculations female'!W140)</f>
        <v>0.83041779950216021</v>
      </c>
      <c r="X185" s="34">
        <f>X140/SUM(X140,'Calculations female'!X140)</f>
        <v>0.8294833704070651</v>
      </c>
      <c r="Y185" s="34">
        <f>Y140/SUM(Y140,'Calculations female'!Y140)</f>
        <v>0.82855336147385183</v>
      </c>
      <c r="Z185" s="34">
        <f>Z140/SUM(Z140,'Calculations female'!Z140)</f>
        <v>0.82762775922358245</v>
      </c>
      <c r="AA185" s="34">
        <f>AA140/SUM(AA140,'Calculations female'!AA140)</f>
        <v>0.82670654982898673</v>
      </c>
      <c r="AB185" s="34">
        <f>AB140/SUM(AB140,'Calculations female'!AB140)</f>
        <v>0.82578971912943522</v>
      </c>
      <c r="AC185" s="34">
        <f>AC140/SUM(AC140,'Calculations female'!AC140)</f>
        <v>0.82487725264548117</v>
      </c>
      <c r="AD185" s="34">
        <f>AD140/SUM(AD140,'Calculations female'!AD140)</f>
        <v>0.82396913559294926</v>
      </c>
      <c r="AE185" s="34">
        <f>AE140/SUM(AE140,'Calculations female'!AE140)</f>
        <v>0.82306535289662086</v>
      </c>
      <c r="AF185" s="34">
        <f>AF140/SUM(AF140,'Calculations female'!AF140)</f>
        <v>0.82216588920349476</v>
      </c>
    </row>
    <row r="186" spans="1:32" x14ac:dyDescent="0.2">
      <c r="A186" s="12" t="s">
        <v>28</v>
      </c>
      <c r="B186" s="34">
        <f>B141/SUM(B141,'Calculations female'!B141)</f>
        <v>0.89300000000000002</v>
      </c>
      <c r="C186" s="34">
        <f>C141/SUM(C141,'Calculations female'!C141)</f>
        <v>0.89222984270083727</v>
      </c>
      <c r="D186" s="34">
        <f>D141/SUM(D141,'Calculations female'!D141)</f>
        <v>0.89141969927285369</v>
      </c>
      <c r="E186" s="34">
        <f>E141/SUM(E141,'Calculations female'!E141)</f>
        <v>0.89062517309330735</v>
      </c>
      <c r="F186" s="34">
        <f>F141/SUM(F141,'Calculations female'!F141)</f>
        <v>0.88984050827703498</v>
      </c>
      <c r="G186" s="34">
        <f>G141/SUM(G141,'Calculations female'!G141)</f>
        <v>0.88902543385840382</v>
      </c>
      <c r="H186" s="34">
        <f>H141/SUM(H141,'Calculations female'!H141)</f>
        <v>0.88817292368436018</v>
      </c>
      <c r="I186" s="34">
        <f>I141/SUM(I141,'Calculations female'!I141)</f>
        <v>0.88726742103052203</v>
      </c>
      <c r="J186" s="34">
        <f>J141/SUM(J141,'Calculations female'!J141)</f>
        <v>0.88631630017111018</v>
      </c>
      <c r="K186" s="34">
        <f>K141/SUM(K141,'Calculations female'!K141)</f>
        <v>0.88538483074111984</v>
      </c>
      <c r="L186" s="34">
        <f>L141/SUM(L141,'Calculations female'!L141)</f>
        <v>0.88477709877598265</v>
      </c>
      <c r="M186" s="34">
        <f>M141/SUM(M141,'Calculations female'!M141)</f>
        <v>0.8839647171593743</v>
      </c>
      <c r="N186" s="34">
        <f>N141/SUM(N141,'Calculations female'!N141)</f>
        <v>0.88315536812998674</v>
      </c>
      <c r="O186" s="34">
        <f>O141/SUM(O141,'Calculations female'!O141)</f>
        <v>0.88234905585448187</v>
      </c>
      <c r="P186" s="34">
        <f>P141/SUM(P141,'Calculations female'!P141)</f>
        <v>0.88154578392755611</v>
      </c>
      <c r="Q186" s="34">
        <f>Q141/SUM(Q141,'Calculations female'!Q141)</f>
        <v>0.88074555538883892</v>
      </c>
      <c r="R186" s="34">
        <f>R141/SUM(R141,'Calculations female'!R141)</f>
        <v>0.87994837273938964</v>
      </c>
      <c r="S186" s="34">
        <f>S141/SUM(S141,'Calculations female'!S141)</f>
        <v>0.87915423795779024</v>
      </c>
      <c r="T186" s="34">
        <f>T141/SUM(T141,'Calculations female'!T141)</f>
        <v>0.87836315251584596</v>
      </c>
      <c r="U186" s="34">
        <f>U141/SUM(U141,'Calculations female'!U141)</f>
        <v>0.87757511739390182</v>
      </c>
      <c r="V186" s="34">
        <f>V141/SUM(V141,'Calculations female'!V141)</f>
        <v>0.8767901330957858</v>
      </c>
      <c r="W186" s="34">
        <f>W141/SUM(W141,'Calculations female'!W141)</f>
        <v>0.87600819966337529</v>
      </c>
      <c r="X186" s="34">
        <f>X141/SUM(X141,'Calculations female'!X141)</f>
        <v>0.87522931669081516</v>
      </c>
      <c r="Y186" s="34">
        <f>Y141/SUM(Y141,'Calculations female'!Y141)</f>
        <v>0.87445348333837125</v>
      </c>
      <c r="Z186" s="34">
        <f>Z141/SUM(Z141,'Calculations female'!Z141)</f>
        <v>0.87368069834594508</v>
      </c>
      <c r="AA186" s="34">
        <f>AA141/SUM(AA141,'Calculations female'!AA141)</f>
        <v>0.87291096004625079</v>
      </c>
      <c r="AB186" s="34">
        <f>AB141/SUM(AB141,'Calculations female'!AB141)</f>
        <v>0.8721442663776543</v>
      </c>
      <c r="AC186" s="34">
        <f>AC141/SUM(AC141,'Calculations female'!AC141)</f>
        <v>0.8713806148967016</v>
      </c>
      <c r="AD186" s="34">
        <f>AD141/SUM(AD141,'Calculations female'!AD141)</f>
        <v>0.87062000279031582</v>
      </c>
      <c r="AE186" s="34">
        <f>AE141/SUM(AE141,'Calculations female'!AE141)</f>
        <v>0.86986242688769921</v>
      </c>
      <c r="AF186" s="34">
        <f>AF141/SUM(AF141,'Calculations female'!AF141)</f>
        <v>0.8691078836719236</v>
      </c>
    </row>
    <row r="187" spans="1:32" x14ac:dyDescent="0.2">
      <c r="A187" s="12" t="s">
        <v>29</v>
      </c>
      <c r="B187" s="34">
        <f>B142/SUM(B142,'Calculations female'!B142)</f>
        <v>0.84799999999999998</v>
      </c>
      <c r="C187" s="34">
        <f>C142/SUM(C142,'Calculations female'!C142)</f>
        <v>0.84704784073209771</v>
      </c>
      <c r="D187" s="34">
        <f>D142/SUM(D142,'Calculations female'!D142)</f>
        <v>0.84604720262240485</v>
      </c>
      <c r="E187" s="34">
        <f>E142/SUM(E142,'Calculations female'!E142)</f>
        <v>0.8450668022309642</v>
      </c>
      <c r="F187" s="34">
        <f>F142/SUM(F142,'Calculations female'!F142)</f>
        <v>0.84409948751555108</v>
      </c>
      <c r="G187" s="34">
        <f>G142/SUM(G142,'Calculations female'!G142)</f>
        <v>0.84309564536907144</v>
      </c>
      <c r="H187" s="34">
        <f>H142/SUM(H142,'Calculations female'!H142)</f>
        <v>0.84204674001885316</v>
      </c>
      <c r="I187" s="34">
        <f>I142/SUM(I142,'Calculations female'!I142)</f>
        <v>0.84093379573794902</v>
      </c>
      <c r="J187" s="34">
        <f>J142/SUM(J142,'Calculations female'!J142)</f>
        <v>0.83976606443340018</v>
      </c>
      <c r="K187" s="34">
        <f>K142/SUM(K142,'Calculations female'!K142)</f>
        <v>0.8386237262125813</v>
      </c>
      <c r="L187" s="34">
        <f>L142/SUM(L142,'Calculations female'!L142)</f>
        <v>0.83787908635684305</v>
      </c>
      <c r="M187" s="34">
        <f>M142/SUM(M142,'Calculations female'!M142)</f>
        <v>0.83688451949443532</v>
      </c>
      <c r="N187" s="34">
        <f>N142/SUM(N142,'Calculations female'!N142)</f>
        <v>0.83589460053671305</v>
      </c>
      <c r="O187" s="34">
        <f>O142/SUM(O142,'Calculations female'!O142)</f>
        <v>0.83490931990407879</v>
      </c>
      <c r="P187" s="34">
        <f>P142/SUM(P142,'Calculations female'!P142)</f>
        <v>0.83392866747678251</v>
      </c>
      <c r="Q187" s="34">
        <f>Q142/SUM(Q142,'Calculations female'!Q142)</f>
        <v>0.83295263261585117</v>
      </c>
      <c r="R187" s="34">
        <f>R142/SUM(R142,'Calculations female'!R142)</f>
        <v>0.83198120418342159</v>
      </c>
      <c r="S187" s="34">
        <f>S142/SUM(S142,'Calculations female'!S142)</f>
        <v>0.83101437056247562</v>
      </c>
      <c r="T187" s="34">
        <f>T142/SUM(T142,'Calculations female'!T142)</f>
        <v>0.83005211967600245</v>
      </c>
      <c r="U187" s="34">
        <f>U142/SUM(U142,'Calculations female'!U142)</f>
        <v>0.82909443900559754</v>
      </c>
      <c r="V187" s="34">
        <f>V142/SUM(V142,'Calculations female'!V142)</f>
        <v>0.8281413156095192</v>
      </c>
      <c r="W187" s="34">
        <f>W142/SUM(W142,'Calculations female'!W142)</f>
        <v>0.82719273614020372</v>
      </c>
      <c r="X187" s="34">
        <f>X142/SUM(X142,'Calculations female'!X142)</f>
        <v>0.82624868686127462</v>
      </c>
      <c r="Y187" s="34">
        <f>Y142/SUM(Y142,'Calculations female'!Y142)</f>
        <v>0.82530915366403446</v>
      </c>
      <c r="Z187" s="34">
        <f>Z142/SUM(Z142,'Calculations female'!Z142)</f>
        <v>0.82437412208347227</v>
      </c>
      <c r="AA187" s="34">
        <f>AA142/SUM(AA142,'Calculations female'!AA142)</f>
        <v>0.82344357731379236</v>
      </c>
      <c r="AB187" s="34">
        <f>AB142/SUM(AB142,'Calculations female'!AB142)</f>
        <v>0.82251750422346981</v>
      </c>
      <c r="AC187" s="34">
        <f>AC142/SUM(AC142,'Calculations female'!AC142)</f>
        <v>0.82159588736986378</v>
      </c>
      <c r="AD187" s="34">
        <f>AD142/SUM(AD142,'Calculations female'!AD142)</f>
        <v>0.82067871101337642</v>
      </c>
      <c r="AE187" s="34">
        <f>AE142/SUM(AE142,'Calculations female'!AE142)</f>
        <v>0.81976595913119432</v>
      </c>
      <c r="AF187" s="34">
        <f>AF142/SUM(AF142,'Calculations female'!AF142)</f>
        <v>0.81885761543060398</v>
      </c>
    </row>
    <row r="188" spans="1:32" x14ac:dyDescent="0.2">
      <c r="A188" s="12" t="s">
        <v>30</v>
      </c>
      <c r="B188" s="34">
        <f>B143/SUM(B143,'Calculations female'!B143)</f>
        <v>0.60319417475728154</v>
      </c>
      <c r="C188" s="34">
        <f>C143/SUM(C143,'Calculations female'!C143)</f>
        <v>0.601840357368159</v>
      </c>
      <c r="D188" s="34">
        <f>D143/SUM(D143,'Calculations female'!D143)</f>
        <v>0.60042284318243855</v>
      </c>
      <c r="E188" s="34">
        <f>E143/SUM(E143,'Calculations female'!E143)</f>
        <v>0.59903915712998801</v>
      </c>
      <c r="F188" s="34">
        <f>F143/SUM(F143,'Calculations female'!F143)</f>
        <v>0.5976789042823516</v>
      </c>
      <c r="G188" s="34">
        <f>G143/SUM(G143,'Calculations female'!G143)</f>
        <v>0.59627245880014956</v>
      </c>
      <c r="H188" s="34">
        <f>H143/SUM(H143,'Calculations female'!H143)</f>
        <v>0.59480846013018596</v>
      </c>
      <c r="I188" s="34">
        <f>I143/SUM(I143,'Calculations female'!I143)</f>
        <v>0.5932612660154376</v>
      </c>
      <c r="J188" s="34">
        <f>J143/SUM(J143,'Calculations female'!J143)</f>
        <v>0.59164469503456418</v>
      </c>
      <c r="K188" s="34">
        <f>K143/SUM(K143,'Calculations female'!K143)</f>
        <v>0.59006994168246196</v>
      </c>
      <c r="L188" s="34">
        <f>L143/SUM(L143,'Calculations female'!L143)</f>
        <v>0.58904694947720315</v>
      </c>
      <c r="M188" s="34">
        <f>M143/SUM(M143,'Calculations female'!M143)</f>
        <v>0.58768490609913471</v>
      </c>
      <c r="N188" s="34">
        <f>N143/SUM(N143,'Calculations female'!N143)</f>
        <v>0.58633407733396758</v>
      </c>
      <c r="O188" s="34">
        <f>O143/SUM(O143,'Calculations female'!O143)</f>
        <v>0.58499434500300596</v>
      </c>
      <c r="P188" s="34">
        <f>P143/SUM(P143,'Calculations female'!P143)</f>
        <v>0.58366559217929881</v>
      </c>
      <c r="Q188" s="34">
        <f>Q143/SUM(Q143,'Calculations female'!Q143)</f>
        <v>0.58234770318286133</v>
      </c>
      <c r="R188" s="34">
        <f>R143/SUM(R143,'Calculations female'!R143)</f>
        <v>0.58104056357538814</v>
      </c>
      <c r="S188" s="34">
        <f>S143/SUM(S143,'Calculations female'!S143)</f>
        <v>0.57974406015448343</v>
      </c>
      <c r="T188" s="34">
        <f>T143/SUM(T143,'Calculations female'!T143)</f>
        <v>0.57845808094744289</v>
      </c>
      <c r="U188" s="34">
        <f>U143/SUM(U143,'Calculations female'!U143)</f>
        <v>0.57718251520461494</v>
      </c>
      <c r="V188" s="34">
        <f>V143/SUM(V143,'Calculations female'!V143)</f>
        <v>0.57591725339237854</v>
      </c>
      <c r="W188" s="34">
        <f>W143/SUM(W143,'Calculations female'!W143)</f>
        <v>0.57466218718574913</v>
      </c>
      <c r="X188" s="34">
        <f>X143/SUM(X143,'Calculations female'!X143)</f>
        <v>0.57341720946066654</v>
      </c>
      <c r="Y188" s="34">
        <f>Y143/SUM(Y143,'Calculations female'!Y143)</f>
        <v>0.57218221428595506</v>
      </c>
      <c r="Z188" s="34">
        <f>Z143/SUM(Z143,'Calculations female'!Z143)</f>
        <v>0.57095709691500929</v>
      </c>
      <c r="AA188" s="34">
        <f>AA143/SUM(AA143,'Calculations female'!AA143)</f>
        <v>0.56974175377721525</v>
      </c>
      <c r="AB188" s="34">
        <f>AB143/SUM(AB143,'Calculations female'!AB143)</f>
        <v>0.56853608246911902</v>
      </c>
      <c r="AC188" s="34">
        <f>AC143/SUM(AC143,'Calculations female'!AC143)</f>
        <v>0.5673399817453928</v>
      </c>
      <c r="AD188" s="34">
        <f>AD143/SUM(AD143,'Calculations female'!AD143)</f>
        <v>0.56615335150957424</v>
      </c>
      <c r="AE188" s="34">
        <f>AE143/SUM(AE143,'Calculations female'!AE143)</f>
        <v>0.56497609280464489</v>
      </c>
      <c r="AF188" s="34">
        <f>AF143/SUM(AF143,'Calculations female'!AF143)</f>
        <v>0.5638081078034255</v>
      </c>
    </row>
    <row r="189" spans="1:32" x14ac:dyDescent="0.2">
      <c r="A189" s="12" t="s">
        <v>31</v>
      </c>
      <c r="B189" s="34">
        <f>B144/SUM(B144,'Calculations female'!B144)</f>
        <v>0.47799999999999992</v>
      </c>
      <c r="C189" s="34">
        <f>C144/SUM(C144,'Calculations female'!C144)</f>
        <v>0.47673429825131974</v>
      </c>
      <c r="D189" s="34">
        <f>D144/SUM(D144,'Calculations female'!D144)</f>
        <v>0.47541084054084992</v>
      </c>
      <c r="E189" s="34">
        <f>E144/SUM(E144,'Calculations female'!E144)</f>
        <v>0.47412072985678239</v>
      </c>
      <c r="F189" s="34">
        <f>F144/SUM(F144,'Calculations female'!F144)</f>
        <v>0.47285415857782398</v>
      </c>
      <c r="G189" s="34">
        <f>G144/SUM(G144,'Calculations female'!G144)</f>
        <v>0.47154633133059803</v>
      </c>
      <c r="H189" s="34">
        <f>H144/SUM(H144,'Calculations female'!H144)</f>
        <v>0.47018687392623021</v>
      </c>
      <c r="I189" s="34">
        <f>I144/SUM(I144,'Calculations female'!I144)</f>
        <v>0.46875224497507612</v>
      </c>
      <c r="J189" s="34">
        <f>J144/SUM(J144,'Calculations female'!J144)</f>
        <v>0.46725556256429535</v>
      </c>
      <c r="K189" s="34">
        <f>K144/SUM(K144,'Calculations female'!K144)</f>
        <v>0.46579982203707915</v>
      </c>
      <c r="L189" s="34">
        <f>L144/SUM(L144,'Calculations female'!L144)</f>
        <v>0.46485531480011899</v>
      </c>
      <c r="M189" s="34">
        <f>M144/SUM(M144,'Calculations female'!M144)</f>
        <v>0.4635991953451003</v>
      </c>
      <c r="N189" s="34">
        <f>N144/SUM(N144,'Calculations female'!N144)</f>
        <v>0.46235502158083169</v>
      </c>
      <c r="O189" s="34">
        <f>O144/SUM(O144,'Calculations female'!O144)</f>
        <v>0.46112263859190822</v>
      </c>
      <c r="P189" s="34">
        <f>P144/SUM(P144,'Calculations female'!P144)</f>
        <v>0.45990189384149432</v>
      </c>
      <c r="Q189" s="34">
        <f>Q144/SUM(Q144,'Calculations female'!Q144)</f>
        <v>0.45869263713345992</v>
      </c>
      <c r="R189" s="34">
        <f>R144/SUM(R144,'Calculations female'!R144)</f>
        <v>0.45749472057497942</v>
      </c>
      <c r="S189" s="34">
        <f>S144/SUM(S144,'Calculations female'!S144)</f>
        <v>0.45630799853958803</v>
      </c>
      <c r="T189" s="34">
        <f>T144/SUM(T144,'Calculations female'!T144)</f>
        <v>0.4551323276307046</v>
      </c>
      <c r="U189" s="34">
        <f>U144/SUM(U144,'Calculations female'!U144)</f>
        <v>0.45396756664562643</v>
      </c>
      <c r="V189" s="34">
        <f>V144/SUM(V144,'Calculations female'!V144)</f>
        <v>0.45281357654000104</v>
      </c>
      <c r="W189" s="34">
        <f>W144/SUM(W144,'Calculations female'!W144)</f>
        <v>0.45167022039276511</v>
      </c>
      <c r="X189" s="34">
        <f>X144/SUM(X144,'Calculations female'!X144)</f>
        <v>0.45053736337158212</v>
      </c>
      <c r="Y189" s="34">
        <f>Y144/SUM(Y144,'Calculations female'!Y144)</f>
        <v>0.44941487269874092</v>
      </c>
      <c r="Z189" s="34">
        <f>Z144/SUM(Z144,'Calculations female'!Z144)</f>
        <v>0.4483026176175498</v>
      </c>
      <c r="AA189" s="34">
        <f>AA144/SUM(AA144,'Calculations female'!AA144)</f>
        <v>0.44720046935920982</v>
      </c>
      <c r="AB189" s="34">
        <f>AB144/SUM(AB144,'Calculations female'!AB144)</f>
        <v>0.4461083011101627</v>
      </c>
      <c r="AC189" s="34">
        <f>AC144/SUM(AC144,'Calculations female'!AC144)</f>
        <v>0.4450259879799337</v>
      </c>
      <c r="AD189" s="34">
        <f>AD144/SUM(AD144,'Calculations female'!AD144)</f>
        <v>0.44395340696943641</v>
      </c>
      <c r="AE189" s="34">
        <f>AE144/SUM(AE144,'Calculations female'!AE144)</f>
        <v>0.44289043693977292</v>
      </c>
      <c r="AF189" s="34">
        <f>AF144/SUM(AF144,'Calculations female'!AF144)</f>
        <v>0.44183695858149713</v>
      </c>
    </row>
    <row r="190" spans="1:32" x14ac:dyDescent="0.2">
      <c r="A190" s="12" t="s">
        <v>32</v>
      </c>
      <c r="B190" s="34">
        <f>B145/SUM(B145,'Calculations female'!B145)</f>
        <v>0.83399999999999996</v>
      </c>
      <c r="C190" s="34">
        <f>C145/SUM(C145,'Calculations female'!C145)</f>
        <v>0.83299944811768156</v>
      </c>
      <c r="D190" s="34">
        <f>D145/SUM(D145,'Calculations female'!D145)</f>
        <v>0.83194823589890587</v>
      </c>
      <c r="E190" s="34">
        <f>E145/SUM(E145,'Calculations female'!E145)</f>
        <v>0.83091856399446318</v>
      </c>
      <c r="F190" s="34">
        <f>F145/SUM(F145,'Calculations female'!F145)</f>
        <v>0.82990290586287974</v>
      </c>
      <c r="G190" s="34">
        <f>G145/SUM(G145,'Calculations female'!G145)</f>
        <v>0.82884917786955647</v>
      </c>
      <c r="H190" s="34">
        <f>H145/SUM(H145,'Calculations female'!H145)</f>
        <v>0.82774845426444743</v>
      </c>
      <c r="I190" s="34">
        <f>I145/SUM(I145,'Calculations female'!I145)</f>
        <v>0.82658086990964774</v>
      </c>
      <c r="J190" s="34">
        <f>J145/SUM(J145,'Calculations female'!J145)</f>
        <v>0.82535618574835179</v>
      </c>
      <c r="K190" s="34">
        <f>K145/SUM(K145,'Calculations female'!K145)</f>
        <v>0.82415850528217638</v>
      </c>
      <c r="L190" s="34">
        <f>L145/SUM(L145,'Calculations female'!L145)</f>
        <v>0.82337798774533588</v>
      </c>
      <c r="M190" s="34">
        <f>M145/SUM(M145,'Calculations female'!M145)</f>
        <v>0.82233574375403351</v>
      </c>
      <c r="N190" s="34">
        <f>N145/SUM(N145,'Calculations female'!N145)</f>
        <v>0.82129864489658311</v>
      </c>
      <c r="O190" s="34">
        <f>O145/SUM(O145,'Calculations female'!O145)</f>
        <v>0.82026667641362039</v>
      </c>
      <c r="P190" s="34">
        <f>P145/SUM(P145,'Calculations female'!P145)</f>
        <v>0.81923982304084353</v>
      </c>
      <c r="Q190" s="34">
        <f>Q145/SUM(Q145,'Calculations female'!Q145)</f>
        <v>0.81821806903068506</v>
      </c>
      <c r="R190" s="34">
        <f>R145/SUM(R145,'Calculations female'!R145)</f>
        <v>0.81720139817332926</v>
      </c>
      <c r="S190" s="34">
        <f>S145/SUM(S145,'Calculations female'!S145)</f>
        <v>0.81618979381708257</v>
      </c>
      <c r="T190" s="34">
        <f>T145/SUM(T145,'Calculations female'!T145)</f>
        <v>0.81518323888811728</v>
      </c>
      <c r="U190" s="34">
        <f>U145/SUM(U145,'Calculations female'!U145)</f>
        <v>0.81418171590960586</v>
      </c>
      <c r="V190" s="34">
        <f>V145/SUM(V145,'Calculations female'!V145)</f>
        <v>0.8131852070202652</v>
      </c>
      <c r="W190" s="34">
        <f>W145/SUM(W145,'Calculations female'!W145)</f>
        <v>0.81219369399231489</v>
      </c>
      <c r="X190" s="34">
        <f>X145/SUM(X145,'Calculations female'!X145)</f>
        <v>0.81120715824888978</v>
      </c>
      <c r="Y190" s="34">
        <f>Y145/SUM(Y145,'Calculations female'!Y145)</f>
        <v>0.81022558088089147</v>
      </c>
      <c r="Z190" s="34">
        <f>Z145/SUM(Z145,'Calculations female'!Z145)</f>
        <v>0.80924894266331882</v>
      </c>
      <c r="AA190" s="34">
        <f>AA145/SUM(AA145,'Calculations female'!AA145)</f>
        <v>0.80827722407108316</v>
      </c>
      <c r="AB190" s="34">
        <f>AB145/SUM(AB145,'Calculations female'!AB145)</f>
        <v>0.80731040529431297</v>
      </c>
      <c r="AC190" s="34">
        <f>AC145/SUM(AC145,'Calculations female'!AC145)</f>
        <v>0.80634846625318679</v>
      </c>
      <c r="AD190" s="34">
        <f>AD145/SUM(AD145,'Calculations female'!AD145)</f>
        <v>0.80539138661227483</v>
      </c>
      <c r="AE190" s="34">
        <f>AE145/SUM(AE145,'Calculations female'!AE145)</f>
        <v>0.80443914579443665</v>
      </c>
      <c r="AF190" s="34">
        <f>AF145/SUM(AF145,'Calculations female'!AF145)</f>
        <v>0.80349172299426264</v>
      </c>
    </row>
    <row r="191" spans="1:32" x14ac:dyDescent="0.2">
      <c r="A191" s="12" t="s">
        <v>33</v>
      </c>
      <c r="B191" s="34">
        <f>B146/SUM(B146,'Calculations female'!B146)</f>
        <v>0.71899999999999997</v>
      </c>
      <c r="C191" s="34">
        <f>C146/SUM(C146,'Calculations female'!C146)</f>
        <v>0.71772783025973053</v>
      </c>
      <c r="D191" s="34">
        <f>D146/SUM(D146,'Calculations female'!D146)</f>
        <v>0.71639376888623763</v>
      </c>
      <c r="E191" s="34">
        <f>E146/SUM(E146,'Calculations female'!E146)</f>
        <v>0.71508953487196047</v>
      </c>
      <c r="F191" s="34">
        <f>F146/SUM(F146,'Calculations female'!F146)</f>
        <v>0.71380545364572068</v>
      </c>
      <c r="G191" s="34">
        <f>G146/SUM(G146,'Calculations female'!G146)</f>
        <v>0.71247574926981516</v>
      </c>
      <c r="H191" s="34">
        <f>H146/SUM(H146,'Calculations female'!H146)</f>
        <v>0.7110894534821921</v>
      </c>
      <c r="I191" s="34">
        <f>I146/SUM(I146,'Calculations female'!I146)</f>
        <v>0.70962196261988308</v>
      </c>
      <c r="J191" s="34">
        <f>J146/SUM(J146,'Calculations female'!J146)</f>
        <v>0.70808601730573351</v>
      </c>
      <c r="K191" s="34">
        <f>K146/SUM(K146,'Calculations female'!K146)</f>
        <v>0.70658719851773277</v>
      </c>
      <c r="L191" s="34">
        <f>L146/SUM(L146,'Calculations female'!L146)</f>
        <v>0.70561215719800574</v>
      </c>
      <c r="M191" s="34">
        <f>M146/SUM(M146,'Calculations female'!M146)</f>
        <v>0.70431227289043796</v>
      </c>
      <c r="N191" s="34">
        <f>N146/SUM(N146,'Calculations female'!N146)</f>
        <v>0.70302119143532937</v>
      </c>
      <c r="O191" s="34">
        <f>O146/SUM(O146,'Calculations female'!O146)</f>
        <v>0.70173884674834697</v>
      </c>
      <c r="P191" s="34">
        <f>P146/SUM(P146,'Calculations female'!P146)</f>
        <v>0.70046517290826682</v>
      </c>
      <c r="Q191" s="34">
        <f>Q146/SUM(Q146,'Calculations female'!Q146)</f>
        <v>0.69920010417420086</v>
      </c>
      <c r="R191" s="34">
        <f>R146/SUM(R146,'Calculations female'!R146)</f>
        <v>0.69794357500195281</v>
      </c>
      <c r="S191" s="34">
        <f>S146/SUM(S146,'Calculations female'!S146)</f>
        <v>0.69669552005952085</v>
      </c>
      <c r="T191" s="34">
        <f>T146/SUM(T146,'Calculations female'!T146)</f>
        <v>0.69545587424179023</v>
      </c>
      <c r="U191" s="34">
        <f>U146/SUM(U146,'Calculations female'!U146)</f>
        <v>0.69422457268444204</v>
      </c>
      <c r="V191" s="34">
        <f>V146/SUM(V146,'Calculations female'!V146)</f>
        <v>0.69300155077711523</v>
      </c>
      <c r="W191" s="34">
        <f>W146/SUM(W146,'Calculations female'!W146)</f>
        <v>0.69178674417583808</v>
      </c>
      <c r="X191" s="34">
        <f>X146/SUM(X146,'Calculations female'!X146)</f>
        <v>0.69058008881478217</v>
      </c>
      <c r="Y191" s="34">
        <f>Y146/SUM(Y146,'Calculations female'!Y146)</f>
        <v>0.68938152091733607</v>
      </c>
      <c r="Z191" s="34">
        <f>Z146/SUM(Z146,'Calculations female'!Z146)</f>
        <v>0.68819097700655019</v>
      </c>
      <c r="AA191" s="34">
        <f>AA146/SUM(AA146,'Calculations female'!AA146)</f>
        <v>0.68700839391496993</v>
      </c>
      <c r="AB191" s="34">
        <f>AB146/SUM(AB146,'Calculations female'!AB146)</f>
        <v>0.68583370879386951</v>
      </c>
      <c r="AC191" s="34">
        <f>AC146/SUM(AC146,'Calculations female'!AC146)</f>
        <v>0.6846668591219397</v>
      </c>
      <c r="AD191" s="34">
        <f>AD146/SUM(AD146,'Calculations female'!AD146)</f>
        <v>0.6835077827134145</v>
      </c>
      <c r="AE191" s="34">
        <f>AE146/SUM(AE146,'Calculations female'!AE146)</f>
        <v>0.68235641772569655</v>
      </c>
      <c r="AF191" s="34">
        <f>AF146/SUM(AF146,'Calculations female'!AF146)</f>
        <v>0.68121270266647438</v>
      </c>
    </row>
    <row r="192" spans="1:32" x14ac:dyDescent="0.2">
      <c r="A192" s="12" t="s">
        <v>34</v>
      </c>
      <c r="B192" s="34">
        <f>B147/SUM(B147,'Calculations female'!B147)</f>
        <v>0.82199999999999995</v>
      </c>
      <c r="C192" s="34">
        <f>C147/SUM(C147,'Calculations female'!C147)</f>
        <v>0.82096084827120042</v>
      </c>
      <c r="D192" s="34">
        <f>D147/SUM(D147,'Calculations female'!D147)</f>
        <v>0.81986932388918676</v>
      </c>
      <c r="E192" s="34">
        <f>E147/SUM(E147,'Calculations female'!E147)</f>
        <v>0.8188004055792526</v>
      </c>
      <c r="F192" s="34">
        <f>F147/SUM(F147,'Calculations female'!F147)</f>
        <v>0.81774626686436325</v>
      </c>
      <c r="G192" s="34">
        <f>G147/SUM(G147,'Calculations female'!G147)</f>
        <v>0.81665285834329326</v>
      </c>
      <c r="H192" s="34">
        <f>H147/SUM(H147,'Calculations female'!H147)</f>
        <v>0.81551094727649354</v>
      </c>
      <c r="I192" s="34">
        <f>I147/SUM(I147,'Calculations female'!I147)</f>
        <v>0.81429996613040057</v>
      </c>
      <c r="J192" s="34">
        <f>J147/SUM(J147,'Calculations female'!J147)</f>
        <v>0.81303008532879251</v>
      </c>
      <c r="K192" s="34">
        <f>K147/SUM(K147,'Calculations female'!K147)</f>
        <v>0.8117885229370142</v>
      </c>
      <c r="L192" s="34">
        <f>L147/SUM(L147,'Calculations female'!L147)</f>
        <v>0.81097957672601773</v>
      </c>
      <c r="M192" s="34">
        <f>M147/SUM(M147,'Calculations female'!M147)</f>
        <v>0.80989957828498904</v>
      </c>
      <c r="N192" s="34">
        <f>N147/SUM(N147,'Calculations female'!N147)</f>
        <v>0.80882514572338537</v>
      </c>
      <c r="O192" s="34">
        <f>O147/SUM(O147,'Calculations female'!O147)</f>
        <v>0.80775625957053132</v>
      </c>
      <c r="P192" s="34">
        <f>P147/SUM(P147,'Calculations female'!P147)</f>
        <v>0.80669289989001935</v>
      </c>
      <c r="Q192" s="34">
        <f>Q147/SUM(Q147,'Calculations female'!Q147)</f>
        <v>0.80563504630180627</v>
      </c>
      <c r="R192" s="34">
        <f>R147/SUM(R147,'Calculations female'!R147)</f>
        <v>0.80458267800361094</v>
      </c>
      <c r="S192" s="34">
        <f>S147/SUM(S147,'Calculations female'!S147)</f>
        <v>0.80353577379162311</v>
      </c>
      <c r="T192" s="34">
        <f>T147/SUM(T147,'Calculations female'!T147)</f>
        <v>0.80249431208054611</v>
      </c>
      <c r="U192" s="34">
        <f>U147/SUM(U147,'Calculations female'!U147)</f>
        <v>0.80145827092299249</v>
      </c>
      <c r="V192" s="34">
        <f>V147/SUM(V147,'Calculations female'!V147)</f>
        <v>0.80042762802825218</v>
      </c>
      <c r="W192" s="34">
        <f>W147/SUM(W147,'Calculations female'!W147)</f>
        <v>0.79940236078044247</v>
      </c>
      <c r="X192" s="34">
        <f>X147/SUM(X147,'Calculations female'!X147)</f>
        <v>0.79838244625607702</v>
      </c>
      <c r="Y192" s="34">
        <f>Y147/SUM(Y147,'Calculations female'!Y147)</f>
        <v>0.79736786124104508</v>
      </c>
      <c r="Z192" s="34">
        <f>Z147/SUM(Z147,'Calculations female'!Z147)</f>
        <v>0.79635858224703882</v>
      </c>
      <c r="AA192" s="34">
        <f>AA147/SUM(AA147,'Calculations female'!AA147)</f>
        <v>0.79535458552743699</v>
      </c>
      <c r="AB192" s="34">
        <f>AB147/SUM(AB147,'Calculations female'!AB147)</f>
        <v>0.79435584709265272</v>
      </c>
      <c r="AC192" s="34">
        <f>AC147/SUM(AC147,'Calculations female'!AC147)</f>
        <v>0.79336234272498285</v>
      </c>
      <c r="AD192" s="34">
        <f>AD147/SUM(AD147,'Calculations female'!AD147)</f>
        <v>0.79237404799294298</v>
      </c>
      <c r="AE192" s="34">
        <f>AE147/SUM(AE147,'Calculations female'!AE147)</f>
        <v>0.79139093826513562</v>
      </c>
      <c r="AF192" s="34">
        <f>AF147/SUM(AF147,'Calculations female'!AF147)</f>
        <v>0.79041298872363952</v>
      </c>
    </row>
    <row r="193" spans="1:32" x14ac:dyDescent="0.2">
      <c r="A193" s="12" t="s">
        <v>92</v>
      </c>
      <c r="B193" s="34">
        <f>B148/SUM(B148,'Calculations female'!B148)</f>
        <v>0.69398888888888899</v>
      </c>
      <c r="C193" s="34">
        <f>C148/SUM(C148,'Calculations female'!C148)</f>
        <v>0.69268417468422616</v>
      </c>
      <c r="D193" s="34">
        <f>D148/SUM(D148,'Calculations female'!D148)</f>
        <v>0.6913164721791466</v>
      </c>
      <c r="E193" s="34">
        <f>E148/SUM(E148,'Calculations female'!E148)</f>
        <v>0.68997982942557545</v>
      </c>
      <c r="F193" s="34">
        <f>F148/SUM(F148,'Calculations female'!F148)</f>
        <v>0.68866430276500235</v>
      </c>
      <c r="G193" s="34">
        <f>G148/SUM(G148,'Calculations female'!G148)</f>
        <v>0.68730251800635778</v>
      </c>
      <c r="H193" s="34">
        <f>H148/SUM(H148,'Calculations female'!H148)</f>
        <v>0.68588329749227506</v>
      </c>
      <c r="I193" s="34">
        <f>I148/SUM(I148,'Calculations female'!I148)</f>
        <v>0.68438153122725476</v>
      </c>
      <c r="J193" s="34">
        <f>J148/SUM(J148,'Calculations female'!J148)</f>
        <v>0.68281034602016943</v>
      </c>
      <c r="K193" s="34">
        <f>K148/SUM(K148,'Calculations female'!K148)</f>
        <v>0.68127776261504636</v>
      </c>
      <c r="L193" s="34">
        <f>L148/SUM(L148,'Calculations female'!L148)</f>
        <v>0.68028108574266299</v>
      </c>
      <c r="M193" s="34">
        <f>M148/SUM(M148,'Calculations female'!M148)</f>
        <v>0.6789527608980136</v>
      </c>
      <c r="N193" s="34">
        <f>N148/SUM(N148,'Calculations female'!N148)</f>
        <v>0.67763388631152166</v>
      </c>
      <c r="O193" s="34">
        <f>O148/SUM(O148,'Calculations female'!O148)</f>
        <v>0.67632438400358241</v>
      </c>
      <c r="P193" s="34">
        <f>P148/SUM(P148,'Calculations female'!P148)</f>
        <v>0.67502417637192114</v>
      </c>
      <c r="Q193" s="34">
        <f>Q148/SUM(Q148,'Calculations female'!Q148)</f>
        <v>0.6737331862053727</v>
      </c>
      <c r="R193" s="34">
        <f>R148/SUM(R148,'Calculations female'!R148)</f>
        <v>0.67245133669681334</v>
      </c>
      <c r="S193" s="34">
        <f>S148/SUM(S148,'Calculations female'!S148)</f>
        <v>0.67117855145527106</v>
      </c>
      <c r="T193" s="34">
        <f>T148/SUM(T148,'Calculations female'!T148)</f>
        <v>0.6699147545172498</v>
      </c>
      <c r="U193" s="34">
        <f>U148/SUM(U148,'Calculations female'!U148)</f>
        <v>0.66865987035730345</v>
      </c>
      <c r="V193" s="34">
        <f>V148/SUM(V148,'Calculations female'!V148)</f>
        <v>0.66741382389789483</v>
      </c>
      <c r="W193" s="34">
        <f>W148/SUM(W148,'Calculations female'!W148)</f>
        <v>0.66617654051855502</v>
      </c>
      <c r="X193" s="34">
        <f>X148/SUM(X148,'Calculations female'!X148)</f>
        <v>0.66494794606440311</v>
      </c>
      <c r="Y193" s="34">
        <f>Y148/SUM(Y148,'Calculations female'!Y148)</f>
        <v>0.66372796685401758</v>
      </c>
      <c r="Z193" s="34">
        <f>Z148/SUM(Z148,'Calculations female'!Z148)</f>
        <v>0.66251652968671759</v>
      </c>
      <c r="AA193" s="34">
        <f>AA148/SUM(AA148,'Calculations female'!AA148)</f>
        <v>0.66131356184926737</v>
      </c>
      <c r="AB193" s="34">
        <f>AB148/SUM(AB148,'Calculations female'!AB148)</f>
        <v>0.66011899112202055</v>
      </c>
      <c r="AC193" s="34">
        <f>AC148/SUM(AC148,'Calculations female'!AC148)</f>
        <v>0.65893274578455785</v>
      </c>
      <c r="AD193" s="34">
        <f>AD148/SUM(AD148,'Calculations female'!AD148)</f>
        <v>0.65775475462079891</v>
      </c>
      <c r="AE193" s="34">
        <f>AE148/SUM(AE148,'Calculations female'!AE148)</f>
        <v>0.65658494692365654</v>
      </c>
      <c r="AF193" s="34">
        <f>AF148/SUM(AF148,'Calculations female'!AF148)</f>
        <v>0.65542325249921929</v>
      </c>
    </row>
    <row r="194" spans="1:32" x14ac:dyDescent="0.2">
      <c r="A194" s="12" t="s">
        <v>89</v>
      </c>
      <c r="B194" s="34">
        <f>B149/SUM(B149,'Calculations female'!B149)</f>
        <v>0.56799999999999995</v>
      </c>
      <c r="C194" s="34">
        <f>C149/SUM(C149,'Calculations female'!C149)</f>
        <v>0.56665393794411545</v>
      </c>
      <c r="D194" s="34">
        <f>D149/SUM(D149,'Calculations female'!D149)</f>
        <v>0.56524512135427285</v>
      </c>
      <c r="E194" s="34">
        <f>E149/SUM(E149,'Calculations female'!E149)</f>
        <v>0.56387049339917106</v>
      </c>
      <c r="F194" s="34">
        <f>F149/SUM(F149,'Calculations female'!F149)</f>
        <v>0.56251969073025343</v>
      </c>
      <c r="G194" s="34">
        <f>G149/SUM(G149,'Calculations female'!G149)</f>
        <v>0.56112358342813573</v>
      </c>
      <c r="H194" s="34">
        <f>H149/SUM(H149,'Calculations female'!H149)</f>
        <v>0.55967095665426603</v>
      </c>
      <c r="I194" s="34">
        <f>I149/SUM(I149,'Calculations female'!I149)</f>
        <v>0.55813645565942516</v>
      </c>
      <c r="J194" s="34">
        <f>J149/SUM(J149,'Calculations female'!J149)</f>
        <v>0.55653388562709127</v>
      </c>
      <c r="K194" s="34">
        <f>K149/SUM(K149,'Calculations female'!K149)</f>
        <v>0.55497349453874878</v>
      </c>
      <c r="L194" s="34">
        <f>L149/SUM(L149,'Calculations female'!L149)</f>
        <v>0.55396021384115246</v>
      </c>
      <c r="M194" s="34">
        <f>M149/SUM(M149,'Calculations female'!M149)</f>
        <v>0.55261156574432702</v>
      </c>
      <c r="N194" s="34">
        <f>N149/SUM(N149,'Calculations female'!N149)</f>
        <v>0.55127454529291053</v>
      </c>
      <c r="O194" s="34">
        <f>O149/SUM(O149,'Calculations female'!O149)</f>
        <v>0.54994902119117939</v>
      </c>
      <c r="P194" s="34">
        <f>P149/SUM(P149,'Calculations female'!P149)</f>
        <v>0.5486348637413424</v>
      </c>
      <c r="Q194" s="34">
        <f>Q149/SUM(Q149,'Calculations female'!Q149)</f>
        <v>0.54733194482976211</v>
      </c>
      <c r="R194" s="34">
        <f>R149/SUM(R149,'Calculations female'!R149)</f>
        <v>0.54604013791289474</v>
      </c>
      <c r="S194" s="34">
        <f>S149/SUM(S149,'Calculations female'!S149)</f>
        <v>0.54475931800296995</v>
      </c>
      <c r="T194" s="34">
        <f>T149/SUM(T149,'Calculations female'!T149)</f>
        <v>0.54348936165343897</v>
      </c>
      <c r="U194" s="34">
        <f>U149/SUM(U149,'Calculations female'!U149)</f>
        <v>0.54223014694421823</v>
      </c>
      <c r="V194" s="34">
        <f>V149/SUM(V149,'Calculations female'!V149)</f>
        <v>0.54098155346675503</v>
      </c>
      <c r="W194" s="34">
        <f>W149/SUM(W149,'Calculations female'!W149)</f>
        <v>0.539743462308924</v>
      </c>
      <c r="X194" s="34">
        <f>X149/SUM(X149,'Calculations female'!X149)</f>
        <v>0.53851575603980739</v>
      </c>
      <c r="Y194" s="34">
        <f>Y149/SUM(Y149,'Calculations female'!Y149)</f>
        <v>0.5372983186943372</v>
      </c>
      <c r="Z194" s="34">
        <f>Z149/SUM(Z149,'Calculations female'!Z149)</f>
        <v>0.53609103575785622</v>
      </c>
      <c r="AA194" s="34">
        <f>AA149/SUM(AA149,'Calculations female'!AA149)</f>
        <v>0.53489379415059635</v>
      </c>
      <c r="AB194" s="34">
        <f>AB149/SUM(AB149,'Calculations female'!AB149)</f>
        <v>0.5337064822120865</v>
      </c>
      <c r="AC194" s="34">
        <f>AC149/SUM(AC149,'Calculations female'!AC149)</f>
        <v>0.53252898968553231</v>
      </c>
      <c r="AD194" s="34">
        <f>AD149/SUM(AD149,'Calculations female'!AD149)</f>
        <v>0.53136120770214246</v>
      </c>
      <c r="AE194" s="34">
        <f>AE149/SUM(AE149,'Calculations female'!AE149)</f>
        <v>0.53020302876545966</v>
      </c>
      <c r="AF194" s="34">
        <f>AF149/SUM(AF149,'Calculations female'!AF149)</f>
        <v>0.52905434673567397</v>
      </c>
    </row>
    <row r="195" spans="1:32" x14ac:dyDescent="0.2">
      <c r="A195" s="12" t="s">
        <v>35</v>
      </c>
      <c r="B195" s="34">
        <f>B150/SUM(B150,'Calculations female'!B150)</f>
        <v>0.67900000000000005</v>
      </c>
      <c r="C195" s="34">
        <f>C150/SUM(C150,'Calculations female'!C150)</f>
        <v>0.67767988849641991</v>
      </c>
      <c r="D195" s="34">
        <f>D150/SUM(D150,'Calculations female'!D150)</f>
        <v>0.6762963301825915</v>
      </c>
      <c r="E195" s="34">
        <f>E150/SUM(E150,'Calculations female'!E150)</f>
        <v>0.67494447265721569</v>
      </c>
      <c r="F195" s="34">
        <f>F150/SUM(F150,'Calculations female'!F150)</f>
        <v>0.67361424206969744</v>
      </c>
      <c r="G195" s="34">
        <f>G150/SUM(G150,'Calculations female'!G150)</f>
        <v>0.6722375182668644</v>
      </c>
      <c r="H195" s="34">
        <f>H150/SUM(H150,'Calculations female'!H150)</f>
        <v>0.67080303301410948</v>
      </c>
      <c r="I195" s="34">
        <f>I150/SUM(I150,'Calculations female'!I150)</f>
        <v>0.66928545154680286</v>
      </c>
      <c r="J195" s="34">
        <f>J150/SUM(J150,'Calculations female'!J150)</f>
        <v>0.66769809034982341</v>
      </c>
      <c r="K195" s="34">
        <f>K150/SUM(K150,'Calculations female'!K150)</f>
        <v>0.66615009209799225</v>
      </c>
      <c r="L195" s="34">
        <f>L150/SUM(L150,'Calculations female'!L150)</f>
        <v>0.66514358282104469</v>
      </c>
      <c r="M195" s="34">
        <f>M150/SUM(M150,'Calculations female'!M150)</f>
        <v>0.66380238875670527</v>
      </c>
      <c r="N195" s="34">
        <f>N150/SUM(N150,'Calculations female'!N150)</f>
        <v>0.66247100150507965</v>
      </c>
      <c r="O195" s="34">
        <f>O150/SUM(O150,'Calculations female'!O150)</f>
        <v>0.66114933603986281</v>
      </c>
      <c r="P195" s="34">
        <f>P150/SUM(P150,'Calculations female'!P150)</f>
        <v>0.6598373078482006</v>
      </c>
      <c r="Q195" s="34">
        <f>Q150/SUM(Q150,'Calculations female'!Q150)</f>
        <v>0.65853483294201764</v>
      </c>
      <c r="R195" s="34">
        <f>R150/SUM(R150,'Calculations female'!R150)</f>
        <v>0.65724182786852703</v>
      </c>
      <c r="S195" s="34">
        <f>S150/SUM(S150,'Calculations female'!S150)</f>
        <v>0.65595820971994678</v>
      </c>
      <c r="T195" s="34">
        <f>T150/SUM(T150,'Calculations female'!T150)</f>
        <v>0.65468389614246325</v>
      </c>
      <c r="U195" s="34">
        <f>U150/SUM(U150,'Calculations female'!U150)</f>
        <v>0.65341880534447483</v>
      </c>
      <c r="V195" s="34">
        <f>V150/SUM(V150,'Calculations female'!V150)</f>
        <v>0.65216285610415026</v>
      </c>
      <c r="W195" s="34">
        <f>W150/SUM(W150,'Calculations female'!W150)</f>
        <v>0.65091596777632399</v>
      </c>
      <c r="X195" s="34">
        <f>X150/SUM(X150,'Calculations female'!X150)</f>
        <v>0.6496780602987775</v>
      </c>
      <c r="Y195" s="34">
        <f>Y150/SUM(Y150,'Calculations female'!Y150)</f>
        <v>0.64844905419791132</v>
      </c>
      <c r="Z195" s="34">
        <f>Z150/SUM(Z150,'Calculations female'!Z150)</f>
        <v>0.64722887059385514</v>
      </c>
      <c r="AA195" s="34">
        <f>AA150/SUM(AA150,'Calculations female'!AA150)</f>
        <v>0.64601743120503619</v>
      </c>
      <c r="AB195" s="34">
        <f>AB150/SUM(AB150,'Calculations female'!AB150)</f>
        <v>0.64481465835221852</v>
      </c>
      <c r="AC195" s="34">
        <f>AC150/SUM(AC150,'Calculations female'!AC150)</f>
        <v>0.64362047496207009</v>
      </c>
      <c r="AD195" s="34">
        <f>AD150/SUM(AD150,'Calculations female'!AD150)</f>
        <v>0.64243480457023594</v>
      </c>
      <c r="AE195" s="34">
        <f>AE150/SUM(AE150,'Calculations female'!AE150)</f>
        <v>0.64125757132398709</v>
      </c>
      <c r="AF195" s="34">
        <f>AF150/SUM(AF150,'Calculations female'!AF150)</f>
        <v>0.64008869998442952</v>
      </c>
    </row>
    <row r="196" spans="1:32" x14ac:dyDescent="0.2">
      <c r="A196" s="12" t="s">
        <v>98</v>
      </c>
      <c r="B196" s="34">
        <f>B151/SUM(B151,'Calculations female'!B151)</f>
        <v>0.77100000000000002</v>
      </c>
      <c r="C196" s="34">
        <f>C151/SUM(C151,'Calculations female'!C151)</f>
        <v>0.76982451137204855</v>
      </c>
      <c r="D196" s="34">
        <f>D151/SUM(D151,'Calculations female'!D151)</f>
        <v>0.76859085402536453</v>
      </c>
      <c r="E196" s="34">
        <f>E151/SUM(E151,'Calculations female'!E151)</f>
        <v>0.76738380984789645</v>
      </c>
      <c r="F196" s="34">
        <f>F151/SUM(F151,'Calculations female'!F151)</f>
        <v>0.76619448159516634</v>
      </c>
      <c r="G196" s="34">
        <f>G151/SUM(G151,'Calculations female'!G151)</f>
        <v>0.7649619201006489</v>
      </c>
      <c r="H196" s="34">
        <f>H151/SUM(H151,'Calculations female'!H151)</f>
        <v>0.76367584483748685</v>
      </c>
      <c r="I196" s="34">
        <f>I151/SUM(I151,'Calculations female'!I151)</f>
        <v>0.76231327059847698</v>
      </c>
      <c r="J196" s="34">
        <f>J151/SUM(J151,'Calculations female'!J151)</f>
        <v>0.76088584477523558</v>
      </c>
      <c r="K196" s="34">
        <f>K151/SUM(K151,'Calculations female'!K151)</f>
        <v>0.7594916510088684</v>
      </c>
      <c r="L196" s="34">
        <f>L151/SUM(L151,'Calculations female'!L151)</f>
        <v>0.75858399906213914</v>
      </c>
      <c r="M196" s="34">
        <f>M151/SUM(M151,'Calculations female'!M151)</f>
        <v>0.75737313088632952</v>
      </c>
      <c r="N196" s="34">
        <f>N151/SUM(N151,'Calculations female'!N151)</f>
        <v>0.75616953101038997</v>
      </c>
      <c r="O196" s="34">
        <f>O151/SUM(O151,'Calculations female'!O151)</f>
        <v>0.75497315783830854</v>
      </c>
      <c r="P196" s="34">
        <f>P151/SUM(P151,'Calculations female'!P151)</f>
        <v>0.75378396956030513</v>
      </c>
      <c r="Q196" s="34">
        <f>Q151/SUM(Q151,'Calculations female'!Q151)</f>
        <v>0.7526019241744426</v>
      </c>
      <c r="R196" s="34">
        <f>R151/SUM(R151,'Calculations female'!R151)</f>
        <v>0.75142697950739912</v>
      </c>
      <c r="S196" s="34">
        <f>S151/SUM(S151,'Calculations female'!S151)</f>
        <v>0.75025909323442475</v>
      </c>
      <c r="T196" s="34">
        <f>T151/SUM(T151,'Calculations female'!T151)</f>
        <v>0.74909822289850692</v>
      </c>
      <c r="U196" s="34">
        <f>U151/SUM(U151,'Calculations female'!U151)</f>
        <v>0.74794432592877724</v>
      </c>
      <c r="V196" s="34">
        <f>V151/SUM(V151,'Calculations female'!V151)</f>
        <v>0.74679735965818117</v>
      </c>
      <c r="W196" s="34">
        <f>W151/SUM(W151,'Calculations female'!W151)</f>
        <v>0.74565728134043052</v>
      </c>
      <c r="X196" s="34">
        <f>X151/SUM(X151,'Calculations female'!X151)</f>
        <v>0.74452404816628071</v>
      </c>
      <c r="Y196" s="34">
        <f>Y151/SUM(Y151,'Calculations female'!Y151)</f>
        <v>0.74339761727912901</v>
      </c>
      <c r="Z196" s="34">
        <f>Z151/SUM(Z151,'Calculations female'!Z151)</f>
        <v>0.74227794578998174</v>
      </c>
      <c r="AA196" s="34">
        <f>AA151/SUM(AA151,'Calculations female'!AA151)</f>
        <v>0.74116499079179921</v>
      </c>
      <c r="AB196" s="34">
        <f>AB151/SUM(AB151,'Calculations female'!AB151)</f>
        <v>0.74005870937323481</v>
      </c>
      <c r="AC196" s="34">
        <f>AC151/SUM(AC151,'Calculations female'!AC151)</f>
        <v>0.73895905863180955</v>
      </c>
      <c r="AD196" s="34">
        <f>AD151/SUM(AD151,'Calculations female'!AD151)</f>
        <v>0.73786599568651212</v>
      </c>
      <c r="AE196" s="34">
        <f>AE151/SUM(AE151,'Calculations female'!AE151)</f>
        <v>0.73677947768987495</v>
      </c>
      <c r="AF196" s="34">
        <f>AF151/SUM(AF151,'Calculations female'!AF151)</f>
        <v>0.7356994618395204</v>
      </c>
    </row>
    <row r="197" spans="1:32" x14ac:dyDescent="0.2">
      <c r="A197" s="12" t="s">
        <v>97</v>
      </c>
      <c r="B197" s="34">
        <f>B152/SUM(B152,'Calculations female'!B152)</f>
        <v>0.79385714285714293</v>
      </c>
      <c r="C197" s="34">
        <f>C152/SUM(C152,'Calculations female'!C152)</f>
        <v>0.79273739151731515</v>
      </c>
      <c r="D197" s="34">
        <f>D152/SUM(D152,'Calculations female'!D152)</f>
        <v>0.79156178585117487</v>
      </c>
      <c r="E197" s="34">
        <f>E152/SUM(E152,'Calculations female'!E152)</f>
        <v>0.79041110205238096</v>
      </c>
      <c r="F197" s="34">
        <f>F152/SUM(F152,'Calculations female'!F152)</f>
        <v>0.78927688314829036</v>
      </c>
      <c r="G197" s="34">
        <f>G152/SUM(G152,'Calculations female'!G152)</f>
        <v>0.78810099126556721</v>
      </c>
      <c r="H197" s="34">
        <f>H152/SUM(H152,'Calculations female'!H152)</f>
        <v>0.7868735662875378</v>
      </c>
      <c r="I197" s="34">
        <f>I152/SUM(I152,'Calculations female'!I152)</f>
        <v>0.785572597626498</v>
      </c>
      <c r="J197" s="34">
        <f>J152/SUM(J152,'Calculations female'!J152)</f>
        <v>0.78420912221992822</v>
      </c>
      <c r="K197" s="34">
        <f>K152/SUM(K152,'Calculations female'!K152)</f>
        <v>0.7828768112462765</v>
      </c>
      <c r="L197" s="34">
        <f>L152/SUM(L152,'Calculations female'!L152)</f>
        <v>0.78200913963447372</v>
      </c>
      <c r="M197" s="34">
        <f>M152/SUM(M152,'Calculations female'!M152)</f>
        <v>0.78085123193514117</v>
      </c>
      <c r="N197" s="34">
        <f>N152/SUM(N152,'Calculations female'!N152)</f>
        <v>0.77969984949117199</v>
      </c>
      <c r="O197" s="34">
        <f>O152/SUM(O152,'Calculations female'!O152)</f>
        <v>0.77855496097415611</v>
      </c>
      <c r="P197" s="34">
        <f>P152/SUM(P152,'Calculations female'!P152)</f>
        <v>0.77741653471275884</v>
      </c>
      <c r="Q197" s="34">
        <f>Q152/SUM(Q152,'Calculations female'!Q152)</f>
        <v>0.77628453871501579</v>
      </c>
      <c r="R197" s="34">
        <f>R152/SUM(R152,'Calculations female'!R152)</f>
        <v>0.77515894068984126</v>
      </c>
      <c r="S197" s="34">
        <f>S152/SUM(S152,'Calculations female'!S152)</f>
        <v>0.77403970806776667</v>
      </c>
      <c r="T197" s="34">
        <f>T152/SUM(T152,'Calculations female'!T152)</f>
        <v>0.77292680802093394</v>
      </c>
      <c r="U197" s="34">
        <f>U152/SUM(U152,'Calculations female'!U152)</f>
        <v>0.7718202074823689</v>
      </c>
      <c r="V197" s="34">
        <f>V152/SUM(V152,'Calculations female'!V152)</f>
        <v>0.77071987316455781</v>
      </c>
      <c r="W197" s="34">
        <f>W152/SUM(W152,'Calculations female'!W152)</f>
        <v>0.76962577157734013</v>
      </c>
      <c r="X197" s="34">
        <f>X152/SUM(X152,'Calculations female'!X152)</f>
        <v>0.76853786904516019</v>
      </c>
      <c r="Y197" s="34">
        <f>Y152/SUM(Y152,'Calculations female'!Y152)</f>
        <v>0.76745613172366678</v>
      </c>
      <c r="Z197" s="34">
        <f>Z152/SUM(Z152,'Calculations female'!Z152)</f>
        <v>0.76638052561571146</v>
      </c>
      <c r="AA197" s="34">
        <f>AA152/SUM(AA152,'Calculations female'!AA152)</f>
        <v>0.7653110165867486</v>
      </c>
      <c r="AB197" s="34">
        <f>AB152/SUM(AB152,'Calculations female'!AB152)</f>
        <v>0.76424757037965119</v>
      </c>
      <c r="AC197" s="34">
        <f>AC152/SUM(AC152,'Calculations female'!AC152)</f>
        <v>0.76319015262898549</v>
      </c>
      <c r="AD197" s="34">
        <f>AD152/SUM(AD152,'Calculations female'!AD152)</f>
        <v>0.76213872887472478</v>
      </c>
      <c r="AE197" s="34">
        <f>AE152/SUM(AE152,'Calculations female'!AE152)</f>
        <v>0.76109326457546156</v>
      </c>
      <c r="AF197" s="34">
        <f>AF152/SUM(AF152,'Calculations female'!AF152)</f>
        <v>0.76005372512110014</v>
      </c>
    </row>
    <row r="198" spans="1:32" x14ac:dyDescent="0.2">
      <c r="A198" s="12" t="s">
        <v>101</v>
      </c>
      <c r="B198" s="34">
        <f>B153/SUM(B153,'Calculations female'!B153)</f>
        <v>0.879</v>
      </c>
      <c r="C198" s="34">
        <f>C153/SUM(C153,'Calculations female'!C153)</f>
        <v>0.8781686608280318</v>
      </c>
      <c r="D198" s="34">
        <f>D153/SUM(D153,'Calculations female'!D153)</f>
        <v>0.87729443453188005</v>
      </c>
      <c r="E198" s="34">
        <f>E153/SUM(E153,'Calculations female'!E153)</f>
        <v>0.87643733413126801</v>
      </c>
      <c r="F198" s="34">
        <f>F153/SUM(F153,'Calculations female'!F153)</f>
        <v>0.87559113633668972</v>
      </c>
      <c r="G198" s="34">
        <f>G153/SUM(G153,'Calculations female'!G153)</f>
        <v>0.87471242157697282</v>
      </c>
      <c r="H198" s="34">
        <f>H153/SUM(H153,'Calculations female'!H153)</f>
        <v>0.87379364929357684</v>
      </c>
      <c r="I198" s="34">
        <f>I153/SUM(I153,'Calculations female'!I153)</f>
        <v>0.87281810150699812</v>
      </c>
      <c r="J198" s="34">
        <f>J153/SUM(J153,'Calculations female'!J153)</f>
        <v>0.87179377768886857</v>
      </c>
      <c r="K198" s="34">
        <f>K153/SUM(K153,'Calculations female'!K153)</f>
        <v>0.87079098453779735</v>
      </c>
      <c r="L198" s="34">
        <f>L153/SUM(L153,'Calculations female'!L153)</f>
        <v>0.870136912698248</v>
      </c>
      <c r="M198" s="34">
        <f>M153/SUM(M153,'Calculations female'!M153)</f>
        <v>0.86926282604258009</v>
      </c>
      <c r="N198" s="34">
        <f>N153/SUM(N153,'Calculations female'!N153)</f>
        <v>0.86839227383366813</v>
      </c>
      <c r="O198" s="34">
        <f>O153/SUM(O153,'Calculations female'!O153)</f>
        <v>0.86752525650167467</v>
      </c>
      <c r="P198" s="34">
        <f>P153/SUM(P153,'Calculations female'!P153)</f>
        <v>0.86666177390097143</v>
      </c>
      <c r="Q198" s="34">
        <f>Q153/SUM(Q153,'Calculations female'!Q153)</f>
        <v>0.86580182532854399</v>
      </c>
      <c r="R198" s="34">
        <f>R153/SUM(R153,'Calculations female'!R153)</f>
        <v>0.86494540954192833</v>
      </c>
      <c r="S198" s="34">
        <f>S153/SUM(S153,'Calculations female'!S153)</f>
        <v>0.86409252477668552</v>
      </c>
      <c r="T198" s="34">
        <f>T153/SUM(T153,'Calculations female'!T153)</f>
        <v>0.863243168763421</v>
      </c>
      <c r="U198" s="34">
        <f>U153/SUM(U153,'Calculations female'!U153)</f>
        <v>0.86239733874436597</v>
      </c>
      <c r="V198" s="34">
        <f>V153/SUM(V153,'Calculations female'!V153)</f>
        <v>0.86155503148952561</v>
      </c>
      <c r="W198" s="34">
        <f>W153/SUM(W153,'Calculations female'!W153)</f>
        <v>0.8607162433124006</v>
      </c>
      <c r="X198" s="34">
        <f>X153/SUM(X153,'Calculations female'!X153)</f>
        <v>0.85988097008530684</v>
      </c>
      <c r="Y198" s="34">
        <f>Y153/SUM(Y153,'Calculations female'!Y153)</f>
        <v>0.85904920725427947</v>
      </c>
      <c r="Z198" s="34">
        <f>Z153/SUM(Z153,'Calculations female'!Z153)</f>
        <v>0.8582209498535921</v>
      </c>
      <c r="AA198" s="34">
        <f>AA153/SUM(AA153,'Calculations female'!AA153)</f>
        <v>0.85739619251988985</v>
      </c>
      <c r="AB198" s="34">
        <f>AB153/SUM(AB153,'Calculations female'!AB153)</f>
        <v>0.85657492950593972</v>
      </c>
      <c r="AC198" s="34">
        <f>AC153/SUM(AC153,'Calculations female'!AC153)</f>
        <v>0.85575715469402747</v>
      </c>
      <c r="AD198" s="34">
        <f>AD153/SUM(AD153,'Calculations female'!AD153)</f>
        <v>0.85494286160897992</v>
      </c>
      <c r="AE198" s="34">
        <f>AE153/SUM(AE153,'Calculations female'!AE153)</f>
        <v>0.85413204343085392</v>
      </c>
      <c r="AF198" s="34">
        <f>AF153/SUM(AF153,'Calculations female'!AF153)</f>
        <v>0.85332469300727143</v>
      </c>
    </row>
    <row r="199" spans="1:32" x14ac:dyDescent="0.2">
      <c r="A199" s="12" t="s">
        <v>104</v>
      </c>
      <c r="B199" s="34">
        <f>B154/SUM(B154,'Calculations female'!B154)</f>
        <v>0.73100000000000009</v>
      </c>
      <c r="C199" s="34">
        <f>C154/SUM(C154,'Calculations female'!C154)</f>
        <v>0.72974658207512832</v>
      </c>
      <c r="D199" s="34">
        <f>D154/SUM(D154,'Calculations female'!D154)</f>
        <v>0.72843195280687068</v>
      </c>
      <c r="E199" s="34">
        <f>E154/SUM(E154,'Calculations female'!E154)</f>
        <v>0.7271464873143334</v>
      </c>
      <c r="F199" s="34">
        <f>F154/SUM(F154,'Calculations female'!F154)</f>
        <v>0.72588066376706839</v>
      </c>
      <c r="G199" s="34">
        <f>G154/SUM(G154,'Calculations female'!G154)</f>
        <v>0.72456963531450025</v>
      </c>
      <c r="H199" s="34">
        <f>H154/SUM(H154,'Calculations female'!H154)</f>
        <v>0.7232025611685361</v>
      </c>
      <c r="I199" s="34">
        <f>I154/SUM(I154,'Calculations female'!I154)</f>
        <v>0.72175514128549134</v>
      </c>
      <c r="J199" s="34">
        <f>J154/SUM(J154,'Calculations female'!J154)</f>
        <v>0.72023989937495592</v>
      </c>
      <c r="K199" s="34">
        <f>K154/SUM(K154,'Calculations female'!K154)</f>
        <v>0.71876098468468741</v>
      </c>
      <c r="L199" s="34">
        <f>L154/SUM(L154,'Calculations female'!L154)</f>
        <v>0.71779873361770619</v>
      </c>
      <c r="M199" s="34">
        <f>M154/SUM(M154,'Calculations female'!M154)</f>
        <v>0.71651570723336466</v>
      </c>
      <c r="N199" s="34">
        <f>N154/SUM(N154,'Calculations female'!N154)</f>
        <v>0.7152411510513691</v>
      </c>
      <c r="O199" s="34">
        <f>O154/SUM(O154,'Calculations female'!O154)</f>
        <v>0.71397500470695319</v>
      </c>
      <c r="P199" s="34">
        <f>P154/SUM(P154,'Calculations female'!P154)</f>
        <v>0.71271720790248982</v>
      </c>
      <c r="Q199" s="34">
        <f>Q154/SUM(Q154,'Calculations female'!Q154)</f>
        <v>0.71146770042607266</v>
      </c>
      <c r="R199" s="34">
        <f>R154/SUM(R154,'Calculations female'!R154)</f>
        <v>0.71022642216922161</v>
      </c>
      <c r="S199" s="34">
        <f>S154/SUM(S154,'Calculations female'!S154)</f>
        <v>0.70899331314373537</v>
      </c>
      <c r="T199" s="34">
        <f>T154/SUM(T154,'Calculations female'!T154)</f>
        <v>0.70776831349772673</v>
      </c>
      <c r="U199" s="34">
        <f>U154/SUM(U154,'Calculations female'!U154)</f>
        <v>0.70655136353087133</v>
      </c>
      <c r="V199" s="34">
        <f>V154/SUM(V154,'Calculations female'!V154)</f>
        <v>0.705342403708902</v>
      </c>
      <c r="W199" s="34">
        <f>W154/SUM(W154,'Calculations female'!W154)</f>
        <v>0.70414137467736537</v>
      </c>
      <c r="X199" s="34">
        <f>X154/SUM(X154,'Calculations female'!X154)</f>
        <v>0.70294821727469514</v>
      </c>
      <c r="Y199" s="34">
        <f>Y154/SUM(Y154,'Calculations female'!Y154)</f>
        <v>0.70176287254459357</v>
      </c>
      <c r="Z199" s="34">
        <f>Z154/SUM(Z154,'Calculations female'!Z154)</f>
        <v>0.70058528174777779</v>
      </c>
      <c r="AA199" s="34">
        <f>AA154/SUM(AA154,'Calculations female'!AA154)</f>
        <v>0.69941538637310141</v>
      </c>
      <c r="AB199" s="34">
        <f>AB154/SUM(AB154,'Calculations female'!AB154)</f>
        <v>0.6982531281480685</v>
      </c>
      <c r="AC199" s="34">
        <f>AC154/SUM(AC154,'Calculations female'!AC154)</f>
        <v>0.6970984490487907</v>
      </c>
      <c r="AD199" s="34">
        <f>AD154/SUM(AD154,'Calculations female'!AD154)</f>
        <v>0.69595129130936884</v>
      </c>
      <c r="AE199" s="34">
        <f>AE154/SUM(AE154,'Calculations female'!AE154)</f>
        <v>0.69481159743076548</v>
      </c>
      <c r="AF199" s="34">
        <f>AF154/SUM(AF154,'Calculations female'!AF154)</f>
        <v>0.69367931018915274</v>
      </c>
    </row>
    <row r="200" spans="1:32" x14ac:dyDescent="0.2">
      <c r="A200" s="12" t="s">
        <v>36</v>
      </c>
      <c r="B200" s="34">
        <f>B155/SUM(B155,'Calculations female'!B155)</f>
        <v>0.83449167482859943</v>
      </c>
      <c r="C200" s="34">
        <f>C155/SUM(C155,'Calculations female'!C155)</f>
        <v>0.83349276044076093</v>
      </c>
      <c r="D200" s="34">
        <f>D155/SUM(D155,'Calculations female'!D155)</f>
        <v>0.83244325892281146</v>
      </c>
      <c r="E200" s="34">
        <f>E155/SUM(E155,'Calculations female'!E155)</f>
        <v>0.83141525305322306</v>
      </c>
      <c r="F200" s="34">
        <f>F155/SUM(F155,'Calculations female'!F155)</f>
        <v>0.8304012289894489</v>
      </c>
      <c r="G200" s="34">
        <f>G155/SUM(G155,'Calculations female'!G155)</f>
        <v>0.82934918658750856</v>
      </c>
      <c r="H200" s="34">
        <f>H155/SUM(H155,'Calculations female'!H155)</f>
        <v>0.82825021320345149</v>
      </c>
      <c r="I200" s="34">
        <f>I155/SUM(I155,'Calculations female'!I155)</f>
        <v>0.82708447363986703</v>
      </c>
      <c r="J200" s="34">
        <f>J155/SUM(J155,'Calculations female'!J155)</f>
        <v>0.82586171153900645</v>
      </c>
      <c r="K200" s="34">
        <f>K155/SUM(K155,'Calculations female'!K155)</f>
        <v>0.82466589797164858</v>
      </c>
      <c r="L200" s="34">
        <f>L155/SUM(L155,'Calculations female'!L155)</f>
        <v>0.8238865902933814</v>
      </c>
      <c r="M200" s="34">
        <f>M155/SUM(M155,'Calculations female'!M155)</f>
        <v>0.82284595353283019</v>
      </c>
      <c r="N200" s="34">
        <f>N155/SUM(N155,'Calculations female'!N155)</f>
        <v>0.821810444548431</v>
      </c>
      <c r="O200" s="34">
        <f>O155/SUM(O155,'Calculations female'!O155)</f>
        <v>0.82078004876875577</v>
      </c>
      <c r="P200" s="34">
        <f>P155/SUM(P155,'Calculations female'!P155)</f>
        <v>0.81975475111600782</v>
      </c>
      <c r="Q200" s="34">
        <f>Q155/SUM(Q155,'Calculations female'!Q155)</f>
        <v>0.81873453602767232</v>
      </c>
      <c r="R200" s="34">
        <f>R155/SUM(R155,'Calculations female'!R155)</f>
        <v>0.81771938747751372</v>
      </c>
      <c r="S200" s="34">
        <f>S155/SUM(S155,'Calculations female'!S155)</f>
        <v>0.81670928899592843</v>
      </c>
      <c r="T200" s="34">
        <f>T155/SUM(T155,'Calculations female'!T155)</f>
        <v>0.81570422368967199</v>
      </c>
      <c r="U200" s="34">
        <f>U155/SUM(U155,'Calculations female'!U155)</f>
        <v>0.8147041742609793</v>
      </c>
      <c r="V200" s="34">
        <f>V155/SUM(V155,'Calculations female'!V155)</f>
        <v>0.81370912302609466</v>
      </c>
      <c r="W200" s="34">
        <f>W155/SUM(W155,'Calculations female'!W155)</f>
        <v>0.81271905193322036</v>
      </c>
      <c r="X200" s="34">
        <f>X155/SUM(X155,'Calculations female'!X155)</f>
        <v>0.81173394257991716</v>
      </c>
      <c r="Y200" s="34">
        <f>Y155/SUM(Y155,'Calculations female'!Y155)</f>
        <v>0.81075377622994782</v>
      </c>
      <c r="Z200" s="34">
        <f>Z155/SUM(Z155,'Calculations female'!Z155)</f>
        <v>0.80977853382960086</v>
      </c>
      <c r="AA200" s="34">
        <f>AA155/SUM(AA155,'Calculations female'!AA155)</f>
        <v>0.80880819602349785</v>
      </c>
      <c r="AB200" s="34">
        <f>AB155/SUM(AB155,'Calculations female'!AB155)</f>
        <v>0.80784274316989391</v>
      </c>
      <c r="AC200" s="34">
        <f>AC155/SUM(AC155,'Calculations female'!AC155)</f>
        <v>0.80688215535550689</v>
      </c>
      <c r="AD200" s="34">
        <f>AD155/SUM(AD155,'Calculations female'!AD155)</f>
        <v>0.80592641240985474</v>
      </c>
      <c r="AE200" s="34">
        <f>AE155/SUM(AE155,'Calculations female'!AE155)</f>
        <v>0.80497549391915291</v>
      </c>
      <c r="AF200" s="34">
        <f>AF155/SUM(AF155,'Calculations female'!AF155)</f>
        <v>0.80402937923975304</v>
      </c>
    </row>
    <row r="201" spans="1:32" x14ac:dyDescent="0.2">
      <c r="A201" s="12" t="s">
        <v>37</v>
      </c>
      <c r="B201" s="34">
        <f>B156/SUM(B156,'Calculations female'!B156)</f>
        <v>0.69500000000000006</v>
      </c>
      <c r="C201" s="34">
        <f>C156/SUM(C156,'Calculations female'!C156)</f>
        <v>0.69369643370120848</v>
      </c>
      <c r="D201" s="34">
        <f>D156/SUM(D156,'Calculations female'!D156)</f>
        <v>0.69232991528151244</v>
      </c>
      <c r="E201" s="34">
        <f>E156/SUM(E156,'Calculations female'!E156)</f>
        <v>0.6909944107405096</v>
      </c>
      <c r="F201" s="34">
        <f>F156/SUM(F156,'Calculations female'!F156)</f>
        <v>0.68967998603035263</v>
      </c>
      <c r="G201" s="34">
        <f>G156/SUM(G156,'Calculations female'!G156)</f>
        <v>0.68831932291050957</v>
      </c>
      <c r="H201" s="34">
        <f>H156/SUM(H156,'Calculations female'!H156)</f>
        <v>0.68690125075716146</v>
      </c>
      <c r="I201" s="34">
        <f>I156/SUM(I156,'Calculations female'!I156)</f>
        <v>0.68540067682087247</v>
      </c>
      <c r="J201" s="34">
        <f>J156/SUM(J156,'Calculations female'!J156)</f>
        <v>0.68383071399996564</v>
      </c>
      <c r="K201" s="34">
        <f>K156/SUM(K156,'Calculations female'!K156)</f>
        <v>0.68229929832512304</v>
      </c>
      <c r="L201" s="34">
        <f>L156/SUM(L156,'Calculations female'!L156)</f>
        <v>0.68130336783725487</v>
      </c>
      <c r="M201" s="34">
        <f>M156/SUM(M156,'Calculations female'!M156)</f>
        <v>0.67997602182338979</v>
      </c>
      <c r="N201" s="34">
        <f>N156/SUM(N156,'Calculations female'!N156)</f>
        <v>0.67865810114768987</v>
      </c>
      <c r="O201" s="34">
        <f>O156/SUM(O156,'Calculations female'!O156)</f>
        <v>0.67734952830891082</v>
      </c>
      <c r="P201" s="34">
        <f>P156/SUM(P156,'Calculations female'!P156)</f>
        <v>0.6760502261741469</v>
      </c>
      <c r="Q201" s="34">
        <f>Q156/SUM(Q156,'Calculations female'!Q156)</f>
        <v>0.67476011799276459</v>
      </c>
      <c r="R201" s="34">
        <f>R156/SUM(R156,'Calculations female'!R156)</f>
        <v>0.67347912740948979</v>
      </c>
      <c r="S201" s="34">
        <f>S156/SUM(S156,'Calculations female'!S156)</f>
        <v>0.67220717847666811</v>
      </c>
      <c r="T201" s="34">
        <f>T156/SUM(T156,'Calculations female'!T156)</f>
        <v>0.67094419566574126</v>
      </c>
      <c r="U201" s="34">
        <f>U156/SUM(U156,'Calculations female'!U156)</f>
        <v>0.66969010387796868</v>
      </c>
      <c r="V201" s="34">
        <f>V156/SUM(V156,'Calculations female'!V156)</f>
        <v>0.6684448284544332</v>
      </c>
      <c r="W201" s="34">
        <f>W156/SUM(W156,'Calculations female'!W156)</f>
        <v>0.66720829518534586</v>
      </c>
      <c r="X201" s="34">
        <f>X156/SUM(X156,'Calculations female'!X156)</f>
        <v>0.66598043031870835</v>
      </c>
      <c r="Y201" s="34">
        <f>Y156/SUM(Y156,'Calculations female'!Y156)</f>
        <v>0.66476116056832546</v>
      </c>
      <c r="Z201" s="34">
        <f>Z156/SUM(Z156,'Calculations female'!Z156)</f>
        <v>0.66355041312122565</v>
      </c>
      <c r="AA201" s="34">
        <f>AA156/SUM(AA156,'Calculations female'!AA156)</f>
        <v>0.6623481156445038</v>
      </c>
      <c r="AB201" s="34">
        <f>AB156/SUM(AB156,'Calculations female'!AB156)</f>
        <v>0.66115419629159933</v>
      </c>
      <c r="AC201" s="34">
        <f>AC156/SUM(AC156,'Calculations female'!AC156)</f>
        <v>0.65996858370806855</v>
      </c>
      <c r="AD201" s="34">
        <f>AD156/SUM(AD156,'Calculations female'!AD156)</f>
        <v>0.65879120703682714</v>
      </c>
      <c r="AE201" s="34">
        <f>AE156/SUM(AE156,'Calculations female'!AE156)</f>
        <v>0.65762199592293502</v>
      </c>
      <c r="AF201" s="34">
        <f>AF156/SUM(AF156,'Calculations female'!AF156)</f>
        <v>0.65646088051790541</v>
      </c>
    </row>
    <row r="202" spans="1:32" x14ac:dyDescent="0.2">
      <c r="A202" s="12" t="s">
        <v>38</v>
      </c>
      <c r="B202" s="34">
        <f>B157/SUM(B157,'Calculations female'!B157)</f>
        <v>0.71099999999999997</v>
      </c>
      <c r="C202" s="34">
        <f>C157/SUM(C157,'Calculations female'!C157)</f>
        <v>0.70971647092261447</v>
      </c>
      <c r="D202" s="34">
        <f>D157/SUM(D157,'Calculations female'!D157)</f>
        <v>0.70837065305194913</v>
      </c>
      <c r="E202" s="34">
        <f>E157/SUM(E157,'Calculations female'!E157)</f>
        <v>0.70705507887951147</v>
      </c>
      <c r="F202" s="34">
        <f>F157/SUM(F157,'Calculations female'!F157)</f>
        <v>0.70575998059745071</v>
      </c>
      <c r="G202" s="34">
        <f>G157/SUM(G157,'Calculations female'!G157)</f>
        <v>0.70441902198150397</v>
      </c>
      <c r="H202" s="34">
        <f>H157/SUM(H157,'Calculations female'!H157)</f>
        <v>0.70302115965695555</v>
      </c>
      <c r="I202" s="34">
        <f>I157/SUM(I157,'Calculations female'!I157)</f>
        <v>0.70154160970455814</v>
      </c>
      <c r="J202" s="34">
        <f>J157/SUM(J157,'Calculations female'!J157)</f>
        <v>0.69999324587929479</v>
      </c>
      <c r="K202" s="34">
        <f>K157/SUM(K157,'Calculations female'!K157)</f>
        <v>0.69848250844821891</v>
      </c>
      <c r="L202" s="34">
        <f>L157/SUM(L157,'Calculations female'!L157)</f>
        <v>0.69749981920515547</v>
      </c>
      <c r="M202" s="34">
        <f>M157/SUM(M157,'Calculations female'!M157)</f>
        <v>0.69618986819445794</v>
      </c>
      <c r="N202" s="34">
        <f>N157/SUM(N157,'Calculations female'!N157)</f>
        <v>0.69488893402046636</v>
      </c>
      <c r="O202" s="34">
        <f>O157/SUM(O157,'Calculations female'!O157)</f>
        <v>0.69359694678445061</v>
      </c>
      <c r="P202" s="34">
        <f>P157/SUM(P157,'Calculations female'!P157)</f>
        <v>0.69231383681734759</v>
      </c>
      <c r="Q202" s="34">
        <f>Q157/SUM(Q157,'Calculations female'!Q157)</f>
        <v>0.69103953469597634</v>
      </c>
      <c r="R202" s="34">
        <f>R157/SUM(R157,'Calculations female'!R157)</f>
        <v>0.68977397125838547</v>
      </c>
      <c r="S202" s="34">
        <f>S157/SUM(S157,'Calculations female'!S157)</f>
        <v>0.6885170776183569</v>
      </c>
      <c r="T202" s="34">
        <f>T157/SUM(T157,'Calculations female'!T157)</f>
        <v>0.68726878517909984</v>
      </c>
      <c r="U202" s="34">
        <f>U157/SUM(U157,'Calculations female'!U157)</f>
        <v>0.68602902564617385</v>
      </c>
      <c r="V202" s="34">
        <f>V157/SUM(V157,'Calculations female'!V157)</f>
        <v>0.68479773103966746</v>
      </c>
      <c r="W202" s="34">
        <f>W157/SUM(W157,'Calculations female'!W157)</f>
        <v>0.68357483370565808</v>
      </c>
      <c r="X202" s="34">
        <f>X157/SUM(X157,'Calculations female'!X157)</f>
        <v>0.68236026632700031</v>
      </c>
      <c r="Y202" s="34">
        <f>Y157/SUM(Y157,'Calculations female'!Y157)</f>
        <v>0.68115396193344346</v>
      </c>
      <c r="Z202" s="34">
        <f>Z157/SUM(Z157,'Calculations female'!Z157)</f>
        <v>0.67995585391112978</v>
      </c>
      <c r="AA202" s="34">
        <f>AA157/SUM(AA157,'Calculations female'!AA157)</f>
        <v>0.67876587601148919</v>
      </c>
      <c r="AB202" s="34">
        <f>AB157/SUM(AB157,'Calculations female'!AB157)</f>
        <v>0.6775839623595451</v>
      </c>
      <c r="AC202" s="34">
        <f>AC157/SUM(AC157,'Calculations female'!AC157)</f>
        <v>0.6764100474616862</v>
      </c>
      <c r="AD202" s="34">
        <f>AD157/SUM(AD157,'Calculations female'!AD157)</f>
        <v>0.67524406621288258</v>
      </c>
      <c r="AE202" s="34">
        <f>AE157/SUM(AE157,'Calculations female'!AE157)</f>
        <v>0.67408595390341686</v>
      </c>
      <c r="AF202" s="34">
        <f>AF157/SUM(AF157,'Calculations female'!AF157)</f>
        <v>0.67293564622511304</v>
      </c>
    </row>
    <row r="203" spans="1:32" x14ac:dyDescent="0.2">
      <c r="A203" s="12" t="s">
        <v>39</v>
      </c>
      <c r="B203" s="34">
        <f>B158/SUM(B158,'Calculations female'!B158)</f>
        <v>0.76700000000000002</v>
      </c>
      <c r="C203" s="34">
        <f>C158/SUM(C158,'Calculations female'!C158)</f>
        <v>0.76581561642440121</v>
      </c>
      <c r="D203" s="34">
        <f>D158/SUM(D158,'Calculations female'!D158)</f>
        <v>0.76457270371013863</v>
      </c>
      <c r="E203" s="34">
        <f>E158/SUM(E158,'Calculations female'!E158)</f>
        <v>0.76335668266603873</v>
      </c>
      <c r="F203" s="34">
        <f>F158/SUM(F158,'Calculations female'!F158)</f>
        <v>0.76215858537241155</v>
      </c>
      <c r="G203" s="34">
        <f>G158/SUM(G158,'Calculations female'!G158)</f>
        <v>0.76091701554227165</v>
      </c>
      <c r="H203" s="34">
        <f>H158/SUM(H158,'Calculations female'!H158)</f>
        <v>0.75962162683372669</v>
      </c>
      <c r="I203" s="34">
        <f>I158/SUM(I158,'Calculations female'!I158)</f>
        <v>0.75824928071942166</v>
      </c>
      <c r="J203" s="34">
        <f>J158/SUM(J158,'Calculations female'!J158)</f>
        <v>0.75681172307249378</v>
      </c>
      <c r="K203" s="34">
        <f>K158/SUM(K158,'Calculations female'!K158)</f>
        <v>0.75540773691517227</v>
      </c>
      <c r="L203" s="34">
        <f>L158/SUM(L158,'Calculations female'!L158)</f>
        <v>0.75449376475100582</v>
      </c>
      <c r="M203" s="34">
        <f>M158/SUM(M158,'Calculations female'!M158)</f>
        <v>0.75327453216733797</v>
      </c>
      <c r="N203" s="34">
        <f>N158/SUM(N158,'Calculations female'!N158)</f>
        <v>0.75206269402408266</v>
      </c>
      <c r="O203" s="34">
        <f>O158/SUM(O158,'Calculations female'!O158)</f>
        <v>0.75085820688484539</v>
      </c>
      <c r="P203" s="34">
        <f>P158/SUM(P158,'Calculations female'!P158)</f>
        <v>0.74966102712456462</v>
      </c>
      <c r="Q203" s="34">
        <f>Q158/SUM(Q158,'Calculations female'!Q158)</f>
        <v>0.74847111095092256</v>
      </c>
      <c r="R203" s="34">
        <f>R158/SUM(R158,'Calculations female'!R158)</f>
        <v>0.74728841442491456</v>
      </c>
      <c r="S203" s="34">
        <f>S158/SUM(S158,'Calculations female'!S158)</f>
        <v>0.74611289348059207</v>
      </c>
      <c r="T203" s="34">
        <f>T158/SUM(T158,'Calculations female'!T158)</f>
        <v>0.74494450394401202</v>
      </c>
      <c r="U203" s="34">
        <f>U158/SUM(U158,'Calculations female'!U158)</f>
        <v>0.74378320155142008</v>
      </c>
      <c r="V203" s="34">
        <f>V158/SUM(V158,'Calculations female'!V158)</f>
        <v>0.74262894196669427</v>
      </c>
      <c r="W203" s="34">
        <f>W158/SUM(W158,'Calculations female'!W158)</f>
        <v>0.74148168079806354</v>
      </c>
      <c r="X203" s="34">
        <f>X158/SUM(X158,'Calculations female'!X158)</f>
        <v>0.74034137361415153</v>
      </c>
      <c r="Y203" s="34">
        <f>Y158/SUM(Y158,'Calculations female'!Y158)</f>
        <v>0.73920797595933485</v>
      </c>
      <c r="Z203" s="34">
        <f>Z158/SUM(Z158,'Calculations female'!Z158)</f>
        <v>0.73808144336846759</v>
      </c>
      <c r="AA203" s="34">
        <f>AA158/SUM(AA158,'Calculations female'!AA158)</f>
        <v>0.7369617313809832</v>
      </c>
      <c r="AB203" s="34">
        <f>AB158/SUM(AB158,'Calculations female'!AB158)</f>
        <v>0.73584879555438421</v>
      </c>
      <c r="AC203" s="34">
        <f>AC158/SUM(AC158,'Calculations female'!AC158)</f>
        <v>0.73474259147717036</v>
      </c>
      <c r="AD203" s="34">
        <f>AD158/SUM(AD158,'Calculations female'!AD158)</f>
        <v>0.73364307478118529</v>
      </c>
      <c r="AE203" s="34">
        <f>AE158/SUM(AE158,'Calculations female'!AE158)</f>
        <v>0.73255020115344316</v>
      </c>
      <c r="AF203" s="34">
        <f>AF158/SUM(AF158,'Calculations female'!AF158)</f>
        <v>0.73146392634741941</v>
      </c>
    </row>
    <row r="204" spans="1:32" x14ac:dyDescent="0.2">
      <c r="A204" s="12" t="s">
        <v>40</v>
      </c>
      <c r="B204" s="34">
        <f>B159/SUM(B159,'Calculations female'!B159)</f>
        <v>0.73899999999999999</v>
      </c>
      <c r="C204" s="34">
        <f>C159/SUM(C159,'Calculations female'!C159)</f>
        <v>0.73776024517802197</v>
      </c>
      <c r="D204" s="34">
        <f>D159/SUM(D159,'Calculations female'!D159)</f>
        <v>0.736459790363723</v>
      </c>
      <c r="E204" s="34">
        <f>E159/SUM(E159,'Calculations female'!E159)</f>
        <v>0.73518803088320694</v>
      </c>
      <c r="F204" s="34">
        <f>F159/SUM(F159,'Calculations female'!F159)</f>
        <v>0.73393555545398159</v>
      </c>
      <c r="G204" s="34">
        <f>G159/SUM(G159,'Calculations female'!G159)</f>
        <v>0.73263819684017306</v>
      </c>
      <c r="H204" s="34">
        <f>H159/SUM(H159,'Calculations female'!H159)</f>
        <v>0.73128520934888241</v>
      </c>
      <c r="I204" s="34">
        <f>I159/SUM(I159,'Calculations female'!I159)</f>
        <v>0.72985251801421835</v>
      </c>
      <c r="J204" s="34">
        <f>J159/SUM(J159,'Calculations female'!J159)</f>
        <v>0.72835249031823535</v>
      </c>
      <c r="K204" s="34">
        <f>K159/SUM(K159,'Calculations female'!K159)</f>
        <v>0.72688822390255348</v>
      </c>
      <c r="L204" s="34">
        <f>L159/SUM(L159,'Calculations female'!L159)</f>
        <v>0.72593539720057576</v>
      </c>
      <c r="M204" s="34">
        <f>M159/SUM(M159,'Calculations female'!M159)</f>
        <v>0.72466480656076004</v>
      </c>
      <c r="N204" s="34">
        <f>N159/SUM(N159,'Calculations female'!N159)</f>
        <v>0.72340245684926496</v>
      </c>
      <c r="O204" s="34">
        <f>O159/SUM(O159,'Calculations female'!O159)</f>
        <v>0.72214829150319448</v>
      </c>
      <c r="P204" s="34">
        <f>P159/SUM(P159,'Calculations female'!P159)</f>
        <v>0.72090225396559215</v>
      </c>
      <c r="Q204" s="34">
        <f>Q159/SUM(Q159,'Calculations female'!Q159)</f>
        <v>0.71966428770481117</v>
      </c>
      <c r="R204" s="34">
        <f>R159/SUM(R159,'Calculations female'!R159)</f>
        <v>0.71843433623301323</v>
      </c>
      <c r="S204" s="34">
        <f>S159/SUM(S159,'Calculations female'!S159)</f>
        <v>0.71721234312381388</v>
      </c>
      <c r="T204" s="34">
        <f>T159/SUM(T159,'Calculations female'!T159)</f>
        <v>0.71599825202911349</v>
      </c>
      <c r="U204" s="34">
        <f>U159/SUM(U159,'Calculations female'!U159)</f>
        <v>0.71479200669513931</v>
      </c>
      <c r="V204" s="34">
        <f>V159/SUM(V159,'Calculations female'!V159)</f>
        <v>0.71359355097773303</v>
      </c>
      <c r="W204" s="34">
        <f>W159/SUM(W159,'Calculations female'!W159)</f>
        <v>0.71240282885690054</v>
      </c>
      <c r="X204" s="34">
        <f>X159/SUM(X159,'Calculations female'!X159)</f>
        <v>0.71121978445067358</v>
      </c>
      <c r="Y204" s="34">
        <f>Y159/SUM(Y159,'Calculations female'!Y159)</f>
        <v>0.71004436202827892</v>
      </c>
      <c r="Z204" s="34">
        <f>Z159/SUM(Z159,'Calculations female'!Z159)</f>
        <v>0.70887650602266783</v>
      </c>
      <c r="AA204" s="34">
        <f>AA159/SUM(AA159,'Calculations female'!AA159)</f>
        <v>0.70771616104241764</v>
      </c>
      <c r="AB204" s="34">
        <f>AB159/SUM(AB159,'Calculations female'!AB159)</f>
        <v>0.70656327188302159</v>
      </c>
      <c r="AC204" s="34">
        <f>AC159/SUM(AC159,'Calculations female'!AC159)</f>
        <v>0.70541778353761542</v>
      </c>
      <c r="AD204" s="34">
        <f>AD159/SUM(AD159,'Calculations female'!AD159)</f>
        <v>0.70427964120712627</v>
      </c>
      <c r="AE204" s="34">
        <f>AE159/SUM(AE159,'Calculations female'!AE159)</f>
        <v>0.70314879030990396</v>
      </c>
      <c r="AF204" s="34">
        <f>AF159/SUM(AF159,'Calculations female'!AF159)</f>
        <v>0.70202517649082341</v>
      </c>
    </row>
    <row r="205" spans="1:32" x14ac:dyDescent="0.2">
      <c r="A205" s="12" t="s">
        <v>41</v>
      </c>
      <c r="B205" s="34">
        <f>B160/SUM(B160,'Calculations female'!B160)</f>
        <v>0.78561271676300581</v>
      </c>
      <c r="C205" s="34">
        <f>C160/SUM(C160,'Calculations female'!C160)</f>
        <v>0.78447188469446094</v>
      </c>
      <c r="D205" s="34">
        <f>D160/SUM(D160,'Calculations female'!D160)</f>
        <v>0.7832743125290923</v>
      </c>
      <c r="E205" s="34">
        <f>E160/SUM(E160,'Calculations female'!E160)</f>
        <v>0.78210229186806746</v>
      </c>
      <c r="F205" s="34">
        <f>F160/SUM(F160,'Calculations female'!F160)</f>
        <v>0.78094719970205806</v>
      </c>
      <c r="G205" s="34">
        <f>G160/SUM(G160,'Calculations female'!G160)</f>
        <v>0.77974983309688295</v>
      </c>
      <c r="H205" s="34">
        <f>H160/SUM(H160,'Calculations female'!H160)</f>
        <v>0.77850017143466033</v>
      </c>
      <c r="I205" s="34">
        <f>I160/SUM(I160,'Calculations female'!I160)</f>
        <v>0.77717583291660952</v>
      </c>
      <c r="J205" s="34">
        <f>J160/SUM(J160,'Calculations female'!J160)</f>
        <v>0.77578808411902955</v>
      </c>
      <c r="K205" s="34">
        <f>K160/SUM(K160,'Calculations female'!K160)</f>
        <v>0.77443227068171705</v>
      </c>
      <c r="L205" s="34">
        <f>L160/SUM(L160,'Calculations female'!L160)</f>
        <v>0.7735494075563436</v>
      </c>
      <c r="M205" s="34">
        <f>M160/SUM(M160,'Calculations female'!M160)</f>
        <v>0.77237136714423027</v>
      </c>
      <c r="N205" s="34">
        <f>N160/SUM(N160,'Calculations female'!N160)</f>
        <v>0.77120012416458861</v>
      </c>
      <c r="O205" s="34">
        <f>O160/SUM(O160,'Calculations female'!O160)</f>
        <v>0.77003564363999921</v>
      </c>
      <c r="P205" s="34">
        <f>P160/SUM(P160,'Calculations female'!P160)</f>
        <v>0.76887789029381892</v>
      </c>
      <c r="Q205" s="34">
        <f>Q160/SUM(Q160,'Calculations female'!Q160)</f>
        <v>0.76772682857231656</v>
      </c>
      <c r="R205" s="34">
        <f>R160/SUM(R160,'Calculations female'!R160)</f>
        <v>0.76658242266600218</v>
      </c>
      <c r="S205" s="34">
        <f>S160/SUM(S160,'Calculations female'!S160)</f>
        <v>0.76544463653016703</v>
      </c>
      <c r="T205" s="34">
        <f>T160/SUM(T160,'Calculations female'!T160)</f>
        <v>0.76431343390466022</v>
      </c>
      <c r="U205" s="34">
        <f>U160/SUM(U160,'Calculations female'!U160)</f>
        <v>0.76318877833292864</v>
      </c>
      <c r="V205" s="34">
        <f>V160/SUM(V160,'Calculations female'!V160)</f>
        <v>0.76207063318034507</v>
      </c>
      <c r="W205" s="34">
        <f>W160/SUM(W160,'Calculations female'!W160)</f>
        <v>0.76095896165183585</v>
      </c>
      <c r="X205" s="34">
        <f>X160/SUM(X160,'Calculations female'!X160)</f>
        <v>0.75985372680885555</v>
      </c>
      <c r="Y205" s="34">
        <f>Y160/SUM(Y160,'Calculations female'!Y160)</f>
        <v>0.75875489158569709</v>
      </c>
      <c r="Z205" s="34">
        <f>Z160/SUM(Z160,'Calculations female'!Z160)</f>
        <v>0.7576624188051877</v>
      </c>
      <c r="AA205" s="34">
        <f>AA160/SUM(AA160,'Calculations female'!AA160)</f>
        <v>0.75657627119377635</v>
      </c>
      <c r="AB205" s="34">
        <f>AB160/SUM(AB160,'Calculations female'!AB160)</f>
        <v>0.75549641139602708</v>
      </c>
      <c r="AC205" s="34">
        <f>AC160/SUM(AC160,'Calculations female'!AC160)</f>
        <v>0.75442280198856193</v>
      </c>
      <c r="AD205" s="34">
        <f>AD160/SUM(AD160,'Calculations female'!AD160)</f>
        <v>0.75335540549343472</v>
      </c>
      <c r="AE205" s="34">
        <f>AE160/SUM(AE160,'Calculations female'!AE160)</f>
        <v>0.75229418439099516</v>
      </c>
      <c r="AF205" s="34">
        <f>AF160/SUM(AF160,'Calculations female'!AF160)</f>
        <v>0.75123910113222647</v>
      </c>
    </row>
    <row r="206" spans="1:32" x14ac:dyDescent="0.2">
      <c r="A206" s="12" t="s">
        <v>42</v>
      </c>
      <c r="B206" s="34">
        <f>B161/SUM(B161,'Calculations female'!B161)</f>
        <v>0.63600000000000001</v>
      </c>
      <c r="C206" s="34">
        <f>C161/SUM(C161,'Calculations female'!C161)</f>
        <v>0.63465200459412929</v>
      </c>
      <c r="D206" s="34">
        <f>D161/SUM(D161,'Calculations female'!D161)</f>
        <v>0.63324001680580144</v>
      </c>
      <c r="E206" s="34">
        <f>E161/SUM(E161,'Calculations female'!E161)</f>
        <v>0.63186116426113426</v>
      </c>
      <c r="F206" s="34">
        <f>F161/SUM(F161,'Calculations female'!F161)</f>
        <v>0.63050512370408995</v>
      </c>
      <c r="G206" s="34">
        <f>G161/SUM(G161,'Calculations female'!G161)</f>
        <v>0.62910247215982362</v>
      </c>
      <c r="H206" s="34">
        <f>H161/SUM(H161,'Calculations female'!H161)</f>
        <v>0.62764181739132108</v>
      </c>
      <c r="I206" s="34">
        <f>I161/SUM(I161,'Calculations female'!I161)</f>
        <v>0.62609748730244863</v>
      </c>
      <c r="J206" s="34">
        <f>J161/SUM(J161,'Calculations female'!J161)</f>
        <v>0.62448317468822334</v>
      </c>
      <c r="K206" s="34">
        <f>K161/SUM(K161,'Calculations female'!K161)</f>
        <v>0.62290990128805335</v>
      </c>
      <c r="L206" s="34">
        <f>L161/SUM(L161,'Calculations female'!L161)</f>
        <v>0.62188749038596625</v>
      </c>
      <c r="M206" s="34">
        <f>M161/SUM(M161,'Calculations female'!M161)</f>
        <v>0.62052575704604696</v>
      </c>
      <c r="N206" s="34">
        <f>N161/SUM(N161,'Calculations female'!N161)</f>
        <v>0.61917471317662343</v>
      </c>
      <c r="O206" s="34">
        <f>O161/SUM(O161,'Calculations female'!O161)</f>
        <v>0.61783425428625549</v>
      </c>
      <c r="P206" s="34">
        <f>P161/SUM(P161,'Calculations female'!P161)</f>
        <v>0.61650427680961872</v>
      </c>
      <c r="Q206" s="34">
        <f>Q161/SUM(Q161,'Calculations female'!Q161)</f>
        <v>0.6151846781103677</v>
      </c>
      <c r="R206" s="34">
        <f>R161/SUM(R161,'Calculations female'!R161)</f>
        <v>0.61387535648332625</v>
      </c>
      <c r="S206" s="34">
        <f>S161/SUM(S161,'Calculations female'!S161)</f>
        <v>0.61257621115602756</v>
      </c>
      <c r="T206" s="34">
        <f>T161/SUM(T161,'Calculations female'!T161)</f>
        <v>0.61128714228964443</v>
      </c>
      <c r="U206" s="34">
        <f>U161/SUM(U161,'Calculations female'!U161)</f>
        <v>0.6100080509793433</v>
      </c>
      <c r="V206" s="34">
        <f>V161/SUM(V161,'Calculations female'!V161)</f>
        <v>0.60873883925409444</v>
      </c>
      <c r="W206" s="34">
        <f>W161/SUM(W161,'Calculations female'!W161)</f>
        <v>0.60747941007595807</v>
      </c>
      <c r="X206" s="34">
        <f>X161/SUM(X161,'Calculations female'!X161)</f>
        <v>0.60622966733890216</v>
      </c>
      <c r="Y206" s="34">
        <f>Y161/SUM(Y161,'Calculations female'!Y161)</f>
        <v>0.60498951586714289</v>
      </c>
      <c r="Z206" s="34">
        <f>Z161/SUM(Z161,'Calculations female'!Z161)</f>
        <v>0.6037588614130649</v>
      </c>
      <c r="AA206" s="34">
        <f>AA161/SUM(AA161,'Calculations female'!AA161)</f>
        <v>0.60253761065473599</v>
      </c>
      <c r="AB206" s="34">
        <f>AB161/SUM(AB161,'Calculations female'!AB161)</f>
        <v>0.60132567119302649</v>
      </c>
      <c r="AC206" s="34">
        <f>AC161/SUM(AC161,'Calculations female'!AC161)</f>
        <v>0.60012295154839057</v>
      </c>
      <c r="AD206" s="34">
        <f>AD161/SUM(AD161,'Calculations female'!AD161)</f>
        <v>0.59892936115728479</v>
      </c>
      <c r="AE206" s="34">
        <f>AE161/SUM(AE161,'Calculations female'!AE161)</f>
        <v>0.59774481036829441</v>
      </c>
      <c r="AF206" s="34">
        <f>AF161/SUM(AF161,'Calculations female'!AF161)</f>
        <v>0.59656921043794597</v>
      </c>
    </row>
    <row r="207" spans="1:32" x14ac:dyDescent="0.2">
      <c r="A207" s="12" t="s">
        <v>105</v>
      </c>
      <c r="B207" s="34">
        <f>B162/SUM(B162,'Calculations female'!B162)</f>
        <v>0.80499999999999994</v>
      </c>
      <c r="C207" s="34">
        <f>C162/SUM(C162,'Calculations female'!C162)</f>
        <v>0.80391053796120171</v>
      </c>
      <c r="D207" s="34">
        <f>D162/SUM(D162,'Calculations female'!D162)</f>
        <v>0.80276651356311968</v>
      </c>
      <c r="E207" s="34">
        <f>E162/SUM(E162,'Calculations female'!E162)</f>
        <v>0.80164652491268162</v>
      </c>
      <c r="F207" s="34">
        <f>F162/SUM(F162,'Calculations female'!F162)</f>
        <v>0.80054235272149998</v>
      </c>
      <c r="G207" s="34">
        <f>G162/SUM(G162,'Calculations female'!G162)</f>
        <v>0.79939739272937216</v>
      </c>
      <c r="H207" s="34">
        <f>H162/SUM(H162,'Calculations female'!H162)</f>
        <v>0.7982020182068249</v>
      </c>
      <c r="I207" s="34">
        <f>I162/SUM(I162,'Calculations female'!I162)</f>
        <v>0.79693475674208247</v>
      </c>
      <c r="J207" s="34">
        <f>J162/SUM(J162,'Calculations female'!J162)</f>
        <v>0.79560631764004863</v>
      </c>
      <c r="K207" s="34">
        <f>K162/SUM(K162,'Calculations female'!K162)</f>
        <v>0.79430795582933145</v>
      </c>
      <c r="L207" s="34">
        <f>L162/SUM(L162,'Calculations female'!L162)</f>
        <v>0.79346224189776471</v>
      </c>
      <c r="M207" s="34">
        <f>M162/SUM(M162,'Calculations female'!M162)</f>
        <v>0.79233345059829763</v>
      </c>
      <c r="N207" s="34">
        <f>N162/SUM(N162,'Calculations female'!N162)</f>
        <v>0.79121080991820958</v>
      </c>
      <c r="O207" s="34">
        <f>O162/SUM(O162,'Calculations female'!O162)</f>
        <v>0.79009429334447845</v>
      </c>
      <c r="P207" s="34">
        <f>P162/SUM(P162,'Calculations female'!P162)</f>
        <v>0.78898387396753245</v>
      </c>
      <c r="Q207" s="34">
        <f>Q162/SUM(Q162,'Calculations female'!Q162)</f>
        <v>0.78787952450360099</v>
      </c>
      <c r="R207" s="34">
        <f>R162/SUM(R162,'Calculations female'!R162)</f>
        <v>0.7867812173163139</v>
      </c>
      <c r="S207" s="34">
        <f>S162/SUM(S162,'Calculations female'!S162)</f>
        <v>0.78568892443755589</v>
      </c>
      <c r="T207" s="34">
        <f>T162/SUM(T162,'Calculations female'!T162)</f>
        <v>0.78460261758760896</v>
      </c>
      <c r="U207" s="34">
        <f>U162/SUM(U162,'Calculations female'!U162)</f>
        <v>0.78352226819459669</v>
      </c>
      <c r="V207" s="34">
        <f>V162/SUM(V162,'Calculations female'!V162)</f>
        <v>0.78244784741325979</v>
      </c>
      <c r="W207" s="34">
        <f>W162/SUM(W162,'Calculations female'!W162)</f>
        <v>0.78137932614306871</v>
      </c>
      <c r="X207" s="34">
        <f>X162/SUM(X162,'Calculations female'!X162)</f>
        <v>0.78031667504571689</v>
      </c>
      <c r="Y207" s="34">
        <f>Y162/SUM(Y162,'Calculations female'!Y162)</f>
        <v>0.77925986456198482</v>
      </c>
      <c r="Z207" s="34">
        <f>Z162/SUM(Z162,'Calculations female'!Z162)</f>
        <v>0.77820886492801888</v>
      </c>
      <c r="AA207" s="34">
        <f>AA162/SUM(AA162,'Calculations female'!AA162)</f>
        <v>0.77716364619103118</v>
      </c>
      <c r="AB207" s="34">
        <f>AB162/SUM(AB162,'Calculations female'!AB162)</f>
        <v>0.77612417822443136</v>
      </c>
      <c r="AC207" s="34">
        <f>AC162/SUM(AC162,'Calculations female'!AC162)</f>
        <v>0.77509043074243256</v>
      </c>
      <c r="AD207" s="34">
        <f>AD162/SUM(AD162,'Calculations female'!AD162)</f>
        <v>0.77406237331411176</v>
      </c>
      <c r="AE207" s="34">
        <f>AE162/SUM(AE162,'Calculations female'!AE162)</f>
        <v>0.7730399753769801</v>
      </c>
      <c r="AF207" s="34">
        <f>AF162/SUM(AF162,'Calculations female'!AF162)</f>
        <v>0.77202320625004694</v>
      </c>
    </row>
    <row r="208" spans="1:32" x14ac:dyDescent="0.2">
      <c r="A208" s="12" t="s">
        <v>106</v>
      </c>
      <c r="B208" s="34">
        <f>B163/SUM(B163,'Calculations female'!B163)</f>
        <v>0.80899999999999994</v>
      </c>
      <c r="C208" s="34">
        <f>C163/SUM(C163,'Calculations female'!C163)</f>
        <v>0.80792192446948974</v>
      </c>
      <c r="D208" s="34">
        <f>D163/SUM(D163,'Calculations female'!D163)</f>
        <v>0.80678977763261894</v>
      </c>
      <c r="E208" s="34">
        <f>E163/SUM(E163,'Calculations female'!E163)</f>
        <v>0.80568133860204216</v>
      </c>
      <c r="F208" s="34">
        <f>F163/SUM(F163,'Calculations female'!F163)</f>
        <v>0.804588477196856</v>
      </c>
      <c r="G208" s="34">
        <f>G163/SUM(G163,'Calculations female'!G163)</f>
        <v>0.80345516660443383</v>
      </c>
      <c r="H208" s="34">
        <f>H163/SUM(H163,'Calculations female'!H163)</f>
        <v>0.80227186860736521</v>
      </c>
      <c r="I208" s="34">
        <f>I163/SUM(I163,'Calculations female'!I163)</f>
        <v>0.80101731445202207</v>
      </c>
      <c r="J208" s="34">
        <f>J163/SUM(J163,'Calculations female'!J163)</f>
        <v>0.79970209092785727</v>
      </c>
      <c r="K208" s="34">
        <f>K163/SUM(K163,'Calculations female'!K163)</f>
        <v>0.79841654175195109</v>
      </c>
      <c r="L208" s="34">
        <f>L163/SUM(L163,'Calculations female'!L163)</f>
        <v>0.79757911858075003</v>
      </c>
      <c r="M208" s="34">
        <f>M163/SUM(M163,'Calculations female'!M163)</f>
        <v>0.79646132567918371</v>
      </c>
      <c r="N208" s="34">
        <f>N163/SUM(N163,'Calculations female'!N163)</f>
        <v>0.79534954715783512</v>
      </c>
      <c r="O208" s="34">
        <f>O163/SUM(O163,'Calculations female'!O163)</f>
        <v>0.79424375819589654</v>
      </c>
      <c r="P208" s="34">
        <f>P163/SUM(P163,'Calculations female'!P163)</f>
        <v>0.79314393355833401</v>
      </c>
      <c r="Q208" s="34">
        <f>Q163/SUM(Q163,'Calculations female'!Q163)</f>
        <v>0.79205004761821463</v>
      </c>
      <c r="R208" s="34">
        <f>R163/SUM(R163,'Calculations female'!R163)</f>
        <v>0.79096207437829513</v>
      </c>
      <c r="S208" s="34">
        <f>S163/SUM(S163,'Calculations female'!S163)</f>
        <v>0.78987998749187727</v>
      </c>
      <c r="T208" s="34">
        <f>T163/SUM(T163,'Calculations female'!T163)</f>
        <v>0.78880376028296184</v>
      </c>
      <c r="U208" s="34">
        <f>U163/SUM(U163,'Calculations female'!U163)</f>
        <v>0.78773336576571584</v>
      </c>
      <c r="V208" s="34">
        <f>V163/SUM(V163,'Calculations female'!V163)</f>
        <v>0.7866687766632785</v>
      </c>
      <c r="W208" s="34">
        <f>W163/SUM(W163,'Calculations female'!W163)</f>
        <v>0.7856099654259161</v>
      </c>
      <c r="X208" s="34">
        <f>X163/SUM(X163,'Calculations female'!X163)</f>
        <v>0.7845569042485645</v>
      </c>
      <c r="Y208" s="34">
        <f>Y163/SUM(Y163,'Calculations female'!Y163)</f>
        <v>0.78350956508775205</v>
      </c>
      <c r="Z208" s="34">
        <f>Z163/SUM(Z163,'Calculations female'!Z163)</f>
        <v>0.7824679196779426</v>
      </c>
      <c r="AA208" s="34">
        <f>AA163/SUM(AA163,'Calculations female'!AA163)</f>
        <v>0.78143193954730938</v>
      </c>
      <c r="AB208" s="34">
        <f>AB163/SUM(AB163,'Calculations female'!AB163)</f>
        <v>0.78040159603294668</v>
      </c>
      <c r="AC208" s="34">
        <f>AC163/SUM(AC163,'Calculations female'!AC163)</f>
        <v>0.77937686029556064</v>
      </c>
      <c r="AD208" s="34">
        <f>AD163/SUM(AD163,'Calculations female'!AD163)</f>
        <v>0.77835770333362275</v>
      </c>
      <c r="AE208" s="34">
        <f>AE163/SUM(AE163,'Calculations female'!AE163)</f>
        <v>0.77734409599703702</v>
      </c>
      <c r="AF208" s="34">
        <f>AF163/SUM(AF163,'Calculations female'!AF163)</f>
        <v>0.77633600900030664</v>
      </c>
    </row>
    <row r="209" spans="1:32" x14ac:dyDescent="0.2">
      <c r="A209" s="12" t="s">
        <v>107</v>
      </c>
      <c r="B209" s="34">
        <f>B164/SUM(B164,'Calculations female'!B164)</f>
        <v>0.82810684273709489</v>
      </c>
      <c r="C209" s="34">
        <f>C164/SUM(C164,'Calculations female'!C164)</f>
        <v>0.82708700873856988</v>
      </c>
      <c r="D209" s="34">
        <f>D164/SUM(D164,'Calculations female'!D164)</f>
        <v>0.82601565577403402</v>
      </c>
      <c r="E209" s="34">
        <f>E164/SUM(E164,'Calculations female'!E164)</f>
        <v>0.82496637236551051</v>
      </c>
      <c r="F209" s="34">
        <f>F164/SUM(F164,'Calculations female'!F164)</f>
        <v>0.82393148228668411</v>
      </c>
      <c r="G209" s="34">
        <f>G164/SUM(G164,'Calculations female'!G164)</f>
        <v>0.82285791936068298</v>
      </c>
      <c r="H209" s="34">
        <f>H164/SUM(H164,'Calculations female'!H164)</f>
        <v>0.82173660400721027</v>
      </c>
      <c r="I209" s="34">
        <f>I164/SUM(I164,'Calculations female'!I164)</f>
        <v>0.82054731938985659</v>
      </c>
      <c r="J209" s="34">
        <f>J164/SUM(J164,'Calculations female'!J164)</f>
        <v>0.81930003059969436</v>
      </c>
      <c r="K209" s="34">
        <f>K164/SUM(K164,'Calculations female'!K164)</f>
        <v>0.81808039873435368</v>
      </c>
      <c r="L209" s="34">
        <f>L164/SUM(L164,'Calculations female'!L164)</f>
        <v>0.81728565780786067</v>
      </c>
      <c r="M209" s="34">
        <f>M164/SUM(M164,'Calculations female'!M164)</f>
        <v>0.81622452175597882</v>
      </c>
      <c r="N209" s="34">
        <f>N164/SUM(N164,'Calculations female'!N164)</f>
        <v>0.81516873818896918</v>
      </c>
      <c r="O209" s="34">
        <f>O164/SUM(O164,'Calculations female'!O164)</f>
        <v>0.81411829006297531</v>
      </c>
      <c r="P209" s="34">
        <f>P164/SUM(P164,'Calculations female'!P164)</f>
        <v>0.81307315984743644</v>
      </c>
      <c r="Q209" s="34">
        <f>Q164/SUM(Q164,'Calculations female'!Q164)</f>
        <v>0.81203332954699237</v>
      </c>
      <c r="R209" s="34">
        <f>R164/SUM(R164,'Calculations female'!R164)</f>
        <v>0.81099878072271203</v>
      </c>
      <c r="S209" s="34">
        <f>S164/SUM(S164,'Calculations female'!S164)</f>
        <v>0.80996949451265432</v>
      </c>
      <c r="T209" s="34">
        <f>T164/SUM(T164,'Calculations female'!T164)</f>
        <v>0.80894545165178156</v>
      </c>
      <c r="U209" s="34">
        <f>U164/SUM(U164,'Calculations female'!U164)</f>
        <v>0.80792663249124563</v>
      </c>
      <c r="V209" s="34">
        <f>V164/SUM(V164,'Calculations female'!V164)</f>
        <v>0.80691301701706453</v>
      </c>
      <c r="W209" s="34">
        <f>W164/SUM(W164,'Calculations female'!W164)</f>
        <v>0.80590458486819727</v>
      </c>
      <c r="X209" s="34">
        <f>X164/SUM(X164,'Calculations female'!X164)</f>
        <v>0.80490131535405496</v>
      </c>
      <c r="Y209" s="34">
        <f>Y164/SUM(Y164,'Calculations female'!Y164)</f>
        <v>0.80390318747143552</v>
      </c>
      <c r="Z209" s="34">
        <f>Z164/SUM(Z164,'Calculations female'!Z164)</f>
        <v>0.80291017992092384</v>
      </c>
      <c r="AA209" s="34">
        <f>AA164/SUM(AA164,'Calculations female'!AA164)</f>
        <v>0.80192227112276004</v>
      </c>
      <c r="AB209" s="34">
        <f>AB164/SUM(AB164,'Calculations female'!AB164)</f>
        <v>0.80093943923218602</v>
      </c>
      <c r="AC209" s="34">
        <f>AC164/SUM(AC164,'Calculations female'!AC164)</f>
        <v>0.79996166215430553</v>
      </c>
      <c r="AD209" s="34">
        <f>AD164/SUM(AD164,'Calculations female'!AD164)</f>
        <v>0.79898891755844192</v>
      </c>
      <c r="AE209" s="34">
        <f>AE164/SUM(AE164,'Calculations female'!AE164)</f>
        <v>0.79802118289204071</v>
      </c>
      <c r="AF209" s="34">
        <f>AF164/SUM(AF164,'Calculations female'!AF164)</f>
        <v>0.79705843539410259</v>
      </c>
    </row>
    <row r="210" spans="1:32" x14ac:dyDescent="0.2">
      <c r="A210" s="12" t="s">
        <v>43</v>
      </c>
      <c r="B210" s="34">
        <f>B165/SUM(B165,'Calculations female'!B165)</f>
        <v>0.89100000000000001</v>
      </c>
      <c r="C210" s="34">
        <f>C165/SUM(C165,'Calculations female'!C165)</f>
        <v>0.8902208356729806</v>
      </c>
      <c r="D210" s="34">
        <f>D165/SUM(D165,'Calculations female'!D165)</f>
        <v>0.88940125543752235</v>
      </c>
      <c r="E210" s="34">
        <f>E165/SUM(E165,'Calculations female'!E165)</f>
        <v>0.88859751193225367</v>
      </c>
      <c r="F210" s="34">
        <f>F165/SUM(F165,'Calculations female'!F165)</f>
        <v>0.88780378057274967</v>
      </c>
      <c r="G210" s="34">
        <f>G165/SUM(G165,'Calculations female'!G165)</f>
        <v>0.88697932638324084</v>
      </c>
      <c r="H210" s="34">
        <f>H165/SUM(H165,'Calculations female'!H165)</f>
        <v>0.88611704707075956</v>
      </c>
      <c r="I210" s="34">
        <f>I165/SUM(I165,'Calculations female'!I165)</f>
        <v>0.88520121424916676</v>
      </c>
      <c r="J210" s="34">
        <f>J165/SUM(J165,'Calculations female'!J165)</f>
        <v>0.88423929387517397</v>
      </c>
      <c r="K210" s="34">
        <f>K165/SUM(K165,'Calculations female'!K165)</f>
        <v>0.88329729857853145</v>
      </c>
      <c r="L210" s="34">
        <f>L165/SUM(L165,'Calculations female'!L165)</f>
        <v>0.88268272592186281</v>
      </c>
      <c r="M210" s="34">
        <f>M165/SUM(M165,'Calculations female'!M165)</f>
        <v>0.88186123306158792</v>
      </c>
      <c r="N210" s="34">
        <f>N165/SUM(N165,'Calculations female'!N165)</f>
        <v>0.88104284423204837</v>
      </c>
      <c r="O210" s="34">
        <f>O165/SUM(O165,'Calculations female'!O165)</f>
        <v>0.88022756309973604</v>
      </c>
      <c r="P210" s="34">
        <f>P165/SUM(P165,'Calculations female'!P165)</f>
        <v>0.8794153927578533</v>
      </c>
      <c r="Q210" s="34">
        <f>Q165/SUM(Q165,'Calculations female'!Q165)</f>
        <v>0.87860633574343894</v>
      </c>
      <c r="R210" s="34">
        <f>R165/SUM(R165,'Calculations female'!R165)</f>
        <v>0.87780039405408328</v>
      </c>
      <c r="S210" s="34">
        <f>S165/SUM(S165,'Calculations female'!S165)</f>
        <v>0.87699756916423099</v>
      </c>
      <c r="T210" s="34">
        <f>T165/SUM(T165,'Calculations female'!T165)</f>
        <v>0.87619786204108241</v>
      </c>
      <c r="U210" s="34">
        <f>U165/SUM(U165,'Calculations female'!U165)</f>
        <v>0.87540127316010408</v>
      </c>
      <c r="V210" s="34">
        <f>V165/SUM(V165,'Calculations female'!V165)</f>
        <v>0.87460780252015458</v>
      </c>
      <c r="W210" s="34">
        <f>W165/SUM(W165,'Calculations female'!W165)</f>
        <v>0.87381744965823027</v>
      </c>
      <c r="X210" s="34">
        <f>X165/SUM(X165,'Calculations female'!X165)</f>
        <v>0.87303021366385147</v>
      </c>
      <c r="Y210" s="34">
        <f>Y165/SUM(Y165,'Calculations female'!Y165)</f>
        <v>0.87224609319307855</v>
      </c>
      <c r="Z210" s="34">
        <f>Z165/SUM(Z165,'Calculations female'!Z165)</f>
        <v>0.87146508648218191</v>
      </c>
      <c r="AA210" s="34">
        <f>AA165/SUM(AA165,'Calculations female'!AA165)</f>
        <v>0.87068719136096762</v>
      </c>
      <c r="AB210" s="34">
        <f>AB165/SUM(AB165,'Calculations female'!AB165)</f>
        <v>0.86991240526575819</v>
      </c>
      <c r="AC210" s="34">
        <f>AC165/SUM(AC165,'Calculations female'!AC165)</f>
        <v>0.86914072525205643</v>
      </c>
      <c r="AD210" s="34">
        <f>AD165/SUM(AD165,'Calculations female'!AD165)</f>
        <v>0.8683721480068719</v>
      </c>
      <c r="AE210" s="34">
        <f>AE165/SUM(AE165,'Calculations female'!AE165)</f>
        <v>0.86760666986074697</v>
      </c>
      <c r="AF210" s="34">
        <f>AF165/SUM(AF165,'Calculations female'!AF165)</f>
        <v>0.86684428679946424</v>
      </c>
    </row>
    <row r="211" spans="1:32" x14ac:dyDescent="0.2">
      <c r="A211" s="12" t="s">
        <v>44</v>
      </c>
      <c r="B211" s="34">
        <f>B166/SUM(B166,'Calculations female'!B166)</f>
        <v>0.56000000000000005</v>
      </c>
      <c r="C211" s="34">
        <f>C166/SUM(C166,'Calculations female'!C166)</f>
        <v>0.55865764108292082</v>
      </c>
      <c r="D211" s="34">
        <f>D166/SUM(D166,'Calculations female'!D166)</f>
        <v>0.55725282662228937</v>
      </c>
      <c r="E211" s="34">
        <f>E166/SUM(E166,'Calculations female'!E166)</f>
        <v>0.55588222794039821</v>
      </c>
      <c r="F211" s="34">
        <f>F166/SUM(F166,'Calculations female'!F166)</f>
        <v>0.55453550399411433</v>
      </c>
      <c r="G211" s="34">
        <f>G166/SUM(G166,'Calculations female'!G166)</f>
        <v>0.55314373617678447</v>
      </c>
      <c r="H211" s="34">
        <f>H166/SUM(H166,'Calculations female'!H166)</f>
        <v>0.55169575801059567</v>
      </c>
      <c r="I211" s="34">
        <f>I166/SUM(I166,'Calculations female'!I166)</f>
        <v>0.55016631507663472</v>
      </c>
      <c r="J211" s="34">
        <f>J166/SUM(J166,'Calculations female'!J166)</f>
        <v>0.54856918876598604</v>
      </c>
      <c r="K211" s="34">
        <f>K166/SUM(K166,'Calculations female'!K166)</f>
        <v>0.54701425603821319</v>
      </c>
      <c r="L211" s="34">
        <f>L166/SUM(L166,'Calculations female'!L166)</f>
        <v>0.54600460311096899</v>
      </c>
      <c r="M211" s="34">
        <f>M166/SUM(M166,'Calculations female'!M166)</f>
        <v>0.54466088492248643</v>
      </c>
      <c r="N211" s="34">
        <f>N166/SUM(N166,'Calculations female'!N166)</f>
        <v>0.54332886599100538</v>
      </c>
      <c r="O211" s="34">
        <f>O166/SUM(O166,'Calculations female'!O166)</f>
        <v>0.54200841230573849</v>
      </c>
      <c r="P211" s="34">
        <f>P166/SUM(P166,'Calculations female'!P166)</f>
        <v>0.54069939153072677</v>
      </c>
      <c r="Q211" s="34">
        <f>Q166/SUM(Q166,'Calculations female'!Q166)</f>
        <v>0.5394016729889366</v>
      </c>
      <c r="R211" s="34">
        <f>R166/SUM(R166,'Calculations female'!R166)</f>
        <v>0.53811512764613367</v>
      </c>
      <c r="S211" s="34">
        <f>S166/SUM(S166,'Calculations female'!S166)</f>
        <v>0.53683962809455332</v>
      </c>
      <c r="T211" s="34">
        <f>T166/SUM(T166,'Calculations female'!T166)</f>
        <v>0.53557504853639426</v>
      </c>
      <c r="U211" s="34">
        <f>U166/SUM(U166,'Calculations female'!U166)</f>
        <v>0.53432126476716035</v>
      </c>
      <c r="V211" s="34">
        <f>V166/SUM(V166,'Calculations female'!V166)</f>
        <v>0.53307815415887894</v>
      </c>
      <c r="W211" s="34">
        <f>W166/SUM(W166,'Calculations female'!W166)</f>
        <v>0.53184559564319922</v>
      </c>
      <c r="X211" s="34">
        <f>X166/SUM(X166,'Calculations female'!X166)</f>
        <v>0.53062346969442331</v>
      </c>
      <c r="Y211" s="34">
        <f>Y166/SUM(Y166,'Calculations female'!Y166)</f>
        <v>0.52941165831245096</v>
      </c>
      <c r="Z211" s="34">
        <f>Z166/SUM(Z166,'Calculations female'!Z166)</f>
        <v>0.52821004500568558</v>
      </c>
      <c r="AA211" s="34">
        <f>AA166/SUM(AA166,'Calculations female'!AA166)</f>
        <v>0.52701851477390671</v>
      </c>
      <c r="AB211" s="34">
        <f>AB166/SUM(AB166,'Calculations female'!AB166)</f>
        <v>0.52583695409111497</v>
      </c>
      <c r="AC211" s="34">
        <f>AC166/SUM(AC166,'Calculations female'!AC166)</f>
        <v>0.52466525088839244</v>
      </c>
      <c r="AD211" s="34">
        <f>AD166/SUM(AD166,'Calculations female'!AD166)</f>
        <v>0.52350329453675304</v>
      </c>
      <c r="AE211" s="34">
        <f>AE166/SUM(AE166,'Calculations female'!AE166)</f>
        <v>0.52235097583003665</v>
      </c>
      <c r="AF211" s="34">
        <f>AF166/SUM(AF166,'Calculations female'!AF166)</f>
        <v>0.52120818696782634</v>
      </c>
    </row>
    <row r="212" spans="1:32" x14ac:dyDescent="0.2">
      <c r="A212" s="12" t="s">
        <v>45</v>
      </c>
      <c r="B212" s="34">
        <f>B167/SUM(B167,'Calculations female'!B167)</f>
        <v>0.754</v>
      </c>
      <c r="C212" s="34">
        <f>C167/SUM(C167,'Calculations female'!C167)</f>
        <v>0.75278842543483693</v>
      </c>
      <c r="D212" s="34">
        <f>D167/SUM(D167,'Calculations female'!D167)</f>
        <v>0.75151723847669016</v>
      </c>
      <c r="E212" s="34">
        <f>E167/SUM(E167,'Calculations female'!E167)</f>
        <v>0.75027381234880419</v>
      </c>
      <c r="F212" s="34">
        <f>F167/SUM(F167,'Calculations female'!F167)</f>
        <v>0.7490489622194868</v>
      </c>
      <c r="G212" s="34">
        <f>G167/SUM(G167,'Calculations female'!G167)</f>
        <v>0.74777992815240335</v>
      </c>
      <c r="H212" s="34">
        <f>H167/SUM(H167,'Calculations female'!H167)</f>
        <v>0.74645616525238756</v>
      </c>
      <c r="I212" s="34">
        <f>I167/SUM(I167,'Calculations female'!I167)</f>
        <v>0.74505407088796693</v>
      </c>
      <c r="J212" s="34">
        <f>J167/SUM(J167,'Calculations female'!J167)</f>
        <v>0.74358569416403131</v>
      </c>
      <c r="K212" s="34">
        <f>K167/SUM(K167,'Calculations female'!K167)</f>
        <v>0.74215194610858004</v>
      </c>
      <c r="L212" s="34">
        <f>L167/SUM(L167,'Calculations female'!L167)</f>
        <v>0.74121877813141701</v>
      </c>
      <c r="M212" s="34">
        <f>M167/SUM(M167,'Calculations female'!M167)</f>
        <v>0.73997415727153082</v>
      </c>
      <c r="N212" s="34">
        <f>N167/SUM(N167,'Calculations female'!N167)</f>
        <v>0.73873733206081238</v>
      </c>
      <c r="O212" s="34">
        <f>O167/SUM(O167,'Calculations female'!O167)</f>
        <v>0.73750825301362766</v>
      </c>
      <c r="P212" s="34">
        <f>P167/SUM(P167,'Calculations female'!P167)</f>
        <v>0.73628687054204933</v>
      </c>
      <c r="Q212" s="34">
        <f>Q167/SUM(Q167,'Calculations female'!Q167)</f>
        <v>0.73507313497646154</v>
      </c>
      <c r="R212" s="34">
        <f>R167/SUM(R167,'Calculations female'!R167)</f>
        <v>0.73386699658530496</v>
      </c>
      <c r="S212" s="34">
        <f>S167/SUM(S167,'Calculations female'!S167)</f>
        <v>0.73266840559397972</v>
      </c>
      <c r="T212" s="34">
        <f>T167/SUM(T167,'Calculations female'!T167)</f>
        <v>0.73147731220294021</v>
      </c>
      <c r="U212" s="34">
        <f>U167/SUM(U167,'Calculations female'!U167)</f>
        <v>0.73029366660500861</v>
      </c>
      <c r="V212" s="34">
        <f>V167/SUM(V167,'Calculations female'!V167)</f>
        <v>0.72911741900194138</v>
      </c>
      <c r="W212" s="34">
        <f>W167/SUM(W167,'Calculations female'!W167)</f>
        <v>0.72794851962025764</v>
      </c>
      <c r="X212" s="34">
        <f>X167/SUM(X167,'Calculations female'!X167)</f>
        <v>0.72678691872638446</v>
      </c>
      <c r="Y212" s="34">
        <f>Y167/SUM(Y167,'Calculations female'!Y167)</f>
        <v>0.72563256664111031</v>
      </c>
      <c r="Z212" s="34">
        <f>Z167/SUM(Z167,'Calculations female'!Z167)</f>
        <v>0.72448541375339826</v>
      </c>
      <c r="AA212" s="34">
        <f>AA167/SUM(AA167,'Calculations female'!AA167)</f>
        <v>0.7233454105335706</v>
      </c>
      <c r="AB212" s="34">
        <f>AB167/SUM(AB167,'Calculations female'!AB167)</f>
        <v>0.7222125075458784</v>
      </c>
      <c r="AC212" s="34">
        <f>AC167/SUM(AC167,'Calculations female'!AC167)</f>
        <v>0.7210866554605061</v>
      </c>
      <c r="AD212" s="34">
        <f>AD167/SUM(AD167,'Calculations female'!AD167)</f>
        <v>0.71996780506499269</v>
      </c>
      <c r="AE212" s="34">
        <f>AE167/SUM(AE167,'Calculations female'!AE167)</f>
        <v>0.71885590727513127</v>
      </c>
      <c r="AF212" s="34">
        <f>AF167/SUM(AF167,'Calculations female'!AF167)</f>
        <v>0.71775091314533312</v>
      </c>
    </row>
    <row r="213" spans="1:32" x14ac:dyDescent="0.2">
      <c r="A213" s="12" t="s">
        <v>46</v>
      </c>
      <c r="B213" s="34">
        <f>B168/SUM(B168,'Calculations female'!B168)</f>
        <v>0.48200000000000004</v>
      </c>
      <c r="C213" s="34">
        <f>C168/SUM(C168,'Calculations female'!C168)</f>
        <v>0.48072900080220826</v>
      </c>
      <c r="D213" s="34">
        <f>D168/SUM(D168,'Calculations female'!D168)</f>
        <v>0.47939995211305236</v>
      </c>
      <c r="E213" s="34">
        <f>E168/SUM(E168,'Calculations female'!E168)</f>
        <v>0.47810434047284761</v>
      </c>
      <c r="F213" s="34">
        <f>F168/SUM(F168,'Calculations female'!F168)</f>
        <v>0.47683231988235703</v>
      </c>
      <c r="G213" s="34">
        <f>G168/SUM(G168,'Calculations female'!G168)</f>
        <v>0.47551881527786738</v>
      </c>
      <c r="H213" s="34">
        <f>H168/SUM(H168,'Calculations female'!H168)</f>
        <v>0.47415340207746287</v>
      </c>
      <c r="I213" s="34">
        <f>I168/SUM(I168,'Calculations female'!I168)</f>
        <v>0.47271242811338215</v>
      </c>
      <c r="J213" s="34">
        <f>J168/SUM(J168,'Calculations female'!J168)</f>
        <v>0.47120906086237085</v>
      </c>
      <c r="K213" s="34">
        <f>K168/SUM(K168,'Calculations female'!K168)</f>
        <v>0.46974675447883046</v>
      </c>
      <c r="L213" s="34">
        <f>L168/SUM(L168,'Calculations female'!L168)</f>
        <v>0.4687979535956649</v>
      </c>
      <c r="M213" s="34">
        <f>M168/SUM(M168,'Calculations female'!M168)</f>
        <v>0.46753608303534255</v>
      </c>
      <c r="N213" s="34">
        <f>N168/SUM(N168,'Calculations female'!N168)</f>
        <v>0.46628616693024499</v>
      </c>
      <c r="O213" s="34">
        <f>O168/SUM(O168,'Calculations female'!O168)</f>
        <v>0.46504805106056357</v>
      </c>
      <c r="P213" s="34">
        <f>P168/SUM(P168,'Calculations female'!P168)</f>
        <v>0.46382158355559094</v>
      </c>
      <c r="Q213" s="34">
        <f>Q168/SUM(Q168,'Calculations female'!Q168)</f>
        <v>0.46260661485689042</v>
      </c>
      <c r="R213" s="34">
        <f>R168/SUM(R168,'Calculations female'!R168)</f>
        <v>0.46140299768189358</v>
      </c>
      <c r="S213" s="34">
        <f>S168/SUM(S168,'Calculations female'!S168)</f>
        <v>0.46021058698792022</v>
      </c>
      <c r="T213" s="34">
        <f>T168/SUM(T168,'Calculations female'!T168)</f>
        <v>0.45902923993663231</v>
      </c>
      <c r="U213" s="34">
        <f>U168/SUM(U168,'Calculations female'!U168)</f>
        <v>0.45785881585892613</v>
      </c>
      <c r="V213" s="34">
        <f>V168/SUM(V168,'Calculations female'!V168)</f>
        <v>0.45669917622027251</v>
      </c>
      <c r="W213" s="34">
        <f>W168/SUM(W168,'Calculations female'!W168)</f>
        <v>0.45555018458649316</v>
      </c>
      <c r="X213" s="34">
        <f>X168/SUM(X168,'Calculations female'!X168)</f>
        <v>0.45441170659000668</v>
      </c>
      <c r="Y213" s="34">
        <f>Y168/SUM(Y168,'Calculations female'!Y168)</f>
        <v>0.45328360989650857</v>
      </c>
      <c r="Z213" s="34">
        <f>Z168/SUM(Z168,'Calculations female'!Z168)</f>
        <v>0.45216576417211823</v>
      </c>
      <c r="AA213" s="34">
        <f>AA168/SUM(AA168,'Calculations female'!AA168)</f>
        <v>0.45105804105098241</v>
      </c>
      <c r="AB213" s="34">
        <f>AB168/SUM(AB168,'Calculations female'!AB168)</f>
        <v>0.44996031410332321</v>
      </c>
      <c r="AC213" s="34">
        <f>AC168/SUM(AC168,'Calculations female'!AC168)</f>
        <v>0.44887245880396193</v>
      </c>
      <c r="AD213" s="34">
        <f>AD168/SUM(AD168,'Calculations female'!AD168)</f>
        <v>0.44779435250127869</v>
      </c>
      <c r="AE213" s="34">
        <f>AE168/SUM(AE168,'Calculations female'!AE168)</f>
        <v>0.44672587438664518</v>
      </c>
      <c r="AF213" s="34">
        <f>AF168/SUM(AF168,'Calculations female'!AF168)</f>
        <v>0.44566690546429882</v>
      </c>
    </row>
    <row r="214" spans="1:32" x14ac:dyDescent="0.2">
      <c r="A214" s="12" t="s">
        <v>47</v>
      </c>
      <c r="B214" s="34">
        <f>B169/SUM(B169,'Calculations female'!B169)</f>
        <v>0.58251916058394171</v>
      </c>
      <c r="C214" s="34">
        <f>C169/SUM(C169,'Calculations female'!C169)</f>
        <v>0.5811681930525221</v>
      </c>
      <c r="D214" s="34">
        <f>D169/SUM(D169,'Calculations female'!D169)</f>
        <v>0.57975400723163895</v>
      </c>
      <c r="E214" s="34">
        <f>E169/SUM(E169,'Calculations female'!E169)</f>
        <v>0.57837390906692554</v>
      </c>
      <c r="F214" s="34">
        <f>F169/SUM(F169,'Calculations female'!F169)</f>
        <v>0.57701750890523251</v>
      </c>
      <c r="G214" s="34">
        <f>G169/SUM(G169,'Calculations female'!G169)</f>
        <v>0.57561538547853164</v>
      </c>
      <c r="H214" s="34">
        <f>H169/SUM(H169,'Calculations female'!H169)</f>
        <v>0.57415625037445328</v>
      </c>
      <c r="I214" s="34">
        <f>I169/SUM(I169,'Calculations female'!I169)</f>
        <v>0.5726145993715126</v>
      </c>
      <c r="J214" s="34">
        <f>J169/SUM(J169,'Calculations female'!J169)</f>
        <v>0.57100426137485216</v>
      </c>
      <c r="K214" s="34">
        <f>K169/SUM(K169,'Calculations female'!K169)</f>
        <v>0.56943601214703576</v>
      </c>
      <c r="L214" s="34">
        <f>L169/SUM(L169,'Calculations female'!L169)</f>
        <v>0.56841747319621583</v>
      </c>
      <c r="M214" s="34">
        <f>M169/SUM(M169,'Calculations female'!M169)</f>
        <v>0.56706163709610802</v>
      </c>
      <c r="N214" s="34">
        <f>N169/SUM(N169,'Calculations female'!N169)</f>
        <v>0.5657172774723912</v>
      </c>
      <c r="O214" s="34">
        <f>O169/SUM(O169,'Calculations female'!O169)</f>
        <v>0.56438426821905985</v>
      </c>
      <c r="P214" s="34">
        <f>P169/SUM(P169,'Calculations female'!P169)</f>
        <v>0.56306248468643938</v>
      </c>
      <c r="Q214" s="34">
        <f>Q169/SUM(Q169,'Calculations female'!Q169)</f>
        <v>0.56175180367119792</v>
      </c>
      <c r="R214" s="34">
        <f>R169/SUM(R169,'Calculations female'!R169)</f>
        <v>0.5604521034059784</v>
      </c>
      <c r="S214" s="34">
        <f>S169/SUM(S169,'Calculations female'!S169)</f>
        <v>0.55916326354867329</v>
      </c>
      <c r="T214" s="34">
        <f>T169/SUM(T169,'Calculations female'!T169)</f>
        <v>0.55788516517137132</v>
      </c>
      <c r="U214" s="34">
        <f>U169/SUM(U169,'Calculations female'!U169)</f>
        <v>0.55661769074900824</v>
      </c>
      <c r="V214" s="34">
        <f>V169/SUM(V169,'Calculations female'!V169)</f>
        <v>0.55536072414774884</v>
      </c>
      <c r="W214" s="34">
        <f>W169/SUM(W169,'Calculations female'!W169)</f>
        <v>0.55411415061311209</v>
      </c>
      <c r="X214" s="34">
        <f>X169/SUM(X169,'Calculations female'!X169)</f>
        <v>0.55287785675789292</v>
      </c>
      <c r="Y214" s="34">
        <f>Y169/SUM(Y169,'Calculations female'!Y169)</f>
        <v>0.55165173054986327</v>
      </c>
      <c r="Z214" s="34">
        <f>Z169/SUM(Z169,'Calculations female'!Z169)</f>
        <v>0.55043566129930954</v>
      </c>
      <c r="AA214" s="34">
        <f>AA169/SUM(AA169,'Calculations female'!AA169)</f>
        <v>0.54922953964640742</v>
      </c>
      <c r="AB214" s="34">
        <f>AB169/SUM(AB169,'Calculations female'!AB169)</f>
        <v>0.54803325754844978</v>
      </c>
      <c r="AC214" s="34">
        <f>AC169/SUM(AC169,'Calculations female'!AC169)</f>
        <v>0.54684670826696846</v>
      </c>
      <c r="AD214" s="34">
        <f>AD169/SUM(AD169,'Calculations female'!AD169)</f>
        <v>0.54566978635473218</v>
      </c>
      <c r="AE214" s="34">
        <f>AE169/SUM(AE169,'Calculations female'!AE169)</f>
        <v>0.54450238764267367</v>
      </c>
      <c r="AF214" s="34">
        <f>AF169/SUM(AF169,'Calculations female'!AF169)</f>
        <v>0.54334440922673155</v>
      </c>
    </row>
    <row r="215" spans="1:32" x14ac:dyDescent="0.2">
      <c r="A215" s="12" t="s">
        <v>48</v>
      </c>
      <c r="B215" s="34">
        <f>B170/SUM(B170,'Calculations female'!B170)</f>
        <v>0.6893570552147239</v>
      </c>
      <c r="C215" s="34">
        <f>C170/SUM(C170,'Calculations female'!C170)</f>
        <v>0.68804726008192674</v>
      </c>
      <c r="D215" s="34">
        <f>D170/SUM(D170,'Calculations female'!D170)</f>
        <v>0.68667431947012325</v>
      </c>
      <c r="E215" s="34">
        <f>E170/SUM(E170,'Calculations female'!E170)</f>
        <v>0.68533264449974229</v>
      </c>
      <c r="F215" s="34">
        <f>F170/SUM(F170,'Calculations female'!F170)</f>
        <v>0.68401224883143918</v>
      </c>
      <c r="G215" s="34">
        <f>G170/SUM(G170,'Calculations female'!G170)</f>
        <v>0.68264551112290273</v>
      </c>
      <c r="H215" s="34">
        <f>H170/SUM(H170,'Calculations female'!H170)</f>
        <v>0.68122122300103449</v>
      </c>
      <c r="I215" s="34">
        <f>I170/SUM(I170,'Calculations female'!I170)</f>
        <v>0.6797141988601858</v>
      </c>
      <c r="J215" s="34">
        <f>J170/SUM(J170,'Calculations female'!J170)</f>
        <v>0.67813762742255301</v>
      </c>
      <c r="K215" s="34">
        <f>K170/SUM(K170,'Calculations female'!K170)</f>
        <v>0.67659990280721083</v>
      </c>
      <c r="L215" s="34">
        <f>L170/SUM(L170,'Calculations female'!L170)</f>
        <v>0.6755999420541986</v>
      </c>
      <c r="M215" s="34">
        <f>M170/SUM(M170,'Calculations female'!M170)</f>
        <v>0.67426731342777568</v>
      </c>
      <c r="N215" s="34">
        <f>N170/SUM(N170,'Calculations female'!N170)</f>
        <v>0.67294424782744833</v>
      </c>
      <c r="O215" s="34">
        <f>O170/SUM(O170,'Calculations female'!O170)</f>
        <v>0.67163066508658886</v>
      </c>
      <c r="P215" s="34">
        <f>P170/SUM(P170,'Calculations female'!P170)</f>
        <v>0.67032648545741214</v>
      </c>
      <c r="Q215" s="34">
        <f>Q170/SUM(Q170,'Calculations female'!Q170)</f>
        <v>0.66903162962402662</v>
      </c>
      <c r="R215" s="34">
        <f>R170/SUM(R170,'Calculations female'!R170)</f>
        <v>0.66774601871464645</v>
      </c>
      <c r="S215" s="34">
        <f>S170/SUM(S170,'Calculations female'!S170)</f>
        <v>0.66646957431299003</v>
      </c>
      <c r="T215" s="34">
        <f>T170/SUM(T170,'Calculations female'!T170)</f>
        <v>0.66520221846890049</v>
      </c>
      <c r="U215" s="34">
        <f>U170/SUM(U170,'Calculations female'!U170)</f>
        <v>0.66394387370822594</v>
      </c>
      <c r="V215" s="34">
        <f>V170/SUM(V170,'Calculations female'!V170)</f>
        <v>0.66269446304199076</v>
      </c>
      <c r="W215" s="34">
        <f>W170/SUM(W170,'Calculations female'!W170)</f>
        <v>0.66145390997488041</v>
      </c>
      <c r="X215" s="34">
        <f>X170/SUM(X170,'Calculations female'!X170)</f>
        <v>0.66022213851309031</v>
      </c>
      <c r="Y215" s="34">
        <f>Y170/SUM(Y170,'Calculations female'!Y170)</f>
        <v>0.65899907317154061</v>
      </c>
      <c r="Z215" s="34">
        <f>Z170/SUM(Z170,'Calculations female'!Z170)</f>
        <v>0.6577846389805061</v>
      </c>
      <c r="AA215" s="34">
        <f>AA170/SUM(AA170,'Calculations female'!AA170)</f>
        <v>0.65657876149168204</v>
      </c>
      <c r="AB215" s="34">
        <f>AB170/SUM(AB170,'Calculations female'!AB170)</f>
        <v>0.65538136678369563</v>
      </c>
      <c r="AC215" s="34">
        <f>AC170/SUM(AC170,'Calculations female'!AC170)</f>
        <v>0.65419238146712289</v>
      </c>
      <c r="AD215" s="34">
        <f>AD170/SUM(AD170,'Calculations female'!AD170)</f>
        <v>0.65301173268898816</v>
      </c>
      <c r="AE215" s="34">
        <f>AE170/SUM(AE170,'Calculations female'!AE170)</f>
        <v>0.6518393481368151</v>
      </c>
      <c r="AF215" s="34">
        <f>AF170/SUM(AF170,'Calculations female'!AF170)</f>
        <v>0.65067515604221604</v>
      </c>
    </row>
    <row r="216" spans="1:32" x14ac:dyDescent="0.2">
      <c r="A216" s="12" t="s">
        <v>49</v>
      </c>
      <c r="B216" s="34">
        <f>B171/SUM(B171,'Calculations female'!B171)</f>
        <v>0.48744498381877022</v>
      </c>
      <c r="C216" s="34">
        <f>C171/SUM(C171,'Calculations female'!C171)</f>
        <v>0.4861670195205266</v>
      </c>
      <c r="D216" s="34">
        <f>D171/SUM(D171,'Calculations female'!D171)</f>
        <v>0.48483061610947059</v>
      </c>
      <c r="E216" s="34">
        <f>E171/SUM(E171,'Calculations female'!E171)</f>
        <v>0.48352776457101243</v>
      </c>
      <c r="F216" s="34">
        <f>F171/SUM(F171,'Calculations female'!F171)</f>
        <v>0.48224856862717635</v>
      </c>
      <c r="G216" s="34">
        <f>G171/SUM(G171,'Calculations female'!G171)</f>
        <v>0.48092758485931647</v>
      </c>
      <c r="H216" s="34">
        <f>H171/SUM(H171,'Calculations female'!H171)</f>
        <v>0.47955432191692143</v>
      </c>
      <c r="I216" s="34">
        <f>I171/SUM(I171,'Calculations female'!I171)</f>
        <v>0.47810498108745353</v>
      </c>
      <c r="J216" s="34">
        <f>J171/SUM(J171,'Calculations female'!J171)</f>
        <v>0.4765927943702441</v>
      </c>
      <c r="K216" s="34">
        <f>K171/SUM(K171,'Calculations female'!K171)</f>
        <v>0.47512182114285578</v>
      </c>
      <c r="L216" s="34">
        <f>L171/SUM(L171,'Calculations female'!L171)</f>
        <v>0.47416735042639663</v>
      </c>
      <c r="M216" s="34">
        <f>M171/SUM(M171,'Calculations female'!M171)</f>
        <v>0.47289788267677613</v>
      </c>
      <c r="N216" s="34">
        <f>N171/SUM(N171,'Calculations female'!N171)</f>
        <v>0.47164037787845231</v>
      </c>
      <c r="O216" s="34">
        <f>O171/SUM(O171,'Calculations female'!O171)</f>
        <v>0.47039468281586788</v>
      </c>
      <c r="P216" s="34">
        <f>P171/SUM(P171,'Calculations female'!P171)</f>
        <v>0.46916064658147744</v>
      </c>
      <c r="Q216" s="34">
        <f>Q171/SUM(Q171,'Calculations female'!Q171)</f>
        <v>0.46793812054033829</v>
      </c>
      <c r="R216" s="34">
        <f>R171/SUM(R171,'Calculations female'!R171)</f>
        <v>0.46672695829507899</v>
      </c>
      <c r="S216" s="34">
        <f>S171/SUM(S171,'Calculations female'!S171)</f>
        <v>0.46552701565124482</v>
      </c>
      <c r="T216" s="34">
        <f>T171/SUM(T171,'Calculations female'!T171)</f>
        <v>0.46433815058303024</v>
      </c>
      <c r="U216" s="34">
        <f>U171/SUM(U171,'Calculations female'!U171)</f>
        <v>0.46316022319940831</v>
      </c>
      <c r="V216" s="34">
        <f>V171/SUM(V171,'Calculations female'!V171)</f>
        <v>0.46199309571066399</v>
      </c>
      <c r="W216" s="34">
        <f>W171/SUM(W171,'Calculations female'!W171)</f>
        <v>0.4608366323953248</v>
      </c>
      <c r="X216" s="34">
        <f>X171/SUM(X171,'Calculations female'!X171)</f>
        <v>0.45969069956751929</v>
      </c>
      <c r="Y216" s="34">
        <f>Y171/SUM(Y171,'Calculations female'!Y171)</f>
        <v>0.45855516554473474</v>
      </c>
      <c r="Z216" s="34">
        <f>Z171/SUM(Z171,'Calculations female'!Z171)</f>
        <v>0.45742990061600358</v>
      </c>
      <c r="AA216" s="34">
        <f>AA171/SUM(AA171,'Calculations female'!AA171)</f>
        <v>0.45631477701050915</v>
      </c>
      <c r="AB216" s="34">
        <f>AB171/SUM(AB171,'Calculations female'!AB171)</f>
        <v>0.4552096688666058</v>
      </c>
      <c r="AC216" s="34">
        <f>AC171/SUM(AC171,'Calculations female'!AC171)</f>
        <v>0.45411445220127938</v>
      </c>
      <c r="AD216" s="34">
        <f>AD171/SUM(AD171,'Calculations female'!AD171)</f>
        <v>0.45302900488001036</v>
      </c>
      <c r="AE216" s="34">
        <f>AE171/SUM(AE171,'Calculations female'!AE171)</f>
        <v>0.45195320658708332</v>
      </c>
      <c r="AF216" s="34">
        <f>AF171/SUM(AF171,'Calculations female'!AF171)</f>
        <v>0.45088693879630432</v>
      </c>
    </row>
    <row r="217" spans="1:32" x14ac:dyDescent="0.2">
      <c r="A217" s="12" t="s">
        <v>50</v>
      </c>
      <c r="B217" s="34">
        <f>B172/SUM(B172,'Calculations female'!B172)</f>
        <v>0.46600000000000003</v>
      </c>
      <c r="C217" s="34">
        <f>C172/SUM(C172,'Calculations female'!C172)</f>
        <v>0.46475109720831148</v>
      </c>
      <c r="D217" s="34">
        <f>D172/SUM(D172,'Calculations female'!D172)</f>
        <v>0.46344535547461374</v>
      </c>
      <c r="E217" s="34">
        <f>E172/SUM(E172,'Calculations female'!E172)</f>
        <v>0.46217266205193092</v>
      </c>
      <c r="F217" s="34">
        <f>F172/SUM(F172,'Calculations female'!F172)</f>
        <v>0.46092333169912708</v>
      </c>
      <c r="G217" s="34">
        <f>G172/SUM(G172,'Calculations female'!G172)</f>
        <v>0.4596334536722963</v>
      </c>
      <c r="H217" s="34">
        <f>H172/SUM(H172,'Calculations female'!H172)</f>
        <v>0.45829281167402891</v>
      </c>
      <c r="I217" s="34">
        <f>I172/SUM(I172,'Calculations female'!I172)</f>
        <v>0.45687821226828274</v>
      </c>
      <c r="J217" s="34">
        <f>J172/SUM(J172,'Calculations female'!J172)</f>
        <v>0.45540261537247367</v>
      </c>
      <c r="K217" s="34">
        <f>K172/SUM(K172,'Calculations female'!K172)</f>
        <v>0.45396756877403943</v>
      </c>
      <c r="L217" s="34">
        <f>L172/SUM(L172,'Calculations female'!L172)</f>
        <v>0.45303658552054332</v>
      </c>
      <c r="M217" s="34">
        <f>M172/SUM(M172,'Calculations female'!M172)</f>
        <v>0.45179857040451987</v>
      </c>
      <c r="N217" s="34">
        <f>N172/SUM(N172,'Calculations female'!N172)</f>
        <v>0.4505724618740416</v>
      </c>
      <c r="O217" s="34">
        <f>O172/SUM(O172,'Calculations female'!O172)</f>
        <v>0.44935810314489893</v>
      </c>
      <c r="P217" s="34">
        <f>P172/SUM(P172,'Calculations female'!P172)</f>
        <v>0.44815533989603679</v>
      </c>
      <c r="Q217" s="34">
        <f>Q172/SUM(Q172,'Calculations female'!Q172)</f>
        <v>0.44696402022864229</v>
      </c>
      <c r="R217" s="34">
        <f>R172/SUM(R172,'Calculations female'!R172)</f>
        <v>0.44578399462580481</v>
      </c>
      <c r="S217" s="34">
        <f>S172/SUM(S172,'Calculations female'!S172)</f>
        <v>0.44461511591273389</v>
      </c>
      <c r="T217" s="34">
        <f>T172/SUM(T172,'Calculations female'!T172)</f>
        <v>0.44345723921754737</v>
      </c>
      <c r="U217" s="34">
        <f>U172/SUM(U172,'Calculations female'!U172)</f>
        <v>0.44231022193262398</v>
      </c>
      <c r="V217" s="34">
        <f>V172/SUM(V172,'Calculations female'!V172)</f>
        <v>0.44117392367652758</v>
      </c>
      <c r="W217" s="34">
        <f>W172/SUM(W172,'Calculations female'!W172)</f>
        <v>0.44004820625648983</v>
      </c>
      <c r="X217" s="34">
        <f>X172/SUM(X172,'Calculations female'!X172)</f>
        <v>0.43893293363147384</v>
      </c>
      <c r="Y217" s="34">
        <f>Y172/SUM(Y172,'Calculations female'!Y172)</f>
        <v>0.43782797187578648</v>
      </c>
      <c r="Z217" s="34">
        <f>Z172/SUM(Z172,'Calculations female'!Z172)</f>
        <v>0.43673318914326392</v>
      </c>
      <c r="AA217" s="34">
        <f>AA172/SUM(AA172,'Calculations female'!AA172)</f>
        <v>0.43564845563201487</v>
      </c>
      <c r="AB217" s="34">
        <f>AB172/SUM(AB172,'Calculations female'!AB172)</f>
        <v>0.43457364354971284</v>
      </c>
      <c r="AC217" s="34">
        <f>AC172/SUM(AC172,'Calculations female'!AC172)</f>
        <v>0.4335086270794562</v>
      </c>
      <c r="AD217" s="34">
        <f>AD172/SUM(AD172,'Calculations female'!AD172)</f>
        <v>0.4324532823461596</v>
      </c>
      <c r="AE217" s="34">
        <f>AE172/SUM(AE172,'Calculations female'!AE172)</f>
        <v>0.43140748738350676</v>
      </c>
      <c r="AF217" s="34">
        <f>AF172/SUM(AF172,'Calculations female'!AF172)</f>
        <v>0.4303711221014333</v>
      </c>
    </row>
    <row r="218" spans="1:32" x14ac:dyDescent="0.2">
      <c r="A218" s="12" t="s">
        <v>51</v>
      </c>
      <c r="B218" s="34">
        <f>B173/SUM(B173,'Calculations female'!B173)</f>
        <v>0.5</v>
      </c>
      <c r="C218" s="34">
        <f>C173/SUM(C173,'Calculations female'!C173)</f>
        <v>0.49870707111151574</v>
      </c>
      <c r="D218" s="34">
        <f>D173/SUM(D173,'Calculations female'!D173)</f>
        <v>0.49735484927123241</v>
      </c>
      <c r="E218" s="34">
        <f>E173/SUM(E173,'Calculations female'!E173)</f>
        <v>0.49603640994674675</v>
      </c>
      <c r="F218" s="34">
        <f>F173/SUM(F173,'Calculations female'!F173)</f>
        <v>0.49474174965311374</v>
      </c>
      <c r="G218" s="34">
        <f>G173/SUM(G173,'Calculations female'!G173)</f>
        <v>0.4934046307532225</v>
      </c>
      <c r="H218" s="34">
        <f>H173/SUM(H173,'Calculations female'!H173)</f>
        <v>0.49201441611799368</v>
      </c>
      <c r="I218" s="34">
        <f>I173/SUM(I173,'Calculations female'!I173)</f>
        <v>0.49054698812281017</v>
      </c>
      <c r="J218" s="34">
        <f>J173/SUM(J173,'Calculations female'!J173)</f>
        <v>0.48901571550580564</v>
      </c>
      <c r="K218" s="34">
        <f>K173/SUM(K173,'Calculations female'!K173)</f>
        <v>0.48752596694307121</v>
      </c>
      <c r="L218" s="34">
        <f>L173/SUM(L173,'Calculations female'!L173)</f>
        <v>0.48655920313220696</v>
      </c>
      <c r="M218" s="34">
        <f>M173/SUM(M173,'Calculations female'!M173)</f>
        <v>0.48527325100430291</v>
      </c>
      <c r="N218" s="34">
        <f>N173/SUM(N173,'Calculations female'!N173)</f>
        <v>0.48399926632125662</v>
      </c>
      <c r="O218" s="34">
        <f>O173/SUM(O173,'Calculations female'!O173)</f>
        <v>0.4827370984303942</v>
      </c>
      <c r="P218" s="34">
        <f>P173/SUM(P173,'Calculations female'!P173)</f>
        <v>0.48148659888825501</v>
      </c>
      <c r="Q218" s="34">
        <f>Q173/SUM(Q173,'Calculations female'!Q173)</f>
        <v>0.48024762142850158</v>
      </c>
      <c r="R218" s="34">
        <f>R173/SUM(R173,'Calculations female'!R173)</f>
        <v>0.47902002193009957</v>
      </c>
      <c r="S218" s="34">
        <f>S173/SUM(S173,'Calculations female'!S173)</f>
        <v>0.47780365838576444</v>
      </c>
      <c r="T218" s="34">
        <f>T173/SUM(T173,'Calculations female'!T173)</f>
        <v>0.476598390870696</v>
      </c>
      <c r="U218" s="34">
        <f>U173/SUM(U173,'Calculations female'!U173)</f>
        <v>0.47540408151160712</v>
      </c>
      <c r="V218" s="34">
        <f>V173/SUM(V173,'Calculations female'!V173)</f>
        <v>0.4742205944560598</v>
      </c>
      <c r="W218" s="34">
        <f>W173/SUM(W173,'Calculations female'!W173)</f>
        <v>0.47304779584210727</v>
      </c>
      <c r="X218" s="34">
        <f>X173/SUM(X173,'Calculations female'!X173)</f>
        <v>0.4718855537682714</v>
      </c>
      <c r="Y218" s="34">
        <f>Y173/SUM(Y173,'Calculations female'!Y173)</f>
        <v>0.47073373826383391</v>
      </c>
      <c r="Z218" s="34">
        <f>Z173/SUM(Z173,'Calculations female'!Z173)</f>
        <v>0.46959222125947037</v>
      </c>
      <c r="AA218" s="34">
        <f>AA173/SUM(AA173,'Calculations female'!AA173)</f>
        <v>0.46846087655822433</v>
      </c>
      <c r="AB218" s="34">
        <f>AB173/SUM(AB173,'Calculations female'!AB173)</f>
        <v>0.46733957980681412</v>
      </c>
      <c r="AC218" s="34">
        <f>AC173/SUM(AC173,'Calculations female'!AC173)</f>
        <v>0.46622820846730689</v>
      </c>
      <c r="AD218" s="34">
        <f>AD173/SUM(AD173,'Calculations female'!AD173)</f>
        <v>0.46512664178912055</v>
      </c>
      <c r="AE218" s="34">
        <f>AE173/SUM(AE173,'Calculations female'!AE173)</f>
        <v>0.46403476078139927</v>
      </c>
      <c r="AF218" s="34">
        <f>AF173/SUM(AF173,'Calculations female'!AF173)</f>
        <v>0.46295244818573211</v>
      </c>
    </row>
    <row r="219" spans="1:32" x14ac:dyDescent="0.2">
      <c r="A219" s="12" t="s">
        <v>52</v>
      </c>
      <c r="B219" s="34">
        <f>B174/SUM(B174,'Calculations female'!B174)</f>
        <v>0.58600000000000008</v>
      </c>
      <c r="C219" s="34">
        <f>C174/SUM(C174,'Calculations female'!C174)</f>
        <v>0.58464820921696381</v>
      </c>
      <c r="D219" s="34">
        <f>D174/SUM(D174,'Calculations female'!D174)</f>
        <v>0.58323310440365261</v>
      </c>
      <c r="E219" s="34">
        <f>E174/SUM(E174,'Calculations female'!E174)</f>
        <v>0.58185205309321253</v>
      </c>
      <c r="F219" s="34">
        <f>F174/SUM(F174,'Calculations female'!F174)</f>
        <v>0.58049466207555944</v>
      </c>
      <c r="G219" s="34">
        <f>G174/SUM(G174,'Calculations female'!G174)</f>
        <v>0.5790914581631027</v>
      </c>
      <c r="H219" s="34">
        <f>H174/SUM(H174,'Calculations female'!H174)</f>
        <v>0.57763113807822919</v>
      </c>
      <c r="I219" s="34">
        <f>I174/SUM(I174,'Calculations female'!I174)</f>
        <v>0.57608816812929053</v>
      </c>
      <c r="J219" s="34">
        <f>J174/SUM(J174,'Calculations female'!J174)</f>
        <v>0.57447637913810312</v>
      </c>
      <c r="K219" s="34">
        <f>K174/SUM(K174,'Calculations female'!K174)</f>
        <v>0.57290664504571298</v>
      </c>
      <c r="L219" s="34">
        <f>L174/SUM(L174,'Calculations female'!L174)</f>
        <v>0.57188710384807095</v>
      </c>
      <c r="M219" s="34">
        <f>M174/SUM(M174,'Calculations female'!M174)</f>
        <v>0.57052988743000144</v>
      </c>
      <c r="N219" s="34">
        <f>N174/SUM(N174,'Calculations female'!N174)</f>
        <v>0.56918410721263812</v>
      </c>
      <c r="O219" s="34">
        <f>O174/SUM(O174,'Calculations female'!O174)</f>
        <v>0.56784963838204372</v>
      </c>
      <c r="P219" s="34">
        <f>P174/SUM(P174,'Calculations female'!P174)</f>
        <v>0.56652635754635539</v>
      </c>
      <c r="Q219" s="34">
        <f>Q174/SUM(Q174,'Calculations female'!Q174)</f>
        <v>0.56521414272669035</v>
      </c>
      <c r="R219" s="34">
        <f>R174/SUM(R174,'Calculations female'!R174)</f>
        <v>0.56391287334765028</v>
      </c>
      <c r="S219" s="34">
        <f>S174/SUM(S174,'Calculations female'!S174)</f>
        <v>0.56262243022744429</v>
      </c>
      <c r="T219" s="34">
        <f>T174/SUM(T174,'Calculations female'!T174)</f>
        <v>0.56134269556766381</v>
      </c>
      <c r="U219" s="34">
        <f>U174/SUM(U174,'Calculations female'!U174)</f>
        <v>0.56007355294273931</v>
      </c>
      <c r="V219" s="34">
        <f>V174/SUM(V174,'Calculations female'!V174)</f>
        <v>0.55881488728910811</v>
      </c>
      <c r="W219" s="34">
        <f>W174/SUM(W174,'Calculations female'!W174)</f>
        <v>0.5575665848941046</v>
      </c>
      <c r="X219" s="34">
        <f>X174/SUM(X174,'Calculations female'!X174)</f>
        <v>0.55632853338462729</v>
      </c>
      <c r="Y219" s="34">
        <f>Y174/SUM(Y174,'Calculations female'!Y174)</f>
        <v>0.55510062171556651</v>
      </c>
      <c r="Z219" s="34">
        <f>Z174/SUM(Z174,'Calculations female'!Z174)</f>
        <v>0.55388274015804806</v>
      </c>
      <c r="AA219" s="34">
        <f>AA174/SUM(AA174,'Calculations female'!AA174)</f>
        <v>0.55267478028749828</v>
      </c>
      <c r="AB219" s="34">
        <f>AB174/SUM(AB174,'Calculations female'!AB174)</f>
        <v>0.55147663497154131</v>
      </c>
      <c r="AC219" s="34">
        <f>AC174/SUM(AC174,'Calculations female'!AC174)</f>
        <v>0.55028819835777543</v>
      </c>
      <c r="AD219" s="34">
        <f>AD174/SUM(AD174,'Calculations female'!AD174)</f>
        <v>0.54910936586140646</v>
      </c>
      <c r="AE219" s="34">
        <f>AE174/SUM(AE174,'Calculations female'!AE174)</f>
        <v>0.54794003415279502</v>
      </c>
      <c r="AF219" s="34">
        <f>AF174/SUM(AF174,'Calculations female'!AF174)</f>
        <v>0.54678010114490072</v>
      </c>
    </row>
    <row r="220" spans="1:32" x14ac:dyDescent="0.2">
      <c r="A220" s="12" t="s">
        <v>53</v>
      </c>
      <c r="B220" s="34">
        <f>B175/SUM(B175,'Calculations female'!B175)</f>
        <v>0.53600000000000014</v>
      </c>
      <c r="C220" s="34">
        <f>C175/SUM(C175,'Calculations female'!C175)</f>
        <v>0.53467290807678103</v>
      </c>
      <c r="D220" s="34">
        <f>D175/SUM(D175,'Calculations female'!D175)</f>
        <v>0.53328443593692065</v>
      </c>
      <c r="E220" s="34">
        <f>E175/SUM(E175,'Calculations female'!E175)</f>
        <v>0.53193014037140474</v>
      </c>
      <c r="F220" s="34">
        <f>F175/SUM(F175,'Calculations female'!F175)</f>
        <v>0.53059977984726514</v>
      </c>
      <c r="G220" s="34">
        <f>G175/SUM(G175,'Calculations female'!G175)</f>
        <v>0.52922528039983041</v>
      </c>
      <c r="H220" s="34">
        <f>H175/SUM(H175,'Calculations female'!H175)</f>
        <v>0.52779565284492724</v>
      </c>
      <c r="I220" s="34">
        <f>I175/SUM(I175,'Calculations female'!I175)</f>
        <v>0.52628601792403351</v>
      </c>
      <c r="J220" s="34">
        <f>J175/SUM(J175,'Calculations female'!J175)</f>
        <v>0.52471004085410422</v>
      </c>
      <c r="K220" s="34">
        <f>K175/SUM(K175,'Calculations female'!K175)</f>
        <v>0.52317615333513279</v>
      </c>
      <c r="L220" s="34">
        <f>L175/SUM(L175,'Calculations female'!L175)</f>
        <v>0.52218040511518982</v>
      </c>
      <c r="M220" s="34">
        <f>M175/SUM(M175,'Calculations female'!M175)</f>
        <v>0.52085548415850313</v>
      </c>
      <c r="N220" s="34">
        <f>N175/SUM(N175,'Calculations female'!N175)</f>
        <v>0.51954242696442854</v>
      </c>
      <c r="O220" s="34">
        <f>O175/SUM(O175,'Calculations female'!O175)</f>
        <v>0.51824109204220214</v>
      </c>
      <c r="P220" s="34">
        <f>P175/SUM(P175,'Calculations female'!P175)</f>
        <v>0.51695133979997399</v>
      </c>
      <c r="Q220" s="34">
        <f>Q175/SUM(Q175,'Calculations female'!Q175)</f>
        <v>0.51567303252243857</v>
      </c>
      <c r="R220" s="34">
        <f>R175/SUM(R175,'Calculations female'!R175)</f>
        <v>0.51440603434842946</v>
      </c>
      <c r="S220" s="34">
        <f>S175/SUM(S175,'Calculations female'!S175)</f>
        <v>0.51315021124848936</v>
      </c>
      <c r="T220" s="34">
        <f>T175/SUM(T175,'Calculations female'!T175)</f>
        <v>0.5119054310024399</v>
      </c>
      <c r="U220" s="34">
        <f>U175/SUM(U175,'Calculations female'!U175)</f>
        <v>0.51067156317697049</v>
      </c>
      <c r="V220" s="34">
        <f>V175/SUM(V175,'Calculations female'!V175)</f>
        <v>0.50944847910326796</v>
      </c>
      <c r="W220" s="34">
        <f>W175/SUM(W175,'Calculations female'!W175)</f>
        <v>0.50823605185468934</v>
      </c>
      <c r="X220" s="34">
        <f>X175/SUM(X175,'Calculations female'!X175)</f>
        <v>0.50703415622452386</v>
      </c>
      <c r="Y220" s="34">
        <f>Y175/SUM(Y175,'Calculations female'!Y175)</f>
        <v>0.50584266870381911</v>
      </c>
      <c r="Z220" s="34">
        <f>Z175/SUM(Z175,'Calculations female'!Z175)</f>
        <v>0.50466146745931917</v>
      </c>
      <c r="AA220" s="34">
        <f>AA175/SUM(AA175,'Calculations female'!AA175)</f>
        <v>0.50349043231151092</v>
      </c>
      <c r="AB220" s="34">
        <f>AB175/SUM(AB175,'Calculations female'!AB175)</f>
        <v>0.50232944471278407</v>
      </c>
      <c r="AC220" s="34">
        <f>AC175/SUM(AC175,'Calculations female'!AC175)</f>
        <v>0.50117838772574186</v>
      </c>
      <c r="AD220" s="34">
        <f>AD175/SUM(AD175,'Calculations female'!AD175)</f>
        <v>0.50003714600163296</v>
      </c>
      <c r="AE220" s="34">
        <f>AE175/SUM(AE175,'Calculations female'!AE175)</f>
        <v>0.49890560575895687</v>
      </c>
      <c r="AF220" s="34">
        <f>AF175/SUM(AF175,'Calculations female'!AF175)</f>
        <v>0.49778365476221509</v>
      </c>
    </row>
    <row r="221" spans="1:32" x14ac:dyDescent="0.2">
      <c r="A221" s="12" t="s">
        <v>54</v>
      </c>
      <c r="B221" s="34">
        <f>B176/SUM(B176,'Calculations female'!B176)</f>
        <v>0.30500000000000005</v>
      </c>
      <c r="C221" s="34">
        <f>C176/SUM(C176,'Calculations female'!C176)</f>
        <v>0.30409315938581444</v>
      </c>
      <c r="D221" s="34">
        <f>D176/SUM(D176,'Calculations female'!D176)</f>
        <v>0.30314626258540006</v>
      </c>
      <c r="E221" s="34">
        <f>E176/SUM(E176,'Calculations female'!E176)</f>
        <v>0.30222452152570822</v>
      </c>
      <c r="F221" s="34">
        <f>F176/SUM(F176,'Calculations female'!F176)</f>
        <v>0.30132083806589888</v>
      </c>
      <c r="G221" s="34">
        <f>G176/SUM(G176,'Calculations female'!G176)</f>
        <v>0.30038900147467279</v>
      </c>
      <c r="H221" s="34">
        <f>H176/SUM(H176,'Calculations female'!H176)</f>
        <v>0.29942175246979302</v>
      </c>
      <c r="I221" s="34">
        <f>I176/SUM(I176,'Calculations female'!I176)</f>
        <v>0.29840253080496565</v>
      </c>
      <c r="J221" s="34">
        <f>J176/SUM(J176,'Calculations female'!J176)</f>
        <v>0.29734086929220338</v>
      </c>
      <c r="K221" s="34">
        <f>K176/SUM(K176,'Calculations female'!K176)</f>
        <v>0.29630985286531147</v>
      </c>
      <c r="L221" s="34">
        <f>L176/SUM(L176,'Calculations female'!L176)</f>
        <v>0.2956417548026527</v>
      </c>
      <c r="M221" s="34">
        <f>M176/SUM(M176,'Calculations female'!M176)</f>
        <v>0.29475425893418244</v>
      </c>
      <c r="N221" s="34">
        <f>N176/SUM(N176,'Calculations female'!N176)</f>
        <v>0.29387634760639836</v>
      </c>
      <c r="O221" s="34">
        <f>O176/SUM(O176,'Calculations female'!O176)</f>
        <v>0.29300787364314768</v>
      </c>
      <c r="P221" s="34">
        <f>P176/SUM(P176,'Calculations female'!P176)</f>
        <v>0.29214869272848881</v>
      </c>
      <c r="Q221" s="34">
        <f>Q176/SUM(Q176,'Calculations female'!Q176)</f>
        <v>0.29129866334092003</v>
      </c>
      <c r="R221" s="34">
        <f>R176/SUM(R176,'Calculations female'!R176)</f>
        <v>0.29045764668931934</v>
      </c>
      <c r="S221" s="34">
        <f>S176/SUM(S176,'Calculations female'!S176)</f>
        <v>0.28962550665053599</v>
      </c>
      <c r="T221" s="34">
        <f>T176/SUM(T176,'Calculations female'!T176)</f>
        <v>0.28880210970859332</v>
      </c>
      <c r="U221" s="34">
        <f>U176/SUM(U176,'Calculations female'!U176)</f>
        <v>0.28798732489545698</v>
      </c>
      <c r="V221" s="34">
        <f>V176/SUM(V176,'Calculations female'!V176)</f>
        <v>0.2871810237333256</v>
      </c>
      <c r="W221" s="34">
        <f>W176/SUM(W176,'Calculations female'!W176)</f>
        <v>0.28638308017839548</v>
      </c>
      <c r="X221" s="34">
        <f>X176/SUM(X176,'Calculations female'!X176)</f>
        <v>0.2855933705660742</v>
      </c>
      <c r="Y221" s="34">
        <f>Y176/SUM(Y176,'Calculations female'!Y176)</f>
        <v>0.28481177355757997</v>
      </c>
      <c r="Z221" s="34">
        <f>Z176/SUM(Z176,'Calculations female'!Z176)</f>
        <v>0.28403817008790888</v>
      </c>
      <c r="AA221" s="34">
        <f>AA176/SUM(AA176,'Calculations female'!AA176)</f>
        <v>0.28327244331512275</v>
      </c>
      <c r="AB221" s="34">
        <f>AB176/SUM(AB176,'Calculations female'!AB176)</f>
        <v>0.28251447857091638</v>
      </c>
      <c r="AC221" s="34">
        <f>AC176/SUM(AC176,'Calculations female'!AC176)</f>
        <v>0.2817641633124448</v>
      </c>
      <c r="AD221" s="34">
        <f>AD176/SUM(AD176,'Calculations female'!AD176)</f>
        <v>0.28102138707535296</v>
      </c>
      <c r="AE221" s="34">
        <f>AE176/SUM(AE176,'Calculations female'!AE176)</f>
        <v>0.28028604142799962</v>
      </c>
      <c r="AF221" s="34">
        <f>AF176/SUM(AF176,'Calculations female'!AF176)</f>
        <v>0.27955801992682172</v>
      </c>
    </row>
    <row r="222" spans="1:32" x14ac:dyDescent="0.2">
      <c r="A222" s="12" t="s">
        <v>55</v>
      </c>
      <c r="B222" s="34">
        <f>B177/SUM(B177,'Calculations female'!B177)</f>
        <v>0.22199999999999995</v>
      </c>
      <c r="C222" s="34">
        <f>C177/SUM(C177,'Calculations female'!C177)</f>
        <v>0.22133673242107321</v>
      </c>
      <c r="D222" s="34">
        <f>D177/SUM(D177,'Calculations female'!D177)</f>
        <v>0.22064446358299136</v>
      </c>
      <c r="E222" s="34">
        <f>E177/SUM(E177,'Calculations female'!E177)</f>
        <v>0.21997087490293885</v>
      </c>
      <c r="F222" s="34">
        <f>F177/SUM(F177,'Calculations female'!F177)</f>
        <v>0.21931075768629271</v>
      </c>
      <c r="G222" s="34">
        <f>G177/SUM(G177,'Calculations female'!G177)</f>
        <v>0.21863035937414185</v>
      </c>
      <c r="H222" s="34">
        <f>H177/SUM(H177,'Calculations female'!H177)</f>
        <v>0.21792440744085795</v>
      </c>
      <c r="I222" s="34">
        <f>I177/SUM(I177,'Calculations female'!I177)</f>
        <v>0.21718085557894035</v>
      </c>
      <c r="J222" s="34">
        <f>J177/SUM(J177,'Calculations female'!J177)</f>
        <v>0.21640670341885529</v>
      </c>
      <c r="K222" s="34">
        <f>K177/SUM(K177,'Calculations female'!K177)</f>
        <v>0.21565524759739474</v>
      </c>
      <c r="L222" s="34">
        <f>L177/SUM(L177,'Calculations female'!L177)</f>
        <v>0.21516848795405824</v>
      </c>
      <c r="M222" s="34">
        <f>M177/SUM(M177,'Calculations female'!M177)</f>
        <v>0.21452210233175292</v>
      </c>
      <c r="N222" s="34">
        <f>N177/SUM(N177,'Calculations female'!N177)</f>
        <v>0.21388294519186632</v>
      </c>
      <c r="O222" s="34">
        <f>O177/SUM(O177,'Calculations female'!O177)</f>
        <v>0.21325090011273271</v>
      </c>
      <c r="P222" s="34">
        <f>P177/SUM(P177,'Calculations female'!P177)</f>
        <v>0.21262585308153803</v>
      </c>
      <c r="Q222" s="34">
        <f>Q177/SUM(Q177,'Calculations female'!Q177)</f>
        <v>0.21200769243420131</v>
      </c>
      <c r="R222" s="34">
        <f>R177/SUM(R177,'Calculations female'!R177)</f>
        <v>0.21139630879699764</v>
      </c>
      <c r="S222" s="34">
        <f>S177/SUM(S177,'Calculations female'!S177)</f>
        <v>0.21079159502985895</v>
      </c>
      <c r="T222" s="34">
        <f>T177/SUM(T177,'Calculations female'!T177)</f>
        <v>0.21019344617130201</v>
      </c>
      <c r="U222" s="34">
        <f>U177/SUM(U177,'Calculations female'!U177)</f>
        <v>0.20960175938492867</v>
      </c>
      <c r="V222" s="34">
        <f>V177/SUM(V177,'Calculations female'!V177)</f>
        <v>0.20901643390745245</v>
      </c>
      <c r="W222" s="34">
        <f>W177/SUM(W177,'Calculations female'!W177)</f>
        <v>0.20843737099819268</v>
      </c>
      <c r="X222" s="34">
        <f>X177/SUM(X177,'Calculations female'!X177)</f>
        <v>0.20786447389000567</v>
      </c>
      <c r="Y222" s="34">
        <f>Y177/SUM(Y177,'Calculations female'!Y177)</f>
        <v>0.20729764774158804</v>
      </c>
      <c r="Z222" s="34">
        <f>Z177/SUM(Z177,'Calculations female'!Z177)</f>
        <v>0.20673679959112312</v>
      </c>
      <c r="AA222" s="34">
        <f>AA177/SUM(AA177,'Calculations female'!AA177)</f>
        <v>0.20618183831122452</v>
      </c>
      <c r="AB222" s="34">
        <f>AB177/SUM(AB177,'Calculations female'!AB177)</f>
        <v>0.20563267456512699</v>
      </c>
      <c r="AC222" s="34">
        <f>AC177/SUM(AC177,'Calculations female'!AC177)</f>
        <v>0.20508922076410377</v>
      </c>
      <c r="AD222" s="34">
        <f>AD177/SUM(AD177,'Calculations female'!AD177)</f>
        <v>0.20455139102604927</v>
      </c>
      <c r="AE222" s="34">
        <f>AE177/SUM(AE177,'Calculations female'!AE177)</f>
        <v>0.2040191011352131</v>
      </c>
      <c r="AF222" s="34">
        <f>AF177/SUM(AF177,'Calculations female'!AF177)</f>
        <v>0.20349226850303209</v>
      </c>
    </row>
    <row r="223" spans="1:32" x14ac:dyDescent="0.2">
      <c r="A223" s="12" t="s">
        <v>56</v>
      </c>
      <c r="B223" s="34">
        <f>B178/SUM(B178,'Calculations female'!B178)</f>
        <v>0.54499999999999993</v>
      </c>
      <c r="C223" s="34">
        <f>C178/SUM(C178,'Calculations female'!C178)</f>
        <v>0.54366646130340579</v>
      </c>
      <c r="D223" s="34">
        <f>D178/SUM(D178,'Calculations female'!D178)</f>
        <v>0.54227110838151482</v>
      </c>
      <c r="E223" s="34">
        <f>E178/SUM(E178,'Calculations female'!E178)</f>
        <v>0.54090996786287993</v>
      </c>
      <c r="F223" s="34">
        <f>F178/SUM(F178,'Calculations female'!F178)</f>
        <v>0.53957275523002146</v>
      </c>
      <c r="G223" s="34">
        <f>G178/SUM(G178,'Calculations female'!G178)</f>
        <v>0.53819104323621747</v>
      </c>
      <c r="H223" s="34">
        <f>H178/SUM(H178,'Calculations female'!H178)</f>
        <v>0.53675377064665852</v>
      </c>
      <c r="I223" s="34">
        <f>I178/SUM(I178,'Calculations female'!I178)</f>
        <v>0.53523590468895088</v>
      </c>
      <c r="J223" s="34">
        <f>J178/SUM(J178,'Calculations female'!J178)</f>
        <v>0.53365116194047491</v>
      </c>
      <c r="K223" s="34">
        <f>K178/SUM(K178,'Calculations female'!K178)</f>
        <v>0.53210857362855291</v>
      </c>
      <c r="L223" s="34">
        <f>L178/SUM(L178,'Calculations female'!L178)</f>
        <v>0.53110708798199768</v>
      </c>
      <c r="M223" s="34">
        <f>M178/SUM(M178,'Calculations female'!M178)</f>
        <v>0.52977442430974619</v>
      </c>
      <c r="N223" s="34">
        <f>N178/SUM(N178,'Calculations female'!N178)</f>
        <v>0.52845357159706619</v>
      </c>
      <c r="O223" s="34">
        <f>O178/SUM(O178,'Calculations female'!O178)</f>
        <v>0.52714439103710953</v>
      </c>
      <c r="P223" s="34">
        <f>P178/SUM(P178,'Calculations female'!P178)</f>
        <v>0.52584674563922651</v>
      </c>
      <c r="Q223" s="34">
        <f>Q178/SUM(Q178,'Calculations female'!Q178)</f>
        <v>0.52456050020903155</v>
      </c>
      <c r="R223" s="34">
        <f>R178/SUM(R178,'Calculations female'!R178)</f>
        <v>0.52328552132836292</v>
      </c>
      <c r="S223" s="34">
        <f>S178/SUM(S178,'Calculations female'!S178)</f>
        <v>0.52202167733514804</v>
      </c>
      <c r="T223" s="34">
        <f>T178/SUM(T178,'Calculations female'!T178)</f>
        <v>0.52076883830320009</v>
      </c>
      <c r="U223" s="34">
        <f>U178/SUM(U178,'Calculations female'!U178)</f>
        <v>0.5195268760219699</v>
      </c>
      <c r="V223" s="34">
        <f>V178/SUM(V178,'Calculations female'!V178)</f>
        <v>0.51829566397627325</v>
      </c>
      <c r="W223" s="34">
        <f>W178/SUM(W178,'Calculations female'!W178)</f>
        <v>0.517075077326001</v>
      </c>
      <c r="X223" s="34">
        <f>X178/SUM(X178,'Calculations female'!X178)</f>
        <v>0.51586499288585608</v>
      </c>
      <c r="Y223" s="34">
        <f>Y178/SUM(Y178,'Calculations female'!Y178)</f>
        <v>0.51466528910509968</v>
      </c>
      <c r="Z223" s="34">
        <f>Z178/SUM(Z178,'Calculations female'!Z178)</f>
        <v>0.51347584604734942</v>
      </c>
      <c r="AA223" s="34">
        <f>AA178/SUM(AA178,'Calculations female'!AA178)</f>
        <v>0.51229654537043279</v>
      </c>
      <c r="AB223" s="34">
        <f>AB178/SUM(AB178,'Calculations female'!AB178)</f>
        <v>0.51112727030630012</v>
      </c>
      <c r="AC223" s="34">
        <f>AC178/SUM(AC178,'Calculations female'!AC178)</f>
        <v>0.50996790564103744</v>
      </c>
      <c r="AD223" s="34">
        <f>AD178/SUM(AD178,'Calculations female'!AD178)</f>
        <v>0.50881833769494755</v>
      </c>
      <c r="AE223" s="34">
        <f>AE178/SUM(AE178,'Calculations female'!AE178)</f>
        <v>0.50767845430275915</v>
      </c>
      <c r="AF223" s="34">
        <f>AF178/SUM(AF178,'Calculations female'!AF178)</f>
        <v>0.50654814479393306</v>
      </c>
    </row>
    <row r="224" spans="1:32" x14ac:dyDescent="0.2">
      <c r="A224" s="12" t="s">
        <v>57</v>
      </c>
      <c r="B224" s="34">
        <f>B179/SUM(B179,'Calculations female'!B179)</f>
        <v>0.11100000000000002</v>
      </c>
      <c r="C224" s="34">
        <f>C179/SUM(C179,'Calculations female'!C179)</f>
        <v>0.11069750708382227</v>
      </c>
      <c r="D224" s="34">
        <f>D179/SUM(D179,'Calculations female'!D179)</f>
        <v>0.11038183047768302</v>
      </c>
      <c r="E224" s="34">
        <f>E179/SUM(E179,'Calculations female'!E179)</f>
        <v>0.11007471307238773</v>
      </c>
      <c r="F224" s="34">
        <f>F179/SUM(F179,'Calculations female'!F179)</f>
        <v>0.10977377621223207</v>
      </c>
      <c r="G224" s="34">
        <f>G179/SUM(G179,'Calculations female'!G179)</f>
        <v>0.10946363232347606</v>
      </c>
      <c r="H224" s="34">
        <f>H179/SUM(H179,'Calculations female'!H179)</f>
        <v>0.10914188102978052</v>
      </c>
      <c r="I224" s="34">
        <f>I179/SUM(I179,'Calculations female'!I179)</f>
        <v>0.10880303641750776</v>
      </c>
      <c r="J224" s="34">
        <f>J179/SUM(J179,'Calculations female'!J179)</f>
        <v>0.10845029310191867</v>
      </c>
      <c r="K224" s="34">
        <f>K179/SUM(K179,'Calculations female'!K179)</f>
        <v>0.10810793513783712</v>
      </c>
      <c r="L224" s="34">
        <f>L179/SUM(L179,'Calculations female'!L179)</f>
        <v>0.10788619325821079</v>
      </c>
      <c r="M224" s="34">
        <f>M179/SUM(M179,'Calculations female'!M179)</f>
        <v>0.10759176073207997</v>
      </c>
      <c r="N224" s="34">
        <f>N179/SUM(N179,'Calculations female'!N179)</f>
        <v>0.10730064978392359</v>
      </c>
      <c r="O224" s="34">
        <f>O179/SUM(O179,'Calculations female'!O179)</f>
        <v>0.10701280562362345</v>
      </c>
      <c r="P224" s="34">
        <f>P179/SUM(P179,'Calculations female'!P179)</f>
        <v>0.10672817463921679</v>
      </c>
      <c r="Q224" s="34">
        <f>Q179/SUM(Q179,'Calculations female'!Q179)</f>
        <v>0.10644670436586884</v>
      </c>
      <c r="R224" s="34">
        <f>R179/SUM(R179,'Calculations female'!R179)</f>
        <v>0.10616834345580872</v>
      </c>
      <c r="S224" s="34">
        <f>S179/SUM(S179,'Calculations female'!S179)</f>
        <v>0.10589304164919301</v>
      </c>
      <c r="T224" s="34">
        <f>T179/SUM(T179,'Calculations female'!T179)</f>
        <v>0.1056207497458639</v>
      </c>
      <c r="U224" s="34">
        <f>U179/SUM(U179,'Calculations female'!U179)</f>
        <v>0.10535141957797166</v>
      </c>
      <c r="V224" s="34">
        <f>V179/SUM(V179,'Calculations female'!V179)</f>
        <v>0.10508500398343032</v>
      </c>
      <c r="W224" s="34">
        <f>W179/SUM(W179,'Calculations female'!W179)</f>
        <v>0.10482145678017581</v>
      </c>
      <c r="X224" s="34">
        <f>X179/SUM(X179,'Calculations female'!X179)</f>
        <v>0.10456073274120425</v>
      </c>
      <c r="Y224" s="34">
        <f>Y179/SUM(Y179,'Calculations female'!Y179)</f>
        <v>0.1043027875703552</v>
      </c>
      <c r="Z224" s="34">
        <f>Z179/SUM(Z179,'Calculations female'!Z179)</f>
        <v>0.10404757787882163</v>
      </c>
      <c r="AA224" s="34">
        <f>AA179/SUM(AA179,'Calculations female'!AA179)</f>
        <v>0.10379506116235804</v>
      </c>
      <c r="AB224" s="34">
        <f>AB179/SUM(AB179,'Calculations female'!AB179)</f>
        <v>0.10354519577916164</v>
      </c>
      <c r="AC224" s="34">
        <f>AC179/SUM(AC179,'Calculations female'!AC179)</f>
        <v>0.10329794092840955</v>
      </c>
      <c r="AD224" s="34">
        <f>AD179/SUM(AD179,'Calculations female'!AD179)</f>
        <v>0.10305325662942112</v>
      </c>
      <c r="AE224" s="34">
        <f>AE179/SUM(AE179,'Calculations female'!AE179)</f>
        <v>0.10281110370143348</v>
      </c>
      <c r="AF224" s="34">
        <f>AF179/SUM(AF179,'Calculations female'!AF179)</f>
        <v>0.10257144374396258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8B9F-9C3E-4755-9ECD-1A70C0B1B846}">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T18'!C:C,MATCH($A3,'BLS CPS T18'!H:H,0))/100</f>
        <v>0.27699999999999997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T18'!C:C,MATCH($A4,'BLS CPS T18'!H:H,0))/100</f>
        <v>0.10099999999999999</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T18'!C:C,MATCH($A5,'BLS CPS T18'!H:H,0))/100</f>
        <v>0.14899999999999999</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T18'!C:C,MATCH($A6,'BLS CPS T18'!H:H,0))/100</f>
        <v>0.107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T18'!C:C,MATCH($A7,'BLS CPS T18'!H:H,0))/100</f>
        <v>0.152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T18'!C:C,MATCH($A8,'BLS CPS T18'!H:H,0))/100</f>
        <v>0.39680582524271846</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T18'!C:C,MATCH($A9,'BLS CPS T18'!H:H,0))/100</f>
        <v>0.52200000000000002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T18'!C:C,MATCH($A10,'BLS CPS T18'!H:H,0))/100</f>
        <v>0.16600000000000001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T18'!C:C,MATCH($A11,'BLS CPS T18'!H:H,0))/100</f>
        <v>0.28100000000000003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T18'!C:C,MATCH($A12,'BLS CPS T18'!H:H,0))/100</f>
        <v>0.17800000000000002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T18'!C:C,MATCH($A13,'BLS CPS T18'!H:H,0))/100</f>
        <v>0.30601111111111107</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T18'!C:C,MATCH($A14,'BLS CPS T18'!H:H,0))/100</f>
        <v>0.43200000000000005</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T18'!C:C,MATCH($A15,'BLS CPS T18'!H:H,0))/100</f>
        <v>0.32100000000000001</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T18'!C:C,MATCH($A16,'BLS CPS T18'!H:H,0))/100</f>
        <v>0.22899999999999998</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T18'!C:C,MATCH($A17,'BLS CPS T18'!H:H,0))/100</f>
        <v>0.20614285714285713</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T18'!C:C,MATCH($A18,'BLS CPS T18'!H:H,0))/100</f>
        <v>0.121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T18'!C:C,MATCH($A19,'BLS CPS T18'!H:H,0))/100</f>
        <v>0.26899999999999996</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T18'!C:C,MATCH($A20,'BLS CPS T18'!H:H,0))/100</f>
        <v>0.16550832517140057</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T18'!C:C,MATCH($A21,'BLS CPS T18'!H:H,0))/100</f>
        <v>0.30499999999999999</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T18'!C:C,MATCH($A22,'BLS CPS T18'!H:H,0))/100</f>
        <v>0.28899999999999998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T18'!C:C,MATCH($A23,'BLS CPS T18'!H:H,0))/100</f>
        <v>0.23300000000000001</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T18'!C:C,MATCH($A24,'BLS CPS T18'!H:H,0))/100</f>
        <v>0.26100000000000001</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T18'!C:C,MATCH($A25,'BLS CPS T18'!H:H,0))/100</f>
        <v>0.21438728323699421</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T18'!C:C,MATCH($A26,'BLS CPS T18'!H:H,0))/100</f>
        <v>0.36399999999999999</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T18'!C:C,MATCH($A27,'BLS CPS T18'!H:H,0))/100</f>
        <v>0.19500000000000001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T18'!C:C,MATCH($A28,'BLS CPS T18'!H:H,0))/100</f>
        <v>0.191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T18'!C:C,MATCH($A29,'BLS CPS T18'!H:H,0))/100</f>
        <v>0.17189315726290516</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T18'!C:C,MATCH($A30,'BLS CPS T18'!H:H,0))/100</f>
        <v>0.109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T18'!C:C,MATCH($A31,'BLS CPS T18'!H:H,0))/100</f>
        <v>0.44</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T18'!C:C,MATCH($A32,'BLS CPS T18'!H:H,0))/100</f>
        <v>0.24600000000000002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T18'!C:C,MATCH($A33,'BLS CPS T18'!H:H,0))/100</f>
        <v>0.51800000000000002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T18'!C:C,MATCH($A34,'BLS CPS T18'!H:H,0))/100</f>
        <v>0.41748083941605835</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T18'!C:C,MATCH($A35,'BLS CPS T18'!H:H,0))/100</f>
        <v>0.31064294478527604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T18'!C:C,MATCH($A36,'BLS CPS T18'!H:H,0))/100</f>
        <v>0.51255501618122978</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T18'!C:C,MATCH($A37,'BLS CPS T18'!H:H,0))/100</f>
        <v>0.53400000000000003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T18'!C:C,MATCH($A38,'BLS CPS T18'!H:H,0))/100</f>
        <v>0.5</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T18'!C:C,MATCH($A39,'BLS CPS T18'!H:H,0))/100</f>
        <v>0.41399999999999998</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T18'!C:C,MATCH($A40,'BLS CPS T18'!H:H,0))/100</f>
        <v>0.46399999999999997</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T18'!C:C,MATCH($A41,'BLS CPS T18'!H:H,0))/100</f>
        <v>0.69499999999999995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T18'!C:C,MATCH($A42,'BLS CPS T18'!H:H,0))/100</f>
        <v>0.77800000000000002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T18'!C:C,MATCH($A43,'BLS CPS T18'!H:H,0))/100</f>
        <v>0.45500000000000002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T18'!C:C,MATCH($A44,'BLS CPS T18'!H:H,0))/100</f>
        <v>0.88900000000000001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0.39610493716345646</v>
      </c>
    </row>
    <row r="49" spans="1:2" x14ac:dyDescent="0.2">
      <c r="A49" s="12" t="s">
        <v>94</v>
      </c>
      <c r="B49" s="56">
        <f>('S Curve Equation'!$B$11-(LN(1/((B4/'S Curve Equation'!$B$14)-'S Curve Equation'!$B$13)-1)/'S Curve Equation'!$B$10))/'S Curve Equation'!$B$12</f>
        <v>0.26743140543358124</v>
      </c>
    </row>
    <row r="50" spans="1:2" x14ac:dyDescent="0.2">
      <c r="A50" s="12" t="s">
        <v>93</v>
      </c>
      <c r="B50" s="56">
        <f>('S Curve Equation'!$B$11-(LN(1/((B5/'S Curve Equation'!$B$14)-'S Curve Equation'!$B$13)-1)/'S Curve Equation'!$B$10))/'S Curve Equation'!$B$12</f>
        <v>0.3130119442201767</v>
      </c>
    </row>
    <row r="51" spans="1:2" x14ac:dyDescent="0.2">
      <c r="A51" s="12" t="s">
        <v>28</v>
      </c>
      <c r="B51" s="56">
        <f>('S Curve Equation'!$B$11-(LN(1/((B6/'S Curve Equation'!$B$14)-'S Curve Equation'!$B$13)-1)/'S Curve Equation'!$B$10))/'S Curve Equation'!$B$12</f>
        <v>0.2739528901309165</v>
      </c>
    </row>
    <row r="52" spans="1:2" x14ac:dyDescent="0.2">
      <c r="A52" s="12" t="s">
        <v>29</v>
      </c>
      <c r="B52" s="56">
        <f>('S Curve Equation'!$B$11-(LN(1/((B7/'S Curve Equation'!$B$14)-'S Curve Equation'!$B$13)-1)/'S Curve Equation'!$B$10))/'S Curve Equation'!$B$12</f>
        <v>0.31546027009062771</v>
      </c>
    </row>
    <row r="53" spans="1:2" x14ac:dyDescent="0.2">
      <c r="A53" s="12" t="s">
        <v>30</v>
      </c>
      <c r="B53" s="56">
        <f>('S Curve Equation'!$B$11-(LN(1/((B8/'S Curve Equation'!$B$14)-'S Curve Equation'!$B$13)-1)/'S Curve Equation'!$B$10))/'S Curve Equation'!$B$12</f>
        <v>0.45451917463837255</v>
      </c>
    </row>
    <row r="54" spans="1:2" x14ac:dyDescent="0.2">
      <c r="A54" s="12" t="s">
        <v>31</v>
      </c>
      <c r="B54" s="56">
        <f>('S Curve Equation'!$B$11-(LN(1/((B9/'S Curve Equation'!$B$14)-'S Curve Equation'!$B$13)-1)/'S Curve Equation'!$B$10))/'S Curve Equation'!$B$12</f>
        <v>0.50956883161688582</v>
      </c>
    </row>
    <row r="55" spans="1:2" x14ac:dyDescent="0.2">
      <c r="A55" s="12" t="s">
        <v>32</v>
      </c>
      <c r="B55" s="56">
        <f>('S Curve Equation'!$B$11-(LN(1/((B10/'S Curve Equation'!$B$14)-'S Curve Equation'!$B$13)-1)/'S Curve Equation'!$B$10))/'S Curve Equation'!$B$12</f>
        <v>0.32642849520940032</v>
      </c>
    </row>
    <row r="56" spans="1:2" x14ac:dyDescent="0.2">
      <c r="A56" s="12" t="s">
        <v>33</v>
      </c>
      <c r="B56" s="56">
        <f>('S Curve Equation'!$B$11-(LN(1/((B11/'S Curve Equation'!$B$14)-'S Curve Equation'!$B$13)-1)/'S Curve Equation'!$B$10))/'S Curve Equation'!$B$12</f>
        <v>0.39824326611180372</v>
      </c>
    </row>
    <row r="57" spans="1:2" x14ac:dyDescent="0.2">
      <c r="A57" s="12" t="s">
        <v>34</v>
      </c>
      <c r="B57" s="56">
        <f>('S Curve Equation'!$B$11-(LN(1/((B12/'S Curve Equation'!$B$14)-'S Curve Equation'!$B$13)-1)/'S Curve Equation'!$B$10))/'S Curve Equation'!$B$12</f>
        <v>0.33529655363741084</v>
      </c>
    </row>
    <row r="58" spans="1:2" x14ac:dyDescent="0.2">
      <c r="A58" s="12" t="s">
        <v>92</v>
      </c>
      <c r="B58" s="56">
        <f>('S Curve Equation'!$B$11-(LN(1/((B13/'S Curve Equation'!$B$14)-'S Curve Equation'!$B$13)-1)/'S Curve Equation'!$B$10))/'S Curve Equation'!$B$12</f>
        <v>0.41124004772044259</v>
      </c>
    </row>
    <row r="59" spans="1:2" x14ac:dyDescent="0.2">
      <c r="A59" s="12" t="s">
        <v>89</v>
      </c>
      <c r="B59" s="56">
        <f>('S Curve Equation'!$B$11-(LN(1/((B14/'S Curve Equation'!$B$14)-'S Curve Equation'!$B$13)-1)/'S Curve Equation'!$B$10))/'S Curve Equation'!$B$12</f>
        <v>0.47026568849721573</v>
      </c>
    </row>
    <row r="60" spans="1:2" x14ac:dyDescent="0.2">
      <c r="A60" s="12" t="s">
        <v>35</v>
      </c>
      <c r="B60" s="56">
        <f>('S Curve Equation'!$B$11-(LN(1/((B15/'S Curve Equation'!$B$14)-'S Curve Equation'!$B$13)-1)/'S Curve Equation'!$B$10))/'S Curve Equation'!$B$12</f>
        <v>0.41875650508551426</v>
      </c>
    </row>
    <row r="61" spans="1:2" x14ac:dyDescent="0.2">
      <c r="A61" s="12" t="s">
        <v>98</v>
      </c>
      <c r="B61" s="56">
        <f>('S Curve Equation'!$B$11-(LN(1/((B16/'S Curve Equation'!$B$14)-'S Curve Equation'!$B$13)-1)/'S Curve Equation'!$B$10))/'S Curve Equation'!$B$12</f>
        <v>0.3688287691028781</v>
      </c>
    </row>
    <row r="62" spans="1:2" x14ac:dyDescent="0.2">
      <c r="A62" s="12" t="s">
        <v>97</v>
      </c>
      <c r="B62" s="56">
        <f>('S Curve Equation'!$B$11-(LN(1/((B17/'S Curve Equation'!$B$14)-'S Curve Equation'!$B$13)-1)/'S Curve Equation'!$B$10))/'S Curve Equation'!$B$12</f>
        <v>0.3545195920040749</v>
      </c>
    </row>
    <row r="63" spans="1:2" x14ac:dyDescent="0.2">
      <c r="A63" s="12" t="s">
        <v>101</v>
      </c>
      <c r="B63" s="56">
        <f>('S Curve Equation'!$B$11-(LN(1/((B18/'S Curve Equation'!$B$14)-'S Curve Equation'!$B$13)-1)/'S Curve Equation'!$B$10))/'S Curve Equation'!$B$12</f>
        <v>0.28812082179059029</v>
      </c>
    </row>
    <row r="64" spans="1:2" x14ac:dyDescent="0.2">
      <c r="A64" s="12" t="s">
        <v>104</v>
      </c>
      <c r="B64" s="56">
        <f>('S Curve Equation'!$B$11-(LN(1/((B19/'S Curve Equation'!$B$14)-'S Curve Equation'!$B$13)-1)/'S Curve Equation'!$B$10))/'S Curve Equation'!$B$12</f>
        <v>0.39177332785183344</v>
      </c>
    </row>
    <row r="65" spans="1:2" x14ac:dyDescent="0.2">
      <c r="A65" s="12" t="s">
        <v>36</v>
      </c>
      <c r="B65" s="56">
        <f>('S Curve Equation'!$B$11-(LN(1/((B20/'S Curve Equation'!$B$14)-'S Curve Equation'!$B$13)-1)/'S Curve Equation'!$B$10))/'S Curve Equation'!$B$12</f>
        <v>0.32605521205902399</v>
      </c>
    </row>
    <row r="66" spans="1:2" x14ac:dyDescent="0.2">
      <c r="A66" s="12" t="s">
        <v>37</v>
      </c>
      <c r="B66" s="56">
        <f>('S Curve Equation'!$B$11-(LN(1/((B21/'S Curve Equation'!$B$14)-'S Curve Equation'!$B$13)-1)/'S Curve Equation'!$B$10))/'S Curve Equation'!$B$12</f>
        <v>0.41072616183838095</v>
      </c>
    </row>
    <row r="67" spans="1:2" x14ac:dyDescent="0.2">
      <c r="A67" s="12" t="s">
        <v>38</v>
      </c>
      <c r="B67" s="56">
        <f>('S Curve Equation'!$B$11-(LN(1/((B22/'S Curve Equation'!$B$14)-'S Curve Equation'!$B$13)-1)/'S Curve Equation'!$B$10))/'S Curve Equation'!$B$12</f>
        <v>0.40246806456408146</v>
      </c>
    </row>
    <row r="68" spans="1:2" x14ac:dyDescent="0.2">
      <c r="A68" s="12" t="s">
        <v>39</v>
      </c>
      <c r="B68" s="56">
        <f>('S Curve Equation'!$B$11-(LN(1/((B23/'S Curve Equation'!$B$14)-'S Curve Equation'!$B$13)-1)/'S Curve Equation'!$B$10))/'S Curve Equation'!$B$12</f>
        <v>0.37123321661811137</v>
      </c>
    </row>
    <row r="69" spans="1:2" x14ac:dyDescent="0.2">
      <c r="A69" s="12" t="s">
        <v>40</v>
      </c>
      <c r="B69" s="56">
        <f>('S Curve Equation'!$B$11-(LN(1/((B24/'S Curve Equation'!$B$14)-'S Curve Equation'!$B$13)-1)/'S Curve Equation'!$B$10))/'S Curve Equation'!$B$12</f>
        <v>0.38736403861626434</v>
      </c>
    </row>
    <row r="70" spans="1:2" x14ac:dyDescent="0.2">
      <c r="A70" s="12" t="s">
        <v>41</v>
      </c>
      <c r="B70" s="56">
        <f>('S Curve Equation'!$B$11-(LN(1/((B25/'S Curve Equation'!$B$14)-'S Curve Equation'!$B$13)-1)/'S Curve Equation'!$B$10))/'S Curve Equation'!$B$12</f>
        <v>0.35979942912198826</v>
      </c>
    </row>
    <row r="71" spans="1:2" x14ac:dyDescent="0.2">
      <c r="A71" s="12" t="s">
        <v>42</v>
      </c>
      <c r="B71" s="56">
        <f>('S Curve Equation'!$B$11-(LN(1/((B26/'S Curve Equation'!$B$14)-'S Curve Equation'!$B$13)-1)/'S Curve Equation'!$B$10))/'S Curve Equation'!$B$12</f>
        <v>0.43942685564886569</v>
      </c>
    </row>
    <row r="72" spans="1:2" x14ac:dyDescent="0.2">
      <c r="A72" s="12" t="s">
        <v>105</v>
      </c>
      <c r="B72" s="56">
        <f>('S Curve Equation'!$B$11-(LN(1/((B27/'S Curve Equation'!$B$14)-'S Curve Equation'!$B$13)-1)/'S Curve Equation'!$B$10))/'S Curve Equation'!$B$12</f>
        <v>0.34714551296646062</v>
      </c>
    </row>
    <row r="73" spans="1:2" x14ac:dyDescent="0.2">
      <c r="A73" s="12" t="s">
        <v>106</v>
      </c>
      <c r="B73" s="56">
        <f>('S Curve Equation'!$B$11-(LN(1/((B28/'S Curve Equation'!$B$14)-'S Curve Equation'!$B$13)-1)/'S Curve Equation'!$B$10))/'S Curve Equation'!$B$12</f>
        <v>0.3444261116761495</v>
      </c>
    </row>
    <row r="74" spans="1:2" x14ac:dyDescent="0.2">
      <c r="A74" s="12" t="s">
        <v>107</v>
      </c>
      <c r="B74" s="56">
        <f>('S Curve Equation'!$B$11-(LN(1/((B29/'S Curve Equation'!$B$14)-'S Curve Equation'!$B$13)-1)/'S Curve Equation'!$B$10))/'S Curve Equation'!$B$12</f>
        <v>0.33084033357813009</v>
      </c>
    </row>
    <row r="75" spans="1:2" x14ac:dyDescent="0.2">
      <c r="A75" s="12" t="s">
        <v>43</v>
      </c>
      <c r="B75" s="56">
        <f>('S Curve Equation'!$B$11-(LN(1/((B30/'S Curve Equation'!$B$14)-'S Curve Equation'!$B$13)-1)/'S Curve Equation'!$B$10))/'S Curve Equation'!$B$12</f>
        <v>0.27606271552445638</v>
      </c>
    </row>
    <row r="76" spans="1:2" x14ac:dyDescent="0.2">
      <c r="A76" s="12" t="s">
        <v>44</v>
      </c>
      <c r="B76" s="56">
        <f>('S Curve Equation'!$B$11-(LN(1/((B31/'S Curve Equation'!$B$14)-'S Curve Equation'!$B$13)-1)/'S Curve Equation'!$B$10))/'S Curve Equation'!$B$12</f>
        <v>0.47379855804268317</v>
      </c>
    </row>
    <row r="77" spans="1:2" x14ac:dyDescent="0.2">
      <c r="A77" s="12" t="s">
        <v>45</v>
      </c>
      <c r="B77" s="56">
        <f>('S Curve Equation'!$B$11-(LN(1/((B32/'S Curve Equation'!$B$14)-'S Curve Equation'!$B$13)-1)/'S Curve Equation'!$B$10))/'S Curve Equation'!$B$12</f>
        <v>0.37886710800982398</v>
      </c>
    </row>
    <row r="78" spans="1:2" x14ac:dyDescent="0.2">
      <c r="A78" s="12" t="s">
        <v>46</v>
      </c>
      <c r="B78" s="56">
        <f>('S Curve Equation'!$B$11-(LN(1/((B33/'S Curve Equation'!$B$14)-'S Curve Equation'!$B$13)-1)/'S Curve Equation'!$B$10))/'S Curve Equation'!$B$12</f>
        <v>0.50782744446915484</v>
      </c>
    </row>
    <row r="79" spans="1:2" x14ac:dyDescent="0.2">
      <c r="A79" s="12" t="s">
        <v>47</v>
      </c>
      <c r="B79" s="56">
        <f>('S Curve Equation'!$B$11-(LN(1/((B34/'S Curve Equation'!$B$14)-'S Curve Equation'!$B$13)-1)/'S Curve Equation'!$B$10))/'S Curve Equation'!$B$12</f>
        <v>0.4638142416777139</v>
      </c>
    </row>
    <row r="80" spans="1:2" x14ac:dyDescent="0.2">
      <c r="A80" s="12" t="s">
        <v>48</v>
      </c>
      <c r="B80" s="56">
        <f>('S Curve Equation'!$B$11-(LN(1/((B35/'S Curve Equation'!$B$14)-'S Curve Equation'!$B$13)-1)/'S Curve Equation'!$B$10))/'S Curve Equation'!$B$12</f>
        <v>0.41358273577250571</v>
      </c>
    </row>
    <row r="81" spans="1:32" x14ac:dyDescent="0.2">
      <c r="A81" s="12" t="s">
        <v>49</v>
      </c>
      <c r="B81" s="56">
        <f>('S Curve Equation'!$B$11-(LN(1/((B36/'S Curve Equation'!$B$14)-'S Curve Equation'!$B$13)-1)/'S Curve Equation'!$B$10))/'S Curve Equation'!$B$12</f>
        <v>0.50545849028437129</v>
      </c>
    </row>
    <row r="82" spans="1:32" x14ac:dyDescent="0.2">
      <c r="A82" s="12" t="s">
        <v>50</v>
      </c>
      <c r="B82" s="56">
        <f>('S Curve Equation'!$B$11-(LN(1/((B37/'S Curve Equation'!$B$14)-'S Curve Equation'!$B$13)-1)/'S Curve Equation'!$B$10))/'S Curve Equation'!$B$12</f>
        <v>0.51480090864995287</v>
      </c>
    </row>
    <row r="83" spans="1:32" x14ac:dyDescent="0.2">
      <c r="A83" s="12" t="s">
        <v>51</v>
      </c>
      <c r="B83" s="56">
        <f>('S Curve Equation'!$B$11-(LN(1/((B38/'S Curve Equation'!$B$14)-'S Curve Equation'!$B$13)-1)/'S Curve Equation'!$B$10))/'S Curve Equation'!$B$12</f>
        <v>0.5</v>
      </c>
    </row>
    <row r="84" spans="1:32" x14ac:dyDescent="0.2">
      <c r="A84" s="12" t="s">
        <v>52</v>
      </c>
      <c r="B84" s="56">
        <f>('S Curve Equation'!$B$11-(LN(1/((B39/'S Curve Equation'!$B$14)-'S Curve Equation'!$B$13)-1)/'S Curve Equation'!$B$10))/'S Curve Equation'!$B$12</f>
        <v>0.46225894098351783</v>
      </c>
    </row>
    <row r="85" spans="1:32" x14ac:dyDescent="0.2">
      <c r="A85" s="12" t="s">
        <v>53</v>
      </c>
      <c r="B85" s="56">
        <f>('S Curve Equation'!$B$11-(LN(1/((B40/'S Curve Equation'!$B$14)-'S Curve Equation'!$B$13)-1)/'S Curve Equation'!$B$10))/'S Curve Equation'!$B$12</f>
        <v>0.48432563978201948</v>
      </c>
    </row>
    <row r="86" spans="1:32" x14ac:dyDescent="0.2">
      <c r="A86" s="12" t="s">
        <v>54</v>
      </c>
      <c r="B86" s="56">
        <f>('S Curve Equation'!$B$11-(LN(1/((B41/'S Curve Equation'!$B$14)-'S Curve Equation'!$B$13)-1)/'S Curve Equation'!$B$10))/'S Curve Equation'!$B$12</f>
        <v>0.58927383816161893</v>
      </c>
    </row>
    <row r="87" spans="1:32" x14ac:dyDescent="0.2">
      <c r="A87" s="12" t="s">
        <v>55</v>
      </c>
      <c r="B87" s="56">
        <f>('S Curve Equation'!$B$11-(LN(1/((B42/'S Curve Equation'!$B$14)-'S Curve Equation'!$B$13)-1)/'S Curve Equation'!$B$10))/'S Curve Equation'!$B$12</f>
        <v>0.63544680439051415</v>
      </c>
    </row>
    <row r="88" spans="1:32" x14ac:dyDescent="0.2">
      <c r="A88" s="12" t="s">
        <v>56</v>
      </c>
      <c r="B88" s="56">
        <f>('S Curve Equation'!$B$11-(LN(1/((B43/'S Curve Equation'!$B$14)-'S Curve Equation'!$B$13)-1)/'S Curve Equation'!$B$10))/'S Curve Equation'!$B$12</f>
        <v>0.48038872367252194</v>
      </c>
    </row>
    <row r="89" spans="1:32" x14ac:dyDescent="0.2">
      <c r="A89" s="12" t="s">
        <v>57</v>
      </c>
      <c r="B89" s="56">
        <f>('S Curve Equation'!$B$11-(LN(1/((B44/'S Curve Equation'!$B$14)-'S Curve Equation'!$B$13)-1)/'S Curve Equation'!$B$10))/'S Curve Equation'!$B$12</f>
        <v>0.72185766163601084</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0.39610493716345646</v>
      </c>
      <c r="C93">
        <f>IF('LF Projected Ratios'!D$34&gt;=0,$B93+(1-$B93)*'LF Projected Ratios'!D$34,$B93*(1+'LF Projected Ratios'!D$34))</f>
        <v>0.3967837264403124</v>
      </c>
      <c r="D93">
        <f>IF('LF Projected Ratios'!E$34&gt;=0,$B93+(1-$B93)*'LF Projected Ratios'!E$34,$B93*(1+'LF Projected Ratios'!E$34))</f>
        <v>0.39749365402242731</v>
      </c>
      <c r="E93">
        <f>IF('LF Projected Ratios'!F$34&gt;=0,$B93+(1-$B93)*'LF Projected Ratios'!F$34,$B93*(1+'LF Projected Ratios'!F$34))</f>
        <v>0.39818586413646828</v>
      </c>
      <c r="F93">
        <f>IF('LF Projected Ratios'!G$34&gt;=0,$B93+(1-$B93)*'LF Projected Ratios'!G$34,$B93*(1+'LF Projected Ratios'!G$34))</f>
        <v>0.39886561661259046</v>
      </c>
      <c r="G93">
        <f>IF('LF Projected Ratios'!H$34&gt;=0,$B93+(1-$B93)*'LF Projected Ratios'!H$34,$B93*(1+'LF Projected Ratios'!H$34))</f>
        <v>0.39956769896492156</v>
      </c>
      <c r="H93">
        <f>IF('LF Projected Ratios'!I$34&gt;=0,$B93+(1-$B93)*'LF Projected Ratios'!I$34,$B93*(1+'LF Projected Ratios'!I$34))</f>
        <v>0.40029771073178738</v>
      </c>
      <c r="I93">
        <f>IF('LF Projected Ratios'!J$34&gt;=0,$B93+(1-$B93)*'LF Projected Ratios'!J$34,$B93*(1+'LF Projected Ratios'!J$34))</f>
        <v>0.40106833530868619</v>
      </c>
      <c r="J93">
        <f>IF('LF Projected Ratios'!K$34&gt;=0,$B93+(1-$B93)*'LF Projected Ratios'!K$34,$B93*(1+'LF Projected Ratios'!K$34))</f>
        <v>0.40187257554506151</v>
      </c>
      <c r="K93">
        <f>IF('LF Projected Ratios'!L$34&gt;=0,$B93+(1-$B93)*'LF Projected Ratios'!L$34,$B93*(1+'LF Projected Ratios'!L$34))</f>
        <v>0.40265510618743522</v>
      </c>
      <c r="L93">
        <f>IF('LF Projected Ratios'!M$34&gt;=0,$B93+(1-$B93)*'LF Projected Ratios'!M$34,$B93*(1+'LF Projected Ratios'!M$34))</f>
        <v>0.40316298371650483</v>
      </c>
      <c r="M93">
        <f>IF('LF Projected Ratios'!N$34&gt;=0,$B93+(1-$B93)*'LF Projected Ratios'!N$34,$B93*(1+'LF Projected Ratios'!N$34))</f>
        <v>0.40383862186206593</v>
      </c>
      <c r="N93">
        <f>IF('LF Projected Ratios'!O$34&gt;=0,$B93+(1-$B93)*'LF Projected Ratios'!O$34,$B93*(1+'LF Projected Ratios'!O$34))</f>
        <v>0.40450806893331381</v>
      </c>
      <c r="O93">
        <f>IF('LF Projected Ratios'!P$34&gt;=0,$B93+(1-$B93)*'LF Projected Ratios'!P$34,$B93*(1+'LF Projected Ratios'!P$34))</f>
        <v>0.40517140963814435</v>
      </c>
      <c r="P93">
        <f>IF('LF Projected Ratios'!Q$34&gt;=0,$B93+(1-$B93)*'LF Projected Ratios'!Q$34,$B93*(1+'LF Projected Ratios'!Q$34))</f>
        <v>0.40582872714614038</v>
      </c>
      <c r="Q93">
        <f>IF('LF Projected Ratios'!R$34&gt;=0,$B93+(1-$B93)*'LF Projected Ratios'!R$34,$B93*(1+'LF Projected Ratios'!R$34))</f>
        <v>0.40648010312333677</v>
      </c>
      <c r="R93">
        <f>IF('LF Projected Ratios'!S$34&gt;=0,$B93+(1-$B93)*'LF Projected Ratios'!S$34,$B93*(1+'LF Projected Ratios'!S$34))</f>
        <v>0.4071256177660425</v>
      </c>
      <c r="S93">
        <f>IF('LF Projected Ratios'!T$34&gt;=0,$B93+(1-$B93)*'LF Projected Ratios'!T$34,$B93*(1+'LF Projected Ratios'!T$34))</f>
        <v>0.40776534983375573</v>
      </c>
      <c r="T93">
        <f>IF('LF Projected Ratios'!U$34&gt;=0,$B93+(1-$B93)*'LF Projected Ratios'!U$34,$B93*(1+'LF Projected Ratios'!U$34))</f>
        <v>0.40839937668119841</v>
      </c>
      <c r="U93">
        <f>IF('LF Projected Ratios'!V$34&gt;=0,$B93+(1-$B93)*'LF Projected Ratios'!V$34,$B93*(1+'LF Projected Ratios'!V$34))</f>
        <v>0.40902777428949683</v>
      </c>
      <c r="V93">
        <f>IF('LF Projected Ratios'!W$34&gt;=0,$B93+(1-$B93)*'LF Projected Ratios'!W$34,$B93*(1+'LF Projected Ratios'!W$34))</f>
        <v>0.4096506172965349</v>
      </c>
      <c r="W93">
        <f>IF('LF Projected Ratios'!X$34&gt;=0,$B93+(1-$B93)*'LF Projected Ratios'!X$34,$B93*(1+'LF Projected Ratios'!X$34))</f>
        <v>0.41026797902650991</v>
      </c>
      <c r="X93">
        <f>IF('LF Projected Ratios'!Y$34&gt;=0,$B93+(1-$B93)*'LF Projected Ratios'!Y$34,$B93*(1+'LF Projected Ratios'!Y$34))</f>
        <v>0.410879931518704</v>
      </c>
      <c r="Y93">
        <f>IF('LF Projected Ratios'!Z$34&gt;=0,$B93+(1-$B93)*'LF Projected Ratios'!Z$34,$B93*(1+'LF Projected Ratios'!Z$34))</f>
        <v>0.41148654555551067</v>
      </c>
      <c r="Z93">
        <f>IF('LF Projected Ratios'!AA$34&gt;=0,$B93+(1-$B93)*'LF Projected Ratios'!AA$34,$B93*(1+'LF Projected Ratios'!AA$34))</f>
        <v>0.41208789068972579</v>
      </c>
      <c r="AA93">
        <f>IF('LF Projected Ratios'!AB$34&gt;=0,$B93+(1-$B93)*'LF Projected Ratios'!AB$34,$B93*(1+'LF Projected Ratios'!AB$34))</f>
        <v>0.41268403527113107</v>
      </c>
      <c r="AB93">
        <f>IF('LF Projected Ratios'!AC$34&gt;=0,$B93+(1-$B93)*'LF Projected Ratios'!AC$34,$B93*(1+'LF Projected Ratios'!AC$34))</f>
        <v>0.41327504647239549</v>
      </c>
      <c r="AC93">
        <f>IF('LF Projected Ratios'!AD$34&gt;=0,$B93+(1-$B93)*'LF Projected Ratios'!AD$34,$B93*(1+'LF Projected Ratios'!AD$34))</f>
        <v>0.41386099031430162</v>
      </c>
      <c r="AD93">
        <f>IF('LF Projected Ratios'!AE$34&gt;=0,$B93+(1-$B93)*'LF Projected Ratios'!AE$34,$B93*(1+'LF Projected Ratios'!AE$34))</f>
        <v>0.41444193169033661</v>
      </c>
      <c r="AE93">
        <f>IF('LF Projected Ratios'!AF$34&gt;=0,$B93+(1-$B93)*'LF Projected Ratios'!AF$34,$B93*(1+'LF Projected Ratios'!AF$34))</f>
        <v>0.41501793439064572</v>
      </c>
      <c r="AF93">
        <f>IF('LF Projected Ratios'!AG$34&gt;=0,$B93+(1-$B93)*'LF Projected Ratios'!AG$34,$B93*(1+'LF Projected Ratios'!AG$34))</f>
        <v>0.4155890611253843</v>
      </c>
    </row>
    <row r="94" spans="1:32" x14ac:dyDescent="0.2">
      <c r="A94" s="12" t="s">
        <v>94</v>
      </c>
      <c r="B94" s="56">
        <f t="shared" ref="B94:B134" si="0">B49</f>
        <v>0.26743140543358124</v>
      </c>
      <c r="C94">
        <f>IF('LF Projected Ratios'!D$34&gt;=0,$B94+(1-$B94)*'LF Projected Ratios'!D$34,$B94*(1+'LF Projected Ratios'!D$34))</f>
        <v>0.26825482615210383</v>
      </c>
      <c r="D94">
        <f>IF('LF Projected Ratios'!E$34&gt;=0,$B94+(1-$B94)*'LF Projected Ratios'!E$34,$B94*(1+'LF Projected Ratios'!E$34))</f>
        <v>0.26911601989763806</v>
      </c>
      <c r="E94">
        <f>IF('LF Projected Ratios'!F$34&gt;=0,$B94+(1-$B94)*'LF Projected Ratios'!F$34,$B94*(1+'LF Projected Ratios'!F$34))</f>
        <v>0.26995572106692034</v>
      </c>
      <c r="F94">
        <f>IF('LF Projected Ratios'!G$34&gt;=0,$B94+(1-$B94)*'LF Projected Ratios'!G$34,$B94*(1+'LF Projected Ratios'!G$34))</f>
        <v>0.2707803102161459</v>
      </c>
      <c r="G94">
        <f>IF('LF Projected Ratios'!H$34&gt;=0,$B94+(1-$B94)*'LF Projected Ratios'!H$34,$B94*(1+'LF Projected Ratios'!H$34))</f>
        <v>0.27163198712786174</v>
      </c>
      <c r="H94">
        <f>IF('LF Projected Ratios'!I$34&gt;=0,$B94+(1-$B94)*'LF Projected Ratios'!I$34,$B94*(1+'LF Projected Ratios'!I$34))</f>
        <v>0.27251754444895976</v>
      </c>
      <c r="I94">
        <f>IF('LF Projected Ratios'!J$34&gt;=0,$B94+(1-$B94)*'LF Projected Ratios'!J$34,$B94*(1+'LF Projected Ratios'!J$34))</f>
        <v>0.27345236805984574</v>
      </c>
      <c r="J94">
        <f>IF('LF Projected Ratios'!K$34&gt;=0,$B94+(1-$B94)*'LF Projected Ratios'!K$34,$B94*(1+'LF Projected Ratios'!K$34))</f>
        <v>0.27442796990843171</v>
      </c>
      <c r="K94">
        <f>IF('LF Projected Ratios'!L$34&gt;=0,$B94+(1-$B94)*'LF Projected Ratios'!L$34,$B94*(1+'LF Projected Ratios'!L$34))</f>
        <v>0.27537723644191886</v>
      </c>
      <c r="L94">
        <f>IF('LF Projected Ratios'!M$34&gt;=0,$B94+(1-$B94)*'LF Projected Ratios'!M$34,$B94*(1+'LF Projected Ratios'!M$34))</f>
        <v>0.27599332879070348</v>
      </c>
      <c r="M94">
        <f>IF('LF Projected Ratios'!N$34&gt;=0,$B94+(1-$B94)*'LF Projected Ratios'!N$34,$B94*(1+'LF Projected Ratios'!N$34))</f>
        <v>0.27681292695798165</v>
      </c>
      <c r="N94">
        <f>IF('LF Projected Ratios'!O$34&gt;=0,$B94+(1-$B94)*'LF Projected Ratios'!O$34,$B94*(1+'LF Projected Ratios'!O$34))</f>
        <v>0.27762501490223002</v>
      </c>
      <c r="O94">
        <f>IF('LF Projected Ratios'!P$34&gt;=0,$B94+(1-$B94)*'LF Projected Ratios'!P$34,$B94*(1+'LF Projected Ratios'!P$34))</f>
        <v>0.27842969538028173</v>
      </c>
      <c r="P94">
        <f>IF('LF Projected Ratios'!Q$34&gt;=0,$B94+(1-$B94)*'LF Projected Ratios'!Q$34,$B94*(1+'LF Projected Ratios'!Q$34))</f>
        <v>0.27922706928288454</v>
      </c>
      <c r="Q94">
        <f>IF('LF Projected Ratios'!R$34&gt;=0,$B94+(1-$B94)*'LF Projected Ratios'!R$34,$B94*(1+'LF Projected Ratios'!R$34))</f>
        <v>0.28001723567687314</v>
      </c>
      <c r="R94">
        <f>IF('LF Projected Ratios'!S$34&gt;=0,$B94+(1-$B94)*'LF Projected Ratios'!S$34,$B94*(1+'LF Projected Ratios'!S$34))</f>
        <v>0.28080029184619804</v>
      </c>
      <c r="S94">
        <f>IF('LF Projected Ratios'!T$34&gt;=0,$B94+(1-$B94)*'LF Projected Ratios'!T$34,$B94*(1+'LF Projected Ratios'!T$34))</f>
        <v>0.28157633333185367</v>
      </c>
      <c r="T94">
        <f>IF('LF Projected Ratios'!U$34&gt;=0,$B94+(1-$B94)*'LF Projected Ratios'!U$34,$B94*(1+'LF Projected Ratios'!U$34))</f>
        <v>0.28234545397073885</v>
      </c>
      <c r="U94">
        <f>IF('LF Projected Ratios'!V$34&gt;=0,$B94+(1-$B94)*'LF Projected Ratios'!V$34,$B94*(1+'LF Projected Ratios'!V$34))</f>
        <v>0.2831077459334812</v>
      </c>
      <c r="V94">
        <f>IF('LF Projected Ratios'!W$34&gt;=0,$B94+(1-$B94)*'LF Projected Ratios'!W$34,$B94*(1+'LF Projected Ratios'!W$34))</f>
        <v>0.28386329976125757</v>
      </c>
      <c r="W94">
        <f>IF('LF Projected Ratios'!X$34&gt;=0,$B94+(1-$B94)*'LF Projected Ratios'!X$34,$B94*(1+'LF Projected Ratios'!X$34))</f>
        <v>0.28461220440164758</v>
      </c>
      <c r="X94">
        <f>IF('LF Projected Ratios'!Y$34&gt;=0,$B94+(1-$B94)*'LF Projected Ratios'!Y$34,$B94*(1+'LF Projected Ratios'!Y$34))</f>
        <v>0.28535454724353526</v>
      </c>
      <c r="Y94">
        <f>IF('LF Projected Ratios'!Z$34&gt;=0,$B94+(1-$B94)*'LF Projected Ratios'!Z$34,$B94*(1+'LF Projected Ratios'!Z$34))</f>
        <v>0.28609041415110753</v>
      </c>
      <c r="Z94">
        <f>IF('LF Projected Ratios'!AA$34&gt;=0,$B94+(1-$B94)*'LF Projected Ratios'!AA$34,$B94*(1+'LF Projected Ratios'!AA$34))</f>
        <v>0.28681988949696013</v>
      </c>
      <c r="AA94">
        <f>IF('LF Projected Ratios'!AB$34&gt;=0,$B94+(1-$B94)*'LF Projected Ratios'!AB$34,$B94*(1+'LF Projected Ratios'!AB$34))</f>
        <v>0.28754305619434489</v>
      </c>
      <c r="AB94">
        <f>IF('LF Projected Ratios'!AC$34&gt;=0,$B94+(1-$B94)*'LF Projected Ratios'!AC$34,$B94*(1+'LF Projected Ratios'!AC$34))</f>
        <v>0.28825999572859051</v>
      </c>
      <c r="AC94">
        <f>IF('LF Projected Ratios'!AD$34&gt;=0,$B94+(1-$B94)*'LF Projected Ratios'!AD$34,$B94*(1+'LF Projected Ratios'!AD$34))</f>
        <v>0.28897078818770394</v>
      </c>
      <c r="AD94">
        <f>IF('LF Projected Ratios'!AE$34&gt;=0,$B94+(1-$B94)*'LF Projected Ratios'!AE$34,$B94*(1+'LF Projected Ratios'!AE$34))</f>
        <v>0.28967551229220057</v>
      </c>
      <c r="AE94">
        <f>IF('LF Projected Ratios'!AF$34&gt;=0,$B94+(1-$B94)*'LF Projected Ratios'!AF$34,$B94*(1+'LF Projected Ratios'!AF$34))</f>
        <v>0.29037424542416213</v>
      </c>
      <c r="AF94">
        <f>IF('LF Projected Ratios'!AG$34&gt;=0,$B94+(1-$B94)*'LF Projected Ratios'!AG$34,$B94*(1+'LF Projected Ratios'!AG$34))</f>
        <v>0.29106706365556401</v>
      </c>
    </row>
    <row r="95" spans="1:32" x14ac:dyDescent="0.2">
      <c r="A95" s="12" t="s">
        <v>93</v>
      </c>
      <c r="B95" s="56">
        <f t="shared" si="0"/>
        <v>0.3130119442201767</v>
      </c>
      <c r="C95">
        <f>IF('LF Projected Ratios'!D$34&gt;=0,$B95+(1-$B95)*'LF Projected Ratios'!D$34,$B95*(1+'LF Projected Ratios'!D$34))</f>
        <v>0.31378413156577462</v>
      </c>
      <c r="D95">
        <f>IF('LF Projected Ratios'!E$34&gt;=0,$B95+(1-$B95)*'LF Projected Ratios'!E$34,$B95*(1+'LF Projected Ratios'!E$34))</f>
        <v>0.31459174169441312</v>
      </c>
      <c r="E95">
        <f>IF('LF Projected Ratios'!F$34&gt;=0,$B95+(1-$B95)*'LF Projected Ratios'!F$34,$B95*(1+'LF Projected Ratios'!F$34))</f>
        <v>0.31537919651843915</v>
      </c>
      <c r="F95">
        <f>IF('LF Projected Ratios'!G$34&gt;=0,$B95+(1-$B95)*'LF Projected Ratios'!G$34,$B95*(1+'LF Projected Ratios'!G$34))</f>
        <v>0.31615247959478898</v>
      </c>
      <c r="G95">
        <f>IF('LF Projected Ratios'!H$34&gt;=0,$B95+(1-$B95)*'LF Projected Ratios'!H$34,$B95*(1+'LF Projected Ratios'!H$34))</f>
        <v>0.31695116502857901</v>
      </c>
      <c r="H95">
        <f>IF('LF Projected Ratios'!I$34&gt;=0,$B95+(1-$B95)*'LF Projected Ratios'!I$34,$B95*(1+'LF Projected Ratios'!I$34))</f>
        <v>0.3177816228270911</v>
      </c>
      <c r="I95">
        <f>IF('LF Projected Ratios'!J$34&gt;=0,$B95+(1-$B95)*'LF Projected Ratios'!J$34,$B95*(1+'LF Projected Ratios'!J$34))</f>
        <v>0.3186582815587144</v>
      </c>
      <c r="J95">
        <f>IF('LF Projected Ratios'!K$34&gt;=0,$B95+(1-$B95)*'LF Projected Ratios'!K$34,$B95*(1+'LF Projected Ratios'!K$34))</f>
        <v>0.3195731812993618</v>
      </c>
      <c r="K95">
        <f>IF('LF Projected Ratios'!L$34&gt;=0,$B95+(1-$B95)*'LF Projected Ratios'!L$34,$B95*(1+'LF Projected Ratios'!L$34))</f>
        <v>0.32046338431255972</v>
      </c>
      <c r="L95">
        <f>IF('LF Projected Ratios'!M$34&gt;=0,$B95+(1-$B95)*'LF Projected Ratios'!M$34,$B95*(1+'LF Projected Ratios'!M$34))</f>
        <v>0.32104114329378231</v>
      </c>
      <c r="M95">
        <f>IF('LF Projected Ratios'!N$34&gt;=0,$B95+(1-$B95)*'LF Projected Ratios'!N$34,$B95*(1+'LF Projected Ratios'!N$34))</f>
        <v>0.32180974592790479</v>
      </c>
      <c r="N95">
        <f>IF('LF Projected Ratios'!O$34&gt;=0,$B95+(1-$B95)*'LF Projected Ratios'!O$34,$B95*(1+'LF Projected Ratios'!O$34))</f>
        <v>0.32257130562631314</v>
      </c>
      <c r="O95">
        <f>IF('LF Projected Ratios'!P$34&gt;=0,$B95+(1-$B95)*'LF Projected Ratios'!P$34,$B95*(1+'LF Projected Ratios'!P$34))</f>
        <v>0.32332591875229338</v>
      </c>
      <c r="P95">
        <f>IF('LF Projected Ratios'!Q$34&gt;=0,$B95+(1-$B95)*'LF Projected Ratios'!Q$34,$B95*(1+'LF Projected Ratios'!Q$34))</f>
        <v>0.32407367991915431</v>
      </c>
      <c r="Q95">
        <f>IF('LF Projected Ratios'!R$34&gt;=0,$B95+(1-$B95)*'LF Projected Ratios'!R$34,$B95*(1+'LF Projected Ratios'!R$34))</f>
        <v>0.32481468202977593</v>
      </c>
      <c r="R95">
        <f>IF('LF Projected Ratios'!S$34&gt;=0,$B95+(1-$B95)*'LF Projected Ratios'!S$34,$B95*(1+'LF Projected Ratios'!S$34))</f>
        <v>0.32554901631508509</v>
      </c>
      <c r="S95">
        <f>IF('LF Projected Ratios'!T$34&gt;=0,$B95+(1-$B95)*'LF Projected Ratios'!T$34,$B95*(1+'LF Projected Ratios'!T$34))</f>
        <v>0.32627677237149999</v>
      </c>
      <c r="T95">
        <f>IF('LF Projected Ratios'!U$34&gt;=0,$B95+(1-$B95)*'LF Projected Ratios'!U$34,$B95*(1+'LF Projected Ratios'!U$34))</f>
        <v>0.326998038197372</v>
      </c>
      <c r="U95">
        <f>IF('LF Projected Ratios'!V$34&gt;=0,$B95+(1-$B95)*'LF Projected Ratios'!V$34,$B95*(1+'LF Projected Ratios'!V$34))</f>
        <v>0.32771290022845717</v>
      </c>
      <c r="V95">
        <f>IF('LF Projected Ratios'!W$34&gt;=0,$B95+(1-$B95)*'LF Projected Ratios'!W$34,$B95*(1+'LF Projected Ratios'!W$34))</f>
        <v>0.32842144337244539</v>
      </c>
      <c r="W95">
        <f>IF('LF Projected Ratios'!X$34&gt;=0,$B95+(1-$B95)*'LF Projected Ratios'!X$34,$B95*(1+'LF Projected Ratios'!X$34))</f>
        <v>0.32912375104258307</v>
      </c>
      <c r="X95">
        <f>IF('LF Projected Ratios'!Y$34&gt;=0,$B95+(1-$B95)*'LF Projected Ratios'!Y$34,$B95*(1+'LF Projected Ratios'!Y$34))</f>
        <v>0.32981990519040366</v>
      </c>
      <c r="Y95">
        <f>IF('LF Projected Ratios'!Z$34&gt;=0,$B95+(1-$B95)*'LF Projected Ratios'!Z$34,$B95*(1+'LF Projected Ratios'!Z$34))</f>
        <v>0.33050998633761008</v>
      </c>
      <c r="Z95">
        <f>IF('LF Projected Ratios'!AA$34&gt;=0,$B95+(1-$B95)*'LF Projected Ratios'!AA$34,$B95*(1+'LF Projected Ratios'!AA$34))</f>
        <v>0.33119407360712122</v>
      </c>
      <c r="AA95">
        <f>IF('LF Projected Ratios'!AB$34&gt;=0,$B95+(1-$B95)*'LF Projected Ratios'!AB$34,$B95*(1+'LF Projected Ratios'!AB$34))</f>
        <v>0.33187224475331284</v>
      </c>
      <c r="AB95">
        <f>IF('LF Projected Ratios'!AC$34&gt;=0,$B95+(1-$B95)*'LF Projected Ratios'!AC$34,$B95*(1+'LF Projected Ratios'!AC$34))</f>
        <v>0.33254457619148298</v>
      </c>
      <c r="AC95">
        <f>IF('LF Projected Ratios'!AD$34&gt;=0,$B95+(1-$B95)*'LF Projected Ratios'!AD$34,$B95*(1+'LF Projected Ratios'!AD$34))</f>
        <v>0.33321114302654947</v>
      </c>
      <c r="AD95">
        <f>IF('LF Projected Ratios'!AE$34&gt;=0,$B95+(1-$B95)*'LF Projected Ratios'!AE$34,$B95*(1+'LF Projected Ratios'!AE$34))</f>
        <v>0.33387201908102443</v>
      </c>
      <c r="AE95">
        <f>IF('LF Projected Ratios'!AF$34&gt;=0,$B95+(1-$B95)*'LF Projected Ratios'!AF$34,$B95*(1+'LF Projected Ratios'!AF$34))</f>
        <v>0.33452727692226364</v>
      </c>
      <c r="AF95">
        <f>IF('LF Projected Ratios'!AG$34&gt;=0,$B95+(1-$B95)*'LF Projected Ratios'!AG$34,$B95*(1+'LF Projected Ratios'!AG$34))</f>
        <v>0.33517698788903161</v>
      </c>
    </row>
    <row r="96" spans="1:32" x14ac:dyDescent="0.2">
      <c r="A96" s="12" t="s">
        <v>28</v>
      </c>
      <c r="B96" s="56">
        <f t="shared" si="0"/>
        <v>0.2739528901309165</v>
      </c>
      <c r="C96">
        <f>IF('LF Projected Ratios'!D$34&gt;=0,$B96+(1-$B96)*'LF Projected Ratios'!D$34,$B96*(1+'LF Projected Ratios'!D$34))</f>
        <v>0.27476898057940685</v>
      </c>
      <c r="D96">
        <f>IF('LF Projected Ratios'!E$34&gt;=0,$B96+(1-$B96)*'LF Projected Ratios'!E$34,$B96*(1+'LF Projected Ratios'!E$34))</f>
        <v>0.27562250779122044</v>
      </c>
      <c r="E96">
        <f>IF('LF Projected Ratios'!F$34&gt;=0,$B96+(1-$B96)*'LF Projected Ratios'!F$34,$B96*(1+'LF Projected Ratios'!F$34))</f>
        <v>0.27645473375836271</v>
      </c>
      <c r="F96">
        <f>IF('LF Projected Ratios'!G$34&gt;=0,$B96+(1-$B96)*'LF Projected Ratios'!G$34,$B96*(1+'LF Projected Ratios'!G$34))</f>
        <v>0.27727198223593214</v>
      </c>
      <c r="G96">
        <f>IF('LF Projected Ratios'!H$34&gt;=0,$B96+(1-$B96)*'LF Projected Ratios'!H$34,$B96*(1+'LF Projected Ratios'!H$34))</f>
        <v>0.27811607733484844</v>
      </c>
      <c r="H96">
        <f>IF('LF Projected Ratios'!I$34&gt;=0,$B96+(1-$B96)*'LF Projected Ratios'!I$34,$B96*(1+'LF Projected Ratios'!I$34))</f>
        <v>0.2789937512323859</v>
      </c>
      <c r="I96">
        <f>IF('LF Projected Ratios'!J$34&gt;=0,$B96+(1-$B96)*'LF Projected Ratios'!J$34,$B96*(1+'LF Projected Ratios'!J$34))</f>
        <v>0.27992025284050204</v>
      </c>
      <c r="J96">
        <f>IF('LF Projected Ratios'!K$34&gt;=0,$B96+(1-$B96)*'LF Projected Ratios'!K$34,$B96*(1+'LF Projected Ratios'!K$34))</f>
        <v>0.2808871696695916</v>
      </c>
      <c r="K96">
        <f>IF('LF Projected Ratios'!L$34&gt;=0,$B96+(1-$B96)*'LF Projected Ratios'!L$34,$B96*(1+'LF Projected Ratios'!L$34))</f>
        <v>0.28182798562627576</v>
      </c>
      <c r="L96">
        <f>IF('LF Projected Ratios'!M$34&gt;=0,$B96+(1-$B96)*'LF Projected Ratios'!M$34,$B96*(1+'LF Projected Ratios'!M$34))</f>
        <v>0.28243859338719446</v>
      </c>
      <c r="M96">
        <f>IF('LF Projected Ratios'!N$34&gt;=0,$B96+(1-$B96)*'LF Projected Ratios'!N$34,$B96*(1+'LF Projected Ratios'!N$34))</f>
        <v>0.28325089531362152</v>
      </c>
      <c r="N96">
        <f>IF('LF Projected Ratios'!O$34&gt;=0,$B96+(1-$B96)*'LF Projected Ratios'!O$34,$B96*(1+'LF Projected Ratios'!O$34))</f>
        <v>0.28405575387465504</v>
      </c>
      <c r="O96">
        <f>IF('LF Projected Ratios'!P$34&gt;=0,$B96+(1-$B96)*'LF Projected Ratios'!P$34,$B96*(1+'LF Projected Ratios'!P$34))</f>
        <v>0.28485327091236445</v>
      </c>
      <c r="P96">
        <f>IF('LF Projected Ratios'!Q$34&gt;=0,$B96+(1-$B96)*'LF Projected Ratios'!Q$34,$B96*(1+'LF Projected Ratios'!Q$34))</f>
        <v>0.28564354641934603</v>
      </c>
      <c r="Q96">
        <f>IF('LF Projected Ratios'!R$34&gt;=0,$B96+(1-$B96)*'LF Projected Ratios'!R$34,$B96*(1+'LF Projected Ratios'!R$34))</f>
        <v>0.28642667858052018</v>
      </c>
      <c r="R96">
        <f>IF('LF Projected Ratios'!S$34&gt;=0,$B96+(1-$B96)*'LF Projected Ratios'!S$34,$B96*(1+'LF Projected Ratios'!S$34))</f>
        <v>0.2872027638137945</v>
      </c>
      <c r="S96">
        <f>IF('LF Projected Ratios'!T$34&gt;=0,$B96+(1-$B96)*'LF Projected Ratios'!T$34,$B96*(1+'LF Projected Ratios'!T$34))</f>
        <v>0.2879718968096367</v>
      </c>
      <c r="T96">
        <f>IF('LF Projected Ratios'!U$34&gt;=0,$B96+(1-$B96)*'LF Projected Ratios'!U$34,$B96*(1+'LF Projected Ratios'!U$34))</f>
        <v>0.28873417056958911</v>
      </c>
      <c r="U96">
        <f>IF('LF Projected Ratios'!V$34&gt;=0,$B96+(1-$B96)*'LF Projected Ratios'!V$34,$B96*(1+'LF Projected Ratios'!V$34))</f>
        <v>0.28948967644375662</v>
      </c>
      <c r="V96">
        <f>IF('LF Projected Ratios'!W$34&gt;=0,$B96+(1-$B96)*'LF Projected Ratios'!W$34,$B96*(1+'LF Projected Ratios'!W$34))</f>
        <v>0.29023850416729863</v>
      </c>
      <c r="W96">
        <f>IF('LF Projected Ratios'!X$34&gt;=0,$B96+(1-$B96)*'LF Projected Ratios'!X$34,$B96*(1+'LF Projected Ratios'!X$34))</f>
        <v>0.29098074189596418</v>
      </c>
      <c r="X96">
        <f>IF('LF Projected Ratios'!Y$34&gt;=0,$B96+(1-$B96)*'LF Projected Ratios'!Y$34,$B96*(1+'LF Projected Ratios'!Y$34))</f>
        <v>0.29171647624068253</v>
      </c>
      <c r="Y96">
        <f>IF('LF Projected Ratios'!Z$34&gt;=0,$B96+(1-$B96)*'LF Projected Ratios'!Z$34,$B96*(1+'LF Projected Ratios'!Z$34))</f>
        <v>0.29244579230125889</v>
      </c>
      <c r="Z96">
        <f>IF('LF Projected Ratios'!AA$34&gt;=0,$B96+(1-$B96)*'LF Projected Ratios'!AA$34,$B96*(1+'LF Projected Ratios'!AA$34))</f>
        <v>0.29316877369918587</v>
      </c>
      <c r="AA96">
        <f>IF('LF Projected Ratios'!AB$34&gt;=0,$B96+(1-$B96)*'LF Projected Ratios'!AB$34,$B96*(1+'LF Projected Ratios'!AB$34))</f>
        <v>0.2938855026096035</v>
      </c>
      <c r="AB96">
        <f>IF('LF Projected Ratios'!AC$34&gt;=0,$B96+(1-$B96)*'LF Projected Ratios'!AC$34,$B96*(1+'LF Projected Ratios'!AC$34))</f>
        <v>0.29459605979244047</v>
      </c>
      <c r="AC96">
        <f>IF('LF Projected Ratios'!AD$34&gt;=0,$B96+(1-$B96)*'LF Projected Ratios'!AD$34,$B96*(1+'LF Projected Ratios'!AD$34))</f>
        <v>0.29530052462274275</v>
      </c>
      <c r="AD96">
        <f>IF('LF Projected Ratios'!AE$34&gt;=0,$B96+(1-$B96)*'LF Projected Ratios'!AE$34,$B96*(1+'LF Projected Ratios'!AE$34))</f>
        <v>0.29599897512023876</v>
      </c>
      <c r="AE96">
        <f>IF('LF Projected Ratios'!AF$34&gt;=0,$B96+(1-$B96)*'LF Projected Ratios'!AF$34,$B96*(1+'LF Projected Ratios'!AF$34))</f>
        <v>0.29669148797813805</v>
      </c>
      <c r="AF96">
        <f>IF('LF Projected Ratios'!AG$34&gt;=0,$B96+(1-$B96)*'LF Projected Ratios'!AG$34,$B96*(1+'LF Projected Ratios'!AG$34))</f>
        <v>0.29737813859120676</v>
      </c>
    </row>
    <row r="97" spans="1:32" x14ac:dyDescent="0.2">
      <c r="A97" s="12" t="s">
        <v>29</v>
      </c>
      <c r="B97" s="56">
        <f t="shared" si="0"/>
        <v>0.31546027009062771</v>
      </c>
      <c r="C97">
        <f>IF('LF Projected Ratios'!D$34&gt;=0,$B97+(1-$B97)*'LF Projected Ratios'!D$34,$B97*(1+'LF Projected Ratios'!D$34))</f>
        <v>0.31622970547243362</v>
      </c>
      <c r="D97">
        <f>IF('LF Projected Ratios'!E$34&gt;=0,$B97+(1-$B97)*'LF Projected Ratios'!E$34,$B97*(1+'LF Projected Ratios'!E$34))</f>
        <v>0.31703443739561493</v>
      </c>
      <c r="E97">
        <f>IF('LF Projected Ratios'!F$34&gt;=0,$B97+(1-$B97)*'LF Projected Ratios'!F$34,$B97*(1+'LF Projected Ratios'!F$34))</f>
        <v>0.31781908584476842</v>
      </c>
      <c r="F97">
        <f>IF('LF Projected Ratios'!G$34&gt;=0,$B97+(1-$B97)*'LF Projected Ratios'!G$34,$B97*(1+'LF Projected Ratios'!G$34))</f>
        <v>0.3185896130523006</v>
      </c>
      <c r="G97">
        <f>IF('LF Projected Ratios'!H$34&gt;=0,$B97+(1-$B97)*'LF Projected Ratios'!H$34,$B97*(1+'LF Projected Ratios'!H$34))</f>
        <v>0.31938545208695246</v>
      </c>
      <c r="H97">
        <f>IF('LF Projected Ratios'!I$34&gt;=0,$B97+(1-$B97)*'LF Projected Ratios'!I$34,$B97*(1+'LF Projected Ratios'!I$34))</f>
        <v>0.32021295025422308</v>
      </c>
      <c r="I97">
        <f>IF('LF Projected Ratios'!J$34&gt;=0,$B97+(1-$B97)*'LF Projected Ratios'!J$34,$B97*(1+'LF Projected Ratios'!J$34))</f>
        <v>0.32108648470117479</v>
      </c>
      <c r="J97">
        <f>IF('LF Projected Ratios'!K$34&gt;=0,$B97+(1-$B97)*'LF Projected Ratios'!K$34,$B97*(1+'LF Projected Ratios'!K$34))</f>
        <v>0.32199812387173654</v>
      </c>
      <c r="K97">
        <f>IF('LF Projected Ratios'!L$34&gt;=0,$B97+(1-$B97)*'LF Projected Ratios'!L$34,$B97*(1+'LF Projected Ratios'!L$34))</f>
        <v>0.32288515433040627</v>
      </c>
      <c r="L97">
        <f>IF('LF Projected Ratios'!M$34&gt;=0,$B97+(1-$B97)*'LF Projected Ratios'!M$34,$B97*(1+'LF Projected Ratios'!M$34))</f>
        <v>0.32346085426235038</v>
      </c>
      <c r="M97">
        <f>IF('LF Projected Ratios'!N$34&gt;=0,$B97+(1-$B97)*'LF Projected Ratios'!N$34,$B97*(1+'LF Projected Ratios'!N$34))</f>
        <v>0.32422671770807299</v>
      </c>
      <c r="N97">
        <f>IF('LF Projected Ratios'!O$34&gt;=0,$B97+(1-$B97)*'LF Projected Ratios'!O$34,$B97*(1+'LF Projected Ratios'!O$34))</f>
        <v>0.3249855633180837</v>
      </c>
      <c r="O97">
        <f>IF('LF Projected Ratios'!P$34&gt;=0,$B97+(1-$B97)*'LF Projected Ratios'!P$34,$B97*(1+'LF Projected Ratios'!P$34))</f>
        <v>0.32573748711224376</v>
      </c>
      <c r="P97">
        <f>IF('LF Projected Ratios'!Q$34&gt;=0,$B97+(1-$B97)*'LF Projected Ratios'!Q$34,$B97*(1+'LF Projected Ratios'!Q$34))</f>
        <v>0.32648258336667374</v>
      </c>
      <c r="Q97">
        <f>IF('LF Projected Ratios'!R$34&gt;=0,$B97+(1-$B97)*'LF Projected Ratios'!R$34,$B97*(1+'LF Projected Ratios'!R$34))</f>
        <v>0.32722094465316132</v>
      </c>
      <c r="R97">
        <f>IF('LF Projected Ratios'!S$34&gt;=0,$B97+(1-$B97)*'LF Projected Ratios'!S$34,$B97*(1+'LF Projected Ratios'!S$34))</f>
        <v>0.32795266187749955</v>
      </c>
      <c r="S97">
        <f>IF('LF Projected Ratios'!T$34&gt;=0,$B97+(1-$B97)*'LF Projected Ratios'!T$34,$B97*(1+'LF Projected Ratios'!T$34))</f>
        <v>0.32867782431679793</v>
      </c>
      <c r="T97">
        <f>IF('LF Projected Ratios'!U$34&gt;=0,$B97+(1-$B97)*'LF Projected Ratios'!U$34,$B97*(1+'LF Projected Ratios'!U$34))</f>
        <v>0.32939651965579453</v>
      </c>
      <c r="U97">
        <f>IF('LF Projected Ratios'!V$34&gt;=0,$B97+(1-$B97)*'LF Projected Ratios'!V$34,$B97*(1+'LF Projected Ratios'!V$34))</f>
        <v>0.33010883402220087</v>
      </c>
      <c r="V97">
        <f>IF('LF Projected Ratios'!W$34&gt;=0,$B97+(1-$B97)*'LF Projected Ratios'!W$34,$B97*(1+'LF Projected Ratios'!W$34))</f>
        <v>0.33081485202110805</v>
      </c>
      <c r="W97">
        <f>IF('LF Projected Ratios'!X$34&gt;=0,$B97+(1-$B97)*'LF Projected Ratios'!X$34,$B97*(1+'LF Projected Ratios'!X$34))</f>
        <v>0.3315146567684899</v>
      </c>
      <c r="X97">
        <f>IF('LF Projected Ratios'!Y$34&gt;=0,$B97+(1-$B97)*'LF Projected Ratios'!Y$34,$B97*(1+'LF Projected Ratios'!Y$34))</f>
        <v>0.33220832992381638</v>
      </c>
      <c r="Y97">
        <f>IF('LF Projected Ratios'!Z$34&gt;=0,$B97+(1-$B97)*'LF Projected Ratios'!Z$34,$B97*(1+'LF Projected Ratios'!Z$34))</f>
        <v>0.33289595172182279</v>
      </c>
      <c r="Z97">
        <f>IF('LF Projected Ratios'!AA$34&gt;=0,$B97+(1-$B97)*'LF Projected Ratios'!AA$34,$B97*(1+'LF Projected Ratios'!AA$34))</f>
        <v>0.33357760100344536</v>
      </c>
      <c r="AA97">
        <f>IF('LF Projected Ratios'!AB$34&gt;=0,$B97+(1-$B97)*'LF Projected Ratios'!AB$34,$B97*(1+'LF Projected Ratios'!AB$34))</f>
        <v>0.33425335524595451</v>
      </c>
      <c r="AB97">
        <f>IF('LF Projected Ratios'!AC$34&gt;=0,$B97+(1-$B97)*'LF Projected Ratios'!AC$34,$B97*(1+'LF Projected Ratios'!AC$34))</f>
        <v>0.33492329059231524</v>
      </c>
      <c r="AC97">
        <f>IF('LF Projected Ratios'!AD$34&gt;=0,$B97+(1-$B97)*'LF Projected Ratios'!AD$34,$B97*(1+'LF Projected Ratios'!AD$34))</f>
        <v>0.33558748187978243</v>
      </c>
      <c r="AD97">
        <f>IF('LF Projected Ratios'!AE$34&gt;=0,$B97+(1-$B97)*'LF Projected Ratios'!AE$34,$B97*(1+'LF Projected Ratios'!AE$34))</f>
        <v>0.33624600266777538</v>
      </c>
      <c r="AE97">
        <f>IF('LF Projected Ratios'!AF$34&gt;=0,$B97+(1-$B97)*'LF Projected Ratios'!AF$34,$B97*(1+'LF Projected Ratios'!AF$34))</f>
        <v>0.33689892526503029</v>
      </c>
      <c r="AF97">
        <f>IF('LF Projected Ratios'!AG$34&gt;=0,$B97+(1-$B97)*'LF Projected Ratios'!AG$34,$B97*(1+'LF Projected Ratios'!AG$34))</f>
        <v>0.33754632075607072</v>
      </c>
    </row>
    <row r="98" spans="1:32" x14ac:dyDescent="0.2">
      <c r="A98" s="12" t="s">
        <v>30</v>
      </c>
      <c r="B98" s="56">
        <f t="shared" si="0"/>
        <v>0.45451917463837255</v>
      </c>
      <c r="C98">
        <f>IF('LF Projected Ratios'!D$34&gt;=0,$B98+(1-$B98)*'LF Projected Ratios'!D$34,$B98*(1+'LF Projected Ratios'!D$34))</f>
        <v>0.45513230522640358</v>
      </c>
      <c r="D98">
        <f>IF('LF Projected Ratios'!E$34&gt;=0,$B98+(1-$B98)*'LF Projected Ratios'!E$34,$B98*(1+'LF Projected Ratios'!E$34))</f>
        <v>0.45577356213885467</v>
      </c>
      <c r="E98">
        <f>IF('LF Projected Ratios'!F$34&gt;=0,$B98+(1-$B98)*'LF Projected Ratios'!F$34,$B98*(1+'LF Projected Ratios'!F$34))</f>
        <v>0.45639881537831178</v>
      </c>
      <c r="F98">
        <f>IF('LF Projected Ratios'!G$34&gt;=0,$B98+(1-$B98)*'LF Projected Ratios'!G$34,$B98*(1+'LF Projected Ratios'!G$34))</f>
        <v>0.45701281599619248</v>
      </c>
      <c r="G98">
        <f>IF('LF Projected Ratios'!H$34&gt;=0,$B98+(1-$B98)*'LF Projected Ratios'!H$34,$B98*(1+'LF Projected Ratios'!H$34))</f>
        <v>0.45764698654102615</v>
      </c>
      <c r="H98">
        <f>IF('LF Projected Ratios'!I$34&gt;=0,$B98+(1-$B98)*'LF Projected Ratios'!I$34,$B98*(1+'LF Projected Ratios'!I$34))</f>
        <v>0.45830638491272879</v>
      </c>
      <c r="I98">
        <f>IF('LF Projected Ratios'!J$34&gt;=0,$B98+(1-$B98)*'LF Projected Ratios'!J$34,$B98*(1+'LF Projected Ratios'!J$34))</f>
        <v>0.45900246765312452</v>
      </c>
      <c r="J98">
        <f>IF('LF Projected Ratios'!K$34&gt;=0,$B98+(1-$B98)*'LF Projected Ratios'!K$34,$B98*(1+'LF Projected Ratios'!K$34))</f>
        <v>0.45972891443986669</v>
      </c>
      <c r="K98">
        <f>IF('LF Projected Ratios'!L$34&gt;=0,$B98+(1-$B98)*'LF Projected Ratios'!L$34,$B98*(1+'LF Projected Ratios'!L$34))</f>
        <v>0.4604357515825116</v>
      </c>
      <c r="L98">
        <f>IF('LF Projected Ratios'!M$34&gt;=0,$B98+(1-$B98)*'LF Projected Ratios'!M$34,$B98*(1+'LF Projected Ratios'!M$34))</f>
        <v>0.46089450256556858</v>
      </c>
      <c r="M98">
        <f>IF('LF Projected Ratios'!N$34&gt;=0,$B98+(1-$B98)*'LF Projected Ratios'!N$34,$B98*(1+'LF Projected Ratios'!N$34))</f>
        <v>0.46150478682845919</v>
      </c>
      <c r="N98">
        <f>IF('LF Projected Ratios'!O$34&gt;=0,$B98+(1-$B98)*'LF Projected Ratios'!O$34,$B98*(1+'LF Projected Ratios'!O$34))</f>
        <v>0.46210947887420134</v>
      </c>
      <c r="O98">
        <f>IF('LF Projected Ratios'!P$34&gt;=0,$B98+(1-$B98)*'LF Projected Ratios'!P$34,$B98*(1+'LF Projected Ratios'!P$34))</f>
        <v>0.4627086552169708</v>
      </c>
      <c r="P98">
        <f>IF('LF Projected Ratios'!Q$34&gt;=0,$B98+(1-$B98)*'LF Projected Ratios'!Q$34,$B98*(1+'LF Projected Ratios'!Q$34))</f>
        <v>0.46330239098142983</v>
      </c>
      <c r="Q98">
        <f>IF('LF Projected Ratios'!R$34&gt;=0,$B98+(1-$B98)*'LF Projected Ratios'!R$34,$B98*(1+'LF Projected Ratios'!R$34))</f>
        <v>0.46389075993412981</v>
      </c>
      <c r="R98">
        <f>IF('LF Projected Ratios'!S$34&gt;=0,$B98+(1-$B98)*'LF Projected Ratios'!S$34,$B98*(1+'LF Projected Ratios'!S$34))</f>
        <v>0.46447383451406132</v>
      </c>
      <c r="S98">
        <f>IF('LF Projected Ratios'!T$34&gt;=0,$B98+(1-$B98)*'LF Projected Ratios'!T$34,$B98*(1+'LF Projected Ratios'!T$34))</f>
        <v>0.46505168586238571</v>
      </c>
      <c r="T98">
        <f>IF('LF Projected Ratios'!U$34&gt;=0,$B98+(1-$B98)*'LF Projected Ratios'!U$34,$B98*(1+'LF Projected Ratios'!U$34))</f>
        <v>0.46562438385137067</v>
      </c>
      <c r="U98">
        <f>IF('LF Projected Ratios'!V$34&gt;=0,$B98+(1-$B98)*'LF Projected Ratios'!V$34,$B98*(1+'LF Projected Ratios'!V$34))</f>
        <v>0.46619199711255527</v>
      </c>
      <c r="V98">
        <f>IF('LF Projected Ratios'!W$34&gt;=0,$B98+(1-$B98)*'LF Projected Ratios'!W$34,$B98*(1+'LF Projected Ratios'!W$34))</f>
        <v>0.4667545930641665</v>
      </c>
      <c r="W98">
        <f>IF('LF Projected Ratios'!X$34&gt;=0,$B98+(1-$B98)*'LF Projected Ratios'!X$34,$B98*(1+'LF Projected Ratios'!X$34))</f>
        <v>0.46731223793781668</v>
      </c>
      <c r="X98">
        <f>IF('LF Projected Ratios'!Y$34&gt;=0,$B98+(1-$B98)*'LF Projected Ratios'!Y$34,$B98*(1+'LF Projected Ratios'!Y$34))</f>
        <v>0.46786499680449162</v>
      </c>
      <c r="Y98">
        <f>IF('LF Projected Ratios'!Z$34&gt;=0,$B98+(1-$B98)*'LF Projected Ratios'!Z$34,$B98*(1+'LF Projected Ratios'!Z$34))</f>
        <v>0.4684129335998663</v>
      </c>
      <c r="Z98">
        <f>IF('LF Projected Ratios'!AA$34&gt;=0,$B98+(1-$B98)*'LF Projected Ratios'!AA$34,$B98*(1+'LF Projected Ratios'!AA$34))</f>
        <v>0.46895611114895591</v>
      </c>
      <c r="AA98">
        <f>IF('LF Projected Ratios'!AB$34&gt;=0,$B98+(1-$B98)*'LF Projected Ratios'!AB$34,$B98*(1+'LF Projected Ratios'!AB$34))</f>
        <v>0.46949459119012799</v>
      </c>
      <c r="AB98">
        <f>IF('LF Projected Ratios'!AC$34&gt;=0,$B98+(1-$B98)*'LF Projected Ratios'!AC$34,$B98*(1+'LF Projected Ratios'!AC$34))</f>
        <v>0.47002843439849834</v>
      </c>
      <c r="AC98">
        <f>IF('LF Projected Ratios'!AD$34&gt;=0,$B98+(1-$B98)*'LF Projected Ratios'!AD$34,$B98*(1+'LF Projected Ratios'!AD$34))</f>
        <v>0.47055770040871742</v>
      </c>
      <c r="AD98">
        <f>IF('LF Projected Ratios'!AE$34&gt;=0,$B98+(1-$B98)*'LF Projected Ratios'!AE$34,$B98*(1+'LF Projected Ratios'!AE$34))</f>
        <v>0.47108244783718262</v>
      </c>
      <c r="AE98">
        <f>IF('LF Projected Ratios'!AF$34&gt;=0,$B98+(1-$B98)*'LF Projected Ratios'!AF$34,$B98*(1+'LF Projected Ratios'!AF$34))</f>
        <v>0.4716027343036745</v>
      </c>
      <c r="AF98">
        <f>IF('LF Projected Ratios'!AG$34&gt;=0,$B98+(1-$B98)*'LF Projected Ratios'!AG$34,$B98*(1+'LF Projected Ratios'!AG$34))</f>
        <v>0.4721186164524504</v>
      </c>
    </row>
    <row r="99" spans="1:32" x14ac:dyDescent="0.2">
      <c r="A99" s="12" t="s">
        <v>31</v>
      </c>
      <c r="B99" s="56">
        <f t="shared" si="0"/>
        <v>0.50956883161688582</v>
      </c>
      <c r="C99">
        <f>IF('LF Projected Ratios'!D$34&gt;=0,$B99+(1-$B99)*'LF Projected Ratios'!D$34,$B99*(1+'LF Projected Ratios'!D$34))</f>
        <v>0.51012008536711639</v>
      </c>
      <c r="D99">
        <f>IF('LF Projected Ratios'!E$34&gt;=0,$B99+(1-$B99)*'LF Projected Ratios'!E$34,$B99*(1+'LF Projected Ratios'!E$34))</f>
        <v>0.51069662694692108</v>
      </c>
      <c r="E99">
        <f>IF('LF Projected Ratios'!F$34&gt;=0,$B99+(1-$B99)*'LF Projected Ratios'!F$34,$B99*(1+'LF Projected Ratios'!F$34))</f>
        <v>0.51125877993655</v>
      </c>
      <c r="F99">
        <f>IF('LF Projected Ratios'!G$34&gt;=0,$B99+(1-$B99)*'LF Projected Ratios'!G$34,$B99*(1+'LF Projected Ratios'!G$34))</f>
        <v>0.51181081591364519</v>
      </c>
      <c r="G99">
        <f>IF('LF Projected Ratios'!H$34&gt;=0,$B99+(1-$B99)*'LF Projected Ratios'!H$34,$B99*(1+'LF Projected Ratios'!H$34))</f>
        <v>0.51238098627857176</v>
      </c>
      <c r="H99">
        <f>IF('LF Projected Ratios'!I$34&gt;=0,$B99+(1-$B99)*'LF Projected Ratios'!I$34,$B99*(1+'LF Projected Ratios'!I$34))</f>
        <v>0.51297383849047062</v>
      </c>
      <c r="I99">
        <f>IF('LF Projected Ratios'!J$34&gt;=0,$B99+(1-$B99)*'LF Projected Ratios'!J$34,$B99*(1+'LF Projected Ratios'!J$34))</f>
        <v>0.5135996729025919</v>
      </c>
      <c r="J99">
        <f>IF('LF Projected Ratios'!K$34&gt;=0,$B99+(1-$B99)*'LF Projected Ratios'!K$34,$B99*(1+'LF Projected Ratios'!K$34))</f>
        <v>0.51425280703641574</v>
      </c>
      <c r="K99">
        <f>IF('LF Projected Ratios'!L$34&gt;=0,$B99+(1-$B99)*'LF Projected Ratios'!L$34,$B99*(1+'LF Projected Ratios'!L$34))</f>
        <v>0.51488831052179329</v>
      </c>
      <c r="L99">
        <f>IF('LF Projected Ratios'!M$34&gt;=0,$B99+(1-$B99)*'LF Projected Ratios'!M$34,$B99*(1+'LF Projected Ratios'!M$34))</f>
        <v>0.51530076458095919</v>
      </c>
      <c r="M99">
        <f>IF('LF Projected Ratios'!N$34&gt;=0,$B99+(1-$B99)*'LF Projected Ratios'!N$34,$B99*(1+'LF Projected Ratios'!N$34))</f>
        <v>0.51584945925578451</v>
      </c>
      <c r="N99">
        <f>IF('LF Projected Ratios'!O$34&gt;=0,$B99+(1-$B99)*'LF Projected Ratios'!O$34,$B99*(1+'LF Projected Ratios'!O$34))</f>
        <v>0.51639312607726939</v>
      </c>
      <c r="O99">
        <f>IF('LF Projected Ratios'!P$34&gt;=0,$B99+(1-$B99)*'LF Projected Ratios'!P$34,$B99*(1+'LF Projected Ratios'!P$34))</f>
        <v>0.51693183383781649</v>
      </c>
      <c r="P99">
        <f>IF('LF Projected Ratios'!Q$34&gt;=0,$B99+(1-$B99)*'LF Projected Ratios'!Q$34,$B99*(1+'LF Projected Ratios'!Q$34))</f>
        <v>0.51746565008054413</v>
      </c>
      <c r="Q99">
        <f>IF('LF Projected Ratios'!R$34&gt;=0,$B99+(1-$B99)*'LF Projected Ratios'!R$34,$B99*(1+'LF Projected Ratios'!R$34))</f>
        <v>0.51799464112751936</v>
      </c>
      <c r="R99">
        <f>IF('LF Projected Ratios'!S$34&gt;=0,$B99+(1-$B99)*'LF Projected Ratios'!S$34,$B99*(1+'LF Projected Ratios'!S$34))</f>
        <v>0.51851887210722569</v>
      </c>
      <c r="S99">
        <f>IF('LF Projected Ratios'!T$34&gt;=0,$B99+(1-$B99)*'LF Projected Ratios'!T$34,$B99*(1+'LF Projected Ratios'!T$34))</f>
        <v>0.51903840698129311</v>
      </c>
      <c r="T99">
        <f>IF('LF Projected Ratios'!U$34&gt;=0,$B99+(1-$B99)*'LF Projected Ratios'!U$34,$B99*(1+'LF Projected Ratios'!U$34))</f>
        <v>0.51955330857051463</v>
      </c>
      <c r="U99">
        <f>IF('LF Projected Ratios'!V$34&gt;=0,$B99+(1-$B99)*'LF Projected Ratios'!V$34,$B99*(1+'LF Projected Ratios'!V$34))</f>
        <v>0.52006363858016802</v>
      </c>
      <c r="V99">
        <f>IF('LF Projected Ratios'!W$34&gt;=0,$B99+(1-$B99)*'LF Projected Ratios'!W$34,$B99*(1+'LF Projected Ratios'!W$34))</f>
        <v>0.52056945762466578</v>
      </c>
      <c r="W99">
        <f>IF('LF Projected Ratios'!X$34&gt;=0,$B99+(1-$B99)*'LF Projected Ratios'!X$34,$B99*(1+'LF Projected Ratios'!X$34))</f>
        <v>0.52107082525155868</v>
      </c>
      <c r="X99">
        <f>IF('LF Projected Ratios'!Y$34&gt;=0,$B99+(1-$B99)*'LF Projected Ratios'!Y$34,$B99*(1+'LF Projected Ratios'!Y$34))</f>
        <v>0.52156779996490044</v>
      </c>
      <c r="Y99">
        <f>IF('LF Projected Ratios'!Z$34&gt;=0,$B99+(1-$B99)*'LF Projected Ratios'!Z$34,$B99*(1+'LF Projected Ratios'!Z$34))</f>
        <v>0.52206043924800916</v>
      </c>
      <c r="Z99">
        <f>IF('LF Projected Ratios'!AA$34&gt;=0,$B99+(1-$B99)*'LF Projected Ratios'!AA$34,$B99*(1+'LF Projected Ratios'!AA$34))</f>
        <v>0.52254879958563027</v>
      </c>
      <c r="AA99">
        <f>IF('LF Projected Ratios'!AB$34&gt;=0,$B99+(1-$B99)*'LF Projected Ratios'!AB$34,$B99*(1+'LF Projected Ratios'!AB$34))</f>
        <v>0.52303293648552573</v>
      </c>
      <c r="AB99">
        <f>IF('LF Projected Ratios'!AC$34&gt;=0,$B99+(1-$B99)*'LF Projected Ratios'!AC$34,$B99*(1+'LF Projected Ratios'!AC$34))</f>
        <v>0.52351290449950849</v>
      </c>
      <c r="AC99">
        <f>IF('LF Projected Ratios'!AD$34&gt;=0,$B99+(1-$B99)*'LF Projected Ratios'!AD$34,$B99*(1+'LF Projected Ratios'!AD$34))</f>
        <v>0.52398875724392924</v>
      </c>
      <c r="AD99">
        <f>IF('LF Projected Ratios'!AE$34&gt;=0,$B99+(1-$B99)*'LF Projected Ratios'!AE$34,$B99*(1+'LF Projected Ratios'!AE$34))</f>
        <v>0.52446054741964732</v>
      </c>
      <c r="AE99">
        <f>IF('LF Projected Ratios'!AF$34&gt;=0,$B99+(1-$B99)*'LF Projected Ratios'!AF$34,$B99*(1+'LF Projected Ratios'!AF$34))</f>
        <v>0.52492832683148349</v>
      </c>
      <c r="AF99">
        <f>IF('LF Projected Ratios'!AG$34&gt;=0,$B99+(1-$B99)*'LF Projected Ratios'!AG$34,$B99*(1+'LF Projected Ratios'!AG$34))</f>
        <v>0.52539214640718424</v>
      </c>
    </row>
    <row r="100" spans="1:32" x14ac:dyDescent="0.2">
      <c r="A100" s="12" t="s">
        <v>32</v>
      </c>
      <c r="B100" s="56">
        <f t="shared" si="0"/>
        <v>0.32642849520940032</v>
      </c>
      <c r="C100">
        <f>IF('LF Projected Ratios'!D$34&gt;=0,$B100+(1-$B100)*'LF Projected Ratios'!D$34,$B100*(1+'LF Projected Ratios'!D$34))</f>
        <v>0.32718560210227671</v>
      </c>
      <c r="D100">
        <f>IF('LF Projected Ratios'!E$34&gt;=0,$B100+(1-$B100)*'LF Projected Ratios'!E$34,$B100*(1+'LF Projected Ratios'!E$34))</f>
        <v>0.32797743998803686</v>
      </c>
      <c r="E100">
        <f>IF('LF Projected Ratios'!F$34&gt;=0,$B100+(1-$B100)*'LF Projected Ratios'!F$34,$B100*(1+'LF Projected Ratios'!F$34))</f>
        <v>0.32874951619272685</v>
      </c>
      <c r="F100">
        <f>IF('LF Projected Ratios'!G$34&gt;=0,$B100+(1-$B100)*'LF Projected Ratios'!G$34,$B100*(1+'LF Projected Ratios'!G$34))</f>
        <v>0.32950769741725305</v>
      </c>
      <c r="G100">
        <f>IF('LF Projected Ratios'!H$34&gt;=0,$B100+(1-$B100)*'LF Projected Ratios'!H$34,$B100*(1+'LF Projected Ratios'!H$34))</f>
        <v>0.33029078490322344</v>
      </c>
      <c r="H100">
        <f>IF('LF Projected Ratios'!I$34&gt;=0,$B100+(1-$B100)*'LF Projected Ratios'!I$34,$B100*(1+'LF Projected Ratios'!I$34))</f>
        <v>0.33110502425469795</v>
      </c>
      <c r="I100">
        <f>IF('LF Projected Ratios'!J$34&gt;=0,$B100+(1-$B100)*'LF Projected Ratios'!J$34,$B100*(1+'LF Projected Ratios'!J$34))</f>
        <v>0.33196456225696641</v>
      </c>
      <c r="J100">
        <f>IF('LF Projected Ratios'!K$34&gt;=0,$B100+(1-$B100)*'LF Projected Ratios'!K$34,$B100*(1+'LF Projected Ratios'!K$34))</f>
        <v>0.33286159443948504</v>
      </c>
      <c r="K100">
        <f>IF('LF Projected Ratios'!L$34&gt;=0,$B100+(1-$B100)*'LF Projected Ratios'!L$34,$B100*(1+'LF Projected Ratios'!L$34))</f>
        <v>0.33373441220993116</v>
      </c>
      <c r="L100">
        <f>IF('LF Projected Ratios'!M$34&gt;=0,$B100+(1-$B100)*'LF Projected Ratios'!M$34,$B100*(1+'LF Projected Ratios'!M$34))</f>
        <v>0.33430088783219891</v>
      </c>
      <c r="M100">
        <f>IF('LF Projected Ratios'!N$34&gt;=0,$B100+(1-$B100)*'LF Projected Ratios'!N$34,$B100*(1+'LF Projected Ratios'!N$34))</f>
        <v>0.33505448002131522</v>
      </c>
      <c r="N100">
        <f>IF('LF Projected Ratios'!O$34&gt;=0,$B100+(1-$B100)*'LF Projected Ratios'!O$34,$B100*(1+'LF Projected Ratios'!O$34))</f>
        <v>0.33580116681991246</v>
      </c>
      <c r="O100">
        <f>IF('LF Projected Ratios'!P$34&gt;=0,$B100+(1-$B100)*'LF Projected Ratios'!P$34,$B100*(1+'LF Projected Ratios'!P$34))</f>
        <v>0.33654104270934743</v>
      </c>
      <c r="P100">
        <f>IF('LF Projected Ratios'!Q$34&gt;=0,$B100+(1-$B100)*'LF Projected Ratios'!Q$34,$B100*(1+'LF Projected Ratios'!Q$34))</f>
        <v>0.3372742004551757</v>
      </c>
      <c r="Q100">
        <f>IF('LF Projected Ratios'!R$34&gt;=0,$B100+(1-$B100)*'LF Projected Ratios'!R$34,$B100*(1+'LF Projected Ratios'!R$34))</f>
        <v>0.3380007311459281</v>
      </c>
      <c r="R100">
        <f>IF('LF Projected Ratios'!S$34&gt;=0,$B100+(1-$B100)*'LF Projected Ratios'!S$34,$B100*(1+'LF Projected Ratios'!S$34))</f>
        <v>0.33872072423083494</v>
      </c>
      <c r="S100">
        <f>IF('LF Projected Ratios'!T$34&gt;=0,$B100+(1-$B100)*'LF Projected Ratios'!T$34,$B100*(1+'LF Projected Ratios'!T$34))</f>
        <v>0.3394342675565386</v>
      </c>
      <c r="T100">
        <f>IF('LF Projected Ratios'!U$34&gt;=0,$B100+(1-$B100)*'LF Projected Ratios'!U$34,$B100*(1+'LF Projected Ratios'!U$34))</f>
        <v>0.34014144740282454</v>
      </c>
      <c r="U100">
        <f>IF('LF Projected Ratios'!V$34&gt;=0,$B100+(1-$B100)*'LF Projected Ratios'!V$34,$B100*(1+'LF Projected Ratios'!V$34))</f>
        <v>0.34084234851739942</v>
      </c>
      <c r="V100">
        <f>IF('LF Projected Ratios'!W$34&gt;=0,$B100+(1-$B100)*'LF Projected Ratios'!W$34,$B100*(1+'LF Projected Ratios'!W$34))</f>
        <v>0.34153705414974617</v>
      </c>
      <c r="W100">
        <f>IF('LF Projected Ratios'!X$34&gt;=0,$B100+(1-$B100)*'LF Projected Ratios'!X$34,$B100*(1+'LF Projected Ratios'!X$34))</f>
        <v>0.34222564608409017</v>
      </c>
      <c r="X100">
        <f>IF('LF Projected Ratios'!Y$34&gt;=0,$B100+(1-$B100)*'LF Projected Ratios'!Y$34,$B100*(1+'LF Projected Ratios'!Y$34))</f>
        <v>0.34290820467149014</v>
      </c>
      <c r="Y100">
        <f>IF('LF Projected Ratios'!Z$34&gt;=0,$B100+(1-$B100)*'LF Projected Ratios'!Z$34,$B100*(1+'LF Projected Ratios'!Z$34))</f>
        <v>0.34358480886109838</v>
      </c>
      <c r="Z100">
        <f>IF('LF Projected Ratios'!AA$34&gt;=0,$B100+(1-$B100)*'LF Projected Ratios'!AA$34,$B100*(1+'LF Projected Ratios'!AA$34))</f>
        <v>0.34425553623060073</v>
      </c>
      <c r="AA100">
        <f>IF('LF Projected Ratios'!AB$34&gt;=0,$B100+(1-$B100)*'LF Projected Ratios'!AB$34,$B100*(1+'LF Projected Ratios'!AB$34))</f>
        <v>0.34492046301586676</v>
      </c>
      <c r="AB100">
        <f>IF('LF Projected Ratios'!AC$34&gt;=0,$B100+(1-$B100)*'LF Projected Ratios'!AC$34,$B100*(1+'LF Projected Ratios'!AC$34))</f>
        <v>0.34557966413984004</v>
      </c>
      <c r="AC100">
        <f>IF('LF Projected Ratios'!AD$34&gt;=0,$B100+(1-$B100)*'LF Projected Ratios'!AD$34,$B100*(1+'LF Projected Ratios'!AD$34))</f>
        <v>0.34623321324067502</v>
      </c>
      <c r="AD100">
        <f>IF('LF Projected Ratios'!AE$34&gt;=0,$B100+(1-$B100)*'LF Projected Ratios'!AE$34,$B100*(1+'LF Projected Ratios'!AE$34))</f>
        <v>0.34688118269916501</v>
      </c>
      <c r="AE100">
        <f>IF('LF Projected Ratios'!AF$34&gt;=0,$B100+(1-$B100)*'LF Projected Ratios'!AF$34,$B100*(1+'LF Projected Ratios'!AF$34))</f>
        <v>0.3475236436654599</v>
      </c>
      <c r="AF100">
        <f>IF('LF Projected Ratios'!AG$34&gt;=0,$B100+(1-$B100)*'LF Projected Ratios'!AG$34,$B100*(1+'LF Projected Ratios'!AG$34))</f>
        <v>0.34816066608511181</v>
      </c>
    </row>
    <row r="101" spans="1:32" x14ac:dyDescent="0.2">
      <c r="A101" s="12" t="s">
        <v>33</v>
      </c>
      <c r="B101" s="56">
        <f t="shared" si="0"/>
        <v>0.39824326611180372</v>
      </c>
      <c r="C101">
        <f>IF('LF Projected Ratios'!D$34&gt;=0,$B101+(1-$B101)*'LF Projected Ratios'!D$34,$B101*(1+'LF Projected Ratios'!D$34))</f>
        <v>0.39891965186717082</v>
      </c>
      <c r="D101">
        <f>IF('LF Projected Ratios'!E$34&gt;=0,$B101+(1-$B101)*'LF Projected Ratios'!E$34,$B101*(1+'LF Projected Ratios'!E$34))</f>
        <v>0.39962706567033057</v>
      </c>
      <c r="E101">
        <f>IF('LF Projected Ratios'!F$34&gt;=0,$B101+(1-$B101)*'LF Projected Ratios'!F$34,$B101*(1+'LF Projected Ratios'!F$34))</f>
        <v>0.40031682474110875</v>
      </c>
      <c r="F101">
        <f>IF('LF Projected Ratios'!G$34&gt;=0,$B101+(1-$B101)*'LF Projected Ratios'!G$34,$B101*(1+'LF Projected Ratios'!G$34))</f>
        <v>0.40099417028515477</v>
      </c>
      <c r="G101">
        <f>IF('LF Projected Ratios'!H$34&gt;=0,$B101+(1-$B101)*'LF Projected Ratios'!H$34,$B101*(1+'LF Projected Ratios'!H$34))</f>
        <v>0.40169376663766487</v>
      </c>
      <c r="H101">
        <f>IF('LF Projected Ratios'!I$34&gt;=0,$B101+(1-$B101)*'LF Projected Ratios'!I$34,$B101*(1+'LF Projected Ratios'!I$34))</f>
        <v>0.40242119350958822</v>
      </c>
      <c r="I101">
        <f>IF('LF Projected Ratios'!J$34&gt;=0,$B101+(1-$B101)*'LF Projected Ratios'!J$34,$B101*(1+'LF Projected Ratios'!J$34))</f>
        <v>0.40318908938585252</v>
      </c>
      <c r="J101">
        <f>IF('LF Projected Ratios'!K$34&gt;=0,$B101+(1-$B101)*'LF Projected Ratios'!K$34,$B101*(1+'LF Projected Ratios'!K$34))</f>
        <v>0.40399048189207626</v>
      </c>
      <c r="K101">
        <f>IF('LF Projected Ratios'!L$34&gt;=0,$B101+(1-$B101)*'LF Projected Ratios'!L$34,$B101*(1+'LF Projected Ratios'!L$34))</f>
        <v>0.40477024167568898</v>
      </c>
      <c r="L101">
        <f>IF('LF Projected Ratios'!M$34&gt;=0,$B101+(1-$B101)*'LF Projected Ratios'!M$34,$B101*(1+'LF Projected Ratios'!M$34))</f>
        <v>0.40527632086380594</v>
      </c>
      <c r="M101">
        <f>IF('LF Projected Ratios'!N$34&gt;=0,$B101+(1-$B101)*'LF Projected Ratios'!N$34,$B101*(1+'LF Projected Ratios'!N$34))</f>
        <v>0.40594956664570292</v>
      </c>
      <c r="N101">
        <f>IF('LF Projected Ratios'!O$34&gt;=0,$B101+(1-$B101)*'LF Projected Ratios'!O$34,$B101*(1+'LF Projected Ratios'!O$34))</f>
        <v>0.40661664327523017</v>
      </c>
      <c r="O101">
        <f>IF('LF Projected Ratios'!P$34&gt;=0,$B101+(1-$B101)*'LF Projected Ratios'!P$34,$B101*(1+'LF Projected Ratios'!P$34))</f>
        <v>0.40727763516034177</v>
      </c>
      <c r="P101">
        <f>IF('LF Projected Ratios'!Q$34&gt;=0,$B101+(1-$B101)*'LF Projected Ratios'!Q$34,$B101*(1+'LF Projected Ratios'!Q$34))</f>
        <v>0.40793262517612583</v>
      </c>
      <c r="Q101">
        <f>IF('LF Projected Ratios'!R$34&gt;=0,$B101+(1-$B101)*'LF Projected Ratios'!R$34,$B101*(1+'LF Projected Ratios'!R$34))</f>
        <v>0.40858169469944633</v>
      </c>
      <c r="R101">
        <f>IF('LF Projected Ratios'!S$34&gt;=0,$B101+(1-$B101)*'LF Projected Ratios'!S$34,$B101*(1+'LF Projected Ratios'!S$34))</f>
        <v>0.40922492364264562</v>
      </c>
      <c r="S101">
        <f>IF('LF Projected Ratios'!T$34&gt;=0,$B101+(1-$B101)*'LF Projected Ratios'!T$34,$B101*(1+'LF Projected Ratios'!T$34))</f>
        <v>0.40986239048634271</v>
      </c>
      <c r="T101">
        <f>IF('LF Projected Ratios'!U$34&gt;=0,$B101+(1-$B101)*'LF Projected Ratios'!U$34,$B101*(1+'LF Projected Ratios'!U$34))</f>
        <v>0.41049417231135454</v>
      </c>
      <c r="U101">
        <f>IF('LF Projected Ratios'!V$34&gt;=0,$B101+(1-$B101)*'LF Projected Ratios'!V$34,$B101*(1+'LF Projected Ratios'!V$34))</f>
        <v>0.41112034482976639</v>
      </c>
      <c r="V101">
        <f>IF('LF Projected Ratios'!W$34&gt;=0,$B101+(1-$B101)*'LF Projected Ratios'!W$34,$B101*(1+'LF Projected Ratios'!W$34))</f>
        <v>0.41174098241517715</v>
      </c>
      <c r="W101">
        <f>IF('LF Projected Ratios'!X$34&gt;=0,$B101+(1-$B101)*'LF Projected Ratios'!X$34,$B101*(1+'LF Projected Ratios'!X$34))</f>
        <v>0.41235615813215082</v>
      </c>
      <c r="X101">
        <f>IF('LF Projected Ratios'!Y$34&gt;=0,$B101+(1-$B101)*'LF Projected Ratios'!Y$34,$B101*(1+'LF Projected Ratios'!Y$34))</f>
        <v>0.41296594376488599</v>
      </c>
      <c r="Y101">
        <f>IF('LF Projected Ratios'!Z$34&gt;=0,$B101+(1-$B101)*'LF Projected Ratios'!Z$34,$B101*(1+'LF Projected Ratios'!Z$34))</f>
        <v>0.41357040984514321</v>
      </c>
      <c r="Z101">
        <f>IF('LF Projected Ratios'!AA$34&gt;=0,$B101+(1-$B101)*'LF Projected Ratios'!AA$34,$B101*(1+'LF Projected Ratios'!AA$34))</f>
        <v>0.41416962567943927</v>
      </c>
      <c r="AA101">
        <f>IF('LF Projected Ratios'!AB$34&gt;=0,$B101+(1-$B101)*'LF Projected Ratios'!AB$34,$B101*(1+'LF Projected Ratios'!AB$34))</f>
        <v>0.41476365937553639</v>
      </c>
      <c r="AB101">
        <f>IF('LF Projected Ratios'!AC$34&gt;=0,$B101+(1-$B101)*'LF Projected Ratios'!AC$34,$B101*(1+'LF Projected Ratios'!AC$34))</f>
        <v>0.41535257786825219</v>
      </c>
      <c r="AC101">
        <f>IF('LF Projected Ratios'!AD$34&gt;=0,$B101+(1-$B101)*'LF Projected Ratios'!AD$34,$B101*(1+'LF Projected Ratios'!AD$34))</f>
        <v>0.41593644694459664</v>
      </c>
      <c r="AD101">
        <f>IF('LF Projected Ratios'!AE$34&gt;=0,$B101+(1-$B101)*'LF Projected Ratios'!AE$34,$B101*(1+'LF Projected Ratios'!AE$34))</f>
        <v>0.41651533126827578</v>
      </c>
      <c r="AE101">
        <f>IF('LF Projected Ratios'!AF$34&gt;=0,$B101+(1-$B101)*'LF Projected Ratios'!AF$34,$B101*(1+'LF Projected Ratios'!AF$34))</f>
        <v>0.4170892944035608</v>
      </c>
      <c r="AF101">
        <f>IF('LF Projected Ratios'!AG$34&gt;=0,$B101+(1-$B101)*'LF Projected Ratios'!AG$34,$B101*(1+'LF Projected Ratios'!AG$34))</f>
        <v>0.41765839883855688</v>
      </c>
    </row>
    <row r="102" spans="1:32" x14ac:dyDescent="0.2">
      <c r="A102" s="12" t="s">
        <v>34</v>
      </c>
      <c r="B102" s="56">
        <f t="shared" si="0"/>
        <v>0.33529655363741084</v>
      </c>
      <c r="C102">
        <f>IF('LF Projected Ratios'!D$34&gt;=0,$B102+(1-$B102)*'LF Projected Ratios'!D$34,$B102*(1+'LF Projected Ratios'!D$34))</f>
        <v>0.33604369266775963</v>
      </c>
      <c r="D102">
        <f>IF('LF Projected Ratios'!E$34&gt;=0,$B102+(1-$B102)*'LF Projected Ratios'!E$34,$B102*(1+'LF Projected Ratios'!E$34))</f>
        <v>0.33682510543222755</v>
      </c>
      <c r="E102">
        <f>IF('LF Projected Ratios'!F$34&gt;=0,$B102+(1-$B102)*'LF Projected Ratios'!F$34,$B102*(1+'LF Projected Ratios'!F$34))</f>
        <v>0.33758701669251978</v>
      </c>
      <c r="F102">
        <f>IF('LF Projected Ratios'!G$34&gt;=0,$B102+(1-$B102)*'LF Projected Ratios'!G$34,$B102*(1+'LF Projected Ratios'!G$34))</f>
        <v>0.33833521591016141</v>
      </c>
      <c r="G102">
        <f>IF('LF Projected Ratios'!H$34&gt;=0,$B102+(1-$B102)*'LF Projected Ratios'!H$34,$B102*(1+'LF Projected Ratios'!H$34))</f>
        <v>0.33910799348021275</v>
      </c>
      <c r="H102">
        <f>IF('LF Projected Ratios'!I$34&gt;=0,$B102+(1-$B102)*'LF Projected Ratios'!I$34,$B102*(1+'LF Projected Ratios'!I$34))</f>
        <v>0.33991151277881698</v>
      </c>
      <c r="I102">
        <f>IF('LF Projected Ratios'!J$34&gt;=0,$B102+(1-$B102)*'LF Projected Ratios'!J$34,$B102*(1+'LF Projected Ratios'!J$34))</f>
        <v>0.34075973433855339</v>
      </c>
      <c r="J102">
        <f>IF('LF Projected Ratios'!K$34&gt;=0,$B102+(1-$B102)*'LF Projected Ratios'!K$34,$B102*(1+'LF Projected Ratios'!K$34))</f>
        <v>0.34164495644040532</v>
      </c>
      <c r="K102">
        <f>IF('LF Projected Ratios'!L$34&gt;=0,$B102+(1-$B102)*'LF Projected Ratios'!L$34,$B102*(1+'LF Projected Ratios'!L$34))</f>
        <v>0.34250628293051921</v>
      </c>
      <c r="L102">
        <f>IF('LF Projected Ratios'!M$34&gt;=0,$B102+(1-$B102)*'LF Projected Ratios'!M$34,$B102*(1+'LF Projected Ratios'!M$34))</f>
        <v>0.34306530048949219</v>
      </c>
      <c r="M102">
        <f>IF('LF Projected Ratios'!N$34&gt;=0,$B102+(1-$B102)*'LF Projected Ratios'!N$34,$B102*(1+'LF Projected Ratios'!N$34))</f>
        <v>0.34380897108971042</v>
      </c>
      <c r="N102">
        <f>IF('LF Projected Ratios'!O$34&gt;=0,$B102+(1-$B102)*'LF Projected Ratios'!O$34,$B102*(1+'LF Projected Ratios'!O$34))</f>
        <v>0.34454582721389482</v>
      </c>
      <c r="O102">
        <f>IF('LF Projected Ratios'!P$34&gt;=0,$B102+(1-$B102)*'LF Projected Ratios'!P$34,$B102*(1+'LF Projected Ratios'!P$34))</f>
        <v>0.3452759620994863</v>
      </c>
      <c r="P102">
        <f>IF('LF Projected Ratios'!Q$34&gt;=0,$B102+(1-$B102)*'LF Projected Ratios'!Q$34,$B102*(1+'LF Projected Ratios'!Q$34))</f>
        <v>0.34599946729071462</v>
      </c>
      <c r="Q102">
        <f>IF('LF Projected Ratios'!R$34&gt;=0,$B102+(1-$B102)*'LF Projected Ratios'!R$34,$B102*(1+'LF Projected Ratios'!R$34))</f>
        <v>0.34671643267686392</v>
      </c>
      <c r="R102">
        <f>IF('LF Projected Ratios'!S$34&gt;=0,$B102+(1-$B102)*'LF Projected Ratios'!S$34,$B102*(1+'LF Projected Ratios'!S$34))</f>
        <v>0.34742694652950024</v>
      </c>
      <c r="S102">
        <f>IF('LF Projected Ratios'!T$34&gt;=0,$B102+(1-$B102)*'LF Projected Ratios'!T$34,$B102*(1+'LF Projected Ratios'!T$34))</f>
        <v>0.34813109553870109</v>
      </c>
      <c r="T102">
        <f>IF('LF Projected Ratios'!U$34&gt;=0,$B102+(1-$B102)*'LF Projected Ratios'!U$34,$B102*(1+'LF Projected Ratios'!U$34))</f>
        <v>0.34882896484831594</v>
      </c>
      <c r="U102">
        <f>IF('LF Projected Ratios'!V$34&gt;=0,$B102+(1-$B102)*'LF Projected Ratios'!V$34,$B102*(1+'LF Projected Ratios'!V$34))</f>
        <v>0.34952063809028622</v>
      </c>
      <c r="V102">
        <f>IF('LF Projected Ratios'!W$34&gt;=0,$B102+(1-$B102)*'LF Projected Ratios'!W$34,$B102*(1+'LF Projected Ratios'!W$34))</f>
        <v>0.35020619741805487</v>
      </c>
      <c r="W102">
        <f>IF('LF Projected Ratios'!X$34&gt;=0,$B102+(1-$B102)*'LF Projected Ratios'!X$34,$B102*(1+'LF Projected Ratios'!X$34))</f>
        <v>0.35088572353909858</v>
      </c>
      <c r="X102">
        <f>IF('LF Projected Ratios'!Y$34&gt;=0,$B102+(1-$B102)*'LF Projected Ratios'!Y$34,$B102*(1+'LF Projected Ratios'!Y$34))</f>
        <v>0.35155929574659595</v>
      </c>
      <c r="Y102">
        <f>IF('LF Projected Ratios'!Z$34&gt;=0,$B102+(1-$B102)*'LF Projected Ratios'!Z$34,$B102*(1+'LF Projected Ratios'!Z$34))</f>
        <v>0.35222699195027635</v>
      </c>
      <c r="Z102">
        <f>IF('LF Projected Ratios'!AA$34&gt;=0,$B102+(1-$B102)*'LF Projected Ratios'!AA$34,$B102*(1+'LF Projected Ratios'!AA$34))</f>
        <v>0.3528888887064589</v>
      </c>
      <c r="AA102">
        <f>IF('LF Projected Ratios'!AB$34&gt;=0,$B102+(1-$B102)*'LF Projected Ratios'!AB$34,$B102*(1+'LF Projected Ratios'!AB$34))</f>
        <v>0.35354506124731266</v>
      </c>
      <c r="AB102">
        <f>IF('LF Projected Ratios'!AC$34&gt;=0,$B102+(1-$B102)*'LF Projected Ratios'!AC$34,$B102*(1+'LF Projected Ratios'!AC$34))</f>
        <v>0.35419558350936614</v>
      </c>
      <c r="AC102">
        <f>IF('LF Projected Ratios'!AD$34&gt;=0,$B102+(1-$B102)*'LF Projected Ratios'!AD$34,$B102*(1+'LF Projected Ratios'!AD$34))</f>
        <v>0.35484052816127393</v>
      </c>
      <c r="AD102">
        <f>IF('LF Projected Ratios'!AE$34&gt;=0,$B102+(1-$B102)*'LF Projected Ratios'!AE$34,$B102*(1+'LF Projected Ratios'!AE$34))</f>
        <v>0.35547996663088366</v>
      </c>
      <c r="AE102">
        <f>IF('LF Projected Ratios'!AF$34&gt;=0,$B102+(1-$B102)*'LF Projected Ratios'!AF$34,$B102*(1+'LF Projected Ratios'!AF$34))</f>
        <v>0.35611396913160165</v>
      </c>
      <c r="AF102">
        <f>IF('LF Projected Ratios'!AG$34&gt;=0,$B102+(1-$B102)*'LF Projected Ratios'!AG$34,$B102*(1+'LF Projected Ratios'!AG$34))</f>
        <v>0.35674260468809615</v>
      </c>
    </row>
    <row r="103" spans="1:32" x14ac:dyDescent="0.2">
      <c r="A103" s="12" t="s">
        <v>92</v>
      </c>
      <c r="B103" s="56">
        <f t="shared" si="0"/>
        <v>0.41124004772044259</v>
      </c>
      <c r="C103">
        <f>IF('LF Projected Ratios'!D$34&gt;=0,$B103+(1-$B103)*'LF Projected Ratios'!D$34,$B103*(1+'LF Projected Ratios'!D$34))</f>
        <v>0.41190182485167531</v>
      </c>
      <c r="D103">
        <f>IF('LF Projected Ratios'!E$34&gt;=0,$B103+(1-$B103)*'LF Projected Ratios'!E$34,$B103*(1+'LF Projected Ratios'!E$34))</f>
        <v>0.41259395988487901</v>
      </c>
      <c r="E103">
        <f>IF('LF Projected Ratios'!F$34&gt;=0,$B103+(1-$B103)*'LF Projected Ratios'!F$34,$B103*(1+'LF Projected Ratios'!F$34))</f>
        <v>0.41326882149377492</v>
      </c>
      <c r="F103">
        <f>IF('LF Projected Ratios'!G$34&gt;=0,$B103+(1-$B103)*'LF Projected Ratios'!G$34,$B103*(1+'LF Projected Ratios'!G$34))</f>
        <v>0.4139315376841074</v>
      </c>
      <c r="G103">
        <f>IF('LF Projected Ratios'!H$34&gt;=0,$B103+(1-$B103)*'LF Projected Ratios'!H$34,$B103*(1+'LF Projected Ratios'!H$34))</f>
        <v>0.41461602410847592</v>
      </c>
      <c r="H103">
        <f>IF('LF Projected Ratios'!I$34&gt;=0,$B103+(1-$B103)*'LF Projected Ratios'!I$34,$B103*(1+'LF Projected Ratios'!I$34))</f>
        <v>0.41532773996686467</v>
      </c>
      <c r="I103">
        <f>IF('LF Projected Ratios'!J$34&gt;=0,$B103+(1-$B103)*'LF Projected Ratios'!J$34,$B103*(1+'LF Projected Ratios'!J$34))</f>
        <v>0.41607905077737078</v>
      </c>
      <c r="J103">
        <f>IF('LF Projected Ratios'!K$34&gt;=0,$B103+(1-$B103)*'LF Projected Ratios'!K$34,$B103*(1+'LF Projected Ratios'!K$34))</f>
        <v>0.4168631347554142</v>
      </c>
      <c r="K103">
        <f>IF('LF Projected Ratios'!L$34&gt;=0,$B103+(1-$B103)*'LF Projected Ratios'!L$34,$B103*(1+'LF Projected Ratios'!L$34))</f>
        <v>0.4176260532358157</v>
      </c>
      <c r="L103">
        <f>IF('LF Projected Ratios'!M$34&gt;=0,$B103+(1-$B103)*'LF Projected Ratios'!M$34,$B103*(1+'LF Projected Ratios'!M$34))</f>
        <v>0.418121202092265</v>
      </c>
      <c r="M103">
        <f>IF('LF Projected Ratios'!N$34&gt;=0,$B103+(1-$B103)*'LF Projected Ratios'!N$34,$B103*(1+'LF Projected Ratios'!N$34))</f>
        <v>0.41877990706738166</v>
      </c>
      <c r="N103">
        <f>IF('LF Projected Ratios'!O$34&gt;=0,$B103+(1-$B103)*'LF Projected Ratios'!O$34,$B103*(1+'LF Projected Ratios'!O$34))</f>
        <v>0.41943257613188811</v>
      </c>
      <c r="O103">
        <f>IF('LF Projected Ratios'!P$34&gt;=0,$B103+(1-$B103)*'LF Projected Ratios'!P$34,$B103*(1+'LF Projected Ratios'!P$34))</f>
        <v>0.42007929187068993</v>
      </c>
      <c r="P103">
        <f>IF('LF Projected Ratios'!Q$34&gt;=0,$B103+(1-$B103)*'LF Projected Ratios'!Q$34,$B103*(1+'LF Projected Ratios'!Q$34))</f>
        <v>0.4207201353689336</v>
      </c>
      <c r="Q103">
        <f>IF('LF Projected Ratios'!R$34&gt;=0,$B103+(1-$B103)*'LF Projected Ratios'!R$34,$B103*(1+'LF Projected Ratios'!R$34))</f>
        <v>0.42135518624590024</v>
      </c>
      <c r="R103">
        <f>IF('LF Projected Ratios'!S$34&gt;=0,$B103+(1-$B103)*'LF Projected Ratios'!S$34,$B103*(1+'LF Projected Ratios'!S$34))</f>
        <v>0.4219845226879802</v>
      </c>
      <c r="S103">
        <f>IF('LF Projected Ratios'!T$34&gt;=0,$B103+(1-$B103)*'LF Projected Ratios'!T$34,$B103*(1+'LF Projected Ratios'!T$34))</f>
        <v>0.42260822148076288</v>
      </c>
      <c r="T103">
        <f>IF('LF Projected Ratios'!U$34&gt;=0,$B103+(1-$B103)*'LF Projected Ratios'!U$34,$B103*(1+'LF Projected Ratios'!U$34))</f>
        <v>0.42322635804026859</v>
      </c>
      <c r="U103">
        <f>IF('LF Projected Ratios'!V$34&gt;=0,$B103+(1-$B103)*'LF Projected Ratios'!V$34,$B103*(1+'LF Projected Ratios'!V$34))</f>
        <v>0.4238390064433481</v>
      </c>
      <c r="V103">
        <f>IF('LF Projected Ratios'!W$34&gt;=0,$B103+(1-$B103)*'LF Projected Ratios'!W$34,$B103*(1+'LF Projected Ratios'!W$34))</f>
        <v>0.42444623945727428</v>
      </c>
      <c r="W103">
        <f>IF('LF Projected Ratios'!X$34&gt;=0,$B103+(1-$B103)*'LF Projected Ratios'!X$34,$B103*(1+'LF Projected Ratios'!X$34))</f>
        <v>0.425048128568558</v>
      </c>
      <c r="X103">
        <f>IF('LF Projected Ratios'!Y$34&gt;=0,$B103+(1-$B103)*'LF Projected Ratios'!Y$34,$B103*(1+'LF Projected Ratios'!Y$34))</f>
        <v>0.425644744010998</v>
      </c>
      <c r="Y103">
        <f>IF('LF Projected Ratios'!Z$34&gt;=0,$B103+(1-$B103)*'LF Projected Ratios'!Z$34,$B103*(1+'LF Projected Ratios'!Z$34))</f>
        <v>0.42623615479300508</v>
      </c>
      <c r="Z103">
        <f>IF('LF Projected Ratios'!AA$34&gt;=0,$B103+(1-$B103)*'LF Projected Ratios'!AA$34,$B103*(1+'LF Projected Ratios'!AA$34))</f>
        <v>0.42682242872420939</v>
      </c>
      <c r="AA103">
        <f>IF('LF Projected Ratios'!AB$34&gt;=0,$B103+(1-$B103)*'LF Projected Ratios'!AB$34,$B103*(1+'LF Projected Ratios'!AB$34))</f>
        <v>0.42740363244137725</v>
      </c>
      <c r="AB103">
        <f>IF('LF Projected Ratios'!AC$34&gt;=0,$B103+(1-$B103)*'LF Projected Ratios'!AC$34,$B103*(1+'LF Projected Ratios'!AC$34))</f>
        <v>0.42797983143366358</v>
      </c>
      <c r="AC103">
        <f>IF('LF Projected Ratios'!AD$34&gt;=0,$B103+(1-$B103)*'LF Projected Ratios'!AD$34,$B103*(1+'LF Projected Ratios'!AD$34))</f>
        <v>0.42855109006720621</v>
      </c>
      <c r="AD103">
        <f>IF('LF Projected Ratios'!AE$34&gt;=0,$B103+(1-$B103)*'LF Projected Ratios'!AE$34,$B103*(1+'LF Projected Ratios'!AE$34))</f>
        <v>0.4291174716091003</v>
      </c>
      <c r="AE103">
        <f>IF('LF Projected Ratios'!AF$34&gt;=0,$B103+(1-$B103)*'LF Projected Ratios'!AF$34,$B103*(1+'LF Projected Ratios'!AF$34))</f>
        <v>0.42967903825075154</v>
      </c>
      <c r="AF103">
        <f>IF('LF Projected Ratios'!AG$34&gt;=0,$B103+(1-$B103)*'LF Projected Ratios'!AG$34,$B103*(1+'LF Projected Ratios'!AG$34))</f>
        <v>0.430235851130643</v>
      </c>
    </row>
    <row r="104" spans="1:32" x14ac:dyDescent="0.2">
      <c r="A104" s="12" t="s">
        <v>89</v>
      </c>
      <c r="B104" s="56">
        <f t="shared" si="0"/>
        <v>0.47026568849721573</v>
      </c>
      <c r="C104">
        <f>IF('LF Projected Ratios'!D$34&gt;=0,$B104+(1-$B104)*'LF Projected Ratios'!D$34,$B104*(1+'LF Projected Ratios'!D$34))</f>
        <v>0.47086111971094646</v>
      </c>
      <c r="D104">
        <f>IF('LF Projected Ratios'!E$34&gt;=0,$B104+(1-$B104)*'LF Projected Ratios'!E$34,$B104*(1+'LF Projected Ratios'!E$34))</f>
        <v>0.4714838653203608</v>
      </c>
      <c r="E104">
        <f>IF('LF Projected Ratios'!F$34&gt;=0,$B104+(1-$B104)*'LF Projected Ratios'!F$34,$B104*(1+'LF Projected Ratios'!F$34))</f>
        <v>0.47209106923829713</v>
      </c>
      <c r="F104">
        <f>IF('LF Projected Ratios'!G$34&gt;=0,$B104+(1-$B104)*'LF Projected Ratios'!G$34,$B104*(1+'LF Projected Ratios'!G$34))</f>
        <v>0.47268734536653628</v>
      </c>
      <c r="G104">
        <f>IF('LF Projected Ratios'!H$34&gt;=0,$B104+(1-$B104)*'LF Projected Ratios'!H$34,$B104*(1+'LF Projected Ratios'!H$34))</f>
        <v>0.47330320917205149</v>
      </c>
      <c r="H104">
        <f>IF('LF Projected Ratios'!I$34&gt;=0,$B104+(1-$B104)*'LF Projected Ratios'!I$34,$B104*(1+'LF Projected Ratios'!I$34))</f>
        <v>0.47394357254725977</v>
      </c>
      <c r="I104">
        <f>IF('LF Projected Ratios'!J$34&gt;=0,$B104+(1-$B104)*'LF Projected Ratios'!J$34,$B104*(1+'LF Projected Ratios'!J$34))</f>
        <v>0.4746195613154956</v>
      </c>
      <c r="J104">
        <f>IF('LF Projected Ratios'!K$34&gt;=0,$B104+(1-$B104)*'LF Projected Ratios'!K$34,$B104*(1+'LF Projected Ratios'!K$34))</f>
        <v>0.47532503760453504</v>
      </c>
      <c r="K104">
        <f>IF('LF Projected Ratios'!L$34&gt;=0,$B104+(1-$B104)*'LF Projected Ratios'!L$34,$B104*(1+'LF Projected Ratios'!L$34))</f>
        <v>0.47601147032534674</v>
      </c>
      <c r="L104">
        <f>IF('LF Projected Ratios'!M$34&gt;=0,$B104+(1-$B104)*'LF Projected Ratios'!M$34,$B104*(1+'LF Projected Ratios'!M$34))</f>
        <v>0.47645697844380319</v>
      </c>
      <c r="M104">
        <f>IF('LF Projected Ratios'!N$34&gt;=0,$B104+(1-$B104)*'LF Projected Ratios'!N$34,$B104*(1+'LF Projected Ratios'!N$34))</f>
        <v>0.47704964549788159</v>
      </c>
      <c r="N104">
        <f>IF('LF Projected Ratios'!O$34&gt;=0,$B104+(1-$B104)*'LF Projected Ratios'!O$34,$B104*(1+'LF Projected Ratios'!O$34))</f>
        <v>0.47763688176656266</v>
      </c>
      <c r="O104">
        <f>IF('LF Projected Ratios'!P$34&gt;=0,$B104+(1-$B104)*'LF Projected Ratios'!P$34,$B104*(1+'LF Projected Ratios'!P$34))</f>
        <v>0.47821876155527071</v>
      </c>
      <c r="P104">
        <f>IF('LF Projected Ratios'!Q$34&gt;=0,$B104+(1-$B104)*'LF Projected Ratios'!Q$34,$B104*(1+'LF Projected Ratios'!Q$34))</f>
        <v>0.47879535782002813</v>
      </c>
      <c r="Q104">
        <f>IF('LF Projected Ratios'!R$34&gt;=0,$B104+(1-$B104)*'LF Projected Ratios'!R$34,$B104*(1+'LF Projected Ratios'!R$34))</f>
        <v>0.47936674219795106</v>
      </c>
      <c r="R104">
        <f>IF('LF Projected Ratios'!S$34&gt;=0,$B104+(1-$B104)*'LF Projected Ratios'!S$34,$B104*(1+'LF Projected Ratios'!S$34))</f>
        <v>0.479932985036918</v>
      </c>
      <c r="S104">
        <f>IF('LF Projected Ratios'!T$34&gt;=0,$B104+(1-$B104)*'LF Projected Ratios'!T$34,$B104*(1+'LF Projected Ratios'!T$34))</f>
        <v>0.48049415542444285</v>
      </c>
      <c r="T104">
        <f>IF('LF Projected Ratios'!U$34&gt;=0,$B104+(1-$B104)*'LF Projected Ratios'!U$34,$B104*(1+'LF Projected Ratios'!U$34))</f>
        <v>0.4810503212157754</v>
      </c>
      <c r="U104">
        <f>IF('LF Projected Ratios'!V$34&gt;=0,$B104+(1-$B104)*'LF Projected Ratios'!V$34,$B104*(1+'LF Projected Ratios'!V$34))</f>
        <v>0.48160154906125308</v>
      </c>
      <c r="V104">
        <f>IF('LF Projected Ratios'!W$34&gt;=0,$B104+(1-$B104)*'LF Projected Ratios'!W$34,$B104*(1+'LF Projected Ratios'!W$34))</f>
        <v>0.48214790443292621</v>
      </c>
      <c r="W104">
        <f>IF('LF Projected Ratios'!X$34&gt;=0,$B104+(1-$B104)*'LF Projected Ratios'!X$34,$B104*(1+'LF Projected Ratios'!X$34))</f>
        <v>0.48268945165048477</v>
      </c>
      <c r="X104">
        <f>IF('LF Projected Ratios'!Y$34&gt;=0,$B104+(1-$B104)*'LF Projected Ratios'!Y$34,$B104*(1+'LF Projected Ratios'!Y$34))</f>
        <v>0.48322625390649626</v>
      </c>
      <c r="Y104">
        <f>IF('LF Projected Ratios'!Z$34&gt;=0,$B104+(1-$B104)*'LF Projected Ratios'!Z$34,$B104*(1+'LF Projected Ratios'!Z$34))</f>
        <v>0.48375837329099047</v>
      </c>
      <c r="Z104">
        <f>IF('LF Projected Ratios'!AA$34&gt;=0,$B104+(1-$B104)*'LF Projected Ratios'!AA$34,$B104*(1+'LF Projected Ratios'!AA$34))</f>
        <v>0.48428587081539931</v>
      </c>
      <c r="AA104">
        <f>IF('LF Projected Ratios'!AB$34&gt;=0,$B104+(1-$B104)*'LF Projected Ratios'!AB$34,$B104*(1+'LF Projected Ratios'!AB$34))</f>
        <v>0.48480880643587537</v>
      </c>
      <c r="AB104">
        <f>IF('LF Projected Ratios'!AC$34&gt;=0,$B104+(1-$B104)*'LF Projected Ratios'!AC$34,$B104*(1+'LF Projected Ratios'!AC$34))</f>
        <v>0.48532723907601272</v>
      </c>
      <c r="AC104">
        <f>IF('LF Projected Ratios'!AD$34&gt;=0,$B104+(1-$B104)*'LF Projected Ratios'!AD$34,$B104*(1+'LF Projected Ratios'!AD$34))</f>
        <v>0.48584122664897528</v>
      </c>
      <c r="AD104">
        <f>IF('LF Projected Ratios'!AE$34&gt;=0,$B104+(1-$B104)*'LF Projected Ratios'!AE$34,$B104*(1+'LF Projected Ratios'!AE$34))</f>
        <v>0.4863508260790681</v>
      </c>
      <c r="AE104">
        <f>IF('LF Projected Ratios'!AF$34&gt;=0,$B104+(1-$B104)*'LF Projected Ratios'!AF$34,$B104*(1+'LF Projected Ratios'!AF$34))</f>
        <v>0.48685609332274909</v>
      </c>
      <c r="AF104">
        <f>IF('LF Projected Ratios'!AG$34&gt;=0,$B104+(1-$B104)*'LF Projected Ratios'!AG$34,$B104*(1+'LF Projected Ratios'!AG$34))</f>
        <v>0.48735708338911343</v>
      </c>
    </row>
    <row r="105" spans="1:32" x14ac:dyDescent="0.2">
      <c r="A105" s="12" t="s">
        <v>35</v>
      </c>
      <c r="B105" s="56">
        <f t="shared" si="0"/>
        <v>0.41875650508551426</v>
      </c>
      <c r="C105">
        <f>IF('LF Projected Ratios'!D$34&gt;=0,$B105+(1-$B105)*'LF Projected Ratios'!D$34,$B105*(1+'LF Projected Ratios'!D$34))</f>
        <v>0.41940983357893996</v>
      </c>
      <c r="D105">
        <f>IF('LF Projected Ratios'!E$34&gt;=0,$B105+(1-$B105)*'LF Projected Ratios'!E$34,$B105*(1+'LF Projected Ratios'!E$34))</f>
        <v>0.42009313240742591</v>
      </c>
      <c r="E105">
        <f>IF('LF Projected Ratios'!F$34&gt;=0,$B105+(1-$B105)*'LF Projected Ratios'!F$34,$B105*(1+'LF Projected Ratios'!F$34))</f>
        <v>0.42075937833434324</v>
      </c>
      <c r="F105">
        <f>IF('LF Projected Ratios'!G$34&gt;=0,$B105+(1-$B105)*'LF Projected Ratios'!G$34,$B105*(1+'LF Projected Ratios'!G$34))</f>
        <v>0.42141363389828546</v>
      </c>
      <c r="G105">
        <f>IF('LF Projected Ratios'!H$34&gt;=0,$B105+(1-$B105)*'LF Projected Ratios'!H$34,$B105*(1+'LF Projected Ratios'!H$34))</f>
        <v>0.42208938176459504</v>
      </c>
      <c r="H105">
        <f>IF('LF Projected Ratios'!I$34&gt;=0,$B105+(1-$B105)*'LF Projected Ratios'!I$34,$B105*(1+'LF Projected Ratios'!I$34))</f>
        <v>0.42279201143788425</v>
      </c>
      <c r="I105">
        <f>IF('LF Projected Ratios'!J$34&gt;=0,$B105+(1-$B105)*'LF Projected Ratios'!J$34,$B105*(1+'LF Projected Ratios'!J$34))</f>
        <v>0.42353373057074106</v>
      </c>
      <c r="J105">
        <f>IF('LF Projected Ratios'!K$34&gt;=0,$B105+(1-$B105)*'LF Projected Ratios'!K$34,$B105*(1+'LF Projected Ratios'!K$34))</f>
        <v>0.42430780446951744</v>
      </c>
      <c r="K105">
        <f>IF('LF Projected Ratios'!L$34&gt;=0,$B105+(1-$B105)*'LF Projected Ratios'!L$34,$B105*(1+'LF Projected Ratios'!L$34))</f>
        <v>0.42506098308189844</v>
      </c>
      <c r="L105">
        <f>IF('LF Projected Ratios'!M$34&gt;=0,$B105+(1-$B105)*'LF Projected Ratios'!M$34,$B105*(1+'LF Projected Ratios'!M$34))</f>
        <v>0.42554981057553348</v>
      </c>
      <c r="M105">
        <f>IF('LF Projected Ratios'!N$34&gt;=0,$B105+(1-$B105)*'LF Projected Ratios'!N$34,$B105*(1+'LF Projected Ratios'!N$34))</f>
        <v>0.42620010613380294</v>
      </c>
      <c r="N105">
        <f>IF('LF Projected Ratios'!O$34&gt;=0,$B105+(1-$B105)*'LF Projected Ratios'!O$34,$B105*(1+'LF Projected Ratios'!O$34))</f>
        <v>0.42684444283946288</v>
      </c>
      <c r="O105">
        <f>IF('LF Projected Ratios'!P$34&gt;=0,$B105+(1-$B105)*'LF Projected Ratios'!P$34,$B105*(1+'LF Projected Ratios'!P$34))</f>
        <v>0.42748290222309104</v>
      </c>
      <c r="P105">
        <f>IF('LF Projected Ratios'!Q$34&gt;=0,$B105+(1-$B105)*'LF Projected Ratios'!Q$34,$B105*(1+'LF Projected Ratios'!Q$34))</f>
        <v>0.42811556433465314</v>
      </c>
      <c r="Q105">
        <f>IF('LF Projected Ratios'!R$34&gt;=0,$B105+(1-$B105)*'LF Projected Ratios'!R$34,$B105*(1+'LF Projected Ratios'!R$34))</f>
        <v>0.42874250777696349</v>
      </c>
      <c r="R105">
        <f>IF('LF Projected Ratios'!S$34&gt;=0,$B105+(1-$B105)*'LF Projected Ratios'!S$34,$B105*(1+'LF Projected Ratios'!S$34))</f>
        <v>0.42936380973823873</v>
      </c>
      <c r="S105">
        <f>IF('LF Projected Ratios'!T$34&gt;=0,$B105+(1-$B105)*'LF Projected Ratios'!T$34,$B105*(1+'LF Projected Ratios'!T$34))</f>
        <v>0.42997954602377803</v>
      </c>
      <c r="T105">
        <f>IF('LF Projected Ratios'!U$34&gt;=0,$B105+(1-$B105)*'LF Projected Ratios'!U$34,$B105*(1+'LF Projected Ratios'!U$34))</f>
        <v>0.43058979108679646</v>
      </c>
      <c r="U105">
        <f>IF('LF Projected Ratios'!V$34&gt;=0,$B105+(1-$B105)*'LF Projected Ratios'!V$34,$B105*(1+'LF Projected Ratios'!V$34))</f>
        <v>0.43119461805843562</v>
      </c>
      <c r="V105">
        <f>IF('LF Projected Ratios'!W$34&gt;=0,$B105+(1-$B105)*'LF Projected Ratios'!W$34,$B105*(1+'LF Projected Ratios'!W$34))</f>
        <v>0.43179409877697872</v>
      </c>
      <c r="W105">
        <f>IF('LF Projected Ratios'!X$34&gt;=0,$B105+(1-$B105)*'LF Projected Ratios'!X$34,$B105*(1+'LF Projected Ratios'!X$34))</f>
        <v>0.43238830381629734</v>
      </c>
      <c r="X105">
        <f>IF('LF Projected Ratios'!Y$34&gt;=0,$B105+(1-$B105)*'LF Projected Ratios'!Y$34,$B105*(1+'LF Projected Ratios'!Y$34))</f>
        <v>0.43297730251354416</v>
      </c>
      <c r="Y105">
        <f>IF('LF Projected Ratios'!Z$34&gt;=0,$B105+(1-$B105)*'LF Projected Ratios'!Z$34,$B105*(1+'LF Projected Ratios'!Z$34))</f>
        <v>0.4335611629961279</v>
      </c>
      <c r="Z105">
        <f>IF('LF Projected Ratios'!AA$34&gt;=0,$B105+(1-$B105)*'LF Projected Ratios'!AA$34,$B105*(1+'LF Projected Ratios'!AA$34))</f>
        <v>0.43413995220798085</v>
      </c>
      <c r="AA105">
        <f>IF('LF Projected Ratios'!AB$34&gt;=0,$B105+(1-$B105)*'LF Projected Ratios'!AB$34,$B105*(1+'LF Projected Ratios'!AB$34))</f>
        <v>0.43471373593514495</v>
      </c>
      <c r="AB105">
        <f>IF('LF Projected Ratios'!AC$34&gt;=0,$B105+(1-$B105)*'LF Projected Ratios'!AC$34,$B105*(1+'LF Projected Ratios'!AC$34))</f>
        <v>0.43528257883070198</v>
      </c>
      <c r="AC105">
        <f>IF('LF Projected Ratios'!AD$34&gt;=0,$B105+(1-$B105)*'LF Projected Ratios'!AD$34,$B105*(1+'LF Projected Ratios'!AD$34))</f>
        <v>0.43584654443905357</v>
      </c>
      <c r="AD105">
        <f>IF('LF Projected Ratios'!AE$34&gt;=0,$B105+(1-$B105)*'LF Projected Ratios'!AE$34,$B105*(1+'LF Projected Ratios'!AE$34))</f>
        <v>0.43640569521958972</v>
      </c>
      <c r="AE105">
        <f>IF('LF Projected Ratios'!AF$34&gt;=0,$B105+(1-$B105)*'LF Projected Ratios'!AF$34,$B105*(1+'LF Projected Ratios'!AF$34))</f>
        <v>0.43696009256974405</v>
      </c>
      <c r="AF105">
        <f>IF('LF Projected Ratios'!AG$34&gt;=0,$B105+(1-$B105)*'LF Projected Ratios'!AG$34,$B105*(1+'LF Projected Ratios'!AG$34))</f>
        <v>0.43750979684746949</v>
      </c>
    </row>
    <row r="106" spans="1:32" x14ac:dyDescent="0.2">
      <c r="A106" s="12" t="s">
        <v>98</v>
      </c>
      <c r="B106" s="56">
        <f t="shared" si="0"/>
        <v>0.3688287691028781</v>
      </c>
      <c r="C106">
        <f>IF('LF Projected Ratios'!D$34&gt;=0,$B106+(1-$B106)*'LF Projected Ratios'!D$34,$B106*(1+'LF Projected Ratios'!D$34))</f>
        <v>0.36953821729968989</v>
      </c>
      <c r="D106">
        <f>IF('LF Projected Ratios'!E$34&gt;=0,$B106+(1-$B106)*'LF Projected Ratios'!E$34,$B106*(1+'LF Projected Ratios'!E$34))</f>
        <v>0.37028021022764424</v>
      </c>
      <c r="E106">
        <f>IF('LF Projected Ratios'!F$34&gt;=0,$B106+(1-$B106)*'LF Projected Ratios'!F$34,$B106*(1+'LF Projected Ratios'!F$34))</f>
        <v>0.37100368544147777</v>
      </c>
      <c r="F106">
        <f>IF('LF Projected Ratios'!G$34&gt;=0,$B106+(1-$B106)*'LF Projected Ratios'!G$34,$B106*(1+'LF Projected Ratios'!G$34))</f>
        <v>0.37171414034244049</v>
      </c>
      <c r="G106">
        <f>IF('LF Projected Ratios'!H$34&gt;=0,$B106+(1-$B106)*'LF Projected Ratios'!H$34,$B106*(1+'LF Projected Ratios'!H$34))</f>
        <v>0.37244793369460094</v>
      </c>
      <c r="H106">
        <f>IF('LF Projected Ratios'!I$34&gt;=0,$B106+(1-$B106)*'LF Projected Ratios'!I$34,$B106*(1+'LF Projected Ratios'!I$34))</f>
        <v>0.37321091795100114</v>
      </c>
      <c r="I106">
        <f>IF('LF Projected Ratios'!J$34&gt;=0,$B106+(1-$B106)*'LF Projected Ratios'!J$34,$B106*(1+'LF Projected Ratios'!J$34))</f>
        <v>0.37401634937889877</v>
      </c>
      <c r="J106">
        <f>IF('LF Projected Ratios'!K$34&gt;=0,$B106+(1-$B106)*'LF Projected Ratios'!K$34,$B106*(1+'LF Projected Ratios'!K$34))</f>
        <v>0.37485691478697769</v>
      </c>
      <c r="K106">
        <f>IF('LF Projected Ratios'!L$34&gt;=0,$B106+(1-$B106)*'LF Projected Ratios'!L$34,$B106*(1+'LF Projected Ratios'!L$34))</f>
        <v>0.37567479004239335</v>
      </c>
      <c r="L106">
        <f>IF('LF Projected Ratios'!M$34&gt;=0,$B106+(1-$B106)*'LF Projected Ratios'!M$34,$B106*(1+'LF Projected Ratios'!M$34))</f>
        <v>0.37620560690925459</v>
      </c>
      <c r="M106">
        <f>IF('LF Projected Ratios'!N$34&gt;=0,$B106+(1-$B106)*'LF Projected Ratios'!N$34,$B106*(1+'LF Projected Ratios'!N$34))</f>
        <v>0.37691176164741691</v>
      </c>
      <c r="N106">
        <f>IF('LF Projected Ratios'!O$34&gt;=0,$B106+(1-$B106)*'LF Projected Ratios'!O$34,$B106*(1+'LF Projected Ratios'!O$34))</f>
        <v>0.37761144567860494</v>
      </c>
      <c r="O106">
        <f>IF('LF Projected Ratios'!P$34&gt;=0,$B106+(1-$B106)*'LF Projected Ratios'!P$34,$B106*(1+'LF Projected Ratios'!P$34))</f>
        <v>0.37830474753672155</v>
      </c>
      <c r="P106">
        <f>IF('LF Projected Ratios'!Q$34&gt;=0,$B106+(1-$B106)*'LF Projected Ratios'!Q$34,$B106*(1+'LF Projected Ratios'!Q$34))</f>
        <v>0.37899175414787573</v>
      </c>
      <c r="Q106">
        <f>IF('LF Projected Ratios'!R$34&gt;=0,$B106+(1-$B106)*'LF Projected Ratios'!R$34,$B106*(1+'LF Projected Ratios'!R$34))</f>
        <v>0.37967255086671747</v>
      </c>
      <c r="R106">
        <f>IF('LF Projected Ratios'!S$34&gt;=0,$B106+(1-$B106)*'LF Projected Ratios'!S$34,$B106*(1+'LF Projected Ratios'!S$34))</f>
        <v>0.38034722151178779</v>
      </c>
      <c r="S106">
        <f>IF('LF Projected Ratios'!T$34&gt;=0,$B106+(1-$B106)*'LF Projected Ratios'!T$34,$B106*(1+'LF Projected Ratios'!T$34))</f>
        <v>0.3810158483999202</v>
      </c>
      <c r="T106">
        <f>IF('LF Projected Ratios'!U$34&gt;=0,$B106+(1-$B106)*'LF Projected Ratios'!U$34,$B106*(1+'LF Projected Ratios'!U$34))</f>
        <v>0.3816785123797225</v>
      </c>
      <c r="U106">
        <f>IF('LF Projected Ratios'!V$34&gt;=0,$B106+(1-$B106)*'LF Projected Ratios'!V$34,$B106*(1+'LF Projected Ratios'!V$34))</f>
        <v>0.38233529286416551</v>
      </c>
      <c r="V106">
        <f>IF('LF Projected Ratios'!W$34&gt;=0,$B106+(1-$B106)*'LF Projected Ratios'!W$34,$B106*(1+'LF Projected Ratios'!W$34))</f>
        <v>0.38298626786230738</v>
      </c>
      <c r="W106">
        <f>IF('LF Projected Ratios'!X$34&gt;=0,$B106+(1-$B106)*'LF Projected Ratios'!X$34,$B106*(1+'LF Projected Ratios'!X$34))</f>
        <v>0.38363151401018419</v>
      </c>
      <c r="X106">
        <f>IF('LF Projected Ratios'!Y$34&gt;=0,$B106+(1-$B106)*'LF Projected Ratios'!Y$34,$B106*(1+'LF Projected Ratios'!Y$34))</f>
        <v>0.3842711066008811</v>
      </c>
      <c r="Y106">
        <f>IF('LF Projected Ratios'!Z$34&gt;=0,$B106+(1-$B106)*'LF Projected Ratios'!Z$34,$B106*(1+'LF Projected Ratios'!Z$34))</f>
        <v>0.38490511961382462</v>
      </c>
      <c r="Z106">
        <f>IF('LF Projected Ratios'!AA$34&gt;=0,$B106+(1-$B106)*'LF Projected Ratios'!AA$34,$B106*(1+'LF Projected Ratios'!AA$34))</f>
        <v>0.38553362574330641</v>
      </c>
      <c r="AA106">
        <f>IF('LF Projected Ratios'!AB$34&gt;=0,$B106+(1-$B106)*'LF Projected Ratios'!AB$34,$B106*(1+'LF Projected Ratios'!AB$34))</f>
        <v>0.38615669642626721</v>
      </c>
      <c r="AB106">
        <f>IF('LF Projected Ratios'!AC$34&gt;=0,$B106+(1-$B106)*'LF Projected Ratios'!AC$34,$B106*(1+'LF Projected Ratios'!AC$34))</f>
        <v>0.3867744018693684</v>
      </c>
      <c r="AC106">
        <f>IF('LF Projected Ratios'!AD$34&gt;=0,$B106+(1-$B106)*'LF Projected Ratios'!AD$34,$B106*(1+'LF Projected Ratios'!AD$34))</f>
        <v>0.3873868110753575</v>
      </c>
      <c r="AD106">
        <f>IF('LF Projected Ratios'!AE$34&gt;=0,$B106+(1-$B106)*'LF Projected Ratios'!AE$34,$B106*(1+'LF Projected Ratios'!AE$34))</f>
        <v>0.38799399186877015</v>
      </c>
      <c r="AE106">
        <f>IF('LF Projected Ratios'!AF$34&gt;=0,$B106+(1-$B106)*'LF Projected Ratios'!AF$34,$B106*(1+'LF Projected Ratios'!AF$34))</f>
        <v>0.38859601092096524</v>
      </c>
      <c r="AF106">
        <f>IF('LF Projected Ratios'!AG$34&gt;=0,$B106+(1-$B106)*'LF Projected Ratios'!AG$34,$B106*(1+'LF Projected Ratios'!AG$34))</f>
        <v>0.3891929337745319</v>
      </c>
    </row>
    <row r="107" spans="1:32" x14ac:dyDescent="0.2">
      <c r="A107" s="12" t="s">
        <v>97</v>
      </c>
      <c r="B107" s="56">
        <f t="shared" si="0"/>
        <v>0.3545195920040749</v>
      </c>
      <c r="C107">
        <f>IF('LF Projected Ratios'!D$34&gt;=0,$B107+(1-$B107)*'LF Projected Ratios'!D$34,$B107*(1+'LF Projected Ratios'!D$34))</f>
        <v>0.35524512398194902</v>
      </c>
      <c r="D107">
        <f>IF('LF Projected Ratios'!E$34&gt;=0,$B107+(1-$B107)*'LF Projected Ratios'!E$34,$B107*(1+'LF Projected Ratios'!E$34))</f>
        <v>0.35600393850710621</v>
      </c>
      <c r="E107">
        <f>IF('LF Projected Ratios'!F$34&gt;=0,$B107+(1-$B107)*'LF Projected Ratios'!F$34,$B107*(1+'LF Projected Ratios'!F$34))</f>
        <v>0.35674381550615203</v>
      </c>
      <c r="F107">
        <f>IF('LF Projected Ratios'!G$34&gt;=0,$B107+(1-$B107)*'LF Projected Ratios'!G$34,$B107*(1+'LF Projected Ratios'!G$34))</f>
        <v>0.35747037701099804</v>
      </c>
      <c r="G107">
        <f>IF('LF Projected Ratios'!H$34&gt;=0,$B107+(1-$B107)*'LF Projected Ratios'!H$34,$B107*(1+'LF Projected Ratios'!H$34))</f>
        <v>0.35822080606915391</v>
      </c>
      <c r="H107">
        <f>IF('LF Projected Ratios'!I$34&gt;=0,$B107+(1-$B107)*'LF Projected Ratios'!I$34,$B107*(1+'LF Projected Ratios'!I$34))</f>
        <v>0.35900108781364293</v>
      </c>
      <c r="I107">
        <f>IF('LF Projected Ratios'!J$34&gt;=0,$B107+(1-$B107)*'LF Projected Ratios'!J$34,$B107*(1+'LF Projected Ratios'!J$34))</f>
        <v>0.35982477904233401</v>
      </c>
      <c r="J107">
        <f>IF('LF Projected Ratios'!K$34&gt;=0,$B107+(1-$B107)*'LF Projected Ratios'!K$34,$B107*(1+'LF Projected Ratios'!K$34))</f>
        <v>0.36068440076777741</v>
      </c>
      <c r="K107">
        <f>IF('LF Projected Ratios'!L$34&gt;=0,$B107+(1-$B107)*'LF Projected Ratios'!L$34,$B107*(1+'LF Projected Ratios'!L$34))</f>
        <v>0.36152081793591279</v>
      </c>
      <c r="L107">
        <f>IF('LF Projected Ratios'!M$34&gt;=0,$B107+(1-$B107)*'LF Projected Ratios'!M$34,$B107*(1+'LF Projected Ratios'!M$34))</f>
        <v>0.36206366886291985</v>
      </c>
      <c r="M107">
        <f>IF('LF Projected Ratios'!N$34&gt;=0,$B107+(1-$B107)*'LF Projected Ratios'!N$34,$B107*(1+'LF Projected Ratios'!N$34))</f>
        <v>0.36278583271669596</v>
      </c>
      <c r="N107">
        <f>IF('LF Projected Ratios'!O$34&gt;=0,$B107+(1-$B107)*'LF Projected Ratios'!O$34,$B107*(1+'LF Projected Ratios'!O$34))</f>
        <v>0.36350137916718539</v>
      </c>
      <c r="O107">
        <f>IF('LF Projected Ratios'!P$34&gt;=0,$B107+(1-$B107)*'LF Projected Ratios'!P$34,$B107*(1+'LF Projected Ratios'!P$34))</f>
        <v>0.36421039875542832</v>
      </c>
      <c r="P107">
        <f>IF('LF Projected Ratios'!Q$34&gt;=0,$B107+(1-$B107)*'LF Projected Ratios'!Q$34,$B107*(1+'LF Projected Ratios'!Q$34))</f>
        <v>0.3649129803782209</v>
      </c>
      <c r="Q107">
        <f>IF('LF Projected Ratios'!R$34&gt;=0,$B107+(1-$B107)*'LF Projected Ratios'!R$34,$B107*(1+'LF Projected Ratios'!R$34))</f>
        <v>0.36560921132527413</v>
      </c>
      <c r="R107">
        <f>IF('LF Projected Ratios'!S$34&gt;=0,$B107+(1-$B107)*'LF Projected Ratios'!S$34,$B107*(1+'LF Projected Ratios'!S$34))</f>
        <v>0.3662991773153651</v>
      </c>
      <c r="S107">
        <f>IF('LF Projected Ratios'!T$34&gt;=0,$B107+(1-$B107)*'LF Projected Ratios'!T$34,$B107*(1+'LF Projected Ratios'!T$34))</f>
        <v>0.36698296253151841</v>
      </c>
      <c r="T107">
        <f>IF('LF Projected Ratios'!U$34&gt;=0,$B107+(1-$B107)*'LF Projected Ratios'!U$34,$B107*(1+'LF Projected Ratios'!U$34))</f>
        <v>0.36766064965524714</v>
      </c>
      <c r="U107">
        <f>IF('LF Projected Ratios'!V$34&gt;=0,$B107+(1-$B107)*'LF Projected Ratios'!V$34,$B107*(1+'LF Projected Ratios'!V$34))</f>
        <v>0.36833231989988025</v>
      </c>
      <c r="V107">
        <f>IF('LF Projected Ratios'!W$34&gt;=0,$B107+(1-$B107)*'LF Projected Ratios'!W$34,$B107*(1+'LF Projected Ratios'!W$34))</f>
        <v>0.36899805304300604</v>
      </c>
      <c r="W107">
        <f>IF('LF Projected Ratios'!X$34&gt;=0,$B107+(1-$B107)*'LF Projected Ratios'!X$34,$B107*(1+'LF Projected Ratios'!X$34))</f>
        <v>0.36965792745806353</v>
      </c>
      <c r="X107">
        <f>IF('LF Projected Ratios'!Y$34&gt;=0,$B107+(1-$B107)*'LF Projected Ratios'!Y$34,$B107*(1+'LF Projected Ratios'!Y$34))</f>
        <v>0.37031202014509457</v>
      </c>
      <c r="Y107">
        <f>IF('LF Projected Ratios'!Z$34&gt;=0,$B107+(1-$B107)*'LF Projected Ratios'!Z$34,$B107*(1+'LF Projected Ratios'!Z$34))</f>
        <v>0.37096040676070097</v>
      </c>
      <c r="Z107">
        <f>IF('LF Projected Ratios'!AA$34&gt;=0,$B107+(1-$B107)*'LF Projected Ratios'!AA$34,$B107*(1+'LF Projected Ratios'!AA$34))</f>
        <v>0.37160316164721446</v>
      </c>
      <c r="AA107">
        <f>IF('LF Projected Ratios'!AB$34&gt;=0,$B107+(1-$B107)*'LF Projected Ratios'!AB$34,$B107*(1+'LF Projected Ratios'!AB$34))</f>
        <v>0.37224035786111065</v>
      </c>
      <c r="AB107">
        <f>IF('LF Projected Ratios'!AC$34&gt;=0,$B107+(1-$B107)*'LF Projected Ratios'!AC$34,$B107*(1+'LF Projected Ratios'!AC$34))</f>
        <v>0.37287206720069432</v>
      </c>
      <c r="AC107">
        <f>IF('LF Projected Ratios'!AD$34&gt;=0,$B107+(1-$B107)*'LF Projected Ratios'!AD$34,$B107*(1+'LF Projected Ratios'!AD$34))</f>
        <v>0.37349836023306282</v>
      </c>
      <c r="AD107">
        <f>IF('LF Projected Ratios'!AE$34&gt;=0,$B107+(1-$B107)*'LF Projected Ratios'!AE$34,$B107*(1+'LF Projected Ratios'!AE$34))</f>
        <v>0.37411930632039037</v>
      </c>
      <c r="AE107">
        <f>IF('LF Projected Ratios'!AF$34&gt;=0,$B107+(1-$B107)*'LF Projected Ratios'!AF$34,$B107*(1+'LF Projected Ratios'!AF$34))</f>
        <v>0.37473497364553116</v>
      </c>
      <c r="AF107">
        <f>IF('LF Projected Ratios'!AG$34&gt;=0,$B107+(1-$B107)*'LF Projected Ratios'!AG$34,$B107*(1+'LF Projected Ratios'!AG$34))</f>
        <v>0.37534542923697917</v>
      </c>
    </row>
    <row r="108" spans="1:32" x14ac:dyDescent="0.2">
      <c r="A108" s="12" t="s">
        <v>101</v>
      </c>
      <c r="B108" s="56">
        <f t="shared" si="0"/>
        <v>0.28812082179059029</v>
      </c>
      <c r="C108">
        <f>IF('LF Projected Ratios'!D$34&gt;=0,$B108+(1-$B108)*'LF Projected Ratios'!D$34,$B108*(1+'LF Projected Ratios'!D$34))</f>
        <v>0.28892098722051757</v>
      </c>
      <c r="D108">
        <f>IF('LF Projected Ratios'!E$34&gt;=0,$B108+(1-$B108)*'LF Projected Ratios'!E$34,$B108*(1+'LF Projected Ratios'!E$34))</f>
        <v>0.28975785888058764</v>
      </c>
      <c r="E108">
        <f>IF('LF Projected Ratios'!F$34&gt;=0,$B108+(1-$B108)*'LF Projected Ratios'!F$34,$B108*(1+'LF Projected Ratios'!F$34))</f>
        <v>0.29057384496402594</v>
      </c>
      <c r="F108">
        <f>IF('LF Projected Ratios'!G$34&gt;=0,$B108+(1-$B108)*'LF Projected Ratios'!G$34,$B108*(1+'LF Projected Ratios'!G$34))</f>
        <v>0.29137514582549473</v>
      </c>
      <c r="G108">
        <f>IF('LF Projected Ratios'!H$34&gt;=0,$B108+(1-$B108)*'LF Projected Ratios'!H$34,$B108*(1+'LF Projected Ratios'!H$34))</f>
        <v>0.29220276942894863</v>
      </c>
      <c r="H108">
        <f>IF('LF Projected Ratios'!I$34&gt;=0,$B108+(1-$B108)*'LF Projected Ratios'!I$34,$B108*(1+'LF Projected Ratios'!I$34))</f>
        <v>0.29306331658136064</v>
      </c>
      <c r="I108">
        <f>IF('LF Projected Ratios'!J$34&gt;=0,$B108+(1-$B108)*'LF Projected Ratios'!J$34,$B108*(1+'LF Projected Ratios'!J$34))</f>
        <v>0.29397173863060527</v>
      </c>
      <c r="J108">
        <f>IF('LF Projected Ratios'!K$34&gt;=0,$B108+(1-$B108)*'LF Projected Ratios'!K$34,$B108*(1+'LF Projected Ratios'!K$34))</f>
        <v>0.29491978724664236</v>
      </c>
      <c r="K108">
        <f>IF('LF Projected Ratios'!L$34&gt;=0,$B108+(1-$B108)*'LF Projected Ratios'!L$34,$B108*(1+'LF Projected Ratios'!L$34))</f>
        <v>0.29584224431724676</v>
      </c>
      <c r="L108">
        <f>IF('LF Projected Ratios'!M$34&gt;=0,$B108+(1-$B108)*'LF Projected Ratios'!M$34,$B108*(1+'LF Projected Ratios'!M$34))</f>
        <v>0.29644093680585049</v>
      </c>
      <c r="M108">
        <f>IF('LF Projected Ratios'!N$34&gt;=0,$B108+(1-$B108)*'LF Projected Ratios'!N$34,$B108*(1+'LF Projected Ratios'!N$34))</f>
        <v>0.2972373876421428</v>
      </c>
      <c r="N108">
        <f>IF('LF Projected Ratios'!O$34&gt;=0,$B108+(1-$B108)*'LF Projected Ratios'!O$34,$B108*(1+'LF Projected Ratios'!O$34))</f>
        <v>0.2980265403613192</v>
      </c>
      <c r="O108">
        <f>IF('LF Projected Ratios'!P$34&gt;=0,$B108+(1-$B108)*'LF Projected Ratios'!P$34,$B108*(1+'LF Projected Ratios'!P$34))</f>
        <v>0.29880849481812427</v>
      </c>
      <c r="P108">
        <f>IF('LF Projected Ratios'!Q$34&gt;=0,$B108+(1-$B108)*'LF Projected Ratios'!Q$34,$B108*(1+'LF Projected Ratios'!Q$34))</f>
        <v>0.2995833490539197</v>
      </c>
      <c r="Q108">
        <f>IF('LF Projected Ratios'!R$34&gt;=0,$B108+(1-$B108)*'LF Projected Ratios'!R$34,$B108*(1+'LF Projected Ratios'!R$34))</f>
        <v>0.3003511993376658</v>
      </c>
      <c r="R108">
        <f>IF('LF Projected Ratios'!S$34&gt;=0,$B108+(1-$B108)*'LF Projected Ratios'!S$34,$B108*(1+'LF Projected Ratios'!S$34))</f>
        <v>0.30111214020579125</v>
      </c>
      <c r="S108">
        <f>IF('LF Projected Ratios'!T$34&gt;=0,$B108+(1-$B108)*'LF Projected Ratios'!T$34,$B108*(1+'LF Projected Ratios'!T$34))</f>
        <v>0.3018662645009938</v>
      </c>
      <c r="T108">
        <f>IF('LF Projected Ratios'!U$34&gt;=0,$B108+(1-$B108)*'LF Projected Ratios'!U$34,$B108*(1+'LF Projected Ratios'!U$34))</f>
        <v>0.30261366341000318</v>
      </c>
      <c r="U108">
        <f>IF('LF Projected Ratios'!V$34&gt;=0,$B108+(1-$B108)*'LF Projected Ratios'!V$34,$B108*(1+'LF Projected Ratios'!V$34))</f>
        <v>0.30335442650033723</v>
      </c>
      <c r="V108">
        <f>IF('LF Projected Ratios'!W$34&gt;=0,$B108+(1-$B108)*'LF Projected Ratios'!W$34,$B108*(1+'LF Projected Ratios'!W$34))</f>
        <v>0.3040886417560823</v>
      </c>
      <c r="W108">
        <f>IF('LF Projected Ratios'!X$34&gt;=0,$B108+(1-$B108)*'LF Projected Ratios'!X$34,$B108*(1+'LF Projected Ratios'!X$34))</f>
        <v>0.30481639561273455</v>
      </c>
      <c r="X108">
        <f>IF('LF Projected Ratios'!Y$34&gt;=0,$B108+(1-$B108)*'LF Projected Ratios'!Y$34,$B108*(1+'LF Projected Ratios'!Y$34))</f>
        <v>0.30553777299111567</v>
      </c>
      <c r="Y108">
        <f>IF('LF Projected Ratios'!Z$34&gt;=0,$B108+(1-$B108)*'LF Projected Ratios'!Z$34,$B108*(1+'LF Projected Ratios'!Z$34))</f>
        <v>0.30625285733041102</v>
      </c>
      <c r="Z108">
        <f>IF('LF Projected Ratios'!AA$34&gt;=0,$B108+(1-$B108)*'LF Projected Ratios'!AA$34,$B108*(1+'LF Projected Ratios'!AA$34))</f>
        <v>0.30696173062034082</v>
      </c>
      <c r="AA108">
        <f>IF('LF Projected Ratios'!AB$34&gt;=0,$B108+(1-$B108)*'LF Projected Ratios'!AB$34,$B108*(1+'LF Projected Ratios'!AB$34))</f>
        <v>0.3076644734324967</v>
      </c>
      <c r="AB108">
        <f>IF('LF Projected Ratios'!AC$34&gt;=0,$B108+(1-$B108)*'LF Projected Ratios'!AC$34,$B108*(1+'LF Projected Ratios'!AC$34))</f>
        <v>0.30836116495087484</v>
      </c>
      <c r="AC108">
        <f>IF('LF Projected Ratios'!AD$34&gt;=0,$B108+(1-$B108)*'LF Projected Ratios'!AD$34,$B108*(1+'LF Projected Ratios'!AD$34))</f>
        <v>0.30905188300161324</v>
      </c>
      <c r="AD108">
        <f>IF('LF Projected Ratios'!AE$34&gt;=0,$B108+(1-$B108)*'LF Projected Ratios'!AE$34,$B108*(1+'LF Projected Ratios'!AE$34))</f>
        <v>0.30973670408197962</v>
      </c>
      <c r="AE108">
        <f>IF('LF Projected Ratios'!AF$34&gt;=0,$B108+(1-$B108)*'LF Projected Ratios'!AF$34,$B108*(1+'LF Projected Ratios'!AF$34))</f>
        <v>0.31041570338860819</v>
      </c>
      <c r="AF108">
        <f>IF('LF Projected Ratios'!AG$34&gt;=0,$B108+(1-$B108)*'LF Projected Ratios'!AG$34,$B108*(1+'LF Projected Ratios'!AG$34))</f>
        <v>0.31108895484502747</v>
      </c>
    </row>
    <row r="109" spans="1:32" x14ac:dyDescent="0.2">
      <c r="A109" s="12" t="s">
        <v>104</v>
      </c>
      <c r="B109" s="56">
        <f t="shared" si="0"/>
        <v>0.39177332785183344</v>
      </c>
      <c r="C109">
        <f>IF('LF Projected Ratios'!D$34&gt;=0,$B109+(1-$B109)*'LF Projected Ratios'!D$34,$B109*(1+'LF Projected Ratios'!D$34))</f>
        <v>0.39245698593807893</v>
      </c>
      <c r="D109">
        <f>IF('LF Projected Ratios'!E$34&gt;=0,$B109+(1-$B109)*'LF Projected Ratios'!E$34,$B109*(1+'LF Projected Ratios'!E$34))</f>
        <v>0.39317200567794525</v>
      </c>
      <c r="E109">
        <f>IF('LF Projected Ratios'!F$34&gt;=0,$B109+(1-$B109)*'LF Projected Ratios'!F$34,$B109*(1+'LF Projected Ratios'!F$34))</f>
        <v>0.39386918086615241</v>
      </c>
      <c r="F109">
        <f>IF('LF Projected Ratios'!G$34&gt;=0,$B109+(1-$B109)*'LF Projected Ratios'!G$34,$B109*(1+'LF Projected Ratios'!G$34))</f>
        <v>0.39455380906048521</v>
      </c>
      <c r="G109">
        <f>IF('LF Projected Ratios'!H$34&gt;=0,$B109+(1-$B109)*'LF Projected Ratios'!H$34,$B109*(1+'LF Projected Ratios'!H$34))</f>
        <v>0.39526092729842299</v>
      </c>
      <c r="H109">
        <f>IF('LF Projected Ratios'!I$34&gt;=0,$B109+(1-$B109)*'LF Projected Ratios'!I$34,$B109*(1+'LF Projected Ratios'!I$34))</f>
        <v>0.39599617528257486</v>
      </c>
      <c r="I109">
        <f>IF('LF Projected Ratios'!J$34&gt;=0,$B109+(1-$B109)*'LF Projected Ratios'!J$34,$B109*(1+'LF Projected Ratios'!J$34))</f>
        <v>0.39677232738370505</v>
      </c>
      <c r="J109">
        <f>IF('LF Projected Ratios'!K$34&gt;=0,$B109+(1-$B109)*'LF Projected Ratios'!K$34,$B109*(1+'LF Projected Ratios'!K$34))</f>
        <v>0.39758233626220224</v>
      </c>
      <c r="K109">
        <f>IF('LF Projected Ratios'!L$34&gt;=0,$B109+(1-$B109)*'LF Projected Ratios'!L$34,$B109*(1+'LF Projected Ratios'!L$34))</f>
        <v>0.39837047982845253</v>
      </c>
      <c r="L109">
        <f>IF('LF Projected Ratios'!M$34&gt;=0,$B109+(1-$B109)*'LF Projected Ratios'!M$34,$B109*(1+'LF Projected Ratios'!M$34))</f>
        <v>0.39888200025372955</v>
      </c>
      <c r="M109">
        <f>IF('LF Projected Ratios'!N$34&gt;=0,$B109+(1-$B109)*'LF Projected Ratios'!N$34,$B109*(1+'LF Projected Ratios'!N$34))</f>
        <v>0.39956248460629368</v>
      </c>
      <c r="N109">
        <f>IF('LF Projected Ratios'!O$34&gt;=0,$B109+(1-$B109)*'LF Projected Ratios'!O$34,$B109*(1+'LF Projected Ratios'!O$34))</f>
        <v>0.40023673347730099</v>
      </c>
      <c r="O109">
        <f>IF('LF Projected Ratios'!P$34&gt;=0,$B109+(1-$B109)*'LF Projected Ratios'!P$34,$B109*(1+'LF Projected Ratios'!P$34))</f>
        <v>0.40090483218223888</v>
      </c>
      <c r="P109">
        <f>IF('LF Projected Ratios'!Q$34&gt;=0,$B109+(1-$B109)*'LF Projected Ratios'!Q$34,$B109*(1+'LF Projected Ratios'!Q$34))</f>
        <v>0.40156686448724771</v>
      </c>
      <c r="Q109">
        <f>IF('LF Projected Ratios'!R$34&gt;=0,$B109+(1-$B109)*'LF Projected Ratios'!R$34,$B109*(1+'LF Projected Ratios'!R$34))</f>
        <v>0.40222291264413529</v>
      </c>
      <c r="R109">
        <f>IF('LF Projected Ratios'!S$34&gt;=0,$B109+(1-$B109)*'LF Projected Ratios'!S$34,$B109*(1+'LF Projected Ratios'!S$34))</f>
        <v>0.40287305742444146</v>
      </c>
      <c r="S109">
        <f>IF('LF Projected Ratios'!T$34&gt;=0,$B109+(1-$B109)*'LF Projected Ratios'!T$34,$B109*(1+'LF Projected Ratios'!T$34))</f>
        <v>0.40351737815258926</v>
      </c>
      <c r="T109">
        <f>IF('LF Projected Ratios'!U$34&gt;=0,$B109+(1-$B109)*'LF Projected Ratios'!U$34,$B109*(1+'LF Projected Ratios'!U$34))</f>
        <v>0.40415595273814936</v>
      </c>
      <c r="U109">
        <f>IF('LF Projected Ratios'!V$34&gt;=0,$B109+(1-$B109)*'LF Projected Ratios'!V$34,$B109*(1+'LF Projected Ratios'!V$34))</f>
        <v>0.40478885770724443</v>
      </c>
      <c r="V109">
        <f>IF('LF Projected Ratios'!W$34&gt;=0,$B109+(1-$B109)*'LF Projected Ratios'!W$34,$B109*(1+'LF Projected Ratios'!W$34))</f>
        <v>0.40541616823311977</v>
      </c>
      <c r="W109">
        <f>IF('LF Projected Ratios'!X$34&gt;=0,$B109+(1-$B109)*'LF Projected Ratios'!X$34,$B109*(1+'LF Projected Ratios'!X$34))</f>
        <v>0.40603795816591143</v>
      </c>
      <c r="X109">
        <f>IF('LF Projected Ratios'!Y$34&gt;=0,$B109+(1-$B109)*'LF Projected Ratios'!Y$34,$B109*(1+'LF Projected Ratios'!Y$34))</f>
        <v>0.40665430006162373</v>
      </c>
      <c r="Y109">
        <f>IF('LF Projected Ratios'!Z$34&gt;=0,$B109+(1-$B109)*'LF Projected Ratios'!Z$34,$B109*(1+'LF Projected Ratios'!Z$34))</f>
        <v>0.40726526521035711</v>
      </c>
      <c r="Z109">
        <f>IF('LF Projected Ratios'!AA$34&gt;=0,$B109+(1-$B109)*'LF Projected Ratios'!AA$34,$B109*(1+'LF Projected Ratios'!AA$34))</f>
        <v>0.40787092366379468</v>
      </c>
      <c r="AA109">
        <f>IF('LF Projected Ratios'!AB$34&gt;=0,$B109+(1-$B109)*'LF Projected Ratios'!AB$34,$B109*(1+'LF Projected Ratios'!AB$34))</f>
        <v>0.4084713442619764</v>
      </c>
      <c r="AB109">
        <f>IF('LF Projected Ratios'!AC$34&gt;=0,$B109+(1-$B109)*'LF Projected Ratios'!AC$34,$B109*(1+'LF Projected Ratios'!AC$34))</f>
        <v>0.40906659465938633</v>
      </c>
      <c r="AC109">
        <f>IF('LF Projected Ratios'!AD$34&gt;=0,$B109+(1-$B109)*'LF Projected Ratios'!AD$34,$B109*(1+'LF Projected Ratios'!AD$34))</f>
        <v>0.4096567413503599</v>
      </c>
      <c r="AD109">
        <f>IF('LF Projected Ratios'!AE$34&gt;=0,$B109+(1-$B109)*'LF Projected Ratios'!AE$34,$B109*(1+'LF Projected Ratios'!AE$34))</f>
        <v>0.4102418496938513</v>
      </c>
      <c r="AE109">
        <f>IF('LF Projected Ratios'!AF$34&gt;=0,$B109+(1-$B109)*'LF Projected Ratios'!AF$34,$B109*(1+'LF Projected Ratios'!AF$34))</f>
        <v>0.41082198393755881</v>
      </c>
      <c r="AF109">
        <f>IF('LF Projected Ratios'!AG$34&gt;=0,$B109+(1-$B109)*'LF Projected Ratios'!AG$34,$B109*(1+'LF Projected Ratios'!AG$34))</f>
        <v>0.41139720724144413</v>
      </c>
    </row>
    <row r="110" spans="1:32" x14ac:dyDescent="0.2">
      <c r="A110" s="12" t="s">
        <v>36</v>
      </c>
      <c r="B110" s="56">
        <f t="shared" si="0"/>
        <v>0.32605521205902399</v>
      </c>
      <c r="C110">
        <f>IF('LF Projected Ratios'!D$34&gt;=0,$B110+(1-$B110)*'LF Projected Ratios'!D$34,$B110*(1+'LF Projected Ratios'!D$34))</f>
        <v>0.32681273852910064</v>
      </c>
      <c r="D110">
        <f>IF('LF Projected Ratios'!E$34&gt;=0,$B110+(1-$B110)*'LF Projected Ratios'!E$34,$B110*(1+'LF Projected Ratios'!E$34))</f>
        <v>0.32760501523945251</v>
      </c>
      <c r="E110">
        <f>IF('LF Projected Ratios'!F$34&gt;=0,$B110+(1-$B110)*'LF Projected Ratios'!F$34,$B110*(1+'LF Projected Ratios'!F$34))</f>
        <v>0.32837751931710912</v>
      </c>
      <c r="F110">
        <f>IF('LF Projected Ratios'!G$34&gt;=0,$B110+(1-$B110)*'LF Projected Ratios'!G$34,$B110*(1+'LF Projected Ratios'!G$34))</f>
        <v>0.329136120714214</v>
      </c>
      <c r="G110">
        <f>IF('LF Projected Ratios'!H$34&gt;=0,$B110+(1-$B110)*'LF Projected Ratios'!H$34,$B110*(1+'LF Projected Ratios'!H$34))</f>
        <v>0.32991964217543673</v>
      </c>
      <c r="H110">
        <f>IF('LF Projected Ratios'!I$34&gt;=0,$B110+(1-$B110)*'LF Projected Ratios'!I$34,$B110*(1+'LF Projected Ratios'!I$34))</f>
        <v>0.33073433276605674</v>
      </c>
      <c r="I110">
        <f>IF('LF Projected Ratios'!J$34&gt;=0,$B110+(1-$B110)*'LF Projected Ratios'!J$34,$B110*(1+'LF Projected Ratios'!J$34))</f>
        <v>0.33159434711129859</v>
      </c>
      <c r="J110">
        <f>IF('LF Projected Ratios'!K$34&gt;=0,$B110+(1-$B110)*'LF Projected Ratios'!K$34,$B110*(1+'LF Projected Ratios'!K$34))</f>
        <v>0.33249187641549877</v>
      </c>
      <c r="K110">
        <f>IF('LF Projected Ratios'!L$34&gt;=0,$B110+(1-$B110)*'LF Projected Ratios'!L$34,$B110*(1+'LF Projected Ratios'!L$34))</f>
        <v>0.33336517788836506</v>
      </c>
      <c r="L110">
        <f>IF('LF Projected Ratios'!M$34&gt;=0,$B110+(1-$B110)*'LF Projected Ratios'!M$34,$B110*(1+'LF Projected Ratios'!M$34))</f>
        <v>0.3339319674428633</v>
      </c>
      <c r="M110">
        <f>IF('LF Projected Ratios'!N$34&gt;=0,$B110+(1-$B110)*'LF Projected Ratios'!N$34,$B110*(1+'LF Projected Ratios'!N$34))</f>
        <v>0.33468597726138416</v>
      </c>
      <c r="N110">
        <f>IF('LF Projected Ratios'!O$34&gt;=0,$B110+(1-$B110)*'LF Projected Ratios'!O$34,$B110*(1+'LF Projected Ratios'!O$34))</f>
        <v>0.33543307786252285</v>
      </c>
      <c r="O110">
        <f>IF('LF Projected Ratios'!P$34&gt;=0,$B110+(1-$B110)*'LF Projected Ratios'!P$34,$B110*(1+'LF Projected Ratios'!P$34))</f>
        <v>0.33617336377999624</v>
      </c>
      <c r="P110">
        <f>IF('LF Projected Ratios'!Q$34&gt;=0,$B110+(1-$B110)*'LF Projected Ratios'!Q$34,$B110*(1+'LF Projected Ratios'!Q$34))</f>
        <v>0.33690692783076936</v>
      </c>
      <c r="Q110">
        <f>IF('LF Projected Ratios'!R$34&gt;=0,$B110+(1-$B110)*'LF Projected Ratios'!R$34,$B110*(1+'LF Projected Ratios'!R$34))</f>
        <v>0.33763386115385285</v>
      </c>
      <c r="R110">
        <f>IF('LF Projected Ratios'!S$34&gt;=0,$B110+(1-$B110)*'LF Projected Ratios'!S$34,$B110*(1+'LF Projected Ratios'!S$34))</f>
        <v>0.3383542532480483</v>
      </c>
      <c r="S110">
        <f>IF('LF Projected Ratios'!T$34&gt;=0,$B110+(1-$B110)*'LF Projected Ratios'!T$34,$B110*(1+'LF Projected Ratios'!T$34))</f>
        <v>0.33906819200868155</v>
      </c>
      <c r="T110">
        <f>IF('LF Projected Ratios'!U$34&gt;=0,$B110+(1-$B110)*'LF Projected Ratios'!U$34,$B110*(1+'LF Projected Ratios'!U$34))</f>
        <v>0.33977576376335289</v>
      </c>
      <c r="U110">
        <f>IF('LF Projected Ratios'!V$34&gt;=0,$B110+(1-$B110)*'LF Projected Ratios'!V$34,$B110*(1+'LF Projected Ratios'!V$34))</f>
        <v>0.34047705330673494</v>
      </c>
      <c r="V110">
        <f>IF('LF Projected Ratios'!W$34&gt;=0,$B110+(1-$B110)*'LF Projected Ratios'!W$34,$B110*(1+'LF Projected Ratios'!W$34))</f>
        <v>0.34117214393444623</v>
      </c>
      <c r="W110">
        <f>IF('LF Projected Ratios'!X$34&gt;=0,$B110+(1-$B110)*'LF Projected Ratios'!X$34,$B110*(1+'LF Projected Ratios'!X$34))</f>
        <v>0.3418611174760357</v>
      </c>
      <c r="X110">
        <f>IF('LF Projected Ratios'!Y$34&gt;=0,$B110+(1-$B110)*'LF Projected Ratios'!Y$34,$B110*(1+'LF Projected Ratios'!Y$34))</f>
        <v>0.3425440543270914</v>
      </c>
      <c r="Y110">
        <f>IF('LF Projected Ratios'!Z$34&gt;=0,$B110+(1-$B110)*'LF Projected Ratios'!Z$34,$B110*(1+'LF Projected Ratios'!Z$34))</f>
        <v>0.34322103348051813</v>
      </c>
      <c r="Z110">
        <f>IF('LF Projected Ratios'!AA$34&gt;=0,$B110+(1-$B110)*'LF Projected Ratios'!AA$34,$B110*(1+'LF Projected Ratios'!AA$34))</f>
        <v>0.34389213255699402</v>
      </c>
      <c r="AA110">
        <f>IF('LF Projected Ratios'!AB$34&gt;=0,$B110+(1-$B110)*'LF Projected Ratios'!AB$34,$B110*(1+'LF Projected Ratios'!AB$34))</f>
        <v>0.3445574278346375</v>
      </c>
      <c r="AB110">
        <f>IF('LF Projected Ratios'!AC$34&gt;=0,$B110+(1-$B110)*'LF Projected Ratios'!AC$34,$B110*(1+'LF Projected Ratios'!AC$34))</f>
        <v>0.34521699427791325</v>
      </c>
      <c r="AC110">
        <f>IF('LF Projected Ratios'!AD$34&gt;=0,$B110+(1-$B110)*'LF Projected Ratios'!AD$34,$B110*(1+'LF Projected Ratios'!AD$34))</f>
        <v>0.34587090556578487</v>
      </c>
      <c r="AD110">
        <f>IF('LF Projected Ratios'!AE$34&gt;=0,$B110+(1-$B110)*'LF Projected Ratios'!AE$34,$B110*(1+'LF Projected Ratios'!AE$34))</f>
        <v>0.34651923411915808</v>
      </c>
      <c r="AE110">
        <f>IF('LF Projected Ratios'!AF$34&gt;=0,$B110+(1-$B110)*'LF Projected Ratios'!AF$34,$B110*(1+'LF Projected Ratios'!AF$34))</f>
        <v>0.34716205112761295</v>
      </c>
      <c r="AF110">
        <f>IF('LF Projected Ratios'!AG$34&gt;=0,$B110+(1-$B110)*'LF Projected Ratios'!AG$34,$B110*(1+'LF Projected Ratios'!AG$34))</f>
        <v>0.34779942657546453</v>
      </c>
    </row>
    <row r="111" spans="1:32" x14ac:dyDescent="0.2">
      <c r="A111" s="12" t="s">
        <v>37</v>
      </c>
      <c r="B111" s="56">
        <f t="shared" si="0"/>
        <v>0.41072616183838095</v>
      </c>
      <c r="C111">
        <f>IF('LF Projected Ratios'!D$34&gt;=0,$B111+(1-$B111)*'LF Projected Ratios'!D$34,$B111*(1+'LF Projected Ratios'!D$34))</f>
        <v>0.41138851658689807</v>
      </c>
      <c r="D111">
        <f>IF('LF Projected Ratios'!E$34&gt;=0,$B111+(1-$B111)*'LF Projected Ratios'!E$34,$B111*(1+'LF Projected Ratios'!E$34))</f>
        <v>0.41208125573459814</v>
      </c>
      <c r="E111">
        <f>IF('LF Projected Ratios'!F$34&gt;=0,$B111+(1-$B111)*'LF Projected Ratios'!F$34,$B111*(1+'LF Projected Ratios'!F$34))</f>
        <v>0.41275670638127054</v>
      </c>
      <c r="F111">
        <f>IF('LF Projected Ratios'!G$34&gt;=0,$B111+(1-$B111)*'LF Projected Ratios'!G$34,$B111*(1+'LF Projected Ratios'!G$34))</f>
        <v>0.413420001008524</v>
      </c>
      <c r="G111">
        <f>IF('LF Projected Ratios'!H$34&gt;=0,$B111+(1-$B111)*'LF Projected Ratios'!H$34,$B111*(1+'LF Projected Ratios'!H$34))</f>
        <v>0.41410508487147268</v>
      </c>
      <c r="H111">
        <f>IF('LF Projected Ratios'!I$34&gt;=0,$B111+(1-$B111)*'LF Projected Ratios'!I$34,$B111*(1+'LF Projected Ratios'!I$34))</f>
        <v>0.41481742193504068</v>
      </c>
      <c r="I111">
        <f>IF('LF Projected Ratios'!J$34&gt;=0,$B111+(1-$B111)*'LF Projected Ratios'!J$34,$B111*(1+'LF Projected Ratios'!J$34))</f>
        <v>0.41556938851028941</v>
      </c>
      <c r="J111">
        <f>IF('LF Projected Ratios'!K$34&gt;=0,$B111+(1-$B111)*'LF Projected Ratios'!K$34,$B111*(1+'LF Projected Ratios'!K$34))</f>
        <v>0.41635415685839755</v>
      </c>
      <c r="K111">
        <f>IF('LF Projected Ratios'!L$34&gt;=0,$B111+(1-$B111)*'LF Projected Ratios'!L$34,$B111*(1+'LF Projected Ratios'!L$34))</f>
        <v>0.41711774123503526</v>
      </c>
      <c r="L111">
        <f>IF('LF Projected Ratios'!M$34&gt;=0,$B111+(1-$B111)*'LF Projected Ratios'!M$34,$B111*(1+'LF Projected Ratios'!M$34))</f>
        <v>0.4176133222710271</v>
      </c>
      <c r="M111">
        <f>IF('LF Projected Ratios'!N$34&gt;=0,$B111+(1-$B111)*'LF Projected Ratios'!N$34,$B111*(1+'LF Projected Ratios'!N$34))</f>
        <v>0.41827260218196577</v>
      </c>
      <c r="N111">
        <f>IF('LF Projected Ratios'!O$34&gt;=0,$B111+(1-$B111)*'LF Projected Ratios'!O$34,$B111*(1+'LF Projected Ratios'!O$34))</f>
        <v>0.41892584091398549</v>
      </c>
      <c r="O111">
        <f>IF('LF Projected Ratios'!P$34&gt;=0,$B111+(1-$B111)*'LF Projected Ratios'!P$34,$B111*(1+'LF Projected Ratios'!P$34))</f>
        <v>0.41957312112407413</v>
      </c>
      <c r="P111">
        <f>IF('LF Projected Ratios'!Q$34&gt;=0,$B111+(1-$B111)*'LF Projected Ratios'!Q$34,$B111*(1+'LF Projected Ratios'!Q$34))</f>
        <v>0.42021452396815145</v>
      </c>
      <c r="Q111">
        <f>IF('LF Projected Ratios'!R$34&gt;=0,$B111+(1-$B111)*'LF Projected Ratios'!R$34,$B111*(1+'LF Projected Ratios'!R$34))</f>
        <v>0.42085012913499265</v>
      </c>
      <c r="R111">
        <f>IF('LF Projected Ratios'!S$34&gt;=0,$B111+(1-$B111)*'LF Projected Ratios'!S$34,$B111*(1+'LF Projected Ratios'!S$34))</f>
        <v>0.42148001487923115</v>
      </c>
      <c r="S111">
        <f>IF('LF Projected Ratios'!T$34&gt;=0,$B111+(1-$B111)*'LF Projected Ratios'!T$34,$B111*(1+'LF Projected Ratios'!T$34))</f>
        <v>0.42210425805347696</v>
      </c>
      <c r="T111">
        <f>IF('LF Projected Ratios'!U$34&gt;=0,$B111+(1-$B111)*'LF Projected Ratios'!U$34,$B111*(1+'LF Projected Ratios'!U$34))</f>
        <v>0.42272293413957562</v>
      </c>
      <c r="U111">
        <f>IF('LF Projected Ratios'!V$34&gt;=0,$B111+(1-$B111)*'LF Projected Ratios'!V$34,$B111*(1+'LF Projected Ratios'!V$34))</f>
        <v>0.42333611727903414</v>
      </c>
      <c r="V111">
        <f>IF('LF Projected Ratios'!W$34&gt;=0,$B111+(1-$B111)*'LF Projected Ratios'!W$34,$B111*(1+'LF Projected Ratios'!W$34))</f>
        <v>0.4239438803026388</v>
      </c>
      <c r="W111">
        <f>IF('LF Projected Ratios'!X$34&gt;=0,$B111+(1-$B111)*'LF Projected Ratios'!X$34,$B111*(1+'LF Projected Ratios'!X$34))</f>
        <v>0.42454629475929573</v>
      </c>
      <c r="X111">
        <f>IF('LF Projected Ratios'!Y$34&gt;=0,$B111+(1-$B111)*'LF Projected Ratios'!Y$34,$B111*(1+'LF Projected Ratios'!Y$34))</f>
        <v>0.42514343094410567</v>
      </c>
      <c r="Y111">
        <f>IF('LF Projected Ratios'!Z$34&gt;=0,$B111+(1-$B111)*'LF Projected Ratios'!Z$34,$B111*(1+'LF Projected Ratios'!Z$34))</f>
        <v>0.42573535792571193</v>
      </c>
      <c r="Z111">
        <f>IF('LF Projected Ratios'!AA$34&gt;=0,$B111+(1-$B111)*'LF Projected Ratios'!AA$34,$B111*(1+'LF Projected Ratios'!AA$34))</f>
        <v>0.42632214357293069</v>
      </c>
      <c r="AA111">
        <f>IF('LF Projected Ratios'!AB$34&gt;=0,$B111+(1-$B111)*'LF Projected Ratios'!AB$34,$B111*(1+'LF Projected Ratios'!AB$34))</f>
        <v>0.42690385458069074</v>
      </c>
      <c r="AB111">
        <f>IF('LF Projected Ratios'!AC$34&gt;=0,$B111+(1-$B111)*'LF Projected Ratios'!AC$34,$B111*(1+'LF Projected Ratios'!AC$34))</f>
        <v>0.42748055649530775</v>
      </c>
      <c r="AC111">
        <f>IF('LF Projected Ratios'!AD$34&gt;=0,$B111+(1-$B111)*'LF Projected Ratios'!AD$34,$B111*(1+'LF Projected Ratios'!AD$34))</f>
        <v>0.42805231373910002</v>
      </c>
      <c r="AD111">
        <f>IF('LF Projected Ratios'!AE$34&gt;=0,$B111+(1-$B111)*'LF Projected Ratios'!AE$34,$B111*(1+'LF Projected Ratios'!AE$34))</f>
        <v>0.428619189634384</v>
      </c>
      <c r="AE111">
        <f>IF('LF Projected Ratios'!AF$34&gt;=0,$B111+(1-$B111)*'LF Projected Ratios'!AF$34,$B111*(1+'LF Projected Ratios'!AF$34))</f>
        <v>0.42918124642684774</v>
      </c>
      <c r="AF111">
        <f>IF('LF Projected Ratios'!AG$34&gt;=0,$B111+(1-$B111)*'LF Projected Ratios'!AG$34,$B111*(1+'LF Projected Ratios'!AG$34))</f>
        <v>0.42973854530833766</v>
      </c>
    </row>
    <row r="112" spans="1:32" x14ac:dyDescent="0.2">
      <c r="A112" s="12" t="s">
        <v>38</v>
      </c>
      <c r="B112" s="56">
        <f t="shared" si="0"/>
        <v>0.40246806456408146</v>
      </c>
      <c r="C112">
        <f>IF('LF Projected Ratios'!D$34&gt;=0,$B112+(1-$B112)*'LF Projected Ratios'!D$34,$B112*(1+'LF Projected Ratios'!D$34))</f>
        <v>0.40313970156745044</v>
      </c>
      <c r="D112">
        <f>IF('LF Projected Ratios'!E$34&gt;=0,$B112+(1-$B112)*'LF Projected Ratios'!E$34,$B112*(1+'LF Projected Ratios'!E$34))</f>
        <v>0.40384214877767921</v>
      </c>
      <c r="E112">
        <f>IF('LF Projected Ratios'!F$34&gt;=0,$B112+(1-$B112)*'LF Projected Ratios'!F$34,$B112*(1+'LF Projected Ratios'!F$34))</f>
        <v>0.40452706520542486</v>
      </c>
      <c r="F112">
        <f>IF('LF Projected Ratios'!G$34&gt;=0,$B112+(1-$B112)*'LF Projected Ratios'!G$34,$B112*(1+'LF Projected Ratios'!G$34))</f>
        <v>0.40519965525901264</v>
      </c>
      <c r="G112">
        <f>IF('LF Projected Ratios'!H$34&gt;=0,$B112+(1-$B112)*'LF Projected Ratios'!H$34,$B112*(1+'LF Projected Ratios'!H$34))</f>
        <v>0.40589433990315149</v>
      </c>
      <c r="H112">
        <f>IF('LF Projected Ratios'!I$34&gt;=0,$B112+(1-$B112)*'LF Projected Ratios'!I$34,$B112*(1+'LF Projected Ratios'!I$34))</f>
        <v>0.40661665967489702</v>
      </c>
      <c r="I112">
        <f>IF('LF Projected Ratios'!J$34&gt;=0,$B112+(1-$B112)*'LF Projected Ratios'!J$34,$B112*(1+'LF Projected Ratios'!J$34))</f>
        <v>0.40737916432722177</v>
      </c>
      <c r="J112">
        <f>IF('LF Projected Ratios'!K$34&gt;=0,$B112+(1-$B112)*'LF Projected Ratios'!K$34,$B112*(1+'LF Projected Ratios'!K$34))</f>
        <v>0.40817493043721376</v>
      </c>
      <c r="K112">
        <f>IF('LF Projected Ratios'!L$34&gt;=0,$B112+(1-$B112)*'LF Projected Ratios'!L$34,$B112*(1+'LF Projected Ratios'!L$34))</f>
        <v>0.40894921570306636</v>
      </c>
      <c r="L112">
        <f>IF('LF Projected Ratios'!M$34&gt;=0,$B112+(1-$B112)*'LF Projected Ratios'!M$34,$B112*(1+'LF Projected Ratios'!M$34))</f>
        <v>0.40945174182322364</v>
      </c>
      <c r="M112">
        <f>IF('LF Projected Ratios'!N$34&gt;=0,$B112+(1-$B112)*'LF Projected Ratios'!N$34,$B112*(1+'LF Projected Ratios'!N$34))</f>
        <v>0.41012026089816883</v>
      </c>
      <c r="N112">
        <f>IF('LF Projected Ratios'!O$34&gt;=0,$B112+(1-$B112)*'LF Projected Ratios'!O$34,$B112*(1+'LF Projected Ratios'!O$34))</f>
        <v>0.41078265413297316</v>
      </c>
      <c r="O112">
        <f>IF('LF Projected Ratios'!P$34&gt;=0,$B112+(1-$B112)*'LF Projected Ratios'!P$34,$B112*(1+'LF Projected Ratios'!P$34))</f>
        <v>0.4114390053429815</v>
      </c>
      <c r="P112">
        <f>IF('LF Projected Ratios'!Q$34&gt;=0,$B112+(1-$B112)*'LF Projected Ratios'!Q$34,$B112*(1+'LF Projected Ratios'!Q$34))</f>
        <v>0.41208939682143453</v>
      </c>
      <c r="Q112">
        <f>IF('LF Projected Ratios'!R$34&gt;=0,$B112+(1-$B112)*'LF Projected Ratios'!R$34,$B112*(1+'LF Projected Ratios'!R$34))</f>
        <v>0.41273390937386778</v>
      </c>
      <c r="R112">
        <f>IF('LF Projected Ratios'!S$34&gt;=0,$B112+(1-$B112)*'LF Projected Ratios'!S$34,$B112*(1+'LF Projected Ratios'!S$34))</f>
        <v>0.41337262235157696</v>
      </c>
      <c r="S112">
        <f>IF('LF Projected Ratios'!T$34&gt;=0,$B112+(1-$B112)*'LF Projected Ratios'!T$34,$B112*(1+'LF Projected Ratios'!T$34))</f>
        <v>0.41400561368418631</v>
      </c>
      <c r="T112">
        <f>IF('LF Projected Ratios'!U$34&gt;=0,$B112+(1-$B112)*'LF Projected Ratios'!U$34,$B112*(1+'LF Projected Ratios'!U$34))</f>
        <v>0.4146329599113458</v>
      </c>
      <c r="U112">
        <f>IF('LF Projected Ratios'!V$34&gt;=0,$B112+(1-$B112)*'LF Projected Ratios'!V$34,$B112*(1+'LF Projected Ratios'!V$34))</f>
        <v>0.41525473621358311</v>
      </c>
      <c r="V112">
        <f>IF('LF Projected Ratios'!W$34&gt;=0,$B112+(1-$B112)*'LF Projected Ratios'!W$34,$B112*(1+'LF Projected Ratios'!W$34))</f>
        <v>0.41587101644233693</v>
      </c>
      <c r="W112">
        <f>IF('LF Projected Ratios'!X$34&gt;=0,$B112+(1-$B112)*'LF Projected Ratios'!X$34,$B112*(1+'LF Projected Ratios'!X$34))</f>
        <v>0.41648187314920138</v>
      </c>
      <c r="X112">
        <f>IF('LF Projected Ratios'!Y$34&gt;=0,$B112+(1-$B112)*'LF Projected Ratios'!Y$34,$B112*(1+'LF Projected Ratios'!Y$34))</f>
        <v>0.41708737761439441</v>
      </c>
      <c r="Y112">
        <f>IF('LF Projected Ratios'!Z$34&gt;=0,$B112+(1-$B112)*'LF Projected Ratios'!Z$34,$B112*(1+'LF Projected Ratios'!Z$34))</f>
        <v>0.41768759987448895</v>
      </c>
      <c r="Z112">
        <f>IF('LF Projected Ratios'!AA$34&gt;=0,$B112+(1-$B112)*'LF Projected Ratios'!AA$34,$B112*(1+'LF Projected Ratios'!AA$34))</f>
        <v>0.41828260874941625</v>
      </c>
      <c r="AA112">
        <f>IF('LF Projected Ratios'!AB$34&gt;=0,$B112+(1-$B112)*'LF Projected Ratios'!AB$34,$B112*(1+'LF Projected Ratios'!AB$34))</f>
        <v>0.41887247186876941</v>
      </c>
      <c r="AB112">
        <f>IF('LF Projected Ratios'!AC$34&gt;=0,$B112+(1-$B112)*'LF Projected Ratios'!AC$34,$B112*(1+'LF Projected Ratios'!AC$34))</f>
        <v>0.41945725569743175</v>
      </c>
      <c r="AC112">
        <f>IF('LF Projected Ratios'!AD$34&gt;=0,$B112+(1-$B112)*'LF Projected Ratios'!AD$34,$B112*(1+'LF Projected Ratios'!AD$34))</f>
        <v>0.4200370255605374</v>
      </c>
      <c r="AD112">
        <f>IF('LF Projected Ratios'!AE$34&gt;=0,$B112+(1-$B112)*'LF Projected Ratios'!AE$34,$B112*(1+'LF Projected Ratios'!AE$34))</f>
        <v>0.42061184566780324</v>
      </c>
      <c r="AE112">
        <f>IF('LF Projected Ratios'!AF$34&gt;=0,$B112+(1-$B112)*'LF Projected Ratios'!AF$34,$B112*(1+'LF Projected Ratios'!AF$34))</f>
        <v>0.42118177913722982</v>
      </c>
      <c r="AF112">
        <f>IF('LF Projected Ratios'!AG$34&gt;=0,$B112+(1-$B112)*'LF Projected Ratios'!AG$34,$B112*(1+'LF Projected Ratios'!AG$34))</f>
        <v>0.42174688801820753</v>
      </c>
    </row>
    <row r="113" spans="1:32" x14ac:dyDescent="0.2">
      <c r="A113" s="12" t="s">
        <v>39</v>
      </c>
      <c r="B113" s="56">
        <f t="shared" si="0"/>
        <v>0.37123321661811137</v>
      </c>
      <c r="C113">
        <f>IF('LF Projected Ratios'!D$34&gt;=0,$B113+(1-$B113)*'LF Projected Ratios'!D$34,$B113*(1+'LF Projected Ratios'!D$34))</f>
        <v>0.37193996217121805</v>
      </c>
      <c r="D113">
        <f>IF('LF Projected Ratios'!E$34&gt;=0,$B113+(1-$B113)*'LF Projected Ratios'!E$34,$B113*(1+'LF Projected Ratios'!E$34))</f>
        <v>0.37267912847627743</v>
      </c>
      <c r="E113">
        <f>IF('LF Projected Ratios'!F$34&gt;=0,$B113+(1-$B113)*'LF Projected Ratios'!F$34,$B113*(1+'LF Projected Ratios'!F$34))</f>
        <v>0.37339984761046868</v>
      </c>
      <c r="F113">
        <f>IF('LF Projected Ratios'!G$34&gt;=0,$B113+(1-$B113)*'LF Projected Ratios'!G$34,$B113*(1+'LF Projected Ratios'!G$34))</f>
        <v>0.37410759603268573</v>
      </c>
      <c r="G113">
        <f>IF('LF Projected Ratios'!H$34&gt;=0,$B113+(1-$B113)*'LF Projected Ratios'!H$34,$B113*(1+'LF Projected Ratios'!H$34))</f>
        <v>0.37483859399824437</v>
      </c>
      <c r="H113">
        <f>IF('LF Projected Ratios'!I$34&gt;=0,$B113+(1-$B113)*'LF Projected Ratios'!I$34,$B113*(1+'LF Projected Ratios'!I$34))</f>
        <v>0.37559867166526018</v>
      </c>
      <c r="I113">
        <f>IF('LF Projected Ratios'!J$34&gt;=0,$B113+(1-$B113)*'LF Projected Ratios'!J$34,$B113*(1+'LF Projected Ratios'!J$34))</f>
        <v>0.37640103480122578</v>
      </c>
      <c r="J113">
        <f>IF('LF Projected Ratios'!K$34&gt;=0,$B113+(1-$B113)*'LF Projected Ratios'!K$34,$B113*(1+'LF Projected Ratios'!K$34))</f>
        <v>0.37723839807443554</v>
      </c>
      <c r="K113">
        <f>IF('LF Projected Ratios'!L$34&gt;=0,$B113+(1-$B113)*'LF Projected Ratios'!L$34,$B113*(1+'LF Projected Ratios'!L$34))</f>
        <v>0.37805315763314423</v>
      </c>
      <c r="L113">
        <f>IF('LF Projected Ratios'!M$34&gt;=0,$B113+(1-$B113)*'LF Projected Ratios'!M$34,$B113*(1+'LF Projected Ratios'!M$34))</f>
        <v>0.3785819523525531</v>
      </c>
      <c r="M113">
        <f>IF('LF Projected Ratios'!N$34&gt;=0,$B113+(1-$B113)*'LF Projected Ratios'!N$34,$B113*(1+'LF Projected Ratios'!N$34))</f>
        <v>0.37928541699344476</v>
      </c>
      <c r="N113">
        <f>IF('LF Projected Ratios'!O$34&gt;=0,$B113+(1-$B113)*'LF Projected Ratios'!O$34,$B113*(1+'LF Projected Ratios'!O$34))</f>
        <v>0.37998243557752764</v>
      </c>
      <c r="O113">
        <f>IF('LF Projected Ratios'!P$34&gt;=0,$B113+(1-$B113)*'LF Projected Ratios'!P$34,$B113*(1+'LF Projected Ratios'!P$34))</f>
        <v>0.3806730963014347</v>
      </c>
      <c r="P113">
        <f>IF('LF Projected Ratios'!Q$34&gt;=0,$B113+(1-$B113)*'LF Projected Ratios'!Q$34,$B113*(1+'LF Projected Ratios'!Q$34))</f>
        <v>0.38135748576012962</v>
      </c>
      <c r="Q113">
        <f>IF('LF Projected Ratios'!R$34&gt;=0,$B113+(1-$B113)*'LF Projected Ratios'!R$34,$B113*(1+'LF Projected Ratios'!R$34))</f>
        <v>0.38203568898310392</v>
      </c>
      <c r="R113">
        <f>IF('LF Projected Ratios'!S$34&gt;=0,$B113+(1-$B113)*'LF Projected Ratios'!S$34,$B113*(1+'LF Projected Ratios'!S$34))</f>
        <v>0.38270778946959166</v>
      </c>
      <c r="S113">
        <f>IF('LF Projected Ratios'!T$34&gt;=0,$B113+(1-$B113)*'LF Projected Ratios'!T$34,$B113*(1+'LF Projected Ratios'!T$34))</f>
        <v>0.38337386922284045</v>
      </c>
      <c r="T113">
        <f>IF('LF Projected Ratios'!U$34&gt;=0,$B113+(1-$B113)*'LF Projected Ratios'!U$34,$B113*(1+'LF Projected Ratios'!U$34))</f>
        <v>0.384034008783465</v>
      </c>
      <c r="U113">
        <f>IF('LF Projected Ratios'!V$34&gt;=0,$B113+(1-$B113)*'LF Projected Ratios'!V$34,$B113*(1+'LF Projected Ratios'!V$34))</f>
        <v>0.38468828726191256</v>
      </c>
      <c r="V113">
        <f>IF('LF Projected Ratios'!W$34&gt;=0,$B113+(1-$B113)*'LF Projected Ratios'!W$34,$B113*(1+'LF Projected Ratios'!W$34))</f>
        <v>0.38533678237006558</v>
      </c>
      <c r="W113">
        <f>IF('LF Projected Ratios'!X$34&gt;=0,$B113+(1-$B113)*'LF Projected Ratios'!X$34,$B113*(1+'LF Projected Ratios'!X$34))</f>
        <v>0.38597957045201503</v>
      </c>
      <c r="X113">
        <f>IF('LF Projected Ratios'!Y$34&gt;=0,$B113+(1-$B113)*'LF Projected Ratios'!Y$34,$B113*(1+'LF Projected Ratios'!Y$34))</f>
        <v>0.38661672651401707</v>
      </c>
      <c r="Y113">
        <f>IF('LF Projected Ratios'!Z$34&gt;=0,$B113+(1-$B113)*'LF Projected Ratios'!Z$34,$B113*(1+'LF Projected Ratios'!Z$34))</f>
        <v>0.38724832425367345</v>
      </c>
      <c r="Z113">
        <f>IF('LF Projected Ratios'!AA$34&gt;=0,$B113+(1-$B113)*'LF Projected Ratios'!AA$34,$B113*(1+'LF Projected Ratios'!AA$34))</f>
        <v>0.38787443608834687</v>
      </c>
      <c r="AA113">
        <f>IF('LF Projected Ratios'!AB$34&gt;=0,$B113+(1-$B113)*'LF Projected Ratios'!AB$34,$B113*(1+'LF Projected Ratios'!AB$34))</f>
        <v>0.38849513318283896</v>
      </c>
      <c r="AB113">
        <f>IF('LF Projected Ratios'!AC$34&gt;=0,$B113+(1-$B113)*'LF Projected Ratios'!AC$34,$B113*(1+'LF Projected Ratios'!AC$34))</f>
        <v>0.38911048547635863</v>
      </c>
      <c r="AC113">
        <f>IF('LF Projected Ratios'!AD$34&gt;=0,$B113+(1-$B113)*'LF Projected Ratios'!AD$34,$B113*(1+'LF Projected Ratios'!AD$34))</f>
        <v>0.38972056170878755</v>
      </c>
      <c r="AD113">
        <f>IF('LF Projected Ratios'!AE$34&gt;=0,$B113+(1-$B113)*'LF Projected Ratios'!AE$34,$B113*(1+'LF Projected Ratios'!AE$34))</f>
        <v>0.39032542944628362</v>
      </c>
      <c r="AE113">
        <f>IF('LF Projected Ratios'!AF$34&gt;=0,$B113+(1-$B113)*'LF Projected Ratios'!AF$34,$B113*(1+'LF Projected Ratios'!AF$34))</f>
        <v>0.39092515510622111</v>
      </c>
      <c r="AF113">
        <f>IF('LF Projected Ratios'!AG$34&gt;=0,$B113+(1-$B113)*'LF Projected Ratios'!AG$34,$B113*(1+'LF Projected Ratios'!AG$34))</f>
        <v>0.39151980398150454</v>
      </c>
    </row>
    <row r="114" spans="1:32" x14ac:dyDescent="0.2">
      <c r="A114" s="12" t="s">
        <v>40</v>
      </c>
      <c r="B114" s="56">
        <f t="shared" si="0"/>
        <v>0.38736403861626434</v>
      </c>
      <c r="C114">
        <f>IF('LF Projected Ratios'!D$34&gt;=0,$B114+(1-$B114)*'LF Projected Ratios'!D$34,$B114*(1+'LF Projected Ratios'!D$34))</f>
        <v>0.38805265282557799</v>
      </c>
      <c r="D114">
        <f>IF('LF Projected Ratios'!E$34&gt;=0,$B114+(1-$B114)*'LF Projected Ratios'!E$34,$B114*(1+'LF Projected Ratios'!E$34))</f>
        <v>0.38877285604224099</v>
      </c>
      <c r="E114">
        <f>IF('LF Projected Ratios'!F$34&gt;=0,$B114+(1-$B114)*'LF Projected Ratios'!F$34,$B114*(1+'LF Projected Ratios'!F$34))</f>
        <v>0.38947508534463526</v>
      </c>
      <c r="F114">
        <f>IF('LF Projected Ratios'!G$34&gt;=0,$B114+(1-$B114)*'LF Projected Ratios'!G$34,$B114*(1+'LF Projected Ratios'!G$34))</f>
        <v>0.39016467669475496</v>
      </c>
      <c r="G114">
        <f>IF('LF Projected Ratios'!H$34&gt;=0,$B114+(1-$B114)*'LF Projected Ratios'!H$34,$B114*(1+'LF Projected Ratios'!H$34))</f>
        <v>0.3908769211282011</v>
      </c>
      <c r="H114">
        <f>IF('LF Projected Ratios'!I$34&gt;=0,$B114+(1-$B114)*'LF Projected Ratios'!I$34,$B114*(1+'LF Projected Ratios'!I$34))</f>
        <v>0.3916174992321429</v>
      </c>
      <c r="I114">
        <f>IF('LF Projected Ratios'!J$34&gt;=0,$B114+(1-$B114)*'LF Projected Ratios'!J$34,$B114*(1+'LF Projected Ratios'!J$34))</f>
        <v>0.39239927798409485</v>
      </c>
      <c r="J114">
        <f>IF('LF Projected Ratios'!K$34&gt;=0,$B114+(1-$B114)*'LF Projected Ratios'!K$34,$B114*(1+'LF Projected Ratios'!K$34))</f>
        <v>0.39321515895533682</v>
      </c>
      <c r="K114">
        <f>IF('LF Projected Ratios'!L$34&gt;=0,$B114+(1-$B114)*'LF Projected Ratios'!L$34,$B114*(1+'LF Projected Ratios'!L$34))</f>
        <v>0.39400901610354899</v>
      </c>
      <c r="L114">
        <f>IF('LF Projected Ratios'!M$34&gt;=0,$B114+(1-$B114)*'LF Projected Ratios'!M$34,$B114*(1+'LF Projected Ratios'!M$34))</f>
        <v>0.3945242447540786</v>
      </c>
      <c r="M114">
        <f>IF('LF Projected Ratios'!N$34&gt;=0,$B114+(1-$B114)*'LF Projected Ratios'!N$34,$B114*(1+'LF Projected Ratios'!N$34))</f>
        <v>0.39520966222198955</v>
      </c>
      <c r="N114">
        <f>IF('LF Projected Ratios'!O$34&gt;=0,$B114+(1-$B114)*'LF Projected Ratios'!O$34,$B114*(1+'LF Projected Ratios'!O$34))</f>
        <v>0.39588879900473306</v>
      </c>
      <c r="O114">
        <f>IF('LF Projected Ratios'!P$34&gt;=0,$B114+(1-$B114)*'LF Projected Ratios'!P$34,$B114*(1+'LF Projected Ratios'!P$34))</f>
        <v>0.396561741036284</v>
      </c>
      <c r="P114">
        <f>IF('LF Projected Ratios'!Q$34&gt;=0,$B114+(1-$B114)*'LF Projected Ratios'!Q$34,$B114*(1+'LF Projected Ratios'!Q$34))</f>
        <v>0.39722857269003853</v>
      </c>
      <c r="Q114">
        <f>IF('LF Projected Ratios'!R$34&gt;=0,$B114+(1-$B114)*'LF Projected Ratios'!R$34,$B114*(1+'LF Projected Ratios'!R$34))</f>
        <v>0.39788937681408215</v>
      </c>
      <c r="R114">
        <f>IF('LF Projected Ratios'!S$34&gt;=0,$B114+(1-$B114)*'LF Projected Ratios'!S$34,$B114*(1+'LF Projected Ratios'!S$34))</f>
        <v>0.39854423476550138</v>
      </c>
      <c r="S114">
        <f>IF('LF Projected Ratios'!T$34&gt;=0,$B114+(1-$B114)*'LF Projected Ratios'!T$34,$B114*(1+'LF Projected Ratios'!T$34))</f>
        <v>0.39919322644377514</v>
      </c>
      <c r="T114">
        <f>IF('LF Projected Ratios'!U$34&gt;=0,$B114+(1-$B114)*'LF Projected Ratios'!U$34,$B114*(1+'LF Projected Ratios'!U$34))</f>
        <v>0.3998364303232731</v>
      </c>
      <c r="U114">
        <f>IF('LF Projected Ratios'!V$34&gt;=0,$B114+(1-$B114)*'LF Projected Ratios'!V$34,$B114*(1+'LF Projected Ratios'!V$34))</f>
        <v>0.40047392348488775</v>
      </c>
      <c r="V114">
        <f>IF('LF Projected Ratios'!W$34&gt;=0,$B114+(1-$B114)*'LF Projected Ratios'!W$34,$B114*(1+'LF Projected Ratios'!W$34))</f>
        <v>0.4011057816468267</v>
      </c>
      <c r="W114">
        <f>IF('LF Projected Ratios'!X$34&gt;=0,$B114+(1-$B114)*'LF Projected Ratios'!X$34,$B114*(1+'LF Projected Ratios'!X$34))</f>
        <v>0.40173207919459641</v>
      </c>
      <c r="X114">
        <f>IF('LF Projected Ratios'!Y$34&gt;=0,$B114+(1-$B114)*'LF Projected Ratios'!Y$34,$B114*(1+'LF Projected Ratios'!Y$34))</f>
        <v>0.40235288921019008</v>
      </c>
      <c r="Y114">
        <f>IF('LF Projected Ratios'!Z$34&gt;=0,$B114+(1-$B114)*'LF Projected Ratios'!Z$34,$B114*(1+'LF Projected Ratios'!Z$34))</f>
        <v>0.40296828350051977</v>
      </c>
      <c r="Z114">
        <f>IF('LF Projected Ratios'!AA$34&gt;=0,$B114+(1-$B114)*'LF Projected Ratios'!AA$34,$B114*(1+'LF Projected Ratios'!AA$34))</f>
        <v>0.40357833262510262</v>
      </c>
      <c r="AA114">
        <f>IF('LF Projected Ratios'!AB$34&gt;=0,$B114+(1-$B114)*'LF Projected Ratios'!AB$34,$B114*(1+'LF Projected Ratios'!AB$34))</f>
        <v>0.4041831059230287</v>
      </c>
      <c r="AB114">
        <f>IF('LF Projected Ratios'!AC$34&gt;=0,$B114+(1-$B114)*'LF Projected Ratios'!AC$34,$B114*(1+'LF Projected Ratios'!AC$34))</f>
        <v>0.40478267153923775</v>
      </c>
      <c r="AC114">
        <f>IF('LF Projected Ratios'!AD$34&gt;=0,$B114+(1-$B114)*'LF Projected Ratios'!AD$34,$B114*(1+'LF Projected Ratios'!AD$34))</f>
        <v>0.40537709645011039</v>
      </c>
      <c r="AD114">
        <f>IF('LF Projected Ratios'!AE$34&gt;=0,$B114+(1-$B114)*'LF Projected Ratios'!AE$34,$B114*(1+'LF Projected Ratios'!AE$34))</f>
        <v>0.40596644648841512</v>
      </c>
      <c r="AE114">
        <f>IF('LF Projected Ratios'!AF$34&gt;=0,$B114+(1-$B114)*'LF Projected Ratios'!AF$34,$B114*(1+'LF Projected Ratios'!AF$34))</f>
        <v>0.40655078636760872</v>
      </c>
      <c r="AF114">
        <f>IF('LF Projected Ratios'!AG$34&gt;=0,$B114+(1-$B114)*'LF Projected Ratios'!AG$34,$B114*(1+'LF Projected Ratios'!AG$34))</f>
        <v>0.40713017970552579</v>
      </c>
    </row>
    <row r="115" spans="1:32" x14ac:dyDescent="0.2">
      <c r="A115" s="12" t="s">
        <v>41</v>
      </c>
      <c r="B115" s="56">
        <f t="shared" si="0"/>
        <v>0.35979942912198826</v>
      </c>
      <c r="C115">
        <f>IF('LF Projected Ratios'!D$34&gt;=0,$B115+(1-$B115)*'LF Projected Ratios'!D$34,$B115*(1+'LF Projected Ratios'!D$34))</f>
        <v>0.36051902646479128</v>
      </c>
      <c r="D115">
        <f>IF('LF Projected Ratios'!E$34&gt;=0,$B115+(1-$B115)*'LF Projected Ratios'!E$34,$B115*(1+'LF Projected Ratios'!E$34))</f>
        <v>0.36127163411357249</v>
      </c>
      <c r="E115">
        <f>IF('LF Projected Ratios'!F$34&gt;=0,$B115+(1-$B115)*'LF Projected Ratios'!F$34,$B115*(1+'LF Projected Ratios'!F$34))</f>
        <v>0.36200545913955473</v>
      </c>
      <c r="F115">
        <f>IF('LF Projected Ratios'!G$34&gt;=0,$B115+(1-$B115)*'LF Projected Ratios'!G$34,$B115*(1+'LF Projected Ratios'!G$34))</f>
        <v>0.36272607758810621</v>
      </c>
      <c r="G115">
        <f>IF('LF Projected Ratios'!H$34&gt;=0,$B115+(1-$B115)*'LF Projected Ratios'!H$34,$B115*(1+'LF Projected Ratios'!H$34))</f>
        <v>0.36347036836050389</v>
      </c>
      <c r="H115">
        <f>IF('LF Projected Ratios'!I$34&gt;=0,$B115+(1-$B115)*'LF Projected Ratios'!I$34,$B115*(1+'LF Projected Ratios'!I$34))</f>
        <v>0.36424426763316886</v>
      </c>
      <c r="I115">
        <f>IF('LF Projected Ratios'!J$34&gt;=0,$B115+(1-$B115)*'LF Projected Ratios'!J$34,$B115*(1+'LF Projected Ratios'!J$34))</f>
        <v>0.36506122131340907</v>
      </c>
      <c r="J115">
        <f>IF('LF Projected Ratios'!K$34&gt;=0,$B115+(1-$B115)*'LF Projected Ratios'!K$34,$B115*(1+'LF Projected Ratios'!K$34))</f>
        <v>0.36591381158966035</v>
      </c>
      <c r="K115">
        <f>IF('LF Projected Ratios'!L$34&gt;=0,$B115+(1-$B115)*'LF Projected Ratios'!L$34,$B115*(1+'LF Projected Ratios'!L$34))</f>
        <v>0.3667433871149578</v>
      </c>
      <c r="L115">
        <f>IF('LF Projected Ratios'!M$34&gt;=0,$B115+(1-$B115)*'LF Projected Ratios'!M$34,$B115*(1+'LF Projected Ratios'!M$34))</f>
        <v>0.36728179768337554</v>
      </c>
      <c r="M115">
        <f>IF('LF Projected Ratios'!N$34&gt;=0,$B115+(1-$B115)*'LF Projected Ratios'!N$34,$B115*(1+'LF Projected Ratios'!N$34))</f>
        <v>0.36799805445233053</v>
      </c>
      <c r="N115">
        <f>IF('LF Projected Ratios'!O$34&gt;=0,$B115+(1-$B115)*'LF Projected Ratios'!O$34,$B115*(1+'LF Projected Ratios'!O$34))</f>
        <v>0.36870774794638306</v>
      </c>
      <c r="O115">
        <f>IF('LF Projected Ratios'!P$34&gt;=0,$B115+(1-$B115)*'LF Projected Ratios'!P$34,$B115*(1+'LF Projected Ratios'!P$34))</f>
        <v>0.36941096796597456</v>
      </c>
      <c r="P115">
        <f>IF('LF Projected Ratios'!Q$34&gt;=0,$B115+(1-$B115)*'LF Projected Ratios'!Q$34,$B115*(1+'LF Projected Ratios'!Q$34))</f>
        <v>0.37010780268075189</v>
      </c>
      <c r="Q115">
        <f>IF('LF Projected Ratios'!R$34&gt;=0,$B115+(1-$B115)*'LF Projected Ratios'!R$34,$B115*(1+'LF Projected Ratios'!R$34))</f>
        <v>0.37079833866642231</v>
      </c>
      <c r="R115">
        <f>IF('LF Projected Ratios'!S$34&gt;=0,$B115+(1-$B115)*'LF Projected Ratios'!S$34,$B115*(1+'LF Projected Ratios'!S$34))</f>
        <v>0.37148266094060889</v>
      </c>
      <c r="S115">
        <f>IF('LF Projected Ratios'!T$34&gt;=0,$B115+(1-$B115)*'LF Projected Ratios'!T$34,$B115*(1+'LF Projected Ratios'!T$34))</f>
        <v>0.37216085299774421</v>
      </c>
      <c r="T115">
        <f>IF('LF Projected Ratios'!U$34&gt;=0,$B115+(1-$B115)*'LF Projected Ratios'!U$34,$B115*(1+'LF Projected Ratios'!U$34))</f>
        <v>0.37283299684303117</v>
      </c>
      <c r="U115">
        <f>IF('LF Projected Ratios'!V$34&gt;=0,$B115+(1-$B115)*'LF Projected Ratios'!V$34,$B115*(1+'LF Projected Ratios'!V$34))</f>
        <v>0.37349917302549807</v>
      </c>
      <c r="V115">
        <f>IF('LF Projected Ratios'!W$34&gt;=0,$B115+(1-$B115)*'LF Projected Ratios'!W$34,$B115*(1+'LF Projected Ratios'!W$34))</f>
        <v>0.3741594606701763</v>
      </c>
      <c r="W115">
        <f>IF('LF Projected Ratios'!X$34&gt;=0,$B115+(1-$B115)*'LF Projected Ratios'!X$34,$B115*(1+'LF Projected Ratios'!X$34))</f>
        <v>0.37481393750943343</v>
      </c>
      <c r="X115">
        <f>IF('LF Projected Ratios'!Y$34&gt;=0,$B115+(1-$B115)*'LF Projected Ratios'!Y$34,$B115*(1+'LF Projected Ratios'!Y$34))</f>
        <v>0.3754626799134741</v>
      </c>
      <c r="Y115">
        <f>IF('LF Projected Ratios'!Z$34&gt;=0,$B115+(1-$B115)*'LF Projected Ratios'!Z$34,$B115*(1+'LF Projected Ratios'!Z$34))</f>
        <v>0.3761057629200516</v>
      </c>
      <c r="Z115">
        <f>IF('LF Projected Ratios'!AA$34&gt;=0,$B115+(1-$B115)*'LF Projected Ratios'!AA$34,$B115*(1+'LF Projected Ratios'!AA$34))</f>
        <v>0.37674326026339955</v>
      </c>
      <c r="AA115">
        <f>IF('LF Projected Ratios'!AB$34&gt;=0,$B115+(1-$B115)*'LF Projected Ratios'!AB$34,$B115*(1+'LF Projected Ratios'!AB$34))</f>
        <v>0.37737524440241343</v>
      </c>
      <c r="AB115">
        <f>IF('LF Projected Ratios'!AC$34&gt;=0,$B115+(1-$B115)*'LF Projected Ratios'!AC$34,$B115*(1+'LF Projected Ratios'!AC$34))</f>
        <v>0.3780017865481094</v>
      </c>
      <c r="AC115">
        <f>IF('LF Projected Ratios'!AD$34&gt;=0,$B115+(1-$B115)*'LF Projected Ratios'!AD$34,$B115*(1+'LF Projected Ratios'!AD$34))</f>
        <v>0.37862295669036683</v>
      </c>
      <c r="AD115">
        <f>IF('LF Projected Ratios'!AE$34&gt;=0,$B115+(1-$B115)*'LF Projected Ratios'!AE$34,$B115*(1+'LF Projected Ratios'!AE$34))</f>
        <v>0.37923882362399819</v>
      </c>
      <c r="AE115">
        <f>IF('LF Projected Ratios'!AF$34&gt;=0,$B115+(1-$B115)*'LF Projected Ratios'!AF$34,$B115*(1+'LF Projected Ratios'!AF$34))</f>
        <v>0.37984945497414219</v>
      </c>
      <c r="AF115">
        <f>IF('LF Projected Ratios'!AG$34&gt;=0,$B115+(1-$B115)*'LF Projected Ratios'!AG$34,$B115*(1+'LF Projected Ratios'!AG$34))</f>
        <v>0.38045491722101982</v>
      </c>
    </row>
    <row r="116" spans="1:32" x14ac:dyDescent="0.2">
      <c r="A116" s="12" t="s">
        <v>42</v>
      </c>
      <c r="B116" s="56">
        <f t="shared" si="0"/>
        <v>0.43942685564886569</v>
      </c>
      <c r="C116">
        <f>IF('LF Projected Ratios'!D$34&gt;=0,$B116+(1-$B116)*'LF Projected Ratios'!D$34,$B116*(1+'LF Projected Ratios'!D$34))</f>
        <v>0.44005695028400255</v>
      </c>
      <c r="D116">
        <f>IF('LF Projected Ratios'!E$34&gt;=0,$B116+(1-$B116)*'LF Projected Ratios'!E$34,$B116*(1+'LF Projected Ratios'!E$34))</f>
        <v>0.44071594944040976</v>
      </c>
      <c r="E116">
        <f>IF('LF Projected Ratios'!F$34&gt;=0,$B116+(1-$B116)*'LF Projected Ratios'!F$34,$B116*(1+'LF Projected Ratios'!F$34))</f>
        <v>0.44135850213550382</v>
      </c>
      <c r="F116">
        <f>IF('LF Projected Ratios'!G$34&gt;=0,$B116+(1-$B116)*'LF Projected Ratios'!G$34,$B116*(1+'LF Projected Ratios'!G$34))</f>
        <v>0.4419894908724053</v>
      </c>
      <c r="G116">
        <f>IF('LF Projected Ratios'!H$34&gt;=0,$B116+(1-$B116)*'LF Projected Ratios'!H$34,$B116*(1+'LF Projected Ratios'!H$34))</f>
        <v>0.44264120759615372</v>
      </c>
      <c r="H116">
        <f>IF('LF Projected Ratios'!I$34&gt;=0,$B116+(1-$B116)*'LF Projected Ratios'!I$34,$B116*(1+'LF Projected Ratios'!I$34))</f>
        <v>0.44331885014822753</v>
      </c>
      <c r="I116">
        <f>IF('LF Projected Ratios'!J$34&gt;=0,$B116+(1-$B116)*'LF Projected Ratios'!J$34,$B116*(1+'LF Projected Ratios'!J$34))</f>
        <v>0.44403419204911559</v>
      </c>
      <c r="J116">
        <f>IF('LF Projected Ratios'!K$34&gt;=0,$B116+(1-$B116)*'LF Projected Ratios'!K$34,$B116*(1+'LF Projected Ratios'!K$34))</f>
        <v>0.44478073810630808</v>
      </c>
      <c r="K116">
        <f>IF('LF Projected Ratios'!L$34&gt;=0,$B116+(1-$B116)*'LF Projected Ratios'!L$34,$B116*(1+'LF Projected Ratios'!L$34))</f>
        <v>0.44550713196136971</v>
      </c>
      <c r="L116">
        <f>IF('LF Projected Ratios'!M$34&gt;=0,$B116+(1-$B116)*'LF Projected Ratios'!M$34,$B116*(1+'LF Projected Ratios'!M$34))</f>
        <v>0.44597857562921256</v>
      </c>
      <c r="M116">
        <f>IF('LF Projected Ratios'!N$34&gt;=0,$B116+(1-$B116)*'LF Projected Ratios'!N$34,$B116*(1+'LF Projected Ratios'!N$34))</f>
        <v>0.44660574518731716</v>
      </c>
      <c r="N116">
        <f>IF('LF Projected Ratios'!O$34&gt;=0,$B116+(1-$B116)*'LF Projected Ratios'!O$34,$B116*(1+'LF Projected Ratios'!O$34))</f>
        <v>0.44722716780326538</v>
      </c>
      <c r="O116">
        <f>IF('LF Projected Ratios'!P$34&gt;=0,$B116+(1-$B116)*'LF Projected Ratios'!P$34,$B116*(1+'LF Projected Ratios'!P$34))</f>
        <v>0.44784292210822085</v>
      </c>
      <c r="P116">
        <f>IF('LF Projected Ratios'!Q$34&gt;=0,$B116+(1-$B116)*'LF Projected Ratios'!Q$34,$B116*(1+'LF Projected Ratios'!Q$34))</f>
        <v>0.44845308530538891</v>
      </c>
      <c r="Q116">
        <f>IF('LF Projected Ratios'!R$34&gt;=0,$B116+(1-$B116)*'LF Projected Ratios'!R$34,$B116*(1+'LF Projected Ratios'!R$34))</f>
        <v>0.44905773320228787</v>
      </c>
      <c r="R116">
        <f>IF('LF Projected Ratios'!S$34&gt;=0,$B116+(1-$B116)*'LF Projected Ratios'!S$34,$B116*(1+'LF Projected Ratios'!S$34))</f>
        <v>0.44965694024214442</v>
      </c>
      <c r="S116">
        <f>IF('LF Projected Ratios'!T$34&gt;=0,$B116+(1-$B116)*'LF Projected Ratios'!T$34,$B116*(1+'LF Projected Ratios'!T$34))</f>
        <v>0.45025077953444764</v>
      </c>
      <c r="T116">
        <f>IF('LF Projected Ratios'!U$34&gt;=0,$B116+(1-$B116)*'LF Projected Ratios'!U$34,$B116*(1+'LF Projected Ratios'!U$34))</f>
        <v>0.45083932288468559</v>
      </c>
      <c r="U116">
        <f>IF('LF Projected Ratios'!V$34&gt;=0,$B116+(1-$B116)*'LF Projected Ratios'!V$34,$B116*(1+'LF Projected Ratios'!V$34))</f>
        <v>0.45142264082328898</v>
      </c>
      <c r="V116">
        <f>IF('LF Projected Ratios'!W$34&gt;=0,$B116+(1-$B116)*'LF Projected Ratios'!W$34,$B116*(1+'LF Projected Ratios'!W$34))</f>
        <v>0.45200080263380699</v>
      </c>
      <c r="W116">
        <f>IF('LF Projected Ratios'!X$34&gt;=0,$B116+(1-$B116)*'LF Projected Ratios'!X$34,$B116*(1+'LF Projected Ratios'!X$34))</f>
        <v>0.45257387638034269</v>
      </c>
      <c r="X116">
        <f>IF('LF Projected Ratios'!Y$34&gt;=0,$B116+(1-$B116)*'LF Projected Ratios'!Y$34,$B116*(1+'LF Projected Ratios'!Y$34))</f>
        <v>0.45314192893426064</v>
      </c>
      <c r="Y116">
        <f>IF('LF Projected Ratios'!Z$34&gt;=0,$B116+(1-$B116)*'LF Projected Ratios'!Z$34,$B116*(1+'LF Projected Ratios'!Z$34))</f>
        <v>0.45370502600020279</v>
      </c>
      <c r="Z116">
        <f>IF('LF Projected Ratios'!AA$34&gt;=0,$B116+(1-$B116)*'LF Projected Ratios'!AA$34,$B116*(1+'LF Projected Ratios'!AA$34))</f>
        <v>0.45426323214142189</v>
      </c>
      <c r="AA116">
        <f>IF('LF Projected Ratios'!AB$34&gt;=0,$B116+(1-$B116)*'LF Projected Ratios'!AB$34,$B116*(1+'LF Projected Ratios'!AB$34))</f>
        <v>0.45481661080445746</v>
      </c>
      <c r="AB116">
        <f>IF('LF Projected Ratios'!AC$34&gt;=0,$B116+(1-$B116)*'LF Projected Ratios'!AC$34,$B116*(1+'LF Projected Ratios'!AC$34))</f>
        <v>0.4553652243431795</v>
      </c>
      <c r="AC116">
        <f>IF('LF Projected Ratios'!AD$34&gt;=0,$B116+(1-$B116)*'LF Projected Ratios'!AD$34,$B116*(1+'LF Projected Ratios'!AD$34))</f>
        <v>0.45590913404220518</v>
      </c>
      <c r="AD116">
        <f>IF('LF Projected Ratios'!AE$34&gt;=0,$B116+(1-$B116)*'LF Projected Ratios'!AE$34,$B116*(1+'LF Projected Ratios'!AE$34))</f>
        <v>0.45644840013972543</v>
      </c>
      <c r="AE116">
        <f>IF('LF Projected Ratios'!AF$34&gt;=0,$B116+(1-$B116)*'LF Projected Ratios'!AF$34,$B116*(1+'LF Projected Ratios'!AF$34))</f>
        <v>0.45698308184974035</v>
      </c>
      <c r="AF116">
        <f>IF('LF Projected Ratios'!AG$34&gt;=0,$B116+(1-$B116)*'LF Projected Ratios'!AG$34,$B116*(1+'LF Projected Ratios'!AG$34))</f>
        <v>0.45751323738373589</v>
      </c>
    </row>
    <row r="117" spans="1:32" x14ac:dyDescent="0.2">
      <c r="A117" s="12" t="s">
        <v>105</v>
      </c>
      <c r="B117" s="56">
        <f t="shared" si="0"/>
        <v>0.34714551296646062</v>
      </c>
      <c r="C117">
        <f>IF('LF Projected Ratios'!D$34&gt;=0,$B117+(1-$B117)*'LF Projected Ratios'!D$34,$B117*(1+'LF Projected Ratios'!D$34))</f>
        <v>0.34787933354625494</v>
      </c>
      <c r="D117">
        <f>IF('LF Projected Ratios'!E$34&gt;=0,$B117+(1-$B117)*'LF Projected Ratios'!E$34,$B117*(1+'LF Projected Ratios'!E$34))</f>
        <v>0.34864681689886856</v>
      </c>
      <c r="E117">
        <f>IF('LF Projected Ratios'!F$34&gt;=0,$B117+(1-$B117)*'LF Projected Ratios'!F$34,$B117*(1+'LF Projected Ratios'!F$34))</f>
        <v>0.34939514637982005</v>
      </c>
      <c r="F117">
        <f>IF('LF Projected Ratios'!G$34&gt;=0,$B117+(1-$B117)*'LF Projected Ratios'!G$34,$B117*(1+'LF Projected Ratios'!G$34))</f>
        <v>0.35013000824807916</v>
      </c>
      <c r="G117">
        <f>IF('LF Projected Ratios'!H$34&gt;=0,$B117+(1-$B117)*'LF Projected Ratios'!H$34,$B117*(1+'LF Projected Ratios'!H$34))</f>
        <v>0.3508890103366763</v>
      </c>
      <c r="H117">
        <f>IF('LF Projected Ratios'!I$34&gt;=0,$B117+(1-$B117)*'LF Projected Ratios'!I$34,$B117*(1+'LF Projected Ratios'!I$34))</f>
        <v>0.35167820615382217</v>
      </c>
      <c r="I117">
        <f>IF('LF Projected Ratios'!J$34&gt;=0,$B117+(1-$B117)*'LF Projected Ratios'!J$34,$B117*(1+'LF Projected Ratios'!J$34))</f>
        <v>0.35251130737257291</v>
      </c>
      <c r="J117">
        <f>IF('LF Projected Ratios'!K$34&gt;=0,$B117+(1-$B117)*'LF Projected Ratios'!K$34,$B117*(1+'LF Projected Ratios'!K$34))</f>
        <v>0.3533807495642417</v>
      </c>
      <c r="K117">
        <f>IF('LF Projected Ratios'!L$34&gt;=0,$B117+(1-$B117)*'LF Projected Ratios'!L$34,$B117*(1+'LF Projected Ratios'!L$34))</f>
        <v>0.35422672210575457</v>
      </c>
      <c r="L117">
        <f>IF('LF Projected Ratios'!M$34&gt;=0,$B117+(1-$B117)*'LF Projected Ratios'!M$34,$B117*(1+'LF Projected Ratios'!M$34))</f>
        <v>0.35477577465498256</v>
      </c>
      <c r="M117">
        <f>IF('LF Projected Ratios'!N$34&gt;=0,$B117+(1-$B117)*'LF Projected Ratios'!N$34,$B117*(1+'LF Projected Ratios'!N$34))</f>
        <v>0.35550618863265071</v>
      </c>
      <c r="N117">
        <f>IF('LF Projected Ratios'!O$34&gt;=0,$B117+(1-$B117)*'LF Projected Ratios'!O$34,$B117*(1+'LF Projected Ratios'!O$34))</f>
        <v>0.35622990960868051</v>
      </c>
      <c r="O117">
        <f>IF('LF Projected Ratios'!P$34&gt;=0,$B117+(1-$B117)*'LF Projected Ratios'!P$34,$B117*(1+'LF Projected Ratios'!P$34))</f>
        <v>0.3569470291584686</v>
      </c>
      <c r="P117">
        <f>IF('LF Projected Ratios'!Q$34&gt;=0,$B117+(1-$B117)*'LF Projected Ratios'!Q$34,$B117*(1+'LF Projected Ratios'!Q$34))</f>
        <v>0.35765763719438337</v>
      </c>
      <c r="Q117">
        <f>IF('LF Projected Ratios'!R$34&gt;=0,$B117+(1-$B117)*'LF Projected Ratios'!R$34,$B117*(1+'LF Projected Ratios'!R$34))</f>
        <v>0.35836182200334848</v>
      </c>
      <c r="R117">
        <f>IF('LF Projected Ratios'!S$34&gt;=0,$B117+(1-$B117)*'LF Projected Ratios'!S$34,$B117*(1+'LF Projected Ratios'!S$34))</f>
        <v>0.35905967028340696</v>
      </c>
      <c r="S117">
        <f>IF('LF Projected Ratios'!T$34&gt;=0,$B117+(1-$B117)*'LF Projected Ratios'!T$34,$B117*(1+'LF Projected Ratios'!T$34))</f>
        <v>0.35975126717930489</v>
      </c>
      <c r="T117">
        <f>IF('LF Projected Ratios'!U$34&gt;=0,$B117+(1-$B117)*'LF Projected Ratios'!U$34,$B117*(1+'LF Projected Ratios'!U$34))</f>
        <v>0.360436696317123</v>
      </c>
      <c r="U117">
        <f>IF('LF Projected Ratios'!V$34&gt;=0,$B117+(1-$B117)*'LF Projected Ratios'!V$34,$B117*(1+'LF Projected Ratios'!V$34))</f>
        <v>0.3611160398379854</v>
      </c>
      <c r="V117">
        <f>IF('LF Projected Ratios'!W$34&gt;=0,$B117+(1-$B117)*'LF Projected Ratios'!W$34,$B117*(1+'LF Projected Ratios'!W$34))</f>
        <v>0.36178937843087322</v>
      </c>
      <c r="W117">
        <f>IF('LF Projected Ratios'!X$34&gt;=0,$B117+(1-$B117)*'LF Projected Ratios'!X$34,$B117*(1+'LF Projected Ratios'!X$34))</f>
        <v>0.36245679136457704</v>
      </c>
      <c r="X117">
        <f>IF('LF Projected Ratios'!Y$34&gt;=0,$B117+(1-$B117)*'LF Projected Ratios'!Y$34,$B117*(1+'LF Projected Ratios'!Y$34))</f>
        <v>0.36311835651880053</v>
      </c>
      <c r="Y117">
        <f>IF('LF Projected Ratios'!Z$34&gt;=0,$B117+(1-$B117)*'LF Projected Ratios'!Z$34,$B117*(1+'LF Projected Ratios'!Z$34))</f>
        <v>0.36377415041445937</v>
      </c>
      <c r="Z117">
        <f>IF('LF Projected Ratios'!AA$34&gt;=0,$B117+(1-$B117)*'LF Projected Ratios'!AA$34,$B117*(1+'LF Projected Ratios'!AA$34))</f>
        <v>0.36442424824318498</v>
      </c>
      <c r="AA117">
        <f>IF('LF Projected Ratios'!AB$34&gt;=0,$B117+(1-$B117)*'LF Projected Ratios'!AB$34,$B117*(1+'LF Projected Ratios'!AB$34))</f>
        <v>0.36506872389606265</v>
      </c>
      <c r="AB117">
        <f>IF('LF Projected Ratios'!AC$34&gt;=0,$B117+(1-$B117)*'LF Projected Ratios'!AC$34,$B117*(1+'LF Projected Ratios'!AC$34))</f>
        <v>0.3657076499916333</v>
      </c>
      <c r="AC117">
        <f>IF('LF Projected Ratios'!AD$34&gt;=0,$B117+(1-$B117)*'LF Projected Ratios'!AD$34,$B117*(1+'LF Projected Ratios'!AD$34))</f>
        <v>0.36634109790316499</v>
      </c>
      <c r="AD117">
        <f>IF('LF Projected Ratios'!AE$34&gt;=0,$B117+(1-$B117)*'LF Projected Ratios'!AE$34,$B117*(1+'LF Projected Ratios'!AE$34))</f>
        <v>0.36696913778523721</v>
      </c>
      <c r="AE117">
        <f>IF('LF Projected Ratios'!AF$34&gt;=0,$B117+(1-$B117)*'LF Projected Ratios'!AF$34,$B117*(1+'LF Projected Ratios'!AF$34))</f>
        <v>0.36759183859963684</v>
      </c>
      <c r="AF117">
        <f>IF('LF Projected Ratios'!AG$34&gt;=0,$B117+(1-$B117)*'LF Projected Ratios'!AG$34,$B117*(1+'LF Projected Ratios'!AG$34))</f>
        <v>0.36820926814060301</v>
      </c>
    </row>
    <row r="118" spans="1:32" x14ac:dyDescent="0.2">
      <c r="A118" s="12" t="s">
        <v>106</v>
      </c>
      <c r="B118" s="56">
        <f t="shared" si="0"/>
        <v>0.3444261116761495</v>
      </c>
      <c r="C118">
        <f>IF('LF Projected Ratios'!D$34&gt;=0,$B118+(1-$B118)*'LF Projected Ratios'!D$34,$B118*(1+'LF Projected Ratios'!D$34))</f>
        <v>0.34516298891354696</v>
      </c>
      <c r="D118">
        <f>IF('LF Projected Ratios'!E$34&gt;=0,$B118+(1-$B118)*'LF Projected Ratios'!E$34,$B118*(1+'LF Projected Ratios'!E$34))</f>
        <v>0.34593366914274004</v>
      </c>
      <c r="E118">
        <f>IF('LF Projected Ratios'!F$34&gt;=0,$B118+(1-$B118)*'LF Projected Ratios'!F$34,$B118*(1+'LF Projected Ratios'!F$34))</f>
        <v>0.34668511571669847</v>
      </c>
      <c r="F118">
        <f>IF('LF Projected Ratios'!G$34&gt;=0,$B118+(1-$B118)*'LF Projected Ratios'!G$34,$B118*(1+'LF Projected Ratios'!G$34))</f>
        <v>0.34742303857994566</v>
      </c>
      <c r="G118">
        <f>IF('LF Projected Ratios'!H$34&gt;=0,$B118+(1-$B118)*'LF Projected Ratios'!H$34,$B118*(1+'LF Projected Ratios'!H$34))</f>
        <v>0.34818520221724936</v>
      </c>
      <c r="H118">
        <f>IF('LF Projected Ratios'!I$34&gt;=0,$B118+(1-$B118)*'LF Projected Ratios'!I$34,$B118*(1+'LF Projected Ratios'!I$34))</f>
        <v>0.34897768535211471</v>
      </c>
      <c r="I118">
        <f>IF('LF Projected Ratios'!J$34&gt;=0,$B118+(1-$B118)*'LF Projected Ratios'!J$34,$B118*(1+'LF Projected Ratios'!J$34))</f>
        <v>0.34981425677222616</v>
      </c>
      <c r="J118">
        <f>IF('LF Projected Ratios'!K$34&gt;=0,$B118+(1-$B118)*'LF Projected Ratios'!K$34,$B118*(1+'LF Projected Ratios'!K$34))</f>
        <v>0.35068732054001162</v>
      </c>
      <c r="K118">
        <f>IF('LF Projected Ratios'!L$34&gt;=0,$B118+(1-$B118)*'LF Projected Ratios'!L$34,$B118*(1+'LF Projected Ratios'!L$34))</f>
        <v>0.3515368168971168</v>
      </c>
      <c r="L118">
        <f>IF('LF Projected Ratios'!M$34&gt;=0,$B118+(1-$B118)*'LF Projected Ratios'!M$34,$B118*(1+'LF Projected Ratios'!M$34))</f>
        <v>0.35208815647085101</v>
      </c>
      <c r="M118">
        <f>IF('LF Projected Ratios'!N$34&gt;=0,$B118+(1-$B118)*'LF Projected Ratios'!N$34,$B118*(1+'LF Projected Ratios'!N$34))</f>
        <v>0.35282161291625547</v>
      </c>
      <c r="N118">
        <f>IF('LF Projected Ratios'!O$34&gt;=0,$B118+(1-$B118)*'LF Projected Ratios'!O$34,$B118*(1+'LF Projected Ratios'!O$34))</f>
        <v>0.35354834848098021</v>
      </c>
      <c r="O118">
        <f>IF('LF Projected Ratios'!P$34&gt;=0,$B118+(1-$B118)*'LF Projected Ratios'!P$34,$B118*(1+'LF Projected Ratios'!P$34))</f>
        <v>0.35426845512187016</v>
      </c>
      <c r="P118">
        <f>IF('LF Projected Ratios'!Q$34&gt;=0,$B118+(1-$B118)*'LF Projected Ratios'!Q$34,$B118*(1+'LF Projected Ratios'!Q$34))</f>
        <v>0.35498202312581473</v>
      </c>
      <c r="Q118">
        <f>IF('LF Projected Ratios'!R$34&gt;=0,$B118+(1-$B118)*'LF Projected Ratios'!R$34,$B118*(1+'LF Projected Ratios'!R$34))</f>
        <v>0.35568914114748829</v>
      </c>
      <c r="R118">
        <f>IF('LF Projected Ratios'!S$34&gt;=0,$B118+(1-$B118)*'LF Projected Ratios'!S$34,$B118*(1+'LF Projected Ratios'!S$34))</f>
        <v>0.35638989624606593</v>
      </c>
      <c r="S118">
        <f>IF('LF Projected Ratios'!T$34&gt;=0,$B118+(1-$B118)*'LF Projected Ratios'!T$34,$B118*(1+'LF Projected Ratios'!T$34))</f>
        <v>0.35708437392095588</v>
      </c>
      <c r="T118">
        <f>IF('LF Projected Ratios'!U$34&gt;=0,$B118+(1-$B118)*'LF Projected Ratios'!U$34,$B118*(1+'LF Projected Ratios'!U$34))</f>
        <v>0.35777265814657505</v>
      </c>
      <c r="U118">
        <f>IF('LF Projected Ratios'!V$34&gt;=0,$B118+(1-$B118)*'LF Projected Ratios'!V$34,$B118*(1+'LF Projected Ratios'!V$34))</f>
        <v>0.35845483140619833</v>
      </c>
      <c r="V118">
        <f>IF('LF Projected Ratios'!W$34&gt;=0,$B118+(1-$B118)*'LF Projected Ratios'!W$34,$B118*(1+'LF Projected Ratios'!W$34))</f>
        <v>0.35913097472490901</v>
      </c>
      <c r="W118">
        <f>IF('LF Projected Ratios'!X$34&gt;=0,$B118+(1-$B118)*'LF Projected Ratios'!X$34,$B118*(1+'LF Projected Ratios'!X$34))</f>
        <v>0.35980116770168385</v>
      </c>
      <c r="X118">
        <f>IF('LF Projected Ratios'!Y$34&gt;=0,$B118+(1-$B118)*'LF Projected Ratios'!Y$34,$B118*(1+'LF Projected Ratios'!Y$34))</f>
        <v>0.36046548854062688</v>
      </c>
      <c r="Y118">
        <f>IF('LF Projected Ratios'!Z$34&gt;=0,$B118+(1-$B118)*'LF Projected Ratios'!Z$34,$B118*(1+'LF Projected Ratios'!Z$34))</f>
        <v>0.36112401408139422</v>
      </c>
      <c r="Z118">
        <f>IF('LF Projected Ratios'!AA$34&gt;=0,$B118+(1-$B118)*'LF Projected Ratios'!AA$34,$B118*(1+'LF Projected Ratios'!AA$34))</f>
        <v>0.36177681982882048</v>
      </c>
      <c r="AA118">
        <f>IF('LF Projected Ratios'!AB$34&gt;=0,$B118+(1-$B118)*'LF Projected Ratios'!AB$34,$B118*(1+'LF Projected Ratios'!AB$34))</f>
        <v>0.36242397998177717</v>
      </c>
      <c r="AB118">
        <f>IF('LF Projected Ratios'!AC$34&gt;=0,$B118+(1-$B118)*'LF Projected Ratios'!AC$34,$B118*(1+'LF Projected Ratios'!AC$34))</f>
        <v>0.36306556746129054</v>
      </c>
      <c r="AC118">
        <f>IF('LF Projected Ratios'!AD$34&gt;=0,$B118+(1-$B118)*'LF Projected Ratios'!AD$34,$B118*(1+'LF Projected Ratios'!AD$34))</f>
        <v>0.36370165393792692</v>
      </c>
      <c r="AD118">
        <f>IF('LF Projected Ratios'!AE$34&gt;=0,$B118+(1-$B118)*'LF Projected Ratios'!AE$34,$B118*(1+'LF Projected Ratios'!AE$34))</f>
        <v>0.36433230985848797</v>
      </c>
      <c r="AE118">
        <f>IF('LF Projected Ratios'!AF$34&gt;=0,$B118+(1-$B118)*'LF Projected Ratios'!AF$34,$B118*(1+'LF Projected Ratios'!AF$34))</f>
        <v>0.36495760447201403</v>
      </c>
      <c r="AF118">
        <f>IF('LF Projected Ratios'!AG$34&gt;=0,$B118+(1-$B118)*'LF Projected Ratios'!AG$34,$B118*(1+'LF Projected Ratios'!AG$34))</f>
        <v>0.36557760585513449</v>
      </c>
    </row>
    <row r="119" spans="1:32" x14ac:dyDescent="0.2">
      <c r="A119" s="12" t="s">
        <v>107</v>
      </c>
      <c r="B119" s="56">
        <f t="shared" si="0"/>
        <v>0.33084033357813009</v>
      </c>
      <c r="C119">
        <f>IF('LF Projected Ratios'!D$34&gt;=0,$B119+(1-$B119)*'LF Projected Ratios'!D$34,$B119*(1+'LF Projected Ratios'!D$34))</f>
        <v>0.33159248148266529</v>
      </c>
      <c r="D119">
        <f>IF('LF Projected Ratios'!E$34&gt;=0,$B119+(1-$B119)*'LF Projected Ratios'!E$34,$B119*(1+'LF Projected Ratios'!E$34))</f>
        <v>0.33237913289491616</v>
      </c>
      <c r="E119">
        <f>IF('LF Projected Ratios'!F$34&gt;=0,$B119+(1-$B119)*'LF Projected Ratios'!F$34,$B119*(1+'LF Projected Ratios'!F$34))</f>
        <v>0.33314615206349457</v>
      </c>
      <c r="F119">
        <f>IF('LF Projected Ratios'!G$34&gt;=0,$B119+(1-$B119)*'LF Projected Ratios'!G$34,$B119*(1+'LF Projected Ratios'!G$34))</f>
        <v>0.33389936726289499</v>
      </c>
      <c r="G119">
        <f>IF('LF Projected Ratios'!H$34&gt;=0,$B119+(1-$B119)*'LF Projected Ratios'!H$34,$B119*(1+'LF Projected Ratios'!H$34))</f>
        <v>0.33467732558976032</v>
      </c>
      <c r="H119">
        <f>IF('LF Projected Ratios'!I$34&gt;=0,$B119+(1-$B119)*'LF Projected Ratios'!I$34,$B119*(1+'LF Projected Ratios'!I$34))</f>
        <v>0.3354862317399539</v>
      </c>
      <c r="I119">
        <f>IF('LF Projected Ratios'!J$34&gt;=0,$B119+(1-$B119)*'LF Projected Ratios'!J$34,$B119*(1+'LF Projected Ratios'!J$34))</f>
        <v>0.33634013983847671</v>
      </c>
      <c r="J119">
        <f>IF('LF Projected Ratios'!K$34&gt;=0,$B119+(1-$B119)*'LF Projected Ratios'!K$34,$B119*(1+'LF Projected Ratios'!K$34))</f>
        <v>0.33723129653342993</v>
      </c>
      <c r="K119">
        <f>IF('LF Projected Ratios'!L$34&gt;=0,$B119+(1-$B119)*'LF Projected Ratios'!L$34,$B119*(1+'LF Projected Ratios'!L$34))</f>
        <v>0.33809839741873288</v>
      </c>
      <c r="L119">
        <f>IF('LF Projected Ratios'!M$34&gt;=0,$B119+(1-$B119)*'LF Projected Ratios'!M$34,$B119*(1+'LF Projected Ratios'!M$34))</f>
        <v>0.33866116267191959</v>
      </c>
      <c r="M119">
        <f>IF('LF Projected Ratios'!N$34&gt;=0,$B119+(1-$B119)*'LF Projected Ratios'!N$34,$B119*(1+'LF Projected Ratios'!N$34))</f>
        <v>0.33940981889371741</v>
      </c>
      <c r="N119">
        <f>IF('LF Projected Ratios'!O$34&gt;=0,$B119+(1-$B119)*'LF Projected Ratios'!O$34,$B119*(1+'LF Projected Ratios'!O$34))</f>
        <v>0.34015161495474033</v>
      </c>
      <c r="O119">
        <f>IF('LF Projected Ratios'!P$34&gt;=0,$B119+(1-$B119)*'LF Projected Ratios'!P$34,$B119*(1+'LF Projected Ratios'!P$34))</f>
        <v>0.34088664471749991</v>
      </c>
      <c r="P119">
        <f>IF('LF Projected Ratios'!Q$34&gt;=0,$B119+(1-$B119)*'LF Projected Ratios'!Q$34,$B119*(1+'LF Projected Ratios'!Q$34))</f>
        <v>0.34161500033994507</v>
      </c>
      <c r="Q119">
        <f>IF('LF Projected Ratios'!R$34&gt;=0,$B119+(1-$B119)*'LF Projected Ratios'!R$34,$B119*(1+'LF Projected Ratios'!R$34))</f>
        <v>0.34233677231398407</v>
      </c>
      <c r="R119">
        <f>IF('LF Projected Ratios'!S$34&gt;=0,$B119+(1-$B119)*'LF Projected Ratios'!S$34,$B119*(1+'LF Projected Ratios'!S$34))</f>
        <v>0.34305204950296209</v>
      </c>
      <c r="S119">
        <f>IF('LF Projected Ratios'!T$34&gt;=0,$B119+(1-$B119)*'LF Projected Ratios'!T$34,$B119*(1+'LF Projected Ratios'!T$34))</f>
        <v>0.34376091917813317</v>
      </c>
      <c r="T119">
        <f>IF('LF Projected Ratios'!U$34&gt;=0,$B119+(1-$B119)*'LF Projected Ratios'!U$34,$B119*(1+'LF Projected Ratios'!U$34))</f>
        <v>0.34446346705415726</v>
      </c>
      <c r="U119">
        <f>IF('LF Projected Ratios'!V$34&gt;=0,$B119+(1-$B119)*'LF Projected Ratios'!V$34,$B119*(1+'LF Projected Ratios'!V$34))</f>
        <v>0.34515977732365039</v>
      </c>
      <c r="V119">
        <f>IF('LF Projected Ratios'!W$34&gt;=0,$B119+(1-$B119)*'LF Projected Ratios'!W$34,$B119*(1+'LF Projected Ratios'!W$34))</f>
        <v>0.34584993269081821</v>
      </c>
      <c r="W119">
        <f>IF('LF Projected Ratios'!X$34&gt;=0,$B119+(1-$B119)*'LF Projected Ratios'!X$34,$B119*(1+'LF Projected Ratios'!X$34))</f>
        <v>0.34653401440420611</v>
      </c>
      <c r="X119">
        <f>IF('LF Projected Ratios'!Y$34&gt;=0,$B119+(1-$B119)*'LF Projected Ratios'!Y$34,$B119*(1+'LF Projected Ratios'!Y$34))</f>
        <v>0.3472121022885799</v>
      </c>
      <c r="Y119">
        <f>IF('LF Projected Ratios'!Z$34&gt;=0,$B119+(1-$B119)*'LF Projected Ratios'!Z$34,$B119*(1+'LF Projected Ratios'!Z$34))</f>
        <v>0.34788427477598149</v>
      </c>
      <c r="Z119">
        <f>IF('LF Projected Ratios'!AA$34&gt;=0,$B119+(1-$B119)*'LF Projected Ratios'!AA$34,$B119*(1+'LF Projected Ratios'!AA$34))</f>
        <v>0.34855060893596901</v>
      </c>
      <c r="AA119">
        <f>IF('LF Projected Ratios'!AB$34&gt;=0,$B119+(1-$B119)*'LF Projected Ratios'!AB$34,$B119*(1+'LF Projected Ratios'!AB$34))</f>
        <v>0.34921118050507349</v>
      </c>
      <c r="AB119">
        <f>IF('LF Projected Ratios'!AC$34&gt;=0,$B119+(1-$B119)*'LF Projected Ratios'!AC$34,$B119*(1+'LF Projected Ratios'!AC$34))</f>
        <v>0.34986606391549924</v>
      </c>
      <c r="AC119">
        <f>IF('LF Projected Ratios'!AD$34&gt;=0,$B119+(1-$B119)*'LF Projected Ratios'!AD$34,$B119*(1+'LF Projected Ratios'!AD$34))</f>
        <v>0.35051533232307686</v>
      </c>
      <c r="AD119">
        <f>IF('LF Projected Ratios'!AE$34&gt;=0,$B119+(1-$B119)*'LF Projected Ratios'!AE$34,$B119*(1+'LF Projected Ratios'!AE$34))</f>
        <v>0.35115905763451138</v>
      </c>
      <c r="AE119">
        <f>IF('LF Projected Ratios'!AF$34&gt;=0,$B119+(1-$B119)*'LF Projected Ratios'!AF$34,$B119*(1+'LF Projected Ratios'!AF$34))</f>
        <v>0.35179731053392493</v>
      </c>
      <c r="AF119">
        <f>IF('LF Projected Ratios'!AG$34&gt;=0,$B119+(1-$B119)*'LF Projected Ratios'!AG$34,$B119*(1+'LF Projected Ratios'!AG$34))</f>
        <v>0.35243016050873205</v>
      </c>
    </row>
    <row r="120" spans="1:32" x14ac:dyDescent="0.2">
      <c r="A120" s="12" t="s">
        <v>43</v>
      </c>
      <c r="B120" s="56">
        <f t="shared" si="0"/>
        <v>0.27606271552445638</v>
      </c>
      <c r="C120">
        <f>IF('LF Projected Ratios'!D$34&gt;=0,$B120+(1-$B120)*'LF Projected Ratios'!D$34,$B120*(1+'LF Projected Ratios'!D$34))</f>
        <v>0.27687643448998334</v>
      </c>
      <c r="D120">
        <f>IF('LF Projected Ratios'!E$34&gt;=0,$B120+(1-$B120)*'LF Projected Ratios'!E$34,$B120*(1+'LF Projected Ratios'!E$34))</f>
        <v>0.27772748143108023</v>
      </c>
      <c r="E120">
        <f>IF('LF Projected Ratios'!F$34&gt;=0,$B120+(1-$B120)*'LF Projected Ratios'!F$34,$B120*(1+'LF Projected Ratios'!F$34))</f>
        <v>0.27855728902694221</v>
      </c>
      <c r="F120">
        <f>IF('LF Projected Ratios'!G$34&gt;=0,$B120+(1-$B120)*'LF Projected Ratios'!G$34,$B120*(1+'LF Projected Ratios'!G$34))</f>
        <v>0.27937216265642351</v>
      </c>
      <c r="G120">
        <f>IF('LF Projected Ratios'!H$34&gt;=0,$B120+(1-$B120)*'LF Projected Ratios'!H$34,$B120*(1+'LF Projected Ratios'!H$34))</f>
        <v>0.2802138048934662</v>
      </c>
      <c r="H120">
        <f>IF('LF Projected Ratios'!I$34&gt;=0,$B120+(1-$B120)*'LF Projected Ratios'!I$34,$B120*(1+'LF Projected Ratios'!I$34))</f>
        <v>0.28108892835226335</v>
      </c>
      <c r="I120">
        <f>IF('LF Projected Ratios'!J$34&gt;=0,$B120+(1-$B120)*'LF Projected Ratios'!J$34,$B120*(1+'LF Projected Ratios'!J$34))</f>
        <v>0.28201273763285223</v>
      </c>
      <c r="J120">
        <f>IF('LF Projected Ratios'!K$34&gt;=0,$B120+(1-$B120)*'LF Projected Ratios'!K$34,$B120*(1+'LF Projected Ratios'!K$34))</f>
        <v>0.28297684469154027</v>
      </c>
      <c r="K120">
        <f>IF('LF Projected Ratios'!L$34&gt;=0,$B120+(1-$B120)*'LF Projected Ratios'!L$34,$B120*(1+'LF Projected Ratios'!L$34))</f>
        <v>0.28391492672453122</v>
      </c>
      <c r="L120">
        <f>IF('LF Projected Ratios'!M$34&gt;=0,$B120+(1-$B120)*'LF Projected Ratios'!M$34,$B120*(1+'LF Projected Ratios'!M$34))</f>
        <v>0.28452376011607083</v>
      </c>
      <c r="M120">
        <f>IF('LF Projected Ratios'!N$34&gt;=0,$B120+(1-$B120)*'LF Projected Ratios'!N$34,$B120*(1+'LF Projected Ratios'!N$34))</f>
        <v>0.28533370156862747</v>
      </c>
      <c r="N120">
        <f>IF('LF Projected Ratios'!O$34&gt;=0,$B120+(1-$B120)*'LF Projected Ratios'!O$34,$B120*(1+'LF Projected Ratios'!O$34))</f>
        <v>0.28613622128551819</v>
      </c>
      <c r="O120">
        <f>IF('LF Projected Ratios'!P$34&gt;=0,$B120+(1-$B120)*'LF Projected Ratios'!P$34,$B120*(1+'LF Projected Ratios'!P$34))</f>
        <v>0.28693142081286899</v>
      </c>
      <c r="P120">
        <f>IF('LF Projected Ratios'!Q$34&gt;=0,$B120+(1-$B120)*'LF Projected Ratios'!Q$34,$B120*(1+'LF Projected Ratios'!Q$34))</f>
        <v>0.287719399852707</v>
      </c>
      <c r="Q120">
        <f>IF('LF Projected Ratios'!R$34&gt;=0,$B120+(1-$B120)*'LF Projected Ratios'!R$34,$B120*(1+'LF Projected Ratios'!R$34))</f>
        <v>0.28850025630463633</v>
      </c>
      <c r="R120">
        <f>IF('LF Projected Ratios'!S$34&gt;=0,$B120+(1-$B120)*'LF Projected Ratios'!S$34,$B120*(1+'LF Projected Ratios'!S$34))</f>
        <v>0.28927408630638296</v>
      </c>
      <c r="S120">
        <f>IF('LF Projected Ratios'!T$34&gt;=0,$B120+(1-$B120)*'LF Projected Ratios'!T$34,$B120*(1+'LF Projected Ratios'!T$34))</f>
        <v>0.29004098427325309</v>
      </c>
      <c r="T120">
        <f>IF('LF Projected Ratios'!U$34&gt;=0,$B120+(1-$B120)*'LF Projected Ratios'!U$34,$B120*(1+'LF Projected Ratios'!U$34))</f>
        <v>0.29080104293653525</v>
      </c>
      <c r="U120">
        <f>IF('LF Projected Ratios'!V$34&gt;=0,$B120+(1-$B120)*'LF Projected Ratios'!V$34,$B120*(1+'LF Projected Ratios'!V$34))</f>
        <v>0.29155435338087915</v>
      </c>
      <c r="V120">
        <f>IF('LF Projected Ratios'!W$34&gt;=0,$B120+(1-$B120)*'LF Projected Ratios'!W$34,$B120*(1+'LF Projected Ratios'!W$34))</f>
        <v>0.29230100508068246</v>
      </c>
      <c r="W120">
        <f>IF('LF Projected Ratios'!X$34&gt;=0,$B120+(1-$B120)*'LF Projected Ratios'!X$34,$B120*(1+'LF Projected Ratios'!X$34))</f>
        <v>0.29304108593552164</v>
      </c>
      <c r="X120">
        <f>IF('LF Projected Ratios'!Y$34&gt;=0,$B120+(1-$B120)*'LF Projected Ratios'!Y$34,$B120*(1+'LF Projected Ratios'!Y$34))</f>
        <v>0.29377468230464271</v>
      </c>
      <c r="Y120">
        <f>IF('LF Projected Ratios'!Z$34&gt;=0,$B120+(1-$B120)*'LF Projected Ratios'!Z$34,$B120*(1+'LF Projected Ratios'!Z$34))</f>
        <v>0.29450187904055874</v>
      </c>
      <c r="Z120">
        <f>IF('LF Projected Ratios'!AA$34&gt;=0,$B120+(1-$B120)*'LF Projected Ratios'!AA$34,$B120*(1+'LF Projected Ratios'!AA$34))</f>
        <v>0.29522275952176602</v>
      </c>
      <c r="AA120">
        <f>IF('LF Projected Ratios'!AB$34&gt;=0,$B120+(1-$B120)*'LF Projected Ratios'!AB$34,$B120*(1+'LF Projected Ratios'!AB$34))</f>
        <v>0.2959374056846113</v>
      </c>
      <c r="AB120">
        <f>IF('LF Projected Ratios'!AC$34&gt;=0,$B120+(1-$B120)*'LF Projected Ratios'!AC$34,$B120*(1+'LF Projected Ratios'!AC$34))</f>
        <v>0.29664589805434244</v>
      </c>
      <c r="AC120">
        <f>IF('LF Projected Ratios'!AD$34&gt;=0,$B120+(1-$B120)*'LF Projected Ratios'!AD$34,$B120*(1+'LF Projected Ratios'!AD$34))</f>
        <v>0.29734831577534887</v>
      </c>
      <c r="AD120">
        <f>IF('LF Projected Ratios'!AE$34&gt;=0,$B120+(1-$B120)*'LF Projected Ratios'!AE$34,$B120*(1+'LF Projected Ratios'!AE$34))</f>
        <v>0.29804473664064096</v>
      </c>
      <c r="AE120">
        <f>IF('LF Projected Ratios'!AF$34&gt;=0,$B120+(1-$B120)*'LF Projected Ratios'!AF$34,$B120*(1+'LF Projected Ratios'!AF$34))</f>
        <v>0.29873523712056493</v>
      </c>
      <c r="AF120">
        <f>IF('LF Projected Ratios'!AG$34&gt;=0,$B120+(1-$B120)*'LF Projected Ratios'!AG$34,$B120*(1+'LF Projected Ratios'!AG$34))</f>
        <v>0.2994198923907968</v>
      </c>
    </row>
    <row r="121" spans="1:32" x14ac:dyDescent="0.2">
      <c r="A121" s="12" t="s">
        <v>44</v>
      </c>
      <c r="B121" s="56">
        <f t="shared" si="0"/>
        <v>0.47379855804268317</v>
      </c>
      <c r="C121">
        <f>IF('LF Projected Ratios'!D$34&gt;=0,$B121+(1-$B121)*'LF Projected Ratios'!D$34,$B121*(1+'LF Projected Ratios'!D$34))</f>
        <v>0.4743900182453698</v>
      </c>
      <c r="D121">
        <f>IF('LF Projected Ratios'!E$34&gt;=0,$B121+(1-$B121)*'LF Projected Ratios'!E$34,$B121*(1+'LF Projected Ratios'!E$34))</f>
        <v>0.47500861068035255</v>
      </c>
      <c r="E121">
        <f>IF('LF Projected Ratios'!F$34&gt;=0,$B121+(1-$B121)*'LF Projected Ratios'!F$34,$B121*(1+'LF Projected Ratios'!F$34))</f>
        <v>0.47561176507349318</v>
      </c>
      <c r="F121">
        <f>IF('LF Projected Ratios'!G$34&gt;=0,$B121+(1-$B121)*'LF Projected Ratios'!G$34,$B121*(1+'LF Projected Ratios'!G$34))</f>
        <v>0.47620406455583947</v>
      </c>
      <c r="G121">
        <f>IF('LF Projected Ratios'!H$34&gt;=0,$B121+(1-$B121)*'LF Projected Ratios'!H$34,$B121*(1+'LF Projected Ratios'!H$34))</f>
        <v>0.47681582108260112</v>
      </c>
      <c r="H121">
        <f>IF('LF Projected Ratios'!I$34&gt;=0,$B121+(1-$B121)*'LF Projected Ratios'!I$34,$B121*(1+'LF Projected Ratios'!I$34))</f>
        <v>0.47745191378812241</v>
      </c>
      <c r="I121">
        <f>IF('LF Projected Ratios'!J$34&gt;=0,$B121+(1-$B121)*'LF Projected Ratios'!J$34,$B121*(1+'LF Projected Ratios'!J$34))</f>
        <v>0.47812339429612188</v>
      </c>
      <c r="J121">
        <f>IF('LF Projected Ratios'!K$34&gt;=0,$B121+(1-$B121)*'LF Projected Ratios'!K$34,$B121*(1+'LF Projected Ratios'!K$34))</f>
        <v>0.47882416566867303</v>
      </c>
      <c r="K121">
        <f>IF('LF Projected Ratios'!L$34&gt;=0,$B121+(1-$B121)*'LF Projected Ratios'!L$34,$B121*(1+'LF Projected Ratios'!L$34))</f>
        <v>0.47950602047712054</v>
      </c>
      <c r="L121">
        <f>IF('LF Projected Ratios'!M$34&gt;=0,$B121+(1-$B121)*'LF Projected Ratios'!M$34,$B121*(1+'LF Projected Ratios'!M$34))</f>
        <v>0.47994855744186882</v>
      </c>
      <c r="M121">
        <f>IF('LF Projected Ratios'!N$34&gt;=0,$B121+(1-$B121)*'LF Projected Ratios'!N$34,$B121*(1+'LF Projected Ratios'!N$34))</f>
        <v>0.48053727191945655</v>
      </c>
      <c r="N121">
        <f>IF('LF Projected Ratios'!O$34&gt;=0,$B121+(1-$B121)*'LF Projected Ratios'!O$34,$B121*(1+'LF Projected Ratios'!O$34))</f>
        <v>0.48112059183028699</v>
      </c>
      <c r="O121">
        <f>IF('LF Projected Ratios'!P$34&gt;=0,$B121+(1-$B121)*'LF Projected Ratios'!P$34,$B121*(1+'LF Projected Ratios'!P$34))</f>
        <v>0.48169859098423151</v>
      </c>
      <c r="P121">
        <f>IF('LF Projected Ratios'!Q$34&gt;=0,$B121+(1-$B121)*'LF Projected Ratios'!Q$34,$B121*(1+'LF Projected Ratios'!Q$34))</f>
        <v>0.48227134185075898</v>
      </c>
      <c r="Q121">
        <f>IF('LF Projected Ratios'!R$34&gt;=0,$B121+(1-$B121)*'LF Projected Ratios'!R$34,$B121*(1+'LF Projected Ratios'!R$34))</f>
        <v>0.48283891558922792</v>
      </c>
      <c r="R121">
        <f>IF('LF Projected Ratios'!S$34&gt;=0,$B121+(1-$B121)*'LF Projected Ratios'!S$34,$B121*(1+'LF Projected Ratios'!S$34))</f>
        <v>0.48340138207835748</v>
      </c>
      <c r="S121">
        <f>IF('LF Projected Ratios'!T$34&gt;=0,$B121+(1-$B121)*'LF Projected Ratios'!T$34,$B121*(1+'LF Projected Ratios'!T$34))</f>
        <v>0.48395880994490748</v>
      </c>
      <c r="T121">
        <f>IF('LF Projected Ratios'!U$34&gt;=0,$B121+(1-$B121)*'LF Projected Ratios'!U$34,$B121*(1+'LF Projected Ratios'!U$34))</f>
        <v>0.48451126659159194</v>
      </c>
      <c r="U121">
        <f>IF('LF Projected Ratios'!V$34&gt;=0,$B121+(1-$B121)*'LF Projected Ratios'!V$34,$B121*(1+'LF Projected Ratios'!V$34))</f>
        <v>0.48505881822424812</v>
      </c>
      <c r="V121">
        <f>IF('LF Projected Ratios'!W$34&gt;=0,$B121+(1-$B121)*'LF Projected Ratios'!W$34,$B121*(1+'LF Projected Ratios'!W$34))</f>
        <v>0.48560152987828459</v>
      </c>
      <c r="W121">
        <f>IF('LF Projected Ratios'!X$34&gt;=0,$B121+(1-$B121)*'LF Projected Ratios'!X$34,$B121*(1+'LF Projected Ratios'!X$34))</f>
        <v>0.48613946544443448</v>
      </c>
      <c r="X121">
        <f>IF('LF Projected Ratios'!Y$34&gt;=0,$B121+(1-$B121)*'LF Projected Ratios'!Y$34,$B121*(1+'LF Projected Ratios'!Y$34))</f>
        <v>0.4866726876938256</v>
      </c>
      <c r="Y121">
        <f>IF('LF Projected Ratios'!Z$34&gt;=0,$B121+(1-$B121)*'LF Projected Ratios'!Z$34,$B121*(1+'LF Projected Ratios'!Z$34))</f>
        <v>0.48720125830240102</v>
      </c>
      <c r="Z121">
        <f>IF('LF Projected Ratios'!AA$34&gt;=0,$B121+(1-$B121)*'LF Projected Ratios'!AA$34,$B121*(1+'LF Projected Ratios'!AA$34))</f>
        <v>0.48772523787469912</v>
      </c>
      <c r="AA121">
        <f>IF('LF Projected Ratios'!AB$34&gt;=0,$B121+(1-$B121)*'LF Projected Ratios'!AB$34,$B121*(1+'LF Projected Ratios'!AB$34))</f>
        <v>0.48824468596701681</v>
      </c>
      <c r="AB121">
        <f>IF('LF Projected Ratios'!AC$34&gt;=0,$B121+(1-$B121)*'LF Projected Ratios'!AC$34,$B121*(1+'LF Projected Ratios'!AC$34))</f>
        <v>0.48875966110997876</v>
      </c>
      <c r="AC121">
        <f>IF('LF Projected Ratios'!AD$34&gt;=0,$B121+(1-$B121)*'LF Projected Ratios'!AD$34,$B121*(1+'LF Projected Ratios'!AD$34))</f>
        <v>0.48927022083051824</v>
      </c>
      <c r="AD121">
        <f>IF('LF Projected Ratios'!AE$34&gt;=0,$B121+(1-$B121)*'LF Projected Ratios'!AE$34,$B121*(1+'LF Projected Ratios'!AE$34))</f>
        <v>0.48977642167330443</v>
      </c>
      <c r="AE121">
        <f>IF('LF Projected Ratios'!AF$34&gt;=0,$B121+(1-$B121)*'LF Projected Ratios'!AF$34,$B121*(1+'LF Projected Ratios'!AF$34))</f>
        <v>0.49027831922161408</v>
      </c>
      <c r="AF121">
        <f>IF('LF Projected Ratios'!AG$34&gt;=0,$B121+(1-$B121)*'LF Projected Ratios'!AG$34,$B121*(1+'LF Projected Ratios'!AG$34))</f>
        <v>0.49077596811767926</v>
      </c>
    </row>
    <row r="122" spans="1:32" x14ac:dyDescent="0.2">
      <c r="A122" s="12" t="s">
        <v>45</v>
      </c>
      <c r="B122" s="56">
        <f t="shared" si="0"/>
        <v>0.37886710800982398</v>
      </c>
      <c r="C122">
        <f>IF('LF Projected Ratios'!D$34&gt;=0,$B122+(1-$B122)*'LF Projected Ratios'!D$34,$B122*(1+'LF Projected Ratios'!D$34))</f>
        <v>0.37956527292709463</v>
      </c>
      <c r="D122">
        <f>IF('LF Projected Ratios'!E$34&gt;=0,$B122+(1-$B122)*'LF Projected Ratios'!E$34,$B122*(1+'LF Projected Ratios'!E$34))</f>
        <v>0.38029546497422184</v>
      </c>
      <c r="E122">
        <f>IF('LF Projected Ratios'!F$34&gt;=0,$B122+(1-$B122)*'LF Projected Ratios'!F$34,$B122*(1+'LF Projected Ratios'!F$34))</f>
        <v>0.38100743381857632</v>
      </c>
      <c r="F122">
        <f>IF('LF Projected Ratios'!G$34&gt;=0,$B122+(1-$B122)*'LF Projected Ratios'!G$34,$B122*(1+'LF Projected Ratios'!G$34))</f>
        <v>0.38170658942906943</v>
      </c>
      <c r="G122">
        <f>IF('LF Projected Ratios'!H$34&gt;=0,$B122+(1-$B122)*'LF Projected Ratios'!H$34,$B122*(1+'LF Projected Ratios'!H$34))</f>
        <v>0.38242871230894587</v>
      </c>
      <c r="H122">
        <f>IF('LF Projected Ratios'!I$34&gt;=0,$B122+(1-$B122)*'LF Projected Ratios'!I$34,$B122*(1+'LF Projected Ratios'!I$34))</f>
        <v>0.38317956183205742</v>
      </c>
      <c r="I122">
        <f>IF('LF Projected Ratios'!J$34&gt;=0,$B122+(1-$B122)*'LF Projected Ratios'!J$34,$B122*(1+'LF Projected Ratios'!J$34))</f>
        <v>0.38397218343396211</v>
      </c>
      <c r="J122">
        <f>IF('LF Projected Ratios'!K$34&gt;=0,$B122+(1-$B122)*'LF Projected Ratios'!K$34,$B122*(1+'LF Projected Ratios'!K$34))</f>
        <v>0.38479938023455912</v>
      </c>
      <c r="K122">
        <f>IF('LF Projected Ratios'!L$34&gt;=0,$B122+(1-$B122)*'LF Projected Ratios'!L$34,$B122*(1+'LF Projected Ratios'!L$34))</f>
        <v>0.38560424775357049</v>
      </c>
      <c r="L122">
        <f>IF('LF Projected Ratios'!M$34&gt;=0,$B122+(1-$B122)*'LF Projected Ratios'!M$34,$B122*(1+'LF Projected Ratios'!M$34))</f>
        <v>0.38612662234780237</v>
      </c>
      <c r="M122">
        <f>IF('LF Projected Ratios'!N$34&gt;=0,$B122+(1-$B122)*'LF Projected Ratios'!N$34,$B122*(1+'LF Projected Ratios'!N$34))</f>
        <v>0.38682154618658993</v>
      </c>
      <c r="N122">
        <f>IF('LF Projected Ratios'!O$34&gt;=0,$B122+(1-$B122)*'LF Projected Ratios'!O$34,$B122*(1+'LF Projected Ratios'!O$34))</f>
        <v>0.38751010223049176</v>
      </c>
      <c r="O122">
        <f>IF('LF Projected Ratios'!P$34&gt;=0,$B122+(1-$B122)*'LF Projected Ratios'!P$34,$B122*(1+'LF Projected Ratios'!P$34))</f>
        <v>0.38819237760534059</v>
      </c>
      <c r="P122">
        <f>IF('LF Projected Ratios'!Q$34&gt;=0,$B122+(1-$B122)*'LF Projected Ratios'!Q$34,$B122*(1+'LF Projected Ratios'!Q$34))</f>
        <v>0.38886845785474616</v>
      </c>
      <c r="Q122">
        <f>IF('LF Projected Ratios'!R$34&gt;=0,$B122+(1-$B122)*'LF Projected Ratios'!R$34,$B122*(1+'LF Projected Ratios'!R$34))</f>
        <v>0.38953842697585228</v>
      </c>
      <c r="R122">
        <f>IF('LF Projected Ratios'!S$34&gt;=0,$B122+(1-$B122)*'LF Projected Ratios'!S$34,$B122*(1+'LF Projected Ratios'!S$34))</f>
        <v>0.39020236745412434</v>
      </c>
      <c r="S122">
        <f>IF('LF Projected Ratios'!T$34&gt;=0,$B122+(1-$B122)*'LF Projected Ratios'!T$34,$B122*(1+'LF Projected Ratios'!T$34))</f>
        <v>0.390860360297204</v>
      </c>
      <c r="T122">
        <f>IF('LF Projected Ratios'!U$34&gt;=0,$B122+(1-$B122)*'LF Projected Ratios'!U$34,$B122*(1+'LF Projected Ratios'!U$34))</f>
        <v>0.39151248506785818</v>
      </c>
      <c r="U122">
        <f>IF('LF Projected Ratios'!V$34&gt;=0,$B122+(1-$B122)*'LF Projected Ratios'!V$34,$B122*(1+'LF Projected Ratios'!V$34))</f>
        <v>0.39215881991604978</v>
      </c>
      <c r="V122">
        <f>IF('LF Projected Ratios'!W$34&gt;=0,$B122+(1-$B122)*'LF Projected Ratios'!W$34,$B122*(1+'LF Projected Ratios'!W$34))</f>
        <v>0.39279944161015717</v>
      </c>
      <c r="W122">
        <f>IF('LF Projected Ratios'!X$34&gt;=0,$B122+(1-$B122)*'LF Projected Ratios'!X$34,$B122*(1+'LF Projected Ratios'!X$34))</f>
        <v>0.39343442556737362</v>
      </c>
      <c r="X122">
        <f>IF('LF Projected Ratios'!Y$34&gt;=0,$B122+(1-$B122)*'LF Projected Ratios'!Y$34,$B122*(1+'LF Projected Ratios'!Y$34))</f>
        <v>0.39406384588330023</v>
      </c>
      <c r="Y122">
        <f>IF('LF Projected Ratios'!Z$34&gt;=0,$B122+(1-$B122)*'LF Projected Ratios'!Z$34,$B122*(1+'LF Projected Ratios'!Z$34))</f>
        <v>0.39468777536077226</v>
      </c>
      <c r="Z122">
        <f>IF('LF Projected Ratios'!AA$34&gt;=0,$B122+(1-$B122)*'LF Projected Ratios'!AA$34,$B122*(1+'LF Projected Ratios'!AA$34))</f>
        <v>0.39530628553792929</v>
      </c>
      <c r="AA122">
        <f>IF('LF Projected Ratios'!AB$34&gt;=0,$B122+(1-$B122)*'LF Projected Ratios'!AB$34,$B122*(1+'LF Projected Ratios'!AB$34))</f>
        <v>0.39591944671555723</v>
      </c>
      <c r="AB122">
        <f>IF('LF Projected Ratios'!AC$34&gt;=0,$B122+(1-$B122)*'LF Projected Ratios'!AC$34,$B122*(1+'LF Projected Ratios'!AC$34))</f>
        <v>0.39652732798372931</v>
      </c>
      <c r="AC122">
        <f>IF('LF Projected Ratios'!AD$34&gt;=0,$B122+(1-$B122)*'LF Projected Ratios'!AD$34,$B122*(1+'LF Projected Ratios'!AD$34))</f>
        <v>0.39712999724775261</v>
      </c>
      <c r="AD122">
        <f>IF('LF Projected Ratios'!AE$34&gt;=0,$B122+(1-$B122)*'LF Projected Ratios'!AE$34,$B122*(1+'LF Projected Ratios'!AE$34))</f>
        <v>0.39772752125346056</v>
      </c>
      <c r="AE122">
        <f>IF('LF Projected Ratios'!AF$34&gt;=0,$B122+(1-$B122)*'LF Projected Ratios'!AF$34,$B122*(1+'LF Projected Ratios'!AF$34))</f>
        <v>0.39831996561185068</v>
      </c>
      <c r="AF122">
        <f>IF('LF Projected Ratios'!AG$34&gt;=0,$B122+(1-$B122)*'LF Projected Ratios'!AG$34,$B122*(1+'LF Projected Ratios'!AG$34))</f>
        <v>0.39890739482310272</v>
      </c>
    </row>
    <row r="123" spans="1:32" x14ac:dyDescent="0.2">
      <c r="A123" s="12" t="s">
        <v>46</v>
      </c>
      <c r="B123" s="56">
        <f t="shared" si="0"/>
        <v>0.50782744446915484</v>
      </c>
      <c r="C123">
        <f>IF('LF Projected Ratios'!D$34&gt;=0,$B123+(1-$B123)*'LF Projected Ratios'!D$34,$B123*(1+'LF Projected Ratios'!D$34))</f>
        <v>0.50838065557091139</v>
      </c>
      <c r="D123">
        <f>IF('LF Projected Ratios'!E$34&gt;=0,$B123+(1-$B123)*'LF Projected Ratios'!E$34,$B123*(1+'LF Projected Ratios'!E$34))</f>
        <v>0.5089592442924189</v>
      </c>
      <c r="E123">
        <f>IF('LF Projected Ratios'!F$34&gt;=0,$B123+(1-$B123)*'LF Projected Ratios'!F$34,$B123*(1+'LF Projected Ratios'!F$34))</f>
        <v>0.50952339333379637</v>
      </c>
      <c r="F123">
        <f>IF('LF Projected Ratios'!G$34&gt;=0,$B123+(1-$B123)*'LF Projected Ratios'!G$34,$B123*(1+'LF Projected Ratios'!G$34))</f>
        <v>0.51007738943989145</v>
      </c>
      <c r="G123">
        <f>IF('LF Projected Ratios'!H$34&gt;=0,$B123+(1-$B123)*'LF Projected Ratios'!H$34,$B123*(1+'LF Projected Ratios'!H$34))</f>
        <v>0.51064958432407692</v>
      </c>
      <c r="H123">
        <f>IF('LF Projected Ratios'!I$34&gt;=0,$B123+(1-$B123)*'LF Projected Ratios'!I$34,$B123*(1+'LF Projected Ratios'!I$34))</f>
        <v>0.51124454159227894</v>
      </c>
      <c r="I123">
        <f>IF('LF Projected Ratios'!J$34&gt;=0,$B123+(1-$B123)*'LF Projected Ratios'!J$34,$B123*(1+'LF Projected Ratios'!J$34))</f>
        <v>0.51187259817148933</v>
      </c>
      <c r="J123">
        <f>IF('LF Projected Ratios'!K$34&gt;=0,$B123+(1-$B123)*'LF Projected Ratios'!K$34,$B123*(1+'LF Projected Ratios'!K$34))</f>
        <v>0.5125280514062589</v>
      </c>
      <c r="K123">
        <f>IF('LF Projected Ratios'!L$34&gt;=0,$B123+(1-$B123)*'LF Projected Ratios'!L$34,$B123*(1+'LF Projected Ratios'!L$34))</f>
        <v>0.51316581139096418</v>
      </c>
      <c r="L123">
        <f>IF('LF Projected Ratios'!M$34&gt;=0,$B123+(1-$B123)*'LF Projected Ratios'!M$34,$B123*(1+'LF Projected Ratios'!M$34))</f>
        <v>0.51357972996185763</v>
      </c>
      <c r="M123">
        <f>IF('LF Projected Ratios'!N$34&gt;=0,$B123+(1-$B123)*'LF Projected Ratios'!N$34,$B123*(1+'LF Projected Ratios'!N$34))</f>
        <v>0.51413037290163099</v>
      </c>
      <c r="N123">
        <f>IF('LF Projected Ratios'!O$34&gt;=0,$B123+(1-$B123)*'LF Projected Ratios'!O$34,$B123*(1+'LF Projected Ratios'!O$34))</f>
        <v>0.51467597013552968</v>
      </c>
      <c r="O123">
        <f>IF('LF Projected Ratios'!P$34&gt;=0,$B123+(1-$B123)*'LF Projected Ratios'!P$34,$B123*(1+'LF Projected Ratios'!P$34))</f>
        <v>0.51521659070021952</v>
      </c>
      <c r="P123">
        <f>IF('LF Projected Ratios'!Q$34&gt;=0,$B123+(1-$B123)*'LF Projected Ratios'!Q$34,$B123*(1+'LF Projected Ratios'!Q$34))</f>
        <v>0.51575230237864589</v>
      </c>
      <c r="Q123">
        <f>IF('LF Projected Ratios'!R$34&gt;=0,$B123+(1-$B123)*'LF Projected Ratios'!R$34,$B123*(1+'LF Projected Ratios'!R$34))</f>
        <v>0.51628317172836746</v>
      </c>
      <c r="R123">
        <f>IF('LF Projected Ratios'!S$34&gt;=0,$B123+(1-$B123)*'LF Projected Ratios'!S$34,$B123*(1+'LF Projected Ratios'!S$34))</f>
        <v>0.5168092641091212</v>
      </c>
      <c r="S123">
        <f>IF('LF Projected Ratios'!T$34&gt;=0,$B123+(1-$B123)*'LF Projected Ratios'!T$34,$B123*(1+'LF Projected Ratios'!T$34))</f>
        <v>0.51733064370964743</v>
      </c>
      <c r="T123">
        <f>IF('LF Projected Ratios'!U$34&gt;=0,$B123+(1-$B123)*'LF Projected Ratios'!U$34,$B123*(1+'LF Projected Ratios'!U$34))</f>
        <v>0.5178473735737984</v>
      </c>
      <c r="U123">
        <f>IF('LF Projected Ratios'!V$34&gt;=0,$B123+(1-$B123)*'LF Projected Ratios'!V$34,$B123*(1+'LF Projected Ratios'!V$34))</f>
        <v>0.51835951562595073</v>
      </c>
      <c r="V123">
        <f>IF('LF Projected Ratios'!W$34&gt;=0,$B123+(1-$B123)*'LF Projected Ratios'!W$34,$B123*(1+'LF Projected Ratios'!W$34))</f>
        <v>0.51886713069574208</v>
      </c>
      <c r="W123">
        <f>IF('LF Projected Ratios'!X$34&gt;=0,$B123+(1-$B123)*'LF Projected Ratios'!X$34,$B123*(1+'LF Projected Ratios'!X$34))</f>
        <v>0.51937027854216022</v>
      </c>
      <c r="X123">
        <f>IF('LF Projected Ratios'!Y$34&gt;=0,$B123+(1-$B123)*'LF Projected Ratios'!Y$34,$B123*(1+'LF Projected Ratios'!Y$34))</f>
        <v>0.51986901787699091</v>
      </c>
      <c r="Y123">
        <f>IF('LF Projected Ratios'!Z$34&gt;=0,$B123+(1-$B123)*'LF Projected Ratios'!Z$34,$B123*(1+'LF Projected Ratios'!Z$34))</f>
        <v>0.52036340638765965</v>
      </c>
      <c r="Z123">
        <f>IF('LF Projected Ratios'!AA$34&gt;=0,$B123+(1-$B123)*'LF Projected Ratios'!AA$34,$B123*(1+'LF Projected Ratios'!AA$34))</f>
        <v>0.52085350075947412</v>
      </c>
      <c r="AA123">
        <f>IF('LF Projected Ratios'!AB$34&gt;=0,$B123+(1-$B123)*'LF Projected Ratios'!AB$34,$B123*(1+'LF Projected Ratios'!AB$34))</f>
        <v>0.52133935669728881</v>
      </c>
      <c r="AB123">
        <f>IF('LF Projected Ratios'!AC$34&gt;=0,$B123+(1-$B123)*'LF Projected Ratios'!AC$34,$B123*(1+'LF Projected Ratios'!AC$34))</f>
        <v>0.52182102894661531</v>
      </c>
      <c r="AC123">
        <f>IF('LF Projected Ratios'!AD$34&gt;=0,$B123+(1-$B123)*'LF Projected Ratios'!AD$34,$B123*(1+'LF Projected Ratios'!AD$34))</f>
        <v>0.52229857131418156</v>
      </c>
      <c r="AD123">
        <f>IF('LF Projected Ratios'!AE$34&gt;=0,$B123+(1-$B123)*'LF Projected Ratios'!AE$34,$B123*(1+'LF Projected Ratios'!AE$34))</f>
        <v>0.52277203668797301</v>
      </c>
      <c r="AE123">
        <f>IF('LF Projected Ratios'!AF$34&gt;=0,$B123+(1-$B123)*'LF Projected Ratios'!AF$34,$B123*(1+'LF Projected Ratios'!AF$34))</f>
        <v>0.52324147705675528</v>
      </c>
      <c r="AF123">
        <f>IF('LF Projected Ratios'!AG$34&gt;=0,$B123+(1-$B123)*'LF Projected Ratios'!AG$34,$B123*(1+'LF Projected Ratios'!AG$34))</f>
        <v>0.52370694352910563</v>
      </c>
    </row>
    <row r="124" spans="1:32" x14ac:dyDescent="0.2">
      <c r="A124" s="12" t="s">
        <v>47</v>
      </c>
      <c r="B124" s="56">
        <f t="shared" si="0"/>
        <v>0.4638142416777139</v>
      </c>
      <c r="C124">
        <f>IF('LF Projected Ratios'!D$34&gt;=0,$B124+(1-$B124)*'LF Projected Ratios'!D$34,$B124*(1+'LF Projected Ratios'!D$34))</f>
        <v>0.46441692443760019</v>
      </c>
      <c r="D124">
        <f>IF('LF Projected Ratios'!E$34&gt;=0,$B124+(1-$B124)*'LF Projected Ratios'!E$34,$B124*(1+'LF Projected Ratios'!E$34))</f>
        <v>0.46504725424553439</v>
      </c>
      <c r="E124">
        <f>IF('LF Projected Ratios'!F$34&gt;=0,$B124+(1-$B124)*'LF Projected Ratios'!F$34,$B124*(1+'LF Projected Ratios'!F$34))</f>
        <v>0.46566185308522701</v>
      </c>
      <c r="F124">
        <f>IF('LF Projected Ratios'!G$34&gt;=0,$B124+(1-$B124)*'LF Projected Ratios'!G$34,$B124*(1+'LF Projected Ratios'!G$34))</f>
        <v>0.46626539104953663</v>
      </c>
      <c r="G124">
        <f>IF('LF Projected Ratios'!H$34&gt;=0,$B124+(1-$B124)*'LF Projected Ratios'!H$34,$B124*(1+'LF Projected Ratios'!H$34))</f>
        <v>0.46688875524251605</v>
      </c>
      <c r="H124">
        <f>IF('LF Projected Ratios'!I$34&gt;=0,$B124+(1-$B124)*'LF Projected Ratios'!I$34,$B124*(1+'LF Projected Ratios'!I$34))</f>
        <v>0.4675369173767826</v>
      </c>
      <c r="I124">
        <f>IF('LF Projected Ratios'!J$34&gt;=0,$B124+(1-$B124)*'LF Projected Ratios'!J$34,$B124*(1+'LF Projected Ratios'!J$34))</f>
        <v>0.46822113877313815</v>
      </c>
      <c r="J124">
        <f>IF('LF Projected Ratios'!K$34&gt;=0,$B124+(1-$B124)*'LF Projected Ratios'!K$34,$B124*(1+'LF Projected Ratios'!K$34))</f>
        <v>0.4689352068083838</v>
      </c>
      <c r="K124">
        <f>IF('LF Projected Ratios'!L$34&gt;=0,$B124+(1-$B124)*'LF Projected Ratios'!L$34,$B124*(1+'LF Projected Ratios'!L$34))</f>
        <v>0.46962999935051974</v>
      </c>
      <c r="L124">
        <f>IF('LF Projected Ratios'!M$34&gt;=0,$B124+(1-$B124)*'LF Projected Ratios'!M$34,$B124*(1+'LF Projected Ratios'!M$34))</f>
        <v>0.47008093315478028</v>
      </c>
      <c r="M124">
        <f>IF('LF Projected Ratios'!N$34&gt;=0,$B124+(1-$B124)*'LF Projected Ratios'!N$34,$B124*(1+'LF Projected Ratios'!N$34))</f>
        <v>0.47068081809129153</v>
      </c>
      <c r="N124">
        <f>IF('LF Projected Ratios'!O$34&gt;=0,$B124+(1-$B124)*'LF Projected Ratios'!O$34,$B124*(1+'LF Projected Ratios'!O$34))</f>
        <v>0.47127520610279089</v>
      </c>
      <c r="O124">
        <f>IF('LF Projected Ratios'!P$34&gt;=0,$B124+(1-$B124)*'LF Projected Ratios'!P$34,$B124*(1+'LF Projected Ratios'!P$34))</f>
        <v>0.47186417239964212</v>
      </c>
      <c r="P124">
        <f>IF('LF Projected Ratios'!Q$34&gt;=0,$B124+(1-$B124)*'LF Projected Ratios'!Q$34,$B124*(1+'LF Projected Ratios'!Q$34))</f>
        <v>0.47244779082637323</v>
      </c>
      <c r="Q124">
        <f>IF('LF Projected Ratios'!R$34&gt;=0,$B124+(1-$B124)*'LF Projected Ratios'!R$34,$B124*(1+'LF Projected Ratios'!R$34))</f>
        <v>0.4730261338925435</v>
      </c>
      <c r="R124">
        <f>IF('LF Projected Ratios'!S$34&gt;=0,$B124+(1-$B124)*'LF Projected Ratios'!S$34,$B124*(1+'LF Projected Ratios'!S$34))</f>
        <v>0.47359927280277336</v>
      </c>
      <c r="S124">
        <f>IF('LF Projected Ratios'!T$34&gt;=0,$B124+(1-$B124)*'LF Projected Ratios'!T$34,$B124*(1+'LF Projected Ratios'!T$34))</f>
        <v>0.47416727748596904</v>
      </c>
      <c r="T124">
        <f>IF('LF Projected Ratios'!U$34&gt;=0,$B124+(1-$B124)*'LF Projected Ratios'!U$34,$B124*(1+'LF Projected Ratios'!U$34))</f>
        <v>0.47473021662376547</v>
      </c>
      <c r="U124">
        <f>IF('LF Projected Ratios'!V$34&gt;=0,$B124+(1-$B124)*'LF Projected Ratios'!V$34,$B124*(1+'LF Projected Ratios'!V$34))</f>
        <v>0.47528815767821092</v>
      </c>
      <c r="V124">
        <f>IF('LF Projected Ratios'!W$34&gt;=0,$B124+(1-$B124)*'LF Projected Ratios'!W$34,$B124*(1+'LF Projected Ratios'!W$34))</f>
        <v>0.4758411669187167</v>
      </c>
      <c r="W124">
        <f>IF('LF Projected Ratios'!X$34&gt;=0,$B124+(1-$B124)*'LF Projected Ratios'!X$34,$B124*(1+'LF Projected Ratios'!X$34))</f>
        <v>0.47638930944829955</v>
      </c>
      <c r="X124">
        <f>IF('LF Projected Ratios'!Y$34&gt;=0,$B124+(1-$B124)*'LF Projected Ratios'!Y$34,$B124*(1+'LF Projected Ratios'!Y$34))</f>
        <v>0.47693264922912681</v>
      </c>
      <c r="Y124">
        <f>IF('LF Projected Ratios'!Z$34&gt;=0,$B124+(1-$B124)*'LF Projected Ratios'!Z$34,$B124*(1+'LF Projected Ratios'!Z$34))</f>
        <v>0.47747124910740096</v>
      </c>
      <c r="Z124">
        <f>IF('LF Projected Ratios'!AA$34&gt;=0,$B124+(1-$B124)*'LF Projected Ratios'!AA$34,$B124*(1+'LF Projected Ratios'!AA$34))</f>
        <v>0.47800517083759042</v>
      </c>
      <c r="AA124">
        <f>IF('LF Projected Ratios'!AB$34&gt;=0,$B124+(1-$B124)*'LF Projected Ratios'!AB$34,$B124*(1+'LF Projected Ratios'!AB$34))</f>
        <v>0.47853447510603259</v>
      </c>
      <c r="AB124">
        <f>IF('LF Projected Ratios'!AC$34&gt;=0,$B124+(1-$B124)*'LF Projected Ratios'!AC$34,$B124*(1+'LF Projected Ratios'!AC$34))</f>
        <v>0.4790592215539311</v>
      </c>
      <c r="AC124">
        <f>IF('LF Projected Ratios'!AD$34&gt;=0,$B124+(1-$B124)*'LF Projected Ratios'!AD$34,$B124*(1+'LF Projected Ratios'!AD$34))</f>
        <v>0.47957946879975394</v>
      </c>
      <c r="AD124">
        <f>IF('LF Projected Ratios'!AE$34&gt;=0,$B124+(1-$B124)*'LF Projected Ratios'!AE$34,$B124*(1+'LF Projected Ratios'!AE$34))</f>
        <v>0.48009527446106698</v>
      </c>
      <c r="AE124">
        <f>IF('LF Projected Ratios'!AF$34&gt;=0,$B124+(1-$B124)*'LF Projected Ratios'!AF$34,$B124*(1+'LF Projected Ratios'!AF$34))</f>
        <v>0.48060669517580218</v>
      </c>
      <c r="AF124">
        <f>IF('LF Projected Ratios'!AG$34&gt;=0,$B124+(1-$B124)*'LF Projected Ratios'!AG$34,$B124*(1+'LF Projected Ratios'!AG$34))</f>
        <v>0.48111378662299092</v>
      </c>
    </row>
    <row r="125" spans="1:32" x14ac:dyDescent="0.2">
      <c r="A125" s="12" t="s">
        <v>48</v>
      </c>
      <c r="B125" s="56">
        <f t="shared" si="0"/>
        <v>0.41358273577250571</v>
      </c>
      <c r="C125">
        <f>IF('LF Projected Ratios'!D$34&gt;=0,$B125+(1-$B125)*'LF Projected Ratios'!D$34,$B125*(1+'LF Projected Ratios'!D$34))</f>
        <v>0.41424187967881804</v>
      </c>
      <c r="D125">
        <f>IF('LF Projected Ratios'!E$34&gt;=0,$B125+(1-$B125)*'LF Projected Ratios'!E$34,$B125*(1+'LF Projected Ratios'!E$34))</f>
        <v>0.41493126069238023</v>
      </c>
      <c r="E125">
        <f>IF('LF Projected Ratios'!F$34&gt;=0,$B125+(1-$B125)*'LF Projected Ratios'!F$34,$B125*(1+'LF Projected Ratios'!F$34))</f>
        <v>0.415603437012948</v>
      </c>
      <c r="F125">
        <f>IF('LF Projected Ratios'!G$34&gt;=0,$B125+(1-$B125)*'LF Projected Ratios'!G$34,$B125*(1+'LF Projected Ratios'!G$34))</f>
        <v>0.41626351624182445</v>
      </c>
      <c r="G125">
        <f>IF('LF Projected Ratios'!H$34&gt;=0,$B125+(1-$B125)*'LF Projected Ratios'!H$34,$B125*(1+'LF Projected Ratios'!H$34))</f>
        <v>0.41694527908052453</v>
      </c>
      <c r="H125">
        <f>IF('LF Projected Ratios'!I$34&gt;=0,$B125+(1-$B125)*'LF Projected Ratios'!I$34,$B125*(1+'LF Projected Ratios'!I$34))</f>
        <v>0.41765416300676261</v>
      </c>
      <c r="I125">
        <f>IF('LF Projected Ratios'!J$34&gt;=0,$B125+(1-$B125)*'LF Projected Ratios'!J$34,$B125*(1+'LF Projected Ratios'!J$34))</f>
        <v>0.41840248433598293</v>
      </c>
      <c r="J125">
        <f>IF('LF Projected Ratios'!K$34&gt;=0,$B125+(1-$B125)*'LF Projected Ratios'!K$34,$B125*(1+'LF Projected Ratios'!K$34))</f>
        <v>0.41918344842762773</v>
      </c>
      <c r="K125">
        <f>IF('LF Projected Ratios'!L$34&gt;=0,$B125+(1-$B125)*'LF Projected Ratios'!L$34,$B125*(1+'LF Projected Ratios'!L$34))</f>
        <v>0.41994333123958433</v>
      </c>
      <c r="L125">
        <f>IF('LF Projected Ratios'!M$34&gt;=0,$B125+(1-$B125)*'LF Projected Ratios'!M$34,$B125*(1+'LF Projected Ratios'!M$34))</f>
        <v>0.42043650988847198</v>
      </c>
      <c r="M125">
        <f>IF('LF Projected Ratios'!N$34&gt;=0,$B125+(1-$B125)*'LF Projected Ratios'!N$34,$B125*(1+'LF Projected Ratios'!N$34))</f>
        <v>0.42109259386284109</v>
      </c>
      <c r="N125">
        <f>IF('LF Projected Ratios'!O$34&gt;=0,$B125+(1-$B125)*'LF Projected Ratios'!O$34,$B125*(1+'LF Projected Ratios'!O$34))</f>
        <v>0.42174266594361343</v>
      </c>
      <c r="O125">
        <f>IF('LF Projected Ratios'!P$34&gt;=0,$B125+(1-$B125)*'LF Projected Ratios'!P$34,$B125*(1+'LF Projected Ratios'!P$34))</f>
        <v>0.42238680838708748</v>
      </c>
      <c r="P125">
        <f>IF('LF Projected Ratios'!Q$34&gt;=0,$B125+(1-$B125)*'LF Projected Ratios'!Q$34,$B125*(1+'LF Projected Ratios'!Q$34))</f>
        <v>0.42302510195577026</v>
      </c>
      <c r="Q125">
        <f>IF('LF Projected Ratios'!R$34&gt;=0,$B125+(1-$B125)*'LF Projected Ratios'!R$34,$B125*(1+'LF Projected Ratios'!R$34))</f>
        <v>0.42365762595213619</v>
      </c>
      <c r="R125">
        <f>IF('LF Projected Ratios'!S$34&gt;=0,$B125+(1-$B125)*'LF Projected Ratios'!S$34,$B125*(1+'LF Projected Ratios'!S$34))</f>
        <v>0.42428445825147021</v>
      </c>
      <c r="S125">
        <f>IF('LF Projected Ratios'!T$34&gt;=0,$B125+(1-$B125)*'LF Projected Ratios'!T$34,$B125*(1+'LF Projected Ratios'!T$34))</f>
        <v>0.42490567533383033</v>
      </c>
      <c r="T125">
        <f>IF('LF Projected Ratios'!U$34&gt;=0,$B125+(1-$B125)*'LF Projected Ratios'!U$34,$B125*(1+'LF Projected Ratios'!U$34))</f>
        <v>0.42552135231515503</v>
      </c>
      <c r="U125">
        <f>IF('LF Projected Ratios'!V$34&gt;=0,$B125+(1-$B125)*'LF Projected Ratios'!V$34,$B125*(1+'LF Projected Ratios'!V$34))</f>
        <v>0.42613156297754162</v>
      </c>
      <c r="V125">
        <f>IF('LF Projected Ratios'!W$34&gt;=0,$B125+(1-$B125)*'LF Projected Ratios'!W$34,$B125*(1+'LF Projected Ratios'!W$34))</f>
        <v>0.42673637979872064</v>
      </c>
      <c r="W125">
        <f>IF('LF Projected Ratios'!X$34&gt;=0,$B125+(1-$B125)*'LF Projected Ratios'!X$34,$B125*(1+'LF Projected Ratios'!X$34))</f>
        <v>0.42733587398075651</v>
      </c>
      <c r="X125">
        <f>IF('LF Projected Ratios'!Y$34&gt;=0,$B125+(1-$B125)*'LF Projected Ratios'!Y$34,$B125*(1+'LF Projected Ratios'!Y$34))</f>
        <v>0.42793011547798626</v>
      </c>
      <c r="Y125">
        <f>IF('LF Projected Ratios'!Z$34&gt;=0,$B125+(1-$B125)*'LF Projected Ratios'!Z$34,$B125*(1+'LF Projected Ratios'!Z$34))</f>
        <v>0.42851917302423487</v>
      </c>
      <c r="Z125">
        <f>IF('LF Projected Ratios'!AA$34&gt;=0,$B125+(1-$B125)*'LF Projected Ratios'!AA$34,$B125*(1+'LF Projected Ratios'!AA$34))</f>
        <v>0.42910311415931651</v>
      </c>
      <c r="AA125">
        <f>IF('LF Projected Ratios'!AB$34&gt;=0,$B125+(1-$B125)*'LF Projected Ratios'!AB$34,$B125*(1+'LF Projected Ratios'!AB$34))</f>
        <v>0.4296820052548484</v>
      </c>
      <c r="AB125">
        <f>IF('LF Projected Ratios'!AC$34&gt;=0,$B125+(1-$B125)*'LF Projected Ratios'!AC$34,$B125*(1+'LF Projected Ratios'!AC$34))</f>
        <v>0.43025591153940279</v>
      </c>
      <c r="AC125">
        <f>IF('LF Projected Ratios'!AD$34&gt;=0,$B125+(1-$B125)*'LF Projected Ratios'!AD$34,$B125*(1+'LF Projected Ratios'!AD$34))</f>
        <v>0.43082489712300337</v>
      </c>
      <c r="AD125">
        <f>IF('LF Projected Ratios'!AE$34&gt;=0,$B125+(1-$B125)*'LF Projected Ratios'!AE$34,$B125*(1+'LF Projected Ratios'!AE$34))</f>
        <v>0.43138902502100407</v>
      </c>
      <c r="AE125">
        <f>IF('LF Projected Ratios'!AF$34&gt;=0,$B125+(1-$B125)*'LF Projected Ratios'!AF$34,$B125*(1+'LF Projected Ratios'!AF$34))</f>
        <v>0.43194835717734981</v>
      </c>
      <c r="AF125">
        <f>IF('LF Projected Ratios'!AG$34&gt;=0,$B125+(1-$B125)*'LF Projected Ratios'!AG$34,$B125*(1+'LF Projected Ratios'!AG$34))</f>
        <v>0.43250295448725234</v>
      </c>
    </row>
    <row r="126" spans="1:32" x14ac:dyDescent="0.2">
      <c r="A126" s="12" t="s">
        <v>49</v>
      </c>
      <c r="B126" s="56">
        <f t="shared" si="0"/>
        <v>0.50545849028437129</v>
      </c>
      <c r="C126">
        <f>IF('LF Projected Ratios'!D$34&gt;=0,$B126+(1-$B126)*'LF Projected Ratios'!D$34,$B126*(1+'LF Projected Ratios'!D$34))</f>
        <v>0.5060143641346696</v>
      </c>
      <c r="D126">
        <f>IF('LF Projected Ratios'!E$34&gt;=0,$B126+(1-$B126)*'LF Projected Ratios'!E$34,$B126*(1+'LF Projected Ratios'!E$34))</f>
        <v>0.50659573775378608</v>
      </c>
      <c r="E126">
        <f>IF('LF Projected Ratios'!F$34&gt;=0,$B126+(1-$B126)*'LF Projected Ratios'!F$34,$B126*(1+'LF Projected Ratios'!F$34))</f>
        <v>0.5071626021908463</v>
      </c>
      <c r="F126">
        <f>IF('LF Projected Ratios'!G$34&gt;=0,$B126+(1-$B126)*'LF Projected Ratios'!G$34,$B126*(1+'LF Projected Ratios'!G$34))</f>
        <v>0.50771926482391272</v>
      </c>
      <c r="G126">
        <f>IF('LF Projected Ratios'!H$34&gt;=0,$B126+(1-$B126)*'LF Projected Ratios'!H$34,$B126*(1+'LF Projected Ratios'!H$34))</f>
        <v>0.50829421383050943</v>
      </c>
      <c r="H126">
        <f>IF('LF Projected Ratios'!I$34&gt;=0,$B126+(1-$B126)*'LF Projected Ratios'!I$34,$B126*(1+'LF Projected Ratios'!I$34))</f>
        <v>0.50889203478238187</v>
      </c>
      <c r="I126">
        <f>IF('LF Projected Ratios'!J$34&gt;=0,$B126+(1-$B126)*'LF Projected Ratios'!J$34,$B126*(1+'LF Projected Ratios'!J$34))</f>
        <v>0.50952311436083275</v>
      </c>
      <c r="J126">
        <f>IF('LF Projected Ratios'!K$34&gt;=0,$B126+(1-$B126)*'LF Projected Ratios'!K$34,$B126*(1+'LF Projected Ratios'!K$34))</f>
        <v>0.51018172246205318</v>
      </c>
      <c r="K126">
        <f>IF('LF Projected Ratios'!L$34&gt;=0,$B126+(1-$B126)*'LF Projected Ratios'!L$34,$B126*(1+'LF Projected Ratios'!L$34))</f>
        <v>0.5108225521510068</v>
      </c>
      <c r="L126">
        <f>IF('LF Projected Ratios'!M$34&gt;=0,$B126+(1-$B126)*'LF Projected Ratios'!M$34,$B126*(1+'LF Projected Ratios'!M$34))</f>
        <v>0.51123846301935705</v>
      </c>
      <c r="M126">
        <f>IF('LF Projected Ratios'!N$34&gt;=0,$B126+(1-$B126)*'LF Projected Ratios'!N$34,$B126*(1+'LF Projected Ratios'!N$34))</f>
        <v>0.51179175634644236</v>
      </c>
      <c r="N126">
        <f>IF('LF Projected Ratios'!O$34&gt;=0,$B126+(1-$B126)*'LF Projected Ratios'!O$34,$B126*(1+'LF Projected Ratios'!O$34))</f>
        <v>0.51233997968136191</v>
      </c>
      <c r="O126">
        <f>IF('LF Projected Ratios'!P$34&gt;=0,$B126+(1-$B126)*'LF Projected Ratios'!P$34,$B126*(1+'LF Projected Ratios'!P$34))</f>
        <v>0.5128832023930725</v>
      </c>
      <c r="P126">
        <f>IF('LF Projected Ratios'!Q$34&gt;=0,$B126+(1-$B126)*'LF Projected Ratios'!Q$34,$B126*(1+'LF Projected Ratios'!Q$34))</f>
        <v>0.51342149259077663</v>
      </c>
      <c r="Q126">
        <f>IF('LF Projected Ratios'!R$34&gt;=0,$B126+(1-$B126)*'LF Projected Ratios'!R$34,$B126*(1+'LF Projected Ratios'!R$34))</f>
        <v>0.51395491715239183</v>
      </c>
      <c r="R126">
        <f>IF('LF Projected Ratios'!S$34&gt;=0,$B126+(1-$B126)*'LF Projected Ratios'!S$34,$B126*(1+'LF Projected Ratios'!S$34))</f>
        <v>0.51448354175224831</v>
      </c>
      <c r="S126">
        <f>IF('LF Projected Ratios'!T$34&gt;=0,$B126+(1-$B126)*'LF Projected Ratios'!T$34,$B126*(1+'LF Projected Ratios'!T$34))</f>
        <v>0.51500743088804346</v>
      </c>
      <c r="T126">
        <f>IF('LF Projected Ratios'!U$34&gt;=0,$B126+(1-$B126)*'LF Projected Ratios'!U$34,$B126*(1+'LF Projected Ratios'!U$34))</f>
        <v>0.51552664790707614</v>
      </c>
      <c r="U126">
        <f>IF('LF Projected Ratios'!V$34&gt;=0,$B126+(1-$B126)*'LF Projected Ratios'!V$34,$B126*(1+'LF Projected Ratios'!V$34))</f>
        <v>0.51604125503178078</v>
      </c>
      <c r="V126">
        <f>IF('LF Projected Ratios'!W$34&gt;=0,$B126+(1-$B126)*'LF Projected Ratios'!W$34,$B126*(1+'LF Projected Ratios'!W$34))</f>
        <v>0.51655131338458404</v>
      </c>
      <c r="W126">
        <f>IF('LF Projected Ratios'!X$34&gt;=0,$B126+(1-$B126)*'LF Projected Ratios'!X$34,$B126*(1+'LF Projected Ratios'!X$34))</f>
        <v>0.51705688301210906</v>
      </c>
      <c r="X126">
        <f>IF('LF Projected Ratios'!Y$34&gt;=0,$B126+(1-$B126)*'LF Projected Ratios'!Y$34,$B126*(1+'LF Projected Ratios'!Y$34))</f>
        <v>0.51755802290873676</v>
      </c>
      <c r="Y126">
        <f>IF('LF Projected Ratios'!Z$34&gt;=0,$B126+(1-$B126)*'LF Projected Ratios'!Z$34,$B126*(1+'LF Projected Ratios'!Z$34))</f>
        <v>0.51805479103955732</v>
      </c>
      <c r="Z126">
        <f>IF('LF Projected Ratios'!AA$34&gt;=0,$B126+(1-$B126)*'LF Projected Ratios'!AA$34,$B126*(1+'LF Projected Ratios'!AA$34))</f>
        <v>0.51854724436271915</v>
      </c>
      <c r="AA126">
        <f>IF('LF Projected Ratios'!AB$34&gt;=0,$B126+(1-$B126)*'LF Projected Ratios'!AB$34,$B126*(1+'LF Projected Ratios'!AB$34))</f>
        <v>0.51903543885119896</v>
      </c>
      <c r="AB126">
        <f>IF('LF Projected Ratios'!AC$34&gt;=0,$B126+(1-$B126)*'LF Projected Ratios'!AC$34,$B126*(1+'LF Projected Ratios'!AC$34))</f>
        <v>0.51951942951401264</v>
      </c>
      <c r="AC126">
        <f>IF('LF Projected Ratios'!AD$34&gt;=0,$B126+(1-$B126)*'LF Projected Ratios'!AD$34,$B126*(1+'LF Projected Ratios'!AD$34))</f>
        <v>0.51999927041687366</v>
      </c>
      <c r="AD126">
        <f>IF('LF Projected Ratios'!AE$34&gt;=0,$B126+(1-$B126)*'LF Projected Ratios'!AE$34,$B126*(1+'LF Projected Ratios'!AE$34))</f>
        <v>0.52047501470233148</v>
      </c>
      <c r="AE126">
        <f>IF('LF Projected Ratios'!AF$34&gt;=0,$B126+(1-$B126)*'LF Projected Ratios'!AF$34,$B126*(1+'LF Projected Ratios'!AF$34))</f>
        <v>0.52094671460938669</v>
      </c>
      <c r="AF126">
        <f>IF('LF Projected Ratios'!AG$34&gt;=0,$B126+(1-$B126)*'LF Projected Ratios'!AG$34,$B126*(1+'LF Projected Ratios'!AG$34))</f>
        <v>0.52141442149261552</v>
      </c>
    </row>
    <row r="127" spans="1:32" x14ac:dyDescent="0.2">
      <c r="A127" s="12" t="s">
        <v>50</v>
      </c>
      <c r="B127" s="56">
        <f t="shared" si="0"/>
        <v>0.51480090864995287</v>
      </c>
      <c r="C127">
        <f>IF('LF Projected Ratios'!D$34&gt;=0,$B127+(1-$B127)*'LF Projected Ratios'!D$34,$B127*(1+'LF Projected Ratios'!D$34))</f>
        <v>0.5153462814483355</v>
      </c>
      <c r="D127">
        <f>IF('LF Projected Ratios'!E$34&gt;=0,$B127+(1-$B127)*'LF Projected Ratios'!E$34,$B127*(1+'LF Projected Ratios'!E$34))</f>
        <v>0.51591667229761418</v>
      </c>
      <c r="E127">
        <f>IF('LF Projected Ratios'!F$34&gt;=0,$B127+(1-$B127)*'LF Projected Ratios'!F$34,$B127*(1+'LF Projected Ratios'!F$34))</f>
        <v>0.51647282805881278</v>
      </c>
      <c r="F127">
        <f>IF('LF Projected Ratios'!G$34&gt;=0,$B127+(1-$B127)*'LF Projected Ratios'!G$34,$B127*(1+'LF Projected Ratios'!G$34))</f>
        <v>0.51701897473901293</v>
      </c>
      <c r="G127">
        <f>IF('LF Projected Ratios'!H$34&gt;=0,$B127+(1-$B127)*'LF Projected Ratios'!H$34,$B127*(1+'LF Projected Ratios'!H$34))</f>
        <v>0.51758306234357776</v>
      </c>
      <c r="H127">
        <f>IF('LF Projected Ratios'!I$34&gt;=0,$B127+(1-$B127)*'LF Projected Ratios'!I$34,$B127*(1+'LF Projected Ratios'!I$34))</f>
        <v>0.51816958981789496</v>
      </c>
      <c r="I127">
        <f>IF('LF Projected Ratios'!J$34&gt;=0,$B127+(1-$B127)*'LF Projected Ratios'!J$34,$B127*(1+'LF Projected Ratios'!J$34))</f>
        <v>0.51878874762774196</v>
      </c>
      <c r="J127">
        <f>IF('LF Projected Ratios'!K$34&gt;=0,$B127+(1-$B127)*'LF Projected Ratios'!K$34,$B127*(1+'LF Projected Ratios'!K$34))</f>
        <v>0.51943491391710295</v>
      </c>
      <c r="K127">
        <f>IF('LF Projected Ratios'!L$34&gt;=0,$B127+(1-$B127)*'LF Projected Ratios'!L$34,$B127*(1+'LF Projected Ratios'!L$34))</f>
        <v>0.52006363764743091</v>
      </c>
      <c r="L127">
        <f>IF('LF Projected Ratios'!M$34&gt;=0,$B127+(1-$B127)*'LF Projected Ratios'!M$34,$B127*(1+'LF Projected Ratios'!M$34))</f>
        <v>0.52047169151437966</v>
      </c>
      <c r="M127">
        <f>IF('LF Projected Ratios'!N$34&gt;=0,$B127+(1-$B127)*'LF Projected Ratios'!N$34,$B127*(1+'LF Projected Ratios'!N$34))</f>
        <v>0.52101453253839447</v>
      </c>
      <c r="N127">
        <f>IF('LF Projected Ratios'!O$34&gt;=0,$B127+(1-$B127)*'LF Projected Ratios'!O$34,$B127*(1+'LF Projected Ratios'!O$34))</f>
        <v>0.52155239934782116</v>
      </c>
      <c r="O127">
        <f>IF('LF Projected Ratios'!P$34&gt;=0,$B127+(1-$B127)*'LF Projected Ratios'!P$34,$B127*(1+'LF Projected Ratios'!P$34))</f>
        <v>0.52208536000116301</v>
      </c>
      <c r="P127">
        <f>IF('LF Projected Ratios'!Q$34&gt;=0,$B127+(1-$B127)*'LF Projected Ratios'!Q$34,$B127*(1+'LF Projected Ratios'!Q$34))</f>
        <v>0.52261348132096663</v>
      </c>
      <c r="Q127">
        <f>IF('LF Projected Ratios'!R$34&gt;=0,$B127+(1-$B127)*'LF Projected Ratios'!R$34,$B127*(1+'LF Projected Ratios'!R$34))</f>
        <v>0.52313682892175417</v>
      </c>
      <c r="R127">
        <f>IF('LF Projected Ratios'!S$34&gt;=0,$B127+(1-$B127)*'LF Projected Ratios'!S$34,$B127*(1+'LF Projected Ratios'!S$34))</f>
        <v>0.52365546723719736</v>
      </c>
      <c r="S127">
        <f>IF('LF Projected Ratios'!T$34&gt;=0,$B127+(1-$B127)*'LF Projected Ratios'!T$34,$B127*(1+'LF Projected Ratios'!T$34))</f>
        <v>0.52416945954656313</v>
      </c>
      <c r="T127">
        <f>IF('LF Projected Ratios'!U$34&gt;=0,$B127+(1-$B127)*'LF Projected Ratios'!U$34,$B127*(1+'LF Projected Ratios'!U$34))</f>
        <v>0.52467886800045205</v>
      </c>
      <c r="U127">
        <f>IF('LF Projected Ratios'!V$34&gt;=0,$B127+(1-$B127)*'LF Projected Ratios'!V$34,$B127*(1+'LF Projected Ratios'!V$34))</f>
        <v>0.52518375364585013</v>
      </c>
      <c r="V127">
        <f>IF('LF Projected Ratios'!W$34&gt;=0,$B127+(1-$B127)*'LF Projected Ratios'!W$34,$B127*(1+'LF Projected Ratios'!W$34))</f>
        <v>0.52568417645051613</v>
      </c>
      <c r="W127">
        <f>IF('LF Projected Ratios'!X$34&gt;=0,$B127+(1-$B127)*'LF Projected Ratios'!X$34,$B127*(1+'LF Projected Ratios'!X$34))</f>
        <v>0.52618019532672811</v>
      </c>
      <c r="X127">
        <f>IF('LF Projected Ratios'!Y$34&gt;=0,$B127+(1-$B127)*'LF Projected Ratios'!Y$34,$B127*(1+'LF Projected Ratios'!Y$34))</f>
        <v>0.52667186815440004</v>
      </c>
      <c r="Y127">
        <f>IF('LF Projected Ratios'!Z$34&gt;=0,$B127+(1-$B127)*'LF Projected Ratios'!Z$34,$B127*(1+'LF Projected Ratios'!Z$34))</f>
        <v>0.52715925180359946</v>
      </c>
      <c r="Z127">
        <f>IF('LF Projected Ratios'!AA$34&gt;=0,$B127+(1-$B127)*'LF Projected Ratios'!AA$34,$B127*(1+'LF Projected Ratios'!AA$34))</f>
        <v>0.5276424021564744</v>
      </c>
      <c r="AA127">
        <f>IF('LF Projected Ratios'!AB$34&gt;=0,$B127+(1-$B127)*'LF Projected Ratios'!AB$34,$B127*(1+'LF Projected Ratios'!AB$34))</f>
        <v>0.52812137412861226</v>
      </c>
      <c r="AB127">
        <f>IF('LF Projected Ratios'!AC$34&gt;=0,$B127+(1-$B127)*'LF Projected Ratios'!AC$34,$B127*(1+'LF Projected Ratios'!AC$34))</f>
        <v>0.52859622168984954</v>
      </c>
      <c r="AC127">
        <f>IF('LF Projected Ratios'!AD$34&gt;=0,$B127+(1-$B127)*'LF Projected Ratios'!AD$34,$B127*(1+'LF Projected Ratios'!AD$34))</f>
        <v>0.52906699788454081</v>
      </c>
      <c r="AD127">
        <f>IF('LF Projected Ratios'!AE$34&gt;=0,$B127+(1-$B127)*'LF Projected Ratios'!AE$34,$B127*(1+'LF Projected Ratios'!AE$34))</f>
        <v>0.52953375485131549</v>
      </c>
      <c r="AE127">
        <f>IF('LF Projected Ratios'!AF$34&gt;=0,$B127+(1-$B127)*'LF Projected Ratios'!AF$34,$B127*(1+'LF Projected Ratios'!AF$34))</f>
        <v>0.52999654384232409</v>
      </c>
      <c r="AF127">
        <f>IF('LF Projected Ratios'!AG$34&gt;=0,$B127+(1-$B127)*'LF Projected Ratios'!AG$34,$B127*(1+'LF Projected Ratios'!AG$34))</f>
        <v>0.53045541524199946</v>
      </c>
    </row>
    <row r="128" spans="1:32" x14ac:dyDescent="0.2">
      <c r="A128" s="12" t="s">
        <v>51</v>
      </c>
      <c r="B128" s="56">
        <f t="shared" si="0"/>
        <v>0.5</v>
      </c>
      <c r="C128">
        <f>IF('LF Projected Ratios'!D$34&gt;=0,$B128+(1-$B128)*'LF Projected Ratios'!D$34,$B128*(1+'LF Projected Ratios'!D$34))</f>
        <v>0.50056200929484962</v>
      </c>
      <c r="D128">
        <f>IF('LF Projected Ratios'!E$34&gt;=0,$B128+(1-$B128)*'LF Projected Ratios'!E$34,$B128*(1+'LF Projected Ratios'!E$34))</f>
        <v>0.50114979981161623</v>
      </c>
      <c r="E128">
        <f>IF('LF Projected Ratios'!F$34&gt;=0,$B128+(1-$B128)*'LF Projected Ratios'!F$34,$B128*(1+'LF Projected Ratios'!F$34))</f>
        <v>0.50172292100157068</v>
      </c>
      <c r="F128">
        <f>IF('LF Projected Ratios'!G$34&gt;=0,$B128+(1-$B128)*'LF Projected Ratios'!G$34,$B128*(1+'LF Projected Ratios'!G$34))</f>
        <v>0.50228572778535963</v>
      </c>
      <c r="G128">
        <f>IF('LF Projected Ratios'!H$34&gt;=0,$B128+(1-$B128)*'LF Projected Ratios'!H$34,$B128*(1+'LF Projected Ratios'!H$34))</f>
        <v>0.50286702277809681</v>
      </c>
      <c r="H128">
        <f>IF('LF Projected Ratios'!I$34&gt;=0,$B128+(1-$B128)*'LF Projected Ratios'!I$34,$B128*(1+'LF Projected Ratios'!I$34))</f>
        <v>0.50347144216466777</v>
      </c>
      <c r="I128">
        <f>IF('LF Projected Ratios'!J$34&gt;=0,$B128+(1-$B128)*'LF Projected Ratios'!J$34,$B128*(1+'LF Projected Ratios'!J$34))</f>
        <v>0.50410948726912608</v>
      </c>
      <c r="J128">
        <f>IF('LF Projected Ratios'!K$34&gt;=0,$B128+(1-$B128)*'LF Projected Ratios'!K$34,$B128*(1+'LF Projected Ratios'!K$34))</f>
        <v>0.50477536474177653</v>
      </c>
      <c r="K128">
        <f>IF('LF Projected Ratios'!L$34&gt;=0,$B128+(1-$B128)*'LF Projected Ratios'!L$34,$B128*(1+'LF Projected Ratios'!L$34))</f>
        <v>0.50542326757335299</v>
      </c>
      <c r="L128">
        <f>IF('LF Projected Ratios'!M$34&gt;=0,$B128+(1-$B128)*'LF Projected Ratios'!M$34,$B128*(1+'LF Projected Ratios'!M$34))</f>
        <v>0.50584376904813244</v>
      </c>
      <c r="M128">
        <f>IF('LF Projected Ratios'!N$34&gt;=0,$B128+(1-$B128)*'LF Projected Ratios'!N$34,$B128*(1+'LF Projected Ratios'!N$34))</f>
        <v>0.50640316933730489</v>
      </c>
      <c r="N128">
        <f>IF('LF Projected Ratios'!O$34&gt;=0,$B128+(1-$B128)*'LF Projected Ratios'!O$34,$B128*(1+'LF Projected Ratios'!O$34))</f>
        <v>0.50695744367439199</v>
      </c>
      <c r="O128">
        <f>IF('LF Projected Ratios'!P$34&gt;=0,$B128+(1-$B128)*'LF Projected Ratios'!P$34,$B128*(1+'LF Projected Ratios'!P$34))</f>
        <v>0.50750666219400931</v>
      </c>
      <c r="P128">
        <f>IF('LF Projected Ratios'!Q$34&gt;=0,$B128+(1-$B128)*'LF Projected Ratios'!Q$34,$B128*(1+'LF Projected Ratios'!Q$34))</f>
        <v>0.50805089375711276</v>
      </c>
      <c r="Q128">
        <f>IF('LF Projected Ratios'!R$34&gt;=0,$B128+(1-$B128)*'LF Projected Ratios'!R$34,$B128*(1+'LF Projected Ratios'!R$34))</f>
        <v>0.50859020597978344</v>
      </c>
      <c r="R128">
        <f>IF('LF Projected Ratios'!S$34&gt;=0,$B128+(1-$B128)*'LF Projected Ratios'!S$34,$B128*(1+'LF Projected Ratios'!S$34))</f>
        <v>0.50912466526123012</v>
      </c>
      <c r="S128">
        <f>IF('LF Projected Ratios'!T$34&gt;=0,$B128+(1-$B128)*'LF Projected Ratios'!T$34,$B128*(1+'LF Projected Ratios'!T$34))</f>
        <v>0.50965433681104244</v>
      </c>
      <c r="T128">
        <f>IF('LF Projected Ratios'!U$34&gt;=0,$B128+(1-$B128)*'LF Projected Ratios'!U$34,$B128*(1+'LF Projected Ratios'!U$34))</f>
        <v>0.51017928467571338</v>
      </c>
      <c r="U128">
        <f>IF('LF Projected Ratios'!V$34&gt;=0,$B128+(1-$B128)*'LF Projected Ratios'!V$34,$B128*(1+'LF Projected Ratios'!V$34))</f>
        <v>0.51069957176445591</v>
      </c>
      <c r="V128">
        <f>IF('LF Projected Ratios'!W$34&gt;=0,$B128+(1-$B128)*'LF Projected Ratios'!W$34,$B128*(1+'LF Projected Ratios'!W$34))</f>
        <v>0.51121525987433425</v>
      </c>
      <c r="W128">
        <f>IF('LF Projected Ratios'!X$34&gt;=0,$B128+(1-$B128)*'LF Projected Ratios'!X$34,$B128*(1+'LF Projected Ratios'!X$34))</f>
        <v>0.5117264097147346</v>
      </c>
      <c r="X128">
        <f>IF('LF Projected Ratios'!Y$34&gt;=0,$B128+(1-$B128)*'LF Projected Ratios'!Y$34,$B128*(1+'LF Projected Ratios'!Y$34))</f>
        <v>0.51223308093118713</v>
      </c>
      <c r="Y128">
        <f>IF('LF Projected Ratios'!Z$34&gt;=0,$B128+(1-$B128)*'LF Projected Ratios'!Z$34,$B128*(1+'LF Projected Ratios'!Z$34))</f>
        <v>0.51273533212857014</v>
      </c>
      <c r="Z128">
        <f>IF('LF Projected Ratios'!AA$34&gt;=0,$B128+(1-$B128)*'LF Projected Ratios'!AA$34,$B128*(1+'LF Projected Ratios'!AA$34))</f>
        <v>0.51323322089370638</v>
      </c>
      <c r="AA128">
        <f>IF('LF Projected Ratios'!AB$34&gt;=0,$B128+(1-$B128)*'LF Projected Ratios'!AB$34,$B128*(1+'LF Projected Ratios'!AB$34))</f>
        <v>0.5137268038173729</v>
      </c>
      <c r="AB128">
        <f>IF('LF Projected Ratios'!AC$34&gt;=0,$B128+(1-$B128)*'LF Projected Ratios'!AC$34,$B128*(1+'LF Projected Ratios'!AC$34))</f>
        <v>0.51421613651574638</v>
      </c>
      <c r="AC128">
        <f>IF('LF Projected Ratios'!AD$34&gt;=0,$B128+(1-$B128)*'LF Projected Ratios'!AD$34,$B128*(1+'LF Projected Ratios'!AD$34))</f>
        <v>0.51470127365128937</v>
      </c>
      <c r="AD128">
        <f>IF('LF Projected Ratios'!AE$34&gt;=0,$B128+(1-$B128)*'LF Projected Ratios'!AE$34,$B128*(1+'LF Projected Ratios'!AE$34))</f>
        <v>0.5151822689531107</v>
      </c>
      <c r="AE128">
        <f>IF('LF Projected Ratios'!AF$34&gt;=0,$B128+(1-$B128)*'LF Projected Ratios'!AF$34,$B128*(1+'LF Projected Ratios'!AF$34))</f>
        <v>0.51565917523679805</v>
      </c>
      <c r="AF128">
        <f>IF('LF Projected Ratios'!AG$34&gt;=0,$B128+(1-$B128)*'LF Projected Ratios'!AG$34,$B128*(1+'LF Projected Ratios'!AG$34))</f>
        <v>0.51613204442375249</v>
      </c>
    </row>
    <row r="129" spans="1:32" x14ac:dyDescent="0.2">
      <c r="A129" s="12" t="s">
        <v>52</v>
      </c>
      <c r="B129" s="56">
        <f t="shared" si="0"/>
        <v>0.46225894098351783</v>
      </c>
      <c r="C129">
        <f>IF('LF Projected Ratios'!D$34&gt;=0,$B129+(1-$B129)*'LF Projected Ratios'!D$34,$B129*(1+'LF Projected Ratios'!D$34))</f>
        <v>0.46286337193029697</v>
      </c>
      <c r="D129">
        <f>IF('LF Projected Ratios'!E$34&gt;=0,$B129+(1-$B129)*'LF Projected Ratios'!E$34,$B129*(1+'LF Projected Ratios'!E$34))</f>
        <v>0.4634955301202287</v>
      </c>
      <c r="E129">
        <f>IF('LF Projected Ratios'!F$34&gt;=0,$B129+(1-$B129)*'LF Projected Ratios'!F$34,$B129*(1+'LF Projected Ratios'!F$34))</f>
        <v>0.46411191171149047</v>
      </c>
      <c r="F129">
        <f>IF('LF Projected Ratios'!G$34&gt;=0,$B129+(1-$B129)*'LF Projected Ratios'!G$34,$B129*(1+'LF Projected Ratios'!G$34))</f>
        <v>0.46471720034336322</v>
      </c>
      <c r="G129">
        <f>IF('LF Projected Ratios'!H$34&gt;=0,$B129+(1-$B129)*'LF Projected Ratios'!H$34,$B129*(1+'LF Projected Ratios'!H$34))</f>
        <v>0.4653423727133541</v>
      </c>
      <c r="H129">
        <f>IF('LF Projected Ratios'!I$34&gt;=0,$B129+(1-$B129)*'LF Projected Ratios'!I$34,$B129*(1+'LF Projected Ratios'!I$34))</f>
        <v>0.46599241495540367</v>
      </c>
      <c r="I129">
        <f>IF('LF Projected Ratios'!J$34&gt;=0,$B129+(1-$B129)*'LF Projected Ratios'!J$34,$B129*(1+'LF Projected Ratios'!J$34))</f>
        <v>0.46667862105574703</v>
      </c>
      <c r="J129">
        <f>IF('LF Projected Ratios'!K$34&gt;=0,$B129+(1-$B129)*'LF Projected Ratios'!K$34,$B129*(1+'LF Projected Ratios'!K$34))</f>
        <v>0.46739476037038358</v>
      </c>
      <c r="K129">
        <f>IF('LF Projected Ratios'!L$34&gt;=0,$B129+(1-$B129)*'LF Projected Ratios'!L$34,$B129*(1+'LF Projected Ratios'!L$34))</f>
        <v>0.46809156827996695</v>
      </c>
      <c r="L129">
        <f>IF('LF Projected Ratios'!M$34&gt;=0,$B129+(1-$B129)*'LF Projected Ratios'!M$34,$B129*(1+'LF Projected Ratios'!M$34))</f>
        <v>0.46854381009669877</v>
      </c>
      <c r="M129">
        <f>IF('LF Projected Ratios'!N$34&gt;=0,$B129+(1-$B129)*'LF Projected Ratios'!N$34,$B129*(1+'LF Projected Ratios'!N$34))</f>
        <v>0.46914543510452617</v>
      </c>
      <c r="N129">
        <f>IF('LF Projected Ratios'!O$34&gt;=0,$B129+(1-$B129)*'LF Projected Ratios'!O$34,$B129*(1+'LF Projected Ratios'!O$34))</f>
        <v>0.46974154724254802</v>
      </c>
      <c r="O129">
        <f>IF('LF Projected Ratios'!P$34&gt;=0,$B129+(1-$B129)*'LF Projected Ratios'!P$34,$B129*(1+'LF Projected Ratios'!P$34))</f>
        <v>0.47033222193928892</v>
      </c>
      <c r="P129">
        <f>IF('LF Projected Ratios'!Q$34&gt;=0,$B129+(1-$B129)*'LF Projected Ratios'!Q$34,$B129*(1+'LF Projected Ratios'!Q$34))</f>
        <v>0.47091753325347585</v>
      </c>
      <c r="Q129">
        <f>IF('LF Projected Ratios'!R$34&gt;=0,$B129+(1-$B129)*'LF Projected Ratios'!R$34,$B129*(1+'LF Projected Ratios'!R$34))</f>
        <v>0.4714975539049947</v>
      </c>
      <c r="R129">
        <f>IF('LF Projected Ratios'!S$34&gt;=0,$B129+(1-$B129)*'LF Projected Ratios'!S$34,$B129*(1+'LF Projected Ratios'!S$34))</f>
        <v>0.47207235530500746</v>
      </c>
      <c r="S129">
        <f>IF('LF Projected Ratios'!T$34&gt;=0,$B129+(1-$B129)*'LF Projected Ratios'!T$34,$B129*(1+'LF Projected Ratios'!T$34))</f>
        <v>0.47264200758526137</v>
      </c>
      <c r="T129">
        <f>IF('LF Projected Ratios'!U$34&gt;=0,$B129+(1-$B129)*'LF Projected Ratios'!U$34,$B129*(1+'LF Projected Ratios'!U$34))</f>
        <v>0.4732065796266145</v>
      </c>
      <c r="U129">
        <f>IF('LF Projected Ratios'!V$34&gt;=0,$B129+(1-$B129)*'LF Projected Ratios'!V$34,$B129*(1+'LF Projected Ratios'!V$34))</f>
        <v>0.47376613908680054</v>
      </c>
      <c r="V129">
        <f>IF('LF Projected Ratios'!W$34&gt;=0,$B129+(1-$B129)*'LF Projected Ratios'!W$34,$B129*(1+'LF Projected Ratios'!W$34))</f>
        <v>0.47432075242745692</v>
      </c>
      <c r="W129">
        <f>IF('LF Projected Ratios'!X$34&gt;=0,$B129+(1-$B129)*'LF Projected Ratios'!X$34,$B129*(1+'LF Projected Ratios'!X$34))</f>
        <v>0.47487048494044298</v>
      </c>
      <c r="X129">
        <f>IF('LF Projected Ratios'!Y$34&gt;=0,$B129+(1-$B129)*'LF Projected Ratios'!Y$34,$B129*(1+'LF Projected Ratios'!Y$34))</f>
        <v>0.47541540077345962</v>
      </c>
      <c r="Y129">
        <f>IF('LF Projected Ratios'!Z$34&gt;=0,$B129+(1-$B129)*'LF Projected Ratios'!Z$34,$B129*(1+'LF Projected Ratios'!Z$34))</f>
        <v>0.47595556295500568</v>
      </c>
      <c r="Z129">
        <f>IF('LF Projected Ratios'!AA$34&gt;=0,$B129+(1-$B129)*'LF Projected Ratios'!AA$34,$B129*(1+'LF Projected Ratios'!AA$34))</f>
        <v>0.47649103341867921</v>
      </c>
      <c r="AA129">
        <f>IF('LF Projected Ratios'!AB$34&gt;=0,$B129+(1-$B129)*'LF Projected Ratios'!AB$34,$B129*(1+'LF Projected Ratios'!AB$34))</f>
        <v>0.47702187302684901</v>
      </c>
      <c r="AB129">
        <f>IF('LF Projected Ratios'!AC$34&gt;=0,$B129+(1-$B129)*'LF Projected Ratios'!AC$34,$B129*(1+'LF Projected Ratios'!AC$34))</f>
        <v>0.4775481415937185</v>
      </c>
      <c r="AC129">
        <f>IF('LF Projected Ratios'!AD$34&gt;=0,$B129+(1-$B129)*'LF Projected Ratios'!AD$34,$B129*(1+'LF Projected Ratios'!AD$34))</f>
        <v>0.4780698979077887</v>
      </c>
      <c r="AD129">
        <f>IF('LF Projected Ratios'!AE$34&gt;=0,$B129+(1-$B129)*'LF Projected Ratios'!AE$34,$B129*(1+'LF Projected Ratios'!AE$34))</f>
        <v>0.47858719975375541</v>
      </c>
      <c r="AE129">
        <f>IF('LF Projected Ratios'!AF$34&gt;=0,$B129+(1-$B129)*'LF Projected Ratios'!AF$34,$B129*(1+'LF Projected Ratios'!AF$34))</f>
        <v>0.47910010393383878</v>
      </c>
      <c r="AF129">
        <f>IF('LF Projected Ratios'!AG$34&gt;=0,$B129+(1-$B129)*'LF Projected Ratios'!AG$34,$B129*(1+'LF Projected Ratios'!AG$34))</f>
        <v>0.47960866628857701</v>
      </c>
    </row>
    <row r="130" spans="1:32" x14ac:dyDescent="0.2">
      <c r="A130" s="12" t="s">
        <v>53</v>
      </c>
      <c r="B130" s="56">
        <f t="shared" si="0"/>
        <v>0.48432563978201948</v>
      </c>
      <c r="C130">
        <f>IF('LF Projected Ratios'!D$34&gt;=0,$B130+(1-$B130)*'LF Projected Ratios'!D$34,$B130*(1+'LF Projected Ratios'!D$34))</f>
        <v>0.4849052673491358</v>
      </c>
      <c r="D130">
        <f>IF('LF Projected Ratios'!E$34&gt;=0,$B130+(1-$B130)*'LF Projected Ratios'!E$34,$B130*(1+'LF Projected Ratios'!E$34))</f>
        <v>0.48551148434648733</v>
      </c>
      <c r="E130">
        <f>IF('LF Projected Ratios'!F$34&gt;=0,$B130+(1-$B130)*'LF Projected Ratios'!F$34,$B130*(1+'LF Projected Ratios'!F$34))</f>
        <v>0.4861025721524016</v>
      </c>
      <c r="F130">
        <f>IF('LF Projected Ratios'!G$34&gt;=0,$B130+(1-$B130)*'LF Projected Ratios'!G$34,$B130*(1+'LF Projected Ratios'!G$34))</f>
        <v>0.48668302220871507</v>
      </c>
      <c r="G130">
        <f>IF('LF Projected Ratios'!H$34&gt;=0,$B130+(1-$B130)*'LF Projected Ratios'!H$34,$B130*(1+'LF Projected Ratios'!H$34))</f>
        <v>0.48728254005567034</v>
      </c>
      <c r="H130">
        <f>IF('LF Projected Ratios'!I$34&gt;=0,$B130+(1-$B130)*'LF Projected Ratios'!I$34,$B130*(1+'LF Projected Ratios'!I$34))</f>
        <v>0.48790590721661703</v>
      </c>
      <c r="I130">
        <f>IF('LF Projected Ratios'!J$34&gt;=0,$B130+(1-$B130)*'LF Projected Ratios'!J$34,$B130*(1+'LF Projected Ratios'!J$34))</f>
        <v>0.48856395421868049</v>
      </c>
      <c r="J130">
        <f>IF('LF Projected Ratios'!K$34&gt;=0,$B130+(1-$B130)*'LF Projected Ratios'!K$34,$B130*(1+'LF Projected Ratios'!K$34))</f>
        <v>0.4892507060980657</v>
      </c>
      <c r="K130">
        <f>IF('LF Projected Ratios'!L$34&gt;=0,$B130+(1-$B130)*'LF Projected Ratios'!L$34,$B130*(1+'LF Projected Ratios'!L$34))</f>
        <v>0.48991891985437891</v>
      </c>
      <c r="L130">
        <f>IF('LF Projected Ratios'!M$34&gt;=0,$B130+(1-$B130)*'LF Projected Ratios'!M$34,$B130*(1+'LF Projected Ratios'!M$34))</f>
        <v>0.49035260351233417</v>
      </c>
      <c r="M130">
        <f>IF('LF Projected Ratios'!N$34&gt;=0,$B130+(1-$B130)*'LF Projected Ratios'!N$34,$B130*(1+'LF Projected Ratios'!N$34))</f>
        <v>0.49092954028478364</v>
      </c>
      <c r="N130">
        <f>IF('LF Projected Ratios'!O$34&gt;=0,$B130+(1-$B130)*'LF Projected Ratios'!O$34,$B130*(1+'LF Projected Ratios'!O$34))</f>
        <v>0.49150119041310897</v>
      </c>
      <c r="O130">
        <f>IF('LF Projected Ratios'!P$34&gt;=0,$B130+(1-$B130)*'LF Projected Ratios'!P$34,$B130*(1+'LF Projected Ratios'!P$34))</f>
        <v>0.49206762623055594</v>
      </c>
      <c r="P130">
        <f>IF('LF Projected Ratios'!Q$34&gt;=0,$B130+(1-$B130)*'LF Projected Ratios'!Q$34,$B130*(1+'LF Projected Ratios'!Q$34))</f>
        <v>0.49262891875678361</v>
      </c>
      <c r="Q130">
        <f>IF('LF Projected Ratios'!R$34&gt;=0,$B130+(1-$B130)*'LF Projected Ratios'!R$34,$B130*(1+'LF Projected Ratios'!R$34))</f>
        <v>0.4931851377275504</v>
      </c>
      <c r="R130">
        <f>IF('LF Projected Ratios'!S$34&gt;=0,$B130+(1-$B130)*'LF Projected Ratios'!S$34,$B130*(1+'LF Projected Ratios'!S$34))</f>
        <v>0.49373635162359569</v>
      </c>
      <c r="S130">
        <f>IF('LF Projected Ratios'!T$34&gt;=0,$B130+(1-$B130)*'LF Projected Ratios'!T$34,$B130*(1+'LF Projected Ratios'!T$34))</f>
        <v>0.49428262769874592</v>
      </c>
      <c r="T130">
        <f>IF('LF Projected Ratios'!U$34&gt;=0,$B130+(1-$B130)*'LF Projected Ratios'!U$34,$B130*(1+'LF Projected Ratios'!U$34))</f>
        <v>0.49482403200726982</v>
      </c>
      <c r="U130">
        <f>IF('LF Projected Ratios'!V$34&gt;=0,$B130+(1-$B130)*'LF Projected Ratios'!V$34,$B130*(1+'LF Projected Ratios'!V$34))</f>
        <v>0.4953606294305038</v>
      </c>
      <c r="V130">
        <f>IF('LF Projected Ratios'!W$34&gt;=0,$B130+(1-$B130)*'LF Projected Ratios'!W$34,$B130*(1+'LF Projected Ratios'!W$34))</f>
        <v>0.49589248370277084</v>
      </c>
      <c r="W130">
        <f>IF('LF Projected Ratios'!X$34&gt;=0,$B130+(1-$B130)*'LF Projected Ratios'!X$34,$B130*(1+'LF Projected Ratios'!X$34))</f>
        <v>0.49641965743661887</v>
      </c>
      <c r="X130">
        <f>IF('LF Projected Ratios'!Y$34&gt;=0,$B130+(1-$B130)*'LF Projected Ratios'!Y$34,$B130*(1+'LF Projected Ratios'!Y$34))</f>
        <v>0.49694221214738887</v>
      </c>
      <c r="Y130">
        <f>IF('LF Projected Ratios'!Z$34&gt;=0,$B130+(1-$B130)*'LF Projected Ratios'!Z$34,$B130*(1+'LF Projected Ratios'!Z$34))</f>
        <v>0.49746020827714721</v>
      </c>
      <c r="Z130">
        <f>IF('LF Projected Ratios'!AA$34&gt;=0,$B130+(1-$B130)*'LF Projected Ratios'!AA$34,$B130*(1+'LF Projected Ratios'!AA$34))</f>
        <v>0.49797370521798995</v>
      </c>
      <c r="AA130">
        <f>IF('LF Projected Ratios'!AB$34&gt;=0,$B130+(1-$B130)*'LF Projected Ratios'!AB$34,$B130*(1+'LF Projected Ratios'!AB$34))</f>
        <v>0.49848276133474251</v>
      </c>
      <c r="AB130">
        <f>IF('LF Projected Ratios'!AC$34&gt;=0,$B130+(1-$B130)*'LF Projected Ratios'!AC$34,$B130*(1+'LF Projected Ratios'!AC$34))</f>
        <v>0.4989874339870774</v>
      </c>
      <c r="AC130">
        <f>IF('LF Projected Ratios'!AD$34&gt;=0,$B130+(1-$B130)*'LF Projected Ratios'!AD$34,$B130*(1+'LF Projected Ratios'!AD$34))</f>
        <v>0.49948777955105561</v>
      </c>
      <c r="AD130">
        <f>IF('LF Projected Ratios'!AE$34&gt;=0,$B130+(1-$B130)*'LF Projected Ratios'!AE$34,$B130*(1+'LF Projected Ratios'!AE$34))</f>
        <v>0.4999838534401248</v>
      </c>
      <c r="AE130">
        <f>IF('LF Projected Ratios'!AF$34&gt;=0,$B130+(1-$B130)*'LF Projected Ratios'!AF$34,$B130*(1+'LF Projected Ratios'!AF$34))</f>
        <v>0.50047571012557368</v>
      </c>
      <c r="AF130">
        <f>IF('LF Projected Ratios'!AG$34&gt;=0,$B130+(1-$B130)*'LF Projected Ratios'!AG$34,$B130*(1+'LF Projected Ratios'!AG$34))</f>
        <v>0.5009634031564727</v>
      </c>
    </row>
    <row r="131" spans="1:32" x14ac:dyDescent="0.2">
      <c r="A131" s="12" t="s">
        <v>54</v>
      </c>
      <c r="B131" s="56">
        <f t="shared" si="0"/>
        <v>0.58927383816161893</v>
      </c>
      <c r="C131">
        <f>IF('LF Projected Ratios'!D$34&gt;=0,$B131+(1-$B131)*'LF Projected Ratios'!D$34,$B131*(1+'LF Projected Ratios'!D$34))</f>
        <v>0.58973550200280112</v>
      </c>
      <c r="D131">
        <f>IF('LF Projected Ratios'!E$34&gt;=0,$B131+(1-$B131)*'LF Projected Ratios'!E$34,$B131*(1+'LF Projected Ratios'!E$34))</f>
        <v>0.59021834388863414</v>
      </c>
      <c r="E131">
        <f>IF('LF Projected Ratios'!F$34&gt;=0,$B131+(1-$B131)*'LF Projected Ratios'!F$34,$B131*(1+'LF Projected Ratios'!F$34))</f>
        <v>0.59068913562187064</v>
      </c>
      <c r="F131">
        <f>IF('LF Projected Ratios'!G$34&gt;=0,$B131+(1-$B131)*'LF Projected Ratios'!G$34,$B131*(1+'LF Projected Ratios'!G$34))</f>
        <v>0.5911514545621952</v>
      </c>
      <c r="G131">
        <f>IF('LF Projected Ratios'!H$34&gt;=0,$B131+(1-$B131)*'LF Projected Ratios'!H$34,$B131*(1+'LF Projected Ratios'!H$34))</f>
        <v>0.59162896068472071</v>
      </c>
      <c r="H131">
        <f>IF('LF Projected Ratios'!I$34&gt;=0,$B131+(1-$B131)*'LF Projected Ratios'!I$34,$B131*(1+'LF Projected Ratios'!I$34))</f>
        <v>0.59212546239429475</v>
      </c>
      <c r="I131">
        <f>IF('LF Projected Ratios'!J$34&gt;=0,$B131+(1-$B131)*'LF Projected Ratios'!J$34,$B131*(1+'LF Projected Ratios'!J$34))</f>
        <v>0.59264958602796258</v>
      </c>
      <c r="J131">
        <f>IF('LF Projected Ratios'!K$34&gt;=0,$B131+(1-$B131)*'LF Projected Ratios'!K$34,$B131*(1+'LF Projected Ratios'!K$34))</f>
        <v>0.59319657262515535</v>
      </c>
      <c r="K131">
        <f>IF('LF Projected Ratios'!L$34&gt;=0,$B131+(1-$B131)*'LF Projected Ratios'!L$34,$B131*(1+'LF Projected Ratios'!L$34))</f>
        <v>0.59372879391167055</v>
      </c>
      <c r="L131">
        <f>IF('LF Projected Ratios'!M$34&gt;=0,$B131+(1-$B131)*'LF Projected Ratios'!M$34,$B131*(1+'LF Projected Ratios'!M$34))</f>
        <v>0.59407421582523767</v>
      </c>
      <c r="M131">
        <f>IF('LF Projected Ratios'!N$34&gt;=0,$B131+(1-$B131)*'LF Projected Ratios'!N$34,$B131*(1+'LF Projected Ratios'!N$34))</f>
        <v>0.59453373649264374</v>
      </c>
      <c r="N131">
        <f>IF('LF Projected Ratios'!O$34&gt;=0,$B131+(1-$B131)*'LF Projected Ratios'!O$34,$B131*(1+'LF Projected Ratios'!O$34))</f>
        <v>0.59498904643479844</v>
      </c>
      <c r="O131">
        <f>IF('LF Projected Ratios'!P$34&gt;=0,$B131+(1-$B131)*'LF Projected Ratios'!P$34,$B131*(1+'LF Projected Ratios'!P$34))</f>
        <v>0.59544020326394442</v>
      </c>
      <c r="P131">
        <f>IF('LF Projected Ratios'!Q$34&gt;=0,$B131+(1-$B131)*'LF Projected Ratios'!Q$34,$B131*(1+'LF Projected Ratios'!Q$34))</f>
        <v>0.59588726354607391</v>
      </c>
      <c r="Q131">
        <f>IF('LF Projected Ratios'!R$34&gt;=0,$B131+(1-$B131)*'LF Projected Ratios'!R$34,$B131*(1+'LF Projected Ratios'!R$34))</f>
        <v>0.59633028282457401</v>
      </c>
      <c r="R131">
        <f>IF('LF Projected Ratios'!S$34&gt;=0,$B131+(1-$B131)*'LF Projected Ratios'!S$34,$B131*(1+'LF Projected Ratios'!S$34))</f>
        <v>0.5967693156432291</v>
      </c>
      <c r="S131">
        <f>IF('LF Projected Ratios'!T$34&gt;=0,$B131+(1-$B131)*'LF Projected Ratios'!T$34,$B131*(1+'LF Projected Ratios'!T$34))</f>
        <v>0.59720441556860782</v>
      </c>
      <c r="T131">
        <f>IF('LF Projected Ratios'!U$34&gt;=0,$B131+(1-$B131)*'LF Projected Ratios'!U$34,$B131*(1+'LF Projected Ratios'!U$34))</f>
        <v>0.59763563521185092</v>
      </c>
      <c r="U131">
        <f>IF('LF Projected Ratios'!V$34&gt;=0,$B131+(1-$B131)*'LF Projected Ratios'!V$34,$B131*(1+'LF Projected Ratios'!V$34))</f>
        <v>0.59806302624987751</v>
      </c>
      <c r="V131">
        <f>IF('LF Projected Ratios'!W$34&gt;=0,$B131+(1-$B131)*'LF Projected Ratios'!W$34,$B131*(1+'LF Projected Ratios'!W$34))</f>
        <v>0.59848663944602953</v>
      </c>
      <c r="W131">
        <f>IF('LF Projected Ratios'!X$34&gt;=0,$B131+(1-$B131)*'LF Projected Ratios'!X$34,$B131*(1+'LF Projected Ratios'!X$34))</f>
        <v>0.59890652467017347</v>
      </c>
      <c r="X131">
        <f>IF('LF Projected Ratios'!Y$34&gt;=0,$B131+(1-$B131)*'LF Projected Ratios'!Y$34,$B131*(1+'LF Projected Ratios'!Y$34))</f>
        <v>0.59932273091826849</v>
      </c>
      <c r="Y131">
        <f>IF('LF Projected Ratios'!Z$34&gt;=0,$B131+(1-$B131)*'LF Projected Ratios'!Z$34,$B131*(1+'LF Projected Ratios'!Z$34))</f>
        <v>0.59973530633142813</v>
      </c>
      <c r="Z131">
        <f>IF('LF Projected Ratios'!AA$34&gt;=0,$B131+(1-$B131)*'LF Projected Ratios'!AA$34,$B131*(1+'LF Projected Ratios'!AA$34))</f>
        <v>0.6001442982144819</v>
      </c>
      <c r="AA131">
        <f>IF('LF Projected Ratios'!AB$34&gt;=0,$B131+(1-$B131)*'LF Projected Ratios'!AB$34,$B131*(1+'LF Projected Ratios'!AB$34))</f>
        <v>0.600549753054055</v>
      </c>
      <c r="AB131">
        <f>IF('LF Projected Ratios'!AC$34&gt;=0,$B131+(1-$B131)*'LF Projected Ratios'!AC$34,$B131*(1+'LF Projected Ratios'!AC$34))</f>
        <v>0.60095171653618484</v>
      </c>
      <c r="AC131">
        <f>IF('LF Projected Ratios'!AD$34&gt;=0,$B131+(1-$B131)*'LF Projected Ratios'!AD$34,$B131*(1+'LF Projected Ratios'!AD$34))</f>
        <v>0.6013502335634785</v>
      </c>
      <c r="AD131">
        <f>IF('LF Projected Ratios'!AE$34&gt;=0,$B131+(1-$B131)*'LF Projected Ratios'!AE$34,$B131*(1+'LF Projected Ratios'!AE$34))</f>
        <v>0.60174534827183723</v>
      </c>
      <c r="AE131">
        <f>IF('LF Projected Ratios'!AF$34&gt;=0,$B131+(1-$B131)*'LF Projected Ratios'!AF$34,$B131*(1+'LF Projected Ratios'!AF$34))</f>
        <v>0.60213710404674836</v>
      </c>
      <c r="AF131">
        <f>IF('LF Projected Ratios'!AG$34&gt;=0,$B131+(1-$B131)*'LF Projected Ratios'!AG$34,$B131*(1+'LF Projected Ratios'!AG$34))</f>
        <v>0.60252554353916721</v>
      </c>
    </row>
    <row r="132" spans="1:32" x14ac:dyDescent="0.2">
      <c r="A132" s="12" t="s">
        <v>55</v>
      </c>
      <c r="B132" s="56">
        <f t="shared" si="0"/>
        <v>0.63544680439051415</v>
      </c>
      <c r="C132">
        <f>IF('LF Projected Ratios'!D$34&gt;=0,$B132+(1-$B132)*'LF Projected Ratios'!D$34,$B132*(1+'LF Projected Ratios'!D$34))</f>
        <v>0.63585656895931353</v>
      </c>
      <c r="D132">
        <f>IF('LF Projected Ratios'!E$34&gt;=0,$B132+(1-$B132)*'LF Projected Ratios'!E$34,$B132*(1+'LF Projected Ratios'!E$34))</f>
        <v>0.63628513078178595</v>
      </c>
      <c r="E132">
        <f>IF('LF Projected Ratios'!F$34&gt;=0,$B132+(1-$B132)*'LF Projected Ratios'!F$34,$B132*(1+'LF Projected Ratios'!F$34))</f>
        <v>0.63670299710432465</v>
      </c>
      <c r="F132">
        <f>IF('LF Projected Ratios'!G$34&gt;=0,$B132+(1-$B132)*'LF Projected Ratios'!G$34,$B132*(1+'LF Projected Ratios'!G$34))</f>
        <v>0.63711334312740664</v>
      </c>
      <c r="G132">
        <f>IF('LF Projected Ratios'!H$34&gt;=0,$B132+(1-$B132)*'LF Projected Ratios'!H$34,$B132*(1+'LF Projected Ratios'!H$34))</f>
        <v>0.63753716902179491</v>
      </c>
      <c r="H132">
        <f>IF('LF Projected Ratios'!I$34&gt;=0,$B132+(1-$B132)*'LF Projected Ratios'!I$34,$B132*(1+'LF Projected Ratios'!I$34))</f>
        <v>0.63797785505952043</v>
      </c>
      <c r="I132">
        <f>IF('LF Projected Ratios'!J$34&gt;=0,$B132+(1-$B132)*'LF Projected Ratios'!J$34,$B132*(1+'LF Projected Ratios'!J$34))</f>
        <v>0.63844305782306698</v>
      </c>
      <c r="J132">
        <f>IF('LF Projected Ratios'!K$34&gt;=0,$B132+(1-$B132)*'LF Projected Ratios'!K$34,$B132*(1+'LF Projected Ratios'!K$34))</f>
        <v>0.63892855334414511</v>
      </c>
      <c r="K132">
        <f>IF('LF Projected Ratios'!L$34&gt;=0,$B132+(1-$B132)*'LF Projected Ratios'!L$34,$B132*(1+'LF Projected Ratios'!L$34))</f>
        <v>0.63940094343953635</v>
      </c>
      <c r="L132">
        <f>IF('LF Projected Ratios'!M$34&gt;=0,$B132+(1-$B132)*'LF Projected Ratios'!M$34,$B132*(1+'LF Projected Ratios'!M$34))</f>
        <v>0.63970753375231515</v>
      </c>
      <c r="M132">
        <f>IF('LF Projected Ratios'!N$34&gt;=0,$B132+(1-$B132)*'LF Projected Ratios'!N$34,$B132*(1+'LF Projected Ratios'!N$34))</f>
        <v>0.64011539607840051</v>
      </c>
      <c r="N132">
        <f>IF('LF Projected Ratios'!O$34&gt;=0,$B132+(1-$B132)*'LF Projected Ratios'!O$34,$B132*(1+'LF Projected Ratios'!O$34))</f>
        <v>0.64051952104005938</v>
      </c>
      <c r="O132">
        <f>IF('LF Projected Ratios'!P$34&gt;=0,$B132+(1-$B132)*'LF Projected Ratios'!P$34,$B132*(1+'LF Projected Ratios'!P$34))</f>
        <v>0.64091995977288818</v>
      </c>
      <c r="P132">
        <f>IF('LF Projected Ratios'!Q$34&gt;=0,$B132+(1-$B132)*'LF Projected Ratios'!Q$34,$B132*(1+'LF Projected Ratios'!Q$34))</f>
        <v>0.64131676248384994</v>
      </c>
      <c r="Q132">
        <f>IF('LF Projected Ratios'!R$34&gt;=0,$B132+(1-$B132)*'LF Projected Ratios'!R$34,$B132*(1+'LF Projected Ratios'!R$34))</f>
        <v>0.64170997847226163</v>
      </c>
      <c r="R132">
        <f>IF('LF Projected Ratios'!S$34&gt;=0,$B132+(1-$B132)*'LF Projected Ratios'!S$34,$B132*(1+'LF Projected Ratios'!S$34))</f>
        <v>0.64209965615021081</v>
      </c>
      <c r="S132">
        <f>IF('LF Projected Ratios'!T$34&gt;=0,$B132+(1-$B132)*'LF Projected Ratios'!T$34,$B132*(1+'LF Projected Ratios'!T$34))</f>
        <v>0.64248584306242584</v>
      </c>
      <c r="T132">
        <f>IF('LF Projected Ratios'!U$34&gt;=0,$B132+(1-$B132)*'LF Projected Ratios'!U$34,$B132*(1+'LF Projected Ratios'!U$34))</f>
        <v>0.64286858590561413</v>
      </c>
      <c r="U132">
        <f>IF('LF Projected Ratios'!V$34&gt;=0,$B132+(1-$B132)*'LF Projected Ratios'!V$34,$B132*(1+'LF Projected Ratios'!V$34))</f>
        <v>0.64324793054728502</v>
      </c>
      <c r="V132">
        <f>IF('LF Projected Ratios'!W$34&gt;=0,$B132+(1-$B132)*'LF Projected Ratios'!W$34,$B132*(1+'LF Projected Ratios'!W$34))</f>
        <v>0.64362392204407293</v>
      </c>
      <c r="W132">
        <f>IF('LF Projected Ratios'!X$34&gt;=0,$B132+(1-$B132)*'LF Projected Ratios'!X$34,$B132*(1+'LF Projected Ratios'!X$34))</f>
        <v>0.64399660465957942</v>
      </c>
      <c r="X132">
        <f>IF('LF Projected Ratios'!Y$34&gt;=0,$B132+(1-$B132)*'LF Projected Ratios'!Y$34,$B132*(1+'LF Projected Ratios'!Y$34))</f>
        <v>0.64436602188174164</v>
      </c>
      <c r="Y132">
        <f>IF('LF Projected Ratios'!Z$34&gt;=0,$B132+(1-$B132)*'LF Projected Ratios'!Z$34,$B132*(1+'LF Projected Ratios'!Z$34))</f>
        <v>0.64473221643975087</v>
      </c>
      <c r="Z132">
        <f>IF('LF Projected Ratios'!AA$34&gt;=0,$B132+(1-$B132)*'LF Projected Ratios'!AA$34,$B132*(1+'LF Projected Ratios'!AA$34))</f>
        <v>0.64509523032052785</v>
      </c>
      <c r="AA132">
        <f>IF('LF Projected Ratios'!AB$34&gt;=0,$B132+(1-$B132)*'LF Projected Ratios'!AB$34,$B132*(1+'LF Projected Ratios'!AB$34))</f>
        <v>0.64545510478476975</v>
      </c>
      <c r="AB132">
        <f>IF('LF Projected Ratios'!AC$34&gt;=0,$B132+(1-$B132)*'LF Projected Ratios'!AC$34,$B132*(1+'LF Projected Ratios'!AC$34))</f>
        <v>0.64581188038258619</v>
      </c>
      <c r="AC132">
        <f>IF('LF Projected Ratios'!AD$34&gt;=0,$B132+(1-$B132)*'LF Projected Ratios'!AD$34,$B132*(1+'LF Projected Ratios'!AD$34))</f>
        <v>0.64616559696872822</v>
      </c>
      <c r="AD132">
        <f>IF('LF Projected Ratios'!AE$34&gt;=0,$B132+(1-$B132)*'LF Projected Ratios'!AE$34,$B132*(1+'LF Projected Ratios'!AE$34))</f>
        <v>0.64651629371743247</v>
      </c>
      <c r="AE132">
        <f>IF('LF Projected Ratios'!AF$34&gt;=0,$B132+(1-$B132)*'LF Projected Ratios'!AF$34,$B132*(1+'LF Projected Ratios'!AF$34))</f>
        <v>0.64686400913688147</v>
      </c>
      <c r="AF132">
        <f>IF('LF Projected Ratios'!AG$34&gt;=0,$B132+(1-$B132)*'LF Projected Ratios'!AG$34,$B132*(1+'LF Projected Ratios'!AG$34))</f>
        <v>0.64720878108330049</v>
      </c>
    </row>
    <row r="133" spans="1:32" x14ac:dyDescent="0.2">
      <c r="A133" s="12" t="s">
        <v>56</v>
      </c>
      <c r="B133" s="56">
        <f t="shared" si="0"/>
        <v>0.48038872367252194</v>
      </c>
      <c r="C133">
        <f>IF('LF Projected Ratios'!D$34&gt;=0,$B133+(1-$B133)*'LF Projected Ratios'!D$34,$B133*(1+'LF Projected Ratios'!D$34))</f>
        <v>0.48097277640653141</v>
      </c>
      <c r="D133">
        <f>IF('LF Projected Ratios'!E$34&gt;=0,$B133+(1-$B133)*'LF Projected Ratios'!E$34,$B133*(1+'LF Projected Ratios'!E$34))</f>
        <v>0.48158362156779194</v>
      </c>
      <c r="E133">
        <f>IF('LF Projected Ratios'!F$34&gt;=0,$B133+(1-$B133)*'LF Projected Ratios'!F$34,$B133*(1+'LF Projected Ratios'!F$34))</f>
        <v>0.48217922203379698</v>
      </c>
      <c r="F133">
        <f>IF('LF Projected Ratios'!G$34&gt;=0,$B133+(1-$B133)*'LF Projected Ratios'!G$34,$B133*(1+'LF Projected Ratios'!G$34))</f>
        <v>0.48276410353629773</v>
      </c>
      <c r="G133">
        <f>IF('LF Projected Ratios'!H$34&gt;=0,$B133+(1-$B133)*'LF Projected Ratios'!H$34,$B133*(1+'LF Projected Ratios'!H$34))</f>
        <v>0.48336819840249556</v>
      </c>
      <c r="H133">
        <f>IF('LF Projected Ratios'!I$34&gt;=0,$B133+(1-$B133)*'LF Projected Ratios'!I$34,$B133*(1+'LF Projected Ratios'!I$34))</f>
        <v>0.48399632466028203</v>
      </c>
      <c r="I133">
        <f>IF('LF Projected Ratios'!J$34&gt;=0,$B133+(1-$B133)*'LF Projected Ratios'!J$34,$B133*(1+'LF Projected Ratios'!J$34))</f>
        <v>0.48465939552244613</v>
      </c>
      <c r="J133">
        <f>IF('LF Projected Ratios'!K$34&gt;=0,$B133+(1-$B133)*'LF Projected Ratios'!K$34,$B133*(1+'LF Projected Ratios'!K$34))</f>
        <v>0.4853513904093294</v>
      </c>
      <c r="K133">
        <f>IF('LF Projected Ratios'!L$34&gt;=0,$B133+(1-$B133)*'LF Projected Ratios'!L$34,$B133*(1+'LF Projected Ratios'!L$34))</f>
        <v>0.48602470564383266</v>
      </c>
      <c r="L133">
        <f>IF('LF Projected Ratios'!M$34&gt;=0,$B133+(1-$B133)*'LF Projected Ratios'!M$34,$B133*(1+'LF Projected Ratios'!M$34))</f>
        <v>0.48646170025984814</v>
      </c>
      <c r="M133">
        <f>IF('LF Projected Ratios'!N$34&gt;=0,$B133+(1-$B133)*'LF Projected Ratios'!N$34,$B133*(1+'LF Projected Ratios'!N$34))</f>
        <v>0.48704304165631784</v>
      </c>
      <c r="N133">
        <f>IF('LF Projected Ratios'!O$34&gt;=0,$B133+(1-$B133)*'LF Projected Ratios'!O$34,$B133*(1+'LF Projected Ratios'!O$34))</f>
        <v>0.48761905604777672</v>
      </c>
      <c r="O133">
        <f>IF('LF Projected Ratios'!P$34&gt;=0,$B133+(1-$B133)*'LF Projected Ratios'!P$34,$B133*(1+'LF Projected Ratios'!P$34))</f>
        <v>0.48818981631969871</v>
      </c>
      <c r="P133">
        <f>IF('LF Projected Ratios'!Q$34&gt;=0,$B133+(1-$B133)*'LF Projected Ratios'!Q$34,$B133*(1+'LF Projected Ratios'!Q$34))</f>
        <v>0.48875539403394253</v>
      </c>
      <c r="Q133">
        <f>IF('LF Projected Ratios'!R$34&gt;=0,$B133+(1-$B133)*'LF Projected Ratios'!R$34,$B133*(1+'LF Projected Ratios'!R$34))</f>
        <v>0.48931585945866429</v>
      </c>
      <c r="R133">
        <f>IF('LF Projected Ratios'!S$34&gt;=0,$B133+(1-$B133)*'LF Projected Ratios'!S$34,$B133*(1+'LF Projected Ratios'!S$34))</f>
        <v>0.48987128159741955</v>
      </c>
      <c r="S133">
        <f>IF('LF Projected Ratios'!T$34&gt;=0,$B133+(1-$B133)*'LF Projected Ratios'!T$34,$B133*(1+'LF Projected Ratios'!T$34))</f>
        <v>0.4904217282174842</v>
      </c>
      <c r="T133">
        <f>IF('LF Projected Ratios'!U$34&gt;=0,$B133+(1-$B133)*'LF Projected Ratios'!U$34,$B133*(1+'LF Projected Ratios'!U$34))</f>
        <v>0.49096726587741824</v>
      </c>
      <c r="U133">
        <f>IF('LF Projected Ratios'!V$34&gt;=0,$B133+(1-$B133)*'LF Projected Ratios'!V$34,$B133*(1+'LF Projected Ratios'!V$34))</f>
        <v>0.49150795995389468</v>
      </c>
      <c r="V133">
        <f>IF('LF Projected Ratios'!W$34&gt;=0,$B133+(1-$B133)*'LF Projected Ratios'!W$34,$B133*(1+'LF Projected Ratios'!W$34))</f>
        <v>0.49204387466781624</v>
      </c>
      <c r="W133">
        <f>IF('LF Projected Ratios'!X$34&gt;=0,$B133+(1-$B133)*'LF Projected Ratios'!X$34,$B133*(1+'LF Projected Ratios'!X$34))</f>
        <v>0.49257507310974635</v>
      </c>
      <c r="X133">
        <f>IF('LF Projected Ratios'!Y$34&gt;=0,$B133+(1-$B133)*'LF Projected Ratios'!Y$34,$B133*(1+'LF Projected Ratios'!Y$34))</f>
        <v>0.49310161726466489</v>
      </c>
      <c r="Y133">
        <f>IF('LF Projected Ratios'!Z$34&gt;=0,$B133+(1-$B133)*'LF Projected Ratios'!Z$34,$B133*(1+'LF Projected Ratios'!Z$34))</f>
        <v>0.49362356803608326</v>
      </c>
      <c r="Z133">
        <f>IF('LF Projected Ratios'!AA$34&gt;=0,$B133+(1-$B133)*'LF Projected Ratios'!AA$34,$B133*(1+'LF Projected Ratios'!AA$34))</f>
        <v>0.49414098526952638</v>
      </c>
      <c r="AA133">
        <f>IF('LF Projected Ratios'!AB$34&gt;=0,$B133+(1-$B133)*'LF Projected Ratios'!AB$34,$B133*(1+'LF Projected Ratios'!AB$34))</f>
        <v>0.49465392777540601</v>
      </c>
      <c r="AB133">
        <f>IF('LF Projected Ratios'!AC$34&gt;=0,$B133+(1-$B133)*'LF Projected Ratios'!AC$34,$B133*(1+'LF Projected Ratios'!AC$34))</f>
        <v>0.49516245335130721</v>
      </c>
      <c r="AC133">
        <f>IF('LF Projected Ratios'!AD$34&gt;=0,$B133+(1-$B133)*'LF Projected Ratios'!AD$34,$B133*(1+'LF Projected Ratios'!AD$34))</f>
        <v>0.49566661880369389</v>
      </c>
      <c r="AD133">
        <f>IF('LF Projected Ratios'!AE$34&gt;=0,$B133+(1-$B133)*'LF Projected Ratios'!AE$34,$B133*(1+'LF Projected Ratios'!AE$34))</f>
        <v>0.49616647996906771</v>
      </c>
      <c r="AE133">
        <f>IF('LF Projected Ratios'!AF$34&gt;=0,$B133+(1-$B133)*'LF Projected Ratios'!AF$34,$B133*(1+'LF Projected Ratios'!AF$34))</f>
        <v>0.49666209173457854</v>
      </c>
      <c r="AF133">
        <f>IF('LF Projected Ratios'!AG$34&gt;=0,$B133+(1-$B133)*'LF Projected Ratios'!AG$34,$B133*(1+'LF Projected Ratios'!AG$34))</f>
        <v>0.49715350805811714</v>
      </c>
    </row>
    <row r="134" spans="1:32" x14ac:dyDescent="0.2">
      <c r="A134" s="12" t="s">
        <v>57</v>
      </c>
      <c r="B134" s="56">
        <f t="shared" si="0"/>
        <v>0.72185766163601084</v>
      </c>
      <c r="C134">
        <f>IF('LF Projected Ratios'!D$34&gt;=0,$B134+(1-$B134)*'LF Projected Ratios'!D$34,$B134*(1+'LF Projected Ratios'!D$34))</f>
        <v>0.72217029879491446</v>
      </c>
      <c r="D134">
        <f>IF('LF Projected Ratios'!E$34&gt;=0,$B134+(1-$B134)*'LF Projected Ratios'!E$34,$B134*(1+'LF Projected Ratios'!E$34))</f>
        <v>0.7224972776525177</v>
      </c>
      <c r="E134">
        <f>IF('LF Projected Ratios'!F$34&gt;=0,$B134+(1-$B134)*'LF Projected Ratios'!F$34,$B134*(1+'LF Projected Ratios'!F$34))</f>
        <v>0.72281609618839737</v>
      </c>
      <c r="F134">
        <f>IF('LF Projected Ratios'!G$34&gt;=0,$B134+(1-$B134)*'LF Projected Ratios'!G$34,$B134*(1+'LF Projected Ratios'!G$34))</f>
        <v>0.7231291769781778</v>
      </c>
      <c r="G134">
        <f>IF('LF Projected Ratios'!H$34&gt;=0,$B134+(1-$B134)*'LF Projected Ratios'!H$34,$B134*(1+'LF Projected Ratios'!H$34))</f>
        <v>0.72345254247529611</v>
      </c>
      <c r="H134">
        <f>IF('LF Projected Ratios'!I$34&gt;=0,$B134+(1-$B134)*'LF Projected Ratios'!I$34,$B134*(1+'LF Projected Ratios'!I$34))</f>
        <v>0.72378877171836298</v>
      </c>
      <c r="I134">
        <f>IF('LF Projected Ratios'!J$34&gt;=0,$B134+(1-$B134)*'LF Projected Ratios'!J$34,$B134*(1+'LF Projected Ratios'!J$34))</f>
        <v>0.72414370643303438</v>
      </c>
      <c r="J134">
        <f>IF('LF Projected Ratios'!K$34&gt;=0,$B134+(1-$B134)*'LF Projected Ratios'!K$34,$B134*(1+'LF Projected Ratios'!K$34))</f>
        <v>0.72451412386764813</v>
      </c>
      <c r="K134">
        <f>IF('LF Projected Ratios'!L$34&gt;=0,$B134+(1-$B134)*'LF Projected Ratios'!L$34,$B134*(1+'LF Projected Ratios'!L$34))</f>
        <v>0.72487454228486281</v>
      </c>
      <c r="L134">
        <f>IF('LF Projected Ratios'!M$34&gt;=0,$B134+(1-$B134)*'LF Projected Ratios'!M$34,$B134*(1+'LF Projected Ratios'!M$34))</f>
        <v>0.72510846081182412</v>
      </c>
      <c r="M134">
        <f>IF('LF Projected Ratios'!N$34&gt;=0,$B134+(1-$B134)*'LF Projected Ratios'!N$34,$B134*(1+'LF Projected Ratios'!N$34))</f>
        <v>0.72541964662084801</v>
      </c>
      <c r="N134">
        <f>IF('LF Projected Ratios'!O$34&gt;=0,$B134+(1-$B134)*'LF Projected Ratios'!O$34,$B134*(1+'LF Projected Ratios'!O$34))</f>
        <v>0.72572798094127311</v>
      </c>
      <c r="O134">
        <f>IF('LF Projected Ratios'!P$34&gt;=0,$B134+(1-$B134)*'LF Projected Ratios'!P$34,$B134*(1+'LF Projected Ratios'!P$34))</f>
        <v>0.72603350278791146</v>
      </c>
      <c r="P134">
        <f>IF('LF Projected Ratios'!Q$34&gt;=0,$B134+(1-$B134)*'LF Projected Ratios'!Q$34,$B134*(1+'LF Projected Ratios'!Q$34))</f>
        <v>0.72633625046705763</v>
      </c>
      <c r="Q134">
        <f>IF('LF Projected Ratios'!R$34&gt;=0,$B134+(1-$B134)*'LF Projected Ratios'!R$34,$B134*(1+'LF Projected Ratios'!R$34))</f>
        <v>0.72663626159250139</v>
      </c>
      <c r="R134">
        <f>IF('LF Projected Ratios'!S$34&gt;=0,$B134+(1-$B134)*'LF Projected Ratios'!S$34,$B134*(1+'LF Projected Ratios'!S$34))</f>
        <v>0.72693357310110529</v>
      </c>
      <c r="S134">
        <f>IF('LF Projected Ratios'!T$34&gt;=0,$B134+(1-$B134)*'LF Projected Ratios'!T$34,$B134*(1+'LF Projected Ratios'!T$34))</f>
        <v>0.7272282212679646</v>
      </c>
      <c r="T134">
        <f>IF('LF Projected Ratios'!U$34&gt;=0,$B134+(1-$B134)*'LF Projected Ratios'!U$34,$B134*(1+'LF Projected Ratios'!U$34))</f>
        <v>0.72752024172116214</v>
      </c>
      <c r="U134">
        <f>IF('LF Projected Ratios'!V$34&gt;=0,$B134+(1-$B134)*'LF Projected Ratios'!V$34,$B134*(1+'LF Projected Ratios'!V$34))</f>
        <v>0.72780966945612902</v>
      </c>
      <c r="V134">
        <f>IF('LF Projected Ratios'!W$34&gt;=0,$B134+(1-$B134)*'LF Projected Ratios'!W$34,$B134*(1+'LF Projected Ratios'!W$34))</f>
        <v>0.72809653884962511</v>
      </c>
      <c r="W134">
        <f>IF('LF Projected Ratios'!X$34&gt;=0,$B134+(1-$B134)*'LF Projected Ratios'!X$34,$B134*(1+'LF Projected Ratios'!X$34))</f>
        <v>0.72838088367335185</v>
      </c>
      <c r="X134">
        <f>IF('LF Projected Ratios'!Y$34&gt;=0,$B134+(1-$B134)*'LF Projected Ratios'!Y$34,$B134*(1+'LF Projected Ratios'!Y$34))</f>
        <v>0.72866273710720342</v>
      </c>
      <c r="Y134">
        <f>IF('LF Projected Ratios'!Z$34&gt;=0,$B134+(1-$B134)*'LF Projected Ratios'!Z$34,$B134*(1+'LF Projected Ratios'!Z$34))</f>
        <v>0.72894213175217593</v>
      </c>
      <c r="Z134">
        <f>IF('LF Projected Ratios'!AA$34&gt;=0,$B134+(1-$B134)*'LF Projected Ratios'!AA$34,$B134*(1+'LF Projected Ratios'!AA$34))</f>
        <v>0.72921909964293619</v>
      </c>
      <c r="AA134">
        <f>IF('LF Projected Ratios'!AB$34&gt;=0,$B134+(1-$B134)*'LF Projected Ratios'!AB$34,$B134*(1+'LF Projected Ratios'!AB$34))</f>
        <v>0.72949367226006645</v>
      </c>
      <c r="AB134">
        <f>IF('LF Projected Ratios'!AC$34&gt;=0,$B134+(1-$B134)*'LF Projected Ratios'!AC$34,$B134*(1+'LF Projected Ratios'!AC$34))</f>
        <v>0.72976588054199365</v>
      </c>
      <c r="AC134">
        <f>IF('LF Projected Ratios'!AD$34&gt;=0,$B134+(1-$B134)*'LF Projected Ratios'!AD$34,$B134*(1+'LF Projected Ratios'!AD$34))</f>
        <v>0.73003575489660788</v>
      </c>
      <c r="AD134">
        <f>IF('LF Projected Ratios'!AE$34&gt;=0,$B134+(1-$B134)*'LF Projected Ratios'!AE$34,$B134*(1+'LF Projected Ratios'!AE$34))</f>
        <v>0.73030332521258923</v>
      </c>
      <c r="AE134">
        <f>IF('LF Projected Ratios'!AF$34&gt;=0,$B134+(1-$B134)*'LF Projected Ratios'!AF$34,$B134*(1+'LF Projected Ratios'!AF$34))</f>
        <v>0.73056862087043983</v>
      </c>
      <c r="AF134">
        <f>IF('LF Projected Ratios'!AG$34&gt;=0,$B134+(1-$B134)*'LF Projected Ratios'!AG$34,$B134*(1+'LF Projected Ratios'!AG$34))</f>
        <v>0.7308316707532394</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0.27699999999999997</v>
      </c>
      <c r="C138" s="34">
        <f>(1/(1+EXP(('S Curve Equation'!$B$11-C93*'S Curve Equation'!$B$12)*'S Curve Equation'!$B$10))+'S Curve Equation'!$B$13)*'S Curve Equation'!$B$14</f>
        <v>0.27826614919646603</v>
      </c>
      <c r="D138" s="34">
        <f>(1/(1+EXP(('S Curve Equation'!$B$11-D93*'S Curve Equation'!$B$12)*'S Curve Equation'!$B$10))+'S Curve Equation'!$B$13)*'S Curve Equation'!$B$14</f>
        <v>0.27959397465889646</v>
      </c>
      <c r="E138" s="34">
        <f>(1/(1+EXP(('S Curve Equation'!$B$11-E93*'S Curve Equation'!$B$12)*'S Curve Equation'!$B$10))+'S Curve Equation'!$B$13)*'S Curve Equation'!$B$14</f>
        <v>0.28089218874623334</v>
      </c>
      <c r="F138" s="34">
        <f>(1/(1+EXP(('S Curve Equation'!$B$11-F93*'S Curve Equation'!$B$12)*'S Curve Equation'!$B$10))+'S Curve Equation'!$B$13)*'S Curve Equation'!$B$14</f>
        <v>0.28217041684514849</v>
      </c>
      <c r="G138" s="34">
        <f>(1/(1+EXP(('S Curve Equation'!$B$11-G93*'S Curve Equation'!$B$12)*'S Curve Equation'!$B$10))+'S Curve Equation'!$B$13)*'S Curve Equation'!$B$14</f>
        <v>0.28349413711280091</v>
      </c>
      <c r="H138" s="34">
        <f>(1/(1+EXP(('S Curve Equation'!$B$11-H93*'S Curve Equation'!$B$12)*'S Curve Equation'!$B$10))+'S Curve Equation'!$B$13)*'S Curve Equation'!$B$14</f>
        <v>0.28487427731431841</v>
      </c>
      <c r="I138" s="34">
        <f>(1/(1+EXP(('S Curve Equation'!$B$11-I93*'S Curve Equation'!$B$12)*'S Curve Equation'!$B$10))+'S Curve Equation'!$B$13)*'S Curve Equation'!$B$14</f>
        <v>0.28633534438032993</v>
      </c>
      <c r="J138" s="34">
        <f>(1/(1+EXP(('S Curve Equation'!$B$11-J93*'S Curve Equation'!$B$12)*'S Curve Equation'!$B$10))+'S Curve Equation'!$B$13)*'S Curve Equation'!$B$14</f>
        <v>0.28786466768505986</v>
      </c>
      <c r="K138" s="34">
        <f>(1/(1+EXP(('S Curve Equation'!$B$11-K93*'S Curve Equation'!$B$12)*'S Curve Equation'!$B$10))+'S Curve Equation'!$B$13)*'S Curve Equation'!$B$14</f>
        <v>0.28935712429254801</v>
      </c>
      <c r="L138" s="34">
        <f>(1/(1+EXP(('S Curve Equation'!$B$11-L93*'S Curve Equation'!$B$12)*'S Curve Equation'!$B$10))+'S Curve Equation'!$B$13)*'S Curve Equation'!$B$14</f>
        <v>0.29032807954448187</v>
      </c>
      <c r="M138" s="34">
        <f>(1/(1+EXP(('S Curve Equation'!$B$11-M93*'S Curve Equation'!$B$12)*'S Curve Equation'!$B$10))+'S Curve Equation'!$B$13)*'S Curve Equation'!$B$14</f>
        <v>0.29162258104955802</v>
      </c>
      <c r="N138" s="34">
        <f>(1/(1+EXP(('S Curve Equation'!$B$11-N93*'S Curve Equation'!$B$12)*'S Curve Equation'!$B$10))+'S Curve Equation'!$B$13)*'S Curve Equation'!$B$14</f>
        <v>0.29290838905200733</v>
      </c>
      <c r="O138" s="34">
        <f>(1/(1+EXP(('S Curve Equation'!$B$11-O93*'S Curve Equation'!$B$12)*'S Curve Equation'!$B$10))+'S Curve Equation'!$B$13)*'S Curve Equation'!$B$14</f>
        <v>0.29418556772853621</v>
      </c>
      <c r="P138" s="34">
        <f>(1/(1+EXP(('S Curve Equation'!$B$11-P93*'S Curve Equation'!$B$12)*'S Curve Equation'!$B$10))+'S Curve Equation'!$B$13)*'S Curve Equation'!$B$14</f>
        <v>0.29545418112526489</v>
      </c>
      <c r="Q138" s="34">
        <f>(1/(1+EXP(('S Curve Equation'!$B$11-Q93*'S Curve Equation'!$B$12)*'S Curve Equation'!$B$10))+'S Curve Equation'!$B$13)*'S Curve Equation'!$B$14</f>
        <v>0.2967142931400269</v>
      </c>
      <c r="R138" s="34">
        <f>(1/(1+EXP(('S Curve Equation'!$B$11-R93*'S Curve Equation'!$B$12)*'S Curve Equation'!$B$10))+'S Curve Equation'!$B$13)*'S Curve Equation'!$B$14</f>
        <v>0.29796596750554244</v>
      </c>
      <c r="S138" s="34">
        <f>(1/(1+EXP(('S Curve Equation'!$B$11-S93*'S Curve Equation'!$B$12)*'S Curve Equation'!$B$10))+'S Curve Equation'!$B$13)*'S Curve Equation'!$B$14</f>
        <v>0.29920926777344364</v>
      </c>
      <c r="T138" s="34">
        <f>(1/(1+EXP(('S Curve Equation'!$B$11-T93*'S Curve Equation'!$B$12)*'S Curve Equation'!$B$10))+'S Curve Equation'!$B$13)*'S Curve Equation'!$B$14</f>
        <v>0.30044425729911589</v>
      </c>
      <c r="U138" s="34">
        <f>(1/(1+EXP(('S Curve Equation'!$B$11-U93*'S Curve Equation'!$B$12)*'S Curve Equation'!$B$10))+'S Curve Equation'!$B$13)*'S Curve Equation'!$B$14</f>
        <v>0.30167099922732149</v>
      </c>
      <c r="V138" s="34">
        <f>(1/(1+EXP(('S Curve Equation'!$B$11-V93*'S Curve Equation'!$B$12)*'S Curve Equation'!$B$10))+'S Curve Equation'!$B$13)*'S Curve Equation'!$B$14</f>
        <v>0.30288955647857618</v>
      </c>
      <c r="W138" s="34">
        <f>(1/(1+EXP(('S Curve Equation'!$B$11-W93*'S Curve Equation'!$B$12)*'S Curve Equation'!$B$10))+'S Curve Equation'!$B$13)*'S Curve Equation'!$B$14</f>
        <v>0.30409999173625674</v>
      </c>
      <c r="X138" s="34">
        <f>(1/(1+EXP(('S Curve Equation'!$B$11-X93*'S Curve Equation'!$B$12)*'S Curve Equation'!$B$10))+'S Curve Equation'!$B$13)*'S Curve Equation'!$B$14</f>
        <v>0.3053023674343906</v>
      </c>
      <c r="Y138" s="34">
        <f>(1/(1+EXP(('S Curve Equation'!$B$11-Y93*'S Curve Equation'!$B$12)*'S Curve Equation'!$B$10))+'S Curve Equation'!$B$13)*'S Curve Equation'!$B$14</f>
        <v>0.30649674574612862</v>
      </c>
      <c r="Z138" s="34">
        <f>(1/(1+EXP(('S Curve Equation'!$B$11-Z93*'S Curve Equation'!$B$12)*'S Curve Equation'!$B$10))+'S Curve Equation'!$B$13)*'S Curve Equation'!$B$14</f>
        <v>0.30768318857285015</v>
      </c>
      <c r="AA138" s="34">
        <f>(1/(1+EXP(('S Curve Equation'!$B$11-AA93*'S Curve Equation'!$B$12)*'S Curve Equation'!$B$10))+'S Curve Equation'!$B$13)*'S Curve Equation'!$B$14</f>
        <v>0.30886175753388534</v>
      </c>
      <c r="AB138" s="34">
        <f>(1/(1+EXP(('S Curve Equation'!$B$11-AB93*'S Curve Equation'!$B$12)*'S Curve Equation'!$B$10))+'S Curve Equation'!$B$13)*'S Curve Equation'!$B$14</f>
        <v>0.31003251395683895</v>
      </c>
      <c r="AC138" s="34">
        <f>(1/(1+EXP(('S Curve Equation'!$B$11-AC93*'S Curve Equation'!$B$12)*'S Curve Equation'!$B$10))+'S Curve Equation'!$B$13)*'S Curve Equation'!$B$14</f>
        <v>0.31119551886846436</v>
      </c>
      <c r="AD138" s="34">
        <f>(1/(1+EXP(('S Curve Equation'!$B$11-AD93*'S Curve Equation'!$B$12)*'S Curve Equation'!$B$10))+'S Curve Equation'!$B$13)*'S Curve Equation'!$B$14</f>
        <v>0.31235083298610533</v>
      </c>
      <c r="AE138" s="34">
        <f>(1/(1+EXP(('S Curve Equation'!$B$11-AE93*'S Curve Equation'!$B$12)*'S Curve Equation'!$B$10))+'S Curve Equation'!$B$13)*'S Curve Equation'!$B$14</f>
        <v>0.31349851670964024</v>
      </c>
      <c r="AF138" s="34">
        <f>(1/(1+EXP(('S Curve Equation'!$B$11-AF93*'S Curve Equation'!$B$12)*'S Curve Equation'!$B$10))+'S Curve Equation'!$B$13)*'S Curve Equation'!$B$14</f>
        <v>0.31463863011394216</v>
      </c>
    </row>
    <row r="139" spans="1:32" x14ac:dyDescent="0.2">
      <c r="A139" s="12" t="s">
        <v>94</v>
      </c>
      <c r="B139" s="34">
        <f>(1/(1+EXP(('S Curve Equation'!$B$11-B94*'S Curve Equation'!$B$12)*'S Curve Equation'!$B$10))+'S Curve Equation'!$B$13)*'S Curve Equation'!$B$14</f>
        <v>0.10099999999999991</v>
      </c>
      <c r="C139" s="34">
        <f>(1/(1+EXP(('S Curve Equation'!$B$11-C94*'S Curve Equation'!$B$12)*'S Curve Equation'!$B$10))+'S Curve Equation'!$B$13)*'S Curve Equation'!$B$14</f>
        <v>0.10174258662045368</v>
      </c>
      <c r="D139" s="34">
        <f>(1/(1+EXP(('S Curve Equation'!$B$11-D94*'S Curve Equation'!$B$12)*'S Curve Equation'!$B$10))+'S Curve Equation'!$B$13)*'S Curve Equation'!$B$14</f>
        <v>0.10252383819446918</v>
      </c>
      <c r="E139" s="34">
        <f>(1/(1+EXP(('S Curve Equation'!$B$11-E94*'S Curve Equation'!$B$12)*'S Curve Equation'!$B$10))+'S Curve Equation'!$B$13)*'S Curve Equation'!$B$14</f>
        <v>0.10329013892145202</v>
      </c>
      <c r="F139" s="34">
        <f>(1/(1+EXP(('S Curve Equation'!$B$11-F94*'S Curve Equation'!$B$12)*'S Curve Equation'!$B$10))+'S Curve Equation'!$B$13)*'S Curve Equation'!$B$14</f>
        <v>0.1040470346242764</v>
      </c>
      <c r="G139" s="34">
        <f>(1/(1+EXP(('S Curve Equation'!$B$11-G94*'S Curve Equation'!$B$12)*'S Curve Equation'!$B$10))+'S Curve Equation'!$B$13)*'S Curve Equation'!$B$14</f>
        <v>0.10483337492295586</v>
      </c>
      <c r="H139" s="34">
        <f>(1/(1+EXP(('S Curve Equation'!$B$11-H94*'S Curve Equation'!$B$12)*'S Curve Equation'!$B$10))+'S Curve Equation'!$B$13)*'S Curve Equation'!$B$14</f>
        <v>0.10565595204838692</v>
      </c>
      <c r="I139" s="34">
        <f>(1/(1+EXP(('S Curve Equation'!$B$11-I94*'S Curve Equation'!$B$12)*'S Curve Equation'!$B$10))+'S Curve Equation'!$B$13)*'S Curve Equation'!$B$14</f>
        <v>0.10652979579568478</v>
      </c>
      <c r="J139" s="34">
        <f>(1/(1+EXP(('S Curve Equation'!$B$11-J94*'S Curve Equation'!$B$12)*'S Curve Equation'!$B$10))+'S Curve Equation'!$B$13)*'S Curve Equation'!$B$14</f>
        <v>0.10744781178418962</v>
      </c>
      <c r="K139" s="34">
        <f>(1/(1+EXP(('S Curve Equation'!$B$11-K94*'S Curve Equation'!$B$12)*'S Curve Equation'!$B$10))+'S Curve Equation'!$B$13)*'S Curve Equation'!$B$14</f>
        <v>0.10834700771434781</v>
      </c>
      <c r="L139" s="34">
        <f>(1/(1+EXP(('S Curve Equation'!$B$11-L94*'S Curve Equation'!$B$12)*'S Curve Equation'!$B$10))+'S Curve Equation'!$B$13)*'S Curve Equation'!$B$14</f>
        <v>0.10893376137216915</v>
      </c>
      <c r="M139" s="34">
        <f>(1/(1+EXP(('S Curve Equation'!$B$11-M94*'S Curve Equation'!$B$12)*'S Curve Equation'!$B$10))+'S Curve Equation'!$B$13)*'S Curve Equation'!$B$14</f>
        <v>0.1097181967120943</v>
      </c>
      <c r="N139" s="34">
        <f>(1/(1+EXP(('S Curve Equation'!$B$11-N94*'S Curve Equation'!$B$12)*'S Curve Equation'!$B$10))+'S Curve Equation'!$B$13)*'S Curve Equation'!$B$14</f>
        <v>0.11049981306498907</v>
      </c>
      <c r="O139" s="34">
        <f>(1/(1+EXP(('S Curve Equation'!$B$11-O94*'S Curve Equation'!$B$12)*'S Curve Equation'!$B$10))+'S Curve Equation'!$B$13)*'S Curve Equation'!$B$14</f>
        <v>0.11127860483470572</v>
      </c>
      <c r="P139" s="34">
        <f>(1/(1+EXP(('S Curve Equation'!$B$11-P94*'S Curve Equation'!$B$12)*'S Curve Equation'!$B$10))+'S Curve Equation'!$B$13)*'S Curve Equation'!$B$14</f>
        <v>0.11205456699151778</v>
      </c>
      <c r="Q139" s="34">
        <f>(1/(1+EXP(('S Curve Equation'!$B$11-Q94*'S Curve Equation'!$B$12)*'S Curve Equation'!$B$10))+'S Curve Equation'!$B$13)*'S Curve Equation'!$B$14</f>
        <v>0.11282769505592791</v>
      </c>
      <c r="R139" s="34">
        <f>(1/(1+EXP(('S Curve Equation'!$B$11-R94*'S Curve Equation'!$B$12)*'S Curve Equation'!$B$10))+'S Curve Equation'!$B$13)*'S Curve Equation'!$B$14</f>
        <v>0.11359798508285192</v>
      </c>
      <c r="S139" s="34">
        <f>(1/(1+EXP(('S Curve Equation'!$B$11-S94*'S Curve Equation'!$B$12)*'S Curve Equation'!$B$10))+'S Curve Equation'!$B$13)*'S Curve Equation'!$B$14</f>
        <v>0.11436543364617856</v>
      </c>
      <c r="T139" s="34">
        <f>(1/(1+EXP(('S Curve Equation'!$B$11-T94*'S Curve Equation'!$B$12)*'S Curve Equation'!$B$10))+'S Curve Equation'!$B$13)*'S Curve Equation'!$B$14</f>
        <v>0.11513003782369646</v>
      </c>
      <c r="U139" s="34">
        <f>(1/(1+EXP(('S Curve Equation'!$B$11-U94*'S Curve Equation'!$B$12)*'S Curve Equation'!$B$10))+'S Curve Equation'!$B$13)*'S Curve Equation'!$B$14</f>
        <v>0.11589179518237924</v>
      </c>
      <c r="V139" s="34">
        <f>(1/(1+EXP(('S Curve Equation'!$B$11-V94*'S Curve Equation'!$B$12)*'S Curve Equation'!$B$10))+'S Curve Equation'!$B$13)*'S Curve Equation'!$B$14</f>
        <v>0.11665070376402188</v>
      </c>
      <c r="W139" s="34">
        <f>(1/(1+EXP(('S Curve Equation'!$B$11-W94*'S Curve Equation'!$B$12)*'S Curve Equation'!$B$10))+'S Curve Equation'!$B$13)*'S Curve Equation'!$B$14</f>
        <v>0.11740676207122708</v>
      </c>
      <c r="X139" s="34">
        <f>(1/(1+EXP(('S Curve Equation'!$B$11-X94*'S Curve Equation'!$B$12)*'S Curve Equation'!$B$10))+'S Curve Equation'!$B$13)*'S Curve Equation'!$B$14</f>
        <v>0.11815996905372035</v>
      </c>
      <c r="Y139" s="34">
        <f>(1/(1+EXP(('S Curve Equation'!$B$11-Y94*'S Curve Equation'!$B$12)*'S Curve Equation'!$B$10))+'S Curve Equation'!$B$13)*'S Curve Equation'!$B$14</f>
        <v>0.11891032409500631</v>
      </c>
      <c r="Z139" s="34">
        <f>(1/(1+EXP(('S Curve Equation'!$B$11-Z94*'S Curve Equation'!$B$12)*'S Curve Equation'!$B$10))+'S Curve Equation'!$B$13)*'S Curve Equation'!$B$14</f>
        <v>0.1196578269993426</v>
      </c>
      <c r="AA139" s="34">
        <f>(1/(1+EXP(('S Curve Equation'!$B$11-AA94*'S Curve Equation'!$B$12)*'S Curve Equation'!$B$10))+'S Curve Equation'!$B$13)*'S Curve Equation'!$B$14</f>
        <v>0.12040247797903122</v>
      </c>
      <c r="AB139" s="34">
        <f>(1/(1+EXP(('S Curve Equation'!$B$11-AB94*'S Curve Equation'!$B$12)*'S Curve Equation'!$B$10))+'S Curve Equation'!$B$13)*'S Curve Equation'!$B$14</f>
        <v>0.12114427764202762</v>
      </c>
      <c r="AC139" s="34">
        <f>(1/(1+EXP(('S Curve Equation'!$B$11-AC94*'S Curve Equation'!$B$12)*'S Curve Equation'!$B$10))+'S Curve Equation'!$B$13)*'S Curve Equation'!$B$14</f>
        <v>0.12188322697984234</v>
      </c>
      <c r="AD139" s="34">
        <f>(1/(1+EXP(('S Curve Equation'!$B$11-AD94*'S Curve Equation'!$B$12)*'S Curve Equation'!$B$10))+'S Curve Equation'!$B$13)*'S Curve Equation'!$B$14</f>
        <v>0.12261932735575339</v>
      </c>
      <c r="AE139" s="34">
        <f>(1/(1+EXP(('S Curve Equation'!$B$11-AE94*'S Curve Equation'!$B$12)*'S Curve Equation'!$B$10))+'S Curve Equation'!$B$13)*'S Curve Equation'!$B$14</f>
        <v>0.12335258049329798</v>
      </c>
      <c r="AF139" s="34">
        <f>(1/(1+EXP(('S Curve Equation'!$B$11-AF94*'S Curve Equation'!$B$12)*'S Curve Equation'!$B$10))+'S Curve Equation'!$B$13)*'S Curve Equation'!$B$14</f>
        <v>0.12408298846505693</v>
      </c>
    </row>
    <row r="140" spans="1:32" x14ac:dyDescent="0.2">
      <c r="A140" s="12" t="s">
        <v>93</v>
      </c>
      <c r="B140" s="34">
        <f>(1/(1+EXP(('S Curve Equation'!$B$11-B95*'S Curve Equation'!$B$12)*'S Curve Equation'!$B$10))+'S Curve Equation'!$B$13)*'S Curve Equation'!$B$14</f>
        <v>0.14899999999999999</v>
      </c>
      <c r="C140" s="34">
        <f>(1/(1+EXP(('S Curve Equation'!$B$11-C95*'S Curve Equation'!$B$12)*'S Curve Equation'!$B$10))+'S Curve Equation'!$B$13)*'S Curve Equation'!$B$14</f>
        <v>0.14994130505682532</v>
      </c>
      <c r="D140" s="34">
        <f>(1/(1+EXP(('S Curve Equation'!$B$11-D95*'S Curve Equation'!$B$12)*'S Curve Equation'!$B$10))+'S Curve Equation'!$B$13)*'S Curve Equation'!$B$14</f>
        <v>0.15093059475372808</v>
      </c>
      <c r="E140" s="34">
        <f>(1/(1+EXP(('S Curve Equation'!$B$11-E95*'S Curve Equation'!$B$12)*'S Curve Equation'!$B$10))+'S Curve Equation'!$B$13)*'S Curve Equation'!$B$14</f>
        <v>0.15189993416347222</v>
      </c>
      <c r="F140" s="34">
        <f>(1/(1+EXP(('S Curve Equation'!$B$11-F95*'S Curve Equation'!$B$12)*'S Curve Equation'!$B$10))+'S Curve Equation'!$B$13)*'S Curve Equation'!$B$14</f>
        <v>0.15285639154345113</v>
      </c>
      <c r="G140" s="34">
        <f>(1/(1+EXP(('S Curve Equation'!$B$11-G95*'S Curve Equation'!$B$12)*'S Curve Equation'!$B$10))+'S Curve Equation'!$B$13)*'S Curve Equation'!$B$14</f>
        <v>0.15384902501820052</v>
      </c>
      <c r="H140" s="34">
        <f>(1/(1+EXP(('S Curve Equation'!$B$11-H95*'S Curve Equation'!$B$12)*'S Curve Equation'!$B$10))+'S Curve Equation'!$B$13)*'S Curve Equation'!$B$14</f>
        <v>0.15488628216644712</v>
      </c>
      <c r="I140" s="34">
        <f>(1/(1+EXP(('S Curve Equation'!$B$11-I95*'S Curve Equation'!$B$12)*'S Curve Equation'!$B$10))+'S Curve Equation'!$B$13)*'S Curve Equation'!$B$14</f>
        <v>0.15598693797542734</v>
      </c>
      <c r="J140" s="34">
        <f>(1/(1+EXP(('S Curve Equation'!$B$11-J95*'S Curve Equation'!$B$12)*'S Curve Equation'!$B$10))+'S Curve Equation'!$B$13)*'S Curve Equation'!$B$14</f>
        <v>0.15714185409552417</v>
      </c>
      <c r="K140" s="34">
        <f>(1/(1+EXP(('S Curve Equation'!$B$11-K95*'S Curve Equation'!$B$12)*'S Curve Equation'!$B$10))+'S Curve Equation'!$B$13)*'S Curve Equation'!$B$14</f>
        <v>0.15827173304964509</v>
      </c>
      <c r="L140" s="34">
        <f>(1/(1+EXP(('S Curve Equation'!$B$11-L95*'S Curve Equation'!$B$12)*'S Curve Equation'!$B$10))+'S Curve Equation'!$B$13)*'S Curve Equation'!$B$14</f>
        <v>0.15900829226871957</v>
      </c>
      <c r="M140" s="34">
        <f>(1/(1+EXP(('S Curve Equation'!$B$11-M95*'S Curve Equation'!$B$12)*'S Curve Equation'!$B$10))+'S Curve Equation'!$B$13)*'S Curve Equation'!$B$14</f>
        <v>0.15999211669776783</v>
      </c>
      <c r="N140" s="34">
        <f>(1/(1+EXP(('S Curve Equation'!$B$11-N95*'S Curve Equation'!$B$12)*'S Curve Equation'!$B$10))+'S Curve Equation'!$B$13)*'S Curve Equation'!$B$14</f>
        <v>0.16097140045471575</v>
      </c>
      <c r="O140" s="34">
        <f>(1/(1+EXP(('S Curve Equation'!$B$11-O95*'S Curve Equation'!$B$12)*'S Curve Equation'!$B$10))+'S Curve Equation'!$B$13)*'S Curve Equation'!$B$14</f>
        <v>0.16194615205802912</v>
      </c>
      <c r="P140" s="34">
        <f>(1/(1+EXP(('S Curve Equation'!$B$11-P95*'S Curve Equation'!$B$12)*'S Curve Equation'!$B$10))+'S Curve Equation'!$B$13)*'S Curve Equation'!$B$14</f>
        <v>0.16291638057235902</v>
      </c>
      <c r="Q140" s="34">
        <f>(1/(1+EXP(('S Curve Equation'!$B$11-Q95*'S Curve Equation'!$B$12)*'S Curve Equation'!$B$10))+'S Curve Equation'!$B$13)*'S Curve Equation'!$B$14</f>
        <v>0.16388209558780298</v>
      </c>
      <c r="R140" s="34">
        <f>(1/(1+EXP(('S Curve Equation'!$B$11-R95*'S Curve Equation'!$B$12)*'S Curve Equation'!$B$10))+'S Curve Equation'!$B$13)*'S Curve Equation'!$B$14</f>
        <v>0.16484330719975418</v>
      </c>
      <c r="S140" s="34">
        <f>(1/(1+EXP(('S Curve Equation'!$B$11-S95*'S Curve Equation'!$B$12)*'S Curve Equation'!$B$10))+'S Curve Equation'!$B$13)*'S Curve Equation'!$B$14</f>
        <v>0.16580002598933324</v>
      </c>
      <c r="T140" s="34">
        <f>(1/(1+EXP(('S Curve Equation'!$B$11-T95*'S Curve Equation'!$B$12)*'S Curve Equation'!$B$10))+'S Curve Equation'!$B$13)*'S Curve Equation'!$B$14</f>
        <v>0.16675226300438339</v>
      </c>
      <c r="U140" s="34">
        <f>(1/(1+EXP(('S Curve Equation'!$B$11-U95*'S Curve Equation'!$B$12)*'S Curve Equation'!$B$10))+'S Curve Equation'!$B$13)*'S Curve Equation'!$B$14</f>
        <v>0.16770002974101708</v>
      </c>
      <c r="V140" s="34">
        <f>(1/(1+EXP(('S Curve Equation'!$B$11-V95*'S Curve Equation'!$B$12)*'S Curve Equation'!$B$10))+'S Curve Equation'!$B$13)*'S Curve Equation'!$B$14</f>
        <v>0.16864333812569585</v>
      </c>
      <c r="W140" s="34">
        <f>(1/(1+EXP(('S Curve Equation'!$B$11-W95*'S Curve Equation'!$B$12)*'S Curve Equation'!$B$10))+'S Curve Equation'!$B$13)*'S Curve Equation'!$B$14</f>
        <v>0.1695822004978397</v>
      </c>
      <c r="X140" s="34">
        <f>(1/(1+EXP(('S Curve Equation'!$B$11-X95*'S Curve Equation'!$B$12)*'S Curve Equation'!$B$10))+'S Curve Equation'!$B$13)*'S Curve Equation'!$B$14</f>
        <v>0.1705166295929349</v>
      </c>
      <c r="Y140" s="34">
        <f>(1/(1+EXP(('S Curve Equation'!$B$11-Y95*'S Curve Equation'!$B$12)*'S Curve Equation'!$B$10))+'S Curve Equation'!$B$13)*'S Curve Equation'!$B$14</f>
        <v>0.17144663852614814</v>
      </c>
      <c r="Z140" s="34">
        <f>(1/(1+EXP(('S Curve Equation'!$B$11-Z95*'S Curve Equation'!$B$12)*'S Curve Equation'!$B$10))+'S Curve Equation'!$B$13)*'S Curve Equation'!$B$14</f>
        <v>0.17237224077641752</v>
      </c>
      <c r="AA140" s="34">
        <f>(1/(1+EXP(('S Curve Equation'!$B$11-AA95*'S Curve Equation'!$B$12)*'S Curve Equation'!$B$10))+'S Curve Equation'!$B$13)*'S Curve Equation'!$B$14</f>
        <v>0.1732934501710133</v>
      </c>
      <c r="AB140" s="34">
        <f>(1/(1+EXP(('S Curve Equation'!$B$11-AB95*'S Curve Equation'!$B$12)*'S Curve Equation'!$B$10))+'S Curve Equation'!$B$13)*'S Curve Equation'!$B$14</f>
        <v>0.1742102808705647</v>
      </c>
      <c r="AC140" s="34">
        <f>(1/(1+EXP(('S Curve Equation'!$B$11-AC95*'S Curve Equation'!$B$12)*'S Curve Equation'!$B$10))+'S Curve Equation'!$B$13)*'S Curve Equation'!$B$14</f>
        <v>0.17512274735451885</v>
      </c>
      <c r="AD140" s="34">
        <f>(1/(1+EXP(('S Curve Equation'!$B$11-AD95*'S Curve Equation'!$B$12)*'S Curve Equation'!$B$10))+'S Curve Equation'!$B$13)*'S Curve Equation'!$B$14</f>
        <v>0.17603086440705071</v>
      </c>
      <c r="AE140" s="34">
        <f>(1/(1+EXP(('S Curve Equation'!$B$11-AE95*'S Curve Equation'!$B$12)*'S Curve Equation'!$B$10))+'S Curve Equation'!$B$13)*'S Curve Equation'!$B$14</f>
        <v>0.17693464710337906</v>
      </c>
      <c r="AF140" s="34">
        <f>(1/(1+EXP(('S Curve Equation'!$B$11-AF95*'S Curve Equation'!$B$12)*'S Curve Equation'!$B$10))+'S Curve Equation'!$B$13)*'S Curve Equation'!$B$14</f>
        <v>0.17783411079650518</v>
      </c>
    </row>
    <row r="141" spans="1:32" x14ac:dyDescent="0.2">
      <c r="A141" s="12" t="s">
        <v>28</v>
      </c>
      <c r="B141" s="34">
        <f>(1/(1+EXP(('S Curve Equation'!$B$11-B96*'S Curve Equation'!$B$12)*'S Curve Equation'!$B$10))+'S Curve Equation'!$B$13)*'S Curve Equation'!$B$14</f>
        <v>0.107</v>
      </c>
      <c r="C141" s="34">
        <f>(1/(1+EXP(('S Curve Equation'!$B$11-C96*'S Curve Equation'!$B$12)*'S Curve Equation'!$B$10))+'S Curve Equation'!$B$13)*'S Curve Equation'!$B$14</f>
        <v>0.10777015729916264</v>
      </c>
      <c r="D141" s="34">
        <f>(1/(1+EXP(('S Curve Equation'!$B$11-D96*'S Curve Equation'!$B$12)*'S Curve Equation'!$B$10))+'S Curve Equation'!$B$13)*'S Curve Equation'!$B$14</f>
        <v>0.10858030072714625</v>
      </c>
      <c r="E141" s="34">
        <f>(1/(1+EXP(('S Curve Equation'!$B$11-E96*'S Curve Equation'!$B$12)*'S Curve Equation'!$B$10))+'S Curve Equation'!$B$13)*'S Curve Equation'!$B$14</f>
        <v>0.10937482690669263</v>
      </c>
      <c r="F141" s="34">
        <f>(1/(1+EXP(('S Curve Equation'!$B$11-F96*'S Curve Equation'!$B$12)*'S Curve Equation'!$B$10))+'S Curve Equation'!$B$13)*'S Curve Equation'!$B$14</f>
        <v>0.11015949172296501</v>
      </c>
      <c r="G141" s="34">
        <f>(1/(1+EXP(('S Curve Equation'!$B$11-G96*'S Curve Equation'!$B$12)*'S Curve Equation'!$B$10))+'S Curve Equation'!$B$13)*'S Curve Equation'!$B$14</f>
        <v>0.11097456614159616</v>
      </c>
      <c r="H141" s="34">
        <f>(1/(1+EXP(('S Curve Equation'!$B$11-H96*'S Curve Equation'!$B$12)*'S Curve Equation'!$B$10))+'S Curve Equation'!$B$13)*'S Curve Equation'!$B$14</f>
        <v>0.11182707631563985</v>
      </c>
      <c r="I141" s="34">
        <f>(1/(1+EXP(('S Curve Equation'!$B$11-I96*'S Curve Equation'!$B$12)*'S Curve Equation'!$B$10))+'S Curve Equation'!$B$13)*'S Curve Equation'!$B$14</f>
        <v>0.11273257896947796</v>
      </c>
      <c r="J141" s="34">
        <f>(1/(1+EXP(('S Curve Equation'!$B$11-J96*'S Curve Equation'!$B$12)*'S Curve Equation'!$B$10))+'S Curve Equation'!$B$13)*'S Curve Equation'!$B$14</f>
        <v>0.11368369982888987</v>
      </c>
      <c r="K141" s="34">
        <f>(1/(1+EXP(('S Curve Equation'!$B$11-K96*'S Curve Equation'!$B$12)*'S Curve Equation'!$B$10))+'S Curve Equation'!$B$13)*'S Curve Equation'!$B$14</f>
        <v>0.11461516925888014</v>
      </c>
      <c r="L141" s="34">
        <f>(1/(1+EXP(('S Curve Equation'!$B$11-L96*'S Curve Equation'!$B$12)*'S Curve Equation'!$B$10))+'S Curve Equation'!$B$13)*'S Curve Equation'!$B$14</f>
        <v>0.11522290122401731</v>
      </c>
      <c r="M141" s="34">
        <f>(1/(1+EXP(('S Curve Equation'!$B$11-M96*'S Curve Equation'!$B$12)*'S Curve Equation'!$B$10))+'S Curve Equation'!$B$13)*'S Curve Equation'!$B$14</f>
        <v>0.1160352828406257</v>
      </c>
      <c r="N141" s="34">
        <f>(1/(1+EXP(('S Curve Equation'!$B$11-N96*'S Curve Equation'!$B$12)*'S Curve Equation'!$B$10))+'S Curve Equation'!$B$13)*'S Curve Equation'!$B$14</f>
        <v>0.11684463187001326</v>
      </c>
      <c r="O141" s="34">
        <f>(1/(1+EXP(('S Curve Equation'!$B$11-O96*'S Curve Equation'!$B$12)*'S Curve Equation'!$B$10))+'S Curve Equation'!$B$13)*'S Curve Equation'!$B$14</f>
        <v>0.1176509441455181</v>
      </c>
      <c r="P141" s="34">
        <f>(1/(1+EXP(('S Curve Equation'!$B$11-P96*'S Curve Equation'!$B$12)*'S Curve Equation'!$B$10))+'S Curve Equation'!$B$13)*'S Curve Equation'!$B$14</f>
        <v>0.11845421607244389</v>
      </c>
      <c r="Q141" s="34">
        <f>(1/(1+EXP(('S Curve Equation'!$B$11-Q96*'S Curve Equation'!$B$12)*'S Curve Equation'!$B$10))+'S Curve Equation'!$B$13)*'S Curve Equation'!$B$14</f>
        <v>0.11925444461116104</v>
      </c>
      <c r="R141" s="34">
        <f>(1/(1+EXP(('S Curve Equation'!$B$11-R96*'S Curve Equation'!$B$12)*'S Curve Equation'!$B$10))+'S Curve Equation'!$B$13)*'S Curve Equation'!$B$14</f>
        <v>0.12005162726061036</v>
      </c>
      <c r="S141" s="34">
        <f>(1/(1+EXP(('S Curve Equation'!$B$11-S96*'S Curve Equation'!$B$12)*'S Curve Equation'!$B$10))+'S Curve Equation'!$B$13)*'S Curve Equation'!$B$14</f>
        <v>0.12084576204220975</v>
      </c>
      <c r="T141" s="34">
        <f>(1/(1+EXP(('S Curve Equation'!$B$11-T96*'S Curve Equation'!$B$12)*'S Curve Equation'!$B$10))+'S Curve Equation'!$B$13)*'S Curve Equation'!$B$14</f>
        <v>0.12163684748415408</v>
      </c>
      <c r="U141" s="34">
        <f>(1/(1+EXP(('S Curve Equation'!$B$11-U96*'S Curve Equation'!$B$12)*'S Curve Equation'!$B$10))+'S Curve Equation'!$B$13)*'S Curve Equation'!$B$14</f>
        <v>0.12242488260609817</v>
      </c>
      <c r="V141" s="34">
        <f>(1/(1+EXP(('S Curve Equation'!$B$11-V96*'S Curve Equation'!$B$12)*'S Curve Equation'!$B$10))+'S Curve Equation'!$B$13)*'S Curve Equation'!$B$14</f>
        <v>0.12320986690421423</v>
      </c>
      <c r="W141" s="34">
        <f>(1/(1+EXP(('S Curve Equation'!$B$11-W96*'S Curve Equation'!$B$12)*'S Curve Equation'!$B$10))+'S Curve Equation'!$B$13)*'S Curve Equation'!$B$14</f>
        <v>0.12399180033662474</v>
      </c>
      <c r="X141" s="34">
        <f>(1/(1+EXP(('S Curve Equation'!$B$11-X96*'S Curve Equation'!$B$12)*'S Curve Equation'!$B$10))+'S Curve Equation'!$B$13)*'S Curve Equation'!$B$14</f>
        <v>0.12477068330918481</v>
      </c>
      <c r="Y141" s="34">
        <f>(1/(1+EXP(('S Curve Equation'!$B$11-Y96*'S Curve Equation'!$B$12)*'S Curve Equation'!$B$10))+'S Curve Equation'!$B$13)*'S Curve Equation'!$B$14</f>
        <v>0.12554651666162869</v>
      </c>
      <c r="Z141" s="34">
        <f>(1/(1+EXP(('S Curve Equation'!$B$11-Z96*'S Curve Equation'!$B$12)*'S Curve Equation'!$B$10))+'S Curve Equation'!$B$13)*'S Curve Equation'!$B$14</f>
        <v>0.12631930165405492</v>
      </c>
      <c r="AA141" s="34">
        <f>(1/(1+EXP(('S Curve Equation'!$B$11-AA96*'S Curve Equation'!$B$12)*'S Curve Equation'!$B$10))+'S Curve Equation'!$B$13)*'S Curve Equation'!$B$14</f>
        <v>0.12708903995374926</v>
      </c>
      <c r="AB141" s="34">
        <f>(1/(1+EXP(('S Curve Equation'!$B$11-AB96*'S Curve Equation'!$B$12)*'S Curve Equation'!$B$10))+'S Curve Equation'!$B$13)*'S Curve Equation'!$B$14</f>
        <v>0.12785573362234567</v>
      </c>
      <c r="AC141" s="34">
        <f>(1/(1+EXP(('S Curve Equation'!$B$11-AC96*'S Curve Equation'!$B$12)*'S Curve Equation'!$B$10))+'S Curve Equation'!$B$13)*'S Curve Equation'!$B$14</f>
        <v>0.12861938510329846</v>
      </c>
      <c r="AD141" s="34">
        <f>(1/(1+EXP(('S Curve Equation'!$B$11-AD96*'S Curve Equation'!$B$12)*'S Curve Equation'!$B$10))+'S Curve Equation'!$B$13)*'S Curve Equation'!$B$14</f>
        <v>0.12937999720968424</v>
      </c>
      <c r="AE141" s="34">
        <f>(1/(1+EXP(('S Curve Equation'!$B$11-AE96*'S Curve Equation'!$B$12)*'S Curve Equation'!$B$10))+'S Curve Equation'!$B$13)*'S Curve Equation'!$B$14</f>
        <v>0.13013757311230081</v>
      </c>
      <c r="AF141" s="34">
        <f>(1/(1+EXP(('S Curve Equation'!$B$11-AF96*'S Curve Equation'!$B$12)*'S Curve Equation'!$B$10))+'S Curve Equation'!$B$13)*'S Curve Equation'!$B$14</f>
        <v>0.1308921163280764</v>
      </c>
    </row>
    <row r="142" spans="1:32" x14ac:dyDescent="0.2">
      <c r="A142" s="12" t="s">
        <v>29</v>
      </c>
      <c r="B142" s="34">
        <f>(1/(1+EXP(('S Curve Equation'!$B$11-B97*'S Curve Equation'!$B$12)*'S Curve Equation'!$B$10))+'S Curve Equation'!$B$13)*'S Curve Equation'!$B$14</f>
        <v>0.15200000000000005</v>
      </c>
      <c r="C142" s="34">
        <f>(1/(1+EXP(('S Curve Equation'!$B$11-C97*'S Curve Equation'!$B$12)*'S Curve Equation'!$B$10))+'S Curve Equation'!$B$13)*'S Curve Equation'!$B$14</f>
        <v>0.15295215926790226</v>
      </c>
      <c r="D142" s="34">
        <f>(1/(1+EXP(('S Curve Equation'!$B$11-D97*'S Curve Equation'!$B$12)*'S Curve Equation'!$B$10))+'S Curve Equation'!$B$13)*'S Curve Equation'!$B$14</f>
        <v>0.15395279737759515</v>
      </c>
      <c r="E142" s="34">
        <f>(1/(1+EXP(('S Curve Equation'!$B$11-E97*'S Curve Equation'!$B$12)*'S Curve Equation'!$B$10))+'S Curve Equation'!$B$13)*'S Curve Equation'!$B$14</f>
        <v>0.1549331977690358</v>
      </c>
      <c r="F142" s="34">
        <f>(1/(1+EXP(('S Curve Equation'!$B$11-F97*'S Curve Equation'!$B$12)*'S Curve Equation'!$B$10))+'S Curve Equation'!$B$13)*'S Curve Equation'!$B$14</f>
        <v>0.15590051248444889</v>
      </c>
      <c r="G142" s="34">
        <f>(1/(1+EXP(('S Curve Equation'!$B$11-G97*'S Curve Equation'!$B$12)*'S Curve Equation'!$B$10))+'S Curve Equation'!$B$13)*'S Curve Equation'!$B$14</f>
        <v>0.15690435463092861</v>
      </c>
      <c r="H142" s="34">
        <f>(1/(1+EXP(('S Curve Equation'!$B$11-H97*'S Curve Equation'!$B$12)*'S Curve Equation'!$B$10))+'S Curve Equation'!$B$13)*'S Curve Equation'!$B$14</f>
        <v>0.15795325998114682</v>
      </c>
      <c r="I142" s="34">
        <f>(1/(1+EXP(('S Curve Equation'!$B$11-I97*'S Curve Equation'!$B$12)*'S Curve Equation'!$B$10))+'S Curve Equation'!$B$13)*'S Curve Equation'!$B$14</f>
        <v>0.15906620426205095</v>
      </c>
      <c r="J142" s="34">
        <f>(1/(1+EXP(('S Curve Equation'!$B$11-J97*'S Curve Equation'!$B$12)*'S Curve Equation'!$B$10))+'S Curve Equation'!$B$13)*'S Curve Equation'!$B$14</f>
        <v>0.16023393556659982</v>
      </c>
      <c r="K142" s="34">
        <f>(1/(1+EXP(('S Curve Equation'!$B$11-K97*'S Curve Equation'!$B$12)*'S Curve Equation'!$B$10))+'S Curve Equation'!$B$13)*'S Curve Equation'!$B$14</f>
        <v>0.16137627378741864</v>
      </c>
      <c r="L142" s="34">
        <f>(1/(1+EXP(('S Curve Equation'!$B$11-L97*'S Curve Equation'!$B$12)*'S Curve Equation'!$B$10))+'S Curve Equation'!$B$13)*'S Curve Equation'!$B$14</f>
        <v>0.16212091364315692</v>
      </c>
      <c r="M142" s="34">
        <f>(1/(1+EXP(('S Curve Equation'!$B$11-M97*'S Curve Equation'!$B$12)*'S Curve Equation'!$B$10))+'S Curve Equation'!$B$13)*'S Curve Equation'!$B$14</f>
        <v>0.16311548050556465</v>
      </c>
      <c r="N142" s="34">
        <f>(1/(1+EXP(('S Curve Equation'!$B$11-N97*'S Curve Equation'!$B$12)*'S Curve Equation'!$B$10))+'S Curve Equation'!$B$13)*'S Curve Equation'!$B$14</f>
        <v>0.16410539946328695</v>
      </c>
      <c r="O142" s="34">
        <f>(1/(1+EXP(('S Curve Equation'!$B$11-O97*'S Curve Equation'!$B$12)*'S Curve Equation'!$B$10))+'S Curve Equation'!$B$13)*'S Curve Equation'!$B$14</f>
        <v>0.16509068009592118</v>
      </c>
      <c r="P142" s="34">
        <f>(1/(1+EXP(('S Curve Equation'!$B$11-P97*'S Curve Equation'!$B$12)*'S Curve Equation'!$B$10))+'S Curve Equation'!$B$13)*'S Curve Equation'!$B$14</f>
        <v>0.16607133252321754</v>
      </c>
      <c r="Q142" s="34">
        <f>(1/(1+EXP(('S Curve Equation'!$B$11-Q97*'S Curve Equation'!$B$12)*'S Curve Equation'!$B$10))+'S Curve Equation'!$B$13)*'S Curve Equation'!$B$14</f>
        <v>0.16704736738414883</v>
      </c>
      <c r="R142" s="34">
        <f>(1/(1+EXP(('S Curve Equation'!$B$11-R97*'S Curve Equation'!$B$12)*'S Curve Equation'!$B$10))+'S Curve Equation'!$B$13)*'S Curve Equation'!$B$14</f>
        <v>0.16801879581657847</v>
      </c>
      <c r="S142" s="34">
        <f>(1/(1+EXP(('S Curve Equation'!$B$11-S97*'S Curve Equation'!$B$12)*'S Curve Equation'!$B$10))+'S Curve Equation'!$B$13)*'S Curve Equation'!$B$14</f>
        <v>0.16898562943752432</v>
      </c>
      <c r="T142" s="34">
        <f>(1/(1+EXP(('S Curve Equation'!$B$11-T97*'S Curve Equation'!$B$12)*'S Curve Equation'!$B$10))+'S Curve Equation'!$B$13)*'S Curve Equation'!$B$14</f>
        <v>0.1699478803239976</v>
      </c>
      <c r="U142" s="34">
        <f>(1/(1+EXP(('S Curve Equation'!$B$11-U97*'S Curve Equation'!$B$12)*'S Curve Equation'!$B$10))+'S Curve Equation'!$B$13)*'S Curve Equation'!$B$14</f>
        <v>0.17090556099440249</v>
      </c>
      <c r="V142" s="34">
        <f>(1/(1+EXP(('S Curve Equation'!$B$11-V97*'S Curve Equation'!$B$12)*'S Curve Equation'!$B$10))+'S Curve Equation'!$B$13)*'S Curve Equation'!$B$14</f>
        <v>0.17185868439048074</v>
      </c>
      <c r="W142" s="34">
        <f>(1/(1+EXP(('S Curve Equation'!$B$11-W97*'S Curve Equation'!$B$12)*'S Curve Equation'!$B$10))+'S Curve Equation'!$B$13)*'S Curve Equation'!$B$14</f>
        <v>0.1728072638597962</v>
      </c>
      <c r="X142" s="34">
        <f>(1/(1+EXP(('S Curve Equation'!$B$11-X97*'S Curve Equation'!$B$12)*'S Curve Equation'!$B$10))+'S Curve Equation'!$B$13)*'S Curve Equation'!$B$14</f>
        <v>0.17375131313872527</v>
      </c>
      <c r="Y142" s="34">
        <f>(1/(1+EXP(('S Curve Equation'!$B$11-Y97*'S Curve Equation'!$B$12)*'S Curve Equation'!$B$10))+'S Curve Equation'!$B$13)*'S Curve Equation'!$B$14</f>
        <v>0.17469084633596557</v>
      </c>
      <c r="Z142" s="34">
        <f>(1/(1+EXP(('S Curve Equation'!$B$11-Z97*'S Curve Equation'!$B$12)*'S Curve Equation'!$B$10))+'S Curve Equation'!$B$13)*'S Curve Equation'!$B$14</f>
        <v>0.17562587791652778</v>
      </c>
      <c r="AA142" s="34">
        <f>(1/(1+EXP(('S Curve Equation'!$B$11-AA97*'S Curve Equation'!$B$12)*'S Curve Equation'!$B$10))+'S Curve Equation'!$B$13)*'S Curve Equation'!$B$14</f>
        <v>0.17655642268620758</v>
      </c>
      <c r="AB142" s="34">
        <f>(1/(1+EXP(('S Curve Equation'!$B$11-AB97*'S Curve Equation'!$B$12)*'S Curve Equation'!$B$10))+'S Curve Equation'!$B$13)*'S Curve Equation'!$B$14</f>
        <v>0.17748249577653022</v>
      </c>
      <c r="AC142" s="34">
        <f>(1/(1+EXP(('S Curve Equation'!$B$11-AC97*'S Curve Equation'!$B$12)*'S Curve Equation'!$B$10))+'S Curve Equation'!$B$13)*'S Curve Equation'!$B$14</f>
        <v>0.17840411263013611</v>
      </c>
      <c r="AD142" s="34">
        <f>(1/(1+EXP(('S Curve Equation'!$B$11-AD97*'S Curve Equation'!$B$12)*'S Curve Equation'!$B$10))+'S Curve Equation'!$B$13)*'S Curve Equation'!$B$14</f>
        <v>0.17932128898662356</v>
      </c>
      <c r="AE142" s="34">
        <f>(1/(1+EXP(('S Curve Equation'!$B$11-AE97*'S Curve Equation'!$B$12)*'S Curve Equation'!$B$10))+'S Curve Equation'!$B$13)*'S Curve Equation'!$B$14</f>
        <v>0.1802340408688056</v>
      </c>
      <c r="AF142" s="34">
        <f>(1/(1+EXP(('S Curve Equation'!$B$11-AF97*'S Curve Equation'!$B$12)*'S Curve Equation'!$B$10))+'S Curve Equation'!$B$13)*'S Curve Equation'!$B$14</f>
        <v>0.18114238456939594</v>
      </c>
    </row>
    <row r="143" spans="1:32" x14ac:dyDescent="0.2">
      <c r="A143" s="12" t="s">
        <v>30</v>
      </c>
      <c r="B143" s="34">
        <f>(1/(1+EXP(('S Curve Equation'!$B$11-B98*'S Curve Equation'!$B$12)*'S Curve Equation'!$B$10))+'S Curve Equation'!$B$13)*'S Curve Equation'!$B$14</f>
        <v>0.3968058252427184</v>
      </c>
      <c r="C143" s="34">
        <f>(1/(1+EXP(('S Curve Equation'!$B$11-C98*'S Curve Equation'!$B$12)*'S Curve Equation'!$B$10))+'S Curve Equation'!$B$13)*'S Curve Equation'!$B$14</f>
        <v>0.398159642631841</v>
      </c>
      <c r="D143" s="34">
        <f>(1/(1+EXP(('S Curve Equation'!$B$11-D98*'S Curve Equation'!$B$12)*'S Curve Equation'!$B$10))+'S Curve Equation'!$B$13)*'S Curve Equation'!$B$14</f>
        <v>0.39957715681756156</v>
      </c>
      <c r="E143" s="34">
        <f>(1/(1+EXP(('S Curve Equation'!$B$11-E98*'S Curve Equation'!$B$12)*'S Curve Equation'!$B$10))+'S Curve Equation'!$B$13)*'S Curve Equation'!$B$14</f>
        <v>0.40096084287001199</v>
      </c>
      <c r="F143" s="34">
        <f>(1/(1+EXP(('S Curve Equation'!$B$11-F98*'S Curve Equation'!$B$12)*'S Curve Equation'!$B$10))+'S Curve Equation'!$B$13)*'S Curve Equation'!$B$14</f>
        <v>0.40232109571764835</v>
      </c>
      <c r="G143" s="34">
        <f>(1/(1+EXP(('S Curve Equation'!$B$11-G98*'S Curve Equation'!$B$12)*'S Curve Equation'!$B$10))+'S Curve Equation'!$B$13)*'S Curve Equation'!$B$14</f>
        <v>0.40372754119985038</v>
      </c>
      <c r="H143" s="34">
        <f>(1/(1+EXP(('S Curve Equation'!$B$11-H98*'S Curve Equation'!$B$12)*'S Curve Equation'!$B$10))+'S Curve Equation'!$B$13)*'S Curve Equation'!$B$14</f>
        <v>0.40519153986981404</v>
      </c>
      <c r="I143" s="34">
        <f>(1/(1+EXP(('S Curve Equation'!$B$11-I98*'S Curve Equation'!$B$12)*'S Curve Equation'!$B$10))+'S Curve Equation'!$B$13)*'S Curve Equation'!$B$14</f>
        <v>0.4067387339845624</v>
      </c>
      <c r="J143" s="34">
        <f>(1/(1+EXP(('S Curve Equation'!$B$11-J98*'S Curve Equation'!$B$12)*'S Curve Equation'!$B$10))+'S Curve Equation'!$B$13)*'S Curve Equation'!$B$14</f>
        <v>0.40835530496543582</v>
      </c>
      <c r="K143" s="34">
        <f>(1/(1+EXP(('S Curve Equation'!$B$11-K98*'S Curve Equation'!$B$12)*'S Curve Equation'!$B$10))+'S Curve Equation'!$B$13)*'S Curve Equation'!$B$14</f>
        <v>0.40993005831753809</v>
      </c>
      <c r="L143" s="34">
        <f>(1/(1+EXP(('S Curve Equation'!$B$11-L98*'S Curve Equation'!$B$12)*'S Curve Equation'!$B$10))+'S Curve Equation'!$B$13)*'S Curve Equation'!$B$14</f>
        <v>0.41095305052279668</v>
      </c>
      <c r="M143" s="34">
        <f>(1/(1+EXP(('S Curve Equation'!$B$11-M98*'S Curve Equation'!$B$12)*'S Curve Equation'!$B$10))+'S Curve Equation'!$B$13)*'S Curve Equation'!$B$14</f>
        <v>0.41231509390086524</v>
      </c>
      <c r="N143" s="34">
        <f>(1/(1+EXP(('S Curve Equation'!$B$11-N98*'S Curve Equation'!$B$12)*'S Curve Equation'!$B$10))+'S Curve Equation'!$B$13)*'S Curve Equation'!$B$14</f>
        <v>0.41366592266603242</v>
      </c>
      <c r="O143" s="34">
        <f>(1/(1+EXP(('S Curve Equation'!$B$11-O98*'S Curve Equation'!$B$12)*'S Curve Equation'!$B$10))+'S Curve Equation'!$B$13)*'S Curve Equation'!$B$14</f>
        <v>0.4150056549969941</v>
      </c>
      <c r="P143" s="34">
        <f>(1/(1+EXP(('S Curve Equation'!$B$11-P98*'S Curve Equation'!$B$12)*'S Curve Equation'!$B$10))+'S Curve Equation'!$B$13)*'S Curve Equation'!$B$14</f>
        <v>0.41633440782070097</v>
      </c>
      <c r="Q143" s="34">
        <f>(1/(1+EXP(('S Curve Equation'!$B$11-Q98*'S Curve Equation'!$B$12)*'S Curve Equation'!$B$10))+'S Curve Equation'!$B$13)*'S Curve Equation'!$B$14</f>
        <v>0.41765229681713867</v>
      </c>
      <c r="R143" s="34">
        <f>(1/(1+EXP(('S Curve Equation'!$B$11-R98*'S Curve Equation'!$B$12)*'S Curve Equation'!$B$10))+'S Curve Equation'!$B$13)*'S Curve Equation'!$B$14</f>
        <v>0.41895943642461198</v>
      </c>
      <c r="S143" s="34">
        <f>(1/(1+EXP(('S Curve Equation'!$B$11-S98*'S Curve Equation'!$B$12)*'S Curve Equation'!$B$10))+'S Curve Equation'!$B$13)*'S Curve Equation'!$B$14</f>
        <v>0.42025593984551651</v>
      </c>
      <c r="T143" s="34">
        <f>(1/(1+EXP(('S Curve Equation'!$B$11-T98*'S Curve Equation'!$B$12)*'S Curve Equation'!$B$10))+'S Curve Equation'!$B$13)*'S Curve Equation'!$B$14</f>
        <v>0.42154191905255706</v>
      </c>
      <c r="U143" s="34">
        <f>(1/(1+EXP(('S Curve Equation'!$B$11-U98*'S Curve Equation'!$B$12)*'S Curve Equation'!$B$10))+'S Curve Equation'!$B$13)*'S Curve Equation'!$B$14</f>
        <v>0.42281748479538506</v>
      </c>
      <c r="V143" s="34">
        <f>(1/(1+EXP(('S Curve Equation'!$B$11-V98*'S Curve Equation'!$B$12)*'S Curve Equation'!$B$10))+'S Curve Equation'!$B$13)*'S Curve Equation'!$B$14</f>
        <v>0.42408274660762146</v>
      </c>
      <c r="W143" s="34">
        <f>(1/(1+EXP(('S Curve Equation'!$B$11-W98*'S Curve Equation'!$B$12)*'S Curve Equation'!$B$10))+'S Curve Equation'!$B$13)*'S Curve Equation'!$B$14</f>
        <v>0.4253378128142507</v>
      </c>
      <c r="X143" s="34">
        <f>(1/(1+EXP(('S Curve Equation'!$B$11-X98*'S Curve Equation'!$B$12)*'S Curve Equation'!$B$10))+'S Curve Equation'!$B$13)*'S Curve Equation'!$B$14</f>
        <v>0.42658279053933329</v>
      </c>
      <c r="Y143" s="34">
        <f>(1/(1+EXP(('S Curve Equation'!$B$11-Y98*'S Curve Equation'!$B$12)*'S Curve Equation'!$B$10))+'S Curve Equation'!$B$13)*'S Curve Equation'!$B$14</f>
        <v>0.42781778571404488</v>
      </c>
      <c r="Z143" s="34">
        <f>(1/(1+EXP(('S Curve Equation'!$B$11-Z98*'S Curve Equation'!$B$12)*'S Curve Equation'!$B$10))+'S Curve Equation'!$B$13)*'S Curve Equation'!$B$14</f>
        <v>0.42904290308499071</v>
      </c>
      <c r="AA143" s="34">
        <f>(1/(1+EXP(('S Curve Equation'!$B$11-AA98*'S Curve Equation'!$B$12)*'S Curve Equation'!$B$10))+'S Curve Equation'!$B$13)*'S Curve Equation'!$B$14</f>
        <v>0.43025824622278486</v>
      </c>
      <c r="AB143" s="34">
        <f>(1/(1+EXP(('S Curve Equation'!$B$11-AB98*'S Curve Equation'!$B$12)*'S Curve Equation'!$B$10))+'S Curve Equation'!$B$13)*'S Curve Equation'!$B$14</f>
        <v>0.43146391753088092</v>
      </c>
      <c r="AC143" s="34">
        <f>(1/(1+EXP(('S Curve Equation'!$B$11-AC98*'S Curve Equation'!$B$12)*'S Curve Equation'!$B$10))+'S Curve Equation'!$B$13)*'S Curve Equation'!$B$14</f>
        <v>0.43266001825460715</v>
      </c>
      <c r="AD143" s="34">
        <f>(1/(1+EXP(('S Curve Equation'!$B$11-AD98*'S Curve Equation'!$B$12)*'S Curve Equation'!$B$10))+'S Curve Equation'!$B$13)*'S Curve Equation'!$B$14</f>
        <v>0.4338466484904257</v>
      </c>
      <c r="AE143" s="34">
        <f>(1/(1+EXP(('S Curve Equation'!$B$11-AE98*'S Curve Equation'!$B$12)*'S Curve Equation'!$B$10))+'S Curve Equation'!$B$13)*'S Curve Equation'!$B$14</f>
        <v>0.43502390719535505</v>
      </c>
      <c r="AF143" s="34">
        <f>(1/(1+EXP(('S Curve Equation'!$B$11-AF98*'S Curve Equation'!$B$12)*'S Curve Equation'!$B$10))+'S Curve Equation'!$B$13)*'S Curve Equation'!$B$14</f>
        <v>0.43619189219657445</v>
      </c>
    </row>
    <row r="144" spans="1:32" x14ac:dyDescent="0.2">
      <c r="A144" s="12" t="s">
        <v>31</v>
      </c>
      <c r="B144" s="34">
        <f>(1/(1+EXP(('S Curve Equation'!$B$11-B99*'S Curve Equation'!$B$12)*'S Curve Equation'!$B$10))+'S Curve Equation'!$B$13)*'S Curve Equation'!$B$14</f>
        <v>0.52200000000000013</v>
      </c>
      <c r="C144" s="34">
        <f>(1/(1+EXP(('S Curve Equation'!$B$11-C99*'S Curve Equation'!$B$12)*'S Curve Equation'!$B$10))+'S Curve Equation'!$B$13)*'S Curve Equation'!$B$14</f>
        <v>0.52326570174868026</v>
      </c>
      <c r="D144" s="34">
        <f>(1/(1+EXP(('S Curve Equation'!$B$11-D99*'S Curve Equation'!$B$12)*'S Curve Equation'!$B$10))+'S Curve Equation'!$B$13)*'S Curve Equation'!$B$14</f>
        <v>0.52458915945915008</v>
      </c>
      <c r="E144" s="34">
        <f>(1/(1+EXP(('S Curve Equation'!$B$11-E99*'S Curve Equation'!$B$12)*'S Curve Equation'!$B$10))+'S Curve Equation'!$B$13)*'S Curve Equation'!$B$14</f>
        <v>0.52587927014321756</v>
      </c>
      <c r="F144" s="34">
        <f>(1/(1+EXP(('S Curve Equation'!$B$11-F99*'S Curve Equation'!$B$12)*'S Curve Equation'!$B$10))+'S Curve Equation'!$B$13)*'S Curve Equation'!$B$14</f>
        <v>0.52714584142217602</v>
      </c>
      <c r="G144" s="34">
        <f>(1/(1+EXP(('S Curve Equation'!$B$11-G99*'S Curve Equation'!$B$12)*'S Curve Equation'!$B$10))+'S Curve Equation'!$B$13)*'S Curve Equation'!$B$14</f>
        <v>0.52845366866940191</v>
      </c>
      <c r="H144" s="34">
        <f>(1/(1+EXP(('S Curve Equation'!$B$11-H99*'S Curve Equation'!$B$12)*'S Curve Equation'!$B$10))+'S Curve Equation'!$B$13)*'S Curve Equation'!$B$14</f>
        <v>0.52981312607376962</v>
      </c>
      <c r="I144" s="34">
        <f>(1/(1+EXP(('S Curve Equation'!$B$11-I99*'S Curve Equation'!$B$12)*'S Curve Equation'!$B$10))+'S Curve Equation'!$B$13)*'S Curve Equation'!$B$14</f>
        <v>0.53124775502492383</v>
      </c>
      <c r="J144" s="34">
        <f>(1/(1+EXP(('S Curve Equation'!$B$11-J99*'S Curve Equation'!$B$12)*'S Curve Equation'!$B$10))+'S Curve Equation'!$B$13)*'S Curve Equation'!$B$14</f>
        <v>0.53274443743570454</v>
      </c>
      <c r="K144" s="34">
        <f>(1/(1+EXP(('S Curve Equation'!$B$11-K99*'S Curve Equation'!$B$12)*'S Curve Equation'!$B$10))+'S Curve Equation'!$B$13)*'S Curve Equation'!$B$14</f>
        <v>0.53420017796292096</v>
      </c>
      <c r="L144" s="34">
        <f>(1/(1+EXP(('S Curve Equation'!$B$11-L99*'S Curve Equation'!$B$12)*'S Curve Equation'!$B$10))+'S Curve Equation'!$B$13)*'S Curve Equation'!$B$14</f>
        <v>0.53514468519988101</v>
      </c>
      <c r="M144" s="34">
        <f>(1/(1+EXP(('S Curve Equation'!$B$11-M99*'S Curve Equation'!$B$12)*'S Curve Equation'!$B$10))+'S Curve Equation'!$B$13)*'S Curve Equation'!$B$14</f>
        <v>0.53640080465489959</v>
      </c>
      <c r="N144" s="34">
        <f>(1/(1+EXP(('S Curve Equation'!$B$11-N99*'S Curve Equation'!$B$12)*'S Curve Equation'!$B$10))+'S Curve Equation'!$B$13)*'S Curve Equation'!$B$14</f>
        <v>0.53764497841916825</v>
      </c>
      <c r="O144" s="34">
        <f>(1/(1+EXP(('S Curve Equation'!$B$11-O99*'S Curve Equation'!$B$12)*'S Curve Equation'!$B$10))+'S Curve Equation'!$B$13)*'S Curve Equation'!$B$14</f>
        <v>0.53887736140809173</v>
      </c>
      <c r="P144" s="34">
        <f>(1/(1+EXP(('S Curve Equation'!$B$11-P99*'S Curve Equation'!$B$12)*'S Curve Equation'!$B$10))+'S Curve Equation'!$B$13)*'S Curve Equation'!$B$14</f>
        <v>0.54009810615850562</v>
      </c>
      <c r="Q144" s="34">
        <f>(1/(1+EXP(('S Curve Equation'!$B$11-Q99*'S Curve Equation'!$B$12)*'S Curve Equation'!$B$10))+'S Curve Equation'!$B$13)*'S Curve Equation'!$B$14</f>
        <v>0.54130736286653991</v>
      </c>
      <c r="R144" s="34">
        <f>(1/(1+EXP(('S Curve Equation'!$B$11-R99*'S Curve Equation'!$B$12)*'S Curve Equation'!$B$10))+'S Curve Equation'!$B$13)*'S Curve Equation'!$B$14</f>
        <v>0.54250527942502069</v>
      </c>
      <c r="S144" s="34">
        <f>(1/(1+EXP(('S Curve Equation'!$B$11-S99*'S Curve Equation'!$B$12)*'S Curve Equation'!$B$10))+'S Curve Equation'!$B$13)*'S Curve Equation'!$B$14</f>
        <v>0.54369200146041197</v>
      </c>
      <c r="T144" s="34">
        <f>(1/(1+EXP(('S Curve Equation'!$B$11-T99*'S Curve Equation'!$B$12)*'S Curve Equation'!$B$10))+'S Curve Equation'!$B$13)*'S Curve Equation'!$B$14</f>
        <v>0.54486767236929534</v>
      </c>
      <c r="U144" s="34">
        <f>(1/(1+EXP(('S Curve Equation'!$B$11-U99*'S Curve Equation'!$B$12)*'S Curve Equation'!$B$10))+'S Curve Equation'!$B$13)*'S Curve Equation'!$B$14</f>
        <v>0.54603243335437368</v>
      </c>
      <c r="V144" s="34">
        <f>(1/(1+EXP(('S Curve Equation'!$B$11-V99*'S Curve Equation'!$B$12)*'S Curve Equation'!$B$10))+'S Curve Equation'!$B$13)*'S Curve Equation'!$B$14</f>
        <v>0.54718642345999891</v>
      </c>
      <c r="W144" s="34">
        <f>(1/(1+EXP(('S Curve Equation'!$B$11-W99*'S Curve Equation'!$B$12)*'S Curve Equation'!$B$10))+'S Curve Equation'!$B$13)*'S Curve Equation'!$B$14</f>
        <v>0.54832977960723484</v>
      </c>
      <c r="X144" s="34">
        <f>(1/(1+EXP(('S Curve Equation'!$B$11-X99*'S Curve Equation'!$B$12)*'S Curve Equation'!$B$10))+'S Curve Equation'!$B$13)*'S Curve Equation'!$B$14</f>
        <v>0.54946263662841777</v>
      </c>
      <c r="Y144" s="34">
        <f>(1/(1+EXP(('S Curve Equation'!$B$11-Y99*'S Curve Equation'!$B$12)*'S Curve Equation'!$B$10))+'S Curve Equation'!$B$13)*'S Curve Equation'!$B$14</f>
        <v>0.55058512730125908</v>
      </c>
      <c r="Z144" s="34">
        <f>(1/(1+EXP(('S Curve Equation'!$B$11-Z99*'S Curve Equation'!$B$12)*'S Curve Equation'!$B$10))+'S Curve Equation'!$B$13)*'S Curve Equation'!$B$14</f>
        <v>0.55169738238245025</v>
      </c>
      <c r="AA144" s="34">
        <f>(1/(1+EXP(('S Curve Equation'!$B$11-AA99*'S Curve Equation'!$B$12)*'S Curve Equation'!$B$10))+'S Curve Equation'!$B$13)*'S Curve Equation'!$B$14</f>
        <v>0.55279953064079013</v>
      </c>
      <c r="AB144" s="34">
        <f>(1/(1+EXP(('S Curve Equation'!$B$11-AB99*'S Curve Equation'!$B$12)*'S Curve Equation'!$B$10))+'S Curve Equation'!$B$13)*'S Curve Equation'!$B$14</f>
        <v>0.55389169888983725</v>
      </c>
      <c r="AC144" s="34">
        <f>(1/(1+EXP(('S Curve Equation'!$B$11-AC99*'S Curve Equation'!$B$12)*'S Curve Equation'!$B$10))+'S Curve Equation'!$B$13)*'S Curve Equation'!$B$14</f>
        <v>0.55497401202006624</v>
      </c>
      <c r="AD144" s="34">
        <f>(1/(1+EXP(('S Curve Equation'!$B$11-AD99*'S Curve Equation'!$B$12)*'S Curve Equation'!$B$10))+'S Curve Equation'!$B$13)*'S Curve Equation'!$B$14</f>
        <v>0.55604659303056359</v>
      </c>
      <c r="AE144" s="34">
        <f>(1/(1+EXP(('S Curve Equation'!$B$11-AE99*'S Curve Equation'!$B$12)*'S Curve Equation'!$B$10))+'S Curve Equation'!$B$13)*'S Curve Equation'!$B$14</f>
        <v>0.55710956306022708</v>
      </c>
      <c r="AF144" s="34">
        <f>(1/(1+EXP(('S Curve Equation'!$B$11-AF99*'S Curve Equation'!$B$12)*'S Curve Equation'!$B$10))+'S Curve Equation'!$B$13)*'S Curve Equation'!$B$14</f>
        <v>0.55816304141850281</v>
      </c>
    </row>
    <row r="145" spans="1:32" x14ac:dyDescent="0.2">
      <c r="A145" s="12" t="s">
        <v>32</v>
      </c>
      <c r="B145" s="34">
        <f>(1/(1+EXP(('S Curve Equation'!$B$11-B100*'S Curve Equation'!$B$12)*'S Curve Equation'!$B$10))+'S Curve Equation'!$B$13)*'S Curve Equation'!$B$14</f>
        <v>0.16600000000000004</v>
      </c>
      <c r="C145" s="34">
        <f>(1/(1+EXP(('S Curve Equation'!$B$11-C100*'S Curve Equation'!$B$12)*'S Curve Equation'!$B$10))+'S Curve Equation'!$B$13)*'S Curve Equation'!$B$14</f>
        <v>0.16700055188231847</v>
      </c>
      <c r="D145" s="34">
        <f>(1/(1+EXP(('S Curve Equation'!$B$11-D100*'S Curve Equation'!$B$12)*'S Curve Equation'!$B$10))+'S Curve Equation'!$B$13)*'S Curve Equation'!$B$14</f>
        <v>0.16805176410109413</v>
      </c>
      <c r="E145" s="34">
        <f>(1/(1+EXP(('S Curve Equation'!$B$11-E100*'S Curve Equation'!$B$12)*'S Curve Equation'!$B$10))+'S Curve Equation'!$B$13)*'S Curve Equation'!$B$14</f>
        <v>0.16908143600553679</v>
      </c>
      <c r="F145" s="34">
        <f>(1/(1+EXP(('S Curve Equation'!$B$11-F100*'S Curve Equation'!$B$12)*'S Curve Equation'!$B$10))+'S Curve Equation'!$B$13)*'S Curve Equation'!$B$14</f>
        <v>0.17009709413712026</v>
      </c>
      <c r="G145" s="34">
        <f>(1/(1+EXP(('S Curve Equation'!$B$11-G100*'S Curve Equation'!$B$12)*'S Curve Equation'!$B$10))+'S Curve Equation'!$B$13)*'S Curve Equation'!$B$14</f>
        <v>0.17115082213044358</v>
      </c>
      <c r="H145" s="34">
        <f>(1/(1+EXP(('S Curve Equation'!$B$11-H100*'S Curve Equation'!$B$12)*'S Curve Equation'!$B$10))+'S Curve Equation'!$B$13)*'S Curve Equation'!$B$14</f>
        <v>0.17225154573555249</v>
      </c>
      <c r="I145" s="34">
        <f>(1/(1+EXP(('S Curve Equation'!$B$11-I100*'S Curve Equation'!$B$12)*'S Curve Equation'!$B$10))+'S Curve Equation'!$B$13)*'S Curve Equation'!$B$14</f>
        <v>0.17341913009035226</v>
      </c>
      <c r="J145" s="34">
        <f>(1/(1+EXP(('S Curve Equation'!$B$11-J100*'S Curve Equation'!$B$12)*'S Curve Equation'!$B$10))+'S Curve Equation'!$B$13)*'S Curve Equation'!$B$14</f>
        <v>0.17464381425164824</v>
      </c>
      <c r="K145" s="34">
        <f>(1/(1+EXP(('S Curve Equation'!$B$11-K100*'S Curve Equation'!$B$12)*'S Curve Equation'!$B$10))+'S Curve Equation'!$B$13)*'S Curve Equation'!$B$14</f>
        <v>0.17584149471782362</v>
      </c>
      <c r="L145" s="34">
        <f>(1/(1+EXP(('S Curve Equation'!$B$11-L100*'S Curve Equation'!$B$12)*'S Curve Equation'!$B$10))+'S Curve Equation'!$B$13)*'S Curve Equation'!$B$14</f>
        <v>0.17662201225466406</v>
      </c>
      <c r="M145" s="34">
        <f>(1/(1+EXP(('S Curve Equation'!$B$11-M100*'S Curve Equation'!$B$12)*'S Curve Equation'!$B$10))+'S Curve Equation'!$B$13)*'S Curve Equation'!$B$14</f>
        <v>0.17766425624596643</v>
      </c>
      <c r="N145" s="34">
        <f>(1/(1+EXP(('S Curve Equation'!$B$11-N100*'S Curve Equation'!$B$12)*'S Curve Equation'!$B$10))+'S Curve Equation'!$B$13)*'S Curve Equation'!$B$14</f>
        <v>0.17870135510341692</v>
      </c>
      <c r="O145" s="34">
        <f>(1/(1+EXP(('S Curve Equation'!$B$11-O100*'S Curve Equation'!$B$12)*'S Curve Equation'!$B$10))+'S Curve Equation'!$B$13)*'S Curve Equation'!$B$14</f>
        <v>0.17973332358637964</v>
      </c>
      <c r="P145" s="34">
        <f>(1/(1+EXP(('S Curve Equation'!$B$11-P100*'S Curve Equation'!$B$12)*'S Curve Equation'!$B$10))+'S Curve Equation'!$B$13)*'S Curve Equation'!$B$14</f>
        <v>0.18076017695915642</v>
      </c>
      <c r="Q145" s="34">
        <f>(1/(1+EXP(('S Curve Equation'!$B$11-Q100*'S Curve Equation'!$B$12)*'S Curve Equation'!$B$10))+'S Curve Equation'!$B$13)*'S Curve Equation'!$B$14</f>
        <v>0.18178193096931489</v>
      </c>
      <c r="R145" s="34">
        <f>(1/(1+EXP(('S Curve Equation'!$B$11-R100*'S Curve Equation'!$B$12)*'S Curve Equation'!$B$10))+'S Curve Equation'!$B$13)*'S Curve Equation'!$B$14</f>
        <v>0.18279860182667076</v>
      </c>
      <c r="S145" s="34">
        <f>(1/(1+EXP(('S Curve Equation'!$B$11-S100*'S Curve Equation'!$B$12)*'S Curve Equation'!$B$10))+'S Curve Equation'!$B$13)*'S Curve Equation'!$B$14</f>
        <v>0.18381020618291735</v>
      </c>
      <c r="T145" s="34">
        <f>(1/(1+EXP(('S Curve Equation'!$B$11-T100*'S Curve Equation'!$B$12)*'S Curve Equation'!$B$10))+'S Curve Equation'!$B$13)*'S Curve Equation'!$B$14</f>
        <v>0.18481676111188272</v>
      </c>
      <c r="U145" s="34">
        <f>(1/(1+EXP(('S Curve Equation'!$B$11-U100*'S Curve Equation'!$B$12)*'S Curve Equation'!$B$10))+'S Curve Equation'!$B$13)*'S Curve Equation'!$B$14</f>
        <v>0.18581828409039408</v>
      </c>
      <c r="V145" s="34">
        <f>(1/(1+EXP(('S Curve Equation'!$B$11-V100*'S Curve Equation'!$B$12)*'S Curve Equation'!$B$10))+'S Curve Equation'!$B$13)*'S Curve Equation'!$B$14</f>
        <v>0.18681479297973483</v>
      </c>
      <c r="W145" s="34">
        <f>(1/(1+EXP(('S Curve Equation'!$B$11-W100*'S Curve Equation'!$B$12)*'S Curve Equation'!$B$10))+'S Curve Equation'!$B$13)*'S Curve Equation'!$B$14</f>
        <v>0.18780630600768503</v>
      </c>
      <c r="X145" s="34">
        <f>(1/(1+EXP(('S Curve Equation'!$B$11-X100*'S Curve Equation'!$B$12)*'S Curve Equation'!$B$10))+'S Curve Equation'!$B$13)*'S Curve Equation'!$B$14</f>
        <v>0.18879284175111008</v>
      </c>
      <c r="Y145" s="34">
        <f>(1/(1+EXP(('S Curve Equation'!$B$11-Y100*'S Curve Equation'!$B$12)*'S Curve Equation'!$B$10))+'S Curve Equation'!$B$13)*'S Curve Equation'!$B$14</f>
        <v>0.1897744191191085</v>
      </c>
      <c r="Z145" s="34">
        <f>(1/(1+EXP(('S Curve Equation'!$B$11-Z100*'S Curve Equation'!$B$12)*'S Curve Equation'!$B$10))+'S Curve Equation'!$B$13)*'S Curve Equation'!$B$14</f>
        <v>0.19075105733668124</v>
      </c>
      <c r="AA145" s="34">
        <f>(1/(1+EXP(('S Curve Equation'!$B$11-AA100*'S Curve Equation'!$B$12)*'S Curve Equation'!$B$10))+'S Curve Equation'!$B$13)*'S Curve Equation'!$B$14</f>
        <v>0.19172277592891687</v>
      </c>
      <c r="AB145" s="34">
        <f>(1/(1+EXP(('S Curve Equation'!$B$11-AB100*'S Curve Equation'!$B$12)*'S Curve Equation'!$B$10))+'S Curve Equation'!$B$13)*'S Curve Equation'!$B$14</f>
        <v>0.192689594705687</v>
      </c>
      <c r="AC145" s="34">
        <f>(1/(1+EXP(('S Curve Equation'!$B$11-AC100*'S Curve Equation'!$B$12)*'S Curve Equation'!$B$10))+'S Curve Equation'!$B$13)*'S Curve Equation'!$B$14</f>
        <v>0.19365153374681318</v>
      </c>
      <c r="AD145" s="34">
        <f>(1/(1+EXP(('S Curve Equation'!$B$11-AD100*'S Curve Equation'!$B$12)*'S Curve Equation'!$B$10))+'S Curve Equation'!$B$13)*'S Curve Equation'!$B$14</f>
        <v>0.19460861338772517</v>
      </c>
      <c r="AE145" s="34">
        <f>(1/(1+EXP(('S Curve Equation'!$B$11-AE100*'S Curve Equation'!$B$12)*'S Curve Equation'!$B$10))+'S Curve Equation'!$B$13)*'S Curve Equation'!$B$14</f>
        <v>0.19556085420556329</v>
      </c>
      <c r="AF145" s="34">
        <f>(1/(1+EXP(('S Curve Equation'!$B$11-AF100*'S Curve Equation'!$B$12)*'S Curve Equation'!$B$10))+'S Curve Equation'!$B$13)*'S Curve Equation'!$B$14</f>
        <v>0.19650827700573739</v>
      </c>
    </row>
    <row r="146" spans="1:32" x14ac:dyDescent="0.2">
      <c r="A146" s="12" t="s">
        <v>33</v>
      </c>
      <c r="B146" s="34">
        <f>(1/(1+EXP(('S Curve Equation'!$B$11-B101*'S Curve Equation'!$B$12)*'S Curve Equation'!$B$10))+'S Curve Equation'!$B$13)*'S Curve Equation'!$B$14</f>
        <v>0.28100000000000003</v>
      </c>
      <c r="C146" s="34">
        <f>(1/(1+EXP(('S Curve Equation'!$B$11-C101*'S Curve Equation'!$B$12)*'S Curve Equation'!$B$10))+'S Curve Equation'!$B$13)*'S Curve Equation'!$B$14</f>
        <v>0.28227216974026953</v>
      </c>
      <c r="D146" s="34">
        <f>(1/(1+EXP(('S Curve Equation'!$B$11-D101*'S Curve Equation'!$B$12)*'S Curve Equation'!$B$10))+'S Curve Equation'!$B$13)*'S Curve Equation'!$B$14</f>
        <v>0.28360623111376249</v>
      </c>
      <c r="E146" s="34">
        <f>(1/(1+EXP(('S Curve Equation'!$B$11-E101*'S Curve Equation'!$B$12)*'S Curve Equation'!$B$10))+'S Curve Equation'!$B$13)*'S Curve Equation'!$B$14</f>
        <v>0.28491046512803936</v>
      </c>
      <c r="F146" s="34">
        <f>(1/(1+EXP(('S Curve Equation'!$B$11-F101*'S Curve Equation'!$B$12)*'S Curve Equation'!$B$10))+'S Curve Equation'!$B$13)*'S Curve Equation'!$B$14</f>
        <v>0.28619454635427927</v>
      </c>
      <c r="G146" s="34">
        <f>(1/(1+EXP(('S Curve Equation'!$B$11-G101*'S Curve Equation'!$B$12)*'S Curve Equation'!$B$10))+'S Curve Equation'!$B$13)*'S Curve Equation'!$B$14</f>
        <v>0.28752425073018495</v>
      </c>
      <c r="H146" s="34">
        <f>(1/(1+EXP(('S Curve Equation'!$B$11-H101*'S Curve Equation'!$B$12)*'S Curve Equation'!$B$10))+'S Curve Equation'!$B$13)*'S Curve Equation'!$B$14</f>
        <v>0.28891054651780779</v>
      </c>
      <c r="I146" s="34">
        <f>(1/(1+EXP(('S Curve Equation'!$B$11-I101*'S Curve Equation'!$B$12)*'S Curve Equation'!$B$10))+'S Curve Equation'!$B$13)*'S Curve Equation'!$B$14</f>
        <v>0.29037803738011686</v>
      </c>
      <c r="J146" s="34">
        <f>(1/(1+EXP(('S Curve Equation'!$B$11-J101*'S Curve Equation'!$B$12)*'S Curve Equation'!$B$10))+'S Curve Equation'!$B$13)*'S Curve Equation'!$B$14</f>
        <v>0.29191398269426638</v>
      </c>
      <c r="K146" s="34">
        <f>(1/(1+EXP(('S Curve Equation'!$B$11-K101*'S Curve Equation'!$B$12)*'S Curve Equation'!$B$10))+'S Curve Equation'!$B$13)*'S Curve Equation'!$B$14</f>
        <v>0.29341280148226723</v>
      </c>
      <c r="L146" s="34">
        <f>(1/(1+EXP(('S Curve Equation'!$B$11-L101*'S Curve Equation'!$B$12)*'S Curve Equation'!$B$10))+'S Curve Equation'!$B$13)*'S Curve Equation'!$B$14</f>
        <v>0.29438784280199409</v>
      </c>
      <c r="M146" s="34">
        <f>(1/(1+EXP(('S Curve Equation'!$B$11-M101*'S Curve Equation'!$B$12)*'S Curve Equation'!$B$10))+'S Curve Equation'!$B$13)*'S Curve Equation'!$B$14</f>
        <v>0.29568772710956193</v>
      </c>
      <c r="N146" s="34">
        <f>(1/(1+EXP(('S Curve Equation'!$B$11-N101*'S Curve Equation'!$B$12)*'S Curve Equation'!$B$10))+'S Curve Equation'!$B$13)*'S Curve Equation'!$B$14</f>
        <v>0.29697880856467057</v>
      </c>
      <c r="O146" s="34">
        <f>(1/(1+EXP(('S Curve Equation'!$B$11-O101*'S Curve Equation'!$B$12)*'S Curve Equation'!$B$10))+'S Curve Equation'!$B$13)*'S Curve Equation'!$B$14</f>
        <v>0.29826115325165298</v>
      </c>
      <c r="P146" s="34">
        <f>(1/(1+EXP(('S Curve Equation'!$B$11-P101*'S Curve Equation'!$B$12)*'S Curve Equation'!$B$10))+'S Curve Equation'!$B$13)*'S Curve Equation'!$B$14</f>
        <v>0.29953482709173318</v>
      </c>
      <c r="Q146" s="34">
        <f>(1/(1+EXP(('S Curve Equation'!$B$11-Q101*'S Curve Equation'!$B$12)*'S Curve Equation'!$B$10))+'S Curve Equation'!$B$13)*'S Curve Equation'!$B$14</f>
        <v>0.30079989582579897</v>
      </c>
      <c r="R146" s="34">
        <f>(1/(1+EXP(('S Curve Equation'!$B$11-R101*'S Curve Equation'!$B$12)*'S Curve Equation'!$B$10))+'S Curve Equation'!$B$13)*'S Curve Equation'!$B$14</f>
        <v>0.30205642499804725</v>
      </c>
      <c r="S146" s="34">
        <f>(1/(1+EXP(('S Curve Equation'!$B$11-S101*'S Curve Equation'!$B$12)*'S Curve Equation'!$B$10))+'S Curve Equation'!$B$13)*'S Curve Equation'!$B$14</f>
        <v>0.30330447994047915</v>
      </c>
      <c r="T146" s="34">
        <f>(1/(1+EXP(('S Curve Equation'!$B$11-T101*'S Curve Equation'!$B$12)*'S Curve Equation'!$B$10))+'S Curve Equation'!$B$13)*'S Curve Equation'!$B$14</f>
        <v>0.30454412575820977</v>
      </c>
      <c r="U146" s="34">
        <f>(1/(1+EXP(('S Curve Equation'!$B$11-U101*'S Curve Equation'!$B$12)*'S Curve Equation'!$B$10))+'S Curve Equation'!$B$13)*'S Curve Equation'!$B$14</f>
        <v>0.30577542731555796</v>
      </c>
      <c r="V146" s="34">
        <f>(1/(1+EXP(('S Curve Equation'!$B$11-V101*'S Curve Equation'!$B$12)*'S Curve Equation'!$B$10))+'S Curve Equation'!$B$13)*'S Curve Equation'!$B$14</f>
        <v>0.30699844922288472</v>
      </c>
      <c r="W146" s="34">
        <f>(1/(1+EXP(('S Curve Equation'!$B$11-W101*'S Curve Equation'!$B$12)*'S Curve Equation'!$B$10))+'S Curve Equation'!$B$13)*'S Curve Equation'!$B$14</f>
        <v>0.30821325582416187</v>
      </c>
      <c r="X146" s="34">
        <f>(1/(1+EXP(('S Curve Equation'!$B$11-X101*'S Curve Equation'!$B$12)*'S Curve Equation'!$B$10))+'S Curve Equation'!$B$13)*'S Curve Equation'!$B$14</f>
        <v>0.30941991118521778</v>
      </c>
      <c r="Y146" s="34">
        <f>(1/(1+EXP(('S Curve Equation'!$B$11-Y101*'S Curve Equation'!$B$12)*'S Curve Equation'!$B$10))+'S Curve Equation'!$B$13)*'S Curve Equation'!$B$14</f>
        <v>0.31061847908266393</v>
      </c>
      <c r="Z146" s="34">
        <f>(1/(1+EXP(('S Curve Equation'!$B$11-Z101*'S Curve Equation'!$B$12)*'S Curve Equation'!$B$10))+'S Curve Equation'!$B$13)*'S Curve Equation'!$B$14</f>
        <v>0.31180902299344992</v>
      </c>
      <c r="AA146" s="34">
        <f>(1/(1+EXP(('S Curve Equation'!$B$11-AA101*'S Curve Equation'!$B$12)*'S Curve Equation'!$B$10))+'S Curve Equation'!$B$13)*'S Curve Equation'!$B$14</f>
        <v>0.31299160608503002</v>
      </c>
      <c r="AB146" s="34">
        <f>(1/(1+EXP(('S Curve Equation'!$B$11-AB101*'S Curve Equation'!$B$12)*'S Curve Equation'!$B$10))+'S Curve Equation'!$B$13)*'S Curve Equation'!$B$14</f>
        <v>0.31416629120613049</v>
      </c>
      <c r="AC146" s="34">
        <f>(1/(1+EXP(('S Curve Equation'!$B$11-AC101*'S Curve Equation'!$B$12)*'S Curve Equation'!$B$10))+'S Curve Equation'!$B$13)*'S Curve Equation'!$B$14</f>
        <v>0.31533314087806019</v>
      </c>
      <c r="AD146" s="34">
        <f>(1/(1+EXP(('S Curve Equation'!$B$11-AD101*'S Curve Equation'!$B$12)*'S Curve Equation'!$B$10))+'S Curve Equation'!$B$13)*'S Curve Equation'!$B$14</f>
        <v>0.3164922172865855</v>
      </c>
      <c r="AE146" s="34">
        <f>(1/(1+EXP(('S Curve Equation'!$B$11-AE101*'S Curve Equation'!$B$12)*'S Curve Equation'!$B$10))+'S Curve Equation'!$B$13)*'S Curve Equation'!$B$14</f>
        <v>0.31764358227430345</v>
      </c>
      <c r="AF146" s="34">
        <f>(1/(1+EXP(('S Curve Equation'!$B$11-AF101*'S Curve Equation'!$B$12)*'S Curve Equation'!$B$10))+'S Curve Equation'!$B$13)*'S Curve Equation'!$B$14</f>
        <v>0.31878729733352557</v>
      </c>
    </row>
    <row r="147" spans="1:32" x14ac:dyDescent="0.2">
      <c r="A147" s="12" t="s">
        <v>34</v>
      </c>
      <c r="B147" s="34">
        <f>(1/(1+EXP(('S Curve Equation'!$B$11-B102*'S Curve Equation'!$B$12)*'S Curve Equation'!$B$10))+'S Curve Equation'!$B$13)*'S Curve Equation'!$B$14</f>
        <v>0.17800000000000002</v>
      </c>
      <c r="C147" s="34">
        <f>(1/(1+EXP(('S Curve Equation'!$B$11-C102*'S Curve Equation'!$B$12)*'S Curve Equation'!$B$10))+'S Curve Equation'!$B$13)*'S Curve Equation'!$B$14</f>
        <v>0.17903915172879969</v>
      </c>
      <c r="D147" s="34">
        <f>(1/(1+EXP(('S Curve Equation'!$B$11-D102*'S Curve Equation'!$B$12)*'S Curve Equation'!$B$10))+'S Curve Equation'!$B$13)*'S Curve Equation'!$B$14</f>
        <v>0.18013067611081315</v>
      </c>
      <c r="E147" s="34">
        <f>(1/(1+EXP(('S Curve Equation'!$B$11-E102*'S Curve Equation'!$B$12)*'S Curve Equation'!$B$10))+'S Curve Equation'!$B$13)*'S Curve Equation'!$B$14</f>
        <v>0.18119959442074735</v>
      </c>
      <c r="F147" s="34">
        <f>(1/(1+EXP(('S Curve Equation'!$B$11-F102*'S Curve Equation'!$B$12)*'S Curve Equation'!$B$10))+'S Curve Equation'!$B$13)*'S Curve Equation'!$B$14</f>
        <v>0.18225373313563681</v>
      </c>
      <c r="G147" s="34">
        <f>(1/(1+EXP(('S Curve Equation'!$B$11-G102*'S Curve Equation'!$B$12)*'S Curve Equation'!$B$10))+'S Curve Equation'!$B$13)*'S Curve Equation'!$B$14</f>
        <v>0.18334714165670674</v>
      </c>
      <c r="H147" s="34">
        <f>(1/(1+EXP(('S Curve Equation'!$B$11-H102*'S Curve Equation'!$B$12)*'S Curve Equation'!$B$10))+'S Curve Equation'!$B$13)*'S Curve Equation'!$B$14</f>
        <v>0.18448905272350646</v>
      </c>
      <c r="I147" s="34">
        <f>(1/(1+EXP(('S Curve Equation'!$B$11-I102*'S Curve Equation'!$B$12)*'S Curve Equation'!$B$10))+'S Curve Equation'!$B$13)*'S Curve Equation'!$B$14</f>
        <v>0.18570003386959946</v>
      </c>
      <c r="J147" s="34">
        <f>(1/(1+EXP(('S Curve Equation'!$B$11-J102*'S Curve Equation'!$B$12)*'S Curve Equation'!$B$10))+'S Curve Equation'!$B$13)*'S Curve Equation'!$B$14</f>
        <v>0.18696991467120749</v>
      </c>
      <c r="K147" s="34">
        <f>(1/(1+EXP(('S Curve Equation'!$B$11-K102*'S Curve Equation'!$B$12)*'S Curve Equation'!$B$10))+'S Curve Equation'!$B$13)*'S Curve Equation'!$B$14</f>
        <v>0.18821147706298588</v>
      </c>
      <c r="L147" s="34">
        <f>(1/(1+EXP(('S Curve Equation'!$B$11-L102*'S Curve Equation'!$B$12)*'S Curve Equation'!$B$10))+'S Curve Equation'!$B$13)*'S Curve Equation'!$B$14</f>
        <v>0.1890204232739823</v>
      </c>
      <c r="M147" s="34">
        <f>(1/(1+EXP(('S Curve Equation'!$B$11-M102*'S Curve Equation'!$B$12)*'S Curve Equation'!$B$10))+'S Curve Equation'!$B$13)*'S Curve Equation'!$B$14</f>
        <v>0.19010042171501093</v>
      </c>
      <c r="N147" s="34">
        <f>(1/(1+EXP(('S Curve Equation'!$B$11-N102*'S Curve Equation'!$B$12)*'S Curve Equation'!$B$10))+'S Curve Equation'!$B$13)*'S Curve Equation'!$B$14</f>
        <v>0.19117485427661465</v>
      </c>
      <c r="O147" s="34">
        <f>(1/(1+EXP(('S Curve Equation'!$B$11-O102*'S Curve Equation'!$B$12)*'S Curve Equation'!$B$10))+'S Curve Equation'!$B$13)*'S Curve Equation'!$B$14</f>
        <v>0.19224374042946868</v>
      </c>
      <c r="P147" s="34">
        <f>(1/(1+EXP(('S Curve Equation'!$B$11-P102*'S Curve Equation'!$B$12)*'S Curve Equation'!$B$10))+'S Curve Equation'!$B$13)*'S Curve Equation'!$B$14</f>
        <v>0.19330710010998056</v>
      </c>
      <c r="Q147" s="34">
        <f>(1/(1+EXP(('S Curve Equation'!$B$11-Q102*'S Curve Equation'!$B$12)*'S Curve Equation'!$B$10))+'S Curve Equation'!$B$13)*'S Curve Equation'!$B$14</f>
        <v>0.19436495369819368</v>
      </c>
      <c r="R147" s="34">
        <f>(1/(1+EXP(('S Curve Equation'!$B$11-R102*'S Curve Equation'!$B$12)*'S Curve Equation'!$B$10))+'S Curve Equation'!$B$13)*'S Curve Equation'!$B$14</f>
        <v>0.19541732199638909</v>
      </c>
      <c r="S147" s="34">
        <f>(1/(1+EXP(('S Curve Equation'!$B$11-S102*'S Curve Equation'!$B$12)*'S Curve Equation'!$B$10))+'S Curve Equation'!$B$13)*'S Curve Equation'!$B$14</f>
        <v>0.19646422620837684</v>
      </c>
      <c r="T147" s="34">
        <f>(1/(1+EXP(('S Curve Equation'!$B$11-T102*'S Curve Equation'!$B$12)*'S Curve Equation'!$B$10))+'S Curve Equation'!$B$13)*'S Curve Equation'!$B$14</f>
        <v>0.19750568791945389</v>
      </c>
      <c r="U147" s="34">
        <f>(1/(1+EXP(('S Curve Equation'!$B$11-U102*'S Curve Equation'!$B$12)*'S Curve Equation'!$B$10))+'S Curve Equation'!$B$13)*'S Curve Equation'!$B$14</f>
        <v>0.19854172907700759</v>
      </c>
      <c r="V147" s="34">
        <f>(1/(1+EXP(('S Curve Equation'!$B$11-V102*'S Curve Equation'!$B$12)*'S Curve Equation'!$B$10))+'S Curve Equation'!$B$13)*'S Curve Equation'!$B$14</f>
        <v>0.19957237197174785</v>
      </c>
      <c r="W147" s="34">
        <f>(1/(1+EXP(('S Curve Equation'!$B$11-W102*'S Curve Equation'!$B$12)*'S Curve Equation'!$B$10))+'S Curve Equation'!$B$13)*'S Curve Equation'!$B$14</f>
        <v>0.20059763921955759</v>
      </c>
      <c r="X147" s="34">
        <f>(1/(1+EXP(('S Curve Equation'!$B$11-X102*'S Curve Equation'!$B$12)*'S Curve Equation'!$B$10))+'S Curve Equation'!$B$13)*'S Curve Equation'!$B$14</f>
        <v>0.20161755374392298</v>
      </c>
      <c r="Y147" s="34">
        <f>(1/(1+EXP(('S Curve Equation'!$B$11-Y102*'S Curve Equation'!$B$12)*'S Curve Equation'!$B$10))+'S Curve Equation'!$B$13)*'S Curve Equation'!$B$14</f>
        <v>0.20263213875895494</v>
      </c>
      <c r="Z147" s="34">
        <f>(1/(1+EXP(('S Curve Equation'!$B$11-Z102*'S Curve Equation'!$B$12)*'S Curve Equation'!$B$10))+'S Curve Equation'!$B$13)*'S Curve Equation'!$B$14</f>
        <v>0.20364141775296127</v>
      </c>
      <c r="AA147" s="34">
        <f>(1/(1+EXP(('S Curve Equation'!$B$11-AA102*'S Curve Equation'!$B$12)*'S Curve Equation'!$B$10))+'S Curve Equation'!$B$13)*'S Curve Equation'!$B$14</f>
        <v>0.20464541447256299</v>
      </c>
      <c r="AB147" s="34">
        <f>(1/(1+EXP(('S Curve Equation'!$B$11-AB102*'S Curve Equation'!$B$12)*'S Curve Equation'!$B$10))+'S Curve Equation'!$B$13)*'S Curve Equation'!$B$14</f>
        <v>0.20564415290734733</v>
      </c>
      <c r="AC147" s="34">
        <f>(1/(1+EXP(('S Curve Equation'!$B$11-AC102*'S Curve Equation'!$B$12)*'S Curve Equation'!$B$10))+'S Curve Equation'!$B$13)*'S Curve Equation'!$B$14</f>
        <v>0.20663765727501709</v>
      </c>
      <c r="AD147" s="34">
        <f>(1/(1+EXP(('S Curve Equation'!$B$11-AD102*'S Curve Equation'!$B$12)*'S Curve Equation'!$B$10))+'S Curve Equation'!$B$13)*'S Curve Equation'!$B$14</f>
        <v>0.20762595200705697</v>
      </c>
      <c r="AE147" s="34">
        <f>(1/(1+EXP(('S Curve Equation'!$B$11-AE102*'S Curve Equation'!$B$12)*'S Curve Equation'!$B$10))+'S Curve Equation'!$B$13)*'S Curve Equation'!$B$14</f>
        <v>0.20860906173486438</v>
      </c>
      <c r="AF147" s="34">
        <f>(1/(1+EXP(('S Curve Equation'!$B$11-AF102*'S Curve Equation'!$B$12)*'S Curve Equation'!$B$10))+'S Curve Equation'!$B$13)*'S Curve Equation'!$B$14</f>
        <v>0.20958701127636048</v>
      </c>
    </row>
    <row r="148" spans="1:32" x14ac:dyDescent="0.2">
      <c r="A148" s="12" t="s">
        <v>92</v>
      </c>
      <c r="B148" s="34">
        <f>(1/(1+EXP(('S Curve Equation'!$B$11-B103*'S Curve Equation'!$B$12)*'S Curve Equation'!$B$10))+'S Curve Equation'!$B$13)*'S Curve Equation'!$B$14</f>
        <v>0.30601111111111107</v>
      </c>
      <c r="C148" s="34">
        <f>(1/(1+EXP(('S Curve Equation'!$B$11-C103*'S Curve Equation'!$B$12)*'S Curve Equation'!$B$10))+'S Curve Equation'!$B$13)*'S Curve Equation'!$B$14</f>
        <v>0.30731582531577395</v>
      </c>
      <c r="D148" s="34">
        <f>(1/(1+EXP(('S Curve Equation'!$B$11-D103*'S Curve Equation'!$B$12)*'S Curve Equation'!$B$10))+'S Curve Equation'!$B$13)*'S Curve Equation'!$B$14</f>
        <v>0.30868352782085351</v>
      </c>
      <c r="E148" s="34">
        <f>(1/(1+EXP(('S Curve Equation'!$B$11-E103*'S Curve Equation'!$B$12)*'S Curve Equation'!$B$10))+'S Curve Equation'!$B$13)*'S Curve Equation'!$B$14</f>
        <v>0.31002017057442455</v>
      </c>
      <c r="F148" s="34">
        <f>(1/(1+EXP(('S Curve Equation'!$B$11-F103*'S Curve Equation'!$B$12)*'S Curve Equation'!$B$10))+'S Curve Equation'!$B$13)*'S Curve Equation'!$B$14</f>
        <v>0.3113356972349976</v>
      </c>
      <c r="G148" s="34">
        <f>(1/(1+EXP(('S Curve Equation'!$B$11-G103*'S Curve Equation'!$B$12)*'S Curve Equation'!$B$10))+'S Curve Equation'!$B$13)*'S Curve Equation'!$B$14</f>
        <v>0.31269748199364228</v>
      </c>
      <c r="H148" s="34">
        <f>(1/(1+EXP(('S Curve Equation'!$B$11-H103*'S Curve Equation'!$B$12)*'S Curve Equation'!$B$10))+'S Curve Equation'!$B$13)*'S Curve Equation'!$B$14</f>
        <v>0.31411670250772483</v>
      </c>
      <c r="I148" s="34">
        <f>(1/(1+EXP(('S Curve Equation'!$B$11-I103*'S Curve Equation'!$B$12)*'S Curve Equation'!$B$10))+'S Curve Equation'!$B$13)*'S Curve Equation'!$B$14</f>
        <v>0.31561846877274519</v>
      </c>
      <c r="J148" s="34">
        <f>(1/(1+EXP(('S Curve Equation'!$B$11-J103*'S Curve Equation'!$B$12)*'S Curve Equation'!$B$10))+'S Curve Equation'!$B$13)*'S Curve Equation'!$B$14</f>
        <v>0.31718965397983057</v>
      </c>
      <c r="K148" s="34">
        <f>(1/(1+EXP(('S Curve Equation'!$B$11-K103*'S Curve Equation'!$B$12)*'S Curve Equation'!$B$10))+'S Curve Equation'!$B$13)*'S Curve Equation'!$B$14</f>
        <v>0.31872223738495375</v>
      </c>
      <c r="L148" s="34">
        <f>(1/(1+EXP(('S Curve Equation'!$B$11-L103*'S Curve Equation'!$B$12)*'S Curve Equation'!$B$10))+'S Curve Equation'!$B$13)*'S Curve Equation'!$B$14</f>
        <v>0.31971891425733695</v>
      </c>
      <c r="M148" s="34">
        <f>(1/(1+EXP(('S Curve Equation'!$B$11-M103*'S Curve Equation'!$B$12)*'S Curve Equation'!$B$10))+'S Curve Equation'!$B$13)*'S Curve Equation'!$B$14</f>
        <v>0.3210472391019864</v>
      </c>
      <c r="N148" s="34">
        <f>(1/(1+EXP(('S Curve Equation'!$B$11-N103*'S Curve Equation'!$B$12)*'S Curve Equation'!$B$10))+'S Curve Equation'!$B$13)*'S Curve Equation'!$B$14</f>
        <v>0.32236611368847834</v>
      </c>
      <c r="O148" s="34">
        <f>(1/(1+EXP(('S Curve Equation'!$B$11-O103*'S Curve Equation'!$B$12)*'S Curve Equation'!$B$10))+'S Curve Equation'!$B$13)*'S Curve Equation'!$B$14</f>
        <v>0.32367561599641759</v>
      </c>
      <c r="P148" s="34">
        <f>(1/(1+EXP(('S Curve Equation'!$B$11-P103*'S Curve Equation'!$B$12)*'S Curve Equation'!$B$10))+'S Curve Equation'!$B$13)*'S Curve Equation'!$B$14</f>
        <v>0.32497582362807886</v>
      </c>
      <c r="Q148" s="34">
        <f>(1/(1+EXP(('S Curve Equation'!$B$11-Q103*'S Curve Equation'!$B$12)*'S Curve Equation'!$B$10))+'S Curve Equation'!$B$13)*'S Curve Equation'!$B$14</f>
        <v>0.3262668137946273</v>
      </c>
      <c r="R148" s="34">
        <f>(1/(1+EXP(('S Curve Equation'!$B$11-R103*'S Curve Equation'!$B$12)*'S Curve Equation'!$B$10))+'S Curve Equation'!$B$13)*'S Curve Equation'!$B$14</f>
        <v>0.32754866330318677</v>
      </c>
      <c r="S148" s="34">
        <f>(1/(1+EXP(('S Curve Equation'!$B$11-S103*'S Curve Equation'!$B$12)*'S Curve Equation'!$B$10))+'S Curve Equation'!$B$13)*'S Curve Equation'!$B$14</f>
        <v>0.32882144854472906</v>
      </c>
      <c r="T148" s="34">
        <f>(1/(1+EXP(('S Curve Equation'!$B$11-T103*'S Curve Equation'!$B$12)*'S Curve Equation'!$B$10))+'S Curve Equation'!$B$13)*'S Curve Equation'!$B$14</f>
        <v>0.33008524548275031</v>
      </c>
      <c r="U148" s="34">
        <f>(1/(1+EXP(('S Curve Equation'!$B$11-U103*'S Curve Equation'!$B$12)*'S Curve Equation'!$B$10))+'S Curve Equation'!$B$13)*'S Curve Equation'!$B$14</f>
        <v>0.33134012964269666</v>
      </c>
      <c r="V148" s="34">
        <f>(1/(1+EXP(('S Curve Equation'!$B$11-V103*'S Curve Equation'!$B$12)*'S Curve Equation'!$B$10))+'S Curve Equation'!$B$13)*'S Curve Equation'!$B$14</f>
        <v>0.33258617610210522</v>
      </c>
      <c r="W148" s="34">
        <f>(1/(1+EXP(('S Curve Equation'!$B$11-W103*'S Curve Equation'!$B$12)*'S Curve Equation'!$B$10))+'S Curve Equation'!$B$13)*'S Curve Equation'!$B$14</f>
        <v>0.33382345948144493</v>
      </c>
      <c r="X148" s="34">
        <f>(1/(1+EXP(('S Curve Equation'!$B$11-X103*'S Curve Equation'!$B$12)*'S Curve Equation'!$B$10))+'S Curve Equation'!$B$13)*'S Curve Equation'!$B$14</f>
        <v>0.33505205393559689</v>
      </c>
      <c r="Y148" s="34">
        <f>(1/(1+EXP(('S Curve Equation'!$B$11-Y103*'S Curve Equation'!$B$12)*'S Curve Equation'!$B$10))+'S Curve Equation'!$B$13)*'S Curve Equation'!$B$14</f>
        <v>0.33627203314598242</v>
      </c>
      <c r="Z148" s="34">
        <f>(1/(1+EXP(('S Curve Equation'!$B$11-Z103*'S Curve Equation'!$B$12)*'S Curve Equation'!$B$10))+'S Curve Equation'!$B$13)*'S Curve Equation'!$B$14</f>
        <v>0.33748347031328246</v>
      </c>
      <c r="AA148" s="34">
        <f>(1/(1+EXP(('S Curve Equation'!$B$11-AA103*'S Curve Equation'!$B$12)*'S Curve Equation'!$B$10))+'S Curve Equation'!$B$13)*'S Curve Equation'!$B$14</f>
        <v>0.33868643815073279</v>
      </c>
      <c r="AB148" s="34">
        <f>(1/(1+EXP(('S Curve Equation'!$B$11-AB103*'S Curve Equation'!$B$12)*'S Curve Equation'!$B$10))+'S Curve Equation'!$B$13)*'S Curve Equation'!$B$14</f>
        <v>0.33988100887797945</v>
      </c>
      <c r="AC148" s="34">
        <f>(1/(1+EXP(('S Curve Equation'!$B$11-AC103*'S Curve Equation'!$B$12)*'S Curve Equation'!$B$10))+'S Curve Equation'!$B$13)*'S Curve Equation'!$B$14</f>
        <v>0.34106725421544209</v>
      </c>
      <c r="AD148" s="34">
        <f>(1/(1+EXP(('S Curve Equation'!$B$11-AD103*'S Curve Equation'!$B$12)*'S Curve Equation'!$B$10))+'S Curve Equation'!$B$13)*'S Curve Equation'!$B$14</f>
        <v>0.34224524537920104</v>
      </c>
      <c r="AE148" s="34">
        <f>(1/(1+EXP(('S Curve Equation'!$B$11-AE103*'S Curve Equation'!$B$12)*'S Curve Equation'!$B$10))+'S Curve Equation'!$B$13)*'S Curve Equation'!$B$14</f>
        <v>0.3434150530763434</v>
      </c>
      <c r="AF148" s="34">
        <f>(1/(1+EXP(('S Curve Equation'!$B$11-AF103*'S Curve Equation'!$B$12)*'S Curve Equation'!$B$10))+'S Curve Equation'!$B$13)*'S Curve Equation'!$B$14</f>
        <v>0.34457674750078082</v>
      </c>
    </row>
    <row r="149" spans="1:32" x14ac:dyDescent="0.2">
      <c r="A149" s="12" t="s">
        <v>89</v>
      </c>
      <c r="B149" s="34">
        <f>(1/(1+EXP(('S Curve Equation'!$B$11-B104*'S Curve Equation'!$B$12)*'S Curve Equation'!$B$10))+'S Curve Equation'!$B$13)*'S Curve Equation'!$B$14</f>
        <v>0.432</v>
      </c>
      <c r="C149" s="34">
        <f>(1/(1+EXP(('S Curve Equation'!$B$11-C104*'S Curve Equation'!$B$12)*'S Curve Equation'!$B$10))+'S Curve Equation'!$B$13)*'S Curve Equation'!$B$14</f>
        <v>0.4333460620558845</v>
      </c>
      <c r="D149" s="34">
        <f>(1/(1+EXP(('S Curve Equation'!$B$11-D104*'S Curve Equation'!$B$12)*'S Curve Equation'!$B$10))+'S Curve Equation'!$B$13)*'S Curve Equation'!$B$14</f>
        <v>0.43475487864572709</v>
      </c>
      <c r="E149" s="34">
        <f>(1/(1+EXP(('S Curve Equation'!$B$11-E104*'S Curve Equation'!$B$12)*'S Curve Equation'!$B$10))+'S Curve Equation'!$B$13)*'S Curve Equation'!$B$14</f>
        <v>0.43612950660082883</v>
      </c>
      <c r="F149" s="34">
        <f>(1/(1+EXP(('S Curve Equation'!$B$11-F104*'S Curve Equation'!$B$12)*'S Curve Equation'!$B$10))+'S Curve Equation'!$B$13)*'S Curve Equation'!$B$14</f>
        <v>0.43748030926974646</v>
      </c>
      <c r="G149" s="34">
        <f>(1/(1+EXP(('S Curve Equation'!$B$11-G104*'S Curve Equation'!$B$12)*'S Curve Equation'!$B$10))+'S Curve Equation'!$B$13)*'S Curve Equation'!$B$14</f>
        <v>0.4388764165718641</v>
      </c>
      <c r="H149" s="34">
        <f>(1/(1+EXP(('S Curve Equation'!$B$11-H104*'S Curve Equation'!$B$12)*'S Curve Equation'!$B$10))+'S Curve Equation'!$B$13)*'S Curve Equation'!$B$14</f>
        <v>0.44032904334573386</v>
      </c>
      <c r="I149" s="34">
        <f>(1/(1+EXP(('S Curve Equation'!$B$11-I104*'S Curve Equation'!$B$12)*'S Curve Equation'!$B$10))+'S Curve Equation'!$B$13)*'S Curve Equation'!$B$14</f>
        <v>0.44186354434057473</v>
      </c>
      <c r="J149" s="34">
        <f>(1/(1+EXP(('S Curve Equation'!$B$11-J104*'S Curve Equation'!$B$12)*'S Curve Equation'!$B$10))+'S Curve Equation'!$B$13)*'S Curve Equation'!$B$14</f>
        <v>0.44346611437290845</v>
      </c>
      <c r="K149" s="34">
        <f>(1/(1+EXP(('S Curve Equation'!$B$11-K104*'S Curve Equation'!$B$12)*'S Curve Equation'!$B$10))+'S Curve Equation'!$B$13)*'S Curve Equation'!$B$14</f>
        <v>0.44502650546125122</v>
      </c>
      <c r="L149" s="34">
        <f>(1/(1+EXP(('S Curve Equation'!$B$11-L104*'S Curve Equation'!$B$12)*'S Curve Equation'!$B$10))+'S Curve Equation'!$B$13)*'S Curve Equation'!$B$14</f>
        <v>0.44603978615884732</v>
      </c>
      <c r="M149" s="34">
        <f>(1/(1+EXP(('S Curve Equation'!$B$11-M104*'S Curve Equation'!$B$12)*'S Curve Equation'!$B$10))+'S Curve Equation'!$B$13)*'S Curve Equation'!$B$14</f>
        <v>0.44738843425567287</v>
      </c>
      <c r="N149" s="34">
        <f>(1/(1+EXP(('S Curve Equation'!$B$11-N104*'S Curve Equation'!$B$12)*'S Curve Equation'!$B$10))+'S Curve Equation'!$B$13)*'S Curve Equation'!$B$14</f>
        <v>0.4487254547070893</v>
      </c>
      <c r="O149" s="34">
        <f>(1/(1+EXP(('S Curve Equation'!$B$11-O104*'S Curve Equation'!$B$12)*'S Curve Equation'!$B$10))+'S Curve Equation'!$B$13)*'S Curve Equation'!$B$14</f>
        <v>0.4500509788088205</v>
      </c>
      <c r="P149" s="34">
        <f>(1/(1+EXP(('S Curve Equation'!$B$11-P104*'S Curve Equation'!$B$12)*'S Curve Equation'!$B$10))+'S Curve Equation'!$B$13)*'S Curve Equation'!$B$14</f>
        <v>0.45136513625865737</v>
      </c>
      <c r="Q149" s="34">
        <f>(1/(1+EXP(('S Curve Equation'!$B$11-Q104*'S Curve Equation'!$B$12)*'S Curve Equation'!$B$10))+'S Curve Equation'!$B$13)*'S Curve Equation'!$B$14</f>
        <v>0.45266805517023773</v>
      </c>
      <c r="R149" s="34">
        <f>(1/(1+EXP(('S Curve Equation'!$B$11-R104*'S Curve Equation'!$B$12)*'S Curve Equation'!$B$10))+'S Curve Equation'!$B$13)*'S Curve Equation'!$B$14</f>
        <v>0.45395986208710515</v>
      </c>
      <c r="S149" s="34">
        <f>(1/(1+EXP(('S Curve Equation'!$B$11-S104*'S Curve Equation'!$B$12)*'S Curve Equation'!$B$10))+'S Curve Equation'!$B$13)*'S Curve Equation'!$B$14</f>
        <v>0.45524068199702999</v>
      </c>
      <c r="T149" s="34">
        <f>(1/(1+EXP(('S Curve Equation'!$B$11-T104*'S Curve Equation'!$B$12)*'S Curve Equation'!$B$10))+'S Curve Equation'!$B$13)*'S Curve Equation'!$B$14</f>
        <v>0.45651063834656097</v>
      </c>
      <c r="U149" s="34">
        <f>(1/(1+EXP(('S Curve Equation'!$B$11-U104*'S Curve Equation'!$B$12)*'S Curve Equation'!$B$10))+'S Curve Equation'!$B$13)*'S Curve Equation'!$B$14</f>
        <v>0.45776985305578161</v>
      </c>
      <c r="V149" s="34">
        <f>(1/(1+EXP(('S Curve Equation'!$B$11-V104*'S Curve Equation'!$B$12)*'S Curve Equation'!$B$10))+'S Curve Equation'!$B$13)*'S Curve Equation'!$B$14</f>
        <v>0.45901844653324497</v>
      </c>
      <c r="W149" s="34">
        <f>(1/(1+EXP(('S Curve Equation'!$B$11-W104*'S Curve Equation'!$B$12)*'S Curve Equation'!$B$10))+'S Curve Equation'!$B$13)*'S Curve Equation'!$B$14</f>
        <v>0.46025653769107572</v>
      </c>
      <c r="X149" s="34">
        <f>(1/(1+EXP(('S Curve Equation'!$B$11-X104*'S Curve Equation'!$B$12)*'S Curve Equation'!$B$10))+'S Curve Equation'!$B$13)*'S Curve Equation'!$B$14</f>
        <v>0.4614842439601925</v>
      </c>
      <c r="Y149" s="34">
        <f>(1/(1+EXP(('S Curve Equation'!$B$11-Y104*'S Curve Equation'!$B$12)*'S Curve Equation'!$B$10))+'S Curve Equation'!$B$13)*'S Curve Equation'!$B$14</f>
        <v>0.46270168130566269</v>
      </c>
      <c r="Z149" s="34">
        <f>(1/(1+EXP(('S Curve Equation'!$B$11-Z104*'S Curve Equation'!$B$12)*'S Curve Equation'!$B$10))+'S Curve Equation'!$B$13)*'S Curve Equation'!$B$14</f>
        <v>0.46390896424214373</v>
      </c>
      <c r="AA149" s="34">
        <f>(1/(1+EXP(('S Curve Equation'!$B$11-AA104*'S Curve Equation'!$B$12)*'S Curve Equation'!$B$10))+'S Curve Equation'!$B$13)*'S Curve Equation'!$B$14</f>
        <v>0.46510620584940354</v>
      </c>
      <c r="AB149" s="34">
        <f>(1/(1+EXP(('S Curve Equation'!$B$11-AB104*'S Curve Equation'!$B$12)*'S Curve Equation'!$B$10))+'S Curve Equation'!$B$13)*'S Curve Equation'!$B$14</f>
        <v>0.46629351778791334</v>
      </c>
      <c r="AC149" s="34">
        <f>(1/(1+EXP(('S Curve Equation'!$B$11-AC104*'S Curve Equation'!$B$12)*'S Curve Equation'!$B$10))+'S Curve Equation'!$B$13)*'S Curve Equation'!$B$14</f>
        <v>0.46747101031446753</v>
      </c>
      <c r="AD149" s="34">
        <f>(1/(1+EXP(('S Curve Equation'!$B$11-AD104*'S Curve Equation'!$B$12)*'S Curve Equation'!$B$10))+'S Curve Equation'!$B$13)*'S Curve Equation'!$B$14</f>
        <v>0.46863879229785738</v>
      </c>
      <c r="AE149" s="34">
        <f>(1/(1+EXP(('S Curve Equation'!$B$11-AE104*'S Curve Equation'!$B$12)*'S Curve Equation'!$B$10))+'S Curve Equation'!$B$13)*'S Curve Equation'!$B$14</f>
        <v>0.46979697123454017</v>
      </c>
      <c r="AF149" s="34">
        <f>(1/(1+EXP(('S Curve Equation'!$B$11-AF104*'S Curve Equation'!$B$12)*'S Curve Equation'!$B$10))+'S Curve Equation'!$B$13)*'S Curve Equation'!$B$14</f>
        <v>0.47094565326432575</v>
      </c>
    </row>
    <row r="150" spans="1:32" x14ac:dyDescent="0.2">
      <c r="A150" s="12" t="s">
        <v>35</v>
      </c>
      <c r="B150" s="34">
        <f>(1/(1+EXP(('S Curve Equation'!$B$11-B105*'S Curve Equation'!$B$12)*'S Curve Equation'!$B$10))+'S Curve Equation'!$B$13)*'S Curve Equation'!$B$14</f>
        <v>0.32099999999999995</v>
      </c>
      <c r="C150" s="34">
        <f>(1/(1+EXP(('S Curve Equation'!$B$11-C105*'S Curve Equation'!$B$12)*'S Curve Equation'!$B$10))+'S Curve Equation'!$B$13)*'S Curve Equation'!$B$14</f>
        <v>0.32232011150358003</v>
      </c>
      <c r="D150" s="34">
        <f>(1/(1+EXP(('S Curve Equation'!$B$11-D105*'S Curve Equation'!$B$12)*'S Curve Equation'!$B$10))+'S Curve Equation'!$B$13)*'S Curve Equation'!$B$14</f>
        <v>0.32370366981740856</v>
      </c>
      <c r="E150" s="34">
        <f>(1/(1+EXP(('S Curve Equation'!$B$11-E105*'S Curve Equation'!$B$12)*'S Curve Equation'!$B$10))+'S Curve Equation'!$B$13)*'S Curve Equation'!$B$14</f>
        <v>0.32505552734278426</v>
      </c>
      <c r="F150" s="34">
        <f>(1/(1+EXP(('S Curve Equation'!$B$11-F105*'S Curve Equation'!$B$12)*'S Curve Equation'!$B$10))+'S Curve Equation'!$B$13)*'S Curve Equation'!$B$14</f>
        <v>0.3263857579303025</v>
      </c>
      <c r="G150" s="34">
        <f>(1/(1+EXP(('S Curve Equation'!$B$11-G105*'S Curve Equation'!$B$12)*'S Curve Equation'!$B$10))+'S Curve Equation'!$B$13)*'S Curve Equation'!$B$14</f>
        <v>0.32776248173313544</v>
      </c>
      <c r="H150" s="34">
        <f>(1/(1+EXP(('S Curve Equation'!$B$11-H105*'S Curve Equation'!$B$12)*'S Curve Equation'!$B$10))+'S Curve Equation'!$B$13)*'S Curve Equation'!$B$14</f>
        <v>0.32919696698589035</v>
      </c>
      <c r="I150" s="34">
        <f>(1/(1+EXP(('S Curve Equation'!$B$11-I105*'S Curve Equation'!$B$12)*'S Curve Equation'!$B$10))+'S Curve Equation'!$B$13)*'S Curve Equation'!$B$14</f>
        <v>0.33071454845319709</v>
      </c>
      <c r="J150" s="34">
        <f>(1/(1+EXP(('S Curve Equation'!$B$11-J105*'S Curve Equation'!$B$12)*'S Curve Equation'!$B$10))+'S Curve Equation'!$B$13)*'S Curve Equation'!$B$14</f>
        <v>0.33230190965017659</v>
      </c>
      <c r="K150" s="34">
        <f>(1/(1+EXP(('S Curve Equation'!$B$11-K105*'S Curve Equation'!$B$12)*'S Curve Equation'!$B$10))+'S Curve Equation'!$B$13)*'S Curve Equation'!$B$14</f>
        <v>0.33384990790200786</v>
      </c>
      <c r="L150" s="34">
        <f>(1/(1+EXP(('S Curve Equation'!$B$11-L105*'S Curve Equation'!$B$12)*'S Curve Equation'!$B$10))+'S Curve Equation'!$B$13)*'S Curve Equation'!$B$14</f>
        <v>0.33485641717895526</v>
      </c>
      <c r="M150" s="34">
        <f>(1/(1+EXP(('S Curve Equation'!$B$11-M105*'S Curve Equation'!$B$12)*'S Curve Equation'!$B$10))+'S Curve Equation'!$B$13)*'S Curve Equation'!$B$14</f>
        <v>0.33619761124329461</v>
      </c>
      <c r="N150" s="34">
        <f>(1/(1+EXP(('S Curve Equation'!$B$11-N105*'S Curve Equation'!$B$12)*'S Curve Equation'!$B$10))+'S Curve Equation'!$B$13)*'S Curve Equation'!$B$14</f>
        <v>0.33752899849492018</v>
      </c>
      <c r="O150" s="34">
        <f>(1/(1+EXP(('S Curve Equation'!$B$11-O105*'S Curve Equation'!$B$12)*'S Curve Equation'!$B$10))+'S Curve Equation'!$B$13)*'S Curve Equation'!$B$14</f>
        <v>0.33885066396013719</v>
      </c>
      <c r="P150" s="34">
        <f>(1/(1+EXP(('S Curve Equation'!$B$11-P105*'S Curve Equation'!$B$12)*'S Curve Equation'!$B$10))+'S Curve Equation'!$B$13)*'S Curve Equation'!$B$14</f>
        <v>0.34016269215179934</v>
      </c>
      <c r="Q150" s="34">
        <f>(1/(1+EXP(('S Curve Equation'!$B$11-Q105*'S Curve Equation'!$B$12)*'S Curve Equation'!$B$10))+'S Curve Equation'!$B$13)*'S Curve Equation'!$B$14</f>
        <v>0.34146516705798224</v>
      </c>
      <c r="R150" s="34">
        <f>(1/(1+EXP(('S Curve Equation'!$B$11-R105*'S Curve Equation'!$B$12)*'S Curve Equation'!$B$10))+'S Curve Equation'!$B$13)*'S Curve Equation'!$B$14</f>
        <v>0.34275817213147297</v>
      </c>
      <c r="S150" s="34">
        <f>(1/(1+EXP(('S Curve Equation'!$B$11-S105*'S Curve Equation'!$B$12)*'S Curve Equation'!$B$10))+'S Curve Equation'!$B$13)*'S Curve Equation'!$B$14</f>
        <v>0.34404179028005305</v>
      </c>
      <c r="T150" s="34">
        <f>(1/(1+EXP(('S Curve Equation'!$B$11-T105*'S Curve Equation'!$B$12)*'S Curve Equation'!$B$10))+'S Curve Equation'!$B$13)*'S Curve Equation'!$B$14</f>
        <v>0.34531610385753669</v>
      </c>
      <c r="U150" s="34">
        <f>(1/(1+EXP(('S Curve Equation'!$B$11-U105*'S Curve Equation'!$B$12)*'S Curve Equation'!$B$10))+'S Curve Equation'!$B$13)*'S Curve Equation'!$B$14</f>
        <v>0.34658119465552517</v>
      </c>
      <c r="V150" s="34">
        <f>(1/(1+EXP(('S Curve Equation'!$B$11-V105*'S Curve Equation'!$B$12)*'S Curve Equation'!$B$10))+'S Curve Equation'!$B$13)*'S Curve Equation'!$B$14</f>
        <v>0.34783714389584963</v>
      </c>
      <c r="W150" s="34">
        <f>(1/(1+EXP(('S Curve Equation'!$B$11-W105*'S Curve Equation'!$B$12)*'S Curve Equation'!$B$10))+'S Curve Equation'!$B$13)*'S Curve Equation'!$B$14</f>
        <v>0.34908403222367596</v>
      </c>
      <c r="X150" s="34">
        <f>(1/(1+EXP(('S Curve Equation'!$B$11-X105*'S Curve Equation'!$B$12)*'S Curve Equation'!$B$10))+'S Curve Equation'!$B$13)*'S Curve Equation'!$B$14</f>
        <v>0.35032193970122238</v>
      </c>
      <c r="Y150" s="34">
        <f>(1/(1+EXP(('S Curve Equation'!$B$11-Y105*'S Curve Equation'!$B$12)*'S Curve Equation'!$B$10))+'S Curve Equation'!$B$13)*'S Curve Equation'!$B$14</f>
        <v>0.35155094580208862</v>
      </c>
      <c r="Z150" s="34">
        <f>(1/(1+EXP(('S Curve Equation'!$B$11-Z105*'S Curve Equation'!$B$12)*'S Curve Equation'!$B$10))+'S Curve Equation'!$B$13)*'S Curve Equation'!$B$14</f>
        <v>0.35277112940614486</v>
      </c>
      <c r="AA150" s="34">
        <f>(1/(1+EXP(('S Curve Equation'!$B$11-AA105*'S Curve Equation'!$B$12)*'S Curve Equation'!$B$10))+'S Curve Equation'!$B$13)*'S Curve Equation'!$B$14</f>
        <v>0.35398256879496387</v>
      </c>
      <c r="AB150" s="34">
        <f>(1/(1+EXP(('S Curve Equation'!$B$11-AB105*'S Curve Equation'!$B$12)*'S Curve Equation'!$B$10))+'S Curve Equation'!$B$13)*'S Curve Equation'!$B$14</f>
        <v>0.35518534164778143</v>
      </c>
      <c r="AC150" s="34">
        <f>(1/(1+EXP(('S Curve Equation'!$B$11-AC105*'S Curve Equation'!$B$12)*'S Curve Equation'!$B$10))+'S Curve Equation'!$B$13)*'S Curve Equation'!$B$14</f>
        <v>0.35637952503792986</v>
      </c>
      <c r="AD150" s="34">
        <f>(1/(1+EXP(('S Curve Equation'!$B$11-AD105*'S Curve Equation'!$B$12)*'S Curve Equation'!$B$10))+'S Curve Equation'!$B$13)*'S Curve Equation'!$B$14</f>
        <v>0.35756519542976389</v>
      </c>
      <c r="AE150" s="34">
        <f>(1/(1+EXP(('S Curve Equation'!$B$11-AE105*'S Curve Equation'!$B$12)*'S Curve Equation'!$B$10))+'S Curve Equation'!$B$13)*'S Curve Equation'!$B$14</f>
        <v>0.35874242867601275</v>
      </c>
      <c r="AF150" s="34">
        <f>(1/(1+EXP(('S Curve Equation'!$B$11-AF105*'S Curve Equation'!$B$12)*'S Curve Equation'!$B$10))+'S Curve Equation'!$B$13)*'S Curve Equation'!$B$14</f>
        <v>0.35991130001557037</v>
      </c>
    </row>
    <row r="151" spans="1:32" x14ac:dyDescent="0.2">
      <c r="A151" s="12" t="s">
        <v>98</v>
      </c>
      <c r="B151" s="34">
        <f>(1/(1+EXP(('S Curve Equation'!$B$11-B106*'S Curve Equation'!$B$12)*'S Curve Equation'!$B$10))+'S Curve Equation'!$B$13)*'S Curve Equation'!$B$14</f>
        <v>0.22899999999999998</v>
      </c>
      <c r="C151" s="34">
        <f>(1/(1+EXP(('S Curve Equation'!$B$11-C106*'S Curve Equation'!$B$12)*'S Curve Equation'!$B$10))+'S Curve Equation'!$B$13)*'S Curve Equation'!$B$14</f>
        <v>0.23017548862795145</v>
      </c>
      <c r="D151" s="34">
        <f>(1/(1+EXP(('S Curve Equation'!$B$11-D106*'S Curve Equation'!$B$12)*'S Curve Equation'!$B$10))+'S Curve Equation'!$B$13)*'S Curve Equation'!$B$14</f>
        <v>0.23140914597463544</v>
      </c>
      <c r="E151" s="34">
        <f>(1/(1+EXP(('S Curve Equation'!$B$11-E106*'S Curve Equation'!$B$12)*'S Curve Equation'!$B$10))+'S Curve Equation'!$B$13)*'S Curve Equation'!$B$14</f>
        <v>0.2326161901521035</v>
      </c>
      <c r="F151" s="34">
        <f>(1/(1+EXP(('S Curve Equation'!$B$11-F106*'S Curve Equation'!$B$12)*'S Curve Equation'!$B$10))+'S Curve Equation'!$B$13)*'S Curve Equation'!$B$14</f>
        <v>0.23380551840483363</v>
      </c>
      <c r="G151" s="34">
        <f>(1/(1+EXP(('S Curve Equation'!$B$11-G106*'S Curve Equation'!$B$12)*'S Curve Equation'!$B$10))+'S Curve Equation'!$B$13)*'S Curve Equation'!$B$14</f>
        <v>0.23503807989935108</v>
      </c>
      <c r="H151" s="34">
        <f>(1/(1+EXP(('S Curve Equation'!$B$11-H106*'S Curve Equation'!$B$12)*'S Curve Equation'!$B$10))+'S Curve Equation'!$B$13)*'S Curve Equation'!$B$14</f>
        <v>0.23632415516251318</v>
      </c>
      <c r="I151" s="34">
        <f>(1/(1+EXP(('S Curve Equation'!$B$11-I106*'S Curve Equation'!$B$12)*'S Curve Equation'!$B$10))+'S Curve Equation'!$B$13)*'S Curve Equation'!$B$14</f>
        <v>0.23768672940152299</v>
      </c>
      <c r="J151" s="34">
        <f>(1/(1+EXP(('S Curve Equation'!$B$11-J106*'S Curve Equation'!$B$12)*'S Curve Equation'!$B$10))+'S Curve Equation'!$B$13)*'S Curve Equation'!$B$14</f>
        <v>0.23911415522476437</v>
      </c>
      <c r="K151" s="34">
        <f>(1/(1+EXP(('S Curve Equation'!$B$11-K106*'S Curve Equation'!$B$12)*'S Curve Equation'!$B$10))+'S Curve Equation'!$B$13)*'S Curve Equation'!$B$14</f>
        <v>0.24050834899113158</v>
      </c>
      <c r="L151" s="34">
        <f>(1/(1+EXP(('S Curve Equation'!$B$11-L106*'S Curve Equation'!$B$12)*'S Curve Equation'!$B$10))+'S Curve Equation'!$B$13)*'S Curve Equation'!$B$14</f>
        <v>0.24141600093786078</v>
      </c>
      <c r="M151" s="34">
        <f>(1/(1+EXP(('S Curve Equation'!$B$11-M106*'S Curve Equation'!$B$12)*'S Curve Equation'!$B$10))+'S Curve Equation'!$B$13)*'S Curve Equation'!$B$14</f>
        <v>0.24262686911367037</v>
      </c>
      <c r="N151" s="34">
        <f>(1/(1+EXP(('S Curve Equation'!$B$11-N106*'S Curve Equation'!$B$12)*'S Curve Equation'!$B$10))+'S Curve Equation'!$B$13)*'S Curve Equation'!$B$14</f>
        <v>0.24383046898961</v>
      </c>
      <c r="O151" s="34">
        <f>(1/(1+EXP(('S Curve Equation'!$B$11-O106*'S Curve Equation'!$B$12)*'S Curve Equation'!$B$10))+'S Curve Equation'!$B$13)*'S Curve Equation'!$B$14</f>
        <v>0.24502684216169149</v>
      </c>
      <c r="P151" s="34">
        <f>(1/(1+EXP(('S Curve Equation'!$B$11-P106*'S Curve Equation'!$B$12)*'S Curve Equation'!$B$10))+'S Curve Equation'!$B$13)*'S Curve Equation'!$B$14</f>
        <v>0.24621603043969473</v>
      </c>
      <c r="Q151" s="34">
        <f>(1/(1+EXP(('S Curve Equation'!$B$11-Q106*'S Curve Equation'!$B$12)*'S Curve Equation'!$B$10))+'S Curve Equation'!$B$13)*'S Curve Equation'!$B$14</f>
        <v>0.24739807582555731</v>
      </c>
      <c r="R151" s="34">
        <f>(1/(1+EXP(('S Curve Equation'!$B$11-R106*'S Curve Equation'!$B$12)*'S Curve Equation'!$B$10))+'S Curve Equation'!$B$13)*'S Curve Equation'!$B$14</f>
        <v>0.24857302049260085</v>
      </c>
      <c r="S151" s="34">
        <f>(1/(1+EXP(('S Curve Equation'!$B$11-S106*'S Curve Equation'!$B$12)*'S Curve Equation'!$B$10))+'S Curve Equation'!$B$13)*'S Curve Equation'!$B$14</f>
        <v>0.24974090676557528</v>
      </c>
      <c r="T151" s="34">
        <f>(1/(1+EXP(('S Curve Equation'!$B$11-T106*'S Curve Equation'!$B$12)*'S Curve Equation'!$B$10))+'S Curve Equation'!$B$13)*'S Curve Equation'!$B$14</f>
        <v>0.25090177710149308</v>
      </c>
      <c r="U151" s="34">
        <f>(1/(1+EXP(('S Curve Equation'!$B$11-U106*'S Curve Equation'!$B$12)*'S Curve Equation'!$B$10))+'S Curve Equation'!$B$13)*'S Curve Equation'!$B$14</f>
        <v>0.25205567407122276</v>
      </c>
      <c r="V151" s="34">
        <f>(1/(1+EXP(('S Curve Equation'!$B$11-V106*'S Curve Equation'!$B$12)*'S Curve Equation'!$B$10))+'S Curve Equation'!$B$13)*'S Curve Equation'!$B$14</f>
        <v>0.25320264034181877</v>
      </c>
      <c r="W151" s="34">
        <f>(1/(1+EXP(('S Curve Equation'!$B$11-W106*'S Curve Equation'!$B$12)*'S Curve Equation'!$B$10))+'S Curve Equation'!$B$13)*'S Curve Equation'!$B$14</f>
        <v>0.25434271865956937</v>
      </c>
      <c r="X151" s="34">
        <f>(1/(1+EXP(('S Curve Equation'!$B$11-X106*'S Curve Equation'!$B$12)*'S Curve Equation'!$B$10))+'S Curve Equation'!$B$13)*'S Curve Equation'!$B$14</f>
        <v>0.25547595183371918</v>
      </c>
      <c r="Y151" s="34">
        <f>(1/(1+EXP(('S Curve Equation'!$B$11-Y106*'S Curve Equation'!$B$12)*'S Curve Equation'!$B$10))+'S Curve Equation'!$B$13)*'S Curve Equation'!$B$14</f>
        <v>0.25660238272087094</v>
      </c>
      <c r="Z151" s="34">
        <f>(1/(1+EXP(('S Curve Equation'!$B$11-Z106*'S Curve Equation'!$B$12)*'S Curve Equation'!$B$10))+'S Curve Equation'!$B$13)*'S Curve Equation'!$B$14</f>
        <v>0.25772205421001826</v>
      </c>
      <c r="AA151" s="34">
        <f>(1/(1+EXP(('S Curve Equation'!$B$11-AA106*'S Curve Equation'!$B$12)*'S Curve Equation'!$B$10))+'S Curve Equation'!$B$13)*'S Curve Equation'!$B$14</f>
        <v>0.25883500920820063</v>
      </c>
      <c r="AB151" s="34">
        <f>(1/(1+EXP(('S Curve Equation'!$B$11-AB106*'S Curve Equation'!$B$12)*'S Curve Equation'!$B$10))+'S Curve Equation'!$B$13)*'S Curve Equation'!$B$14</f>
        <v>0.25994129062676519</v>
      </c>
      <c r="AC151" s="34">
        <f>(1/(1+EXP(('S Curve Equation'!$B$11-AC106*'S Curve Equation'!$B$12)*'S Curve Equation'!$B$10))+'S Curve Equation'!$B$13)*'S Curve Equation'!$B$14</f>
        <v>0.26104094136819028</v>
      </c>
      <c r="AD151" s="34">
        <f>(1/(1+EXP(('S Curve Equation'!$B$11-AD106*'S Curve Equation'!$B$12)*'S Curve Equation'!$B$10))+'S Curve Equation'!$B$13)*'S Curve Equation'!$B$14</f>
        <v>0.26213400431348777</v>
      </c>
      <c r="AE151" s="34">
        <f>(1/(1+EXP(('S Curve Equation'!$B$11-AE106*'S Curve Equation'!$B$12)*'S Curve Equation'!$B$10))+'S Curve Equation'!$B$13)*'S Curve Equation'!$B$14</f>
        <v>0.26322052231012494</v>
      </c>
      <c r="AF151" s="34">
        <f>(1/(1+EXP(('S Curve Equation'!$B$11-AF106*'S Curve Equation'!$B$12)*'S Curve Equation'!$B$10))+'S Curve Equation'!$B$13)*'S Curve Equation'!$B$14</f>
        <v>0.26430053816047955</v>
      </c>
    </row>
    <row r="152" spans="1:32" x14ac:dyDescent="0.2">
      <c r="A152" s="12" t="s">
        <v>97</v>
      </c>
      <c r="B152" s="34">
        <f>(1/(1+EXP(('S Curve Equation'!$B$11-B107*'S Curve Equation'!$B$12)*'S Curve Equation'!$B$10))+'S Curve Equation'!$B$13)*'S Curve Equation'!$B$14</f>
        <v>0.20614285714285713</v>
      </c>
      <c r="C152" s="34">
        <f>(1/(1+EXP(('S Curve Equation'!$B$11-C107*'S Curve Equation'!$B$12)*'S Curve Equation'!$B$10))+'S Curve Equation'!$B$13)*'S Curve Equation'!$B$14</f>
        <v>0.20726260848268485</v>
      </c>
      <c r="D152" s="34">
        <f>(1/(1+EXP(('S Curve Equation'!$B$11-D107*'S Curve Equation'!$B$12)*'S Curve Equation'!$B$10))+'S Curve Equation'!$B$13)*'S Curve Equation'!$B$14</f>
        <v>0.20843821414882516</v>
      </c>
      <c r="E152" s="34">
        <f>(1/(1+EXP(('S Curve Equation'!$B$11-E107*'S Curve Equation'!$B$12)*'S Curve Equation'!$B$10))+'S Curve Equation'!$B$13)*'S Curve Equation'!$B$14</f>
        <v>0.20958889794761904</v>
      </c>
      <c r="F152" s="34">
        <f>(1/(1+EXP(('S Curve Equation'!$B$11-F107*'S Curve Equation'!$B$12)*'S Curve Equation'!$B$10))+'S Curve Equation'!$B$13)*'S Curve Equation'!$B$14</f>
        <v>0.21072311685170966</v>
      </c>
      <c r="G152" s="34">
        <f>(1/(1+EXP(('S Curve Equation'!$B$11-G107*'S Curve Equation'!$B$12)*'S Curve Equation'!$B$10))+'S Curve Equation'!$B$13)*'S Curve Equation'!$B$14</f>
        <v>0.21189900873443282</v>
      </c>
      <c r="H152" s="34">
        <f>(1/(1+EXP(('S Curve Equation'!$B$11-H107*'S Curve Equation'!$B$12)*'S Curve Equation'!$B$10))+'S Curve Equation'!$B$13)*'S Curve Equation'!$B$14</f>
        <v>0.21312643371246218</v>
      </c>
      <c r="I152" s="34">
        <f>(1/(1+EXP(('S Curve Equation'!$B$11-I107*'S Curve Equation'!$B$12)*'S Curve Equation'!$B$10))+'S Curve Equation'!$B$13)*'S Curve Equation'!$B$14</f>
        <v>0.214427402373502</v>
      </c>
      <c r="J152" s="34">
        <f>(1/(1+EXP(('S Curve Equation'!$B$11-J107*'S Curve Equation'!$B$12)*'S Curve Equation'!$B$10))+'S Curve Equation'!$B$13)*'S Curve Equation'!$B$14</f>
        <v>0.21579087778007178</v>
      </c>
      <c r="K152" s="34">
        <f>(1/(1+EXP(('S Curve Equation'!$B$11-K107*'S Curve Equation'!$B$12)*'S Curve Equation'!$B$10))+'S Curve Equation'!$B$13)*'S Curve Equation'!$B$14</f>
        <v>0.21712318875372347</v>
      </c>
      <c r="L152" s="34">
        <f>(1/(1+EXP(('S Curve Equation'!$B$11-L107*'S Curve Equation'!$B$12)*'S Curve Equation'!$B$10))+'S Curve Equation'!$B$13)*'S Curve Equation'!$B$14</f>
        <v>0.21799086036552617</v>
      </c>
      <c r="M152" s="34">
        <f>(1/(1+EXP(('S Curve Equation'!$B$11-M107*'S Curve Equation'!$B$12)*'S Curve Equation'!$B$10))+'S Curve Equation'!$B$13)*'S Curve Equation'!$B$14</f>
        <v>0.21914876806485883</v>
      </c>
      <c r="N152" s="34">
        <f>(1/(1+EXP(('S Curve Equation'!$B$11-N107*'S Curve Equation'!$B$12)*'S Curve Equation'!$B$10))+'S Curve Equation'!$B$13)*'S Curve Equation'!$B$14</f>
        <v>0.22030015050882798</v>
      </c>
      <c r="O152" s="34">
        <f>(1/(1+EXP(('S Curve Equation'!$B$11-O107*'S Curve Equation'!$B$12)*'S Curve Equation'!$B$10))+'S Curve Equation'!$B$13)*'S Curve Equation'!$B$14</f>
        <v>0.22144503902584395</v>
      </c>
      <c r="P152" s="34">
        <f>(1/(1+EXP(('S Curve Equation'!$B$11-P107*'S Curve Equation'!$B$12)*'S Curve Equation'!$B$10))+'S Curve Equation'!$B$13)*'S Curve Equation'!$B$14</f>
        <v>0.22258346528724116</v>
      </c>
      <c r="Q152" s="34">
        <f>(1/(1+EXP(('S Curve Equation'!$B$11-Q107*'S Curve Equation'!$B$12)*'S Curve Equation'!$B$10))+'S Curve Equation'!$B$13)*'S Curve Equation'!$B$14</f>
        <v>0.22371546128498426</v>
      </c>
      <c r="R152" s="34">
        <f>(1/(1+EXP(('S Curve Equation'!$B$11-R107*'S Curve Equation'!$B$12)*'S Curve Equation'!$B$10))+'S Curve Equation'!$B$13)*'S Curve Equation'!$B$14</f>
        <v>0.22484105931015883</v>
      </c>
      <c r="S152" s="34">
        <f>(1/(1+EXP(('S Curve Equation'!$B$11-S107*'S Curve Equation'!$B$12)*'S Curve Equation'!$B$10))+'S Curve Equation'!$B$13)*'S Curve Equation'!$B$14</f>
        <v>0.22596029193223327</v>
      </c>
      <c r="T152" s="34">
        <f>(1/(1+EXP(('S Curve Equation'!$B$11-T107*'S Curve Equation'!$B$12)*'S Curve Equation'!$B$10))+'S Curve Equation'!$B$13)*'S Curve Equation'!$B$14</f>
        <v>0.22707319197906609</v>
      </c>
      <c r="U152" s="34">
        <f>(1/(1+EXP(('S Curve Equation'!$B$11-U107*'S Curve Equation'!$B$12)*'S Curve Equation'!$B$10))+'S Curve Equation'!$B$13)*'S Curve Equation'!$B$14</f>
        <v>0.22817979251763118</v>
      </c>
      <c r="V152" s="34">
        <f>(1/(1+EXP(('S Curve Equation'!$B$11-V107*'S Curve Equation'!$B$12)*'S Curve Equation'!$B$10))+'S Curve Equation'!$B$13)*'S Curve Equation'!$B$14</f>
        <v>0.22928012683544222</v>
      </c>
      <c r="W152" s="34">
        <f>(1/(1+EXP(('S Curve Equation'!$B$11-W107*'S Curve Equation'!$B$12)*'S Curve Equation'!$B$10))+'S Curve Equation'!$B$13)*'S Curve Equation'!$B$14</f>
        <v>0.23037422842265978</v>
      </c>
      <c r="X152" s="34">
        <f>(1/(1+EXP(('S Curve Equation'!$B$11-X107*'S Curve Equation'!$B$12)*'S Curve Equation'!$B$10))+'S Curve Equation'!$B$13)*'S Curve Equation'!$B$14</f>
        <v>0.23146213095483978</v>
      </c>
      <c r="Y152" s="34">
        <f>(1/(1+EXP(('S Curve Equation'!$B$11-Y107*'S Curve Equation'!$B$12)*'S Curve Equation'!$B$10))+'S Curve Equation'!$B$13)*'S Curve Equation'!$B$14</f>
        <v>0.23254386827633319</v>
      </c>
      <c r="Z152" s="34">
        <f>(1/(1+EXP(('S Curve Equation'!$B$11-Z107*'S Curve Equation'!$B$12)*'S Curve Equation'!$B$10))+'S Curve Equation'!$B$13)*'S Curve Equation'!$B$14</f>
        <v>0.23361947438428859</v>
      </c>
      <c r="AA152" s="34">
        <f>(1/(1+EXP(('S Curve Equation'!$B$11-AA107*'S Curve Equation'!$B$12)*'S Curve Equation'!$B$10))+'S Curve Equation'!$B$13)*'S Curve Equation'!$B$14</f>
        <v>0.23468898341325148</v>
      </c>
      <c r="AB152" s="34">
        <f>(1/(1+EXP(('S Curve Equation'!$B$11-AB107*'S Curve Equation'!$B$12)*'S Curve Equation'!$B$10))+'S Curve Equation'!$B$13)*'S Curve Equation'!$B$14</f>
        <v>0.23575242962034876</v>
      </c>
      <c r="AC152" s="34">
        <f>(1/(1+EXP(('S Curve Equation'!$B$11-AC107*'S Curve Equation'!$B$12)*'S Curve Equation'!$B$10))+'S Curve Equation'!$B$13)*'S Curve Equation'!$B$14</f>
        <v>0.23680984737101457</v>
      </c>
      <c r="AD152" s="34">
        <f>(1/(1+EXP(('S Curve Equation'!$B$11-AD107*'S Curve Equation'!$B$12)*'S Curve Equation'!$B$10))+'S Curve Equation'!$B$13)*'S Curve Equation'!$B$14</f>
        <v>0.23786127112527516</v>
      </c>
      <c r="AE152" s="34">
        <f>(1/(1+EXP(('S Curve Equation'!$B$11-AE107*'S Curve Equation'!$B$12)*'S Curve Equation'!$B$10))+'S Curve Equation'!$B$13)*'S Curve Equation'!$B$14</f>
        <v>0.23890673542453841</v>
      </c>
      <c r="AF152" s="34">
        <f>(1/(1+EXP(('S Curve Equation'!$B$11-AF107*'S Curve Equation'!$B$12)*'S Curve Equation'!$B$10))+'S Curve Equation'!$B$13)*'S Curve Equation'!$B$14</f>
        <v>0.23994627487889983</v>
      </c>
    </row>
    <row r="153" spans="1:32" x14ac:dyDescent="0.2">
      <c r="A153" s="12" t="s">
        <v>101</v>
      </c>
      <c r="B153" s="34">
        <f>(1/(1+EXP(('S Curve Equation'!$B$11-B108*'S Curve Equation'!$B$12)*'S Curve Equation'!$B$10))+'S Curve Equation'!$B$13)*'S Curve Equation'!$B$14</f>
        <v>0.12100000000000001</v>
      </c>
      <c r="C153" s="34">
        <f>(1/(1+EXP(('S Curve Equation'!$B$11-C108*'S Curve Equation'!$B$12)*'S Curve Equation'!$B$10))+'S Curve Equation'!$B$13)*'S Curve Equation'!$B$14</f>
        <v>0.12183133917196819</v>
      </c>
      <c r="D153" s="34">
        <f>(1/(1+EXP(('S Curve Equation'!$B$11-D108*'S Curve Equation'!$B$12)*'S Curve Equation'!$B$10))+'S Curve Equation'!$B$13)*'S Curve Equation'!$B$14</f>
        <v>0.12270556546811999</v>
      </c>
      <c r="E153" s="34">
        <f>(1/(1+EXP(('S Curve Equation'!$B$11-E108*'S Curve Equation'!$B$12)*'S Curve Equation'!$B$10))+'S Curve Equation'!$B$13)*'S Curve Equation'!$B$14</f>
        <v>0.12356266586873202</v>
      </c>
      <c r="F153" s="34">
        <f>(1/(1+EXP(('S Curve Equation'!$B$11-F108*'S Curve Equation'!$B$12)*'S Curve Equation'!$B$10))+'S Curve Equation'!$B$13)*'S Curve Equation'!$B$14</f>
        <v>0.12440886366331029</v>
      </c>
      <c r="G153" s="34">
        <f>(1/(1+EXP(('S Curve Equation'!$B$11-G108*'S Curve Equation'!$B$12)*'S Curve Equation'!$B$10))+'S Curve Equation'!$B$13)*'S Curve Equation'!$B$14</f>
        <v>0.12528757842302712</v>
      </c>
      <c r="H153" s="34">
        <f>(1/(1+EXP(('S Curve Equation'!$B$11-H108*'S Curve Equation'!$B$12)*'S Curve Equation'!$B$10))+'S Curve Equation'!$B$13)*'S Curve Equation'!$B$14</f>
        <v>0.12620635070642303</v>
      </c>
      <c r="I153" s="34">
        <f>(1/(1+EXP(('S Curve Equation'!$B$11-I108*'S Curve Equation'!$B$12)*'S Curve Equation'!$B$10))+'S Curve Equation'!$B$13)*'S Curve Equation'!$B$14</f>
        <v>0.12718189849300182</v>
      </c>
      <c r="J153" s="34">
        <f>(1/(1+EXP(('S Curve Equation'!$B$11-J108*'S Curve Equation'!$B$12)*'S Curve Equation'!$B$10))+'S Curve Equation'!$B$13)*'S Curve Equation'!$B$14</f>
        <v>0.12820622231113138</v>
      </c>
      <c r="K153" s="34">
        <f>(1/(1+EXP(('S Curve Equation'!$B$11-K108*'S Curve Equation'!$B$12)*'S Curve Equation'!$B$10))+'S Curve Equation'!$B$13)*'S Curve Equation'!$B$14</f>
        <v>0.12920901546220265</v>
      </c>
      <c r="L153" s="34">
        <f>(1/(1+EXP(('S Curve Equation'!$B$11-L108*'S Curve Equation'!$B$12)*'S Curve Equation'!$B$10))+'S Curve Equation'!$B$13)*'S Curve Equation'!$B$14</f>
        <v>0.12986308730175197</v>
      </c>
      <c r="M153" s="34">
        <f>(1/(1+EXP(('S Curve Equation'!$B$11-M108*'S Curve Equation'!$B$12)*'S Curve Equation'!$B$10))+'S Curve Equation'!$B$13)*'S Curve Equation'!$B$14</f>
        <v>0.13073717395741985</v>
      </c>
      <c r="N153" s="34">
        <f>(1/(1+EXP(('S Curve Equation'!$B$11-N108*'S Curve Equation'!$B$12)*'S Curve Equation'!$B$10))+'S Curve Equation'!$B$13)*'S Curve Equation'!$B$14</f>
        <v>0.13160772616633182</v>
      </c>
      <c r="O153" s="34">
        <f>(1/(1+EXP(('S Curve Equation'!$B$11-O108*'S Curve Equation'!$B$12)*'S Curve Equation'!$B$10))+'S Curve Equation'!$B$13)*'S Curve Equation'!$B$14</f>
        <v>0.1324747434983253</v>
      </c>
      <c r="P153" s="34">
        <f>(1/(1+EXP(('S Curve Equation'!$B$11-P108*'S Curve Equation'!$B$12)*'S Curve Equation'!$B$10))+'S Curve Equation'!$B$13)*'S Curve Equation'!$B$14</f>
        <v>0.13333822609902843</v>
      </c>
      <c r="Q153" s="34">
        <f>(1/(1+EXP(('S Curve Equation'!$B$11-Q108*'S Curve Equation'!$B$12)*'S Curve Equation'!$B$10))+'S Curve Equation'!$B$13)*'S Curve Equation'!$B$14</f>
        <v>0.13419817467145603</v>
      </c>
      <c r="R153" s="34">
        <f>(1/(1+EXP(('S Curve Equation'!$B$11-R108*'S Curve Equation'!$B$12)*'S Curve Equation'!$B$10))+'S Curve Equation'!$B$13)*'S Curve Equation'!$B$14</f>
        <v>0.13505459045807164</v>
      </c>
      <c r="S153" s="34">
        <f>(1/(1+EXP(('S Curve Equation'!$B$11-S108*'S Curve Equation'!$B$12)*'S Curve Equation'!$B$10))+'S Curve Equation'!$B$13)*'S Curve Equation'!$B$14</f>
        <v>0.13590747522331451</v>
      </c>
      <c r="T153" s="34">
        <f>(1/(1+EXP(('S Curve Equation'!$B$11-T108*'S Curve Equation'!$B$12)*'S Curve Equation'!$B$10))+'S Curve Equation'!$B$13)*'S Curve Equation'!$B$14</f>
        <v>0.13675683123657895</v>
      </c>
      <c r="U153" s="34">
        <f>(1/(1+EXP(('S Curve Equation'!$B$11-U108*'S Curve Equation'!$B$12)*'S Curve Equation'!$B$10))+'S Curve Equation'!$B$13)*'S Curve Equation'!$B$14</f>
        <v>0.137602661255634</v>
      </c>
      <c r="V153" s="34">
        <f>(1/(1+EXP(('S Curve Equation'!$B$11-V108*'S Curve Equation'!$B$12)*'S Curve Equation'!$B$10))+'S Curve Equation'!$B$13)*'S Curve Equation'!$B$14</f>
        <v>0.13844496851047433</v>
      </c>
      <c r="W153" s="34">
        <f>(1/(1+EXP(('S Curve Equation'!$B$11-W108*'S Curve Equation'!$B$12)*'S Curve Equation'!$B$10))+'S Curve Equation'!$B$13)*'S Curve Equation'!$B$14</f>
        <v>0.13928375668759926</v>
      </c>
      <c r="X153" s="34">
        <f>(1/(1+EXP(('S Curve Equation'!$B$11-X108*'S Curve Equation'!$B$12)*'S Curve Equation'!$B$10))+'S Curve Equation'!$B$13)*'S Curve Equation'!$B$14</f>
        <v>0.14011902991469316</v>
      </c>
      <c r="Y153" s="34">
        <f>(1/(1+EXP(('S Curve Equation'!$B$11-Y108*'S Curve Equation'!$B$12)*'S Curve Equation'!$B$10))+'S Curve Equation'!$B$13)*'S Curve Equation'!$B$14</f>
        <v>0.1409507927457205</v>
      </c>
      <c r="Z153" s="34">
        <f>(1/(1+EXP(('S Curve Equation'!$B$11-Z108*'S Curve Equation'!$B$12)*'S Curve Equation'!$B$10))+'S Curve Equation'!$B$13)*'S Curve Equation'!$B$14</f>
        <v>0.1417790501464079</v>
      </c>
      <c r="AA153" s="34">
        <f>(1/(1+EXP(('S Curve Equation'!$B$11-AA108*'S Curve Equation'!$B$12)*'S Curve Equation'!$B$10))+'S Curve Equation'!$B$13)*'S Curve Equation'!$B$14</f>
        <v>0.14260380748011015</v>
      </c>
      <c r="AB153" s="34">
        <f>(1/(1+EXP(('S Curve Equation'!$B$11-AB108*'S Curve Equation'!$B$12)*'S Curve Equation'!$B$10))+'S Curve Equation'!$B$13)*'S Curve Equation'!$B$14</f>
        <v>0.14342507049406023</v>
      </c>
      <c r="AC153" s="34">
        <f>(1/(1+EXP(('S Curve Equation'!$B$11-AC108*'S Curve Equation'!$B$12)*'S Curve Equation'!$B$10))+'S Curve Equation'!$B$13)*'S Curve Equation'!$B$14</f>
        <v>0.14424284530597256</v>
      </c>
      <c r="AD153" s="34">
        <f>(1/(1+EXP(('S Curve Equation'!$B$11-AD108*'S Curve Equation'!$B$12)*'S Curve Equation'!$B$10))+'S Curve Equation'!$B$13)*'S Curve Equation'!$B$14</f>
        <v>0.14505713839102</v>
      </c>
      <c r="AE153" s="34">
        <f>(1/(1+EXP(('S Curve Equation'!$B$11-AE108*'S Curve Equation'!$B$12)*'S Curve Equation'!$B$10))+'S Curve Equation'!$B$13)*'S Curve Equation'!$B$14</f>
        <v>0.14586795656914608</v>
      </c>
      <c r="AF153" s="34">
        <f>(1/(1+EXP(('S Curve Equation'!$B$11-AF108*'S Curve Equation'!$B$12)*'S Curve Equation'!$B$10))+'S Curve Equation'!$B$13)*'S Curve Equation'!$B$14</f>
        <v>0.14667530699272846</v>
      </c>
    </row>
    <row r="154" spans="1:32" x14ac:dyDescent="0.2">
      <c r="A154" s="12" t="s">
        <v>104</v>
      </c>
      <c r="B154" s="34">
        <f>(1/(1+EXP(('S Curve Equation'!$B$11-B109*'S Curve Equation'!$B$12)*'S Curve Equation'!$B$10))+'S Curve Equation'!$B$13)*'S Curve Equation'!$B$14</f>
        <v>0.26899999999999991</v>
      </c>
      <c r="C154" s="34">
        <f>(1/(1+EXP(('S Curve Equation'!$B$11-C109*'S Curve Equation'!$B$12)*'S Curve Equation'!$B$10))+'S Curve Equation'!$B$13)*'S Curve Equation'!$B$14</f>
        <v>0.27025341792487162</v>
      </c>
      <c r="D154" s="34">
        <f>(1/(1+EXP(('S Curve Equation'!$B$11-D109*'S Curve Equation'!$B$12)*'S Curve Equation'!$B$10))+'S Curve Equation'!$B$13)*'S Curve Equation'!$B$14</f>
        <v>0.27156804719312932</v>
      </c>
      <c r="E154" s="34">
        <f>(1/(1+EXP(('S Curve Equation'!$B$11-E109*'S Curve Equation'!$B$12)*'S Curve Equation'!$B$10))+'S Curve Equation'!$B$13)*'S Curve Equation'!$B$14</f>
        <v>0.27285351268566654</v>
      </c>
      <c r="F154" s="34">
        <f>(1/(1+EXP(('S Curve Equation'!$B$11-F109*'S Curve Equation'!$B$12)*'S Curve Equation'!$B$10))+'S Curve Equation'!$B$13)*'S Curve Equation'!$B$14</f>
        <v>0.27411933623293161</v>
      </c>
      <c r="G154" s="34">
        <f>(1/(1+EXP(('S Curve Equation'!$B$11-G109*'S Curve Equation'!$B$12)*'S Curve Equation'!$B$10))+'S Curve Equation'!$B$13)*'S Curve Equation'!$B$14</f>
        <v>0.27543036468549964</v>
      </c>
      <c r="H154" s="34">
        <f>(1/(1+EXP(('S Curve Equation'!$B$11-H109*'S Curve Equation'!$B$12)*'S Curve Equation'!$B$10))+'S Curve Equation'!$B$13)*'S Curve Equation'!$B$14</f>
        <v>0.27679743883146379</v>
      </c>
      <c r="I154" s="34">
        <f>(1/(1+EXP(('S Curve Equation'!$B$11-I109*'S Curve Equation'!$B$12)*'S Curve Equation'!$B$10))+'S Curve Equation'!$B$13)*'S Curve Equation'!$B$14</f>
        <v>0.27824485871450855</v>
      </c>
      <c r="J154" s="34">
        <f>(1/(1+EXP(('S Curve Equation'!$B$11-J109*'S Curve Equation'!$B$12)*'S Curve Equation'!$B$10))+'S Curve Equation'!$B$13)*'S Curve Equation'!$B$14</f>
        <v>0.27976010062504397</v>
      </c>
      <c r="K154" s="34">
        <f>(1/(1+EXP(('S Curve Equation'!$B$11-K109*'S Curve Equation'!$B$12)*'S Curve Equation'!$B$10))+'S Curve Equation'!$B$13)*'S Curve Equation'!$B$14</f>
        <v>0.28123901531531265</v>
      </c>
      <c r="L154" s="34">
        <f>(1/(1+EXP(('S Curve Equation'!$B$11-L109*'S Curve Equation'!$B$12)*'S Curve Equation'!$B$10))+'S Curve Equation'!$B$13)*'S Curve Equation'!$B$14</f>
        <v>0.28220126638229376</v>
      </c>
      <c r="M154" s="34">
        <f>(1/(1+EXP(('S Curve Equation'!$B$11-M109*'S Curve Equation'!$B$12)*'S Curve Equation'!$B$10))+'S Curve Equation'!$B$13)*'S Curve Equation'!$B$14</f>
        <v>0.28348429276663523</v>
      </c>
      <c r="N154" s="34">
        <f>(1/(1+EXP(('S Curve Equation'!$B$11-N109*'S Curve Equation'!$B$12)*'S Curve Equation'!$B$10))+'S Curve Equation'!$B$13)*'S Curve Equation'!$B$14</f>
        <v>0.28475884894863074</v>
      </c>
      <c r="O154" s="34">
        <f>(1/(1+EXP(('S Curve Equation'!$B$11-O109*'S Curve Equation'!$B$12)*'S Curve Equation'!$B$10))+'S Curve Equation'!$B$13)*'S Curve Equation'!$B$14</f>
        <v>0.28602499529304681</v>
      </c>
      <c r="P154" s="34">
        <f>(1/(1+EXP(('S Curve Equation'!$B$11-P109*'S Curve Equation'!$B$12)*'S Curve Equation'!$B$10))+'S Curve Equation'!$B$13)*'S Curve Equation'!$B$14</f>
        <v>0.28728279209751006</v>
      </c>
      <c r="Q154" s="34">
        <f>(1/(1+EXP(('S Curve Equation'!$B$11-Q109*'S Curve Equation'!$B$12)*'S Curve Equation'!$B$10))+'S Curve Equation'!$B$13)*'S Curve Equation'!$B$14</f>
        <v>0.28853229957392718</v>
      </c>
      <c r="R154" s="34">
        <f>(1/(1+EXP(('S Curve Equation'!$B$11-R109*'S Curve Equation'!$B$12)*'S Curve Equation'!$B$10))+'S Curve Equation'!$B$13)*'S Curve Equation'!$B$14</f>
        <v>0.28977357783077839</v>
      </c>
      <c r="S154" s="34">
        <f>(1/(1+EXP(('S Curve Equation'!$B$11-S109*'S Curve Equation'!$B$12)*'S Curve Equation'!$B$10))+'S Curve Equation'!$B$13)*'S Curve Equation'!$B$14</f>
        <v>0.29100668685626463</v>
      </c>
      <c r="T154" s="34">
        <f>(1/(1+EXP(('S Curve Equation'!$B$11-T109*'S Curve Equation'!$B$12)*'S Curve Equation'!$B$10))+'S Curve Equation'!$B$13)*'S Curve Equation'!$B$14</f>
        <v>0.29223168650227321</v>
      </c>
      <c r="U154" s="34">
        <f>(1/(1+EXP(('S Curve Equation'!$B$11-U109*'S Curve Equation'!$B$12)*'S Curve Equation'!$B$10))+'S Curve Equation'!$B$13)*'S Curve Equation'!$B$14</f>
        <v>0.29344863646912861</v>
      </c>
      <c r="V154" s="34">
        <f>(1/(1+EXP(('S Curve Equation'!$B$11-V109*'S Curve Equation'!$B$12)*'S Curve Equation'!$B$10))+'S Curve Equation'!$B$13)*'S Curve Equation'!$B$14</f>
        <v>0.29465759629109795</v>
      </c>
      <c r="W154" s="34">
        <f>(1/(1+EXP(('S Curve Equation'!$B$11-W109*'S Curve Equation'!$B$12)*'S Curve Equation'!$B$10))+'S Curve Equation'!$B$13)*'S Curve Equation'!$B$14</f>
        <v>0.29585862532263452</v>
      </c>
      <c r="X154" s="34">
        <f>(1/(1+EXP(('S Curve Equation'!$B$11-X109*'S Curve Equation'!$B$12)*'S Curve Equation'!$B$10))+'S Curve Equation'!$B$13)*'S Curve Equation'!$B$14</f>
        <v>0.29705178272530475</v>
      </c>
      <c r="Y154" s="34">
        <f>(1/(1+EXP(('S Curve Equation'!$B$11-Y109*'S Curve Equation'!$B$12)*'S Curve Equation'!$B$10))+'S Curve Equation'!$B$13)*'S Curve Equation'!$B$14</f>
        <v>0.29823712745540631</v>
      </c>
      <c r="Z154" s="34">
        <f>(1/(1+EXP(('S Curve Equation'!$B$11-Z109*'S Curve Equation'!$B$12)*'S Curve Equation'!$B$10))+'S Curve Equation'!$B$13)*'S Curve Equation'!$B$14</f>
        <v>0.29941471825222216</v>
      </c>
      <c r="AA154" s="34">
        <f>(1/(1+EXP(('S Curve Equation'!$B$11-AA109*'S Curve Equation'!$B$12)*'S Curve Equation'!$B$10))+'S Curve Equation'!$B$13)*'S Curve Equation'!$B$14</f>
        <v>0.30058461362689859</v>
      </c>
      <c r="AB154" s="34">
        <f>(1/(1+EXP(('S Curve Equation'!$B$11-AB109*'S Curve Equation'!$B$12)*'S Curve Equation'!$B$10))+'S Curve Equation'!$B$13)*'S Curve Equation'!$B$14</f>
        <v>0.30174687185193144</v>
      </c>
      <c r="AC154" s="34">
        <f>(1/(1+EXP(('S Curve Equation'!$B$11-AC109*'S Curve Equation'!$B$12)*'S Curve Equation'!$B$10))+'S Curve Equation'!$B$13)*'S Curve Equation'!$B$14</f>
        <v>0.30290155095120924</v>
      </c>
      <c r="AD154" s="34">
        <f>(1/(1+EXP(('S Curve Equation'!$B$11-AD109*'S Curve Equation'!$B$12)*'S Curve Equation'!$B$10))+'S Curve Equation'!$B$13)*'S Curve Equation'!$B$14</f>
        <v>0.304048708690631</v>
      </c>
      <c r="AE154" s="34">
        <f>(1/(1+EXP(('S Curve Equation'!$B$11-AE109*'S Curve Equation'!$B$12)*'S Curve Equation'!$B$10))+'S Curve Equation'!$B$13)*'S Curve Equation'!$B$14</f>
        <v>0.30518840256923441</v>
      </c>
      <c r="AF154" s="34">
        <f>(1/(1+EXP(('S Curve Equation'!$B$11-AF109*'S Curve Equation'!$B$12)*'S Curve Equation'!$B$10))+'S Curve Equation'!$B$13)*'S Curve Equation'!$B$14</f>
        <v>0.30632068981084726</v>
      </c>
    </row>
    <row r="155" spans="1:32" x14ac:dyDescent="0.2">
      <c r="A155" s="12" t="s">
        <v>36</v>
      </c>
      <c r="B155" s="34">
        <f>(1/(1+EXP(('S Curve Equation'!$B$11-B110*'S Curve Equation'!$B$12)*'S Curve Equation'!$B$10))+'S Curve Equation'!$B$13)*'S Curve Equation'!$B$14</f>
        <v>0.16550832517140057</v>
      </c>
      <c r="C155" s="34">
        <f>(1/(1+EXP(('S Curve Equation'!$B$11-C110*'S Curve Equation'!$B$12)*'S Curve Equation'!$B$10))+'S Curve Equation'!$B$13)*'S Curve Equation'!$B$14</f>
        <v>0.16650723955923916</v>
      </c>
      <c r="D155" s="34">
        <f>(1/(1+EXP(('S Curve Equation'!$B$11-D110*'S Curve Equation'!$B$12)*'S Curve Equation'!$B$10))+'S Curve Equation'!$B$13)*'S Curve Equation'!$B$14</f>
        <v>0.16755674107718851</v>
      </c>
      <c r="E155" s="34">
        <f>(1/(1+EXP(('S Curve Equation'!$B$11-E110*'S Curve Equation'!$B$12)*'S Curve Equation'!$B$10))+'S Curve Equation'!$B$13)*'S Curve Equation'!$B$14</f>
        <v>0.16858474694677691</v>
      </c>
      <c r="F155" s="34">
        <f>(1/(1+EXP(('S Curve Equation'!$B$11-F110*'S Curve Equation'!$B$12)*'S Curve Equation'!$B$10))+'S Curve Equation'!$B$13)*'S Curve Equation'!$B$14</f>
        <v>0.16959877101055104</v>
      </c>
      <c r="G155" s="34">
        <f>(1/(1+EXP(('S Curve Equation'!$B$11-G110*'S Curve Equation'!$B$12)*'S Curve Equation'!$B$10))+'S Curve Equation'!$B$13)*'S Curve Equation'!$B$14</f>
        <v>0.17065081341249139</v>
      </c>
      <c r="H155" s="34">
        <f>(1/(1+EXP(('S Curve Equation'!$B$11-H110*'S Curve Equation'!$B$12)*'S Curve Equation'!$B$10))+'S Curve Equation'!$B$13)*'S Curve Equation'!$B$14</f>
        <v>0.17174978679654848</v>
      </c>
      <c r="I155" s="34">
        <f>(1/(1+EXP(('S Curve Equation'!$B$11-I110*'S Curve Equation'!$B$12)*'S Curve Equation'!$B$10))+'S Curve Equation'!$B$13)*'S Curve Equation'!$B$14</f>
        <v>0.17291552636013302</v>
      </c>
      <c r="J155" s="34">
        <f>(1/(1+EXP(('S Curve Equation'!$B$11-J110*'S Curve Equation'!$B$12)*'S Curve Equation'!$B$10))+'S Curve Equation'!$B$13)*'S Curve Equation'!$B$14</f>
        <v>0.17413828846099355</v>
      </c>
      <c r="K155" s="34">
        <f>(1/(1+EXP(('S Curve Equation'!$B$11-K110*'S Curve Equation'!$B$12)*'S Curve Equation'!$B$10))+'S Curve Equation'!$B$13)*'S Curve Equation'!$B$14</f>
        <v>0.17533410202835148</v>
      </c>
      <c r="L155" s="34">
        <f>(1/(1+EXP(('S Curve Equation'!$B$11-L110*'S Curve Equation'!$B$12)*'S Curve Equation'!$B$10))+'S Curve Equation'!$B$13)*'S Curve Equation'!$B$14</f>
        <v>0.17611340970661862</v>
      </c>
      <c r="M155" s="34">
        <f>(1/(1+EXP(('S Curve Equation'!$B$11-M110*'S Curve Equation'!$B$12)*'S Curve Equation'!$B$10))+'S Curve Equation'!$B$13)*'S Curve Equation'!$B$14</f>
        <v>0.17715404646716976</v>
      </c>
      <c r="N155" s="34">
        <f>(1/(1+EXP(('S Curve Equation'!$B$11-N110*'S Curve Equation'!$B$12)*'S Curve Equation'!$B$10))+'S Curve Equation'!$B$13)*'S Curve Equation'!$B$14</f>
        <v>0.178189555451569</v>
      </c>
      <c r="O155" s="34">
        <f>(1/(1+EXP(('S Curve Equation'!$B$11-O110*'S Curve Equation'!$B$12)*'S Curve Equation'!$B$10))+'S Curve Equation'!$B$13)*'S Curve Equation'!$B$14</f>
        <v>0.17921995123124421</v>
      </c>
      <c r="P155" s="34">
        <f>(1/(1+EXP(('S Curve Equation'!$B$11-P110*'S Curve Equation'!$B$12)*'S Curve Equation'!$B$10))+'S Curve Equation'!$B$13)*'S Curve Equation'!$B$14</f>
        <v>0.18024524888399215</v>
      </c>
      <c r="Q155" s="34">
        <f>(1/(1+EXP(('S Curve Equation'!$B$11-Q110*'S Curve Equation'!$B$12)*'S Curve Equation'!$B$10))+'S Curve Equation'!$B$13)*'S Curve Equation'!$B$14</f>
        <v>0.18126546397232771</v>
      </c>
      <c r="R155" s="34">
        <f>(1/(1+EXP(('S Curve Equation'!$B$11-R110*'S Curve Equation'!$B$12)*'S Curve Equation'!$B$10))+'S Curve Equation'!$B$13)*'S Curve Equation'!$B$14</f>
        <v>0.18228061252248623</v>
      </c>
      <c r="S155" s="34">
        <f>(1/(1+EXP(('S Curve Equation'!$B$11-S110*'S Curve Equation'!$B$12)*'S Curve Equation'!$B$10))+'S Curve Equation'!$B$13)*'S Curve Equation'!$B$14</f>
        <v>0.18329071100407152</v>
      </c>
      <c r="T155" s="34">
        <f>(1/(1+EXP(('S Curve Equation'!$B$11-T110*'S Curve Equation'!$B$12)*'S Curve Equation'!$B$10))+'S Curve Equation'!$B$13)*'S Curve Equation'!$B$14</f>
        <v>0.18429577631032795</v>
      </c>
      <c r="U155" s="34">
        <f>(1/(1+EXP(('S Curve Equation'!$B$11-U110*'S Curve Equation'!$B$12)*'S Curve Equation'!$B$10))+'S Curve Equation'!$B$13)*'S Curve Equation'!$B$14</f>
        <v>0.18529582573902076</v>
      </c>
      <c r="V155" s="34">
        <f>(1/(1+EXP(('S Curve Equation'!$B$11-V110*'S Curve Equation'!$B$12)*'S Curve Equation'!$B$10))+'S Curve Equation'!$B$13)*'S Curve Equation'!$B$14</f>
        <v>0.18629087697390531</v>
      </c>
      <c r="W155" s="34">
        <f>(1/(1+EXP(('S Curve Equation'!$B$11-W110*'S Curve Equation'!$B$12)*'S Curve Equation'!$B$10))+'S Curve Equation'!$B$13)*'S Curve Equation'!$B$14</f>
        <v>0.18728094806677964</v>
      </c>
      <c r="X155" s="34">
        <f>(1/(1+EXP(('S Curve Equation'!$B$11-X110*'S Curve Equation'!$B$12)*'S Curve Equation'!$B$10))+'S Curve Equation'!$B$13)*'S Curve Equation'!$B$14</f>
        <v>0.18826605742008287</v>
      </c>
      <c r="Y155" s="34">
        <f>(1/(1+EXP(('S Curve Equation'!$B$11-Y110*'S Curve Equation'!$B$12)*'S Curve Equation'!$B$10))+'S Curve Equation'!$B$13)*'S Curve Equation'!$B$14</f>
        <v>0.18924622377005212</v>
      </c>
      <c r="Z155" s="34">
        <f>(1/(1+EXP(('S Curve Equation'!$B$11-Z110*'S Curve Equation'!$B$12)*'S Curve Equation'!$B$10))+'S Curve Equation'!$B$13)*'S Curve Equation'!$B$14</f>
        <v>0.1902214661703992</v>
      </c>
      <c r="AA155" s="34">
        <f>(1/(1+EXP(('S Curve Equation'!$B$11-AA110*'S Curve Equation'!$B$12)*'S Curve Equation'!$B$10))+'S Curve Equation'!$B$13)*'S Curve Equation'!$B$14</f>
        <v>0.19119180397650223</v>
      </c>
      <c r="AB155" s="34">
        <f>(1/(1+EXP(('S Curve Equation'!$B$11-AB110*'S Curve Equation'!$B$12)*'S Curve Equation'!$B$10))+'S Curve Equation'!$B$13)*'S Curve Equation'!$B$14</f>
        <v>0.19215725683010601</v>
      </c>
      <c r="AC155" s="34">
        <f>(1/(1+EXP(('S Curve Equation'!$B$11-AC110*'S Curve Equation'!$B$12)*'S Curve Equation'!$B$10))+'S Curve Equation'!$B$13)*'S Curve Equation'!$B$14</f>
        <v>0.19311784464449308</v>
      </c>
      <c r="AD155" s="34">
        <f>(1/(1+EXP(('S Curve Equation'!$B$11-AD110*'S Curve Equation'!$B$12)*'S Curve Equation'!$B$10))+'S Curve Equation'!$B$13)*'S Curve Equation'!$B$14</f>
        <v>0.19407358759014526</v>
      </c>
      <c r="AE155" s="34">
        <f>(1/(1+EXP(('S Curve Equation'!$B$11-AE110*'S Curve Equation'!$B$12)*'S Curve Equation'!$B$10))+'S Curve Equation'!$B$13)*'S Curve Equation'!$B$14</f>
        <v>0.19502450608084709</v>
      </c>
      <c r="AF155" s="34">
        <f>(1/(1+EXP(('S Curve Equation'!$B$11-AF110*'S Curve Equation'!$B$12)*'S Curve Equation'!$B$10))+'S Curve Equation'!$B$13)*'S Curve Equation'!$B$14</f>
        <v>0.19597062076024702</v>
      </c>
    </row>
    <row r="156" spans="1:32" x14ac:dyDescent="0.2">
      <c r="A156" s="12" t="s">
        <v>37</v>
      </c>
      <c r="B156" s="34">
        <f>(1/(1+EXP(('S Curve Equation'!$B$11-B111*'S Curve Equation'!$B$12)*'S Curve Equation'!$B$10))+'S Curve Equation'!$B$13)*'S Curve Equation'!$B$14</f>
        <v>0.30499999999999999</v>
      </c>
      <c r="C156" s="34">
        <f>(1/(1+EXP(('S Curve Equation'!$B$11-C111*'S Curve Equation'!$B$12)*'S Curve Equation'!$B$10))+'S Curve Equation'!$B$13)*'S Curve Equation'!$B$14</f>
        <v>0.30630356629879152</v>
      </c>
      <c r="D156" s="34">
        <f>(1/(1+EXP(('S Curve Equation'!$B$11-D111*'S Curve Equation'!$B$12)*'S Curve Equation'!$B$10))+'S Curve Equation'!$B$13)*'S Curve Equation'!$B$14</f>
        <v>0.30767008471848756</v>
      </c>
      <c r="E156" s="34">
        <f>(1/(1+EXP(('S Curve Equation'!$B$11-E111*'S Curve Equation'!$B$12)*'S Curve Equation'!$B$10))+'S Curve Equation'!$B$13)*'S Curve Equation'!$B$14</f>
        <v>0.3090055892594904</v>
      </c>
      <c r="F156" s="34">
        <f>(1/(1+EXP(('S Curve Equation'!$B$11-F111*'S Curve Equation'!$B$12)*'S Curve Equation'!$B$10))+'S Curve Equation'!$B$13)*'S Curve Equation'!$B$14</f>
        <v>0.31032001396964737</v>
      </c>
      <c r="G156" s="34">
        <f>(1/(1+EXP(('S Curve Equation'!$B$11-G111*'S Curve Equation'!$B$12)*'S Curve Equation'!$B$10))+'S Curve Equation'!$B$13)*'S Curve Equation'!$B$14</f>
        <v>0.31168067708949043</v>
      </c>
      <c r="H156" s="34">
        <f>(1/(1+EXP(('S Curve Equation'!$B$11-H111*'S Curve Equation'!$B$12)*'S Curve Equation'!$B$10))+'S Curve Equation'!$B$13)*'S Curve Equation'!$B$14</f>
        <v>0.31309874924283854</v>
      </c>
      <c r="I156" s="34">
        <f>(1/(1+EXP(('S Curve Equation'!$B$11-I111*'S Curve Equation'!$B$12)*'S Curve Equation'!$B$10))+'S Curve Equation'!$B$13)*'S Curve Equation'!$B$14</f>
        <v>0.31459932317912753</v>
      </c>
      <c r="J156" s="34">
        <f>(1/(1+EXP(('S Curve Equation'!$B$11-J111*'S Curve Equation'!$B$12)*'S Curve Equation'!$B$10))+'S Curve Equation'!$B$13)*'S Curve Equation'!$B$14</f>
        <v>0.3161692860000343</v>
      </c>
      <c r="K156" s="34">
        <f>(1/(1+EXP(('S Curve Equation'!$B$11-K111*'S Curve Equation'!$B$12)*'S Curve Equation'!$B$10))+'S Curve Equation'!$B$13)*'S Curve Equation'!$B$14</f>
        <v>0.31770070167487707</v>
      </c>
      <c r="L156" s="34">
        <f>(1/(1+EXP(('S Curve Equation'!$B$11-L111*'S Curve Equation'!$B$12)*'S Curve Equation'!$B$10))+'S Curve Equation'!$B$13)*'S Curve Equation'!$B$14</f>
        <v>0.31869663216274502</v>
      </c>
      <c r="M156" s="34">
        <f>(1/(1+EXP(('S Curve Equation'!$B$11-M111*'S Curve Equation'!$B$12)*'S Curve Equation'!$B$10))+'S Curve Equation'!$B$13)*'S Curve Equation'!$B$14</f>
        <v>0.32002397817661005</v>
      </c>
      <c r="N156" s="34">
        <f>(1/(1+EXP(('S Curve Equation'!$B$11-N111*'S Curve Equation'!$B$12)*'S Curve Equation'!$B$10))+'S Curve Equation'!$B$13)*'S Curve Equation'!$B$14</f>
        <v>0.32134189885231007</v>
      </c>
      <c r="O156" s="34">
        <f>(1/(1+EXP(('S Curve Equation'!$B$11-O111*'S Curve Equation'!$B$12)*'S Curve Equation'!$B$10))+'S Curve Equation'!$B$13)*'S Curve Equation'!$B$14</f>
        <v>0.32265047169108912</v>
      </c>
      <c r="P156" s="34">
        <f>(1/(1+EXP(('S Curve Equation'!$B$11-P111*'S Curve Equation'!$B$12)*'S Curve Equation'!$B$10))+'S Curve Equation'!$B$13)*'S Curve Equation'!$B$14</f>
        <v>0.32394977382585299</v>
      </c>
      <c r="Q156" s="34">
        <f>(1/(1+EXP(('S Curve Equation'!$B$11-Q111*'S Curve Equation'!$B$12)*'S Curve Equation'!$B$10))+'S Curve Equation'!$B$13)*'S Curve Equation'!$B$14</f>
        <v>0.3252398820072353</v>
      </c>
      <c r="R156" s="34">
        <f>(1/(1+EXP(('S Curve Equation'!$B$11-R111*'S Curve Equation'!$B$12)*'S Curve Equation'!$B$10))+'S Curve Equation'!$B$13)*'S Curve Equation'!$B$14</f>
        <v>0.32652087259051032</v>
      </c>
      <c r="S156" s="34">
        <f>(1/(1+EXP(('S Curve Equation'!$B$11-S111*'S Curve Equation'!$B$12)*'S Curve Equation'!$B$10))+'S Curve Equation'!$B$13)*'S Curve Equation'!$B$14</f>
        <v>0.327792821523332</v>
      </c>
      <c r="T156" s="34">
        <f>(1/(1+EXP(('S Curve Equation'!$B$11-T111*'S Curve Equation'!$B$12)*'S Curve Equation'!$B$10))+'S Curve Equation'!$B$13)*'S Curve Equation'!$B$14</f>
        <v>0.32905580433425879</v>
      </c>
      <c r="U156" s="34">
        <f>(1/(1+EXP(('S Curve Equation'!$B$11-U111*'S Curve Equation'!$B$12)*'S Curve Equation'!$B$10))+'S Curve Equation'!$B$13)*'S Curve Equation'!$B$14</f>
        <v>0.33030989612203132</v>
      </c>
      <c r="V156" s="34">
        <f>(1/(1+EXP(('S Curve Equation'!$B$11-V111*'S Curve Equation'!$B$12)*'S Curve Equation'!$B$10))+'S Curve Equation'!$B$13)*'S Curve Equation'!$B$14</f>
        <v>0.33155517154556674</v>
      </c>
      <c r="W156" s="34">
        <f>(1/(1+EXP(('S Curve Equation'!$B$11-W111*'S Curve Equation'!$B$12)*'S Curve Equation'!$B$10))+'S Curve Equation'!$B$13)*'S Curve Equation'!$B$14</f>
        <v>0.33279170481465409</v>
      </c>
      <c r="X156" s="34">
        <f>(1/(1+EXP(('S Curve Equation'!$B$11-X111*'S Curve Equation'!$B$12)*'S Curve Equation'!$B$10))+'S Curve Equation'!$B$13)*'S Curve Equation'!$B$14</f>
        <v>0.33401956968129165</v>
      </c>
      <c r="Y156" s="34">
        <f>(1/(1+EXP(('S Curve Equation'!$B$11-Y111*'S Curve Equation'!$B$12)*'S Curve Equation'!$B$10))+'S Curve Equation'!$B$13)*'S Curve Equation'!$B$14</f>
        <v>0.3352388394316746</v>
      </c>
      <c r="Z156" s="34">
        <f>(1/(1+EXP(('S Curve Equation'!$B$11-Z111*'S Curve Equation'!$B$12)*'S Curve Equation'!$B$10))+'S Curve Equation'!$B$13)*'S Curve Equation'!$B$14</f>
        <v>0.3364495868787743</v>
      </c>
      <c r="AA156" s="34">
        <f>(1/(1+EXP(('S Curve Equation'!$B$11-AA111*'S Curve Equation'!$B$12)*'S Curve Equation'!$B$10))+'S Curve Equation'!$B$13)*'S Curve Equation'!$B$14</f>
        <v>0.33765188435549631</v>
      </c>
      <c r="AB156" s="34">
        <f>(1/(1+EXP(('S Curve Equation'!$B$11-AB111*'S Curve Equation'!$B$12)*'S Curve Equation'!$B$10))+'S Curve Equation'!$B$13)*'S Curve Equation'!$B$14</f>
        <v>0.33884580370840067</v>
      </c>
      <c r="AC156" s="34">
        <f>(1/(1+EXP(('S Curve Equation'!$B$11-AC111*'S Curve Equation'!$B$12)*'S Curve Equation'!$B$10))+'S Curve Equation'!$B$13)*'S Curve Equation'!$B$14</f>
        <v>0.34003141629193145</v>
      </c>
      <c r="AD156" s="34">
        <f>(1/(1+EXP(('S Curve Equation'!$B$11-AD111*'S Curve Equation'!$B$12)*'S Curve Equation'!$B$10))+'S Curve Equation'!$B$13)*'S Curve Equation'!$B$14</f>
        <v>0.3412087929631728</v>
      </c>
      <c r="AE156" s="34">
        <f>(1/(1+EXP(('S Curve Equation'!$B$11-AE111*'S Curve Equation'!$B$12)*'S Curve Equation'!$B$10))+'S Curve Equation'!$B$13)*'S Curve Equation'!$B$14</f>
        <v>0.34237800407706481</v>
      </c>
      <c r="AF156" s="34">
        <f>(1/(1+EXP(('S Curve Equation'!$B$11-AF111*'S Curve Equation'!$B$12)*'S Curve Equation'!$B$10))+'S Curve Equation'!$B$13)*'S Curve Equation'!$B$14</f>
        <v>0.34353911948209453</v>
      </c>
    </row>
    <row r="157" spans="1:32" x14ac:dyDescent="0.2">
      <c r="A157" s="12" t="s">
        <v>38</v>
      </c>
      <c r="B157" s="34">
        <f>(1/(1+EXP(('S Curve Equation'!$B$11-B112*'S Curve Equation'!$B$12)*'S Curve Equation'!$B$10))+'S Curve Equation'!$B$13)*'S Curve Equation'!$B$14</f>
        <v>0.28899999999999998</v>
      </c>
      <c r="C157" s="34">
        <f>(1/(1+EXP(('S Curve Equation'!$B$11-C112*'S Curve Equation'!$B$12)*'S Curve Equation'!$B$10))+'S Curve Equation'!$B$13)*'S Curve Equation'!$B$14</f>
        <v>0.29028352907738553</v>
      </c>
      <c r="D157" s="34">
        <f>(1/(1+EXP(('S Curve Equation'!$B$11-D112*'S Curve Equation'!$B$12)*'S Curve Equation'!$B$10))+'S Curve Equation'!$B$13)*'S Curve Equation'!$B$14</f>
        <v>0.29162934694805098</v>
      </c>
      <c r="E157" s="34">
        <f>(1/(1+EXP(('S Curve Equation'!$B$11-E112*'S Curve Equation'!$B$12)*'S Curve Equation'!$B$10))+'S Curve Equation'!$B$13)*'S Curve Equation'!$B$14</f>
        <v>0.29294492112048859</v>
      </c>
      <c r="F157" s="34">
        <f>(1/(1+EXP(('S Curve Equation'!$B$11-F112*'S Curve Equation'!$B$12)*'S Curve Equation'!$B$10))+'S Curve Equation'!$B$13)*'S Curve Equation'!$B$14</f>
        <v>0.29424001940254929</v>
      </c>
      <c r="G157" s="34">
        <f>(1/(1+EXP(('S Curve Equation'!$B$11-G112*'S Curve Equation'!$B$12)*'S Curve Equation'!$B$10))+'S Curve Equation'!$B$13)*'S Curve Equation'!$B$14</f>
        <v>0.29558097801849592</v>
      </c>
      <c r="H157" s="34">
        <f>(1/(1+EXP(('S Curve Equation'!$B$11-H112*'S Curve Equation'!$B$12)*'S Curve Equation'!$B$10))+'S Curve Equation'!$B$13)*'S Curve Equation'!$B$14</f>
        <v>0.29697884034304434</v>
      </c>
      <c r="I157" s="34">
        <f>(1/(1+EXP(('S Curve Equation'!$B$11-I112*'S Curve Equation'!$B$12)*'S Curve Equation'!$B$10))+'S Curve Equation'!$B$13)*'S Curve Equation'!$B$14</f>
        <v>0.2984583902954418</v>
      </c>
      <c r="J157" s="34">
        <f>(1/(1+EXP(('S Curve Equation'!$B$11-J112*'S Curve Equation'!$B$12)*'S Curve Equation'!$B$10))+'S Curve Equation'!$B$13)*'S Curve Equation'!$B$14</f>
        <v>0.30000675412070521</v>
      </c>
      <c r="K157" s="34">
        <f>(1/(1+EXP(('S Curve Equation'!$B$11-K112*'S Curve Equation'!$B$12)*'S Curve Equation'!$B$10))+'S Curve Equation'!$B$13)*'S Curve Equation'!$B$14</f>
        <v>0.3015174915517812</v>
      </c>
      <c r="L157" s="34">
        <f>(1/(1+EXP(('S Curve Equation'!$B$11-L112*'S Curve Equation'!$B$12)*'S Curve Equation'!$B$10))+'S Curve Equation'!$B$13)*'S Curve Equation'!$B$14</f>
        <v>0.30250018079484442</v>
      </c>
      <c r="M157" s="34">
        <f>(1/(1+EXP(('S Curve Equation'!$B$11-M112*'S Curve Equation'!$B$12)*'S Curve Equation'!$B$10))+'S Curve Equation'!$B$13)*'S Curve Equation'!$B$14</f>
        <v>0.30381013180554195</v>
      </c>
      <c r="N157" s="34">
        <f>(1/(1+EXP(('S Curve Equation'!$B$11-N112*'S Curve Equation'!$B$12)*'S Curve Equation'!$B$10))+'S Curve Equation'!$B$13)*'S Curve Equation'!$B$14</f>
        <v>0.30511106597953347</v>
      </c>
      <c r="O157" s="34">
        <f>(1/(1+EXP(('S Curve Equation'!$B$11-O112*'S Curve Equation'!$B$12)*'S Curve Equation'!$B$10))+'S Curve Equation'!$B$13)*'S Curve Equation'!$B$14</f>
        <v>0.30640305321554934</v>
      </c>
      <c r="P157" s="34">
        <f>(1/(1+EXP(('S Curve Equation'!$B$11-P112*'S Curve Equation'!$B$12)*'S Curve Equation'!$B$10))+'S Curve Equation'!$B$13)*'S Curve Equation'!$B$14</f>
        <v>0.30768616318265235</v>
      </c>
      <c r="Q157" s="34">
        <f>(1/(1+EXP(('S Curve Equation'!$B$11-Q112*'S Curve Equation'!$B$12)*'S Curve Equation'!$B$10))+'S Curve Equation'!$B$13)*'S Curve Equation'!$B$14</f>
        <v>0.30896046530402366</v>
      </c>
      <c r="R157" s="34">
        <f>(1/(1+EXP(('S Curve Equation'!$B$11-R112*'S Curve Equation'!$B$12)*'S Curve Equation'!$B$10))+'S Curve Equation'!$B$13)*'S Curve Equation'!$B$14</f>
        <v>0.31022602874161448</v>
      </c>
      <c r="S157" s="34">
        <f>(1/(1+EXP(('S Curve Equation'!$B$11-S112*'S Curve Equation'!$B$12)*'S Curve Equation'!$B$10))+'S Curve Equation'!$B$13)*'S Curve Equation'!$B$14</f>
        <v>0.3114829223816431</v>
      </c>
      <c r="T157" s="34">
        <f>(1/(1+EXP(('S Curve Equation'!$B$11-T112*'S Curve Equation'!$B$12)*'S Curve Equation'!$B$10))+'S Curve Equation'!$B$13)*'S Curve Equation'!$B$14</f>
        <v>0.31273121482090016</v>
      </c>
      <c r="U157" s="34">
        <f>(1/(1+EXP(('S Curve Equation'!$B$11-U112*'S Curve Equation'!$B$12)*'S Curve Equation'!$B$10))+'S Curve Equation'!$B$13)*'S Curve Equation'!$B$14</f>
        <v>0.31397097435382626</v>
      </c>
      <c r="V157" s="34">
        <f>(1/(1+EXP(('S Curve Equation'!$B$11-V112*'S Curve Equation'!$B$12)*'S Curve Equation'!$B$10))+'S Curve Equation'!$B$13)*'S Curve Equation'!$B$14</f>
        <v>0.3152022689603326</v>
      </c>
      <c r="W157" s="34">
        <f>(1/(1+EXP(('S Curve Equation'!$B$11-W112*'S Curve Equation'!$B$12)*'S Curve Equation'!$B$10))+'S Curve Equation'!$B$13)*'S Curve Equation'!$B$14</f>
        <v>0.31642516629434186</v>
      </c>
      <c r="X157" s="34">
        <f>(1/(1+EXP(('S Curve Equation'!$B$11-X112*'S Curve Equation'!$B$12)*'S Curve Equation'!$B$10))+'S Curve Equation'!$B$13)*'S Curve Equation'!$B$14</f>
        <v>0.31763973367299964</v>
      </c>
      <c r="Y157" s="34">
        <f>(1/(1+EXP(('S Curve Equation'!$B$11-Y112*'S Curve Equation'!$B$12)*'S Curve Equation'!$B$10))+'S Curve Equation'!$B$13)*'S Curve Equation'!$B$14</f>
        <v>0.31884603806655654</v>
      </c>
      <c r="Z157" s="34">
        <f>(1/(1+EXP(('S Curve Equation'!$B$11-Z112*'S Curve Equation'!$B$12)*'S Curve Equation'!$B$10))+'S Curve Equation'!$B$13)*'S Curve Equation'!$B$14</f>
        <v>0.32004414608887022</v>
      </c>
      <c r="AA157" s="34">
        <f>(1/(1+EXP(('S Curve Equation'!$B$11-AA112*'S Curve Equation'!$B$12)*'S Curve Equation'!$B$10))+'S Curve Equation'!$B$13)*'S Curve Equation'!$B$14</f>
        <v>0.32123412398851092</v>
      </c>
      <c r="AB157" s="34">
        <f>(1/(1+EXP(('S Curve Equation'!$B$11-AB112*'S Curve Equation'!$B$12)*'S Curve Equation'!$B$10))+'S Curve Equation'!$B$13)*'S Curve Equation'!$B$14</f>
        <v>0.32241603764045484</v>
      </c>
      <c r="AC157" s="34">
        <f>(1/(1+EXP(('S Curve Equation'!$B$11-AC112*'S Curve Equation'!$B$12)*'S Curve Equation'!$B$10))+'S Curve Equation'!$B$13)*'S Curve Equation'!$B$14</f>
        <v>0.3235899525383138</v>
      </c>
      <c r="AD157" s="34">
        <f>(1/(1+EXP(('S Curve Equation'!$B$11-AD112*'S Curve Equation'!$B$12)*'S Curve Equation'!$B$10))+'S Curve Equation'!$B$13)*'S Curve Equation'!$B$14</f>
        <v>0.32475593378711742</v>
      </c>
      <c r="AE157" s="34">
        <f>(1/(1+EXP(('S Curve Equation'!$B$11-AE112*'S Curve Equation'!$B$12)*'S Curve Equation'!$B$10))+'S Curve Equation'!$B$13)*'S Curve Equation'!$B$14</f>
        <v>0.32591404609658309</v>
      </c>
      <c r="AF157" s="34">
        <f>(1/(1+EXP(('S Curve Equation'!$B$11-AF112*'S Curve Equation'!$B$12)*'S Curve Equation'!$B$10))+'S Curve Equation'!$B$13)*'S Curve Equation'!$B$14</f>
        <v>0.32706435377488702</v>
      </c>
    </row>
    <row r="158" spans="1:32" x14ac:dyDescent="0.2">
      <c r="A158" s="12" t="s">
        <v>39</v>
      </c>
      <c r="B158" s="34">
        <f>(1/(1+EXP(('S Curve Equation'!$B$11-B113*'S Curve Equation'!$B$12)*'S Curve Equation'!$B$10))+'S Curve Equation'!$B$13)*'S Curve Equation'!$B$14</f>
        <v>0.23300000000000001</v>
      </c>
      <c r="C158" s="34">
        <f>(1/(1+EXP(('S Curve Equation'!$B$11-C113*'S Curve Equation'!$B$12)*'S Curve Equation'!$B$10))+'S Curve Equation'!$B$13)*'S Curve Equation'!$B$14</f>
        <v>0.23418438357559887</v>
      </c>
      <c r="D158" s="34">
        <f>(1/(1+EXP(('S Curve Equation'!$B$11-D113*'S Curve Equation'!$B$12)*'S Curve Equation'!$B$10))+'S Curve Equation'!$B$13)*'S Curve Equation'!$B$14</f>
        <v>0.23542729628986142</v>
      </c>
      <c r="E158" s="34">
        <f>(1/(1+EXP(('S Curve Equation'!$B$11-E113*'S Curve Equation'!$B$12)*'S Curve Equation'!$B$10))+'S Curve Equation'!$B$13)*'S Curve Equation'!$B$14</f>
        <v>0.23664331733396124</v>
      </c>
      <c r="F158" s="34">
        <f>(1/(1+EXP(('S Curve Equation'!$B$11-F113*'S Curve Equation'!$B$12)*'S Curve Equation'!$B$10))+'S Curve Equation'!$B$13)*'S Curve Equation'!$B$14</f>
        <v>0.23784141462758845</v>
      </c>
      <c r="G158" s="34">
        <f>(1/(1+EXP(('S Curve Equation'!$B$11-G113*'S Curve Equation'!$B$12)*'S Curve Equation'!$B$10))+'S Curve Equation'!$B$13)*'S Curve Equation'!$B$14</f>
        <v>0.23908298445772833</v>
      </c>
      <c r="H158" s="34">
        <f>(1/(1+EXP(('S Curve Equation'!$B$11-H113*'S Curve Equation'!$B$12)*'S Curve Equation'!$B$10))+'S Curve Equation'!$B$13)*'S Curve Equation'!$B$14</f>
        <v>0.24037837316627328</v>
      </c>
      <c r="I158" s="34">
        <f>(1/(1+EXP(('S Curve Equation'!$B$11-I113*'S Curve Equation'!$B$12)*'S Curve Equation'!$B$10))+'S Curve Equation'!$B$13)*'S Curve Equation'!$B$14</f>
        <v>0.24175071928057834</v>
      </c>
      <c r="J158" s="34">
        <f>(1/(1+EXP(('S Curve Equation'!$B$11-J113*'S Curve Equation'!$B$12)*'S Curve Equation'!$B$10))+'S Curve Equation'!$B$13)*'S Curve Equation'!$B$14</f>
        <v>0.24318827692750622</v>
      </c>
      <c r="K158" s="34">
        <f>(1/(1+EXP(('S Curve Equation'!$B$11-K113*'S Curve Equation'!$B$12)*'S Curve Equation'!$B$10))+'S Curve Equation'!$B$13)*'S Curve Equation'!$B$14</f>
        <v>0.2445922630848277</v>
      </c>
      <c r="L158" s="34">
        <f>(1/(1+EXP(('S Curve Equation'!$B$11-L113*'S Curve Equation'!$B$12)*'S Curve Equation'!$B$10))+'S Curve Equation'!$B$13)*'S Curve Equation'!$B$14</f>
        <v>0.24550623524899418</v>
      </c>
      <c r="M158" s="34">
        <f>(1/(1+EXP(('S Curve Equation'!$B$11-M113*'S Curve Equation'!$B$12)*'S Curve Equation'!$B$10))+'S Curve Equation'!$B$13)*'S Curve Equation'!$B$14</f>
        <v>0.24672546783266208</v>
      </c>
      <c r="N158" s="34">
        <f>(1/(1+EXP(('S Curve Equation'!$B$11-N113*'S Curve Equation'!$B$12)*'S Curve Equation'!$B$10))+'S Curve Equation'!$B$13)*'S Curve Equation'!$B$14</f>
        <v>0.2479373059759174</v>
      </c>
      <c r="O158" s="34">
        <f>(1/(1+EXP(('S Curve Equation'!$B$11-O113*'S Curve Equation'!$B$12)*'S Curve Equation'!$B$10))+'S Curve Equation'!$B$13)*'S Curve Equation'!$B$14</f>
        <v>0.24914179311515466</v>
      </c>
      <c r="P158" s="34">
        <f>(1/(1+EXP(('S Curve Equation'!$B$11-P113*'S Curve Equation'!$B$12)*'S Curve Equation'!$B$10))+'S Curve Equation'!$B$13)*'S Curve Equation'!$B$14</f>
        <v>0.25033897287543538</v>
      </c>
      <c r="Q158" s="34">
        <f>(1/(1+EXP(('S Curve Equation'!$B$11-Q113*'S Curve Equation'!$B$12)*'S Curve Equation'!$B$10))+'S Curve Equation'!$B$13)*'S Curve Equation'!$B$14</f>
        <v>0.25152888904907739</v>
      </c>
      <c r="R158" s="34">
        <f>(1/(1+EXP(('S Curve Equation'!$B$11-R113*'S Curve Equation'!$B$12)*'S Curve Equation'!$B$10))+'S Curve Equation'!$B$13)*'S Curve Equation'!$B$14</f>
        <v>0.25271158557508538</v>
      </c>
      <c r="S158" s="34">
        <f>(1/(1+EXP(('S Curve Equation'!$B$11-S113*'S Curve Equation'!$B$12)*'S Curve Equation'!$B$10))+'S Curve Equation'!$B$13)*'S Curve Equation'!$B$14</f>
        <v>0.25388710651940805</v>
      </c>
      <c r="T158" s="34">
        <f>(1/(1+EXP(('S Curve Equation'!$B$11-T113*'S Curve Equation'!$B$12)*'S Curve Equation'!$B$10))+'S Curve Equation'!$B$13)*'S Curve Equation'!$B$14</f>
        <v>0.25505549605598798</v>
      </c>
      <c r="U158" s="34">
        <f>(1/(1+EXP(('S Curve Equation'!$B$11-U113*'S Curve Equation'!$B$12)*'S Curve Equation'!$B$10))+'S Curve Equation'!$B$13)*'S Curve Equation'!$B$14</f>
        <v>0.25621679844857986</v>
      </c>
      <c r="V158" s="34">
        <f>(1/(1+EXP(('S Curve Equation'!$B$11-V113*'S Curve Equation'!$B$12)*'S Curve Equation'!$B$10))+'S Curve Equation'!$B$13)*'S Curve Equation'!$B$14</f>
        <v>0.25737105803330573</v>
      </c>
      <c r="W158" s="34">
        <f>(1/(1+EXP(('S Curve Equation'!$B$11-W113*'S Curve Equation'!$B$12)*'S Curve Equation'!$B$10))+'S Curve Equation'!$B$13)*'S Curve Equation'!$B$14</f>
        <v>0.25851831920193635</v>
      </c>
      <c r="X158" s="34">
        <f>(1/(1+EXP(('S Curve Equation'!$B$11-X113*'S Curve Equation'!$B$12)*'S Curve Equation'!$B$10))+'S Curve Equation'!$B$13)*'S Curve Equation'!$B$14</f>
        <v>0.25965862638584841</v>
      </c>
      <c r="Y158" s="34">
        <f>(1/(1+EXP(('S Curve Equation'!$B$11-Y113*'S Curve Equation'!$B$12)*'S Curve Equation'!$B$10))+'S Curve Equation'!$B$13)*'S Curve Equation'!$B$14</f>
        <v>0.2607920240406652</v>
      </c>
      <c r="Z158" s="34">
        <f>(1/(1+EXP(('S Curve Equation'!$B$11-Z113*'S Curve Equation'!$B$12)*'S Curve Equation'!$B$10))+'S Curve Equation'!$B$13)*'S Curve Equation'!$B$14</f>
        <v>0.26191855663153235</v>
      </c>
      <c r="AA158" s="34">
        <f>(1/(1+EXP(('S Curve Equation'!$B$11-AA113*'S Curve Equation'!$B$12)*'S Curve Equation'!$B$10))+'S Curve Equation'!$B$13)*'S Curve Equation'!$B$14</f>
        <v>0.26303826861901686</v>
      </c>
      <c r="AB158" s="34">
        <f>(1/(1+EXP(('S Curve Equation'!$B$11-AB113*'S Curve Equation'!$B$12)*'S Curve Equation'!$B$10))+'S Curve Equation'!$B$13)*'S Curve Equation'!$B$14</f>
        <v>0.26415120444561579</v>
      </c>
      <c r="AC158" s="34">
        <f>(1/(1+EXP(('S Curve Equation'!$B$11-AC113*'S Curve Equation'!$B$12)*'S Curve Equation'!$B$10))+'S Curve Equation'!$B$13)*'S Curve Equation'!$B$14</f>
        <v>0.26525740852282964</v>
      </c>
      <c r="AD158" s="34">
        <f>(1/(1+EXP(('S Curve Equation'!$B$11-AD113*'S Curve Equation'!$B$12)*'S Curve Equation'!$B$10))+'S Curve Equation'!$B$13)*'S Curve Equation'!$B$14</f>
        <v>0.26635692521881466</v>
      </c>
      <c r="AE158" s="34">
        <f>(1/(1+EXP(('S Curve Equation'!$B$11-AE113*'S Curve Equation'!$B$12)*'S Curve Equation'!$B$10))+'S Curve Equation'!$B$13)*'S Curve Equation'!$B$14</f>
        <v>0.26744979884655684</v>
      </c>
      <c r="AF158" s="34">
        <f>(1/(1+EXP(('S Curve Equation'!$B$11-AF113*'S Curve Equation'!$B$12)*'S Curve Equation'!$B$10))+'S Curve Equation'!$B$13)*'S Curve Equation'!$B$14</f>
        <v>0.26853607365258053</v>
      </c>
    </row>
    <row r="159" spans="1:32" x14ac:dyDescent="0.2">
      <c r="A159" s="12" t="s">
        <v>40</v>
      </c>
      <c r="B159" s="34">
        <f>(1/(1+EXP(('S Curve Equation'!$B$11-B114*'S Curve Equation'!$B$12)*'S Curve Equation'!$B$10))+'S Curve Equation'!$B$13)*'S Curve Equation'!$B$14</f>
        <v>0.26100000000000001</v>
      </c>
      <c r="C159" s="34">
        <f>(1/(1+EXP(('S Curve Equation'!$B$11-C114*'S Curve Equation'!$B$12)*'S Curve Equation'!$B$10))+'S Curve Equation'!$B$13)*'S Curve Equation'!$B$14</f>
        <v>0.26223975482197814</v>
      </c>
      <c r="D159" s="34">
        <f>(1/(1+EXP(('S Curve Equation'!$B$11-D114*'S Curve Equation'!$B$12)*'S Curve Equation'!$B$10))+'S Curve Equation'!$B$13)*'S Curve Equation'!$B$14</f>
        <v>0.26354020963627711</v>
      </c>
      <c r="E159" s="34">
        <f>(1/(1+EXP(('S Curve Equation'!$B$11-E114*'S Curve Equation'!$B$12)*'S Curve Equation'!$B$10))+'S Curve Equation'!$B$13)*'S Curve Equation'!$B$14</f>
        <v>0.26481196911679306</v>
      </c>
      <c r="F159" s="34">
        <f>(1/(1+EXP(('S Curve Equation'!$B$11-F114*'S Curve Equation'!$B$12)*'S Curve Equation'!$B$10))+'S Curve Equation'!$B$13)*'S Curve Equation'!$B$14</f>
        <v>0.26606444454601835</v>
      </c>
      <c r="G159" s="34">
        <f>(1/(1+EXP(('S Curve Equation'!$B$11-G114*'S Curve Equation'!$B$12)*'S Curve Equation'!$B$10))+'S Curve Equation'!$B$13)*'S Curve Equation'!$B$14</f>
        <v>0.26736180315982694</v>
      </c>
      <c r="H159" s="34">
        <f>(1/(1+EXP(('S Curve Equation'!$B$11-H114*'S Curve Equation'!$B$12)*'S Curve Equation'!$B$10))+'S Curve Equation'!$B$13)*'S Curve Equation'!$B$14</f>
        <v>0.26871479065111747</v>
      </c>
      <c r="I159" s="34">
        <f>(1/(1+EXP(('S Curve Equation'!$B$11-I114*'S Curve Equation'!$B$12)*'S Curve Equation'!$B$10))+'S Curve Equation'!$B$13)*'S Curve Equation'!$B$14</f>
        <v>0.27014748198578165</v>
      </c>
      <c r="J159" s="34">
        <f>(1/(1+EXP(('S Curve Equation'!$B$11-J114*'S Curve Equation'!$B$12)*'S Curve Equation'!$B$10))+'S Curve Equation'!$B$13)*'S Curve Equation'!$B$14</f>
        <v>0.2716475096817646</v>
      </c>
      <c r="K159" s="34">
        <f>(1/(1+EXP(('S Curve Equation'!$B$11-K114*'S Curve Equation'!$B$12)*'S Curve Equation'!$B$10))+'S Curve Equation'!$B$13)*'S Curve Equation'!$B$14</f>
        <v>0.27311177609744652</v>
      </c>
      <c r="L159" s="34">
        <f>(1/(1+EXP(('S Curve Equation'!$B$11-L114*'S Curve Equation'!$B$12)*'S Curve Equation'!$B$10))+'S Curve Equation'!$B$13)*'S Curve Equation'!$B$14</f>
        <v>0.27406460279942413</v>
      </c>
      <c r="M159" s="34">
        <f>(1/(1+EXP(('S Curve Equation'!$B$11-M114*'S Curve Equation'!$B$12)*'S Curve Equation'!$B$10))+'S Curve Equation'!$B$13)*'S Curve Equation'!$B$14</f>
        <v>0.27533519343923979</v>
      </c>
      <c r="N159" s="34">
        <f>(1/(1+EXP(('S Curve Equation'!$B$11-N114*'S Curve Equation'!$B$12)*'S Curve Equation'!$B$10))+'S Curve Equation'!$B$13)*'S Curve Equation'!$B$14</f>
        <v>0.27659754315073504</v>
      </c>
      <c r="O159" s="34">
        <f>(1/(1+EXP(('S Curve Equation'!$B$11-O114*'S Curve Equation'!$B$12)*'S Curve Equation'!$B$10))+'S Curve Equation'!$B$13)*'S Curve Equation'!$B$14</f>
        <v>0.27785170849680546</v>
      </c>
      <c r="P159" s="34">
        <f>(1/(1+EXP(('S Curve Equation'!$B$11-P114*'S Curve Equation'!$B$12)*'S Curve Equation'!$B$10))+'S Curve Equation'!$B$13)*'S Curve Equation'!$B$14</f>
        <v>0.27909774603440779</v>
      </c>
      <c r="Q159" s="34">
        <f>(1/(1+EXP(('S Curve Equation'!$B$11-Q114*'S Curve Equation'!$B$12)*'S Curve Equation'!$B$10))+'S Curve Equation'!$B$13)*'S Curve Equation'!$B$14</f>
        <v>0.28033571229518867</v>
      </c>
      <c r="R159" s="34">
        <f>(1/(1+EXP(('S Curve Equation'!$B$11-R114*'S Curve Equation'!$B$12)*'S Curve Equation'!$B$10))+'S Curve Equation'!$B$13)*'S Curve Equation'!$B$14</f>
        <v>0.28156566376698688</v>
      </c>
      <c r="S159" s="34">
        <f>(1/(1+EXP(('S Curve Equation'!$B$11-S114*'S Curve Equation'!$B$12)*'S Curve Equation'!$B$10))+'S Curve Equation'!$B$13)*'S Curve Equation'!$B$14</f>
        <v>0.28278765687618618</v>
      </c>
      <c r="T159" s="34">
        <f>(1/(1+EXP(('S Curve Equation'!$B$11-T114*'S Curve Equation'!$B$12)*'S Curve Equation'!$B$10))+'S Curve Equation'!$B$13)*'S Curve Equation'!$B$14</f>
        <v>0.28400174797088651</v>
      </c>
      <c r="U159" s="34">
        <f>(1/(1+EXP(('S Curve Equation'!$B$11-U114*'S Curve Equation'!$B$12)*'S Curve Equation'!$B$10))+'S Curve Equation'!$B$13)*'S Curve Equation'!$B$14</f>
        <v>0.2852079933048608</v>
      </c>
      <c r="V159" s="34">
        <f>(1/(1+EXP(('S Curve Equation'!$B$11-V114*'S Curve Equation'!$B$12)*'S Curve Equation'!$B$10))+'S Curve Equation'!$B$13)*'S Curve Equation'!$B$14</f>
        <v>0.28640644902226697</v>
      </c>
      <c r="W159" s="34">
        <f>(1/(1+EXP(('S Curve Equation'!$B$11-W114*'S Curve Equation'!$B$12)*'S Curve Equation'!$B$10))+'S Curve Equation'!$B$13)*'S Curve Equation'!$B$14</f>
        <v>0.28759717114309946</v>
      </c>
      <c r="X159" s="34">
        <f>(1/(1+EXP(('S Curve Equation'!$B$11-X114*'S Curve Equation'!$B$12)*'S Curve Equation'!$B$10))+'S Curve Equation'!$B$13)*'S Curve Equation'!$B$14</f>
        <v>0.28878021554932637</v>
      </c>
      <c r="Y159" s="34">
        <f>(1/(1+EXP(('S Curve Equation'!$B$11-Y114*'S Curve Equation'!$B$12)*'S Curve Equation'!$B$10))+'S Curve Equation'!$B$13)*'S Curve Equation'!$B$14</f>
        <v>0.28995563797172103</v>
      </c>
      <c r="Z159" s="34">
        <f>(1/(1+EXP(('S Curve Equation'!$B$11-Z114*'S Curve Equation'!$B$12)*'S Curve Equation'!$B$10))+'S Curve Equation'!$B$13)*'S Curve Equation'!$B$14</f>
        <v>0.29112349397733217</v>
      </c>
      <c r="AA159" s="34">
        <f>(1/(1+EXP(('S Curve Equation'!$B$11-AA114*'S Curve Equation'!$B$12)*'S Curve Equation'!$B$10))+'S Curve Equation'!$B$13)*'S Curve Equation'!$B$14</f>
        <v>0.29228383895758236</v>
      </c>
      <c r="AB159" s="34">
        <f>(1/(1+EXP(('S Curve Equation'!$B$11-AB114*'S Curve Equation'!$B$12)*'S Curve Equation'!$B$10))+'S Curve Equation'!$B$13)*'S Curve Equation'!$B$14</f>
        <v>0.29343672811697846</v>
      </c>
      <c r="AC159" s="34">
        <f>(1/(1+EXP(('S Curve Equation'!$B$11-AC114*'S Curve Equation'!$B$12)*'S Curve Equation'!$B$10))+'S Curve Equation'!$B$13)*'S Curve Equation'!$B$14</f>
        <v>0.29458221646238453</v>
      </c>
      <c r="AD159" s="34">
        <f>(1/(1+EXP(('S Curve Equation'!$B$11-AD114*'S Curve Equation'!$B$12)*'S Curve Equation'!$B$10))+'S Curve Equation'!$B$13)*'S Curve Equation'!$B$14</f>
        <v>0.29572035879287356</v>
      </c>
      <c r="AE159" s="34">
        <f>(1/(1+EXP(('S Curve Equation'!$B$11-AE114*'S Curve Equation'!$B$12)*'S Curve Equation'!$B$10))+'S Curve Equation'!$B$13)*'S Curve Equation'!$B$14</f>
        <v>0.29685120969009599</v>
      </c>
      <c r="AF159" s="34">
        <f>(1/(1+EXP(('S Curve Equation'!$B$11-AF114*'S Curve Equation'!$B$12)*'S Curve Equation'!$B$10))+'S Curve Equation'!$B$13)*'S Curve Equation'!$B$14</f>
        <v>0.29797482350917642</v>
      </c>
    </row>
    <row r="160" spans="1:32" x14ac:dyDescent="0.2">
      <c r="A160" s="12" t="s">
        <v>41</v>
      </c>
      <c r="B160" s="34">
        <f>(1/(1+EXP(('S Curve Equation'!$B$11-B115*'S Curve Equation'!$B$12)*'S Curve Equation'!$B$10))+'S Curve Equation'!$B$13)*'S Curve Equation'!$B$14</f>
        <v>0.21438728323699424</v>
      </c>
      <c r="C160" s="34">
        <f>(1/(1+EXP(('S Curve Equation'!$B$11-C115*'S Curve Equation'!$B$12)*'S Curve Equation'!$B$10))+'S Curve Equation'!$B$13)*'S Curve Equation'!$B$14</f>
        <v>0.21552811530553909</v>
      </c>
      <c r="D160" s="34">
        <f>(1/(1+EXP(('S Curve Equation'!$B$11-D115*'S Curve Equation'!$B$12)*'S Curve Equation'!$B$10))+'S Curve Equation'!$B$13)*'S Curve Equation'!$B$14</f>
        <v>0.21672568747090767</v>
      </c>
      <c r="E160" s="34">
        <f>(1/(1+EXP(('S Curve Equation'!$B$11-E115*'S Curve Equation'!$B$12)*'S Curve Equation'!$B$10))+'S Curve Equation'!$B$13)*'S Curve Equation'!$B$14</f>
        <v>0.21789770813193263</v>
      </c>
      <c r="F160" s="34">
        <f>(1/(1+EXP(('S Curve Equation'!$B$11-F115*'S Curve Equation'!$B$12)*'S Curve Equation'!$B$10))+'S Curve Equation'!$B$13)*'S Curve Equation'!$B$14</f>
        <v>0.21905280029794186</v>
      </c>
      <c r="G160" s="34">
        <f>(1/(1+EXP(('S Curve Equation'!$B$11-G115*'S Curve Equation'!$B$12)*'S Curve Equation'!$B$10))+'S Curve Equation'!$B$13)*'S Curve Equation'!$B$14</f>
        <v>0.22025016690311711</v>
      </c>
      <c r="H160" s="34">
        <f>(1/(1+EXP(('S Curve Equation'!$B$11-H115*'S Curve Equation'!$B$12)*'S Curve Equation'!$B$10))+'S Curve Equation'!$B$13)*'S Curve Equation'!$B$14</f>
        <v>0.22149982856533965</v>
      </c>
      <c r="I160" s="34">
        <f>(1/(1+EXP(('S Curve Equation'!$B$11-I115*'S Curve Equation'!$B$12)*'S Curve Equation'!$B$10))+'S Curve Equation'!$B$13)*'S Curve Equation'!$B$14</f>
        <v>0.22282416708339053</v>
      </c>
      <c r="J160" s="34">
        <f>(1/(1+EXP(('S Curve Equation'!$B$11-J115*'S Curve Equation'!$B$12)*'S Curve Equation'!$B$10))+'S Curve Equation'!$B$13)*'S Curve Equation'!$B$14</f>
        <v>0.22421191588097047</v>
      </c>
      <c r="K160" s="34">
        <f>(1/(1+EXP(('S Curve Equation'!$B$11-K115*'S Curve Equation'!$B$12)*'S Curve Equation'!$B$10))+'S Curve Equation'!$B$13)*'S Curve Equation'!$B$14</f>
        <v>0.22556772931828303</v>
      </c>
      <c r="L160" s="34">
        <f>(1/(1+EXP(('S Curve Equation'!$B$11-L115*'S Curve Equation'!$B$12)*'S Curve Equation'!$B$10))+'S Curve Equation'!$B$13)*'S Curve Equation'!$B$14</f>
        <v>0.22645059244365634</v>
      </c>
      <c r="M160" s="34">
        <f>(1/(1+EXP(('S Curve Equation'!$B$11-M115*'S Curve Equation'!$B$12)*'S Curve Equation'!$B$10))+'S Curve Equation'!$B$13)*'S Curve Equation'!$B$14</f>
        <v>0.22762863285576965</v>
      </c>
      <c r="N160" s="34">
        <f>(1/(1+EXP(('S Curve Equation'!$B$11-N115*'S Curve Equation'!$B$12)*'S Curve Equation'!$B$10))+'S Curve Equation'!$B$13)*'S Curve Equation'!$B$14</f>
        <v>0.22879987583541139</v>
      </c>
      <c r="O160" s="34">
        <f>(1/(1+EXP(('S Curve Equation'!$B$11-O115*'S Curve Equation'!$B$12)*'S Curve Equation'!$B$10))+'S Curve Equation'!$B$13)*'S Curve Equation'!$B$14</f>
        <v>0.22996435636000082</v>
      </c>
      <c r="P160" s="34">
        <f>(1/(1+EXP(('S Curve Equation'!$B$11-P115*'S Curve Equation'!$B$12)*'S Curve Equation'!$B$10))+'S Curve Equation'!$B$13)*'S Curve Equation'!$B$14</f>
        <v>0.23112210970618105</v>
      </c>
      <c r="Q160" s="34">
        <f>(1/(1+EXP(('S Curve Equation'!$B$11-Q115*'S Curve Equation'!$B$12)*'S Curve Equation'!$B$10))+'S Curve Equation'!$B$13)*'S Curve Equation'!$B$14</f>
        <v>0.23227317142768344</v>
      </c>
      <c r="R160" s="34">
        <f>(1/(1+EXP(('S Curve Equation'!$B$11-R115*'S Curve Equation'!$B$12)*'S Curve Equation'!$B$10))+'S Curve Equation'!$B$13)*'S Curve Equation'!$B$14</f>
        <v>0.23341757733399793</v>
      </c>
      <c r="S160" s="34">
        <f>(1/(1+EXP(('S Curve Equation'!$B$11-S115*'S Curve Equation'!$B$12)*'S Curve Equation'!$B$10))+'S Curve Equation'!$B$13)*'S Curve Equation'!$B$14</f>
        <v>0.23455536346983299</v>
      </c>
      <c r="T160" s="34">
        <f>(1/(1+EXP(('S Curve Equation'!$B$11-T115*'S Curve Equation'!$B$12)*'S Curve Equation'!$B$10))+'S Curve Equation'!$B$13)*'S Curve Equation'!$B$14</f>
        <v>0.23568656609533981</v>
      </c>
      <c r="U160" s="34">
        <f>(1/(1+EXP(('S Curve Equation'!$B$11-U115*'S Curve Equation'!$B$12)*'S Curve Equation'!$B$10))+'S Curve Equation'!$B$13)*'S Curve Equation'!$B$14</f>
        <v>0.23681122166707139</v>
      </c>
      <c r="V160" s="34">
        <f>(1/(1+EXP(('S Curve Equation'!$B$11-V115*'S Curve Equation'!$B$12)*'S Curve Equation'!$B$10))+'S Curve Equation'!$B$13)*'S Curve Equation'!$B$14</f>
        <v>0.23792936681965496</v>
      </c>
      <c r="W160" s="34">
        <f>(1/(1+EXP(('S Curve Equation'!$B$11-W115*'S Curve Equation'!$B$12)*'S Curve Equation'!$B$10))+'S Curve Equation'!$B$13)*'S Curve Equation'!$B$14</f>
        <v>0.23904103834816412</v>
      </c>
      <c r="X160" s="34">
        <f>(1/(1+EXP(('S Curve Equation'!$B$11-X115*'S Curve Equation'!$B$12)*'S Curve Equation'!$B$10))+'S Curve Equation'!$B$13)*'S Curve Equation'!$B$14</f>
        <v>0.24014627319114445</v>
      </c>
      <c r="Y160" s="34">
        <f>(1/(1+EXP(('S Curve Equation'!$B$11-Y115*'S Curve Equation'!$B$12)*'S Curve Equation'!$B$10))+'S Curve Equation'!$B$13)*'S Curve Equation'!$B$14</f>
        <v>0.24124510841430288</v>
      </c>
      <c r="Z160" s="34">
        <f>(1/(1+EXP(('S Curve Equation'!$B$11-Z115*'S Curve Equation'!$B$12)*'S Curve Equation'!$B$10))+'S Curve Equation'!$B$13)*'S Curve Equation'!$B$14</f>
        <v>0.24233758119481236</v>
      </c>
      <c r="AA160" s="34">
        <f>(1/(1+EXP(('S Curve Equation'!$B$11-AA115*'S Curve Equation'!$B$12)*'S Curve Equation'!$B$10))+'S Curve Equation'!$B$13)*'S Curve Equation'!$B$14</f>
        <v>0.24342372880622368</v>
      </c>
      <c r="AB160" s="34">
        <f>(1/(1+EXP(('S Curve Equation'!$B$11-AB115*'S Curve Equation'!$B$12)*'S Curve Equation'!$B$10))+'S Curve Equation'!$B$13)*'S Curve Equation'!$B$14</f>
        <v>0.24450358860397289</v>
      </c>
      <c r="AC160" s="34">
        <f>(1/(1+EXP(('S Curve Equation'!$B$11-AC115*'S Curve Equation'!$B$12)*'S Curve Equation'!$B$10))+'S Curve Equation'!$B$13)*'S Curve Equation'!$B$14</f>
        <v>0.2455771980114381</v>
      </c>
      <c r="AD160" s="34">
        <f>(1/(1+EXP(('S Curve Equation'!$B$11-AD115*'S Curve Equation'!$B$12)*'S Curve Equation'!$B$10))+'S Curve Equation'!$B$13)*'S Curve Equation'!$B$14</f>
        <v>0.24664459450656531</v>
      </c>
      <c r="AE160" s="34">
        <f>(1/(1+EXP(('S Curve Equation'!$B$11-AE115*'S Curve Equation'!$B$12)*'S Curve Equation'!$B$10))+'S Curve Equation'!$B$13)*'S Curve Equation'!$B$14</f>
        <v>0.24770581560900487</v>
      </c>
      <c r="AF160" s="34">
        <f>(1/(1+EXP(('S Curve Equation'!$B$11-AF115*'S Curve Equation'!$B$12)*'S Curve Equation'!$B$10))+'S Curve Equation'!$B$13)*'S Curve Equation'!$B$14</f>
        <v>0.24876089886777347</v>
      </c>
    </row>
    <row r="161" spans="1:32" x14ac:dyDescent="0.2">
      <c r="A161" s="12" t="s">
        <v>42</v>
      </c>
      <c r="B161" s="34">
        <f>(1/(1+EXP(('S Curve Equation'!$B$11-B116*'S Curve Equation'!$B$12)*'S Curve Equation'!$B$10))+'S Curve Equation'!$B$13)*'S Curve Equation'!$B$14</f>
        <v>0.36399999999999999</v>
      </c>
      <c r="C161" s="34">
        <f>(1/(1+EXP(('S Curve Equation'!$B$11-C116*'S Curve Equation'!$B$12)*'S Curve Equation'!$B$10))+'S Curve Equation'!$B$13)*'S Curve Equation'!$B$14</f>
        <v>0.36534799540587065</v>
      </c>
      <c r="D161" s="34">
        <f>(1/(1+EXP(('S Curve Equation'!$B$11-D116*'S Curve Equation'!$B$12)*'S Curve Equation'!$B$10))+'S Curve Equation'!$B$13)*'S Curve Equation'!$B$14</f>
        <v>0.3667599831941985</v>
      </c>
      <c r="E161" s="34">
        <f>(1/(1+EXP(('S Curve Equation'!$B$11-E116*'S Curve Equation'!$B$12)*'S Curve Equation'!$B$10))+'S Curve Equation'!$B$13)*'S Curve Equation'!$B$14</f>
        <v>0.36813883573886569</v>
      </c>
      <c r="F161" s="34">
        <f>(1/(1+EXP(('S Curve Equation'!$B$11-F116*'S Curve Equation'!$B$12)*'S Curve Equation'!$B$10))+'S Curve Equation'!$B$13)*'S Curve Equation'!$B$14</f>
        <v>0.36949487629591005</v>
      </c>
      <c r="G161" s="34">
        <f>(1/(1+EXP(('S Curve Equation'!$B$11-G116*'S Curve Equation'!$B$12)*'S Curve Equation'!$B$10))+'S Curve Equation'!$B$13)*'S Curve Equation'!$B$14</f>
        <v>0.37089752784017621</v>
      </c>
      <c r="H161" s="34">
        <f>(1/(1+EXP(('S Curve Equation'!$B$11-H116*'S Curve Equation'!$B$12)*'S Curve Equation'!$B$10))+'S Curve Equation'!$B$13)*'S Curve Equation'!$B$14</f>
        <v>0.37235818260867876</v>
      </c>
      <c r="I161" s="34">
        <f>(1/(1+EXP(('S Curve Equation'!$B$11-I116*'S Curve Equation'!$B$12)*'S Curve Equation'!$B$10))+'S Curve Equation'!$B$13)*'S Curve Equation'!$B$14</f>
        <v>0.37390251269755126</v>
      </c>
      <c r="J161" s="34">
        <f>(1/(1+EXP(('S Curve Equation'!$B$11-J116*'S Curve Equation'!$B$12)*'S Curve Equation'!$B$10))+'S Curve Equation'!$B$13)*'S Curve Equation'!$B$14</f>
        <v>0.37551682531177649</v>
      </c>
      <c r="K161" s="34">
        <f>(1/(1+EXP(('S Curve Equation'!$B$11-K116*'S Curve Equation'!$B$12)*'S Curve Equation'!$B$10))+'S Curve Equation'!$B$13)*'S Curve Equation'!$B$14</f>
        <v>0.37709009871194671</v>
      </c>
      <c r="L161" s="34">
        <f>(1/(1+EXP(('S Curve Equation'!$B$11-L116*'S Curve Equation'!$B$12)*'S Curve Equation'!$B$10))+'S Curve Equation'!$B$13)*'S Curve Equation'!$B$14</f>
        <v>0.37811250961403364</v>
      </c>
      <c r="M161" s="34">
        <f>(1/(1+EXP(('S Curve Equation'!$B$11-M116*'S Curve Equation'!$B$12)*'S Curve Equation'!$B$10))+'S Curve Equation'!$B$13)*'S Curve Equation'!$B$14</f>
        <v>0.37947424295395288</v>
      </c>
      <c r="N161" s="34">
        <f>(1/(1+EXP(('S Curve Equation'!$B$11-N116*'S Curve Equation'!$B$12)*'S Curve Equation'!$B$10))+'S Curve Equation'!$B$13)*'S Curve Equation'!$B$14</f>
        <v>0.38082528682337652</v>
      </c>
      <c r="O161" s="34">
        <f>(1/(1+EXP(('S Curve Equation'!$B$11-O116*'S Curve Equation'!$B$12)*'S Curve Equation'!$B$10))+'S Curve Equation'!$B$13)*'S Curve Equation'!$B$14</f>
        <v>0.38216574571374445</v>
      </c>
      <c r="P161" s="34">
        <f>(1/(1+EXP(('S Curve Equation'!$B$11-P116*'S Curve Equation'!$B$12)*'S Curve Equation'!$B$10))+'S Curve Equation'!$B$13)*'S Curve Equation'!$B$14</f>
        <v>0.38349572319038122</v>
      </c>
      <c r="Q161" s="34">
        <f>(1/(1+EXP(('S Curve Equation'!$B$11-Q116*'S Curve Equation'!$B$12)*'S Curve Equation'!$B$10))+'S Curve Equation'!$B$13)*'S Curve Equation'!$B$14</f>
        <v>0.38481532188963213</v>
      </c>
      <c r="R161" s="34">
        <f>(1/(1+EXP(('S Curve Equation'!$B$11-R116*'S Curve Equation'!$B$12)*'S Curve Equation'!$B$10))+'S Curve Equation'!$B$13)*'S Curve Equation'!$B$14</f>
        <v>0.38612464351667369</v>
      </c>
      <c r="S161" s="34">
        <f>(1/(1+EXP(('S Curve Equation'!$B$11-S116*'S Curve Equation'!$B$12)*'S Curve Equation'!$B$10))+'S Curve Equation'!$B$13)*'S Curve Equation'!$B$14</f>
        <v>0.38742378884397238</v>
      </c>
      <c r="T161" s="34">
        <f>(1/(1+EXP(('S Curve Equation'!$B$11-T116*'S Curve Equation'!$B$12)*'S Curve Equation'!$B$10))+'S Curve Equation'!$B$13)*'S Curve Equation'!$B$14</f>
        <v>0.38871285771035552</v>
      </c>
      <c r="U161" s="34">
        <f>(1/(1+EXP(('S Curve Equation'!$B$11-U116*'S Curve Equation'!$B$12)*'S Curve Equation'!$B$10))+'S Curve Equation'!$B$13)*'S Curve Equation'!$B$14</f>
        <v>0.38999194902065659</v>
      </c>
      <c r="V161" s="34">
        <f>(1/(1+EXP(('S Curve Equation'!$B$11-V116*'S Curve Equation'!$B$12)*'S Curve Equation'!$B$10))+'S Curve Equation'!$B$13)*'S Curve Equation'!$B$14</f>
        <v>0.39126116074590556</v>
      </c>
      <c r="W161" s="34">
        <f>(1/(1+EXP(('S Curve Equation'!$B$11-W116*'S Curve Equation'!$B$12)*'S Curve Equation'!$B$10))+'S Curve Equation'!$B$13)*'S Curve Equation'!$B$14</f>
        <v>0.39252058992404187</v>
      </c>
      <c r="X161" s="34">
        <f>(1/(1+EXP(('S Curve Equation'!$B$11-X116*'S Curve Equation'!$B$12)*'S Curve Equation'!$B$10))+'S Curve Equation'!$B$13)*'S Curve Equation'!$B$14</f>
        <v>0.39377033266109762</v>
      </c>
      <c r="Y161" s="34">
        <f>(1/(1+EXP(('S Curve Equation'!$B$11-Y116*'S Curve Equation'!$B$12)*'S Curve Equation'!$B$10))+'S Curve Equation'!$B$13)*'S Curve Equation'!$B$14</f>
        <v>0.39501048413285694</v>
      </c>
      <c r="Z161" s="34">
        <f>(1/(1+EXP(('S Curve Equation'!$B$11-Z116*'S Curve Equation'!$B$12)*'S Curve Equation'!$B$10))+'S Curve Equation'!$B$13)*'S Curve Equation'!$B$14</f>
        <v>0.39624113858693505</v>
      </c>
      <c r="AA161" s="34">
        <f>(1/(1+EXP(('S Curve Equation'!$B$11-AA116*'S Curve Equation'!$B$12)*'S Curve Equation'!$B$10))+'S Curve Equation'!$B$13)*'S Curve Equation'!$B$14</f>
        <v>0.39746238934526412</v>
      </c>
      <c r="AB161" s="34">
        <f>(1/(1+EXP(('S Curve Equation'!$B$11-AB116*'S Curve Equation'!$B$12)*'S Curve Equation'!$B$10))+'S Curve Equation'!$B$13)*'S Curve Equation'!$B$14</f>
        <v>0.3986743288069734</v>
      </c>
      <c r="AC161" s="34">
        <f>(1/(1+EXP(('S Curve Equation'!$B$11-AC116*'S Curve Equation'!$B$12)*'S Curve Equation'!$B$10))+'S Curve Equation'!$B$13)*'S Curve Equation'!$B$14</f>
        <v>0.39987704845160943</v>
      </c>
      <c r="AD161" s="34">
        <f>(1/(1+EXP(('S Curve Equation'!$B$11-AD116*'S Curve Equation'!$B$12)*'S Curve Equation'!$B$10))+'S Curve Equation'!$B$13)*'S Curve Equation'!$B$14</f>
        <v>0.4010706388427151</v>
      </c>
      <c r="AE161" s="34">
        <f>(1/(1+EXP(('S Curve Equation'!$B$11-AE116*'S Curve Equation'!$B$12)*'S Curve Equation'!$B$10))+'S Curve Equation'!$B$13)*'S Curve Equation'!$B$14</f>
        <v>0.40225518963170553</v>
      </c>
      <c r="AF161" s="34">
        <f>(1/(1+EXP(('S Curve Equation'!$B$11-AF116*'S Curve Equation'!$B$12)*'S Curve Equation'!$B$10))+'S Curve Equation'!$B$13)*'S Curve Equation'!$B$14</f>
        <v>0.40343078956205392</v>
      </c>
    </row>
    <row r="162" spans="1:32" x14ac:dyDescent="0.2">
      <c r="A162" s="12" t="s">
        <v>105</v>
      </c>
      <c r="B162" s="34">
        <f>(1/(1+EXP(('S Curve Equation'!$B$11-B117*'S Curve Equation'!$B$12)*'S Curve Equation'!$B$10))+'S Curve Equation'!$B$13)*'S Curve Equation'!$B$14</f>
        <v>0.19500000000000001</v>
      </c>
      <c r="C162" s="34">
        <f>(1/(1+EXP(('S Curve Equation'!$B$11-C117*'S Curve Equation'!$B$12)*'S Curve Equation'!$B$10))+'S Curve Equation'!$B$13)*'S Curve Equation'!$B$14</f>
        <v>0.19608946203879826</v>
      </c>
      <c r="D162" s="34">
        <f>(1/(1+EXP(('S Curve Equation'!$B$11-D117*'S Curve Equation'!$B$12)*'S Curve Equation'!$B$10))+'S Curve Equation'!$B$13)*'S Curve Equation'!$B$14</f>
        <v>0.19723348643688035</v>
      </c>
      <c r="E162" s="34">
        <f>(1/(1+EXP(('S Curve Equation'!$B$11-E117*'S Curve Equation'!$B$12)*'S Curve Equation'!$B$10))+'S Curve Equation'!$B$13)*'S Curve Equation'!$B$14</f>
        <v>0.19835347508731832</v>
      </c>
      <c r="F162" s="34">
        <f>(1/(1+EXP(('S Curve Equation'!$B$11-F117*'S Curve Equation'!$B$12)*'S Curve Equation'!$B$10))+'S Curve Equation'!$B$13)*'S Curve Equation'!$B$14</f>
        <v>0.19945764727849996</v>
      </c>
      <c r="G162" s="34">
        <f>(1/(1+EXP(('S Curve Equation'!$B$11-G117*'S Curve Equation'!$B$12)*'S Curve Equation'!$B$10))+'S Curve Equation'!$B$13)*'S Curve Equation'!$B$14</f>
        <v>0.20060260727062784</v>
      </c>
      <c r="H162" s="34">
        <f>(1/(1+EXP(('S Curve Equation'!$B$11-H117*'S Curve Equation'!$B$12)*'S Curve Equation'!$B$10))+'S Curve Equation'!$B$13)*'S Curve Equation'!$B$14</f>
        <v>0.20179798179317496</v>
      </c>
      <c r="I162" s="34">
        <f>(1/(1+EXP(('S Curve Equation'!$B$11-I117*'S Curve Equation'!$B$12)*'S Curve Equation'!$B$10))+'S Curve Equation'!$B$13)*'S Curve Equation'!$B$14</f>
        <v>0.20306524325791739</v>
      </c>
      <c r="J162" s="34">
        <f>(1/(1+EXP(('S Curve Equation'!$B$11-J117*'S Curve Equation'!$B$12)*'S Curve Equation'!$B$10))+'S Curve Equation'!$B$13)*'S Curve Equation'!$B$14</f>
        <v>0.20439368235995126</v>
      </c>
      <c r="K162" s="34">
        <f>(1/(1+EXP(('S Curve Equation'!$B$11-K117*'S Curve Equation'!$B$12)*'S Curve Equation'!$B$10))+'S Curve Equation'!$B$13)*'S Curve Equation'!$B$14</f>
        <v>0.20569204417066858</v>
      </c>
      <c r="L162" s="34">
        <f>(1/(1+EXP(('S Curve Equation'!$B$11-L117*'S Curve Equation'!$B$12)*'S Curve Equation'!$B$10))+'S Curve Equation'!$B$13)*'S Curve Equation'!$B$14</f>
        <v>0.20653775810223521</v>
      </c>
      <c r="M162" s="34">
        <f>(1/(1+EXP(('S Curve Equation'!$B$11-M117*'S Curve Equation'!$B$12)*'S Curve Equation'!$B$10))+'S Curve Equation'!$B$13)*'S Curve Equation'!$B$14</f>
        <v>0.20766654940170229</v>
      </c>
      <c r="N162" s="34">
        <f>(1/(1+EXP(('S Curve Equation'!$B$11-N117*'S Curve Equation'!$B$12)*'S Curve Equation'!$B$10))+'S Curve Equation'!$B$13)*'S Curve Equation'!$B$14</f>
        <v>0.20878919008179031</v>
      </c>
      <c r="O162" s="34">
        <f>(1/(1+EXP(('S Curve Equation'!$B$11-O117*'S Curve Equation'!$B$12)*'S Curve Equation'!$B$10))+'S Curve Equation'!$B$13)*'S Curve Equation'!$B$14</f>
        <v>0.20990570665552141</v>
      </c>
      <c r="P162" s="34">
        <f>(1/(1+EXP(('S Curve Equation'!$B$11-P117*'S Curve Equation'!$B$12)*'S Curve Equation'!$B$10))+'S Curve Equation'!$B$13)*'S Curve Equation'!$B$14</f>
        <v>0.21101612603246747</v>
      </c>
      <c r="Q162" s="34">
        <f>(1/(1+EXP(('S Curve Equation'!$B$11-Q117*'S Curve Equation'!$B$12)*'S Curve Equation'!$B$10))+'S Curve Equation'!$B$13)*'S Curve Equation'!$B$14</f>
        <v>0.21212047549639887</v>
      </c>
      <c r="R162" s="34">
        <f>(1/(1+EXP(('S Curve Equation'!$B$11-R117*'S Curve Equation'!$B$12)*'S Curve Equation'!$B$10))+'S Curve Equation'!$B$13)*'S Curve Equation'!$B$14</f>
        <v>0.2132187826836861</v>
      </c>
      <c r="S162" s="34">
        <f>(1/(1+EXP(('S Curve Equation'!$B$11-S117*'S Curve Equation'!$B$12)*'S Curve Equation'!$B$10))+'S Curve Equation'!$B$13)*'S Curve Equation'!$B$14</f>
        <v>0.214311075562444</v>
      </c>
      <c r="T162" s="34">
        <f>(1/(1+EXP(('S Curve Equation'!$B$11-T117*'S Curve Equation'!$B$12)*'S Curve Equation'!$B$10))+'S Curve Equation'!$B$13)*'S Curve Equation'!$B$14</f>
        <v>0.21539738241239104</v>
      </c>
      <c r="U162" s="34">
        <f>(1/(1+EXP(('S Curve Equation'!$B$11-U117*'S Curve Equation'!$B$12)*'S Curve Equation'!$B$10))+'S Curve Equation'!$B$13)*'S Curve Equation'!$B$14</f>
        <v>0.21647773180540325</v>
      </c>
      <c r="V162" s="34">
        <f>(1/(1+EXP(('S Curve Equation'!$B$11-V117*'S Curve Equation'!$B$12)*'S Curve Equation'!$B$10))+'S Curve Equation'!$B$13)*'S Curve Equation'!$B$14</f>
        <v>0.21755215258674013</v>
      </c>
      <c r="W162" s="34">
        <f>(1/(1+EXP(('S Curve Equation'!$B$11-W117*'S Curve Equation'!$B$12)*'S Curve Equation'!$B$10))+'S Curve Equation'!$B$13)*'S Curve Equation'!$B$14</f>
        <v>0.21862067385693115</v>
      </c>
      <c r="X162" s="34">
        <f>(1/(1+EXP(('S Curve Equation'!$B$11-X117*'S Curve Equation'!$B$12)*'S Curve Equation'!$B$10))+'S Curve Equation'!$B$13)*'S Curve Equation'!$B$14</f>
        <v>0.21968332495428303</v>
      </c>
      <c r="Y162" s="34">
        <f>(1/(1+EXP(('S Curve Equation'!$B$11-Y117*'S Curve Equation'!$B$12)*'S Curve Equation'!$B$10))+'S Curve Equation'!$B$13)*'S Curve Equation'!$B$14</f>
        <v>0.22074013543801504</v>
      </c>
      <c r="Z162" s="34">
        <f>(1/(1+EXP(('S Curve Equation'!$B$11-Z117*'S Curve Equation'!$B$12)*'S Curve Equation'!$B$10))+'S Curve Equation'!$B$13)*'S Curve Equation'!$B$14</f>
        <v>0.22179113507198103</v>
      </c>
      <c r="AA162" s="34">
        <f>(1/(1+EXP(('S Curve Equation'!$B$11-AA117*'S Curve Equation'!$B$12)*'S Curve Equation'!$B$10))+'S Curve Equation'!$B$13)*'S Curve Equation'!$B$14</f>
        <v>0.2228363538089688</v>
      </c>
      <c r="AB162" s="34">
        <f>(1/(1+EXP(('S Curve Equation'!$B$11-AB117*'S Curve Equation'!$B$12)*'S Curve Equation'!$B$10))+'S Curve Equation'!$B$13)*'S Curve Equation'!$B$14</f>
        <v>0.22387582177556861</v>
      </c>
      <c r="AC162" s="34">
        <f>(1/(1+EXP(('S Curve Equation'!$B$11-AC117*'S Curve Equation'!$B$12)*'S Curve Equation'!$B$10))+'S Curve Equation'!$B$13)*'S Curve Equation'!$B$14</f>
        <v>0.22490956925756744</v>
      </c>
      <c r="AD162" s="34">
        <f>(1/(1+EXP(('S Curve Equation'!$B$11-AD117*'S Curve Equation'!$B$12)*'S Curve Equation'!$B$10))+'S Curve Equation'!$B$13)*'S Curve Equation'!$B$14</f>
        <v>0.22593762668588813</v>
      </c>
      <c r="AE162" s="34">
        <f>(1/(1+EXP(('S Curve Equation'!$B$11-AE117*'S Curve Equation'!$B$12)*'S Curve Equation'!$B$10))+'S Curve Equation'!$B$13)*'S Curve Equation'!$B$14</f>
        <v>0.22696002462301981</v>
      </c>
      <c r="AF162" s="34">
        <f>(1/(1+EXP(('S Curve Equation'!$B$11-AF117*'S Curve Equation'!$B$12)*'S Curve Equation'!$B$10))+'S Curve Equation'!$B$13)*'S Curve Equation'!$B$14</f>
        <v>0.22797679374995297</v>
      </c>
    </row>
    <row r="163" spans="1:32" x14ac:dyDescent="0.2">
      <c r="A163" s="12" t="s">
        <v>106</v>
      </c>
      <c r="B163" s="34">
        <f>(1/(1+EXP(('S Curve Equation'!$B$11-B118*'S Curve Equation'!$B$12)*'S Curve Equation'!$B$10))+'S Curve Equation'!$B$13)*'S Curve Equation'!$B$14</f>
        <v>0.191</v>
      </c>
      <c r="C163" s="34">
        <f>(1/(1+EXP(('S Curve Equation'!$B$11-C118*'S Curve Equation'!$B$12)*'S Curve Equation'!$B$10))+'S Curve Equation'!$B$13)*'S Curve Equation'!$B$14</f>
        <v>0.19207807553051029</v>
      </c>
      <c r="D163" s="34">
        <f>(1/(1+EXP(('S Curve Equation'!$B$11-D118*'S Curve Equation'!$B$12)*'S Curve Equation'!$B$10))+'S Curve Equation'!$B$13)*'S Curve Equation'!$B$14</f>
        <v>0.19321022236738111</v>
      </c>
      <c r="E163" s="34">
        <f>(1/(1+EXP(('S Curve Equation'!$B$11-E118*'S Curve Equation'!$B$12)*'S Curve Equation'!$B$10))+'S Curve Equation'!$B$13)*'S Curve Equation'!$B$14</f>
        <v>0.19431866139795784</v>
      </c>
      <c r="F163" s="34">
        <f>(1/(1+EXP(('S Curve Equation'!$B$11-F118*'S Curve Equation'!$B$12)*'S Curve Equation'!$B$10))+'S Curve Equation'!$B$13)*'S Curve Equation'!$B$14</f>
        <v>0.19541152280314397</v>
      </c>
      <c r="G163" s="34">
        <f>(1/(1+EXP(('S Curve Equation'!$B$11-G118*'S Curve Equation'!$B$12)*'S Curve Equation'!$B$10))+'S Curve Equation'!$B$13)*'S Curve Equation'!$B$14</f>
        <v>0.19654483339556617</v>
      </c>
      <c r="H163" s="34">
        <f>(1/(1+EXP(('S Curve Equation'!$B$11-H118*'S Curve Equation'!$B$12)*'S Curve Equation'!$B$10))+'S Curve Equation'!$B$13)*'S Curve Equation'!$B$14</f>
        <v>0.19772813139263473</v>
      </c>
      <c r="I163" s="34">
        <f>(1/(1+EXP(('S Curve Equation'!$B$11-I118*'S Curve Equation'!$B$12)*'S Curve Equation'!$B$10))+'S Curve Equation'!$B$13)*'S Curve Equation'!$B$14</f>
        <v>0.19898268554797791</v>
      </c>
      <c r="J163" s="34">
        <f>(1/(1+EXP(('S Curve Equation'!$B$11-J118*'S Curve Equation'!$B$12)*'S Curve Equation'!$B$10))+'S Curve Equation'!$B$13)*'S Curve Equation'!$B$14</f>
        <v>0.20029790907214268</v>
      </c>
      <c r="K163" s="34">
        <f>(1/(1+EXP(('S Curve Equation'!$B$11-K118*'S Curve Equation'!$B$12)*'S Curve Equation'!$B$10))+'S Curve Equation'!$B$13)*'S Curve Equation'!$B$14</f>
        <v>0.20158345824804896</v>
      </c>
      <c r="L163" s="34">
        <f>(1/(1+EXP(('S Curve Equation'!$B$11-L118*'S Curve Equation'!$B$12)*'S Curve Equation'!$B$10))+'S Curve Equation'!$B$13)*'S Curve Equation'!$B$14</f>
        <v>0.20242088141924999</v>
      </c>
      <c r="M163" s="34">
        <f>(1/(1+EXP(('S Curve Equation'!$B$11-M118*'S Curve Equation'!$B$12)*'S Curve Equation'!$B$10))+'S Curve Equation'!$B$13)*'S Curve Equation'!$B$14</f>
        <v>0.20353867432081632</v>
      </c>
      <c r="N163" s="34">
        <f>(1/(1+EXP(('S Curve Equation'!$B$11-N118*'S Curve Equation'!$B$12)*'S Curve Equation'!$B$10))+'S Curve Equation'!$B$13)*'S Curve Equation'!$B$14</f>
        <v>0.20465045284216493</v>
      </c>
      <c r="O163" s="34">
        <f>(1/(1+EXP(('S Curve Equation'!$B$11-O118*'S Curve Equation'!$B$12)*'S Curve Equation'!$B$10))+'S Curve Equation'!$B$13)*'S Curve Equation'!$B$14</f>
        <v>0.20575624180410343</v>
      </c>
      <c r="P163" s="34">
        <f>(1/(1+EXP(('S Curve Equation'!$B$11-P118*'S Curve Equation'!$B$12)*'S Curve Equation'!$B$10))+'S Curve Equation'!$B$13)*'S Curve Equation'!$B$14</f>
        <v>0.20685606644166593</v>
      </c>
      <c r="Q163" s="34">
        <f>(1/(1+EXP(('S Curve Equation'!$B$11-Q118*'S Curve Equation'!$B$12)*'S Curve Equation'!$B$10))+'S Curve Equation'!$B$13)*'S Curve Equation'!$B$14</f>
        <v>0.20794995238178529</v>
      </c>
      <c r="R163" s="34">
        <f>(1/(1+EXP(('S Curve Equation'!$B$11-R118*'S Curve Equation'!$B$12)*'S Curve Equation'!$B$10))+'S Curve Equation'!$B$13)*'S Curve Equation'!$B$14</f>
        <v>0.20903792562170495</v>
      </c>
      <c r="S163" s="34">
        <f>(1/(1+EXP(('S Curve Equation'!$B$11-S118*'S Curve Equation'!$B$12)*'S Curve Equation'!$B$10))+'S Curve Equation'!$B$13)*'S Curve Equation'!$B$14</f>
        <v>0.21012001250812276</v>
      </c>
      <c r="T163" s="34">
        <f>(1/(1+EXP(('S Curve Equation'!$B$11-T118*'S Curve Equation'!$B$12)*'S Curve Equation'!$B$10))+'S Curve Equation'!$B$13)*'S Curve Equation'!$B$14</f>
        <v>0.2111962397170381</v>
      </c>
      <c r="U163" s="34">
        <f>(1/(1+EXP(('S Curve Equation'!$B$11-U118*'S Curve Equation'!$B$12)*'S Curve Equation'!$B$10))+'S Curve Equation'!$B$13)*'S Curve Equation'!$B$14</f>
        <v>0.2122666342342841</v>
      </c>
      <c r="V163" s="34">
        <f>(1/(1+EXP(('S Curve Equation'!$B$11-V118*'S Curve Equation'!$B$12)*'S Curve Equation'!$B$10))+'S Curve Equation'!$B$13)*'S Curve Equation'!$B$14</f>
        <v>0.21333122333672153</v>
      </c>
      <c r="W163" s="34">
        <f>(1/(1+EXP(('S Curve Equation'!$B$11-W118*'S Curve Equation'!$B$12)*'S Curve Equation'!$B$10))+'S Curve Equation'!$B$13)*'S Curve Equation'!$B$14</f>
        <v>0.2143900345740839</v>
      </c>
      <c r="X163" s="34">
        <f>(1/(1+EXP(('S Curve Equation'!$B$11-X118*'S Curve Equation'!$B$12)*'S Curve Equation'!$B$10))+'S Curve Equation'!$B$13)*'S Curve Equation'!$B$14</f>
        <v>0.21544309575143539</v>
      </c>
      <c r="Y163" s="34">
        <f>(1/(1+EXP(('S Curve Equation'!$B$11-Y118*'S Curve Equation'!$B$12)*'S Curve Equation'!$B$10))+'S Curve Equation'!$B$13)*'S Curve Equation'!$B$14</f>
        <v>0.21649043491224798</v>
      </c>
      <c r="Z163" s="34">
        <f>(1/(1+EXP(('S Curve Equation'!$B$11-Z118*'S Curve Equation'!$B$12)*'S Curve Equation'!$B$10))+'S Curve Equation'!$B$13)*'S Curve Equation'!$B$14</f>
        <v>0.21753208032205745</v>
      </c>
      <c r="AA163" s="34">
        <f>(1/(1+EXP(('S Curve Equation'!$B$11-AA118*'S Curve Equation'!$B$12)*'S Curve Equation'!$B$10))+'S Curve Equation'!$B$13)*'S Curve Equation'!$B$14</f>
        <v>0.21856806045269062</v>
      </c>
      <c r="AB163" s="34">
        <f>(1/(1+EXP(('S Curve Equation'!$B$11-AB118*'S Curve Equation'!$B$12)*'S Curve Equation'!$B$10))+'S Curve Equation'!$B$13)*'S Curve Equation'!$B$14</f>
        <v>0.21959840396705335</v>
      </c>
      <c r="AC163" s="34">
        <f>(1/(1+EXP(('S Curve Equation'!$B$11-AC118*'S Curve Equation'!$B$12)*'S Curve Equation'!$B$10))+'S Curve Equation'!$B$13)*'S Curve Equation'!$B$14</f>
        <v>0.22062313970443934</v>
      </c>
      <c r="AD163" s="34">
        <f>(1/(1+EXP(('S Curve Equation'!$B$11-AD118*'S Curve Equation'!$B$12)*'S Curve Equation'!$B$10))+'S Curve Equation'!$B$13)*'S Curve Equation'!$B$14</f>
        <v>0.22164229666637719</v>
      </c>
      <c r="AE163" s="34">
        <f>(1/(1+EXP(('S Curve Equation'!$B$11-AE118*'S Curve Equation'!$B$12)*'S Curve Equation'!$B$10))+'S Curve Equation'!$B$13)*'S Curve Equation'!$B$14</f>
        <v>0.22265590400296303</v>
      </c>
      <c r="AF163" s="34">
        <f>(1/(1+EXP(('S Curve Equation'!$B$11-AF118*'S Curve Equation'!$B$12)*'S Curve Equation'!$B$10))+'S Curve Equation'!$B$13)*'S Curve Equation'!$B$14</f>
        <v>0.22366399099969331</v>
      </c>
    </row>
    <row r="164" spans="1:32" x14ac:dyDescent="0.2">
      <c r="A164" s="12" t="s">
        <v>107</v>
      </c>
      <c r="B164" s="34">
        <f>(1/(1+EXP(('S Curve Equation'!$B$11-B119*'S Curve Equation'!$B$12)*'S Curve Equation'!$B$10))+'S Curve Equation'!$B$13)*'S Curve Equation'!$B$14</f>
        <v>0.17189315726290516</v>
      </c>
      <c r="C164" s="34">
        <f>(1/(1+EXP(('S Curve Equation'!$B$11-C119*'S Curve Equation'!$B$12)*'S Curve Equation'!$B$10))+'S Curve Equation'!$B$13)*'S Curve Equation'!$B$14</f>
        <v>0.17291299126143009</v>
      </c>
      <c r="D164" s="34">
        <f>(1/(1+EXP(('S Curve Equation'!$B$11-D119*'S Curve Equation'!$B$12)*'S Curve Equation'!$B$10))+'S Curve Equation'!$B$13)*'S Curve Equation'!$B$14</f>
        <v>0.17398434422596601</v>
      </c>
      <c r="E164" s="34">
        <f>(1/(1+EXP(('S Curve Equation'!$B$11-E119*'S Curve Equation'!$B$12)*'S Curve Equation'!$B$10))+'S Curve Equation'!$B$13)*'S Curve Equation'!$B$14</f>
        <v>0.1750336276344894</v>
      </c>
      <c r="F164" s="34">
        <f>(1/(1+EXP(('S Curve Equation'!$B$11-F119*'S Curve Equation'!$B$12)*'S Curve Equation'!$B$10))+'S Curve Equation'!$B$13)*'S Curve Equation'!$B$14</f>
        <v>0.17606851771331575</v>
      </c>
      <c r="G164" s="34">
        <f>(1/(1+EXP(('S Curve Equation'!$B$11-G119*'S Curve Equation'!$B$12)*'S Curve Equation'!$B$10))+'S Curve Equation'!$B$13)*'S Curve Equation'!$B$14</f>
        <v>0.17714208063931688</v>
      </c>
      <c r="H164" s="34">
        <f>(1/(1+EXP(('S Curve Equation'!$B$11-H119*'S Curve Equation'!$B$12)*'S Curve Equation'!$B$10))+'S Curve Equation'!$B$13)*'S Curve Equation'!$B$14</f>
        <v>0.17826339599278962</v>
      </c>
      <c r="I164" s="34">
        <f>(1/(1+EXP(('S Curve Equation'!$B$11-I119*'S Curve Equation'!$B$12)*'S Curve Equation'!$B$10))+'S Curve Equation'!$B$13)*'S Curve Equation'!$B$14</f>
        <v>0.17945268061014327</v>
      </c>
      <c r="J164" s="34">
        <f>(1/(1+EXP(('S Curve Equation'!$B$11-J119*'S Curve Equation'!$B$12)*'S Curve Equation'!$B$10))+'S Curve Equation'!$B$13)*'S Curve Equation'!$B$14</f>
        <v>0.1806999694003055</v>
      </c>
      <c r="K164" s="34">
        <f>(1/(1+EXP(('S Curve Equation'!$B$11-K119*'S Curve Equation'!$B$12)*'S Curve Equation'!$B$10))+'S Curve Equation'!$B$13)*'S Curve Equation'!$B$14</f>
        <v>0.18191960126564635</v>
      </c>
      <c r="L164" s="34">
        <f>(1/(1+EXP(('S Curve Equation'!$B$11-L119*'S Curve Equation'!$B$12)*'S Curve Equation'!$B$10))+'S Curve Equation'!$B$13)*'S Curve Equation'!$B$14</f>
        <v>0.1827143421921392</v>
      </c>
      <c r="M164" s="34">
        <f>(1/(1+EXP(('S Curve Equation'!$B$11-M119*'S Curve Equation'!$B$12)*'S Curve Equation'!$B$10))+'S Curve Equation'!$B$13)*'S Curve Equation'!$B$14</f>
        <v>0.18377547824402107</v>
      </c>
      <c r="N164" s="34">
        <f>(1/(1+EXP(('S Curve Equation'!$B$11-N119*'S Curve Equation'!$B$12)*'S Curve Equation'!$B$10))+'S Curve Equation'!$B$13)*'S Curve Equation'!$B$14</f>
        <v>0.18483126181103082</v>
      </c>
      <c r="O164" s="34">
        <f>(1/(1+EXP(('S Curve Equation'!$B$11-O119*'S Curve Equation'!$B$12)*'S Curve Equation'!$B$10))+'S Curve Equation'!$B$13)*'S Curve Equation'!$B$14</f>
        <v>0.18588170993702463</v>
      </c>
      <c r="P164" s="34">
        <f>(1/(1+EXP(('S Curve Equation'!$B$11-P119*'S Curve Equation'!$B$12)*'S Curve Equation'!$B$10))+'S Curve Equation'!$B$13)*'S Curve Equation'!$B$14</f>
        <v>0.18692684015256347</v>
      </c>
      <c r="Q164" s="34">
        <f>(1/(1+EXP(('S Curve Equation'!$B$11-Q119*'S Curve Equation'!$B$12)*'S Curve Equation'!$B$10))+'S Curve Equation'!$B$13)*'S Curve Equation'!$B$14</f>
        <v>0.18796667045300752</v>
      </c>
      <c r="R164" s="34">
        <f>(1/(1+EXP(('S Curve Equation'!$B$11-R119*'S Curve Equation'!$B$12)*'S Curve Equation'!$B$10))+'S Curve Equation'!$B$13)*'S Curve Equation'!$B$14</f>
        <v>0.18900121927728789</v>
      </c>
      <c r="S164" s="34">
        <f>(1/(1+EXP(('S Curve Equation'!$B$11-S119*'S Curve Equation'!$B$12)*'S Curve Equation'!$B$10))+'S Curve Equation'!$B$13)*'S Curve Equation'!$B$14</f>
        <v>0.1900305054873456</v>
      </c>
      <c r="T164" s="34">
        <f>(1/(1+EXP(('S Curve Equation'!$B$11-T119*'S Curve Equation'!$B$12)*'S Curve Equation'!$B$10))+'S Curve Equation'!$B$13)*'S Curve Equation'!$B$14</f>
        <v>0.19105454834821844</v>
      </c>
      <c r="U164" s="34">
        <f>(1/(1+EXP(('S Curve Equation'!$B$11-U119*'S Curve Equation'!$B$12)*'S Curve Equation'!$B$10))+'S Curve Equation'!$B$13)*'S Curve Equation'!$B$14</f>
        <v>0.19207336750875439</v>
      </c>
      <c r="V164" s="34">
        <f>(1/(1+EXP(('S Curve Equation'!$B$11-V119*'S Curve Equation'!$B$12)*'S Curve Equation'!$B$10))+'S Curve Equation'!$B$13)*'S Curve Equation'!$B$14</f>
        <v>0.19308698298293547</v>
      </c>
      <c r="W164" s="34">
        <f>(1/(1+EXP(('S Curve Equation'!$B$11-W119*'S Curve Equation'!$B$12)*'S Curve Equation'!$B$10))+'S Curve Equation'!$B$13)*'S Curve Equation'!$B$14</f>
        <v>0.19409541513180259</v>
      </c>
      <c r="X164" s="34">
        <f>(1/(1+EXP(('S Curve Equation'!$B$11-X119*'S Curve Equation'!$B$12)*'S Curve Equation'!$B$10))+'S Curve Equation'!$B$13)*'S Curve Equation'!$B$14</f>
        <v>0.19509868464594493</v>
      </c>
      <c r="Y164" s="34">
        <f>(1/(1+EXP(('S Curve Equation'!$B$11-Y119*'S Curve Equation'!$B$12)*'S Curve Equation'!$B$10))+'S Curve Equation'!$B$13)*'S Curve Equation'!$B$14</f>
        <v>0.19609681252856448</v>
      </c>
      <c r="Z164" s="34">
        <f>(1/(1+EXP(('S Curve Equation'!$B$11-Z119*'S Curve Equation'!$B$12)*'S Curve Equation'!$B$10))+'S Curve Equation'!$B$13)*'S Curve Equation'!$B$14</f>
        <v>0.19708982007907622</v>
      </c>
      <c r="AA164" s="34">
        <f>(1/(1+EXP(('S Curve Equation'!$B$11-AA119*'S Curve Equation'!$B$12)*'S Curve Equation'!$B$10))+'S Curve Equation'!$B$13)*'S Curve Equation'!$B$14</f>
        <v>0.19807772887723998</v>
      </c>
      <c r="AB164" s="34">
        <f>(1/(1+EXP(('S Curve Equation'!$B$11-AB119*'S Curve Equation'!$B$12)*'S Curve Equation'!$B$10))+'S Curve Equation'!$B$13)*'S Curve Equation'!$B$14</f>
        <v>0.19906056076781395</v>
      </c>
      <c r="AC164" s="34">
        <f>(1/(1+EXP(('S Curve Equation'!$B$11-AC119*'S Curve Equation'!$B$12)*'S Curve Equation'!$B$10))+'S Curve Equation'!$B$13)*'S Curve Equation'!$B$14</f>
        <v>0.20003833784569441</v>
      </c>
      <c r="AD164" s="34">
        <f>(1/(1+EXP(('S Curve Equation'!$B$11-AD119*'S Curve Equation'!$B$12)*'S Curve Equation'!$B$10))+'S Curve Equation'!$B$13)*'S Curve Equation'!$B$14</f>
        <v>0.20101108244155799</v>
      </c>
      <c r="AE164" s="34">
        <f>(1/(1+EXP(('S Curve Equation'!$B$11-AE119*'S Curve Equation'!$B$12)*'S Curve Equation'!$B$10))+'S Curve Equation'!$B$13)*'S Curve Equation'!$B$14</f>
        <v>0.2019788171079592</v>
      </c>
      <c r="AF164" s="34">
        <f>(1/(1+EXP(('S Curve Equation'!$B$11-AF119*'S Curve Equation'!$B$12)*'S Curve Equation'!$B$10))+'S Curve Equation'!$B$13)*'S Curve Equation'!$B$14</f>
        <v>0.2029415646058973</v>
      </c>
    </row>
    <row r="165" spans="1:32" x14ac:dyDescent="0.2">
      <c r="A165" s="12" t="s">
        <v>43</v>
      </c>
      <c r="B165" s="34">
        <f>(1/(1+EXP(('S Curve Equation'!$B$11-B120*'S Curve Equation'!$B$12)*'S Curve Equation'!$B$10))+'S Curve Equation'!$B$13)*'S Curve Equation'!$B$14</f>
        <v>0.10899999999999996</v>
      </c>
      <c r="C165" s="34">
        <f>(1/(1+EXP(('S Curve Equation'!$B$11-C120*'S Curve Equation'!$B$12)*'S Curve Equation'!$B$10))+'S Curve Equation'!$B$13)*'S Curve Equation'!$B$14</f>
        <v>0.10977916432701944</v>
      </c>
      <c r="D165" s="34">
        <f>(1/(1+EXP(('S Curve Equation'!$B$11-D120*'S Curve Equation'!$B$12)*'S Curve Equation'!$B$10))+'S Curve Equation'!$B$13)*'S Curve Equation'!$B$14</f>
        <v>0.1105987445624776</v>
      </c>
      <c r="E165" s="34">
        <f>(1/(1+EXP(('S Curve Equation'!$B$11-E120*'S Curve Equation'!$B$12)*'S Curve Equation'!$B$10))+'S Curve Equation'!$B$13)*'S Curve Equation'!$B$14</f>
        <v>0.11140248806774639</v>
      </c>
      <c r="F165" s="34">
        <f>(1/(1+EXP(('S Curve Equation'!$B$11-F120*'S Curve Equation'!$B$12)*'S Curve Equation'!$B$10))+'S Curve Equation'!$B$13)*'S Curve Equation'!$B$14</f>
        <v>0.11219621942725028</v>
      </c>
      <c r="G165" s="34">
        <f>(1/(1+EXP(('S Curve Equation'!$B$11-G120*'S Curve Equation'!$B$12)*'S Curve Equation'!$B$10))+'S Curve Equation'!$B$13)*'S Curve Equation'!$B$14</f>
        <v>0.11302067361675913</v>
      </c>
      <c r="H165" s="34">
        <f>(1/(1+EXP(('S Curve Equation'!$B$11-H120*'S Curve Equation'!$B$12)*'S Curve Equation'!$B$10))+'S Curve Equation'!$B$13)*'S Curve Equation'!$B$14</f>
        <v>0.11388295292924044</v>
      </c>
      <c r="I165" s="34">
        <f>(1/(1+EXP(('S Curve Equation'!$B$11-I120*'S Curve Equation'!$B$12)*'S Curve Equation'!$B$10))+'S Curve Equation'!$B$13)*'S Curve Equation'!$B$14</f>
        <v>0.11479878575083323</v>
      </c>
      <c r="J165" s="34">
        <f>(1/(1+EXP(('S Curve Equation'!$B$11-J120*'S Curve Equation'!$B$12)*'S Curve Equation'!$B$10))+'S Curve Equation'!$B$13)*'S Curve Equation'!$B$14</f>
        <v>0.11576070612482603</v>
      </c>
      <c r="K165" s="34">
        <f>(1/(1+EXP(('S Curve Equation'!$B$11-K120*'S Curve Equation'!$B$12)*'S Curve Equation'!$B$10))+'S Curve Equation'!$B$13)*'S Curve Equation'!$B$14</f>
        <v>0.1167027014214685</v>
      </c>
      <c r="L165" s="34">
        <f>(1/(1+EXP(('S Curve Equation'!$B$11-L120*'S Curve Equation'!$B$12)*'S Curve Equation'!$B$10))+'S Curve Equation'!$B$13)*'S Curve Equation'!$B$14</f>
        <v>0.11731727407813719</v>
      </c>
      <c r="M165" s="34">
        <f>(1/(1+EXP(('S Curve Equation'!$B$11-M120*'S Curve Equation'!$B$12)*'S Curve Equation'!$B$10))+'S Curve Equation'!$B$13)*'S Curve Equation'!$B$14</f>
        <v>0.11813876693841209</v>
      </c>
      <c r="N165" s="34">
        <f>(1/(1+EXP(('S Curve Equation'!$B$11-N120*'S Curve Equation'!$B$12)*'S Curve Equation'!$B$10))+'S Curve Equation'!$B$13)*'S Curve Equation'!$B$14</f>
        <v>0.11895715576795167</v>
      </c>
      <c r="O165" s="34">
        <f>(1/(1+EXP(('S Curve Equation'!$B$11-O120*'S Curve Equation'!$B$12)*'S Curve Equation'!$B$10))+'S Curve Equation'!$B$13)*'S Curve Equation'!$B$14</f>
        <v>0.11977243690026393</v>
      </c>
      <c r="P165" s="34">
        <f>(1/(1+EXP(('S Curve Equation'!$B$11-P120*'S Curve Equation'!$B$12)*'S Curve Equation'!$B$10))+'S Curve Equation'!$B$13)*'S Curve Equation'!$B$14</f>
        <v>0.12058460724214667</v>
      </c>
      <c r="Q165" s="34">
        <f>(1/(1+EXP(('S Curve Equation'!$B$11-Q120*'S Curve Equation'!$B$12)*'S Curve Equation'!$B$10))+'S Curve Equation'!$B$13)*'S Curve Equation'!$B$14</f>
        <v>0.1213936642565611</v>
      </c>
      <c r="R165" s="34">
        <f>(1/(1+EXP(('S Curve Equation'!$B$11-R120*'S Curve Equation'!$B$12)*'S Curve Equation'!$B$10))+'S Curve Equation'!$B$13)*'S Curve Equation'!$B$14</f>
        <v>0.12219960594591674</v>
      </c>
      <c r="S165" s="34">
        <f>(1/(1+EXP(('S Curve Equation'!$B$11-S120*'S Curve Equation'!$B$12)*'S Curve Equation'!$B$10))+'S Curve Equation'!$B$13)*'S Curve Equation'!$B$14</f>
        <v>0.12300243083576905</v>
      </c>
      <c r="T165" s="34">
        <f>(1/(1+EXP(('S Curve Equation'!$B$11-T120*'S Curve Equation'!$B$12)*'S Curve Equation'!$B$10))+'S Curve Equation'!$B$13)*'S Curve Equation'!$B$14</f>
        <v>0.1238021379589176</v>
      </c>
      <c r="U165" s="34">
        <f>(1/(1+EXP(('S Curve Equation'!$B$11-U120*'S Curve Equation'!$B$12)*'S Curve Equation'!$B$10))+'S Curve Equation'!$B$13)*'S Curve Equation'!$B$14</f>
        <v>0.12459872683989597</v>
      </c>
      <c r="V165" s="34">
        <f>(1/(1+EXP(('S Curve Equation'!$B$11-V120*'S Curve Equation'!$B$12)*'S Curve Equation'!$B$10))+'S Curve Equation'!$B$13)*'S Curve Equation'!$B$14</f>
        <v>0.12539219747984542</v>
      </c>
      <c r="W165" s="34">
        <f>(1/(1+EXP(('S Curve Equation'!$B$11-W120*'S Curve Equation'!$B$12)*'S Curve Equation'!$B$10))+'S Curve Equation'!$B$13)*'S Curve Equation'!$B$14</f>
        <v>0.1261825503417697</v>
      </c>
      <c r="X165" s="34">
        <f>(1/(1+EXP(('S Curve Equation'!$B$11-X120*'S Curve Equation'!$B$12)*'S Curve Equation'!$B$10))+'S Curve Equation'!$B$13)*'S Curve Equation'!$B$14</f>
        <v>0.12696978633614853</v>
      </c>
      <c r="Y165" s="34">
        <f>(1/(1+EXP(('S Curve Equation'!$B$11-Y120*'S Curve Equation'!$B$12)*'S Curve Equation'!$B$10))+'S Curve Equation'!$B$13)*'S Curve Equation'!$B$14</f>
        <v>0.1277539068069215</v>
      </c>
      <c r="Z165" s="34">
        <f>(1/(1+EXP(('S Curve Equation'!$B$11-Z120*'S Curve Equation'!$B$12)*'S Curve Equation'!$B$10))+'S Curve Equation'!$B$13)*'S Curve Equation'!$B$14</f>
        <v>0.12853491351781812</v>
      </c>
      <c r="AA165" s="34">
        <f>(1/(1+EXP(('S Curve Equation'!$B$11-AA120*'S Curve Equation'!$B$12)*'S Curve Equation'!$B$10))+'S Curve Equation'!$B$13)*'S Curve Equation'!$B$14</f>
        <v>0.12931280863903238</v>
      </c>
      <c r="AB165" s="34">
        <f>(1/(1+EXP(('S Curve Equation'!$B$11-AB120*'S Curve Equation'!$B$12)*'S Curve Equation'!$B$10))+'S Curve Equation'!$B$13)*'S Curve Equation'!$B$14</f>
        <v>0.13008759473424181</v>
      </c>
      <c r="AC165" s="34">
        <f>(1/(1+EXP(('S Curve Equation'!$B$11-AC120*'S Curve Equation'!$B$12)*'S Curve Equation'!$B$10))+'S Curve Equation'!$B$13)*'S Curve Equation'!$B$14</f>
        <v>0.13085927474794362</v>
      </c>
      <c r="AD165" s="34">
        <f>(1/(1+EXP(('S Curve Equation'!$B$11-AD120*'S Curve Equation'!$B$12)*'S Curve Equation'!$B$10))+'S Curve Equation'!$B$13)*'S Curve Equation'!$B$14</f>
        <v>0.13162785199312807</v>
      </c>
      <c r="AE165" s="34">
        <f>(1/(1+EXP(('S Curve Equation'!$B$11-AE120*'S Curve Equation'!$B$12)*'S Curve Equation'!$B$10))+'S Curve Equation'!$B$13)*'S Curve Equation'!$B$14</f>
        <v>0.13239333013925303</v>
      </c>
      <c r="AF165" s="34">
        <f>(1/(1+EXP(('S Curve Equation'!$B$11-AF120*'S Curve Equation'!$B$12)*'S Curve Equation'!$B$10))+'S Curve Equation'!$B$13)*'S Curve Equation'!$B$14</f>
        <v>0.13315571320053574</v>
      </c>
    </row>
    <row r="166" spans="1:32" x14ac:dyDescent="0.2">
      <c r="A166" s="12" t="s">
        <v>44</v>
      </c>
      <c r="B166" s="34">
        <f>(1/(1+EXP(('S Curve Equation'!$B$11-B121*'S Curve Equation'!$B$12)*'S Curve Equation'!$B$10))+'S Curve Equation'!$B$13)*'S Curve Equation'!$B$14</f>
        <v>0.43999999999999995</v>
      </c>
      <c r="C166" s="34">
        <f>(1/(1+EXP(('S Curve Equation'!$B$11-C121*'S Curve Equation'!$B$12)*'S Curve Equation'!$B$10))+'S Curve Equation'!$B$13)*'S Curve Equation'!$B$14</f>
        <v>0.44134235891707918</v>
      </c>
      <c r="D166" s="34">
        <f>(1/(1+EXP(('S Curve Equation'!$B$11-D121*'S Curve Equation'!$B$12)*'S Curve Equation'!$B$10))+'S Curve Equation'!$B$13)*'S Curve Equation'!$B$14</f>
        <v>0.44274717337771063</v>
      </c>
      <c r="E166" s="34">
        <f>(1/(1+EXP(('S Curve Equation'!$B$11-E121*'S Curve Equation'!$B$12)*'S Curve Equation'!$B$10))+'S Curve Equation'!$B$13)*'S Curve Equation'!$B$14</f>
        <v>0.44411777205960168</v>
      </c>
      <c r="F166" s="34">
        <f>(1/(1+EXP(('S Curve Equation'!$B$11-F121*'S Curve Equation'!$B$12)*'S Curve Equation'!$B$10))+'S Curve Equation'!$B$13)*'S Curve Equation'!$B$14</f>
        <v>0.44546449600588561</v>
      </c>
      <c r="G166" s="34">
        <f>(1/(1+EXP(('S Curve Equation'!$B$11-G121*'S Curve Equation'!$B$12)*'S Curve Equation'!$B$10))+'S Curve Equation'!$B$13)*'S Curve Equation'!$B$14</f>
        <v>0.44685626382321553</v>
      </c>
      <c r="H166" s="34">
        <f>(1/(1+EXP(('S Curve Equation'!$B$11-H121*'S Curve Equation'!$B$12)*'S Curve Equation'!$B$10))+'S Curve Equation'!$B$13)*'S Curve Equation'!$B$14</f>
        <v>0.44830424198940416</v>
      </c>
      <c r="I166" s="34">
        <f>(1/(1+EXP(('S Curve Equation'!$B$11-I121*'S Curve Equation'!$B$12)*'S Curve Equation'!$B$10))+'S Curve Equation'!$B$13)*'S Curve Equation'!$B$14</f>
        <v>0.44983368492336517</v>
      </c>
      <c r="J166" s="34">
        <f>(1/(1+EXP(('S Curve Equation'!$B$11-J121*'S Curve Equation'!$B$12)*'S Curve Equation'!$B$10))+'S Curve Equation'!$B$13)*'S Curve Equation'!$B$14</f>
        <v>0.4514308112340138</v>
      </c>
      <c r="K166" s="34">
        <f>(1/(1+EXP(('S Curve Equation'!$B$11-K121*'S Curve Equation'!$B$12)*'S Curve Equation'!$B$10))+'S Curve Equation'!$B$13)*'S Curve Equation'!$B$14</f>
        <v>0.45298574396178692</v>
      </c>
      <c r="L166" s="34">
        <f>(1/(1+EXP(('S Curve Equation'!$B$11-L121*'S Curve Equation'!$B$12)*'S Curve Equation'!$B$10))+'S Curve Equation'!$B$13)*'S Curve Equation'!$B$14</f>
        <v>0.45399539688903079</v>
      </c>
      <c r="M166" s="34">
        <f>(1/(1+EXP(('S Curve Equation'!$B$11-M121*'S Curve Equation'!$B$12)*'S Curve Equation'!$B$10))+'S Curve Equation'!$B$13)*'S Curve Equation'!$B$14</f>
        <v>0.4553391150775134</v>
      </c>
      <c r="N166" s="34">
        <f>(1/(1+EXP(('S Curve Equation'!$B$11-N121*'S Curve Equation'!$B$12)*'S Curve Equation'!$B$10))+'S Curve Equation'!$B$13)*'S Curve Equation'!$B$14</f>
        <v>0.45667113400899445</v>
      </c>
      <c r="O166" s="34">
        <f>(1/(1+EXP(('S Curve Equation'!$B$11-O121*'S Curve Equation'!$B$12)*'S Curve Equation'!$B$10))+'S Curve Equation'!$B$13)*'S Curve Equation'!$B$14</f>
        <v>0.45799158769426151</v>
      </c>
      <c r="P166" s="34">
        <f>(1/(1+EXP(('S Curve Equation'!$B$11-P121*'S Curve Equation'!$B$12)*'S Curve Equation'!$B$10))+'S Curve Equation'!$B$13)*'S Curve Equation'!$B$14</f>
        <v>0.45930060846927306</v>
      </c>
      <c r="Q166" s="34">
        <f>(1/(1+EXP(('S Curve Equation'!$B$11-Q121*'S Curve Equation'!$B$12)*'S Curve Equation'!$B$10))+'S Curve Equation'!$B$13)*'S Curve Equation'!$B$14</f>
        <v>0.46059832701106329</v>
      </c>
      <c r="R166" s="34">
        <f>(1/(1+EXP(('S Curve Equation'!$B$11-R121*'S Curve Equation'!$B$12)*'S Curve Equation'!$B$10))+'S Curve Equation'!$B$13)*'S Curve Equation'!$B$14</f>
        <v>0.46188487235386633</v>
      </c>
      <c r="S166" s="34">
        <f>(1/(1+EXP(('S Curve Equation'!$B$11-S121*'S Curve Equation'!$B$12)*'S Curve Equation'!$B$10))+'S Curve Equation'!$B$13)*'S Curve Equation'!$B$14</f>
        <v>0.46316037190544662</v>
      </c>
      <c r="T166" s="34">
        <f>(1/(1+EXP(('S Curve Equation'!$B$11-T121*'S Curve Equation'!$B$12)*'S Curve Equation'!$B$10))+'S Curve Equation'!$B$13)*'S Curve Equation'!$B$14</f>
        <v>0.4644249514636058</v>
      </c>
      <c r="U166" s="34">
        <f>(1/(1+EXP(('S Curve Equation'!$B$11-U121*'S Curve Equation'!$B$12)*'S Curve Equation'!$B$10))+'S Curve Equation'!$B$13)*'S Curve Equation'!$B$14</f>
        <v>0.46567873523283948</v>
      </c>
      <c r="V166" s="34">
        <f>(1/(1+EXP(('S Curve Equation'!$B$11-V121*'S Curve Equation'!$B$12)*'S Curve Equation'!$B$10))+'S Curve Equation'!$B$13)*'S Curve Equation'!$B$14</f>
        <v>0.46692184584112101</v>
      </c>
      <c r="W166" s="34">
        <f>(1/(1+EXP(('S Curve Equation'!$B$11-W121*'S Curve Equation'!$B$12)*'S Curve Equation'!$B$10))+'S Curve Equation'!$B$13)*'S Curve Equation'!$B$14</f>
        <v>0.46815440435680067</v>
      </c>
      <c r="X166" s="34">
        <f>(1/(1+EXP(('S Curve Equation'!$B$11-X121*'S Curve Equation'!$B$12)*'S Curve Equation'!$B$10))+'S Curve Equation'!$B$13)*'S Curve Equation'!$B$14</f>
        <v>0.46937653030557658</v>
      </c>
      <c r="Y166" s="34">
        <f>(1/(1+EXP(('S Curve Equation'!$B$11-Y121*'S Curve Equation'!$B$12)*'S Curve Equation'!$B$10))+'S Curve Equation'!$B$13)*'S Curve Equation'!$B$14</f>
        <v>0.47058834168754893</v>
      </c>
      <c r="Z166" s="34">
        <f>(1/(1+EXP(('S Curve Equation'!$B$11-Z121*'S Curve Equation'!$B$12)*'S Curve Equation'!$B$10))+'S Curve Equation'!$B$13)*'S Curve Equation'!$B$14</f>
        <v>0.47178995499431431</v>
      </c>
      <c r="AA166" s="34">
        <f>(1/(1+EXP(('S Curve Equation'!$B$11-AA121*'S Curve Equation'!$B$12)*'S Curve Equation'!$B$10))+'S Curve Equation'!$B$13)*'S Curve Equation'!$B$14</f>
        <v>0.47298148522609323</v>
      </c>
      <c r="AB166" s="34">
        <f>(1/(1+EXP(('S Curve Equation'!$B$11-AB121*'S Curve Equation'!$B$12)*'S Curve Equation'!$B$10))+'S Curve Equation'!$B$13)*'S Curve Equation'!$B$14</f>
        <v>0.47416304590888503</v>
      </c>
      <c r="AC166" s="34">
        <f>(1/(1+EXP(('S Curve Equation'!$B$11-AC121*'S Curve Equation'!$B$12)*'S Curve Equation'!$B$10))+'S Curve Equation'!$B$13)*'S Curve Equation'!$B$14</f>
        <v>0.4753347491116075</v>
      </c>
      <c r="AD166" s="34">
        <f>(1/(1+EXP(('S Curve Equation'!$B$11-AD121*'S Curve Equation'!$B$12)*'S Curve Equation'!$B$10))+'S Curve Equation'!$B$13)*'S Curve Equation'!$B$14</f>
        <v>0.47649670546324674</v>
      </c>
      <c r="AE166" s="34">
        <f>(1/(1+EXP(('S Curve Equation'!$B$11-AE121*'S Curve Equation'!$B$12)*'S Curve Equation'!$B$10))+'S Curve Equation'!$B$13)*'S Curve Equation'!$B$14</f>
        <v>0.47764902416996324</v>
      </c>
      <c r="AF166" s="34">
        <f>(1/(1+EXP(('S Curve Equation'!$B$11-AF121*'S Curve Equation'!$B$12)*'S Curve Equation'!$B$10))+'S Curve Equation'!$B$13)*'S Curve Equation'!$B$14</f>
        <v>0.4787918130321735</v>
      </c>
    </row>
    <row r="167" spans="1:32" x14ac:dyDescent="0.2">
      <c r="A167" s="12" t="s">
        <v>45</v>
      </c>
      <c r="B167" s="34">
        <f>(1/(1+EXP(('S Curve Equation'!$B$11-B122*'S Curve Equation'!$B$12)*'S Curve Equation'!$B$10))+'S Curve Equation'!$B$13)*'S Curve Equation'!$B$14</f>
        <v>0.24600000000000002</v>
      </c>
      <c r="C167" s="34">
        <f>(1/(1+EXP(('S Curve Equation'!$B$11-C122*'S Curve Equation'!$B$12)*'S Curve Equation'!$B$10))+'S Curve Equation'!$B$13)*'S Curve Equation'!$B$14</f>
        <v>0.24721157456516304</v>
      </c>
      <c r="D167" s="34">
        <f>(1/(1+EXP(('S Curve Equation'!$B$11-D122*'S Curve Equation'!$B$12)*'S Curve Equation'!$B$10))+'S Curve Equation'!$B$13)*'S Curve Equation'!$B$14</f>
        <v>0.24848276152330981</v>
      </c>
      <c r="E167" s="34">
        <f>(1/(1+EXP(('S Curve Equation'!$B$11-E122*'S Curve Equation'!$B$12)*'S Curve Equation'!$B$10))+'S Curve Equation'!$B$13)*'S Curve Equation'!$B$14</f>
        <v>0.24972618765119581</v>
      </c>
      <c r="F167" s="34">
        <f>(1/(1+EXP(('S Curve Equation'!$B$11-F122*'S Curve Equation'!$B$12)*'S Curve Equation'!$B$10))+'S Curve Equation'!$B$13)*'S Curve Equation'!$B$14</f>
        <v>0.25095103778051314</v>
      </c>
      <c r="G167" s="34">
        <f>(1/(1+EXP(('S Curve Equation'!$B$11-G122*'S Curve Equation'!$B$12)*'S Curve Equation'!$B$10))+'S Curve Equation'!$B$13)*'S Curve Equation'!$B$14</f>
        <v>0.25222007184759654</v>
      </c>
      <c r="H167" s="34">
        <f>(1/(1+EXP(('S Curve Equation'!$B$11-H122*'S Curve Equation'!$B$12)*'S Curve Equation'!$B$10))+'S Curve Equation'!$B$13)*'S Curve Equation'!$B$14</f>
        <v>0.25354383474761227</v>
      </c>
      <c r="I167" s="34">
        <f>(1/(1+EXP(('S Curve Equation'!$B$11-I122*'S Curve Equation'!$B$12)*'S Curve Equation'!$B$10))+'S Curve Equation'!$B$13)*'S Curve Equation'!$B$14</f>
        <v>0.2549459291120329</v>
      </c>
      <c r="J167" s="34">
        <f>(1/(1+EXP(('S Curve Equation'!$B$11-J122*'S Curve Equation'!$B$12)*'S Curve Equation'!$B$10))+'S Curve Equation'!$B$13)*'S Curve Equation'!$B$14</f>
        <v>0.25641430583596858</v>
      </c>
      <c r="K167" s="34">
        <f>(1/(1+EXP(('S Curve Equation'!$B$11-K122*'S Curve Equation'!$B$12)*'S Curve Equation'!$B$10))+'S Curve Equation'!$B$13)*'S Curve Equation'!$B$14</f>
        <v>0.25784805389141996</v>
      </c>
      <c r="L167" s="34">
        <f>(1/(1+EXP(('S Curve Equation'!$B$11-L122*'S Curve Equation'!$B$12)*'S Curve Equation'!$B$10))+'S Curve Equation'!$B$13)*'S Curve Equation'!$B$14</f>
        <v>0.25878122186858293</v>
      </c>
      <c r="M167" s="34">
        <f>(1/(1+EXP(('S Curve Equation'!$B$11-M122*'S Curve Equation'!$B$12)*'S Curve Equation'!$B$10))+'S Curve Equation'!$B$13)*'S Curve Equation'!$B$14</f>
        <v>0.26002584272846901</v>
      </c>
      <c r="N167" s="34">
        <f>(1/(1+EXP(('S Curve Equation'!$B$11-N122*'S Curve Equation'!$B$12)*'S Curve Equation'!$B$10))+'S Curve Equation'!$B$13)*'S Curve Equation'!$B$14</f>
        <v>0.26126266793918751</v>
      </c>
      <c r="O167" s="34">
        <f>(1/(1+EXP(('S Curve Equation'!$B$11-O122*'S Curve Equation'!$B$12)*'S Curve Equation'!$B$10))+'S Curve Equation'!$B$13)*'S Curve Equation'!$B$14</f>
        <v>0.26249174698637218</v>
      </c>
      <c r="P167" s="34">
        <f>(1/(1+EXP(('S Curve Equation'!$B$11-P122*'S Curve Equation'!$B$12)*'S Curve Equation'!$B$10))+'S Curve Equation'!$B$13)*'S Curve Equation'!$B$14</f>
        <v>0.2637131294579505</v>
      </c>
      <c r="Q167" s="34">
        <f>(1/(1+EXP(('S Curve Equation'!$B$11-Q122*'S Curve Equation'!$B$12)*'S Curve Equation'!$B$10))+'S Curve Equation'!$B$13)*'S Curve Equation'!$B$14</f>
        <v>0.26492686502353835</v>
      </c>
      <c r="R167" s="34">
        <f>(1/(1+EXP(('S Curve Equation'!$B$11-R122*'S Curve Equation'!$B$12)*'S Curve Equation'!$B$10))+'S Curve Equation'!$B$13)*'S Curve Equation'!$B$14</f>
        <v>0.26613300341469498</v>
      </c>
      <c r="S167" s="34">
        <f>(1/(1+EXP(('S Curve Equation'!$B$11-S122*'S Curve Equation'!$B$12)*'S Curve Equation'!$B$10))+'S Curve Equation'!$B$13)*'S Curve Equation'!$B$14</f>
        <v>0.26733159440602017</v>
      </c>
      <c r="T167" s="34">
        <f>(1/(1+EXP(('S Curve Equation'!$B$11-T122*'S Curve Equation'!$B$12)*'S Curve Equation'!$B$10))+'S Curve Equation'!$B$13)*'S Curve Equation'!$B$14</f>
        <v>0.2685226877970599</v>
      </c>
      <c r="U167" s="34">
        <f>(1/(1+EXP(('S Curve Equation'!$B$11-U122*'S Curve Equation'!$B$12)*'S Curve Equation'!$B$10))+'S Curve Equation'!$B$13)*'S Curve Equation'!$B$14</f>
        <v>0.26970633339499139</v>
      </c>
      <c r="V167" s="34">
        <f>(1/(1+EXP(('S Curve Equation'!$B$11-V122*'S Curve Equation'!$B$12)*'S Curve Equation'!$B$10))+'S Curve Equation'!$B$13)*'S Curve Equation'!$B$14</f>
        <v>0.27088258099805862</v>
      </c>
      <c r="W167" s="34">
        <f>(1/(1+EXP(('S Curve Equation'!$B$11-W122*'S Curve Equation'!$B$12)*'S Curve Equation'!$B$10))+'S Curve Equation'!$B$13)*'S Curve Equation'!$B$14</f>
        <v>0.27205148037974225</v>
      </c>
      <c r="X167" s="34">
        <f>(1/(1+EXP(('S Curve Equation'!$B$11-X122*'S Curve Equation'!$B$12)*'S Curve Equation'!$B$10))+'S Curve Equation'!$B$13)*'S Curve Equation'!$B$14</f>
        <v>0.27321308127361549</v>
      </c>
      <c r="Y167" s="34">
        <f>(1/(1+EXP(('S Curve Equation'!$B$11-Y122*'S Curve Equation'!$B$12)*'S Curve Equation'!$B$10))+'S Curve Equation'!$B$13)*'S Curve Equation'!$B$14</f>
        <v>0.27436743335888963</v>
      </c>
      <c r="Z167" s="34">
        <f>(1/(1+EXP(('S Curve Equation'!$B$11-Z122*'S Curve Equation'!$B$12)*'S Curve Equation'!$B$10))+'S Curve Equation'!$B$13)*'S Curve Equation'!$B$14</f>
        <v>0.27551458624660174</v>
      </c>
      <c r="AA167" s="34">
        <f>(1/(1+EXP(('S Curve Equation'!$B$11-AA122*'S Curve Equation'!$B$12)*'S Curve Equation'!$B$10))+'S Curve Equation'!$B$13)*'S Curve Equation'!$B$14</f>
        <v>0.27665458946642946</v>
      </c>
      <c r="AB167" s="34">
        <f>(1/(1+EXP(('S Curve Equation'!$B$11-AB122*'S Curve Equation'!$B$12)*'S Curve Equation'!$B$10))+'S Curve Equation'!$B$13)*'S Curve Equation'!$B$14</f>
        <v>0.27778749245412154</v>
      </c>
      <c r="AC167" s="34">
        <f>(1/(1+EXP(('S Curve Equation'!$B$11-AC122*'S Curve Equation'!$B$12)*'S Curve Equation'!$B$10))+'S Curve Equation'!$B$13)*'S Curve Equation'!$B$14</f>
        <v>0.2789133445394939</v>
      </c>
      <c r="AD167" s="34">
        <f>(1/(1+EXP(('S Curve Equation'!$B$11-AD122*'S Curve Equation'!$B$12)*'S Curve Equation'!$B$10))+'S Curve Equation'!$B$13)*'S Curve Equation'!$B$14</f>
        <v>0.28003219493500719</v>
      </c>
      <c r="AE167" s="34">
        <f>(1/(1+EXP(('S Curve Equation'!$B$11-AE122*'S Curve Equation'!$B$12)*'S Curve Equation'!$B$10))+'S Curve Equation'!$B$13)*'S Curve Equation'!$B$14</f>
        <v>0.28114409272486868</v>
      </c>
      <c r="AF167" s="34">
        <f>(1/(1+EXP(('S Curve Equation'!$B$11-AF122*'S Curve Equation'!$B$12)*'S Curve Equation'!$B$10))+'S Curve Equation'!$B$13)*'S Curve Equation'!$B$14</f>
        <v>0.28224908685466676</v>
      </c>
    </row>
    <row r="168" spans="1:32" x14ac:dyDescent="0.2">
      <c r="A168" s="12" t="s">
        <v>46</v>
      </c>
      <c r="B168" s="34">
        <f>(1/(1+EXP(('S Curve Equation'!$B$11-B123*'S Curve Equation'!$B$12)*'S Curve Equation'!$B$10))+'S Curve Equation'!$B$13)*'S Curve Equation'!$B$14</f>
        <v>0.5179999999999999</v>
      </c>
      <c r="C168" s="34">
        <f>(1/(1+EXP(('S Curve Equation'!$B$11-C123*'S Curve Equation'!$B$12)*'S Curve Equation'!$B$10))+'S Curve Equation'!$B$13)*'S Curve Equation'!$B$14</f>
        <v>0.51927099919779185</v>
      </c>
      <c r="D168" s="34">
        <f>(1/(1+EXP(('S Curve Equation'!$B$11-D123*'S Curve Equation'!$B$12)*'S Curve Equation'!$B$10))+'S Curve Equation'!$B$13)*'S Curve Equation'!$B$14</f>
        <v>0.52060004788694758</v>
      </c>
      <c r="E168" s="34">
        <f>(1/(1+EXP(('S Curve Equation'!$B$11-E123*'S Curve Equation'!$B$12)*'S Curve Equation'!$B$10))+'S Curve Equation'!$B$13)*'S Curve Equation'!$B$14</f>
        <v>0.52189565952715222</v>
      </c>
      <c r="F168" s="34">
        <f>(1/(1+EXP(('S Curve Equation'!$B$11-F123*'S Curve Equation'!$B$12)*'S Curve Equation'!$B$10))+'S Curve Equation'!$B$13)*'S Curve Equation'!$B$14</f>
        <v>0.52316768011764292</v>
      </c>
      <c r="G168" s="34">
        <f>(1/(1+EXP(('S Curve Equation'!$B$11-G123*'S Curve Equation'!$B$12)*'S Curve Equation'!$B$10))+'S Curve Equation'!$B$13)*'S Curve Equation'!$B$14</f>
        <v>0.52448118472213257</v>
      </c>
      <c r="H168" s="34">
        <f>(1/(1+EXP(('S Curve Equation'!$B$11-H123*'S Curve Equation'!$B$12)*'S Curve Equation'!$B$10))+'S Curve Equation'!$B$13)*'S Curve Equation'!$B$14</f>
        <v>0.52584659792253696</v>
      </c>
      <c r="I168" s="34">
        <f>(1/(1+EXP(('S Curve Equation'!$B$11-I123*'S Curve Equation'!$B$12)*'S Curve Equation'!$B$10))+'S Curve Equation'!$B$13)*'S Curve Equation'!$B$14</f>
        <v>0.52728757188661779</v>
      </c>
      <c r="J168" s="34">
        <f>(1/(1+EXP(('S Curve Equation'!$B$11-J123*'S Curve Equation'!$B$12)*'S Curve Equation'!$B$10))+'S Curve Equation'!$B$13)*'S Curve Equation'!$B$14</f>
        <v>0.52879093913762898</v>
      </c>
      <c r="K168" s="34">
        <f>(1/(1+EXP(('S Curve Equation'!$B$11-K123*'S Curve Equation'!$B$12)*'S Curve Equation'!$B$10))+'S Curve Equation'!$B$13)*'S Curve Equation'!$B$14</f>
        <v>0.53025324552116948</v>
      </c>
      <c r="L168" s="34">
        <f>(1/(1+EXP(('S Curve Equation'!$B$11-L123*'S Curve Equation'!$B$12)*'S Curve Equation'!$B$10))+'S Curve Equation'!$B$13)*'S Curve Equation'!$B$14</f>
        <v>0.53120204640433499</v>
      </c>
      <c r="M168" s="34">
        <f>(1/(1+EXP(('S Curve Equation'!$B$11-M123*'S Curve Equation'!$B$12)*'S Curve Equation'!$B$10))+'S Curve Equation'!$B$13)*'S Curve Equation'!$B$14</f>
        <v>0.53246391696465722</v>
      </c>
      <c r="N168" s="34">
        <f>(1/(1+EXP(('S Curve Equation'!$B$11-N123*'S Curve Equation'!$B$12)*'S Curve Equation'!$B$10))+'S Curve Equation'!$B$13)*'S Curve Equation'!$B$14</f>
        <v>0.53371383306975484</v>
      </c>
      <c r="O168" s="34">
        <f>(1/(1+EXP(('S Curve Equation'!$B$11-O123*'S Curve Equation'!$B$12)*'S Curve Equation'!$B$10))+'S Curve Equation'!$B$13)*'S Curve Equation'!$B$14</f>
        <v>0.53495194893943632</v>
      </c>
      <c r="P168" s="34">
        <f>(1/(1+EXP(('S Curve Equation'!$B$11-P123*'S Curve Equation'!$B$12)*'S Curve Equation'!$B$10))+'S Curve Equation'!$B$13)*'S Curve Equation'!$B$14</f>
        <v>0.53617841644440878</v>
      </c>
      <c r="Q168" s="34">
        <f>(1/(1+EXP(('S Curve Equation'!$B$11-Q123*'S Curve Equation'!$B$12)*'S Curve Equation'!$B$10))+'S Curve Equation'!$B$13)*'S Curve Equation'!$B$14</f>
        <v>0.5373933851431093</v>
      </c>
      <c r="R168" s="34">
        <f>(1/(1+EXP(('S Curve Equation'!$B$11-R123*'S Curve Equation'!$B$12)*'S Curve Equation'!$B$10))+'S Curve Equation'!$B$13)*'S Curve Equation'!$B$14</f>
        <v>0.53859700231810648</v>
      </c>
      <c r="S168" s="34">
        <f>(1/(1+EXP(('S Curve Equation'!$B$11-S123*'S Curve Equation'!$B$12)*'S Curve Equation'!$B$10))+'S Curve Equation'!$B$13)*'S Curve Equation'!$B$14</f>
        <v>0.53978941301207972</v>
      </c>
      <c r="T168" s="34">
        <f>(1/(1+EXP(('S Curve Equation'!$B$11-T123*'S Curve Equation'!$B$12)*'S Curve Equation'!$B$10))+'S Curve Equation'!$B$13)*'S Curve Equation'!$B$14</f>
        <v>0.54097076006336764</v>
      </c>
      <c r="U168" s="34">
        <f>(1/(1+EXP(('S Curve Equation'!$B$11-U123*'S Curve Equation'!$B$12)*'S Curve Equation'!$B$10))+'S Curve Equation'!$B$13)*'S Curve Equation'!$B$14</f>
        <v>0.54214118414107382</v>
      </c>
      <c r="V168" s="34">
        <f>(1/(1+EXP(('S Curve Equation'!$B$11-V123*'S Curve Equation'!$B$12)*'S Curve Equation'!$B$10))+'S Curve Equation'!$B$13)*'S Curve Equation'!$B$14</f>
        <v>0.54330082377972744</v>
      </c>
      <c r="W168" s="34">
        <f>(1/(1+EXP(('S Curve Equation'!$B$11-W123*'S Curve Equation'!$B$12)*'S Curve Equation'!$B$10))+'S Curve Equation'!$B$13)*'S Curve Equation'!$B$14</f>
        <v>0.54444981541350668</v>
      </c>
      <c r="X168" s="34">
        <f>(1/(1+EXP(('S Curve Equation'!$B$11-X123*'S Curve Equation'!$B$12)*'S Curve Equation'!$B$10))+'S Curve Equation'!$B$13)*'S Curve Equation'!$B$14</f>
        <v>0.54558829340999315</v>
      </c>
      <c r="Y168" s="34">
        <f>(1/(1+EXP(('S Curve Equation'!$B$11-Y123*'S Curve Equation'!$B$12)*'S Curve Equation'!$B$10))+'S Curve Equation'!$B$13)*'S Curve Equation'!$B$14</f>
        <v>0.54671639010349138</v>
      </c>
      <c r="Z168" s="34">
        <f>(1/(1+EXP(('S Curve Equation'!$B$11-Z123*'S Curve Equation'!$B$12)*'S Curve Equation'!$B$10))+'S Curve Equation'!$B$13)*'S Curve Equation'!$B$14</f>
        <v>0.54783423582788171</v>
      </c>
      <c r="AA168" s="34">
        <f>(1/(1+EXP(('S Curve Equation'!$B$11-AA123*'S Curve Equation'!$B$12)*'S Curve Equation'!$B$10))+'S Curve Equation'!$B$13)*'S Curve Equation'!$B$14</f>
        <v>0.54894195894901754</v>
      </c>
      <c r="AB168" s="34">
        <f>(1/(1+EXP(('S Curve Equation'!$B$11-AB123*'S Curve Equation'!$B$12)*'S Curve Equation'!$B$10))+'S Curve Equation'!$B$13)*'S Curve Equation'!$B$14</f>
        <v>0.55003968589667673</v>
      </c>
      <c r="AC168" s="34">
        <f>(1/(1+EXP(('S Curve Equation'!$B$11-AC123*'S Curve Equation'!$B$12)*'S Curve Equation'!$B$10))+'S Curve Equation'!$B$13)*'S Curve Equation'!$B$14</f>
        <v>0.55112754119603802</v>
      </c>
      <c r="AD168" s="34">
        <f>(1/(1+EXP(('S Curve Equation'!$B$11-AD123*'S Curve Equation'!$B$12)*'S Curve Equation'!$B$10))+'S Curve Equation'!$B$13)*'S Curve Equation'!$B$14</f>
        <v>0.55220564749872114</v>
      </c>
      <c r="AE168" s="34">
        <f>(1/(1+EXP(('S Curve Equation'!$B$11-AE123*'S Curve Equation'!$B$12)*'S Curve Equation'!$B$10))+'S Curve Equation'!$B$13)*'S Curve Equation'!$B$14</f>
        <v>0.55327412561335465</v>
      </c>
      <c r="AF168" s="34">
        <f>(1/(1+EXP(('S Curve Equation'!$B$11-AF123*'S Curve Equation'!$B$12)*'S Curve Equation'!$B$10))+'S Curve Equation'!$B$13)*'S Curve Equation'!$B$14</f>
        <v>0.55433309453570101</v>
      </c>
    </row>
    <row r="169" spans="1:32" x14ac:dyDescent="0.2">
      <c r="A169" s="12" t="s">
        <v>47</v>
      </c>
      <c r="B169" s="34">
        <f>(1/(1+EXP(('S Curve Equation'!$B$11-B124*'S Curve Equation'!$B$12)*'S Curve Equation'!$B$10))+'S Curve Equation'!$B$13)*'S Curve Equation'!$B$14</f>
        <v>0.41748083941605835</v>
      </c>
      <c r="C169" s="34">
        <f>(1/(1+EXP(('S Curve Equation'!$B$11-C124*'S Curve Equation'!$B$12)*'S Curve Equation'!$B$10))+'S Curve Equation'!$B$13)*'S Curve Equation'!$B$14</f>
        <v>0.41883180694747796</v>
      </c>
      <c r="D169" s="34">
        <f>(1/(1+EXP(('S Curve Equation'!$B$11-D124*'S Curve Equation'!$B$12)*'S Curve Equation'!$B$10))+'S Curve Equation'!$B$13)*'S Curve Equation'!$B$14</f>
        <v>0.42024599276836111</v>
      </c>
      <c r="E169" s="34">
        <f>(1/(1+EXP(('S Curve Equation'!$B$11-E124*'S Curve Equation'!$B$12)*'S Curve Equation'!$B$10))+'S Curve Equation'!$B$13)*'S Curve Equation'!$B$14</f>
        <v>0.42162609093307457</v>
      </c>
      <c r="F169" s="34">
        <f>(1/(1+EXP(('S Curve Equation'!$B$11-F124*'S Curve Equation'!$B$12)*'S Curve Equation'!$B$10))+'S Curve Equation'!$B$13)*'S Curve Equation'!$B$14</f>
        <v>0.42298249109476749</v>
      </c>
      <c r="G169" s="34">
        <f>(1/(1+EXP(('S Curve Equation'!$B$11-G124*'S Curve Equation'!$B$12)*'S Curve Equation'!$B$10))+'S Curve Equation'!$B$13)*'S Curve Equation'!$B$14</f>
        <v>0.42438461452146825</v>
      </c>
      <c r="H169" s="34">
        <f>(1/(1+EXP(('S Curve Equation'!$B$11-H124*'S Curve Equation'!$B$12)*'S Curve Equation'!$B$10))+'S Curve Equation'!$B$13)*'S Curve Equation'!$B$14</f>
        <v>0.42584374962554666</v>
      </c>
      <c r="I169" s="34">
        <f>(1/(1+EXP(('S Curve Equation'!$B$11-I124*'S Curve Equation'!$B$12)*'S Curve Equation'!$B$10))+'S Curve Equation'!$B$13)*'S Curve Equation'!$B$14</f>
        <v>0.42738540062848734</v>
      </c>
      <c r="J169" s="34">
        <f>(1/(1+EXP(('S Curve Equation'!$B$11-J124*'S Curve Equation'!$B$12)*'S Curve Equation'!$B$10))+'S Curve Equation'!$B$13)*'S Curve Equation'!$B$14</f>
        <v>0.42899573862514784</v>
      </c>
      <c r="K169" s="34">
        <f>(1/(1+EXP(('S Curve Equation'!$B$11-K124*'S Curve Equation'!$B$12)*'S Curve Equation'!$B$10))+'S Curve Equation'!$B$13)*'S Curve Equation'!$B$14</f>
        <v>0.43056398785296429</v>
      </c>
      <c r="L169" s="34">
        <f>(1/(1+EXP(('S Curve Equation'!$B$11-L124*'S Curve Equation'!$B$12)*'S Curve Equation'!$B$10))+'S Curve Equation'!$B$13)*'S Curve Equation'!$B$14</f>
        <v>0.43158252680378401</v>
      </c>
      <c r="M169" s="34">
        <f>(1/(1+EXP(('S Curve Equation'!$B$11-M124*'S Curve Equation'!$B$12)*'S Curve Equation'!$B$10))+'S Curve Equation'!$B$13)*'S Curve Equation'!$B$14</f>
        <v>0.43293836290389193</v>
      </c>
      <c r="N169" s="34">
        <f>(1/(1+EXP(('S Curve Equation'!$B$11-N124*'S Curve Equation'!$B$12)*'S Curve Equation'!$B$10))+'S Curve Equation'!$B$13)*'S Curve Equation'!$B$14</f>
        <v>0.4342827225276088</v>
      </c>
      <c r="O169" s="34">
        <f>(1/(1+EXP(('S Curve Equation'!$B$11-O124*'S Curve Equation'!$B$12)*'S Curve Equation'!$B$10))+'S Curve Equation'!$B$13)*'S Curve Equation'!$B$14</f>
        <v>0.43561573178094021</v>
      </c>
      <c r="P169" s="34">
        <f>(1/(1+EXP(('S Curve Equation'!$B$11-P124*'S Curve Equation'!$B$12)*'S Curve Equation'!$B$10))+'S Curve Equation'!$B$13)*'S Curve Equation'!$B$14</f>
        <v>0.43693751531356045</v>
      </c>
      <c r="Q169" s="34">
        <f>(1/(1+EXP(('S Curve Equation'!$B$11-Q124*'S Curve Equation'!$B$12)*'S Curve Equation'!$B$10))+'S Curve Equation'!$B$13)*'S Curve Equation'!$B$14</f>
        <v>0.43824819632880208</v>
      </c>
      <c r="R169" s="34">
        <f>(1/(1+EXP(('S Curve Equation'!$B$11-R124*'S Curve Equation'!$B$12)*'S Curve Equation'!$B$10))+'S Curve Equation'!$B$13)*'S Curve Equation'!$B$14</f>
        <v>0.43954789659402166</v>
      </c>
      <c r="S169" s="34">
        <f>(1/(1+EXP(('S Curve Equation'!$B$11-S124*'S Curve Equation'!$B$12)*'S Curve Equation'!$B$10))+'S Curve Equation'!$B$13)*'S Curve Equation'!$B$14</f>
        <v>0.44083673645132665</v>
      </c>
      <c r="T169" s="34">
        <f>(1/(1+EXP(('S Curve Equation'!$B$11-T124*'S Curve Equation'!$B$12)*'S Curve Equation'!$B$10))+'S Curve Equation'!$B$13)*'S Curve Equation'!$B$14</f>
        <v>0.44211483482862879</v>
      </c>
      <c r="U169" s="34">
        <f>(1/(1+EXP(('S Curve Equation'!$B$11-U124*'S Curve Equation'!$B$12)*'S Curve Equation'!$B$10))+'S Curve Equation'!$B$13)*'S Curve Equation'!$B$14</f>
        <v>0.44338230925099176</v>
      </c>
      <c r="V169" s="34">
        <f>(1/(1+EXP(('S Curve Equation'!$B$11-V124*'S Curve Equation'!$B$12)*'S Curve Equation'!$B$10))+'S Curve Equation'!$B$13)*'S Curve Equation'!$B$14</f>
        <v>0.44463927585225127</v>
      </c>
      <c r="W169" s="34">
        <f>(1/(1+EXP(('S Curve Equation'!$B$11-W124*'S Curve Equation'!$B$12)*'S Curve Equation'!$B$10))+'S Curve Equation'!$B$13)*'S Curve Equation'!$B$14</f>
        <v>0.4458858493868878</v>
      </c>
      <c r="X169" s="34">
        <f>(1/(1+EXP(('S Curve Equation'!$B$11-X124*'S Curve Equation'!$B$12)*'S Curve Equation'!$B$10))+'S Curve Equation'!$B$13)*'S Curve Equation'!$B$14</f>
        <v>0.44712214324210708</v>
      </c>
      <c r="Y169" s="34">
        <f>(1/(1+EXP(('S Curve Equation'!$B$11-Y124*'S Curve Equation'!$B$12)*'S Curve Equation'!$B$10))+'S Curve Equation'!$B$13)*'S Curve Equation'!$B$14</f>
        <v>0.44834826945013678</v>
      </c>
      <c r="Z169" s="34">
        <f>(1/(1+EXP(('S Curve Equation'!$B$11-Z124*'S Curve Equation'!$B$12)*'S Curve Equation'!$B$10))+'S Curve Equation'!$B$13)*'S Curve Equation'!$B$14</f>
        <v>0.44956433870069051</v>
      </c>
      <c r="AA169" s="34">
        <f>(1/(1+EXP(('S Curve Equation'!$B$11-AA124*'S Curve Equation'!$B$12)*'S Curve Equation'!$B$10))+'S Curve Equation'!$B$13)*'S Curve Equation'!$B$14</f>
        <v>0.45077046035359264</v>
      </c>
      <c r="AB169" s="34">
        <f>(1/(1+EXP(('S Curve Equation'!$B$11-AB124*'S Curve Equation'!$B$12)*'S Curve Equation'!$B$10))+'S Curve Equation'!$B$13)*'S Curve Equation'!$B$14</f>
        <v>0.45196674245155022</v>
      </c>
      <c r="AC169" s="34">
        <f>(1/(1+EXP(('S Curve Equation'!$B$11-AC124*'S Curve Equation'!$B$12)*'S Curve Equation'!$B$10))+'S Curve Equation'!$B$13)*'S Curve Equation'!$B$14</f>
        <v>0.45315329173303148</v>
      </c>
      <c r="AD169" s="34">
        <f>(1/(1+EXP(('S Curve Equation'!$B$11-AD124*'S Curve Equation'!$B$12)*'S Curve Equation'!$B$10))+'S Curve Equation'!$B$13)*'S Curve Equation'!$B$14</f>
        <v>0.45433021364526777</v>
      </c>
      <c r="AE169" s="34">
        <f>(1/(1+EXP(('S Curve Equation'!$B$11-AE124*'S Curve Equation'!$B$12)*'S Curve Equation'!$B$10))+'S Curve Equation'!$B$13)*'S Curve Equation'!$B$14</f>
        <v>0.45549761235732628</v>
      </c>
      <c r="AF169" s="34">
        <f>(1/(1+EXP(('S Curve Equation'!$B$11-AF124*'S Curve Equation'!$B$12)*'S Curve Equation'!$B$10))+'S Curve Equation'!$B$13)*'S Curve Equation'!$B$14</f>
        <v>0.45665559077326845</v>
      </c>
    </row>
    <row r="170" spans="1:32" x14ac:dyDescent="0.2">
      <c r="A170" s="12" t="s">
        <v>48</v>
      </c>
      <c r="B170" s="34">
        <f>(1/(1+EXP(('S Curve Equation'!$B$11-B125*'S Curve Equation'!$B$12)*'S Curve Equation'!$B$10))+'S Curve Equation'!$B$13)*'S Curve Equation'!$B$14</f>
        <v>0.31064294478527604</v>
      </c>
      <c r="C170" s="34">
        <f>(1/(1+EXP(('S Curve Equation'!$B$11-C125*'S Curve Equation'!$B$12)*'S Curve Equation'!$B$10))+'S Curve Equation'!$B$13)*'S Curve Equation'!$B$14</f>
        <v>0.3119527399180731</v>
      </c>
      <c r="D170" s="34">
        <f>(1/(1+EXP(('S Curve Equation'!$B$11-D125*'S Curve Equation'!$B$12)*'S Curve Equation'!$B$10))+'S Curve Equation'!$B$13)*'S Curve Equation'!$B$14</f>
        <v>0.31332568052987675</v>
      </c>
      <c r="E170" s="34">
        <f>(1/(1+EXP(('S Curve Equation'!$B$11-E125*'S Curve Equation'!$B$12)*'S Curve Equation'!$B$10))+'S Curve Equation'!$B$13)*'S Curve Equation'!$B$14</f>
        <v>0.31466735550025765</v>
      </c>
      <c r="F170" s="34">
        <f>(1/(1+EXP(('S Curve Equation'!$B$11-F125*'S Curve Equation'!$B$12)*'S Curve Equation'!$B$10))+'S Curve Equation'!$B$13)*'S Curve Equation'!$B$14</f>
        <v>0.3159877511685607</v>
      </c>
      <c r="G170" s="34">
        <f>(1/(1+EXP(('S Curve Equation'!$B$11-G125*'S Curve Equation'!$B$12)*'S Curve Equation'!$B$10))+'S Curve Equation'!$B$13)*'S Curve Equation'!$B$14</f>
        <v>0.31735448887709711</v>
      </c>
      <c r="H170" s="34">
        <f>(1/(1+EXP(('S Curve Equation'!$B$11-H125*'S Curve Equation'!$B$12)*'S Curve Equation'!$B$10))+'S Curve Equation'!$B$13)*'S Curve Equation'!$B$14</f>
        <v>0.31877877699896545</v>
      </c>
      <c r="I170" s="34">
        <f>(1/(1+EXP(('S Curve Equation'!$B$11-I125*'S Curve Equation'!$B$12)*'S Curve Equation'!$B$10))+'S Curve Equation'!$B$13)*'S Curve Equation'!$B$14</f>
        <v>0.32028580113981409</v>
      </c>
      <c r="J170" s="34">
        <f>(1/(1+EXP(('S Curve Equation'!$B$11-J125*'S Curve Equation'!$B$12)*'S Curve Equation'!$B$10))+'S Curve Equation'!$B$13)*'S Curve Equation'!$B$14</f>
        <v>0.32186237257744688</v>
      </c>
      <c r="K170" s="34">
        <f>(1/(1+EXP(('S Curve Equation'!$B$11-K125*'S Curve Equation'!$B$12)*'S Curve Equation'!$B$10))+'S Curve Equation'!$B$13)*'S Curve Equation'!$B$14</f>
        <v>0.32340009719278917</v>
      </c>
      <c r="L170" s="34">
        <f>(1/(1+EXP(('S Curve Equation'!$B$11-L125*'S Curve Equation'!$B$12)*'S Curve Equation'!$B$10))+'S Curve Equation'!$B$13)*'S Curve Equation'!$B$14</f>
        <v>0.32440005794580123</v>
      </c>
      <c r="M170" s="34">
        <f>(1/(1+EXP(('S Curve Equation'!$B$11-M125*'S Curve Equation'!$B$12)*'S Curve Equation'!$B$10))+'S Curve Equation'!$B$13)*'S Curve Equation'!$B$14</f>
        <v>0.32573268657222415</v>
      </c>
      <c r="N170" s="34">
        <f>(1/(1+EXP(('S Curve Equation'!$B$11-N125*'S Curve Equation'!$B$12)*'S Curve Equation'!$B$10))+'S Curve Equation'!$B$13)*'S Curve Equation'!$B$14</f>
        <v>0.32705575217255156</v>
      </c>
      <c r="O170" s="34">
        <f>(1/(1+EXP(('S Curve Equation'!$B$11-O125*'S Curve Equation'!$B$12)*'S Curve Equation'!$B$10))+'S Curve Equation'!$B$13)*'S Curve Equation'!$B$14</f>
        <v>0.32836933491341103</v>
      </c>
      <c r="P170" s="34">
        <f>(1/(1+EXP(('S Curve Equation'!$B$11-P125*'S Curve Equation'!$B$12)*'S Curve Equation'!$B$10))+'S Curve Equation'!$B$13)*'S Curve Equation'!$B$14</f>
        <v>0.32967351454258775</v>
      </c>
      <c r="Q170" s="34">
        <f>(1/(1+EXP(('S Curve Equation'!$B$11-Q125*'S Curve Equation'!$B$12)*'S Curve Equation'!$B$10))+'S Curve Equation'!$B$13)*'S Curve Equation'!$B$14</f>
        <v>0.33096837037597332</v>
      </c>
      <c r="R170" s="34">
        <f>(1/(1+EXP(('S Curve Equation'!$B$11-R125*'S Curve Equation'!$B$12)*'S Curve Equation'!$B$10))+'S Curve Equation'!$B$13)*'S Curve Equation'!$B$14</f>
        <v>0.33225398128535344</v>
      </c>
      <c r="S170" s="34">
        <f>(1/(1+EXP(('S Curve Equation'!$B$11-S125*'S Curve Equation'!$B$12)*'S Curve Equation'!$B$10))+'S Curve Equation'!$B$13)*'S Curve Equation'!$B$14</f>
        <v>0.33353042568700986</v>
      </c>
      <c r="T170" s="34">
        <f>(1/(1+EXP(('S Curve Equation'!$B$11-T125*'S Curve Equation'!$B$12)*'S Curve Equation'!$B$10))+'S Curve Equation'!$B$13)*'S Curve Equation'!$B$14</f>
        <v>0.3347977815310994</v>
      </c>
      <c r="U170" s="34">
        <f>(1/(1+EXP(('S Curve Equation'!$B$11-U125*'S Curve Equation'!$B$12)*'S Curve Equation'!$B$10))+'S Curve Equation'!$B$13)*'S Curve Equation'!$B$14</f>
        <v>0.336056126291774</v>
      </c>
      <c r="V170" s="34">
        <f>(1/(1+EXP(('S Curve Equation'!$B$11-V125*'S Curve Equation'!$B$12)*'S Curve Equation'!$B$10))+'S Curve Equation'!$B$13)*'S Curve Equation'!$B$14</f>
        <v>0.33730553695800908</v>
      </c>
      <c r="W170" s="34">
        <f>(1/(1+EXP(('S Curve Equation'!$B$11-W125*'S Curve Equation'!$B$12)*'S Curve Equation'!$B$10))+'S Curve Equation'!$B$13)*'S Curve Equation'!$B$14</f>
        <v>0.33854609002511943</v>
      </c>
      <c r="X170" s="34">
        <f>(1/(1+EXP(('S Curve Equation'!$B$11-X125*'S Curve Equation'!$B$12)*'S Curve Equation'!$B$10))+'S Curve Equation'!$B$13)*'S Curve Equation'!$B$14</f>
        <v>0.33977786148690947</v>
      </c>
      <c r="Y170" s="34">
        <f>(1/(1+EXP(('S Curve Equation'!$B$11-Y125*'S Curve Equation'!$B$12)*'S Curve Equation'!$B$10))+'S Curve Equation'!$B$13)*'S Curve Equation'!$B$14</f>
        <v>0.34100092682845928</v>
      </c>
      <c r="Z170" s="34">
        <f>(1/(1+EXP(('S Curve Equation'!$B$11-Z125*'S Curve Equation'!$B$12)*'S Curve Equation'!$B$10))+'S Curve Equation'!$B$13)*'S Curve Equation'!$B$14</f>
        <v>0.34221536101949379</v>
      </c>
      <c r="AA170" s="34">
        <f>(1/(1+EXP(('S Curve Equation'!$B$11-AA125*'S Curve Equation'!$B$12)*'S Curve Equation'!$B$10))+'S Curve Equation'!$B$13)*'S Curve Equation'!$B$14</f>
        <v>0.34342123850831796</v>
      </c>
      <c r="AB170" s="34">
        <f>(1/(1+EXP(('S Curve Equation'!$B$11-AB125*'S Curve Equation'!$B$12)*'S Curve Equation'!$B$10))+'S Curve Equation'!$B$13)*'S Curve Equation'!$B$14</f>
        <v>0.3446186332163042</v>
      </c>
      <c r="AC170" s="34">
        <f>(1/(1+EXP(('S Curve Equation'!$B$11-AC125*'S Curve Equation'!$B$12)*'S Curve Equation'!$B$10))+'S Curve Equation'!$B$13)*'S Curve Equation'!$B$14</f>
        <v>0.345807618532877</v>
      </c>
      <c r="AD170" s="34">
        <f>(1/(1+EXP(('S Curve Equation'!$B$11-AD125*'S Curve Equation'!$B$12)*'S Curve Equation'!$B$10))+'S Curve Equation'!$B$13)*'S Curve Equation'!$B$14</f>
        <v>0.34698826731101173</v>
      </c>
      <c r="AE170" s="34">
        <f>(1/(1+EXP(('S Curve Equation'!$B$11-AE125*'S Curve Equation'!$B$12)*'S Curve Equation'!$B$10))+'S Curve Equation'!$B$13)*'S Curve Equation'!$B$14</f>
        <v>0.34816065186318479</v>
      </c>
      <c r="AF170" s="34">
        <f>(1/(1+EXP(('S Curve Equation'!$B$11-AF125*'S Curve Equation'!$B$12)*'S Curve Equation'!$B$10))+'S Curve Equation'!$B$13)*'S Curve Equation'!$B$14</f>
        <v>0.34932484395778385</v>
      </c>
    </row>
    <row r="171" spans="1:32" x14ac:dyDescent="0.2">
      <c r="A171" s="12" t="s">
        <v>49</v>
      </c>
      <c r="B171" s="34">
        <f>(1/(1+EXP(('S Curve Equation'!$B$11-B126*'S Curve Equation'!$B$12)*'S Curve Equation'!$B$10))+'S Curve Equation'!$B$13)*'S Curve Equation'!$B$14</f>
        <v>0.51255501618122978</v>
      </c>
      <c r="C171" s="34">
        <f>(1/(1+EXP(('S Curve Equation'!$B$11-C126*'S Curve Equation'!$B$12)*'S Curve Equation'!$B$10))+'S Curve Equation'!$B$13)*'S Curve Equation'!$B$14</f>
        <v>0.51383298047947323</v>
      </c>
      <c r="D171" s="34">
        <f>(1/(1+EXP(('S Curve Equation'!$B$11-D126*'S Curve Equation'!$B$12)*'S Curve Equation'!$B$10))+'S Curve Equation'!$B$13)*'S Curve Equation'!$B$14</f>
        <v>0.51516938389052935</v>
      </c>
      <c r="E171" s="34">
        <f>(1/(1+EXP(('S Curve Equation'!$B$11-E126*'S Curve Equation'!$B$12)*'S Curve Equation'!$B$10))+'S Curve Equation'!$B$13)*'S Curve Equation'!$B$14</f>
        <v>0.51647223542898746</v>
      </c>
      <c r="F171" s="34">
        <f>(1/(1+EXP(('S Curve Equation'!$B$11-F126*'S Curve Equation'!$B$12)*'S Curve Equation'!$B$10))+'S Curve Equation'!$B$13)*'S Curve Equation'!$B$14</f>
        <v>0.51775143137282353</v>
      </c>
      <c r="G171" s="34">
        <f>(1/(1+EXP(('S Curve Equation'!$B$11-G126*'S Curve Equation'!$B$12)*'S Curve Equation'!$B$10))+'S Curve Equation'!$B$13)*'S Curve Equation'!$B$14</f>
        <v>0.51907241514068347</v>
      </c>
      <c r="H171" s="34">
        <f>(1/(1+EXP(('S Curve Equation'!$B$11-H126*'S Curve Equation'!$B$12)*'S Curve Equation'!$B$10))+'S Curve Equation'!$B$13)*'S Curve Equation'!$B$14</f>
        <v>0.5204456780830784</v>
      </c>
      <c r="I171" s="34">
        <f>(1/(1+EXP(('S Curve Equation'!$B$11-I126*'S Curve Equation'!$B$12)*'S Curve Equation'!$B$10))+'S Curve Equation'!$B$13)*'S Curve Equation'!$B$14</f>
        <v>0.5218950189125463</v>
      </c>
      <c r="J171" s="34">
        <f>(1/(1+EXP(('S Curve Equation'!$B$11-J126*'S Curve Equation'!$B$12)*'S Curve Equation'!$B$10))+'S Curve Equation'!$B$13)*'S Curve Equation'!$B$14</f>
        <v>0.52340720562975573</v>
      </c>
      <c r="K171" s="34">
        <f>(1/(1+EXP(('S Curve Equation'!$B$11-K126*'S Curve Equation'!$B$12)*'S Curve Equation'!$B$10))+'S Curve Equation'!$B$13)*'S Curve Equation'!$B$14</f>
        <v>0.52487817885714416</v>
      </c>
      <c r="L171" s="34">
        <f>(1/(1+EXP(('S Curve Equation'!$B$11-L126*'S Curve Equation'!$B$12)*'S Curve Equation'!$B$10))+'S Curve Equation'!$B$13)*'S Curve Equation'!$B$14</f>
        <v>0.52583264957360321</v>
      </c>
      <c r="M171" s="34">
        <f>(1/(1+EXP(('S Curve Equation'!$B$11-M126*'S Curve Equation'!$B$12)*'S Curve Equation'!$B$10))+'S Curve Equation'!$B$13)*'S Curve Equation'!$B$14</f>
        <v>0.52710211732322365</v>
      </c>
      <c r="N171" s="34">
        <f>(1/(1+EXP(('S Curve Equation'!$B$11-N126*'S Curve Equation'!$B$12)*'S Curve Equation'!$B$10))+'S Curve Equation'!$B$13)*'S Curve Equation'!$B$14</f>
        <v>0.52835962212154763</v>
      </c>
      <c r="O171" s="34">
        <f>(1/(1+EXP(('S Curve Equation'!$B$11-O126*'S Curve Equation'!$B$12)*'S Curve Equation'!$B$10))+'S Curve Equation'!$B$13)*'S Curve Equation'!$B$14</f>
        <v>0.52960531718413206</v>
      </c>
      <c r="P171" s="34">
        <f>(1/(1+EXP(('S Curve Equation'!$B$11-P126*'S Curve Equation'!$B$12)*'S Curve Equation'!$B$10))+'S Curve Equation'!$B$13)*'S Curve Equation'!$B$14</f>
        <v>0.5308393534185224</v>
      </c>
      <c r="Q171" s="34">
        <f>(1/(1+EXP(('S Curve Equation'!$B$11-Q126*'S Curve Equation'!$B$12)*'S Curve Equation'!$B$10))+'S Curve Equation'!$B$13)*'S Curve Equation'!$B$14</f>
        <v>0.53206187945966144</v>
      </c>
      <c r="R171" s="34">
        <f>(1/(1+EXP(('S Curve Equation'!$B$11-R126*'S Curve Equation'!$B$12)*'S Curve Equation'!$B$10))+'S Curve Equation'!$B$13)*'S Curve Equation'!$B$14</f>
        <v>0.53327304170492096</v>
      </c>
      <c r="S171" s="34">
        <f>(1/(1+EXP(('S Curve Equation'!$B$11-S126*'S Curve Equation'!$B$12)*'S Curve Equation'!$B$10))+'S Curve Equation'!$B$13)*'S Curve Equation'!$B$14</f>
        <v>0.53447298434875512</v>
      </c>
      <c r="T171" s="34">
        <f>(1/(1+EXP(('S Curve Equation'!$B$11-T126*'S Curve Equation'!$B$12)*'S Curve Equation'!$B$10))+'S Curve Equation'!$B$13)*'S Curve Equation'!$B$14</f>
        <v>0.5356618494169697</v>
      </c>
      <c r="U171" s="34">
        <f>(1/(1+EXP(('S Curve Equation'!$B$11-U126*'S Curve Equation'!$B$12)*'S Curve Equation'!$B$10))+'S Curve Equation'!$B$13)*'S Curve Equation'!$B$14</f>
        <v>0.53683977680059169</v>
      </c>
      <c r="V171" s="34">
        <f>(1/(1+EXP(('S Curve Equation'!$B$11-V126*'S Curve Equation'!$B$12)*'S Curve Equation'!$B$10))+'S Curve Equation'!$B$13)*'S Curve Equation'!$B$14</f>
        <v>0.53800690428933595</v>
      </c>
      <c r="W171" s="34">
        <f>(1/(1+EXP(('S Curve Equation'!$B$11-W126*'S Curve Equation'!$B$12)*'S Curve Equation'!$B$10))+'S Curve Equation'!$B$13)*'S Curve Equation'!$B$14</f>
        <v>0.53916336760467498</v>
      </c>
      <c r="X171" s="34">
        <f>(1/(1+EXP(('S Curve Equation'!$B$11-X126*'S Curve Equation'!$B$12)*'S Curve Equation'!$B$10))+'S Curve Equation'!$B$13)*'S Curve Equation'!$B$14</f>
        <v>0.54030930043248049</v>
      </c>
      <c r="Y171" s="34">
        <f>(1/(1+EXP(('S Curve Equation'!$B$11-Y126*'S Curve Equation'!$B$12)*'S Curve Equation'!$B$10))+'S Curve Equation'!$B$13)*'S Curve Equation'!$B$14</f>
        <v>0.54144483445526514</v>
      </c>
      <c r="Z171" s="34">
        <f>(1/(1+EXP(('S Curve Equation'!$B$11-Z126*'S Curve Equation'!$B$12)*'S Curve Equation'!$B$10))+'S Curve Equation'!$B$13)*'S Curve Equation'!$B$14</f>
        <v>0.54257009938399636</v>
      </c>
      <c r="AA171" s="34">
        <f>(1/(1+EXP(('S Curve Equation'!$B$11-AA126*'S Curve Equation'!$B$12)*'S Curve Equation'!$B$10))+'S Curve Equation'!$B$13)*'S Curve Equation'!$B$14</f>
        <v>0.54368522298949085</v>
      </c>
      <c r="AB171" s="34">
        <f>(1/(1+EXP(('S Curve Equation'!$B$11-AB126*'S Curve Equation'!$B$12)*'S Curve Equation'!$B$10))+'S Curve Equation'!$B$13)*'S Curve Equation'!$B$14</f>
        <v>0.54479033113339415</v>
      </c>
      <c r="AC171" s="34">
        <f>(1/(1+EXP(('S Curve Equation'!$B$11-AC126*'S Curve Equation'!$B$12)*'S Curve Equation'!$B$10))+'S Curve Equation'!$B$13)*'S Curve Equation'!$B$14</f>
        <v>0.54588554779872045</v>
      </c>
      <c r="AD171" s="34">
        <f>(1/(1+EXP(('S Curve Equation'!$B$11-AD126*'S Curve Equation'!$B$12)*'S Curve Equation'!$B$10))+'S Curve Equation'!$B$13)*'S Curve Equation'!$B$14</f>
        <v>0.54697099511998959</v>
      </c>
      <c r="AE171" s="34">
        <f>(1/(1+EXP(('S Curve Equation'!$B$11-AE126*'S Curve Equation'!$B$12)*'S Curve Equation'!$B$10))+'S Curve Equation'!$B$13)*'S Curve Equation'!$B$14</f>
        <v>0.54804679341291651</v>
      </c>
      <c r="AF171" s="34">
        <f>(1/(1+EXP(('S Curve Equation'!$B$11-AF126*'S Curve Equation'!$B$12)*'S Curve Equation'!$B$10))+'S Curve Equation'!$B$13)*'S Curve Equation'!$B$14</f>
        <v>0.54911306120369552</v>
      </c>
    </row>
    <row r="172" spans="1:32" x14ac:dyDescent="0.2">
      <c r="A172" s="12" t="s">
        <v>50</v>
      </c>
      <c r="B172" s="34">
        <f>(1/(1+EXP(('S Curve Equation'!$B$11-B127*'S Curve Equation'!$B$12)*'S Curve Equation'!$B$10))+'S Curve Equation'!$B$13)*'S Curve Equation'!$B$14</f>
        <v>0.53400000000000003</v>
      </c>
      <c r="C172" s="34">
        <f>(1/(1+EXP(('S Curve Equation'!$B$11-C127*'S Curve Equation'!$B$12)*'S Curve Equation'!$B$10))+'S Curve Equation'!$B$13)*'S Curve Equation'!$B$14</f>
        <v>0.53524890279168846</v>
      </c>
      <c r="D172" s="34">
        <f>(1/(1+EXP(('S Curve Equation'!$B$11-D127*'S Curve Equation'!$B$12)*'S Curve Equation'!$B$10))+'S Curve Equation'!$B$13)*'S Curve Equation'!$B$14</f>
        <v>0.53655464452538615</v>
      </c>
      <c r="E172" s="34">
        <f>(1/(1+EXP(('S Curve Equation'!$B$11-E127*'S Curve Equation'!$B$12)*'S Curve Equation'!$B$10))+'S Curve Equation'!$B$13)*'S Curve Equation'!$B$14</f>
        <v>0.53782733794806892</v>
      </c>
      <c r="F172" s="34">
        <f>(1/(1+EXP(('S Curve Equation'!$B$11-F127*'S Curve Equation'!$B$12)*'S Curve Equation'!$B$10))+'S Curve Equation'!$B$13)*'S Curve Equation'!$B$14</f>
        <v>0.53907666830087275</v>
      </c>
      <c r="G172" s="34">
        <f>(1/(1+EXP(('S Curve Equation'!$B$11-G127*'S Curve Equation'!$B$12)*'S Curve Equation'!$B$10))+'S Curve Equation'!$B$13)*'S Curve Equation'!$B$14</f>
        <v>0.54036654632770365</v>
      </c>
      <c r="H172" s="34">
        <f>(1/(1+EXP(('S Curve Equation'!$B$11-H127*'S Curve Equation'!$B$12)*'S Curve Equation'!$B$10))+'S Curve Equation'!$B$13)*'S Curve Equation'!$B$14</f>
        <v>0.54170718832597098</v>
      </c>
      <c r="I172" s="34">
        <f>(1/(1+EXP(('S Curve Equation'!$B$11-I127*'S Curve Equation'!$B$12)*'S Curve Equation'!$B$10))+'S Curve Equation'!$B$13)*'S Curve Equation'!$B$14</f>
        <v>0.54312178773171715</v>
      </c>
      <c r="J172" s="34">
        <f>(1/(1+EXP(('S Curve Equation'!$B$11-J127*'S Curve Equation'!$B$12)*'S Curve Equation'!$B$10))+'S Curve Equation'!$B$13)*'S Curve Equation'!$B$14</f>
        <v>0.54459738462752627</v>
      </c>
      <c r="K172" s="34">
        <f>(1/(1+EXP(('S Curve Equation'!$B$11-K127*'S Curve Equation'!$B$12)*'S Curve Equation'!$B$10))+'S Curve Equation'!$B$13)*'S Curve Equation'!$B$14</f>
        <v>0.54603243122596057</v>
      </c>
      <c r="L172" s="34">
        <f>(1/(1+EXP(('S Curve Equation'!$B$11-L127*'S Curve Equation'!$B$12)*'S Curve Equation'!$B$10))+'S Curve Equation'!$B$13)*'S Curve Equation'!$B$14</f>
        <v>0.54696341447945651</v>
      </c>
      <c r="M172" s="34">
        <f>(1/(1+EXP(('S Curve Equation'!$B$11-M127*'S Curve Equation'!$B$12)*'S Curve Equation'!$B$10))+'S Curve Equation'!$B$13)*'S Curve Equation'!$B$14</f>
        <v>0.54820142959548002</v>
      </c>
      <c r="N172" s="34">
        <f>(1/(1+EXP(('S Curve Equation'!$B$11-N127*'S Curve Equation'!$B$12)*'S Curve Equation'!$B$10))+'S Curve Equation'!$B$13)*'S Curve Equation'!$B$14</f>
        <v>0.54942753812595835</v>
      </c>
      <c r="O172" s="34">
        <f>(1/(1+EXP(('S Curve Equation'!$B$11-O127*'S Curve Equation'!$B$12)*'S Curve Equation'!$B$10))+'S Curve Equation'!$B$13)*'S Curve Equation'!$B$14</f>
        <v>0.55064189685510101</v>
      </c>
      <c r="P172" s="34">
        <f>(1/(1+EXP(('S Curve Equation'!$B$11-P127*'S Curve Equation'!$B$12)*'S Curve Equation'!$B$10))+'S Curve Equation'!$B$13)*'S Curve Equation'!$B$14</f>
        <v>0.55184466010396305</v>
      </c>
      <c r="Q172" s="34">
        <f>(1/(1+EXP(('S Curve Equation'!$B$11-Q127*'S Curve Equation'!$B$12)*'S Curve Equation'!$B$10))+'S Curve Equation'!$B$13)*'S Curve Equation'!$B$14</f>
        <v>0.55303597977135754</v>
      </c>
      <c r="R172" s="34">
        <f>(1/(1+EXP(('S Curve Equation'!$B$11-R127*'S Curve Equation'!$B$12)*'S Curve Equation'!$B$10))+'S Curve Equation'!$B$13)*'S Curve Equation'!$B$14</f>
        <v>0.55421600537419524</v>
      </c>
      <c r="S172" s="34">
        <f>(1/(1+EXP(('S Curve Equation'!$B$11-S127*'S Curve Equation'!$B$12)*'S Curve Equation'!$B$10))+'S Curve Equation'!$B$13)*'S Curve Equation'!$B$14</f>
        <v>0.55538488408726616</v>
      </c>
      <c r="T172" s="34">
        <f>(1/(1+EXP(('S Curve Equation'!$B$11-T127*'S Curve Equation'!$B$12)*'S Curve Equation'!$B$10))+'S Curve Equation'!$B$13)*'S Curve Equation'!$B$14</f>
        <v>0.55654276078245268</v>
      </c>
      <c r="U172" s="34">
        <f>(1/(1+EXP(('S Curve Equation'!$B$11-U127*'S Curve Equation'!$B$12)*'S Curve Equation'!$B$10))+'S Curve Equation'!$B$13)*'S Curve Equation'!$B$14</f>
        <v>0.55768977806737596</v>
      </c>
      <c r="V172" s="34">
        <f>(1/(1+EXP(('S Curve Equation'!$B$11-V127*'S Curve Equation'!$B$12)*'S Curve Equation'!$B$10))+'S Curve Equation'!$B$13)*'S Curve Equation'!$B$14</f>
        <v>0.55882607632347236</v>
      </c>
      <c r="W172" s="34">
        <f>(1/(1+EXP(('S Curve Equation'!$B$11-W127*'S Curve Equation'!$B$12)*'S Curve Equation'!$B$10))+'S Curve Equation'!$B$13)*'S Curve Equation'!$B$14</f>
        <v>0.55995179374351001</v>
      </c>
      <c r="X172" s="34">
        <f>(1/(1+EXP(('S Curve Equation'!$B$11-X127*'S Curve Equation'!$B$12)*'S Curve Equation'!$B$10))+'S Curve Equation'!$B$13)*'S Curve Equation'!$B$14</f>
        <v>0.56106706636852599</v>
      </c>
      <c r="Y172" s="34">
        <f>(1/(1+EXP(('S Curve Equation'!$B$11-Y127*'S Curve Equation'!$B$12)*'S Curve Equation'!$B$10))+'S Curve Equation'!$B$13)*'S Curve Equation'!$B$14</f>
        <v>0.56217202812421352</v>
      </c>
      <c r="Z172" s="34">
        <f>(1/(1+EXP(('S Curve Equation'!$B$11-Z127*'S Curve Equation'!$B$12)*'S Curve Equation'!$B$10))+'S Curve Equation'!$B$13)*'S Curve Equation'!$B$14</f>
        <v>0.56326681085673602</v>
      </c>
      <c r="AA172" s="34">
        <f>(1/(1+EXP(('S Curve Equation'!$B$11-AA127*'S Curve Equation'!$B$12)*'S Curve Equation'!$B$10))+'S Curve Equation'!$B$13)*'S Curve Equation'!$B$14</f>
        <v>0.56435154436798507</v>
      </c>
      <c r="AB172" s="34">
        <f>(1/(1+EXP(('S Curve Equation'!$B$11-AB127*'S Curve Equation'!$B$12)*'S Curve Equation'!$B$10))+'S Curve Equation'!$B$13)*'S Curve Equation'!$B$14</f>
        <v>0.56542635645028705</v>
      </c>
      <c r="AC172" s="34">
        <f>(1/(1+EXP(('S Curve Equation'!$B$11-AC127*'S Curve Equation'!$B$12)*'S Curve Equation'!$B$10))+'S Curve Equation'!$B$13)*'S Curve Equation'!$B$14</f>
        <v>0.56649137292054375</v>
      </c>
      <c r="AD172" s="34">
        <f>(1/(1+EXP(('S Curve Equation'!$B$11-AD127*'S Curve Equation'!$B$12)*'S Curve Equation'!$B$10))+'S Curve Equation'!$B$13)*'S Curve Equation'!$B$14</f>
        <v>0.56754671765384024</v>
      </c>
      <c r="AE172" s="34">
        <f>(1/(1+EXP(('S Curve Equation'!$B$11-AE127*'S Curve Equation'!$B$12)*'S Curve Equation'!$B$10))+'S Curve Equation'!$B$13)*'S Curve Equation'!$B$14</f>
        <v>0.56859251261649313</v>
      </c>
      <c r="AF172" s="34">
        <f>(1/(1+EXP(('S Curve Equation'!$B$11-AF127*'S Curve Equation'!$B$12)*'S Curve Equation'!$B$10))+'S Curve Equation'!$B$13)*'S Curve Equation'!$B$14</f>
        <v>0.56962887789856664</v>
      </c>
    </row>
    <row r="173" spans="1:32" x14ac:dyDescent="0.2">
      <c r="A173" s="12" t="s">
        <v>51</v>
      </c>
      <c r="B173" s="34">
        <f>(1/(1+EXP(('S Curve Equation'!$B$11-B128*'S Curve Equation'!$B$12)*'S Curve Equation'!$B$10))+'S Curve Equation'!$B$13)*'S Curve Equation'!$B$14</f>
        <v>0.5</v>
      </c>
      <c r="C173" s="34">
        <f>(1/(1+EXP(('S Curve Equation'!$B$11-C128*'S Curve Equation'!$B$12)*'S Curve Equation'!$B$10))+'S Curve Equation'!$B$13)*'S Curve Equation'!$B$14</f>
        <v>0.5012929288884842</v>
      </c>
      <c r="D173" s="34">
        <f>(1/(1+EXP(('S Curve Equation'!$B$11-D128*'S Curve Equation'!$B$12)*'S Curve Equation'!$B$10))+'S Curve Equation'!$B$13)*'S Curve Equation'!$B$14</f>
        <v>0.5026451507287677</v>
      </c>
      <c r="E173" s="34">
        <f>(1/(1+EXP(('S Curve Equation'!$B$11-E128*'S Curve Equation'!$B$12)*'S Curve Equation'!$B$10))+'S Curve Equation'!$B$13)*'S Curve Equation'!$B$14</f>
        <v>0.50396359005325331</v>
      </c>
      <c r="F173" s="34">
        <f>(1/(1+EXP(('S Curve Equation'!$B$11-F128*'S Curve Equation'!$B$12)*'S Curve Equation'!$B$10))+'S Curve Equation'!$B$13)*'S Curve Equation'!$B$14</f>
        <v>0.50525825034688621</v>
      </c>
      <c r="G173" s="34">
        <f>(1/(1+EXP(('S Curve Equation'!$B$11-G128*'S Curve Equation'!$B$12)*'S Curve Equation'!$B$10))+'S Curve Equation'!$B$13)*'S Curve Equation'!$B$14</f>
        <v>0.50659536924677762</v>
      </c>
      <c r="H173" s="34">
        <f>(1/(1+EXP(('S Curve Equation'!$B$11-H128*'S Curve Equation'!$B$12)*'S Curve Equation'!$B$10))+'S Curve Equation'!$B$13)*'S Curve Equation'!$B$14</f>
        <v>0.50798558388200621</v>
      </c>
      <c r="I173" s="34">
        <f>(1/(1+EXP(('S Curve Equation'!$B$11-I128*'S Curve Equation'!$B$12)*'S Curve Equation'!$B$10))+'S Curve Equation'!$B$13)*'S Curve Equation'!$B$14</f>
        <v>0.50945301187718994</v>
      </c>
      <c r="J173" s="34">
        <f>(1/(1+EXP(('S Curve Equation'!$B$11-J128*'S Curve Equation'!$B$12)*'S Curve Equation'!$B$10))+'S Curve Equation'!$B$13)*'S Curve Equation'!$B$14</f>
        <v>0.51098428449419431</v>
      </c>
      <c r="K173" s="34">
        <f>(1/(1+EXP(('S Curve Equation'!$B$11-K128*'S Curve Equation'!$B$12)*'S Curve Equation'!$B$10))+'S Curve Equation'!$B$13)*'S Curve Equation'!$B$14</f>
        <v>0.51247403305692896</v>
      </c>
      <c r="L173" s="34">
        <f>(1/(1+EXP(('S Curve Equation'!$B$11-L128*'S Curve Equation'!$B$12)*'S Curve Equation'!$B$10))+'S Curve Equation'!$B$13)*'S Curve Equation'!$B$14</f>
        <v>0.51344079686779298</v>
      </c>
      <c r="M173" s="34">
        <f>(1/(1+EXP(('S Curve Equation'!$B$11-M128*'S Curve Equation'!$B$12)*'S Curve Equation'!$B$10))+'S Curve Equation'!$B$13)*'S Curve Equation'!$B$14</f>
        <v>0.51472674899569704</v>
      </c>
      <c r="N173" s="34">
        <f>(1/(1+EXP(('S Curve Equation'!$B$11-N128*'S Curve Equation'!$B$12)*'S Curve Equation'!$B$10))+'S Curve Equation'!$B$13)*'S Curve Equation'!$B$14</f>
        <v>0.51600073367874333</v>
      </c>
      <c r="O173" s="34">
        <f>(1/(1+EXP(('S Curve Equation'!$B$11-O128*'S Curve Equation'!$B$12)*'S Curve Equation'!$B$10))+'S Curve Equation'!$B$13)*'S Curve Equation'!$B$14</f>
        <v>0.51726290156960575</v>
      </c>
      <c r="P173" s="34">
        <f>(1/(1+EXP(('S Curve Equation'!$B$11-P128*'S Curve Equation'!$B$12)*'S Curve Equation'!$B$10))+'S Curve Equation'!$B$13)*'S Curve Equation'!$B$14</f>
        <v>0.51851340111174493</v>
      </c>
      <c r="Q173" s="34">
        <f>(1/(1+EXP(('S Curve Equation'!$B$11-Q128*'S Curve Equation'!$B$12)*'S Curve Equation'!$B$10))+'S Curve Equation'!$B$13)*'S Curve Equation'!$B$14</f>
        <v>0.51975237857149836</v>
      </c>
      <c r="R173" s="34">
        <f>(1/(1+EXP(('S Curve Equation'!$B$11-R128*'S Curve Equation'!$B$12)*'S Curve Equation'!$B$10))+'S Curve Equation'!$B$13)*'S Curve Equation'!$B$14</f>
        <v>0.52097997806990037</v>
      </c>
      <c r="S173" s="34">
        <f>(1/(1+EXP(('S Curve Equation'!$B$11-S128*'S Curve Equation'!$B$12)*'S Curve Equation'!$B$10))+'S Curve Equation'!$B$13)*'S Curve Equation'!$B$14</f>
        <v>0.52219634161423556</v>
      </c>
      <c r="T173" s="34">
        <f>(1/(1+EXP(('S Curve Equation'!$B$11-T128*'S Curve Equation'!$B$12)*'S Curve Equation'!$B$10))+'S Curve Equation'!$B$13)*'S Curve Equation'!$B$14</f>
        <v>0.52340160912930411</v>
      </c>
      <c r="U173" s="34">
        <f>(1/(1+EXP(('S Curve Equation'!$B$11-U128*'S Curve Equation'!$B$12)*'S Curve Equation'!$B$10))+'S Curve Equation'!$B$13)*'S Curve Equation'!$B$14</f>
        <v>0.52459591848839293</v>
      </c>
      <c r="V173" s="34">
        <f>(1/(1+EXP(('S Curve Equation'!$B$11-V128*'S Curve Equation'!$B$12)*'S Curve Equation'!$B$10))+'S Curve Equation'!$B$13)*'S Curve Equation'!$B$14</f>
        <v>0.5257794055439402</v>
      </c>
      <c r="W173" s="34">
        <f>(1/(1+EXP(('S Curve Equation'!$B$11-W128*'S Curve Equation'!$B$12)*'S Curve Equation'!$B$10))+'S Curve Equation'!$B$13)*'S Curve Equation'!$B$14</f>
        <v>0.52695220415789257</v>
      </c>
      <c r="X173" s="34">
        <f>(1/(1+EXP(('S Curve Equation'!$B$11-X128*'S Curve Equation'!$B$12)*'S Curve Equation'!$B$10))+'S Curve Equation'!$B$13)*'S Curve Equation'!$B$14</f>
        <v>0.52811444623172854</v>
      </c>
      <c r="Y173" s="34">
        <f>(1/(1+EXP(('S Curve Equation'!$B$11-Y128*'S Curve Equation'!$B$12)*'S Curve Equation'!$B$10))+'S Curve Equation'!$B$13)*'S Curve Equation'!$B$14</f>
        <v>0.5292662617361662</v>
      </c>
      <c r="Z173" s="34">
        <f>(1/(1+EXP(('S Curve Equation'!$B$11-Z128*'S Curve Equation'!$B$12)*'S Curve Equation'!$B$10))+'S Curve Equation'!$B$13)*'S Curve Equation'!$B$14</f>
        <v>0.53040777874052969</v>
      </c>
      <c r="AA173" s="34">
        <f>(1/(1+EXP(('S Curve Equation'!$B$11-AA128*'S Curve Equation'!$B$12)*'S Curve Equation'!$B$10))+'S Curve Equation'!$B$13)*'S Curve Equation'!$B$14</f>
        <v>0.53153912344177578</v>
      </c>
      <c r="AB173" s="34">
        <f>(1/(1+EXP(('S Curve Equation'!$B$11-AB128*'S Curve Equation'!$B$12)*'S Curve Equation'!$B$10))+'S Curve Equation'!$B$13)*'S Curve Equation'!$B$14</f>
        <v>0.53266042019318594</v>
      </c>
      <c r="AC173" s="34">
        <f>(1/(1+EXP(('S Curve Equation'!$B$11-AC128*'S Curve Equation'!$B$12)*'S Curve Equation'!$B$10))+'S Curve Equation'!$B$13)*'S Curve Equation'!$B$14</f>
        <v>0.53377179153269305</v>
      </c>
      <c r="AD173" s="34">
        <f>(1/(1+EXP(('S Curve Equation'!$B$11-AD128*'S Curve Equation'!$B$12)*'S Curve Equation'!$B$10))+'S Curve Equation'!$B$13)*'S Curve Equation'!$B$14</f>
        <v>0.53487335821087933</v>
      </c>
      <c r="AE173" s="34">
        <f>(1/(1+EXP(('S Curve Equation'!$B$11-AE128*'S Curve Equation'!$B$12)*'S Curve Equation'!$B$10))+'S Curve Equation'!$B$13)*'S Curve Equation'!$B$14</f>
        <v>0.53596523921860062</v>
      </c>
      <c r="AF173" s="34">
        <f>(1/(1+EXP(('S Curve Equation'!$B$11-AF128*'S Curve Equation'!$B$12)*'S Curve Equation'!$B$10))+'S Curve Equation'!$B$13)*'S Curve Equation'!$B$14</f>
        <v>0.53704755181426789</v>
      </c>
    </row>
    <row r="174" spans="1:32" x14ac:dyDescent="0.2">
      <c r="A174" s="12" t="s">
        <v>52</v>
      </c>
      <c r="B174" s="34">
        <f>(1/(1+EXP(('S Curve Equation'!$B$11-B129*'S Curve Equation'!$B$12)*'S Curve Equation'!$B$10))+'S Curve Equation'!$B$13)*'S Curve Equation'!$B$14</f>
        <v>0.41399999999999998</v>
      </c>
      <c r="C174" s="34">
        <f>(1/(1+EXP(('S Curve Equation'!$B$11-C129*'S Curve Equation'!$B$12)*'S Curve Equation'!$B$10))+'S Curve Equation'!$B$13)*'S Curve Equation'!$B$14</f>
        <v>0.4153517907830363</v>
      </c>
      <c r="D174" s="34">
        <f>(1/(1+EXP(('S Curve Equation'!$B$11-D129*'S Curve Equation'!$B$12)*'S Curve Equation'!$B$10))+'S Curve Equation'!$B$13)*'S Curve Equation'!$B$14</f>
        <v>0.41676689559634744</v>
      </c>
      <c r="E174" s="34">
        <f>(1/(1+EXP(('S Curve Equation'!$B$11-E129*'S Curve Equation'!$B$12)*'S Curve Equation'!$B$10))+'S Curve Equation'!$B$13)*'S Curve Equation'!$B$14</f>
        <v>0.41814794690678747</v>
      </c>
      <c r="F174" s="34">
        <f>(1/(1+EXP(('S Curve Equation'!$B$11-F129*'S Curve Equation'!$B$12)*'S Curve Equation'!$B$10))+'S Curve Equation'!$B$13)*'S Curve Equation'!$B$14</f>
        <v>0.41950533792444056</v>
      </c>
      <c r="G174" s="34">
        <f>(1/(1+EXP(('S Curve Equation'!$B$11-G129*'S Curve Equation'!$B$12)*'S Curve Equation'!$B$10))+'S Curve Equation'!$B$13)*'S Curve Equation'!$B$14</f>
        <v>0.4209085418368973</v>
      </c>
      <c r="H174" s="34">
        <f>(1/(1+EXP(('S Curve Equation'!$B$11-H129*'S Curve Equation'!$B$12)*'S Curve Equation'!$B$10))+'S Curve Equation'!$B$13)*'S Curve Equation'!$B$14</f>
        <v>0.42236886192177076</v>
      </c>
      <c r="I174" s="34">
        <f>(1/(1+EXP(('S Curve Equation'!$B$11-I129*'S Curve Equation'!$B$12)*'S Curve Equation'!$B$10))+'S Curve Equation'!$B$13)*'S Curve Equation'!$B$14</f>
        <v>0.42391183187070941</v>
      </c>
      <c r="J174" s="34">
        <f>(1/(1+EXP(('S Curve Equation'!$B$11-J129*'S Curve Equation'!$B$12)*'S Curve Equation'!$B$10))+'S Curve Equation'!$B$13)*'S Curve Equation'!$B$14</f>
        <v>0.42552362086189682</v>
      </c>
      <c r="K174" s="34">
        <f>(1/(1+EXP(('S Curve Equation'!$B$11-K129*'S Curve Equation'!$B$12)*'S Curve Equation'!$B$10))+'S Curve Equation'!$B$13)*'S Curve Equation'!$B$14</f>
        <v>0.42709335495428707</v>
      </c>
      <c r="L174" s="34">
        <f>(1/(1+EXP(('S Curve Equation'!$B$11-L129*'S Curve Equation'!$B$12)*'S Curve Equation'!$B$10))+'S Curve Equation'!$B$13)*'S Curve Equation'!$B$14</f>
        <v>0.42811289615192893</v>
      </c>
      <c r="M174" s="34">
        <f>(1/(1+EXP(('S Curve Equation'!$B$11-M129*'S Curve Equation'!$B$12)*'S Curve Equation'!$B$10))+'S Curve Equation'!$B$13)*'S Curve Equation'!$B$14</f>
        <v>0.4294701125699984</v>
      </c>
      <c r="N174" s="34">
        <f>(1/(1+EXP(('S Curve Equation'!$B$11-N129*'S Curve Equation'!$B$12)*'S Curve Equation'!$B$10))+'S Curve Equation'!$B$13)*'S Curve Equation'!$B$14</f>
        <v>0.43081589278736171</v>
      </c>
      <c r="O174" s="34">
        <f>(1/(1+EXP(('S Curve Equation'!$B$11-O129*'S Curve Equation'!$B$12)*'S Curve Equation'!$B$10))+'S Curve Equation'!$B$13)*'S Curve Equation'!$B$14</f>
        <v>0.43215036161795628</v>
      </c>
      <c r="P174" s="34">
        <f>(1/(1+EXP(('S Curve Equation'!$B$11-P129*'S Curve Equation'!$B$12)*'S Curve Equation'!$B$10))+'S Curve Equation'!$B$13)*'S Curve Equation'!$B$14</f>
        <v>0.43347364245364456</v>
      </c>
      <c r="Q174" s="34">
        <f>(1/(1+EXP(('S Curve Equation'!$B$11-Q129*'S Curve Equation'!$B$12)*'S Curve Equation'!$B$10))+'S Curve Equation'!$B$13)*'S Curve Equation'!$B$14</f>
        <v>0.43478585727330965</v>
      </c>
      <c r="R174" s="34">
        <f>(1/(1+EXP(('S Curve Equation'!$B$11-R129*'S Curve Equation'!$B$12)*'S Curve Equation'!$B$10))+'S Curve Equation'!$B$13)*'S Curve Equation'!$B$14</f>
        <v>0.43608712665234978</v>
      </c>
      <c r="S174" s="34">
        <f>(1/(1+EXP(('S Curve Equation'!$B$11-S129*'S Curve Equation'!$B$12)*'S Curve Equation'!$B$10))+'S Curve Equation'!$B$13)*'S Curve Equation'!$B$14</f>
        <v>0.43737756977255571</v>
      </c>
      <c r="T174" s="34">
        <f>(1/(1+EXP(('S Curve Equation'!$B$11-T129*'S Curve Equation'!$B$12)*'S Curve Equation'!$B$10))+'S Curve Equation'!$B$13)*'S Curve Equation'!$B$14</f>
        <v>0.43865730443233619</v>
      </c>
      <c r="U174" s="34">
        <f>(1/(1+EXP(('S Curve Equation'!$B$11-U129*'S Curve Equation'!$B$12)*'S Curve Equation'!$B$10))+'S Curve Equation'!$B$13)*'S Curve Equation'!$B$14</f>
        <v>0.43992644705726075</v>
      </c>
      <c r="V174" s="34">
        <f>(1/(1+EXP(('S Curve Equation'!$B$11-V129*'S Curve Equation'!$B$12)*'S Curve Equation'!$B$10))+'S Curve Equation'!$B$13)*'S Curve Equation'!$B$14</f>
        <v>0.44118511271089189</v>
      </c>
      <c r="W174" s="34">
        <f>(1/(1+EXP(('S Curve Equation'!$B$11-W129*'S Curve Equation'!$B$12)*'S Curve Equation'!$B$10))+'S Curve Equation'!$B$13)*'S Curve Equation'!$B$14</f>
        <v>0.44243341510589523</v>
      </c>
      <c r="X174" s="34">
        <f>(1/(1+EXP(('S Curve Equation'!$B$11-X129*'S Curve Equation'!$B$12)*'S Curve Equation'!$B$10))+'S Curve Equation'!$B$13)*'S Curve Equation'!$B$14</f>
        <v>0.44367146661537255</v>
      </c>
      <c r="Y174" s="34">
        <f>(1/(1+EXP(('S Curve Equation'!$B$11-Y129*'S Curve Equation'!$B$12)*'S Curve Equation'!$B$10))+'S Curve Equation'!$B$13)*'S Curve Equation'!$B$14</f>
        <v>0.44489937828443349</v>
      </c>
      <c r="Z174" s="34">
        <f>(1/(1+EXP(('S Curve Equation'!$B$11-Z129*'S Curve Equation'!$B$12)*'S Curve Equation'!$B$10))+'S Curve Equation'!$B$13)*'S Curve Equation'!$B$14</f>
        <v>0.44611725984195194</v>
      </c>
      <c r="AA174" s="34">
        <f>(1/(1+EXP(('S Curve Equation'!$B$11-AA129*'S Curve Equation'!$B$12)*'S Curve Equation'!$B$10))+'S Curve Equation'!$B$13)*'S Curve Equation'!$B$14</f>
        <v>0.44732521971250172</v>
      </c>
      <c r="AB174" s="34">
        <f>(1/(1+EXP(('S Curve Equation'!$B$11-AB129*'S Curve Equation'!$B$12)*'S Curve Equation'!$B$10))+'S Curve Equation'!$B$13)*'S Curve Equation'!$B$14</f>
        <v>0.4485233650284588</v>
      </c>
      <c r="AC174" s="34">
        <f>(1/(1+EXP(('S Curve Equation'!$B$11-AC129*'S Curve Equation'!$B$12)*'S Curve Equation'!$B$10))+'S Curve Equation'!$B$13)*'S Curve Equation'!$B$14</f>
        <v>0.44971180164222452</v>
      </c>
      <c r="AD174" s="34">
        <f>(1/(1+EXP(('S Curve Equation'!$B$11-AD129*'S Curve Equation'!$B$12)*'S Curve Equation'!$B$10))+'S Curve Equation'!$B$13)*'S Curve Equation'!$B$14</f>
        <v>0.45089063413859354</v>
      </c>
      <c r="AE174" s="34">
        <f>(1/(1+EXP(('S Curve Equation'!$B$11-AE129*'S Curve Equation'!$B$12)*'S Curve Equation'!$B$10))+'S Curve Equation'!$B$13)*'S Curve Equation'!$B$14</f>
        <v>0.45205996584720493</v>
      </c>
      <c r="AF174" s="34">
        <f>(1/(1+EXP(('S Curve Equation'!$B$11-AF129*'S Curve Equation'!$B$12)*'S Curve Equation'!$B$10))+'S Curve Equation'!$B$13)*'S Curve Equation'!$B$14</f>
        <v>0.45321989885509917</v>
      </c>
    </row>
    <row r="175" spans="1:32" x14ac:dyDescent="0.2">
      <c r="A175" s="12" t="s">
        <v>53</v>
      </c>
      <c r="B175" s="34">
        <f>(1/(1+EXP(('S Curve Equation'!$B$11-B130*'S Curve Equation'!$B$12)*'S Curve Equation'!$B$10))+'S Curve Equation'!$B$13)*'S Curve Equation'!$B$14</f>
        <v>0.46399999999999986</v>
      </c>
      <c r="C175" s="34">
        <f>(1/(1+EXP(('S Curve Equation'!$B$11-C130*'S Curve Equation'!$B$12)*'S Curve Equation'!$B$10))+'S Curve Equation'!$B$13)*'S Curve Equation'!$B$14</f>
        <v>0.46532709192321897</v>
      </c>
      <c r="D175" s="34">
        <f>(1/(1+EXP(('S Curve Equation'!$B$11-D130*'S Curve Equation'!$B$12)*'S Curve Equation'!$B$10))+'S Curve Equation'!$B$13)*'S Curve Equation'!$B$14</f>
        <v>0.46671556406307935</v>
      </c>
      <c r="E175" s="34">
        <f>(1/(1+EXP(('S Curve Equation'!$B$11-E130*'S Curve Equation'!$B$12)*'S Curve Equation'!$B$10))+'S Curve Equation'!$B$13)*'S Curve Equation'!$B$14</f>
        <v>0.46806985962859537</v>
      </c>
      <c r="F175" s="34">
        <f>(1/(1+EXP(('S Curve Equation'!$B$11-F130*'S Curve Equation'!$B$12)*'S Curve Equation'!$B$10))+'S Curve Equation'!$B$13)*'S Curve Equation'!$B$14</f>
        <v>0.46940022015273486</v>
      </c>
      <c r="G175" s="34">
        <f>(1/(1+EXP(('S Curve Equation'!$B$11-G130*'S Curve Equation'!$B$12)*'S Curve Equation'!$B$10))+'S Curve Equation'!$B$13)*'S Curve Equation'!$B$14</f>
        <v>0.47077471960016959</v>
      </c>
      <c r="H175" s="34">
        <f>(1/(1+EXP(('S Curve Equation'!$B$11-H130*'S Curve Equation'!$B$12)*'S Curve Equation'!$B$10))+'S Curve Equation'!$B$13)*'S Curve Equation'!$B$14</f>
        <v>0.47220434715507259</v>
      </c>
      <c r="I175" s="34">
        <f>(1/(1+EXP(('S Curve Equation'!$B$11-I130*'S Curve Equation'!$B$12)*'S Curve Equation'!$B$10))+'S Curve Equation'!$B$13)*'S Curve Equation'!$B$14</f>
        <v>0.47371398207596638</v>
      </c>
      <c r="J175" s="34">
        <f>(1/(1+EXP(('S Curve Equation'!$B$11-J130*'S Curve Equation'!$B$12)*'S Curve Equation'!$B$10))+'S Curve Equation'!$B$13)*'S Curve Equation'!$B$14</f>
        <v>0.47528995914589578</v>
      </c>
      <c r="K175" s="34">
        <f>(1/(1+EXP(('S Curve Equation'!$B$11-K130*'S Curve Equation'!$B$12)*'S Curve Equation'!$B$10))+'S Curve Equation'!$B$13)*'S Curve Equation'!$B$14</f>
        <v>0.47682384666486727</v>
      </c>
      <c r="L175" s="34">
        <f>(1/(1+EXP(('S Curve Equation'!$B$11-L130*'S Curve Equation'!$B$12)*'S Curve Equation'!$B$10))+'S Curve Equation'!$B$13)*'S Curve Equation'!$B$14</f>
        <v>0.47781959488481013</v>
      </c>
      <c r="M175" s="34">
        <f>(1/(1+EXP(('S Curve Equation'!$B$11-M130*'S Curve Equation'!$B$12)*'S Curve Equation'!$B$10))+'S Curve Equation'!$B$13)*'S Curve Equation'!$B$14</f>
        <v>0.47914451584149675</v>
      </c>
      <c r="N175" s="34">
        <f>(1/(1+EXP(('S Curve Equation'!$B$11-N130*'S Curve Equation'!$B$12)*'S Curve Equation'!$B$10))+'S Curve Equation'!$B$13)*'S Curve Equation'!$B$14</f>
        <v>0.48045757303557146</v>
      </c>
      <c r="O175" s="34">
        <f>(1/(1+EXP(('S Curve Equation'!$B$11-O130*'S Curve Equation'!$B$12)*'S Curve Equation'!$B$10))+'S Curve Equation'!$B$13)*'S Curve Equation'!$B$14</f>
        <v>0.48175890795779786</v>
      </c>
      <c r="P175" s="34">
        <f>(1/(1+EXP(('S Curve Equation'!$B$11-P130*'S Curve Equation'!$B$12)*'S Curve Equation'!$B$10))+'S Curve Equation'!$B$13)*'S Curve Equation'!$B$14</f>
        <v>0.48304866020002596</v>
      </c>
      <c r="Q175" s="34">
        <f>(1/(1+EXP(('S Curve Equation'!$B$11-Q130*'S Curve Equation'!$B$12)*'S Curve Equation'!$B$10))+'S Curve Equation'!$B$13)*'S Curve Equation'!$B$14</f>
        <v>0.48432696747756132</v>
      </c>
      <c r="R175" s="34">
        <f>(1/(1+EXP(('S Curve Equation'!$B$11-R130*'S Curve Equation'!$B$12)*'S Curve Equation'!$B$10))+'S Curve Equation'!$B$13)*'S Curve Equation'!$B$14</f>
        <v>0.48559396565157059</v>
      </c>
      <c r="S175" s="34">
        <f>(1/(1+EXP(('S Curve Equation'!$B$11-S130*'S Curve Equation'!$B$12)*'S Curve Equation'!$B$10))+'S Curve Equation'!$B$13)*'S Curve Equation'!$B$14</f>
        <v>0.48684978875151069</v>
      </c>
      <c r="T175" s="34">
        <f>(1/(1+EXP(('S Curve Equation'!$B$11-T130*'S Curve Equation'!$B$12)*'S Curve Equation'!$B$10))+'S Curve Equation'!$B$13)*'S Curve Equation'!$B$14</f>
        <v>0.48809456899756021</v>
      </c>
      <c r="U175" s="34">
        <f>(1/(1+EXP(('S Curve Equation'!$B$11-U130*'S Curve Equation'!$B$12)*'S Curve Equation'!$B$10))+'S Curve Equation'!$B$13)*'S Curve Equation'!$B$14</f>
        <v>0.48932843682302946</v>
      </c>
      <c r="V175" s="34">
        <f>(1/(1+EXP(('S Curve Equation'!$B$11-V130*'S Curve Equation'!$B$12)*'S Curve Equation'!$B$10))+'S Curve Equation'!$B$13)*'S Curve Equation'!$B$14</f>
        <v>0.49055152089673215</v>
      </c>
      <c r="W175" s="34">
        <f>(1/(1+EXP(('S Curve Equation'!$B$11-W130*'S Curve Equation'!$B$12)*'S Curve Equation'!$B$10))+'S Curve Equation'!$B$13)*'S Curve Equation'!$B$14</f>
        <v>0.49176394814531049</v>
      </c>
      <c r="X175" s="34">
        <f>(1/(1+EXP(('S Curve Equation'!$B$11-X130*'S Curve Equation'!$B$12)*'S Curve Equation'!$B$10))+'S Curve Equation'!$B$13)*'S Curve Equation'!$B$14</f>
        <v>0.49296584377547614</v>
      </c>
      <c r="Y175" s="34">
        <f>(1/(1+EXP(('S Curve Equation'!$B$11-Y130*'S Curve Equation'!$B$12)*'S Curve Equation'!$B$10))+'S Curve Equation'!$B$13)*'S Curve Equation'!$B$14</f>
        <v>0.49415733129618078</v>
      </c>
      <c r="Z175" s="34">
        <f>(1/(1+EXP(('S Curve Equation'!$B$11-Z130*'S Curve Equation'!$B$12)*'S Curve Equation'!$B$10))+'S Curve Equation'!$B$13)*'S Curve Equation'!$B$14</f>
        <v>0.49533853254068083</v>
      </c>
      <c r="AA175" s="34">
        <f>(1/(1+EXP(('S Curve Equation'!$B$11-AA130*'S Curve Equation'!$B$12)*'S Curve Equation'!$B$10))+'S Curve Equation'!$B$13)*'S Curve Equation'!$B$14</f>
        <v>0.49650956768848914</v>
      </c>
      <c r="AB175" s="34">
        <f>(1/(1+EXP(('S Curve Equation'!$B$11-AB130*'S Curve Equation'!$B$12)*'S Curve Equation'!$B$10))+'S Curve Equation'!$B$13)*'S Curve Equation'!$B$14</f>
        <v>0.49767055528721593</v>
      </c>
      <c r="AC175" s="34">
        <f>(1/(1+EXP(('S Curve Equation'!$B$11-AC130*'S Curve Equation'!$B$12)*'S Curve Equation'!$B$10))+'S Curve Equation'!$B$13)*'S Curve Equation'!$B$14</f>
        <v>0.49882161227425809</v>
      </c>
      <c r="AD175" s="34">
        <f>(1/(1+EXP(('S Curve Equation'!$B$11-AD130*'S Curve Equation'!$B$12)*'S Curve Equation'!$B$10))+'S Curve Equation'!$B$13)*'S Curve Equation'!$B$14</f>
        <v>0.49996285399836699</v>
      </c>
      <c r="AE175" s="34">
        <f>(1/(1+EXP(('S Curve Equation'!$B$11-AE130*'S Curve Equation'!$B$12)*'S Curve Equation'!$B$10))+'S Curve Equation'!$B$13)*'S Curve Equation'!$B$14</f>
        <v>0.50109439424104307</v>
      </c>
      <c r="AF175" s="34">
        <f>(1/(1+EXP(('S Curve Equation'!$B$11-AF130*'S Curve Equation'!$B$12)*'S Curve Equation'!$B$10))+'S Curve Equation'!$B$13)*'S Curve Equation'!$B$14</f>
        <v>0.50221634523778491</v>
      </c>
    </row>
    <row r="176" spans="1:32" x14ac:dyDescent="0.2">
      <c r="A176" s="12" t="s">
        <v>54</v>
      </c>
      <c r="B176" s="34">
        <f>(1/(1+EXP(('S Curve Equation'!$B$11-B131*'S Curve Equation'!$B$12)*'S Curve Equation'!$B$10))+'S Curve Equation'!$B$13)*'S Curve Equation'!$B$14</f>
        <v>0.69499999999999984</v>
      </c>
      <c r="C176" s="34">
        <f>(1/(1+EXP(('S Curve Equation'!$B$11-C131*'S Curve Equation'!$B$12)*'S Curve Equation'!$B$10))+'S Curve Equation'!$B$13)*'S Curve Equation'!$B$14</f>
        <v>0.6959068406141854</v>
      </c>
      <c r="D176" s="34">
        <f>(1/(1+EXP(('S Curve Equation'!$B$11-D131*'S Curve Equation'!$B$12)*'S Curve Equation'!$B$10))+'S Curve Equation'!$B$13)*'S Curve Equation'!$B$14</f>
        <v>0.69685373741459966</v>
      </c>
      <c r="E176" s="34">
        <f>(1/(1+EXP(('S Curve Equation'!$B$11-E131*'S Curve Equation'!$B$12)*'S Curve Equation'!$B$10))+'S Curve Equation'!$B$13)*'S Curve Equation'!$B$14</f>
        <v>0.69777547847429167</v>
      </c>
      <c r="F176" s="34">
        <f>(1/(1+EXP(('S Curve Equation'!$B$11-F131*'S Curve Equation'!$B$12)*'S Curve Equation'!$B$10))+'S Curve Equation'!$B$13)*'S Curve Equation'!$B$14</f>
        <v>0.69867916193410107</v>
      </c>
      <c r="G176" s="34">
        <f>(1/(1+EXP(('S Curve Equation'!$B$11-G131*'S Curve Equation'!$B$12)*'S Curve Equation'!$B$10))+'S Curve Equation'!$B$13)*'S Curve Equation'!$B$14</f>
        <v>0.69961099852532704</v>
      </c>
      <c r="H176" s="34">
        <f>(1/(1+EXP(('S Curve Equation'!$B$11-H131*'S Curve Equation'!$B$12)*'S Curve Equation'!$B$10))+'S Curve Equation'!$B$13)*'S Curve Equation'!$B$14</f>
        <v>0.70057824753020659</v>
      </c>
      <c r="I176" s="34">
        <f>(1/(1+EXP(('S Curve Equation'!$B$11-I131*'S Curve Equation'!$B$12)*'S Curve Equation'!$B$10))+'S Curve Equation'!$B$13)*'S Curve Equation'!$B$14</f>
        <v>0.70159746919503407</v>
      </c>
      <c r="J176" s="34">
        <f>(1/(1+EXP(('S Curve Equation'!$B$11-J131*'S Curve Equation'!$B$12)*'S Curve Equation'!$B$10))+'S Curve Equation'!$B$13)*'S Curve Equation'!$B$14</f>
        <v>0.7026591307077964</v>
      </c>
      <c r="K176" s="34">
        <f>(1/(1+EXP(('S Curve Equation'!$B$11-K131*'S Curve Equation'!$B$12)*'S Curve Equation'!$B$10))+'S Curve Equation'!$B$13)*'S Curve Equation'!$B$14</f>
        <v>0.70369014713468847</v>
      </c>
      <c r="L176" s="34">
        <f>(1/(1+EXP(('S Curve Equation'!$B$11-L131*'S Curve Equation'!$B$12)*'S Curve Equation'!$B$10))+'S Curve Equation'!$B$13)*'S Curve Equation'!$B$14</f>
        <v>0.70435824519734702</v>
      </c>
      <c r="M176" s="34">
        <f>(1/(1+EXP(('S Curve Equation'!$B$11-M131*'S Curve Equation'!$B$12)*'S Curve Equation'!$B$10))+'S Curve Equation'!$B$13)*'S Curve Equation'!$B$14</f>
        <v>0.70524574106581728</v>
      </c>
      <c r="N176" s="34">
        <f>(1/(1+EXP(('S Curve Equation'!$B$11-N131*'S Curve Equation'!$B$12)*'S Curve Equation'!$B$10))+'S Curve Equation'!$B$13)*'S Curve Equation'!$B$14</f>
        <v>0.70612365239360131</v>
      </c>
      <c r="O176" s="34">
        <f>(1/(1+EXP(('S Curve Equation'!$B$11-O131*'S Curve Equation'!$B$12)*'S Curve Equation'!$B$10))+'S Curve Equation'!$B$13)*'S Curve Equation'!$B$14</f>
        <v>0.70699212635685216</v>
      </c>
      <c r="P176" s="34">
        <f>(1/(1+EXP(('S Curve Equation'!$B$11-P131*'S Curve Equation'!$B$12)*'S Curve Equation'!$B$10))+'S Curve Equation'!$B$13)*'S Curve Equation'!$B$14</f>
        <v>0.70785130727151091</v>
      </c>
      <c r="Q176" s="34">
        <f>(1/(1+EXP(('S Curve Equation'!$B$11-Q131*'S Curve Equation'!$B$12)*'S Curve Equation'!$B$10))+'S Curve Equation'!$B$13)*'S Curve Equation'!$B$14</f>
        <v>0.70870133665907975</v>
      </c>
      <c r="R176" s="34">
        <f>(1/(1+EXP(('S Curve Equation'!$B$11-R131*'S Curve Equation'!$B$12)*'S Curve Equation'!$B$10))+'S Curve Equation'!$B$13)*'S Curve Equation'!$B$14</f>
        <v>0.70954235331068061</v>
      </c>
      <c r="S176" s="34">
        <f>(1/(1+EXP(('S Curve Equation'!$B$11-S131*'S Curve Equation'!$B$12)*'S Curve Equation'!$B$10))+'S Curve Equation'!$B$13)*'S Curve Equation'!$B$14</f>
        <v>0.7103744933494639</v>
      </c>
      <c r="T176" s="34">
        <f>(1/(1+EXP(('S Curve Equation'!$B$11-T131*'S Curve Equation'!$B$12)*'S Curve Equation'!$B$10))+'S Curve Equation'!$B$13)*'S Curve Equation'!$B$14</f>
        <v>0.71119789029140656</v>
      </c>
      <c r="U176" s="34">
        <f>(1/(1+EXP(('S Curve Equation'!$B$11-U131*'S Curve Equation'!$B$12)*'S Curve Equation'!$B$10))+'S Curve Equation'!$B$13)*'S Curve Equation'!$B$14</f>
        <v>0.71201267510454291</v>
      </c>
      <c r="V176" s="34">
        <f>(1/(1+EXP(('S Curve Equation'!$B$11-V131*'S Curve Equation'!$B$12)*'S Curve Equation'!$B$10))+'S Curve Equation'!$B$13)*'S Curve Equation'!$B$14</f>
        <v>0.71281897626667423</v>
      </c>
      <c r="W176" s="34">
        <f>(1/(1+EXP(('S Curve Equation'!$B$11-W131*'S Curve Equation'!$B$12)*'S Curve Equation'!$B$10))+'S Curve Equation'!$B$13)*'S Curve Equation'!$B$14</f>
        <v>0.71361691982160413</v>
      </c>
      <c r="X176" s="34">
        <f>(1/(1+EXP(('S Curve Equation'!$B$11-X131*'S Curve Equation'!$B$12)*'S Curve Equation'!$B$10))+'S Curve Equation'!$B$13)*'S Curve Equation'!$B$14</f>
        <v>0.71440662943392552</v>
      </c>
      <c r="Y176" s="34">
        <f>(1/(1+EXP(('S Curve Equation'!$B$11-Y131*'S Curve Equation'!$B$12)*'S Curve Equation'!$B$10))+'S Curve Equation'!$B$13)*'S Curve Equation'!$B$14</f>
        <v>0.71518822644241986</v>
      </c>
      <c r="Z176" s="34">
        <f>(1/(1+EXP(('S Curve Equation'!$B$11-Z131*'S Curve Equation'!$B$12)*'S Curve Equation'!$B$10))+'S Curve Equation'!$B$13)*'S Curve Equation'!$B$14</f>
        <v>0.71596182991209101</v>
      </c>
      <c r="AA176" s="34">
        <f>(1/(1+EXP(('S Curve Equation'!$B$11-AA131*'S Curve Equation'!$B$12)*'S Curve Equation'!$B$10))+'S Curve Equation'!$B$13)*'S Curve Equation'!$B$14</f>
        <v>0.7167275566848772</v>
      </c>
      <c r="AB176" s="34">
        <f>(1/(1+EXP(('S Curve Equation'!$B$11-AB131*'S Curve Equation'!$B$12)*'S Curve Equation'!$B$10))+'S Curve Equation'!$B$13)*'S Curve Equation'!$B$14</f>
        <v>0.71748552142908351</v>
      </c>
      <c r="AC176" s="34">
        <f>(1/(1+EXP(('S Curve Equation'!$B$11-AC131*'S Curve Equation'!$B$12)*'S Curve Equation'!$B$10))+'S Curve Equation'!$B$13)*'S Curve Equation'!$B$14</f>
        <v>0.71823583668755508</v>
      </c>
      <c r="AD176" s="34">
        <f>(1/(1+EXP(('S Curve Equation'!$B$11-AD131*'S Curve Equation'!$B$12)*'S Curve Equation'!$B$10))+'S Curve Equation'!$B$13)*'S Curve Equation'!$B$14</f>
        <v>0.71897861292464682</v>
      </c>
      <c r="AE176" s="34">
        <f>(1/(1+EXP(('S Curve Equation'!$B$11-AE131*'S Curve Equation'!$B$12)*'S Curve Equation'!$B$10))+'S Curve Equation'!$B$13)*'S Curve Equation'!$B$14</f>
        <v>0.71971395857200016</v>
      </c>
      <c r="AF176" s="34">
        <f>(1/(1+EXP(('S Curve Equation'!$B$11-AF131*'S Curve Equation'!$B$12)*'S Curve Equation'!$B$10))+'S Curve Equation'!$B$13)*'S Curve Equation'!$B$14</f>
        <v>0.72044198007317817</v>
      </c>
    </row>
    <row r="177" spans="1:32" x14ac:dyDescent="0.2">
      <c r="A177" s="12" t="s">
        <v>55</v>
      </c>
      <c r="B177" s="34">
        <f>(1/(1+EXP(('S Curve Equation'!$B$11-B132*'S Curve Equation'!$B$12)*'S Curve Equation'!$B$10))+'S Curve Equation'!$B$13)*'S Curve Equation'!$B$14</f>
        <v>0.77800000000000014</v>
      </c>
      <c r="C177" s="34">
        <f>(1/(1+EXP(('S Curve Equation'!$B$11-C132*'S Curve Equation'!$B$12)*'S Curve Equation'!$B$10))+'S Curve Equation'!$B$13)*'S Curve Equation'!$B$14</f>
        <v>0.7786632675789269</v>
      </c>
      <c r="D177" s="34">
        <f>(1/(1+EXP(('S Curve Equation'!$B$11-D132*'S Curve Equation'!$B$12)*'S Curve Equation'!$B$10))+'S Curve Equation'!$B$13)*'S Curve Equation'!$B$14</f>
        <v>0.77935553641700872</v>
      </c>
      <c r="E177" s="34">
        <f>(1/(1+EXP(('S Curve Equation'!$B$11-E132*'S Curve Equation'!$B$12)*'S Curve Equation'!$B$10))+'S Curve Equation'!$B$13)*'S Curve Equation'!$B$14</f>
        <v>0.78002912509706113</v>
      </c>
      <c r="F177" s="34">
        <f>(1/(1+EXP(('S Curve Equation'!$B$11-F132*'S Curve Equation'!$B$12)*'S Curve Equation'!$B$10))+'S Curve Equation'!$B$13)*'S Curve Equation'!$B$14</f>
        <v>0.78068924231370729</v>
      </c>
      <c r="G177" s="34">
        <f>(1/(1+EXP(('S Curve Equation'!$B$11-G132*'S Curve Equation'!$B$12)*'S Curve Equation'!$B$10))+'S Curve Equation'!$B$13)*'S Curve Equation'!$B$14</f>
        <v>0.78136964062585823</v>
      </c>
      <c r="H177" s="34">
        <f>(1/(1+EXP(('S Curve Equation'!$B$11-H132*'S Curve Equation'!$B$12)*'S Curve Equation'!$B$10))+'S Curve Equation'!$B$13)*'S Curve Equation'!$B$14</f>
        <v>0.78207559255914194</v>
      </c>
      <c r="I177" s="34">
        <f>(1/(1+EXP(('S Curve Equation'!$B$11-I132*'S Curve Equation'!$B$12)*'S Curve Equation'!$B$10))+'S Curve Equation'!$B$13)*'S Curve Equation'!$B$14</f>
        <v>0.7828191444210596</v>
      </c>
      <c r="J177" s="34">
        <f>(1/(1+EXP(('S Curve Equation'!$B$11-J132*'S Curve Equation'!$B$12)*'S Curve Equation'!$B$10))+'S Curve Equation'!$B$13)*'S Curve Equation'!$B$14</f>
        <v>0.78359329658114463</v>
      </c>
      <c r="K177" s="34">
        <f>(1/(1+EXP(('S Curve Equation'!$B$11-K132*'S Curve Equation'!$B$12)*'S Curve Equation'!$B$10))+'S Curve Equation'!$B$13)*'S Curve Equation'!$B$14</f>
        <v>0.78434475240260537</v>
      </c>
      <c r="L177" s="34">
        <f>(1/(1+EXP(('S Curve Equation'!$B$11-L132*'S Curve Equation'!$B$12)*'S Curve Equation'!$B$10))+'S Curve Equation'!$B$13)*'S Curve Equation'!$B$14</f>
        <v>0.7848315120459417</v>
      </c>
      <c r="M177" s="34">
        <f>(1/(1+EXP(('S Curve Equation'!$B$11-M132*'S Curve Equation'!$B$12)*'S Curve Equation'!$B$10))+'S Curve Equation'!$B$13)*'S Curve Equation'!$B$14</f>
        <v>0.78547789766824705</v>
      </c>
      <c r="N177" s="34">
        <f>(1/(1+EXP(('S Curve Equation'!$B$11-N132*'S Curve Equation'!$B$12)*'S Curve Equation'!$B$10))+'S Curve Equation'!$B$13)*'S Curve Equation'!$B$14</f>
        <v>0.78611705480813365</v>
      </c>
      <c r="O177" s="34">
        <f>(1/(1+EXP(('S Curve Equation'!$B$11-O132*'S Curve Equation'!$B$12)*'S Curve Equation'!$B$10))+'S Curve Equation'!$B$13)*'S Curve Equation'!$B$14</f>
        <v>0.78674909988726738</v>
      </c>
      <c r="P177" s="34">
        <f>(1/(1+EXP(('S Curve Equation'!$B$11-P132*'S Curve Equation'!$B$12)*'S Curve Equation'!$B$10))+'S Curve Equation'!$B$13)*'S Curve Equation'!$B$14</f>
        <v>0.78737414691846197</v>
      </c>
      <c r="Q177" s="34">
        <f>(1/(1+EXP(('S Curve Equation'!$B$11-Q132*'S Curve Equation'!$B$12)*'S Curve Equation'!$B$10))+'S Curve Equation'!$B$13)*'S Curve Equation'!$B$14</f>
        <v>0.78799230756579863</v>
      </c>
      <c r="R177" s="34">
        <f>(1/(1+EXP(('S Curve Equation'!$B$11-R132*'S Curve Equation'!$B$12)*'S Curve Equation'!$B$10))+'S Curve Equation'!$B$13)*'S Curve Equation'!$B$14</f>
        <v>0.78860369120300244</v>
      </c>
      <c r="S177" s="34">
        <f>(1/(1+EXP(('S Curve Equation'!$B$11-S132*'S Curve Equation'!$B$12)*'S Curve Equation'!$B$10))+'S Curve Equation'!$B$13)*'S Curve Equation'!$B$14</f>
        <v>0.78920840497014111</v>
      </c>
      <c r="T177" s="34">
        <f>(1/(1+EXP(('S Curve Equation'!$B$11-T132*'S Curve Equation'!$B$12)*'S Curve Equation'!$B$10))+'S Curve Equation'!$B$13)*'S Curve Equation'!$B$14</f>
        <v>0.78980655382869824</v>
      </c>
      <c r="U177" s="34">
        <f>(1/(1+EXP(('S Curve Equation'!$B$11-U132*'S Curve Equation'!$B$12)*'S Curve Equation'!$B$10))+'S Curve Equation'!$B$13)*'S Curve Equation'!$B$14</f>
        <v>0.79039824061507136</v>
      </c>
      <c r="V177" s="34">
        <f>(1/(1+EXP(('S Curve Equation'!$B$11-V132*'S Curve Equation'!$B$12)*'S Curve Equation'!$B$10))+'S Curve Equation'!$B$13)*'S Curve Equation'!$B$14</f>
        <v>0.79098356609254761</v>
      </c>
      <c r="W177" s="34">
        <f>(1/(1+EXP(('S Curve Equation'!$B$11-W132*'S Curve Equation'!$B$12)*'S Curve Equation'!$B$10))+'S Curve Equation'!$B$13)*'S Curve Equation'!$B$14</f>
        <v>0.79156262900180718</v>
      </c>
      <c r="X177" s="34">
        <f>(1/(1+EXP(('S Curve Equation'!$B$11-X132*'S Curve Equation'!$B$12)*'S Curve Equation'!$B$10))+'S Curve Equation'!$B$13)*'S Curve Equation'!$B$14</f>
        <v>0.79213552610999427</v>
      </c>
      <c r="Y177" s="34">
        <f>(1/(1+EXP(('S Curve Equation'!$B$11-Y132*'S Curve Equation'!$B$12)*'S Curve Equation'!$B$10))+'S Curve Equation'!$B$13)*'S Curve Equation'!$B$14</f>
        <v>0.7927023522584119</v>
      </c>
      <c r="Z177" s="34">
        <f>(1/(1+EXP(('S Curve Equation'!$B$11-Z132*'S Curve Equation'!$B$12)*'S Curve Equation'!$B$10))+'S Curve Equation'!$B$13)*'S Curve Equation'!$B$14</f>
        <v>0.79326320040887688</v>
      </c>
      <c r="AA177" s="34">
        <f>(1/(1+EXP(('S Curve Equation'!$B$11-AA132*'S Curve Equation'!$B$12)*'S Curve Equation'!$B$10))+'S Curve Equation'!$B$13)*'S Curve Equation'!$B$14</f>
        <v>0.7938181616887755</v>
      </c>
      <c r="AB177" s="34">
        <f>(1/(1+EXP(('S Curve Equation'!$B$11-AB132*'S Curve Equation'!$B$12)*'S Curve Equation'!$B$10))+'S Curve Equation'!$B$13)*'S Curve Equation'!$B$14</f>
        <v>0.79436732543487309</v>
      </c>
      <c r="AC177" s="34">
        <f>(1/(1+EXP(('S Curve Equation'!$B$11-AC132*'S Curve Equation'!$B$12)*'S Curve Equation'!$B$10))+'S Curve Equation'!$B$13)*'S Curve Equation'!$B$14</f>
        <v>0.79491077923589615</v>
      </c>
      <c r="AD177" s="34">
        <f>(1/(1+EXP(('S Curve Equation'!$B$11-AD132*'S Curve Equation'!$B$12)*'S Curve Equation'!$B$10))+'S Curve Equation'!$B$13)*'S Curve Equation'!$B$14</f>
        <v>0.79544860897395064</v>
      </c>
      <c r="AE177" s="34">
        <f>(1/(1+EXP(('S Curve Equation'!$B$11-AE132*'S Curve Equation'!$B$12)*'S Curve Equation'!$B$10))+'S Curve Equation'!$B$13)*'S Curve Equation'!$B$14</f>
        <v>0.79598089886478685</v>
      </c>
      <c r="AF177" s="34">
        <f>(1/(1+EXP(('S Curve Equation'!$B$11-AF132*'S Curve Equation'!$B$12)*'S Curve Equation'!$B$10))+'S Curve Equation'!$B$13)*'S Curve Equation'!$B$14</f>
        <v>0.79650773149696796</v>
      </c>
    </row>
    <row r="178" spans="1:32" x14ac:dyDescent="0.2">
      <c r="A178" s="12" t="s">
        <v>56</v>
      </c>
      <c r="B178" s="34">
        <f>(1/(1+EXP(('S Curve Equation'!$B$11-B133*'S Curve Equation'!$B$12)*'S Curve Equation'!$B$10))+'S Curve Equation'!$B$13)*'S Curve Equation'!$B$14</f>
        <v>0.45500000000000002</v>
      </c>
      <c r="C178" s="34">
        <f>(1/(1+EXP(('S Curve Equation'!$B$11-C133*'S Curve Equation'!$B$12)*'S Curve Equation'!$B$10))+'S Curve Equation'!$B$13)*'S Curve Equation'!$B$14</f>
        <v>0.45633353869659404</v>
      </c>
      <c r="D178" s="34">
        <f>(1/(1+EXP(('S Curve Equation'!$B$11-D133*'S Curve Equation'!$B$12)*'S Curve Equation'!$B$10))+'S Curve Equation'!$B$13)*'S Curve Equation'!$B$14</f>
        <v>0.45772889161848501</v>
      </c>
      <c r="E178" s="34">
        <f>(1/(1+EXP(('S Curve Equation'!$B$11-E133*'S Curve Equation'!$B$12)*'S Curve Equation'!$B$10))+'S Curve Equation'!$B$13)*'S Curve Equation'!$B$14</f>
        <v>0.45909003213711991</v>
      </c>
      <c r="F178" s="34">
        <f>(1/(1+EXP(('S Curve Equation'!$B$11-F133*'S Curve Equation'!$B$12)*'S Curve Equation'!$B$10))+'S Curve Equation'!$B$13)*'S Curve Equation'!$B$14</f>
        <v>0.46042724476997837</v>
      </c>
      <c r="G178" s="34">
        <f>(1/(1+EXP(('S Curve Equation'!$B$11-G133*'S Curve Equation'!$B$12)*'S Curve Equation'!$B$10))+'S Curve Equation'!$B$13)*'S Curve Equation'!$B$14</f>
        <v>0.46180895676378253</v>
      </c>
      <c r="H178" s="34">
        <f>(1/(1+EXP(('S Curve Equation'!$B$11-H133*'S Curve Equation'!$B$12)*'S Curve Equation'!$B$10))+'S Curve Equation'!$B$13)*'S Curve Equation'!$B$14</f>
        <v>0.4632462293533412</v>
      </c>
      <c r="I178" s="34">
        <f>(1/(1+EXP(('S Curve Equation'!$B$11-I133*'S Curve Equation'!$B$12)*'S Curve Equation'!$B$10))+'S Curve Equation'!$B$13)*'S Curve Equation'!$B$14</f>
        <v>0.4647640953110489</v>
      </c>
      <c r="J178" s="34">
        <f>(1/(1+EXP(('S Curve Equation'!$B$11-J133*'S Curve Equation'!$B$12)*'S Curve Equation'!$B$10))+'S Curve Equation'!$B$13)*'S Curve Equation'!$B$14</f>
        <v>0.46634883805952487</v>
      </c>
      <c r="K178" s="34">
        <f>(1/(1+EXP(('S Curve Equation'!$B$11-K133*'S Curve Equation'!$B$12)*'S Curve Equation'!$B$10))+'S Curve Equation'!$B$13)*'S Curve Equation'!$B$14</f>
        <v>0.46789142637144704</v>
      </c>
      <c r="L178" s="34">
        <f>(1/(1+EXP(('S Curve Equation'!$B$11-L133*'S Curve Equation'!$B$12)*'S Curve Equation'!$B$10))+'S Curve Equation'!$B$13)*'S Curve Equation'!$B$14</f>
        <v>0.46889291201800209</v>
      </c>
      <c r="M178" s="34">
        <f>(1/(1+EXP(('S Curve Equation'!$B$11-M133*'S Curve Equation'!$B$12)*'S Curve Equation'!$B$10))+'S Curve Equation'!$B$13)*'S Curve Equation'!$B$14</f>
        <v>0.47022557569025358</v>
      </c>
      <c r="N178" s="34">
        <f>(1/(1+EXP(('S Curve Equation'!$B$11-N133*'S Curve Equation'!$B$12)*'S Curve Equation'!$B$10))+'S Curve Equation'!$B$13)*'S Curve Equation'!$B$14</f>
        <v>0.4715464284029337</v>
      </c>
      <c r="O178" s="34">
        <f>(1/(1+EXP(('S Curve Equation'!$B$11-O133*'S Curve Equation'!$B$12)*'S Curve Equation'!$B$10))+'S Curve Equation'!$B$13)*'S Curve Equation'!$B$14</f>
        <v>0.47285560896289025</v>
      </c>
      <c r="P178" s="34">
        <f>(1/(1+EXP(('S Curve Equation'!$B$11-P133*'S Curve Equation'!$B$12)*'S Curve Equation'!$B$10))+'S Curve Equation'!$B$13)*'S Curve Equation'!$B$14</f>
        <v>0.47415325436077332</v>
      </c>
      <c r="Q178" s="34">
        <f>(1/(1+EXP(('S Curve Equation'!$B$11-Q133*'S Curve Equation'!$B$12)*'S Curve Equation'!$B$10))+'S Curve Equation'!$B$13)*'S Curve Equation'!$B$14</f>
        <v>0.47543949979096822</v>
      </c>
      <c r="R178" s="34">
        <f>(1/(1+EXP(('S Curve Equation'!$B$11-R133*'S Curve Equation'!$B$12)*'S Curve Equation'!$B$10))+'S Curve Equation'!$B$13)*'S Curve Equation'!$B$14</f>
        <v>0.47671447867163697</v>
      </c>
      <c r="S178" s="34">
        <f>(1/(1+EXP(('S Curve Equation'!$B$11-S133*'S Curve Equation'!$B$12)*'S Curve Equation'!$B$10))+'S Curve Equation'!$B$13)*'S Curve Equation'!$B$14</f>
        <v>0.47797832266485191</v>
      </c>
      <c r="T178" s="34">
        <f>(1/(1+EXP(('S Curve Equation'!$B$11-T133*'S Curve Equation'!$B$12)*'S Curve Equation'!$B$10))+'S Curve Equation'!$B$13)*'S Curve Equation'!$B$14</f>
        <v>0.4792311616967998</v>
      </c>
      <c r="U178" s="34">
        <f>(1/(1+EXP(('S Curve Equation'!$B$11-U133*'S Curve Equation'!$B$12)*'S Curve Equation'!$B$10))+'S Curve Equation'!$B$13)*'S Curve Equation'!$B$14</f>
        <v>0.48047312397802994</v>
      </c>
      <c r="V178" s="34">
        <f>(1/(1+EXP(('S Curve Equation'!$B$11-V133*'S Curve Equation'!$B$12)*'S Curve Equation'!$B$10))+'S Curve Equation'!$B$13)*'S Curve Equation'!$B$14</f>
        <v>0.48170433602372659</v>
      </c>
      <c r="W178" s="34">
        <f>(1/(1+EXP(('S Curve Equation'!$B$11-W133*'S Curve Equation'!$B$12)*'S Curve Equation'!$B$10))+'S Curve Equation'!$B$13)*'S Curve Equation'!$B$14</f>
        <v>0.48292492267399878</v>
      </c>
      <c r="X178" s="34">
        <f>(1/(1+EXP(('S Curve Equation'!$B$11-X133*'S Curve Equation'!$B$12)*'S Curve Equation'!$B$10))+'S Curve Equation'!$B$13)*'S Curve Equation'!$B$14</f>
        <v>0.48413500711414359</v>
      </c>
      <c r="Y178" s="34">
        <f>(1/(1+EXP(('S Curve Equation'!$B$11-Y133*'S Curve Equation'!$B$12)*'S Curve Equation'!$B$10))+'S Curve Equation'!$B$13)*'S Curve Equation'!$B$14</f>
        <v>0.48533471089490016</v>
      </c>
      <c r="Z178" s="34">
        <f>(1/(1+EXP(('S Curve Equation'!$B$11-Z133*'S Curve Equation'!$B$12)*'S Curve Equation'!$B$10))+'S Curve Equation'!$B$13)*'S Curve Equation'!$B$14</f>
        <v>0.48652415395265047</v>
      </c>
      <c r="AA178" s="34">
        <f>(1/(1+EXP(('S Curve Equation'!$B$11-AA133*'S Curve Equation'!$B$12)*'S Curve Equation'!$B$10))+'S Curve Equation'!$B$13)*'S Curve Equation'!$B$14</f>
        <v>0.48770345462956721</v>
      </c>
      <c r="AB178" s="34">
        <f>(1/(1+EXP(('S Curve Equation'!$B$11-AB133*'S Curve Equation'!$B$12)*'S Curve Equation'!$B$10))+'S Curve Equation'!$B$13)*'S Curve Equation'!$B$14</f>
        <v>0.48887272969369971</v>
      </c>
      <c r="AC178" s="34">
        <f>(1/(1+EXP(('S Curve Equation'!$B$11-AC133*'S Curve Equation'!$B$12)*'S Curve Equation'!$B$10))+'S Curve Equation'!$B$13)*'S Curve Equation'!$B$14</f>
        <v>0.4900320943589625</v>
      </c>
      <c r="AD178" s="34">
        <f>(1/(1+EXP(('S Curve Equation'!$B$11-AD133*'S Curve Equation'!$B$12)*'S Curve Equation'!$B$10))+'S Curve Equation'!$B$13)*'S Curve Equation'!$B$14</f>
        <v>0.49118166230505222</v>
      </c>
      <c r="AE178" s="34">
        <f>(1/(1+EXP(('S Curve Equation'!$B$11-AE133*'S Curve Equation'!$B$12)*'S Curve Equation'!$B$10))+'S Curve Equation'!$B$13)*'S Curve Equation'!$B$14</f>
        <v>0.49232154569724057</v>
      </c>
      <c r="AF178" s="34">
        <f>(1/(1+EXP(('S Curve Equation'!$B$11-AF133*'S Curve Equation'!$B$12)*'S Curve Equation'!$B$10))+'S Curve Equation'!$B$13)*'S Curve Equation'!$B$14</f>
        <v>0.49345185520606683</v>
      </c>
    </row>
    <row r="179" spans="1:32" x14ac:dyDescent="0.2">
      <c r="A179" s="12" t="s">
        <v>57</v>
      </c>
      <c r="B179" s="34">
        <f>(1/(1+EXP(('S Curve Equation'!$B$11-B134*'S Curve Equation'!$B$12)*'S Curve Equation'!$B$10))+'S Curve Equation'!$B$13)*'S Curve Equation'!$B$14</f>
        <v>0.8889999999999999</v>
      </c>
      <c r="C179" s="34">
        <f>(1/(1+EXP(('S Curve Equation'!$B$11-C134*'S Curve Equation'!$B$12)*'S Curve Equation'!$B$10))+'S Curve Equation'!$B$13)*'S Curve Equation'!$B$14</f>
        <v>0.8893024929161778</v>
      </c>
      <c r="D179" s="34">
        <f>(1/(1+EXP(('S Curve Equation'!$B$11-D134*'S Curve Equation'!$B$12)*'S Curve Equation'!$B$10))+'S Curve Equation'!$B$13)*'S Curve Equation'!$B$14</f>
        <v>0.88961816952231709</v>
      </c>
      <c r="E179" s="34">
        <f>(1/(1+EXP(('S Curve Equation'!$B$11-E134*'S Curve Equation'!$B$12)*'S Curve Equation'!$B$10))+'S Curve Equation'!$B$13)*'S Curve Equation'!$B$14</f>
        <v>0.88992528692761219</v>
      </c>
      <c r="F179" s="34">
        <f>(1/(1+EXP(('S Curve Equation'!$B$11-F134*'S Curve Equation'!$B$12)*'S Curve Equation'!$B$10))+'S Curve Equation'!$B$13)*'S Curve Equation'!$B$14</f>
        <v>0.89022622378776795</v>
      </c>
      <c r="G179" s="34">
        <f>(1/(1+EXP(('S Curve Equation'!$B$11-G134*'S Curve Equation'!$B$12)*'S Curve Equation'!$B$10))+'S Curve Equation'!$B$13)*'S Curve Equation'!$B$14</f>
        <v>0.890536367676524</v>
      </c>
      <c r="H179" s="34">
        <f>(1/(1+EXP(('S Curve Equation'!$B$11-H134*'S Curve Equation'!$B$12)*'S Curve Equation'!$B$10))+'S Curve Equation'!$B$13)*'S Curve Equation'!$B$14</f>
        <v>0.89085811897021949</v>
      </c>
      <c r="I179" s="34">
        <f>(1/(1+EXP(('S Curve Equation'!$B$11-I134*'S Curve Equation'!$B$12)*'S Curve Equation'!$B$10))+'S Curve Equation'!$B$13)*'S Curve Equation'!$B$14</f>
        <v>0.89119696358249234</v>
      </c>
      <c r="J179" s="34">
        <f>(1/(1+EXP(('S Curve Equation'!$B$11-J134*'S Curve Equation'!$B$12)*'S Curve Equation'!$B$10))+'S Curve Equation'!$B$13)*'S Curve Equation'!$B$14</f>
        <v>0.89154970689808122</v>
      </c>
      <c r="K179" s="34">
        <f>(1/(1+EXP(('S Curve Equation'!$B$11-K134*'S Curve Equation'!$B$12)*'S Curve Equation'!$B$10))+'S Curve Equation'!$B$13)*'S Curve Equation'!$B$14</f>
        <v>0.89189206486216299</v>
      </c>
      <c r="L179" s="34">
        <f>(1/(1+EXP(('S Curve Equation'!$B$11-L134*'S Curve Equation'!$B$12)*'S Curve Equation'!$B$10))+'S Curve Equation'!$B$13)*'S Curve Equation'!$B$14</f>
        <v>0.89211380674178897</v>
      </c>
      <c r="M179" s="34">
        <f>(1/(1+EXP(('S Curve Equation'!$B$11-M134*'S Curve Equation'!$B$12)*'S Curve Equation'!$B$10))+'S Curve Equation'!$B$13)*'S Curve Equation'!$B$14</f>
        <v>0.8924082392679199</v>
      </c>
      <c r="N179" s="34">
        <f>(1/(1+EXP(('S Curve Equation'!$B$11-N134*'S Curve Equation'!$B$12)*'S Curve Equation'!$B$10))+'S Curve Equation'!$B$13)*'S Curve Equation'!$B$14</f>
        <v>0.89269935021607638</v>
      </c>
      <c r="O179" s="34">
        <f>(1/(1+EXP(('S Curve Equation'!$B$11-O134*'S Curve Equation'!$B$12)*'S Curve Equation'!$B$10))+'S Curve Equation'!$B$13)*'S Curve Equation'!$B$14</f>
        <v>0.89298719437637664</v>
      </c>
      <c r="P179" s="34">
        <f>(1/(1+EXP(('S Curve Equation'!$B$11-P134*'S Curve Equation'!$B$12)*'S Curve Equation'!$B$10))+'S Curve Equation'!$B$13)*'S Curve Equation'!$B$14</f>
        <v>0.89327182536078309</v>
      </c>
      <c r="Q179" s="34">
        <f>(1/(1+EXP(('S Curve Equation'!$B$11-Q134*'S Curve Equation'!$B$12)*'S Curve Equation'!$B$10))+'S Curve Equation'!$B$13)*'S Curve Equation'!$B$14</f>
        <v>0.89355329563413111</v>
      </c>
      <c r="R179" s="34">
        <f>(1/(1+EXP(('S Curve Equation'!$B$11-R134*'S Curve Equation'!$B$12)*'S Curve Equation'!$B$10))+'S Curve Equation'!$B$13)*'S Curve Equation'!$B$14</f>
        <v>0.89383165654419128</v>
      </c>
      <c r="S179" s="34">
        <f>(1/(1+EXP(('S Curve Equation'!$B$11-S134*'S Curve Equation'!$B$12)*'S Curve Equation'!$B$10))+'S Curve Equation'!$B$13)*'S Curve Equation'!$B$14</f>
        <v>0.894106958350807</v>
      </c>
      <c r="T179" s="34">
        <f>(1/(1+EXP(('S Curve Equation'!$B$11-T134*'S Curve Equation'!$B$12)*'S Curve Equation'!$B$10))+'S Curve Equation'!$B$13)*'S Curve Equation'!$B$14</f>
        <v>0.89437925025413623</v>
      </c>
      <c r="U179" s="34">
        <f>(1/(1+EXP(('S Curve Equation'!$B$11-U134*'S Curve Equation'!$B$12)*'S Curve Equation'!$B$10))+'S Curve Equation'!$B$13)*'S Curve Equation'!$B$14</f>
        <v>0.89464858042202833</v>
      </c>
      <c r="V179" s="34">
        <f>(1/(1+EXP(('S Curve Equation'!$B$11-V134*'S Curve Equation'!$B$12)*'S Curve Equation'!$B$10))+'S Curve Equation'!$B$13)*'S Curve Equation'!$B$14</f>
        <v>0.89491499601656976</v>
      </c>
      <c r="W179" s="34">
        <f>(1/(1+EXP(('S Curve Equation'!$B$11-W134*'S Curve Equation'!$B$12)*'S Curve Equation'!$B$10))+'S Curve Equation'!$B$13)*'S Curve Equation'!$B$14</f>
        <v>0.89517854321982415</v>
      </c>
      <c r="X179" s="34">
        <f>(1/(1+EXP(('S Curve Equation'!$B$11-X134*'S Curve Equation'!$B$12)*'S Curve Equation'!$B$10))+'S Curve Equation'!$B$13)*'S Curve Equation'!$B$14</f>
        <v>0.89543926725879563</v>
      </c>
      <c r="Y179" s="34">
        <f>(1/(1+EXP(('S Curve Equation'!$B$11-Y134*'S Curve Equation'!$B$12)*'S Curve Equation'!$B$10))+'S Curve Equation'!$B$13)*'S Curve Equation'!$B$14</f>
        <v>0.89569721242964473</v>
      </c>
      <c r="Z179" s="34">
        <f>(1/(1+EXP(('S Curve Equation'!$B$11-Z134*'S Curve Equation'!$B$12)*'S Curve Equation'!$B$10))+'S Curve Equation'!$B$13)*'S Curve Equation'!$B$14</f>
        <v>0.89595242212117832</v>
      </c>
      <c r="AA179" s="34">
        <f>(1/(1+EXP(('S Curve Equation'!$B$11-AA134*'S Curve Equation'!$B$12)*'S Curve Equation'!$B$10))+'S Curve Equation'!$B$13)*'S Curve Equation'!$B$14</f>
        <v>0.89620493883764196</v>
      </c>
      <c r="AB179" s="34">
        <f>(1/(1+EXP(('S Curve Equation'!$B$11-AB134*'S Curve Equation'!$B$12)*'S Curve Equation'!$B$10))+'S Curve Equation'!$B$13)*'S Curve Equation'!$B$14</f>
        <v>0.89645480422083834</v>
      </c>
      <c r="AC179" s="34">
        <f>(1/(1+EXP(('S Curve Equation'!$B$11-AC134*'S Curve Equation'!$B$12)*'S Curve Equation'!$B$10))+'S Curve Equation'!$B$13)*'S Curve Equation'!$B$14</f>
        <v>0.89670205907159051</v>
      </c>
      <c r="AD179" s="34">
        <f>(1/(1+EXP(('S Curve Equation'!$B$11-AD134*'S Curve Equation'!$B$12)*'S Curve Equation'!$B$10))+'S Curve Equation'!$B$13)*'S Curve Equation'!$B$14</f>
        <v>0.89694674337057867</v>
      </c>
      <c r="AE179" s="34">
        <f>(1/(1+EXP(('S Curve Equation'!$B$11-AE134*'S Curve Equation'!$B$12)*'S Curve Equation'!$B$10))+'S Curve Equation'!$B$13)*'S Curve Equation'!$B$14</f>
        <v>0.89718889629856657</v>
      </c>
      <c r="AF179" s="34">
        <f>(1/(1+EXP(('S Curve Equation'!$B$11-AF134*'S Curve Equation'!$B$12)*'S Curve Equation'!$B$10))+'S Curve Equation'!$B$13)*'S Curve Equation'!$B$14</f>
        <v>0.89742855625603735</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male'!B138)</f>
        <v>0.27699999999999991</v>
      </c>
      <c r="C183" s="34">
        <f>C138/SUM(C138,'Calculations male'!C138)</f>
        <v>0.27826614919646597</v>
      </c>
      <c r="D183" s="34">
        <f>D138/SUM(D138,'Calculations male'!D138)</f>
        <v>0.27959397465889646</v>
      </c>
      <c r="E183" s="34">
        <f>E138/SUM(E138,'Calculations male'!E138)</f>
        <v>0.28089218874623334</v>
      </c>
      <c r="F183" s="34">
        <f>F138/SUM(F138,'Calculations male'!F138)</f>
        <v>0.28217041684514849</v>
      </c>
      <c r="G183" s="34">
        <f>G138/SUM(G138,'Calculations male'!G138)</f>
        <v>0.28349413711280086</v>
      </c>
      <c r="H183" s="34">
        <f>H138/SUM(H138,'Calculations male'!H138)</f>
        <v>0.28487427731431841</v>
      </c>
      <c r="I183" s="34">
        <f>I138/SUM(I138,'Calculations male'!I138)</f>
        <v>0.28633534438032998</v>
      </c>
      <c r="J183" s="34">
        <f>J138/SUM(J138,'Calculations male'!J138)</f>
        <v>0.28786466768505992</v>
      </c>
      <c r="K183" s="34">
        <f>K138/SUM(K138,'Calculations male'!K138)</f>
        <v>0.28935712429254795</v>
      </c>
      <c r="L183" s="34">
        <f>L138/SUM(L138,'Calculations male'!L138)</f>
        <v>0.29032807954448192</v>
      </c>
      <c r="M183" s="34">
        <f>M138/SUM(M138,'Calculations male'!M138)</f>
        <v>0.29162258104955807</v>
      </c>
      <c r="N183" s="34">
        <f>N138/SUM(N138,'Calculations male'!N138)</f>
        <v>0.29290838905200739</v>
      </c>
      <c r="O183" s="34">
        <f>O138/SUM(O138,'Calculations male'!O138)</f>
        <v>0.29418556772853621</v>
      </c>
      <c r="P183" s="34">
        <f>P138/SUM(P138,'Calculations male'!P138)</f>
        <v>0.29545418112526489</v>
      </c>
      <c r="Q183" s="34">
        <f>Q138/SUM(Q138,'Calculations male'!Q138)</f>
        <v>0.2967142931400269</v>
      </c>
      <c r="R183" s="34">
        <f>R138/SUM(R138,'Calculations male'!R138)</f>
        <v>0.29796596750554244</v>
      </c>
      <c r="S183" s="34">
        <f>S138/SUM(S138,'Calculations male'!S138)</f>
        <v>0.29920926777344364</v>
      </c>
      <c r="T183" s="34">
        <f>T138/SUM(T138,'Calculations male'!T138)</f>
        <v>0.30044425729911584</v>
      </c>
      <c r="U183" s="34">
        <f>U138/SUM(U138,'Calculations male'!U138)</f>
        <v>0.30167099922732143</v>
      </c>
      <c r="V183" s="34">
        <f>V138/SUM(V138,'Calculations male'!V138)</f>
        <v>0.30288955647857613</v>
      </c>
      <c r="W183" s="34">
        <f>W138/SUM(W138,'Calculations male'!W138)</f>
        <v>0.30409999173625674</v>
      </c>
      <c r="X183" s="34">
        <f>X138/SUM(X138,'Calculations male'!X138)</f>
        <v>0.3053023674343906</v>
      </c>
      <c r="Y183" s="34">
        <f>Y138/SUM(Y138,'Calculations male'!Y138)</f>
        <v>0.30649674574612862</v>
      </c>
      <c r="Z183" s="34">
        <f>Z138/SUM(Z138,'Calculations male'!Z138)</f>
        <v>0.3076831885728501</v>
      </c>
      <c r="AA183" s="34">
        <f>AA138/SUM(AA138,'Calculations male'!AA138)</f>
        <v>0.30886175753388534</v>
      </c>
      <c r="AB183" s="34">
        <f>AB138/SUM(AB138,'Calculations male'!AB138)</f>
        <v>0.31003251395683895</v>
      </c>
      <c r="AC183" s="34">
        <f>AC138/SUM(AC138,'Calculations male'!AC138)</f>
        <v>0.31119551886846436</v>
      </c>
      <c r="AD183" s="34">
        <f>AD138/SUM(AD138,'Calculations male'!AD138)</f>
        <v>0.31235083298610533</v>
      </c>
      <c r="AE183" s="34">
        <f>AE138/SUM(AE138,'Calculations male'!AE138)</f>
        <v>0.31349851670964024</v>
      </c>
      <c r="AF183" s="34">
        <f>AF138/SUM(AF138,'Calculations male'!AF138)</f>
        <v>0.31463863011394216</v>
      </c>
    </row>
    <row r="184" spans="1:32" x14ac:dyDescent="0.2">
      <c r="A184" s="12" t="s">
        <v>94</v>
      </c>
      <c r="B184" s="34">
        <f>B139/SUM(B139,'Calculations male'!B139)</f>
        <v>0.10099999999999991</v>
      </c>
      <c r="C184" s="34">
        <f>C139/SUM(C139,'Calculations male'!C139)</f>
        <v>0.10174258662045366</v>
      </c>
      <c r="D184" s="34">
        <f>D139/SUM(D139,'Calculations male'!D139)</f>
        <v>0.10252383819446918</v>
      </c>
      <c r="E184" s="34">
        <f>E139/SUM(E139,'Calculations male'!E139)</f>
        <v>0.10329013892145203</v>
      </c>
      <c r="F184" s="34">
        <f>F139/SUM(F139,'Calculations male'!F139)</f>
        <v>0.1040470346242764</v>
      </c>
      <c r="G184" s="34">
        <f>G139/SUM(G139,'Calculations male'!G139)</f>
        <v>0.10483337492295586</v>
      </c>
      <c r="H184" s="34">
        <f>H139/SUM(H139,'Calculations male'!H139)</f>
        <v>0.10565595204838693</v>
      </c>
      <c r="I184" s="34">
        <f>I139/SUM(I139,'Calculations male'!I139)</f>
        <v>0.10652979579568478</v>
      </c>
      <c r="J184" s="34">
        <f>J139/SUM(J139,'Calculations male'!J139)</f>
        <v>0.10744781178418963</v>
      </c>
      <c r="K184" s="34">
        <f>K139/SUM(K139,'Calculations male'!K139)</f>
        <v>0.10834700771434778</v>
      </c>
      <c r="L184" s="34">
        <f>L139/SUM(L139,'Calculations male'!L139)</f>
        <v>0.10893376137216915</v>
      </c>
      <c r="M184" s="34">
        <f>M139/SUM(M139,'Calculations male'!M139)</f>
        <v>0.10971819671209432</v>
      </c>
      <c r="N184" s="34">
        <f>N139/SUM(N139,'Calculations male'!N139)</f>
        <v>0.11049981306498907</v>
      </c>
      <c r="O184" s="34">
        <f>O139/SUM(O139,'Calculations male'!O139)</f>
        <v>0.11127860483470572</v>
      </c>
      <c r="P184" s="34">
        <f>P139/SUM(P139,'Calculations male'!P139)</f>
        <v>0.11205456699151778</v>
      </c>
      <c r="Q184" s="34">
        <f>Q139/SUM(Q139,'Calculations male'!Q139)</f>
        <v>0.11282769505592792</v>
      </c>
      <c r="R184" s="34">
        <f>R139/SUM(R139,'Calculations male'!R139)</f>
        <v>0.11359798508285192</v>
      </c>
      <c r="S184" s="34">
        <f>S139/SUM(S139,'Calculations male'!S139)</f>
        <v>0.11436543364617856</v>
      </c>
      <c r="T184" s="34">
        <f>T139/SUM(T139,'Calculations male'!T139)</f>
        <v>0.11513003782369646</v>
      </c>
      <c r="U184" s="34">
        <f>U139/SUM(U139,'Calculations male'!U139)</f>
        <v>0.11589179518237924</v>
      </c>
      <c r="V184" s="34">
        <f>V139/SUM(V139,'Calculations male'!V139)</f>
        <v>0.11665070376402185</v>
      </c>
      <c r="W184" s="34">
        <f>W139/SUM(W139,'Calculations male'!W139)</f>
        <v>0.11740676207122708</v>
      </c>
      <c r="X184" s="34">
        <f>X139/SUM(X139,'Calculations male'!X139)</f>
        <v>0.11815996905372037</v>
      </c>
      <c r="Y184" s="34">
        <f>Y139/SUM(Y139,'Calculations male'!Y139)</f>
        <v>0.11891032409500631</v>
      </c>
      <c r="Z184" s="34">
        <f>Z139/SUM(Z139,'Calculations male'!Z139)</f>
        <v>0.11965782699934258</v>
      </c>
      <c r="AA184" s="34">
        <f>AA139/SUM(AA139,'Calculations male'!AA139)</f>
        <v>0.1204024779790312</v>
      </c>
      <c r="AB184" s="34">
        <f>AB139/SUM(AB139,'Calculations male'!AB139)</f>
        <v>0.12114427764202762</v>
      </c>
      <c r="AC184" s="34">
        <f>AC139/SUM(AC139,'Calculations male'!AC139)</f>
        <v>0.12188322697984234</v>
      </c>
      <c r="AD184" s="34">
        <f>AD139/SUM(AD139,'Calculations male'!AD139)</f>
        <v>0.12261932735575339</v>
      </c>
      <c r="AE184" s="34">
        <f>AE139/SUM(AE139,'Calculations male'!AE139)</f>
        <v>0.12335258049329799</v>
      </c>
      <c r="AF184" s="34">
        <f>AF139/SUM(AF139,'Calculations male'!AF139)</f>
        <v>0.12408298846505693</v>
      </c>
    </row>
    <row r="185" spans="1:32" x14ac:dyDescent="0.2">
      <c r="A185" s="12" t="s">
        <v>93</v>
      </c>
      <c r="B185" s="34">
        <f>B140/SUM(B140,'Calculations male'!B140)</f>
        <v>0.14899999999999999</v>
      </c>
      <c r="C185" s="34">
        <f>C140/SUM(C140,'Calculations male'!C140)</f>
        <v>0.14994130505682535</v>
      </c>
      <c r="D185" s="34">
        <f>D140/SUM(D140,'Calculations male'!D140)</f>
        <v>0.15093059475372808</v>
      </c>
      <c r="E185" s="34">
        <f>E140/SUM(E140,'Calculations male'!E140)</f>
        <v>0.15189993416347225</v>
      </c>
      <c r="F185" s="34">
        <f>F140/SUM(F140,'Calculations male'!F140)</f>
        <v>0.15285639154345115</v>
      </c>
      <c r="G185" s="34">
        <f>G140/SUM(G140,'Calculations male'!G140)</f>
        <v>0.15384902501820055</v>
      </c>
      <c r="H185" s="34">
        <f>H140/SUM(H140,'Calculations male'!H140)</f>
        <v>0.15488628216644715</v>
      </c>
      <c r="I185" s="34">
        <f>I140/SUM(I140,'Calculations male'!I140)</f>
        <v>0.15598693797542737</v>
      </c>
      <c r="J185" s="34">
        <f>J140/SUM(J140,'Calculations male'!J140)</f>
        <v>0.1571418540955242</v>
      </c>
      <c r="K185" s="34">
        <f>K140/SUM(K140,'Calculations male'!K140)</f>
        <v>0.15827173304964509</v>
      </c>
      <c r="L185" s="34">
        <f>L140/SUM(L140,'Calculations male'!L140)</f>
        <v>0.1590082922687196</v>
      </c>
      <c r="M185" s="34">
        <f>M140/SUM(M140,'Calculations male'!M140)</f>
        <v>0.15999211669776789</v>
      </c>
      <c r="N185" s="34">
        <f>N140/SUM(N140,'Calculations male'!N140)</f>
        <v>0.16097140045471578</v>
      </c>
      <c r="O185" s="34">
        <f>O140/SUM(O140,'Calculations male'!O140)</f>
        <v>0.16194615205802915</v>
      </c>
      <c r="P185" s="34">
        <f>P140/SUM(P140,'Calculations male'!P140)</f>
        <v>0.16291638057235905</v>
      </c>
      <c r="Q185" s="34">
        <f>Q140/SUM(Q140,'Calculations male'!Q140)</f>
        <v>0.16388209558780301</v>
      </c>
      <c r="R185" s="34">
        <f>R140/SUM(R140,'Calculations male'!R140)</f>
        <v>0.16484330719975418</v>
      </c>
      <c r="S185" s="34">
        <f>S140/SUM(S140,'Calculations male'!S140)</f>
        <v>0.16580002598933324</v>
      </c>
      <c r="T185" s="34">
        <f>T140/SUM(T140,'Calculations male'!T140)</f>
        <v>0.16675226300438339</v>
      </c>
      <c r="U185" s="34">
        <f>U140/SUM(U140,'Calculations male'!U140)</f>
        <v>0.16770002974101705</v>
      </c>
      <c r="V185" s="34">
        <f>V140/SUM(V140,'Calculations male'!V140)</f>
        <v>0.16864333812569585</v>
      </c>
      <c r="W185" s="34">
        <f>W140/SUM(W140,'Calculations male'!W140)</f>
        <v>0.16958220049783976</v>
      </c>
      <c r="X185" s="34">
        <f>X140/SUM(X140,'Calculations male'!X140)</f>
        <v>0.17051662959293493</v>
      </c>
      <c r="Y185" s="34">
        <f>Y140/SUM(Y140,'Calculations male'!Y140)</f>
        <v>0.17144663852614817</v>
      </c>
      <c r="Z185" s="34">
        <f>Z140/SUM(Z140,'Calculations male'!Z140)</f>
        <v>0.17237224077641752</v>
      </c>
      <c r="AA185" s="34">
        <f>AA140/SUM(AA140,'Calculations male'!AA140)</f>
        <v>0.17329345017101333</v>
      </c>
      <c r="AB185" s="34">
        <f>AB140/SUM(AB140,'Calculations male'!AB140)</f>
        <v>0.17421028087056467</v>
      </c>
      <c r="AC185" s="34">
        <f>AC140/SUM(AC140,'Calculations male'!AC140)</f>
        <v>0.17512274735451888</v>
      </c>
      <c r="AD185" s="34">
        <f>AD140/SUM(AD140,'Calculations male'!AD140)</f>
        <v>0.17603086440705074</v>
      </c>
      <c r="AE185" s="34">
        <f>AE140/SUM(AE140,'Calculations male'!AE140)</f>
        <v>0.17693464710337911</v>
      </c>
      <c r="AF185" s="34">
        <f>AF140/SUM(AF140,'Calculations male'!AF140)</f>
        <v>0.17783411079650518</v>
      </c>
    </row>
    <row r="186" spans="1:32" x14ac:dyDescent="0.2">
      <c r="A186" s="12" t="s">
        <v>28</v>
      </c>
      <c r="B186" s="34">
        <f>B141/SUM(B141,'Calculations male'!B141)</f>
        <v>0.10700000000000001</v>
      </c>
      <c r="C186" s="34">
        <f>C141/SUM(C141,'Calculations male'!C141)</f>
        <v>0.10777015729916262</v>
      </c>
      <c r="D186" s="34">
        <f>D141/SUM(D141,'Calculations male'!D141)</f>
        <v>0.10858030072714625</v>
      </c>
      <c r="E186" s="34">
        <f>E141/SUM(E141,'Calculations male'!E141)</f>
        <v>0.10937482690669263</v>
      </c>
      <c r="F186" s="34">
        <f>F141/SUM(F141,'Calculations male'!F141)</f>
        <v>0.11015949172296501</v>
      </c>
      <c r="G186" s="34">
        <f>G141/SUM(G141,'Calculations male'!G141)</f>
        <v>0.11097456614159618</v>
      </c>
      <c r="H186" s="34">
        <f>H141/SUM(H141,'Calculations male'!H141)</f>
        <v>0.11182707631563989</v>
      </c>
      <c r="I186" s="34">
        <f>I141/SUM(I141,'Calculations male'!I141)</f>
        <v>0.11273257896947798</v>
      </c>
      <c r="J186" s="34">
        <f>J141/SUM(J141,'Calculations male'!J141)</f>
        <v>0.1136836998288899</v>
      </c>
      <c r="K186" s="34">
        <f>K141/SUM(K141,'Calculations male'!K141)</f>
        <v>0.11461516925888014</v>
      </c>
      <c r="L186" s="34">
        <f>L141/SUM(L141,'Calculations male'!L141)</f>
        <v>0.11522290122401732</v>
      </c>
      <c r="M186" s="34">
        <f>M141/SUM(M141,'Calculations male'!M141)</f>
        <v>0.11603528284062573</v>
      </c>
      <c r="N186" s="34">
        <f>N141/SUM(N141,'Calculations male'!N141)</f>
        <v>0.11684463187001329</v>
      </c>
      <c r="O186" s="34">
        <f>O141/SUM(O141,'Calculations male'!O141)</f>
        <v>0.11765094414551812</v>
      </c>
      <c r="P186" s="34">
        <f>P141/SUM(P141,'Calculations male'!P141)</f>
        <v>0.11845421607244391</v>
      </c>
      <c r="Q186" s="34">
        <f>Q141/SUM(Q141,'Calculations male'!Q141)</f>
        <v>0.11925444461116108</v>
      </c>
      <c r="R186" s="34">
        <f>R141/SUM(R141,'Calculations male'!R141)</f>
        <v>0.12005162726061036</v>
      </c>
      <c r="S186" s="34">
        <f>S141/SUM(S141,'Calculations male'!S141)</f>
        <v>0.12084576204220976</v>
      </c>
      <c r="T186" s="34">
        <f>T141/SUM(T141,'Calculations male'!T141)</f>
        <v>0.12163684748415411</v>
      </c>
      <c r="U186" s="34">
        <f>U141/SUM(U141,'Calculations male'!U141)</f>
        <v>0.12242488260609818</v>
      </c>
      <c r="V186" s="34">
        <f>V141/SUM(V141,'Calculations male'!V141)</f>
        <v>0.12320986690421425</v>
      </c>
      <c r="W186" s="34">
        <f>W141/SUM(W141,'Calculations male'!W141)</f>
        <v>0.12399180033662477</v>
      </c>
      <c r="X186" s="34">
        <f>X141/SUM(X141,'Calculations male'!X141)</f>
        <v>0.12477068330918484</v>
      </c>
      <c r="Y186" s="34">
        <f>Y141/SUM(Y141,'Calculations male'!Y141)</f>
        <v>0.12554651666162869</v>
      </c>
      <c r="Z186" s="34">
        <f>Z141/SUM(Z141,'Calculations male'!Z141)</f>
        <v>0.12631930165405494</v>
      </c>
      <c r="AA186" s="34">
        <f>AA141/SUM(AA141,'Calculations male'!AA141)</f>
        <v>0.12708903995374926</v>
      </c>
      <c r="AB186" s="34">
        <f>AB141/SUM(AB141,'Calculations male'!AB141)</f>
        <v>0.1278557336223457</v>
      </c>
      <c r="AC186" s="34">
        <f>AC141/SUM(AC141,'Calculations male'!AC141)</f>
        <v>0.12861938510329848</v>
      </c>
      <c r="AD186" s="34">
        <f>AD141/SUM(AD141,'Calculations male'!AD141)</f>
        <v>0.12937999720968427</v>
      </c>
      <c r="AE186" s="34">
        <f>AE141/SUM(AE141,'Calculations male'!AE141)</f>
        <v>0.13013757311230084</v>
      </c>
      <c r="AF186" s="34">
        <f>AF141/SUM(AF141,'Calculations male'!AF141)</f>
        <v>0.13089211632807643</v>
      </c>
    </row>
    <row r="187" spans="1:32" x14ac:dyDescent="0.2">
      <c r="A187" s="12" t="s">
        <v>29</v>
      </c>
      <c r="B187" s="34">
        <f>B142/SUM(B142,'Calculations male'!B142)</f>
        <v>0.15200000000000008</v>
      </c>
      <c r="C187" s="34">
        <f>C142/SUM(C142,'Calculations male'!C142)</f>
        <v>0.15295215926790226</v>
      </c>
      <c r="D187" s="34">
        <f>D142/SUM(D142,'Calculations male'!D142)</f>
        <v>0.15395279737759518</v>
      </c>
      <c r="E187" s="34">
        <f>E142/SUM(E142,'Calculations male'!E142)</f>
        <v>0.15493319776903583</v>
      </c>
      <c r="F187" s="34">
        <f>F142/SUM(F142,'Calculations male'!F142)</f>
        <v>0.15590051248444892</v>
      </c>
      <c r="G187" s="34">
        <f>G142/SUM(G142,'Calculations male'!G142)</f>
        <v>0.15690435463092864</v>
      </c>
      <c r="H187" s="34">
        <f>H142/SUM(H142,'Calculations male'!H142)</f>
        <v>0.15795325998114687</v>
      </c>
      <c r="I187" s="34">
        <f>I142/SUM(I142,'Calculations male'!I142)</f>
        <v>0.15906620426205101</v>
      </c>
      <c r="J187" s="34">
        <f>J142/SUM(J142,'Calculations male'!J142)</f>
        <v>0.16023393556659984</v>
      </c>
      <c r="K187" s="34">
        <f>K142/SUM(K142,'Calculations male'!K142)</f>
        <v>0.16137627378741864</v>
      </c>
      <c r="L187" s="34">
        <f>L142/SUM(L142,'Calculations male'!L142)</f>
        <v>0.16212091364315695</v>
      </c>
      <c r="M187" s="34">
        <f>M142/SUM(M142,'Calculations male'!M142)</f>
        <v>0.16311548050556468</v>
      </c>
      <c r="N187" s="34">
        <f>N142/SUM(N142,'Calculations male'!N142)</f>
        <v>0.16410539946328698</v>
      </c>
      <c r="O187" s="34">
        <f>O142/SUM(O142,'Calculations male'!O142)</f>
        <v>0.16509068009592121</v>
      </c>
      <c r="P187" s="34">
        <f>P142/SUM(P142,'Calculations male'!P142)</f>
        <v>0.16607133252321757</v>
      </c>
      <c r="Q187" s="34">
        <f>Q142/SUM(Q142,'Calculations male'!Q142)</f>
        <v>0.16704736738414885</v>
      </c>
      <c r="R187" s="34">
        <f>R142/SUM(R142,'Calculations male'!R142)</f>
        <v>0.1680187958165785</v>
      </c>
      <c r="S187" s="34">
        <f>S142/SUM(S142,'Calculations male'!S142)</f>
        <v>0.1689856294375244</v>
      </c>
      <c r="T187" s="34">
        <f>T142/SUM(T142,'Calculations male'!T142)</f>
        <v>0.16994788032399763</v>
      </c>
      <c r="U187" s="34">
        <f>U142/SUM(U142,'Calculations male'!U142)</f>
        <v>0.17090556099440252</v>
      </c>
      <c r="V187" s="34">
        <f>V142/SUM(V142,'Calculations male'!V142)</f>
        <v>0.17185868439048074</v>
      </c>
      <c r="W187" s="34">
        <f>W142/SUM(W142,'Calculations male'!W142)</f>
        <v>0.17280726385979625</v>
      </c>
      <c r="X187" s="34">
        <f>X142/SUM(X142,'Calculations male'!X142)</f>
        <v>0.17375131313872533</v>
      </c>
      <c r="Y187" s="34">
        <f>Y142/SUM(Y142,'Calculations male'!Y142)</f>
        <v>0.1746908463359656</v>
      </c>
      <c r="Z187" s="34">
        <f>Z142/SUM(Z142,'Calculations male'!Z142)</f>
        <v>0.17562587791652781</v>
      </c>
      <c r="AA187" s="34">
        <f>AA142/SUM(AA142,'Calculations male'!AA142)</f>
        <v>0.17655642268620758</v>
      </c>
      <c r="AB187" s="34">
        <f>AB142/SUM(AB142,'Calculations male'!AB142)</f>
        <v>0.17748249577653025</v>
      </c>
      <c r="AC187" s="34">
        <f>AC142/SUM(AC142,'Calculations male'!AC142)</f>
        <v>0.17840411263013617</v>
      </c>
      <c r="AD187" s="34">
        <f>AD142/SUM(AD142,'Calculations male'!AD142)</f>
        <v>0.17932128898662358</v>
      </c>
      <c r="AE187" s="34">
        <f>AE142/SUM(AE142,'Calculations male'!AE142)</f>
        <v>0.18023404086880565</v>
      </c>
      <c r="AF187" s="34">
        <f>AF142/SUM(AF142,'Calculations male'!AF142)</f>
        <v>0.18114238456939599</v>
      </c>
    </row>
    <row r="188" spans="1:32" x14ac:dyDescent="0.2">
      <c r="A188" s="12" t="s">
        <v>30</v>
      </c>
      <c r="B188" s="34">
        <f>B143/SUM(B143,'Calculations male'!B143)</f>
        <v>0.3968058252427184</v>
      </c>
      <c r="C188" s="34">
        <f>C143/SUM(C143,'Calculations male'!C143)</f>
        <v>0.398159642631841</v>
      </c>
      <c r="D188" s="34">
        <f>D143/SUM(D143,'Calculations male'!D143)</f>
        <v>0.39957715681756156</v>
      </c>
      <c r="E188" s="34">
        <f>E143/SUM(E143,'Calculations male'!E143)</f>
        <v>0.40096084287001205</v>
      </c>
      <c r="F188" s="34">
        <f>F143/SUM(F143,'Calculations male'!F143)</f>
        <v>0.40232109571764846</v>
      </c>
      <c r="G188" s="34">
        <f>G143/SUM(G143,'Calculations male'!G143)</f>
        <v>0.40372754119985038</v>
      </c>
      <c r="H188" s="34">
        <f>H143/SUM(H143,'Calculations male'!H143)</f>
        <v>0.4051915398698141</v>
      </c>
      <c r="I188" s="34">
        <f>I143/SUM(I143,'Calculations male'!I143)</f>
        <v>0.4067387339845624</v>
      </c>
      <c r="J188" s="34">
        <f>J143/SUM(J143,'Calculations male'!J143)</f>
        <v>0.40835530496543582</v>
      </c>
      <c r="K188" s="34">
        <f>K143/SUM(K143,'Calculations male'!K143)</f>
        <v>0.40993005831753809</v>
      </c>
      <c r="L188" s="34">
        <f>L143/SUM(L143,'Calculations male'!L143)</f>
        <v>0.41095305052279685</v>
      </c>
      <c r="M188" s="34">
        <f>M143/SUM(M143,'Calculations male'!M143)</f>
        <v>0.41231509390086524</v>
      </c>
      <c r="N188" s="34">
        <f>N143/SUM(N143,'Calculations male'!N143)</f>
        <v>0.41366592266603242</v>
      </c>
      <c r="O188" s="34">
        <f>O143/SUM(O143,'Calculations male'!O143)</f>
        <v>0.4150056549969941</v>
      </c>
      <c r="P188" s="34">
        <f>P143/SUM(P143,'Calculations male'!P143)</f>
        <v>0.41633440782070114</v>
      </c>
      <c r="Q188" s="34">
        <f>Q143/SUM(Q143,'Calculations male'!Q143)</f>
        <v>0.41765229681713872</v>
      </c>
      <c r="R188" s="34">
        <f>R143/SUM(R143,'Calculations male'!R143)</f>
        <v>0.41895943642461198</v>
      </c>
      <c r="S188" s="34">
        <f>S143/SUM(S143,'Calculations male'!S143)</f>
        <v>0.42025593984551651</v>
      </c>
      <c r="T188" s="34">
        <f>T143/SUM(T143,'Calculations male'!T143)</f>
        <v>0.42154191905255706</v>
      </c>
      <c r="U188" s="34">
        <f>U143/SUM(U143,'Calculations male'!U143)</f>
        <v>0.42281748479538511</v>
      </c>
      <c r="V188" s="34">
        <f>V143/SUM(V143,'Calculations male'!V143)</f>
        <v>0.42408274660762152</v>
      </c>
      <c r="W188" s="34">
        <f>W143/SUM(W143,'Calculations male'!W143)</f>
        <v>0.42533781281425087</v>
      </c>
      <c r="X188" s="34">
        <f>X143/SUM(X143,'Calculations male'!X143)</f>
        <v>0.4265827905393334</v>
      </c>
      <c r="Y188" s="34">
        <f>Y143/SUM(Y143,'Calculations male'!Y143)</f>
        <v>0.42781778571404488</v>
      </c>
      <c r="Z188" s="34">
        <f>Z143/SUM(Z143,'Calculations male'!Z143)</f>
        <v>0.42904290308499071</v>
      </c>
      <c r="AA188" s="34">
        <f>AA143/SUM(AA143,'Calculations male'!AA143)</f>
        <v>0.43025824622278475</v>
      </c>
      <c r="AB188" s="34">
        <f>AB143/SUM(AB143,'Calculations male'!AB143)</f>
        <v>0.43146391753088092</v>
      </c>
      <c r="AC188" s="34">
        <f>AC143/SUM(AC143,'Calculations male'!AC143)</f>
        <v>0.43266001825460715</v>
      </c>
      <c r="AD188" s="34">
        <f>AD143/SUM(AD143,'Calculations male'!AD143)</f>
        <v>0.43384664849042581</v>
      </c>
      <c r="AE188" s="34">
        <f>AE143/SUM(AE143,'Calculations male'!AE143)</f>
        <v>0.43502390719535516</v>
      </c>
      <c r="AF188" s="34">
        <f>AF143/SUM(AF143,'Calculations male'!AF143)</f>
        <v>0.43619189219657456</v>
      </c>
    </row>
    <row r="189" spans="1:32" x14ac:dyDescent="0.2">
      <c r="A189" s="12" t="s">
        <v>31</v>
      </c>
      <c r="B189" s="34">
        <f>B144/SUM(B144,'Calculations male'!B144)</f>
        <v>0.52200000000000013</v>
      </c>
      <c r="C189" s="34">
        <f>C144/SUM(C144,'Calculations male'!C144)</f>
        <v>0.52326570174868026</v>
      </c>
      <c r="D189" s="34">
        <f>D144/SUM(D144,'Calculations male'!D144)</f>
        <v>0.52458915945915008</v>
      </c>
      <c r="E189" s="34">
        <f>E144/SUM(E144,'Calculations male'!E144)</f>
        <v>0.52587927014321756</v>
      </c>
      <c r="F189" s="34">
        <f>F144/SUM(F144,'Calculations male'!F144)</f>
        <v>0.52714584142217602</v>
      </c>
      <c r="G189" s="34">
        <f>G144/SUM(G144,'Calculations male'!G144)</f>
        <v>0.52845366866940202</v>
      </c>
      <c r="H189" s="34">
        <f>H144/SUM(H144,'Calculations male'!H144)</f>
        <v>0.52981312607376974</v>
      </c>
      <c r="I189" s="34">
        <f>I144/SUM(I144,'Calculations male'!I144)</f>
        <v>0.53124775502492383</v>
      </c>
      <c r="J189" s="34">
        <f>J144/SUM(J144,'Calculations male'!J144)</f>
        <v>0.53274443743570465</v>
      </c>
      <c r="K189" s="34">
        <f>K144/SUM(K144,'Calculations male'!K144)</f>
        <v>0.53420017796292096</v>
      </c>
      <c r="L189" s="34">
        <f>L144/SUM(L144,'Calculations male'!L144)</f>
        <v>0.53514468519988101</v>
      </c>
      <c r="M189" s="34">
        <f>M144/SUM(M144,'Calculations male'!M144)</f>
        <v>0.5364008046548997</v>
      </c>
      <c r="N189" s="34">
        <f>N144/SUM(N144,'Calculations male'!N144)</f>
        <v>0.53764497841916825</v>
      </c>
      <c r="O189" s="34">
        <f>O144/SUM(O144,'Calculations male'!O144)</f>
        <v>0.53887736140809184</v>
      </c>
      <c r="P189" s="34">
        <f>P144/SUM(P144,'Calculations male'!P144)</f>
        <v>0.54009810615850573</v>
      </c>
      <c r="Q189" s="34">
        <f>Q144/SUM(Q144,'Calculations male'!Q144)</f>
        <v>0.54130736286654002</v>
      </c>
      <c r="R189" s="34">
        <f>R144/SUM(R144,'Calculations male'!R144)</f>
        <v>0.54250527942502069</v>
      </c>
      <c r="S189" s="34">
        <f>S144/SUM(S144,'Calculations male'!S144)</f>
        <v>0.54369200146041197</v>
      </c>
      <c r="T189" s="34">
        <f>T144/SUM(T144,'Calculations male'!T144)</f>
        <v>0.54486767236929545</v>
      </c>
      <c r="U189" s="34">
        <f>U144/SUM(U144,'Calculations male'!U144)</f>
        <v>0.54603243335437357</v>
      </c>
      <c r="V189" s="34">
        <f>V144/SUM(V144,'Calculations male'!V144)</f>
        <v>0.54718642345999891</v>
      </c>
      <c r="W189" s="34">
        <f>W144/SUM(W144,'Calculations male'!W144)</f>
        <v>0.54832977960723495</v>
      </c>
      <c r="X189" s="34">
        <f>X144/SUM(X144,'Calculations male'!X144)</f>
        <v>0.54946263662841788</v>
      </c>
      <c r="Y189" s="34">
        <f>Y144/SUM(Y144,'Calculations male'!Y144)</f>
        <v>0.55058512730125908</v>
      </c>
      <c r="Z189" s="34">
        <f>Z144/SUM(Z144,'Calculations male'!Z144)</f>
        <v>0.55169738238245025</v>
      </c>
      <c r="AA189" s="34">
        <f>AA144/SUM(AA144,'Calculations male'!AA144)</f>
        <v>0.55279953064079013</v>
      </c>
      <c r="AB189" s="34">
        <f>AB144/SUM(AB144,'Calculations male'!AB144)</f>
        <v>0.55389169888983736</v>
      </c>
      <c r="AC189" s="34">
        <f>AC144/SUM(AC144,'Calculations male'!AC144)</f>
        <v>0.55497401202006635</v>
      </c>
      <c r="AD189" s="34">
        <f>AD144/SUM(AD144,'Calculations male'!AD144)</f>
        <v>0.55604659303056359</v>
      </c>
      <c r="AE189" s="34">
        <f>AE144/SUM(AE144,'Calculations male'!AE144)</f>
        <v>0.55710956306022708</v>
      </c>
      <c r="AF189" s="34">
        <f>AF144/SUM(AF144,'Calculations male'!AF144)</f>
        <v>0.55816304141850293</v>
      </c>
    </row>
    <row r="190" spans="1:32" x14ac:dyDescent="0.2">
      <c r="A190" s="12" t="s">
        <v>32</v>
      </c>
      <c r="B190" s="34">
        <f>B145/SUM(B145,'Calculations male'!B145)</f>
        <v>0.16600000000000004</v>
      </c>
      <c r="C190" s="34">
        <f>C145/SUM(C145,'Calculations male'!C145)</f>
        <v>0.16700055188231849</v>
      </c>
      <c r="D190" s="34">
        <f>D145/SUM(D145,'Calculations male'!D145)</f>
        <v>0.16805176410109413</v>
      </c>
      <c r="E190" s="34">
        <f>E145/SUM(E145,'Calculations male'!E145)</f>
        <v>0.16908143600553682</v>
      </c>
      <c r="F190" s="34">
        <f>F145/SUM(F145,'Calculations male'!F145)</f>
        <v>0.17009709413712029</v>
      </c>
      <c r="G190" s="34">
        <f>G145/SUM(G145,'Calculations male'!G145)</f>
        <v>0.17115082213044361</v>
      </c>
      <c r="H190" s="34">
        <f>H145/SUM(H145,'Calculations male'!H145)</f>
        <v>0.17225154573555254</v>
      </c>
      <c r="I190" s="34">
        <f>I145/SUM(I145,'Calculations male'!I145)</f>
        <v>0.17341913009035229</v>
      </c>
      <c r="J190" s="34">
        <f>J145/SUM(J145,'Calculations male'!J145)</f>
        <v>0.17464381425164827</v>
      </c>
      <c r="K190" s="34">
        <f>K145/SUM(K145,'Calculations male'!K145)</f>
        <v>0.17584149471782365</v>
      </c>
      <c r="L190" s="34">
        <f>L145/SUM(L145,'Calculations male'!L145)</f>
        <v>0.17662201225466409</v>
      </c>
      <c r="M190" s="34">
        <f>M145/SUM(M145,'Calculations male'!M145)</f>
        <v>0.17766425624596646</v>
      </c>
      <c r="N190" s="34">
        <f>N145/SUM(N145,'Calculations male'!N145)</f>
        <v>0.17870135510341695</v>
      </c>
      <c r="O190" s="34">
        <f>O145/SUM(O145,'Calculations male'!O145)</f>
        <v>0.17973332358637967</v>
      </c>
      <c r="P190" s="34">
        <f>P145/SUM(P145,'Calculations male'!P145)</f>
        <v>0.18076017695915644</v>
      </c>
      <c r="Q190" s="34">
        <f>Q145/SUM(Q145,'Calculations male'!Q145)</f>
        <v>0.18178193096931491</v>
      </c>
      <c r="R190" s="34">
        <f>R145/SUM(R145,'Calculations male'!R145)</f>
        <v>0.18279860182667079</v>
      </c>
      <c r="S190" s="34">
        <f>S145/SUM(S145,'Calculations male'!S145)</f>
        <v>0.18381020618291743</v>
      </c>
      <c r="T190" s="34">
        <f>T145/SUM(T145,'Calculations male'!T145)</f>
        <v>0.18481676111188275</v>
      </c>
      <c r="U190" s="34">
        <f>U145/SUM(U145,'Calculations male'!U145)</f>
        <v>0.18581828409039408</v>
      </c>
      <c r="V190" s="34">
        <f>V145/SUM(V145,'Calculations male'!V145)</f>
        <v>0.18681479297973486</v>
      </c>
      <c r="W190" s="34">
        <f>W145/SUM(W145,'Calculations male'!W145)</f>
        <v>0.18780630600768508</v>
      </c>
      <c r="X190" s="34">
        <f>X145/SUM(X145,'Calculations male'!X145)</f>
        <v>0.18879284175111014</v>
      </c>
      <c r="Y190" s="34">
        <f>Y145/SUM(Y145,'Calculations male'!Y145)</f>
        <v>0.18977441911910856</v>
      </c>
      <c r="Z190" s="34">
        <f>Z145/SUM(Z145,'Calculations male'!Z145)</f>
        <v>0.19075105733668124</v>
      </c>
      <c r="AA190" s="34">
        <f>AA145/SUM(AA145,'Calculations male'!AA145)</f>
        <v>0.1917227759289169</v>
      </c>
      <c r="AB190" s="34">
        <f>AB145/SUM(AB145,'Calculations male'!AB145)</f>
        <v>0.19268959470568706</v>
      </c>
      <c r="AC190" s="34">
        <f>AC145/SUM(AC145,'Calculations male'!AC145)</f>
        <v>0.19365153374681321</v>
      </c>
      <c r="AD190" s="34">
        <f>AD145/SUM(AD145,'Calculations male'!AD145)</f>
        <v>0.19460861338772523</v>
      </c>
      <c r="AE190" s="34">
        <f>AE145/SUM(AE145,'Calculations male'!AE145)</f>
        <v>0.19556085420556335</v>
      </c>
      <c r="AF190" s="34">
        <f>AF145/SUM(AF145,'Calculations male'!AF145)</f>
        <v>0.19650827700573742</v>
      </c>
    </row>
    <row r="191" spans="1:32" x14ac:dyDescent="0.2">
      <c r="A191" s="12" t="s">
        <v>33</v>
      </c>
      <c r="B191" s="34">
        <f>B146/SUM(B146,'Calculations male'!B146)</f>
        <v>0.28100000000000003</v>
      </c>
      <c r="C191" s="34">
        <f>C146/SUM(C146,'Calculations male'!C146)</f>
        <v>0.28227216974026953</v>
      </c>
      <c r="D191" s="34">
        <f>D146/SUM(D146,'Calculations male'!D146)</f>
        <v>0.28360623111376249</v>
      </c>
      <c r="E191" s="34">
        <f>E146/SUM(E146,'Calculations male'!E146)</f>
        <v>0.28491046512803941</v>
      </c>
      <c r="F191" s="34">
        <f>F146/SUM(F146,'Calculations male'!F146)</f>
        <v>0.28619454635427927</v>
      </c>
      <c r="G191" s="34">
        <f>G146/SUM(G146,'Calculations male'!G146)</f>
        <v>0.28752425073018495</v>
      </c>
      <c r="H191" s="34">
        <f>H146/SUM(H146,'Calculations male'!H146)</f>
        <v>0.2889105465178079</v>
      </c>
      <c r="I191" s="34">
        <f>I146/SUM(I146,'Calculations male'!I146)</f>
        <v>0.29037803738011686</v>
      </c>
      <c r="J191" s="34">
        <f>J146/SUM(J146,'Calculations male'!J146)</f>
        <v>0.29191398269426644</v>
      </c>
      <c r="K191" s="34">
        <f>K146/SUM(K146,'Calculations male'!K146)</f>
        <v>0.29341280148226723</v>
      </c>
      <c r="L191" s="34">
        <f>L146/SUM(L146,'Calculations male'!L146)</f>
        <v>0.29438784280199415</v>
      </c>
      <c r="M191" s="34">
        <f>M146/SUM(M146,'Calculations male'!M146)</f>
        <v>0.29568772710956198</v>
      </c>
      <c r="N191" s="34">
        <f>N146/SUM(N146,'Calculations male'!N146)</f>
        <v>0.29697880856467063</v>
      </c>
      <c r="O191" s="34">
        <f>O146/SUM(O146,'Calculations male'!O146)</f>
        <v>0.29826115325165303</v>
      </c>
      <c r="P191" s="34">
        <f>P146/SUM(P146,'Calculations male'!P146)</f>
        <v>0.29953482709173324</v>
      </c>
      <c r="Q191" s="34">
        <f>Q146/SUM(Q146,'Calculations male'!Q146)</f>
        <v>0.30079989582579902</v>
      </c>
      <c r="R191" s="34">
        <f>R146/SUM(R146,'Calculations male'!R146)</f>
        <v>0.30205642499804725</v>
      </c>
      <c r="S191" s="34">
        <f>S146/SUM(S146,'Calculations male'!S146)</f>
        <v>0.30330447994047915</v>
      </c>
      <c r="T191" s="34">
        <f>T146/SUM(T146,'Calculations male'!T146)</f>
        <v>0.30454412575820977</v>
      </c>
      <c r="U191" s="34">
        <f>U146/SUM(U146,'Calculations male'!U146)</f>
        <v>0.30577542731555801</v>
      </c>
      <c r="V191" s="34">
        <f>V146/SUM(V146,'Calculations male'!V146)</f>
        <v>0.30699844922288472</v>
      </c>
      <c r="W191" s="34">
        <f>W146/SUM(W146,'Calculations male'!W146)</f>
        <v>0.30821325582416192</v>
      </c>
      <c r="X191" s="34">
        <f>X146/SUM(X146,'Calculations male'!X146)</f>
        <v>0.30941991118521783</v>
      </c>
      <c r="Y191" s="34">
        <f>Y146/SUM(Y146,'Calculations male'!Y146)</f>
        <v>0.31061847908266399</v>
      </c>
      <c r="Z191" s="34">
        <f>Z146/SUM(Z146,'Calculations male'!Z146)</f>
        <v>0.31180902299344992</v>
      </c>
      <c r="AA191" s="34">
        <f>AA146/SUM(AA146,'Calculations male'!AA146)</f>
        <v>0.31299160608503002</v>
      </c>
      <c r="AB191" s="34">
        <f>AB146/SUM(AB146,'Calculations male'!AB146)</f>
        <v>0.31416629120613049</v>
      </c>
      <c r="AC191" s="34">
        <f>AC146/SUM(AC146,'Calculations male'!AC146)</f>
        <v>0.31533314087806025</v>
      </c>
      <c r="AD191" s="34">
        <f>AD146/SUM(AD146,'Calculations male'!AD146)</f>
        <v>0.31649221728658555</v>
      </c>
      <c r="AE191" s="34">
        <f>AE146/SUM(AE146,'Calculations male'!AE146)</f>
        <v>0.3176435822743035</v>
      </c>
      <c r="AF191" s="34">
        <f>AF146/SUM(AF146,'Calculations male'!AF146)</f>
        <v>0.31878729733352557</v>
      </c>
    </row>
    <row r="192" spans="1:32" x14ac:dyDescent="0.2">
      <c r="A192" s="12" t="s">
        <v>34</v>
      </c>
      <c r="B192" s="34">
        <f>B147/SUM(B147,'Calculations male'!B147)</f>
        <v>0.17800000000000002</v>
      </c>
      <c r="C192" s="34">
        <f>C147/SUM(C147,'Calculations male'!C147)</f>
        <v>0.17903915172879969</v>
      </c>
      <c r="D192" s="34">
        <f>D147/SUM(D147,'Calculations male'!D147)</f>
        <v>0.18013067611081313</v>
      </c>
      <c r="E192" s="34">
        <f>E147/SUM(E147,'Calculations male'!E147)</f>
        <v>0.18119959442074735</v>
      </c>
      <c r="F192" s="34">
        <f>F147/SUM(F147,'Calculations male'!F147)</f>
        <v>0.18225373313563681</v>
      </c>
      <c r="G192" s="34">
        <f>G147/SUM(G147,'Calculations male'!G147)</f>
        <v>0.18334714165670676</v>
      </c>
      <c r="H192" s="34">
        <f>H147/SUM(H147,'Calculations male'!H147)</f>
        <v>0.18448905272350649</v>
      </c>
      <c r="I192" s="34">
        <f>I147/SUM(I147,'Calculations male'!I147)</f>
        <v>0.18570003386959946</v>
      </c>
      <c r="J192" s="34">
        <f>J147/SUM(J147,'Calculations male'!J147)</f>
        <v>0.18696991467120752</v>
      </c>
      <c r="K192" s="34">
        <f>K147/SUM(K147,'Calculations male'!K147)</f>
        <v>0.18821147706298588</v>
      </c>
      <c r="L192" s="34">
        <f>L147/SUM(L147,'Calculations male'!L147)</f>
        <v>0.18902042327398236</v>
      </c>
      <c r="M192" s="34">
        <f>M147/SUM(M147,'Calculations male'!M147)</f>
        <v>0.19010042171501096</v>
      </c>
      <c r="N192" s="34">
        <f>N147/SUM(N147,'Calculations male'!N147)</f>
        <v>0.19117485427661468</v>
      </c>
      <c r="O192" s="34">
        <f>O147/SUM(O147,'Calculations male'!O147)</f>
        <v>0.19224374042946871</v>
      </c>
      <c r="P192" s="34">
        <f>P147/SUM(P147,'Calculations male'!P147)</f>
        <v>0.19330710010998062</v>
      </c>
      <c r="Q192" s="34">
        <f>Q147/SUM(Q147,'Calculations male'!Q147)</f>
        <v>0.19436495369819368</v>
      </c>
      <c r="R192" s="34">
        <f>R147/SUM(R147,'Calculations male'!R147)</f>
        <v>0.19541732199638909</v>
      </c>
      <c r="S192" s="34">
        <f>S147/SUM(S147,'Calculations male'!S147)</f>
        <v>0.19646422620837684</v>
      </c>
      <c r="T192" s="34">
        <f>T147/SUM(T147,'Calculations male'!T147)</f>
        <v>0.19750568791945389</v>
      </c>
      <c r="U192" s="34">
        <f>U147/SUM(U147,'Calculations male'!U147)</f>
        <v>0.19854172907700759</v>
      </c>
      <c r="V192" s="34">
        <f>V147/SUM(V147,'Calculations male'!V147)</f>
        <v>0.19957237197174788</v>
      </c>
      <c r="W192" s="34">
        <f>W147/SUM(W147,'Calculations male'!W147)</f>
        <v>0.20059763921955764</v>
      </c>
      <c r="X192" s="34">
        <f>X147/SUM(X147,'Calculations male'!X147)</f>
        <v>0.20161755374392301</v>
      </c>
      <c r="Y192" s="34">
        <f>Y147/SUM(Y147,'Calculations male'!Y147)</f>
        <v>0.20263213875895494</v>
      </c>
      <c r="Z192" s="34">
        <f>Z147/SUM(Z147,'Calculations male'!Z147)</f>
        <v>0.20364141775296127</v>
      </c>
      <c r="AA192" s="34">
        <f>AA147/SUM(AA147,'Calculations male'!AA147)</f>
        <v>0.20464541447256299</v>
      </c>
      <c r="AB192" s="34">
        <f>AB147/SUM(AB147,'Calculations male'!AB147)</f>
        <v>0.20564415290734733</v>
      </c>
      <c r="AC192" s="34">
        <f>AC147/SUM(AC147,'Calculations male'!AC147)</f>
        <v>0.20663765727501709</v>
      </c>
      <c r="AD192" s="34">
        <f>AD147/SUM(AD147,'Calculations male'!AD147)</f>
        <v>0.20762595200705697</v>
      </c>
      <c r="AE192" s="34">
        <f>AE147/SUM(AE147,'Calculations male'!AE147)</f>
        <v>0.2086090617348644</v>
      </c>
      <c r="AF192" s="34">
        <f>AF147/SUM(AF147,'Calculations male'!AF147)</f>
        <v>0.20958701127636048</v>
      </c>
    </row>
    <row r="193" spans="1:32" x14ac:dyDescent="0.2">
      <c r="A193" s="12" t="s">
        <v>92</v>
      </c>
      <c r="B193" s="34">
        <f>B148/SUM(B148,'Calculations male'!B148)</f>
        <v>0.30601111111111101</v>
      </c>
      <c r="C193" s="34">
        <f>C148/SUM(C148,'Calculations male'!C148)</f>
        <v>0.30731582531577395</v>
      </c>
      <c r="D193" s="34">
        <f>D148/SUM(D148,'Calculations male'!D148)</f>
        <v>0.30868352782085351</v>
      </c>
      <c r="E193" s="34">
        <f>E148/SUM(E148,'Calculations male'!E148)</f>
        <v>0.3100201705744246</v>
      </c>
      <c r="F193" s="34">
        <f>F148/SUM(F148,'Calculations male'!F148)</f>
        <v>0.3113356972349976</v>
      </c>
      <c r="G193" s="34">
        <f>G148/SUM(G148,'Calculations male'!G148)</f>
        <v>0.31269748199364222</v>
      </c>
      <c r="H193" s="34">
        <f>H148/SUM(H148,'Calculations male'!H148)</f>
        <v>0.31411670250772489</v>
      </c>
      <c r="I193" s="34">
        <f>I148/SUM(I148,'Calculations male'!I148)</f>
        <v>0.31561846877274524</v>
      </c>
      <c r="J193" s="34">
        <f>J148/SUM(J148,'Calculations male'!J148)</f>
        <v>0.31718965397983062</v>
      </c>
      <c r="K193" s="34">
        <f>K148/SUM(K148,'Calculations male'!K148)</f>
        <v>0.3187222373849537</v>
      </c>
      <c r="L193" s="34">
        <f>L148/SUM(L148,'Calculations male'!L148)</f>
        <v>0.31971891425733701</v>
      </c>
      <c r="M193" s="34">
        <f>M148/SUM(M148,'Calculations male'!M148)</f>
        <v>0.3210472391019864</v>
      </c>
      <c r="N193" s="34">
        <f>N148/SUM(N148,'Calculations male'!N148)</f>
        <v>0.32236611368847834</v>
      </c>
      <c r="O193" s="34">
        <f>O148/SUM(O148,'Calculations male'!O148)</f>
        <v>0.32367561599641759</v>
      </c>
      <c r="P193" s="34">
        <f>P148/SUM(P148,'Calculations male'!P148)</f>
        <v>0.32497582362807892</v>
      </c>
      <c r="Q193" s="34">
        <f>Q148/SUM(Q148,'Calculations male'!Q148)</f>
        <v>0.32626681379462735</v>
      </c>
      <c r="R193" s="34">
        <f>R148/SUM(R148,'Calculations male'!R148)</f>
        <v>0.32754866330318672</v>
      </c>
      <c r="S193" s="34">
        <f>S148/SUM(S148,'Calculations male'!S148)</f>
        <v>0.328821448544729</v>
      </c>
      <c r="T193" s="34">
        <f>T148/SUM(T148,'Calculations male'!T148)</f>
        <v>0.33008524548275026</v>
      </c>
      <c r="U193" s="34">
        <f>U148/SUM(U148,'Calculations male'!U148)</f>
        <v>0.3313401296426966</v>
      </c>
      <c r="V193" s="34">
        <f>V148/SUM(V148,'Calculations male'!V148)</f>
        <v>0.33258617610210517</v>
      </c>
      <c r="W193" s="34">
        <f>W148/SUM(W148,'Calculations male'!W148)</f>
        <v>0.33382345948144498</v>
      </c>
      <c r="X193" s="34">
        <f>X148/SUM(X148,'Calculations male'!X148)</f>
        <v>0.33505205393559689</v>
      </c>
      <c r="Y193" s="34">
        <f>Y148/SUM(Y148,'Calculations male'!Y148)</f>
        <v>0.33627203314598225</v>
      </c>
      <c r="Z193" s="34">
        <f>Z148/SUM(Z148,'Calculations male'!Z148)</f>
        <v>0.33748347031328246</v>
      </c>
      <c r="AA193" s="34">
        <f>AA148/SUM(AA148,'Calculations male'!AA148)</f>
        <v>0.33868643815073274</v>
      </c>
      <c r="AB193" s="34">
        <f>AB148/SUM(AB148,'Calculations male'!AB148)</f>
        <v>0.33988100887797945</v>
      </c>
      <c r="AC193" s="34">
        <f>AC148/SUM(AC148,'Calculations male'!AC148)</f>
        <v>0.34106725421544209</v>
      </c>
      <c r="AD193" s="34">
        <f>AD148/SUM(AD148,'Calculations male'!AD148)</f>
        <v>0.34224524537920104</v>
      </c>
      <c r="AE193" s="34">
        <f>AE148/SUM(AE148,'Calculations male'!AE148)</f>
        <v>0.3434150530763434</v>
      </c>
      <c r="AF193" s="34">
        <f>AF148/SUM(AF148,'Calculations male'!AF148)</f>
        <v>0.34457674750078082</v>
      </c>
    </row>
    <row r="194" spans="1:32" x14ac:dyDescent="0.2">
      <c r="A194" s="12" t="s">
        <v>89</v>
      </c>
      <c r="B194" s="34">
        <f>B149/SUM(B149,'Calculations male'!B149)</f>
        <v>0.43200000000000011</v>
      </c>
      <c r="C194" s="34">
        <f>C149/SUM(C149,'Calculations male'!C149)</f>
        <v>0.43334606205588461</v>
      </c>
      <c r="D194" s="34">
        <f>D149/SUM(D149,'Calculations male'!D149)</f>
        <v>0.43475487864572721</v>
      </c>
      <c r="E194" s="34">
        <f>E149/SUM(E149,'Calculations male'!E149)</f>
        <v>0.43612950660082894</v>
      </c>
      <c r="F194" s="34">
        <f>F149/SUM(F149,'Calculations male'!F149)</f>
        <v>0.43748030926974663</v>
      </c>
      <c r="G194" s="34">
        <f>G149/SUM(G149,'Calculations male'!G149)</f>
        <v>0.43887641657186433</v>
      </c>
      <c r="H194" s="34">
        <f>H149/SUM(H149,'Calculations male'!H149)</f>
        <v>0.44032904334573397</v>
      </c>
      <c r="I194" s="34">
        <f>I149/SUM(I149,'Calculations male'!I149)</f>
        <v>0.4418635443405749</v>
      </c>
      <c r="J194" s="34">
        <f>J149/SUM(J149,'Calculations male'!J149)</f>
        <v>0.44346611437290867</v>
      </c>
      <c r="K194" s="34">
        <f>K149/SUM(K149,'Calculations male'!K149)</f>
        <v>0.44502650546125128</v>
      </c>
      <c r="L194" s="34">
        <f>L149/SUM(L149,'Calculations male'!L149)</f>
        <v>0.44603978615884754</v>
      </c>
      <c r="M194" s="34">
        <f>M149/SUM(M149,'Calculations male'!M149)</f>
        <v>0.44738843425567304</v>
      </c>
      <c r="N194" s="34">
        <f>N149/SUM(N149,'Calculations male'!N149)</f>
        <v>0.44872545470708941</v>
      </c>
      <c r="O194" s="34">
        <f>O149/SUM(O149,'Calculations male'!O149)</f>
        <v>0.45005097880882067</v>
      </c>
      <c r="P194" s="34">
        <f>P149/SUM(P149,'Calculations male'!P149)</f>
        <v>0.45136513625865765</v>
      </c>
      <c r="Q194" s="34">
        <f>Q149/SUM(Q149,'Calculations male'!Q149)</f>
        <v>0.45266805517023795</v>
      </c>
      <c r="R194" s="34">
        <f>R149/SUM(R149,'Calculations male'!R149)</f>
        <v>0.45395986208710531</v>
      </c>
      <c r="S194" s="34">
        <f>S149/SUM(S149,'Calculations male'!S149)</f>
        <v>0.45524068199703011</v>
      </c>
      <c r="T194" s="34">
        <f>T149/SUM(T149,'Calculations male'!T149)</f>
        <v>0.45651063834656108</v>
      </c>
      <c r="U194" s="34">
        <f>U149/SUM(U149,'Calculations male'!U149)</f>
        <v>0.45776985305578172</v>
      </c>
      <c r="V194" s="34">
        <f>V149/SUM(V149,'Calculations male'!V149)</f>
        <v>0.45901844653324503</v>
      </c>
      <c r="W194" s="34">
        <f>W149/SUM(W149,'Calculations male'!W149)</f>
        <v>0.46025653769107594</v>
      </c>
      <c r="X194" s="34">
        <f>X149/SUM(X149,'Calculations male'!X149)</f>
        <v>0.46148424396019266</v>
      </c>
      <c r="Y194" s="34">
        <f>Y149/SUM(Y149,'Calculations male'!Y149)</f>
        <v>0.4627016813056628</v>
      </c>
      <c r="Z194" s="34">
        <f>Z149/SUM(Z149,'Calculations male'!Z149)</f>
        <v>0.46390896424214384</v>
      </c>
      <c r="AA194" s="34">
        <f>AA149/SUM(AA149,'Calculations male'!AA149)</f>
        <v>0.46510620584940371</v>
      </c>
      <c r="AB194" s="34">
        <f>AB149/SUM(AB149,'Calculations male'!AB149)</f>
        <v>0.46629351778791345</v>
      </c>
      <c r="AC194" s="34">
        <f>AC149/SUM(AC149,'Calculations male'!AC149)</f>
        <v>0.46747101031446775</v>
      </c>
      <c r="AD194" s="34">
        <f>AD149/SUM(AD149,'Calculations male'!AD149)</f>
        <v>0.4686387922978576</v>
      </c>
      <c r="AE194" s="34">
        <f>AE149/SUM(AE149,'Calculations male'!AE149)</f>
        <v>0.46979697123454028</v>
      </c>
      <c r="AF194" s="34">
        <f>AF149/SUM(AF149,'Calculations male'!AF149)</f>
        <v>0.47094565326432597</v>
      </c>
    </row>
    <row r="195" spans="1:32" x14ac:dyDescent="0.2">
      <c r="A195" s="12" t="s">
        <v>35</v>
      </c>
      <c r="B195" s="34">
        <f>B150/SUM(B150,'Calculations male'!B150)</f>
        <v>0.32099999999999995</v>
      </c>
      <c r="C195" s="34">
        <f>C150/SUM(C150,'Calculations male'!C150)</f>
        <v>0.32232011150358003</v>
      </c>
      <c r="D195" s="34">
        <f>D150/SUM(D150,'Calculations male'!D150)</f>
        <v>0.32370366981740856</v>
      </c>
      <c r="E195" s="34">
        <f>E150/SUM(E150,'Calculations male'!E150)</f>
        <v>0.32505552734278426</v>
      </c>
      <c r="F195" s="34">
        <f>F150/SUM(F150,'Calculations male'!F150)</f>
        <v>0.32638575793030256</v>
      </c>
      <c r="G195" s="34">
        <f>G150/SUM(G150,'Calculations male'!G150)</f>
        <v>0.32776248173313549</v>
      </c>
      <c r="H195" s="34">
        <f>H150/SUM(H150,'Calculations male'!H150)</f>
        <v>0.3291969669858904</v>
      </c>
      <c r="I195" s="34">
        <f>I150/SUM(I150,'Calculations male'!I150)</f>
        <v>0.33071454845319725</v>
      </c>
      <c r="J195" s="34">
        <f>J150/SUM(J150,'Calculations male'!J150)</f>
        <v>0.33230190965017664</v>
      </c>
      <c r="K195" s="34">
        <f>K150/SUM(K150,'Calculations male'!K150)</f>
        <v>0.33384990790200786</v>
      </c>
      <c r="L195" s="34">
        <f>L150/SUM(L150,'Calculations male'!L150)</f>
        <v>0.33485641717895526</v>
      </c>
      <c r="M195" s="34">
        <f>M150/SUM(M150,'Calculations male'!M150)</f>
        <v>0.33619761124329473</v>
      </c>
      <c r="N195" s="34">
        <f>N150/SUM(N150,'Calculations male'!N150)</f>
        <v>0.33752899849492024</v>
      </c>
      <c r="O195" s="34">
        <f>O150/SUM(O150,'Calculations male'!O150)</f>
        <v>0.33885066396013724</v>
      </c>
      <c r="P195" s="34">
        <f>P150/SUM(P150,'Calculations male'!P150)</f>
        <v>0.34016269215179951</v>
      </c>
      <c r="Q195" s="34">
        <f>Q150/SUM(Q150,'Calculations male'!Q150)</f>
        <v>0.3414651670579823</v>
      </c>
      <c r="R195" s="34">
        <f>R150/SUM(R150,'Calculations male'!R150)</f>
        <v>0.34275817213147297</v>
      </c>
      <c r="S195" s="34">
        <f>S150/SUM(S150,'Calculations male'!S150)</f>
        <v>0.34404179028005311</v>
      </c>
      <c r="T195" s="34">
        <f>T150/SUM(T150,'Calculations male'!T150)</f>
        <v>0.34531610385753675</v>
      </c>
      <c r="U195" s="34">
        <f>U150/SUM(U150,'Calculations male'!U150)</f>
        <v>0.34658119465552523</v>
      </c>
      <c r="V195" s="34">
        <f>V150/SUM(V150,'Calculations male'!V150)</f>
        <v>0.34783714389584969</v>
      </c>
      <c r="W195" s="34">
        <f>W150/SUM(W150,'Calculations male'!W150)</f>
        <v>0.34908403222367612</v>
      </c>
      <c r="X195" s="34">
        <f>X150/SUM(X150,'Calculations male'!X150)</f>
        <v>0.3503219397012225</v>
      </c>
      <c r="Y195" s="34">
        <f>Y150/SUM(Y150,'Calculations male'!Y150)</f>
        <v>0.35155094580208868</v>
      </c>
      <c r="Z195" s="34">
        <f>Z150/SUM(Z150,'Calculations male'!Z150)</f>
        <v>0.35277112940614486</v>
      </c>
      <c r="AA195" s="34">
        <f>AA150/SUM(AA150,'Calculations male'!AA150)</f>
        <v>0.35398256879496387</v>
      </c>
      <c r="AB195" s="34">
        <f>AB150/SUM(AB150,'Calculations male'!AB150)</f>
        <v>0.35518534164778148</v>
      </c>
      <c r="AC195" s="34">
        <f>AC150/SUM(AC150,'Calculations male'!AC150)</f>
        <v>0.35637952503792986</v>
      </c>
      <c r="AD195" s="34">
        <f>AD150/SUM(AD150,'Calculations male'!AD150)</f>
        <v>0.35756519542976395</v>
      </c>
      <c r="AE195" s="34">
        <f>AE150/SUM(AE150,'Calculations male'!AE150)</f>
        <v>0.3587424286760128</v>
      </c>
      <c r="AF195" s="34">
        <f>AF150/SUM(AF150,'Calculations male'!AF150)</f>
        <v>0.35991130001557053</v>
      </c>
    </row>
    <row r="196" spans="1:32" x14ac:dyDescent="0.2">
      <c r="A196" s="12" t="s">
        <v>98</v>
      </c>
      <c r="B196" s="34">
        <f>B151/SUM(B151,'Calculations male'!B151)</f>
        <v>0.22900000000000001</v>
      </c>
      <c r="C196" s="34">
        <f>C151/SUM(C151,'Calculations male'!C151)</f>
        <v>0.23017548862795145</v>
      </c>
      <c r="D196" s="34">
        <f>D151/SUM(D151,'Calculations male'!D151)</f>
        <v>0.23140914597463544</v>
      </c>
      <c r="E196" s="34">
        <f>E151/SUM(E151,'Calculations male'!E151)</f>
        <v>0.23261619015210355</v>
      </c>
      <c r="F196" s="34">
        <f>F151/SUM(F151,'Calculations male'!F151)</f>
        <v>0.23380551840483366</v>
      </c>
      <c r="G196" s="34">
        <f>G151/SUM(G151,'Calculations male'!G151)</f>
        <v>0.2350380798993511</v>
      </c>
      <c r="H196" s="34">
        <f>H151/SUM(H151,'Calculations male'!H151)</f>
        <v>0.23632415516251323</v>
      </c>
      <c r="I196" s="34">
        <f>I151/SUM(I151,'Calculations male'!I151)</f>
        <v>0.23768672940152302</v>
      </c>
      <c r="J196" s="34">
        <f>J151/SUM(J151,'Calculations male'!J151)</f>
        <v>0.23911415522476448</v>
      </c>
      <c r="K196" s="34">
        <f>K151/SUM(K151,'Calculations male'!K151)</f>
        <v>0.24050834899113158</v>
      </c>
      <c r="L196" s="34">
        <f>L151/SUM(L151,'Calculations male'!L151)</f>
        <v>0.24141600093786089</v>
      </c>
      <c r="M196" s="34">
        <f>M151/SUM(M151,'Calculations male'!M151)</f>
        <v>0.24262686911367048</v>
      </c>
      <c r="N196" s="34">
        <f>N151/SUM(N151,'Calculations male'!N151)</f>
        <v>0.24383046898961006</v>
      </c>
      <c r="O196" s="34">
        <f>O151/SUM(O151,'Calculations male'!O151)</f>
        <v>0.24502684216169154</v>
      </c>
      <c r="P196" s="34">
        <f>P151/SUM(P151,'Calculations male'!P151)</f>
        <v>0.24621603043969484</v>
      </c>
      <c r="Q196" s="34">
        <f>Q151/SUM(Q151,'Calculations male'!Q151)</f>
        <v>0.24739807582555742</v>
      </c>
      <c r="R196" s="34">
        <f>R151/SUM(R151,'Calculations male'!R151)</f>
        <v>0.24857302049260088</v>
      </c>
      <c r="S196" s="34">
        <f>S151/SUM(S151,'Calculations male'!S151)</f>
        <v>0.24974090676557534</v>
      </c>
      <c r="T196" s="34">
        <f>T151/SUM(T151,'Calculations male'!T151)</f>
        <v>0.25090177710149314</v>
      </c>
      <c r="U196" s="34">
        <f>U151/SUM(U151,'Calculations male'!U151)</f>
        <v>0.25205567407122281</v>
      </c>
      <c r="V196" s="34">
        <f>V151/SUM(V151,'Calculations male'!V151)</f>
        <v>0.25320264034181883</v>
      </c>
      <c r="W196" s="34">
        <f>W151/SUM(W151,'Calculations male'!W151)</f>
        <v>0.25434271865956948</v>
      </c>
      <c r="X196" s="34">
        <f>X151/SUM(X151,'Calculations male'!X151)</f>
        <v>0.25547595183371935</v>
      </c>
      <c r="Y196" s="34">
        <f>Y151/SUM(Y151,'Calculations male'!Y151)</f>
        <v>0.25660238272087099</v>
      </c>
      <c r="Z196" s="34">
        <f>Z151/SUM(Z151,'Calculations male'!Z151)</f>
        <v>0.25772205421001831</v>
      </c>
      <c r="AA196" s="34">
        <f>AA151/SUM(AA151,'Calculations male'!AA151)</f>
        <v>0.25883500920820068</v>
      </c>
      <c r="AB196" s="34">
        <f>AB151/SUM(AB151,'Calculations male'!AB151)</f>
        <v>0.25994129062676524</v>
      </c>
      <c r="AC196" s="34">
        <f>AC151/SUM(AC151,'Calculations male'!AC151)</f>
        <v>0.26104094136819034</v>
      </c>
      <c r="AD196" s="34">
        <f>AD151/SUM(AD151,'Calculations male'!AD151)</f>
        <v>0.26213400431348788</v>
      </c>
      <c r="AE196" s="34">
        <f>AE151/SUM(AE151,'Calculations male'!AE151)</f>
        <v>0.26322052231012505</v>
      </c>
      <c r="AF196" s="34">
        <f>AF151/SUM(AF151,'Calculations male'!AF151)</f>
        <v>0.26430053816047966</v>
      </c>
    </row>
    <row r="197" spans="1:32" x14ac:dyDescent="0.2">
      <c r="A197" s="12" t="s">
        <v>97</v>
      </c>
      <c r="B197" s="34">
        <f>B152/SUM(B152,'Calculations male'!B152)</f>
        <v>0.20614285714285713</v>
      </c>
      <c r="C197" s="34">
        <f>C152/SUM(C152,'Calculations male'!C152)</f>
        <v>0.20726260848268485</v>
      </c>
      <c r="D197" s="34">
        <f>D152/SUM(D152,'Calculations male'!D152)</f>
        <v>0.20843821414882516</v>
      </c>
      <c r="E197" s="34">
        <f>E152/SUM(E152,'Calculations male'!E152)</f>
        <v>0.20958889794761904</v>
      </c>
      <c r="F197" s="34">
        <f>F152/SUM(F152,'Calculations male'!F152)</f>
        <v>0.21072311685170966</v>
      </c>
      <c r="G197" s="34">
        <f>G152/SUM(G152,'Calculations male'!G152)</f>
        <v>0.21189900873443282</v>
      </c>
      <c r="H197" s="34">
        <f>H152/SUM(H152,'Calculations male'!H152)</f>
        <v>0.2131264337124622</v>
      </c>
      <c r="I197" s="34">
        <f>I152/SUM(I152,'Calculations male'!I152)</f>
        <v>0.21442740237350205</v>
      </c>
      <c r="J197" s="34">
        <f>J152/SUM(J152,'Calculations male'!J152)</f>
        <v>0.2157908777800718</v>
      </c>
      <c r="K197" s="34">
        <f>K152/SUM(K152,'Calculations male'!K152)</f>
        <v>0.21712318875372341</v>
      </c>
      <c r="L197" s="34">
        <f>L152/SUM(L152,'Calculations male'!L152)</f>
        <v>0.21799086036552626</v>
      </c>
      <c r="M197" s="34">
        <f>M152/SUM(M152,'Calculations male'!M152)</f>
        <v>0.21914876806485886</v>
      </c>
      <c r="N197" s="34">
        <f>N152/SUM(N152,'Calculations male'!N152)</f>
        <v>0.22030015050882798</v>
      </c>
      <c r="O197" s="34">
        <f>O152/SUM(O152,'Calculations male'!O152)</f>
        <v>0.22144503902584395</v>
      </c>
      <c r="P197" s="34">
        <f>P152/SUM(P152,'Calculations male'!P152)</f>
        <v>0.22258346528724121</v>
      </c>
      <c r="Q197" s="34">
        <f>Q152/SUM(Q152,'Calculations male'!Q152)</f>
        <v>0.22371546128498432</v>
      </c>
      <c r="R197" s="34">
        <f>R152/SUM(R152,'Calculations male'!R152)</f>
        <v>0.22484105931015883</v>
      </c>
      <c r="S197" s="34">
        <f>S152/SUM(S152,'Calculations male'!S152)</f>
        <v>0.22596029193223327</v>
      </c>
      <c r="T197" s="34">
        <f>T152/SUM(T152,'Calculations male'!T152)</f>
        <v>0.22707319197906609</v>
      </c>
      <c r="U197" s="34">
        <f>U152/SUM(U152,'Calculations male'!U152)</f>
        <v>0.22817979251763118</v>
      </c>
      <c r="V197" s="34">
        <f>V152/SUM(V152,'Calculations male'!V152)</f>
        <v>0.22928012683544224</v>
      </c>
      <c r="W197" s="34">
        <f>W152/SUM(W152,'Calculations male'!W152)</f>
        <v>0.23037422842265987</v>
      </c>
      <c r="X197" s="34">
        <f>X152/SUM(X152,'Calculations male'!X152)</f>
        <v>0.23146213095483978</v>
      </c>
      <c r="Y197" s="34">
        <f>Y152/SUM(Y152,'Calculations male'!Y152)</f>
        <v>0.23254386827633322</v>
      </c>
      <c r="Z197" s="34">
        <f>Z152/SUM(Z152,'Calculations male'!Z152)</f>
        <v>0.23361947438428865</v>
      </c>
      <c r="AA197" s="34">
        <f>AA152/SUM(AA152,'Calculations male'!AA152)</f>
        <v>0.23468898341325148</v>
      </c>
      <c r="AB197" s="34">
        <f>AB152/SUM(AB152,'Calculations male'!AB152)</f>
        <v>0.23575242962034876</v>
      </c>
      <c r="AC197" s="34">
        <f>AC152/SUM(AC152,'Calculations male'!AC152)</f>
        <v>0.23680984737101463</v>
      </c>
      <c r="AD197" s="34">
        <f>AD152/SUM(AD152,'Calculations male'!AD152)</f>
        <v>0.23786127112527516</v>
      </c>
      <c r="AE197" s="34">
        <f>AE152/SUM(AE152,'Calculations male'!AE152)</f>
        <v>0.23890673542453841</v>
      </c>
      <c r="AF197" s="34">
        <f>AF152/SUM(AF152,'Calculations male'!AF152)</f>
        <v>0.23994627487889983</v>
      </c>
    </row>
    <row r="198" spans="1:32" x14ac:dyDescent="0.2">
      <c r="A198" s="12" t="s">
        <v>101</v>
      </c>
      <c r="B198" s="34">
        <f>B153/SUM(B153,'Calculations male'!B153)</f>
        <v>0.12100000000000004</v>
      </c>
      <c r="C198" s="34">
        <f>C153/SUM(C153,'Calculations male'!C153)</f>
        <v>0.1218313391719682</v>
      </c>
      <c r="D198" s="34">
        <f>D153/SUM(D153,'Calculations male'!D153)</f>
        <v>0.12270556546812002</v>
      </c>
      <c r="E198" s="34">
        <f>E153/SUM(E153,'Calculations male'!E153)</f>
        <v>0.12356266586873206</v>
      </c>
      <c r="F198" s="34">
        <f>F153/SUM(F153,'Calculations male'!F153)</f>
        <v>0.12440886366331033</v>
      </c>
      <c r="G198" s="34">
        <f>G153/SUM(G153,'Calculations male'!G153)</f>
        <v>0.12528757842302715</v>
      </c>
      <c r="H198" s="34">
        <f>H153/SUM(H153,'Calculations male'!H153)</f>
        <v>0.12620635070642308</v>
      </c>
      <c r="I198" s="34">
        <f>I153/SUM(I153,'Calculations male'!I153)</f>
        <v>0.12718189849300185</v>
      </c>
      <c r="J198" s="34">
        <f>J153/SUM(J153,'Calculations male'!J153)</f>
        <v>0.12820622231113141</v>
      </c>
      <c r="K198" s="34">
        <f>K153/SUM(K153,'Calculations male'!K153)</f>
        <v>0.12920901546220268</v>
      </c>
      <c r="L198" s="34">
        <f>L153/SUM(L153,'Calculations male'!L153)</f>
        <v>0.129863087301752</v>
      </c>
      <c r="M198" s="34">
        <f>M153/SUM(M153,'Calculations male'!M153)</f>
        <v>0.13073717395741991</v>
      </c>
      <c r="N198" s="34">
        <f>N153/SUM(N153,'Calculations male'!N153)</f>
        <v>0.13160772616633185</v>
      </c>
      <c r="O198" s="34">
        <f>O153/SUM(O153,'Calculations male'!O153)</f>
        <v>0.13247474349832533</v>
      </c>
      <c r="P198" s="34">
        <f>P153/SUM(P153,'Calculations male'!P153)</f>
        <v>0.13333822609902848</v>
      </c>
      <c r="Q198" s="34">
        <f>Q153/SUM(Q153,'Calculations male'!Q153)</f>
        <v>0.13419817467145609</v>
      </c>
      <c r="R198" s="34">
        <f>R153/SUM(R153,'Calculations male'!R153)</f>
        <v>0.13505459045807167</v>
      </c>
      <c r="S198" s="34">
        <f>S153/SUM(S153,'Calculations male'!S153)</f>
        <v>0.13590747522331456</v>
      </c>
      <c r="T198" s="34">
        <f>T153/SUM(T153,'Calculations male'!T153)</f>
        <v>0.13675683123657895</v>
      </c>
      <c r="U198" s="34">
        <f>U153/SUM(U153,'Calculations male'!U153)</f>
        <v>0.13760266125563403</v>
      </c>
      <c r="V198" s="34">
        <f>V153/SUM(V153,'Calculations male'!V153)</f>
        <v>0.13844496851047436</v>
      </c>
      <c r="W198" s="34">
        <f>W153/SUM(W153,'Calculations male'!W153)</f>
        <v>0.13928375668759935</v>
      </c>
      <c r="X198" s="34">
        <f>X153/SUM(X153,'Calculations male'!X153)</f>
        <v>0.14011902991469322</v>
      </c>
      <c r="Y198" s="34">
        <f>Y153/SUM(Y153,'Calculations male'!Y153)</f>
        <v>0.14095079274572056</v>
      </c>
      <c r="Z198" s="34">
        <f>Z153/SUM(Z153,'Calculations male'!Z153)</f>
        <v>0.14177905014640793</v>
      </c>
      <c r="AA198" s="34">
        <f>AA153/SUM(AA153,'Calculations male'!AA153)</f>
        <v>0.1426038074801102</v>
      </c>
      <c r="AB198" s="34">
        <f>AB153/SUM(AB153,'Calculations male'!AB153)</f>
        <v>0.14342507049406028</v>
      </c>
      <c r="AC198" s="34">
        <f>AC153/SUM(AC153,'Calculations male'!AC153)</f>
        <v>0.14424284530597262</v>
      </c>
      <c r="AD198" s="34">
        <f>AD153/SUM(AD153,'Calculations male'!AD153)</f>
        <v>0.14505713839102005</v>
      </c>
      <c r="AE198" s="34">
        <f>AE153/SUM(AE153,'Calculations male'!AE153)</f>
        <v>0.14586795656914614</v>
      </c>
      <c r="AF198" s="34">
        <f>AF153/SUM(AF153,'Calculations male'!AF153)</f>
        <v>0.14667530699272852</v>
      </c>
    </row>
    <row r="199" spans="1:32" x14ac:dyDescent="0.2">
      <c r="A199" s="12" t="s">
        <v>104</v>
      </c>
      <c r="B199" s="34">
        <f>B154/SUM(B154,'Calculations male'!B154)</f>
        <v>0.26899999999999991</v>
      </c>
      <c r="C199" s="34">
        <f>C154/SUM(C154,'Calculations male'!C154)</f>
        <v>0.27025341792487168</v>
      </c>
      <c r="D199" s="34">
        <f>D154/SUM(D154,'Calculations male'!D154)</f>
        <v>0.27156804719312938</v>
      </c>
      <c r="E199" s="34">
        <f>E154/SUM(E154,'Calculations male'!E154)</f>
        <v>0.27285351268566654</v>
      </c>
      <c r="F199" s="34">
        <f>F154/SUM(F154,'Calculations male'!F154)</f>
        <v>0.27411933623293167</v>
      </c>
      <c r="G199" s="34">
        <f>G154/SUM(G154,'Calculations male'!G154)</f>
        <v>0.2754303646854997</v>
      </c>
      <c r="H199" s="34">
        <f>H154/SUM(H154,'Calculations male'!H154)</f>
        <v>0.27679743883146385</v>
      </c>
      <c r="I199" s="34">
        <f>I154/SUM(I154,'Calculations male'!I154)</f>
        <v>0.2782448587145086</v>
      </c>
      <c r="J199" s="34">
        <f>J154/SUM(J154,'Calculations male'!J154)</f>
        <v>0.27976010062504403</v>
      </c>
      <c r="K199" s="34">
        <f>K154/SUM(K154,'Calculations male'!K154)</f>
        <v>0.28123901531531259</v>
      </c>
      <c r="L199" s="34">
        <f>L154/SUM(L154,'Calculations male'!L154)</f>
        <v>0.28220126638229387</v>
      </c>
      <c r="M199" s="34">
        <f>M154/SUM(M154,'Calculations male'!M154)</f>
        <v>0.28348429276663528</v>
      </c>
      <c r="N199" s="34">
        <f>N154/SUM(N154,'Calculations male'!N154)</f>
        <v>0.28475884894863079</v>
      </c>
      <c r="O199" s="34">
        <f>O154/SUM(O154,'Calculations male'!O154)</f>
        <v>0.28602499529304687</v>
      </c>
      <c r="P199" s="34">
        <f>P154/SUM(P154,'Calculations male'!P154)</f>
        <v>0.28728279209751012</v>
      </c>
      <c r="Q199" s="34">
        <f>Q154/SUM(Q154,'Calculations male'!Q154)</f>
        <v>0.28853229957392723</v>
      </c>
      <c r="R199" s="34">
        <f>R154/SUM(R154,'Calculations male'!R154)</f>
        <v>0.28977357783077845</v>
      </c>
      <c r="S199" s="34">
        <f>S154/SUM(S154,'Calculations male'!S154)</f>
        <v>0.29100668685626468</v>
      </c>
      <c r="T199" s="34">
        <f>T154/SUM(T154,'Calculations male'!T154)</f>
        <v>0.29223168650227321</v>
      </c>
      <c r="U199" s="34">
        <f>U154/SUM(U154,'Calculations male'!U154)</f>
        <v>0.29344863646912861</v>
      </c>
      <c r="V199" s="34">
        <f>V154/SUM(V154,'Calculations male'!V154)</f>
        <v>0.294657596291098</v>
      </c>
      <c r="W199" s="34">
        <f>W154/SUM(W154,'Calculations male'!W154)</f>
        <v>0.29585862532263463</v>
      </c>
      <c r="X199" s="34">
        <f>X154/SUM(X154,'Calculations male'!X154)</f>
        <v>0.29705178272530486</v>
      </c>
      <c r="Y199" s="34">
        <f>Y154/SUM(Y154,'Calculations male'!Y154)</f>
        <v>0.29823712745540637</v>
      </c>
      <c r="Z199" s="34">
        <f>Z154/SUM(Z154,'Calculations male'!Z154)</f>
        <v>0.29941471825222216</v>
      </c>
      <c r="AA199" s="34">
        <f>AA154/SUM(AA154,'Calculations male'!AA154)</f>
        <v>0.30058461362689859</v>
      </c>
      <c r="AB199" s="34">
        <f>AB154/SUM(AB154,'Calculations male'!AB154)</f>
        <v>0.30174687185193144</v>
      </c>
      <c r="AC199" s="34">
        <f>AC154/SUM(AC154,'Calculations male'!AC154)</f>
        <v>0.30290155095120924</v>
      </c>
      <c r="AD199" s="34">
        <f>AD154/SUM(AD154,'Calculations male'!AD154)</f>
        <v>0.30404870869063105</v>
      </c>
      <c r="AE199" s="34">
        <f>AE154/SUM(AE154,'Calculations male'!AE154)</f>
        <v>0.30518840256923452</v>
      </c>
      <c r="AF199" s="34">
        <f>AF154/SUM(AF154,'Calculations male'!AF154)</f>
        <v>0.30632068981084731</v>
      </c>
    </row>
    <row r="200" spans="1:32" x14ac:dyDescent="0.2">
      <c r="A200" s="12" t="s">
        <v>36</v>
      </c>
      <c r="B200" s="34">
        <f>B155/SUM(B155,'Calculations male'!B155)</f>
        <v>0.16550832517140057</v>
      </c>
      <c r="C200" s="34">
        <f>C155/SUM(C155,'Calculations male'!C155)</f>
        <v>0.16650723955923916</v>
      </c>
      <c r="D200" s="34">
        <f>D155/SUM(D155,'Calculations male'!D155)</f>
        <v>0.16755674107718851</v>
      </c>
      <c r="E200" s="34">
        <f>E155/SUM(E155,'Calculations male'!E155)</f>
        <v>0.16858474694677694</v>
      </c>
      <c r="F200" s="34">
        <f>F155/SUM(F155,'Calculations male'!F155)</f>
        <v>0.16959877101055104</v>
      </c>
      <c r="G200" s="34">
        <f>G155/SUM(G155,'Calculations male'!G155)</f>
        <v>0.17065081341249139</v>
      </c>
      <c r="H200" s="34">
        <f>H155/SUM(H155,'Calculations male'!H155)</f>
        <v>0.17174978679654851</v>
      </c>
      <c r="I200" s="34">
        <f>I155/SUM(I155,'Calculations male'!I155)</f>
        <v>0.17291552636013302</v>
      </c>
      <c r="J200" s="34">
        <f>J155/SUM(J155,'Calculations male'!J155)</f>
        <v>0.17413828846099358</v>
      </c>
      <c r="K200" s="34">
        <f>K155/SUM(K155,'Calculations male'!K155)</f>
        <v>0.17533410202835148</v>
      </c>
      <c r="L200" s="34">
        <f>L155/SUM(L155,'Calculations male'!L155)</f>
        <v>0.17611340970661865</v>
      </c>
      <c r="M200" s="34">
        <f>M155/SUM(M155,'Calculations male'!M155)</f>
        <v>0.17715404646716976</v>
      </c>
      <c r="N200" s="34">
        <f>N155/SUM(N155,'Calculations male'!N155)</f>
        <v>0.17818955545156903</v>
      </c>
      <c r="O200" s="34">
        <f>O155/SUM(O155,'Calculations male'!O155)</f>
        <v>0.17921995123124421</v>
      </c>
      <c r="P200" s="34">
        <f>P155/SUM(P155,'Calculations male'!P155)</f>
        <v>0.18024524888399215</v>
      </c>
      <c r="Q200" s="34">
        <f>Q155/SUM(Q155,'Calculations male'!Q155)</f>
        <v>0.18126546397232773</v>
      </c>
      <c r="R200" s="34">
        <f>R155/SUM(R155,'Calculations male'!R155)</f>
        <v>0.18228061252248623</v>
      </c>
      <c r="S200" s="34">
        <f>S155/SUM(S155,'Calculations male'!S155)</f>
        <v>0.18329071100407149</v>
      </c>
      <c r="T200" s="34">
        <f>T155/SUM(T155,'Calculations male'!T155)</f>
        <v>0.18429577631032792</v>
      </c>
      <c r="U200" s="34">
        <f>U155/SUM(U155,'Calculations male'!U155)</f>
        <v>0.18529582573902076</v>
      </c>
      <c r="V200" s="34">
        <f>V155/SUM(V155,'Calculations male'!V155)</f>
        <v>0.18629087697390531</v>
      </c>
      <c r="W200" s="34">
        <f>W155/SUM(W155,'Calculations male'!W155)</f>
        <v>0.18728094806677967</v>
      </c>
      <c r="X200" s="34">
        <f>X155/SUM(X155,'Calculations male'!X155)</f>
        <v>0.1882660574200829</v>
      </c>
      <c r="Y200" s="34">
        <f>Y155/SUM(Y155,'Calculations male'!Y155)</f>
        <v>0.18924622377005212</v>
      </c>
      <c r="Z200" s="34">
        <f>Z155/SUM(Z155,'Calculations male'!Z155)</f>
        <v>0.1902214661703992</v>
      </c>
      <c r="AA200" s="34">
        <f>AA155/SUM(AA155,'Calculations male'!AA155)</f>
        <v>0.19119180397650223</v>
      </c>
      <c r="AB200" s="34">
        <f>AB155/SUM(AB155,'Calculations male'!AB155)</f>
        <v>0.19215725683010595</v>
      </c>
      <c r="AC200" s="34">
        <f>AC155/SUM(AC155,'Calculations male'!AC155)</f>
        <v>0.19311784464449308</v>
      </c>
      <c r="AD200" s="34">
        <f>AD155/SUM(AD155,'Calculations male'!AD155)</f>
        <v>0.19407358759014526</v>
      </c>
      <c r="AE200" s="34">
        <f>AE155/SUM(AE155,'Calculations male'!AE155)</f>
        <v>0.19502450608084709</v>
      </c>
      <c r="AF200" s="34">
        <f>AF155/SUM(AF155,'Calculations male'!AF155)</f>
        <v>0.19597062076024707</v>
      </c>
    </row>
    <row r="201" spans="1:32" x14ac:dyDescent="0.2">
      <c r="A201" s="12" t="s">
        <v>37</v>
      </c>
      <c r="B201" s="34">
        <f>B156/SUM(B156,'Calculations male'!B156)</f>
        <v>0.30499999999999999</v>
      </c>
      <c r="C201" s="34">
        <f>C156/SUM(C156,'Calculations male'!C156)</f>
        <v>0.30630356629879157</v>
      </c>
      <c r="D201" s="34">
        <f>D156/SUM(D156,'Calculations male'!D156)</f>
        <v>0.30767008471848756</v>
      </c>
      <c r="E201" s="34">
        <f>E156/SUM(E156,'Calculations male'!E156)</f>
        <v>0.30900558925949045</v>
      </c>
      <c r="F201" s="34">
        <f>F156/SUM(F156,'Calculations male'!F156)</f>
        <v>0.31032001396964742</v>
      </c>
      <c r="G201" s="34">
        <f>G156/SUM(G156,'Calculations male'!G156)</f>
        <v>0.31168067708949049</v>
      </c>
      <c r="H201" s="34">
        <f>H156/SUM(H156,'Calculations male'!H156)</f>
        <v>0.31309874924283859</v>
      </c>
      <c r="I201" s="34">
        <f>I156/SUM(I156,'Calculations male'!I156)</f>
        <v>0.31459932317912753</v>
      </c>
      <c r="J201" s="34">
        <f>J156/SUM(J156,'Calculations male'!J156)</f>
        <v>0.31616928600003447</v>
      </c>
      <c r="K201" s="34">
        <f>K156/SUM(K156,'Calculations male'!K156)</f>
        <v>0.31770070167487707</v>
      </c>
      <c r="L201" s="34">
        <f>L156/SUM(L156,'Calculations male'!L156)</f>
        <v>0.31869663216274507</v>
      </c>
      <c r="M201" s="34">
        <f>M156/SUM(M156,'Calculations male'!M156)</f>
        <v>0.3200239781766101</v>
      </c>
      <c r="N201" s="34">
        <f>N156/SUM(N156,'Calculations male'!N156)</f>
        <v>0.32134189885231007</v>
      </c>
      <c r="O201" s="34">
        <f>O156/SUM(O156,'Calculations male'!O156)</f>
        <v>0.32265047169108912</v>
      </c>
      <c r="P201" s="34">
        <f>P156/SUM(P156,'Calculations male'!P156)</f>
        <v>0.3239497738258531</v>
      </c>
      <c r="Q201" s="34">
        <f>Q156/SUM(Q156,'Calculations male'!Q156)</f>
        <v>0.32523988200723536</v>
      </c>
      <c r="R201" s="34">
        <f>R156/SUM(R156,'Calculations male'!R156)</f>
        <v>0.32652087259051032</v>
      </c>
      <c r="S201" s="34">
        <f>S156/SUM(S156,'Calculations male'!S156)</f>
        <v>0.327792821523332</v>
      </c>
      <c r="T201" s="34">
        <f>T156/SUM(T156,'Calculations male'!T156)</f>
        <v>0.32905580433425874</v>
      </c>
      <c r="U201" s="34">
        <f>U156/SUM(U156,'Calculations male'!U156)</f>
        <v>0.33030989612203132</v>
      </c>
      <c r="V201" s="34">
        <f>V156/SUM(V156,'Calculations male'!V156)</f>
        <v>0.3315551715455668</v>
      </c>
      <c r="W201" s="34">
        <f>W156/SUM(W156,'Calculations male'!W156)</f>
        <v>0.33279170481465409</v>
      </c>
      <c r="X201" s="34">
        <f>X156/SUM(X156,'Calculations male'!X156)</f>
        <v>0.33401956968129171</v>
      </c>
      <c r="Y201" s="34">
        <f>Y156/SUM(Y156,'Calculations male'!Y156)</f>
        <v>0.3352388394316746</v>
      </c>
      <c r="Z201" s="34">
        <f>Z156/SUM(Z156,'Calculations male'!Z156)</f>
        <v>0.3364495868787743</v>
      </c>
      <c r="AA201" s="34">
        <f>AA156/SUM(AA156,'Calculations male'!AA156)</f>
        <v>0.33765188435549626</v>
      </c>
      <c r="AB201" s="34">
        <f>AB156/SUM(AB156,'Calculations male'!AB156)</f>
        <v>0.33884580370840073</v>
      </c>
      <c r="AC201" s="34">
        <f>AC156/SUM(AC156,'Calculations male'!AC156)</f>
        <v>0.34003141629193151</v>
      </c>
      <c r="AD201" s="34">
        <f>AD156/SUM(AD156,'Calculations male'!AD156)</f>
        <v>0.3412087929631728</v>
      </c>
      <c r="AE201" s="34">
        <f>AE156/SUM(AE156,'Calculations male'!AE156)</f>
        <v>0.34237800407706487</v>
      </c>
      <c r="AF201" s="34">
        <f>AF156/SUM(AF156,'Calculations male'!AF156)</f>
        <v>0.34353911948209453</v>
      </c>
    </row>
    <row r="202" spans="1:32" x14ac:dyDescent="0.2">
      <c r="A202" s="12" t="s">
        <v>38</v>
      </c>
      <c r="B202" s="34">
        <f>B157/SUM(B157,'Calculations male'!B157)</f>
        <v>0.28899999999999998</v>
      </c>
      <c r="C202" s="34">
        <f>C157/SUM(C157,'Calculations male'!C157)</f>
        <v>0.29028352907738553</v>
      </c>
      <c r="D202" s="34">
        <f>D157/SUM(D157,'Calculations male'!D157)</f>
        <v>0.29162934694805093</v>
      </c>
      <c r="E202" s="34">
        <f>E157/SUM(E157,'Calculations male'!E157)</f>
        <v>0.29294492112048859</v>
      </c>
      <c r="F202" s="34">
        <f>F157/SUM(F157,'Calculations male'!F157)</f>
        <v>0.29424001940254929</v>
      </c>
      <c r="G202" s="34">
        <f>G157/SUM(G157,'Calculations male'!G157)</f>
        <v>0.29558097801849598</v>
      </c>
      <c r="H202" s="34">
        <f>H157/SUM(H157,'Calculations male'!H157)</f>
        <v>0.29697884034304439</v>
      </c>
      <c r="I202" s="34">
        <f>I157/SUM(I157,'Calculations male'!I157)</f>
        <v>0.2984583902954418</v>
      </c>
      <c r="J202" s="34">
        <f>J157/SUM(J157,'Calculations male'!J157)</f>
        <v>0.30000675412070527</v>
      </c>
      <c r="K202" s="34">
        <f>K157/SUM(K157,'Calculations male'!K157)</f>
        <v>0.3015174915517812</v>
      </c>
      <c r="L202" s="34">
        <f>L157/SUM(L157,'Calculations male'!L157)</f>
        <v>0.30250018079484448</v>
      </c>
      <c r="M202" s="34">
        <f>M157/SUM(M157,'Calculations male'!M157)</f>
        <v>0.30381013180554206</v>
      </c>
      <c r="N202" s="34">
        <f>N157/SUM(N157,'Calculations male'!N157)</f>
        <v>0.30511106597953352</v>
      </c>
      <c r="O202" s="34">
        <f>O157/SUM(O157,'Calculations male'!O157)</f>
        <v>0.30640305321554939</v>
      </c>
      <c r="P202" s="34">
        <f>P157/SUM(P157,'Calculations male'!P157)</f>
        <v>0.30768616318265241</v>
      </c>
      <c r="Q202" s="34">
        <f>Q157/SUM(Q157,'Calculations male'!Q157)</f>
        <v>0.30896046530402371</v>
      </c>
      <c r="R202" s="34">
        <f>R157/SUM(R157,'Calculations male'!R157)</f>
        <v>0.31022602874161448</v>
      </c>
      <c r="S202" s="34">
        <f>S157/SUM(S157,'Calculations male'!S157)</f>
        <v>0.31148292238164316</v>
      </c>
      <c r="T202" s="34">
        <f>T157/SUM(T157,'Calculations male'!T157)</f>
        <v>0.31273121482090016</v>
      </c>
      <c r="U202" s="34">
        <f>U157/SUM(U157,'Calculations male'!U157)</f>
        <v>0.31397097435382626</v>
      </c>
      <c r="V202" s="34">
        <f>V157/SUM(V157,'Calculations male'!V157)</f>
        <v>0.31520226896033254</v>
      </c>
      <c r="W202" s="34">
        <f>W157/SUM(W157,'Calculations male'!W157)</f>
        <v>0.31642516629434192</v>
      </c>
      <c r="X202" s="34">
        <f>X157/SUM(X157,'Calculations male'!X157)</f>
        <v>0.31763973367299964</v>
      </c>
      <c r="Y202" s="34">
        <f>Y157/SUM(Y157,'Calculations male'!Y157)</f>
        <v>0.31884603806655659</v>
      </c>
      <c r="Z202" s="34">
        <f>Z157/SUM(Z157,'Calculations male'!Z157)</f>
        <v>0.32004414608887022</v>
      </c>
      <c r="AA202" s="34">
        <f>AA157/SUM(AA157,'Calculations male'!AA157)</f>
        <v>0.32123412398851092</v>
      </c>
      <c r="AB202" s="34">
        <f>AB157/SUM(AB157,'Calculations male'!AB157)</f>
        <v>0.32241603764045484</v>
      </c>
      <c r="AC202" s="34">
        <f>AC157/SUM(AC157,'Calculations male'!AC157)</f>
        <v>0.32358995253831385</v>
      </c>
      <c r="AD202" s="34">
        <f>AD157/SUM(AD157,'Calculations male'!AD157)</f>
        <v>0.32475593378711748</v>
      </c>
      <c r="AE202" s="34">
        <f>AE157/SUM(AE157,'Calculations male'!AE157)</f>
        <v>0.32591404609658309</v>
      </c>
      <c r="AF202" s="34">
        <f>AF157/SUM(AF157,'Calculations male'!AF157)</f>
        <v>0.32706435377488702</v>
      </c>
    </row>
    <row r="203" spans="1:32" x14ac:dyDescent="0.2">
      <c r="A203" s="12" t="s">
        <v>39</v>
      </c>
      <c r="B203" s="34">
        <f>B158/SUM(B158,'Calculations male'!B158)</f>
        <v>0.23300000000000001</v>
      </c>
      <c r="C203" s="34">
        <f>C158/SUM(C158,'Calculations male'!C158)</f>
        <v>0.23418438357559887</v>
      </c>
      <c r="D203" s="34">
        <f>D158/SUM(D158,'Calculations male'!D158)</f>
        <v>0.23542729628986142</v>
      </c>
      <c r="E203" s="34">
        <f>E158/SUM(E158,'Calculations male'!E158)</f>
        <v>0.23664331733396124</v>
      </c>
      <c r="F203" s="34">
        <f>F158/SUM(F158,'Calculations male'!F158)</f>
        <v>0.23784141462758848</v>
      </c>
      <c r="G203" s="34">
        <f>G158/SUM(G158,'Calculations male'!G158)</f>
        <v>0.23908298445772835</v>
      </c>
      <c r="H203" s="34">
        <f>H158/SUM(H158,'Calculations male'!H158)</f>
        <v>0.24037837316627328</v>
      </c>
      <c r="I203" s="34">
        <f>I158/SUM(I158,'Calculations male'!I158)</f>
        <v>0.24175071928057837</v>
      </c>
      <c r="J203" s="34">
        <f>J158/SUM(J158,'Calculations male'!J158)</f>
        <v>0.24318827692750628</v>
      </c>
      <c r="K203" s="34">
        <f>K158/SUM(K158,'Calculations male'!K158)</f>
        <v>0.24459226308482765</v>
      </c>
      <c r="L203" s="34">
        <f>L158/SUM(L158,'Calculations male'!L158)</f>
        <v>0.24550623524899423</v>
      </c>
      <c r="M203" s="34">
        <f>M158/SUM(M158,'Calculations male'!M158)</f>
        <v>0.24672546783266214</v>
      </c>
      <c r="N203" s="34">
        <f>N158/SUM(N158,'Calculations male'!N158)</f>
        <v>0.24793730597591745</v>
      </c>
      <c r="O203" s="34">
        <f>O158/SUM(O158,'Calculations male'!O158)</f>
        <v>0.24914179311515472</v>
      </c>
      <c r="P203" s="34">
        <f>P158/SUM(P158,'Calculations male'!P158)</f>
        <v>0.25033897287543544</v>
      </c>
      <c r="Q203" s="34">
        <f>Q158/SUM(Q158,'Calculations male'!Q158)</f>
        <v>0.25152888904907744</v>
      </c>
      <c r="R203" s="34">
        <f>R158/SUM(R158,'Calculations male'!R158)</f>
        <v>0.25271158557508538</v>
      </c>
      <c r="S203" s="34">
        <f>S158/SUM(S158,'Calculations male'!S158)</f>
        <v>0.25388710651940805</v>
      </c>
      <c r="T203" s="34">
        <f>T158/SUM(T158,'Calculations male'!T158)</f>
        <v>0.25505549605598804</v>
      </c>
      <c r="U203" s="34">
        <f>U158/SUM(U158,'Calculations male'!U158)</f>
        <v>0.25621679844857986</v>
      </c>
      <c r="V203" s="34">
        <f>V158/SUM(V158,'Calculations male'!V158)</f>
        <v>0.25737105803330579</v>
      </c>
      <c r="W203" s="34">
        <f>W158/SUM(W158,'Calculations male'!W158)</f>
        <v>0.25851831920193641</v>
      </c>
      <c r="X203" s="34">
        <f>X158/SUM(X158,'Calculations male'!X158)</f>
        <v>0.25965862638584847</v>
      </c>
      <c r="Y203" s="34">
        <f>Y158/SUM(Y158,'Calculations male'!Y158)</f>
        <v>0.2607920240406652</v>
      </c>
      <c r="Z203" s="34">
        <f>Z158/SUM(Z158,'Calculations male'!Z158)</f>
        <v>0.26191855663153241</v>
      </c>
      <c r="AA203" s="34">
        <f>AA158/SUM(AA158,'Calculations male'!AA158)</f>
        <v>0.26303826861901686</v>
      </c>
      <c r="AB203" s="34">
        <f>AB158/SUM(AB158,'Calculations male'!AB158)</f>
        <v>0.26415120444561579</v>
      </c>
      <c r="AC203" s="34">
        <f>AC158/SUM(AC158,'Calculations male'!AC158)</f>
        <v>0.2652574085228297</v>
      </c>
      <c r="AD203" s="34">
        <f>AD158/SUM(AD158,'Calculations male'!AD158)</f>
        <v>0.26635692521881466</v>
      </c>
      <c r="AE203" s="34">
        <f>AE158/SUM(AE158,'Calculations male'!AE158)</f>
        <v>0.2674497988465569</v>
      </c>
      <c r="AF203" s="34">
        <f>AF158/SUM(AF158,'Calculations male'!AF158)</f>
        <v>0.26853607365258059</v>
      </c>
    </row>
    <row r="204" spans="1:32" x14ac:dyDescent="0.2">
      <c r="A204" s="12" t="s">
        <v>40</v>
      </c>
      <c r="B204" s="34">
        <f>B159/SUM(B159,'Calculations male'!B159)</f>
        <v>0.26100000000000001</v>
      </c>
      <c r="C204" s="34">
        <f>C159/SUM(C159,'Calculations male'!C159)</f>
        <v>0.26223975482197814</v>
      </c>
      <c r="D204" s="34">
        <f>D159/SUM(D159,'Calculations male'!D159)</f>
        <v>0.26354020963627711</v>
      </c>
      <c r="E204" s="34">
        <f>E159/SUM(E159,'Calculations male'!E159)</f>
        <v>0.26481196911679306</v>
      </c>
      <c r="F204" s="34">
        <f>F159/SUM(F159,'Calculations male'!F159)</f>
        <v>0.26606444454601835</v>
      </c>
      <c r="G204" s="34">
        <f>G159/SUM(G159,'Calculations male'!G159)</f>
        <v>0.26736180315982694</v>
      </c>
      <c r="H204" s="34">
        <f>H159/SUM(H159,'Calculations male'!H159)</f>
        <v>0.26871479065111759</v>
      </c>
      <c r="I204" s="34">
        <f>I159/SUM(I159,'Calculations male'!I159)</f>
        <v>0.27014748198578165</v>
      </c>
      <c r="J204" s="34">
        <f>J159/SUM(J159,'Calculations male'!J159)</f>
        <v>0.2716475096817646</v>
      </c>
      <c r="K204" s="34">
        <f>K159/SUM(K159,'Calculations male'!K159)</f>
        <v>0.27311177609744652</v>
      </c>
      <c r="L204" s="34">
        <f>L159/SUM(L159,'Calculations male'!L159)</f>
        <v>0.27406460279942424</v>
      </c>
      <c r="M204" s="34">
        <f>M159/SUM(M159,'Calculations male'!M159)</f>
        <v>0.27533519343923984</v>
      </c>
      <c r="N204" s="34">
        <f>N159/SUM(N159,'Calculations male'!N159)</f>
        <v>0.27659754315073509</v>
      </c>
      <c r="O204" s="34">
        <f>O159/SUM(O159,'Calculations male'!O159)</f>
        <v>0.27785170849680552</v>
      </c>
      <c r="P204" s="34">
        <f>P159/SUM(P159,'Calculations male'!P159)</f>
        <v>0.27909774603440785</v>
      </c>
      <c r="Q204" s="34">
        <f>Q159/SUM(Q159,'Calculations male'!Q159)</f>
        <v>0.28033571229518872</v>
      </c>
      <c r="R204" s="34">
        <f>R159/SUM(R159,'Calculations male'!R159)</f>
        <v>0.28156566376698688</v>
      </c>
      <c r="S204" s="34">
        <f>S159/SUM(S159,'Calculations male'!S159)</f>
        <v>0.28278765687618618</v>
      </c>
      <c r="T204" s="34">
        <f>T159/SUM(T159,'Calculations male'!T159)</f>
        <v>0.28400174797088651</v>
      </c>
      <c r="U204" s="34">
        <f>U159/SUM(U159,'Calculations male'!U159)</f>
        <v>0.2852079933048608</v>
      </c>
      <c r="V204" s="34">
        <f>V159/SUM(V159,'Calculations male'!V159)</f>
        <v>0.28640644902226703</v>
      </c>
      <c r="W204" s="34">
        <f>W159/SUM(W159,'Calculations male'!W159)</f>
        <v>0.28759717114309952</v>
      </c>
      <c r="X204" s="34">
        <f>X159/SUM(X159,'Calculations male'!X159)</f>
        <v>0.28878021554932642</v>
      </c>
      <c r="Y204" s="34">
        <f>Y159/SUM(Y159,'Calculations male'!Y159)</f>
        <v>0.28995563797172103</v>
      </c>
      <c r="Z204" s="34">
        <f>Z159/SUM(Z159,'Calculations male'!Z159)</f>
        <v>0.29112349397733217</v>
      </c>
      <c r="AA204" s="34">
        <f>AA159/SUM(AA159,'Calculations male'!AA159)</f>
        <v>0.29228383895758236</v>
      </c>
      <c r="AB204" s="34">
        <f>AB159/SUM(AB159,'Calculations male'!AB159)</f>
        <v>0.29343672811697846</v>
      </c>
      <c r="AC204" s="34">
        <f>AC159/SUM(AC159,'Calculations male'!AC159)</f>
        <v>0.29458221646238453</v>
      </c>
      <c r="AD204" s="34">
        <f>AD159/SUM(AD159,'Calculations male'!AD159)</f>
        <v>0.29572035879287362</v>
      </c>
      <c r="AE204" s="34">
        <f>AE159/SUM(AE159,'Calculations male'!AE159)</f>
        <v>0.29685120969009599</v>
      </c>
      <c r="AF204" s="34">
        <f>AF159/SUM(AF159,'Calculations male'!AF159)</f>
        <v>0.29797482350917648</v>
      </c>
    </row>
    <row r="205" spans="1:32" x14ac:dyDescent="0.2">
      <c r="A205" s="12" t="s">
        <v>41</v>
      </c>
      <c r="B205" s="34">
        <f>B160/SUM(B160,'Calculations male'!B160)</f>
        <v>0.21438728323699424</v>
      </c>
      <c r="C205" s="34">
        <f>C160/SUM(C160,'Calculations male'!C160)</f>
        <v>0.21552811530553909</v>
      </c>
      <c r="D205" s="34">
        <f>D160/SUM(D160,'Calculations male'!D160)</f>
        <v>0.21672568747090767</v>
      </c>
      <c r="E205" s="34">
        <f>E160/SUM(E160,'Calculations male'!E160)</f>
        <v>0.21789770813193263</v>
      </c>
      <c r="F205" s="34">
        <f>F160/SUM(F160,'Calculations male'!F160)</f>
        <v>0.2190528002979418</v>
      </c>
      <c r="G205" s="34">
        <f>G160/SUM(G160,'Calculations male'!G160)</f>
        <v>0.22025016690311711</v>
      </c>
      <c r="H205" s="34">
        <f>H160/SUM(H160,'Calculations male'!H160)</f>
        <v>0.2214998285653397</v>
      </c>
      <c r="I205" s="34">
        <f>I160/SUM(I160,'Calculations male'!I160)</f>
        <v>0.22282416708339059</v>
      </c>
      <c r="J205" s="34">
        <f>J160/SUM(J160,'Calculations male'!J160)</f>
        <v>0.22421191588097047</v>
      </c>
      <c r="K205" s="34">
        <f>K160/SUM(K160,'Calculations male'!K160)</f>
        <v>0.22556772931828303</v>
      </c>
      <c r="L205" s="34">
        <f>L160/SUM(L160,'Calculations male'!L160)</f>
        <v>0.22645059244365634</v>
      </c>
      <c r="M205" s="34">
        <f>M160/SUM(M160,'Calculations male'!M160)</f>
        <v>0.22762863285576973</v>
      </c>
      <c r="N205" s="34">
        <f>N160/SUM(N160,'Calculations male'!N160)</f>
        <v>0.22879987583541145</v>
      </c>
      <c r="O205" s="34">
        <f>O160/SUM(O160,'Calculations male'!O160)</f>
        <v>0.22996435636000084</v>
      </c>
      <c r="P205" s="34">
        <f>P160/SUM(P160,'Calculations male'!P160)</f>
        <v>0.23112210970618111</v>
      </c>
      <c r="Q205" s="34">
        <f>Q160/SUM(Q160,'Calculations male'!Q160)</f>
        <v>0.2322731714276835</v>
      </c>
      <c r="R205" s="34">
        <f>R160/SUM(R160,'Calculations male'!R160)</f>
        <v>0.23341757733399793</v>
      </c>
      <c r="S205" s="34">
        <f>S160/SUM(S160,'Calculations male'!S160)</f>
        <v>0.23455536346983302</v>
      </c>
      <c r="T205" s="34">
        <f>T160/SUM(T160,'Calculations male'!T160)</f>
        <v>0.23568656609533981</v>
      </c>
      <c r="U205" s="34">
        <f>U160/SUM(U160,'Calculations male'!U160)</f>
        <v>0.23681122166707139</v>
      </c>
      <c r="V205" s="34">
        <f>V160/SUM(V160,'Calculations male'!V160)</f>
        <v>0.23792936681965496</v>
      </c>
      <c r="W205" s="34">
        <f>W160/SUM(W160,'Calculations male'!W160)</f>
        <v>0.23904103834816415</v>
      </c>
      <c r="X205" s="34">
        <f>X160/SUM(X160,'Calculations male'!X160)</f>
        <v>0.24014627319114451</v>
      </c>
      <c r="Y205" s="34">
        <f>Y160/SUM(Y160,'Calculations male'!Y160)</f>
        <v>0.24124510841430288</v>
      </c>
      <c r="Z205" s="34">
        <f>Z160/SUM(Z160,'Calculations male'!Z160)</f>
        <v>0.24233758119481236</v>
      </c>
      <c r="AA205" s="34">
        <f>AA160/SUM(AA160,'Calculations male'!AA160)</f>
        <v>0.24342372880622368</v>
      </c>
      <c r="AB205" s="34">
        <f>AB160/SUM(AB160,'Calculations male'!AB160)</f>
        <v>0.24450358860397289</v>
      </c>
      <c r="AC205" s="34">
        <f>AC160/SUM(AC160,'Calculations male'!AC160)</f>
        <v>0.24557719801143815</v>
      </c>
      <c r="AD205" s="34">
        <f>AD160/SUM(AD160,'Calculations male'!AD160)</f>
        <v>0.24664459450656537</v>
      </c>
      <c r="AE205" s="34">
        <f>AE160/SUM(AE160,'Calculations male'!AE160)</f>
        <v>0.2477058156090049</v>
      </c>
      <c r="AF205" s="34">
        <f>AF160/SUM(AF160,'Calculations male'!AF160)</f>
        <v>0.24876089886777347</v>
      </c>
    </row>
    <row r="206" spans="1:32" x14ac:dyDescent="0.2">
      <c r="A206" s="12" t="s">
        <v>42</v>
      </c>
      <c r="B206" s="34">
        <f>B161/SUM(B161,'Calculations male'!B161)</f>
        <v>0.36400000000000005</v>
      </c>
      <c r="C206" s="34">
        <f>C161/SUM(C161,'Calculations male'!C161)</f>
        <v>0.36534799540587065</v>
      </c>
      <c r="D206" s="34">
        <f>D161/SUM(D161,'Calculations male'!D161)</f>
        <v>0.3667599831941985</v>
      </c>
      <c r="E206" s="34">
        <f>E161/SUM(E161,'Calculations male'!E161)</f>
        <v>0.36813883573886569</v>
      </c>
      <c r="F206" s="34">
        <f>F161/SUM(F161,'Calculations male'!F161)</f>
        <v>0.36949487629591005</v>
      </c>
      <c r="G206" s="34">
        <f>G161/SUM(G161,'Calculations male'!G161)</f>
        <v>0.37089752784017627</v>
      </c>
      <c r="H206" s="34">
        <f>H161/SUM(H161,'Calculations male'!H161)</f>
        <v>0.37235818260867881</v>
      </c>
      <c r="I206" s="34">
        <f>I161/SUM(I161,'Calculations male'!I161)</f>
        <v>0.37390251269755131</v>
      </c>
      <c r="J206" s="34">
        <f>J161/SUM(J161,'Calculations male'!J161)</f>
        <v>0.3755168253117766</v>
      </c>
      <c r="K206" s="34">
        <f>K161/SUM(K161,'Calculations male'!K161)</f>
        <v>0.37709009871194671</v>
      </c>
      <c r="L206" s="34">
        <f>L161/SUM(L161,'Calculations male'!L161)</f>
        <v>0.37811250961403375</v>
      </c>
      <c r="M206" s="34">
        <f>M161/SUM(M161,'Calculations male'!M161)</f>
        <v>0.37947424295395304</v>
      </c>
      <c r="N206" s="34">
        <f>N161/SUM(N161,'Calculations male'!N161)</f>
        <v>0.38082528682337663</v>
      </c>
      <c r="O206" s="34">
        <f>O161/SUM(O161,'Calculations male'!O161)</f>
        <v>0.38216574571374456</v>
      </c>
      <c r="P206" s="34">
        <f>P161/SUM(P161,'Calculations male'!P161)</f>
        <v>0.38349572319038133</v>
      </c>
      <c r="Q206" s="34">
        <f>Q161/SUM(Q161,'Calculations male'!Q161)</f>
        <v>0.38481532188963224</v>
      </c>
      <c r="R206" s="34">
        <f>R161/SUM(R161,'Calculations male'!R161)</f>
        <v>0.3861246435166738</v>
      </c>
      <c r="S206" s="34">
        <f>S161/SUM(S161,'Calculations male'!S161)</f>
        <v>0.38742378884397238</v>
      </c>
      <c r="T206" s="34">
        <f>T161/SUM(T161,'Calculations male'!T161)</f>
        <v>0.38871285771035552</v>
      </c>
      <c r="U206" s="34">
        <f>U161/SUM(U161,'Calculations male'!U161)</f>
        <v>0.3899919490206567</v>
      </c>
      <c r="V206" s="34">
        <f>V161/SUM(V161,'Calculations male'!V161)</f>
        <v>0.39126116074590561</v>
      </c>
      <c r="W206" s="34">
        <f>W161/SUM(W161,'Calculations male'!W161)</f>
        <v>0.39252058992404198</v>
      </c>
      <c r="X206" s="34">
        <f>X161/SUM(X161,'Calculations male'!X161)</f>
        <v>0.39377033266109779</v>
      </c>
      <c r="Y206" s="34">
        <f>Y161/SUM(Y161,'Calculations male'!Y161)</f>
        <v>0.39501048413285705</v>
      </c>
      <c r="Z206" s="34">
        <f>Z161/SUM(Z161,'Calculations male'!Z161)</f>
        <v>0.39624113858693505</v>
      </c>
      <c r="AA206" s="34">
        <f>AA161/SUM(AA161,'Calculations male'!AA161)</f>
        <v>0.39746238934526412</v>
      </c>
      <c r="AB206" s="34">
        <f>AB161/SUM(AB161,'Calculations male'!AB161)</f>
        <v>0.39867432880697351</v>
      </c>
      <c r="AC206" s="34">
        <f>AC161/SUM(AC161,'Calculations male'!AC161)</f>
        <v>0.39987704845160948</v>
      </c>
      <c r="AD206" s="34">
        <f>AD161/SUM(AD161,'Calculations male'!AD161)</f>
        <v>0.40107063884271521</v>
      </c>
      <c r="AE206" s="34">
        <f>AE161/SUM(AE161,'Calculations male'!AE161)</f>
        <v>0.40225518963170565</v>
      </c>
      <c r="AF206" s="34">
        <f>AF161/SUM(AF161,'Calculations male'!AF161)</f>
        <v>0.40343078956205403</v>
      </c>
    </row>
    <row r="207" spans="1:32" x14ac:dyDescent="0.2">
      <c r="A207" s="12" t="s">
        <v>105</v>
      </c>
      <c r="B207" s="34">
        <f>B162/SUM(B162,'Calculations male'!B162)</f>
        <v>0.19500000000000001</v>
      </c>
      <c r="C207" s="34">
        <f>C162/SUM(C162,'Calculations male'!C162)</f>
        <v>0.19608946203879829</v>
      </c>
      <c r="D207" s="34">
        <f>D162/SUM(D162,'Calculations male'!D162)</f>
        <v>0.19723348643688041</v>
      </c>
      <c r="E207" s="34">
        <f>E162/SUM(E162,'Calculations male'!E162)</f>
        <v>0.19835347508731838</v>
      </c>
      <c r="F207" s="34">
        <f>F162/SUM(F162,'Calculations male'!F162)</f>
        <v>0.19945764727850004</v>
      </c>
      <c r="G207" s="34">
        <f>G162/SUM(G162,'Calculations male'!G162)</f>
        <v>0.2006026072706279</v>
      </c>
      <c r="H207" s="34">
        <f>H162/SUM(H162,'Calculations male'!H162)</f>
        <v>0.20179798179317504</v>
      </c>
      <c r="I207" s="34">
        <f>I162/SUM(I162,'Calculations male'!I162)</f>
        <v>0.20306524325791747</v>
      </c>
      <c r="J207" s="34">
        <f>J162/SUM(J162,'Calculations male'!J162)</f>
        <v>0.20439368235995134</v>
      </c>
      <c r="K207" s="34">
        <f>K162/SUM(K162,'Calculations male'!K162)</f>
        <v>0.20569204417066861</v>
      </c>
      <c r="L207" s="34">
        <f>L162/SUM(L162,'Calculations male'!L162)</f>
        <v>0.20653775810223529</v>
      </c>
      <c r="M207" s="34">
        <f>M162/SUM(M162,'Calculations male'!M162)</f>
        <v>0.20766654940170237</v>
      </c>
      <c r="N207" s="34">
        <f>N162/SUM(N162,'Calculations male'!N162)</f>
        <v>0.20878919008179039</v>
      </c>
      <c r="O207" s="34">
        <f>O162/SUM(O162,'Calculations male'!O162)</f>
        <v>0.2099057066555215</v>
      </c>
      <c r="P207" s="34">
        <f>P162/SUM(P162,'Calculations male'!P162)</f>
        <v>0.21101612603246755</v>
      </c>
      <c r="Q207" s="34">
        <f>Q162/SUM(Q162,'Calculations male'!Q162)</f>
        <v>0.21212047549639895</v>
      </c>
      <c r="R207" s="34">
        <f>R162/SUM(R162,'Calculations male'!R162)</f>
        <v>0.21321878268368616</v>
      </c>
      <c r="S207" s="34">
        <f>S162/SUM(S162,'Calculations male'!S162)</f>
        <v>0.21431107556244408</v>
      </c>
      <c r="T207" s="34">
        <f>T162/SUM(T162,'Calculations male'!T162)</f>
        <v>0.21539738241239106</v>
      </c>
      <c r="U207" s="34">
        <f>U162/SUM(U162,'Calculations male'!U162)</f>
        <v>0.21647773180540331</v>
      </c>
      <c r="V207" s="34">
        <f>V162/SUM(V162,'Calculations male'!V162)</f>
        <v>0.21755215258674021</v>
      </c>
      <c r="W207" s="34">
        <f>W162/SUM(W162,'Calculations male'!W162)</f>
        <v>0.21862067385693124</v>
      </c>
      <c r="X207" s="34">
        <f>X162/SUM(X162,'Calculations male'!X162)</f>
        <v>0.21968332495428314</v>
      </c>
      <c r="Y207" s="34">
        <f>Y162/SUM(Y162,'Calculations male'!Y162)</f>
        <v>0.22074013543801513</v>
      </c>
      <c r="Z207" s="34">
        <f>Z162/SUM(Z162,'Calculations male'!Z162)</f>
        <v>0.22179113507198114</v>
      </c>
      <c r="AA207" s="34">
        <f>AA162/SUM(AA162,'Calculations male'!AA162)</f>
        <v>0.22283635380896882</v>
      </c>
      <c r="AB207" s="34">
        <f>AB162/SUM(AB162,'Calculations male'!AB162)</f>
        <v>0.22387582177556864</v>
      </c>
      <c r="AC207" s="34">
        <f>AC162/SUM(AC162,'Calculations male'!AC162)</f>
        <v>0.2249095692575675</v>
      </c>
      <c r="AD207" s="34">
        <f>AD162/SUM(AD162,'Calculations male'!AD162)</f>
        <v>0.22593762668588827</v>
      </c>
      <c r="AE207" s="34">
        <f>AE162/SUM(AE162,'Calculations male'!AE162)</f>
        <v>0.2269600246230199</v>
      </c>
      <c r="AF207" s="34">
        <f>AF162/SUM(AF162,'Calculations male'!AF162)</f>
        <v>0.22797679374995308</v>
      </c>
    </row>
    <row r="208" spans="1:32" x14ac:dyDescent="0.2">
      <c r="A208" s="12" t="s">
        <v>106</v>
      </c>
      <c r="B208" s="34">
        <f>B163/SUM(B163,'Calculations male'!B163)</f>
        <v>0.191</v>
      </c>
      <c r="C208" s="34">
        <f>C163/SUM(C163,'Calculations male'!C163)</f>
        <v>0.19207807553051029</v>
      </c>
      <c r="D208" s="34">
        <f>D163/SUM(D163,'Calculations male'!D163)</f>
        <v>0.19321022236738117</v>
      </c>
      <c r="E208" s="34">
        <f>E163/SUM(E163,'Calculations male'!E163)</f>
        <v>0.19431866139795784</v>
      </c>
      <c r="F208" s="34">
        <f>F163/SUM(F163,'Calculations male'!F163)</f>
        <v>0.195411522803144</v>
      </c>
      <c r="G208" s="34">
        <f>G163/SUM(G163,'Calculations male'!G163)</f>
        <v>0.19654483339556619</v>
      </c>
      <c r="H208" s="34">
        <f>H163/SUM(H163,'Calculations male'!H163)</f>
        <v>0.19772813139263479</v>
      </c>
      <c r="I208" s="34">
        <f>I163/SUM(I163,'Calculations male'!I163)</f>
        <v>0.19898268554797796</v>
      </c>
      <c r="J208" s="34">
        <f>J163/SUM(J163,'Calculations male'!J163)</f>
        <v>0.20029790907214268</v>
      </c>
      <c r="K208" s="34">
        <f>K163/SUM(K163,'Calculations male'!K163)</f>
        <v>0.20158345824804896</v>
      </c>
      <c r="L208" s="34">
        <f>L163/SUM(L163,'Calculations male'!L163)</f>
        <v>0.20242088141925005</v>
      </c>
      <c r="M208" s="34">
        <f>M163/SUM(M163,'Calculations male'!M163)</f>
        <v>0.20353867432081638</v>
      </c>
      <c r="N208" s="34">
        <f>N163/SUM(N163,'Calculations male'!N163)</f>
        <v>0.20465045284216499</v>
      </c>
      <c r="O208" s="34">
        <f>O163/SUM(O163,'Calculations male'!O163)</f>
        <v>0.20575624180410348</v>
      </c>
      <c r="P208" s="34">
        <f>P163/SUM(P163,'Calculations male'!P163)</f>
        <v>0.20685606644166599</v>
      </c>
      <c r="Q208" s="34">
        <f>Q163/SUM(Q163,'Calculations male'!Q163)</f>
        <v>0.20794995238178535</v>
      </c>
      <c r="R208" s="34">
        <f>R163/SUM(R163,'Calculations male'!R163)</f>
        <v>0.20903792562170495</v>
      </c>
      <c r="S208" s="34">
        <f>S163/SUM(S163,'Calculations male'!S163)</f>
        <v>0.21012001250812276</v>
      </c>
      <c r="T208" s="34">
        <f>T163/SUM(T163,'Calculations male'!T163)</f>
        <v>0.2111962397170381</v>
      </c>
      <c r="U208" s="34">
        <f>U163/SUM(U163,'Calculations male'!U163)</f>
        <v>0.21226663423428416</v>
      </c>
      <c r="V208" s="34">
        <f>V163/SUM(V163,'Calculations male'!V163)</f>
        <v>0.21333122333672153</v>
      </c>
      <c r="W208" s="34">
        <f>W163/SUM(W163,'Calculations male'!W163)</f>
        <v>0.21439003457408395</v>
      </c>
      <c r="X208" s="34">
        <f>X163/SUM(X163,'Calculations male'!X163)</f>
        <v>0.21544309575143547</v>
      </c>
      <c r="Y208" s="34">
        <f>Y163/SUM(Y163,'Calculations male'!Y163)</f>
        <v>0.21649043491224804</v>
      </c>
      <c r="Z208" s="34">
        <f>Z163/SUM(Z163,'Calculations male'!Z163)</f>
        <v>0.21753208032205751</v>
      </c>
      <c r="AA208" s="34">
        <f>AA163/SUM(AA163,'Calculations male'!AA163)</f>
        <v>0.21856806045269062</v>
      </c>
      <c r="AB208" s="34">
        <f>AB163/SUM(AB163,'Calculations male'!AB163)</f>
        <v>0.21959840396705335</v>
      </c>
      <c r="AC208" s="34">
        <f>AC163/SUM(AC163,'Calculations male'!AC163)</f>
        <v>0.22062313970443939</v>
      </c>
      <c r="AD208" s="34">
        <f>AD163/SUM(AD163,'Calculations male'!AD163)</f>
        <v>0.22164229666637725</v>
      </c>
      <c r="AE208" s="34">
        <f>AE163/SUM(AE163,'Calculations male'!AE163)</f>
        <v>0.22265590400296309</v>
      </c>
      <c r="AF208" s="34">
        <f>AF163/SUM(AF163,'Calculations male'!AF163)</f>
        <v>0.22366399099969336</v>
      </c>
    </row>
    <row r="209" spans="1:32" x14ac:dyDescent="0.2">
      <c r="A209" s="12" t="s">
        <v>107</v>
      </c>
      <c r="B209" s="34">
        <f>B164/SUM(B164,'Calculations male'!B164)</f>
        <v>0.17189315726290519</v>
      </c>
      <c r="C209" s="34">
        <f>C164/SUM(C164,'Calculations male'!C164)</f>
        <v>0.17291299126143009</v>
      </c>
      <c r="D209" s="34">
        <f>D164/SUM(D164,'Calculations male'!D164)</f>
        <v>0.17398434422596604</v>
      </c>
      <c r="E209" s="34">
        <f>E164/SUM(E164,'Calculations male'!E164)</f>
        <v>0.17503362763448946</v>
      </c>
      <c r="F209" s="34">
        <f>F164/SUM(F164,'Calculations male'!F164)</f>
        <v>0.1760685177133158</v>
      </c>
      <c r="G209" s="34">
        <f>G164/SUM(G164,'Calculations male'!G164)</f>
        <v>0.17714208063931694</v>
      </c>
      <c r="H209" s="34">
        <f>H164/SUM(H164,'Calculations male'!H164)</f>
        <v>0.17826339599278967</v>
      </c>
      <c r="I209" s="34">
        <f>I164/SUM(I164,'Calculations male'!I164)</f>
        <v>0.17945268061014333</v>
      </c>
      <c r="J209" s="34">
        <f>J164/SUM(J164,'Calculations male'!J164)</f>
        <v>0.18069996940030555</v>
      </c>
      <c r="K209" s="34">
        <f>K164/SUM(K164,'Calculations male'!K164)</f>
        <v>0.18191960126564638</v>
      </c>
      <c r="L209" s="34">
        <f>L164/SUM(L164,'Calculations male'!L164)</f>
        <v>0.18271434219213928</v>
      </c>
      <c r="M209" s="34">
        <f>M164/SUM(M164,'Calculations male'!M164)</f>
        <v>0.18377547824402113</v>
      </c>
      <c r="N209" s="34">
        <f>N164/SUM(N164,'Calculations male'!N164)</f>
        <v>0.18483126181103085</v>
      </c>
      <c r="O209" s="34">
        <f>O164/SUM(O164,'Calculations male'!O164)</f>
        <v>0.18588170993702466</v>
      </c>
      <c r="P209" s="34">
        <f>P164/SUM(P164,'Calculations male'!P164)</f>
        <v>0.18692684015256356</v>
      </c>
      <c r="Q209" s="34">
        <f>Q164/SUM(Q164,'Calculations male'!Q164)</f>
        <v>0.18796667045300761</v>
      </c>
      <c r="R209" s="34">
        <f>R164/SUM(R164,'Calculations male'!R164)</f>
        <v>0.18900121927728794</v>
      </c>
      <c r="S209" s="34">
        <f>S164/SUM(S164,'Calculations male'!S164)</f>
        <v>0.19003050548734568</v>
      </c>
      <c r="T209" s="34">
        <f>T164/SUM(T164,'Calculations male'!T164)</f>
        <v>0.1910545483482185</v>
      </c>
      <c r="U209" s="34">
        <f>U164/SUM(U164,'Calculations male'!U164)</f>
        <v>0.19207336750875445</v>
      </c>
      <c r="V209" s="34">
        <f>V164/SUM(V164,'Calculations male'!V164)</f>
        <v>0.19308698298293553</v>
      </c>
      <c r="W209" s="34">
        <f>W164/SUM(W164,'Calculations male'!W164)</f>
        <v>0.19409541513180267</v>
      </c>
      <c r="X209" s="34">
        <f>X164/SUM(X164,'Calculations male'!X164)</f>
        <v>0.19509868464594501</v>
      </c>
      <c r="Y209" s="34">
        <f>Y164/SUM(Y164,'Calculations male'!Y164)</f>
        <v>0.19609681252856453</v>
      </c>
      <c r="Z209" s="34">
        <f>Z164/SUM(Z164,'Calculations male'!Z164)</f>
        <v>0.19708982007907627</v>
      </c>
      <c r="AA209" s="34">
        <f>AA164/SUM(AA164,'Calculations male'!AA164)</f>
        <v>0.19807772887724001</v>
      </c>
      <c r="AB209" s="34">
        <f>AB164/SUM(AB164,'Calculations male'!AB164)</f>
        <v>0.199060560767814</v>
      </c>
      <c r="AC209" s="34">
        <f>AC164/SUM(AC164,'Calculations male'!AC164)</f>
        <v>0.2000383378456945</v>
      </c>
      <c r="AD209" s="34">
        <f>AD164/SUM(AD164,'Calculations male'!AD164)</f>
        <v>0.20101108244155808</v>
      </c>
      <c r="AE209" s="34">
        <f>AE164/SUM(AE164,'Calculations male'!AE164)</f>
        <v>0.20197881710795926</v>
      </c>
      <c r="AF209" s="34">
        <f>AF164/SUM(AF164,'Calculations male'!AF164)</f>
        <v>0.20294156460589735</v>
      </c>
    </row>
    <row r="210" spans="1:32" x14ac:dyDescent="0.2">
      <c r="A210" s="12" t="s">
        <v>43</v>
      </c>
      <c r="B210" s="34">
        <f>B165/SUM(B165,'Calculations male'!B165)</f>
        <v>0.10899999999999996</v>
      </c>
      <c r="C210" s="34">
        <f>C165/SUM(C165,'Calculations male'!C165)</f>
        <v>0.10977916432701945</v>
      </c>
      <c r="D210" s="34">
        <f>D165/SUM(D165,'Calculations male'!D165)</f>
        <v>0.11059874456247762</v>
      </c>
      <c r="E210" s="34">
        <f>E165/SUM(E165,'Calculations male'!E165)</f>
        <v>0.11140248806774641</v>
      </c>
      <c r="F210" s="34">
        <f>F165/SUM(F165,'Calculations male'!F165)</f>
        <v>0.11219621942725028</v>
      </c>
      <c r="G210" s="34">
        <f>G165/SUM(G165,'Calculations male'!G165)</f>
        <v>0.11302067361675915</v>
      </c>
      <c r="H210" s="34">
        <f>H165/SUM(H165,'Calculations male'!H165)</f>
        <v>0.11388295292924046</v>
      </c>
      <c r="I210" s="34">
        <f>I165/SUM(I165,'Calculations male'!I165)</f>
        <v>0.11479878575083326</v>
      </c>
      <c r="J210" s="34">
        <f>J165/SUM(J165,'Calculations male'!J165)</f>
        <v>0.11576070612482604</v>
      </c>
      <c r="K210" s="34">
        <f>K165/SUM(K165,'Calculations male'!K165)</f>
        <v>0.11670270142146848</v>
      </c>
      <c r="L210" s="34">
        <f>L165/SUM(L165,'Calculations male'!L165)</f>
        <v>0.11731727407813722</v>
      </c>
      <c r="M210" s="34">
        <f>M165/SUM(M165,'Calculations male'!M165)</f>
        <v>0.11813876693841212</v>
      </c>
      <c r="N210" s="34">
        <f>N165/SUM(N165,'Calculations male'!N165)</f>
        <v>0.11895715576795168</v>
      </c>
      <c r="O210" s="34">
        <f>O165/SUM(O165,'Calculations male'!O165)</f>
        <v>0.11977243690026394</v>
      </c>
      <c r="P210" s="34">
        <f>P165/SUM(P165,'Calculations male'!P165)</f>
        <v>0.1205846072421467</v>
      </c>
      <c r="Q210" s="34">
        <f>Q165/SUM(Q165,'Calculations male'!Q165)</f>
        <v>0.12139366425656115</v>
      </c>
      <c r="R210" s="34">
        <f>R165/SUM(R165,'Calculations male'!R165)</f>
        <v>0.12219960594591675</v>
      </c>
      <c r="S210" s="34">
        <f>S165/SUM(S165,'Calculations male'!S165)</f>
        <v>0.12300243083576907</v>
      </c>
      <c r="T210" s="34">
        <f>T165/SUM(T165,'Calculations male'!T165)</f>
        <v>0.1238021379589176</v>
      </c>
      <c r="U210" s="34">
        <f>U165/SUM(U165,'Calculations male'!U165)</f>
        <v>0.12459872683989599</v>
      </c>
      <c r="V210" s="34">
        <f>V165/SUM(V165,'Calculations male'!V165)</f>
        <v>0.12539219747984542</v>
      </c>
      <c r="W210" s="34">
        <f>W165/SUM(W165,'Calculations male'!W165)</f>
        <v>0.12618255034176973</v>
      </c>
      <c r="X210" s="34">
        <f>X165/SUM(X165,'Calculations male'!X165)</f>
        <v>0.12696978633614855</v>
      </c>
      <c r="Y210" s="34">
        <f>Y165/SUM(Y165,'Calculations male'!Y165)</f>
        <v>0.12775390680692153</v>
      </c>
      <c r="Z210" s="34">
        <f>Z165/SUM(Z165,'Calculations male'!Z165)</f>
        <v>0.12853491351781815</v>
      </c>
      <c r="AA210" s="34">
        <f>AA165/SUM(AA165,'Calculations male'!AA165)</f>
        <v>0.12931280863903241</v>
      </c>
      <c r="AB210" s="34">
        <f>AB165/SUM(AB165,'Calculations male'!AB165)</f>
        <v>0.13008759473424183</v>
      </c>
      <c r="AC210" s="34">
        <f>AC165/SUM(AC165,'Calculations male'!AC165)</f>
        <v>0.13085927474794365</v>
      </c>
      <c r="AD210" s="34">
        <f>AD165/SUM(AD165,'Calculations male'!AD165)</f>
        <v>0.13162785199312813</v>
      </c>
      <c r="AE210" s="34">
        <f>AE165/SUM(AE165,'Calculations male'!AE165)</f>
        <v>0.13239333013925306</v>
      </c>
      <c r="AF210" s="34">
        <f>AF165/SUM(AF165,'Calculations male'!AF165)</f>
        <v>0.13315571320053576</v>
      </c>
    </row>
    <row r="211" spans="1:32" x14ac:dyDescent="0.2">
      <c r="A211" s="12" t="s">
        <v>44</v>
      </c>
      <c r="B211" s="34">
        <f>B166/SUM(B166,'Calculations male'!B166)</f>
        <v>0.43999999999999995</v>
      </c>
      <c r="C211" s="34">
        <f>C166/SUM(C166,'Calculations male'!C166)</f>
        <v>0.44134235891707924</v>
      </c>
      <c r="D211" s="34">
        <f>D166/SUM(D166,'Calculations male'!D166)</f>
        <v>0.44274717337771063</v>
      </c>
      <c r="E211" s="34">
        <f>E166/SUM(E166,'Calculations male'!E166)</f>
        <v>0.44411777205960185</v>
      </c>
      <c r="F211" s="34">
        <f>F166/SUM(F166,'Calculations male'!F166)</f>
        <v>0.44546449600588572</v>
      </c>
      <c r="G211" s="34">
        <f>G166/SUM(G166,'Calculations male'!G166)</f>
        <v>0.44685626382321558</v>
      </c>
      <c r="H211" s="34">
        <f>H166/SUM(H166,'Calculations male'!H166)</f>
        <v>0.44830424198940438</v>
      </c>
      <c r="I211" s="34">
        <f>I166/SUM(I166,'Calculations male'!I166)</f>
        <v>0.44983368492336534</v>
      </c>
      <c r="J211" s="34">
        <f>J166/SUM(J166,'Calculations male'!J166)</f>
        <v>0.45143081123401402</v>
      </c>
      <c r="K211" s="34">
        <f>K166/SUM(K166,'Calculations male'!K166)</f>
        <v>0.45298574396178692</v>
      </c>
      <c r="L211" s="34">
        <f>L166/SUM(L166,'Calculations male'!L166)</f>
        <v>0.45399539688903101</v>
      </c>
      <c r="M211" s="34">
        <f>M166/SUM(M166,'Calculations male'!M166)</f>
        <v>0.45533911507751351</v>
      </c>
      <c r="N211" s="34">
        <f>N166/SUM(N166,'Calculations male'!N166)</f>
        <v>0.45667113400899456</v>
      </c>
      <c r="O211" s="34">
        <f>O166/SUM(O166,'Calculations male'!O166)</f>
        <v>0.45799158769426157</v>
      </c>
      <c r="P211" s="34">
        <f>P166/SUM(P166,'Calculations male'!P166)</f>
        <v>0.45930060846927329</v>
      </c>
      <c r="Q211" s="34">
        <f>Q166/SUM(Q166,'Calculations male'!Q166)</f>
        <v>0.46059832701106346</v>
      </c>
      <c r="R211" s="34">
        <f>R166/SUM(R166,'Calculations male'!R166)</f>
        <v>0.46188487235386638</v>
      </c>
      <c r="S211" s="34">
        <f>S166/SUM(S166,'Calculations male'!S166)</f>
        <v>0.46316037190544673</v>
      </c>
      <c r="T211" s="34">
        <f>T166/SUM(T166,'Calculations male'!T166)</f>
        <v>0.4644249514636058</v>
      </c>
      <c r="U211" s="34">
        <f>U166/SUM(U166,'Calculations male'!U166)</f>
        <v>0.46567873523283959</v>
      </c>
      <c r="V211" s="34">
        <f>V166/SUM(V166,'Calculations male'!V166)</f>
        <v>0.46692184584112101</v>
      </c>
      <c r="W211" s="34">
        <f>W166/SUM(W166,'Calculations male'!W166)</f>
        <v>0.46815440435680084</v>
      </c>
      <c r="X211" s="34">
        <f>X166/SUM(X166,'Calculations male'!X166)</f>
        <v>0.46937653030557674</v>
      </c>
      <c r="Y211" s="34">
        <f>Y166/SUM(Y166,'Calculations male'!Y166)</f>
        <v>0.47058834168754904</v>
      </c>
      <c r="Z211" s="34">
        <f>Z166/SUM(Z166,'Calculations male'!Z166)</f>
        <v>0.47178995499431442</v>
      </c>
      <c r="AA211" s="34">
        <f>AA166/SUM(AA166,'Calculations male'!AA166)</f>
        <v>0.47298148522609323</v>
      </c>
      <c r="AB211" s="34">
        <f>AB166/SUM(AB166,'Calculations male'!AB166)</f>
        <v>0.47416304590888508</v>
      </c>
      <c r="AC211" s="34">
        <f>AC166/SUM(AC166,'Calculations male'!AC166)</f>
        <v>0.47533474911160761</v>
      </c>
      <c r="AD211" s="34">
        <f>AD166/SUM(AD166,'Calculations male'!AD166)</f>
        <v>0.47649670546324696</v>
      </c>
      <c r="AE211" s="34">
        <f>AE166/SUM(AE166,'Calculations male'!AE166)</f>
        <v>0.47764902416996335</v>
      </c>
      <c r="AF211" s="34">
        <f>AF166/SUM(AF166,'Calculations male'!AF166)</f>
        <v>0.47879181303217361</v>
      </c>
    </row>
    <row r="212" spans="1:32" x14ac:dyDescent="0.2">
      <c r="A212" s="12" t="s">
        <v>45</v>
      </c>
      <c r="B212" s="34">
        <f>B167/SUM(B167,'Calculations male'!B167)</f>
        <v>0.24600000000000008</v>
      </c>
      <c r="C212" s="34">
        <f>C167/SUM(C167,'Calculations male'!C167)</f>
        <v>0.24721157456516307</v>
      </c>
      <c r="D212" s="34">
        <f>D167/SUM(D167,'Calculations male'!D167)</f>
        <v>0.24848276152330986</v>
      </c>
      <c r="E212" s="34">
        <f>E167/SUM(E167,'Calculations male'!E167)</f>
        <v>0.24972618765119584</v>
      </c>
      <c r="F212" s="34">
        <f>F167/SUM(F167,'Calculations male'!F167)</f>
        <v>0.2509510377805132</v>
      </c>
      <c r="G212" s="34">
        <f>G167/SUM(G167,'Calculations male'!G167)</f>
        <v>0.25222007184759659</v>
      </c>
      <c r="H212" s="34">
        <f>H167/SUM(H167,'Calculations male'!H167)</f>
        <v>0.25354383474761233</v>
      </c>
      <c r="I212" s="34">
        <f>I167/SUM(I167,'Calculations male'!I167)</f>
        <v>0.25494592911203295</v>
      </c>
      <c r="J212" s="34">
        <f>J167/SUM(J167,'Calculations male'!J167)</f>
        <v>0.25641430583596864</v>
      </c>
      <c r="K212" s="34">
        <f>K167/SUM(K167,'Calculations male'!K167)</f>
        <v>0.25784805389141996</v>
      </c>
      <c r="L212" s="34">
        <f>L167/SUM(L167,'Calculations male'!L167)</f>
        <v>0.25878122186858299</v>
      </c>
      <c r="M212" s="34">
        <f>M167/SUM(M167,'Calculations male'!M167)</f>
        <v>0.26002584272846907</v>
      </c>
      <c r="N212" s="34">
        <f>N167/SUM(N167,'Calculations male'!N167)</f>
        <v>0.26126266793918757</v>
      </c>
      <c r="O212" s="34">
        <f>O167/SUM(O167,'Calculations male'!O167)</f>
        <v>0.26249174698637223</v>
      </c>
      <c r="P212" s="34">
        <f>P167/SUM(P167,'Calculations male'!P167)</f>
        <v>0.26371312945795061</v>
      </c>
      <c r="Q212" s="34">
        <f>Q167/SUM(Q167,'Calculations male'!Q167)</f>
        <v>0.26492686502353846</v>
      </c>
      <c r="R212" s="34">
        <f>R167/SUM(R167,'Calculations male'!R167)</f>
        <v>0.26613300341469498</v>
      </c>
      <c r="S212" s="34">
        <f>S167/SUM(S167,'Calculations male'!S167)</f>
        <v>0.26733159440602022</v>
      </c>
      <c r="T212" s="34">
        <f>T167/SUM(T167,'Calculations male'!T167)</f>
        <v>0.2685226877970599</v>
      </c>
      <c r="U212" s="34">
        <f>U167/SUM(U167,'Calculations male'!U167)</f>
        <v>0.26970633339499139</v>
      </c>
      <c r="V212" s="34">
        <f>V167/SUM(V167,'Calculations male'!V167)</f>
        <v>0.27088258099805862</v>
      </c>
      <c r="W212" s="34">
        <f>W167/SUM(W167,'Calculations male'!W167)</f>
        <v>0.27205148037974236</v>
      </c>
      <c r="X212" s="34">
        <f>X167/SUM(X167,'Calculations male'!X167)</f>
        <v>0.2732130812736156</v>
      </c>
      <c r="Y212" s="34">
        <f>Y167/SUM(Y167,'Calculations male'!Y167)</f>
        <v>0.27436743335888969</v>
      </c>
      <c r="Z212" s="34">
        <f>Z167/SUM(Z167,'Calculations male'!Z167)</f>
        <v>0.27551458624660174</v>
      </c>
      <c r="AA212" s="34">
        <f>AA167/SUM(AA167,'Calculations male'!AA167)</f>
        <v>0.27665458946642946</v>
      </c>
      <c r="AB212" s="34">
        <f>AB167/SUM(AB167,'Calculations male'!AB167)</f>
        <v>0.27778749245412165</v>
      </c>
      <c r="AC212" s="34">
        <f>AC167/SUM(AC167,'Calculations male'!AC167)</f>
        <v>0.2789133445394939</v>
      </c>
      <c r="AD212" s="34">
        <f>AD167/SUM(AD167,'Calculations male'!AD167)</f>
        <v>0.28003219493500731</v>
      </c>
      <c r="AE212" s="34">
        <f>AE167/SUM(AE167,'Calculations male'!AE167)</f>
        <v>0.28114409272486873</v>
      </c>
      <c r="AF212" s="34">
        <f>AF167/SUM(AF167,'Calculations male'!AF167)</f>
        <v>0.28224908685466682</v>
      </c>
    </row>
    <row r="213" spans="1:32" x14ac:dyDescent="0.2">
      <c r="A213" s="12" t="s">
        <v>46</v>
      </c>
      <c r="B213" s="34">
        <f>B168/SUM(B168,'Calculations male'!B168)</f>
        <v>0.51800000000000002</v>
      </c>
      <c r="C213" s="34">
        <f>C168/SUM(C168,'Calculations male'!C168)</f>
        <v>0.51927099919779174</v>
      </c>
      <c r="D213" s="34">
        <f>D168/SUM(D168,'Calculations male'!D168)</f>
        <v>0.52060004788694758</v>
      </c>
      <c r="E213" s="34">
        <f>E168/SUM(E168,'Calculations male'!E168)</f>
        <v>0.52189565952715233</v>
      </c>
      <c r="F213" s="34">
        <f>F168/SUM(F168,'Calculations male'!F168)</f>
        <v>0.52316768011764303</v>
      </c>
      <c r="G213" s="34">
        <f>G168/SUM(G168,'Calculations male'!G168)</f>
        <v>0.52448118472213268</v>
      </c>
      <c r="H213" s="34">
        <f>H168/SUM(H168,'Calculations male'!H168)</f>
        <v>0.52584659792253718</v>
      </c>
      <c r="I213" s="34">
        <f>I168/SUM(I168,'Calculations male'!I168)</f>
        <v>0.5272875718866179</v>
      </c>
      <c r="J213" s="34">
        <f>J168/SUM(J168,'Calculations male'!J168)</f>
        <v>0.52879093913762909</v>
      </c>
      <c r="K213" s="34">
        <f>K168/SUM(K168,'Calculations male'!K168)</f>
        <v>0.53025324552116959</v>
      </c>
      <c r="L213" s="34">
        <f>L168/SUM(L168,'Calculations male'!L168)</f>
        <v>0.5312020464043351</v>
      </c>
      <c r="M213" s="34">
        <f>M168/SUM(M168,'Calculations male'!M168)</f>
        <v>0.53246391696465745</v>
      </c>
      <c r="N213" s="34">
        <f>N168/SUM(N168,'Calculations male'!N168)</f>
        <v>0.53371383306975506</v>
      </c>
      <c r="O213" s="34">
        <f>O168/SUM(O168,'Calculations male'!O168)</f>
        <v>0.53495194893943643</v>
      </c>
      <c r="P213" s="34">
        <f>P168/SUM(P168,'Calculations male'!P168)</f>
        <v>0.536178416444409</v>
      </c>
      <c r="Q213" s="34">
        <f>Q168/SUM(Q168,'Calculations male'!Q168)</f>
        <v>0.53739338514310953</v>
      </c>
      <c r="R213" s="34">
        <f>R168/SUM(R168,'Calculations male'!R168)</f>
        <v>0.53859700231810648</v>
      </c>
      <c r="S213" s="34">
        <f>S168/SUM(S168,'Calculations male'!S168)</f>
        <v>0.53978941301207972</v>
      </c>
      <c r="T213" s="34">
        <f>T168/SUM(T168,'Calculations male'!T168)</f>
        <v>0.54097076006336775</v>
      </c>
      <c r="U213" s="34">
        <f>U168/SUM(U168,'Calculations male'!U168)</f>
        <v>0.54214118414107393</v>
      </c>
      <c r="V213" s="34">
        <f>V168/SUM(V168,'Calculations male'!V168)</f>
        <v>0.54330082377972755</v>
      </c>
      <c r="W213" s="34">
        <f>W168/SUM(W168,'Calculations male'!W168)</f>
        <v>0.5444498154135069</v>
      </c>
      <c r="X213" s="34">
        <f>X168/SUM(X168,'Calculations male'!X168)</f>
        <v>0.54558829340999337</v>
      </c>
      <c r="Y213" s="34">
        <f>Y168/SUM(Y168,'Calculations male'!Y168)</f>
        <v>0.54671639010349149</v>
      </c>
      <c r="Z213" s="34">
        <f>Z168/SUM(Z168,'Calculations male'!Z168)</f>
        <v>0.54783423582788171</v>
      </c>
      <c r="AA213" s="34">
        <f>AA168/SUM(AA168,'Calculations male'!AA168)</f>
        <v>0.54894195894901765</v>
      </c>
      <c r="AB213" s="34">
        <f>AB168/SUM(AB168,'Calculations male'!AB168)</f>
        <v>0.55003968589667684</v>
      </c>
      <c r="AC213" s="34">
        <f>AC168/SUM(AC168,'Calculations male'!AC168)</f>
        <v>0.55112754119603813</v>
      </c>
      <c r="AD213" s="34">
        <f>AD168/SUM(AD168,'Calculations male'!AD168)</f>
        <v>0.55220564749872136</v>
      </c>
      <c r="AE213" s="34">
        <f>AE168/SUM(AE168,'Calculations male'!AE168)</f>
        <v>0.55327412561335487</v>
      </c>
      <c r="AF213" s="34">
        <f>AF168/SUM(AF168,'Calculations male'!AF168)</f>
        <v>0.55433309453570112</v>
      </c>
    </row>
    <row r="214" spans="1:32" x14ac:dyDescent="0.2">
      <c r="A214" s="12" t="s">
        <v>47</v>
      </c>
      <c r="B214" s="34">
        <f>B169/SUM(B169,'Calculations male'!B169)</f>
        <v>0.41748083941605835</v>
      </c>
      <c r="C214" s="34">
        <f>C169/SUM(C169,'Calculations male'!C169)</f>
        <v>0.41883180694747785</v>
      </c>
      <c r="D214" s="34">
        <f>D169/SUM(D169,'Calculations male'!D169)</f>
        <v>0.42024599276836111</v>
      </c>
      <c r="E214" s="34">
        <f>E169/SUM(E169,'Calculations male'!E169)</f>
        <v>0.42162609093307457</v>
      </c>
      <c r="F214" s="34">
        <f>F169/SUM(F169,'Calculations male'!F169)</f>
        <v>0.42298249109476754</v>
      </c>
      <c r="G214" s="34">
        <f>G169/SUM(G169,'Calculations male'!G169)</f>
        <v>0.42438461452146836</v>
      </c>
      <c r="H214" s="34">
        <f>H169/SUM(H169,'Calculations male'!H169)</f>
        <v>0.42584374962554677</v>
      </c>
      <c r="I214" s="34">
        <f>I169/SUM(I169,'Calculations male'!I169)</f>
        <v>0.42738540062848746</v>
      </c>
      <c r="J214" s="34">
        <f>J169/SUM(J169,'Calculations male'!J169)</f>
        <v>0.42899573862514789</v>
      </c>
      <c r="K214" s="34">
        <f>K169/SUM(K169,'Calculations male'!K169)</f>
        <v>0.43056398785296429</v>
      </c>
      <c r="L214" s="34">
        <f>L169/SUM(L169,'Calculations male'!L169)</f>
        <v>0.43158252680378412</v>
      </c>
      <c r="M214" s="34">
        <f>M169/SUM(M169,'Calculations male'!M169)</f>
        <v>0.43293836290389193</v>
      </c>
      <c r="N214" s="34">
        <f>N169/SUM(N169,'Calculations male'!N169)</f>
        <v>0.43428272252760886</v>
      </c>
      <c r="O214" s="34">
        <f>O169/SUM(O169,'Calculations male'!O169)</f>
        <v>0.43561573178094021</v>
      </c>
      <c r="P214" s="34">
        <f>P169/SUM(P169,'Calculations male'!P169)</f>
        <v>0.43693751531356056</v>
      </c>
      <c r="Q214" s="34">
        <f>Q169/SUM(Q169,'Calculations male'!Q169)</f>
        <v>0.43824819632880208</v>
      </c>
      <c r="R214" s="34">
        <f>R169/SUM(R169,'Calculations male'!R169)</f>
        <v>0.43954789659402155</v>
      </c>
      <c r="S214" s="34">
        <f>S169/SUM(S169,'Calculations male'!S169)</f>
        <v>0.44083673645132665</v>
      </c>
      <c r="T214" s="34">
        <f>T169/SUM(T169,'Calculations male'!T169)</f>
        <v>0.44211483482862879</v>
      </c>
      <c r="U214" s="34">
        <f>U169/SUM(U169,'Calculations male'!U169)</f>
        <v>0.44338230925099181</v>
      </c>
      <c r="V214" s="34">
        <f>V169/SUM(V169,'Calculations male'!V169)</f>
        <v>0.44463927585225127</v>
      </c>
      <c r="W214" s="34">
        <f>W169/SUM(W169,'Calculations male'!W169)</f>
        <v>0.44588584938688797</v>
      </c>
      <c r="X214" s="34">
        <f>X169/SUM(X169,'Calculations male'!X169)</f>
        <v>0.44712214324210714</v>
      </c>
      <c r="Y214" s="34">
        <f>Y169/SUM(Y169,'Calculations male'!Y169)</f>
        <v>0.44834826945013678</v>
      </c>
      <c r="Z214" s="34">
        <f>Z169/SUM(Z169,'Calculations male'!Z169)</f>
        <v>0.44956433870069051</v>
      </c>
      <c r="AA214" s="34">
        <f>AA169/SUM(AA169,'Calculations male'!AA169)</f>
        <v>0.45077046035359253</v>
      </c>
      <c r="AB214" s="34">
        <f>AB169/SUM(AB169,'Calculations male'!AB169)</f>
        <v>0.45196674245155022</v>
      </c>
      <c r="AC214" s="34">
        <f>AC169/SUM(AC169,'Calculations male'!AC169)</f>
        <v>0.45315329173303148</v>
      </c>
      <c r="AD214" s="34">
        <f>AD169/SUM(AD169,'Calculations male'!AD169)</f>
        <v>0.45433021364526777</v>
      </c>
      <c r="AE214" s="34">
        <f>AE169/SUM(AE169,'Calculations male'!AE169)</f>
        <v>0.45549761235732628</v>
      </c>
      <c r="AF214" s="34">
        <f>AF169/SUM(AF169,'Calculations male'!AF169)</f>
        <v>0.4566555907732685</v>
      </c>
    </row>
    <row r="215" spans="1:32" x14ac:dyDescent="0.2">
      <c r="A215" s="12" t="s">
        <v>48</v>
      </c>
      <c r="B215" s="34">
        <f>B170/SUM(B170,'Calculations male'!B170)</f>
        <v>0.31064294478527604</v>
      </c>
      <c r="C215" s="34">
        <f>C170/SUM(C170,'Calculations male'!C170)</f>
        <v>0.31195273991807315</v>
      </c>
      <c r="D215" s="34">
        <f>D170/SUM(D170,'Calculations male'!D170)</f>
        <v>0.3133256805298768</v>
      </c>
      <c r="E215" s="34">
        <f>E170/SUM(E170,'Calculations male'!E170)</f>
        <v>0.31466735550025771</v>
      </c>
      <c r="F215" s="34">
        <f>F170/SUM(F170,'Calculations male'!F170)</f>
        <v>0.31598775116856076</v>
      </c>
      <c r="G215" s="34">
        <f>G170/SUM(G170,'Calculations male'!G170)</f>
        <v>0.31735448887709716</v>
      </c>
      <c r="H215" s="34">
        <f>H170/SUM(H170,'Calculations male'!H170)</f>
        <v>0.31877877699896562</v>
      </c>
      <c r="I215" s="34">
        <f>I170/SUM(I170,'Calculations male'!I170)</f>
        <v>0.32028580113981425</v>
      </c>
      <c r="J215" s="34">
        <f>J170/SUM(J170,'Calculations male'!J170)</f>
        <v>0.32186237257744693</v>
      </c>
      <c r="K215" s="34">
        <f>K170/SUM(K170,'Calculations male'!K170)</f>
        <v>0.32340009719278917</v>
      </c>
      <c r="L215" s="34">
        <f>L170/SUM(L170,'Calculations male'!L170)</f>
        <v>0.32440005794580146</v>
      </c>
      <c r="M215" s="34">
        <f>M170/SUM(M170,'Calculations male'!M170)</f>
        <v>0.32573268657222421</v>
      </c>
      <c r="N215" s="34">
        <f>N170/SUM(N170,'Calculations male'!N170)</f>
        <v>0.32705575217255173</v>
      </c>
      <c r="O215" s="34">
        <f>O170/SUM(O170,'Calculations male'!O170)</f>
        <v>0.32836933491341114</v>
      </c>
      <c r="P215" s="34">
        <f>P170/SUM(P170,'Calculations male'!P170)</f>
        <v>0.32967351454258786</v>
      </c>
      <c r="Q215" s="34">
        <f>Q170/SUM(Q170,'Calculations male'!Q170)</f>
        <v>0.33096837037597349</v>
      </c>
      <c r="R215" s="34">
        <f>R170/SUM(R170,'Calculations male'!R170)</f>
        <v>0.33225398128535349</v>
      </c>
      <c r="S215" s="34">
        <f>S170/SUM(S170,'Calculations male'!S170)</f>
        <v>0.33353042568700991</v>
      </c>
      <c r="T215" s="34">
        <f>T170/SUM(T170,'Calculations male'!T170)</f>
        <v>0.33479778153109951</v>
      </c>
      <c r="U215" s="34">
        <f>U170/SUM(U170,'Calculations male'!U170)</f>
        <v>0.33605612629177406</v>
      </c>
      <c r="V215" s="34">
        <f>V170/SUM(V170,'Calculations male'!V170)</f>
        <v>0.33730553695800913</v>
      </c>
      <c r="W215" s="34">
        <f>W170/SUM(W170,'Calculations male'!W170)</f>
        <v>0.33854609002511965</v>
      </c>
      <c r="X215" s="34">
        <f>X170/SUM(X170,'Calculations male'!X170)</f>
        <v>0.33977786148690964</v>
      </c>
      <c r="Y215" s="34">
        <f>Y170/SUM(Y170,'Calculations male'!Y170)</f>
        <v>0.34100092682845939</v>
      </c>
      <c r="Z215" s="34">
        <f>Z170/SUM(Z170,'Calculations male'!Z170)</f>
        <v>0.3422153610194939</v>
      </c>
      <c r="AA215" s="34">
        <f>AA170/SUM(AA170,'Calculations male'!AA170)</f>
        <v>0.34342123850831796</v>
      </c>
      <c r="AB215" s="34">
        <f>AB170/SUM(AB170,'Calculations male'!AB170)</f>
        <v>0.34461863321630426</v>
      </c>
      <c r="AC215" s="34">
        <f>AC170/SUM(AC170,'Calculations male'!AC170)</f>
        <v>0.34580761853287706</v>
      </c>
      <c r="AD215" s="34">
        <f>AD170/SUM(AD170,'Calculations male'!AD170)</f>
        <v>0.3469882673110119</v>
      </c>
      <c r="AE215" s="34">
        <f>AE170/SUM(AE170,'Calculations male'!AE170)</f>
        <v>0.3481606518631849</v>
      </c>
      <c r="AF215" s="34">
        <f>AF170/SUM(AF170,'Calculations male'!AF170)</f>
        <v>0.3493248439577839</v>
      </c>
    </row>
    <row r="216" spans="1:32" x14ac:dyDescent="0.2">
      <c r="A216" s="12" t="s">
        <v>49</v>
      </c>
      <c r="B216" s="34">
        <f>B171/SUM(B171,'Calculations male'!B171)</f>
        <v>0.51255501618122978</v>
      </c>
      <c r="C216" s="34">
        <f>C171/SUM(C171,'Calculations male'!C171)</f>
        <v>0.51383298047947334</v>
      </c>
      <c r="D216" s="34">
        <f>D171/SUM(D171,'Calculations male'!D171)</f>
        <v>0.51516938389052946</v>
      </c>
      <c r="E216" s="34">
        <f>E171/SUM(E171,'Calculations male'!E171)</f>
        <v>0.51647223542898757</v>
      </c>
      <c r="F216" s="34">
        <f>F171/SUM(F171,'Calculations male'!F171)</f>
        <v>0.51775143137282365</v>
      </c>
      <c r="G216" s="34">
        <f>G171/SUM(G171,'Calculations male'!G171)</f>
        <v>0.51907241514068359</v>
      </c>
      <c r="H216" s="34">
        <f>H171/SUM(H171,'Calculations male'!H171)</f>
        <v>0.52044567808307862</v>
      </c>
      <c r="I216" s="34">
        <f>I171/SUM(I171,'Calculations male'!I171)</f>
        <v>0.52189501891254653</v>
      </c>
      <c r="J216" s="34">
        <f>J171/SUM(J171,'Calculations male'!J171)</f>
        <v>0.52340720562975585</v>
      </c>
      <c r="K216" s="34">
        <f>K171/SUM(K171,'Calculations male'!K171)</f>
        <v>0.52487817885714416</v>
      </c>
      <c r="L216" s="34">
        <f>L171/SUM(L171,'Calculations male'!L171)</f>
        <v>0.52583264957360343</v>
      </c>
      <c r="M216" s="34">
        <f>M171/SUM(M171,'Calculations male'!M171)</f>
        <v>0.52710211732322387</v>
      </c>
      <c r="N216" s="34">
        <f>N171/SUM(N171,'Calculations male'!N171)</f>
        <v>0.52835962212154763</v>
      </c>
      <c r="O216" s="34">
        <f>O171/SUM(O171,'Calculations male'!O171)</f>
        <v>0.52960531718413217</v>
      </c>
      <c r="P216" s="34">
        <f>P171/SUM(P171,'Calculations male'!P171)</f>
        <v>0.53083935341852251</v>
      </c>
      <c r="Q216" s="34">
        <f>Q171/SUM(Q171,'Calculations male'!Q171)</f>
        <v>0.53206187945966177</v>
      </c>
      <c r="R216" s="34">
        <f>R171/SUM(R171,'Calculations male'!R171)</f>
        <v>0.53327304170492107</v>
      </c>
      <c r="S216" s="34">
        <f>S171/SUM(S171,'Calculations male'!S171)</f>
        <v>0.53447298434875523</v>
      </c>
      <c r="T216" s="34">
        <f>T171/SUM(T171,'Calculations male'!T171)</f>
        <v>0.53566184941696982</v>
      </c>
      <c r="U216" s="34">
        <f>U171/SUM(U171,'Calculations male'!U171)</f>
        <v>0.53683977680059169</v>
      </c>
      <c r="V216" s="34">
        <f>V171/SUM(V171,'Calculations male'!V171)</f>
        <v>0.53800690428933606</v>
      </c>
      <c r="W216" s="34">
        <f>W171/SUM(W171,'Calculations male'!W171)</f>
        <v>0.5391633676046752</v>
      </c>
      <c r="X216" s="34">
        <f>X171/SUM(X171,'Calculations male'!X171)</f>
        <v>0.54030930043248071</v>
      </c>
      <c r="Y216" s="34">
        <f>Y171/SUM(Y171,'Calculations male'!Y171)</f>
        <v>0.54144483445526526</v>
      </c>
      <c r="Z216" s="34">
        <f>Z171/SUM(Z171,'Calculations male'!Z171)</f>
        <v>0.54257009938399647</v>
      </c>
      <c r="AA216" s="34">
        <f>AA171/SUM(AA171,'Calculations male'!AA171)</f>
        <v>0.54368522298949085</v>
      </c>
      <c r="AB216" s="34">
        <f>AB171/SUM(AB171,'Calculations male'!AB171)</f>
        <v>0.54479033113339426</v>
      </c>
      <c r="AC216" s="34">
        <f>AC171/SUM(AC171,'Calculations male'!AC171)</f>
        <v>0.54588554779872067</v>
      </c>
      <c r="AD216" s="34">
        <f>AD171/SUM(AD171,'Calculations male'!AD171)</f>
        <v>0.5469709951199897</v>
      </c>
      <c r="AE216" s="34">
        <f>AE171/SUM(AE171,'Calculations male'!AE171)</f>
        <v>0.54804679341291673</v>
      </c>
      <c r="AF216" s="34">
        <f>AF171/SUM(AF171,'Calculations male'!AF171)</f>
        <v>0.54911306120369574</v>
      </c>
    </row>
    <row r="217" spans="1:32" x14ac:dyDescent="0.2">
      <c r="A217" s="12" t="s">
        <v>50</v>
      </c>
      <c r="B217" s="34">
        <f>B172/SUM(B172,'Calculations male'!B172)</f>
        <v>0.53400000000000003</v>
      </c>
      <c r="C217" s="34">
        <f>C172/SUM(C172,'Calculations male'!C172)</f>
        <v>0.53524890279168857</v>
      </c>
      <c r="D217" s="34">
        <f>D172/SUM(D172,'Calculations male'!D172)</f>
        <v>0.53655464452538626</v>
      </c>
      <c r="E217" s="34">
        <f>E172/SUM(E172,'Calculations male'!E172)</f>
        <v>0.53782733794806903</v>
      </c>
      <c r="F217" s="34">
        <f>F172/SUM(F172,'Calculations male'!F172)</f>
        <v>0.53907666830087297</v>
      </c>
      <c r="G217" s="34">
        <f>G172/SUM(G172,'Calculations male'!G172)</f>
        <v>0.54036654632770376</v>
      </c>
      <c r="H217" s="34">
        <f>H172/SUM(H172,'Calculations male'!H172)</f>
        <v>0.54170718832597109</v>
      </c>
      <c r="I217" s="34">
        <f>I172/SUM(I172,'Calculations male'!I172)</f>
        <v>0.54312178773171726</v>
      </c>
      <c r="J217" s="34">
        <f>J172/SUM(J172,'Calculations male'!J172)</f>
        <v>0.54459738462752638</v>
      </c>
      <c r="K217" s="34">
        <f>K172/SUM(K172,'Calculations male'!K172)</f>
        <v>0.54603243122596057</v>
      </c>
      <c r="L217" s="34">
        <f>L172/SUM(L172,'Calculations male'!L172)</f>
        <v>0.54696341447945673</v>
      </c>
      <c r="M217" s="34">
        <f>M172/SUM(M172,'Calculations male'!M172)</f>
        <v>0.54820142959548013</v>
      </c>
      <c r="N217" s="34">
        <f>N172/SUM(N172,'Calculations male'!N172)</f>
        <v>0.54942753812595846</v>
      </c>
      <c r="O217" s="34">
        <f>O172/SUM(O172,'Calculations male'!O172)</f>
        <v>0.55064189685510112</v>
      </c>
      <c r="P217" s="34">
        <f>P172/SUM(P172,'Calculations male'!P172)</f>
        <v>0.55184466010396327</v>
      </c>
      <c r="Q217" s="34">
        <f>Q172/SUM(Q172,'Calculations male'!Q172)</f>
        <v>0.55303597977135766</v>
      </c>
      <c r="R217" s="34">
        <f>R172/SUM(R172,'Calculations male'!R172)</f>
        <v>0.55421600537419524</v>
      </c>
      <c r="S217" s="34">
        <f>S172/SUM(S172,'Calculations male'!S172)</f>
        <v>0.55538488408726616</v>
      </c>
      <c r="T217" s="34">
        <f>T172/SUM(T172,'Calculations male'!T172)</f>
        <v>0.55654276078245268</v>
      </c>
      <c r="U217" s="34">
        <f>U172/SUM(U172,'Calculations male'!U172)</f>
        <v>0.55768977806737607</v>
      </c>
      <c r="V217" s="34">
        <f>V172/SUM(V172,'Calculations male'!V172)</f>
        <v>0.55882607632347248</v>
      </c>
      <c r="W217" s="34">
        <f>W172/SUM(W172,'Calculations male'!W172)</f>
        <v>0.55995179374351023</v>
      </c>
      <c r="X217" s="34">
        <f>X172/SUM(X172,'Calculations male'!X172)</f>
        <v>0.56106706636852621</v>
      </c>
      <c r="Y217" s="34">
        <f>Y172/SUM(Y172,'Calculations male'!Y172)</f>
        <v>0.56217202812421352</v>
      </c>
      <c r="Z217" s="34">
        <f>Z172/SUM(Z172,'Calculations male'!Z172)</f>
        <v>0.56326681085673613</v>
      </c>
      <c r="AA217" s="34">
        <f>AA172/SUM(AA172,'Calculations male'!AA172)</f>
        <v>0.56435154436798518</v>
      </c>
      <c r="AB217" s="34">
        <f>AB172/SUM(AB172,'Calculations male'!AB172)</f>
        <v>0.56542635645028716</v>
      </c>
      <c r="AC217" s="34">
        <f>AC172/SUM(AC172,'Calculations male'!AC172)</f>
        <v>0.56649137292054386</v>
      </c>
      <c r="AD217" s="34">
        <f>AD172/SUM(AD172,'Calculations male'!AD172)</f>
        <v>0.56754671765384035</v>
      </c>
      <c r="AE217" s="34">
        <f>AE172/SUM(AE172,'Calculations male'!AE172)</f>
        <v>0.56859251261649324</v>
      </c>
      <c r="AF217" s="34">
        <f>AF172/SUM(AF172,'Calculations male'!AF172)</f>
        <v>0.56962887789856675</v>
      </c>
    </row>
    <row r="218" spans="1:32" x14ac:dyDescent="0.2">
      <c r="A218" s="12" t="s">
        <v>51</v>
      </c>
      <c r="B218" s="34">
        <f>B173/SUM(B173,'Calculations male'!B173)</f>
        <v>0.5</v>
      </c>
      <c r="C218" s="34">
        <f>C173/SUM(C173,'Calculations male'!C173)</f>
        <v>0.50129292888848431</v>
      </c>
      <c r="D218" s="34">
        <f>D173/SUM(D173,'Calculations male'!D173)</f>
        <v>0.5026451507287677</v>
      </c>
      <c r="E218" s="34">
        <f>E173/SUM(E173,'Calculations male'!E173)</f>
        <v>0.5039635900532532</v>
      </c>
      <c r="F218" s="34">
        <f>F173/SUM(F173,'Calculations male'!F173)</f>
        <v>0.50525825034688621</v>
      </c>
      <c r="G218" s="34">
        <f>G173/SUM(G173,'Calculations male'!G173)</f>
        <v>0.50659536924677762</v>
      </c>
      <c r="H218" s="34">
        <f>H173/SUM(H173,'Calculations male'!H173)</f>
        <v>0.50798558388200632</v>
      </c>
      <c r="I218" s="34">
        <f>I173/SUM(I173,'Calculations male'!I173)</f>
        <v>0.50945301187718994</v>
      </c>
      <c r="J218" s="34">
        <f>J173/SUM(J173,'Calculations male'!J173)</f>
        <v>0.51098428449419442</v>
      </c>
      <c r="K218" s="34">
        <f>K173/SUM(K173,'Calculations male'!K173)</f>
        <v>0.51247403305692885</v>
      </c>
      <c r="L218" s="34">
        <f>L173/SUM(L173,'Calculations male'!L173)</f>
        <v>0.51344079686779298</v>
      </c>
      <c r="M218" s="34">
        <f>M173/SUM(M173,'Calculations male'!M173)</f>
        <v>0.51472674899569704</v>
      </c>
      <c r="N218" s="34">
        <f>N173/SUM(N173,'Calculations male'!N173)</f>
        <v>0.51600073367874344</v>
      </c>
      <c r="O218" s="34">
        <f>O173/SUM(O173,'Calculations male'!O173)</f>
        <v>0.51726290156960586</v>
      </c>
      <c r="P218" s="34">
        <f>P173/SUM(P173,'Calculations male'!P173)</f>
        <v>0.51851340111174504</v>
      </c>
      <c r="Q218" s="34">
        <f>Q173/SUM(Q173,'Calculations male'!Q173)</f>
        <v>0.51975237857149836</v>
      </c>
      <c r="R218" s="34">
        <f>R173/SUM(R173,'Calculations male'!R173)</f>
        <v>0.52097997806990048</v>
      </c>
      <c r="S218" s="34">
        <f>S173/SUM(S173,'Calculations male'!S173)</f>
        <v>0.52219634161423556</v>
      </c>
      <c r="T218" s="34">
        <f>T173/SUM(T173,'Calculations male'!T173)</f>
        <v>0.52340160912930411</v>
      </c>
      <c r="U218" s="34">
        <f>U173/SUM(U173,'Calculations male'!U173)</f>
        <v>0.52459591848839293</v>
      </c>
      <c r="V218" s="34">
        <f>V173/SUM(V173,'Calculations male'!V173)</f>
        <v>0.5257794055439402</v>
      </c>
      <c r="W218" s="34">
        <f>W173/SUM(W173,'Calculations male'!W173)</f>
        <v>0.52695220415789279</v>
      </c>
      <c r="X218" s="34">
        <f>X173/SUM(X173,'Calculations male'!X173)</f>
        <v>0.52811444623172865</v>
      </c>
      <c r="Y218" s="34">
        <f>Y173/SUM(Y173,'Calculations male'!Y173)</f>
        <v>0.52926626173616609</v>
      </c>
      <c r="Z218" s="34">
        <f>Z173/SUM(Z173,'Calculations male'!Z173)</f>
        <v>0.53040777874052958</v>
      </c>
      <c r="AA218" s="34">
        <f>AA173/SUM(AA173,'Calculations male'!AA173)</f>
        <v>0.53153912344177578</v>
      </c>
      <c r="AB218" s="34">
        <f>AB173/SUM(AB173,'Calculations male'!AB173)</f>
        <v>0.53266042019318594</v>
      </c>
      <c r="AC218" s="34">
        <f>AC173/SUM(AC173,'Calculations male'!AC173)</f>
        <v>0.53377179153269305</v>
      </c>
      <c r="AD218" s="34">
        <f>AD173/SUM(AD173,'Calculations male'!AD173)</f>
        <v>0.53487335821087945</v>
      </c>
      <c r="AE218" s="34">
        <f>AE173/SUM(AE173,'Calculations male'!AE173)</f>
        <v>0.53596523921860073</v>
      </c>
      <c r="AF218" s="34">
        <f>AF173/SUM(AF173,'Calculations male'!AF173)</f>
        <v>0.53704755181426789</v>
      </c>
    </row>
    <row r="219" spans="1:32" x14ac:dyDescent="0.2">
      <c r="A219" s="12" t="s">
        <v>52</v>
      </c>
      <c r="B219" s="34">
        <f>B174/SUM(B174,'Calculations male'!B174)</f>
        <v>0.41399999999999998</v>
      </c>
      <c r="C219" s="34">
        <f>C174/SUM(C174,'Calculations male'!C174)</f>
        <v>0.4153517907830363</v>
      </c>
      <c r="D219" s="34">
        <f>D174/SUM(D174,'Calculations male'!D174)</f>
        <v>0.41676689559634744</v>
      </c>
      <c r="E219" s="34">
        <f>E174/SUM(E174,'Calculations male'!E174)</f>
        <v>0.41814794690678753</v>
      </c>
      <c r="F219" s="34">
        <f>F174/SUM(F174,'Calculations male'!F174)</f>
        <v>0.41950533792444061</v>
      </c>
      <c r="G219" s="34">
        <f>G174/SUM(G174,'Calculations male'!G174)</f>
        <v>0.4209085418368973</v>
      </c>
      <c r="H219" s="34">
        <f>H174/SUM(H174,'Calculations male'!H174)</f>
        <v>0.42236886192177087</v>
      </c>
      <c r="I219" s="34">
        <f>I174/SUM(I174,'Calculations male'!I174)</f>
        <v>0.42391183187070952</v>
      </c>
      <c r="J219" s="34">
        <f>J174/SUM(J174,'Calculations male'!J174)</f>
        <v>0.42552362086189693</v>
      </c>
      <c r="K219" s="34">
        <f>K174/SUM(K174,'Calculations male'!K174)</f>
        <v>0.42709335495428696</v>
      </c>
      <c r="L219" s="34">
        <f>L174/SUM(L174,'Calculations male'!L174)</f>
        <v>0.42811289615192905</v>
      </c>
      <c r="M219" s="34">
        <f>M174/SUM(M174,'Calculations male'!M174)</f>
        <v>0.42947011256999856</v>
      </c>
      <c r="N219" s="34">
        <f>N174/SUM(N174,'Calculations male'!N174)</f>
        <v>0.43081589278736182</v>
      </c>
      <c r="O219" s="34">
        <f>O174/SUM(O174,'Calculations male'!O174)</f>
        <v>0.43215036161795634</v>
      </c>
      <c r="P219" s="34">
        <f>P174/SUM(P174,'Calculations male'!P174)</f>
        <v>0.43347364245364467</v>
      </c>
      <c r="Q219" s="34">
        <f>Q174/SUM(Q174,'Calculations male'!Q174)</f>
        <v>0.43478585727330971</v>
      </c>
      <c r="R219" s="34">
        <f>R174/SUM(R174,'Calculations male'!R174)</f>
        <v>0.43608712665234967</v>
      </c>
      <c r="S219" s="34">
        <f>S174/SUM(S174,'Calculations male'!S174)</f>
        <v>0.43737756977255571</v>
      </c>
      <c r="T219" s="34">
        <f>T174/SUM(T174,'Calculations male'!T174)</f>
        <v>0.43865730443233625</v>
      </c>
      <c r="U219" s="34">
        <f>U174/SUM(U174,'Calculations male'!U174)</f>
        <v>0.43992644705726064</v>
      </c>
      <c r="V219" s="34">
        <f>V174/SUM(V174,'Calculations male'!V174)</f>
        <v>0.44118511271089195</v>
      </c>
      <c r="W219" s="34">
        <f>W174/SUM(W174,'Calculations male'!W174)</f>
        <v>0.44243341510589534</v>
      </c>
      <c r="X219" s="34">
        <f>X174/SUM(X174,'Calculations male'!X174)</f>
        <v>0.44367146661537266</v>
      </c>
      <c r="Y219" s="34">
        <f>Y174/SUM(Y174,'Calculations male'!Y174)</f>
        <v>0.44489937828443349</v>
      </c>
      <c r="Z219" s="34">
        <f>Z174/SUM(Z174,'Calculations male'!Z174)</f>
        <v>0.44611725984195194</v>
      </c>
      <c r="AA219" s="34">
        <f>AA174/SUM(AA174,'Calculations male'!AA174)</f>
        <v>0.44732521971250172</v>
      </c>
      <c r="AB219" s="34">
        <f>AB174/SUM(AB174,'Calculations male'!AB174)</f>
        <v>0.4485233650284588</v>
      </c>
      <c r="AC219" s="34">
        <f>AC174/SUM(AC174,'Calculations male'!AC174)</f>
        <v>0.44971180164222452</v>
      </c>
      <c r="AD219" s="34">
        <f>AD174/SUM(AD174,'Calculations male'!AD174)</f>
        <v>0.45089063413859359</v>
      </c>
      <c r="AE219" s="34">
        <f>AE174/SUM(AE174,'Calculations male'!AE174)</f>
        <v>0.45205996584720504</v>
      </c>
      <c r="AF219" s="34">
        <f>AF174/SUM(AF174,'Calculations male'!AF174)</f>
        <v>0.45321989885509928</v>
      </c>
    </row>
    <row r="220" spans="1:32" x14ac:dyDescent="0.2">
      <c r="A220" s="12" t="s">
        <v>53</v>
      </c>
      <c r="B220" s="34">
        <f>B175/SUM(B175,'Calculations male'!B175)</f>
        <v>0.46399999999999986</v>
      </c>
      <c r="C220" s="34">
        <f>C175/SUM(C175,'Calculations male'!C175)</f>
        <v>0.46532709192321897</v>
      </c>
      <c r="D220" s="34">
        <f>D175/SUM(D175,'Calculations male'!D175)</f>
        <v>0.4667155640630794</v>
      </c>
      <c r="E220" s="34">
        <f>E175/SUM(E175,'Calculations male'!E175)</f>
        <v>0.46806985962859537</v>
      </c>
      <c r="F220" s="34">
        <f>F175/SUM(F175,'Calculations male'!F175)</f>
        <v>0.46940022015273486</v>
      </c>
      <c r="G220" s="34">
        <f>G175/SUM(G175,'Calculations male'!G175)</f>
        <v>0.47077471960016964</v>
      </c>
      <c r="H220" s="34">
        <f>H175/SUM(H175,'Calculations male'!H175)</f>
        <v>0.4722043471550727</v>
      </c>
      <c r="I220" s="34">
        <f>I175/SUM(I175,'Calculations male'!I175)</f>
        <v>0.47371398207596649</v>
      </c>
      <c r="J220" s="34">
        <f>J175/SUM(J175,'Calculations male'!J175)</f>
        <v>0.47528995914589584</v>
      </c>
      <c r="K220" s="34">
        <f>K175/SUM(K175,'Calculations male'!K175)</f>
        <v>0.47682384666486716</v>
      </c>
      <c r="L220" s="34">
        <f>L175/SUM(L175,'Calculations male'!L175)</f>
        <v>0.47781959488481013</v>
      </c>
      <c r="M220" s="34">
        <f>M175/SUM(M175,'Calculations male'!M175)</f>
        <v>0.47914451584149687</v>
      </c>
      <c r="N220" s="34">
        <f>N175/SUM(N175,'Calculations male'!N175)</f>
        <v>0.48045757303557146</v>
      </c>
      <c r="O220" s="34">
        <f>O175/SUM(O175,'Calculations male'!O175)</f>
        <v>0.48175890795779791</v>
      </c>
      <c r="P220" s="34">
        <f>P175/SUM(P175,'Calculations male'!P175)</f>
        <v>0.48304866020002607</v>
      </c>
      <c r="Q220" s="34">
        <f>Q175/SUM(Q175,'Calculations male'!Q175)</f>
        <v>0.48432696747756149</v>
      </c>
      <c r="R220" s="34">
        <f>R175/SUM(R175,'Calculations male'!R175)</f>
        <v>0.48559396565157048</v>
      </c>
      <c r="S220" s="34">
        <f>S175/SUM(S175,'Calculations male'!S175)</f>
        <v>0.48684978875151069</v>
      </c>
      <c r="T220" s="34">
        <f>T175/SUM(T175,'Calculations male'!T175)</f>
        <v>0.4880945689975601</v>
      </c>
      <c r="U220" s="34">
        <f>U175/SUM(U175,'Calculations male'!U175)</f>
        <v>0.48932843682302957</v>
      </c>
      <c r="V220" s="34">
        <f>V175/SUM(V175,'Calculations male'!V175)</f>
        <v>0.49055152089673215</v>
      </c>
      <c r="W220" s="34">
        <f>W175/SUM(W175,'Calculations male'!W175)</f>
        <v>0.4917639481453106</v>
      </c>
      <c r="X220" s="34">
        <f>X175/SUM(X175,'Calculations male'!X175)</f>
        <v>0.4929658437754762</v>
      </c>
      <c r="Y220" s="34">
        <f>Y175/SUM(Y175,'Calculations male'!Y175)</f>
        <v>0.49415733129618089</v>
      </c>
      <c r="Z220" s="34">
        <f>Z175/SUM(Z175,'Calculations male'!Z175)</f>
        <v>0.49533853254068089</v>
      </c>
      <c r="AA220" s="34">
        <f>AA175/SUM(AA175,'Calculations male'!AA175)</f>
        <v>0.49650956768848903</v>
      </c>
      <c r="AB220" s="34">
        <f>AB175/SUM(AB175,'Calculations male'!AB175)</f>
        <v>0.49767055528721593</v>
      </c>
      <c r="AC220" s="34">
        <f>AC175/SUM(AC175,'Calculations male'!AC175)</f>
        <v>0.4988216122742582</v>
      </c>
      <c r="AD220" s="34">
        <f>AD175/SUM(AD175,'Calculations male'!AD175)</f>
        <v>0.4999628539983671</v>
      </c>
      <c r="AE220" s="34">
        <f>AE175/SUM(AE175,'Calculations male'!AE175)</f>
        <v>0.50109439424104318</v>
      </c>
      <c r="AF220" s="34">
        <f>AF175/SUM(AF175,'Calculations male'!AF175)</f>
        <v>0.50221634523778491</v>
      </c>
    </row>
    <row r="221" spans="1:32" x14ac:dyDescent="0.2">
      <c r="A221" s="12" t="s">
        <v>54</v>
      </c>
      <c r="B221" s="34">
        <f>B176/SUM(B176,'Calculations male'!B176)</f>
        <v>0.69499999999999995</v>
      </c>
      <c r="C221" s="34">
        <f>C176/SUM(C176,'Calculations male'!C176)</f>
        <v>0.69590684061418551</v>
      </c>
      <c r="D221" s="34">
        <f>D176/SUM(D176,'Calculations male'!D176)</f>
        <v>0.69685373741459999</v>
      </c>
      <c r="E221" s="34">
        <f>E176/SUM(E176,'Calculations male'!E176)</f>
        <v>0.69777547847429178</v>
      </c>
      <c r="F221" s="34">
        <f>F176/SUM(F176,'Calculations male'!F176)</f>
        <v>0.69867916193410118</v>
      </c>
      <c r="G221" s="34">
        <f>G176/SUM(G176,'Calculations male'!G176)</f>
        <v>0.69961099852532715</v>
      </c>
      <c r="H221" s="34">
        <f>H176/SUM(H176,'Calculations male'!H176)</f>
        <v>0.70057824753020692</v>
      </c>
      <c r="I221" s="34">
        <f>I176/SUM(I176,'Calculations male'!I176)</f>
        <v>0.70159746919503441</v>
      </c>
      <c r="J221" s="34">
        <f>J176/SUM(J176,'Calculations male'!J176)</f>
        <v>0.70265913070779651</v>
      </c>
      <c r="K221" s="34">
        <f>K176/SUM(K176,'Calculations male'!K176)</f>
        <v>0.70369014713468858</v>
      </c>
      <c r="L221" s="34">
        <f>L176/SUM(L176,'Calculations male'!L176)</f>
        <v>0.70435824519734735</v>
      </c>
      <c r="M221" s="34">
        <f>M176/SUM(M176,'Calculations male'!M176)</f>
        <v>0.70524574106581761</v>
      </c>
      <c r="N221" s="34">
        <f>N176/SUM(N176,'Calculations male'!N176)</f>
        <v>0.70612365239360164</v>
      </c>
      <c r="O221" s="34">
        <f>O176/SUM(O176,'Calculations male'!O176)</f>
        <v>0.70699212635685227</v>
      </c>
      <c r="P221" s="34">
        <f>P176/SUM(P176,'Calculations male'!P176)</f>
        <v>0.70785130727151124</v>
      </c>
      <c r="Q221" s="34">
        <f>Q176/SUM(Q176,'Calculations male'!Q176)</f>
        <v>0.70870133665907997</v>
      </c>
      <c r="R221" s="34">
        <f>R176/SUM(R176,'Calculations male'!R176)</f>
        <v>0.70954235331068072</v>
      </c>
      <c r="S221" s="34">
        <f>S176/SUM(S176,'Calculations male'!S176)</f>
        <v>0.71037449334946401</v>
      </c>
      <c r="T221" s="34">
        <f>T176/SUM(T176,'Calculations male'!T176)</f>
        <v>0.71119789029140668</v>
      </c>
      <c r="U221" s="34">
        <f>U176/SUM(U176,'Calculations male'!U176)</f>
        <v>0.71201267510454302</v>
      </c>
      <c r="V221" s="34">
        <f>V176/SUM(V176,'Calculations male'!V176)</f>
        <v>0.71281897626667434</v>
      </c>
      <c r="W221" s="34">
        <f>W176/SUM(W176,'Calculations male'!W176)</f>
        <v>0.71361691982160447</v>
      </c>
      <c r="X221" s="34">
        <f>X176/SUM(X176,'Calculations male'!X176)</f>
        <v>0.71440662943392585</v>
      </c>
      <c r="Y221" s="34">
        <f>Y176/SUM(Y176,'Calculations male'!Y176)</f>
        <v>0.71518822644241997</v>
      </c>
      <c r="Z221" s="34">
        <f>Z176/SUM(Z176,'Calculations male'!Z176)</f>
        <v>0.71596182991209112</v>
      </c>
      <c r="AA221" s="34">
        <f>AA176/SUM(AA176,'Calculations male'!AA176)</f>
        <v>0.7167275566848772</v>
      </c>
      <c r="AB221" s="34">
        <f>AB176/SUM(AB176,'Calculations male'!AB176)</f>
        <v>0.71748552142908362</v>
      </c>
      <c r="AC221" s="34">
        <f>AC176/SUM(AC176,'Calculations male'!AC176)</f>
        <v>0.7182358366875552</v>
      </c>
      <c r="AD221" s="34">
        <f>AD176/SUM(AD176,'Calculations male'!AD176)</f>
        <v>0.71897861292464704</v>
      </c>
      <c r="AE221" s="34">
        <f>AE176/SUM(AE176,'Calculations male'!AE176)</f>
        <v>0.71971395857200027</v>
      </c>
      <c r="AF221" s="34">
        <f>AF176/SUM(AF176,'Calculations male'!AF176)</f>
        <v>0.72044198007317828</v>
      </c>
    </row>
    <row r="222" spans="1:32" x14ac:dyDescent="0.2">
      <c r="A222" s="12" t="s">
        <v>55</v>
      </c>
      <c r="B222" s="34">
        <f>B177/SUM(B177,'Calculations male'!B177)</f>
        <v>0.77800000000000014</v>
      </c>
      <c r="C222" s="34">
        <f>C177/SUM(C177,'Calculations male'!C177)</f>
        <v>0.7786632675789269</v>
      </c>
      <c r="D222" s="34">
        <f>D177/SUM(D177,'Calculations male'!D177)</f>
        <v>0.77935553641700872</v>
      </c>
      <c r="E222" s="34">
        <f>E177/SUM(E177,'Calculations male'!E177)</f>
        <v>0.78002912509706113</v>
      </c>
      <c r="F222" s="34">
        <f>F177/SUM(F177,'Calculations male'!F177)</f>
        <v>0.78068924231370729</v>
      </c>
      <c r="G222" s="34">
        <f>G177/SUM(G177,'Calculations male'!G177)</f>
        <v>0.78136964062585801</v>
      </c>
      <c r="H222" s="34">
        <f>H177/SUM(H177,'Calculations male'!H177)</f>
        <v>0.78207559255914216</v>
      </c>
      <c r="I222" s="34">
        <f>I177/SUM(I177,'Calculations male'!I177)</f>
        <v>0.78281914442105971</v>
      </c>
      <c r="J222" s="34">
        <f>J177/SUM(J177,'Calculations male'!J177)</f>
        <v>0.78359329658114474</v>
      </c>
      <c r="K222" s="34">
        <f>K177/SUM(K177,'Calculations male'!K177)</f>
        <v>0.78434475240260515</v>
      </c>
      <c r="L222" s="34">
        <f>L177/SUM(L177,'Calculations male'!L177)</f>
        <v>0.78483151204594181</v>
      </c>
      <c r="M222" s="34">
        <f>M177/SUM(M177,'Calculations male'!M177)</f>
        <v>0.78547789766824705</v>
      </c>
      <c r="N222" s="34">
        <f>N177/SUM(N177,'Calculations male'!N177)</f>
        <v>0.78611705480813365</v>
      </c>
      <c r="O222" s="34">
        <f>O177/SUM(O177,'Calculations male'!O177)</f>
        <v>0.78674909988726716</v>
      </c>
      <c r="P222" s="34">
        <f>P177/SUM(P177,'Calculations male'!P177)</f>
        <v>0.78737414691846197</v>
      </c>
      <c r="Q222" s="34">
        <f>Q177/SUM(Q177,'Calculations male'!Q177)</f>
        <v>0.78799230756579874</v>
      </c>
      <c r="R222" s="34">
        <f>R177/SUM(R177,'Calculations male'!R177)</f>
        <v>0.78860369120300244</v>
      </c>
      <c r="S222" s="34">
        <f>S177/SUM(S177,'Calculations male'!S177)</f>
        <v>0.78920840497014111</v>
      </c>
      <c r="T222" s="34">
        <f>T177/SUM(T177,'Calculations male'!T177)</f>
        <v>0.78980655382869802</v>
      </c>
      <c r="U222" s="34">
        <f>U177/SUM(U177,'Calculations male'!U177)</f>
        <v>0.79039824061507136</v>
      </c>
      <c r="V222" s="34">
        <f>V177/SUM(V177,'Calculations male'!V177)</f>
        <v>0.79098356609254761</v>
      </c>
      <c r="W222" s="34">
        <f>W177/SUM(W177,'Calculations male'!W177)</f>
        <v>0.79156262900180741</v>
      </c>
      <c r="X222" s="34">
        <f>X177/SUM(X177,'Calculations male'!X177)</f>
        <v>0.79213552610999427</v>
      </c>
      <c r="Y222" s="34">
        <f>Y177/SUM(Y177,'Calculations male'!Y177)</f>
        <v>0.7927023522584119</v>
      </c>
      <c r="Z222" s="34">
        <f>Z177/SUM(Z177,'Calculations male'!Z177)</f>
        <v>0.79326320040887688</v>
      </c>
      <c r="AA222" s="34">
        <f>AA177/SUM(AA177,'Calculations male'!AA177)</f>
        <v>0.7938181616887755</v>
      </c>
      <c r="AB222" s="34">
        <f>AB177/SUM(AB177,'Calculations male'!AB177)</f>
        <v>0.79436732543487309</v>
      </c>
      <c r="AC222" s="34">
        <f>AC177/SUM(AC177,'Calculations male'!AC177)</f>
        <v>0.79491077923589626</v>
      </c>
      <c r="AD222" s="34">
        <f>AD177/SUM(AD177,'Calculations male'!AD177)</f>
        <v>0.79544860897395075</v>
      </c>
      <c r="AE222" s="34">
        <f>AE177/SUM(AE177,'Calculations male'!AE177)</f>
        <v>0.79598089886478685</v>
      </c>
      <c r="AF222" s="34">
        <f>AF177/SUM(AF177,'Calculations male'!AF177)</f>
        <v>0.79650773149696796</v>
      </c>
    </row>
    <row r="223" spans="1:32" x14ac:dyDescent="0.2">
      <c r="A223" s="12" t="s">
        <v>56</v>
      </c>
      <c r="B223" s="34">
        <f>B178/SUM(B178,'Calculations male'!B178)</f>
        <v>0.45500000000000002</v>
      </c>
      <c r="C223" s="34">
        <f>C178/SUM(C178,'Calculations male'!C178)</f>
        <v>0.45633353869659427</v>
      </c>
      <c r="D223" s="34">
        <f>D178/SUM(D178,'Calculations male'!D178)</f>
        <v>0.45772889161848512</v>
      </c>
      <c r="E223" s="34">
        <f>E178/SUM(E178,'Calculations male'!E178)</f>
        <v>0.45909003213712002</v>
      </c>
      <c r="F223" s="34">
        <f>F178/SUM(F178,'Calculations male'!F178)</f>
        <v>0.46042724476997859</v>
      </c>
      <c r="G223" s="34">
        <f>G178/SUM(G178,'Calculations male'!G178)</f>
        <v>0.46180895676378259</v>
      </c>
      <c r="H223" s="34">
        <f>H178/SUM(H178,'Calculations male'!H178)</f>
        <v>0.46324622935334153</v>
      </c>
      <c r="I223" s="34">
        <f>I178/SUM(I178,'Calculations male'!I178)</f>
        <v>0.46476409531104917</v>
      </c>
      <c r="J223" s="34">
        <f>J178/SUM(J178,'Calculations male'!J178)</f>
        <v>0.46634883805952509</v>
      </c>
      <c r="K223" s="34">
        <f>K178/SUM(K178,'Calculations male'!K178)</f>
        <v>0.46789142637144704</v>
      </c>
      <c r="L223" s="34">
        <f>L178/SUM(L178,'Calculations male'!L178)</f>
        <v>0.46889291201800232</v>
      </c>
      <c r="M223" s="34">
        <f>M178/SUM(M178,'Calculations male'!M178)</f>
        <v>0.47022557569025381</v>
      </c>
      <c r="N223" s="34">
        <f>N178/SUM(N178,'Calculations male'!N178)</f>
        <v>0.47154642840293387</v>
      </c>
      <c r="O223" s="34">
        <f>O178/SUM(O178,'Calculations male'!O178)</f>
        <v>0.47285560896289047</v>
      </c>
      <c r="P223" s="34">
        <f>P178/SUM(P178,'Calculations male'!P178)</f>
        <v>0.47415325436077355</v>
      </c>
      <c r="Q223" s="34">
        <f>Q178/SUM(Q178,'Calculations male'!Q178)</f>
        <v>0.47543949979096845</v>
      </c>
      <c r="R223" s="34">
        <f>R178/SUM(R178,'Calculations male'!R178)</f>
        <v>0.47671447867163708</v>
      </c>
      <c r="S223" s="34">
        <f>S178/SUM(S178,'Calculations male'!S178)</f>
        <v>0.47797832266485202</v>
      </c>
      <c r="T223" s="34">
        <f>T178/SUM(T178,'Calculations male'!T178)</f>
        <v>0.47923116169679991</v>
      </c>
      <c r="U223" s="34">
        <f>U178/SUM(U178,'Calculations male'!U178)</f>
        <v>0.48047312397803005</v>
      </c>
      <c r="V223" s="34">
        <f>V178/SUM(V178,'Calculations male'!V178)</f>
        <v>0.4817043360237267</v>
      </c>
      <c r="W223" s="34">
        <f>W178/SUM(W178,'Calculations male'!W178)</f>
        <v>0.482924922673999</v>
      </c>
      <c r="X223" s="34">
        <f>X178/SUM(X178,'Calculations male'!X178)</f>
        <v>0.48413500711414392</v>
      </c>
      <c r="Y223" s="34">
        <f>Y178/SUM(Y178,'Calculations male'!Y178)</f>
        <v>0.48533471089490027</v>
      </c>
      <c r="Z223" s="34">
        <f>Z178/SUM(Z178,'Calculations male'!Z178)</f>
        <v>0.48652415395265064</v>
      </c>
      <c r="AA223" s="34">
        <f>AA178/SUM(AA178,'Calculations male'!AA178)</f>
        <v>0.48770345462956727</v>
      </c>
      <c r="AB223" s="34">
        <f>AB178/SUM(AB178,'Calculations male'!AB178)</f>
        <v>0.48887272969369983</v>
      </c>
      <c r="AC223" s="34">
        <f>AC178/SUM(AC178,'Calculations male'!AC178)</f>
        <v>0.49003209435896261</v>
      </c>
      <c r="AD223" s="34">
        <f>AD178/SUM(AD178,'Calculations male'!AD178)</f>
        <v>0.49118166230505245</v>
      </c>
      <c r="AE223" s="34">
        <f>AE178/SUM(AE178,'Calculations male'!AE178)</f>
        <v>0.49232154569724079</v>
      </c>
      <c r="AF223" s="34">
        <f>AF178/SUM(AF178,'Calculations male'!AF178)</f>
        <v>0.49345185520606699</v>
      </c>
    </row>
    <row r="224" spans="1:32" x14ac:dyDescent="0.2">
      <c r="A224" s="12" t="s">
        <v>57</v>
      </c>
      <c r="B224" s="34">
        <f>B179/SUM(B179,'Calculations male'!B179)</f>
        <v>0.88900000000000001</v>
      </c>
      <c r="C224" s="34">
        <f>C179/SUM(C179,'Calculations male'!C179)</f>
        <v>0.8893024929161778</v>
      </c>
      <c r="D224" s="34">
        <f>D179/SUM(D179,'Calculations male'!D179)</f>
        <v>0.88961816952231687</v>
      </c>
      <c r="E224" s="34">
        <f>E179/SUM(E179,'Calculations male'!E179)</f>
        <v>0.8899252869276123</v>
      </c>
      <c r="F224" s="34">
        <f>F179/SUM(F179,'Calculations male'!F179)</f>
        <v>0.89022622378776795</v>
      </c>
      <c r="G224" s="34">
        <f>G179/SUM(G179,'Calculations male'!G179)</f>
        <v>0.890536367676524</v>
      </c>
      <c r="H224" s="34">
        <f>H179/SUM(H179,'Calculations male'!H179)</f>
        <v>0.89085811897021949</v>
      </c>
      <c r="I224" s="34">
        <f>I179/SUM(I179,'Calculations male'!I179)</f>
        <v>0.89119696358249234</v>
      </c>
      <c r="J224" s="34">
        <f>J179/SUM(J179,'Calculations male'!J179)</f>
        <v>0.89154970689808133</v>
      </c>
      <c r="K224" s="34">
        <f>K179/SUM(K179,'Calculations male'!K179)</f>
        <v>0.89189206486216299</v>
      </c>
      <c r="L224" s="34">
        <f>L179/SUM(L179,'Calculations male'!L179)</f>
        <v>0.89211380674178919</v>
      </c>
      <c r="M224" s="34">
        <f>M179/SUM(M179,'Calculations male'!M179)</f>
        <v>0.89240823926792001</v>
      </c>
      <c r="N224" s="34">
        <f>N179/SUM(N179,'Calculations male'!N179)</f>
        <v>0.89269935021607638</v>
      </c>
      <c r="O224" s="34">
        <f>O179/SUM(O179,'Calculations male'!O179)</f>
        <v>0.89298719437637664</v>
      </c>
      <c r="P224" s="34">
        <f>P179/SUM(P179,'Calculations male'!P179)</f>
        <v>0.8932718253607832</v>
      </c>
      <c r="Q224" s="34">
        <f>Q179/SUM(Q179,'Calculations male'!Q179)</f>
        <v>0.89355329563413122</v>
      </c>
      <c r="R224" s="34">
        <f>R179/SUM(R179,'Calculations male'!R179)</f>
        <v>0.89383165654419128</v>
      </c>
      <c r="S224" s="34">
        <f>S179/SUM(S179,'Calculations male'!S179)</f>
        <v>0.894106958350807</v>
      </c>
      <c r="T224" s="34">
        <f>T179/SUM(T179,'Calculations male'!T179)</f>
        <v>0.894379250254136</v>
      </c>
      <c r="U224" s="34">
        <f>U179/SUM(U179,'Calculations male'!U179)</f>
        <v>0.89464858042202833</v>
      </c>
      <c r="V224" s="34">
        <f>V179/SUM(V179,'Calculations male'!V179)</f>
        <v>0.89491499601656976</v>
      </c>
      <c r="W224" s="34">
        <f>W179/SUM(W179,'Calculations male'!W179)</f>
        <v>0.89517854321982415</v>
      </c>
      <c r="X224" s="34">
        <f>X179/SUM(X179,'Calculations male'!X179)</f>
        <v>0.89543926725879575</v>
      </c>
      <c r="Y224" s="34">
        <f>Y179/SUM(Y179,'Calculations male'!Y179)</f>
        <v>0.89569721242964484</v>
      </c>
      <c r="Z224" s="34">
        <f>Z179/SUM(Z179,'Calculations male'!Z179)</f>
        <v>0.89595242212117832</v>
      </c>
      <c r="AA224" s="34">
        <f>AA179/SUM(AA179,'Calculations male'!AA179)</f>
        <v>0.89620493883764196</v>
      </c>
      <c r="AB224" s="34">
        <f>AB179/SUM(AB179,'Calculations male'!AB179)</f>
        <v>0.89645480422083834</v>
      </c>
      <c r="AC224" s="34">
        <f>AC179/SUM(AC179,'Calculations male'!AC179)</f>
        <v>0.89670205907159051</v>
      </c>
      <c r="AD224" s="34">
        <f>AD179/SUM(AD179,'Calculations male'!AD179)</f>
        <v>0.89694674337057889</v>
      </c>
      <c r="AE224" s="34">
        <f>AE179/SUM(AE179,'Calculations male'!AE179)</f>
        <v>0.89718889629856657</v>
      </c>
      <c r="AF224" s="34">
        <f>AF179/SUM(AF179,'Calculations male'!AF179)</f>
        <v>0.89742855625603746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B21A-782D-47E9-91E4-D371418FDA82}">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D832-2B4C-408F-A637-82A6998C0301}">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T18'!D:D,MATCH($A3,'BLS CPS T18'!H:H,0))/100</f>
        <v>0.92400000000000004</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T18'!D:D,MATCH($A4,'BLS CPS T18'!H:H,0))/100</f>
        <v>0.93099999999999994</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T18'!D:D,MATCH($A5,'BLS CPS T18'!H:H,0))/100</f>
        <v>0.80599999999999994</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T18'!D:D,MATCH($A6,'BLS CPS T18'!H:H,0))/100</f>
        <v>0.90400000000000003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T18'!D:D,MATCH($A7,'BLS CPS T18'!H:H,0))/100</f>
        <v>0.86499999999999999</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T18'!D:D,MATCH($A8,'BLS CPS T18'!H:H,0))/100</f>
        <v>0.7825922330097087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T18'!D:D,MATCH($A9,'BLS CPS T18'!H:H,0))/100</f>
        <v>0.75900000000000001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T18'!D:D,MATCH($A10,'BLS CPS T18'!H:H,0))/100</f>
        <v>0.85099999999999998</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T18'!D:D,MATCH($A11,'BLS CPS T18'!H:H,0))/100</f>
        <v>0.83400000000000007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T18'!D:D,MATCH($A12,'BLS CPS T18'!H:H,0))/100</f>
        <v>0.78099999999999992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T18'!D:D,MATCH($A13,'BLS CPS T18'!H:H,0))/100</f>
        <v>0.8049925925925927</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T18'!D:D,MATCH($A14,'BLS CPS T18'!H:H,0))/100</f>
        <v>0.72099999999999997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T18'!D:D,MATCH($A15,'BLS CPS T18'!H:H,0))/100</f>
        <v>0.81700000000000006</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T18'!D:D,MATCH($A16,'BLS CPS T18'!H:H,0))/100</f>
        <v>0.78900000000000003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T18'!D:D,MATCH($A17,'BLS CPS T18'!H:H,0))/100</f>
        <v>0.86185714285714288</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T18'!D:D,MATCH($A18,'BLS CPS T18'!H:H,0))/100</f>
        <v>0.87400000000000011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T18'!D:D,MATCH($A19,'BLS CPS T18'!H:H,0))/100</f>
        <v>0.92200000000000004</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T18'!D:D,MATCH($A20,'BLS CPS T18'!H:H,0))/100</f>
        <v>0.8949373163565133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T18'!D:D,MATCH($A21,'BLS CPS T18'!H:H,0))/100</f>
        <v>0.68099999999999994</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T18'!D:D,MATCH($A22,'BLS CPS T18'!H:H,0))/100</f>
        <v>0.81599999999999995</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T18'!D:D,MATCH($A23,'BLS CPS T18'!H:H,0))/100</f>
        <v>0.85400000000000009</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T18'!D:D,MATCH($A24,'BLS CPS T18'!H:H,0))/100</f>
        <v>0.73099999999999998</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T18'!D:D,MATCH($A25,'BLS CPS T18'!H:H,0))/100</f>
        <v>0.80646820809248565</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T18'!D:D,MATCH($A26,'BLS CPS T18'!H:H,0))/100</f>
        <v>0.77300000000000002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T18'!D:D,MATCH($A27,'BLS CPS T18'!H:H,0))/100</f>
        <v>0.85499999999999998</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T18'!D:D,MATCH($A28,'BLS CPS T18'!H:H,0))/100</f>
        <v>0.85499999999999998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T18'!D:D,MATCH($A29,'BLS CPS T18'!H:H,0))/100</f>
        <v>0.83024969987995179</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T18'!D:D,MATCH($A30,'BLS CPS T18'!H:H,0))/100</f>
        <v>0.8859999999999999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T18'!D:D,MATCH($A31,'BLS CPS T18'!H:H,0))/100</f>
        <v>0.78500000000000003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T18'!D:D,MATCH($A32,'BLS CPS T18'!H:H,0))/100</f>
        <v>0.70099999999999996</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T18'!D:D,MATCH($A33,'BLS CPS T18'!H:H,0))/100</f>
        <v>0.74299999999999999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T18'!D:D,MATCH($A34,'BLS CPS T18'!H:H,0))/100</f>
        <v>0.8224762773722627</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T18'!D:D,MATCH($A35,'BLS CPS T18'!H:H,0))/100</f>
        <v>0.71415092024539883</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T18'!D:D,MATCH($A36,'BLS CPS T18'!H:H,0))/100</f>
        <v>0.7162459546925567</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T18'!D:D,MATCH($A37,'BLS CPS T18'!H:H,0))/100</f>
        <v>0.77500000000000002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T18'!D:D,MATCH($A38,'BLS CPS T18'!H:H,0))/100</f>
        <v>0.83599999999999997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T18'!D:D,MATCH($A39,'BLS CPS T18'!H:H,0))/100</f>
        <v>0.77599999999999991</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T18'!D:D,MATCH($A40,'BLS CPS T18'!H:H,0))/100</f>
        <v>0.73299999999999998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T18'!D:D,MATCH($A41,'BLS CPS T18'!H:H,0))/100</f>
        <v>0.80700000000000005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T18'!D:D,MATCH($A42,'BLS CPS T18'!H:H,0))/100</f>
        <v>0.72499999999999998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T18'!D:D,MATCH($A43,'BLS CPS T18'!H:H,0))/100</f>
        <v>0.80299999999999994</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T18'!D:D,MATCH($A44,'BLS CPS T18'!H:H,0))/100</f>
        <v>0.8</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0.76357830631862067</v>
      </c>
    </row>
    <row r="49" spans="1:2" x14ac:dyDescent="0.2">
      <c r="A49" s="12" t="s">
        <v>94</v>
      </c>
      <c r="B49" s="56">
        <f>('S Curve Equation'!$B$11-(LN(1/((B4/'S Curve Equation'!$B$14)-'S Curve Equation'!$B$13)-1)/'S Curve Equation'!$B$10))/'S Curve Equation'!$B$12</f>
        <v>0.77370096109393027</v>
      </c>
    </row>
    <row r="50" spans="1:2" x14ac:dyDescent="0.2">
      <c r="A50" s="12" t="s">
        <v>93</v>
      </c>
      <c r="B50" s="56">
        <f>('S Curve Equation'!$B$11-(LN(1/((B5/'S Curve Equation'!$B$14)-'S Curve Equation'!$B$13)-1)/'S Curve Equation'!$B$10))/'S Curve Equation'!$B$12</f>
        <v>0.6535306035976175</v>
      </c>
    </row>
    <row r="51" spans="1:2" x14ac:dyDescent="0.2">
      <c r="A51" s="12" t="s">
        <v>28</v>
      </c>
      <c r="B51" s="56">
        <f>('S Curve Equation'!$B$11-(LN(1/((B6/'S Curve Equation'!$B$14)-'S Curve Equation'!$B$13)-1)/'S Curve Equation'!$B$10))/'S Curve Equation'!$B$12</f>
        <v>0.7382409015991892</v>
      </c>
    </row>
    <row r="52" spans="1:2" x14ac:dyDescent="0.2">
      <c r="A52" s="12" t="s">
        <v>29</v>
      </c>
      <c r="B52" s="56">
        <f>('S Curve Equation'!$B$11-(LN(1/((B7/'S Curve Equation'!$B$14)-'S Curve Equation'!$B$13)-1)/'S Curve Equation'!$B$10))/'S Curve Equation'!$B$12</f>
        <v>0.69893625345915433</v>
      </c>
    </row>
    <row r="53" spans="1:2" x14ac:dyDescent="0.2">
      <c r="A53" s="12" t="s">
        <v>30</v>
      </c>
      <c r="B53" s="56">
        <f>('S Curve Equation'!$B$11-(LN(1/((B8/'S Curve Equation'!$B$14)-'S Curve Equation'!$B$13)-1)/'S Curve Equation'!$B$10))/'S Curve Equation'!$B$12</f>
        <v>0.63830097669748387</v>
      </c>
    </row>
    <row r="54" spans="1:2" x14ac:dyDescent="0.2">
      <c r="A54" s="12" t="s">
        <v>31</v>
      </c>
      <c r="B54" s="56">
        <f>('S Curve Equation'!$B$11-(LN(1/((B9/'S Curve Equation'!$B$14)-'S Curve Equation'!$B$13)-1)/'S Curve Equation'!$B$10))/'S Curve Equation'!$B$12</f>
        <v>0.6240375210456548</v>
      </c>
    </row>
    <row r="55" spans="1:2" x14ac:dyDescent="0.2">
      <c r="A55" s="12" t="s">
        <v>32</v>
      </c>
      <c r="B55" s="56">
        <f>('S Curve Equation'!$B$11-(LN(1/((B10/'S Curve Equation'!$B$14)-'S Curve Equation'!$B$13)-1)/'S Curve Equation'!$B$10))/'S Curve Equation'!$B$12</f>
        <v>0.68698805577982325</v>
      </c>
    </row>
    <row r="56" spans="1:2" x14ac:dyDescent="0.2">
      <c r="A56" s="12" t="s">
        <v>33</v>
      </c>
      <c r="B56" s="56">
        <f>('S Curve Equation'!$B$11-(LN(1/((B11/'S Curve Equation'!$B$14)-'S Curve Equation'!$B$13)-1)/'S Curve Equation'!$B$10))/'S Curve Equation'!$B$12</f>
        <v>0.67357150479059968</v>
      </c>
    </row>
    <row r="57" spans="1:2" x14ac:dyDescent="0.2">
      <c r="A57" s="12" t="s">
        <v>34</v>
      </c>
      <c r="B57" s="56">
        <f>('S Curve Equation'!$B$11-(LN(1/((B12/'S Curve Equation'!$B$14)-'S Curve Equation'!$B$13)-1)/'S Curve Equation'!$B$10))/'S Curve Equation'!$B$12</f>
        <v>0.63730680648910099</v>
      </c>
    </row>
    <row r="58" spans="1:2" x14ac:dyDescent="0.2">
      <c r="A58" s="12" t="s">
        <v>92</v>
      </c>
      <c r="B58" s="56">
        <f>('S Curve Equation'!$B$11-(LN(1/((B13/'S Curve Equation'!$B$14)-'S Curve Equation'!$B$13)-1)/'S Curve Equation'!$B$10))/'S Curve Equation'!$B$12</f>
        <v>0.6528494879195158</v>
      </c>
    </row>
    <row r="59" spans="1:2" x14ac:dyDescent="0.2">
      <c r="A59" s="12" t="s">
        <v>89</v>
      </c>
      <c r="B59" s="56">
        <f>('S Curve Equation'!$B$11-(LN(1/((B14/'S Curve Equation'!$B$14)-'S Curve Equation'!$B$13)-1)/'S Curve Equation'!$B$10))/'S Curve Equation'!$B$12</f>
        <v>0.60282367466467335</v>
      </c>
    </row>
    <row r="60" spans="1:2" x14ac:dyDescent="0.2">
      <c r="A60" s="12" t="s">
        <v>35</v>
      </c>
      <c r="B60" s="56">
        <f>('S Curve Equation'!$B$11-(LN(1/((B15/'S Curve Equation'!$B$14)-'S Curve Equation'!$B$13)-1)/'S Curve Equation'!$B$10))/'S Curve Equation'!$B$12</f>
        <v>0.66113699137224202</v>
      </c>
    </row>
    <row r="61" spans="1:2" x14ac:dyDescent="0.2">
      <c r="A61" s="12" t="s">
        <v>98</v>
      </c>
      <c r="B61" s="56">
        <f>('S Curve Equation'!$B$11-(LN(1/((B16/'S Curve Equation'!$B$14)-'S Curve Equation'!$B$13)-1)/'S Curve Equation'!$B$10))/'S Curve Equation'!$B$12</f>
        <v>0.64235266420448733</v>
      </c>
    </row>
    <row r="62" spans="1:2" x14ac:dyDescent="0.2">
      <c r="A62" s="12" t="s">
        <v>97</v>
      </c>
      <c r="B62" s="56">
        <f>('S Curve Equation'!$B$11-(LN(1/((B17/'S Curve Equation'!$B$14)-'S Curve Equation'!$B$13)-1)/'S Curve Equation'!$B$10))/'S Curve Equation'!$B$12</f>
        <v>0.69617430524937329</v>
      </c>
    </row>
    <row r="63" spans="1:2" x14ac:dyDescent="0.2">
      <c r="A63" s="12" t="s">
        <v>101</v>
      </c>
      <c r="B63" s="56">
        <f>('S Curve Equation'!$B$11-(LN(1/((B18/'S Curve Equation'!$B$14)-'S Curve Equation'!$B$13)-1)/'S Curve Equation'!$B$10))/'S Curve Equation'!$B$12</f>
        <v>0.70712953280057034</v>
      </c>
    </row>
    <row r="64" spans="1:2" x14ac:dyDescent="0.2">
      <c r="A64" s="12" t="s">
        <v>104</v>
      </c>
      <c r="B64" s="56">
        <f>('S Curve Equation'!$B$11-(LN(1/((B19/'S Curve Equation'!$B$14)-'S Curve Equation'!$B$13)-1)/'S Curve Equation'!$B$10))/'S Curve Equation'!$B$12</f>
        <v>0.76082177125912276</v>
      </c>
    </row>
    <row r="65" spans="1:2" x14ac:dyDescent="0.2">
      <c r="A65" s="12" t="s">
        <v>36</v>
      </c>
      <c r="B65" s="56">
        <f>('S Curve Equation'!$B$11-(LN(1/((B20/'S Curve Equation'!$B$14)-'S Curve Equation'!$B$13)-1)/'S Curve Equation'!$B$10))/'S Curve Equation'!$B$12</f>
        <v>0.72812059880135349</v>
      </c>
    </row>
    <row r="66" spans="1:2" x14ac:dyDescent="0.2">
      <c r="A66" s="12" t="s">
        <v>37</v>
      </c>
      <c r="B66" s="56">
        <f>('S Curve Equation'!$B$11-(LN(1/((B21/'S Curve Equation'!$B$14)-'S Curve Equation'!$B$13)-1)/'S Curve Equation'!$B$10))/'S Curve Equation'!$B$12</f>
        <v>0.58223587588122494</v>
      </c>
    </row>
    <row r="67" spans="1:2" x14ac:dyDescent="0.2">
      <c r="A67" s="12" t="s">
        <v>38</v>
      </c>
      <c r="B67" s="56">
        <f>('S Curve Equation'!$B$11-(LN(1/((B22/'S Curve Equation'!$B$14)-'S Curve Equation'!$B$13)-1)/'S Curve Equation'!$B$10))/'S Curve Equation'!$B$12</f>
        <v>0.66043217527601927</v>
      </c>
    </row>
    <row r="68" spans="1:2" x14ac:dyDescent="0.2">
      <c r="A68" s="12" t="s">
        <v>39</v>
      </c>
      <c r="B68" s="56">
        <f>('S Curve Equation'!$B$11-(LN(1/((B23/'S Curve Equation'!$B$14)-'S Curve Equation'!$B$13)-1)/'S Curve Equation'!$B$10))/'S Curve Equation'!$B$12</f>
        <v>0.68947399197773462</v>
      </c>
    </row>
    <row r="69" spans="1:2" x14ac:dyDescent="0.2">
      <c r="A69" s="12" t="s">
        <v>40</v>
      </c>
      <c r="B69" s="56">
        <f>('S Curve Equation'!$B$11-(LN(1/((B24/'S Curve Equation'!$B$14)-'S Curve Equation'!$B$13)-1)/'S Curve Equation'!$B$10))/'S Curve Equation'!$B$12</f>
        <v>0.60822667214816639</v>
      </c>
    </row>
    <row r="70" spans="1:2" x14ac:dyDescent="0.2">
      <c r="A70" s="12" t="s">
        <v>41</v>
      </c>
      <c r="B70" s="56">
        <f>('S Curve Equation'!$B$11-(LN(1/((B25/'S Curve Equation'!$B$14)-'S Curve Equation'!$B$13)-1)/'S Curve Equation'!$B$10))/'S Curve Equation'!$B$12</f>
        <v>0.65384801476378118</v>
      </c>
    </row>
    <row r="71" spans="1:2" x14ac:dyDescent="0.2">
      <c r="A71" s="12" t="s">
        <v>42</v>
      </c>
      <c r="B71" s="56">
        <f>('S Curve Equation'!$B$11-(LN(1/((B26/'S Curve Equation'!$B$14)-'S Curve Equation'!$B$13)-1)/'S Curve Equation'!$B$10))/'S Curve Equation'!$B$12</f>
        <v>0.63238385189841906</v>
      </c>
    </row>
    <row r="72" spans="1:2" x14ac:dyDescent="0.2">
      <c r="A72" s="12" t="s">
        <v>105</v>
      </c>
      <c r="B72" s="56">
        <f>('S Curve Equation'!$B$11-(LN(1/((B27/'S Curve Equation'!$B$14)-'S Curve Equation'!$B$13)-1)/'S Curve Equation'!$B$10))/'S Curve Equation'!$B$12</f>
        <v>0.69031125378596569</v>
      </c>
    </row>
    <row r="73" spans="1:2" x14ac:dyDescent="0.2">
      <c r="A73" s="12" t="s">
        <v>106</v>
      </c>
      <c r="B73" s="56">
        <f>('S Curve Equation'!$B$11-(LN(1/((B28/'S Curve Equation'!$B$14)-'S Curve Equation'!$B$13)-1)/'S Curve Equation'!$B$10))/'S Curve Equation'!$B$12</f>
        <v>0.69031125378596569</v>
      </c>
    </row>
    <row r="74" spans="1:2" x14ac:dyDescent="0.2">
      <c r="A74" s="12" t="s">
        <v>107</v>
      </c>
      <c r="B74" s="56">
        <f>('S Curve Equation'!$B$11-(LN(1/((B29/'S Curve Equation'!$B$14)-'S Curve Equation'!$B$13)-1)/'S Curve Equation'!$B$10))/'S Curve Equation'!$B$12</f>
        <v>0.67075080603725368</v>
      </c>
    </row>
    <row r="75" spans="1:2" x14ac:dyDescent="0.2">
      <c r="A75" s="12" t="s">
        <v>43</v>
      </c>
      <c r="B75" s="56">
        <f>('S Curve Equation'!$B$11-(LN(1/((B30/'S Curve Equation'!$B$14)-'S Curve Equation'!$B$13)-1)/'S Curve Equation'!$B$10))/'S Curve Equation'!$B$12</f>
        <v>0.71879268161684751</v>
      </c>
    </row>
    <row r="76" spans="1:2" x14ac:dyDescent="0.2">
      <c r="A76" s="12" t="s">
        <v>44</v>
      </c>
      <c r="B76" s="56">
        <f>('S Curve Equation'!$B$11-(LN(1/((B31/'S Curve Equation'!$B$14)-'S Curve Equation'!$B$13)-1)/'S Curve Equation'!$B$10))/'S Curve Equation'!$B$12</f>
        <v>0.63981376739949269</v>
      </c>
    </row>
    <row r="77" spans="1:2" x14ac:dyDescent="0.2">
      <c r="A77" s="12" t="s">
        <v>45</v>
      </c>
      <c r="B77" s="56">
        <f>('S Curve Equation'!$B$11-(LN(1/((B32/'S Curve Equation'!$B$14)-'S Curve Equation'!$B$13)-1)/'S Curve Equation'!$B$10))/'S Curve Equation'!$B$12</f>
        <v>0.59234222608963771</v>
      </c>
    </row>
    <row r="78" spans="1:2" x14ac:dyDescent="0.2">
      <c r="A78" s="12" t="s">
        <v>46</v>
      </c>
      <c r="B78" s="56">
        <f>('S Curve Equation'!$B$11-(LN(1/((B33/'S Curve Equation'!$B$14)-'S Curve Equation'!$B$13)-1)/'S Curve Equation'!$B$10))/'S Curve Equation'!$B$12</f>
        <v>0.61487149208754999</v>
      </c>
    </row>
    <row r="79" spans="1:2" x14ac:dyDescent="0.2">
      <c r="A79" s="12" t="s">
        <v>47</v>
      </c>
      <c r="B79" s="56">
        <f>('S Curve Equation'!$B$11-(LN(1/((B34/'S Curve Equation'!$B$14)-'S Curve Equation'!$B$13)-1)/'S Curve Equation'!$B$10))/'S Curve Equation'!$B$12</f>
        <v>0.66504694449590107</v>
      </c>
    </row>
    <row r="80" spans="1:2" x14ac:dyDescent="0.2">
      <c r="A80" s="12" t="s">
        <v>48</v>
      </c>
      <c r="B80" s="56">
        <f>('S Curve Equation'!$B$11-(LN(1/((B35/'S Curve Equation'!$B$14)-'S Curve Equation'!$B$13)-1)/'S Curve Equation'!$B$10))/'S Curve Equation'!$B$12</f>
        <v>0.59918789121578142</v>
      </c>
    </row>
    <row r="81" spans="1:32" x14ac:dyDescent="0.2">
      <c r="A81" s="12" t="s">
        <v>49</v>
      </c>
      <c r="B81" s="56">
        <f>('S Curve Equation'!$B$11-(LN(1/((B36/'S Curve Equation'!$B$14)-'S Curve Equation'!$B$13)-1)/'S Curve Equation'!$B$10))/'S Curve Equation'!$B$12</f>
        <v>0.60029467018010307</v>
      </c>
    </row>
    <row r="82" spans="1:32" x14ac:dyDescent="0.2">
      <c r="A82" s="12" t="s">
        <v>50</v>
      </c>
      <c r="B82" s="56">
        <f>('S Curve Equation'!$B$11-(LN(1/((B37/'S Curve Equation'!$B$14)-'S Curve Equation'!$B$13)-1)/'S Curve Equation'!$B$10))/'S Curve Equation'!$B$12</f>
        <v>0.63360358140934925</v>
      </c>
    </row>
    <row r="83" spans="1:32" x14ac:dyDescent="0.2">
      <c r="A83" s="12" t="s">
        <v>51</v>
      </c>
      <c r="B83" s="56">
        <f>('S Curve Equation'!$B$11-(LN(1/((B38/'S Curve Equation'!$B$14)-'S Curve Equation'!$B$13)-1)/'S Curve Equation'!$B$10))/'S Curve Equation'!$B$12</f>
        <v>0.675095071153478</v>
      </c>
    </row>
    <row r="84" spans="1:32" x14ac:dyDescent="0.2">
      <c r="A84" s="12" t="s">
        <v>52</v>
      </c>
      <c r="B84" s="56">
        <f>('S Curve Equation'!$B$11-(LN(1/((B39/'S Curve Equation'!$B$14)-'S Curve Equation'!$B$13)-1)/'S Curve Equation'!$B$10))/'S Curve Equation'!$B$12</f>
        <v>0.63421615448646484</v>
      </c>
    </row>
    <row r="85" spans="1:32" x14ac:dyDescent="0.2">
      <c r="A85" s="12" t="s">
        <v>53</v>
      </c>
      <c r="B85" s="56">
        <f>('S Curve Equation'!$B$11-(LN(1/((B40/'S Curve Equation'!$B$14)-'S Curve Equation'!$B$13)-1)/'S Curve Equation'!$B$10))/'S Curve Equation'!$B$12</f>
        <v>0.60932149797396418</v>
      </c>
    </row>
    <row r="86" spans="1:32" x14ac:dyDescent="0.2">
      <c r="A86" s="12" t="s">
        <v>54</v>
      </c>
      <c r="B86" s="56">
        <f>('S Curve Equation'!$B$11-(LN(1/((B41/'S Curve Equation'!$B$14)-'S Curve Equation'!$B$13)-1)/'S Curve Equation'!$B$10))/'S Curve Equation'!$B$12</f>
        <v>0.65420919173540693</v>
      </c>
    </row>
    <row r="87" spans="1:32" x14ac:dyDescent="0.2">
      <c r="A87" s="12" t="s">
        <v>55</v>
      </c>
      <c r="B87" s="56">
        <f>('S Curve Equation'!$B$11-(LN(1/((B42/'S Curve Equation'!$B$14)-'S Curve Equation'!$B$13)-1)/'S Curve Equation'!$B$10))/'S Curve Equation'!$B$12</f>
        <v>0.60497097639229236</v>
      </c>
    </row>
    <row r="88" spans="1:32" x14ac:dyDescent="0.2">
      <c r="A88" s="12" t="s">
        <v>56</v>
      </c>
      <c r="B88" s="56">
        <f>('S Curve Equation'!$B$11-(LN(1/((B43/'S Curve Equation'!$B$14)-'S Curve Equation'!$B$13)-1)/'S Curve Equation'!$B$10))/'S Curve Equation'!$B$12</f>
        <v>0.65150956528074744</v>
      </c>
    </row>
    <row r="89" spans="1:32" x14ac:dyDescent="0.2">
      <c r="A89" s="12" t="s">
        <v>57</v>
      </c>
      <c r="B89" s="56">
        <f>('S Curve Equation'!$B$11-(LN(1/((B44/'S Curve Equation'!$B$14)-'S Curve Equation'!$B$13)-1)/'S Curve Equation'!$B$10))/'S Curve Equation'!$B$12</f>
        <v>0.6495100830312085</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0.76357830631862067</v>
      </c>
      <c r="C93">
        <f>IF('LF Projected Ratios'!D$38&gt;=0,$B93+(1-$B93)*'LF Projected Ratios'!D$38,$B93*(1+'LF Projected Ratios'!D$38))</f>
        <v>0.76133529805289679</v>
      </c>
      <c r="D93">
        <f>IF('LF Projected Ratios'!E$38&gt;=0,$B93+(1-$B93)*'LF Projected Ratios'!E$38,$B93*(1+'LF Projected Ratios'!E$38))</f>
        <v>0.75900712848018359</v>
      </c>
      <c r="E93">
        <f>IF('LF Projected Ratios'!F$38&gt;=0,$B93+(1-$B93)*'LF Projected Ratios'!F$38,$B93*(1+'LF Projected Ratios'!F$38))</f>
        <v>0.75669492131623128</v>
      </c>
      <c r="F93">
        <f>IF('LF Projected Ratios'!G$38&gt;=0,$B93+(1-$B93)*'LF Projected Ratios'!G$38,$B93*(1+'LF Projected Ratios'!G$38))</f>
        <v>0.75440328259227163</v>
      </c>
      <c r="G93">
        <f>IF('LF Projected Ratios'!H$38&gt;=0,$B93+(1-$B93)*'LF Projected Ratios'!H$38,$B93*(1+'LF Projected Ratios'!H$38))</f>
        <v>0.75212303678231074</v>
      </c>
      <c r="H93">
        <f>IF('LF Projected Ratios'!I$38&gt;=0,$B93+(1-$B93)*'LF Projected Ratios'!I$38,$B93*(1+'LF Projected Ratios'!I$38))</f>
        <v>0.74979732661597032</v>
      </c>
      <c r="I93">
        <f>IF('LF Projected Ratios'!J$38&gt;=0,$B93+(1-$B93)*'LF Projected Ratios'!J$38,$B93*(1+'LF Projected Ratios'!J$38))</f>
        <v>0.74749133006320689</v>
      </c>
      <c r="J93">
        <f>IF('LF Projected Ratios'!K$38&gt;=0,$B93+(1-$B93)*'LF Projected Ratios'!K$38,$B93*(1+'LF Projected Ratios'!K$38))</f>
        <v>0.74518127416325375</v>
      </c>
      <c r="K93">
        <f>IF('LF Projected Ratios'!L$38&gt;=0,$B93+(1-$B93)*'LF Projected Ratios'!L$38,$B93*(1+'LF Projected Ratios'!L$38))</f>
        <v>0.74290098345814992</v>
      </c>
      <c r="L93">
        <f>IF('LF Projected Ratios'!M$38&gt;=0,$B93+(1-$B93)*'LF Projected Ratios'!M$38,$B93*(1+'LF Projected Ratios'!M$38))</f>
        <v>0.74088432633380852</v>
      </c>
      <c r="M93">
        <f>IF('LF Projected Ratios'!N$38&gt;=0,$B93+(1-$B93)*'LF Projected Ratios'!N$38,$B93*(1+'LF Projected Ratios'!N$38))</f>
        <v>0.73872291895370279</v>
      </c>
      <c r="N93">
        <f>IF('LF Projected Ratios'!O$38&gt;=0,$B93+(1-$B93)*'LF Projected Ratios'!O$38,$B93*(1+'LF Projected Ratios'!O$38))</f>
        <v>0.73658131566115026</v>
      </c>
      <c r="O93">
        <f>IF('LF Projected Ratios'!P$38&gt;=0,$B93+(1-$B93)*'LF Projected Ratios'!P$38,$B93*(1+'LF Projected Ratios'!P$38))</f>
        <v>0.73445924551235109</v>
      </c>
      <c r="P93">
        <f>IF('LF Projected Ratios'!Q$38&gt;=0,$B93+(1-$B93)*'LF Projected Ratios'!Q$38,$B93*(1+'LF Projected Ratios'!Q$38))</f>
        <v>0.73235644248351917</v>
      </c>
      <c r="Q93">
        <f>IF('LF Projected Ratios'!R$38&gt;=0,$B93+(1-$B93)*'LF Projected Ratios'!R$38,$B93*(1+'LF Projected Ratios'!R$38))</f>
        <v>0.73027264535970871</v>
      </c>
      <c r="R93">
        <f>IF('LF Projected Ratios'!S$38&gt;=0,$B93+(1-$B93)*'LF Projected Ratios'!S$38,$B93*(1+'LF Projected Ratios'!S$38))</f>
        <v>0.72820759762664455</v>
      </c>
      <c r="S93">
        <f>IF('LF Projected Ratios'!T$38&gt;=0,$B93+(1-$B93)*'LF Projected Ratios'!T$38,$B93*(1+'LF Projected Ratios'!T$38))</f>
        <v>0.7261610473654565</v>
      </c>
      <c r="T93">
        <f>IF('LF Projected Ratios'!U$38&gt;=0,$B93+(1-$B93)*'LF Projected Ratios'!U$38,$B93*(1+'LF Projected Ratios'!U$38))</f>
        <v>0.72413274715023046</v>
      </c>
      <c r="U93">
        <f>IF('LF Projected Ratios'!V$38&gt;=0,$B93+(1-$B93)*'LF Projected Ratios'!V$38,$B93*(1+'LF Projected Ratios'!V$38))</f>
        <v>0.72212245394829033</v>
      </c>
      <c r="V93">
        <f>IF('LF Projected Ratios'!W$38&gt;=0,$B93+(1-$B93)*'LF Projected Ratios'!W$38,$B93*(1+'LF Projected Ratios'!W$38))</f>
        <v>0.72012992902312112</v>
      </c>
      <c r="W93">
        <f>IF('LF Projected Ratios'!X$38&gt;=0,$B93+(1-$B93)*'LF Projected Ratios'!X$38,$B93*(1+'LF Projected Ratios'!X$38))</f>
        <v>0.71815493783985485</v>
      </c>
      <c r="X93">
        <f>IF('LF Projected Ratios'!Y$38&gt;=0,$B93+(1-$B93)*'LF Projected Ratios'!Y$38,$B93*(1+'LF Projected Ratios'!Y$38))</f>
        <v>0.71619724997324474</v>
      </c>
      <c r="Y93">
        <f>IF('LF Projected Ratios'!Z$38&gt;=0,$B93+(1-$B93)*'LF Projected Ratios'!Z$38,$B93*(1+'LF Projected Ratios'!Z$38))</f>
        <v>0.71425663901804148</v>
      </c>
      <c r="Z93">
        <f>IF('LF Projected Ratios'!AA$38&gt;=0,$B93+(1-$B93)*'LF Projected Ratios'!AA$38,$B93*(1+'LF Projected Ratios'!AA$38))</f>
        <v>0.71233288250171023</v>
      </c>
      <c r="AA93">
        <f>IF('LF Projected Ratios'!AB$38&gt;=0,$B93+(1-$B93)*'LF Projected Ratios'!AB$38,$B93*(1+'LF Projected Ratios'!AB$38))</f>
        <v>0.71042576179940797</v>
      </c>
      <c r="AB93">
        <f>IF('LF Projected Ratios'!AC$38&gt;=0,$B93+(1-$B93)*'LF Projected Ratios'!AC$38,$B93*(1+'LF Projected Ratios'!AC$38))</f>
        <v>0.70853506205115979</v>
      </c>
      <c r="AC93">
        <f>IF('LF Projected Ratios'!AD$38&gt;=0,$B93+(1-$B93)*'LF Projected Ratios'!AD$38,$B93*(1+'LF Projected Ratios'!AD$38))</f>
        <v>0.70666057208116295</v>
      </c>
      <c r="AD93">
        <f>IF('LF Projected Ratios'!AE$38&gt;=0,$B93+(1-$B93)*'LF Projected Ratios'!AE$38,$B93*(1+'LF Projected Ratios'!AE$38))</f>
        <v>0.70480208431916136</v>
      </c>
      <c r="AE93">
        <f>IF('LF Projected Ratios'!AF$38&gt;=0,$B93+(1-$B93)*'LF Projected Ratios'!AF$38,$B93*(1+'LF Projected Ratios'!AF$38))</f>
        <v>0.70295939472382007</v>
      </c>
      <c r="AF93">
        <f>IF('LF Projected Ratios'!AG$38&gt;=0,$B93+(1-$B93)*'LF Projected Ratios'!AG$38,$B93*(1+'LF Projected Ratios'!AG$38))</f>
        <v>0.70113230270804938</v>
      </c>
    </row>
    <row r="94" spans="1:32" x14ac:dyDescent="0.2">
      <c r="A94" s="12" t="s">
        <v>94</v>
      </c>
      <c r="B94" s="56">
        <f t="shared" ref="B94:B134" si="0">B49</f>
        <v>0.77370096109393027</v>
      </c>
      <c r="C94">
        <f>IF('LF Projected Ratios'!D$38&gt;=0,$B94+(1-$B94)*'LF Projected Ratios'!D$38,$B94*(1+'LF Projected Ratios'!D$38))</f>
        <v>0.77142821756969504</v>
      </c>
      <c r="D94">
        <f>IF('LF Projected Ratios'!E$38&gt;=0,$B94+(1-$B94)*'LF Projected Ratios'!E$38,$B94*(1+'LF Projected Ratios'!E$38))</f>
        <v>0.76906918376649236</v>
      </c>
      <c r="E94">
        <f>IF('LF Projected Ratios'!F$38&gt;=0,$B94+(1-$B94)*'LF Projected Ratios'!F$38,$B94*(1+'LF Projected Ratios'!F$38))</f>
        <v>0.76672632398355378</v>
      </c>
      <c r="F94">
        <f>IF('LF Projected Ratios'!G$38&gt;=0,$B94+(1-$B94)*'LF Projected Ratios'!G$38,$B94*(1+'LF Projected Ratios'!G$38))</f>
        <v>0.764404305313647</v>
      </c>
      <c r="G94">
        <f>IF('LF Projected Ratios'!H$38&gt;=0,$B94+(1-$B94)*'LF Projected Ratios'!H$38,$B94*(1+'LF Projected Ratios'!H$38))</f>
        <v>0.76209383059206559</v>
      </c>
      <c r="H94">
        <f>IF('LF Projected Ratios'!I$38&gt;=0,$B94+(1-$B94)*'LF Projected Ratios'!I$38,$B94*(1+'LF Projected Ratios'!I$38))</f>
        <v>0.75973728879925484</v>
      </c>
      <c r="I94">
        <f>IF('LF Projected Ratios'!J$38&gt;=0,$B94+(1-$B94)*'LF Projected Ratios'!J$38,$B94*(1+'LF Projected Ratios'!J$38))</f>
        <v>0.75740072196074137</v>
      </c>
      <c r="J94">
        <f>IF('LF Projected Ratios'!K$38&gt;=0,$B94+(1-$B94)*'LF Projected Ratios'!K$38,$B94*(1+'LF Projected Ratios'!K$38))</f>
        <v>0.75506004196081911</v>
      </c>
      <c r="K94">
        <f>IF('LF Projected Ratios'!L$38&gt;=0,$B94+(1-$B94)*'LF Projected Ratios'!L$38,$B94*(1+'LF Projected Ratios'!L$38))</f>
        <v>0.75274952174892595</v>
      </c>
      <c r="L94">
        <f>IF('LF Projected Ratios'!M$38&gt;=0,$B94+(1-$B94)*'LF Projected Ratios'!M$38,$B94*(1+'LF Projected Ratios'!M$38))</f>
        <v>0.75070613007267162</v>
      </c>
      <c r="M94">
        <f>IF('LF Projected Ratios'!N$38&gt;=0,$B94+(1-$B94)*'LF Projected Ratios'!N$38,$B94*(1+'LF Projected Ratios'!N$38))</f>
        <v>0.74851606920600589</v>
      </c>
      <c r="N94">
        <f>IF('LF Projected Ratios'!O$38&gt;=0,$B94+(1-$B94)*'LF Projected Ratios'!O$38,$B94*(1+'LF Projected Ratios'!O$38))</f>
        <v>0.74634607496701499</v>
      </c>
      <c r="O94">
        <f>IF('LF Projected Ratios'!P$38&gt;=0,$B94+(1-$B94)*'LF Projected Ratios'!P$38,$B94*(1+'LF Projected Ratios'!P$38))</f>
        <v>0.74419587282003363</v>
      </c>
      <c r="P94">
        <f>IF('LF Projected Ratios'!Q$38&gt;=0,$B94+(1-$B94)*'LF Projected Ratios'!Q$38,$B94*(1+'LF Projected Ratios'!Q$38))</f>
        <v>0.74206519321463427</v>
      </c>
      <c r="Q94">
        <f>IF('LF Projected Ratios'!R$38&gt;=0,$B94+(1-$B94)*'LF Projected Ratios'!R$38,$B94*(1+'LF Projected Ratios'!R$38))</f>
        <v>0.73995377147297969</v>
      </c>
      <c r="R94">
        <f>IF('LF Projected Ratios'!S$38&gt;=0,$B94+(1-$B94)*'LF Projected Ratios'!S$38,$B94*(1+'LF Projected Ratios'!S$38))</f>
        <v>0.73786134768021949</v>
      </c>
      <c r="S94">
        <f>IF('LF Projected Ratios'!T$38&gt;=0,$B94+(1-$B94)*'LF Projected Ratios'!T$38,$B94*(1+'LF Projected Ratios'!T$38))</f>
        <v>0.73578766657782912</v>
      </c>
      <c r="T94">
        <f>IF('LF Projected Ratios'!U$38&gt;=0,$B94+(1-$B94)*'LF Projected Ratios'!U$38,$B94*(1+'LF Projected Ratios'!U$38))</f>
        <v>0.73373247745980219</v>
      </c>
      <c r="U94">
        <f>IF('LF Projected Ratios'!V$38&gt;=0,$B94+(1-$B94)*'LF Projected Ratios'!V$38,$B94*(1+'LF Projected Ratios'!V$38))</f>
        <v>0.73169553407161136</v>
      </c>
      <c r="V94">
        <f>IF('LF Projected Ratios'!W$38&gt;=0,$B94+(1-$B94)*'LF Projected Ratios'!W$38,$B94*(1+'LF Projected Ratios'!W$38))</f>
        <v>0.72967659451184375</v>
      </c>
      <c r="W94">
        <f>IF('LF Projected Ratios'!X$38&gt;=0,$B94+(1-$B94)*'LF Projected Ratios'!X$38,$B94*(1+'LF Projected Ratios'!X$38))</f>
        <v>0.72767542113643424</v>
      </c>
      <c r="X94">
        <f>IF('LF Projected Ratios'!Y$38&gt;=0,$B94+(1-$B94)*'LF Projected Ratios'!Y$38,$B94*(1+'LF Projected Ratios'!Y$38))</f>
        <v>0.72569178046541949</v>
      </c>
      <c r="Y94">
        <f>IF('LF Projected Ratios'!Z$38&gt;=0,$B94+(1-$B94)*'LF Projected Ratios'!Z$38,$B94*(1+'LF Projected Ratios'!Z$38))</f>
        <v>0.72372544309212627</v>
      </c>
      <c r="Z94">
        <f>IF('LF Projected Ratios'!AA$38&gt;=0,$B94+(1-$B94)*'LF Projected Ratios'!AA$38,$B94*(1+'LF Projected Ratios'!AA$38))</f>
        <v>0.7217761835947315</v>
      </c>
      <c r="AA94">
        <f>IF('LF Projected Ratios'!AB$38&gt;=0,$B94+(1-$B94)*'LF Projected Ratios'!AB$38,$B94*(1+'LF Projected Ratios'!AB$38))</f>
        <v>0.71984378045011199</v>
      </c>
      <c r="AB94">
        <f>IF('LF Projected Ratios'!AC$38&gt;=0,$B94+(1-$B94)*'LF Projected Ratios'!AC$38,$B94*(1+'LF Projected Ratios'!AC$38))</f>
        <v>0.71792801594992295</v>
      </c>
      <c r="AC94">
        <f>IF('LF Projected Ratios'!AD$38&gt;=0,$B94+(1-$B94)*'LF Projected Ratios'!AD$38,$B94*(1+'LF Projected Ratios'!AD$38))</f>
        <v>0.71602867611883259</v>
      </c>
      <c r="AD94">
        <f>IF('LF Projected Ratios'!AE$38&gt;=0,$B94+(1-$B94)*'LF Projected Ratios'!AE$38,$B94*(1+'LF Projected Ratios'!AE$38))</f>
        <v>0.71414555063485385</v>
      </c>
      <c r="AE94">
        <f>IF('LF Projected Ratios'!AF$38&gt;=0,$B94+(1-$B94)*'LF Projected Ratios'!AF$38,$B94*(1+'LF Projected Ratios'!AF$38))</f>
        <v>0.71227843275170322</v>
      </c>
      <c r="AF94">
        <f>IF('LF Projected Ratios'!AG$38&gt;=0,$B94+(1-$B94)*'LF Projected Ratios'!AG$38,$B94*(1+'LF Projected Ratios'!AG$38))</f>
        <v>0.71042711922313506</v>
      </c>
    </row>
    <row r="95" spans="1:32" x14ac:dyDescent="0.2">
      <c r="A95" s="12" t="s">
        <v>93</v>
      </c>
      <c r="B95" s="56">
        <f t="shared" si="0"/>
        <v>0.6535306035976175</v>
      </c>
      <c r="C95">
        <f>IF('LF Projected Ratios'!D$38&gt;=0,$B95+(1-$B95)*'LF Projected Ratios'!D$38,$B95*(1+'LF Projected Ratios'!D$38))</f>
        <v>0.65161086002496382</v>
      </c>
      <c r="D95">
        <f>IF('LF Projected Ratios'!E$38&gt;=0,$B95+(1-$B95)*'LF Projected Ratios'!E$38,$B95*(1+'LF Projected Ratios'!E$38))</f>
        <v>0.64961822868179675</v>
      </c>
      <c r="E95">
        <f>IF('LF Projected Ratios'!F$38&gt;=0,$B95+(1-$B95)*'LF Projected Ratios'!F$38,$B95*(1+'LF Projected Ratios'!F$38))</f>
        <v>0.6476392592283744</v>
      </c>
      <c r="F95">
        <f>IF('LF Projected Ratios'!G$38&gt;=0,$B95+(1-$B95)*'LF Projected Ratios'!G$38,$B95*(1+'LF Projected Ratios'!G$38))</f>
        <v>0.6456778938698986</v>
      </c>
      <c r="G95">
        <f>IF('LF Projected Ratios'!H$38&gt;=0,$B95+(1-$B95)*'LF Projected Ratios'!H$38,$B95*(1+'LF Projected Ratios'!H$38))</f>
        <v>0.6437262794667612</v>
      </c>
      <c r="H95">
        <f>IF('LF Projected Ratios'!I$38&gt;=0,$B95+(1-$B95)*'LF Projected Ratios'!I$38,$B95*(1+'LF Projected Ratios'!I$38))</f>
        <v>0.64173575307775277</v>
      </c>
      <c r="I95">
        <f>IF('LF Projected Ratios'!J$38&gt;=0,$B95+(1-$B95)*'LF Projected Ratios'!J$38,$B95*(1+'LF Projected Ratios'!J$38))</f>
        <v>0.63976209915575055</v>
      </c>
      <c r="J95">
        <f>IF('LF Projected Ratios'!K$38&gt;=0,$B95+(1-$B95)*'LF Projected Ratios'!K$38,$B95*(1+'LF Projected Ratios'!K$38))</f>
        <v>0.63778497092391384</v>
      </c>
      <c r="K95">
        <f>IF('LF Projected Ratios'!L$38&gt;=0,$B95+(1-$B95)*'LF Projected Ratios'!L$38,$B95*(1+'LF Projected Ratios'!L$38))</f>
        <v>0.63583331809596844</v>
      </c>
      <c r="L95">
        <f>IF('LF Projected Ratios'!M$38&gt;=0,$B95+(1-$B95)*'LF Projected Ratios'!M$38,$B95*(1+'LF Projected Ratios'!M$38))</f>
        <v>0.63410730370187918</v>
      </c>
      <c r="M95">
        <f>IF('LF Projected Ratios'!N$38&gt;=0,$B95+(1-$B95)*'LF Projected Ratios'!N$38,$B95*(1+'LF Projected Ratios'!N$38))</f>
        <v>0.6322574006100129</v>
      </c>
      <c r="N95">
        <f>IF('LF Projected Ratios'!O$38&gt;=0,$B95+(1-$B95)*'LF Projected Ratios'!O$38,$B95*(1+'LF Projected Ratios'!O$38))</f>
        <v>0.63042444741992509</v>
      </c>
      <c r="O95">
        <f>IF('LF Projected Ratios'!P$38&gt;=0,$B95+(1-$B95)*'LF Projected Ratios'!P$38,$B95*(1+'LF Projected Ratios'!P$38))</f>
        <v>0.62860821223651941</v>
      </c>
      <c r="P95">
        <f>IF('LF Projected Ratios'!Q$38&gt;=0,$B95+(1-$B95)*'LF Projected Ratios'!Q$38,$B95*(1+'LF Projected Ratios'!Q$38))</f>
        <v>0.62680846737563545</v>
      </c>
      <c r="Q95">
        <f>IF('LF Projected Ratios'!R$38&gt;=0,$B95+(1-$B95)*'LF Projected Ratios'!R$38,$B95*(1+'LF Projected Ratios'!R$38))</f>
        <v>0.62502498926889805</v>
      </c>
      <c r="R95">
        <f>IF('LF Projected Ratios'!S$38&gt;=0,$B95+(1-$B95)*'LF Projected Ratios'!S$38,$B95*(1+'LF Projected Ratios'!S$38))</f>
        <v>0.62325755837113739</v>
      </c>
      <c r="S95">
        <f>IF('LF Projected Ratios'!T$38&gt;=0,$B95+(1-$B95)*'LF Projected Ratios'!T$38,$B95*(1+'LF Projected Ratios'!T$38))</f>
        <v>0.62150595907029371</v>
      </c>
      <c r="T95">
        <f>IF('LF Projected Ratios'!U$38&gt;=0,$B95+(1-$B95)*'LF Projected Ratios'!U$38,$B95*(1+'LF Projected Ratios'!U$38))</f>
        <v>0.61976997959973412</v>
      </c>
      <c r="U95">
        <f>IF('LF Projected Ratios'!V$38&gt;=0,$B95+(1-$B95)*'LF Projected Ratios'!V$38,$B95*(1+'LF Projected Ratios'!V$38))</f>
        <v>0.6180494119529053</v>
      </c>
      <c r="V95">
        <f>IF('LF Projected Ratios'!W$38&gt;=0,$B95+(1-$B95)*'LF Projected Ratios'!W$38,$B95*(1+'LF Projected Ratios'!W$38))</f>
        <v>0.6163440518002482</v>
      </c>
      <c r="W95">
        <f>IF('LF Projected Ratios'!X$38&gt;=0,$B95+(1-$B95)*'LF Projected Ratios'!X$38,$B95*(1+'LF Projected Ratios'!X$38))</f>
        <v>0.61465369840830508</v>
      </c>
      <c r="X95">
        <f>IF('LF Projected Ratios'!Y$38&gt;=0,$B95+(1-$B95)*'LF Projected Ratios'!Y$38,$B95*(1+'LF Projected Ratios'!Y$38))</f>
        <v>0.61297815456095583</v>
      </c>
      <c r="Y95">
        <f>IF('LF Projected Ratios'!Z$38&gt;=0,$B95+(1-$B95)*'LF Projected Ratios'!Z$38,$B95*(1+'LF Projected Ratios'!Z$38))</f>
        <v>0.61131722648271247</v>
      </c>
      <c r="Z95">
        <f>IF('LF Projected Ratios'!AA$38&gt;=0,$B95+(1-$B95)*'LF Projected Ratios'!AA$38,$B95*(1+'LF Projected Ratios'!AA$38))</f>
        <v>0.60967072376401399</v>
      </c>
      <c r="AA95">
        <f>IF('LF Projected Ratios'!AB$38&gt;=0,$B95+(1-$B95)*'LF Projected Ratios'!AB$38,$B95*(1+'LF Projected Ratios'!AB$38))</f>
        <v>0.60803845928845801</v>
      </c>
      <c r="AB95">
        <f>IF('LF Projected Ratios'!AC$38&gt;=0,$B95+(1-$B95)*'LF Projected Ratios'!AC$38,$B95*(1+'LF Projected Ratios'!AC$38))</f>
        <v>0.60642024916191339</v>
      </c>
      <c r="AC95">
        <f>IF('LF Projected Ratios'!AD$38&gt;=0,$B95+(1-$B95)*'LF Projected Ratios'!AD$38,$B95*(1+'LF Projected Ratios'!AD$38))</f>
        <v>0.60481591264345491</v>
      </c>
      <c r="AD95">
        <f>IF('LF Projected Ratios'!AE$38&gt;=0,$B95+(1-$B95)*'LF Projected Ratios'!AE$38,$B95*(1+'LF Projected Ratios'!AE$38))</f>
        <v>0.6032252720780682</v>
      </c>
      <c r="AE95">
        <f>IF('LF Projected Ratios'!AF$38&gt;=0,$B95+(1-$B95)*'LF Projected Ratios'!AF$38,$B95*(1+'LF Projected Ratios'!AF$38))</f>
        <v>0.60164815283106854</v>
      </c>
      <c r="AF95">
        <f>IF('LF Projected Ratios'!AG$38&gt;=0,$B95+(1-$B95)*'LF Projected Ratios'!AG$38,$B95*(1+'LF Projected Ratios'!AG$38))</f>
        <v>0.60008438322418722</v>
      </c>
    </row>
    <row r="96" spans="1:32" x14ac:dyDescent="0.2">
      <c r="A96" s="12" t="s">
        <v>28</v>
      </c>
      <c r="B96" s="56">
        <f t="shared" si="0"/>
        <v>0.7382409015991892</v>
      </c>
      <c r="C96">
        <f>IF('LF Projected Ratios'!D$38&gt;=0,$B96+(1-$B96)*'LF Projected Ratios'!D$38,$B96*(1+'LF Projected Ratios'!D$38))</f>
        <v>0.73607232185997973</v>
      </c>
      <c r="D96">
        <f>IF('LF Projected Ratios'!E$38&gt;=0,$B96+(1-$B96)*'LF Projected Ratios'!E$38,$B96*(1+'LF Projected Ratios'!E$38))</f>
        <v>0.73382140667523332</v>
      </c>
      <c r="E96">
        <f>IF('LF Projected Ratios'!F$38&gt;=0,$B96+(1-$B96)*'LF Projected Ratios'!F$38,$B96*(1+'LF Projected Ratios'!F$38))</f>
        <v>0.73158592422729685</v>
      </c>
      <c r="F96">
        <f>IF('LF Projected Ratios'!G$38&gt;=0,$B96+(1-$B96)*'LF Projected Ratios'!G$38,$B96*(1+'LF Projected Ratios'!G$38))</f>
        <v>0.72937032770796673</v>
      </c>
      <c r="G96">
        <f>IF('LF Projected Ratios'!H$38&gt;=0,$B96+(1-$B96)*'LF Projected Ratios'!H$38,$B96*(1+'LF Projected Ratios'!H$38))</f>
        <v>0.72716574605775031</v>
      </c>
      <c r="H96">
        <f>IF('LF Projected Ratios'!I$38&gt;=0,$B96+(1-$B96)*'LF Projected Ratios'!I$38,$B96*(1+'LF Projected Ratios'!I$38))</f>
        <v>0.72491720867022913</v>
      </c>
      <c r="I96">
        <f>IF('LF Projected Ratios'!J$38&gt;=0,$B96+(1-$B96)*'LF Projected Ratios'!J$38,$B96*(1+'LF Projected Ratios'!J$38))</f>
        <v>0.72268773075013959</v>
      </c>
      <c r="J96">
        <f>IF('LF Projected Ratios'!K$38&gt;=0,$B96+(1-$B96)*'LF Projected Ratios'!K$38,$B96*(1+'LF Projected Ratios'!K$38))</f>
        <v>0.72045432818197608</v>
      </c>
      <c r="K96">
        <f>IF('LF Projected Ratios'!L$38&gt;=0,$B96+(1-$B96)*'LF Projected Ratios'!L$38,$B96*(1+'LF Projected Ratios'!L$38))</f>
        <v>0.71824970312634806</v>
      </c>
      <c r="L96">
        <f>IF('LF Projected Ratios'!M$38&gt;=0,$B96+(1-$B96)*'LF Projected Ratios'!M$38,$B96*(1+'LF Projected Ratios'!M$38))</f>
        <v>0.7162999636413856</v>
      </c>
      <c r="M96">
        <f>IF('LF Projected Ratios'!N$38&gt;=0,$B96+(1-$B96)*'LF Projected Ratios'!N$38,$B96*(1+'LF Projected Ratios'!N$38))</f>
        <v>0.71421027706987283</v>
      </c>
      <c r="N96">
        <f>IF('LF Projected Ratios'!O$38&gt;=0,$B96+(1-$B96)*'LF Projected Ratios'!O$38,$B96*(1+'LF Projected Ratios'!O$38))</f>
        <v>0.71213973743761927</v>
      </c>
      <c r="O96">
        <f>IF('LF Projected Ratios'!P$38&gt;=0,$B96+(1-$B96)*'LF Projected Ratios'!P$38,$B96*(1+'LF Projected Ratios'!P$38))</f>
        <v>0.71008808279140601</v>
      </c>
      <c r="P96">
        <f>IF('LF Projected Ratios'!Q$38&gt;=0,$B96+(1-$B96)*'LF Projected Ratios'!Q$38,$B96*(1+'LF Projected Ratios'!Q$38))</f>
        <v>0.70805505593477003</v>
      </c>
      <c r="Q96">
        <f>IF('LF Projected Ratios'!R$38&gt;=0,$B96+(1-$B96)*'LF Projected Ratios'!R$38,$B96*(1+'LF Projected Ratios'!R$38))</f>
        <v>0.70604040432051929</v>
      </c>
      <c r="R96">
        <f>IF('LF Projected Ratios'!S$38&gt;=0,$B96+(1-$B96)*'LF Projected Ratios'!S$38,$B96*(1+'LF Projected Ratios'!S$38))</f>
        <v>0.70404387994615281</v>
      </c>
      <c r="S96">
        <f>IF('LF Projected Ratios'!T$38&gt;=0,$B96+(1-$B96)*'LF Projected Ratios'!T$38,$B96*(1+'LF Projected Ratios'!T$38))</f>
        <v>0.70206523925208741</v>
      </c>
      <c r="T96">
        <f>IF('LF Projected Ratios'!U$38&gt;=0,$B96+(1-$B96)*'LF Projected Ratios'!U$38,$B96*(1+'LF Projected Ratios'!U$38))</f>
        <v>0.7001042430226091</v>
      </c>
      <c r="U96">
        <f>IF('LF Projected Ratios'!V$38&gt;=0,$B96+(1-$B96)*'LF Projected Ratios'!V$38,$B96*(1+'LF Projected Ratios'!V$38))</f>
        <v>0.698160656289463</v>
      </c>
      <c r="V96">
        <f>IF('LF Projected Ratios'!W$38&gt;=0,$B96+(1-$B96)*'LF Projected Ratios'!W$38,$B96*(1+'LF Projected Ratios'!W$38))</f>
        <v>0.69623424823799851</v>
      </c>
      <c r="W96">
        <f>IF('LF Projected Ratios'!X$38&gt;=0,$B96+(1-$B96)*'LF Projected Ratios'!X$38,$B96*(1+'LF Projected Ratios'!X$38))</f>
        <v>0.69432479211579112</v>
      </c>
      <c r="X96">
        <f>IF('LF Projected Ratios'!Y$38&gt;=0,$B96+(1-$B96)*'LF Projected Ratios'!Y$38,$B96*(1+'LF Projected Ratios'!Y$38))</f>
        <v>0.69243206514366962</v>
      </c>
      <c r="Y96">
        <f>IF('LF Projected Ratios'!Z$38&gt;=0,$B96+(1-$B96)*'LF Projected Ratios'!Z$38,$B96*(1+'LF Projected Ratios'!Z$38))</f>
        <v>0.69055584842906759</v>
      </c>
      <c r="Z96">
        <f>IF('LF Projected Ratios'!AA$38&gt;=0,$B96+(1-$B96)*'LF Projected Ratios'!AA$38,$B96*(1+'LF Projected Ratios'!AA$38))</f>
        <v>0.6886959268816355</v>
      </c>
      <c r="AA96">
        <f>IF('LF Projected Ratios'!AB$38&gt;=0,$B96+(1-$B96)*'LF Projected Ratios'!AB$38,$B96*(1+'LF Projected Ratios'!AB$38))</f>
        <v>0.68685208913104001</v>
      </c>
      <c r="AB96">
        <f>IF('LF Projected Ratios'!AC$38&gt;=0,$B96+(1-$B96)*'LF Projected Ratios'!AC$38,$B96*(1+'LF Projected Ratios'!AC$38))</f>
        <v>0.6850241274468879</v>
      </c>
      <c r="AC96">
        <f>IF('LF Projected Ratios'!AD$38&gt;=0,$B96+(1-$B96)*'LF Projected Ratios'!AD$38,$B96*(1+'LF Projected Ratios'!AD$38))</f>
        <v>0.68321183766070903</v>
      </c>
      <c r="AD96">
        <f>IF('LF Projected Ratios'!AE$38&gt;=0,$B96+(1-$B96)*'LF Projected Ratios'!AE$38,$B96*(1+'LF Projected Ratios'!AE$38))</f>
        <v>0.68141501908993807</v>
      </c>
      <c r="AE96">
        <f>IF('LF Projected Ratios'!AF$38&gt;=0,$B96+(1-$B96)*'LF Projected Ratios'!AF$38,$B96*(1+'LF Projected Ratios'!AF$38))</f>
        <v>0.67963347446383315</v>
      </c>
      <c r="AF96">
        <f>IF('LF Projected Ratios'!AG$38&gt;=0,$B96+(1-$B96)*'LF Projected Ratios'!AG$38,$B96*(1+'LF Projected Ratios'!AG$38))</f>
        <v>0.67786700985127724</v>
      </c>
    </row>
    <row r="97" spans="1:32" x14ac:dyDescent="0.2">
      <c r="A97" s="12" t="s">
        <v>29</v>
      </c>
      <c r="B97" s="56">
        <f t="shared" si="0"/>
        <v>0.69893625345915433</v>
      </c>
      <c r="C97">
        <f>IF('LF Projected Ratios'!D$38&gt;=0,$B97+(1-$B97)*'LF Projected Ratios'!D$38,$B97*(1+'LF Projected Ratios'!D$38))</f>
        <v>0.69688313096896559</v>
      </c>
      <c r="D97">
        <f>IF('LF Projected Ratios'!E$38&gt;=0,$B97+(1-$B97)*'LF Projected Ratios'!E$38,$B97*(1+'LF Projected Ratios'!E$38))</f>
        <v>0.69475205665071393</v>
      </c>
      <c r="E97">
        <f>IF('LF Projected Ratios'!F$38&gt;=0,$B97+(1-$B97)*'LF Projected Ratios'!F$38,$B97*(1+'LF Projected Ratios'!F$38))</f>
        <v>0.69263559341567804</v>
      </c>
      <c r="F97">
        <f>IF('LF Projected Ratios'!G$38&gt;=0,$B97+(1-$B97)*'LF Projected Ratios'!G$38,$B97*(1+'LF Projected Ratios'!G$38))</f>
        <v>0.69053795736348533</v>
      </c>
      <c r="G97">
        <f>IF('LF Projected Ratios'!H$38&gt;=0,$B97+(1-$B97)*'LF Projected Ratios'!H$38,$B97*(1+'LF Projected Ratios'!H$38))</f>
        <v>0.68845074973829246</v>
      </c>
      <c r="H97">
        <f>IF('LF Projected Ratios'!I$38&gt;=0,$B97+(1-$B97)*'LF Projected Ratios'!I$38,$B97*(1+'LF Projected Ratios'!I$38))</f>
        <v>0.68632192662107894</v>
      </c>
      <c r="I97">
        <f>IF('LF Projected Ratios'!J$38&gt;=0,$B97+(1-$B97)*'LF Projected Ratios'!J$38,$B97*(1+'LF Projected Ratios'!J$38))</f>
        <v>0.68421114822711337</v>
      </c>
      <c r="J97">
        <f>IF('LF Projected Ratios'!K$38&gt;=0,$B97+(1-$B97)*'LF Projected Ratios'!K$38,$B97*(1+'LF Projected Ratios'!K$38))</f>
        <v>0.6820966541370721</v>
      </c>
      <c r="K97">
        <f>IF('LF Projected Ratios'!L$38&gt;=0,$B97+(1-$B97)*'LF Projected Ratios'!L$38,$B97*(1+'LF Projected Ratios'!L$38))</f>
        <v>0.68000940541741295</v>
      </c>
      <c r="L97">
        <f>IF('LF Projected Ratios'!M$38&gt;=0,$B97+(1-$B97)*'LF Projected Ratios'!M$38,$B97*(1+'LF Projected Ratios'!M$38))</f>
        <v>0.67816347191807824</v>
      </c>
      <c r="M97">
        <f>IF('LF Projected Ratios'!N$38&gt;=0,$B97+(1-$B97)*'LF Projected Ratios'!N$38,$B97*(1+'LF Projected Ratios'!N$38))</f>
        <v>0.67618504224826026</v>
      </c>
      <c r="N97">
        <f>IF('LF Projected Ratios'!O$38&gt;=0,$B97+(1-$B97)*'LF Projected Ratios'!O$38,$B97*(1+'LF Projected Ratios'!O$38))</f>
        <v>0.6742247401164343</v>
      </c>
      <c r="O97">
        <f>IF('LF Projected Ratios'!P$38&gt;=0,$B97+(1-$B97)*'LF Projected Ratios'!P$38,$B97*(1+'LF Projected Ratios'!P$38))</f>
        <v>0.67228231751602019</v>
      </c>
      <c r="P97">
        <f>IF('LF Projected Ratios'!Q$38&gt;=0,$B97+(1-$B97)*'LF Projected Ratios'!Q$38,$B97*(1+'LF Projected Ratios'!Q$38))</f>
        <v>0.67035753094393935</v>
      </c>
      <c r="Q97">
        <f>IF('LF Projected Ratios'!R$38&gt;=0,$B97+(1-$B97)*'LF Projected Ratios'!R$38,$B97*(1+'LF Projected Ratios'!R$38))</f>
        <v>0.6684501412988525</v>
      </c>
      <c r="R97">
        <f>IF('LF Projected Ratios'!S$38&gt;=0,$B97+(1-$B97)*'LF Projected Ratios'!S$38,$B97*(1+'LF Projected Ratios'!S$38))</f>
        <v>0.66655991378214785</v>
      </c>
      <c r="S97">
        <f>IF('LF Projected Ratios'!T$38&gt;=0,$B97+(1-$B97)*'LF Projected Ratios'!T$38,$B97*(1+'LF Projected Ratios'!T$38))</f>
        <v>0.66468661780158633</v>
      </c>
      <c r="T97">
        <f>IF('LF Projected Ratios'!U$38&gt;=0,$B97+(1-$B97)*'LF Projected Ratios'!U$38,$B97*(1+'LF Projected Ratios'!U$38))</f>
        <v>0.66283002687752612</v>
      </c>
      <c r="U97">
        <f>IF('LF Projected Ratios'!V$38&gt;=0,$B97+(1-$B97)*'LF Projected Ratios'!V$38,$B97*(1+'LF Projected Ratios'!V$38))</f>
        <v>0.66098991855164591</v>
      </c>
      <c r="V97">
        <f>IF('LF Projected Ratios'!W$38&gt;=0,$B97+(1-$B97)*'LF Projected Ratios'!W$38,$B97*(1+'LF Projected Ratios'!W$38))</f>
        <v>0.65916607429808649</v>
      </c>
      <c r="W97">
        <f>IF('LF Projected Ratios'!X$38&gt;=0,$B97+(1-$B97)*'LF Projected Ratios'!X$38,$B97*(1+'LF Projected Ratios'!X$38))</f>
        <v>0.65735827943693848</v>
      </c>
      <c r="X97">
        <f>IF('LF Projected Ratios'!Y$38&gt;=0,$B97+(1-$B97)*'LF Projected Ratios'!Y$38,$B97*(1+'LF Projected Ratios'!Y$38))</f>
        <v>0.65556632305000573</v>
      </c>
      <c r="Y97">
        <f>IF('LF Projected Ratios'!Z$38&gt;=0,$B97+(1-$B97)*'LF Projected Ratios'!Z$38,$B97*(1+'LF Projected Ratios'!Z$38))</f>
        <v>0.65378999789877024</v>
      </c>
      <c r="Z97">
        <f>IF('LF Projected Ratios'!AA$38&gt;=0,$B97+(1-$B97)*'LF Projected Ratios'!AA$38,$B97*(1+'LF Projected Ratios'!AA$38))</f>
        <v>0.65202910034449746</v>
      </c>
      <c r="AA97">
        <f>IF('LF Projected Ratios'!AB$38&gt;=0,$B97+(1-$B97)*'LF Projected Ratios'!AB$38,$B97*(1+'LF Projected Ratios'!AB$38))</f>
        <v>0.65028343027041169</v>
      </c>
      <c r="AB97">
        <f>IF('LF Projected Ratios'!AC$38&gt;=0,$B97+(1-$B97)*'LF Projected Ratios'!AC$38,$B97*(1+'LF Projected Ratios'!AC$38))</f>
        <v>0.6485527910058837</v>
      </c>
      <c r="AC97">
        <f>IF('LF Projected Ratios'!AD$38&gt;=0,$B97+(1-$B97)*'LF Projected Ratios'!AD$38,$B97*(1+'LF Projected Ratios'!AD$38))</f>
        <v>0.64683698925256672</v>
      </c>
      <c r="AD97">
        <f>IF('LF Projected Ratios'!AE$38&gt;=0,$B97+(1-$B97)*'LF Projected Ratios'!AE$38,$B97*(1+'LF Projected Ratios'!AE$38))</f>
        <v>0.64513583501242644</v>
      </c>
      <c r="AE97">
        <f>IF('LF Projected Ratios'!AF$38&gt;=0,$B97+(1-$B97)*'LF Projected Ratios'!AF$38,$B97*(1+'LF Projected Ratios'!AF$38))</f>
        <v>0.6434491415176028</v>
      </c>
      <c r="AF97">
        <f>IF('LF Projected Ratios'!AG$38&gt;=0,$B97+(1-$B97)*'LF Projected Ratios'!AG$38,$B97*(1+'LF Projected Ratios'!AG$38))</f>
        <v>0.64177672516205619</v>
      </c>
    </row>
    <row r="98" spans="1:32" x14ac:dyDescent="0.2">
      <c r="A98" s="12" t="s">
        <v>30</v>
      </c>
      <c r="B98" s="56">
        <f t="shared" si="0"/>
        <v>0.63830097669748387</v>
      </c>
      <c r="C98">
        <f>IF('LF Projected Ratios'!D$38&gt;=0,$B98+(1-$B98)*'LF Projected Ratios'!D$38,$B98*(1+'LF Projected Ratios'!D$38))</f>
        <v>0.63642597009383284</v>
      </c>
      <c r="D98">
        <f>IF('LF Projected Ratios'!E$38&gt;=0,$B98+(1-$B98)*'LF Projected Ratios'!E$38,$B98*(1+'LF Projected Ratios'!E$38))</f>
        <v>0.63447977426835833</v>
      </c>
      <c r="E98">
        <f>IF('LF Projected Ratios'!F$38&gt;=0,$B98+(1-$B98)*'LF Projected Ratios'!F$38,$B98*(1+'LF Projected Ratios'!F$38))</f>
        <v>0.63254692196118201</v>
      </c>
      <c r="F98">
        <f>IF('LF Projected Ratios'!G$38&gt;=0,$B98+(1-$B98)*'LF Projected Ratios'!G$38,$B98*(1+'LF Projected Ratios'!G$38))</f>
        <v>0.63063126350986554</v>
      </c>
      <c r="G98">
        <f>IF('LF Projected Ratios'!H$38&gt;=0,$B98+(1-$B98)*'LF Projected Ratios'!H$38,$B98*(1+'LF Projected Ratios'!H$38))</f>
        <v>0.62872512878135867</v>
      </c>
      <c r="H98">
        <f>IF('LF Projected Ratios'!I$38&gt;=0,$B98+(1-$B98)*'LF Projected Ratios'!I$38,$B98*(1+'LF Projected Ratios'!I$38))</f>
        <v>0.62678098885699718</v>
      </c>
      <c r="I98">
        <f>IF('LF Projected Ratios'!J$38&gt;=0,$B98+(1-$B98)*'LF Projected Ratios'!J$38,$B98*(1+'LF Projected Ratios'!J$38))</f>
        <v>0.62485332821013251</v>
      </c>
      <c r="J98">
        <f>IF('LF Projected Ratios'!K$38&gt;=0,$B98+(1-$B98)*'LF Projected Ratios'!K$38,$B98*(1+'LF Projected Ratios'!K$38))</f>
        <v>0.62292227421741919</v>
      </c>
      <c r="K98">
        <f>IF('LF Projected Ratios'!L$38&gt;=0,$B98+(1-$B98)*'LF Projected Ratios'!L$38,$B98*(1+'LF Projected Ratios'!L$38))</f>
        <v>0.62101610195954127</v>
      </c>
      <c r="L98">
        <f>IF('LF Projected Ratios'!M$38&gt;=0,$B98+(1-$B98)*'LF Projected Ratios'!M$38,$B98*(1+'LF Projected Ratios'!M$38))</f>
        <v>0.61933030994387095</v>
      </c>
      <c r="M98">
        <f>IF('LF Projected Ratios'!N$38&gt;=0,$B98+(1-$B98)*'LF Projected Ratios'!N$38,$B98*(1+'LF Projected Ratios'!N$38))</f>
        <v>0.6175235162851902</v>
      </c>
      <c r="N98">
        <f>IF('LF Projected Ratios'!O$38&gt;=0,$B98+(1-$B98)*'LF Projected Ratios'!O$38,$B98*(1+'LF Projected Ratios'!O$38))</f>
        <v>0.61573327753426843</v>
      </c>
      <c r="O98">
        <f>IF('LF Projected Ratios'!P$38&gt;=0,$B98+(1-$B98)*'LF Projected Ratios'!P$38,$B98*(1+'LF Projected Ratios'!P$38))</f>
        <v>0.61395936720000344</v>
      </c>
      <c r="P98">
        <f>IF('LF Projected Ratios'!Q$38&gt;=0,$B98+(1-$B98)*'LF Projected Ratios'!Q$38,$B98*(1+'LF Projected Ratios'!Q$38))</f>
        <v>0.61220156290409966</v>
      </c>
      <c r="Q98">
        <f>IF('LF Projected Ratios'!R$38&gt;=0,$B98+(1-$B98)*'LF Projected Ratios'!R$38,$B98*(1+'LF Projected Ratios'!R$38))</f>
        <v>0.61045964628813354</v>
      </c>
      <c r="R98">
        <f>IF('LF Projected Ratios'!S$38&gt;=0,$B98+(1-$B98)*'LF Projected Ratios'!S$38,$B98*(1+'LF Projected Ratios'!S$38))</f>
        <v>0.60873340292313194</v>
      </c>
      <c r="S98">
        <f>IF('LF Projected Ratios'!T$38&gt;=0,$B98+(1-$B98)*'LF Projected Ratios'!T$38,$B98*(1+'LF Projected Ratios'!T$38))</f>
        <v>0.60702262222157577</v>
      </c>
      <c r="T98">
        <f>IF('LF Projected Ratios'!U$38&gt;=0,$B98+(1-$B98)*'LF Projected Ratios'!U$38,$B98*(1+'LF Projected Ratios'!U$38))</f>
        <v>0.60532709735176071</v>
      </c>
      <c r="U98">
        <f>IF('LF Projected Ratios'!V$38&gt;=0,$B98+(1-$B98)*'LF Projected Ratios'!V$38,$B98*(1+'LF Projected Ratios'!V$38))</f>
        <v>0.60364662515443868</v>
      </c>
      <c r="V98">
        <f>IF('LF Projected Ratios'!W$38&gt;=0,$B98+(1-$B98)*'LF Projected Ratios'!W$38,$B98*(1+'LF Projected Ratios'!W$38))</f>
        <v>0.60198100606166816</v>
      </c>
      <c r="W98">
        <f>IF('LF Projected Ratios'!X$38&gt;=0,$B98+(1-$B98)*'LF Projected Ratios'!X$38,$B98*(1+'LF Projected Ratios'!X$38))</f>
        <v>0.60033004401780721</v>
      </c>
      <c r="X98">
        <f>IF('LF Projected Ratios'!Y$38&gt;=0,$B98+(1-$B98)*'LF Projected Ratios'!Y$38,$B98*(1+'LF Projected Ratios'!Y$38))</f>
        <v>0.59869354640258465</v>
      </c>
      <c r="Y98">
        <f>IF('LF Projected Ratios'!Z$38&gt;=0,$B98+(1-$B98)*'LF Projected Ratios'!Z$38,$B98*(1+'LF Projected Ratios'!Z$38))</f>
        <v>0.59707132395618212</v>
      </c>
      <c r="Z98">
        <f>IF('LF Projected Ratios'!AA$38&gt;=0,$B98+(1-$B98)*'LF Projected Ratios'!AA$38,$B98*(1+'LF Projected Ratios'!AA$38))</f>
        <v>0.59546319070627018</v>
      </c>
      <c r="AA98">
        <f>IF('LF Projected Ratios'!AB$38&gt;=0,$B98+(1-$B98)*'LF Projected Ratios'!AB$38,$B98*(1+'LF Projected Ratios'!AB$38))</f>
        <v>0.59386896389693555</v>
      </c>
      <c r="AB98">
        <f>IF('LF Projected Ratios'!AC$38&gt;=0,$B98+(1-$B98)*'LF Projected Ratios'!AC$38,$B98*(1+'LF Projected Ratios'!AC$38))</f>
        <v>0.59228846391944545</v>
      </c>
      <c r="AC98">
        <f>IF('LF Projected Ratios'!AD$38&gt;=0,$B98+(1-$B98)*'LF Projected Ratios'!AD$38,$B98*(1+'LF Projected Ratios'!AD$38))</f>
        <v>0.59072151424479169</v>
      </c>
      <c r="AD98">
        <f>IF('LF Projected Ratios'!AE$38&gt;=0,$B98+(1-$B98)*'LF Projected Ratios'!AE$38,$B98*(1+'LF Projected Ratios'!AE$38))</f>
        <v>0.58916794135796469</v>
      </c>
      <c r="AE98">
        <f>IF('LF Projected Ratios'!AF$38&gt;=0,$B98+(1-$B98)*'LF Projected Ratios'!AF$38,$B98*(1+'LF Projected Ratios'!AF$38))</f>
        <v>0.58762757469389937</v>
      </c>
      <c r="AF98">
        <f>IF('LF Projected Ratios'!AG$38&gt;=0,$B98+(1-$B98)*'LF Projected Ratios'!AG$38,$B98*(1+'LF Projected Ratios'!AG$38))</f>
        <v>0.58610024657505155</v>
      </c>
    </row>
    <row r="99" spans="1:32" x14ac:dyDescent="0.2">
      <c r="A99" s="12" t="s">
        <v>31</v>
      </c>
      <c r="B99" s="56">
        <f t="shared" si="0"/>
        <v>0.6240375210456548</v>
      </c>
      <c r="C99">
        <f>IF('LF Projected Ratios'!D$38&gt;=0,$B99+(1-$B99)*'LF Projected Ratios'!D$38,$B99*(1+'LF Projected Ratios'!D$38))</f>
        <v>0.62220441328677201</v>
      </c>
      <c r="D99">
        <f>IF('LF Projected Ratios'!E$38&gt;=0,$B99+(1-$B99)*'LF Projected Ratios'!E$38,$B99*(1+'LF Projected Ratios'!E$38))</f>
        <v>0.62030170709841204</v>
      </c>
      <c r="E99">
        <f>IF('LF Projected Ratios'!F$38&gt;=0,$B99+(1-$B99)*'LF Projected Ratios'!F$38,$B99*(1+'LF Projected Ratios'!F$38))</f>
        <v>0.61841204625446611</v>
      </c>
      <c r="F99">
        <f>IF('LF Projected Ratios'!G$38&gt;=0,$B99+(1-$B99)*'LF Projected Ratios'!G$38,$B99*(1+'LF Projected Ratios'!G$38))</f>
        <v>0.61653919505296106</v>
      </c>
      <c r="G99">
        <f>IF('LF Projected Ratios'!H$38&gt;=0,$B99+(1-$B99)*'LF Projected Ratios'!H$38,$B99*(1+'LF Projected Ratios'!H$38))</f>
        <v>0.61467565475742392</v>
      </c>
      <c r="H99">
        <f>IF('LF Projected Ratios'!I$38&gt;=0,$B99+(1-$B99)*'LF Projected Ratios'!I$38,$B99*(1+'LF Projected Ratios'!I$38))</f>
        <v>0.61277495852906871</v>
      </c>
      <c r="I99">
        <f>IF('LF Projected Ratios'!J$38&gt;=0,$B99+(1-$B99)*'LF Projected Ratios'!J$38,$B99*(1+'LF Projected Ratios'!J$38))</f>
        <v>0.61089037333273932</v>
      </c>
      <c r="J99">
        <f>IF('LF Projected Ratios'!K$38&gt;=0,$B99+(1-$B99)*'LF Projected Ratios'!K$38,$B99*(1+'LF Projected Ratios'!K$38))</f>
        <v>0.60900247061817192</v>
      </c>
      <c r="K99">
        <f>IF('LF Projected Ratios'!L$38&gt;=0,$B99+(1-$B99)*'LF Projected Ratios'!L$38,$B99*(1+'LF Projected Ratios'!L$38))</f>
        <v>0.60713889363189411</v>
      </c>
      <c r="L99">
        <f>IF('LF Projected Ratios'!M$38&gt;=0,$B99+(1-$B99)*'LF Projected Ratios'!M$38,$B99*(1+'LF Projected Ratios'!M$38))</f>
        <v>0.60549077227713688</v>
      </c>
      <c r="M99">
        <f>IF('LF Projected Ratios'!N$38&gt;=0,$B99+(1-$B99)*'LF Projected Ratios'!N$38,$B99*(1+'LF Projected Ratios'!N$38))</f>
        <v>0.6037243531786769</v>
      </c>
      <c r="N99">
        <f>IF('LF Projected Ratios'!O$38&gt;=0,$B99+(1-$B99)*'LF Projected Ratios'!O$38,$B99*(1+'LF Projected Ratios'!O$38))</f>
        <v>0.60197411905247311</v>
      </c>
      <c r="O99">
        <f>IF('LF Projected Ratios'!P$38&gt;=0,$B99+(1-$B99)*'LF Projected Ratios'!P$38,$B99*(1+'LF Projected Ratios'!P$38))</f>
        <v>0.60023984846858747</v>
      </c>
      <c r="P99">
        <f>IF('LF Projected Ratios'!Q$38&gt;=0,$B99+(1-$B99)*'LF Projected Ratios'!Q$38,$B99*(1+'LF Projected Ratios'!Q$38))</f>
        <v>0.59852132401798319</v>
      </c>
      <c r="Q99">
        <f>IF('LF Projected Ratios'!R$38&gt;=0,$B99+(1-$B99)*'LF Projected Ratios'!R$38,$B99*(1+'LF Projected Ratios'!R$38))</f>
        <v>0.59681833222166814</v>
      </c>
      <c r="R99">
        <f>IF('LF Projected Ratios'!S$38&gt;=0,$B99+(1-$B99)*'LF Projected Ratios'!S$38,$B99*(1+'LF Projected Ratios'!S$38))</f>
        <v>0.59513066344229271</v>
      </c>
      <c r="S99">
        <f>IF('LF Projected Ratios'!T$38&gt;=0,$B99+(1-$B99)*'LF Projected Ratios'!T$38,$B99*(1+'LF Projected Ratios'!T$38))</f>
        <v>0.59345811179812091</v>
      </c>
      <c r="T99">
        <f>IF('LF Projected Ratios'!U$38&gt;=0,$B99+(1-$B99)*'LF Projected Ratios'!U$38,$B99*(1+'LF Projected Ratios'!U$38))</f>
        <v>0.59180047507930367</v>
      </c>
      <c r="U99">
        <f>IF('LF Projected Ratios'!V$38&gt;=0,$B99+(1-$B99)*'LF Projected Ratios'!V$38,$B99*(1+'LF Projected Ratios'!V$38))</f>
        <v>0.59015755466638375</v>
      </c>
      <c r="V99">
        <f>IF('LF Projected Ratios'!W$38&gt;=0,$B99+(1-$B99)*'LF Projected Ratios'!W$38,$B99*(1+'LF Projected Ratios'!W$38))</f>
        <v>0.58852915545095941</v>
      </c>
      <c r="W99">
        <f>IF('LF Projected Ratios'!X$38&gt;=0,$B99+(1-$B99)*'LF Projected Ratios'!X$38,$B99*(1+'LF Projected Ratios'!X$38))</f>
        <v>0.58691508575844231</v>
      </c>
      <c r="X99">
        <f>IF('LF Projected Ratios'!Y$38&gt;=0,$B99+(1-$B99)*'LF Projected Ratios'!Y$38,$B99*(1+'LF Projected Ratios'!Y$38))</f>
        <v>0.58531515727284855</v>
      </c>
      <c r="Y99">
        <f>IF('LF Projected Ratios'!Z$38&gt;=0,$B99+(1-$B99)*'LF Projected Ratios'!Z$38,$B99*(1+'LF Projected Ratios'!Z$38))</f>
        <v>0.58372918496355441</v>
      </c>
      <c r="Z99">
        <f>IF('LF Projected Ratios'!AA$38&gt;=0,$B99+(1-$B99)*'LF Projected Ratios'!AA$38,$B99*(1+'LF Projected Ratios'!AA$38))</f>
        <v>0.58215698701396279</v>
      </c>
      <c r="AA99">
        <f>IF('LF Projected Ratios'!AB$38&gt;=0,$B99+(1-$B99)*'LF Projected Ratios'!AB$38,$B99*(1+'LF Projected Ratios'!AB$38))</f>
        <v>0.58059838475201886</v>
      </c>
      <c r="AB99">
        <f>IF('LF Projected Ratios'!AC$38&gt;=0,$B99+(1-$B99)*'LF Projected Ratios'!AC$38,$B99*(1+'LF Projected Ratios'!AC$38))</f>
        <v>0.57905320258252146</v>
      </c>
      <c r="AC99">
        <f>IF('LF Projected Ratios'!AD$38&gt;=0,$B99+(1-$B99)*'LF Projected Ratios'!AD$38,$B99*(1+'LF Projected Ratios'!AD$38))</f>
        <v>0.57752126792117509</v>
      </c>
      <c r="AD99">
        <f>IF('LF Projected Ratios'!AE$38&gt;=0,$B99+(1-$B99)*'LF Projected Ratios'!AE$38,$B99*(1+'LF Projected Ratios'!AE$38))</f>
        <v>0.57600241113033113</v>
      </c>
      <c r="AE99">
        <f>IF('LF Projected Ratios'!AF$38&gt;=0,$B99+(1-$B99)*'LF Projected Ratios'!AF$38,$B99*(1+'LF Projected Ratios'!AF$38))</f>
        <v>0.5744964654563669</v>
      </c>
      <c r="AF99">
        <f>IF('LF Projected Ratios'!AG$38&gt;=0,$B99+(1-$B99)*'LF Projected Ratios'!AG$38,$B99*(1+'LF Projected Ratios'!AG$38))</f>
        <v>0.573003266968656</v>
      </c>
    </row>
    <row r="100" spans="1:32" x14ac:dyDescent="0.2">
      <c r="A100" s="12" t="s">
        <v>32</v>
      </c>
      <c r="B100" s="56">
        <f t="shared" si="0"/>
        <v>0.68698805577982325</v>
      </c>
      <c r="C100">
        <f>IF('LF Projected Ratios'!D$38&gt;=0,$B100+(1-$B100)*'LF Projected Ratios'!D$38,$B100*(1+'LF Projected Ratios'!D$38))</f>
        <v>0.68497003107323251</v>
      </c>
      <c r="D100">
        <f>IF('LF Projected Ratios'!E$38&gt;=0,$B100+(1-$B100)*'LF Projected Ratios'!E$38,$B100*(1+'LF Projected Ratios'!E$38))</f>
        <v>0.68287538711196649</v>
      </c>
      <c r="E100">
        <f>IF('LF Projected Ratios'!F$38&gt;=0,$B100+(1-$B100)*'LF Projected Ratios'!F$38,$B100*(1+'LF Projected Ratios'!F$38))</f>
        <v>0.68079510445990676</v>
      </c>
      <c r="F100">
        <f>IF('LF Projected Ratios'!G$38&gt;=0,$B100+(1-$B100)*'LF Projected Ratios'!G$38,$B100*(1+'LF Projected Ratios'!G$38))</f>
        <v>0.67873332714316637</v>
      </c>
      <c r="G100">
        <f>IF('LF Projected Ratios'!H$38&gt;=0,$B100+(1-$B100)*'LF Projected Ratios'!H$38,$B100*(1+'LF Projected Ratios'!H$38))</f>
        <v>0.67668179998122069</v>
      </c>
      <c r="H100">
        <f>IF('LF Projected Ratios'!I$38&gt;=0,$B100+(1-$B100)*'LF Projected Ratios'!I$38,$B100*(1+'LF Projected Ratios'!I$38))</f>
        <v>0.67458936873708986</v>
      </c>
      <c r="I100">
        <f>IF('LF Projected Ratios'!J$38&gt;=0,$B100+(1-$B100)*'LF Projected Ratios'!J$38,$B100*(1+'LF Projected Ratios'!J$38))</f>
        <v>0.67251467374469853</v>
      </c>
      <c r="J100">
        <f>IF('LF Projected Ratios'!K$38&gt;=0,$B100+(1-$B100)*'LF Projected Ratios'!K$38,$B100*(1+'LF Projected Ratios'!K$38))</f>
        <v>0.67043632657543073</v>
      </c>
      <c r="K100">
        <f>IF('LF Projected Ratios'!L$38&gt;=0,$B100+(1-$B100)*'LF Projected Ratios'!L$38,$B100*(1+'LF Projected Ratios'!L$38))</f>
        <v>0.66838475902152183</v>
      </c>
      <c r="L100">
        <f>IF('LF Projected Ratios'!M$38&gt;=0,$B100+(1-$B100)*'LF Projected Ratios'!M$38,$B100*(1+'LF Projected Ratios'!M$38))</f>
        <v>0.66657038144483916</v>
      </c>
      <c r="M100">
        <f>IF('LF Projected Ratios'!N$38&gt;=0,$B100+(1-$B100)*'LF Projected Ratios'!N$38,$B100*(1+'LF Projected Ratios'!N$38))</f>
        <v>0.66462577269741963</v>
      </c>
      <c r="N100">
        <f>IF('LF Projected Ratios'!O$38&gt;=0,$B100+(1-$B100)*'LF Projected Ratios'!O$38,$B100*(1+'LF Projected Ratios'!O$38))</f>
        <v>0.66269898160077934</v>
      </c>
      <c r="O100">
        <f>IF('LF Projected Ratios'!P$38&gt;=0,$B100+(1-$B100)*'LF Projected Ratios'!P$38,$B100*(1+'LF Projected Ratios'!P$38))</f>
        <v>0.66078976438796921</v>
      </c>
      <c r="P100">
        <f>IF('LF Projected Ratios'!Q$38&gt;=0,$B100+(1-$B100)*'LF Projected Ratios'!Q$38,$B100*(1+'LF Projected Ratios'!Q$38))</f>
        <v>0.65889788171855468</v>
      </c>
      <c r="Q100">
        <f>IF('LF Projected Ratios'!R$38&gt;=0,$B100+(1-$B100)*'LF Projected Ratios'!R$38,$B100*(1+'LF Projected Ratios'!R$38))</f>
        <v>0.65702309857859353</v>
      </c>
      <c r="R100">
        <f>IF('LF Projected Ratios'!S$38&gt;=0,$B100+(1-$B100)*'LF Projected Ratios'!S$38,$B100*(1+'LF Projected Ratios'!S$38))</f>
        <v>0.65516518418331704</v>
      </c>
      <c r="S100">
        <f>IF('LF Projected Ratios'!T$38&gt;=0,$B100+(1-$B100)*'LF Projected Ratios'!T$38,$B100*(1+'LF Projected Ratios'!T$38))</f>
        <v>0.65332391188242134</v>
      </c>
      <c r="T100">
        <f>IF('LF Projected Ratios'!U$38&gt;=0,$B100+(1-$B100)*'LF Projected Ratios'!U$38,$B100*(1+'LF Projected Ratios'!U$38))</f>
        <v>0.65149905906789618</v>
      </c>
      <c r="U100">
        <f>IF('LF Projected Ratios'!V$38&gt;=0,$B100+(1-$B100)*'LF Projected Ratios'!V$38,$B100*(1+'LF Projected Ratios'!V$38))</f>
        <v>0.64969040708430781</v>
      </c>
      <c r="V100">
        <f>IF('LF Projected Ratios'!W$38&gt;=0,$B100+(1-$B100)*'LF Projected Ratios'!W$38,$B100*(1+'LF Projected Ratios'!W$38))</f>
        <v>0.64789774114145993</v>
      </c>
      <c r="W100">
        <f>IF('LF Projected Ratios'!X$38&gt;=0,$B100+(1-$B100)*'LF Projected Ratios'!X$38,$B100*(1+'LF Projected Ratios'!X$38))</f>
        <v>0.64612085022935983</v>
      </c>
      <c r="X100">
        <f>IF('LF Projected Ratios'!Y$38&gt;=0,$B100+(1-$B100)*'LF Projected Ratios'!Y$38,$B100*(1+'LF Projected Ratios'!Y$38))</f>
        <v>0.64435952703542265</v>
      </c>
      <c r="Y100">
        <f>IF('LF Projected Ratios'!Z$38&gt;=0,$B100+(1-$B100)*'LF Projected Ratios'!Z$38,$B100*(1+'LF Projected Ratios'!Z$38))</f>
        <v>0.64261356786383794</v>
      </c>
      <c r="Z100">
        <f>IF('LF Projected Ratios'!AA$38&gt;=0,$B100+(1-$B100)*'LF Projected Ratios'!AA$38,$B100*(1+'LF Projected Ratios'!AA$38))</f>
        <v>0.64088277255704096</v>
      </c>
      <c r="AA100">
        <f>IF('LF Projected Ratios'!AB$38&gt;=0,$B100+(1-$B100)*'LF Projected Ratios'!AB$38,$B100*(1+'LF Projected Ratios'!AB$38))</f>
        <v>0.63916694441921895</v>
      </c>
      <c r="AB100">
        <f>IF('LF Projected Ratios'!AC$38&gt;=0,$B100+(1-$B100)*'LF Projected Ratios'!AC$38,$B100*(1+'LF Projected Ratios'!AC$38))</f>
        <v>0.63746589014179356</v>
      </c>
      <c r="AC100">
        <f>IF('LF Projected Ratios'!AD$38&gt;=0,$B100+(1-$B100)*'LF Projected Ratios'!AD$38,$B100*(1+'LF Projected Ratios'!AD$38))</f>
        <v>0.63577941973082108</v>
      </c>
      <c r="AD100">
        <f>IF('LF Projected Ratios'!AE$38&gt;=0,$B100+(1-$B100)*'LF Projected Ratios'!AE$38,$B100*(1+'LF Projected Ratios'!AE$38))</f>
        <v>0.63410734643625144</v>
      </c>
      <c r="AE100">
        <f>IF('LF Projected Ratios'!AF$38&gt;=0,$B100+(1-$B100)*'LF Projected Ratios'!AF$38,$B100*(1+'LF Projected Ratios'!AF$38))</f>
        <v>0.63244948668298995</v>
      </c>
      <c r="AF100">
        <f>IF('LF Projected Ratios'!AG$38&gt;=0,$B100+(1-$B100)*'LF Projected Ratios'!AG$38,$B100*(1+'LF Projected Ratios'!AG$38))</f>
        <v>0.63080566000371108</v>
      </c>
    </row>
    <row r="101" spans="1:32" x14ac:dyDescent="0.2">
      <c r="A101" s="12" t="s">
        <v>33</v>
      </c>
      <c r="B101" s="56">
        <f t="shared" si="0"/>
        <v>0.67357150479059968</v>
      </c>
      <c r="C101">
        <f>IF('LF Projected Ratios'!D$38&gt;=0,$B101+(1-$B101)*'LF Projected Ratios'!D$38,$B101*(1+'LF Projected Ratios'!D$38))</f>
        <v>0.67159289114966825</v>
      </c>
      <c r="D101">
        <f>IF('LF Projected Ratios'!E$38&gt;=0,$B101+(1-$B101)*'LF Projected Ratios'!E$38,$B101*(1+'LF Projected Ratios'!E$38))</f>
        <v>0.66953915459177582</v>
      </c>
      <c r="E101">
        <f>IF('LF Projected Ratios'!F$38&gt;=0,$B101+(1-$B101)*'LF Projected Ratios'!F$38,$B101*(1+'LF Projected Ratios'!F$38))</f>
        <v>0.66749949887353033</v>
      </c>
      <c r="F101">
        <f>IF('LF Projected Ratios'!G$38&gt;=0,$B101+(1-$B101)*'LF Projected Ratios'!G$38,$B101*(1+'LF Projected Ratios'!G$38))</f>
        <v>0.6654779870901798</v>
      </c>
      <c r="G101">
        <f>IF('LF Projected Ratios'!H$38&gt;=0,$B101+(1-$B101)*'LF Projected Ratios'!H$38,$B101*(1+'LF Projected Ratios'!H$38))</f>
        <v>0.66346652528096106</v>
      </c>
      <c r="H101">
        <f>IF('LF Projected Ratios'!I$38&gt;=0,$B101+(1-$B101)*'LF Projected Ratios'!I$38,$B101*(1+'LF Projected Ratios'!I$38))</f>
        <v>0.66141495822688734</v>
      </c>
      <c r="I101">
        <f>IF('LF Projected Ratios'!J$38&gt;=0,$B101+(1-$B101)*'LF Projected Ratios'!J$38,$B101*(1+'LF Projected Ratios'!J$38))</f>
        <v>0.65938078104396636</v>
      </c>
      <c r="J101">
        <f>IF('LF Projected Ratios'!K$38&gt;=0,$B101+(1-$B101)*'LF Projected Ratios'!K$38,$B101*(1+'LF Projected Ratios'!K$38))</f>
        <v>0.65734302300945169</v>
      </c>
      <c r="K101">
        <f>IF('LF Projected Ratios'!L$38&gt;=0,$B101+(1-$B101)*'LF Projected Ratios'!L$38,$B101*(1+'LF Projected Ratios'!L$38))</f>
        <v>0.6553315215971055</v>
      </c>
      <c r="L101">
        <f>IF('LF Projected Ratios'!M$38&gt;=0,$B101+(1-$B101)*'LF Projected Ratios'!M$38,$B101*(1+'LF Projected Ratios'!M$38))</f>
        <v>0.65355257795419586</v>
      </c>
      <c r="M101">
        <f>IF('LF Projected Ratios'!N$38&gt;=0,$B101+(1-$B101)*'LF Projected Ratios'!N$38,$B101*(1+'LF Projected Ratios'!N$38))</f>
        <v>0.65164594649356355</v>
      </c>
      <c r="N101">
        <f>IF('LF Projected Ratios'!O$38&gt;=0,$B101+(1-$B101)*'LF Projected Ratios'!O$38,$B101*(1+'LF Projected Ratios'!O$38))</f>
        <v>0.64975678471343934</v>
      </c>
      <c r="O101">
        <f>IF('LF Projected Ratios'!P$38&gt;=0,$B101+(1-$B101)*'LF Projected Ratios'!P$38,$B101*(1+'LF Projected Ratios'!P$38))</f>
        <v>0.64788485360752679</v>
      </c>
      <c r="P101">
        <f>IF('LF Projected Ratios'!Q$38&gt;=0,$B101+(1-$B101)*'LF Projected Ratios'!Q$38,$B101*(1+'LF Projected Ratios'!Q$38))</f>
        <v>0.64602991850959657</v>
      </c>
      <c r="Q101">
        <f>IF('LF Projected Ratios'!R$38&gt;=0,$B101+(1-$B101)*'LF Projected Ratios'!R$38,$B101*(1+'LF Projected Ratios'!R$38))</f>
        <v>0.64419174899541753</v>
      </c>
      <c r="R101">
        <f>IF('LF Projected Ratios'!S$38&gt;=0,$B101+(1-$B101)*'LF Projected Ratios'!S$38,$B101*(1+'LF Projected Ratios'!S$38))</f>
        <v>0.64237011878733774</v>
      </c>
      <c r="S101">
        <f>IF('LF Projected Ratios'!T$38&gt;=0,$B101+(1-$B101)*'LF Projected Ratios'!T$38,$B101*(1+'LF Projected Ratios'!T$38))</f>
        <v>0.64056480566142648</v>
      </c>
      <c r="T101">
        <f>IF('LF Projected Ratios'!U$38&gt;=0,$B101+(1-$B101)*'LF Projected Ratios'!U$38,$B101*(1+'LF Projected Ratios'!U$38))</f>
        <v>0.63877559135710238</v>
      </c>
      <c r="U101">
        <f>IF('LF Projected Ratios'!V$38&gt;=0,$B101+(1-$B101)*'LF Projected Ratios'!V$38,$B101*(1+'LF Projected Ratios'!V$38))</f>
        <v>0.63700226148916861</v>
      </c>
      <c r="V101">
        <f>IF('LF Projected Ratios'!W$38&gt;=0,$B101+(1-$B101)*'LF Projected Ratios'!W$38,$B101*(1+'LF Projected Ratios'!W$38))</f>
        <v>0.63524460546217942</v>
      </c>
      <c r="W101">
        <f>IF('LF Projected Ratios'!X$38&gt;=0,$B101+(1-$B101)*'LF Projected Ratios'!X$38,$B101*(1+'LF Projected Ratios'!X$38))</f>
        <v>0.6335024163870675</v>
      </c>
      <c r="X101">
        <f>IF('LF Projected Ratios'!Y$38&gt;=0,$B101+(1-$B101)*'LF Projected Ratios'!Y$38,$B101*(1+'LF Projected Ratios'!Y$38))</f>
        <v>0.63177549099996433</v>
      </c>
      <c r="Y101">
        <f>IF('LF Projected Ratios'!Z$38&gt;=0,$B101+(1-$B101)*'LF Projected Ratios'!Z$38,$B101*(1+'LF Projected Ratios'!Z$38))</f>
        <v>0.63006362958314199</v>
      </c>
      <c r="Z101">
        <f>IF('LF Projected Ratios'!AA$38&gt;=0,$B101+(1-$B101)*'LF Projected Ratios'!AA$38,$B101*(1+'LF Projected Ratios'!AA$38))</f>
        <v>0.62836663588801822</v>
      </c>
      <c r="AA101">
        <f>IF('LF Projected Ratios'!AB$38&gt;=0,$B101+(1-$B101)*'LF Projected Ratios'!AB$38,$B101*(1+'LF Projected Ratios'!AB$38))</f>
        <v>0.62668431706015593</v>
      </c>
      <c r="AB101">
        <f>IF('LF Projected Ratios'!AC$38&gt;=0,$B101+(1-$B101)*'LF Projected Ratios'!AC$38,$B101*(1+'LF Projected Ratios'!AC$38))</f>
        <v>0.6250164835662021</v>
      </c>
      <c r="AC101">
        <f>IF('LF Projected Ratios'!AD$38&gt;=0,$B101+(1-$B101)*'LF Projected Ratios'!AD$38,$B101*(1+'LF Projected Ratios'!AD$38))</f>
        <v>0.62336294912270418</v>
      </c>
      <c r="AD101">
        <f>IF('LF Projected Ratios'!AE$38&gt;=0,$B101+(1-$B101)*'LF Projected Ratios'!AE$38,$B101*(1+'LF Projected Ratios'!AE$38))</f>
        <v>0.62172353062675234</v>
      </c>
      <c r="AE101">
        <f>IF('LF Projected Ratios'!AF$38&gt;=0,$B101+(1-$B101)*'LF Projected Ratios'!AF$38,$B101*(1+'LF Projected Ratios'!AF$38))</f>
        <v>0.62009804808838631</v>
      </c>
      <c r="AF101">
        <f>IF('LF Projected Ratios'!AG$38&gt;=0,$B101+(1-$B101)*'LF Projected Ratios'!AG$38,$B101*(1+'LF Projected Ratios'!AG$38))</f>
        <v>0.61848632456472197</v>
      </c>
    </row>
    <row r="102" spans="1:32" x14ac:dyDescent="0.2">
      <c r="A102" s="12" t="s">
        <v>34</v>
      </c>
      <c r="B102" s="56">
        <f t="shared" si="0"/>
        <v>0.63730680648910099</v>
      </c>
      <c r="C102">
        <f>IF('LF Projected Ratios'!D$38&gt;=0,$B102+(1-$B102)*'LF Projected Ratios'!D$38,$B102*(1+'LF Projected Ratios'!D$38))</f>
        <v>0.63543472025651926</v>
      </c>
      <c r="D102">
        <f>IF('LF Projected Ratios'!E$38&gt;=0,$B102+(1-$B102)*'LF Projected Ratios'!E$38,$B102*(1+'LF Projected Ratios'!E$38))</f>
        <v>0.63349155568116033</v>
      </c>
      <c r="E102">
        <f>IF('LF Projected Ratios'!F$38&gt;=0,$B102+(1-$B102)*'LF Projected Ratios'!F$38,$B102*(1+'LF Projected Ratios'!F$38))</f>
        <v>0.63156171384122617</v>
      </c>
      <c r="F102">
        <f>IF('LF Projected Ratios'!G$38&gt;=0,$B102+(1-$B102)*'LF Projected Ratios'!G$38,$B102*(1+'LF Projected Ratios'!G$38))</f>
        <v>0.62964903907727865</v>
      </c>
      <c r="G102">
        <f>IF('LF Projected Ratios'!H$38&gt;=0,$B102+(1-$B102)*'LF Projected Ratios'!H$38,$B102*(1+'LF Projected Ratios'!H$38))</f>
        <v>0.62774587320269715</v>
      </c>
      <c r="H102">
        <f>IF('LF Projected Ratios'!I$38&gt;=0,$B102+(1-$B102)*'LF Projected Ratios'!I$38,$B102*(1+'LF Projected Ratios'!I$38))</f>
        <v>0.62580476132633223</v>
      </c>
      <c r="I102">
        <f>IF('LF Projected Ratios'!J$38&gt;=0,$B102+(1-$B102)*'LF Projected Ratios'!J$38,$B102*(1+'LF Projected Ratios'!J$38))</f>
        <v>0.62388010306056518</v>
      </c>
      <c r="J102">
        <f>IF('LF Projected Ratios'!K$38&gt;=0,$B102+(1-$B102)*'LF Projected Ratios'!K$38,$B102*(1+'LF Projected Ratios'!K$38))</f>
        <v>0.62195205673417298</v>
      </c>
      <c r="K102">
        <f>IF('LF Projected Ratios'!L$38&gt;=0,$B102+(1-$B102)*'LF Projected Ratios'!L$38,$B102*(1+'LF Projected Ratios'!L$38))</f>
        <v>0.62004885338867333</v>
      </c>
      <c r="L102">
        <f>IF('LF Projected Ratios'!M$38&gt;=0,$B102+(1-$B102)*'LF Projected Ratios'!M$38,$B102*(1+'LF Projected Ratios'!M$38))</f>
        <v>0.61836568703747907</v>
      </c>
      <c r="M102">
        <f>IF('LF Projected Ratios'!N$38&gt;=0,$B102+(1-$B102)*'LF Projected Ratios'!N$38,$B102*(1+'LF Projected Ratios'!N$38))</f>
        <v>0.61656170750644923</v>
      </c>
      <c r="N102">
        <f>IF('LF Projected Ratios'!O$38&gt;=0,$B102+(1-$B102)*'LF Projected Ratios'!O$38,$B102*(1+'LF Projected Ratios'!O$38))</f>
        <v>0.61477425709848321</v>
      </c>
      <c r="O102">
        <f>IF('LF Projected Ratios'!P$38&gt;=0,$B102+(1-$B102)*'LF Projected Ratios'!P$38,$B102*(1+'LF Projected Ratios'!P$38))</f>
        <v>0.61300310967524474</v>
      </c>
      <c r="P102">
        <f>IF('LF Projected Ratios'!Q$38&gt;=0,$B102+(1-$B102)*'LF Projected Ratios'!Q$38,$B102*(1+'LF Projected Ratios'!Q$38))</f>
        <v>0.61124804320479775</v>
      </c>
      <c r="Q102">
        <f>IF('LF Projected Ratios'!R$38&gt;=0,$B102+(1-$B102)*'LF Projected Ratios'!R$38,$B102*(1+'LF Projected Ratios'!R$38))</f>
        <v>0.60950883966881797</v>
      </c>
      <c r="R102">
        <f>IF('LF Projected Ratios'!S$38&gt;=0,$B102+(1-$B102)*'LF Projected Ratios'!S$38,$B102*(1+'LF Projected Ratios'!S$38))</f>
        <v>0.60778528497231055</v>
      </c>
      <c r="S102">
        <f>IF('LF Projected Ratios'!T$38&gt;=0,$B102+(1-$B102)*'LF Projected Ratios'!T$38,$B102*(1+'LF Projected Ratios'!T$38))</f>
        <v>0.60607716885575214</v>
      </c>
      <c r="T102">
        <f>IF('LF Projected Ratios'!U$38&gt;=0,$B102+(1-$B102)*'LF Projected Ratios'!U$38,$B102*(1+'LF Projected Ratios'!U$38))</f>
        <v>0.60438428480958406</v>
      </c>
      <c r="U102">
        <f>IF('LF Projected Ratios'!V$38&gt;=0,$B102+(1-$B102)*'LF Projected Ratios'!V$38,$B102*(1+'LF Projected Ratios'!V$38))</f>
        <v>0.60270642999098389</v>
      </c>
      <c r="V102">
        <f>IF('LF Projected Ratios'!W$38&gt;=0,$B102+(1-$B102)*'LF Projected Ratios'!W$38,$B102*(1+'LF Projected Ratios'!W$38))</f>
        <v>0.60104340514284249</v>
      </c>
      <c r="W102">
        <f>IF('LF Projected Ratios'!X$38&gt;=0,$B102+(1-$B102)*'LF Projected Ratios'!X$38,$B102*(1+'LF Projected Ratios'!X$38))</f>
        <v>0.59939501451487953</v>
      </c>
      <c r="X102">
        <f>IF('LF Projected Ratios'!Y$38&gt;=0,$B102+(1-$B102)*'LF Projected Ratios'!Y$38,$B102*(1+'LF Projected Ratios'!Y$38))</f>
        <v>0.59776106578683486</v>
      </c>
      <c r="Y102">
        <f>IF('LF Projected Ratios'!Z$38&gt;=0,$B102+(1-$B102)*'LF Projected Ratios'!Z$38,$B102*(1+'LF Projected Ratios'!Z$38))</f>
        <v>0.59614136999366718</v>
      </c>
      <c r="Z102">
        <f>IF('LF Projected Ratios'!AA$38&gt;=0,$B102+(1-$B102)*'LF Projected Ratios'!AA$38,$B102*(1+'LF Projected Ratios'!AA$38))</f>
        <v>0.59453574145270383</v>
      </c>
      <c r="AA102">
        <f>IF('LF Projected Ratios'!AB$38&gt;=0,$B102+(1-$B102)*'LF Projected Ratios'!AB$38,$B102*(1+'LF Projected Ratios'!AB$38))</f>
        <v>0.59294399769267836</v>
      </c>
      <c r="AB102">
        <f>IF('LF Projected Ratios'!AC$38&gt;=0,$B102+(1-$B102)*'LF Projected Ratios'!AC$38,$B102*(1+'LF Projected Ratios'!AC$38))</f>
        <v>0.59136595938460335</v>
      </c>
      <c r="AC102">
        <f>IF('LF Projected Ratios'!AD$38&gt;=0,$B102+(1-$B102)*'LF Projected Ratios'!AD$38,$B102*(1+'LF Projected Ratios'!AD$38))</f>
        <v>0.5898014502744191</v>
      </c>
      <c r="AD102">
        <f>IF('LF Projected Ratios'!AE$38&gt;=0,$B102+(1-$B102)*'LF Projected Ratios'!AE$38,$B102*(1+'LF Projected Ratios'!AE$38))</f>
        <v>0.58825029711737009</v>
      </c>
      <c r="AE102">
        <f>IF('LF Projected Ratios'!AF$38&gt;=0,$B102+(1-$B102)*'LF Projected Ratios'!AF$38,$B102*(1+'LF Projected Ratios'!AF$38))</f>
        <v>0.58671232961405073</v>
      </c>
      <c r="AF102">
        <f>IF('LF Projected Ratios'!AG$38&gt;=0,$B102+(1-$B102)*'LF Projected Ratios'!AG$38,$B102*(1+'LF Projected Ratios'!AG$38))</f>
        <v>0.58518738034807893</v>
      </c>
    </row>
    <row r="103" spans="1:32" x14ac:dyDescent="0.2">
      <c r="A103" s="12" t="s">
        <v>92</v>
      </c>
      <c r="B103" s="56">
        <f t="shared" si="0"/>
        <v>0.6528494879195158</v>
      </c>
      <c r="C103">
        <f>IF('LF Projected Ratios'!D$38&gt;=0,$B103+(1-$B103)*'LF Projected Ratios'!D$38,$B103*(1+'LF Projected Ratios'!D$38))</f>
        <v>0.65093174512148244</v>
      </c>
      <c r="D103">
        <f>IF('LF Projected Ratios'!E$38&gt;=0,$B103+(1-$B103)*'LF Projected Ratios'!E$38,$B103*(1+'LF Projected Ratios'!E$38))</f>
        <v>0.64894119051724852</v>
      </c>
      <c r="E103">
        <f>IF('LF Projected Ratios'!F$38&gt;=0,$B103+(1-$B103)*'LF Projected Ratios'!F$38,$B103*(1+'LF Projected Ratios'!F$38))</f>
        <v>0.64696428356421076</v>
      </c>
      <c r="F103">
        <f>IF('LF Projected Ratios'!G$38&gt;=0,$B103+(1-$B103)*'LF Projected Ratios'!G$38,$B103*(1+'LF Projected Ratios'!G$38))</f>
        <v>0.64500496235896776</v>
      </c>
      <c r="G103">
        <f>IF('LF Projected Ratios'!H$38&gt;=0,$B103+(1-$B103)*'LF Projected Ratios'!H$38,$B103*(1+'LF Projected Ratios'!H$38))</f>
        <v>0.64305538194652689</v>
      </c>
      <c r="H103">
        <f>IF('LF Projected Ratios'!I$38&gt;=0,$B103+(1-$B103)*'LF Projected Ratios'!I$38,$B103*(1+'LF Projected Ratios'!I$38))</f>
        <v>0.64106693010264881</v>
      </c>
      <c r="I103">
        <f>IF('LF Projected Ratios'!J$38&gt;=0,$B103+(1-$B103)*'LF Projected Ratios'!J$38,$B103*(1+'LF Projected Ratios'!J$38))</f>
        <v>0.63909533314113476</v>
      </c>
      <c r="J103">
        <f>IF('LF Projected Ratios'!K$38&gt;=0,$B103+(1-$B103)*'LF Projected Ratios'!K$38,$B103*(1+'LF Projected Ratios'!K$38))</f>
        <v>0.6371202654907443</v>
      </c>
      <c r="K103">
        <f>IF('LF Projected Ratios'!L$38&gt;=0,$B103+(1-$B103)*'LF Projected Ratios'!L$38,$B103*(1+'LF Projected Ratios'!L$38))</f>
        <v>0.63517064669354206</v>
      </c>
      <c r="L103">
        <f>IF('LF Projected Ratios'!M$38&gt;=0,$B103+(1-$B103)*'LF Projected Ratios'!M$38,$B103*(1+'LF Projected Ratios'!M$38))</f>
        <v>0.63344643116772004</v>
      </c>
      <c r="M103">
        <f>IF('LF Projected Ratios'!N$38&gt;=0,$B103+(1-$B103)*'LF Projected Ratios'!N$38,$B103*(1+'LF Projected Ratios'!N$38))</f>
        <v>0.63159845606207476</v>
      </c>
      <c r="N103">
        <f>IF('LF Projected Ratios'!O$38&gt;=0,$B103+(1-$B103)*'LF Projected Ratios'!O$38,$B103*(1+'LF Projected Ratios'!O$38))</f>
        <v>0.62976741319286278</v>
      </c>
      <c r="O103">
        <f>IF('LF Projected Ratios'!P$38&gt;=0,$B103+(1-$B103)*'LF Projected Ratios'!P$38,$B103*(1+'LF Projected Ratios'!P$38))</f>
        <v>0.62795307090667074</v>
      </c>
      <c r="P103">
        <f>IF('LF Projected Ratios'!Q$38&gt;=0,$B103+(1-$B103)*'LF Projected Ratios'!Q$38,$B103*(1+'LF Projected Ratios'!Q$38))</f>
        <v>0.62615520175663275</v>
      </c>
      <c r="Q103">
        <f>IF('LF Projected Ratios'!R$38&gt;=0,$B103+(1-$B103)*'LF Projected Ratios'!R$38,$B103*(1+'LF Projected Ratios'!R$38))</f>
        <v>0.62437358240737872</v>
      </c>
      <c r="R103">
        <f>IF('LF Projected Ratios'!S$38&gt;=0,$B103+(1-$B103)*'LF Projected Ratios'!S$38,$B103*(1+'LF Projected Ratios'!S$38))</f>
        <v>0.62260799354255081</v>
      </c>
      <c r="S103">
        <f>IF('LF Projected Ratios'!T$38&gt;=0,$B103+(1-$B103)*'LF Projected Ratios'!T$38,$B103*(1+'LF Projected Ratios'!T$38))</f>
        <v>0.62085821977480227</v>
      </c>
      <c r="T103">
        <f>IF('LF Projected Ratios'!U$38&gt;=0,$B103+(1-$B103)*'LF Projected Ratios'!U$38,$B103*(1+'LF Projected Ratios'!U$38))</f>
        <v>0.61912404955820532</v>
      </c>
      <c r="U103">
        <f>IF('LF Projected Ratios'!V$38&gt;=0,$B103+(1-$B103)*'LF Projected Ratios'!V$38,$B103*(1+'LF Projected Ratios'!V$38))</f>
        <v>0.61740527510299303</v>
      </c>
      <c r="V103">
        <f>IF('LF Projected Ratios'!W$38&gt;=0,$B103+(1-$B103)*'LF Projected Ratios'!W$38,$B103*(1+'LF Projected Ratios'!W$38))</f>
        <v>0.61570169229256044</v>
      </c>
      <c r="W103">
        <f>IF('LF Projected Ratios'!X$38&gt;=0,$B103+(1-$B103)*'LF Projected Ratios'!X$38,$B103*(1+'LF Projected Ratios'!X$38))</f>
        <v>0.61401310060265601</v>
      </c>
      <c r="X103">
        <f>IF('LF Projected Ratios'!Y$38&gt;=0,$B103+(1-$B103)*'LF Projected Ratios'!Y$38,$B103*(1+'LF Projected Ratios'!Y$38))</f>
        <v>0.61233930302270045</v>
      </c>
      <c r="Y103">
        <f>IF('LF Projected Ratios'!Z$38&gt;=0,$B103+(1-$B103)*'LF Projected Ratios'!Z$38,$B103*(1+'LF Projected Ratios'!Z$38))</f>
        <v>0.61068010597916011</v>
      </c>
      <c r="Z103">
        <f>IF('LF Projected Ratios'!AA$38&gt;=0,$B103+(1-$B103)*'LF Projected Ratios'!AA$38,$B103*(1+'LF Projected Ratios'!AA$38))</f>
        <v>0.60903531926092058</v>
      </c>
      <c r="AA103">
        <f>IF('LF Projected Ratios'!AB$38&gt;=0,$B103+(1-$B103)*'LF Projected Ratios'!AB$38,$B103*(1+'LF Projected Ratios'!AB$38))</f>
        <v>0.60740475594659404</v>
      </c>
      <c r="AB103">
        <f>IF('LF Projected Ratios'!AC$38&gt;=0,$B103+(1-$B103)*'LF Projected Ratios'!AC$38,$B103*(1+'LF Projected Ratios'!AC$38))</f>
        <v>0.6057882323337056</v>
      </c>
      <c r="AC103">
        <f>IF('LF Projected Ratios'!AD$38&gt;=0,$B103+(1-$B103)*'LF Projected Ratios'!AD$38,$B103*(1+'LF Projected Ratios'!AD$38))</f>
        <v>0.60418556786969968</v>
      </c>
      <c r="AD103">
        <f>IF('LF Projected Ratios'!AE$38&gt;=0,$B103+(1-$B103)*'LF Projected Ratios'!AE$38,$B103*(1+'LF Projected Ratios'!AE$38))</f>
        <v>0.60259658508471581</v>
      </c>
      <c r="AE103">
        <f>IF('LF Projected Ratios'!AF$38&gt;=0,$B103+(1-$B103)*'LF Projected Ratios'!AF$38,$B103*(1+'LF Projected Ratios'!AF$38))</f>
        <v>0.60102110952607513</v>
      </c>
      <c r="AF103">
        <f>IF('LF Projected Ratios'!AG$38&gt;=0,$B103+(1-$B103)*'LF Projected Ratios'!AG$38,$B103*(1+'LF Projected Ratios'!AG$38))</f>
        <v>0.59945896969443369</v>
      </c>
    </row>
    <row r="104" spans="1:32" x14ac:dyDescent="0.2">
      <c r="A104" s="12" t="s">
        <v>89</v>
      </c>
      <c r="B104" s="56">
        <f t="shared" si="0"/>
        <v>0.60282367466467335</v>
      </c>
      <c r="C104">
        <f>IF('LF Projected Ratios'!D$38&gt;=0,$B104+(1-$B104)*'LF Projected Ratios'!D$38,$B104*(1+'LF Projected Ratios'!D$38))</f>
        <v>0.6010528824959358</v>
      </c>
      <c r="D104">
        <f>IF('LF Projected Ratios'!E$38&gt;=0,$B104+(1-$B104)*'LF Projected Ratios'!E$38,$B104*(1+'LF Projected Ratios'!E$38))</f>
        <v>0.59921485786185225</v>
      </c>
      <c r="E104">
        <f>IF('LF Projected Ratios'!F$38&gt;=0,$B104+(1-$B104)*'LF Projected Ratios'!F$38,$B104*(1+'LF Projected Ratios'!F$38))</f>
        <v>0.59738943510216191</v>
      </c>
      <c r="F104">
        <f>IF('LF Projected Ratios'!G$38&gt;=0,$B104+(1-$B104)*'LF Projected Ratios'!G$38,$B104*(1+'LF Projected Ratios'!G$38))</f>
        <v>0.5955802505494453</v>
      </c>
      <c r="G104">
        <f>IF('LF Projected Ratios'!H$38&gt;=0,$B104+(1-$B104)*'LF Projected Ratios'!H$38,$B104*(1+'LF Projected Ratios'!H$38))</f>
        <v>0.59378006038306075</v>
      </c>
      <c r="H104">
        <f>IF('LF Projected Ratios'!I$38&gt;=0,$B104+(1-$B104)*'LF Projected Ratios'!I$38,$B104*(1+'LF Projected Ratios'!I$38))</f>
        <v>0.59194397738138715</v>
      </c>
      <c r="I104">
        <f>IF('LF Projected Ratios'!J$38&gt;=0,$B104+(1-$B104)*'LF Projected Ratios'!J$38,$B104*(1+'LF Projected Ratios'!J$38))</f>
        <v>0.59012345772518715</v>
      </c>
      <c r="J104">
        <f>IF('LF Projected Ratios'!K$38&gt;=0,$B104+(1-$B104)*'LF Projected Ratios'!K$38,$B104*(1+'LF Projected Ratios'!K$38))</f>
        <v>0.58829973332813823</v>
      </c>
      <c r="K104">
        <f>IF('LF Projected Ratios'!L$38&gt;=0,$B104+(1-$B104)*'LF Projected Ratios'!L$38,$B104*(1+'LF Projected Ratios'!L$38))</f>
        <v>0.58649950771829651</v>
      </c>
      <c r="L104">
        <f>IF('LF Projected Ratios'!M$38&gt;=0,$B104+(1-$B104)*'LF Projected Ratios'!M$38,$B104*(1+'LF Projected Ratios'!M$38))</f>
        <v>0.58490741343251818</v>
      </c>
      <c r="M104">
        <f>IF('LF Projected Ratios'!N$38&gt;=0,$B104+(1-$B104)*'LF Projected Ratios'!N$38,$B104*(1+'LF Projected Ratios'!N$38))</f>
        <v>0.58320104287622976</v>
      </c>
      <c r="N104">
        <f>IF('LF Projected Ratios'!O$38&gt;=0,$B104+(1-$B104)*'LF Projected Ratios'!O$38,$B104*(1+'LF Projected Ratios'!O$38))</f>
        <v>0.58151030709208373</v>
      </c>
      <c r="O104">
        <f>IF('LF Projected Ratios'!P$38&gt;=0,$B104+(1-$B104)*'LF Projected Ratios'!P$38,$B104*(1+'LF Projected Ratios'!P$38))</f>
        <v>0.57983499217754297</v>
      </c>
      <c r="P104">
        <f>IF('LF Projected Ratios'!Q$38&gt;=0,$B104+(1-$B104)*'LF Projected Ratios'!Q$38,$B104*(1+'LF Projected Ratios'!Q$38))</f>
        <v>0.57817488811428341</v>
      </c>
      <c r="Q104">
        <f>IF('LF Projected Ratios'!R$38&gt;=0,$B104+(1-$B104)*'LF Projected Ratios'!R$38,$B104*(1+'LF Projected Ratios'!R$38))</f>
        <v>0.57652978868042526</v>
      </c>
      <c r="R104">
        <f>IF('LF Projected Ratios'!S$38&gt;=0,$B104+(1-$B104)*'LF Projected Ratios'!S$38,$B104*(1+'LF Projected Ratios'!S$38))</f>
        <v>0.57489949136513685</v>
      </c>
      <c r="S104">
        <f>IF('LF Projected Ratios'!T$38&gt;=0,$B104+(1-$B104)*'LF Projected Ratios'!T$38,$B104*(1+'LF Projected Ratios'!T$38))</f>
        <v>0.57328379728552992</v>
      </c>
      <c r="T104">
        <f>IF('LF Projected Ratios'!U$38&gt;=0,$B104+(1-$B104)*'LF Projected Ratios'!U$38,$B104*(1+'LF Projected Ratios'!U$38))</f>
        <v>0.57168251110577883</v>
      </c>
      <c r="U104">
        <f>IF('LF Projected Ratios'!V$38&gt;=0,$B104+(1-$B104)*'LF Projected Ratios'!V$38,$B104*(1+'LF Projected Ratios'!V$38))</f>
        <v>0.5700954409583967</v>
      </c>
      <c r="V104">
        <f>IF('LF Projected Ratios'!W$38&gt;=0,$B104+(1-$B104)*'LF Projected Ratios'!W$38,$B104*(1+'LF Projected Ratios'!W$38))</f>
        <v>0.56852239836759488</v>
      </c>
      <c r="W104">
        <f>IF('LF Projected Ratios'!X$38&gt;=0,$B104+(1-$B104)*'LF Projected Ratios'!X$38,$B104*(1+'LF Projected Ratios'!X$38))</f>
        <v>0.56696319817466789</v>
      </c>
      <c r="X104">
        <f>IF('LF Projected Ratios'!Y$38&gt;=0,$B104+(1-$B104)*'LF Projected Ratios'!Y$38,$B104*(1+'LF Projected Ratios'!Y$38))</f>
        <v>0.56541765846534053</v>
      </c>
      <c r="Y104">
        <f>IF('LF Projected Ratios'!Z$38&gt;=0,$B104+(1-$B104)*'LF Projected Ratios'!Z$38,$B104*(1+'LF Projected Ratios'!Z$38))</f>
        <v>0.56388560049901315</v>
      </c>
      <c r="Z104">
        <f>IF('LF Projected Ratios'!AA$38&gt;=0,$B104+(1-$B104)*'LF Projected Ratios'!AA$38,$B104*(1+'LF Projected Ratios'!AA$38))</f>
        <v>0.56236684863985409</v>
      </c>
      <c r="AA104">
        <f>IF('LF Projected Ratios'!AB$38&gt;=0,$B104+(1-$B104)*'LF Projected Ratios'!AB$38,$B104*(1+'LF Projected Ratios'!AB$38))</f>
        <v>0.56086123028967649</v>
      </c>
      <c r="AB104">
        <f>IF('LF Projected Ratios'!AC$38&gt;=0,$B104+(1-$B104)*'LF Projected Ratios'!AC$38,$B104*(1+'LF Projected Ratios'!AC$38))</f>
        <v>0.55936857582255106</v>
      </c>
      <c r="AC104">
        <f>IF('LF Projected Ratios'!AD$38&gt;=0,$B104+(1-$B104)*'LF Projected Ratios'!AD$38,$B104*(1+'LF Projected Ratios'!AD$38))</f>
        <v>0.55788871852109956</v>
      </c>
      <c r="AD104">
        <f>IF('LF Projected Ratios'!AE$38&gt;=0,$B104+(1-$B104)*'LF Projected Ratios'!AE$38,$B104*(1+'LF Projected Ratios'!AE$38))</f>
        <v>0.55642149451442169</v>
      </c>
      <c r="AE104">
        <f>IF('LF Projected Ratios'!AF$38&gt;=0,$B104+(1-$B104)*'LF Projected Ratios'!AF$38,$B104*(1+'LF Projected Ratios'!AF$38))</f>
        <v>0.55496674271760138</v>
      </c>
      <c r="AF104">
        <f>IF('LF Projected Ratios'!AG$38&gt;=0,$B104+(1-$B104)*'LF Projected Ratios'!AG$38,$B104*(1+'LF Projected Ratios'!AG$38))</f>
        <v>0.55352430477275261</v>
      </c>
    </row>
    <row r="105" spans="1:32" x14ac:dyDescent="0.2">
      <c r="A105" s="12" t="s">
        <v>35</v>
      </c>
      <c r="B105" s="56">
        <f t="shared" si="0"/>
        <v>0.66113699137224202</v>
      </c>
      <c r="C105">
        <f>IF('LF Projected Ratios'!D$38&gt;=0,$B105+(1-$B105)*'LF Projected Ratios'!D$38,$B105*(1+'LF Projected Ratios'!D$38))</f>
        <v>0.65919490406547543</v>
      </c>
      <c r="D105">
        <f>IF('LF Projected Ratios'!E$38&gt;=0,$B105+(1-$B105)*'LF Projected Ratios'!E$38,$B105*(1+'LF Projected Ratios'!E$38))</f>
        <v>0.65717908065355968</v>
      </c>
      <c r="E105">
        <f>IF('LF Projected Ratios'!F$38&gt;=0,$B105+(1-$B105)*'LF Projected Ratios'!F$38,$B105*(1+'LF Projected Ratios'!F$38))</f>
        <v>0.65517707814097537</v>
      </c>
      <c r="F105">
        <f>IF('LF Projected Ratios'!G$38&gt;=0,$B105+(1-$B105)*'LF Projected Ratios'!G$38,$B105*(1+'LF Projected Ratios'!G$38))</f>
        <v>0.65319288461591918</v>
      </c>
      <c r="G105">
        <f>IF('LF Projected Ratios'!H$38&gt;=0,$B105+(1-$B105)*'LF Projected Ratios'!H$38,$B105*(1+'LF Projected Ratios'!H$38))</f>
        <v>0.65121855553675112</v>
      </c>
      <c r="H105">
        <f>IF('LF Projected Ratios'!I$38&gt;=0,$B105+(1-$B105)*'LF Projected Ratios'!I$38,$B105*(1+'LF Projected Ratios'!I$38))</f>
        <v>0.64920486157837853</v>
      </c>
      <c r="I105">
        <f>IF('LF Projected Ratios'!J$38&gt;=0,$B105+(1-$B105)*'LF Projected Ratios'!J$38,$B105*(1+'LF Projected Ratios'!J$38))</f>
        <v>0.64720823646423786</v>
      </c>
      <c r="J105">
        <f>IF('LF Projected Ratios'!K$38&gt;=0,$B105+(1-$B105)*'LF Projected Ratios'!K$38,$B105*(1+'LF Projected Ratios'!K$38))</f>
        <v>0.64520809660306244</v>
      </c>
      <c r="K105">
        <f>IF('LF Projected Ratios'!L$38&gt;=0,$B105+(1-$B105)*'LF Projected Ratios'!L$38,$B105*(1+'LF Projected Ratios'!L$38))</f>
        <v>0.64323372865186323</v>
      </c>
      <c r="L105">
        <f>IF('LF Projected Ratios'!M$38&gt;=0,$B105+(1-$B105)*'LF Projected Ratios'!M$38,$B105*(1+'LF Projected Ratios'!M$38))</f>
        <v>0.64148762532129</v>
      </c>
      <c r="M105">
        <f>IF('LF Projected Ratios'!N$38&gt;=0,$B105+(1-$B105)*'LF Projected Ratios'!N$38,$B105*(1+'LF Projected Ratios'!N$38))</f>
        <v>0.63961619136279746</v>
      </c>
      <c r="N105">
        <f>IF('LF Projected Ratios'!O$38&gt;=0,$B105+(1-$B105)*'LF Projected Ratios'!O$38,$B105*(1+'LF Projected Ratios'!O$38))</f>
        <v>0.63776190458456583</v>
      </c>
      <c r="O105">
        <f>IF('LF Projected Ratios'!P$38&gt;=0,$B105+(1-$B105)*'LF Projected Ratios'!P$38,$B105*(1+'LF Projected Ratios'!P$38))</f>
        <v>0.63592453039249119</v>
      </c>
      <c r="P105">
        <f>IF('LF Projected Ratios'!Q$38&gt;=0,$B105+(1-$B105)*'LF Projected Ratios'!Q$38,$B105*(1+'LF Projected Ratios'!Q$38))</f>
        <v>0.63410383845241625</v>
      </c>
      <c r="Q105">
        <f>IF('LF Projected Ratios'!R$38&gt;=0,$B105+(1-$B105)*'LF Projected Ratios'!R$38,$B105*(1+'LF Projected Ratios'!R$38))</f>
        <v>0.63229960259387241</v>
      </c>
      <c r="R105">
        <f>IF('LF Projected Ratios'!S$38&gt;=0,$B105+(1-$B105)*'LF Projected Ratios'!S$38,$B105*(1+'LF Projected Ratios'!S$38))</f>
        <v>0.63051160071642209</v>
      </c>
      <c r="S105">
        <f>IF('LF Projected Ratios'!T$38&gt;=0,$B105+(1-$B105)*'LF Projected Ratios'!T$38,$B105*(1+'LF Projected Ratios'!T$38))</f>
        <v>0.62873961469851469</v>
      </c>
      <c r="T105">
        <f>IF('LF Projected Ratios'!U$38&gt;=0,$B105+(1-$B105)*'LF Projected Ratios'!U$38,$B105*(1+'LF Projected Ratios'!U$38))</f>
        <v>0.62698343030878345</v>
      </c>
      <c r="U105">
        <f>IF('LF Projected Ratios'!V$38&gt;=0,$B105+(1-$B105)*'LF Projected Ratios'!V$38,$B105*(1+'LF Projected Ratios'!V$38))</f>
        <v>0.62524283711970441</v>
      </c>
      <c r="V105">
        <f>IF('LF Projected Ratios'!W$38&gt;=0,$B105+(1-$B105)*'LF Projected Ratios'!W$38,$B105*(1+'LF Projected Ratios'!W$38))</f>
        <v>0.62351762842354352</v>
      </c>
      <c r="W105">
        <f>IF('LF Projected Ratios'!X$38&gt;=0,$B105+(1-$B105)*'LF Projected Ratios'!X$38,$B105*(1+'LF Projected Ratios'!X$38))</f>
        <v>0.62180760115052347</v>
      </c>
      <c r="X105">
        <f>IF('LF Projected Ratios'!Y$38&gt;=0,$B105+(1-$B105)*'LF Projected Ratios'!Y$38,$B105*(1+'LF Projected Ratios'!Y$38))</f>
        <v>0.62011255578914248</v>
      </c>
      <c r="Y105">
        <f>IF('LF Projected Ratios'!Z$38&gt;=0,$B105+(1-$B105)*'LF Projected Ratios'!Z$38,$B105*(1+'LF Projected Ratios'!Z$38))</f>
        <v>0.61843229630857555</v>
      </c>
      <c r="Z105">
        <f>IF('LF Projected Ratios'!AA$38&gt;=0,$B105+(1-$B105)*'LF Projected Ratios'!AA$38,$B105*(1+'LF Projected Ratios'!AA$38))</f>
        <v>0.61676663008310095</v>
      </c>
      <c r="AA105">
        <f>IF('LF Projected Ratios'!AB$38&gt;=0,$B105+(1-$B105)*'LF Projected Ratios'!AB$38,$B105*(1+'LF Projected Ratios'!AB$38))</f>
        <v>0.6151153678184843</v>
      </c>
      <c r="AB105">
        <f>IF('LF Projected Ratios'!AC$38&gt;=0,$B105+(1-$B105)*'LF Projected Ratios'!AC$38,$B105*(1+'LF Projected Ratios'!AC$38))</f>
        <v>0.61347832348026621</v>
      </c>
      <c r="AC105">
        <f>IF('LF Projected Ratios'!AD$38&gt;=0,$B105+(1-$B105)*'LF Projected Ratios'!AD$38,$B105*(1+'LF Projected Ratios'!AD$38))</f>
        <v>0.61185531422389272</v>
      </c>
      <c r="AD105">
        <f>IF('LF Projected Ratios'!AE$38&gt;=0,$B105+(1-$B105)*'LF Projected Ratios'!AE$38,$B105*(1+'LF Projected Ratios'!AE$38))</f>
        <v>0.61024616032663792</v>
      </c>
      <c r="AE105">
        <f>IF('LF Projected Ratios'!AF$38&gt;=0,$B105+(1-$B105)*'LF Projected Ratios'!AF$38,$B105*(1+'LF Projected Ratios'!AF$38))</f>
        <v>0.60865068512125853</v>
      </c>
      <c r="AF105">
        <f>IF('LF Projected Ratios'!AG$38&gt;=0,$B105+(1-$B105)*'LF Projected Ratios'!AG$38,$B105*(1+'LF Projected Ratios'!AG$38))</f>
        <v>0.60706871493133696</v>
      </c>
    </row>
    <row r="106" spans="1:32" x14ac:dyDescent="0.2">
      <c r="A106" s="12" t="s">
        <v>98</v>
      </c>
      <c r="B106" s="56">
        <f t="shared" si="0"/>
        <v>0.64235266420448733</v>
      </c>
      <c r="C106">
        <f>IF('LF Projected Ratios'!D$38&gt;=0,$B106+(1-$B106)*'LF Projected Ratios'!D$38,$B106*(1+'LF Projected Ratios'!D$38))</f>
        <v>0.64046575578475129</v>
      </c>
      <c r="D106">
        <f>IF('LF Projected Ratios'!E$38&gt;=0,$B106+(1-$B106)*'LF Projected Ratios'!E$38,$B106*(1+'LF Projected Ratios'!E$38))</f>
        <v>0.63850720626156965</v>
      </c>
      <c r="E106">
        <f>IF('LF Projected Ratios'!F$38&gt;=0,$B106+(1-$B106)*'LF Projected Ratios'!F$38,$B106*(1+'LF Projected Ratios'!F$38))</f>
        <v>0.63656208495617506</v>
      </c>
      <c r="F106">
        <f>IF('LF Projected Ratios'!G$38&gt;=0,$B106+(1-$B106)*'LF Projected Ratios'!G$38,$B106*(1+'LF Projected Ratios'!G$38))</f>
        <v>0.63463426664658129</v>
      </c>
      <c r="G106">
        <f>IF('LF Projected Ratios'!H$38&gt;=0,$B106+(1-$B106)*'LF Projected Ratios'!H$38,$B106*(1+'LF Projected Ratios'!H$38))</f>
        <v>0.6327160325127027</v>
      </c>
      <c r="H106">
        <f>IF('LF Projected Ratios'!I$38&gt;=0,$B106+(1-$B106)*'LF Projected Ratios'!I$38,$B106*(1+'LF Projected Ratios'!I$38))</f>
        <v>0.63075955194069855</v>
      </c>
      <c r="I106">
        <f>IF('LF Projected Ratios'!J$38&gt;=0,$B106+(1-$B106)*'LF Projected Ratios'!J$38,$B106*(1+'LF Projected Ratios'!J$38))</f>
        <v>0.62881965525026551</v>
      </c>
      <c r="J106">
        <f>IF('LF Projected Ratios'!K$38&gt;=0,$B106+(1-$B106)*'LF Projected Ratios'!K$38,$B106*(1+'LF Projected Ratios'!K$38))</f>
        <v>0.62687634367433787</v>
      </c>
      <c r="K106">
        <f>IF('LF Projected Ratios'!L$38&gt;=0,$B106+(1-$B106)*'LF Projected Ratios'!L$38,$B106*(1+'LF Projected Ratios'!L$38))</f>
        <v>0.62495807177286644</v>
      </c>
      <c r="L106">
        <f>IF('LF Projected Ratios'!M$38&gt;=0,$B106+(1-$B106)*'LF Projected Ratios'!M$38,$B106*(1+'LF Projected Ratios'!M$38))</f>
        <v>0.62326157900206858</v>
      </c>
      <c r="M106">
        <f>IF('LF Projected Ratios'!N$38&gt;=0,$B106+(1-$B106)*'LF Projected Ratios'!N$38,$B106*(1+'LF Projected Ratios'!N$38))</f>
        <v>0.62144331651667151</v>
      </c>
      <c r="N106">
        <f>IF('LF Projected Ratios'!O$38&gt;=0,$B106+(1-$B106)*'LF Projected Ratios'!O$38,$B106*(1+'LF Projected Ratios'!O$38))</f>
        <v>0.61964171402317925</v>
      </c>
      <c r="O106">
        <f>IF('LF Projected Ratios'!P$38&gt;=0,$B106+(1-$B106)*'LF Projected Ratios'!P$38,$B106*(1+'LF Projected Ratios'!P$38))</f>
        <v>0.61785654359281195</v>
      </c>
      <c r="P106">
        <f>IF('LF Projected Ratios'!Q$38&gt;=0,$B106+(1-$B106)*'LF Projected Ratios'!Q$38,$B106*(1+'LF Projected Ratios'!Q$38))</f>
        <v>0.61608758143570241</v>
      </c>
      <c r="Q106">
        <f>IF('LF Projected Ratios'!R$38&gt;=0,$B106+(1-$B106)*'LF Projected Ratios'!R$38,$B106*(1+'LF Projected Ratios'!R$38))</f>
        <v>0.61433460780737248</v>
      </c>
      <c r="R106">
        <f>IF('LF Projected Ratios'!S$38&gt;=0,$B106+(1-$B106)*'LF Projected Ratios'!S$38,$B106*(1+'LF Projected Ratios'!S$38))</f>
        <v>0.6125974069177369</v>
      </c>
      <c r="S106">
        <f>IF('LF Projected Ratios'!T$38&gt;=0,$B106+(1-$B106)*'LF Projected Ratios'!T$38,$B106*(1+'LF Projected Ratios'!T$38))</f>
        <v>0.61087576684254863</v>
      </c>
      <c r="T106">
        <f>IF('LF Projected Ratios'!U$38&gt;=0,$B106+(1-$B106)*'LF Projected Ratios'!U$38,$B106*(1+'LF Projected Ratios'!U$38))</f>
        <v>0.60916947943721567</v>
      </c>
      <c r="U106">
        <f>IF('LF Projected Ratios'!V$38&gt;=0,$B106+(1-$B106)*'LF Projected Ratios'!V$38,$B106*(1+'LF Projected Ratios'!V$38))</f>
        <v>0.60747834025291358</v>
      </c>
      <c r="V106">
        <f>IF('LF Projected Ratios'!W$38&gt;=0,$B106+(1-$B106)*'LF Projected Ratios'!W$38,$B106*(1+'LF Projected Ratios'!W$38))</f>
        <v>0.60580214845492097</v>
      </c>
      <c r="W106">
        <f>IF('LF Projected Ratios'!X$38&gt;=0,$B106+(1-$B106)*'LF Projected Ratios'!X$38,$B106*(1+'LF Projected Ratios'!X$38))</f>
        <v>0.60414070674311049</v>
      </c>
      <c r="X106">
        <f>IF('LF Projected Ratios'!Y$38&gt;=0,$B106+(1-$B106)*'LF Projected Ratios'!Y$38,$B106*(1+'LF Projected Ratios'!Y$38))</f>
        <v>0.6024938212745321</v>
      </c>
      <c r="Y106">
        <f>IF('LF Projected Ratios'!Z$38&gt;=0,$B106+(1-$B106)*'LF Projected Ratios'!Z$38,$B106*(1+'LF Projected Ratios'!Z$38))</f>
        <v>0.60086130158801931</v>
      </c>
      <c r="Z106">
        <f>IF('LF Projected Ratios'!AA$38&gt;=0,$B106+(1-$B106)*'LF Projected Ratios'!AA$38,$B106*(1+'LF Projected Ratios'!AA$38))</f>
        <v>0.59924296053076231</v>
      </c>
      <c r="AA106">
        <f>IF('LF Projected Ratios'!AB$38&gt;=0,$B106+(1-$B106)*'LF Projected Ratios'!AB$38,$B106*(1+'LF Projected Ratios'!AB$38))</f>
        <v>0.59763861418678421</v>
      </c>
      <c r="AB106">
        <f>IF('LF Projected Ratios'!AC$38&gt;=0,$B106+(1-$B106)*'LF Projected Ratios'!AC$38,$B106*(1+'LF Projected Ratios'!AC$38))</f>
        <v>0.59604808180726521</v>
      </c>
      <c r="AC106">
        <f>IF('LF Projected Ratios'!AD$38&gt;=0,$B106+(1-$B106)*'LF Projected Ratios'!AD$38,$B106*(1+'LF Projected Ratios'!AD$38))</f>
        <v>0.59447118574265967</v>
      </c>
      <c r="AD106">
        <f>IF('LF Projected Ratios'!AE$38&gt;=0,$B106+(1-$B106)*'LF Projected Ratios'!AE$38,$B106*(1+'LF Projected Ratios'!AE$38))</f>
        <v>0.5929077513765515</v>
      </c>
      <c r="AE106">
        <f>IF('LF Projected Ratios'!AF$38&gt;=0,$B106+(1-$B106)*'LF Projected Ratios'!AF$38,$B106*(1+'LF Projected Ratios'!AF$38))</f>
        <v>0.591357607061195</v>
      </c>
      <c r="AF106">
        <f>IF('LF Projected Ratios'!AG$38&gt;=0,$B106+(1-$B106)*'LF Projected Ratios'!AG$38,$B106*(1+'LF Projected Ratios'!AG$38))</f>
        <v>0.58982058405469362</v>
      </c>
    </row>
    <row r="107" spans="1:32" x14ac:dyDescent="0.2">
      <c r="A107" s="12" t="s">
        <v>97</v>
      </c>
      <c r="B107" s="56">
        <f t="shared" si="0"/>
        <v>0.69617430524937329</v>
      </c>
      <c r="C107">
        <f>IF('LF Projected Ratios'!D$38&gt;=0,$B107+(1-$B107)*'LF Projected Ratios'!D$38,$B107*(1+'LF Projected Ratios'!D$38))</f>
        <v>0.69412929597116657</v>
      </c>
      <c r="D107">
        <f>IF('LF Projected Ratios'!E$38&gt;=0,$B107+(1-$B107)*'LF Projected Ratios'!E$38,$B107*(1+'LF Projected Ratios'!E$38))</f>
        <v>0.69200664290287739</v>
      </c>
      <c r="E107">
        <f>IF('LF Projected Ratios'!F$38&gt;=0,$B107+(1-$B107)*'LF Projected Ratios'!F$38,$B107*(1+'LF Projected Ratios'!F$38))</f>
        <v>0.68989854317998467</v>
      </c>
      <c r="F107">
        <f>IF('LF Projected Ratios'!G$38&gt;=0,$B107+(1-$B107)*'LF Projected Ratios'!G$38,$B107*(1+'LF Projected Ratios'!G$38))</f>
        <v>0.6878091962415851</v>
      </c>
      <c r="G107">
        <f>IF('LF Projected Ratios'!H$38&gt;=0,$B107+(1-$B107)*'LF Projected Ratios'!H$38,$B107*(1+'LF Projected Ratios'!H$38))</f>
        <v>0.68573023652074028</v>
      </c>
      <c r="H107">
        <f>IF('LF Projected Ratios'!I$38&gt;=0,$B107+(1-$B107)*'LF Projected Ratios'!I$38,$B107*(1+'LF Projected Ratios'!I$38))</f>
        <v>0.68360982575754103</v>
      </c>
      <c r="I107">
        <f>IF('LF Projected Ratios'!J$38&gt;=0,$B107+(1-$B107)*'LF Projected Ratios'!J$38,$B107*(1+'LF Projected Ratios'!J$38))</f>
        <v>0.68150738841124259</v>
      </c>
      <c r="J107">
        <f>IF('LF Projected Ratios'!K$38&gt;=0,$B107+(1-$B107)*'LF Projected Ratios'!K$38,$B107*(1+'LF Projected Ratios'!K$38))</f>
        <v>0.67940125005198171</v>
      </c>
      <c r="K107">
        <f>IF('LF Projected Ratios'!L$38&gt;=0,$B107+(1-$B107)*'LF Projected Ratios'!L$38,$B107*(1+'LF Projected Ratios'!L$38))</f>
        <v>0.67732224939906138</v>
      </c>
      <c r="L107">
        <f>IF('LF Projected Ratios'!M$38&gt;=0,$B107+(1-$B107)*'LF Projected Ratios'!M$38,$B107*(1+'LF Projected Ratios'!M$38))</f>
        <v>0.67548361037429228</v>
      </c>
      <c r="M107">
        <f>IF('LF Projected Ratios'!N$38&gt;=0,$B107+(1-$B107)*'LF Projected Ratios'!N$38,$B107*(1+'LF Projected Ratios'!N$38))</f>
        <v>0.6735129987569185</v>
      </c>
      <c r="N107">
        <f>IF('LF Projected Ratios'!O$38&gt;=0,$B107+(1-$B107)*'LF Projected Ratios'!O$38,$B107*(1+'LF Projected Ratios'!O$38))</f>
        <v>0.67156044304393525</v>
      </c>
      <c r="O107">
        <f>IF('LF Projected Ratios'!P$38&gt;=0,$B107+(1-$B107)*'LF Projected Ratios'!P$38,$B107*(1+'LF Projected Ratios'!P$38))</f>
        <v>0.66962569620879631</v>
      </c>
      <c r="P107">
        <f>IF('LF Projected Ratios'!Q$38&gt;=0,$B107+(1-$B107)*'LF Projected Ratios'!Q$38,$B107*(1+'LF Projected Ratios'!Q$38))</f>
        <v>0.66770851571066092</v>
      </c>
      <c r="Q107">
        <f>IF('LF Projected Ratios'!R$38&gt;=0,$B107+(1-$B107)*'LF Projected Ratios'!R$38,$B107*(1+'LF Projected Ratios'!R$38))</f>
        <v>0.66580866339303346</v>
      </c>
      <c r="R107">
        <f>IF('LF Projected Ratios'!S$38&gt;=0,$B107+(1-$B107)*'LF Projected Ratios'!S$38,$B107*(1+'LF Projected Ratios'!S$38))</f>
        <v>0.66392590538514318</v>
      </c>
      <c r="S107">
        <f>IF('LF Projected Ratios'!T$38&gt;=0,$B107+(1-$B107)*'LF Projected Ratios'!T$38,$B107*(1+'LF Projected Ratios'!T$38))</f>
        <v>0.66206001200596953</v>
      </c>
      <c r="T107">
        <f>IF('LF Projected Ratios'!U$38&gt;=0,$B107+(1-$B107)*'LF Projected Ratios'!U$38,$B107*(1+'LF Projected Ratios'!U$38))</f>
        <v>0.66021075767083803</v>
      </c>
      <c r="U107">
        <f>IF('LF Projected Ratios'!V$38&gt;=0,$B107+(1-$B107)*'LF Projected Ratios'!V$38,$B107*(1+'LF Projected Ratios'!V$38))</f>
        <v>0.65837792080050372</v>
      </c>
      <c r="V107">
        <f>IF('LF Projected Ratios'!W$38&gt;=0,$B107+(1-$B107)*'LF Projected Ratios'!W$38,$B107*(1+'LF Projected Ratios'!W$38))</f>
        <v>0.65656128373264422</v>
      </c>
      <c r="W107">
        <f>IF('LF Projected Ratios'!X$38&gt;=0,$B107+(1-$B107)*'LF Projected Ratios'!X$38,$B107*(1+'LF Projected Ratios'!X$38))</f>
        <v>0.65476063263568884</v>
      </c>
      <c r="X107">
        <f>IF('LF Projected Ratios'!Y$38&gt;=0,$B107+(1-$B107)*'LF Projected Ratios'!Y$38,$B107*(1+'LF Projected Ratios'!Y$38))</f>
        <v>0.65297575742491543</v>
      </c>
      <c r="Y107">
        <f>IF('LF Projected Ratios'!Z$38&gt;=0,$B107+(1-$B107)*'LF Projected Ratios'!Z$38,$B107*(1+'LF Projected Ratios'!Z$38))</f>
        <v>0.6512064516807391</v>
      </c>
      <c r="Z107">
        <f>IF('LF Projected Ratios'!AA$38&gt;=0,$B107+(1-$B107)*'LF Projected Ratios'!AA$38,$B107*(1+'LF Projected Ratios'!AA$38))</f>
        <v>0.64945251256913339</v>
      </c>
      <c r="AA107">
        <f>IF('LF Projected Ratios'!AB$38&gt;=0,$B107+(1-$B107)*'LF Projected Ratios'!AB$38,$B107*(1+'LF Projected Ratios'!AB$38))</f>
        <v>0.64771374076411314</v>
      </c>
      <c r="AB107">
        <f>IF('LF Projected Ratios'!AC$38&gt;=0,$B107+(1-$B107)*'LF Projected Ratios'!AC$38,$B107*(1+'LF Projected Ratios'!AC$38))</f>
        <v>0.64598994037222157</v>
      </c>
      <c r="AC107">
        <f>IF('LF Projected Ratios'!AD$38&gt;=0,$B107+(1-$B107)*'LF Projected Ratios'!AD$38,$B107*(1+'LF Projected Ratios'!AD$38))</f>
        <v>0.64428091885895866</v>
      </c>
      <c r="AD107">
        <f>IF('LF Projected Ratios'!AE$38&gt;=0,$B107+(1-$B107)*'LF Projected Ratios'!AE$38,$B107*(1+'LF Projected Ratios'!AE$38))</f>
        <v>0.64258648697709475</v>
      </c>
      <c r="AE107">
        <f>IF('LF Projected Ratios'!AF$38&gt;=0,$B107+(1-$B107)*'LF Projected Ratios'!AF$38,$B107*(1+'LF Projected Ratios'!AF$38))</f>
        <v>0.64090645869681029</v>
      </c>
      <c r="AF107">
        <f>IF('LF Projected Ratios'!AG$38&gt;=0,$B107+(1-$B107)*'LF Projected Ratios'!AG$38,$B107*(1+'LF Projected Ratios'!AG$38))</f>
        <v>0.63924065113761142</v>
      </c>
    </row>
    <row r="108" spans="1:32" x14ac:dyDescent="0.2">
      <c r="A108" s="12" t="s">
        <v>101</v>
      </c>
      <c r="B108" s="56">
        <f t="shared" si="0"/>
        <v>0.70712953280057034</v>
      </c>
      <c r="C108">
        <f>IF('LF Projected Ratios'!D$38&gt;=0,$B108+(1-$B108)*'LF Projected Ratios'!D$38,$B108*(1+'LF Projected Ratios'!D$38))</f>
        <v>0.70505234258460403</v>
      </c>
      <c r="D108">
        <f>IF('LF Projected Ratios'!E$38&gt;=0,$B108+(1-$B108)*'LF Projected Ratios'!E$38,$B108*(1+'LF Projected Ratios'!E$38))</f>
        <v>0.70289628675036953</v>
      </c>
      <c r="E108">
        <f>IF('LF Projected Ratios'!F$38&gt;=0,$B108+(1-$B108)*'LF Projected Ratios'!F$38,$B108*(1+'LF Projected Ratios'!F$38))</f>
        <v>0.70075501327775525</v>
      </c>
      <c r="F108">
        <f>IF('LF Projected Ratios'!G$38&gt;=0,$B108+(1-$B108)*'LF Projected Ratios'!G$38,$B108*(1+'LF Projected Ratios'!G$38))</f>
        <v>0.69863278768961101</v>
      </c>
      <c r="G108">
        <f>IF('LF Projected Ratios'!H$38&gt;=0,$B108+(1-$B108)*'LF Projected Ratios'!H$38,$B108*(1+'LF Projected Ratios'!H$38))</f>
        <v>0.69652111277568896</v>
      </c>
      <c r="H108">
        <f>IF('LF Projected Ratios'!I$38&gt;=0,$B108+(1-$B108)*'LF Projected Ratios'!I$38,$B108*(1+'LF Projected Ratios'!I$38))</f>
        <v>0.6943673345321939</v>
      </c>
      <c r="I108">
        <f>IF('LF Projected Ratios'!J$38&gt;=0,$B108+(1-$B108)*'LF Projected Ratios'!J$38,$B108*(1+'LF Projected Ratios'!J$38))</f>
        <v>0.69223181254119204</v>
      </c>
      <c r="J108">
        <f>IF('LF Projected Ratios'!K$38&gt;=0,$B108+(1-$B108)*'LF Projected Ratios'!K$38,$B108*(1+'LF Projected Ratios'!K$38))</f>
        <v>0.69009253129687209</v>
      </c>
      <c r="K108">
        <f>IF('LF Projected Ratios'!L$38&gt;=0,$B108+(1-$B108)*'LF Projected Ratios'!L$38,$B108*(1+'LF Projected Ratios'!L$38))</f>
        <v>0.68798081480675388</v>
      </c>
      <c r="L108">
        <f>IF('LF Projected Ratios'!M$38&gt;=0,$B108+(1-$B108)*'LF Projected Ratios'!M$38,$B108*(1+'LF Projected Ratios'!M$38))</f>
        <v>0.68611324235432314</v>
      </c>
      <c r="M108">
        <f>IF('LF Projected Ratios'!N$38&gt;=0,$B108+(1-$B108)*'LF Projected Ratios'!N$38,$B108*(1+'LF Projected Ratios'!N$38))</f>
        <v>0.68411162054521923</v>
      </c>
      <c r="N108">
        <f>IF('LF Projected Ratios'!O$38&gt;=0,$B108+(1-$B108)*'LF Projected Ratios'!O$38,$B108*(1+'LF Projected Ratios'!O$38))</f>
        <v>0.68212833877414847</v>
      </c>
      <c r="O108">
        <f>IF('LF Projected Ratios'!P$38&gt;=0,$B108+(1-$B108)*'LF Projected Ratios'!P$38,$B108*(1+'LF Projected Ratios'!P$38))</f>
        <v>0.6801631461272738</v>
      </c>
      <c r="P108">
        <f>IF('LF Projected Ratios'!Q$38&gt;=0,$B108+(1-$B108)*'LF Projected Ratios'!Q$38,$B108*(1+'LF Projected Ratios'!Q$38))</f>
        <v>0.67821579624705197</v>
      </c>
      <c r="Q108">
        <f>IF('LF Projected Ratios'!R$38&gt;=0,$B108+(1-$B108)*'LF Projected Ratios'!R$38,$B108*(1+'LF Projected Ratios'!R$38))</f>
        <v>0.67628604722927876</v>
      </c>
      <c r="R108">
        <f>IF('LF Projected Ratios'!S$38&gt;=0,$B108+(1-$B108)*'LF Projected Ratios'!S$38,$B108*(1+'LF Projected Ratios'!S$38))</f>
        <v>0.67437366152291589</v>
      </c>
      <c r="S108">
        <f>IF('LF Projected Ratios'!T$38&gt;=0,$B108+(1-$B108)*'LF Projected Ratios'!T$38,$B108*(1+'LF Projected Ratios'!T$38))</f>
        <v>0.67247840583260698</v>
      </c>
      <c r="T108">
        <f>IF('LF Projected Ratios'!U$38&gt;=0,$B108+(1-$B108)*'LF Projected Ratios'!U$38,$B108*(1+'LF Projected Ratios'!U$38))</f>
        <v>0.67060005102380282</v>
      </c>
      <c r="U108">
        <f>IF('LF Projected Ratios'!V$38&gt;=0,$B108+(1-$B108)*'LF Projected Ratios'!V$38,$B108*(1+'LF Projected Ratios'!V$38))</f>
        <v>0.66873837203041497</v>
      </c>
      <c r="V108">
        <f>IF('LF Projected Ratios'!W$38&gt;=0,$B108+(1-$B108)*'LF Projected Ratios'!W$38,$B108*(1+'LF Projected Ratios'!W$38))</f>
        <v>0.66689314776491504</v>
      </c>
      <c r="W108">
        <f>IF('LF Projected Ratios'!X$38&gt;=0,$B108+(1-$B108)*'LF Projected Ratios'!X$38,$B108*(1+'LF Projected Ratios'!X$38))</f>
        <v>0.66506416103080856</v>
      </c>
      <c r="X108">
        <f>IF('LF Projected Ratios'!Y$38&gt;=0,$B108+(1-$B108)*'LF Projected Ratios'!Y$38,$B108*(1+'LF Projected Ratios'!Y$38))</f>
        <v>0.6632511984374112</v>
      </c>
      <c r="Y108">
        <f>IF('LF Projected Ratios'!Z$38&gt;=0,$B108+(1-$B108)*'LF Projected Ratios'!Z$38,$B108*(1+'LF Projected Ratios'!Z$38))</f>
        <v>0.66145405031685167</v>
      </c>
      <c r="Z108">
        <f>IF('LF Projected Ratios'!AA$38&gt;=0,$B108+(1-$B108)*'LF Projected Ratios'!AA$38,$B108*(1+'LF Projected Ratios'!AA$38))</f>
        <v>0.65967251064324051</v>
      </c>
      <c r="AA108">
        <f>IF('LF Projected Ratios'!AB$38&gt;=0,$B108+(1-$B108)*'LF Projected Ratios'!AB$38,$B108*(1+'LF Projected Ratios'!AB$38))</f>
        <v>0.65790637695393361</v>
      </c>
      <c r="AB108">
        <f>IF('LF Projected Ratios'!AC$38&gt;=0,$B108+(1-$B108)*'LF Projected Ratios'!AC$38,$B108*(1+'LF Projected Ratios'!AC$38))</f>
        <v>0.65615545027283029</v>
      </c>
      <c r="AC108">
        <f>IF('LF Projected Ratios'!AD$38&gt;=0,$B108+(1-$B108)*'LF Projected Ratios'!AD$38,$B108*(1+'LF Projected Ratios'!AD$38))</f>
        <v>0.65441953503564432</v>
      </c>
      <c r="AD108">
        <f>IF('LF Projected Ratios'!AE$38&gt;=0,$B108+(1-$B108)*'LF Projected Ratios'!AE$38,$B108*(1+'LF Projected Ratios'!AE$38))</f>
        <v>0.65269843901708957</v>
      </c>
      <c r="AE108">
        <f>IF('LF Projected Ratios'!AF$38&gt;=0,$B108+(1-$B108)*'LF Projected Ratios'!AF$38,$B108*(1+'LF Projected Ratios'!AF$38))</f>
        <v>0.65099197325992009</v>
      </c>
      <c r="AF108">
        <f>IF('LF Projected Ratios'!AG$38&gt;=0,$B108+(1-$B108)*'LF Projected Ratios'!AG$38,$B108*(1+'LF Projected Ratios'!AG$38))</f>
        <v>0.64929995200577462</v>
      </c>
    </row>
    <row r="109" spans="1:32" x14ac:dyDescent="0.2">
      <c r="A109" s="12" t="s">
        <v>104</v>
      </c>
      <c r="B109" s="56">
        <f t="shared" si="0"/>
        <v>0.76082177125912276</v>
      </c>
      <c r="C109">
        <f>IF('LF Projected Ratios'!D$38&gt;=0,$B109+(1-$B109)*'LF Projected Ratios'!D$38,$B109*(1+'LF Projected Ratios'!D$38))</f>
        <v>0.75858686030427325</v>
      </c>
      <c r="D109">
        <f>IF('LF Projected Ratios'!E$38&gt;=0,$B109+(1-$B109)*'LF Projected Ratios'!E$38,$B109*(1+'LF Projected Ratios'!E$38))</f>
        <v>0.75626709547669035</v>
      </c>
      <c r="E109">
        <f>IF('LF Projected Ratios'!F$38&gt;=0,$B109+(1-$B109)*'LF Projected Ratios'!F$38,$B109*(1+'LF Projected Ratios'!F$38))</f>
        <v>0.75396323543320953</v>
      </c>
      <c r="F109">
        <f>IF('LF Projected Ratios'!G$38&gt;=0,$B109+(1-$B109)*'LF Projected Ratios'!G$38,$B109*(1+'LF Projected Ratios'!G$38))</f>
        <v>0.75167986957718502</v>
      </c>
      <c r="G109">
        <f>IF('LF Projected Ratios'!H$38&gt;=0,$B109+(1-$B109)*'LF Projected Ratios'!H$38,$B109*(1+'LF Projected Ratios'!H$38))</f>
        <v>0.74940785550648048</v>
      </c>
      <c r="H109">
        <f>IF('LF Projected Ratios'!I$38&gt;=0,$B109+(1-$B109)*'LF Projected Ratios'!I$38,$B109*(1+'LF Projected Ratios'!I$38))</f>
        <v>0.74709054120675744</v>
      </c>
      <c r="I109">
        <f>IF('LF Projected Ratios'!J$38&gt;=0,$B109+(1-$B109)*'LF Projected Ratios'!J$38,$B109*(1+'LF Projected Ratios'!J$38))</f>
        <v>0.74479286935401778</v>
      </c>
      <c r="J109">
        <f>IF('LF Projected Ratios'!K$38&gt;=0,$B109+(1-$B109)*'LF Projected Ratios'!K$38,$B109*(1+'LF Projected Ratios'!K$38))</f>
        <v>0.74249115280842415</v>
      </c>
      <c r="K109">
        <f>IF('LF Projected Ratios'!L$38&gt;=0,$B109+(1-$B109)*'LF Projected Ratios'!L$38,$B109*(1+'LF Projected Ratios'!L$38))</f>
        <v>0.74021909400464914</v>
      </c>
      <c r="L109">
        <f>IF('LF Projected Ratios'!M$38&gt;=0,$B109+(1-$B109)*'LF Projected Ratios'!M$38,$B109*(1+'LF Projected Ratios'!M$38))</f>
        <v>0.73820971705841165</v>
      </c>
      <c r="M109">
        <f>IF('LF Projected Ratios'!N$38&gt;=0,$B109+(1-$B109)*'LF Projected Ratios'!N$38,$B109*(1+'LF Projected Ratios'!N$38))</f>
        <v>0.73605611240812652</v>
      </c>
      <c r="N109">
        <f>IF('LF Projected Ratios'!O$38&gt;=0,$B109+(1-$B109)*'LF Projected Ratios'!O$38,$B109*(1+'LF Projected Ratios'!O$38))</f>
        <v>0.733922240352188</v>
      </c>
      <c r="O109">
        <f>IF('LF Projected Ratios'!P$38&gt;=0,$B109+(1-$B109)*'LF Projected Ratios'!P$38,$B109*(1+'LF Projected Ratios'!P$38))</f>
        <v>0.73180783092490942</v>
      </c>
      <c r="P109">
        <f>IF('LF Projected Ratios'!Q$38&gt;=0,$B109+(1-$B109)*'LF Projected Ratios'!Q$38,$B109*(1+'LF Projected Ratios'!Q$38))</f>
        <v>0.72971261906285667</v>
      </c>
      <c r="Q109">
        <f>IF('LF Projected Ratios'!R$38&gt;=0,$B109+(1-$B109)*'LF Projected Ratios'!R$38,$B109*(1+'LF Projected Ratios'!R$38))</f>
        <v>0.72763634449407566</v>
      </c>
      <c r="R109">
        <f>IF('LF Projected Ratios'!S$38&gt;=0,$B109+(1-$B109)*'LF Projected Ratios'!S$38,$B109*(1+'LF Projected Ratios'!S$38))</f>
        <v>0.72557875163031393</v>
      </c>
      <c r="S109">
        <f>IF('LF Projected Ratios'!T$38&gt;=0,$B109+(1-$B109)*'LF Projected Ratios'!T$38,$B109*(1+'LF Projected Ratios'!T$38))</f>
        <v>0.72353958946213393</v>
      </c>
      <c r="T109">
        <f>IF('LF Projected Ratios'!U$38&gt;=0,$B109+(1-$B109)*'LF Projected Ratios'!U$38,$B109*(1+'LF Projected Ratios'!U$38))</f>
        <v>0.72151861145683471</v>
      </c>
      <c r="U109">
        <f>IF('LF Projected Ratios'!V$38&gt;=0,$B109+(1-$B109)*'LF Projected Ratios'!V$38,$B109*(1+'LF Projected Ratios'!V$38))</f>
        <v>0.71951557545909384</v>
      </c>
      <c r="V109">
        <f>IF('LF Projected Ratios'!W$38&gt;=0,$B109+(1-$B109)*'LF Projected Ratios'!W$38,$B109*(1+'LF Projected Ratios'!W$38))</f>
        <v>0.71753024359424034</v>
      </c>
      <c r="W109">
        <f>IF('LF Projected Ratios'!X$38&gt;=0,$B109+(1-$B109)*'LF Projected Ratios'!X$38,$B109*(1+'LF Projected Ratios'!X$38))</f>
        <v>0.71556238217408263</v>
      </c>
      <c r="X109">
        <f>IF('LF Projected Ratios'!Y$38&gt;=0,$B109+(1-$B109)*'LF Projected Ratios'!Y$38,$B109*(1+'LF Projected Ratios'!Y$38))</f>
        <v>0.71361176160521422</v>
      </c>
      <c r="Y109">
        <f>IF('LF Projected Ratios'!Z$38&gt;=0,$B109+(1-$B109)*'LF Projected Ratios'!Z$38,$B109*(1+'LF Projected Ratios'!Z$38))</f>
        <v>0.71167815629971398</v>
      </c>
      <c r="Z109">
        <f>IF('LF Projected Ratios'!AA$38&gt;=0,$B109+(1-$B109)*'LF Projected Ratios'!AA$38,$B109*(1+'LF Projected Ratios'!AA$38))</f>
        <v>0.70976134458817786</v>
      </c>
      <c r="AA109">
        <f>IF('LF Projected Ratios'!AB$38&gt;=0,$B109+(1-$B109)*'LF Projected Ratios'!AB$38,$B109*(1+'LF Projected Ratios'!AB$38))</f>
        <v>0.70786110863500362</v>
      </c>
      <c r="AB109">
        <f>IF('LF Projected Ratios'!AC$38&gt;=0,$B109+(1-$B109)*'LF Projected Ratios'!AC$38,$B109*(1+'LF Projected Ratios'!AC$38))</f>
        <v>0.70597723435586557</v>
      </c>
      <c r="AC109">
        <f>IF('LF Projected Ratios'!AD$38&gt;=0,$B109+(1-$B109)*'LF Projected Ratios'!AD$38,$B109*(1+'LF Projected Ratios'!AD$38))</f>
        <v>0.70410951133731081</v>
      </c>
      <c r="AD109">
        <f>IF('LF Projected Ratios'!AE$38&gt;=0,$B109+(1-$B109)*'LF Projected Ratios'!AE$38,$B109*(1+'LF Projected Ratios'!AE$38))</f>
        <v>0.70225773275841619</v>
      </c>
      <c r="AE109">
        <f>IF('LF Projected Ratios'!AF$38&gt;=0,$B109+(1-$B109)*'LF Projected Ratios'!AF$38,$B109*(1+'LF Projected Ratios'!AF$38))</f>
        <v>0.70042169531444065</v>
      </c>
      <c r="AF109">
        <f>IF('LF Projected Ratios'!AG$38&gt;=0,$B109+(1-$B109)*'LF Projected Ratios'!AG$38,$B109*(1+'LF Projected Ratios'!AG$38))</f>
        <v>0.69860119914241881</v>
      </c>
    </row>
    <row r="110" spans="1:32" x14ac:dyDescent="0.2">
      <c r="A110" s="12" t="s">
        <v>36</v>
      </c>
      <c r="B110" s="56">
        <f t="shared" si="0"/>
        <v>0.72812059880135349</v>
      </c>
      <c r="C110">
        <f>IF('LF Projected Ratios'!D$38&gt;=0,$B110+(1-$B110)*'LF Projected Ratios'!D$38,$B110*(1+'LF Projected Ratios'!D$38))</f>
        <v>0.72598174741173094</v>
      </c>
      <c r="D110">
        <f>IF('LF Projected Ratios'!E$38&gt;=0,$B110+(1-$B110)*'LF Projected Ratios'!E$38,$B110*(1+'LF Projected Ratios'!E$38))</f>
        <v>0.72376168928623508</v>
      </c>
      <c r="E110">
        <f>IF('LF Projected Ratios'!F$38&gt;=0,$B110+(1-$B110)*'LF Projected Ratios'!F$38,$B110*(1+'LF Projected Ratios'!F$38))</f>
        <v>0.72155685233521349</v>
      </c>
      <c r="F110">
        <f>IF('LF Projected Ratios'!G$38&gt;=0,$B110+(1-$B110)*'LF Projected Ratios'!G$38,$B110*(1+'LF Projected Ratios'!G$38))</f>
        <v>0.71937162870311411</v>
      </c>
      <c r="G110">
        <f>IF('LF Projected Ratios'!H$38&gt;=0,$B110+(1-$B110)*'LF Projected Ratios'!H$38,$B110*(1+'LF Projected Ratios'!H$38))</f>
        <v>0.71719726894089442</v>
      </c>
      <c r="H110">
        <f>IF('LF Projected Ratios'!I$38&gt;=0,$B110+(1-$B110)*'LF Projected Ratios'!I$38,$B110*(1+'LF Projected Ratios'!I$38))</f>
        <v>0.71497955601618024</v>
      </c>
      <c r="I110">
        <f>IF('LF Projected Ratios'!J$38&gt;=0,$B110+(1-$B110)*'LF Projected Ratios'!J$38,$B110*(1+'LF Projected Ratios'!J$38))</f>
        <v>0.7127806412788994</v>
      </c>
      <c r="J110">
        <f>IF('LF Projected Ratios'!K$38&gt;=0,$B110+(1-$B110)*'LF Projected Ratios'!K$38,$B110*(1+'LF Projected Ratios'!K$38))</f>
        <v>0.71057785569526</v>
      </c>
      <c r="K110">
        <f>IF('LF Projected Ratios'!L$38&gt;=0,$B110+(1-$B110)*'LF Projected Ratios'!L$38,$B110*(1+'LF Projected Ratios'!L$38))</f>
        <v>0.70840345312265918</v>
      </c>
      <c r="L110">
        <f>IF('LF Projected Ratios'!M$38&gt;=0,$B110+(1-$B110)*'LF Projected Ratios'!M$38,$B110*(1+'LF Projected Ratios'!M$38))</f>
        <v>0.70648044197789295</v>
      </c>
      <c r="M110">
        <f>IF('LF Projected Ratios'!N$38&gt;=0,$B110+(1-$B110)*'LF Projected Ratios'!N$38,$B110*(1+'LF Projected Ratios'!N$38))</f>
        <v>0.70441940223536315</v>
      </c>
      <c r="N110">
        <f>IF('LF Projected Ratios'!O$38&gt;=0,$B110+(1-$B110)*'LF Projected Ratios'!O$38,$B110*(1+'LF Projected Ratios'!O$38))</f>
        <v>0.70237724695297143</v>
      </c>
      <c r="O110">
        <f>IF('LF Projected Ratios'!P$38&gt;=0,$B110+(1-$B110)*'LF Projected Ratios'!P$38,$B110*(1+'LF Projected Ratios'!P$38))</f>
        <v>0.70035371776852995</v>
      </c>
      <c r="P110">
        <f>IF('LF Projected Ratios'!Q$38&gt;=0,$B110+(1-$B110)*'LF Projected Ratios'!Q$38,$B110*(1+'LF Projected Ratios'!Q$38))</f>
        <v>0.69834856101139775</v>
      </c>
      <c r="Q110">
        <f>IF('LF Projected Ratios'!R$38&gt;=0,$B110+(1-$B110)*'LF Projected Ratios'!R$38,$B110*(1+'LF Projected Ratios'!R$38))</f>
        <v>0.69636152759646941</v>
      </c>
      <c r="R110">
        <f>IF('LF Projected Ratios'!S$38&gt;=0,$B110+(1-$B110)*'LF Projected Ratios'!S$38,$B110*(1+'LF Projected Ratios'!S$38))</f>
        <v>0.69439237292102918</v>
      </c>
      <c r="S110">
        <f>IF('LF Projected Ratios'!T$38&gt;=0,$B110+(1-$B110)*'LF Projected Ratios'!T$38,$B110*(1+'LF Projected Ratios'!T$38))</f>
        <v>0.6924408567643725</v>
      </c>
      <c r="T110">
        <f>IF('LF Projected Ratios'!U$38&gt;=0,$B110+(1-$B110)*'LF Projected Ratios'!U$38,$B110*(1+'LF Projected Ratios'!U$38))</f>
        <v>0.69050674319011518</v>
      </c>
      <c r="U110">
        <f>IF('LF Projected Ratios'!V$38&gt;=0,$B110+(1-$B110)*'LF Projected Ratios'!V$38,$B110*(1+'LF Projected Ratios'!V$38))</f>
        <v>0.68858980045110529</v>
      </c>
      <c r="V110">
        <f>IF('LF Projected Ratios'!W$38&gt;=0,$B110+(1-$B110)*'LF Projected Ratios'!W$38,$B110*(1+'LF Projected Ratios'!W$38))</f>
        <v>0.68668980089685461</v>
      </c>
      <c r="W110">
        <f>IF('LF Projected Ratios'!X$38&gt;=0,$B110+(1-$B110)*'LF Projected Ratios'!X$38,$B110*(1+'LF Projected Ratios'!X$38))</f>
        <v>0.68480652088341343</v>
      </c>
      <c r="X110">
        <f>IF('LF Projected Ratios'!Y$38&gt;=0,$B110+(1-$B110)*'LF Projected Ratios'!Y$38,$B110*(1+'LF Projected Ratios'!Y$38))</f>
        <v>0.68293974068561725</v>
      </c>
      <c r="Y110">
        <f>IF('LF Projected Ratios'!Z$38&gt;=0,$B110+(1-$B110)*'LF Projected Ratios'!Z$38,$B110*(1+'LF Projected Ratios'!Z$38))</f>
        <v>0.6810892444116261</v>
      </c>
      <c r="Z110">
        <f>IF('LF Projected Ratios'!AA$38&gt;=0,$B110+(1-$B110)*'LF Projected Ratios'!AA$38,$B110*(1+'LF Projected Ratios'!AA$38))</f>
        <v>0.67925481991969372</v>
      </c>
      <c r="AA110">
        <f>IF('LF Projected Ratios'!AB$38&gt;=0,$B110+(1-$B110)*'LF Projected Ratios'!AB$38,$B110*(1+'LF Projected Ratios'!AB$38))</f>
        <v>0.67743625873709346</v>
      </c>
      <c r="AB110">
        <f>IF('LF Projected Ratios'!AC$38&gt;=0,$B110+(1-$B110)*'LF Projected Ratios'!AC$38,$B110*(1+'LF Projected Ratios'!AC$38))</f>
        <v>0.67563335598113994</v>
      </c>
      <c r="AC110">
        <f>IF('LF Projected Ratios'!AD$38&gt;=0,$B110+(1-$B110)*'LF Projected Ratios'!AD$38,$B110*(1+'LF Projected Ratios'!AD$38))</f>
        <v>0.67384591028224183</v>
      </c>
      <c r="AD110">
        <f>IF('LF Projected Ratios'!AE$38&gt;=0,$B110+(1-$B110)*'LF Projected Ratios'!AE$38,$B110*(1+'LF Projected Ratios'!AE$38))</f>
        <v>0.67207372370892537</v>
      </c>
      <c r="AE110">
        <f>IF('LF Projected Ratios'!AF$38&gt;=0,$B110+(1-$B110)*'LF Projected Ratios'!AF$38,$B110*(1+'LF Projected Ratios'!AF$38))</f>
        <v>0.67031660169476859</v>
      </c>
      <c r="AF110">
        <f>IF('LF Projected Ratios'!AG$38&gt;=0,$B110+(1-$B110)*'LF Projected Ratios'!AG$38,$B110*(1+'LF Projected Ratios'!AG$38))</f>
        <v>0.66857435296719281</v>
      </c>
    </row>
    <row r="111" spans="1:32" x14ac:dyDescent="0.2">
      <c r="A111" s="12" t="s">
        <v>37</v>
      </c>
      <c r="B111" s="56">
        <f t="shared" si="0"/>
        <v>0.58223587588122494</v>
      </c>
      <c r="C111">
        <f>IF('LF Projected Ratios'!D$38&gt;=0,$B111+(1-$B111)*'LF Projected Ratios'!D$38,$B111*(1+'LF Projected Ratios'!D$38))</f>
        <v>0.58052556029028202</v>
      </c>
      <c r="D111">
        <f>IF('LF Projected Ratios'!E$38&gt;=0,$B111+(1-$B111)*'LF Projected Ratios'!E$38,$B111*(1+'LF Projected Ratios'!E$38))</f>
        <v>0.57875030837551233</v>
      </c>
      <c r="E111">
        <f>IF('LF Projected Ratios'!F$38&gt;=0,$B111+(1-$B111)*'LF Projected Ratios'!F$38,$B111*(1+'LF Projected Ratios'!F$38))</f>
        <v>0.57698722795247992</v>
      </c>
      <c r="F111">
        <f>IF('LF Projected Ratios'!G$38&gt;=0,$B111+(1-$B111)*'LF Projected Ratios'!G$38,$B111*(1+'LF Projected Ratios'!G$38))</f>
        <v>0.57523983116474142</v>
      </c>
      <c r="G111">
        <f>IF('LF Projected Ratios'!H$38&gt;=0,$B111+(1-$B111)*'LF Projected Ratios'!H$38,$B111*(1+'LF Projected Ratios'!H$38))</f>
        <v>0.57350112158459632</v>
      </c>
      <c r="H111">
        <f>IF('LF Projected Ratios'!I$38&gt;=0,$B111+(1-$B111)*'LF Projected Ratios'!I$38,$B111*(1+'LF Projected Ratios'!I$38))</f>
        <v>0.57172774499107637</v>
      </c>
      <c r="I111">
        <f>IF('LF Projected Ratios'!J$38&gt;=0,$B111+(1-$B111)*'LF Projected Ratios'!J$38,$B111*(1+'LF Projected Ratios'!J$38))</f>
        <v>0.56996940021940468</v>
      </c>
      <c r="J111">
        <f>IF('LF Projected Ratios'!K$38&gt;=0,$B111+(1-$B111)*'LF Projected Ratios'!K$38,$B111*(1+'LF Projected Ratios'!K$38))</f>
        <v>0.56820796015606867</v>
      </c>
      <c r="K111">
        <f>IF('LF Projected Ratios'!L$38&gt;=0,$B111+(1-$B111)*'LF Projected Ratios'!L$38,$B111*(1+'LF Projected Ratios'!L$38))</f>
        <v>0.56646921634294112</v>
      </c>
      <c r="L111">
        <f>IF('LF Projected Ratios'!M$38&gt;=0,$B111+(1-$B111)*'LF Projected Ratios'!M$38,$B111*(1+'LF Projected Ratios'!M$38))</f>
        <v>0.56493149569605172</v>
      </c>
      <c r="M111">
        <f>IF('LF Projected Ratios'!N$38&gt;=0,$B111+(1-$B111)*'LF Projected Ratios'!N$38,$B111*(1+'LF Projected Ratios'!N$38))</f>
        <v>0.56328340157305434</v>
      </c>
      <c r="N111">
        <f>IF('LF Projected Ratios'!O$38&gt;=0,$B111+(1-$B111)*'LF Projected Ratios'!O$38,$B111*(1+'LF Projected Ratios'!O$38))</f>
        <v>0.56165040825919088</v>
      </c>
      <c r="O111">
        <f>IF('LF Projected Ratios'!P$38&gt;=0,$B111+(1-$B111)*'LF Projected Ratios'!P$38,$B111*(1+'LF Projected Ratios'!P$38))</f>
        <v>0.56003230915718216</v>
      </c>
      <c r="P111">
        <f>IF('LF Projected Ratios'!Q$38&gt;=0,$B111+(1-$B111)*'LF Projected Ratios'!Q$38,$B111*(1+'LF Projected Ratios'!Q$38))</f>
        <v>0.55842890142130719</v>
      </c>
      <c r="Q111">
        <f>IF('LF Projected Ratios'!R$38&gt;=0,$B111+(1-$B111)*'LF Projected Ratios'!R$38,$B111*(1+'LF Projected Ratios'!R$38))</f>
        <v>0.55683998587263217</v>
      </c>
      <c r="R111">
        <f>IF('LF Projected Ratios'!S$38&gt;=0,$B111+(1-$B111)*'LF Projected Ratios'!S$38,$B111*(1+'LF Projected Ratios'!S$38))</f>
        <v>0.55526536691653072</v>
      </c>
      <c r="S111">
        <f>IF('LF Projected Ratios'!T$38&gt;=0,$B111+(1-$B111)*'LF Projected Ratios'!T$38,$B111*(1+'LF Projected Ratios'!T$38))</f>
        <v>0.55370485246241719</v>
      </c>
      <c r="T111">
        <f>IF('LF Projected Ratios'!U$38&gt;=0,$B111+(1-$B111)*'LF Projected Ratios'!U$38,$B111*(1+'LF Projected Ratios'!U$38))</f>
        <v>0.55215825384562844</v>
      </c>
      <c r="U111">
        <f>IF('LF Projected Ratios'!V$38&gt;=0,$B111+(1-$B111)*'LF Projected Ratios'!V$38,$B111*(1+'LF Projected Ratios'!V$38))</f>
        <v>0.55062538575138842</v>
      </c>
      <c r="V111">
        <f>IF('LF Projected Ratios'!W$38&gt;=0,$B111+(1-$B111)*'LF Projected Ratios'!W$38,$B111*(1+'LF Projected Ratios'!W$38))</f>
        <v>0.54910606614078517</v>
      </c>
      <c r="W111">
        <f>IF('LF Projected Ratios'!X$38&gt;=0,$B111+(1-$B111)*'LF Projected Ratios'!X$38,$B111*(1+'LF Projected Ratios'!X$38))</f>
        <v>0.54760011617870386</v>
      </c>
      <c r="X111">
        <f>IF('LF Projected Ratios'!Y$38&gt;=0,$B111+(1-$B111)*'LF Projected Ratios'!Y$38,$B111*(1+'LF Projected Ratios'!Y$38))</f>
        <v>0.54610736016365513</v>
      </c>
      <c r="Y111">
        <f>IF('LF Projected Ratios'!Z$38&gt;=0,$B111+(1-$B111)*'LF Projected Ratios'!Z$38,$B111*(1+'LF Projected Ratios'!Z$38))</f>
        <v>0.54462762545943733</v>
      </c>
      <c r="Z111">
        <f>IF('LF Projected Ratios'!AA$38&gt;=0,$B111+(1-$B111)*'LF Projected Ratios'!AA$38,$B111*(1+'LF Projected Ratios'!AA$38))</f>
        <v>0.54316074242858159</v>
      </c>
      <c r="AA111">
        <f>IF('LF Projected Ratios'!AB$38&gt;=0,$B111+(1-$B111)*'LF Projected Ratios'!AB$38,$B111*(1+'LF Projected Ratios'!AB$38))</f>
        <v>0.54170654436752153</v>
      </c>
      <c r="AB111">
        <f>IF('LF Projected Ratios'!AC$38&gt;=0,$B111+(1-$B111)*'LF Projected Ratios'!AC$38,$B111*(1+'LF Projected Ratios'!AC$38))</f>
        <v>0.54026486744343871</v>
      </c>
      <c r="AC111">
        <f>IF('LF Projected Ratios'!AD$38&gt;=0,$B111+(1-$B111)*'LF Projected Ratios'!AD$38,$B111*(1+'LF Projected Ratios'!AD$38))</f>
        <v>0.5388355506327327</v>
      </c>
      <c r="AD111">
        <f>IF('LF Projected Ratios'!AE$38&gt;=0,$B111+(1-$B111)*'LF Projected Ratios'!AE$38,$B111*(1+'LF Projected Ratios'!AE$38))</f>
        <v>0.53741843566106662</v>
      </c>
      <c r="AE111">
        <f>IF('LF Projected Ratios'!AF$38&gt;=0,$B111+(1-$B111)*'LF Projected Ratios'!AF$38,$B111*(1+'LF Projected Ratios'!AF$38))</f>
        <v>0.53601336694494062</v>
      </c>
      <c r="AF111">
        <f>IF('LF Projected Ratios'!AG$38&gt;=0,$B111+(1-$B111)*'LF Projected Ratios'!AG$38,$B111*(1+'LF Projected Ratios'!AG$38))</f>
        <v>0.53462019153475038</v>
      </c>
    </row>
    <row r="112" spans="1:32" x14ac:dyDescent="0.2">
      <c r="A112" s="12" t="s">
        <v>38</v>
      </c>
      <c r="B112" s="56">
        <f t="shared" si="0"/>
        <v>0.66043217527601927</v>
      </c>
      <c r="C112">
        <f>IF('LF Projected Ratios'!D$38&gt;=0,$B112+(1-$B112)*'LF Projected Ratios'!D$38,$B112*(1+'LF Projected Ratios'!D$38))</f>
        <v>0.65849215836375774</v>
      </c>
      <c r="D112">
        <f>IF('LF Projected Ratios'!E$38&gt;=0,$B112+(1-$B112)*'LF Projected Ratios'!E$38,$B112*(1+'LF Projected Ratios'!E$38))</f>
        <v>0.6564784839539497</v>
      </c>
      <c r="E112">
        <f>IF('LF Projected Ratios'!F$38&gt;=0,$B112+(1-$B112)*'LF Projected Ratios'!F$38,$B112*(1+'LF Projected Ratios'!F$38))</f>
        <v>0.65447861570947308</v>
      </c>
      <c r="F112">
        <f>IF('LF Projected Ratios'!G$38&gt;=0,$B112+(1-$B112)*'LF Projected Ratios'!G$38,$B112*(1+'LF Projected Ratios'!G$38))</f>
        <v>0.65249653746695702</v>
      </c>
      <c r="G112">
        <f>IF('LF Projected Ratios'!H$38&gt;=0,$B112+(1-$B112)*'LF Projected Ratios'!H$38,$B112*(1+'LF Projected Ratios'!H$38))</f>
        <v>0.65052431315417236</v>
      </c>
      <c r="H112">
        <f>IF('LF Projected Ratios'!I$38&gt;=0,$B112+(1-$B112)*'LF Projected Ratios'!I$38,$B112*(1+'LF Projected Ratios'!I$38))</f>
        <v>0.64851276592776796</v>
      </c>
      <c r="I112">
        <f>IF('LF Projected Ratios'!J$38&gt;=0,$B112+(1-$B112)*'LF Projected Ratios'!J$38,$B112*(1+'LF Projected Ratios'!J$38))</f>
        <v>0.64651826934906986</v>
      </c>
      <c r="J112">
        <f>IF('LF Projected Ratios'!K$38&gt;=0,$B112+(1-$B112)*'LF Projected Ratios'!K$38,$B112*(1+'LF Projected Ratios'!K$38))</f>
        <v>0.64452026177029165</v>
      </c>
      <c r="K112">
        <f>IF('LF Projected Ratios'!L$38&gt;=0,$B112+(1-$B112)*'LF Projected Ratios'!L$38,$B112*(1+'LF Projected Ratios'!L$38))</f>
        <v>0.64254799862691603</v>
      </c>
      <c r="L112">
        <f>IF('LF Projected Ratios'!M$38&gt;=0,$B112+(1-$B112)*'LF Projected Ratios'!M$38,$B112*(1+'LF Projected Ratios'!M$38))</f>
        <v>0.64080375675886736</v>
      </c>
      <c r="M112">
        <f>IF('LF Projected Ratios'!N$38&gt;=0,$B112+(1-$B112)*'LF Projected Ratios'!N$38,$B112*(1+'LF Projected Ratios'!N$38))</f>
        <v>0.63893431787370181</v>
      </c>
      <c r="N112">
        <f>IF('LF Projected Ratios'!O$38&gt;=0,$B112+(1-$B112)*'LF Projected Ratios'!O$38,$B112*(1+'LF Projected Ratios'!O$38))</f>
        <v>0.63708200788876024</v>
      </c>
      <c r="O112">
        <f>IF('LF Projected Ratios'!P$38&gt;=0,$B112+(1-$B112)*'LF Projected Ratios'!P$38,$B112*(1+'LF Projected Ratios'!P$38))</f>
        <v>0.63524659246003146</v>
      </c>
      <c r="P112">
        <f>IF('LF Projected Ratios'!Q$38&gt;=0,$B112+(1-$B112)*'LF Projected Ratios'!Q$38,$B112*(1+'LF Projected Ratios'!Q$38))</f>
        <v>0.63342784149891007</v>
      </c>
      <c r="Q112">
        <f>IF('LF Projected Ratios'!R$38&gt;=0,$B112+(1-$B112)*'LF Projected Ratios'!R$38,$B112*(1+'LF Projected Ratios'!R$38))</f>
        <v>0.63162552907604008</v>
      </c>
      <c r="R112">
        <f>IF('LF Projected Ratios'!S$38&gt;=0,$B112+(1-$B112)*'LF Projected Ratios'!S$38,$B112*(1+'LF Projected Ratios'!S$38))</f>
        <v>0.62983943332775771</v>
      </c>
      <c r="S112">
        <f>IF('LF Projected Ratios'!T$38&gt;=0,$B112+(1-$B112)*'LF Projected Ratios'!T$38,$B112*(1+'LF Projected Ratios'!T$38))</f>
        <v>0.62806933636504469</v>
      </c>
      <c r="T112">
        <f>IF('LF Projected Ratios'!U$38&gt;=0,$B112+(1-$B112)*'LF Projected Ratios'!U$38,$B112*(1+'LF Projected Ratios'!U$38))</f>
        <v>0.62631502418491891</v>
      </c>
      <c r="U112">
        <f>IF('LF Projected Ratios'!V$38&gt;=0,$B112+(1-$B112)*'LF Projected Ratios'!V$38,$B112*(1+'LF Projected Ratios'!V$38))</f>
        <v>0.62457628658418629</v>
      </c>
      <c r="V112">
        <f>IF('LF Projected Ratios'!W$38&gt;=0,$B112+(1-$B112)*'LF Projected Ratios'!W$38,$B112*(1+'LF Projected Ratios'!W$38))</f>
        <v>0.6228529170754773</v>
      </c>
      <c r="W112">
        <f>IF('LF Projected Ratios'!X$38&gt;=0,$B112+(1-$B112)*'LF Projected Ratios'!X$38,$B112*(1+'LF Projected Ratios'!X$38))</f>
        <v>0.62114471280549999</v>
      </c>
      <c r="X112">
        <f>IF('LF Projected Ratios'!Y$38&gt;=0,$B112+(1-$B112)*'LF Projected Ratios'!Y$38,$B112*(1+'LF Projected Ratios'!Y$38))</f>
        <v>0.61945147447544546</v>
      </c>
      <c r="Y112">
        <f>IF('LF Projected Ratios'!Z$38&gt;=0,$B112+(1-$B112)*'LF Projected Ratios'!Z$38,$B112*(1+'LF Projected Ratios'!Z$38))</f>
        <v>0.61777300626347065</v>
      </c>
      <c r="Z112">
        <f>IF('LF Projected Ratios'!AA$38&gt;=0,$B112+(1-$B112)*'LF Projected Ratios'!AA$38,$B112*(1+'LF Projected Ratios'!AA$38))</f>
        <v>0.61610911574920568</v>
      </c>
      <c r="AA112">
        <f>IF('LF Projected Ratios'!AB$38&gt;=0,$B112+(1-$B112)*'LF Projected Ratios'!AB$38,$B112*(1+'LF Projected Ratios'!AB$38))</f>
        <v>0.61445961384021641</v>
      </c>
      <c r="AB112">
        <f>IF('LF Projected Ratios'!AC$38&gt;=0,$B112+(1-$B112)*'LF Projected Ratios'!AC$38,$B112*(1+'LF Projected Ratios'!AC$38))</f>
        <v>0.61282431470036847</v>
      </c>
      <c r="AC112">
        <f>IF('LF Projected Ratios'!AD$38&gt;=0,$B112+(1-$B112)*'LF Projected Ratios'!AD$38,$B112*(1+'LF Projected Ratios'!AD$38))</f>
        <v>0.61120303568003242</v>
      </c>
      <c r="AD112">
        <f>IF('LF Projected Ratios'!AE$38&gt;=0,$B112+(1-$B112)*'LF Projected Ratios'!AE$38,$B112*(1+'LF Projected Ratios'!AE$38))</f>
        <v>0.60959559724807888</v>
      </c>
      <c r="AE112">
        <f>IF('LF Projected Ratios'!AF$38&gt;=0,$B112+(1-$B112)*'LF Projected Ratios'!AF$38,$B112*(1+'LF Projected Ratios'!AF$38))</f>
        <v>0.60800182292560367</v>
      </c>
      <c r="AF112">
        <f>IF('LF Projected Ratios'!AG$38&gt;=0,$B112+(1-$B112)*'LF Projected Ratios'!AG$38,$B112*(1+'LF Projected Ratios'!AG$38))</f>
        <v>0.60642153922133957</v>
      </c>
    </row>
    <row r="113" spans="1:32" x14ac:dyDescent="0.2">
      <c r="A113" s="12" t="s">
        <v>39</v>
      </c>
      <c r="B113" s="56">
        <f t="shared" si="0"/>
        <v>0.68947399197773462</v>
      </c>
      <c r="C113">
        <f>IF('LF Projected Ratios'!D$38&gt;=0,$B113+(1-$B113)*'LF Projected Ratios'!D$38,$B113*(1+'LF Projected Ratios'!D$38))</f>
        <v>0.68744866484335898</v>
      </c>
      <c r="D113">
        <f>IF('LF Projected Ratios'!E$38&gt;=0,$B113+(1-$B113)*'LF Projected Ratios'!E$38,$B113*(1+'LF Projected Ratios'!E$38))</f>
        <v>0.6853464411997372</v>
      </c>
      <c r="E113">
        <f>IF('LF Projected Ratios'!F$38&gt;=0,$B113+(1-$B113)*'LF Projected Ratios'!F$38,$B113*(1+'LF Projected Ratios'!F$38))</f>
        <v>0.68325863083318061</v>
      </c>
      <c r="F113">
        <f>IF('LF Projected Ratios'!G$38&gt;=0,$B113+(1-$B113)*'LF Projected Ratios'!G$38,$B113*(1+'LF Projected Ratios'!G$38))</f>
        <v>0.6811893927653826</v>
      </c>
      <c r="G113">
        <f>IF('LF Projected Ratios'!H$38&gt;=0,$B113+(1-$B113)*'LF Projected Ratios'!H$38,$B113*(1+'LF Projected Ratios'!H$38))</f>
        <v>0.67913044194360761</v>
      </c>
      <c r="H113">
        <f>IF('LF Projected Ratios'!I$38&gt;=0,$B113+(1-$B113)*'LF Projected Ratios'!I$38,$B113*(1+'LF Projected Ratios'!I$38))</f>
        <v>0.67703043902406324</v>
      </c>
      <c r="I113">
        <f>IF('LF Projected Ratios'!J$38&gt;=0,$B113+(1-$B113)*'LF Projected Ratios'!J$38,$B113*(1+'LF Projected Ratios'!J$38))</f>
        <v>0.67494823653669023</v>
      </c>
      <c r="J113">
        <f>IF('LF Projected Ratios'!K$38&gt;=0,$B113+(1-$B113)*'LF Projected Ratios'!K$38,$B113*(1+'LF Projected Ratios'!K$38))</f>
        <v>0.67286236865666715</v>
      </c>
      <c r="K113">
        <f>IF('LF Projected Ratios'!L$38&gt;=0,$B113+(1-$B113)*'LF Projected Ratios'!L$38,$B113*(1+'LF Projected Ratios'!L$38))</f>
        <v>0.67080337729676642</v>
      </c>
      <c r="L113">
        <f>IF('LF Projected Ratios'!M$38&gt;=0,$B113+(1-$B113)*'LF Projected Ratios'!M$38,$B113*(1+'LF Projected Ratios'!M$38))</f>
        <v>0.66898243421016468</v>
      </c>
      <c r="M113">
        <f>IF('LF Projected Ratios'!N$38&gt;=0,$B113+(1-$B113)*'LF Projected Ratios'!N$38,$B113*(1+'LF Projected Ratios'!N$38))</f>
        <v>0.66703078869808041</v>
      </c>
      <c r="N113">
        <f>IF('LF Projected Ratios'!O$38&gt;=0,$B113+(1-$B113)*'LF Projected Ratios'!O$38,$B113*(1+'LF Projected Ratios'!O$38))</f>
        <v>0.66509702531175818</v>
      </c>
      <c r="O113">
        <f>IF('LF Projected Ratios'!P$38&gt;=0,$B113+(1-$B113)*'LF Projected Ratios'!P$38,$B113*(1+'LF Projected Ratios'!P$38))</f>
        <v>0.6631808994021533</v>
      </c>
      <c r="P113">
        <f>IF('LF Projected Ratios'!Q$38&gt;=0,$B113+(1-$B113)*'LF Projected Ratios'!Q$38,$B113*(1+'LF Projected Ratios'!Q$38))</f>
        <v>0.66128217076275342</v>
      </c>
      <c r="Q113">
        <f>IF('LF Projected Ratios'!R$38&gt;=0,$B113+(1-$B113)*'LF Projected Ratios'!R$38,$B113*(1+'LF Projected Ratios'!R$38))</f>
        <v>0.65940060352919472</v>
      </c>
      <c r="R113">
        <f>IF('LF Projected Ratios'!S$38&gt;=0,$B113+(1-$B113)*'LF Projected Ratios'!S$38,$B113*(1+'LF Projected Ratios'!S$38))</f>
        <v>0.65753596608159004</v>
      </c>
      <c r="S113">
        <f>IF('LF Projected Ratios'!T$38&gt;=0,$B113+(1-$B113)*'LF Projected Ratios'!T$38,$B113*(1+'LF Projected Ratios'!T$38))</f>
        <v>0.65568803094947847</v>
      </c>
      <c r="T113">
        <f>IF('LF Projected Ratios'!U$38&gt;=0,$B113+(1-$B113)*'LF Projected Ratios'!U$38,$B113*(1+'LF Projected Ratios'!U$38))</f>
        <v>0.65385657471931991</v>
      </c>
      <c r="U113">
        <f>IF('LF Projected Ratios'!V$38&gt;=0,$B113+(1-$B113)*'LF Projected Ratios'!V$38,$B113*(1+'LF Projected Ratios'!V$38))</f>
        <v>0.65204137794445372</v>
      </c>
      <c r="V113">
        <f>IF('LF Projected Ratios'!W$38&gt;=0,$B113+(1-$B113)*'LF Projected Ratios'!W$38,$B113*(1+'LF Projected Ratios'!W$38))</f>
        <v>0.65024222505744333</v>
      </c>
      <c r="W113">
        <f>IF('LF Projected Ratios'!X$38&gt;=0,$B113+(1-$B113)*'LF Projected Ratios'!X$38,$B113*(1+'LF Projected Ratios'!X$38))</f>
        <v>0.64845890428473518</v>
      </c>
      <c r="X113">
        <f>IF('LF Projected Ratios'!Y$38&gt;=0,$B113+(1-$B113)*'LF Projected Ratios'!Y$38,$B113*(1+'LF Projected Ratios'!Y$38))</f>
        <v>0.64669120756356235</v>
      </c>
      <c r="Y113">
        <f>IF('LF Projected Ratios'!Z$38&gt;=0,$B113+(1-$B113)*'LF Projected Ratios'!Z$38,$B113*(1+'LF Projected Ratios'!Z$38))</f>
        <v>0.64493893046102069</v>
      </c>
      <c r="Z113">
        <f>IF('LF Projected Ratios'!AA$38&gt;=0,$B113+(1-$B113)*'LF Projected Ratios'!AA$38,$B113*(1+'LF Projected Ratios'!AA$38))</f>
        <v>0.64320187209525481</v>
      </c>
      <c r="AA113">
        <f>IF('LF Projected Ratios'!AB$38&gt;=0,$B113+(1-$B113)*'LF Projected Ratios'!AB$38,$B113*(1+'LF Projected Ratios'!AB$38))</f>
        <v>0.64147983505868789</v>
      </c>
      <c r="AB113">
        <f>IF('LF Projected Ratios'!AC$38&gt;=0,$B113+(1-$B113)*'LF Projected Ratios'!AC$38,$B113*(1+'LF Projected Ratios'!AC$38))</f>
        <v>0.6397726253432352</v>
      </c>
      <c r="AC113">
        <f>IF('LF Projected Ratios'!AD$38&gt;=0,$B113+(1-$B113)*'LF Projected Ratios'!AD$38,$B113*(1+'LF Projected Ratios'!AD$38))</f>
        <v>0.63808005226744047</v>
      </c>
      <c r="AD113">
        <f>IF('LF Projected Ratios'!AE$38&gt;=0,$B113+(1-$B113)*'LF Projected Ratios'!AE$38,$B113*(1+'LF Projected Ratios'!AE$38))</f>
        <v>0.63640192840547949</v>
      </c>
      <c r="AE113">
        <f>IF('LF Projected Ratios'!AF$38&gt;=0,$B113+(1-$B113)*'LF Projected Ratios'!AF$38,$B113*(1+'LF Projected Ratios'!AF$38))</f>
        <v>0.6347380695179724</v>
      </c>
      <c r="AF113">
        <f>IF('LF Projected Ratios'!AG$38&gt;=0,$B113+(1-$B113)*'LF Projected Ratios'!AG$38,$B113*(1+'LF Projected Ratios'!AG$38))</f>
        <v>0.6330882944845545</v>
      </c>
    </row>
    <row r="114" spans="1:32" x14ac:dyDescent="0.2">
      <c r="A114" s="12" t="s">
        <v>40</v>
      </c>
      <c r="B114" s="56">
        <f t="shared" si="0"/>
        <v>0.60822667214816639</v>
      </c>
      <c r="C114">
        <f>IF('LF Projected Ratios'!D$38&gt;=0,$B114+(1-$B114)*'LF Projected Ratios'!D$38,$B114*(1+'LF Projected Ratios'!D$38))</f>
        <v>0.6064400086956131</v>
      </c>
      <c r="D114">
        <f>IF('LF Projected Ratios'!E$38&gt;=0,$B114+(1-$B114)*'LF Projected Ratios'!E$38,$B114*(1+'LF Projected Ratios'!E$38))</f>
        <v>0.60458551018551909</v>
      </c>
      <c r="E114">
        <f>IF('LF Projected Ratios'!F$38&gt;=0,$B114+(1-$B114)*'LF Projected Ratios'!F$38,$B114*(1+'LF Projected Ratios'!F$38))</f>
        <v>0.60274372649809582</v>
      </c>
      <c r="F114">
        <f>IF('LF Projected Ratios'!G$38&gt;=0,$B114+(1-$B114)*'LF Projected Ratios'!G$38,$B114*(1+'LF Projected Ratios'!G$38))</f>
        <v>0.60091832655770228</v>
      </c>
      <c r="G114">
        <f>IF('LF Projected Ratios'!H$38&gt;=0,$B114+(1-$B114)*'LF Projected Ratios'!H$38,$B114*(1+'LF Projected Ratios'!H$38))</f>
        <v>0.59910200161866767</v>
      </c>
      <c r="H114">
        <f>IF('LF Projected Ratios'!I$38&gt;=0,$B114+(1-$B114)*'LF Projected Ratios'!I$38,$B114*(1+'LF Projected Ratios'!I$38))</f>
        <v>0.59724946214347707</v>
      </c>
      <c r="I114">
        <f>IF('LF Projected Ratios'!J$38&gt;=0,$B114+(1-$B114)*'LF Projected Ratios'!J$38,$B114*(1+'LF Projected Ratios'!J$38))</f>
        <v>0.59541262550515694</v>
      </c>
      <c r="J114">
        <f>IF('LF Projected Ratios'!K$38&gt;=0,$B114+(1-$B114)*'LF Projected Ratios'!K$38,$B114*(1+'LF Projected Ratios'!K$38))</f>
        <v>0.59357255540248643</v>
      </c>
      <c r="K114">
        <f>IF('LF Projected Ratios'!L$38&gt;=0,$B114+(1-$B114)*'LF Projected Ratios'!L$38,$B114*(1+'LF Projected Ratios'!L$38))</f>
        <v>0.59175619470232144</v>
      </c>
      <c r="L114">
        <f>IF('LF Projected Ratios'!M$38&gt;=0,$B114+(1-$B114)*'LF Projected Ratios'!M$38,$B114*(1+'LF Projected Ratios'!M$38))</f>
        <v>0.5901498307689147</v>
      </c>
      <c r="M114">
        <f>IF('LF Projected Ratios'!N$38&gt;=0,$B114+(1-$B114)*'LF Projected Ratios'!N$38,$B114*(1+'LF Projected Ratios'!N$38))</f>
        <v>0.58842816632784867</v>
      </c>
      <c r="N114">
        <f>IF('LF Projected Ratios'!O$38&gt;=0,$B114+(1-$B114)*'LF Projected Ratios'!O$38,$B114*(1+'LF Projected Ratios'!O$38))</f>
        <v>0.58672227679050593</v>
      </c>
      <c r="O114">
        <f>IF('LF Projected Ratios'!P$38&gt;=0,$B114+(1-$B114)*'LF Projected Ratios'!P$38,$B114*(1+'LF Projected Ratios'!P$38))</f>
        <v>0.58503194633718036</v>
      </c>
      <c r="P114">
        <f>IF('LF Projected Ratios'!Q$38&gt;=0,$B114+(1-$B114)*'LF Projected Ratios'!Q$38,$B114*(1+'LF Projected Ratios'!Q$38))</f>
        <v>0.58335696306719242</v>
      </c>
      <c r="Q114">
        <f>IF('LF Projected Ratios'!R$38&gt;=0,$B114+(1-$B114)*'LF Projected Ratios'!R$38,$B114*(1+'LF Projected Ratios'!R$38))</f>
        <v>0.58169711891033349</v>
      </c>
      <c r="R114">
        <f>IF('LF Projected Ratios'!S$38&gt;=0,$B114+(1-$B114)*'LF Projected Ratios'!S$38,$B114*(1+'LF Projected Ratios'!S$38))</f>
        <v>0.5800522095407048</v>
      </c>
      <c r="S114">
        <f>IF('LF Projected Ratios'!T$38&gt;=0,$B114+(1-$B114)*'LF Projected Ratios'!T$38,$B114*(1+'LF Projected Ratios'!T$38))</f>
        <v>0.5784220342928672</v>
      </c>
      <c r="T114">
        <f>IF('LF Projected Ratios'!U$38&gt;=0,$B114+(1-$B114)*'LF Projected Ratios'!U$38,$B114*(1+'LF Projected Ratios'!U$38))</f>
        <v>0.57680639608023632</v>
      </c>
      <c r="U114">
        <f>IF('LF Projected Ratios'!V$38&gt;=0,$B114+(1-$B114)*'LF Projected Ratios'!V$38,$B114*(1+'LF Projected Ratios'!V$38))</f>
        <v>0.57520510131565206</v>
      </c>
      <c r="V114">
        <f>IF('LF Projected Ratios'!W$38&gt;=0,$B114+(1-$B114)*'LF Projected Ratios'!W$38,$B114*(1+'LF Projected Ratios'!W$38))</f>
        <v>0.57361795983405228</v>
      </c>
      <c r="W114">
        <f>IF('LF Projected Ratios'!X$38&gt;=0,$B114+(1-$B114)*'LF Projected Ratios'!X$38,$B114*(1+'LF Projected Ratios'!X$38))</f>
        <v>0.57204478481718801</v>
      </c>
      <c r="X114">
        <f>IF('LF Projected Ratios'!Y$38&gt;=0,$B114+(1-$B114)*'LF Projected Ratios'!Y$38,$B114*(1+'LF Projected Ratios'!Y$38))</f>
        <v>0.57048539272031995</v>
      </c>
      <c r="Y114">
        <f>IF('LF Projected Ratios'!Z$38&gt;=0,$B114+(1-$B114)*'LF Projected Ratios'!Z$38,$B114*(1+'LF Projected Ratios'!Z$38))</f>
        <v>0.56893960320082959</v>
      </c>
      <c r="Z114">
        <f>IF('LF Projected Ratios'!AA$38&gt;=0,$B114+(1-$B114)*'LF Projected Ratios'!AA$38,$B114*(1+'LF Projected Ratios'!AA$38))</f>
        <v>0.56740723904869339</v>
      </c>
      <c r="AA114">
        <f>IF('LF Projected Ratios'!AB$38&gt;=0,$B114+(1-$B114)*'LF Projected Ratios'!AB$38,$B114*(1+'LF Projected Ratios'!AB$38))</f>
        <v>0.56588812611875883</v>
      </c>
      <c r="AB114">
        <f>IF('LF Projected Ratios'!AC$38&gt;=0,$B114+(1-$B114)*'LF Projected Ratios'!AC$38,$B114*(1+'LF Projected Ratios'!AC$38))</f>
        <v>0.56438209326477073</v>
      </c>
      <c r="AC114">
        <f>IF('LF Projected Ratios'!AD$38&gt;=0,$B114+(1-$B114)*'LF Projected Ratios'!AD$38,$B114*(1+'LF Projected Ratios'!AD$38))</f>
        <v>0.56288897227509382</v>
      </c>
      <c r="AD114">
        <f>IF('LF Projected Ratios'!AE$38&gt;=0,$B114+(1-$B114)*'LF Projected Ratios'!AE$38,$B114*(1+'LF Projected Ratios'!AE$38))</f>
        <v>0.56140859781008301</v>
      </c>
      <c r="AE114">
        <f>IF('LF Projected Ratios'!AF$38&gt;=0,$B114+(1-$B114)*'LF Projected Ratios'!AF$38,$B114*(1+'LF Projected Ratios'!AF$38))</f>
        <v>0.55994080734104779</v>
      </c>
      <c r="AF114">
        <f>IF('LF Projected Ratios'!AG$38&gt;=0,$B114+(1-$B114)*'LF Projected Ratios'!AG$38,$B114*(1+'LF Projected Ratios'!AG$38))</f>
        <v>0.5584854410907697</v>
      </c>
    </row>
    <row r="115" spans="1:32" x14ac:dyDescent="0.2">
      <c r="A115" s="12" t="s">
        <v>41</v>
      </c>
      <c r="B115" s="56">
        <f t="shared" si="0"/>
        <v>0.65384801476378118</v>
      </c>
      <c r="C115">
        <f>IF('LF Projected Ratios'!D$38&gt;=0,$B115+(1-$B115)*'LF Projected Ratios'!D$38,$B115*(1+'LF Projected Ratios'!D$38))</f>
        <v>0.65192733879707776</v>
      </c>
      <c r="D115">
        <f>IF('LF Projected Ratios'!E$38&gt;=0,$B115+(1-$B115)*'LF Projected Ratios'!E$38,$B115*(1+'LF Projected Ratios'!E$38))</f>
        <v>0.64993373965923529</v>
      </c>
      <c r="E115">
        <f>IF('LF Projected Ratios'!F$38&gt;=0,$B115+(1-$B115)*'LF Projected Ratios'!F$38,$B115*(1+'LF Projected Ratios'!F$38))</f>
        <v>0.64795380904653666</v>
      </c>
      <c r="F115">
        <f>IF('LF Projected Ratios'!G$38&gt;=0,$B115+(1-$B115)*'LF Projected Ratios'!G$38,$B115*(1+'LF Projected Ratios'!G$38))</f>
        <v>0.64599149107886045</v>
      </c>
      <c r="G115">
        <f>IF('LF Projected Ratios'!H$38&gt;=0,$B115+(1-$B115)*'LF Projected Ratios'!H$38,$B115*(1+'LF Projected Ratios'!H$38))</f>
        <v>0.64403892880243263</v>
      </c>
      <c r="H115">
        <f>IF('LF Projected Ratios'!I$38&gt;=0,$B115+(1-$B115)*'LF Projected Ratios'!I$38,$B115*(1+'LF Projected Ratios'!I$38))</f>
        <v>0.64204743564109723</v>
      </c>
      <c r="I115">
        <f>IF('LF Projected Ratios'!J$38&gt;=0,$B115+(1-$B115)*'LF Projected Ratios'!J$38,$B115*(1+'LF Projected Ratios'!J$38))</f>
        <v>0.64007282314150193</v>
      </c>
      <c r="J115">
        <f>IF('LF Projected Ratios'!K$38&gt;=0,$B115+(1-$B115)*'LF Projected Ratios'!K$38,$B115*(1+'LF Projected Ratios'!K$38))</f>
        <v>0.63809473464464583</v>
      </c>
      <c r="K115">
        <f>IF('LF Projected Ratios'!L$38&gt;=0,$B115+(1-$B115)*'LF Projected Ratios'!L$38,$B115*(1+'LF Projected Ratios'!L$38))</f>
        <v>0.63614213392474761</v>
      </c>
      <c r="L115">
        <f>IF('LF Projected Ratios'!M$38&gt;=0,$B115+(1-$B115)*'LF Projected Ratios'!M$38,$B115*(1+'LF Projected Ratios'!M$38))</f>
        <v>0.63441528122830704</v>
      </c>
      <c r="M115">
        <f>IF('LF Projected Ratios'!N$38&gt;=0,$B115+(1-$B115)*'LF Projected Ratios'!N$38,$B115*(1+'LF Projected Ratios'!N$38))</f>
        <v>0.63256447966298834</v>
      </c>
      <c r="N115">
        <f>IF('LF Projected Ratios'!O$38&gt;=0,$B115+(1-$B115)*'LF Projected Ratios'!O$38,$B115*(1+'LF Projected Ratios'!O$38))</f>
        <v>0.63073063623179115</v>
      </c>
      <c r="O115">
        <f>IF('LF Projected Ratios'!P$38&gt;=0,$B115+(1-$B115)*'LF Projected Ratios'!P$38,$B115*(1+'LF Projected Ratios'!P$38))</f>
        <v>0.62891351892699066</v>
      </c>
      <c r="P115">
        <f>IF('LF Projected Ratios'!Q$38&gt;=0,$B115+(1-$B115)*'LF Projected Ratios'!Q$38,$B115*(1+'LF Projected Ratios'!Q$38))</f>
        <v>0.62711289995384334</v>
      </c>
      <c r="Q115">
        <f>IF('LF Projected Ratios'!R$38&gt;=0,$B115+(1-$B115)*'LF Projected Ratios'!R$38,$B115*(1+'LF Projected Ratios'!R$38))</f>
        <v>0.6253285556353898</v>
      </c>
      <c r="R115">
        <f>IF('LF Projected Ratios'!S$38&gt;=0,$B115+(1-$B115)*'LF Projected Ratios'!S$38,$B115*(1+'LF Projected Ratios'!S$38))</f>
        <v>0.62356026631983008</v>
      </c>
      <c r="S115">
        <f>IF('LF Projected Ratios'!T$38&gt;=0,$B115+(1-$B115)*'LF Projected Ratios'!T$38,$B115*(1+'LF Projected Ratios'!T$38))</f>
        <v>0.62180781629038451</v>
      </c>
      <c r="T115">
        <f>IF('LF Projected Ratios'!U$38&gt;=0,$B115+(1-$B115)*'LF Projected Ratios'!U$38,$B115*(1+'LF Projected Ratios'!U$38))</f>
        <v>0.62007099367756768</v>
      </c>
      <c r="U115">
        <f>IF('LF Projected Ratios'!V$38&gt;=0,$B115+(1-$B115)*'LF Projected Ratios'!V$38,$B115*(1+'LF Projected Ratios'!V$38))</f>
        <v>0.61834959037380077</v>
      </c>
      <c r="V115">
        <f>IF('LF Projected Ratios'!W$38&gt;=0,$B115+(1-$B115)*'LF Projected Ratios'!W$38,$B115*(1+'LF Projected Ratios'!W$38))</f>
        <v>0.61664340195028411</v>
      </c>
      <c r="W115">
        <f>IF('LF Projected Ratios'!X$38&gt;=0,$B115+(1-$B115)*'LF Projected Ratios'!X$38,$B115*(1+'LF Projected Ratios'!X$38))</f>
        <v>0.61495222757606649</v>
      </c>
      <c r="X115">
        <f>IF('LF Projected Ratios'!Y$38&gt;=0,$B115+(1-$B115)*'LF Projected Ratios'!Y$38,$B115*(1+'LF Projected Ratios'!Y$38))</f>
        <v>0.61327586993924266</v>
      </c>
      <c r="Y115">
        <f>IF('LF Projected Ratios'!Z$38&gt;=0,$B115+(1-$B115)*'LF Projected Ratios'!Z$38,$B115*(1+'LF Projected Ratios'!Z$38))</f>
        <v>0.61161413517021035</v>
      </c>
      <c r="Z115">
        <f>IF('LF Projected Ratios'!AA$38&gt;=0,$B115+(1-$B115)*'LF Projected Ratios'!AA$38,$B115*(1+'LF Projected Ratios'!AA$38))</f>
        <v>0.60996683276692909</v>
      </c>
      <c r="AA115">
        <f>IF('LF Projected Ratios'!AB$38&gt;=0,$B115+(1-$B115)*'LF Projected Ratios'!AB$38,$B115*(1+'LF Projected Ratios'!AB$38))</f>
        <v>0.60833377552211665</v>
      </c>
      <c r="AB115">
        <f>IF('LF Projected Ratios'!AC$38&gt;=0,$B115+(1-$B115)*'LF Projected Ratios'!AC$38,$B115*(1+'LF Projected Ratios'!AC$38))</f>
        <v>0.60671477945232699</v>
      </c>
      <c r="AC115">
        <f>IF('LF Projected Ratios'!AD$38&gt;=0,$B115+(1-$B115)*'LF Projected Ratios'!AD$38,$B115*(1+'LF Projected Ratios'!AD$38))</f>
        <v>0.60510966372885122</v>
      </c>
      <c r="AD115">
        <f>IF('LF Projected Ratios'!AE$38&gt;=0,$B115+(1-$B115)*'LF Projected Ratios'!AE$38,$B115*(1+'LF Projected Ratios'!AE$38))</f>
        <v>0.60351825061039044</v>
      </c>
      <c r="AE115">
        <f>IF('LF Projected Ratios'!AF$38&gt;=0,$B115+(1-$B115)*'LF Projected Ratios'!AF$38,$B115*(1+'LF Projected Ratios'!AF$38))</f>
        <v>0.60194036537744211</v>
      </c>
      <c r="AF115">
        <f>IF('LF Projected Ratios'!AG$38&gt;=0,$B115+(1-$B115)*'LF Projected Ratios'!AG$38,$B115*(1+'LF Projected Ratios'!AG$38))</f>
        <v>0.60037583626835578</v>
      </c>
    </row>
    <row r="116" spans="1:32" x14ac:dyDescent="0.2">
      <c r="A116" s="12" t="s">
        <v>42</v>
      </c>
      <c r="B116" s="56">
        <f t="shared" si="0"/>
        <v>0.63238385189841906</v>
      </c>
      <c r="C116">
        <f>IF('LF Projected Ratios'!D$38&gt;=0,$B116+(1-$B116)*'LF Projected Ratios'!D$38,$B116*(1+'LF Projected Ratios'!D$38))</f>
        <v>0.63052622682554726</v>
      </c>
      <c r="D116">
        <f>IF('LF Projected Ratios'!E$38&gt;=0,$B116+(1-$B116)*'LF Projected Ratios'!E$38,$B116*(1+'LF Projected Ratios'!E$38))</f>
        <v>0.62859807246327459</v>
      </c>
      <c r="E116">
        <f>IF('LF Projected Ratios'!F$38&gt;=0,$B116+(1-$B116)*'LF Projected Ratios'!F$38,$B116*(1+'LF Projected Ratios'!F$38))</f>
        <v>0.62668313792332286</v>
      </c>
      <c r="F116">
        <f>IF('LF Projected Ratios'!G$38&gt;=0,$B116+(1-$B116)*'LF Projected Ratios'!G$38,$B116*(1+'LF Projected Ratios'!G$38))</f>
        <v>0.62478523785017381</v>
      </c>
      <c r="G116">
        <f>IF('LF Projected Ratios'!H$38&gt;=0,$B116+(1-$B116)*'LF Projected Ratios'!H$38,$B116*(1+'LF Projected Ratios'!H$38))</f>
        <v>0.62289677321380865</v>
      </c>
      <c r="H116">
        <f>IF('LF Projected Ratios'!I$38&gt;=0,$B116+(1-$B116)*'LF Projected Ratios'!I$38,$B116*(1+'LF Projected Ratios'!I$38))</f>
        <v>0.62097065569420484</v>
      </c>
      <c r="I116">
        <f>IF('LF Projected Ratios'!J$38&gt;=0,$B116+(1-$B116)*'LF Projected Ratios'!J$38,$B116*(1+'LF Projected Ratios'!J$38))</f>
        <v>0.61906086468726584</v>
      </c>
      <c r="J116">
        <f>IF('LF Projected Ratios'!K$38&gt;=0,$B116+(1-$B116)*'LF Projected Ratios'!K$38,$B116*(1+'LF Projected Ratios'!K$38))</f>
        <v>0.61714771179119143</v>
      </c>
      <c r="K116">
        <f>IF('LF Projected Ratios'!L$38&gt;=0,$B116+(1-$B116)*'LF Projected Ratios'!L$38,$B116*(1+'LF Projected Ratios'!L$38))</f>
        <v>0.61525920997335692</v>
      </c>
      <c r="L116">
        <f>IF('LF Projected Ratios'!M$38&gt;=0,$B116+(1-$B116)*'LF Projected Ratios'!M$38,$B116*(1+'LF Projected Ratios'!M$38))</f>
        <v>0.61358904544707826</v>
      </c>
      <c r="M116">
        <f>IF('LF Projected Ratios'!N$38&gt;=0,$B116+(1-$B116)*'LF Projected Ratios'!N$38,$B116*(1+'LF Projected Ratios'!N$38))</f>
        <v>0.61179900097718909</v>
      </c>
      <c r="N116">
        <f>IF('LF Projected Ratios'!O$38&gt;=0,$B116+(1-$B116)*'LF Projected Ratios'!O$38,$B116*(1+'LF Projected Ratios'!O$38))</f>
        <v>0.61002535794912538</v>
      </c>
      <c r="O116">
        <f>IF('LF Projected Ratios'!P$38&gt;=0,$B116+(1-$B116)*'LF Projected Ratios'!P$38,$B116*(1+'LF Projected Ratios'!P$38))</f>
        <v>0.60826789197138409</v>
      </c>
      <c r="P116">
        <f>IF('LF Projected Ratios'!Q$38&gt;=0,$B116+(1-$B116)*'LF Projected Ratios'!Q$38,$B116*(1+'LF Projected Ratios'!Q$38))</f>
        <v>0.60652638272714232</v>
      </c>
      <c r="Q116">
        <f>IF('LF Projected Ratios'!R$38&gt;=0,$B116+(1-$B116)*'LF Projected Ratios'!R$38,$B116*(1+'LF Projected Ratios'!R$38))</f>
        <v>0.60480061388218476</v>
      </c>
      <c r="R116">
        <f>IF('LF Projected Ratios'!S$38&gt;=0,$B116+(1-$B116)*'LF Projected Ratios'!S$38,$B116*(1+'LF Projected Ratios'!S$38))</f>
        <v>0.60309037299531987</v>
      </c>
      <c r="S116">
        <f>IF('LF Projected Ratios'!T$38&gt;=0,$B116+(1-$B116)*'LF Projected Ratios'!T$38,$B116*(1+'LF Projected Ratios'!T$38))</f>
        <v>0.60139545143119966</v>
      </c>
      <c r="T116">
        <f>IF('LF Projected Ratios'!U$38&gt;=0,$B116+(1-$B116)*'LF Projected Ratios'!U$38,$B116*(1+'LF Projected Ratios'!U$38))</f>
        <v>0.59971564427547375</v>
      </c>
      <c r="U116">
        <f>IF('LF Projected Ratios'!V$38&gt;=0,$B116+(1-$B116)*'LF Projected Ratios'!V$38,$B116*(1+'LF Projected Ratios'!V$38))</f>
        <v>0.59805075025220433</v>
      </c>
      <c r="V116">
        <f>IF('LF Projected Ratios'!W$38&gt;=0,$B116+(1-$B116)*'LF Projected Ratios'!W$38,$B116*(1+'LF Projected Ratios'!W$38))</f>
        <v>0.59640057164346794</v>
      </c>
      <c r="W116">
        <f>IF('LF Projected Ratios'!X$38&gt;=0,$B116+(1-$B116)*'LF Projected Ratios'!X$38,$B116*(1+'LF Projected Ratios'!X$38))</f>
        <v>0.59476491421108124</v>
      </c>
      <c r="X116">
        <f>IF('LF Projected Ratios'!Y$38&gt;=0,$B116+(1-$B116)*'LF Projected Ratios'!Y$38,$B116*(1+'LF Projected Ratios'!Y$38))</f>
        <v>0.59314358712038573</v>
      </c>
      <c r="Y116">
        <f>IF('LF Projected Ratios'!Z$38&gt;=0,$B116+(1-$B116)*'LF Projected Ratios'!Z$38,$B116*(1+'LF Projected Ratios'!Z$38))</f>
        <v>0.59153640286602382</v>
      </c>
      <c r="Z116">
        <f>IF('LF Projected Ratios'!AA$38&gt;=0,$B116+(1-$B116)*'LF Projected Ratios'!AA$38,$B116*(1+'LF Projected Ratios'!AA$38))</f>
        <v>0.58994317719965106</v>
      </c>
      <c r="AA116">
        <f>IF('LF Projected Ratios'!AB$38&gt;=0,$B116+(1-$B116)*'LF Projected Ratios'!AB$38,$B116*(1+'LF Projected Ratios'!AB$38))</f>
        <v>0.58836372905952294</v>
      </c>
      <c r="AB116">
        <f>IF('LF Projected Ratios'!AC$38&gt;=0,$B116+(1-$B116)*'LF Projected Ratios'!AC$38,$B116*(1+'LF Projected Ratios'!AC$38))</f>
        <v>0.58679788050190074</v>
      </c>
      <c r="AC116">
        <f>IF('LF Projected Ratios'!AD$38&gt;=0,$B116+(1-$B116)*'LF Projected Ratios'!AD$38,$B116*(1+'LF Projected Ratios'!AD$38))</f>
        <v>0.58524545663422101</v>
      </c>
      <c r="AD116">
        <f>IF('LF Projected Ratios'!AE$38&gt;=0,$B116+(1-$B116)*'LF Projected Ratios'!AE$38,$B116*(1+'LF Projected Ratios'!AE$38))</f>
        <v>0.58370628554997828</v>
      </c>
      <c r="AE116">
        <f>IF('LF Projected Ratios'!AF$38&gt;=0,$B116+(1-$B116)*'LF Projected Ratios'!AF$38,$B116*(1+'LF Projected Ratios'!AF$38))</f>
        <v>0.5821801982652659</v>
      </c>
      <c r="AF116">
        <f>IF('LF Projected Ratios'!AG$38&gt;=0,$B116+(1-$B116)*'LF Projected Ratios'!AG$38,$B116*(1+'LF Projected Ratios'!AG$38))</f>
        <v>0.5806670286569301</v>
      </c>
    </row>
    <row r="117" spans="1:32" x14ac:dyDescent="0.2">
      <c r="A117" s="12" t="s">
        <v>105</v>
      </c>
      <c r="B117" s="56">
        <f t="shared" si="0"/>
        <v>0.69031125378596569</v>
      </c>
      <c r="C117">
        <f>IF('LF Projected Ratios'!D$38&gt;=0,$B117+(1-$B117)*'LF Projected Ratios'!D$38,$B117*(1+'LF Projected Ratios'!D$38))</f>
        <v>0.68828346719832789</v>
      </c>
      <c r="D117">
        <f>IF('LF Projected Ratios'!E$38&gt;=0,$B117+(1-$B117)*'LF Projected Ratios'!E$38,$B117*(1+'LF Projected Ratios'!E$38))</f>
        <v>0.686178690722272</v>
      </c>
      <c r="E117">
        <f>IF('LF Projected Ratios'!F$38&gt;=0,$B117+(1-$B117)*'LF Projected Ratios'!F$38,$B117*(1+'LF Projected Ratios'!F$38))</f>
        <v>0.68408834502602478</v>
      </c>
      <c r="F117">
        <f>IF('LF Projected Ratios'!G$38&gt;=0,$B117+(1-$B117)*'LF Projected Ratios'!G$38,$B117*(1+'LF Projected Ratios'!G$38))</f>
        <v>0.68201659418178207</v>
      </c>
      <c r="G117">
        <f>IF('LF Projected Ratios'!H$38&gt;=0,$B117+(1-$B117)*'LF Projected Ratios'!H$38,$B117*(1+'LF Projected Ratios'!H$38))</f>
        <v>0.67995514307586569</v>
      </c>
      <c r="H117">
        <f>IF('LF Projected Ratios'!I$38&gt;=0,$B117+(1-$B117)*'LF Projected Ratios'!I$38,$B117*(1+'LF Projected Ratios'!I$38))</f>
        <v>0.67785259002062037</v>
      </c>
      <c r="I117">
        <f>IF('LF Projected Ratios'!J$38&gt;=0,$B117+(1-$B117)*'LF Projected Ratios'!J$38,$B117*(1+'LF Projected Ratios'!J$38))</f>
        <v>0.67576785901347725</v>
      </c>
      <c r="J117">
        <f>IF('LF Projected Ratios'!K$38&gt;=0,$B117+(1-$B117)*'LF Projected Ratios'!K$38,$B117*(1+'LF Projected Ratios'!K$38))</f>
        <v>0.67367945816261954</v>
      </c>
      <c r="K117">
        <f>IF('LF Projected Ratios'!L$38&gt;=0,$B117+(1-$B117)*'LF Projected Ratios'!L$38,$B117*(1+'LF Projected Ratios'!L$38))</f>
        <v>0.67161796646935001</v>
      </c>
      <c r="L117">
        <f>IF('LF Projected Ratios'!M$38&gt;=0,$B117+(1-$B117)*'LF Projected Ratios'!M$38,$B117*(1+'LF Projected Ratios'!M$38))</f>
        <v>0.66979481212297753</v>
      </c>
      <c r="M117">
        <f>IF('LF Projected Ratios'!N$38&gt;=0,$B117+(1-$B117)*'LF Projected Ratios'!N$38,$B117*(1+'LF Projected Ratios'!N$38))</f>
        <v>0.66784079663280926</v>
      </c>
      <c r="N117">
        <f>IF('LF Projected Ratios'!O$38&gt;=0,$B117+(1-$B117)*'LF Projected Ratios'!O$38,$B117*(1+'LF Projected Ratios'!O$38))</f>
        <v>0.66590468498353828</v>
      </c>
      <c r="O117">
        <f>IF('LF Projected Ratios'!P$38&gt;=0,$B117+(1-$B117)*'LF Projected Ratios'!P$38,$B117*(1+'LF Projected Ratios'!P$38))</f>
        <v>0.66398623222903053</v>
      </c>
      <c r="P117">
        <f>IF('LF Projected Ratios'!Q$38&gt;=0,$B117+(1-$B117)*'LF Projected Ratios'!Q$38,$B117*(1+'LF Projected Ratios'!Q$38))</f>
        <v>0.66208519787107933</v>
      </c>
      <c r="Q117">
        <f>IF('LF Projected Ratios'!R$38&gt;=0,$B117+(1-$B117)*'LF Projected Ratios'!R$38,$B117*(1+'LF Projected Ratios'!R$38))</f>
        <v>0.66020134575889922</v>
      </c>
      <c r="R117">
        <f>IF('LF Projected Ratios'!S$38&gt;=0,$B117+(1-$B117)*'LF Projected Ratios'!S$38,$B117*(1+'LF Projected Ratios'!S$38))</f>
        <v>0.65833444399133578</v>
      </c>
      <c r="S117">
        <f>IF('LF Projected Ratios'!T$38&gt;=0,$B117+(1-$B117)*'LF Projected Ratios'!T$38,$B117*(1+'LF Projected Ratios'!T$38))</f>
        <v>0.65648426482169964</v>
      </c>
      <c r="T117">
        <f>IF('LF Projected Ratios'!U$38&gt;=0,$B117+(1-$B117)*'LF Projected Ratios'!U$38,$B117*(1+'LF Projected Ratios'!U$38))</f>
        <v>0.6546505845651488</v>
      </c>
      <c r="U117">
        <f>IF('LF Projected Ratios'!V$38&gt;=0,$B117+(1-$B117)*'LF Projected Ratios'!V$38,$B117*(1+'LF Projected Ratios'!V$38))</f>
        <v>0.65283318350853781</v>
      </c>
      <c r="V117">
        <f>IF('LF Projected Ratios'!W$38&gt;=0,$B117+(1-$B117)*'LF Projected Ratios'!W$38,$B117*(1+'LF Projected Ratios'!W$38))</f>
        <v>0.65103184582265616</v>
      </c>
      <c r="W117">
        <f>IF('LF Projected Ratios'!X$38&gt;=0,$B117+(1-$B117)*'LF Projected Ratios'!X$38,$B117*(1+'LF Projected Ratios'!X$38))</f>
        <v>0.64924635947678322</v>
      </c>
      <c r="X117">
        <f>IF('LF Projected Ratios'!Y$38&gt;=0,$B117+(1-$B117)*'LF Projected Ratios'!Y$38,$B117*(1+'LF Projected Ratios'!Y$38))</f>
        <v>0.64747651615549151</v>
      </c>
      <c r="Y117">
        <f>IF('LF Projected Ratios'!Z$38&gt;=0,$B117+(1-$B117)*'LF Projected Ratios'!Z$38,$B117*(1+'LF Projected Ratios'!Z$38))</f>
        <v>0.6457221111776239</v>
      </c>
      <c r="Z117">
        <f>IF('LF Projected Ratios'!AA$38&gt;=0,$B117+(1-$B117)*'LF Projected Ratios'!AA$38,$B117*(1+'LF Projected Ratios'!AA$38))</f>
        <v>0.64398294341738449</v>
      </c>
      <c r="AA117">
        <f>IF('LF Projected Ratios'!AB$38&gt;=0,$B117+(1-$B117)*'LF Projected Ratios'!AB$38,$B117*(1+'LF Projected Ratios'!AB$38))</f>
        <v>0.64225881522747486</v>
      </c>
      <c r="AB117">
        <f>IF('LF Projected Ratios'!AC$38&gt;=0,$B117+(1-$B117)*'LF Projected Ratios'!AC$38,$B117*(1+'LF Projected Ratios'!AC$38))</f>
        <v>0.64054953236421674</v>
      </c>
      <c r="AC117">
        <f>IF('LF Projected Ratios'!AD$38&gt;=0,$B117+(1-$B117)*'LF Projected Ratios'!AD$38,$B117*(1+'LF Projected Ratios'!AD$38))</f>
        <v>0.63885490391459998</v>
      </c>
      <c r="AD117">
        <f>IF('LF Projected Ratios'!AE$38&gt;=0,$B117+(1-$B117)*'LF Projected Ratios'!AE$38,$B117*(1+'LF Projected Ratios'!AE$38))</f>
        <v>0.63717474222520032</v>
      </c>
      <c r="AE117">
        <f>IF('LF Projected Ratios'!AF$38&gt;=0,$B117+(1-$B117)*'LF Projected Ratios'!AF$38,$B117*(1+'LF Projected Ratios'!AF$38))</f>
        <v>0.63550886283290708</v>
      </c>
      <c r="AF117">
        <f>IF('LF Projected Ratios'!AG$38&gt;=0,$B117+(1-$B117)*'LF Projected Ratios'!AG$38,$B117*(1+'LF Projected Ratios'!AG$38))</f>
        <v>0.63385708439741195</v>
      </c>
    </row>
    <row r="118" spans="1:32" x14ac:dyDescent="0.2">
      <c r="A118" s="12" t="s">
        <v>106</v>
      </c>
      <c r="B118" s="56">
        <f t="shared" si="0"/>
        <v>0.69031125378596569</v>
      </c>
      <c r="C118">
        <f>IF('LF Projected Ratios'!D$38&gt;=0,$B118+(1-$B118)*'LF Projected Ratios'!D$38,$B118*(1+'LF Projected Ratios'!D$38))</f>
        <v>0.68828346719832789</v>
      </c>
      <c r="D118">
        <f>IF('LF Projected Ratios'!E$38&gt;=0,$B118+(1-$B118)*'LF Projected Ratios'!E$38,$B118*(1+'LF Projected Ratios'!E$38))</f>
        <v>0.686178690722272</v>
      </c>
      <c r="E118">
        <f>IF('LF Projected Ratios'!F$38&gt;=0,$B118+(1-$B118)*'LF Projected Ratios'!F$38,$B118*(1+'LF Projected Ratios'!F$38))</f>
        <v>0.68408834502602478</v>
      </c>
      <c r="F118">
        <f>IF('LF Projected Ratios'!G$38&gt;=0,$B118+(1-$B118)*'LF Projected Ratios'!G$38,$B118*(1+'LF Projected Ratios'!G$38))</f>
        <v>0.68201659418178207</v>
      </c>
      <c r="G118">
        <f>IF('LF Projected Ratios'!H$38&gt;=0,$B118+(1-$B118)*'LF Projected Ratios'!H$38,$B118*(1+'LF Projected Ratios'!H$38))</f>
        <v>0.67995514307586569</v>
      </c>
      <c r="H118">
        <f>IF('LF Projected Ratios'!I$38&gt;=0,$B118+(1-$B118)*'LF Projected Ratios'!I$38,$B118*(1+'LF Projected Ratios'!I$38))</f>
        <v>0.67785259002062037</v>
      </c>
      <c r="I118">
        <f>IF('LF Projected Ratios'!J$38&gt;=0,$B118+(1-$B118)*'LF Projected Ratios'!J$38,$B118*(1+'LF Projected Ratios'!J$38))</f>
        <v>0.67576785901347725</v>
      </c>
      <c r="J118">
        <f>IF('LF Projected Ratios'!K$38&gt;=0,$B118+(1-$B118)*'LF Projected Ratios'!K$38,$B118*(1+'LF Projected Ratios'!K$38))</f>
        <v>0.67367945816261954</v>
      </c>
      <c r="K118">
        <f>IF('LF Projected Ratios'!L$38&gt;=0,$B118+(1-$B118)*'LF Projected Ratios'!L$38,$B118*(1+'LF Projected Ratios'!L$38))</f>
        <v>0.67161796646935001</v>
      </c>
      <c r="L118">
        <f>IF('LF Projected Ratios'!M$38&gt;=0,$B118+(1-$B118)*'LF Projected Ratios'!M$38,$B118*(1+'LF Projected Ratios'!M$38))</f>
        <v>0.66979481212297753</v>
      </c>
      <c r="M118">
        <f>IF('LF Projected Ratios'!N$38&gt;=0,$B118+(1-$B118)*'LF Projected Ratios'!N$38,$B118*(1+'LF Projected Ratios'!N$38))</f>
        <v>0.66784079663280926</v>
      </c>
      <c r="N118">
        <f>IF('LF Projected Ratios'!O$38&gt;=0,$B118+(1-$B118)*'LF Projected Ratios'!O$38,$B118*(1+'LF Projected Ratios'!O$38))</f>
        <v>0.66590468498353828</v>
      </c>
      <c r="O118">
        <f>IF('LF Projected Ratios'!P$38&gt;=0,$B118+(1-$B118)*'LF Projected Ratios'!P$38,$B118*(1+'LF Projected Ratios'!P$38))</f>
        <v>0.66398623222903053</v>
      </c>
      <c r="P118">
        <f>IF('LF Projected Ratios'!Q$38&gt;=0,$B118+(1-$B118)*'LF Projected Ratios'!Q$38,$B118*(1+'LF Projected Ratios'!Q$38))</f>
        <v>0.66208519787107933</v>
      </c>
      <c r="Q118">
        <f>IF('LF Projected Ratios'!R$38&gt;=0,$B118+(1-$B118)*'LF Projected Ratios'!R$38,$B118*(1+'LF Projected Ratios'!R$38))</f>
        <v>0.66020134575889922</v>
      </c>
      <c r="R118">
        <f>IF('LF Projected Ratios'!S$38&gt;=0,$B118+(1-$B118)*'LF Projected Ratios'!S$38,$B118*(1+'LF Projected Ratios'!S$38))</f>
        <v>0.65833444399133578</v>
      </c>
      <c r="S118">
        <f>IF('LF Projected Ratios'!T$38&gt;=0,$B118+(1-$B118)*'LF Projected Ratios'!T$38,$B118*(1+'LF Projected Ratios'!T$38))</f>
        <v>0.65648426482169964</v>
      </c>
      <c r="T118">
        <f>IF('LF Projected Ratios'!U$38&gt;=0,$B118+(1-$B118)*'LF Projected Ratios'!U$38,$B118*(1+'LF Projected Ratios'!U$38))</f>
        <v>0.6546505845651488</v>
      </c>
      <c r="U118">
        <f>IF('LF Projected Ratios'!V$38&gt;=0,$B118+(1-$B118)*'LF Projected Ratios'!V$38,$B118*(1+'LF Projected Ratios'!V$38))</f>
        <v>0.65283318350853781</v>
      </c>
      <c r="V118">
        <f>IF('LF Projected Ratios'!W$38&gt;=0,$B118+(1-$B118)*'LF Projected Ratios'!W$38,$B118*(1+'LF Projected Ratios'!W$38))</f>
        <v>0.65103184582265616</v>
      </c>
      <c r="W118">
        <f>IF('LF Projected Ratios'!X$38&gt;=0,$B118+(1-$B118)*'LF Projected Ratios'!X$38,$B118*(1+'LF Projected Ratios'!X$38))</f>
        <v>0.64924635947678322</v>
      </c>
      <c r="X118">
        <f>IF('LF Projected Ratios'!Y$38&gt;=0,$B118+(1-$B118)*'LF Projected Ratios'!Y$38,$B118*(1+'LF Projected Ratios'!Y$38))</f>
        <v>0.64747651615549151</v>
      </c>
      <c r="Y118">
        <f>IF('LF Projected Ratios'!Z$38&gt;=0,$B118+(1-$B118)*'LF Projected Ratios'!Z$38,$B118*(1+'LF Projected Ratios'!Z$38))</f>
        <v>0.6457221111776239</v>
      </c>
      <c r="Z118">
        <f>IF('LF Projected Ratios'!AA$38&gt;=0,$B118+(1-$B118)*'LF Projected Ratios'!AA$38,$B118*(1+'LF Projected Ratios'!AA$38))</f>
        <v>0.64398294341738449</v>
      </c>
      <c r="AA118">
        <f>IF('LF Projected Ratios'!AB$38&gt;=0,$B118+(1-$B118)*'LF Projected Ratios'!AB$38,$B118*(1+'LF Projected Ratios'!AB$38))</f>
        <v>0.64225881522747486</v>
      </c>
      <c r="AB118">
        <f>IF('LF Projected Ratios'!AC$38&gt;=0,$B118+(1-$B118)*'LF Projected Ratios'!AC$38,$B118*(1+'LF Projected Ratios'!AC$38))</f>
        <v>0.64054953236421674</v>
      </c>
      <c r="AC118">
        <f>IF('LF Projected Ratios'!AD$38&gt;=0,$B118+(1-$B118)*'LF Projected Ratios'!AD$38,$B118*(1+'LF Projected Ratios'!AD$38))</f>
        <v>0.63885490391459998</v>
      </c>
      <c r="AD118">
        <f>IF('LF Projected Ratios'!AE$38&gt;=0,$B118+(1-$B118)*'LF Projected Ratios'!AE$38,$B118*(1+'LF Projected Ratios'!AE$38))</f>
        <v>0.63717474222520032</v>
      </c>
      <c r="AE118">
        <f>IF('LF Projected Ratios'!AF$38&gt;=0,$B118+(1-$B118)*'LF Projected Ratios'!AF$38,$B118*(1+'LF Projected Ratios'!AF$38))</f>
        <v>0.63550886283290708</v>
      </c>
      <c r="AF118">
        <f>IF('LF Projected Ratios'!AG$38&gt;=0,$B118+(1-$B118)*'LF Projected Ratios'!AG$38,$B118*(1+'LF Projected Ratios'!AG$38))</f>
        <v>0.63385708439741195</v>
      </c>
    </row>
    <row r="119" spans="1:32" x14ac:dyDescent="0.2">
      <c r="A119" s="12" t="s">
        <v>107</v>
      </c>
      <c r="B119" s="56">
        <f t="shared" si="0"/>
        <v>0.67075080603725368</v>
      </c>
      <c r="C119">
        <f>IF('LF Projected Ratios'!D$38&gt;=0,$B119+(1-$B119)*'LF Projected Ratios'!D$38,$B119*(1+'LF Projected Ratios'!D$38))</f>
        <v>0.6687804781877944</v>
      </c>
      <c r="D119">
        <f>IF('LF Projected Ratios'!E$38&gt;=0,$B119+(1-$B119)*'LF Projected Ratios'!E$38,$B119*(1+'LF Projected Ratios'!E$38))</f>
        <v>0.6667353420117581</v>
      </c>
      <c r="E119">
        <f>IF('LF Projected Ratios'!F$38&gt;=0,$B119+(1-$B119)*'LF Projected Ratios'!F$38,$B119*(1+'LF Projected Ratios'!F$38))</f>
        <v>0.6647042277093842</v>
      </c>
      <c r="F119">
        <f>IF('LF Projected Ratios'!G$38&gt;=0,$B119+(1-$B119)*'LF Projected Ratios'!G$38,$B119*(1+'LF Projected Ratios'!G$38))</f>
        <v>0.66269118136099736</v>
      </c>
      <c r="G119">
        <f>IF('LF Projected Ratios'!H$38&gt;=0,$B119+(1-$B119)*'LF Projected Ratios'!H$38,$B119*(1+'LF Projected Ratios'!H$38))</f>
        <v>0.66068814290071387</v>
      </c>
      <c r="H119">
        <f>IF('LF Projected Ratios'!I$38&gt;=0,$B119+(1-$B119)*'LF Projected Ratios'!I$38,$B119*(1+'LF Projected Ratios'!I$38))</f>
        <v>0.65864516714331856</v>
      </c>
      <c r="I119">
        <f>IF('LF Projected Ratios'!J$38&gt;=0,$B119+(1-$B119)*'LF Projected Ratios'!J$38,$B119*(1+'LF Projected Ratios'!J$38))</f>
        <v>0.65661950843394212</v>
      </c>
      <c r="J119">
        <f>IF('LF Projected Ratios'!K$38&gt;=0,$B119+(1-$B119)*'LF Projected Ratios'!K$38,$B119*(1+'LF Projected Ratios'!K$38))</f>
        <v>0.65459028386841589</v>
      </c>
      <c r="K119">
        <f>IF('LF Projected Ratios'!L$38&gt;=0,$B119+(1-$B119)*'LF Projected Ratios'!L$38,$B119*(1+'LF Projected Ratios'!L$38))</f>
        <v>0.65258720597084996</v>
      </c>
      <c r="L119">
        <f>IF('LF Projected Ratios'!M$38&gt;=0,$B119+(1-$B119)*'LF Projected Ratios'!M$38,$B119*(1+'LF Projected Ratios'!M$38))</f>
        <v>0.65081571196629362</v>
      </c>
      <c r="M119">
        <f>IF('LF Projected Ratios'!N$38&gt;=0,$B119+(1-$B119)*'LF Projected Ratios'!N$38,$B119*(1+'LF Projected Ratios'!N$38))</f>
        <v>0.64891706485913514</v>
      </c>
      <c r="N119">
        <f>IF('LF Projected Ratios'!O$38&gt;=0,$B119+(1-$B119)*'LF Projected Ratios'!O$38,$B119*(1+'LF Projected Ratios'!O$38))</f>
        <v>0.64703581427513512</v>
      </c>
      <c r="O119">
        <f>IF('LF Projected Ratios'!P$38&gt;=0,$B119+(1-$B119)*'LF Projected Ratios'!P$38,$B119*(1+'LF Projected Ratios'!P$38))</f>
        <v>0.64517172220887797</v>
      </c>
      <c r="P119">
        <f>IF('LF Projected Ratios'!Q$38&gt;=0,$B119+(1-$B119)*'LF Projected Ratios'!Q$38,$B119*(1+'LF Projected Ratios'!Q$38))</f>
        <v>0.64332455497684038</v>
      </c>
      <c r="Q119">
        <f>IF('LF Projected Ratios'!R$38&gt;=0,$B119+(1-$B119)*'LF Projected Ratios'!R$38,$B119*(1+'LF Projected Ratios'!R$38))</f>
        <v>0.64149408311973288</v>
      </c>
      <c r="R119">
        <f>IF('LF Projected Ratios'!S$38&gt;=0,$B119+(1-$B119)*'LF Projected Ratios'!S$38,$B119*(1+'LF Projected Ratios'!S$38))</f>
        <v>0.639680081307481</v>
      </c>
      <c r="S119">
        <f>IF('LF Projected Ratios'!T$38&gt;=0,$B119+(1-$B119)*'LF Projected Ratios'!T$38,$B119*(1+'LF Projected Ratios'!T$38))</f>
        <v>0.63788232824675584</v>
      </c>
      <c r="T119">
        <f>IF('LF Projected Ratios'!U$38&gt;=0,$B119+(1-$B119)*'LF Projected Ratios'!U$38,$B119*(1+'LF Projected Ratios'!U$38))</f>
        <v>0.63610060659098022</v>
      </c>
      <c r="U119">
        <f>IF('LF Projected Ratios'!V$38&gt;=0,$B119+(1-$B119)*'LF Projected Ratios'!V$38,$B119*(1+'LF Projected Ratios'!V$38))</f>
        <v>0.63433470285273297</v>
      </c>
      <c r="V119">
        <f>IF('LF Projected Ratios'!W$38&gt;=0,$B119+(1-$B119)*'LF Projected Ratios'!W$38,$B119*(1+'LF Projected Ratios'!W$38))</f>
        <v>0.63258440731847387</v>
      </c>
      <c r="W119">
        <f>IF('LF Projected Ratios'!X$38&gt;=0,$B119+(1-$B119)*'LF Projected Ratios'!X$38,$B119*(1+'LF Projected Ratios'!X$38))</f>
        <v>0.63084951396551958</v>
      </c>
      <c r="X119">
        <f>IF('LF Projected Ratios'!Y$38&gt;=0,$B119+(1-$B119)*'LF Projected Ratios'!Y$38,$B119*(1+'LF Projected Ratios'!Y$38))</f>
        <v>0.62912982038120469</v>
      </c>
      <c r="Y119">
        <f>IF('LF Projected Ratios'!Z$38&gt;=0,$B119+(1-$B119)*'LF Projected Ratios'!Z$38,$B119*(1+'LF Projected Ratios'!Z$38))</f>
        <v>0.62742512768415459</v>
      </c>
      <c r="Z119">
        <f>IF('LF Projected Ratios'!AA$38&gt;=0,$B119+(1-$B119)*'LF Projected Ratios'!AA$38,$B119*(1+'LF Projected Ratios'!AA$38))</f>
        <v>0.62573524044761197</v>
      </c>
      <c r="AA119">
        <f>IF('LF Projected Ratios'!AB$38&gt;=0,$B119+(1-$B119)*'LF Projected Ratios'!AB$38,$B119*(1+'LF Projected Ratios'!AB$38))</f>
        <v>0.62405996662475172</v>
      </c>
      <c r="AB119">
        <f>IF('LF Projected Ratios'!AC$38&gt;=0,$B119+(1-$B119)*'LF Projected Ratios'!AC$38,$B119*(1+'LF Projected Ratios'!AC$38))</f>
        <v>0.62239911747592491</v>
      </c>
      <c r="AC119">
        <f>IF('LF Projected Ratios'!AD$38&gt;=0,$B119+(1-$B119)*'LF Projected Ratios'!AD$38,$B119*(1+'LF Projected Ratios'!AD$38))</f>
        <v>0.62075250749777366</v>
      </c>
      <c r="AD119">
        <f>IF('LF Projected Ratios'!AE$38&gt;=0,$B119+(1-$B119)*'LF Projected Ratios'!AE$38,$B119*(1+'LF Projected Ratios'!AE$38))</f>
        <v>0.61911995435416356</v>
      </c>
      <c r="AE119">
        <f>IF('LF Projected Ratios'!AF$38&gt;=0,$B119+(1-$B119)*'LF Projected Ratios'!AF$38,$B119*(1+'LF Projected Ratios'!AF$38))</f>
        <v>0.61750127880887384</v>
      </c>
      <c r="AF119">
        <f>IF('LF Projected Ratios'!AG$38&gt;=0,$B119+(1-$B119)*'LF Projected Ratios'!AG$38,$B119*(1+'LF Projected Ratios'!AG$38))</f>
        <v>0.61589630465999989</v>
      </c>
    </row>
    <row r="120" spans="1:32" x14ac:dyDescent="0.2">
      <c r="A120" s="12" t="s">
        <v>43</v>
      </c>
      <c r="B120" s="56">
        <f t="shared" si="0"/>
        <v>0.71879268161684751</v>
      </c>
      <c r="C120">
        <f>IF('LF Projected Ratios'!D$38&gt;=0,$B120+(1-$B120)*'LF Projected Ratios'!D$38,$B120*(1+'LF Projected Ratios'!D$38))</f>
        <v>0.71668123094719527</v>
      </c>
      <c r="D120">
        <f>IF('LF Projected Ratios'!E$38&gt;=0,$B120+(1-$B120)*'LF Projected Ratios'!E$38,$B120*(1+'LF Projected Ratios'!E$38))</f>
        <v>0.71448961387716947</v>
      </c>
      <c r="E120">
        <f>IF('LF Projected Ratios'!F$38&gt;=0,$B120+(1-$B120)*'LF Projected Ratios'!F$38,$B120*(1+'LF Projected Ratios'!F$38))</f>
        <v>0.7123130229839002</v>
      </c>
      <c r="F120">
        <f>IF('LF Projected Ratios'!G$38&gt;=0,$B120+(1-$B120)*'LF Projected Ratios'!G$38,$B120*(1+'LF Projected Ratios'!G$38))</f>
        <v>0.71015579414428909</v>
      </c>
      <c r="G120">
        <f>IF('LF Projected Ratios'!H$38&gt;=0,$B120+(1-$B120)*'LF Projected Ratios'!H$38,$B120*(1+'LF Projected Ratios'!H$38))</f>
        <v>0.7080092899980549</v>
      </c>
      <c r="H120">
        <f>IF('LF Projected Ratios'!I$38&gt;=0,$B120+(1-$B120)*'LF Projected Ratios'!I$38,$B120*(1+'LF Projected Ratios'!I$38))</f>
        <v>0.70581998808455892</v>
      </c>
      <c r="I120">
        <f>IF('LF Projected Ratios'!J$38&gt;=0,$B120+(1-$B120)*'LF Projected Ratios'!J$38,$B120*(1+'LF Projected Ratios'!J$38))</f>
        <v>0.70364924353584157</v>
      </c>
      <c r="J120">
        <f>IF('LF Projected Ratios'!K$38&gt;=0,$B120+(1-$B120)*'LF Projected Ratios'!K$38,$B120*(1+'LF Projected Ratios'!K$38))</f>
        <v>0.70147467772998784</v>
      </c>
      <c r="K120">
        <f>IF('LF Projected Ratios'!L$38&gt;=0,$B120+(1-$B120)*'LF Projected Ratios'!L$38,$B120*(1+'LF Projected Ratios'!L$38))</f>
        <v>0.69932813132181426</v>
      </c>
      <c r="L120">
        <f>IF('LF Projected Ratios'!M$38&gt;=0,$B120+(1-$B120)*'LF Projected Ratios'!M$38,$B120*(1+'LF Projected Ratios'!M$38))</f>
        <v>0.69742975577825583</v>
      </c>
      <c r="M120">
        <f>IF('LF Projected Ratios'!N$38&gt;=0,$B120+(1-$B120)*'LF Projected Ratios'!N$38,$B120*(1+'LF Projected Ratios'!N$38))</f>
        <v>0.69539511991451197</v>
      </c>
      <c r="N120">
        <f>IF('LF Projected Ratios'!O$38&gt;=0,$B120+(1-$B120)*'LF Projected Ratios'!O$38,$B120*(1+'LF Projected Ratios'!O$38))</f>
        <v>0.69337912658301593</v>
      </c>
      <c r="O120">
        <f>IF('LF Projected Ratios'!P$38&gt;=0,$B120+(1-$B120)*'LF Projected Ratios'!P$38,$B120*(1+'LF Projected Ratios'!P$38))</f>
        <v>0.69138152073144543</v>
      </c>
      <c r="P120">
        <f>IF('LF Projected Ratios'!Q$38&gt;=0,$B120+(1-$B120)*'LF Projected Ratios'!Q$38,$B120*(1+'LF Projected Ratios'!Q$38))</f>
        <v>0.68940205193892135</v>
      </c>
      <c r="Q120">
        <f>IF('LF Projected Ratios'!R$38&gt;=0,$B120+(1-$B120)*'LF Projected Ratios'!R$38,$B120*(1+'LF Projected Ratios'!R$38))</f>
        <v>0.68744047431135546</v>
      </c>
      <c r="R120">
        <f>IF('LF Projected Ratios'!S$38&gt;=0,$B120+(1-$B120)*'LF Projected Ratios'!S$38,$B120*(1+'LF Projected Ratios'!S$38))</f>
        <v>0.68549654637962532</v>
      </c>
      <c r="S120">
        <f>IF('LF Projected Ratios'!T$38&gt;=0,$B120+(1-$B120)*'LF Projected Ratios'!T$38,$B120*(1+'LF Projected Ratios'!T$38))</f>
        <v>0.68357003100048197</v>
      </c>
      <c r="T120">
        <f>IF('LF Projected Ratios'!U$38&gt;=0,$B120+(1-$B120)*'LF Projected Ratios'!U$38,$B120*(1+'LF Projected Ratios'!U$38))</f>
        <v>0.68166069526011075</v>
      </c>
      <c r="U120">
        <f>IF('LF Projected Ratios'!V$38&gt;=0,$B120+(1-$B120)*'LF Projected Ratios'!V$38,$B120*(1+'LF Projected Ratios'!V$38))</f>
        <v>0.67976831038026098</v>
      </c>
      <c r="V120">
        <f>IF('LF Projected Ratios'!W$38&gt;=0,$B120+(1-$B120)*'LF Projected Ratios'!W$38,$B120*(1+'LF Projected Ratios'!W$38))</f>
        <v>0.67789265162686363</v>
      </c>
      <c r="W120">
        <f>IF('LF Projected Ratios'!X$38&gt;=0,$B120+(1-$B120)*'LF Projected Ratios'!X$38,$B120*(1+'LF Projected Ratios'!X$38))</f>
        <v>0.67603349822106062</v>
      </c>
      <c r="X120">
        <f>IF('LF Projected Ratios'!Y$38&gt;=0,$B120+(1-$B120)*'LF Projected Ratios'!Y$38,$B120*(1+'LF Projected Ratios'!Y$38))</f>
        <v>0.67419063325257589</v>
      </c>
      <c r="Y120">
        <f>IF('LF Projected Ratios'!Z$38&gt;=0,$B120+(1-$B120)*'LF Projected Ratios'!Z$38,$B120*(1+'LF Projected Ratios'!Z$38))</f>
        <v>0.67236384359534918</v>
      </c>
      <c r="Z120">
        <f>IF('LF Projected Ratios'!AA$38&gt;=0,$B120+(1-$B120)*'LF Projected Ratios'!AA$38,$B120*(1+'LF Projected Ratios'!AA$38))</f>
        <v>0.67055291982537146</v>
      </c>
      <c r="AA120">
        <f>IF('LF Projected Ratios'!AB$38&gt;=0,$B120+(1-$B120)*'LF Projected Ratios'!AB$38,$B120*(1+'LF Projected Ratios'!AB$38))</f>
        <v>0.66875765614065019</v>
      </c>
      <c r="AB120">
        <f>IF('LF Projected Ratios'!AC$38&gt;=0,$B120+(1-$B120)*'LF Projected Ratios'!AC$38,$B120*(1+'LF Projected Ratios'!AC$38))</f>
        <v>0.66697785028324208</v>
      </c>
      <c r="AC120">
        <f>IF('LF Projected Ratios'!AD$38&gt;=0,$B120+(1-$B120)*'LF Projected Ratios'!AD$38,$B120*(1+'LF Projected Ratios'!AD$38))</f>
        <v>0.66521330346329144</v>
      </c>
      <c r="AD120">
        <f>IF('LF Projected Ratios'!AE$38&gt;=0,$B120+(1-$B120)*'LF Projected Ratios'!AE$38,$B120*(1+'LF Projected Ratios'!AE$38))</f>
        <v>0.66346382028501505</v>
      </c>
      <c r="AE120">
        <f>IF('LF Projected Ratios'!AF$38&gt;=0,$B120+(1-$B120)*'LF Projected Ratios'!AF$38,$B120*(1+'LF Projected Ratios'!AF$38))</f>
        <v>0.66172920867457174</v>
      </c>
      <c r="AF120">
        <f>IF('LF Projected Ratios'!AG$38&gt;=0,$B120+(1-$B120)*'LF Projected Ratios'!AG$38,$B120*(1+'LF Projected Ratios'!AG$38))</f>
        <v>0.66000927980976654</v>
      </c>
    </row>
    <row r="121" spans="1:32" x14ac:dyDescent="0.2">
      <c r="A121" s="12" t="s">
        <v>44</v>
      </c>
      <c r="B121" s="56">
        <f t="shared" si="0"/>
        <v>0.63981376739949269</v>
      </c>
      <c r="C121">
        <f>IF('LF Projected Ratios'!D$38&gt;=0,$B121+(1-$B121)*'LF Projected Ratios'!D$38,$B121*(1+'LF Projected Ratios'!D$38))</f>
        <v>0.63793431697911607</v>
      </c>
      <c r="D121">
        <f>IF('LF Projected Ratios'!E$38&gt;=0,$B121+(1-$B121)*'LF Projected Ratios'!E$38,$B121*(1+'LF Projected Ratios'!E$38))</f>
        <v>0.63598350861652109</v>
      </c>
      <c r="E121">
        <f>IF('LF Projected Ratios'!F$38&gt;=0,$B121+(1-$B121)*'LF Projected Ratios'!F$38,$B121*(1+'LF Projected Ratios'!F$38))</f>
        <v>0.63404607539672608</v>
      </c>
      <c r="F121">
        <f>IF('LF Projected Ratios'!G$38&gt;=0,$B121+(1-$B121)*'LF Projected Ratios'!G$38,$B121*(1+'LF Projected Ratios'!G$38))</f>
        <v>0.63212587678269772</v>
      </c>
      <c r="G121">
        <f>IF('LF Projected Ratios'!H$38&gt;=0,$B121+(1-$B121)*'LF Projected Ratios'!H$38,$B121*(1+'LF Projected Ratios'!H$38))</f>
        <v>0.63021522446296141</v>
      </c>
      <c r="H121">
        <f>IF('LF Projected Ratios'!I$38&gt;=0,$B121+(1-$B121)*'LF Projected Ratios'!I$38,$B121*(1+'LF Projected Ratios'!I$38))</f>
        <v>0.62826647687402104</v>
      </c>
      <c r="I121">
        <f>IF('LF Projected Ratios'!J$38&gt;=0,$B121+(1-$B121)*'LF Projected Ratios'!J$38,$B121*(1+'LF Projected Ratios'!J$38))</f>
        <v>0.62633424761891421</v>
      </c>
      <c r="J121">
        <f>IF('LF Projected Ratios'!K$38&gt;=0,$B121+(1-$B121)*'LF Projected Ratios'!K$38,$B121*(1+'LF Projected Ratios'!K$38))</f>
        <v>0.62439861697563637</v>
      </c>
      <c r="K121">
        <f>IF('LF Projected Ratios'!L$38&gt;=0,$B121+(1-$B121)*'LF Projected Ratios'!L$38,$B121*(1+'LF Projected Ratios'!L$38))</f>
        <v>0.62248792703758349</v>
      </c>
      <c r="L121">
        <f>IF('LF Projected Ratios'!M$38&gt;=0,$B121+(1-$B121)*'LF Projected Ratios'!M$38,$B121*(1+'LF Projected Ratios'!M$38))</f>
        <v>0.62079813964891517</v>
      </c>
      <c r="M121">
        <f>IF('LF Projected Ratios'!N$38&gt;=0,$B121+(1-$B121)*'LF Projected Ratios'!N$38,$B121*(1+'LF Projected Ratios'!N$38))</f>
        <v>0.61898706384004654</v>
      </c>
      <c r="N121">
        <f>IF('LF Projected Ratios'!O$38&gt;=0,$B121+(1-$B121)*'LF Projected Ratios'!O$38,$B121*(1+'LF Projected Ratios'!O$38))</f>
        <v>0.61719258217451922</v>
      </c>
      <c r="O121">
        <f>IF('LF Projected Ratios'!P$38&gt;=0,$B121+(1-$B121)*'LF Projected Ratios'!P$38,$B121*(1+'LF Projected Ratios'!P$38))</f>
        <v>0.61541446762444096</v>
      </c>
      <c r="P121">
        <f>IF('LF Projected Ratios'!Q$38&gt;=0,$B121+(1-$B121)*'LF Projected Ratios'!Q$38,$B121*(1+'LF Projected Ratios'!Q$38))</f>
        <v>0.61365249728447357</v>
      </c>
      <c r="Q121">
        <f>IF('LF Projected Ratios'!R$38&gt;=0,$B121+(1-$B121)*'LF Projected Ratios'!R$38,$B121*(1+'LF Projected Ratios'!R$38))</f>
        <v>0.61190645227867801</v>
      </c>
      <c r="R121">
        <f>IF('LF Projected Ratios'!S$38&gt;=0,$B121+(1-$B121)*'LF Projected Ratios'!S$38,$B121*(1+'LF Projected Ratios'!S$38))</f>
        <v>0.61017611766987867</v>
      </c>
      <c r="S121">
        <f>IF('LF Projected Ratios'!T$38&gt;=0,$B121+(1-$B121)*'LF Projected Ratios'!T$38,$B121*(1+'LF Projected Ratios'!T$38))</f>
        <v>0.60846128237145836</v>
      </c>
      <c r="T121">
        <f>IF('LF Projected Ratios'!U$38&gt;=0,$B121+(1-$B121)*'LF Projected Ratios'!U$38,$B121*(1+'LF Projected Ratios'!U$38))</f>
        <v>0.60676173906151598</v>
      </c>
      <c r="U121">
        <f>IF('LF Projected Ratios'!V$38&gt;=0,$B121+(1-$B121)*'LF Projected Ratios'!V$38,$B121*(1+'LF Projected Ratios'!V$38))</f>
        <v>0.60507728409931039</v>
      </c>
      <c r="V121">
        <f>IF('LF Projected Ratios'!W$38&gt;=0,$B121+(1-$B121)*'LF Projected Ratios'!W$38,$B121*(1+'LF Projected Ratios'!W$38))</f>
        <v>0.60340771744391886</v>
      </c>
      <c r="W121">
        <f>IF('LF Projected Ratios'!X$38&gt;=0,$B121+(1-$B121)*'LF Projected Ratios'!X$38,$B121*(1+'LF Projected Ratios'!X$38))</f>
        <v>0.60175284257504191</v>
      </c>
      <c r="X121">
        <f>IF('LF Projected Ratios'!Y$38&gt;=0,$B121+(1-$B121)*'LF Projected Ratios'!Y$38,$B121*(1+'LF Projected Ratios'!Y$38))</f>
        <v>0.60011246641589333</v>
      </c>
      <c r="Y121">
        <f>IF('LF Projected Ratios'!Z$38&gt;=0,$B121+(1-$B121)*'LF Projected Ratios'!Z$38,$B121*(1+'LF Projected Ratios'!Z$38))</f>
        <v>0.59848639925810365</v>
      </c>
      <c r="Z121">
        <f>IF('LF Projected Ratios'!AA$38&gt;=0,$B121+(1-$B121)*'LF Projected Ratios'!AA$38,$B121*(1+'LF Projected Ratios'!AA$38))</f>
        <v>0.59687445468858413</v>
      </c>
      <c r="AA121">
        <f>IF('LF Projected Ratios'!AB$38&gt;=0,$B121+(1-$B121)*'LF Projected Ratios'!AB$38,$B121*(1+'LF Projected Ratios'!AB$38))</f>
        <v>0.59527644951828484</v>
      </c>
      <c r="AB121">
        <f>IF('LF Projected Ratios'!AC$38&gt;=0,$B121+(1-$B121)*'LF Projected Ratios'!AC$38,$B121*(1+'LF Projected Ratios'!AC$38))</f>
        <v>0.59369220371279541</v>
      </c>
      <c r="AC121">
        <f>IF('LF Projected Ratios'!AD$38&gt;=0,$B121+(1-$B121)*'LF Projected Ratios'!AD$38,$B121*(1+'LF Projected Ratios'!AD$38))</f>
        <v>0.5921215403247293</v>
      </c>
      <c r="AD121">
        <f>IF('LF Projected Ratios'!AE$38&gt;=0,$B121+(1-$B121)*'LF Projected Ratios'!AE$38,$B121*(1+'LF Projected Ratios'!AE$38))</f>
        <v>0.59056428542784134</v>
      </c>
      <c r="AE121">
        <f>IF('LF Projected Ratios'!AF$38&gt;=0,$B121+(1-$B121)*'LF Projected Ratios'!AF$38,$B121*(1+'LF Projected Ratios'!AF$38))</f>
        <v>0.58902026805282282</v>
      </c>
      <c r="AF121">
        <f>IF('LF Projected Ratios'!AG$38&gt;=0,$B121+(1-$B121)*'LF Projected Ratios'!AG$38,$B121*(1+'LF Projected Ratios'!AG$38))</f>
        <v>0.5874893201247291</v>
      </c>
    </row>
    <row r="122" spans="1:32" x14ac:dyDescent="0.2">
      <c r="A122" s="12" t="s">
        <v>45</v>
      </c>
      <c r="B122" s="56">
        <f t="shared" si="0"/>
        <v>0.59234222608963771</v>
      </c>
      <c r="C122">
        <f>IF('LF Projected Ratios'!D$38&gt;=0,$B122+(1-$B122)*'LF Projected Ratios'!D$38,$B122*(1+'LF Projected Ratios'!D$38))</f>
        <v>0.59060222313478439</v>
      </c>
      <c r="D122">
        <f>IF('LF Projected Ratios'!E$38&gt;=0,$B122+(1-$B122)*'LF Projected Ratios'!E$38,$B122*(1+'LF Projected Ratios'!E$38))</f>
        <v>0.58879615670256225</v>
      </c>
      <c r="E122">
        <f>IF('LF Projected Ratios'!F$38&gt;=0,$B122+(1-$B122)*'LF Projected Ratios'!F$38,$B122*(1+'LF Projected Ratios'!F$38))</f>
        <v>0.58700247303273767</v>
      </c>
      <c r="F122">
        <f>IF('LF Projected Ratios'!G$38&gt;=0,$B122+(1-$B122)*'LF Projected Ratios'!G$38,$B122*(1+'LF Projected Ratios'!G$38))</f>
        <v>0.58522474523205159</v>
      </c>
      <c r="G122">
        <f>IF('LF Projected Ratios'!H$38&gt;=0,$B122+(1-$B122)*'LF Projected Ratios'!H$38,$B122*(1+'LF Projected Ratios'!H$38))</f>
        <v>0.58345585543001444</v>
      </c>
      <c r="H122">
        <f>IF('LF Projected Ratios'!I$38&gt;=0,$B122+(1-$B122)*'LF Projected Ratios'!I$38,$B122*(1+'LF Projected Ratios'!I$38))</f>
        <v>0.58165169687054563</v>
      </c>
      <c r="I122">
        <f>IF('LF Projected Ratios'!J$38&gt;=0,$B122+(1-$B122)*'LF Projected Ratios'!J$38,$B122*(1+'LF Projected Ratios'!J$38))</f>
        <v>0.57986283105270386</v>
      </c>
      <c r="J122">
        <f>IF('LF Projected Ratios'!K$38&gt;=0,$B122+(1-$B122)*'LF Projected Ratios'!K$38,$B122*(1+'LF Projected Ratios'!K$38))</f>
        <v>0.57807081621565737</v>
      </c>
      <c r="K122">
        <f>IF('LF Projected Ratios'!L$38&gt;=0,$B122+(1-$B122)*'LF Projected Ratios'!L$38,$B122*(1+'LF Projected Ratios'!L$38))</f>
        <v>0.57630189158642742</v>
      </c>
      <c r="L122">
        <f>IF('LF Projected Ratios'!M$38&gt;=0,$B122+(1-$B122)*'LF Projected Ratios'!M$38,$B122*(1+'LF Projected Ratios'!M$38))</f>
        <v>0.57473747944898601</v>
      </c>
      <c r="M122">
        <f>IF('LF Projected Ratios'!N$38&gt;=0,$B122+(1-$B122)*'LF Projected Ratios'!N$38,$B122*(1+'LF Projected Ratios'!N$38))</f>
        <v>0.5730607779916187</v>
      </c>
      <c r="N122">
        <f>IF('LF Projected Ratios'!O$38&gt;=0,$B122+(1-$B122)*'LF Projected Ratios'!O$38,$B122*(1+'LF Projected Ratios'!O$38))</f>
        <v>0.57139943946063365</v>
      </c>
      <c r="O122">
        <f>IF('LF Projected Ratios'!P$38&gt;=0,$B122+(1-$B122)*'LF Projected Ratios'!P$38,$B122*(1+'LF Projected Ratios'!P$38))</f>
        <v>0.56975325367267127</v>
      </c>
      <c r="P122">
        <f>IF('LF Projected Ratios'!Q$38&gt;=0,$B122+(1-$B122)*'LF Projected Ratios'!Q$38,$B122*(1+'LF Projected Ratios'!Q$38))</f>
        <v>0.56812201426104958</v>
      </c>
      <c r="Q122">
        <f>IF('LF Projected Ratios'!R$38&gt;=0,$B122+(1-$B122)*'LF Projected Ratios'!R$38,$B122*(1+'LF Projected Ratios'!R$38))</f>
        <v>0.56650551858952103</v>
      </c>
      <c r="R122">
        <f>IF('LF Projected Ratios'!S$38&gt;=0,$B122+(1-$B122)*'LF Projected Ratios'!S$38,$B122*(1+'LF Projected Ratios'!S$38))</f>
        <v>0.56490356766836147</v>
      </c>
      <c r="S122">
        <f>IF('LF Projected Ratios'!T$38&gt;=0,$B122+(1-$B122)*'LF Projected Ratios'!T$38,$B122*(1+'LF Projected Ratios'!T$38))</f>
        <v>0.56331596607270984</v>
      </c>
      <c r="T122">
        <f>IF('LF Projected Ratios'!U$38&gt;=0,$B122+(1-$B122)*'LF Projected Ratios'!U$38,$B122*(1+'LF Projected Ratios'!U$38))</f>
        <v>0.56174252186309426</v>
      </c>
      <c r="U122">
        <f>IF('LF Projected Ratios'!V$38&gt;=0,$B122+(1-$B122)*'LF Projected Ratios'!V$38,$B122*(1+'LF Projected Ratios'!V$38))</f>
        <v>0.5601830465080766</v>
      </c>
      <c r="V122">
        <f>IF('LF Projected Ratios'!W$38&gt;=0,$B122+(1-$B122)*'LF Projected Ratios'!W$38,$B122*(1+'LF Projected Ratios'!W$38))</f>
        <v>0.55863735480894472</v>
      </c>
      <c r="W122">
        <f>IF('LF Projected Ratios'!X$38&gt;=0,$B122+(1-$B122)*'LF Projected Ratios'!X$38,$B122*(1+'LF Projected Ratios'!X$38))</f>
        <v>0.55710526482639466</v>
      </c>
      <c r="X122">
        <f>IF('LF Projected Ratios'!Y$38&gt;=0,$B122+(1-$B122)*'LF Projected Ratios'!Y$38,$B122*(1+'LF Projected Ratios'!Y$38))</f>
        <v>0.55558659780914088</v>
      </c>
      <c r="Y122">
        <f>IF('LF Projected Ratios'!Z$38&gt;=0,$B122+(1-$B122)*'LF Projected Ratios'!Z$38,$B122*(1+'LF Projected Ratios'!Z$38))</f>
        <v>0.55408117812439228</v>
      </c>
      <c r="Z122">
        <f>IF('LF Projected Ratios'!AA$38&gt;=0,$B122+(1-$B122)*'LF Projected Ratios'!AA$38,$B122*(1+'LF Projected Ratios'!AA$38))</f>
        <v>0.55258883319014185</v>
      </c>
      <c r="AA122">
        <f>IF('LF Projected Ratios'!AB$38&gt;=0,$B122+(1-$B122)*'LF Projected Ratios'!AB$38,$B122*(1+'LF Projected Ratios'!AB$38))</f>
        <v>0.55110939340921139</v>
      </c>
      <c r="AB122">
        <f>IF('LF Projected Ratios'!AC$38&gt;=0,$B122+(1-$B122)*'LF Projected Ratios'!AC$38,$B122*(1+'LF Projected Ratios'!AC$38))</f>
        <v>0.54964269210500072</v>
      </c>
      <c r="AC122">
        <f>IF('LF Projected Ratios'!AD$38&gt;=0,$B122+(1-$B122)*'LF Projected Ratios'!AD$38,$B122*(1+'LF Projected Ratios'!AD$38))</f>
        <v>0.54818856545888928</v>
      </c>
      <c r="AD122">
        <f>IF('LF Projected Ratios'!AE$38&gt;=0,$B122+(1-$B122)*'LF Projected Ratios'!AE$38,$B122*(1+'LF Projected Ratios'!AE$38))</f>
        <v>0.54674685244924148</v>
      </c>
      <c r="AE122">
        <f>IF('LF Projected Ratios'!AF$38&gt;=0,$B122+(1-$B122)*'LF Projected Ratios'!AF$38,$B122*(1+'LF Projected Ratios'!AF$38))</f>
        <v>0.54531739479196584</v>
      </c>
      <c r="AF122">
        <f>IF('LF Projected Ratios'!AG$38&gt;=0,$B122+(1-$B122)*'LF Projected Ratios'!AG$38,$B122*(1+'LF Projected Ratios'!AG$38))</f>
        <v>0.54390003688258515</v>
      </c>
    </row>
    <row r="123" spans="1:32" x14ac:dyDescent="0.2">
      <c r="A123" s="12" t="s">
        <v>46</v>
      </c>
      <c r="B123" s="56">
        <f t="shared" si="0"/>
        <v>0.61487149208754999</v>
      </c>
      <c r="C123">
        <f>IF('LF Projected Ratios'!D$38&gt;=0,$B123+(1-$B123)*'LF Projected Ratios'!D$38,$B123*(1+'LF Projected Ratios'!D$38))</f>
        <v>0.6130653095026104</v>
      </c>
      <c r="D123">
        <f>IF('LF Projected Ratios'!E$38&gt;=0,$B123+(1-$B123)*'LF Projected Ratios'!E$38,$B123*(1+'LF Projected Ratios'!E$38))</f>
        <v>0.61119055076842288</v>
      </c>
      <c r="E123">
        <f>IF('LF Projected Ratios'!F$38&gt;=0,$B123+(1-$B123)*'LF Projected Ratios'!F$38,$B123*(1+'LF Projected Ratios'!F$38))</f>
        <v>0.60932864576516355</v>
      </c>
      <c r="F123">
        <f>IF('LF Projected Ratios'!G$38&gt;=0,$B123+(1-$B123)*'LF Projected Ratios'!G$38,$B123*(1+'LF Projected Ratios'!G$38))</f>
        <v>0.60748330349984947</v>
      </c>
      <c r="G123">
        <f>IF('LF Projected Ratios'!H$38&gt;=0,$B123+(1-$B123)*'LF Projected Ratios'!H$38,$B123*(1+'LF Projected Ratios'!H$38))</f>
        <v>0.60564713537944193</v>
      </c>
      <c r="H123">
        <f>IF('LF Projected Ratios'!I$38&gt;=0,$B123+(1-$B123)*'LF Projected Ratios'!I$38,$B123*(1+'LF Projected Ratios'!I$38))</f>
        <v>0.60377435708243221</v>
      </c>
      <c r="I123">
        <f>IF('LF Projected Ratios'!J$38&gt;=0,$B123+(1-$B123)*'LF Projected Ratios'!J$38,$B123*(1+'LF Projected Ratios'!J$38))</f>
        <v>0.60191745317432832</v>
      </c>
      <c r="J123">
        <f>IF('LF Projected Ratios'!K$38&gt;=0,$B123+(1-$B123)*'LF Projected Ratios'!K$38,$B123*(1+'LF Projected Ratios'!K$38))</f>
        <v>0.60005728047657603</v>
      </c>
      <c r="K123">
        <f>IF('LF Projected Ratios'!L$38&gt;=0,$B123+(1-$B123)*'LF Projected Ratios'!L$38,$B123*(1+'LF Projected Ratios'!L$38))</f>
        <v>0.59822107620435105</v>
      </c>
      <c r="L123">
        <f>IF('LF Projected Ratios'!M$38&gt;=0,$B123+(1-$B123)*'LF Projected Ratios'!M$38,$B123*(1+'LF Projected Ratios'!M$38))</f>
        <v>0.59659716289406994</v>
      </c>
      <c r="M123">
        <f>IF('LF Projected Ratios'!N$38&gt;=0,$B123+(1-$B123)*'LF Projected Ratios'!N$38,$B123*(1+'LF Projected Ratios'!N$38))</f>
        <v>0.59485668942878511</v>
      </c>
      <c r="N123">
        <f>IF('LF Projected Ratios'!O$38&gt;=0,$B123+(1-$B123)*'LF Projected Ratios'!O$38,$B123*(1+'LF Projected Ratios'!O$38))</f>
        <v>0.59313216320658269</v>
      </c>
      <c r="O123">
        <f>IF('LF Projected Ratios'!P$38&gt;=0,$B123+(1-$B123)*'LF Projected Ratios'!P$38,$B123*(1+'LF Projected Ratios'!P$38))</f>
        <v>0.59142336604994616</v>
      </c>
      <c r="P123">
        <f>IF('LF Projected Ratios'!Q$38&gt;=0,$B123+(1-$B123)*'LF Projected Ratios'!Q$38,$B123*(1+'LF Projected Ratios'!Q$38))</f>
        <v>0.58973008374320057</v>
      </c>
      <c r="Q123">
        <f>IF('LF Projected Ratios'!R$38&gt;=0,$B123+(1-$B123)*'LF Projected Ratios'!R$38,$B123*(1+'LF Projected Ratios'!R$38))</f>
        <v>0.58805210594298984</v>
      </c>
      <c r="R123">
        <f>IF('LF Projected Ratios'!S$38&gt;=0,$B123+(1-$B123)*'LF Projected Ratios'!S$38,$B123*(1+'LF Projected Ratios'!S$38))</f>
        <v>0.58638922609117372</v>
      </c>
      <c r="S123">
        <f>IF('LF Projected Ratios'!T$38&gt;=0,$B123+(1-$B123)*'LF Projected Ratios'!T$38,$B123*(1+'LF Projected Ratios'!T$38))</f>
        <v>0.58474124133006167</v>
      </c>
      <c r="T123">
        <f>IF('LF Projected Ratios'!U$38&gt;=0,$B123+(1-$B123)*'LF Projected Ratios'!U$38,$B123*(1+'LF Projected Ratios'!U$38))</f>
        <v>0.58310795241991664</v>
      </c>
      <c r="U123">
        <f>IF('LF Projected Ratios'!V$38&gt;=0,$B123+(1-$B123)*'LF Projected Ratios'!V$38,$B123*(1+'LF Projected Ratios'!V$38))</f>
        <v>0.58148916365865677</v>
      </c>
      <c r="V123">
        <f>IF('LF Projected Ratios'!W$38&gt;=0,$B123+(1-$B123)*'LF Projected Ratios'!W$38,$B123*(1+'LF Projected Ratios'!W$38))</f>
        <v>0.57988468280368444</v>
      </c>
      <c r="W123">
        <f>IF('LF Projected Ratios'!X$38&gt;=0,$B123+(1-$B123)*'LF Projected Ratios'!X$38,$B123*(1+'LF Projected Ratios'!X$38))</f>
        <v>0.57829432099577849</v>
      </c>
      <c r="X123">
        <f>IF('LF Projected Ratios'!Y$38&gt;=0,$B123+(1-$B123)*'LF Projected Ratios'!Y$38,$B123*(1+'LF Projected Ratios'!Y$38))</f>
        <v>0.57671789268499041</v>
      </c>
      <c r="Y123">
        <f>IF('LF Projected Ratios'!Z$38&gt;=0,$B123+(1-$B123)*'LF Projected Ratios'!Z$38,$B123*(1+'LF Projected Ratios'!Z$38))</f>
        <v>0.57515521555847526</v>
      </c>
      <c r="Z123">
        <f>IF('LF Projected Ratios'!AA$38&gt;=0,$B123+(1-$B123)*'LF Projected Ratios'!AA$38,$B123*(1+'LF Projected Ratios'!AA$38))</f>
        <v>0.5736061104702066</v>
      </c>
      <c r="AA123">
        <f>IF('LF Projected Ratios'!AB$38&gt;=0,$B123+(1-$B123)*'LF Projected Ratios'!AB$38,$B123*(1+'LF Projected Ratios'!AB$38))</f>
        <v>0.57207040137251219</v>
      </c>
      <c r="AB123">
        <f>IF('LF Projected Ratios'!AC$38&gt;=0,$B123+(1-$B123)*'LF Projected Ratios'!AC$38,$B123*(1+'LF Projected Ratios'!AC$38))</f>
        <v>0.57054791524937987</v>
      </c>
      <c r="AC123">
        <f>IF('LF Projected Ratios'!AD$38&gt;=0,$B123+(1-$B123)*'LF Projected Ratios'!AD$38,$B123*(1+'LF Projected Ratios'!AD$38))</f>
        <v>0.56903848205147789</v>
      </c>
      <c r="AD123">
        <f>IF('LF Projected Ratios'!AE$38&gt;=0,$B123+(1-$B123)*'LF Projected Ratios'!AE$38,$B123*(1+'LF Projected Ratios'!AE$38))</f>
        <v>0.56754193463284086</v>
      </c>
      <c r="AE123">
        <f>IF('LF Projected Ratios'!AF$38&gt;=0,$B123+(1-$B123)*'LF Projected Ratios'!AF$38,$B123*(1+'LF Projected Ratios'!AF$38))</f>
        <v>0.56605810868916751</v>
      </c>
      <c r="AF123">
        <f>IF('LF Projected Ratios'!AG$38&gt;=0,$B123+(1-$B123)*'LF Projected Ratios'!AG$38,$B123*(1+'LF Projected Ratios'!AG$38))</f>
        <v>0.564586842697688</v>
      </c>
    </row>
    <row r="124" spans="1:32" x14ac:dyDescent="0.2">
      <c r="A124" s="12" t="s">
        <v>47</v>
      </c>
      <c r="B124" s="56">
        <f t="shared" si="0"/>
        <v>0.66504694449590107</v>
      </c>
      <c r="C124">
        <f>IF('LF Projected Ratios'!D$38&gt;=0,$B124+(1-$B124)*'LF Projected Ratios'!D$38,$B124*(1+'LF Projected Ratios'!D$38))</f>
        <v>0.66309337171724192</v>
      </c>
      <c r="D124">
        <f>IF('LF Projected Ratios'!E$38&gt;=0,$B124+(1-$B124)*'LF Projected Ratios'!E$38,$B124*(1+'LF Projected Ratios'!E$38))</f>
        <v>0.66106562675933955</v>
      </c>
      <c r="E124">
        <f>IF('LF Projected Ratios'!F$38&gt;=0,$B124+(1-$B124)*'LF Projected Ratios'!F$38,$B124*(1+'LF Projected Ratios'!F$38))</f>
        <v>0.65905178443733625</v>
      </c>
      <c r="F124">
        <f>IF('LF Projected Ratios'!G$38&gt;=0,$B124+(1-$B124)*'LF Projected Ratios'!G$38,$B124*(1+'LF Projected Ratios'!G$38))</f>
        <v>0.65705585642491582</v>
      </c>
      <c r="G124">
        <f>IF('LF Projected Ratios'!H$38&gt;=0,$B124+(1-$B124)*'LF Projected Ratios'!H$38,$B124*(1+'LF Projected Ratios'!H$38))</f>
        <v>0.65506985119655181</v>
      </c>
      <c r="H124">
        <f>IF('LF Projected Ratios'!I$38&gt;=0,$B124+(1-$B124)*'LF Projected Ratios'!I$38,$B124*(1+'LF Projected Ratios'!I$38))</f>
        <v>0.65304424828574537</v>
      </c>
      <c r="I124">
        <f>IF('LF Projected Ratios'!J$38&gt;=0,$B124+(1-$B124)*'LF Projected Ratios'!J$38,$B124*(1+'LF Projected Ratios'!J$38))</f>
        <v>0.6510358151640302</v>
      </c>
      <c r="J124">
        <f>IF('LF Projected Ratios'!K$38&gt;=0,$B124+(1-$B124)*'LF Projected Ratios'!K$38,$B124*(1+'LF Projected Ratios'!K$38))</f>
        <v>0.64902384650912515</v>
      </c>
      <c r="K124">
        <f>IF('LF Projected Ratios'!L$38&gt;=0,$B124+(1-$B124)*'LF Projected Ratios'!L$38,$B124*(1+'LF Projected Ratios'!L$38))</f>
        <v>0.64703780217884155</v>
      </c>
      <c r="L124">
        <f>IF('LF Projected Ratios'!M$38&gt;=0,$B124+(1-$B124)*'LF Projected Ratios'!M$38,$B124*(1+'LF Projected Ratios'!M$38))</f>
        <v>0.6452813724223373</v>
      </c>
      <c r="M124">
        <f>IF('LF Projected Ratios'!N$38&gt;=0,$B124+(1-$B124)*'LF Projected Ratios'!N$38,$B124*(1+'LF Projected Ratios'!N$38))</f>
        <v>0.64339887083467384</v>
      </c>
      <c r="N124">
        <f>IF('LF Projected Ratios'!O$38&gt;=0,$B124+(1-$B124)*'LF Projected Ratios'!O$38,$B124*(1+'LF Projected Ratios'!O$38))</f>
        <v>0.64153361783540885</v>
      </c>
      <c r="O124">
        <f>IF('LF Projected Ratios'!P$38&gt;=0,$B124+(1-$B124)*'LF Projected Ratios'!P$38,$B124*(1+'LF Projected Ratios'!P$38))</f>
        <v>0.63968537744305287</v>
      </c>
      <c r="P124">
        <f>IF('LF Projected Ratios'!Q$38&gt;=0,$B124+(1-$B124)*'LF Projected Ratios'!Q$38,$B124*(1+'LF Projected Ratios'!Q$38))</f>
        <v>0.63785391796125634</v>
      </c>
      <c r="Q124">
        <f>IF('LF Projected Ratios'!R$38&gt;=0,$B124+(1-$B124)*'LF Projected Ratios'!R$38,$B124*(1+'LF Projected Ratios'!R$38))</f>
        <v>0.6360390118819822</v>
      </c>
      <c r="R124">
        <f>IF('LF Projected Ratios'!S$38&gt;=0,$B124+(1-$B124)*'LF Projected Ratios'!S$38,$B124*(1+'LF Projected Ratios'!S$38))</f>
        <v>0.63424043579129452</v>
      </c>
      <c r="S124">
        <f>IF('LF Projected Ratios'!T$38&gt;=0,$B124+(1-$B124)*'LF Projected Ratios'!T$38,$B124*(1+'LF Projected Ratios'!T$38))</f>
        <v>0.6324579702776757</v>
      </c>
      <c r="T124">
        <f>IF('LF Projected Ratios'!U$38&gt;=0,$B124+(1-$B124)*'LF Projected Ratios'!U$38,$B124*(1+'LF Projected Ratios'!U$38))</f>
        <v>0.63069139984279798</v>
      </c>
      <c r="U124">
        <f>IF('LF Projected Ratios'!V$38&gt;=0,$B124+(1-$B124)*'LF Projected Ratios'!V$38,$B124*(1+'LF Projected Ratios'!V$38))</f>
        <v>0.62894051281467267</v>
      </c>
      <c r="V124">
        <f>IF('LF Projected Ratios'!W$38&gt;=0,$B124+(1-$B124)*'LF Projected Ratios'!W$38,$B124*(1+'LF Projected Ratios'!W$38))</f>
        <v>0.62720510126309992</v>
      </c>
      <c r="W124">
        <f>IF('LF Projected Ratios'!X$38&gt;=0,$B124+(1-$B124)*'LF Projected Ratios'!X$38,$B124*(1+'LF Projected Ratios'!X$38))</f>
        <v>0.62548496091735062</v>
      </c>
      <c r="X124">
        <f>IF('LF Projected Ratios'!Y$38&gt;=0,$B124+(1-$B124)*'LF Projected Ratios'!Y$38,$B124*(1+'LF Projected Ratios'!Y$38))</f>
        <v>0.62377989108601561</v>
      </c>
      <c r="Y124">
        <f>IF('LF Projected Ratios'!Z$38&gt;=0,$B124+(1-$B124)*'LF Projected Ratios'!Z$38,$B124*(1+'LF Projected Ratios'!Z$38))</f>
        <v>0.62208969457894692</v>
      </c>
      <c r="Z124">
        <f>IF('LF Projected Ratios'!AA$38&gt;=0,$B124+(1-$B124)*'LF Projected Ratios'!AA$38,$B124*(1+'LF Projected Ratios'!AA$38))</f>
        <v>0.6204141776312373</v>
      </c>
      <c r="AA124">
        <f>IF('LF Projected Ratios'!AB$38&gt;=0,$B124+(1-$B124)*'LF Projected Ratios'!AB$38,$B124*(1+'LF Projected Ratios'!AB$38))</f>
        <v>0.61875314982916974</v>
      </c>
      <c r="AB124">
        <f>IF('LF Projected Ratios'!AC$38&gt;=0,$B124+(1-$B124)*'LF Projected Ratios'!AC$38,$B124*(1+'LF Projected Ratios'!AC$38))</f>
        <v>0.61710642403807969</v>
      </c>
      <c r="AC124">
        <f>IF('LF Projected Ratios'!AD$38&gt;=0,$B124+(1-$B124)*'LF Projected Ratios'!AD$38,$B124*(1+'LF Projected Ratios'!AD$38))</f>
        <v>0.61547381633207399</v>
      </c>
      <c r="AD124">
        <f>IF('LF Projected Ratios'!AE$38&gt;=0,$B124+(1-$B124)*'LF Projected Ratios'!AE$38,$B124*(1+'LF Projected Ratios'!AE$38))</f>
        <v>0.61385514592554935</v>
      </c>
      <c r="AE124">
        <f>IF('LF Projected Ratios'!AF$38&gt;=0,$B124+(1-$B124)*'LF Projected Ratios'!AF$38,$B124*(1+'LF Projected Ratios'!AF$38))</f>
        <v>0.61225023510645549</v>
      </c>
      <c r="AF124">
        <f>IF('LF Projected Ratios'!AG$38&gt;=0,$B124+(1-$B124)*'LF Projected Ratios'!AG$38,$B124*(1+'LF Projected Ratios'!AG$38))</f>
        <v>0.6106589091712552</v>
      </c>
    </row>
    <row r="125" spans="1:32" x14ac:dyDescent="0.2">
      <c r="A125" s="12" t="s">
        <v>48</v>
      </c>
      <c r="B125" s="56">
        <f t="shared" si="0"/>
        <v>0.59918789121578142</v>
      </c>
      <c r="C125">
        <f>IF('LF Projected Ratios'!D$38&gt;=0,$B125+(1-$B125)*'LF Projected Ratios'!D$38,$B125*(1+'LF Projected Ratios'!D$38))</f>
        <v>0.59742777914659717</v>
      </c>
      <c r="D125">
        <f>IF('LF Projected Ratios'!E$38&gt;=0,$B125+(1-$B125)*'LF Projected Ratios'!E$38,$B125*(1+'LF Projected Ratios'!E$38))</f>
        <v>0.59560084010822611</v>
      </c>
      <c r="E125">
        <f>IF('LF Projected Ratios'!F$38&gt;=0,$B125+(1-$B125)*'LF Projected Ratios'!F$38,$B125*(1+'LF Projected Ratios'!F$38))</f>
        <v>0.59378642693912731</v>
      </c>
      <c r="F125">
        <f>IF('LF Projected Ratios'!G$38&gt;=0,$B125+(1-$B125)*'LF Projected Ratios'!G$38,$B125*(1+'LF Projected Ratios'!G$38))</f>
        <v>0.5919881540402312</v>
      </c>
      <c r="G125">
        <f>IF('LF Projected Ratios'!H$38&gt;=0,$B125+(1-$B125)*'LF Projected Ratios'!H$38,$B125*(1+'LF Projected Ratios'!H$38))</f>
        <v>0.59019882128022738</v>
      </c>
      <c r="H125">
        <f>IF('LF Projected Ratios'!I$38&gt;=0,$B125+(1-$B125)*'LF Projected Ratios'!I$38,$B125*(1+'LF Projected Ratios'!I$38))</f>
        <v>0.5883738121637857</v>
      </c>
      <c r="I125">
        <f>IF('LF Projected Ratios'!J$38&gt;=0,$B125+(1-$B125)*'LF Projected Ratios'!J$38,$B125*(1+'LF Projected Ratios'!J$38))</f>
        <v>0.58656427252630861</v>
      </c>
      <c r="J125">
        <f>IF('LF Projected Ratios'!K$38&gt;=0,$B125+(1-$B125)*'LF Projected Ratios'!K$38,$B125*(1+'LF Projected Ratios'!K$38))</f>
        <v>0.58475154747659253</v>
      </c>
      <c r="K125">
        <f>IF('LF Projected Ratios'!L$38&gt;=0,$B125+(1-$B125)*'LF Projected Ratios'!L$38,$B125*(1+'LF Projected Ratios'!L$38))</f>
        <v>0.5829621794869001</v>
      </c>
      <c r="L125">
        <f>IF('LF Projected Ratios'!M$38&gt;=0,$B125+(1-$B125)*'LF Projected Ratios'!M$38,$B125*(1+'LF Projected Ratios'!M$38))</f>
        <v>0.58137968752813152</v>
      </c>
      <c r="M125">
        <f>IF('LF Projected Ratios'!N$38&gt;=0,$B125+(1-$B125)*'LF Projected Ratios'!N$38,$B125*(1+'LF Projected Ratios'!N$38))</f>
        <v>0.57968360852820855</v>
      </c>
      <c r="N125">
        <f>IF('LF Projected Ratios'!O$38&gt;=0,$B125+(1-$B125)*'LF Projected Ratios'!O$38,$B125*(1+'LF Projected Ratios'!O$38))</f>
        <v>0.57800307000312645</v>
      </c>
      <c r="O125">
        <f>IF('LF Projected Ratios'!P$38&gt;=0,$B125+(1-$B125)*'LF Projected Ratios'!P$38,$B125*(1+'LF Projected Ratios'!P$38))</f>
        <v>0.57633785934044901</v>
      </c>
      <c r="P125">
        <f>IF('LF Projected Ratios'!Q$38&gt;=0,$B125+(1-$B125)*'LF Projected Ratios'!Q$38,$B125*(1+'LF Projected Ratios'!Q$38))</f>
        <v>0.57468776778852615</v>
      </c>
      <c r="Q125">
        <f>IF('LF Projected Ratios'!R$38&gt;=0,$B125+(1-$B125)*'LF Projected Ratios'!R$38,$B125*(1+'LF Projected Ratios'!R$38))</f>
        <v>0.57305259036925493</v>
      </c>
      <c r="R125">
        <f>IF('LF Projected Ratios'!S$38&gt;=0,$B125+(1-$B125)*'LF Projected Ratios'!S$38,$B125*(1+'LF Projected Ratios'!S$38))</f>
        <v>0.57143212579319835</v>
      </c>
      <c r="S125">
        <f>IF('LF Projected Ratios'!T$38&gt;=0,$B125+(1-$B125)*'LF Projected Ratios'!T$38,$B125*(1+'LF Projected Ratios'!T$38))</f>
        <v>0.5698261763769813</v>
      </c>
      <c r="T125">
        <f>IF('LF Projected Ratios'!U$38&gt;=0,$B125+(1-$B125)*'LF Projected Ratios'!U$38,$B125*(1+'LF Projected Ratios'!U$38))</f>
        <v>0.56823454796289874</v>
      </c>
      <c r="U125">
        <f>IF('LF Projected Ratios'!V$38&gt;=0,$B125+(1-$B125)*'LF Projected Ratios'!V$38,$B125*(1+'LF Projected Ratios'!V$38))</f>
        <v>0.56665704984066512</v>
      </c>
      <c r="V125">
        <f>IF('LF Projected Ratios'!W$38&gt;=0,$B125+(1-$B125)*'LF Projected Ratios'!W$38,$B125*(1+'LF Projected Ratios'!W$38))</f>
        <v>0.56509349467123782</v>
      </c>
      <c r="W125">
        <f>IF('LF Projected Ratios'!X$38&gt;=0,$B125+(1-$B125)*'LF Projected Ratios'!X$38,$B125*(1+'LF Projected Ratios'!X$38))</f>
        <v>0.56354369841265051</v>
      </c>
      <c r="X125">
        <f>IF('LF Projected Ratios'!Y$38&gt;=0,$B125+(1-$B125)*'LF Projected Ratios'!Y$38,$B125*(1+'LF Projected Ratios'!Y$38))</f>
        <v>0.56200748024779945</v>
      </c>
      <c r="Y125">
        <f>IF('LF Projected Ratios'!Z$38&gt;=0,$B125+(1-$B125)*'LF Projected Ratios'!Z$38,$B125*(1+'LF Projected Ratios'!Z$38))</f>
        <v>0.56048466251411533</v>
      </c>
      <c r="Z125">
        <f>IF('LF Projected Ratios'!AA$38&gt;=0,$B125+(1-$B125)*'LF Projected Ratios'!AA$38,$B125*(1+'LF Projected Ratios'!AA$38))</f>
        <v>0.55897507063507079</v>
      </c>
      <c r="AA125">
        <f>IF('LF Projected Ratios'!AB$38&gt;=0,$B125+(1-$B125)*'LF Projected Ratios'!AB$38,$B125*(1+'LF Projected Ratios'!AB$38))</f>
        <v>0.55747853305346284</v>
      </c>
      <c r="AB125">
        <f>IF('LF Projected Ratios'!AC$38&gt;=0,$B125+(1-$B125)*'LF Projected Ratios'!AC$38,$B125*(1+'LF Projected Ratios'!AC$38))</f>
        <v>0.55599488116641937</v>
      </c>
      <c r="AC125">
        <f>IF('LF Projected Ratios'!AD$38&gt;=0,$B125+(1-$B125)*'LF Projected Ratios'!AD$38,$B125*(1+'LF Projected Ratios'!AD$38))</f>
        <v>0.55452394926207726</v>
      </c>
      <c r="AD125">
        <f>IF('LF Projected Ratios'!AE$38&gt;=0,$B125+(1-$B125)*'LF Projected Ratios'!AE$38,$B125*(1+'LF Projected Ratios'!AE$38))</f>
        <v>0.55306557445788351</v>
      </c>
      <c r="AE125">
        <f>IF('LF Projected Ratios'!AF$38&gt;=0,$B125+(1-$B125)*'LF Projected Ratios'!AF$38,$B125*(1+'LF Projected Ratios'!AF$38))</f>
        <v>0.55161959664046611</v>
      </c>
      <c r="AF125">
        <f>IF('LF Projected Ratios'!AG$38&gt;=0,$B125+(1-$B125)*'LF Projected Ratios'!AG$38,$B125*(1+'LF Projected Ratios'!AG$38))</f>
        <v>0.55018585840703604</v>
      </c>
    </row>
    <row r="126" spans="1:32" x14ac:dyDescent="0.2">
      <c r="A126" s="12" t="s">
        <v>49</v>
      </c>
      <c r="B126" s="56">
        <f t="shared" si="0"/>
        <v>0.60029467018010307</v>
      </c>
      <c r="C126">
        <f>IF('LF Projected Ratios'!D$38&gt;=0,$B126+(1-$B126)*'LF Projected Ratios'!D$38,$B126*(1+'LF Projected Ratios'!D$38))</f>
        <v>0.59853130695207268</v>
      </c>
      <c r="D126">
        <f>IF('LF Projected Ratios'!E$38&gt;=0,$B126+(1-$B126)*'LF Projected Ratios'!E$38,$B126*(1+'LF Projected Ratios'!E$38))</f>
        <v>0.5967009933166405</v>
      </c>
      <c r="E126">
        <f>IF('LF Projected Ratios'!F$38&gt;=0,$B126+(1-$B126)*'LF Projected Ratios'!F$38,$B126*(1+'LF Projected Ratios'!F$38))</f>
        <v>0.59488322868741117</v>
      </c>
      <c r="F126">
        <f>IF('LF Projected Ratios'!G$38&gt;=0,$B126+(1-$B126)*'LF Projected Ratios'!G$38,$B126*(1+'LF Projected Ratios'!G$38))</f>
        <v>0.59308163414158954</v>
      </c>
      <c r="G126">
        <f>IF('LF Projected Ratios'!H$38&gt;=0,$B126+(1-$B126)*'LF Projected Ratios'!H$38,$B126*(1+'LF Projected Ratios'!H$38))</f>
        <v>0.59128899624827458</v>
      </c>
      <c r="H126">
        <f>IF('LF Projected Ratios'!I$38&gt;=0,$B126+(1-$B126)*'LF Projected Ratios'!I$38,$B126*(1+'LF Projected Ratios'!I$38))</f>
        <v>0.58946061609959177</v>
      </c>
      <c r="I126">
        <f>IF('LF Projected Ratios'!J$38&gt;=0,$B126+(1-$B126)*'LF Projected Ratios'!J$38,$B126*(1+'LF Projected Ratios'!J$38))</f>
        <v>0.58764773400403891</v>
      </c>
      <c r="J126">
        <f>IF('LF Projected Ratios'!K$38&gt;=0,$B126+(1-$B126)*'LF Projected Ratios'!K$38,$B126*(1+'LF Projected Ratios'!K$38))</f>
        <v>0.58583166061237113</v>
      </c>
      <c r="K126">
        <f>IF('LF Projected Ratios'!L$38&gt;=0,$B126+(1-$B126)*'LF Projected Ratios'!L$38,$B126*(1+'LF Projected Ratios'!L$38))</f>
        <v>0.58403898742429361</v>
      </c>
      <c r="L126">
        <f>IF('LF Projected Ratios'!M$38&gt;=0,$B126+(1-$B126)*'LF Projected Ratios'!M$38,$B126*(1+'LF Projected Ratios'!M$38))</f>
        <v>0.58245357239442019</v>
      </c>
      <c r="M126">
        <f>IF('LF Projected Ratios'!N$38&gt;=0,$B126+(1-$B126)*'LF Projected Ratios'!N$38,$B126*(1+'LF Projected Ratios'!N$38))</f>
        <v>0.58075436051316487</v>
      </c>
      <c r="N126">
        <f>IF('LF Projected Ratios'!O$38&gt;=0,$B126+(1-$B126)*'LF Projected Ratios'!O$38,$B126*(1+'LF Projected Ratios'!O$38))</f>
        <v>0.57907071781205455</v>
      </c>
      <c r="O126">
        <f>IF('LF Projected Ratios'!P$38&gt;=0,$B126+(1-$B126)*'LF Projected Ratios'!P$38,$B126*(1+'LF Projected Ratios'!P$38))</f>
        <v>0.57740243128592994</v>
      </c>
      <c r="P126">
        <f>IF('LF Projected Ratios'!Q$38&gt;=0,$B126+(1-$B126)*'LF Projected Ratios'!Q$38,$B126*(1+'LF Projected Ratios'!Q$38))</f>
        <v>0.57574929179754897</v>
      </c>
      <c r="Q126">
        <f>IF('LF Projected Ratios'!R$38&gt;=0,$B126+(1-$B126)*'LF Projected Ratios'!R$38,$B126*(1+'LF Projected Ratios'!R$38))</f>
        <v>0.57411109399018734</v>
      </c>
      <c r="R126">
        <f>IF('LF Projected Ratios'!S$38&gt;=0,$B126+(1-$B126)*'LF Projected Ratios'!S$38,$B126*(1+'LF Projected Ratios'!S$38))</f>
        <v>0.57248763620259979</v>
      </c>
      <c r="S126">
        <f>IF('LF Projected Ratios'!T$38&gt;=0,$B126+(1-$B126)*'LF Projected Ratios'!T$38,$B126*(1+'LF Projected Ratios'!T$38))</f>
        <v>0.57087872038626397</v>
      </c>
      <c r="T126">
        <f>IF('LF Projected Ratios'!U$38&gt;=0,$B126+(1-$B126)*'LF Projected Ratios'!U$38,$B126*(1+'LF Projected Ratios'!U$38))</f>
        <v>0.56928415202484006</v>
      </c>
      <c r="U126">
        <f>IF('LF Projected Ratios'!V$38&gt;=0,$B126+(1-$B126)*'LF Projected Ratios'!V$38,$B126*(1+'LF Projected Ratios'!V$38))</f>
        <v>0.56770374005577562</v>
      </c>
      <c r="V126">
        <f>IF('LF Projected Ratios'!W$38&gt;=0,$B126+(1-$B126)*'LF Projected Ratios'!W$38,$B126*(1+'LF Projected Ratios'!W$38))</f>
        <v>0.56613729679398783</v>
      </c>
      <c r="W126">
        <f>IF('LF Projected Ratios'!X$38&gt;=0,$B126+(1-$B126)*'LF Projected Ratios'!X$38,$B126*(1+'LF Projected Ratios'!X$38))</f>
        <v>0.56458463785756086</v>
      </c>
      <c r="X126">
        <f>IF('LF Projected Ratios'!Y$38&gt;=0,$B126+(1-$B126)*'LF Projected Ratios'!Y$38,$B126*(1+'LF Projected Ratios'!Y$38))</f>
        <v>0.56304558209539779</v>
      </c>
      <c r="Y126">
        <f>IF('LF Projected Ratios'!Z$38&gt;=0,$B126+(1-$B126)*'LF Projected Ratios'!Z$38,$B126*(1+'LF Projected Ratios'!Z$38))</f>
        <v>0.56151995151676337</v>
      </c>
      <c r="Z126">
        <f>IF('LF Projected Ratios'!AA$38&gt;=0,$B126+(1-$B126)*'LF Projected Ratios'!AA$38,$B126*(1+'LF Projected Ratios'!AA$38))</f>
        <v>0.5600075712226642</v>
      </c>
      <c r="AA126">
        <f>IF('LF Projected Ratios'!AB$38&gt;=0,$B126+(1-$B126)*'LF Projected Ratios'!AB$38,$B126*(1+'LF Projected Ratios'!AB$38))</f>
        <v>0.55850826933900843</v>
      </c>
      <c r="AB126">
        <f>IF('LF Projected Ratios'!AC$38&gt;=0,$B126+(1-$B126)*'LF Projected Ratios'!AC$38,$B126*(1+'LF Projected Ratios'!AC$38))</f>
        <v>0.55702187695149252</v>
      </c>
      <c r="AC126">
        <f>IF('LF Projected Ratios'!AD$38&gt;=0,$B126+(1-$B126)*'LF Projected Ratios'!AD$38,$B126*(1+'LF Projected Ratios'!AD$38))</f>
        <v>0.55554822804216175</v>
      </c>
      <c r="AD126">
        <f>IF('LF Projected Ratios'!AE$38&gt;=0,$B126+(1-$B126)*'LF Projected Ratios'!AE$38,$B126*(1+'LF Projected Ratios'!AE$38))</f>
        <v>0.55408715942759712</v>
      </c>
      <c r="AE126">
        <f>IF('LF Projected Ratios'!AF$38&gt;=0,$B126+(1-$B126)*'LF Projected Ratios'!AF$38,$B126*(1+'LF Projected Ratios'!AF$38))</f>
        <v>0.55263851069867664</v>
      </c>
      <c r="AF126">
        <f>IF('LF Projected Ratios'!AG$38&gt;=0,$B126+(1-$B126)*'LF Projected Ratios'!AG$38,$B126*(1+'LF Projected Ratios'!AG$38))</f>
        <v>0.55120212416186731</v>
      </c>
    </row>
    <row r="127" spans="1:32" x14ac:dyDescent="0.2">
      <c r="A127" s="12" t="s">
        <v>50</v>
      </c>
      <c r="B127" s="56">
        <f t="shared" si="0"/>
        <v>0.63360358140934925</v>
      </c>
      <c r="C127">
        <f>IF('LF Projected Ratios'!D$38&gt;=0,$B127+(1-$B127)*'LF Projected Ratios'!D$38,$B127*(1+'LF Projected Ratios'!D$38))</f>
        <v>0.63174237338584571</v>
      </c>
      <c r="D127">
        <f>IF('LF Projected Ratios'!E$38&gt;=0,$B127+(1-$B127)*'LF Projected Ratios'!E$38,$B127*(1+'LF Projected Ratios'!E$38))</f>
        <v>0.62981050003743788</v>
      </c>
      <c r="E127">
        <f>IF('LF Projected Ratios'!F$38&gt;=0,$B127+(1-$B127)*'LF Projected Ratios'!F$38,$B127*(1+'LF Projected Ratios'!F$38))</f>
        <v>0.62789187200948382</v>
      </c>
      <c r="F127">
        <f>IF('LF Projected Ratios'!G$38&gt;=0,$B127+(1-$B127)*'LF Projected Ratios'!G$38,$B127*(1+'LF Projected Ratios'!G$38))</f>
        <v>0.62599031130407634</v>
      </c>
      <c r="G127">
        <f>IF('LF Projected Ratios'!H$38&gt;=0,$B127+(1-$B127)*'LF Projected Ratios'!H$38,$B127*(1+'LF Projected Ratios'!H$38))</f>
        <v>0.62409820423433715</v>
      </c>
      <c r="H127">
        <f>IF('LF Projected Ratios'!I$38&gt;=0,$B127+(1-$B127)*'LF Projected Ratios'!I$38,$B127*(1+'LF Projected Ratios'!I$38))</f>
        <v>0.62216837165722028</v>
      </c>
      <c r="I127">
        <f>IF('LF Projected Ratios'!J$38&gt;=0,$B127+(1-$B127)*'LF Projected Ratios'!J$38,$B127*(1+'LF Projected Ratios'!J$38))</f>
        <v>0.62025489708302395</v>
      </c>
      <c r="J127">
        <f>IF('LF Projected Ratios'!K$38&gt;=0,$B127+(1-$B127)*'LF Projected Ratios'!K$38,$B127*(1+'LF Projected Ratios'!K$38))</f>
        <v>0.61833805413534682</v>
      </c>
      <c r="K127">
        <f>IF('LF Projected Ratios'!L$38&gt;=0,$B127+(1-$B127)*'LF Projected Ratios'!L$38,$B127*(1+'LF Projected Ratios'!L$38))</f>
        <v>0.61644590981242342</v>
      </c>
      <c r="L127">
        <f>IF('LF Projected Ratios'!M$38&gt;=0,$B127+(1-$B127)*'LF Projected Ratios'!M$38,$B127*(1+'LF Projected Ratios'!M$38))</f>
        <v>0.61477252390572101</v>
      </c>
      <c r="M127">
        <f>IF('LF Projected Ratios'!N$38&gt;=0,$B127+(1-$B127)*'LF Projected Ratios'!N$38,$B127*(1+'LF Projected Ratios'!N$38))</f>
        <v>0.61297902683333538</v>
      </c>
      <c r="N127">
        <f>IF('LF Projected Ratios'!O$38&gt;=0,$B127+(1-$B127)*'LF Projected Ratios'!O$38,$B127*(1+'LF Projected Ratios'!O$38))</f>
        <v>0.6112019628375529</v>
      </c>
      <c r="O127">
        <f>IF('LF Projected Ratios'!P$38&gt;=0,$B127+(1-$B127)*'LF Projected Ratios'!P$38,$B127*(1+'LF Projected Ratios'!P$38))</f>
        <v>0.60944110709406873</v>
      </c>
      <c r="P127">
        <f>IF('LF Projected Ratios'!Q$38&gt;=0,$B127+(1-$B127)*'LF Projected Ratios'!Q$38,$B127*(1+'LF Projected Ratios'!Q$38))</f>
        <v>0.60769623886111723</v>
      </c>
      <c r="Q127">
        <f>IF('LF Projected Ratios'!R$38&gt;=0,$B127+(1-$B127)*'LF Projected Ratios'!R$38,$B127*(1+'LF Projected Ratios'!R$38))</f>
        <v>0.60596714138722185</v>
      </c>
      <c r="R127">
        <f>IF('LF Projected Ratios'!S$38&gt;=0,$B127+(1-$B127)*'LF Projected Ratios'!S$38,$B127*(1+'LF Projected Ratios'!S$38))</f>
        <v>0.60425360182143861</v>
      </c>
      <c r="S127">
        <f>IF('LF Projected Ratios'!T$38&gt;=0,$B127+(1-$B127)*'LF Projected Ratios'!T$38,$B127*(1+'LF Projected Ratios'!T$38))</f>
        <v>0.60255541112600797</v>
      </c>
      <c r="T127">
        <f>IF('LF Projected Ratios'!U$38&gt;=0,$B127+(1-$B127)*'LF Projected Ratios'!U$38,$B127*(1+'LF Projected Ratios'!U$38))</f>
        <v>0.60087236399134469</v>
      </c>
      <c r="U127">
        <f>IF('LF Projected Ratios'!V$38&gt;=0,$B127+(1-$B127)*'LF Projected Ratios'!V$38,$B127*(1+'LF Projected Ratios'!V$38))</f>
        <v>0.59920425875329386</v>
      </c>
      <c r="V127">
        <f>IF('LF Projected Ratios'!W$38&gt;=0,$B127+(1-$B127)*'LF Projected Ratios'!W$38,$B127*(1+'LF Projected Ratios'!W$38))</f>
        <v>0.5975508973125776</v>
      </c>
      <c r="W127">
        <f>IF('LF Projected Ratios'!X$38&gt;=0,$B127+(1-$B127)*'LF Projected Ratios'!X$38,$B127*(1+'LF Projected Ratios'!X$38))</f>
        <v>0.59591208505636972</v>
      </c>
      <c r="X127">
        <f>IF('LF Projected Ratios'!Y$38&gt;=0,$B127+(1-$B127)*'LF Projected Ratios'!Y$38,$B127*(1+'LF Projected Ratios'!Y$38))</f>
        <v>0.59428763078193381</v>
      </c>
      <c r="Y127">
        <f>IF('LF Projected Ratios'!Z$38&gt;=0,$B127+(1-$B127)*'LF Projected Ratios'!Z$38,$B127*(1+'LF Projected Ratios'!Z$38))</f>
        <v>0.59267734662225535</v>
      </c>
      <c r="Z127">
        <f>IF('LF Projected Ratios'!AA$38&gt;=0,$B127+(1-$B127)*'LF Projected Ratios'!AA$38,$B127*(1+'LF Projected Ratios'!AA$38))</f>
        <v>0.5910810479736156</v>
      </c>
      <c r="AA127">
        <f>IF('LF Projected Ratios'!AB$38&gt;=0,$B127+(1-$B127)*'LF Projected Ratios'!AB$38,$B127*(1+'LF Projected Ratios'!AB$38))</f>
        <v>0.58949855342504154</v>
      </c>
      <c r="AB127">
        <f>IF('LF Projected Ratios'!AC$38&gt;=0,$B127+(1-$B127)*'LF Projected Ratios'!AC$38,$B127*(1+'LF Projected Ratios'!AC$38))</f>
        <v>0.58792968468958018</v>
      </c>
      <c r="AC127">
        <f>IF('LF Projected Ratios'!AD$38&gt;=0,$B127+(1-$B127)*'LF Projected Ratios'!AD$38,$B127*(1+'LF Projected Ratios'!AD$38))</f>
        <v>0.5863742665373386</v>
      </c>
      <c r="AD127">
        <f>IF('LF Projected Ratios'!AE$38&gt;=0,$B127+(1-$B127)*'LF Projected Ratios'!AE$38,$B127*(1+'LF Projected Ratios'!AE$38))</f>
        <v>0.58483212673024154</v>
      </c>
      <c r="AE127">
        <f>IF('LF Projected Ratios'!AF$38&gt;=0,$B127+(1-$B127)*'LF Projected Ratios'!AF$38,$B127*(1+'LF Projected Ratios'!AF$38))</f>
        <v>0.58330309595844954</v>
      </c>
      <c r="AF127">
        <f>IF('LF Projected Ratios'!AG$38&gt;=0,$B127+(1-$B127)*'LF Projected Ratios'!AG$38,$B127*(1+'LF Projected Ratios'!AG$38))</f>
        <v>0.58178700777839376</v>
      </c>
    </row>
    <row r="128" spans="1:32" x14ac:dyDescent="0.2">
      <c r="A128" s="12" t="s">
        <v>51</v>
      </c>
      <c r="B128" s="56">
        <f t="shared" si="0"/>
        <v>0.675095071153478</v>
      </c>
      <c r="C128">
        <f>IF('LF Projected Ratios'!D$38&gt;=0,$B128+(1-$B128)*'LF Projected Ratios'!D$38,$B128*(1+'LF Projected Ratios'!D$38))</f>
        <v>0.67311198204235956</v>
      </c>
      <c r="D128">
        <f>IF('LF Projected Ratios'!E$38&gt;=0,$B128+(1-$B128)*'LF Projected Ratios'!E$38,$B128*(1+'LF Projected Ratios'!E$38))</f>
        <v>0.67105360009208415</v>
      </c>
      <c r="E128">
        <f>IF('LF Projected Ratios'!F$38&gt;=0,$B128+(1-$B128)*'LF Projected Ratios'!F$38,$B128*(1+'LF Projected Ratios'!F$38))</f>
        <v>0.66900933083121972</v>
      </c>
      <c r="F128">
        <f>IF('LF Projected Ratios'!G$38&gt;=0,$B128+(1-$B128)*'LF Projected Ratios'!G$38,$B128*(1+'LF Projected Ratios'!G$38))</f>
        <v>0.66698324654542018</v>
      </c>
      <c r="G128">
        <f>IF('LF Projected Ratios'!H$38&gt;=0,$B128+(1-$B128)*'LF Projected Ratios'!H$38,$B128*(1+'LF Projected Ratios'!H$38))</f>
        <v>0.6649672349660124</v>
      </c>
      <c r="H128">
        <f>IF('LF Projected Ratios'!I$38&gt;=0,$B128+(1-$B128)*'LF Projected Ratios'!I$38,$B128*(1+'LF Projected Ratios'!I$38))</f>
        <v>0.66291102742680452</v>
      </c>
      <c r="I128">
        <f>IF('LF Projected Ratios'!J$38&gt;=0,$B128+(1-$B128)*'LF Projected Ratios'!J$38,$B128*(1+'LF Projected Ratios'!J$38))</f>
        <v>0.66087224909328546</v>
      </c>
      <c r="J128">
        <f>IF('LF Projected Ratios'!K$38&gt;=0,$B128+(1-$B128)*'LF Projected Ratios'!K$38,$B128*(1+'LF Projected Ratios'!K$38))</f>
        <v>0.65882988180856505</v>
      </c>
      <c r="K128">
        <f>IF('LF Projected Ratios'!L$38&gt;=0,$B128+(1-$B128)*'LF Projected Ratios'!L$38,$B128*(1+'LF Projected Ratios'!L$38))</f>
        <v>0.65681383053645059</v>
      </c>
      <c r="L128">
        <f>IF('LF Projected Ratios'!M$38&gt;=0,$B128+(1-$B128)*'LF Projected Ratios'!M$38,$B128*(1+'LF Projected Ratios'!M$38))</f>
        <v>0.65503086306136193</v>
      </c>
      <c r="M128">
        <f>IF('LF Projected Ratios'!N$38&gt;=0,$B128+(1-$B128)*'LF Projected Ratios'!N$38,$B128*(1+'LF Projected Ratios'!N$38))</f>
        <v>0.65311991894863686</v>
      </c>
      <c r="N128">
        <f>IF('LF Projected Ratios'!O$38&gt;=0,$B128+(1-$B128)*'LF Projected Ratios'!O$38,$B128*(1+'LF Projected Ratios'!O$38))</f>
        <v>0.65122648403147854</v>
      </c>
      <c r="O128">
        <f>IF('LF Projected Ratios'!P$38&gt;=0,$B128+(1-$B128)*'LF Projected Ratios'!P$38,$B128*(1+'LF Projected Ratios'!P$38))</f>
        <v>0.649350318762977</v>
      </c>
      <c r="P128">
        <f>IF('LF Projected Ratios'!Q$38&gt;=0,$B128+(1-$B128)*'LF Projected Ratios'!Q$38,$B128*(1+'LF Projected Ratios'!Q$38))</f>
        <v>0.64749118794610616</v>
      </c>
      <c r="Q128">
        <f>IF('LF Projected Ratios'!R$38&gt;=0,$B128+(1-$B128)*'LF Projected Ratios'!R$38,$B128*(1+'LF Projected Ratios'!R$38))</f>
        <v>0.64564886063543303</v>
      </c>
      <c r="R128">
        <f>IF('LF Projected Ratios'!S$38&gt;=0,$B128+(1-$B128)*'LF Projected Ratios'!S$38,$B128*(1+'LF Projected Ratios'!S$38))</f>
        <v>0.6438231100414834</v>
      </c>
      <c r="S128">
        <f>IF('LF Projected Ratios'!T$38&gt;=0,$B128+(1-$B128)*'LF Projected Ratios'!T$38,$B128*(1+'LF Projected Ratios'!T$38))</f>
        <v>0.64201371343767344</v>
      </c>
      <c r="T128">
        <f>IF('LF Projected Ratios'!U$38&gt;=0,$B128+(1-$B128)*'LF Projected Ratios'!U$38,$B128*(1+'LF Projected Ratios'!U$38))</f>
        <v>0.64022045206973288</v>
      </c>
      <c r="U128">
        <f>IF('LF Projected Ratios'!V$38&gt;=0,$B128+(1-$B128)*'LF Projected Ratios'!V$38,$B128*(1+'LF Projected Ratios'!V$38))</f>
        <v>0.63844311106754259</v>
      </c>
      <c r="V128">
        <f>IF('LF Projected Ratios'!W$38&gt;=0,$B128+(1-$B128)*'LF Projected Ratios'!W$38,$B128*(1+'LF Projected Ratios'!W$38))</f>
        <v>0.6366814793593063</v>
      </c>
      <c r="W128">
        <f>IF('LF Projected Ratios'!X$38&gt;=0,$B128+(1-$B128)*'LF Projected Ratios'!X$38,$B128*(1+'LF Projected Ratios'!X$38))</f>
        <v>0.63493534958798958</v>
      </c>
      <c r="X128">
        <f>IF('LF Projected Ratios'!Y$38&gt;=0,$B128+(1-$B128)*'LF Projected Ratios'!Y$38,$B128*(1+'LF Projected Ratios'!Y$38))</f>
        <v>0.63320451802995681</v>
      </c>
      <c r="Y128">
        <f>IF('LF Projected Ratios'!Z$38&gt;=0,$B128+(1-$B128)*'LF Projected Ratios'!Z$38,$B128*(1+'LF Projected Ratios'!Z$38))</f>
        <v>0.6314887845157342</v>
      </c>
      <c r="Z128">
        <f>IF('LF Projected Ratios'!AA$38&gt;=0,$B128+(1-$B128)*'LF Projected Ratios'!AA$38,$B128*(1+'LF Projected Ratios'!AA$38))</f>
        <v>0.62978795235284046</v>
      </c>
      <c r="AA128">
        <f>IF('LF Projected Ratios'!AB$38&gt;=0,$B128+(1-$B128)*'LF Projected Ratios'!AB$38,$B128*(1+'LF Projected Ratios'!AB$38))</f>
        <v>0.62810182825061678</v>
      </c>
      <c r="AB128">
        <f>IF('LF Projected Ratios'!AC$38&gt;=0,$B128+(1-$B128)*'LF Projected Ratios'!AC$38,$B128*(1+'LF Projected Ratios'!AC$38))</f>
        <v>0.62643022224700029</v>
      </c>
      <c r="AC128">
        <f>IF('LF Projected Ratios'!AD$38&gt;=0,$B128+(1-$B128)*'LF Projected Ratios'!AD$38,$B128*(1+'LF Projected Ratios'!AD$38))</f>
        <v>0.62477294763717994</v>
      </c>
      <c r="AD128">
        <f>IF('LF Projected Ratios'!AE$38&gt;=0,$B128+(1-$B128)*'LF Projected Ratios'!AE$38,$B128*(1+'LF Projected Ratios'!AE$38))</f>
        <v>0.62312982090408131</v>
      </c>
      <c r="AE128">
        <f>IF('LF Projected Ratios'!AF$38&gt;=0,$B128+(1-$B128)*'LF Projected Ratios'!AF$38,$B128*(1+'LF Projected Ratios'!AF$38))</f>
        <v>0.62150066165062079</v>
      </c>
      <c r="AF128">
        <f>IF('LF Projected Ratios'!AG$38&gt;=0,$B128+(1-$B128)*'LF Projected Ratios'!AG$38,$B128*(1+'LF Projected Ratios'!AG$38))</f>
        <v>0.61988529253368319</v>
      </c>
    </row>
    <row r="129" spans="1:32" x14ac:dyDescent="0.2">
      <c r="A129" s="12" t="s">
        <v>52</v>
      </c>
      <c r="B129" s="56">
        <f t="shared" si="0"/>
        <v>0.63421615448646484</v>
      </c>
      <c r="C129">
        <f>IF('LF Projected Ratios'!D$38&gt;=0,$B129+(1-$B129)*'LF Projected Ratios'!D$38,$B129*(1+'LF Projected Ratios'!D$38))</f>
        <v>0.63235314703196133</v>
      </c>
      <c r="D129">
        <f>IF('LF Projected Ratios'!E$38&gt;=0,$B129+(1-$B129)*'LF Projected Ratios'!E$38,$B129*(1+'LF Projected Ratios'!E$38))</f>
        <v>0.6304194059327447</v>
      </c>
      <c r="E129">
        <f>IF('LF Projected Ratios'!F$38&gt;=0,$B129+(1-$B129)*'LF Projected Ratios'!F$38,$B129*(1+'LF Projected Ratios'!F$38))</f>
        <v>0.62849892295966503</v>
      </c>
      <c r="F129">
        <f>IF('LF Projected Ratios'!G$38&gt;=0,$B129+(1-$B129)*'LF Projected Ratios'!G$38,$B129*(1+'LF Projected Ratios'!G$38))</f>
        <v>0.62659552380995753</v>
      </c>
      <c r="G129">
        <f>IF('LF Projected Ratios'!H$38&gt;=0,$B129+(1-$B129)*'LF Projected Ratios'!H$38,$B129*(1+'LF Projected Ratios'!H$38))</f>
        <v>0.62470158743577009</v>
      </c>
      <c r="H129">
        <f>IF('LF Projected Ratios'!I$38&gt;=0,$B129+(1-$B129)*'LF Projected Ratios'!I$38,$B129*(1+'LF Projected Ratios'!I$38))</f>
        <v>0.6227698890808786</v>
      </c>
      <c r="I129">
        <f>IF('LF Projected Ratios'!J$38&gt;=0,$B129+(1-$B129)*'LF Projected Ratios'!J$38,$B129*(1+'LF Projected Ratios'!J$38))</f>
        <v>0.6208545645439576</v>
      </c>
      <c r="J129">
        <f>IF('LF Projected Ratios'!K$38&gt;=0,$B129+(1-$B129)*'LF Projected Ratios'!K$38,$B129*(1+'LF Projected Ratios'!K$38))</f>
        <v>0.61893586837698489</v>
      </c>
      <c r="K129">
        <f>IF('LF Projected Ratios'!L$38&gt;=0,$B129+(1-$B129)*'LF Projected Ratios'!L$38,$B129*(1+'LF Projected Ratios'!L$38))</f>
        <v>0.61704189471359649</v>
      </c>
      <c r="L129">
        <f>IF('LF Projected Ratios'!M$38&gt;=0,$B129+(1-$B129)*'LF Projected Ratios'!M$38,$B129*(1+'LF Projected Ratios'!M$38))</f>
        <v>0.61536689096383856</v>
      </c>
      <c r="M129">
        <f>IF('LF Projected Ratios'!N$38&gt;=0,$B129+(1-$B129)*'LF Projected Ratios'!N$38,$B129*(1+'LF Projected Ratios'!N$38))</f>
        <v>0.61357165992394913</v>
      </c>
      <c r="N129">
        <f>IF('LF Projected Ratios'!O$38&gt;=0,$B129+(1-$B129)*'LF Projected Ratios'!O$38,$B129*(1+'LF Projected Ratios'!O$38))</f>
        <v>0.61179287784829461</v>
      </c>
      <c r="O129">
        <f>IF('LF Projected Ratios'!P$38&gt;=0,$B129+(1-$B129)*'LF Projected Ratios'!P$38,$B129*(1+'LF Projected Ratios'!P$38))</f>
        <v>0.61003031969520805</v>
      </c>
      <c r="P129">
        <f>IF('LF Projected Ratios'!Q$38&gt;=0,$B129+(1-$B129)*'LF Projected Ratios'!Q$38,$B129*(1+'LF Projected Ratios'!Q$38))</f>
        <v>0.60828376450950872</v>
      </c>
      <c r="Q129">
        <f>IF('LF Projected Ratios'!R$38&gt;=0,$B129+(1-$B129)*'LF Projected Ratios'!R$38,$B129*(1+'LF Projected Ratios'!R$38))</f>
        <v>0.60655299533016327</v>
      </c>
      <c r="R129">
        <f>IF('LF Projected Ratios'!S$38&gt;=0,$B129+(1-$B129)*'LF Projected Ratios'!S$38,$B129*(1+'LF Projected Ratios'!S$38))</f>
        <v>0.60483779910044166</v>
      </c>
      <c r="S129">
        <f>IF('LF Projected Ratios'!T$38&gt;=0,$B129+(1-$B129)*'LF Projected Ratios'!T$38,$B129*(1+'LF Projected Ratios'!T$38))</f>
        <v>0.60313796658048491</v>
      </c>
      <c r="T129">
        <f>IF('LF Projected Ratios'!U$38&gt;=0,$B129+(1-$B129)*'LF Projected Ratios'!U$38,$B129*(1+'LF Projected Ratios'!U$38))</f>
        <v>0.60145329226221267</v>
      </c>
      <c r="U129">
        <f>IF('LF Projected Ratios'!V$38&gt;=0,$B129+(1-$B129)*'LF Projected Ratios'!V$38,$B129*(1+'LF Projected Ratios'!V$38))</f>
        <v>0.59978357428649964</v>
      </c>
      <c r="V129">
        <f>IF('LF Projected Ratios'!W$38&gt;=0,$B129+(1-$B129)*'LF Projected Ratios'!W$38,$B129*(1+'LF Projected Ratios'!W$38))</f>
        <v>0.59812861436254394</v>
      </c>
      <c r="W129">
        <f>IF('LF Projected Ratios'!X$38&gt;=0,$B129+(1-$B129)*'LF Projected Ratios'!X$38,$B129*(1+'LF Projected Ratios'!X$38))</f>
        <v>0.59648821768936622</v>
      </c>
      <c r="X129">
        <f>IF('LF Projected Ratios'!Y$38&gt;=0,$B129+(1-$B129)*'LF Projected Ratios'!Y$38,$B129*(1+'LF Projected Ratios'!Y$38))</f>
        <v>0.59486219287937347</v>
      </c>
      <c r="Y129">
        <f>IF('LF Projected Ratios'!Z$38&gt;=0,$B129+(1-$B129)*'LF Projected Ratios'!Z$38,$B129*(1+'LF Projected Ratios'!Z$38))</f>
        <v>0.59325035188391995</v>
      </c>
      <c r="Z129">
        <f>IF('LF Projected Ratios'!AA$38&gt;=0,$B129+(1-$B129)*'LF Projected Ratios'!AA$38,$B129*(1+'LF Projected Ratios'!AA$38))</f>
        <v>0.59165250992081053</v>
      </c>
      <c r="AA129">
        <f>IF('LF Projected Ratios'!AB$38&gt;=0,$B129+(1-$B129)*'LF Projected Ratios'!AB$38,$B129*(1+'LF Projected Ratios'!AB$38))</f>
        <v>0.59006848540368273</v>
      </c>
      <c r="AB129">
        <f>IF('LF Projected Ratios'!AC$38&gt;=0,$B129+(1-$B129)*'LF Projected Ratios'!AC$38,$B129*(1+'LF Projected Ratios'!AC$38))</f>
        <v>0.58849809987321411</v>
      </c>
      <c r="AC129">
        <f>IF('LF Projected Ratios'!AD$38&gt;=0,$B129+(1-$B129)*'LF Projected Ratios'!AD$38,$B129*(1+'LF Projected Ratios'!AD$38))</f>
        <v>0.58694117793009803</v>
      </c>
      <c r="AD129">
        <f>IF('LF Projected Ratios'!AE$38&gt;=0,$B129+(1-$B129)*'LF Projected Ratios'!AE$38,$B129*(1+'LF Projected Ratios'!AE$38))</f>
        <v>0.58539754716973835</v>
      </c>
      <c r="AE129">
        <f>IF('LF Projected Ratios'!AF$38&gt;=0,$B129+(1-$B129)*'LF Projected Ratios'!AF$38,$B129*(1+'LF Projected Ratios'!AF$38))</f>
        <v>0.58386703811860519</v>
      </c>
      <c r="AF129">
        <f>IF('LF Projected Ratios'!AG$38&gt;=0,$B129+(1-$B129)*'LF Projected Ratios'!AG$38,$B129*(1+'LF Projected Ratios'!AG$38))</f>
        <v>0.58234948417221077</v>
      </c>
    </row>
    <row r="130" spans="1:32" x14ac:dyDescent="0.2">
      <c r="A130" s="12" t="s">
        <v>53</v>
      </c>
      <c r="B130" s="56">
        <f t="shared" si="0"/>
        <v>0.60932149797396418</v>
      </c>
      <c r="C130">
        <f>IF('LF Projected Ratios'!D$38&gt;=0,$B130+(1-$B130)*'LF Projected Ratios'!D$38,$B130*(1+'LF Projected Ratios'!D$38))</f>
        <v>0.60753161847486203</v>
      </c>
      <c r="D130">
        <f>IF('LF Projected Ratios'!E$38&gt;=0,$B130+(1-$B130)*'LF Projected Ratios'!E$38,$B130*(1+'LF Projected Ratios'!E$38))</f>
        <v>0.6056737818131287</v>
      </c>
      <c r="E130">
        <f>IF('LF Projected Ratios'!F$38&gt;=0,$B130+(1-$B130)*'LF Projected Ratios'!F$38,$B130*(1+'LF Projected Ratios'!F$38))</f>
        <v>0.60382868286111924</v>
      </c>
      <c r="F130">
        <f>IF('LF Projected Ratios'!G$38&gt;=0,$B130+(1-$B130)*'LF Projected Ratios'!G$38,$B130*(1+'LF Projected Ratios'!G$38))</f>
        <v>0.60199999714736407</v>
      </c>
      <c r="G130">
        <f>IF('LF Projected Ratios'!H$38&gt;=0,$B130+(1-$B130)*'LF Projected Ratios'!H$38,$B130*(1+'LF Projected Ratios'!H$38))</f>
        <v>0.6001804027702361</v>
      </c>
      <c r="H130">
        <f>IF('LF Projected Ratios'!I$38&gt;=0,$B130+(1-$B130)*'LF Projected Ratios'!I$38,$B130*(1+'LF Projected Ratios'!I$38))</f>
        <v>0.59832452866972641</v>
      </c>
      <c r="I130">
        <f>IF('LF Projected Ratios'!J$38&gt;=0,$B130+(1-$B130)*'LF Projected Ratios'!J$38,$B130*(1+'LF Projected Ratios'!J$38))</f>
        <v>0.59648438567165352</v>
      </c>
      <c r="J130">
        <f>IF('LF Projected Ratios'!K$38&gt;=0,$B130+(1-$B130)*'LF Projected Ratios'!K$38,$B130*(1+'LF Projected Ratios'!K$38))</f>
        <v>0.59464100338889947</v>
      </c>
      <c r="K130">
        <f>IF('LF Projected Ratios'!L$38&gt;=0,$B130+(1-$B130)*'LF Projected Ratios'!L$38,$B130*(1+'LF Projected Ratios'!L$38))</f>
        <v>0.59282137318627004</v>
      </c>
      <c r="L130">
        <f>IF('LF Projected Ratios'!M$38&gt;=0,$B130+(1-$B130)*'LF Projected Ratios'!M$38,$B130*(1+'LF Projected Ratios'!M$38))</f>
        <v>0.59121211775073024</v>
      </c>
      <c r="M130">
        <f>IF('LF Projected Ratios'!N$38&gt;=0,$B130+(1-$B130)*'LF Projected Ratios'!N$38,$B130*(1+'LF Projected Ratios'!N$38))</f>
        <v>0.58948735426323995</v>
      </c>
      <c r="N130">
        <f>IF('LF Projected Ratios'!O$38&gt;=0,$B130+(1-$B130)*'LF Projected Ratios'!O$38,$B130*(1+'LF Projected Ratios'!O$38))</f>
        <v>0.58777839407476185</v>
      </c>
      <c r="O130">
        <f>IF('LF Projected Ratios'!P$38&gt;=0,$B130+(1-$B130)*'LF Projected Ratios'!P$38,$B130*(1+'LF Projected Ratios'!P$38))</f>
        <v>0.5860850209771078</v>
      </c>
      <c r="P130">
        <f>IF('LF Projected Ratios'!Q$38&gt;=0,$B130+(1-$B130)*'LF Projected Ratios'!Q$38,$B130*(1+'LF Projected Ratios'!Q$38))</f>
        <v>0.58440702268817091</v>
      </c>
      <c r="Q130">
        <f>IF('LF Projected Ratios'!R$38&gt;=0,$B130+(1-$B130)*'LF Projected Ratios'!R$38,$B130*(1+'LF Projected Ratios'!R$38))</f>
        <v>0.58274419076321016</v>
      </c>
      <c r="R130">
        <f>IF('LF Projected Ratios'!S$38&gt;=0,$B130+(1-$B130)*'LF Projected Ratios'!S$38,$B130*(1+'LF Projected Ratios'!S$38))</f>
        <v>0.5810963205085341</v>
      </c>
      <c r="S130">
        <f>IF('LF Projected Ratios'!T$38&gt;=0,$B130+(1-$B130)*'LF Projected Ratios'!T$38,$B130*(1+'LF Projected Ratios'!T$38))</f>
        <v>0.57946321089749997</v>
      </c>
      <c r="T130">
        <f>IF('LF Projected Ratios'!U$38&gt;=0,$B130+(1-$B130)*'LF Projected Ratios'!U$38,$B130*(1+'LF Projected Ratios'!U$38))</f>
        <v>0.57784466448876171</v>
      </c>
      <c r="U130">
        <f>IF('LF Projected Ratios'!V$38&gt;=0,$B130+(1-$B130)*'LF Projected Ratios'!V$38,$B130*(1+'LF Projected Ratios'!V$38))</f>
        <v>0.57624048734669675</v>
      </c>
      <c r="V130">
        <f>IF('LF Projected Ratios'!W$38&gt;=0,$B130+(1-$B130)*'LF Projected Ratios'!W$38,$B130*(1+'LF Projected Ratios'!W$38))</f>
        <v>0.57465048896394011</v>
      </c>
      <c r="W130">
        <f>IF('LF Projected Ratios'!X$38&gt;=0,$B130+(1-$B130)*'LF Projected Ratios'!X$38,$B130*(1+'LF Projected Ratios'!X$38))</f>
        <v>0.57307448218596468</v>
      </c>
      <c r="X130">
        <f>IF('LF Projected Ratios'!Y$38&gt;=0,$B130+(1-$B130)*'LF Projected Ratios'!Y$38,$B130*(1+'LF Projected Ratios'!Y$38))</f>
        <v>0.57151228313764524</v>
      </c>
      <c r="Y130">
        <f>IF('LF Projected Ratios'!Z$38&gt;=0,$B130+(1-$B130)*'LF Projected Ratios'!Z$38,$B130*(1+'LF Projected Ratios'!Z$38))</f>
        <v>0.56996371115174116</v>
      </c>
      <c r="Z130">
        <f>IF('LF Projected Ratios'!AA$38&gt;=0,$B130+(1-$B130)*'LF Projected Ratios'!AA$38,$B130*(1+'LF Projected Ratios'!AA$38))</f>
        <v>0.56842858869924573</v>
      </c>
      <c r="AA130">
        <f>IF('LF Projected Ratios'!AB$38&gt;=0,$B130+(1-$B130)*'LF Projected Ratios'!AB$38,$B130*(1+'LF Projected Ratios'!AB$38))</f>
        <v>0.56690674132154006</v>
      </c>
      <c r="AB130">
        <f>IF('LF Projected Ratios'!AC$38&gt;=0,$B130+(1-$B130)*'LF Projected Ratios'!AC$38,$B130*(1+'LF Projected Ratios'!AC$38))</f>
        <v>0.56539799756430065</v>
      </c>
      <c r="AC130">
        <f>IF('LF Projected Ratios'!AD$38&gt;=0,$B130+(1-$B130)*'LF Projected Ratios'!AD$38,$B130*(1+'LF Projected Ratios'!AD$38))</f>
        <v>0.56390218891310651</v>
      </c>
      <c r="AD130">
        <f>IF('LF Projected Ratios'!AE$38&gt;=0,$B130+(1-$B130)*'LF Projected Ratios'!AE$38,$B130*(1+'LF Projected Ratios'!AE$38))</f>
        <v>0.56241914973069607</v>
      </c>
      <c r="AE130">
        <f>IF('LF Projected Ratios'!AF$38&gt;=0,$B130+(1-$B130)*'LF Projected Ratios'!AF$38,$B130*(1+'LF Projected Ratios'!AF$38))</f>
        <v>0.56094871719582262</v>
      </c>
      <c r="AF130">
        <f>IF('LF Projected Ratios'!AG$38&gt;=0,$B130+(1-$B130)*'LF Projected Ratios'!AG$38,$B130*(1+'LF Projected Ratios'!AG$38))</f>
        <v>0.559490731243664</v>
      </c>
    </row>
    <row r="131" spans="1:32" x14ac:dyDescent="0.2">
      <c r="A131" s="12" t="s">
        <v>54</v>
      </c>
      <c r="B131" s="56">
        <f t="shared" si="0"/>
        <v>0.65420919173540693</v>
      </c>
      <c r="C131">
        <f>IF('LF Projected Ratios'!D$38&gt;=0,$B131+(1-$B131)*'LF Projected Ratios'!D$38,$B131*(1+'LF Projected Ratios'!D$38))</f>
        <v>0.65228745481277262</v>
      </c>
      <c r="D131">
        <f>IF('LF Projected Ratios'!E$38&gt;=0,$B131+(1-$B131)*'LF Projected Ratios'!E$38,$B131*(1+'LF Projected Ratios'!E$38))</f>
        <v>0.6502927544372068</v>
      </c>
      <c r="E131">
        <f>IF('LF Projected Ratios'!F$38&gt;=0,$B131+(1-$B131)*'LF Projected Ratios'!F$38,$B131*(1+'LF Projected Ratios'!F$38))</f>
        <v>0.64831173013709675</v>
      </c>
      <c r="F131">
        <f>IF('LF Projected Ratios'!G$38&gt;=0,$B131+(1-$B131)*'LF Projected Ratios'!G$38,$B131*(1+'LF Projected Ratios'!G$38))</f>
        <v>0.64634832821100063</v>
      </c>
      <c r="G131">
        <f>IF('LF Projected Ratios'!H$38&gt;=0,$B131+(1-$B131)*'LF Projected Ratios'!H$38,$B131*(1+'LF Projected Ratios'!H$38))</f>
        <v>0.64439468736506733</v>
      </c>
      <c r="H131">
        <f>IF('LF Projected Ratios'!I$38&gt;=0,$B131+(1-$B131)*'LF Projected Ratios'!I$38,$B131*(1+'LF Projected Ratios'!I$38))</f>
        <v>0.64240209412932203</v>
      </c>
      <c r="I131">
        <f>IF('LF Projected Ratios'!J$38&gt;=0,$B131+(1-$B131)*'LF Projected Ratios'!J$38,$B131*(1+'LF Projected Ratios'!J$38))</f>
        <v>0.64042639087997055</v>
      </c>
      <c r="J131">
        <f>IF('LF Projected Ratios'!K$38&gt;=0,$B131+(1-$B131)*'LF Projected Ratios'!K$38,$B131*(1+'LF Projected Ratios'!K$38))</f>
        <v>0.63844720971326341</v>
      </c>
      <c r="K131">
        <f>IF('LF Projected Ratios'!L$38&gt;=0,$B131+(1-$B131)*'LF Projected Ratios'!L$38,$B131*(1+'LF Projected Ratios'!L$38))</f>
        <v>0.63649353040262402</v>
      </c>
      <c r="L131">
        <f>IF('LF Projected Ratios'!M$38&gt;=0,$B131+(1-$B131)*'LF Projected Ratios'!M$38,$B131*(1+'LF Projected Ratios'!M$38))</f>
        <v>0.63476572381565655</v>
      </c>
      <c r="M131">
        <f>IF('LF Projected Ratios'!N$38&gt;=0,$B131+(1-$B131)*'LF Projected Ratios'!N$38,$B131*(1+'LF Projected Ratios'!N$38))</f>
        <v>0.63291389989209956</v>
      </c>
      <c r="N131">
        <f>IF('LF Projected Ratios'!O$38&gt;=0,$B131+(1-$B131)*'LF Projected Ratios'!O$38,$B131*(1+'LF Projected Ratios'!O$38))</f>
        <v>0.63107904347011257</v>
      </c>
      <c r="O131">
        <f>IF('LF Projected Ratios'!P$38&gt;=0,$B131+(1-$B131)*'LF Projected Ratios'!P$38,$B131*(1+'LF Projected Ratios'!P$38))</f>
        <v>0.6292609224138126</v>
      </c>
      <c r="P131">
        <f>IF('LF Projected Ratios'!Q$38&gt;=0,$B131+(1-$B131)*'LF Projected Ratios'!Q$38,$B131*(1+'LF Projected Ratios'!Q$38))</f>
        <v>0.62745930880262546</v>
      </c>
      <c r="Q131">
        <f>IF('LF Projected Ratios'!R$38&gt;=0,$B131+(1-$B131)*'LF Projected Ratios'!R$38,$B131*(1+'LF Projected Ratios'!R$38))</f>
        <v>0.62567397883603548</v>
      </c>
      <c r="R131">
        <f>IF('LF Projected Ratios'!S$38&gt;=0,$B131+(1-$B131)*'LF Projected Ratios'!S$38,$B131*(1+'LF Projected Ratios'!S$38))</f>
        <v>0.62390471274090997</v>
      </c>
      <c r="S131">
        <f>IF('LF Projected Ratios'!T$38&gt;=0,$B131+(1-$B131)*'LF Projected Ratios'!T$38,$B131*(1+'LF Projected Ratios'!T$38))</f>
        <v>0.62215129468131003</v>
      </c>
      <c r="T131">
        <f>IF('LF Projected Ratios'!U$38&gt;=0,$B131+(1-$B131)*'LF Projected Ratios'!U$38,$B131*(1+'LF Projected Ratios'!U$38))</f>
        <v>0.62041351267071687</v>
      </c>
      <c r="U131">
        <f>IF('LF Projected Ratios'!V$38&gt;=0,$B131+(1-$B131)*'LF Projected Ratios'!V$38,$B131*(1+'LF Projected Ratios'!V$38))</f>
        <v>0.61869115848659517</v>
      </c>
      <c r="V131">
        <f>IF('LF Projected Ratios'!W$38&gt;=0,$B131+(1-$B131)*'LF Projected Ratios'!W$38,$B131*(1+'LF Projected Ratios'!W$38))</f>
        <v>0.61698402758722182</v>
      </c>
      <c r="W131">
        <f>IF('LF Projected Ratios'!X$38&gt;=0,$B131+(1-$B131)*'LF Projected Ratios'!X$38,$B131*(1+'LF Projected Ratios'!X$38))</f>
        <v>0.61529191903070923</v>
      </c>
      <c r="X131">
        <f>IF('LF Projected Ratios'!Y$38&gt;=0,$B131+(1-$B131)*'LF Projected Ratios'!Y$38,$B131*(1+'LF Projected Ratios'!Y$38))</f>
        <v>0.61361463539615979</v>
      </c>
      <c r="Y131">
        <f>IF('LF Projected Ratios'!Z$38&gt;=0,$B131+(1-$B131)*'LF Projected Ratios'!Z$38,$B131*(1+'LF Projected Ratios'!Z$38))</f>
        <v>0.61195198270687989</v>
      </c>
      <c r="Z131">
        <f>IF('LF Projected Ratios'!AA$38&gt;=0,$B131+(1-$B131)*'LF Projected Ratios'!AA$38,$B131*(1+'LF Projected Ratios'!AA$38))</f>
        <v>0.61030377035559857</v>
      </c>
      <c r="AA131">
        <f>IF('LF Projected Ratios'!AB$38&gt;=0,$B131+(1-$B131)*'LF Projected Ratios'!AB$38,$B131*(1+'LF Projected Ratios'!AB$38))</f>
        <v>0.60866981103162277</v>
      </c>
      <c r="AB131">
        <f>IF('LF Projected Ratios'!AC$38&gt;=0,$B131+(1-$B131)*'LF Projected Ratios'!AC$38,$B131*(1+'LF Projected Ratios'!AC$38))</f>
        <v>0.60704992064987628</v>
      </c>
      <c r="AC131">
        <f>IF('LF Projected Ratios'!AD$38&gt;=0,$B131+(1-$B131)*'LF Projected Ratios'!AD$38,$B131*(1+'LF Projected Ratios'!AD$38))</f>
        <v>0.60544391828176292</v>
      </c>
      <c r="AD131">
        <f>IF('LF Projected Ratios'!AE$38&gt;=0,$B131+(1-$B131)*'LF Projected Ratios'!AE$38,$B131*(1+'LF Projected Ratios'!AE$38))</f>
        <v>0.60385162608780174</v>
      </c>
      <c r="AE131">
        <f>IF('LF Projected Ratios'!AF$38&gt;=0,$B131+(1-$B131)*'LF Projected Ratios'!AF$38,$B131*(1+'LF Projected Ratios'!AF$38))</f>
        <v>0.60227286925197765</v>
      </c>
      <c r="AF131">
        <f>IF('LF Projected Ratios'!AG$38&gt;=0,$B131+(1-$B131)*'LF Projected Ratios'!AG$38,$B131*(1+'LF Projected Ratios'!AG$38))</f>
        <v>0.60070747591776119</v>
      </c>
    </row>
    <row r="132" spans="1:32" x14ac:dyDescent="0.2">
      <c r="A132" s="12" t="s">
        <v>55</v>
      </c>
      <c r="B132" s="56">
        <f t="shared" si="0"/>
        <v>0.60497097639229236</v>
      </c>
      <c r="C132">
        <f>IF('LF Projected Ratios'!D$38&gt;=0,$B132+(1-$B132)*'LF Projected Ratios'!D$38,$B132*(1+'LF Projected Ratios'!D$38))</f>
        <v>0.6031938765331919</v>
      </c>
      <c r="D132">
        <f>IF('LF Projected Ratios'!E$38&gt;=0,$B132+(1-$B132)*'LF Projected Ratios'!E$38,$B132*(1+'LF Projected Ratios'!E$38))</f>
        <v>0.60134930472181913</v>
      </c>
      <c r="E132">
        <f>IF('LF Projected Ratios'!F$38&gt;=0,$B132+(1-$B132)*'LF Projected Ratios'!F$38,$B132*(1+'LF Projected Ratios'!F$38))</f>
        <v>0.59951737967363183</v>
      </c>
      <c r="F132">
        <f>IF('LF Projected Ratios'!G$38&gt;=0,$B132+(1-$B132)*'LF Projected Ratios'!G$38,$B132*(1+'LF Projected Ratios'!G$38))</f>
        <v>0.59770175067409115</v>
      </c>
      <c r="G132">
        <f>IF('LF Projected Ratios'!H$38&gt;=0,$B132+(1-$B132)*'LF Projected Ratios'!H$38,$B132*(1+'LF Projected Ratios'!H$38))</f>
        <v>0.59589514809954014</v>
      </c>
      <c r="H132">
        <f>IF('LF Projected Ratios'!I$38&gt;=0,$B132+(1-$B132)*'LF Projected Ratios'!I$38,$B132*(1+'LF Projected Ratios'!I$38))</f>
        <v>0.59405252483681315</v>
      </c>
      <c r="I132">
        <f>IF('LF Projected Ratios'!J$38&gt;=0,$B132+(1-$B132)*'LF Projected Ratios'!J$38,$B132*(1+'LF Projected Ratios'!J$38))</f>
        <v>0.59222552035732701</v>
      </c>
      <c r="J132">
        <f>IF('LF Projected Ratios'!K$38&gt;=0,$B132+(1-$B132)*'LF Projected Ratios'!K$38,$B132*(1+'LF Projected Ratios'!K$38))</f>
        <v>0.59039529972147209</v>
      </c>
      <c r="K132">
        <f>IF('LF Projected Ratios'!L$38&gt;=0,$B132+(1-$B132)*'LF Projected Ratios'!L$38,$B132*(1+'LF Projected Ratios'!L$38))</f>
        <v>0.58858866157721179</v>
      </c>
      <c r="L132">
        <f>IF('LF Projected Ratios'!M$38&gt;=0,$B132+(1-$B132)*'LF Projected Ratios'!M$38,$B132*(1+'LF Projected Ratios'!M$38))</f>
        <v>0.58699089613591315</v>
      </c>
      <c r="M132">
        <f>IF('LF Projected Ratios'!N$38&gt;=0,$B132+(1-$B132)*'LF Projected Ratios'!N$38,$B132*(1+'LF Projected Ratios'!N$38))</f>
        <v>0.58527844736372592</v>
      </c>
      <c r="N132">
        <f>IF('LF Projected Ratios'!O$38&gt;=0,$B132+(1-$B132)*'LF Projected Ratios'!O$38,$B132*(1+'LF Projected Ratios'!O$38))</f>
        <v>0.58358168905587549</v>
      </c>
      <c r="O132">
        <f>IF('LF Projected Ratios'!P$38&gt;=0,$B132+(1-$B132)*'LF Projected Ratios'!P$38,$B132*(1+'LF Projected Ratios'!P$38))</f>
        <v>0.58190040654788833</v>
      </c>
      <c r="P132">
        <f>IF('LF Projected Ratios'!Q$38&gt;=0,$B132+(1-$B132)*'LF Projected Ratios'!Q$38,$B132*(1+'LF Projected Ratios'!Q$38))</f>
        <v>0.58023438907333968</v>
      </c>
      <c r="Q132">
        <f>IF('LF Projected Ratios'!R$38&gt;=0,$B132+(1-$B132)*'LF Projected Ratios'!R$38,$B132*(1+'LF Projected Ratios'!R$38))</f>
        <v>0.57858342967577259</v>
      </c>
      <c r="R132">
        <f>IF('LF Projected Ratios'!S$38&gt;=0,$B132+(1-$B132)*'LF Projected Ratios'!S$38,$B132*(1+'LF Projected Ratios'!S$38))</f>
        <v>0.57694732512299707</v>
      </c>
      <c r="S132">
        <f>IF('LF Projected Ratios'!T$38&gt;=0,$B132+(1-$B132)*'LF Projected Ratios'!T$38,$B132*(1+'LF Projected Ratios'!T$38))</f>
        <v>0.57532587582368944</v>
      </c>
      <c r="T132">
        <f>IF('LF Projected Ratios'!U$38&gt;=0,$B132+(1-$B132)*'LF Projected Ratios'!U$38,$B132*(1+'LF Projected Ratios'!U$38))</f>
        <v>0.57371888574622387</v>
      </c>
      <c r="U132">
        <f>IF('LF Projected Ratios'!V$38&gt;=0,$B132+(1-$B132)*'LF Projected Ratios'!V$38,$B132*(1+'LF Projected Ratios'!V$38))</f>
        <v>0.57212616233966729</v>
      </c>
      <c r="V132">
        <f>IF('LF Projected Ratios'!W$38&gt;=0,$B132+(1-$B132)*'LF Projected Ratios'!W$38,$B132*(1+'LF Projected Ratios'!W$38))</f>
        <v>0.57054751645686685</v>
      </c>
      <c r="W132">
        <f>IF('LF Projected Ratios'!X$38&gt;=0,$B132+(1-$B132)*'LF Projected Ratios'!X$38,$B132*(1+'LF Projected Ratios'!X$38))</f>
        <v>0.56898276227956823</v>
      </c>
      <c r="X132">
        <f>IF('LF Projected Ratios'!Y$38&gt;=0,$B132+(1-$B132)*'LF Projected Ratios'!Y$38,$B132*(1+'LF Projected Ratios'!Y$38))</f>
        <v>0.56743171724550423</v>
      </c>
      <c r="Y132">
        <f>IF('LF Projected Ratios'!Z$38&gt;=0,$B132+(1-$B132)*'LF Projected Ratios'!Z$38,$B132*(1+'LF Projected Ratios'!Z$38))</f>
        <v>0.56589420197738838</v>
      </c>
      <c r="Z132">
        <f>IF('LF Projected Ratios'!AA$38&gt;=0,$B132+(1-$B132)*'LF Projected Ratios'!AA$38,$B132*(1+'LF Projected Ratios'!AA$38))</f>
        <v>0.56437004021376125</v>
      </c>
      <c r="AA132">
        <f>IF('LF Projected Ratios'!AB$38&gt;=0,$B132+(1-$B132)*'LF Projected Ratios'!AB$38,$B132*(1+'LF Projected Ratios'!AB$38))</f>
        <v>0.56285905874162889</v>
      </c>
      <c r="AB132">
        <f>IF('LF Projected Ratios'!AC$38&gt;=0,$B132+(1-$B132)*'LF Projected Ratios'!AC$38,$B132*(1+'LF Projected Ratios'!AC$38))</f>
        <v>0.56136108733084189</v>
      </c>
      <c r="AC132">
        <f>IF('LF Projected Ratios'!AD$38&gt;=0,$B132+(1-$B132)*'LF Projected Ratios'!AD$38,$B132*(1+'LF Projected Ratios'!AD$38))</f>
        <v>0.55987595867016293</v>
      </c>
      <c r="AD132">
        <f>IF('LF Projected Ratios'!AE$38&gt;=0,$B132+(1-$B132)*'LF Projected Ratios'!AE$38,$B132*(1+'LF Projected Ratios'!AE$38))</f>
        <v>0.55840350830497132</v>
      </c>
      <c r="AE132">
        <f>IF('LF Projected Ratios'!AF$38&gt;=0,$B132+(1-$B132)*'LF Projected Ratios'!AF$38,$B132*(1+'LF Projected Ratios'!AF$38))</f>
        <v>0.55694357457655497</v>
      </c>
      <c r="AF132">
        <f>IF('LF Projected Ratios'!AG$38&gt;=0,$B132+(1-$B132)*'LF Projected Ratios'!AG$38,$B132*(1+'LF Projected Ratios'!AG$38))</f>
        <v>0.55549599856294563</v>
      </c>
    </row>
    <row r="133" spans="1:32" x14ac:dyDescent="0.2">
      <c r="A133" s="12" t="s">
        <v>56</v>
      </c>
      <c r="B133" s="56">
        <f t="shared" si="0"/>
        <v>0.65150956528074744</v>
      </c>
      <c r="C133">
        <f>IF('LF Projected Ratios'!D$38&gt;=0,$B133+(1-$B133)*'LF Projected Ratios'!D$38,$B133*(1+'LF Projected Ratios'!D$38))</f>
        <v>0.64959575850018514</v>
      </c>
      <c r="D133">
        <f>IF('LF Projected Ratios'!E$38&gt;=0,$B133+(1-$B133)*'LF Projected Ratios'!E$38,$B133*(1+'LF Projected Ratios'!E$38))</f>
        <v>0.64760928935397377</v>
      </c>
      <c r="E133">
        <f>IF('LF Projected Ratios'!F$38&gt;=0,$B133+(1-$B133)*'LF Projected Ratios'!F$38,$B133*(1+'LF Projected Ratios'!F$38))</f>
        <v>0.64563643984821917</v>
      </c>
      <c r="F133">
        <f>IF('LF Projected Ratios'!G$38&gt;=0,$B133+(1-$B133)*'LF Projected Ratios'!G$38,$B133*(1+'LF Projected Ratios'!G$38))</f>
        <v>0.64368113999688414</v>
      </c>
      <c r="G133">
        <f>IF('LF Projected Ratios'!H$38&gt;=0,$B133+(1-$B133)*'LF Projected Ratios'!H$38,$B133*(1+'LF Projected Ratios'!H$38))</f>
        <v>0.64173556094613382</v>
      </c>
      <c r="H133">
        <f>IF('LF Projected Ratios'!I$38&gt;=0,$B133+(1-$B133)*'LF Projected Ratios'!I$38,$B133*(1+'LF Projected Ratios'!I$38))</f>
        <v>0.63975119024452676</v>
      </c>
      <c r="I133">
        <f>IF('LF Projected Ratios'!J$38&gt;=0,$B133+(1-$B133)*'LF Projected Ratios'!J$38,$B133*(1+'LF Projected Ratios'!J$38))</f>
        <v>0.63778363983195263</v>
      </c>
      <c r="J133">
        <f>IF('LF Projected Ratios'!K$38&gt;=0,$B133+(1-$B133)*'LF Projected Ratios'!K$38,$B133*(1+'LF Projected Ratios'!K$38))</f>
        <v>0.63581262585382026</v>
      </c>
      <c r="K133">
        <f>IF('LF Projected Ratios'!L$38&gt;=0,$B133+(1-$B133)*'LF Projected Ratios'!L$38,$B133*(1+'LF Projected Ratios'!L$38))</f>
        <v>0.63386700849709032</v>
      </c>
      <c r="L133">
        <f>IF('LF Projected Ratios'!M$38&gt;=0,$B133+(1-$B133)*'LF Projected Ratios'!M$38,$B133*(1+'LF Projected Ratios'!M$38))</f>
        <v>0.63214633178911206</v>
      </c>
      <c r="M133">
        <f>IF('LF Projected Ratios'!N$38&gt;=0,$B133+(1-$B133)*'LF Projected Ratios'!N$38,$B133*(1+'LF Projected Ratios'!N$38))</f>
        <v>0.63030214950819263</v>
      </c>
      <c r="N133">
        <f>IF('LF Projected Ratios'!O$38&gt;=0,$B133+(1-$B133)*'LF Projected Ratios'!O$38,$B133*(1+'LF Projected Ratios'!O$38))</f>
        <v>0.62847486471161207</v>
      </c>
      <c r="O133">
        <f>IF('LF Projected Ratios'!P$38&gt;=0,$B133+(1-$B133)*'LF Projected Ratios'!P$38,$B133*(1+'LF Projected Ratios'!P$38))</f>
        <v>0.62666424622140771</v>
      </c>
      <c r="P133">
        <f>IF('LF Projected Ratios'!Q$38&gt;=0,$B133+(1-$B133)*'LF Projected Ratios'!Q$38,$B133*(1+'LF Projected Ratios'!Q$38))</f>
        <v>0.62487006705753079</v>
      </c>
      <c r="Q133">
        <f>IF('LF Projected Ratios'!R$38&gt;=0,$B133+(1-$B133)*'LF Projected Ratios'!R$38,$B133*(1+'LF Projected Ratios'!R$38))</f>
        <v>0.62309210434298956</v>
      </c>
      <c r="R133">
        <f>IF('LF Projected Ratios'!S$38&gt;=0,$B133+(1-$B133)*'LF Projected Ratios'!S$38,$B133*(1+'LF Projected Ratios'!S$38))</f>
        <v>0.62133013921155589</v>
      </c>
      <c r="S133">
        <f>IF('LF Projected Ratios'!T$38&gt;=0,$B133+(1-$B133)*'LF Projected Ratios'!T$38,$B133*(1+'LF Projected Ratios'!T$38))</f>
        <v>0.61958395671794864</v>
      </c>
      <c r="T133">
        <f>IF('LF Projected Ratios'!U$38&gt;=0,$B133+(1-$B133)*'LF Projected Ratios'!U$38,$B133*(1+'LF Projected Ratios'!U$38))</f>
        <v>0.61785334575042161</v>
      </c>
      <c r="U133">
        <f>IF('LF Projected Ratios'!V$38&gt;=0,$B133+(1-$B133)*'LF Projected Ratios'!V$38,$B133*(1+'LF Projected Ratios'!V$38))</f>
        <v>0.61613809894568017</v>
      </c>
      <c r="V133">
        <f>IF('LF Projected Ratios'!W$38&gt;=0,$B133+(1-$B133)*'LF Projected Ratios'!W$38,$B133*(1+'LF Projected Ratios'!W$38))</f>
        <v>0.6144380126060528</v>
      </c>
      <c r="W133">
        <f>IF('LF Projected Ratios'!X$38&gt;=0,$B133+(1-$B133)*'LF Projected Ratios'!X$38,$B133*(1+'LF Projected Ratios'!X$38))</f>
        <v>0.61275288661884841</v>
      </c>
      <c r="X133">
        <f>IF('LF Projected Ratios'!Y$38&gt;=0,$B133+(1-$B133)*'LF Projected Ratios'!Y$38,$B133*(1+'LF Projected Ratios'!Y$38))</f>
        <v>0.61108252437783628</v>
      </c>
      <c r="Y133">
        <f>IF('LF Projected Ratios'!Z$38&gt;=0,$B133+(1-$B133)*'LF Projected Ratios'!Z$38,$B133*(1+'LF Projected Ratios'!Z$38))</f>
        <v>0.6094267327067775</v>
      </c>
      <c r="Z133">
        <f>IF('LF Projected Ratios'!AA$38&gt;=0,$B133+(1-$B133)*'LF Projected Ratios'!AA$38,$B133*(1+'LF Projected Ratios'!AA$38))</f>
        <v>0.60778532178495126</v>
      </c>
      <c r="AA133">
        <f>IF('LF Projected Ratios'!AB$38&gt;=0,$B133+(1-$B133)*'LF Projected Ratios'!AB$38,$B133*(1+'LF Projected Ratios'!AB$38))</f>
        <v>0.60615810507461121</v>
      </c>
      <c r="AB133">
        <f>IF('LF Projected Ratios'!AC$38&gt;=0,$B133+(1-$B133)*'LF Projected Ratios'!AC$38,$B133*(1+'LF Projected Ratios'!AC$38))</f>
        <v>0.6045448992503174</v>
      </c>
      <c r="AC133">
        <f>IF('LF Projected Ratios'!AD$38&gt;=0,$B133+(1-$B133)*'LF Projected Ratios'!AD$38,$B133*(1+'LF Projected Ratios'!AD$38))</f>
        <v>0.60294552413008429</v>
      </c>
      <c r="AD133">
        <f>IF('LF Projected Ratios'!AE$38&gt;=0,$B133+(1-$B133)*'LF Projected Ratios'!AE$38,$B133*(1+'LF Projected Ratios'!AE$38))</f>
        <v>0.60135980260829447</v>
      </c>
      <c r="AE133">
        <f>IF('LF Projected Ratios'!AF$38&gt;=0,$B133+(1-$B133)*'LF Projected Ratios'!AF$38,$B133*(1+'LF Projected Ratios'!AF$38))</f>
        <v>0.59978756059031968</v>
      </c>
      <c r="AF133">
        <f>IF('LF Projected Ratios'!AG$38&gt;=0,$B133+(1-$B133)*'LF Projected Ratios'!AG$38,$B133*(1+'LF Projected Ratios'!AG$38))</f>
        <v>0.59822862692880474</v>
      </c>
    </row>
    <row r="134" spans="1:32" x14ac:dyDescent="0.2">
      <c r="A134" s="12" t="s">
        <v>57</v>
      </c>
      <c r="B134" s="56">
        <f t="shared" si="0"/>
        <v>0.6495100830312085</v>
      </c>
      <c r="C134">
        <f>IF('LF Projected Ratios'!D$38&gt;=0,$B134+(1-$B134)*'LF Projected Ratios'!D$38,$B134*(1+'LF Projected Ratios'!D$38))</f>
        <v>0.64760214972187469</v>
      </c>
      <c r="D134">
        <f>IF('LF Projected Ratios'!E$38&gt;=0,$B134+(1-$B134)*'LF Projected Ratios'!E$38,$B134*(1+'LF Projected Ratios'!E$38))</f>
        <v>0.64562177704762447</v>
      </c>
      <c r="E134">
        <f>IF('LF Projected Ratios'!F$38&gt;=0,$B134+(1-$B134)*'LF Projected Ratios'!F$38,$B134*(1+'LF Projected Ratios'!F$38))</f>
        <v>0.64365498221516704</v>
      </c>
      <c r="F134">
        <f>IF('LF Projected Ratios'!G$38&gt;=0,$B134+(1-$B134)*'LF Projected Ratios'!G$38,$B134*(1+'LF Projected Ratios'!G$38))</f>
        <v>0.64170568317725607</v>
      </c>
      <c r="G134">
        <f>IF('LF Projected Ratios'!H$38&gt;=0,$B134+(1-$B134)*'LF Projected Ratios'!H$38,$B134*(1+'LF Projected Ratios'!H$38))</f>
        <v>0.63976607510680195</v>
      </c>
      <c r="H134">
        <f>IF('LF Projected Ratios'!I$38&gt;=0,$B134+(1-$B134)*'LF Projected Ratios'!I$38,$B134*(1+'LF Projected Ratios'!I$38))</f>
        <v>0.63778779443703137</v>
      </c>
      <c r="I134">
        <f>IF('LF Projected Ratios'!J$38&gt;=0,$B134+(1-$B134)*'LF Projected Ratios'!J$38,$B134*(1+'LF Projected Ratios'!J$38))</f>
        <v>0.6358262824348424</v>
      </c>
      <c r="J134">
        <f>IF('LF Projected Ratios'!K$38&gt;=0,$B134+(1-$B134)*'LF Projected Ratios'!K$38,$B134*(1+'LF Projected Ratios'!K$38))</f>
        <v>0.63386131749677466</v>
      </c>
      <c r="K134">
        <f>IF('LF Projected Ratios'!L$38&gt;=0,$B134+(1-$B134)*'LF Projected Ratios'!L$38,$B134*(1+'LF Projected Ratios'!L$38))</f>
        <v>0.63192167123790188</v>
      </c>
      <c r="L134">
        <f>IF('LF Projected Ratios'!M$38&gt;=0,$B134+(1-$B134)*'LF Projected Ratios'!M$38,$B134*(1+'LF Projected Ratios'!M$38))</f>
        <v>0.63020627528513917</v>
      </c>
      <c r="M134">
        <f>IF('LF Projected Ratios'!N$38&gt;=0,$B134+(1-$B134)*'LF Projected Ratios'!N$38,$B134*(1+'LF Projected Ratios'!N$38))</f>
        <v>0.62836775279792356</v>
      </c>
      <c r="N134">
        <f>IF('LF Projected Ratios'!O$38&gt;=0,$B134+(1-$B134)*'LF Projected Ratios'!O$38,$B134*(1+'LF Projected Ratios'!O$38))</f>
        <v>0.62654607593668321</v>
      </c>
      <c r="O134">
        <f>IF('LF Projected Ratios'!P$38&gt;=0,$B134+(1-$B134)*'LF Projected Ratios'!P$38,$B134*(1+'LF Projected Ratios'!P$38))</f>
        <v>0.62474101423294037</v>
      </c>
      <c r="P134">
        <f>IF('LF Projected Ratios'!Q$38&gt;=0,$B134+(1-$B134)*'LF Projected Ratios'!Q$38,$B134*(1+'LF Projected Ratios'!Q$38))</f>
        <v>0.62295234140324762</v>
      </c>
      <c r="Q134">
        <f>IF('LF Projected Ratios'!R$38&gt;=0,$B134+(1-$B134)*'LF Projected Ratios'!R$38,$B134*(1+'LF Projected Ratios'!R$38))</f>
        <v>0.62117983525462273</v>
      </c>
      <c r="R134">
        <f>IF('LF Projected Ratios'!S$38&gt;=0,$B134+(1-$B134)*'LF Projected Ratios'!S$38,$B134*(1+'LF Projected Ratios'!S$38))</f>
        <v>0.61942327759253768</v>
      </c>
      <c r="S134">
        <f>IF('LF Projected Ratios'!T$38&gt;=0,$B134+(1-$B134)*'LF Projected Ratios'!T$38,$B134*(1+'LF Projected Ratios'!T$38))</f>
        <v>0.61768245413137834</v>
      </c>
      <c r="T134">
        <f>IF('LF Projected Ratios'!U$38&gt;=0,$B134+(1-$B134)*'LF Projected Ratios'!U$38,$B134*(1+'LF Projected Ratios'!U$38))</f>
        <v>0.61595715440730003</v>
      </c>
      <c r="U134">
        <f>IF('LF Projected Ratios'!V$38&gt;=0,$B134+(1-$B134)*'LF Projected Ratios'!V$38,$B134*(1+'LF Projected Ratios'!V$38))</f>
        <v>0.61424717169340615</v>
      </c>
      <c r="V134">
        <f>IF('LF Projected Ratios'!W$38&gt;=0,$B134+(1-$B134)*'LF Projected Ratios'!W$38,$B134*(1+'LF Projected Ratios'!W$38))</f>
        <v>0.612552302917173</v>
      </c>
      <c r="W134">
        <f>IF('LF Projected Ratios'!X$38&gt;=0,$B134+(1-$B134)*'LF Projected Ratios'!X$38,$B134*(1+'LF Projected Ratios'!X$38))</f>
        <v>0.61087234858005512</v>
      </c>
      <c r="X134">
        <f>IF('LF Projected Ratios'!Y$38&gt;=0,$B134+(1-$B134)*'LF Projected Ratios'!Y$38,$B134*(1+'LF Projected Ratios'!Y$38))</f>
        <v>0.60920711267920624</v>
      </c>
      <c r="Y134">
        <f>IF('LF Projected Ratios'!Z$38&gt;=0,$B134+(1-$B134)*'LF Projected Ratios'!Z$38,$B134*(1+'LF Projected Ratios'!Z$38))</f>
        <v>0.607556402631245</v>
      </c>
      <c r="Z134">
        <f>IF('LF Projected Ratios'!AA$38&gt;=0,$B134+(1-$B134)*'LF Projected Ratios'!AA$38,$B134*(1+'LF Projected Ratios'!AA$38))</f>
        <v>0.60592002919801025</v>
      </c>
      <c r="AA134">
        <f>IF('LF Projected Ratios'!AB$38&gt;=0,$B134+(1-$B134)*'LF Projected Ratios'!AB$38,$B134*(1+'LF Projected Ratios'!AB$38))</f>
        <v>0.60429780641423991</v>
      </c>
      <c r="AB134">
        <f>IF('LF Projected Ratios'!AC$38&gt;=0,$B134+(1-$B134)*'LF Projected Ratios'!AC$38,$B134*(1+'LF Projected Ratios'!AC$38))</f>
        <v>0.60268955151711956</v>
      </c>
      <c r="AC134">
        <f>IF('LF Projected Ratios'!AD$38&gt;=0,$B134+(1-$B134)*'LF Projected Ratios'!AD$38,$B134*(1+'LF Projected Ratios'!AD$38))</f>
        <v>0.60109508487764207</v>
      </c>
      <c r="AD134">
        <f>IF('LF Projected Ratios'!AE$38&gt;=0,$B134+(1-$B134)*'LF Projected Ratios'!AE$38,$B134*(1+'LF Projected Ratios'!AE$38))</f>
        <v>0.59951422993372694</v>
      </c>
      <c r="AE134">
        <f>IF('LF Projected Ratios'!AF$38&gt;=0,$B134+(1-$B134)*'LF Projected Ratios'!AF$38,$B134*(1+'LF Projected Ratios'!AF$38))</f>
        <v>0.59794681312504205</v>
      </c>
      <c r="AF134">
        <f>IF('LF Projected Ratios'!AG$38&gt;=0,$B134+(1-$B134)*'LF Projected Ratios'!AG$38,$B134*(1+'LF Projected Ratios'!AG$38))</f>
        <v>0.59639266382948364</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0.92400000000000004</v>
      </c>
      <c r="C138" s="34">
        <f>(1/(1+EXP(('S Curve Equation'!$B$11-C93*'S Curve Equation'!$B$12)*'S Curve Equation'!$B$10))+'S Curve Equation'!$B$13)*'S Curve Equation'!$B$14</f>
        <v>0.92237570542899305</v>
      </c>
      <c r="D138" s="34">
        <f>(1/(1+EXP(('S Curve Equation'!$B$11-D93*'S Curve Equation'!$B$12)*'S Curve Equation'!$B$10))+'S Curve Equation'!$B$13)*'S Curve Equation'!$B$14</f>
        <v>0.92066084299269813</v>
      </c>
      <c r="E138" s="34">
        <f>(1/(1+EXP(('S Curve Equation'!$B$11-E93*'S Curve Equation'!$B$12)*'S Curve Equation'!$B$10))+'S Curve Equation'!$B$13)*'S Curve Equation'!$B$14</f>
        <v>0.91892822246251771</v>
      </c>
      <c r="F138" s="34">
        <f>(1/(1+EXP(('S Curve Equation'!$B$11-F93*'S Curve Equation'!$B$12)*'S Curve Equation'!$B$10))+'S Curve Equation'!$B$13)*'S Curve Equation'!$B$14</f>
        <v>0.91718161357414729</v>
      </c>
      <c r="G138" s="34">
        <f>(1/(1+EXP(('S Curve Equation'!$B$11-G93*'S Curve Equation'!$B$12)*'S Curve Equation'!$B$10))+'S Curve Equation'!$B$13)*'S Curve Equation'!$B$14</f>
        <v>0.91541426476353926</v>
      </c>
      <c r="H138" s="34">
        <f>(1/(1+EXP(('S Curve Equation'!$B$11-H93*'S Curve Equation'!$B$12)*'S Curve Equation'!$B$10))+'S Curve Equation'!$B$13)*'S Curve Equation'!$B$14</f>
        <v>0.9135810620228465</v>
      </c>
      <c r="I138" s="34">
        <f>(1/(1+EXP(('S Curve Equation'!$B$11-I93*'S Curve Equation'!$B$12)*'S Curve Equation'!$B$10))+'S Curve Equation'!$B$13)*'S Curve Equation'!$B$14</f>
        <v>0.9117324903068077</v>
      </c>
      <c r="J138" s="34">
        <f>(1/(1+EXP(('S Curve Equation'!$B$11-J93*'S Curve Equation'!$B$12)*'S Curve Equation'!$B$10))+'S Curve Equation'!$B$13)*'S Curve Equation'!$B$14</f>
        <v>0.90984942445995132</v>
      </c>
      <c r="K138" s="34">
        <f>(1/(1+EXP(('S Curve Equation'!$B$11-K93*'S Curve Equation'!$B$12)*'S Curve Equation'!$B$10))+'S Curve Equation'!$B$13)*'S Curve Equation'!$B$14</f>
        <v>0.90795958412321132</v>
      </c>
      <c r="L138" s="34">
        <f>(1/(1+EXP(('S Curve Equation'!$B$11-L93*'S Curve Equation'!$B$12)*'S Curve Equation'!$B$10))+'S Curve Equation'!$B$13)*'S Curve Equation'!$B$14</f>
        <v>0.90626224639790476</v>
      </c>
      <c r="M138" s="34">
        <f>(1/(1+EXP(('S Curve Equation'!$B$11-M93*'S Curve Equation'!$B$12)*'S Curve Equation'!$B$10))+'S Curve Equation'!$B$13)*'S Curve Equation'!$B$14</f>
        <v>0.90441569507657971</v>
      </c>
      <c r="N138" s="34">
        <f>(1/(1+EXP(('S Curve Equation'!$B$11-N93*'S Curve Equation'!$B$12)*'S Curve Equation'!$B$10))+'S Curve Equation'!$B$13)*'S Curve Equation'!$B$14</f>
        <v>0.90255782172341603</v>
      </c>
      <c r="O138" s="34">
        <f>(1/(1+EXP(('S Curve Equation'!$B$11-O93*'S Curve Equation'!$B$12)*'S Curve Equation'!$B$10))+'S Curve Equation'!$B$13)*'S Curve Equation'!$B$14</f>
        <v>0.90068887014173082</v>
      </c>
      <c r="P138" s="34">
        <f>(1/(1+EXP(('S Curve Equation'!$B$11-P93*'S Curve Equation'!$B$12)*'S Curve Equation'!$B$10))+'S Curve Equation'!$B$13)*'S Curve Equation'!$B$14</f>
        <v>0.89880908483153432</v>
      </c>
      <c r="Q138" s="34">
        <f>(1/(1+EXP(('S Curve Equation'!$B$11-Q93*'S Curve Equation'!$B$12)*'S Curve Equation'!$B$10))+'S Curve Equation'!$B$13)*'S Curve Equation'!$B$14</f>
        <v>0.89691871085979247</v>
      </c>
      <c r="R138" s="34">
        <f>(1/(1+EXP(('S Curve Equation'!$B$11-R93*'S Curve Equation'!$B$12)*'S Curve Equation'!$B$10))+'S Curve Equation'!$B$13)*'S Curve Equation'!$B$14</f>
        <v>0.89501799373321866</v>
      </c>
      <c r="S138" s="34">
        <f>(1/(1+EXP(('S Curve Equation'!$B$11-S93*'S Curve Equation'!$B$12)*'S Curve Equation'!$B$10))+'S Curve Equation'!$B$13)*'S Curve Equation'!$B$14</f>
        <v>0.89310717927363514</v>
      </c>
      <c r="T138" s="34">
        <f>(1/(1+EXP(('S Curve Equation'!$B$11-T93*'S Curve Equation'!$B$12)*'S Curve Equation'!$B$10))+'S Curve Equation'!$B$13)*'S Curve Equation'!$B$14</f>
        <v>0.8911865134959579</v>
      </c>
      <c r="U138" s="34">
        <f>(1/(1+EXP(('S Curve Equation'!$B$11-U93*'S Curve Equation'!$B$12)*'S Curve Equation'!$B$10))+'S Curve Equation'!$B$13)*'S Curve Equation'!$B$14</f>
        <v>0.88925624248884017</v>
      </c>
      <c r="V138" s="34">
        <f>(1/(1+EXP(('S Curve Equation'!$B$11-V93*'S Curve Equation'!$B$12)*'S Curve Equation'!$B$10))+'S Curve Equation'!$B$13)*'S Curve Equation'!$B$14</f>
        <v>0.88731661229801262</v>
      </c>
      <c r="W138" s="34">
        <f>(1/(1+EXP(('S Curve Equation'!$B$11-W93*'S Curve Equation'!$B$12)*'S Curve Equation'!$B$10))+'S Curve Equation'!$B$13)*'S Curve Equation'!$B$14</f>
        <v>0.88536786881235019</v>
      </c>
      <c r="X138" s="34">
        <f>(1/(1+EXP(('S Curve Equation'!$B$11-X93*'S Curve Equation'!$B$12)*'S Curve Equation'!$B$10))+'S Curve Equation'!$B$13)*'S Curve Equation'!$B$14</f>
        <v>0.88341025765269987</v>
      </c>
      <c r="Y138" s="34">
        <f>(1/(1+EXP(('S Curve Equation'!$B$11-Y93*'S Curve Equation'!$B$12)*'S Curve Equation'!$B$10))+'S Curve Equation'!$B$13)*'S Curve Equation'!$B$14</f>
        <v>0.88144402406348343</v>
      </c>
      <c r="Z138" s="34">
        <f>(1/(1+EXP(('S Curve Equation'!$B$11-Z93*'S Curve Equation'!$B$12)*'S Curve Equation'!$B$10))+'S Curve Equation'!$B$13)*'S Curve Equation'!$B$14</f>
        <v>0.87946941280710289</v>
      </c>
      <c r="AA138" s="34">
        <f>(1/(1+EXP(('S Curve Equation'!$B$11-AA93*'S Curve Equation'!$B$12)*'S Curve Equation'!$B$10))+'S Curve Equation'!$B$13)*'S Curve Equation'!$B$14</f>
        <v>0.87748666806115772</v>
      </c>
      <c r="AB138" s="34">
        <f>(1/(1+EXP(('S Curve Equation'!$B$11-AB93*'S Curve Equation'!$B$12)*'S Curve Equation'!$B$10))+'S Curve Equation'!$B$13)*'S Curve Equation'!$B$14</f>
        <v>0.87549603331849479</v>
      </c>
      <c r="AC138" s="34">
        <f>(1/(1+EXP(('S Curve Equation'!$B$11-AC93*'S Curve Equation'!$B$12)*'S Curve Equation'!$B$10))+'S Curve Equation'!$B$13)*'S Curve Equation'!$B$14</f>
        <v>0.87349775129008711</v>
      </c>
      <c r="AD138" s="34">
        <f>(1/(1+EXP(('S Curve Equation'!$B$11-AD93*'S Curve Equation'!$B$12)*'S Curve Equation'!$B$10))+'S Curve Equation'!$B$13)*'S Curve Equation'!$B$14</f>
        <v>0.8714920638107595</v>
      </c>
      <c r="AE138" s="34">
        <f>(1/(1+EXP(('S Curve Equation'!$B$11-AE93*'S Curve Equation'!$B$12)*'S Curve Equation'!$B$10))+'S Curve Equation'!$B$13)*'S Curve Equation'!$B$14</f>
        <v>0.86947921174775045</v>
      </c>
      <c r="AF138" s="34">
        <f>(1/(1+EXP(('S Curve Equation'!$B$11-AF93*'S Curve Equation'!$B$12)*'S Curve Equation'!$B$10))+'S Curve Equation'!$B$13)*'S Curve Equation'!$B$14</f>
        <v>0.86745943491211774</v>
      </c>
    </row>
    <row r="139" spans="1:32" x14ac:dyDescent="0.2">
      <c r="A139" s="12" t="s">
        <v>94</v>
      </c>
      <c r="B139" s="34">
        <f>(1/(1+EXP(('S Curve Equation'!$B$11-B94*'S Curve Equation'!$B$12)*'S Curve Equation'!$B$10))+'S Curve Equation'!$B$13)*'S Curve Equation'!$B$14</f>
        <v>0.93099999999999983</v>
      </c>
      <c r="C139" s="34">
        <f>(1/(1+EXP(('S Curve Equation'!$B$11-C94*'S Curve Equation'!$B$12)*'S Curve Equation'!$B$10))+'S Curve Equation'!$B$13)*'S Curve Equation'!$B$14</f>
        <v>0.92947452551875875</v>
      </c>
      <c r="D139" s="34">
        <f>(1/(1+EXP(('S Curve Equation'!$B$11-D94*'S Curve Equation'!$B$12)*'S Curve Equation'!$B$10))+'S Curve Equation'!$B$13)*'S Curve Equation'!$B$14</f>
        <v>0.92786316386616929</v>
      </c>
      <c r="E139" s="34">
        <f>(1/(1+EXP(('S Curve Equation'!$B$11-E94*'S Curve Equation'!$B$12)*'S Curve Equation'!$B$10))+'S Curve Equation'!$B$13)*'S Curve Equation'!$B$14</f>
        <v>0.92623425957626015</v>
      </c>
      <c r="F139" s="34">
        <f>(1/(1+EXP(('S Curve Equation'!$B$11-F94*'S Curve Equation'!$B$12)*'S Curve Equation'!$B$10))+'S Curve Equation'!$B$13)*'S Curve Equation'!$B$14</f>
        <v>0.92459134192308901</v>
      </c>
      <c r="G139" s="34">
        <f>(1/(1+EXP(('S Curve Equation'!$B$11-G94*'S Curve Equation'!$B$12)*'S Curve Equation'!$B$10))+'S Curve Equation'!$B$13)*'S Curve Equation'!$B$14</f>
        <v>0.92292804312205967</v>
      </c>
      <c r="H139" s="34">
        <f>(1/(1+EXP(('S Curve Equation'!$B$11-H94*'S Curve Equation'!$B$12)*'S Curve Equation'!$B$10))+'S Curve Equation'!$B$13)*'S Curve Equation'!$B$14</f>
        <v>0.92120184935988425</v>
      </c>
      <c r="I139" s="34">
        <f>(1/(1+EXP(('S Curve Equation'!$B$11-I94*'S Curve Equation'!$B$12)*'S Curve Equation'!$B$10))+'S Curve Equation'!$B$13)*'S Curve Equation'!$B$14</f>
        <v>0.91946024645687419</v>
      </c>
      <c r="J139" s="34">
        <f>(1/(1+EXP(('S Curve Equation'!$B$11-J94*'S Curve Equation'!$B$12)*'S Curve Equation'!$B$10))+'S Curve Equation'!$B$13)*'S Curve Equation'!$B$14</f>
        <v>0.91768518728210957</v>
      </c>
      <c r="K139" s="34">
        <f>(1/(1+EXP(('S Curve Equation'!$B$11-K94*'S Curve Equation'!$B$12)*'S Curve Equation'!$B$10))+'S Curve Equation'!$B$13)*'S Curve Equation'!$B$14</f>
        <v>0.91590277939328668</v>
      </c>
      <c r="L139" s="34">
        <f>(1/(1+EXP(('S Curve Equation'!$B$11-L94*'S Curve Equation'!$B$12)*'S Curve Equation'!$B$10))+'S Curve Equation'!$B$13)*'S Curve Equation'!$B$14</f>
        <v>0.9143011163092899</v>
      </c>
      <c r="M139" s="34">
        <f>(1/(1+EXP(('S Curve Equation'!$B$11-M94*'S Curve Equation'!$B$12)*'S Curve Equation'!$B$10))+'S Curve Equation'!$B$13)*'S Curve Equation'!$B$14</f>
        <v>0.91255778283787825</v>
      </c>
      <c r="N139" s="34">
        <f>(1/(1+EXP(('S Curve Equation'!$B$11-N94*'S Curve Equation'!$B$12)*'S Curve Equation'!$B$10))+'S Curve Equation'!$B$13)*'S Curve Equation'!$B$14</f>
        <v>0.91080285573576014</v>
      </c>
      <c r="O139" s="34">
        <f>(1/(1+EXP(('S Curve Equation'!$B$11-O94*'S Curve Equation'!$B$12)*'S Curve Equation'!$B$10))+'S Curve Equation'!$B$13)*'S Curve Equation'!$B$14</f>
        <v>0.90903655696465879</v>
      </c>
      <c r="P139" s="34">
        <f>(1/(1+EXP(('S Curve Equation'!$B$11-P94*'S Curve Equation'!$B$12)*'S Curve Equation'!$B$10))+'S Curve Equation'!$B$13)*'S Curve Equation'!$B$14</f>
        <v>0.90725910956211153</v>
      </c>
      <c r="Q139" s="34">
        <f>(1/(1+EXP(('S Curve Equation'!$B$11-Q94*'S Curve Equation'!$B$12)*'S Curve Equation'!$B$10))+'S Curve Equation'!$B$13)*'S Curve Equation'!$B$14</f>
        <v>0.90547073751896123</v>
      </c>
      <c r="R139" s="34">
        <f>(1/(1+EXP(('S Curve Equation'!$B$11-R94*'S Curve Equation'!$B$12)*'S Curve Equation'!$B$10))+'S Curve Equation'!$B$13)*'S Curve Equation'!$B$14</f>
        <v>0.90367166565886381</v>
      </c>
      <c r="S139" s="34">
        <f>(1/(1+EXP(('S Curve Equation'!$B$11-S94*'S Curve Equation'!$B$12)*'S Curve Equation'!$B$10))+'S Curve Equation'!$B$13)*'S Curve Equation'!$B$14</f>
        <v>0.90186211951986539</v>
      </c>
      <c r="T139" s="34">
        <f>(1/(1+EXP(('S Curve Equation'!$B$11-T94*'S Curve Equation'!$B$12)*'S Curve Equation'!$B$10))+'S Curve Equation'!$B$13)*'S Curve Equation'!$B$14</f>
        <v>0.90004232523809879</v>
      </c>
      <c r="U139" s="34">
        <f>(1/(1+EXP(('S Curve Equation'!$B$11-U94*'S Curve Equation'!$B$12)*'S Curve Equation'!$B$10))+'S Curve Equation'!$B$13)*'S Curve Equation'!$B$14</f>
        <v>0.89821250943365771</v>
      </c>
      <c r="V139" s="34">
        <f>(1/(1+EXP(('S Curve Equation'!$B$11-V94*'S Curve Equation'!$B$12)*'S Curve Equation'!$B$10))+'S Curve Equation'!$B$13)*'S Curve Equation'!$B$14</f>
        <v>0.89637289909867568</v>
      </c>
      <c r="W139" s="34">
        <f>(1/(1+EXP(('S Curve Equation'!$B$11-W94*'S Curve Equation'!$B$12)*'S Curve Equation'!$B$10))+'S Curve Equation'!$B$13)*'S Curve Equation'!$B$14</f>
        <v>0.89452372148766435</v>
      </c>
      <c r="X139" s="34">
        <f>(1/(1+EXP(('S Curve Equation'!$B$11-X94*'S Curve Equation'!$B$12)*'S Curve Equation'!$B$10))+'S Curve Equation'!$B$13)*'S Curve Equation'!$B$14</f>
        <v>0.89266520401014349</v>
      </c>
      <c r="Y139" s="34">
        <f>(1/(1+EXP(('S Curve Equation'!$B$11-Y94*'S Curve Equation'!$B$12)*'S Curve Equation'!$B$10))+'S Curve Equation'!$B$13)*'S Curve Equation'!$B$14</f>
        <v>0.89079757412558902</v>
      </c>
      <c r="Z139" s="34">
        <f>(1/(1+EXP(('S Curve Equation'!$B$11-Z94*'S Curve Equation'!$B$12)*'S Curve Equation'!$B$10))+'S Curve Equation'!$B$13)*'S Curve Equation'!$B$14</f>
        <v>0.88892105924073761</v>
      </c>
      <c r="AA139" s="34">
        <f>(1/(1+EXP(('S Curve Equation'!$B$11-AA94*'S Curve Equation'!$B$12)*'S Curve Equation'!$B$10))+'S Curve Equation'!$B$13)*'S Curve Equation'!$B$14</f>
        <v>0.88703588660926558</v>
      </c>
      <c r="AB139" s="34">
        <f>(1/(1+EXP(('S Curve Equation'!$B$11-AB94*'S Curve Equation'!$B$12)*'S Curve Equation'!$B$10))+'S Curve Equation'!$B$13)*'S Curve Equation'!$B$14</f>
        <v>0.88514228323386823</v>
      </c>
      <c r="AC139" s="34">
        <f>(1/(1+EXP(('S Curve Equation'!$B$11-AC94*'S Curve Equation'!$B$12)*'S Curve Equation'!$B$10))+'S Curve Equation'!$B$13)*'S Curve Equation'!$B$14</f>
        <v>0.88324047577075582</v>
      </c>
      <c r="AD139" s="34">
        <f>(1/(1+EXP(('S Curve Equation'!$B$11-AD94*'S Curve Equation'!$B$12)*'S Curve Equation'!$B$10))+'S Curve Equation'!$B$13)*'S Curve Equation'!$B$14</f>
        <v>0.8813306904365853</v>
      </c>
      <c r="AE139" s="34">
        <f>(1/(1+EXP(('S Curve Equation'!$B$11-AE94*'S Curve Equation'!$B$12)*'S Curve Equation'!$B$10))+'S Curve Equation'!$B$13)*'S Curve Equation'!$B$14</f>
        <v>0.87941315291783162</v>
      </c>
      <c r="AF139" s="34">
        <f>(1/(1+EXP(('S Curve Equation'!$B$11-AF94*'S Curve Equation'!$B$12)*'S Curve Equation'!$B$10))+'S Curve Equation'!$B$13)*'S Curve Equation'!$B$14</f>
        <v>0.87748808828261904</v>
      </c>
    </row>
    <row r="140" spans="1:32" x14ac:dyDescent="0.2">
      <c r="A140" s="12" t="s">
        <v>93</v>
      </c>
      <c r="B140" s="34">
        <f>(1/(1+EXP(('S Curve Equation'!$B$11-B95*'S Curve Equation'!$B$12)*'S Curve Equation'!$B$10))+'S Curve Equation'!$B$13)*'S Curve Equation'!$B$14</f>
        <v>0.80599999999999994</v>
      </c>
      <c r="C140" s="34">
        <f>(1/(1+EXP(('S Curve Equation'!$B$11-C95*'S Curve Equation'!$B$12)*'S Curve Equation'!$B$10))+'S Curve Equation'!$B$13)*'S Curve Equation'!$B$14</f>
        <v>0.80315113423817019</v>
      </c>
      <c r="D140" s="34">
        <f>(1/(1+EXP(('S Curve Equation'!$B$11-D95*'S Curve Equation'!$B$12)*'S Curve Equation'!$B$10))+'S Curve Equation'!$B$13)*'S Curve Equation'!$B$14</f>
        <v>0.80016307500758377</v>
      </c>
      <c r="E140" s="34">
        <f>(1/(1+EXP(('S Curve Equation'!$B$11-E95*'S Curve Equation'!$B$12)*'S Curve Equation'!$B$10))+'S Curve Equation'!$B$13)*'S Curve Equation'!$B$14</f>
        <v>0.7971641986932354</v>
      </c>
      <c r="F140" s="34">
        <f>(1/(1+EXP(('S Curve Equation'!$B$11-F95*'S Curve Equation'!$B$12)*'S Curve Equation'!$B$10))+'S Curve Equation'!$B$13)*'S Curve Equation'!$B$14</f>
        <v>0.79416120679987912</v>
      </c>
      <c r="G140" s="34">
        <f>(1/(1+EXP(('S Curve Equation'!$B$11-G95*'S Curve Equation'!$B$12)*'S Curve Equation'!$B$10))+'S Curve Equation'!$B$13)*'S Curve Equation'!$B$14</f>
        <v>0.79114271616756948</v>
      </c>
      <c r="H140" s="34">
        <f>(1/(1+EXP(('S Curve Equation'!$B$11-H95*'S Curve Equation'!$B$12)*'S Curve Equation'!$B$10))+'S Curve Equation'!$B$13)*'S Curve Equation'!$B$14</f>
        <v>0.78803278389985998</v>
      </c>
      <c r="I140" s="34">
        <f>(1/(1+EXP(('S Curve Equation'!$B$11-I95*'S Curve Equation'!$B$12)*'S Curve Equation'!$B$10))+'S Curve Equation'!$B$13)*'S Curve Equation'!$B$14</f>
        <v>0.78491806470347469</v>
      </c>
      <c r="J140" s="34">
        <f>(1/(1+EXP(('S Curve Equation'!$B$11-J95*'S Curve Equation'!$B$12)*'S Curve Equation'!$B$10))+'S Curve Equation'!$B$13)*'S Curve Equation'!$B$14</f>
        <v>0.78176679390859527</v>
      </c>
      <c r="K140" s="34">
        <f>(1/(1+EXP(('S Curve Equation'!$B$11-K95*'S Curve Equation'!$B$12)*'S Curve Equation'!$B$10))+'S Curve Equation'!$B$13)*'S Curve Equation'!$B$14</f>
        <v>0.77862566808645473</v>
      </c>
      <c r="L140" s="34">
        <f>(1/(1+EXP(('S Curve Equation'!$B$11-L95*'S Curve Equation'!$B$12)*'S Curve Equation'!$B$10))+'S Curve Equation'!$B$13)*'S Curve Equation'!$B$14</f>
        <v>0.77582252270921925</v>
      </c>
      <c r="M140" s="34">
        <f>(1/(1+EXP(('S Curve Equation'!$B$11-M95*'S Curve Equation'!$B$12)*'S Curve Equation'!$B$10))+'S Curve Equation'!$B$13)*'S Curve Equation'!$B$14</f>
        <v>0.77279198383958636</v>
      </c>
      <c r="N140" s="34">
        <f>(1/(1+EXP(('S Curve Equation'!$B$11-N95*'S Curve Equation'!$B$12)*'S Curve Equation'!$B$10))+'S Curve Equation'!$B$13)*'S Curve Equation'!$B$14</f>
        <v>0.76976254040073944</v>
      </c>
      <c r="O140" s="34">
        <f>(1/(1+EXP(('S Curve Equation'!$B$11-O95*'S Curve Equation'!$B$12)*'S Curve Equation'!$B$10))+'S Curve Equation'!$B$13)*'S Curve Equation'!$B$14</f>
        <v>0.76673460375807478</v>
      </c>
      <c r="P140" s="34">
        <f>(1/(1+EXP(('S Curve Equation'!$B$11-P95*'S Curve Equation'!$B$12)*'S Curve Equation'!$B$10))+'S Curve Equation'!$B$13)*'S Curve Equation'!$B$14</f>
        <v>0.76370857698347594</v>
      </c>
      <c r="Q140" s="34">
        <f>(1/(1+EXP(('S Curve Equation'!$B$11-Q95*'S Curve Equation'!$B$12)*'S Curve Equation'!$B$10))+'S Curve Equation'!$B$13)*'S Curve Equation'!$B$14</f>
        <v>0.76068485483092174</v>
      </c>
      <c r="R140" s="34">
        <f>(1/(1+EXP(('S Curve Equation'!$B$11-R95*'S Curve Equation'!$B$12)*'S Curve Equation'!$B$10))+'S Curve Equation'!$B$13)*'S Curve Equation'!$B$14</f>
        <v>0.75766382372055208</v>
      </c>
      <c r="S140" s="34">
        <f>(1/(1+EXP(('S Curve Equation'!$B$11-S95*'S Curve Equation'!$B$12)*'S Curve Equation'!$B$10))+'S Curve Equation'!$B$13)*'S Curve Equation'!$B$14</f>
        <v>0.75464586173086223</v>
      </c>
      <c r="T140" s="34">
        <f>(1/(1+EXP(('S Curve Equation'!$B$11-T95*'S Curve Equation'!$B$12)*'S Curve Equation'!$B$10))+'S Curve Equation'!$B$13)*'S Curve Equation'!$B$14</f>
        <v>0.75163133859870879</v>
      </c>
      <c r="U140" s="34">
        <f>(1/(1+EXP(('S Curve Equation'!$B$11-U95*'S Curve Equation'!$B$12)*'S Curve Equation'!$B$10))+'S Curve Equation'!$B$13)*'S Curve Equation'!$B$14</f>
        <v>0.74862061572681216</v>
      </c>
      <c r="V140" s="34">
        <f>(1/(1+EXP(('S Curve Equation'!$B$11-V95*'S Curve Equation'!$B$12)*'S Curve Equation'!$B$10))+'S Curve Equation'!$B$13)*'S Curve Equation'!$B$14</f>
        <v>0.74561404619842997</v>
      </c>
      <c r="W140" s="34">
        <f>(1/(1+EXP(('S Curve Equation'!$B$11-W95*'S Curve Equation'!$B$12)*'S Curve Equation'!$B$10))+'S Curve Equation'!$B$13)*'S Curve Equation'!$B$14</f>
        <v>0.74261197479889329</v>
      </c>
      <c r="X140" s="34">
        <f>(1/(1+EXP(('S Curve Equation'!$B$11-X95*'S Curve Equation'!$B$12)*'S Curve Equation'!$B$10))+'S Curve Equation'!$B$13)*'S Curve Equation'!$B$14</f>
        <v>0.7396147380437037</v>
      </c>
      <c r="Y140" s="34">
        <f>(1/(1+EXP(('S Curve Equation'!$B$11-Y95*'S Curve Equation'!$B$12)*'S Curve Equation'!$B$10))+'S Curve Equation'!$B$13)*'S Curve Equation'!$B$14</f>
        <v>0.73662266421287104</v>
      </c>
      <c r="Z140" s="34">
        <f>(1/(1+EXP(('S Curve Equation'!$B$11-Z95*'S Curve Equation'!$B$12)*'S Curve Equation'!$B$10))+'S Curve Equation'!$B$13)*'S Curve Equation'!$B$14</f>
        <v>0.73363607339120684</v>
      </c>
      <c r="AA140" s="34">
        <f>(1/(1+EXP(('S Curve Equation'!$B$11-AA95*'S Curve Equation'!$B$12)*'S Curve Equation'!$B$10))+'S Curve Equation'!$B$13)*'S Curve Equation'!$B$14</f>
        <v>0.73065527751426762</v>
      </c>
      <c r="AB140" s="34">
        <f>(1/(1+EXP(('S Curve Equation'!$B$11-AB95*'S Curve Equation'!$B$12)*'S Curve Equation'!$B$10))+'S Curve Equation'!$B$13)*'S Curve Equation'!$B$14</f>
        <v>0.72768058041966344</v>
      </c>
      <c r="AC140" s="34">
        <f>(1/(1+EXP(('S Curve Equation'!$B$11-AC95*'S Curve Equation'!$B$12)*'S Curve Equation'!$B$10))+'S Curve Equation'!$B$13)*'S Curve Equation'!$B$14</f>
        <v>0.7247122779034455</v>
      </c>
      <c r="AD140" s="34">
        <f>(1/(1+EXP(('S Curve Equation'!$B$11-AD95*'S Curve Equation'!$B$12)*'S Curve Equation'!$B$10))+'S Curve Equation'!$B$13)*'S Curve Equation'!$B$14</f>
        <v>0.72175065778129444</v>
      </c>
      <c r="AE140" s="34">
        <f>(1/(1+EXP(('S Curve Equation'!$B$11-AE95*'S Curve Equation'!$B$12)*'S Curve Equation'!$B$10))+'S Curve Equation'!$B$13)*'S Curve Equation'!$B$14</f>
        <v>0.71879599995423415</v>
      </c>
      <c r="AF140" s="34">
        <f>(1/(1+EXP(('S Curve Equation'!$B$11-AF95*'S Curve Equation'!$B$12)*'S Curve Equation'!$B$10))+'S Curve Equation'!$B$13)*'S Curve Equation'!$B$14</f>
        <v>0.71584857647861067</v>
      </c>
    </row>
    <row r="141" spans="1:32" x14ac:dyDescent="0.2">
      <c r="A141" s="12" t="s">
        <v>28</v>
      </c>
      <c r="B141" s="34">
        <f>(1/(1+EXP(('S Curve Equation'!$B$11-B96*'S Curve Equation'!$B$12)*'S Curve Equation'!$B$10))+'S Curve Equation'!$B$13)*'S Curve Equation'!$B$14</f>
        <v>0.90400000000000014</v>
      </c>
      <c r="C141" s="34">
        <f>(1/(1+EXP(('S Curve Equation'!$B$11-C96*'S Curve Equation'!$B$12)*'S Curve Equation'!$B$10))+'S Curve Equation'!$B$13)*'S Curve Equation'!$B$14</f>
        <v>0.90211209427465378</v>
      </c>
      <c r="D141" s="34">
        <f>(1/(1+EXP(('S Curve Equation'!$B$11-D96*'S Curve Equation'!$B$12)*'S Curve Equation'!$B$10))+'S Curve Equation'!$B$13)*'S Curve Equation'!$B$14</f>
        <v>0.90012161605163565</v>
      </c>
      <c r="E141" s="34">
        <f>(1/(1+EXP(('S Curve Equation'!$B$11-E96*'S Curve Equation'!$B$12)*'S Curve Equation'!$B$10))+'S Curve Equation'!$B$13)*'S Curve Equation'!$B$14</f>
        <v>0.89811330143928347</v>
      </c>
      <c r="F141" s="34">
        <f>(1/(1+EXP(('S Curve Equation'!$B$11-F96*'S Curve Equation'!$B$12)*'S Curve Equation'!$B$10))+'S Curve Equation'!$B$13)*'S Curve Equation'!$B$14</f>
        <v>0.8960915621276313</v>
      </c>
      <c r="G141" s="34">
        <f>(1/(1+EXP(('S Curve Equation'!$B$11-G96*'S Curve Equation'!$B$12)*'S Curve Equation'!$B$10))+'S Curve Equation'!$B$13)*'S Curve Equation'!$B$14</f>
        <v>0.89404863220435271</v>
      </c>
      <c r="H141" s="34">
        <f>(1/(1+EXP(('S Curve Equation'!$B$11-H96*'S Curve Equation'!$B$12)*'S Curve Equation'!$B$10))+'S Curve Equation'!$B$13)*'S Curve Equation'!$B$14</f>
        <v>0.89193253693899466</v>
      </c>
      <c r="I141" s="34">
        <f>(1/(1+EXP(('S Curve Equation'!$B$11-I96*'S Curve Equation'!$B$12)*'S Curve Equation'!$B$10))+'S Curve Equation'!$B$13)*'S Curve Equation'!$B$14</f>
        <v>0.88980171349263126</v>
      </c>
      <c r="J141" s="34">
        <f>(1/(1+EXP(('S Curve Equation'!$B$11-J96*'S Curve Equation'!$B$12)*'S Curve Equation'!$B$10))+'S Curve Equation'!$B$13)*'S Curve Equation'!$B$14</f>
        <v>0.88763420191314968</v>
      </c>
      <c r="K141" s="34">
        <f>(1/(1+EXP(('S Curve Equation'!$B$11-K96*'S Curve Equation'!$B$12)*'S Curve Equation'!$B$10))+'S Curve Equation'!$B$13)*'S Curve Equation'!$B$14</f>
        <v>0.88546197330089882</v>
      </c>
      <c r="L141" s="34">
        <f>(1/(1+EXP(('S Curve Equation'!$B$11-L96*'S Curve Equation'!$B$12)*'S Curve Equation'!$B$10))+'S Curve Equation'!$B$13)*'S Curve Equation'!$B$14</f>
        <v>0.88351361271454543</v>
      </c>
      <c r="M141" s="34">
        <f>(1/(1+EXP(('S Curve Equation'!$B$11-M96*'S Curve Equation'!$B$12)*'S Curve Equation'!$B$10))+'S Curve Equation'!$B$13)*'S Curve Equation'!$B$14</f>
        <v>0.88139673535628771</v>
      </c>
      <c r="N141" s="34">
        <f>(1/(1+EXP(('S Curve Equation'!$B$11-N96*'S Curve Equation'!$B$12)*'S Curve Equation'!$B$10))+'S Curve Equation'!$B$13)*'S Curve Equation'!$B$14</f>
        <v>0.87926975432097632</v>
      </c>
      <c r="O141" s="34">
        <f>(1/(1+EXP(('S Curve Equation'!$B$11-O96*'S Curve Equation'!$B$12)*'S Curve Equation'!$B$10))+'S Curve Equation'!$B$13)*'S Curve Equation'!$B$14</f>
        <v>0.87713296902130256</v>
      </c>
      <c r="P141" s="34">
        <f>(1/(1+EXP(('S Curve Equation'!$B$11-P96*'S Curve Equation'!$B$12)*'S Curve Equation'!$B$10))+'S Curve Equation'!$B$13)*'S Curve Equation'!$B$14</f>
        <v>0.87498667827419829</v>
      </c>
      <c r="Q141" s="34">
        <f>(1/(1+EXP(('S Curve Equation'!$B$11-Q96*'S Curve Equation'!$B$12)*'S Curve Equation'!$B$10))+'S Curve Equation'!$B$13)*'S Curve Equation'!$B$14</f>
        <v>0.87283118015906402</v>
      </c>
      <c r="R141" s="34">
        <f>(1/(1+EXP(('S Curve Equation'!$B$11-R96*'S Curve Equation'!$B$12)*'S Curve Equation'!$B$10))+'S Curve Equation'!$B$13)*'S Curve Equation'!$B$14</f>
        <v>0.87066677188004782</v>
      </c>
      <c r="S141" s="34">
        <f>(1/(1+EXP(('S Curve Equation'!$B$11-S96*'S Curve Equation'!$B$12)*'S Curve Equation'!$B$10))+'S Curve Equation'!$B$13)*'S Curve Equation'!$B$14</f>
        <v>0.86849374963238724</v>
      </c>
      <c r="T141" s="34">
        <f>(1/(1+EXP(('S Curve Equation'!$B$11-T96*'S Curve Equation'!$B$12)*'S Curve Equation'!$B$10))+'S Curve Equation'!$B$13)*'S Curve Equation'!$B$14</f>
        <v>0.86631240847283031</v>
      </c>
      <c r="U141" s="34">
        <f>(1/(1+EXP(('S Curve Equation'!$B$11-U96*'S Curve Equation'!$B$12)*'S Curve Equation'!$B$10))+'S Curve Equation'!$B$13)*'S Curve Equation'!$B$14</f>
        <v>0.86412304219414338</v>
      </c>
      <c r="V141" s="34">
        <f>(1/(1+EXP(('S Curve Equation'!$B$11-V96*'S Curve Equation'!$B$12)*'S Curve Equation'!$B$10))+'S Curve Equation'!$B$13)*'S Curve Equation'!$B$14</f>
        <v>0.86192594320370197</v>
      </c>
      <c r="W141" s="34">
        <f>(1/(1+EXP(('S Curve Equation'!$B$11-W96*'S Curve Equation'!$B$12)*'S Curve Equation'!$B$10))+'S Curve Equation'!$B$13)*'S Curve Equation'!$B$14</f>
        <v>0.85972140240616113</v>
      </c>
      <c r="X141" s="34">
        <f>(1/(1+EXP(('S Curve Equation'!$B$11-X96*'S Curve Equation'!$B$12)*'S Curve Equation'!$B$10))+'S Curve Equation'!$B$13)*'S Curve Equation'!$B$14</f>
        <v>0.85750970909020396</v>
      </c>
      <c r="Y141" s="34">
        <f>(1/(1+EXP(('S Curve Equation'!$B$11-Y96*'S Curve Equation'!$B$12)*'S Curve Equation'!$B$10))+'S Curve Equation'!$B$13)*'S Curve Equation'!$B$14</f>
        <v>0.85529115081934259</v>
      </c>
      <c r="Z141" s="34">
        <f>(1/(1+EXP(('S Curve Equation'!$B$11-Z96*'S Curve Equation'!$B$12)*'S Curve Equation'!$B$10))+'S Curve Equation'!$B$13)*'S Curve Equation'!$B$14</f>
        <v>0.85306601332676157</v>
      </c>
      <c r="AA141" s="34">
        <f>(1/(1+EXP(('S Curve Equation'!$B$11-AA96*'S Curve Equation'!$B$12)*'S Curve Equation'!$B$10))+'S Curve Equation'!$B$13)*'S Curve Equation'!$B$14</f>
        <v>0.85083458041417581</v>
      </c>
      <c r="AB141" s="34">
        <f>(1/(1+EXP(('S Curve Equation'!$B$11-AB96*'S Curve Equation'!$B$12)*'S Curve Equation'!$B$10))+'S Curve Equation'!$B$13)*'S Curve Equation'!$B$14</f>
        <v>0.84859713385468039</v>
      </c>
      <c r="AC141" s="34">
        <f>(1/(1+EXP(('S Curve Equation'!$B$11-AC96*'S Curve Equation'!$B$12)*'S Curve Equation'!$B$10))+'S Curve Equation'!$B$13)*'S Curve Equation'!$B$14</f>
        <v>0.84635395329955665</v>
      </c>
      <c r="AD141" s="34">
        <f>(1/(1+EXP(('S Curve Equation'!$B$11-AD96*'S Curve Equation'!$B$12)*'S Curve Equation'!$B$10))+'S Curve Equation'!$B$13)*'S Curve Equation'!$B$14</f>
        <v>0.84410531618900231</v>
      </c>
      <c r="AE141" s="34">
        <f>(1/(1+EXP(('S Curve Equation'!$B$11-AE96*'S Curve Equation'!$B$12)*'S Curve Equation'!$B$10))+'S Curve Equation'!$B$13)*'S Curve Equation'!$B$14</f>
        <v>0.84185149766674605</v>
      </c>
      <c r="AF141" s="34">
        <f>(1/(1+EXP(('S Curve Equation'!$B$11-AF96*'S Curve Equation'!$B$12)*'S Curve Equation'!$B$10))+'S Curve Equation'!$B$13)*'S Curve Equation'!$B$14</f>
        <v>0.83959277049850423</v>
      </c>
    </row>
    <row r="142" spans="1:32" x14ac:dyDescent="0.2">
      <c r="A142" s="12" t="s">
        <v>29</v>
      </c>
      <c r="B142" s="34">
        <f>(1/(1+EXP(('S Curve Equation'!$B$11-B97*'S Curve Equation'!$B$12)*'S Curve Equation'!$B$10))+'S Curve Equation'!$B$13)*'S Curve Equation'!$B$14</f>
        <v>0.86499999999999999</v>
      </c>
      <c r="C142" s="34">
        <f>(1/(1+EXP(('S Curve Equation'!$B$11-C97*'S Curve Equation'!$B$12)*'S Curve Equation'!$B$10))+'S Curve Equation'!$B$13)*'S Curve Equation'!$B$14</f>
        <v>0.86266902641084875</v>
      </c>
      <c r="D142" s="34">
        <f>(1/(1+EXP(('S Curve Equation'!$B$11-D97*'S Curve Equation'!$B$12)*'S Curve Equation'!$B$10))+'S Curve Equation'!$B$13)*'S Curve Equation'!$B$14</f>
        <v>0.86021701928550409</v>
      </c>
      <c r="E142" s="34">
        <f>(1/(1+EXP(('S Curve Equation'!$B$11-E97*'S Curve Equation'!$B$12)*'S Curve Equation'!$B$10))+'S Curve Equation'!$B$13)*'S Curve Equation'!$B$14</f>
        <v>0.85774880546904908</v>
      </c>
      <c r="F142" s="34">
        <f>(1/(1+EXP(('S Curve Equation'!$B$11-F97*'S Curve Equation'!$B$12)*'S Curve Equation'!$B$10))+'S Curve Equation'!$B$13)*'S Curve Equation'!$B$14</f>
        <v>0.85526986945711636</v>
      </c>
      <c r="G142" s="34">
        <f>(1/(1+EXP(('S Curve Equation'!$B$11-G97*'S Curve Equation'!$B$12)*'S Curve Equation'!$B$10))+'S Curve Equation'!$B$13)*'S Curve Equation'!$B$14</f>
        <v>0.85277076582167444</v>
      </c>
      <c r="H142" s="34">
        <f>(1/(1+EXP(('S Curve Equation'!$B$11-H97*'S Curve Equation'!$B$12)*'S Curve Equation'!$B$10))+'S Curve Equation'!$B$13)*'S Curve Equation'!$B$14</f>
        <v>0.85018824685446914</v>
      </c>
      <c r="I142" s="34">
        <f>(1/(1+EXP(('S Curve Equation'!$B$11-I97*'S Curve Equation'!$B$12)*'S Curve Equation'!$B$10))+'S Curve Equation'!$B$13)*'S Curve Equation'!$B$14</f>
        <v>0.84759393575312802</v>
      </c>
      <c r="J142" s="34">
        <f>(1/(1+EXP(('S Curve Equation'!$B$11-J97*'S Curve Equation'!$B$12)*'S Curve Equation'!$B$10))+'S Curve Equation'!$B$13)*'S Curve Equation'!$B$14</f>
        <v>0.84496124289476027</v>
      </c>
      <c r="K142" s="34">
        <f>(1/(1+EXP(('S Curve Equation'!$B$11-K97*'S Curve Equation'!$B$12)*'S Curve Equation'!$B$10))+'S Curve Equation'!$B$13)*'S Curve Equation'!$B$14</f>
        <v>0.84232910403011485</v>
      </c>
      <c r="L142" s="34">
        <f>(1/(1+EXP(('S Curve Equation'!$B$11-L97*'S Curve Equation'!$B$12)*'S Curve Equation'!$B$10))+'S Curve Equation'!$B$13)*'S Curve Equation'!$B$14</f>
        <v>0.83997351994132241</v>
      </c>
      <c r="M142" s="34">
        <f>(1/(1+EXP(('S Curve Equation'!$B$11-M97*'S Curve Equation'!$B$12)*'S Curve Equation'!$B$10))+'S Curve Equation'!$B$13)*'S Curve Equation'!$B$14</f>
        <v>0.83741980218777456</v>
      </c>
      <c r="N142" s="34">
        <f>(1/(1+EXP(('S Curve Equation'!$B$11-N97*'S Curve Equation'!$B$12)*'S Curve Equation'!$B$10))+'S Curve Equation'!$B$13)*'S Curve Equation'!$B$14</f>
        <v>0.83485970906344431</v>
      </c>
      <c r="O142" s="34">
        <f>(1/(1+EXP(('S Curve Equation'!$B$11-O97*'S Curve Equation'!$B$12)*'S Curve Equation'!$B$10))+'S Curve Equation'!$B$13)*'S Curve Equation'!$B$14</f>
        <v>0.83229361655872514</v>
      </c>
      <c r="P142" s="34">
        <f>(1/(1+EXP(('S Curve Equation'!$B$11-P97*'S Curve Equation'!$B$12)*'S Curve Equation'!$B$10))+'S Curve Equation'!$B$13)*'S Curve Equation'!$B$14</f>
        <v>0.82972189702374788</v>
      </c>
      <c r="Q142" s="34">
        <f>(1/(1+EXP(('S Curve Equation'!$B$11-Q97*'S Curve Equation'!$B$12)*'S Curve Equation'!$B$10))+'S Curve Equation'!$B$13)*'S Curve Equation'!$B$14</f>
        <v>0.82714491904101228</v>
      </c>
      <c r="R142" s="34">
        <f>(1/(1+EXP(('S Curve Equation'!$B$11-R97*'S Curve Equation'!$B$12)*'S Curve Equation'!$B$10))+'S Curve Equation'!$B$13)*'S Curve Equation'!$B$14</f>
        <v>0.82456304730477958</v>
      </c>
      <c r="S142" s="34">
        <f>(1/(1+EXP(('S Curve Equation'!$B$11-S97*'S Curve Equation'!$B$12)*'S Curve Equation'!$B$10))+'S Curve Equation'!$B$13)*'S Curve Equation'!$B$14</f>
        <v>0.82197664250711733</v>
      </c>
      <c r="T142" s="34">
        <f>(1/(1+EXP(('S Curve Equation'!$B$11-T97*'S Curve Equation'!$B$12)*'S Curve Equation'!$B$10))+'S Curve Equation'!$B$13)*'S Curve Equation'!$B$14</f>
        <v>0.81938606123050461</v>
      </c>
      <c r="U142" s="34">
        <f>(1/(1+EXP(('S Curve Equation'!$B$11-U97*'S Curve Equation'!$B$12)*'S Curve Equation'!$B$10))+'S Curve Equation'!$B$13)*'S Curve Equation'!$B$14</f>
        <v>0.81679165584688596</v>
      </c>
      <c r="V142" s="34">
        <f>(1/(1+EXP(('S Curve Equation'!$B$11-V97*'S Curve Equation'!$B$12)*'S Curve Equation'!$B$10))+'S Curve Equation'!$B$13)*'S Curve Equation'!$B$14</f>
        <v>0.81419377442306029</v>
      </c>
      <c r="W142" s="34">
        <f>(1/(1+EXP(('S Curve Equation'!$B$11-W97*'S Curve Equation'!$B$12)*'S Curve Equation'!$B$10))+'S Curve Equation'!$B$13)*'S Curve Equation'!$B$14</f>
        <v>0.8115927606322888</v>
      </c>
      <c r="X142" s="34">
        <f>(1/(1+EXP(('S Curve Equation'!$B$11-X97*'S Curve Equation'!$B$12)*'S Curve Equation'!$B$10))+'S Curve Equation'!$B$13)*'S Curve Equation'!$B$14</f>
        <v>0.80898895367200363</v>
      </c>
      <c r="Y142" s="34">
        <f>(1/(1+EXP(('S Curve Equation'!$B$11-Y97*'S Curve Equation'!$B$12)*'S Curve Equation'!$B$10))+'S Curve Equation'!$B$13)*'S Curve Equation'!$B$14</f>
        <v>0.80638268818748482</v>
      </c>
      <c r="Z142" s="34">
        <f>(1/(1+EXP(('S Curve Equation'!$B$11-Z97*'S Curve Equation'!$B$12)*'S Curve Equation'!$B$10))+'S Curve Equation'!$B$13)*'S Curve Equation'!$B$14</f>
        <v>0.80377429420138669</v>
      </c>
      <c r="AA142" s="34">
        <f>(1/(1+EXP(('S Curve Equation'!$B$11-AA97*'S Curve Equation'!$B$12)*'S Curve Equation'!$B$10))+'S Curve Equation'!$B$13)*'S Curve Equation'!$B$14</f>
        <v>0.8011640970489734</v>
      </c>
      <c r="AB142" s="34">
        <f>(1/(1+EXP(('S Curve Equation'!$B$11-AB97*'S Curve Equation'!$B$12)*'S Curve Equation'!$B$10))+'S Curve Equation'!$B$13)*'S Curve Equation'!$B$14</f>
        <v>0.79855241731893611</v>
      </c>
      <c r="AC142" s="34">
        <f>(1/(1+EXP(('S Curve Equation'!$B$11-AC97*'S Curve Equation'!$B$12)*'S Curve Equation'!$B$10))+'S Curve Equation'!$B$13)*'S Curve Equation'!$B$14</f>
        <v>0.7959395707996515</v>
      </c>
      <c r="AD142" s="34">
        <f>(1/(1+EXP(('S Curve Equation'!$B$11-AD97*'S Curve Equation'!$B$12)*'S Curve Equation'!$B$10))+'S Curve Equation'!$B$13)*'S Curve Equation'!$B$14</f>
        <v>0.79332586843074915</v>
      </c>
      <c r="AE142" s="34">
        <f>(1/(1+EXP(('S Curve Equation'!$B$11-AE97*'S Curve Equation'!$B$12)*'S Curve Equation'!$B$10))+'S Curve Equation'!$B$13)*'S Curve Equation'!$B$14</f>
        <v>0.79071161625983666</v>
      </c>
      <c r="AF142" s="34">
        <f>(1/(1+EXP(('S Curve Equation'!$B$11-AF97*'S Curve Equation'!$B$12)*'S Curve Equation'!$B$10))+'S Curve Equation'!$B$13)*'S Curve Equation'!$B$14</f>
        <v>0.7880971154042572</v>
      </c>
    </row>
    <row r="143" spans="1:32" x14ac:dyDescent="0.2">
      <c r="A143" s="12" t="s">
        <v>30</v>
      </c>
      <c r="B143" s="34">
        <f>(1/(1+EXP(('S Curve Equation'!$B$11-B98*'S Curve Equation'!$B$12)*'S Curve Equation'!$B$10))+'S Curve Equation'!$B$13)*'S Curve Equation'!$B$14</f>
        <v>0.7825922330097087</v>
      </c>
      <c r="C143" s="34">
        <f>(1/(1+EXP(('S Curve Equation'!$B$11-C98*'S Curve Equation'!$B$12)*'S Curve Equation'!$B$10))+'S Curve Equation'!$B$13)*'S Curve Equation'!$B$14</f>
        <v>0.77958272023504005</v>
      </c>
      <c r="D143" s="34">
        <f>(1/(1+EXP(('S Curve Equation'!$B$11-D98*'S Curve Equation'!$B$12)*'S Curve Equation'!$B$10))+'S Curve Equation'!$B$13)*'S Curve Equation'!$B$14</f>
        <v>0.77642943371793971</v>
      </c>
      <c r="E143" s="34">
        <f>(1/(1+EXP(('S Curve Equation'!$B$11-E98*'S Curve Equation'!$B$12)*'S Curve Equation'!$B$10))+'S Curve Equation'!$B$13)*'S Curve Equation'!$B$14</f>
        <v>0.77326806856479779</v>
      </c>
      <c r="F143" s="34">
        <f>(1/(1+EXP(('S Curve Equation'!$B$11-F98*'S Curve Equation'!$B$12)*'S Curve Equation'!$B$10))+'S Curve Equation'!$B$13)*'S Curve Equation'!$B$14</f>
        <v>0.77010568594458662</v>
      </c>
      <c r="G143" s="34">
        <f>(1/(1+EXP(('S Curve Equation'!$B$11-G98*'S Curve Equation'!$B$12)*'S Curve Equation'!$B$10))+'S Curve Equation'!$B$13)*'S Curve Equation'!$B$14</f>
        <v>0.76693030296771814</v>
      </c>
      <c r="H143" s="34">
        <f>(1/(1+EXP(('S Curve Equation'!$B$11-H98*'S Curve Equation'!$B$12)*'S Curve Equation'!$B$10))+'S Curve Equation'!$B$13)*'S Curve Equation'!$B$14</f>
        <v>0.76366217860205676</v>
      </c>
      <c r="I143" s="34">
        <f>(1/(1+EXP(('S Curve Equation'!$B$11-I98*'S Curve Equation'!$B$12)*'S Curve Equation'!$B$10))+'S Curve Equation'!$B$13)*'S Curve Equation'!$B$14</f>
        <v>0.760392507010899</v>
      </c>
      <c r="J143" s="34">
        <f>(1/(1+EXP(('S Curve Equation'!$B$11-J98*'S Curve Equation'!$B$12)*'S Curve Equation'!$B$10))+'S Curve Equation'!$B$13)*'S Curve Equation'!$B$14</f>
        <v>0.75708798300693558</v>
      </c>
      <c r="K143" s="34">
        <f>(1/(1+EXP(('S Curve Equation'!$B$11-K98*'S Curve Equation'!$B$12)*'S Curve Equation'!$B$10))+'S Curve Equation'!$B$13)*'S Curve Equation'!$B$14</f>
        <v>0.75379758892559701</v>
      </c>
      <c r="L143" s="34">
        <f>(1/(1+EXP(('S Curve Equation'!$B$11-L98*'S Curve Equation'!$B$12)*'S Curve Equation'!$B$10))+'S Curve Equation'!$B$13)*'S Curve Equation'!$B$14</f>
        <v>0.75086415628633396</v>
      </c>
      <c r="M143" s="34">
        <f>(1/(1+EXP(('S Curve Equation'!$B$11-M98*'S Curve Equation'!$B$12)*'S Curve Equation'!$B$10))+'S Curve Equation'!$B$13)*'S Curve Equation'!$B$14</f>
        <v>0.74769583503968429</v>
      </c>
      <c r="N143" s="34">
        <f>(1/(1+EXP(('S Curve Equation'!$B$11-N98*'S Curve Equation'!$B$12)*'S Curve Equation'!$B$10))+'S Curve Equation'!$B$13)*'S Curve Equation'!$B$14</f>
        <v>0.74453182663914941</v>
      </c>
      <c r="O143" s="34">
        <f>(1/(1+EXP(('S Curve Equation'!$B$11-O98*'S Curve Equation'!$B$12)*'S Curve Equation'!$B$10))+'S Curve Equation'!$B$13)*'S Curve Equation'!$B$14</f>
        <v>0.74137253211026233</v>
      </c>
      <c r="P143" s="34">
        <f>(1/(1+EXP(('S Curve Equation'!$B$11-P98*'S Curve Equation'!$B$12)*'S Curve Equation'!$B$10))+'S Curve Equation'!$B$13)*'S Curve Equation'!$B$14</f>
        <v>0.73821834263413533</v>
      </c>
      <c r="Q143" s="34">
        <f>(1/(1+EXP(('S Curve Equation'!$B$11-Q98*'S Curve Equation'!$B$12)*'S Curve Equation'!$B$10))+'S Curve Equation'!$B$13)*'S Curve Equation'!$B$14</f>
        <v>0.73506963958204063</v>
      </c>
      <c r="R143" s="34">
        <f>(1/(1+EXP(('S Curve Equation'!$B$11-R98*'S Curve Equation'!$B$12)*'S Curve Equation'!$B$10))+'S Curve Equation'!$B$13)*'S Curve Equation'!$B$14</f>
        <v>0.73192679455803367</v>
      </c>
      <c r="S143" s="34">
        <f>(1/(1+EXP(('S Curve Equation'!$B$11-S98*'S Curve Equation'!$B$12)*'S Curve Equation'!$B$10))+'S Curve Equation'!$B$13)*'S Curve Equation'!$B$14</f>
        <v>0.72879016944919872</v>
      </c>
      <c r="T143" s="34">
        <f>(1/(1+EXP(('S Curve Equation'!$B$11-T98*'S Curve Equation'!$B$12)*'S Curve Equation'!$B$10))+'S Curve Equation'!$B$13)*'S Curve Equation'!$B$14</f>
        <v>0.7256601164831441</v>
      </c>
      <c r="U143" s="34">
        <f>(1/(1+EXP(('S Curve Equation'!$B$11-U98*'S Curve Equation'!$B$12)*'S Curve Equation'!$B$10))+'S Curve Equation'!$B$13)*'S Curve Equation'!$B$14</f>
        <v>0.72253697829234942</v>
      </c>
      <c r="V143" s="34">
        <f>(1/(1+EXP(('S Curve Equation'!$B$11-V98*'S Curve Equation'!$B$12)*'S Curve Equation'!$B$10))+'S Curve Equation'!$B$13)*'S Curve Equation'!$B$14</f>
        <v>0.71942108798498672</v>
      </c>
      <c r="W143" s="34">
        <f>(1/(1+EXP(('S Curve Equation'!$B$11-W98*'S Curve Equation'!$B$12)*'S Curve Equation'!$B$10))+'S Curve Equation'!$B$13)*'S Curve Equation'!$B$14</f>
        <v>0.7163127692218485</v>
      </c>
      <c r="X143" s="34">
        <f>(1/(1+EXP(('S Curve Equation'!$B$11-X98*'S Curve Equation'!$B$12)*'S Curve Equation'!$B$10))+'S Curve Equation'!$B$13)*'S Curve Equation'!$B$14</f>
        <v>0.71321233629902048</v>
      </c>
      <c r="Y143" s="34">
        <f>(1/(1+EXP(('S Curve Equation'!$B$11-Y98*'S Curve Equation'!$B$12)*'S Curve Equation'!$B$10))+'S Curve Equation'!$B$13)*'S Curve Equation'!$B$14</f>
        <v>0.71012009423594236</v>
      </c>
      <c r="Z143" s="34">
        <f>(1/(1+EXP(('S Curve Equation'!$B$11-Z98*'S Curve Equation'!$B$12)*'S Curve Equation'!$B$10))+'S Curve Equation'!$B$13)*'S Curve Equation'!$B$14</f>
        <v>0.70703633886851525</v>
      </c>
      <c r="AA143" s="34">
        <f>(1/(1+EXP(('S Curve Equation'!$B$11-AA98*'S Curve Equation'!$B$12)*'S Curve Equation'!$B$10))+'S Curve Equation'!$B$13)*'S Curve Equation'!$B$14</f>
        <v>0.70396135694691586</v>
      </c>
      <c r="AB143" s="34">
        <f>(1/(1+EXP(('S Curve Equation'!$B$11-AB98*'S Curve Equation'!$B$12)*'S Curve Equation'!$B$10))+'S Curve Equation'!$B$13)*'S Curve Equation'!$B$14</f>
        <v>0.70089542623779766</v>
      </c>
      <c r="AC143" s="34">
        <f>(1/(1+EXP(('S Curve Equation'!$B$11-AC98*'S Curve Equation'!$B$12)*'S Curve Equation'!$B$10))+'S Curve Equation'!$B$13)*'S Curve Equation'!$B$14</f>
        <v>0.69783881563055306</v>
      </c>
      <c r="AD143" s="34">
        <f>(1/(1+EXP(('S Curve Equation'!$B$11-AD98*'S Curve Equation'!$B$12)*'S Curve Equation'!$B$10))+'S Curve Equation'!$B$13)*'S Curve Equation'!$B$14</f>
        <v>0.69479178524734231</v>
      </c>
      <c r="AE143" s="34">
        <f>(1/(1+EXP(('S Curve Equation'!$B$11-AE98*'S Curve Equation'!$B$12)*'S Curve Equation'!$B$10))+'S Curve Equation'!$B$13)*'S Curve Equation'!$B$14</f>
        <v>0.69175458655657118</v>
      </c>
      <c r="AF143" s="34">
        <f>(1/(1+EXP(('S Curve Equation'!$B$11-AF98*'S Curve Equation'!$B$12)*'S Curve Equation'!$B$10))+'S Curve Equation'!$B$13)*'S Curve Equation'!$B$14</f>
        <v>0.68872746248955152</v>
      </c>
    </row>
    <row r="144" spans="1:32" x14ac:dyDescent="0.2">
      <c r="A144" s="12" t="s">
        <v>31</v>
      </c>
      <c r="B144" s="34">
        <f>(1/(1+EXP(('S Curve Equation'!$B$11-B99*'S Curve Equation'!$B$12)*'S Curve Equation'!$B$10))+'S Curve Equation'!$B$13)*'S Curve Equation'!$B$14</f>
        <v>0.7589999999999999</v>
      </c>
      <c r="C144" s="34">
        <f>(1/(1+EXP(('S Curve Equation'!$B$11-C99*'S Curve Equation'!$B$12)*'S Curve Equation'!$B$10))+'S Curve Equation'!$B$13)*'S Curve Equation'!$B$14</f>
        <v>0.75585213819624919</v>
      </c>
      <c r="D144" s="34">
        <f>(1/(1+EXP(('S Curve Equation'!$B$11-D99*'S Curve Equation'!$B$12)*'S Curve Equation'!$B$10))+'S Curve Equation'!$B$13)*'S Curve Equation'!$B$14</f>
        <v>0.75255715875163731</v>
      </c>
      <c r="E144" s="34">
        <f>(1/(1+EXP(('S Curve Equation'!$B$11-E99*'S Curve Equation'!$B$12)*'S Curve Equation'!$B$10))+'S Curve Equation'!$B$13)*'S Curve Equation'!$B$14</f>
        <v>0.74925706506740852</v>
      </c>
      <c r="F144" s="34">
        <f>(1/(1+EXP(('S Curve Equation'!$B$11-F99*'S Curve Equation'!$B$12)*'S Curve Equation'!$B$10))+'S Curve Equation'!$B$13)*'S Curve Equation'!$B$14</f>
        <v>0.74595921547776012</v>
      </c>
      <c r="G144" s="34">
        <f>(1/(1+EXP(('S Curve Equation'!$B$11-G99*'S Curve Equation'!$B$12)*'S Curve Equation'!$B$10))+'S Curve Equation'!$B$13)*'S Curve Equation'!$B$14</f>
        <v>0.74265110900327047</v>
      </c>
      <c r="H144" s="34">
        <f>(1/(1+EXP(('S Curve Equation'!$B$11-H99*'S Curve Equation'!$B$12)*'S Curve Equation'!$B$10))+'S Curve Equation'!$B$13)*'S Curve Equation'!$B$14</f>
        <v>0.73924981037198623</v>
      </c>
      <c r="I144" s="34">
        <f>(1/(1+EXP(('S Curve Equation'!$B$11-I99*'S Curve Equation'!$B$12)*'S Curve Equation'!$B$10))+'S Curve Equation'!$B$13)*'S Curve Equation'!$B$14</f>
        <v>0.73585035079544603</v>
      </c>
      <c r="J144" s="34">
        <f>(1/(1+EXP(('S Curve Equation'!$B$11-J99*'S Curve Equation'!$B$12)*'S Curve Equation'!$B$10))+'S Curve Equation'!$B$13)*'S Curve Equation'!$B$14</f>
        <v>0.73241813250097765</v>
      </c>
      <c r="K144" s="34">
        <f>(1/(1+EXP(('S Curve Equation'!$B$11-K99*'S Curve Equation'!$B$12)*'S Curve Equation'!$B$10))+'S Curve Equation'!$B$13)*'S Curve Equation'!$B$14</f>
        <v>0.72900403544472281</v>
      </c>
      <c r="L144" s="34">
        <f>(1/(1+EXP(('S Curve Equation'!$B$11-L99*'S Curve Equation'!$B$12)*'S Curve Equation'!$B$10))+'S Curve Equation'!$B$13)*'S Curve Equation'!$B$14</f>
        <v>0.72596319629049566</v>
      </c>
      <c r="M144" s="34">
        <f>(1/(1+EXP(('S Curve Equation'!$B$11-M99*'S Curve Equation'!$B$12)*'S Curve Equation'!$B$10))+'S Curve Equation'!$B$13)*'S Curve Equation'!$B$14</f>
        <v>0.72268189112729964</v>
      </c>
      <c r="N144" s="34">
        <f>(1/(1+EXP(('S Curve Equation'!$B$11-N99*'S Curve Equation'!$B$12)*'S Curve Equation'!$B$10))+'S Curve Equation'!$B$13)*'S Curve Equation'!$B$14</f>
        <v>0.71940816252862338</v>
      </c>
      <c r="O144" s="34">
        <f>(1/(1+EXP(('S Curve Equation'!$B$11-O99*'S Curve Equation'!$B$12)*'S Curve Equation'!$B$10))+'S Curve Equation'!$B$13)*'S Curve Equation'!$B$14</f>
        <v>0.71614238900775928</v>
      </c>
      <c r="P144" s="34">
        <f>(1/(1+EXP(('S Curve Equation'!$B$11-P99*'S Curve Equation'!$B$12)*'S Curve Equation'!$B$10))+'S Curve Equation'!$B$13)*'S Curve Equation'!$B$14</f>
        <v>0.71288493794243735</v>
      </c>
      <c r="Q144" s="34">
        <f>(1/(1+EXP(('S Curve Equation'!$B$11-Q99*'S Curve Equation'!$B$12)*'S Curve Equation'!$B$10))+'S Curve Equation'!$B$13)*'S Curve Equation'!$B$14</f>
        <v>0.70963616567391063</v>
      </c>
      <c r="R144" s="34">
        <f>(1/(1+EXP(('S Curve Equation'!$B$11-R99*'S Curve Equation'!$B$12)*'S Curve Equation'!$B$10))+'S Curve Equation'!$B$13)*'S Curve Equation'!$B$14</f>
        <v>0.70639641761301586</v>
      </c>
      <c r="S144" s="34">
        <f>(1/(1+EXP(('S Curve Equation'!$B$11-S99*'S Curve Equation'!$B$12)*'S Curve Equation'!$B$10))+'S Curve Equation'!$B$13)*'S Curve Equation'!$B$14</f>
        <v>0.703166028352741</v>
      </c>
      <c r="T144" s="34">
        <f>(1/(1+EXP(('S Curve Equation'!$B$11-T99*'S Curve Equation'!$B$12)*'S Curve Equation'!$B$10))+'S Curve Equation'!$B$13)*'S Curve Equation'!$B$14</f>
        <v>0.69994532178686553</v>
      </c>
      <c r="U144" s="34">
        <f>(1/(1+EXP(('S Curve Equation'!$B$11-U99*'S Curve Equation'!$B$12)*'S Curve Equation'!$B$10))+'S Curve Equation'!$B$13)*'S Curve Equation'!$B$14</f>
        <v>0.6967346112342383</v>
      </c>
      <c r="V144" s="34">
        <f>(1/(1+EXP(('S Curve Equation'!$B$11-V99*'S Curve Equation'!$B$12)*'S Curve Equation'!$B$10))+'S Curve Equation'!$B$13)*'S Curve Equation'!$B$14</f>
        <v>0.69353419956827134</v>
      </c>
      <c r="W144" s="34">
        <f>(1/(1+EXP(('S Curve Equation'!$B$11-W99*'S Curve Equation'!$B$12)*'S Curve Equation'!$B$10))+'S Curve Equation'!$B$13)*'S Curve Equation'!$B$14</f>
        <v>0.69034437935124138</v>
      </c>
      <c r="X144" s="34">
        <f>(1/(1+EXP(('S Curve Equation'!$B$11-X99*'S Curve Equation'!$B$12)*'S Curve Equation'!$B$10))+'S Curve Equation'!$B$13)*'S Curve Equation'!$B$14</f>
        <v>0.68716543297301691</v>
      </c>
      <c r="Y144" s="34">
        <f>(1/(1+EXP(('S Curve Equation'!$B$11-Y99*'S Curve Equation'!$B$12)*'S Curve Equation'!$B$10))+'S Curve Equation'!$B$13)*'S Curve Equation'!$B$14</f>
        <v>0.68399763279381454</v>
      </c>
      <c r="Z144" s="34">
        <f>(1/(1+EXP(('S Curve Equation'!$B$11-Z99*'S Curve Equation'!$B$12)*'S Curve Equation'!$B$10))+'S Curve Equation'!$B$13)*'S Curve Equation'!$B$14</f>
        <v>0.68084124129063051</v>
      </c>
      <c r="AA144" s="34">
        <f>(1/(1+EXP(('S Curve Equation'!$B$11-AA99*'S Curve Equation'!$B$12)*'S Curve Equation'!$B$10))+'S Curve Equation'!$B$13)*'S Curve Equation'!$B$14</f>
        <v>0.67769651120698438</v>
      </c>
      <c r="AB144" s="34">
        <f>(1/(1+EXP(('S Curve Equation'!$B$11-AB99*'S Curve Equation'!$B$12)*'S Curve Equation'!$B$10))+'S Curve Equation'!$B$13)*'S Curve Equation'!$B$14</f>
        <v>0.67456368570564096</v>
      </c>
      <c r="AC144" s="34">
        <f>(1/(1+EXP(('S Curve Equation'!$B$11-AC99*'S Curve Equation'!$B$12)*'S Curve Equation'!$B$10))+'S Curve Equation'!$B$13)*'S Curve Equation'!$B$14</f>
        <v>0.67144299852397715</v>
      </c>
      <c r="AD144" s="34">
        <f>(1/(1+EXP(('S Curve Equation'!$B$11-AD99*'S Curve Equation'!$B$12)*'S Curve Equation'!$B$10))+'S Curve Equation'!$B$13)*'S Curve Equation'!$B$14</f>
        <v>0.66833467413168246</v>
      </c>
      <c r="AE144" s="34">
        <f>(1/(1+EXP(('S Curve Equation'!$B$11-AE99*'S Curve Equation'!$B$12)*'S Curve Equation'!$B$10))+'S Curve Equation'!$B$13)*'S Curve Equation'!$B$14</f>
        <v>0.66523892789048622</v>
      </c>
      <c r="AF144" s="34">
        <f>(1/(1+EXP(('S Curve Equation'!$B$11-AF99*'S Curve Equation'!$B$12)*'S Curve Equation'!$B$10))+'S Curve Equation'!$B$13)*'S Curve Equation'!$B$14</f>
        <v>0.66215596621563055</v>
      </c>
    </row>
    <row r="145" spans="1:32" x14ac:dyDescent="0.2">
      <c r="A145" s="12" t="s">
        <v>32</v>
      </c>
      <c r="B145" s="34">
        <f>(1/(1+EXP(('S Curve Equation'!$B$11-B100*'S Curve Equation'!$B$12)*'S Curve Equation'!$B$10))+'S Curve Equation'!$B$13)*'S Curve Equation'!$B$14</f>
        <v>0.85099999999999998</v>
      </c>
      <c r="C145" s="34">
        <f>(1/(1+EXP(('S Curve Equation'!$B$11-C100*'S Curve Equation'!$B$12)*'S Curve Equation'!$B$10))+'S Curve Equation'!$B$13)*'S Curve Equation'!$B$14</f>
        <v>0.84853053531507938</v>
      </c>
      <c r="D145" s="34">
        <f>(1/(1+EXP(('S Curve Equation'!$B$11-D100*'S Curve Equation'!$B$12)*'S Curve Equation'!$B$10))+'S Curve Equation'!$B$13)*'S Curve Equation'!$B$14</f>
        <v>0.84593476834080239</v>
      </c>
      <c r="E145" s="34">
        <f>(1/(1+EXP(('S Curve Equation'!$B$11-E100*'S Curve Equation'!$B$12)*'S Curve Equation'!$B$10))+'S Curve Equation'!$B$13)*'S Curve Equation'!$B$14</f>
        <v>0.84332381665287304</v>
      </c>
      <c r="F145" s="34">
        <f>(1/(1+EXP(('S Curve Equation'!$B$11-F100*'S Curve Equation'!$B$12)*'S Curve Equation'!$B$10))+'S Curve Equation'!$B$13)*'S Curve Equation'!$B$14</f>
        <v>0.84070349588421756</v>
      </c>
      <c r="G145" s="34">
        <f>(1/(1+EXP(('S Curve Equation'!$B$11-G100*'S Curve Equation'!$B$12)*'S Curve Equation'!$B$10))+'S Curve Equation'!$B$13)*'S Curve Equation'!$B$14</f>
        <v>0.83806384060940409</v>
      </c>
      <c r="H145" s="34">
        <f>(1/(1+EXP(('S Curve Equation'!$B$11-H100*'S Curve Equation'!$B$12)*'S Curve Equation'!$B$10))+'S Curve Equation'!$B$13)*'S Curve Equation'!$B$14</f>
        <v>0.83533815178198223</v>
      </c>
      <c r="I145" s="34">
        <f>(1/(1+EXP(('S Curve Equation'!$B$11-I100*'S Curve Equation'!$B$12)*'S Curve Equation'!$B$10))+'S Curve Equation'!$B$13)*'S Curve Equation'!$B$14</f>
        <v>0.83260211936848971</v>
      </c>
      <c r="J145" s="34">
        <f>(1/(1+EXP(('S Curve Equation'!$B$11-J100*'S Curve Equation'!$B$12)*'S Curve Equation'!$B$10))+'S Curve Equation'!$B$13)*'S Curve Equation'!$B$14</f>
        <v>0.82982774290965466</v>
      </c>
      <c r="K145" s="34">
        <f>(1/(1+EXP(('S Curve Equation'!$B$11-K100*'S Curve Equation'!$B$12)*'S Curve Equation'!$B$10))+'S Curve Equation'!$B$13)*'S Curve Equation'!$B$14</f>
        <v>0.82705608026859678</v>
      </c>
      <c r="L145" s="34">
        <f>(1/(1+EXP(('S Curve Equation'!$B$11-L100*'S Curve Equation'!$B$12)*'S Curve Equation'!$B$10))+'S Curve Equation'!$B$13)*'S Curve Equation'!$B$14</f>
        <v>0.82457742226591124</v>
      </c>
      <c r="M145" s="34">
        <f>(1/(1+EXP(('S Curve Equation'!$B$11-M100*'S Curve Equation'!$B$12)*'S Curve Equation'!$B$10))+'S Curve Equation'!$B$13)*'S Curve Equation'!$B$14</f>
        <v>0.82189217289837657</v>
      </c>
      <c r="N145" s="34">
        <f>(1/(1+EXP(('S Curve Equation'!$B$11-N100*'S Curve Equation'!$B$12)*'S Curve Equation'!$B$10))+'S Curve Equation'!$B$13)*'S Curve Equation'!$B$14</f>
        <v>0.81920218174243253</v>
      </c>
      <c r="O145" s="34">
        <f>(1/(1+EXP(('S Curve Equation'!$B$11-O100*'S Curve Equation'!$B$12)*'S Curve Equation'!$B$10))+'S Curve Equation'!$B$13)*'S Curve Equation'!$B$14</f>
        <v>0.81650784172567814</v>
      </c>
      <c r="P145" s="34">
        <f>(1/(1+EXP(('S Curve Equation'!$B$11-P100*'S Curve Equation'!$B$12)*'S Curve Equation'!$B$10))+'S Curve Equation'!$B$13)*'S Curve Equation'!$B$14</f>
        <v>0.81380954098417979</v>
      </c>
      <c r="Q145" s="34">
        <f>(1/(1+EXP(('S Curve Equation'!$B$11-Q100*'S Curve Equation'!$B$12)*'S Curve Equation'!$B$10))+'S Curve Equation'!$B$13)*'S Curve Equation'!$B$14</f>
        <v>0.81110766275177659</v>
      </c>
      <c r="R145" s="34">
        <f>(1/(1+EXP(('S Curve Equation'!$B$11-R100*'S Curve Equation'!$B$12)*'S Curve Equation'!$B$10))+'S Curve Equation'!$B$13)*'S Curve Equation'!$B$14</f>
        <v>0.80840258525687003</v>
      </c>
      <c r="S145" s="34">
        <f>(1/(1+EXP(('S Curve Equation'!$B$11-S100*'S Curve Equation'!$B$12)*'S Curve Equation'!$B$10))+'S Curve Equation'!$B$13)*'S Curve Equation'!$B$14</f>
        <v>0.8056946816265429</v>
      </c>
      <c r="T145" s="34">
        <f>(1/(1+EXP(('S Curve Equation'!$B$11-T100*'S Curve Equation'!$B$12)*'S Curve Equation'!$B$10))+'S Curve Equation'!$B$13)*'S Curve Equation'!$B$14</f>
        <v>0.80298431979786133</v>
      </c>
      <c r="U145" s="34">
        <f>(1/(1+EXP(('S Curve Equation'!$B$11-U100*'S Curve Equation'!$B$12)*'S Curve Equation'!$B$10))+'S Curve Equation'!$B$13)*'S Curve Equation'!$B$14</f>
        <v>0.8002718624361993</v>
      </c>
      <c r="V145" s="34">
        <f>(1/(1+EXP(('S Curve Equation'!$B$11-V100*'S Curve Equation'!$B$12)*'S Curve Equation'!$B$10))+'S Curve Equation'!$B$13)*'S Curve Equation'!$B$14</f>
        <v>0.79755766686042162</v>
      </c>
      <c r="W145" s="34">
        <f>(1/(1+EXP(('S Curve Equation'!$B$11-W100*'S Curve Equation'!$B$12)*'S Curve Equation'!$B$10))+'S Curve Equation'!$B$13)*'S Curve Equation'!$B$14</f>
        <v>0.79484208497476028</v>
      </c>
      <c r="X145" s="34">
        <f>(1/(1+EXP(('S Curve Equation'!$B$11-X100*'S Curve Equation'!$B$12)*'S Curve Equation'!$B$10))+'S Curve Equation'!$B$13)*'S Curve Equation'!$B$14</f>
        <v>0.79212546320722443</v>
      </c>
      <c r="Y145" s="34">
        <f>(1/(1+EXP(('S Curve Equation'!$B$11-Y100*'S Curve Equation'!$B$12)*'S Curve Equation'!$B$10))+'S Curve Equation'!$B$13)*'S Curve Equation'!$B$14</f>
        <v>0.78940814245435897</v>
      </c>
      <c r="Z145" s="34">
        <f>(1/(1+EXP(('S Curve Equation'!$B$11-Z100*'S Curve Equation'!$B$12)*'S Curve Equation'!$B$10))+'S Curve Equation'!$B$13)*'S Curve Equation'!$B$14</f>
        <v>0.78669045803219273</v>
      </c>
      <c r="AA145" s="34">
        <f>(1/(1+EXP(('S Curve Equation'!$B$11-AA100*'S Curve Equation'!$B$12)*'S Curve Equation'!$B$10))+'S Curve Equation'!$B$13)*'S Curve Equation'!$B$14</f>
        <v>0.78397273963319436</v>
      </c>
      <c r="AB145" s="34">
        <f>(1/(1+EXP(('S Curve Equation'!$B$11-AB100*'S Curve Equation'!$B$12)*'S Curve Equation'!$B$10))+'S Curve Equation'!$B$13)*'S Curve Equation'!$B$14</f>
        <v>0.78125531128906001</v>
      </c>
      <c r="AC145" s="34">
        <f>(1/(1+EXP(('S Curve Equation'!$B$11-AC100*'S Curve Equation'!$B$12)*'S Curve Equation'!$B$10))+'S Curve Equation'!$B$13)*'S Curve Equation'!$B$14</f>
        <v>0.77853849133916464</v>
      </c>
      <c r="AD145" s="34">
        <f>(1/(1+EXP(('S Curve Equation'!$B$11-AD100*'S Curve Equation'!$B$12)*'S Curve Equation'!$B$10))+'S Curve Equation'!$B$13)*'S Curve Equation'!$B$14</f>
        <v>0.77582259240448903</v>
      </c>
      <c r="AE145" s="34">
        <f>(1/(1+EXP(('S Curve Equation'!$B$11-AE100*'S Curve Equation'!$B$12)*'S Curve Equation'!$B$10))+'S Curve Equation'!$B$13)*'S Curve Equation'!$B$14</f>
        <v>0.77310792136685291</v>
      </c>
      <c r="AF145" s="34">
        <f>(1/(1+EXP(('S Curve Equation'!$B$11-AF100*'S Curve Equation'!$B$12)*'S Curve Equation'!$B$10))+'S Curve Equation'!$B$13)*'S Curve Equation'!$B$14</f>
        <v>0.77039477935327449</v>
      </c>
    </row>
    <row r="146" spans="1:32" x14ac:dyDescent="0.2">
      <c r="A146" s="12" t="s">
        <v>33</v>
      </c>
      <c r="B146" s="34">
        <f>(1/(1+EXP(('S Curve Equation'!$B$11-B101*'S Curve Equation'!$B$12)*'S Curve Equation'!$B$10))+'S Curve Equation'!$B$13)*'S Curve Equation'!$B$14</f>
        <v>0.83399999999999996</v>
      </c>
      <c r="C146" s="34">
        <f>(1/(1+EXP(('S Curve Equation'!$B$11-C101*'S Curve Equation'!$B$12)*'S Curve Equation'!$B$10))+'S Curve Equation'!$B$13)*'S Curve Equation'!$B$14</f>
        <v>0.83137578463139494</v>
      </c>
      <c r="D146" s="34">
        <f>(1/(1+EXP(('S Curve Equation'!$B$11-D101*'S Curve Equation'!$B$12)*'S Curve Equation'!$B$10))+'S Curve Equation'!$B$13)*'S Curve Equation'!$B$14</f>
        <v>0.82861971069956386</v>
      </c>
      <c r="E146" s="34">
        <f>(1/(1+EXP(('S Curve Equation'!$B$11-E101*'S Curve Equation'!$B$12)*'S Curve Equation'!$B$10))+'S Curve Equation'!$B$13)*'S Curve Equation'!$B$14</f>
        <v>0.8258499309341385</v>
      </c>
      <c r="F146" s="34">
        <f>(1/(1+EXP(('S Curve Equation'!$B$11-F101*'S Curve Equation'!$B$12)*'S Curve Equation'!$B$10))+'S Curve Equation'!$B$13)*'S Curve Equation'!$B$14</f>
        <v>0.82307262687405847</v>
      </c>
      <c r="G146" s="34">
        <f>(1/(1+EXP(('S Curve Equation'!$B$11-G101*'S Curve Equation'!$B$12)*'S Curve Equation'!$B$10))+'S Curve Equation'!$B$13)*'S Curve Equation'!$B$14</f>
        <v>0.82027725397005169</v>
      </c>
      <c r="H146" s="34">
        <f>(1/(1+EXP(('S Curve Equation'!$B$11-H101*'S Curve Equation'!$B$12)*'S Curve Equation'!$B$10))+'S Curve Equation'!$B$13)*'S Curve Equation'!$B$14</f>
        <v>0.8173933025568918</v>
      </c>
      <c r="I146" s="34">
        <f>(1/(1+EXP(('S Curve Equation'!$B$11-I101*'S Curve Equation'!$B$12)*'S Curve Equation'!$B$10))+'S Curve Equation'!$B$13)*'S Curve Equation'!$B$14</f>
        <v>0.81450096940588479</v>
      </c>
      <c r="J146" s="34">
        <f>(1/(1+EXP(('S Curve Equation'!$B$11-J101*'S Curve Equation'!$B$12)*'S Curve Equation'!$B$10))+'S Curve Equation'!$B$13)*'S Curve Equation'!$B$14</f>
        <v>0.81157069979015528</v>
      </c>
      <c r="K146" s="34">
        <f>(1/(1+EXP(('S Curve Equation'!$B$11-K101*'S Curve Equation'!$B$12)*'S Curve Equation'!$B$10))+'S Curve Equation'!$B$13)*'S Curve Equation'!$B$14</f>
        <v>0.80864588562536077</v>
      </c>
      <c r="L146" s="34">
        <f>(1/(1+EXP(('S Curve Equation'!$B$11-L101*'S Curve Equation'!$B$12)*'S Curve Equation'!$B$10))+'S Curve Equation'!$B$13)*'S Curve Equation'!$B$14</f>
        <v>0.80603243983302475</v>
      </c>
      <c r="M146" s="34">
        <f>(1/(1+EXP(('S Curve Equation'!$B$11-M101*'S Curve Equation'!$B$12)*'S Curve Equation'!$B$10))+'S Curve Equation'!$B$13)*'S Curve Equation'!$B$14</f>
        <v>0.80320346506204898</v>
      </c>
      <c r="N146" s="34">
        <f>(1/(1+EXP(('S Curve Equation'!$B$11-N101*'S Curve Equation'!$B$12)*'S Curve Equation'!$B$10))+'S Curve Equation'!$B$13)*'S Curve Equation'!$B$14</f>
        <v>0.8003718702973357</v>
      </c>
      <c r="O146" s="34">
        <f>(1/(1+EXP(('S Curve Equation'!$B$11-O101*'S Curve Equation'!$B$12)*'S Curve Equation'!$B$10))+'S Curve Equation'!$B$13)*'S Curve Equation'!$B$14</f>
        <v>0.79753806171810371</v>
      </c>
      <c r="P146" s="34">
        <f>(1/(1+EXP(('S Curve Equation'!$B$11-P101*'S Curve Equation'!$B$12)*'S Curve Equation'!$B$10))+'S Curve Equation'!$B$13)*'S Curve Equation'!$B$14</f>
        <v>0.79470243933415174</v>
      </c>
      <c r="Q146" s="34">
        <f>(1/(1+EXP(('S Curve Equation'!$B$11-Q101*'S Curve Equation'!$B$12)*'S Curve Equation'!$B$10))+'S Curve Equation'!$B$13)*'S Curve Equation'!$B$14</f>
        <v>0.7918653969024908</v>
      </c>
      <c r="R146" s="34">
        <f>(1/(1+EXP(('S Curve Equation'!$B$11-R101*'S Curve Equation'!$B$12)*'S Curve Equation'!$B$10))+'S Curve Equation'!$B$13)*'S Curve Equation'!$B$14</f>
        <v>0.78902732185209312</v>
      </c>
      <c r="S146" s="34">
        <f>(1/(1+EXP(('S Curve Equation'!$B$11-S101*'S Curve Equation'!$B$12)*'S Curve Equation'!$B$10))+'S Curve Equation'!$B$13)*'S Curve Equation'!$B$14</f>
        <v>0.78618859521653328</v>
      </c>
      <c r="T146" s="34">
        <f>(1/(1+EXP(('S Curve Equation'!$B$11-T101*'S Curve Equation'!$B$12)*'S Curve Equation'!$B$10))+'S Curve Equation'!$B$13)*'S Curve Equation'!$B$14</f>
        <v>0.78334959157431117</v>
      </c>
      <c r="U146" s="34">
        <f>(1/(1+EXP(('S Curve Equation'!$B$11-U101*'S Curve Equation'!$B$12)*'S Curve Equation'!$B$10))+'S Curve Equation'!$B$13)*'S Curve Equation'!$B$14</f>
        <v>0.78051067899663373</v>
      </c>
      <c r="V146" s="34">
        <f>(1/(1+EXP(('S Curve Equation'!$B$11-V101*'S Curve Equation'!$B$12)*'S Curve Equation'!$B$10))+'S Curve Equation'!$B$13)*'S Curve Equation'!$B$14</f>
        <v>0.77767221900242811</v>
      </c>
      <c r="W146" s="34">
        <f>(1/(1+EXP(('S Curve Equation'!$B$11-W101*'S Curve Equation'!$B$12)*'S Curve Equation'!$B$10))+'S Curve Equation'!$B$13)*'S Curve Equation'!$B$14</f>
        <v>0.77483456652036964</v>
      </c>
      <c r="X146" s="34">
        <f>(1/(1+EXP(('S Curve Equation'!$B$11-X101*'S Curve Equation'!$B$12)*'S Curve Equation'!$B$10))+'S Curve Equation'!$B$13)*'S Curve Equation'!$B$14</f>
        <v>0.77199806985769504</v>
      </c>
      <c r="Y146" s="34">
        <f>(1/(1+EXP(('S Curve Equation'!$B$11-Y101*'S Curve Equation'!$B$12)*'S Curve Equation'!$B$10))+'S Curve Equation'!$B$13)*'S Curve Equation'!$B$14</f>
        <v>0.7691630706755761</v>
      </c>
      <c r="Z146" s="34">
        <f>(1/(1+EXP(('S Curve Equation'!$B$11-Z101*'S Curve Equation'!$B$12)*'S Curve Equation'!$B$10))+'S Curve Equation'!$B$13)*'S Curve Equation'!$B$14</f>
        <v>0.76632990397083189</v>
      </c>
      <c r="AA146" s="34">
        <f>(1/(1+EXP(('S Curve Equation'!$B$11-AA101*'S Curve Equation'!$B$12)*'S Curve Equation'!$B$10))+'S Curve Equation'!$B$13)*'S Curve Equation'!$B$14</f>
        <v>0.76349889806374982</v>
      </c>
      <c r="AB146" s="34">
        <f>(1/(1+EXP(('S Curve Equation'!$B$11-AB101*'S Curve Equation'!$B$12)*'S Curve Equation'!$B$10))+'S Curve Equation'!$B$13)*'S Curve Equation'!$B$14</f>
        <v>0.76067037459179632</v>
      </c>
      <c r="AC146" s="34">
        <f>(1/(1+EXP(('S Curve Equation'!$B$11-AC101*'S Curve Equation'!$B$12)*'S Curve Equation'!$B$10))+'S Curve Equation'!$B$13)*'S Curve Equation'!$B$14</f>
        <v>0.75784464850899169</v>
      </c>
      <c r="AD146" s="34">
        <f>(1/(1+EXP(('S Curve Equation'!$B$11-AD101*'S Curve Equation'!$B$12)*'S Curve Equation'!$B$10))+'S Curve Equation'!$B$13)*'S Curve Equation'!$B$14</f>
        <v>0.75502202809073427</v>
      </c>
      <c r="AE146" s="34">
        <f>(1/(1+EXP(('S Curve Equation'!$B$11-AE101*'S Curve Equation'!$B$12)*'S Curve Equation'!$B$10))+'S Curve Equation'!$B$13)*'S Curve Equation'!$B$14</f>
        <v>0.75220281494384211</v>
      </c>
      <c r="AF146" s="34">
        <f>(1/(1+EXP(('S Curve Equation'!$B$11-AF101*'S Curve Equation'!$B$12)*'S Curve Equation'!$B$10))+'S Curve Equation'!$B$13)*'S Curve Equation'!$B$14</f>
        <v>0.74938730402161169</v>
      </c>
    </row>
    <row r="147" spans="1:32" x14ac:dyDescent="0.2">
      <c r="A147" s="12" t="s">
        <v>34</v>
      </c>
      <c r="B147" s="34">
        <f>(1/(1+EXP(('S Curve Equation'!$B$11-B102*'S Curve Equation'!$B$12)*'S Curve Equation'!$B$10))+'S Curve Equation'!$B$13)*'S Curve Equation'!$B$14</f>
        <v>0.78099999999999992</v>
      </c>
      <c r="C147" s="34">
        <f>(1/(1+EXP(('S Curve Equation'!$B$11-C102*'S Curve Equation'!$B$12)*'S Curve Equation'!$B$10))+'S Curve Equation'!$B$13)*'S Curve Equation'!$B$14</f>
        <v>0.77798041973876919</v>
      </c>
      <c r="D147" s="34">
        <f>(1/(1+EXP(('S Curve Equation'!$B$11-D102*'S Curve Equation'!$B$12)*'S Curve Equation'!$B$10))+'S Curve Equation'!$B$13)*'S Curve Equation'!$B$14</f>
        <v>0.77481680137396758</v>
      </c>
      <c r="E147" s="34">
        <f>(1/(1+EXP(('S Curve Equation'!$B$11-E102*'S Curve Equation'!$B$12)*'S Curve Equation'!$B$10))+'S Curve Equation'!$B$13)*'S Curve Equation'!$B$14</f>
        <v>0.77164529888528621</v>
      </c>
      <c r="F147" s="34">
        <f>(1/(1+EXP(('S Curve Equation'!$B$11-F102*'S Curve Equation'!$B$12)*'S Curve Equation'!$B$10))+'S Curve Equation'!$B$13)*'S Curve Equation'!$B$14</f>
        <v>0.76847299552220039</v>
      </c>
      <c r="G147" s="34">
        <f>(1/(1+EXP(('S Curve Equation'!$B$11-G102*'S Curve Equation'!$B$12)*'S Curve Equation'!$B$10))+'S Curve Equation'!$B$13)*'S Curve Equation'!$B$14</f>
        <v>0.76528787076595683</v>
      </c>
      <c r="H147" s="34">
        <f>(1/(1+EXP(('S Curve Equation'!$B$11-H102*'S Curve Equation'!$B$12)*'S Curve Equation'!$B$10))+'S Curve Equation'!$B$13)*'S Curve Equation'!$B$14</f>
        <v>0.76200994847755832</v>
      </c>
      <c r="I147" s="34">
        <f>(1/(1+EXP(('S Curve Equation'!$B$11-I102*'S Curve Equation'!$B$12)*'S Curve Equation'!$B$10))+'S Curve Equation'!$B$13)*'S Curve Equation'!$B$14</f>
        <v>0.75873070458273217</v>
      </c>
      <c r="J147" s="34">
        <f>(1/(1+EXP(('S Curve Equation'!$B$11-J102*'S Curve Equation'!$B$12)*'S Curve Equation'!$B$10))+'S Curve Equation'!$B$13)*'S Curve Equation'!$B$14</f>
        <v>0.75541673865812431</v>
      </c>
      <c r="K147" s="34">
        <f>(1/(1+EXP(('S Curve Equation'!$B$11-K102*'S Curve Equation'!$B$12)*'S Curve Equation'!$B$10))+'S Curve Equation'!$B$13)*'S Curve Equation'!$B$14</f>
        <v>0.75211717361739483</v>
      </c>
      <c r="L147" s="34">
        <f>(1/(1+EXP(('S Curve Equation'!$B$11-L102*'S Curve Equation'!$B$12)*'S Curve Equation'!$B$10))+'S Curve Equation'!$B$13)*'S Curve Equation'!$B$14</f>
        <v>0.74917575769380229</v>
      </c>
      <c r="M147" s="34">
        <f>(1/(1+EXP(('S Curve Equation'!$B$11-M102*'S Curve Equation'!$B$12)*'S Curve Equation'!$B$10))+'S Curve Equation'!$B$13)*'S Curve Equation'!$B$14</f>
        <v>0.74599901674017544</v>
      </c>
      <c r="N147" s="34">
        <f>(1/(1+EXP(('S Curve Equation'!$B$11-N102*'S Curve Equation'!$B$12)*'S Curve Equation'!$B$10))+'S Curve Equation'!$B$13)*'S Curve Equation'!$B$14</f>
        <v>0.74282680900245091</v>
      </c>
      <c r="O147" s="34">
        <f>(1/(1+EXP(('S Curve Equation'!$B$11-O102*'S Curve Equation'!$B$12)*'S Curve Equation'!$B$10))+'S Curve Equation'!$B$13)*'S Curve Equation'!$B$14</f>
        <v>0.7396595343528013</v>
      </c>
      <c r="P147" s="34">
        <f>(1/(1+EXP(('S Curve Equation'!$B$11-P102*'S Curve Equation'!$B$12)*'S Curve Equation'!$B$10))+'S Curve Equation'!$B$13)*'S Curve Equation'!$B$14</f>
        <v>0.73649758272268817</v>
      </c>
      <c r="Q147" s="34">
        <f>(1/(1+EXP(('S Curve Equation'!$B$11-Q102*'S Curve Equation'!$B$12)*'S Curve Equation'!$B$10))+'S Curve Equation'!$B$13)*'S Curve Equation'!$B$14</f>
        <v>0.73334133414167879</v>
      </c>
      <c r="R147" s="34">
        <f>(1/(1+EXP(('S Curve Equation'!$B$11-R102*'S Curve Equation'!$B$12)*'S Curve Equation'!$B$10))+'S Curve Equation'!$B$13)*'S Curve Equation'!$B$14</f>
        <v>0.73019115878424712</v>
      </c>
      <c r="S147" s="34">
        <f>(1/(1+EXP(('S Curve Equation'!$B$11-S102*'S Curve Equation'!$B$12)*'S Curve Equation'!$B$10))+'S Curve Equation'!$B$13)*'S Curve Equation'!$B$14</f>
        <v>0.72704741702414888</v>
      </c>
      <c r="T147" s="34">
        <f>(1/(1+EXP(('S Curve Equation'!$B$11-T102*'S Curve Equation'!$B$12)*'S Curve Equation'!$B$10))+'S Curve Equation'!$B$13)*'S Curve Equation'!$B$14</f>
        <v>0.72391045949597899</v>
      </c>
      <c r="U147" s="34">
        <f>(1/(1+EXP(('S Curve Equation'!$B$11-U102*'S Curve Equation'!$B$12)*'S Curve Equation'!$B$10))+'S Curve Equation'!$B$13)*'S Curve Equation'!$B$14</f>
        <v>0.7207806271635181</v>
      </c>
      <c r="V147" s="34">
        <f>(1/(1+EXP(('S Curve Equation'!$B$11-V102*'S Curve Equation'!$B$12)*'S Curve Equation'!$B$10))+'S Curve Equation'!$B$13)*'S Curve Equation'!$B$14</f>
        <v>0.71765825139448702</v>
      </c>
      <c r="W147" s="34">
        <f>(1/(1+EXP(('S Curve Equation'!$B$11-W102*'S Curve Equation'!$B$12)*'S Curve Equation'!$B$10))+'S Curve Equation'!$B$13)*'S Curve Equation'!$B$14</f>
        <v>0.71454365404133258</v>
      </c>
      <c r="X147" s="34">
        <f>(1/(1+EXP(('S Curve Equation'!$B$11-X102*'S Curve Equation'!$B$12)*'S Curve Equation'!$B$10))+'S Curve Equation'!$B$13)*'S Curve Equation'!$B$14</f>
        <v>0.71143714752768894</v>
      </c>
      <c r="Y147" s="34">
        <f>(1/(1+EXP(('S Curve Equation'!$B$11-Y102*'S Curve Equation'!$B$12)*'S Curve Equation'!$B$10))+'S Curve Equation'!$B$13)*'S Curve Equation'!$B$14</f>
        <v>0.7083390349401445</v>
      </c>
      <c r="Z147" s="34">
        <f>(1/(1+EXP(('S Curve Equation'!$B$11-Z102*'S Curve Equation'!$B$12)*'S Curve Equation'!$B$10))+'S Curve Equation'!$B$13)*'S Curve Equation'!$B$14</f>
        <v>0.70524961012498122</v>
      </c>
      <c r="AA147" s="34">
        <f>(1/(1+EXP(('S Curve Equation'!$B$11-AA102*'S Curve Equation'!$B$12)*'S Curve Equation'!$B$10))+'S Curve Equation'!$B$13)*'S Curve Equation'!$B$14</f>
        <v>0.70216915778953681</v>
      </c>
      <c r="AB147" s="34">
        <f>(1/(1+EXP(('S Curve Equation'!$B$11-AB102*'S Curve Equation'!$B$12)*'S Curve Equation'!$B$10))+'S Curve Equation'!$B$13)*'S Curve Equation'!$B$14</f>
        <v>0.69909795360787175</v>
      </c>
      <c r="AC147" s="34">
        <f>(1/(1+EXP(('S Curve Equation'!$B$11-AC102*'S Curve Equation'!$B$12)*'S Curve Equation'!$B$10))+'S Curve Equation'!$B$13)*'S Curve Equation'!$B$14</f>
        <v>0.69603626433041466</v>
      </c>
      <c r="AD147" s="34">
        <f>(1/(1+EXP(('S Curve Equation'!$B$11-AD102*'S Curve Equation'!$B$12)*'S Curve Equation'!$B$10))+'S Curve Equation'!$B$13)*'S Curve Equation'!$B$14</f>
        <v>0.69298434789728536</v>
      </c>
      <c r="AE147" s="34">
        <f>(1/(1+EXP(('S Curve Equation'!$B$11-AE102*'S Curve Equation'!$B$12)*'S Curve Equation'!$B$10))+'S Curve Equation'!$B$13)*'S Curve Equation'!$B$14</f>
        <v>0.68994245355498407</v>
      </c>
      <c r="AF147" s="34">
        <f>(1/(1+EXP(('S Curve Equation'!$B$11-AF102*'S Curve Equation'!$B$12)*'S Curve Equation'!$B$10))+'S Curve Equation'!$B$13)*'S Curve Equation'!$B$14</f>
        <v>0.68691082197617459</v>
      </c>
    </row>
    <row r="148" spans="1:32" x14ac:dyDescent="0.2">
      <c r="A148" s="12" t="s">
        <v>92</v>
      </c>
      <c r="B148" s="34">
        <f>(1/(1+EXP(('S Curve Equation'!$B$11-B103*'S Curve Equation'!$B$12)*'S Curve Equation'!$B$10))+'S Curve Equation'!$B$13)*'S Curve Equation'!$B$14</f>
        <v>0.8049925925925927</v>
      </c>
      <c r="C148" s="34">
        <f>(1/(1+EXP(('S Curve Equation'!$B$11-C103*'S Curve Equation'!$B$12)*'S Curve Equation'!$B$10))+'S Curve Equation'!$B$13)*'S Curve Equation'!$B$14</f>
        <v>0.80213631613646275</v>
      </c>
      <c r="D148" s="34">
        <f>(1/(1+EXP(('S Curve Equation'!$B$11-D103*'S Curve Equation'!$B$12)*'S Curve Equation'!$B$10))+'S Curve Equation'!$B$13)*'S Curve Equation'!$B$14</f>
        <v>0.79914062132562069</v>
      </c>
      <c r="E148" s="34">
        <f>(1/(1+EXP(('S Curve Equation'!$B$11-E103*'S Curve Equation'!$B$12)*'S Curve Equation'!$B$10))+'S Curve Equation'!$B$13)*'S Curve Equation'!$B$14</f>
        <v>0.79613422201572326</v>
      </c>
      <c r="F148" s="34">
        <f>(1/(1+EXP(('S Curve Equation'!$B$11-F103*'S Curve Equation'!$B$12)*'S Curve Equation'!$B$10))+'S Curve Equation'!$B$13)*'S Curve Equation'!$B$14</f>
        <v>0.79312383656684948</v>
      </c>
      <c r="G148" s="34">
        <f>(1/(1+EXP(('S Curve Equation'!$B$11-G103*'S Curve Equation'!$B$12)*'S Curve Equation'!$B$10))+'S Curve Equation'!$B$13)*'S Curve Equation'!$B$14</f>
        <v>0.79009805416923062</v>
      </c>
      <c r="H148" s="34">
        <f>(1/(1+EXP(('S Curve Equation'!$B$11-H103*'S Curve Equation'!$B$12)*'S Curve Equation'!$B$10))+'S Curve Equation'!$B$13)*'S Curve Equation'!$B$14</f>
        <v>0.78698075495450126</v>
      </c>
      <c r="I148" s="34">
        <f>(1/(1+EXP(('S Curve Equation'!$B$11-I103*'S Curve Equation'!$B$12)*'S Curve Equation'!$B$10))+'S Curve Equation'!$B$13)*'S Curve Equation'!$B$14</f>
        <v>0.7838588046560433</v>
      </c>
      <c r="J148" s="34">
        <f>(1/(1+EXP(('S Curve Equation'!$B$11-J103*'S Curve Equation'!$B$12)*'S Curve Equation'!$B$10))+'S Curve Equation'!$B$13)*'S Curve Equation'!$B$14</f>
        <v>0.78070036674351129</v>
      </c>
      <c r="K148" s="34">
        <f>(1/(1+EXP(('S Curve Equation'!$B$11-K103*'S Curve Equation'!$B$12)*'S Curve Equation'!$B$10))+'S Curve Equation'!$B$13)*'S Curve Equation'!$B$14</f>
        <v>0.77755224482326102</v>
      </c>
      <c r="L148" s="34">
        <f>(1/(1+EXP(('S Curve Equation'!$B$11-L103*'S Curve Equation'!$B$12)*'S Curve Equation'!$B$10))+'S Curve Equation'!$B$13)*'S Curve Equation'!$B$14</f>
        <v>0.77474298000718056</v>
      </c>
      <c r="M148" s="34">
        <f>(1/(1+EXP(('S Curve Equation'!$B$11-M103*'S Curve Equation'!$B$12)*'S Curve Equation'!$B$10))+'S Curve Equation'!$B$13)*'S Curve Equation'!$B$14</f>
        <v>0.77170595587580104</v>
      </c>
      <c r="N148" s="34">
        <f>(1/(1+EXP(('S Curve Equation'!$B$11-N103*'S Curve Equation'!$B$12)*'S Curve Equation'!$B$10))+'S Curve Equation'!$B$13)*'S Curve Equation'!$B$14</f>
        <v>0.76867016426430157</v>
      </c>
      <c r="O148" s="34">
        <f>(1/(1+EXP(('S Curve Equation'!$B$11-O103*'S Curve Equation'!$B$12)*'S Curve Equation'!$B$10))+'S Curve Equation'!$B$13)*'S Curve Equation'!$B$14</f>
        <v>0.76563601635766321</v>
      </c>
      <c r="P148" s="34">
        <f>(1/(1+EXP(('S Curve Equation'!$B$11-P103*'S Curve Equation'!$B$12)*'S Curve Equation'!$B$10))+'S Curve Equation'!$B$13)*'S Curve Equation'!$B$14</f>
        <v>0.76260391497579927</v>
      </c>
      <c r="Q148" s="34">
        <f>(1/(1+EXP(('S Curve Equation'!$B$11-Q103*'S Curve Equation'!$B$12)*'S Curve Equation'!$B$10))+'S Curve Equation'!$B$13)*'S Curve Equation'!$B$14</f>
        <v>0.75957425455154937</v>
      </c>
      <c r="R148" s="34">
        <f>(1/(1+EXP(('S Curve Equation'!$B$11-R103*'S Curve Equation'!$B$12)*'S Curve Equation'!$B$10))+'S Curve Equation'!$B$13)*'S Curve Equation'!$B$14</f>
        <v>0.75654742111712747</v>
      </c>
      <c r="S148" s="34">
        <f>(1/(1+EXP(('S Curve Equation'!$B$11-S103*'S Curve Equation'!$B$12)*'S Curve Equation'!$B$10))+'S Curve Equation'!$B$13)*'S Curve Equation'!$B$14</f>
        <v>0.75352379229868993</v>
      </c>
      <c r="T148" s="34">
        <f>(1/(1+EXP(('S Curve Equation'!$B$11-T103*'S Curve Equation'!$B$12)*'S Curve Equation'!$B$10))+'S Curve Equation'!$B$13)*'S Curve Equation'!$B$14</f>
        <v>0.75050373731870357</v>
      </c>
      <c r="U148" s="34">
        <f>(1/(1+EXP(('S Curve Equation'!$B$11-U103*'S Curve Equation'!$B$12)*'S Curve Equation'!$B$10))+'S Curve Equation'!$B$13)*'S Curve Equation'!$B$14</f>
        <v>0.74748761700579414</v>
      </c>
      <c r="V148" s="34">
        <f>(1/(1+EXP(('S Curve Equation'!$B$11-V103*'S Curve Equation'!$B$12)*'S Curve Equation'!$B$10))+'S Curve Equation'!$B$13)*'S Curve Equation'!$B$14</f>
        <v>0.74447578381174917</v>
      </c>
      <c r="W148" s="34">
        <f>(1/(1+EXP(('S Curve Equation'!$B$11-W103*'S Curve Equation'!$B$12)*'S Curve Equation'!$B$10))+'S Curve Equation'!$B$13)*'S Curve Equation'!$B$14</f>
        <v>0.74146858183536191</v>
      </c>
      <c r="X148" s="34">
        <f>(1/(1+EXP(('S Curve Equation'!$B$11-X103*'S Curve Equation'!$B$12)*'S Curve Equation'!$B$10))+'S Curve Equation'!$B$13)*'S Curve Equation'!$B$14</f>
        <v>0.73846634685281243</v>
      </c>
      <c r="Y148" s="34">
        <f>(1/(1+EXP(('S Curve Equation'!$B$11-Y103*'S Curve Equation'!$B$12)*'S Curve Equation'!$B$10))+'S Curve Equation'!$B$13)*'S Curve Equation'!$B$14</f>
        <v>0.73546940635426306</v>
      </c>
      <c r="Z148" s="34">
        <f>(1/(1+EXP(('S Curve Equation'!$B$11-Z103*'S Curve Equation'!$B$12)*'S Curve Equation'!$B$10))+'S Curve Equation'!$B$13)*'S Curve Equation'!$B$14</f>
        <v>0.73247807958638156</v>
      </c>
      <c r="AA148" s="34">
        <f>(1/(1+EXP(('S Curve Equation'!$B$11-AA103*'S Curve Equation'!$B$12)*'S Curve Equation'!$B$10))+'S Curve Equation'!$B$13)*'S Curve Equation'!$B$14</f>
        <v>0.72949267760048331</v>
      </c>
      <c r="AB148" s="34">
        <f>(1/(1+EXP(('S Curve Equation'!$B$11-AB103*'S Curve Equation'!$B$12)*'S Curve Equation'!$B$10))+'S Curve Equation'!$B$13)*'S Curve Equation'!$B$14</f>
        <v>0.72651350330600672</v>
      </c>
      <c r="AC148" s="34">
        <f>(1/(1+EXP(('S Curve Equation'!$B$11-AC103*'S Curve Equation'!$B$12)*'S Curve Equation'!$B$10))+'S Curve Equation'!$B$13)*'S Curve Equation'!$B$14</f>
        <v>0.72354085152903191</v>
      </c>
      <c r="AD148" s="34">
        <f>(1/(1+EXP(('S Curve Equation'!$B$11-AD103*'S Curve Equation'!$B$12)*'S Curve Equation'!$B$10))+'S Curve Equation'!$B$13)*'S Curve Equation'!$B$14</f>
        <v>0.72057500907556626</v>
      </c>
      <c r="AE148" s="34">
        <f>(1/(1+EXP(('S Curve Equation'!$B$11-AE103*'S Curve Equation'!$B$12)*'S Curve Equation'!$B$10))+'S Curve Equation'!$B$13)*'S Curve Equation'!$B$14</f>
        <v>0.71761625479931646</v>
      </c>
      <c r="AF148" s="34">
        <f>(1/(1+EXP(('S Curve Equation'!$B$11-AF103*'S Curve Equation'!$B$12)*'S Curve Equation'!$B$10))+'S Curve Equation'!$B$13)*'S Curve Equation'!$B$14</f>
        <v>0.71466485967368631</v>
      </c>
    </row>
    <row r="149" spans="1:32" x14ac:dyDescent="0.2">
      <c r="A149" s="12" t="s">
        <v>89</v>
      </c>
      <c r="B149" s="34">
        <f>(1/(1+EXP(('S Curve Equation'!$B$11-B104*'S Curve Equation'!$B$12)*'S Curve Equation'!$B$10))+'S Curve Equation'!$B$13)*'S Curve Equation'!$B$14</f>
        <v>0.72099999999999997</v>
      </c>
      <c r="C149" s="34">
        <f>(1/(1+EXP(('S Curve Equation'!$B$11-C104*'S Curve Equation'!$B$12)*'S Curve Equation'!$B$10))+'S Curve Equation'!$B$13)*'S Curve Equation'!$B$14</f>
        <v>0.71767610209304833</v>
      </c>
      <c r="D149" s="34">
        <f>(1/(1+EXP(('S Curve Equation'!$B$11-D104*'S Curve Equation'!$B$12)*'S Curve Equation'!$B$10))+'S Curve Equation'!$B$13)*'S Curve Equation'!$B$14</f>
        <v>0.71420207003261327</v>
      </c>
      <c r="E149" s="34">
        <f>(1/(1+EXP(('S Curve Equation'!$B$11-E104*'S Curve Equation'!$B$12)*'S Curve Equation'!$B$10))+'S Curve Equation'!$B$13)*'S Curve Equation'!$B$14</f>
        <v>0.71072794224097646</v>
      </c>
      <c r="F149" s="34">
        <f>(1/(1+EXP(('S Curve Equation'!$B$11-F104*'S Curve Equation'!$B$12)*'S Curve Equation'!$B$10))+'S Curve Equation'!$B$13)*'S Curve Equation'!$B$14</f>
        <v>0.70726142648539114</v>
      </c>
      <c r="G149" s="34">
        <f>(1/(1+EXP(('S Curve Equation'!$B$11-G104*'S Curve Equation'!$B$12)*'S Curve Equation'!$B$10))+'S Curve Equation'!$B$13)*'S Curve Equation'!$B$14</f>
        <v>0.70378935658888486</v>
      </c>
      <c r="H149" s="34">
        <f>(1/(1+EXP(('S Curve Equation'!$B$11-H104*'S Curve Equation'!$B$12)*'S Curve Equation'!$B$10))+'S Curve Equation'!$B$13)*'S Curve Equation'!$B$14</f>
        <v>0.70022488764191004</v>
      </c>
      <c r="I149" s="34">
        <f>(1/(1+EXP(('S Curve Equation'!$B$11-I104*'S Curve Equation'!$B$12)*'S Curve Equation'!$B$10))+'S Curve Equation'!$B$13)*'S Curve Equation'!$B$14</f>
        <v>0.69666778185650857</v>
      </c>
      <c r="J149" s="34">
        <f>(1/(1+EXP(('S Curve Equation'!$B$11-J104*'S Curve Equation'!$B$12)*'S Curve Equation'!$B$10))+'S Curve Equation'!$B$13)*'S Curve Equation'!$B$14</f>
        <v>0.69308186404182948</v>
      </c>
      <c r="K149" s="34">
        <f>(1/(1+EXP(('S Curve Equation'!$B$11-K104*'S Curve Equation'!$B$12)*'S Curve Equation'!$B$10))+'S Curve Equation'!$B$13)*'S Curve Equation'!$B$14</f>
        <v>0.68952028108676489</v>
      </c>
      <c r="L149" s="34">
        <f>(1/(1+EXP(('S Curve Equation'!$B$11-L104*'S Curve Equation'!$B$12)*'S Curve Equation'!$B$10))+'S Curve Equation'!$B$13)*'S Curve Equation'!$B$14</f>
        <v>0.68635257981685804</v>
      </c>
      <c r="M149" s="34">
        <f>(1/(1+EXP(('S Curve Equation'!$B$11-M104*'S Curve Equation'!$B$12)*'S Curve Equation'!$B$10))+'S Curve Equation'!$B$13)*'S Curve Equation'!$B$14</f>
        <v>0.6829390977381431</v>
      </c>
      <c r="N149" s="34">
        <f>(1/(1+EXP(('S Curve Equation'!$B$11-N104*'S Curve Equation'!$B$12)*'S Curve Equation'!$B$10))+'S Curve Equation'!$B$13)*'S Curve Equation'!$B$14</f>
        <v>0.67953833905388106</v>
      </c>
      <c r="O149" s="34">
        <f>(1/(1+EXP(('S Curve Equation'!$B$11-O104*'S Curve Equation'!$B$12)*'S Curve Equation'!$B$10))+'S Curve Equation'!$B$13)*'S Curve Equation'!$B$14</f>
        <v>0.67615062425841399</v>
      </c>
      <c r="P149" s="34">
        <f>(1/(1+EXP(('S Curve Equation'!$B$11-P104*'S Curve Equation'!$B$12)*'S Curve Equation'!$B$10))+'S Curve Equation'!$B$13)*'S Curve Equation'!$B$14</f>
        <v>0.67277626130376011</v>
      </c>
      <c r="Q149" s="34">
        <f>(1/(1+EXP(('S Curve Equation'!$B$11-Q104*'S Curve Equation'!$B$12)*'S Curve Equation'!$B$10))+'S Curve Equation'!$B$13)*'S Curve Equation'!$B$14</f>
        <v>0.66941554580433582</v>
      </c>
      <c r="R149" s="34">
        <f>(1/(1+EXP(('S Curve Equation'!$B$11-R104*'S Curve Equation'!$B$12)*'S Curve Equation'!$B$10))+'S Curve Equation'!$B$13)*'S Curve Equation'!$B$14</f>
        <v>0.66606876124576053</v>
      </c>
      <c r="S149" s="34">
        <f>(1/(1+EXP(('S Curve Equation'!$B$11-S104*'S Curve Equation'!$B$12)*'S Curve Equation'!$B$10))+'S Curve Equation'!$B$13)*'S Curve Equation'!$B$14</f>
        <v>0.66273617919724503</v>
      </c>
      <c r="T149" s="34">
        <f>(1/(1+EXP(('S Curve Equation'!$B$11-T104*'S Curve Equation'!$B$12)*'S Curve Equation'!$B$10))+'S Curve Equation'!$B$13)*'S Curve Equation'!$B$14</f>
        <v>0.65941805952709676</v>
      </c>
      <c r="U149" s="34">
        <f>(1/(1+EXP(('S Curve Equation'!$B$11-U104*'S Curve Equation'!$B$12)*'S Curve Equation'!$B$10))+'S Curve Equation'!$B$13)*'S Curve Equation'!$B$14</f>
        <v>0.65611465062090257</v>
      </c>
      <c r="V149" s="34">
        <f>(1/(1+EXP(('S Curve Equation'!$B$11-V104*'S Curve Equation'!$B$12)*'S Curve Equation'!$B$10))+'S Curve Equation'!$B$13)*'S Curve Equation'!$B$14</f>
        <v>0.65282618960194483</v>
      </c>
      <c r="W149" s="34">
        <f>(1/(1+EXP(('S Curve Equation'!$B$11-W104*'S Curve Equation'!$B$12)*'S Curve Equation'!$B$10))+'S Curve Equation'!$B$13)*'S Curve Equation'!$B$14</f>
        <v>0.64955290255345455</v>
      </c>
      <c r="X149" s="34">
        <f>(1/(1+EXP(('S Curve Equation'!$B$11-X104*'S Curve Equation'!$B$12)*'S Curve Equation'!$B$10))+'S Curve Equation'!$B$13)*'S Curve Equation'!$B$14</f>
        <v>0.64629500474231238</v>
      </c>
      <c r="Y149" s="34">
        <f>(1/(1+EXP(('S Curve Equation'!$B$11-Y104*'S Curve Equation'!$B$12)*'S Curve Equation'!$B$10))+'S Curve Equation'!$B$13)*'S Curve Equation'!$B$14</f>
        <v>0.64305270084381794</v>
      </c>
      <c r="Z149" s="34">
        <f>(1/(1+EXP(('S Curve Equation'!$B$11-Z104*'S Curve Equation'!$B$12)*'S Curve Equation'!$B$10))+'S Curve Equation'!$B$13)*'S Curve Equation'!$B$14</f>
        <v>0.63982618516719059</v>
      </c>
      <c r="AA149" s="34">
        <f>(1/(1+EXP(('S Curve Equation'!$B$11-AA104*'S Curve Equation'!$B$12)*'S Curve Equation'!$B$10))+'S Curve Equation'!$B$13)*'S Curve Equation'!$B$14</f>
        <v>0.63661564188145692</v>
      </c>
      <c r="AB149" s="34">
        <f>(1/(1+EXP(('S Curve Equation'!$B$11-AB104*'S Curve Equation'!$B$12)*'S Curve Equation'!$B$10))+'S Curve Equation'!$B$13)*'S Curve Equation'!$B$14</f>
        <v>0.63342124524141863</v>
      </c>
      <c r="AC149" s="34">
        <f>(1/(1+EXP(('S Curve Equation'!$B$11-AC104*'S Curve Equation'!$B$12)*'S Curve Equation'!$B$10))+'S Curve Equation'!$B$13)*'S Curve Equation'!$B$14</f>
        <v>0.63024315981340207</v>
      </c>
      <c r="AD149" s="34">
        <f>(1/(1+EXP(('S Curve Equation'!$B$11-AD104*'S Curve Equation'!$B$12)*'S Curve Equation'!$B$10))+'S Curve Equation'!$B$13)*'S Curve Equation'!$B$14</f>
        <v>0.62708154070051147</v>
      </c>
      <c r="AE149" s="34">
        <f>(1/(1+EXP(('S Curve Equation'!$B$11-AE104*'S Curve Equation'!$B$12)*'S Curve Equation'!$B$10))+'S Curve Equation'!$B$13)*'S Curve Equation'!$B$14</f>
        <v>0.62393653376711466</v>
      </c>
      <c r="AF149" s="34">
        <f>(1/(1+EXP(('S Curve Equation'!$B$11-AF104*'S Curve Equation'!$B$12)*'S Curve Equation'!$B$10))+'S Curve Equation'!$B$13)*'S Curve Equation'!$B$14</f>
        <v>0.62080827586232756</v>
      </c>
    </row>
    <row r="150" spans="1:32" x14ac:dyDescent="0.2">
      <c r="A150" s="12" t="s">
        <v>35</v>
      </c>
      <c r="B150" s="34">
        <f>(1/(1+EXP(('S Curve Equation'!$B$11-B105*'S Curve Equation'!$B$12)*'S Curve Equation'!$B$10))+'S Curve Equation'!$B$13)*'S Curve Equation'!$B$14</f>
        <v>0.81700000000000006</v>
      </c>
      <c r="C150" s="34">
        <f>(1/(1+EXP(('S Curve Equation'!$B$11-C105*'S Curve Equation'!$B$12)*'S Curve Equation'!$B$10))+'S Curve Equation'!$B$13)*'S Curve Equation'!$B$14</f>
        <v>0.81423504427198501</v>
      </c>
      <c r="D150" s="34">
        <f>(1/(1+EXP(('S Curve Equation'!$B$11-D105*'S Curve Equation'!$B$12)*'S Curve Equation'!$B$10))+'S Curve Equation'!$B$13)*'S Curve Equation'!$B$14</f>
        <v>0.81133352211301346</v>
      </c>
      <c r="E150" s="34">
        <f>(1/(1+EXP(('S Curve Equation'!$B$11-E105*'S Curve Equation'!$B$12)*'S Curve Equation'!$B$10))+'S Curve Equation'!$B$13)*'S Curve Equation'!$B$14</f>
        <v>0.80841998974790896</v>
      </c>
      <c r="F150" s="34">
        <f>(1/(1+EXP(('S Curve Equation'!$B$11-F105*'S Curve Equation'!$B$12)*'S Curve Equation'!$B$10))+'S Curve Equation'!$B$13)*'S Curve Equation'!$B$14</f>
        <v>0.80550095637024466</v>
      </c>
      <c r="G150" s="34">
        <f>(1/(1+EXP(('S Curve Equation'!$B$11-G105*'S Curve Equation'!$B$12)*'S Curve Equation'!$B$10))+'S Curve Equation'!$B$13)*'S Curve Equation'!$B$14</f>
        <v>0.80256535190382949</v>
      </c>
      <c r="H150" s="34">
        <f>(1/(1+EXP(('S Curve Equation'!$B$11-H105*'S Curve Equation'!$B$12)*'S Curve Equation'!$B$10))+'S Curve Equation'!$B$13)*'S Curve Equation'!$B$14</f>
        <v>0.79953924787103769</v>
      </c>
      <c r="I150" s="34">
        <f>(1/(1+EXP(('S Curve Equation'!$B$11-I105*'S Curve Equation'!$B$12)*'S Curve Equation'!$B$10))+'S Curve Equation'!$B$13)*'S Curve Equation'!$B$14</f>
        <v>0.79650690003271263</v>
      </c>
      <c r="J150" s="34">
        <f>(1/(1+EXP(('S Curve Equation'!$B$11-J105*'S Curve Equation'!$B$12)*'S Curve Equation'!$B$10))+'S Curve Equation'!$B$13)*'S Curve Equation'!$B$14</f>
        <v>0.79343736223136374</v>
      </c>
      <c r="K150" s="34">
        <f>(1/(1+EXP(('S Curve Equation'!$B$11-K105*'S Curve Equation'!$B$12)*'S Curve Equation'!$B$10))+'S Curve Equation'!$B$13)*'S Curve Equation'!$B$14</f>
        <v>0.79037610971428662</v>
      </c>
      <c r="L150" s="34">
        <f>(1/(1+EXP(('S Curve Equation'!$B$11-L105*'S Curve Equation'!$B$12)*'S Curve Equation'!$B$10))+'S Curve Equation'!$B$13)*'S Curve Equation'!$B$14</f>
        <v>0.78764290545161764</v>
      </c>
      <c r="M150" s="34">
        <f>(1/(1+EXP(('S Curve Equation'!$B$11-M105*'S Curve Equation'!$B$12)*'S Curve Equation'!$B$10))+'S Curve Equation'!$B$13)*'S Curve Equation'!$B$14</f>
        <v>0.78468657004003417</v>
      </c>
      <c r="N150" s="34">
        <f>(1/(1+EXP(('S Curve Equation'!$B$11-N105*'S Curve Equation'!$B$12)*'S Curve Equation'!$B$10))+'S Curve Equation'!$B$13)*'S Curve Equation'!$B$14</f>
        <v>0.78172984596888129</v>
      </c>
      <c r="O150" s="34">
        <f>(1/(1+EXP(('S Curve Equation'!$B$11-O105*'S Curve Equation'!$B$12)*'S Curve Equation'!$B$10))+'S Curve Equation'!$B$13)*'S Curve Equation'!$B$14</f>
        <v>0.77877314494903005</v>
      </c>
      <c r="P150" s="34">
        <f>(1/(1+EXP(('S Curve Equation'!$B$11-P105*'S Curve Equation'!$B$12)*'S Curve Equation'!$B$10))+'S Curve Equation'!$B$13)*'S Curve Equation'!$B$14</f>
        <v>0.77581687120341902</v>
      </c>
      <c r="Q150" s="34">
        <f>(1/(1+EXP(('S Curve Equation'!$B$11-Q105*'S Curve Equation'!$B$12)*'S Curve Equation'!$B$10))+'S Curve Equation'!$B$13)*'S Curve Equation'!$B$14</f>
        <v>0.77286142141769565</v>
      </c>
      <c r="R150" s="34">
        <f>(1/(1+EXP(('S Curve Equation'!$B$11-R105*'S Curve Equation'!$B$12)*'S Curve Equation'!$B$10))+'S Curve Equation'!$B$13)*'S Curve Equation'!$B$14</f>
        <v>0.76990718469929043</v>
      </c>
      <c r="S150" s="34">
        <f>(1/(1+EXP(('S Curve Equation'!$B$11-S105*'S Curve Equation'!$B$12)*'S Curve Equation'!$B$10))+'S Curve Equation'!$B$13)*'S Curve Equation'!$B$14</f>
        <v>0.76695454254463236</v>
      </c>
      <c r="T150" s="34">
        <f>(1/(1+EXP(('S Curve Equation'!$B$11-T105*'S Curve Equation'!$B$12)*'S Curve Equation'!$B$10))+'S Curve Equation'!$B$13)*'S Curve Equation'!$B$14</f>
        <v>0.76400386881423354</v>
      </c>
      <c r="U150" s="34">
        <f>(1/(1+EXP(('S Curve Equation'!$B$11-U105*'S Curve Equation'!$B$12)*'S Curve Equation'!$B$10))+'S Curve Equation'!$B$13)*'S Curve Equation'!$B$14</f>
        <v>0.76105552971535595</v>
      </c>
      <c r="V150" s="34">
        <f>(1/(1+EXP(('S Curve Equation'!$B$11-V105*'S Curve Equation'!$B$12)*'S Curve Equation'!$B$10))+'S Curve Equation'!$B$13)*'S Curve Equation'!$B$14</f>
        <v>0.75810988379197763</v>
      </c>
      <c r="W150" s="34">
        <f>(1/(1+EXP(('S Curve Equation'!$B$11-W105*'S Curve Equation'!$B$12)*'S Curve Equation'!$B$10))+'S Curve Equation'!$B$13)*'S Curve Equation'!$B$14</f>
        <v>0.75516728192178295</v>
      </c>
      <c r="X150" s="34">
        <f>(1/(1+EXP(('S Curve Equation'!$B$11-X105*'S Curve Equation'!$B$12)*'S Curve Equation'!$B$10))+'S Curve Equation'!$B$13)*'S Curve Equation'!$B$14</f>
        <v>0.75222806731989689</v>
      </c>
      <c r="Y150" s="34">
        <f>(1/(1+EXP(('S Curve Equation'!$B$11-Y105*'S Curve Equation'!$B$12)*'S Curve Equation'!$B$10))+'S Curve Equation'!$B$13)*'S Curve Equation'!$B$14</f>
        <v>0.74929257554908402</v>
      </c>
      <c r="Z150" s="34">
        <f>(1/(1+EXP(('S Curve Equation'!$B$11-Z105*'S Curve Equation'!$B$12)*'S Curve Equation'!$B$10))+'S Curve Equation'!$B$13)*'S Curve Equation'!$B$14</f>
        <v>0.74636113453614772</v>
      </c>
      <c r="AA150" s="34">
        <f>(1/(1+EXP(('S Curve Equation'!$B$11-AA105*'S Curve Equation'!$B$12)*'S Curve Equation'!$B$10))+'S Curve Equation'!$B$13)*'S Curve Equation'!$B$14</f>
        <v>0.7434340645942491</v>
      </c>
      <c r="AB150" s="34">
        <f>(1/(1+EXP(('S Curve Equation'!$B$11-AB105*'S Curve Equation'!$B$12)*'S Curve Equation'!$B$10))+'S Curve Equation'!$B$13)*'S Curve Equation'!$B$14</f>
        <v>0.74051167845088828</v>
      </c>
      <c r="AC150" s="34">
        <f>(1/(1+EXP(('S Curve Equation'!$B$11-AC105*'S Curve Equation'!$B$12)*'S Curve Equation'!$B$10))+'S Curve Equation'!$B$13)*'S Curve Equation'!$B$14</f>
        <v>0.73759428128127802</v>
      </c>
      <c r="AD150" s="34">
        <f>(1/(1+EXP(('S Curve Equation'!$B$11-AD105*'S Curve Equation'!$B$12)*'S Curve Equation'!$B$10))+'S Curve Equation'!$B$13)*'S Curve Equation'!$B$14</f>
        <v>0.73468217074686049</v>
      </c>
      <c r="AE150" s="34">
        <f>(1/(1+EXP(('S Curve Equation'!$B$11-AE105*'S Curve Equation'!$B$12)*'S Curve Equation'!$B$10))+'S Curve Equation'!$B$13)*'S Curve Equation'!$B$14</f>
        <v>0.73177563703869797</v>
      </c>
      <c r="AF150" s="34">
        <f>(1/(1+EXP(('S Curve Equation'!$B$11-AF105*'S Curve Equation'!$B$12)*'S Curve Equation'!$B$10))+'S Curve Equation'!$B$13)*'S Curve Equation'!$B$14</f>
        <v>0.72887496292550491</v>
      </c>
    </row>
    <row r="151" spans="1:32" x14ac:dyDescent="0.2">
      <c r="A151" s="12" t="s">
        <v>98</v>
      </c>
      <c r="B151" s="34">
        <f>(1/(1+EXP(('S Curve Equation'!$B$11-B106*'S Curve Equation'!$B$12)*'S Curve Equation'!$B$10))+'S Curve Equation'!$B$13)*'S Curve Equation'!$B$14</f>
        <v>0.78899999999999992</v>
      </c>
      <c r="C151" s="34">
        <f>(1/(1+EXP(('S Curve Equation'!$B$11-C106*'S Curve Equation'!$B$12)*'S Curve Equation'!$B$10))+'S Curve Equation'!$B$13)*'S Curve Equation'!$B$14</f>
        <v>0.78603209554797548</v>
      </c>
      <c r="D151" s="34">
        <f>(1/(1+EXP(('S Curve Equation'!$B$11-D106*'S Curve Equation'!$B$12)*'S Curve Equation'!$B$10))+'S Curve Equation'!$B$13)*'S Curve Equation'!$B$14</f>
        <v>0.78292154044605511</v>
      </c>
      <c r="E151" s="34">
        <f>(1/(1+EXP(('S Curve Equation'!$B$11-E106*'S Curve Equation'!$B$12)*'S Curve Equation'!$B$10))+'S Curve Equation'!$B$13)*'S Curve Equation'!$B$14</f>
        <v>0.77980213358428818</v>
      </c>
      <c r="F151" s="34">
        <f>(1/(1+EXP(('S Curve Equation'!$B$11-F106*'S Curve Equation'!$B$12)*'S Curve Equation'!$B$10))+'S Curve Equation'!$B$13)*'S Curve Equation'!$B$14</f>
        <v>0.77668084423971995</v>
      </c>
      <c r="G151" s="34">
        <f>(1/(1+EXP(('S Curve Equation'!$B$11-G106*'S Curve Equation'!$B$12)*'S Curve Equation'!$B$10))+'S Curve Equation'!$B$13)*'S Curve Equation'!$B$14</f>
        <v>0.77354584496450696</v>
      </c>
      <c r="H151" s="34">
        <f>(1/(1+EXP(('S Curve Equation'!$B$11-H106*'S Curve Equation'!$B$12)*'S Curve Equation'!$B$10))+'S Curve Equation'!$B$13)*'S Curve Equation'!$B$14</f>
        <v>0.77031837031020955</v>
      </c>
      <c r="I151" s="34">
        <f>(1/(1+EXP(('S Curve Equation'!$B$11-I106*'S Curve Equation'!$B$12)*'S Curve Equation'!$B$10))+'S Curve Equation'!$B$13)*'S Curve Equation'!$B$14</f>
        <v>0.76708844626280637</v>
      </c>
      <c r="J151" s="34">
        <f>(1/(1+EXP(('S Curve Equation'!$B$11-J106*'S Curve Equation'!$B$12)*'S Curve Equation'!$B$10))+'S Curve Equation'!$B$13)*'S Curve Equation'!$B$14</f>
        <v>0.76382316297658515</v>
      </c>
      <c r="K151" s="34">
        <f>(1/(1+EXP(('S Curve Equation'!$B$11-K106*'S Curve Equation'!$B$12)*'S Curve Equation'!$B$10))+'S Curve Equation'!$B$13)*'S Curve Equation'!$B$14</f>
        <v>0.76057091818809242</v>
      </c>
      <c r="L151" s="34">
        <f>(1/(1+EXP(('S Curve Equation'!$B$11-L106*'S Curve Equation'!$B$12)*'S Curve Equation'!$B$10))+'S Curve Equation'!$B$13)*'S Curve Equation'!$B$14</f>
        <v>0.75767072372772026</v>
      </c>
      <c r="M151" s="34">
        <f>(1/(1+EXP(('S Curve Equation'!$B$11-M106*'S Curve Equation'!$B$12)*'S Curve Equation'!$B$10))+'S Curve Equation'!$B$13)*'S Curve Equation'!$B$14</f>
        <v>0.75453748896842454</v>
      </c>
      <c r="N151" s="34">
        <f>(1/(1+EXP(('S Curve Equation'!$B$11-N106*'S Curve Equation'!$B$12)*'S Curve Equation'!$B$10))+'S Curve Equation'!$B$13)*'S Curve Equation'!$B$14</f>
        <v>0.75140768134484204</v>
      </c>
      <c r="O151" s="34">
        <f>(1/(1+EXP(('S Curve Equation'!$B$11-O106*'S Curve Equation'!$B$12)*'S Curve Equation'!$B$10))+'S Curve Equation'!$B$13)*'S Curve Equation'!$B$14</f>
        <v>0.74828170596002563</v>
      </c>
      <c r="P151" s="34">
        <f>(1/(1+EXP(('S Curve Equation'!$B$11-P106*'S Curve Equation'!$B$12)*'S Curve Equation'!$B$10))+'S Curve Equation'!$B$13)*'S Curve Equation'!$B$14</f>
        <v>0.74515995847259275</v>
      </c>
      <c r="Q151" s="34">
        <f>(1/(1+EXP(('S Curve Equation'!$B$11-Q106*'S Curve Equation'!$B$12)*'S Curve Equation'!$B$10))+'S Curve Equation'!$B$13)*'S Curve Equation'!$B$14</f>
        <v>0.74204282511451325</v>
      </c>
      <c r="R151" s="34">
        <f>(1/(1+EXP(('S Curve Equation'!$B$11-R106*'S Curve Equation'!$B$12)*'S Curve Equation'!$B$10))+'S Curve Equation'!$B$13)*'S Curve Equation'!$B$14</f>
        <v>0.73893068271711837</v>
      </c>
      <c r="S151" s="34">
        <f>(1/(1+EXP(('S Curve Equation'!$B$11-S106*'S Curve Equation'!$B$12)*'S Curve Equation'!$B$10))+'S Curve Equation'!$B$13)*'S Curve Equation'!$B$14</f>
        <v>0.73582389874493292</v>
      </c>
      <c r="T151" s="34">
        <f>(1/(1+EXP(('S Curve Equation'!$B$11-T106*'S Curve Equation'!$B$12)*'S Curve Equation'!$B$10))+'S Curve Equation'!$B$13)*'S Curve Equation'!$B$14</f>
        <v>0.73272283133697136</v>
      </c>
      <c r="U151" s="34">
        <f>(1/(1+EXP(('S Curve Equation'!$B$11-U106*'S Curve Equation'!$B$12)*'S Curve Equation'!$B$10))+'S Curve Equation'!$B$13)*'S Curve Equation'!$B$14</f>
        <v>0.72962782935512072</v>
      </c>
      <c r="V151" s="34">
        <f>(1/(1+EXP(('S Curve Equation'!$B$11-V106*'S Curve Equation'!$B$12)*'S Curve Equation'!$B$10))+'S Curve Equation'!$B$13)*'S Curve Equation'!$B$14</f>
        <v>0.72653923243924812</v>
      </c>
      <c r="W151" s="34">
        <f>(1/(1+EXP(('S Curve Equation'!$B$11-W106*'S Curve Equation'!$B$12)*'S Curve Equation'!$B$10))+'S Curve Equation'!$B$13)*'S Curve Equation'!$B$14</f>
        <v>0.72345737106867347</v>
      </c>
      <c r="X151" s="34">
        <f>(1/(1+EXP(('S Curve Equation'!$B$11-X106*'S Curve Equation'!$B$12)*'S Curve Equation'!$B$10))+'S Curve Equation'!$B$13)*'S Curve Equation'!$B$14</f>
        <v>0.72038256662966527</v>
      </c>
      <c r="Y151" s="34">
        <f>(1/(1+EXP(('S Curve Equation'!$B$11-Y106*'S Curve Equation'!$B$12)*'S Curve Equation'!$B$10))+'S Curve Equation'!$B$13)*'S Curve Equation'!$B$14</f>
        <v>0.71731513148860826</v>
      </c>
      <c r="Z151" s="34">
        <f>(1/(1+EXP(('S Curve Equation'!$B$11-Z106*'S Curve Equation'!$B$12)*'S Curve Equation'!$B$10))+'S Curve Equation'!$B$13)*'S Curve Equation'!$B$14</f>
        <v>0.71425536907051679</v>
      </c>
      <c r="AA151" s="34">
        <f>(1/(1+EXP(('S Curve Equation'!$B$11-AA106*'S Curve Equation'!$B$12)*'S Curve Equation'!$B$10))+'S Curve Equation'!$B$13)*'S Curve Equation'!$B$14</f>
        <v>0.71120357394255906</v>
      </c>
      <c r="AB151" s="34">
        <f>(1/(1+EXP(('S Curve Equation'!$B$11-AB106*'S Curve Equation'!$B$12)*'S Curve Equation'!$B$10))+'S Curve Equation'!$B$13)*'S Curve Equation'!$B$14</f>
        <v>0.70816003190227994</v>
      </c>
      <c r="AC151" s="34">
        <f>(1/(1+EXP(('S Curve Equation'!$B$11-AC106*'S Curve Equation'!$B$12)*'S Curve Equation'!$B$10))+'S Curve Equation'!$B$13)*'S Curve Equation'!$B$14</f>
        <v>0.70512502007020961</v>
      </c>
      <c r="AD151" s="34">
        <f>(1/(1+EXP(('S Curve Equation'!$B$11-AD106*'S Curve Equation'!$B$12)*'S Curve Equation'!$B$10))+'S Curve Equation'!$B$13)*'S Curve Equation'!$B$14</f>
        <v>0.70209880698655902</v>
      </c>
      <c r="AE151" s="34">
        <f>(1/(1+EXP(('S Curve Equation'!$B$11-AE106*'S Curve Equation'!$B$12)*'S Curve Equation'!$B$10))+'S Curve Equation'!$B$13)*'S Curve Equation'!$B$14</f>
        <v>0.69908165271170175</v>
      </c>
      <c r="AF151" s="34">
        <f>(1/(1+EXP(('S Curve Equation'!$B$11-AF106*'S Curve Equation'!$B$12)*'S Curve Equation'!$B$10))+'S Curve Equation'!$B$13)*'S Curve Equation'!$B$14</f>
        <v>0.69607380893016768</v>
      </c>
    </row>
    <row r="152" spans="1:32" x14ac:dyDescent="0.2">
      <c r="A152" s="12" t="s">
        <v>97</v>
      </c>
      <c r="B152" s="34">
        <f>(1/(1+EXP(('S Curve Equation'!$B$11-B107*'S Curve Equation'!$B$12)*'S Curve Equation'!$B$10))+'S Curve Equation'!$B$13)*'S Curve Equation'!$B$14</f>
        <v>0.86185714285714277</v>
      </c>
      <c r="C152" s="34">
        <f>(1/(1+EXP(('S Curve Equation'!$B$11-C107*'S Curve Equation'!$B$12)*'S Curve Equation'!$B$10))+'S Curve Equation'!$B$13)*'S Curve Equation'!$B$14</f>
        <v>0.85949418378232001</v>
      </c>
      <c r="D152" s="34">
        <f>(1/(1+EXP(('S Curve Equation'!$B$11-D107*'S Curve Equation'!$B$12)*'S Curve Equation'!$B$10))+'S Curve Equation'!$B$13)*'S Curve Equation'!$B$14</f>
        <v>0.85700895107964814</v>
      </c>
      <c r="E152" s="34">
        <f>(1/(1+EXP(('S Curve Equation'!$B$11-E107*'S Curve Equation'!$B$12)*'S Curve Equation'!$B$10))+'S Curve Equation'!$B$13)*'S Curve Equation'!$B$14</f>
        <v>0.85450772403618536</v>
      </c>
      <c r="F152" s="34">
        <f>(1/(1+EXP(('S Curve Equation'!$B$11-F107*'S Curve Equation'!$B$12)*'S Curve Equation'!$B$10))+'S Curve Equation'!$B$13)*'S Curve Equation'!$B$14</f>
        <v>0.85199606387948479</v>
      </c>
      <c r="G152" s="34">
        <f>(1/(1+EXP(('S Curve Equation'!$B$11-G107*'S Curve Equation'!$B$12)*'S Curve Equation'!$B$10))+'S Curve Equation'!$B$13)*'S Curve Equation'!$B$14</f>
        <v>0.84946440491423747</v>
      </c>
      <c r="H152" s="34">
        <f>(1/(1+EXP(('S Curve Equation'!$B$11-H107*'S Curve Equation'!$B$12)*'S Curve Equation'!$B$10))+'S Curve Equation'!$B$13)*'S Curve Equation'!$B$14</f>
        <v>0.84684869905212556</v>
      </c>
      <c r="I152" s="34">
        <f>(1/(1+EXP(('S Curve Equation'!$B$11-I107*'S Curve Equation'!$B$12)*'S Curve Equation'!$B$10))+'S Curve Equation'!$B$13)*'S Curve Equation'!$B$14</f>
        <v>0.84422151133442025</v>
      </c>
      <c r="J152" s="34">
        <f>(1/(1+EXP(('S Curve Equation'!$B$11-J107*'S Curve Equation'!$B$12)*'S Curve Equation'!$B$10))+'S Curve Equation'!$B$13)*'S Curve Equation'!$B$14</f>
        <v>0.84155592469264728</v>
      </c>
      <c r="K152" s="34">
        <f>(1/(1+EXP(('S Curve Equation'!$B$11-K107*'S Curve Equation'!$B$12)*'S Curve Equation'!$B$10))+'S Curve Equation'!$B$13)*'S Curve Equation'!$B$14</f>
        <v>0.83889136758022886</v>
      </c>
      <c r="L152" s="34">
        <f>(1/(1+EXP(('S Curve Equation'!$B$11-L107*'S Curve Equation'!$B$12)*'S Curve Equation'!$B$10))+'S Curve Equation'!$B$13)*'S Curve Equation'!$B$14</f>
        <v>0.83650716554571147</v>
      </c>
      <c r="M152" s="34">
        <f>(1/(1+EXP(('S Curve Equation'!$B$11-M107*'S Curve Equation'!$B$12)*'S Curve Equation'!$B$10))+'S Curve Equation'!$B$13)*'S Curve Equation'!$B$14</f>
        <v>0.83392284009260331</v>
      </c>
      <c r="N152" s="34">
        <f>(1/(1+EXP(('S Curve Equation'!$B$11-N107*'S Curve Equation'!$B$12)*'S Curve Equation'!$B$10))+'S Curve Equation'!$B$13)*'S Curve Equation'!$B$14</f>
        <v>0.8313324954291238</v>
      </c>
      <c r="O152" s="34">
        <f>(1/(1+EXP(('S Curve Equation'!$B$11-O107*'S Curve Equation'!$B$12)*'S Curve Equation'!$B$10))+'S Curve Equation'!$B$13)*'S Curve Equation'!$B$14</f>
        <v>0.82873651182946628</v>
      </c>
      <c r="P152" s="34">
        <f>(1/(1+EXP(('S Curve Equation'!$B$11-P107*'S Curve Equation'!$B$12)*'S Curve Equation'!$B$10))+'S Curve Equation'!$B$13)*'S Curve Equation'!$B$14</f>
        <v>0.82613526566924467</v>
      </c>
      <c r="Q152" s="34">
        <f>(1/(1+EXP(('S Curve Equation'!$B$11-Q107*'S Curve Equation'!$B$12)*'S Curve Equation'!$B$10))+'S Curve Equation'!$B$13)*'S Curve Equation'!$B$14</f>
        <v>0.82352912930137334</v>
      </c>
      <c r="R152" s="34">
        <f>(1/(1+EXP(('S Curve Equation'!$B$11-R107*'S Curve Equation'!$B$12)*'S Curve Equation'!$B$10))+'S Curve Equation'!$B$13)*'S Curve Equation'!$B$14</f>
        <v>0.82091847093889014</v>
      </c>
      <c r="S152" s="34">
        <f>(1/(1+EXP(('S Curve Equation'!$B$11-S107*'S Curve Equation'!$B$12)*'S Curve Equation'!$B$10))+'S Curve Equation'!$B$13)*'S Curve Equation'!$B$14</f>
        <v>0.81830365454459375</v>
      </c>
      <c r="T152" s="34">
        <f>(1/(1+EXP(('S Curve Equation'!$B$11-T107*'S Curve Equation'!$B$12)*'S Curve Equation'!$B$10))+'S Curve Equation'!$B$13)*'S Curve Equation'!$B$14</f>
        <v>0.81568503972740114</v>
      </c>
      <c r="U152" s="34">
        <f>(1/(1+EXP(('S Curve Equation'!$B$11-U107*'S Curve Equation'!$B$12)*'S Curve Equation'!$B$10))+'S Curve Equation'!$B$13)*'S Curve Equation'!$B$14</f>
        <v>0.81306298164529489</v>
      </c>
      <c r="V152" s="34">
        <f>(1/(1+EXP(('S Curve Equation'!$B$11-V107*'S Curve Equation'!$B$12)*'S Curve Equation'!$B$10))+'S Curve Equation'!$B$13)*'S Curve Equation'!$B$14</f>
        <v>0.81043783091474031</v>
      </c>
      <c r="W152" s="34">
        <f>(1/(1+EXP(('S Curve Equation'!$B$11-W107*'S Curve Equation'!$B$12)*'S Curve Equation'!$B$10))+'S Curve Equation'!$B$13)*'S Curve Equation'!$B$14</f>
        <v>0.80780993352644381</v>
      </c>
      <c r="X152" s="34">
        <f>(1/(1+EXP(('S Curve Equation'!$B$11-X107*'S Curve Equation'!$B$12)*'S Curve Equation'!$B$10))+'S Curve Equation'!$B$13)*'S Curve Equation'!$B$14</f>
        <v>0.80517963076732435</v>
      </c>
      <c r="Y152" s="34">
        <f>(1/(1+EXP(('S Curve Equation'!$B$11-Y107*'S Curve Equation'!$B$12)*'S Curve Equation'!$B$10))+'S Curve Equation'!$B$13)*'S Curve Equation'!$B$14</f>
        <v>0.8025472591485564</v>
      </c>
      <c r="Z152" s="34">
        <f>(1/(1+EXP(('S Curve Equation'!$B$11-Z107*'S Curve Equation'!$B$12)*'S Curve Equation'!$B$10))+'S Curve Equation'!$B$13)*'S Curve Equation'!$B$14</f>
        <v>0.79991315033955301</v>
      </c>
      <c r="AA152" s="34">
        <f>(1/(1+EXP(('S Curve Equation'!$B$11-AA107*'S Curve Equation'!$B$12)*'S Curve Equation'!$B$10))+'S Curve Equation'!$B$13)*'S Curve Equation'!$B$14</f>
        <v>0.79727763110774208</v>
      </c>
      <c r="AB152" s="34">
        <f>(1/(1+EXP(('S Curve Equation'!$B$11-AB107*'S Curve Equation'!$B$12)*'S Curve Equation'!$B$10))+'S Curve Equation'!$B$13)*'S Curve Equation'!$B$14</f>
        <v>0.79464102326399721</v>
      </c>
      <c r="AC152" s="34">
        <f>(1/(1+EXP(('S Curve Equation'!$B$11-AC107*'S Curve Equation'!$B$12)*'S Curve Equation'!$B$10))+'S Curve Equation'!$B$13)*'S Curve Equation'!$B$14</f>
        <v>0.79200364361357456</v>
      </c>
      <c r="AD152" s="34">
        <f>(1/(1+EXP(('S Curve Equation'!$B$11-AD107*'S Curve Equation'!$B$12)*'S Curve Equation'!$B$10))+'S Curve Equation'!$B$13)*'S Curve Equation'!$B$14</f>
        <v>0.78936580391241262</v>
      </c>
      <c r="AE152" s="34">
        <f>(1/(1+EXP(('S Curve Equation'!$B$11-AE107*'S Curve Equation'!$B$12)*'S Curve Equation'!$B$10))+'S Curve Equation'!$B$13)*'S Curve Equation'!$B$14</f>
        <v>0.78672781082863974</v>
      </c>
      <c r="AF152" s="34">
        <f>(1/(1+EXP(('S Curve Equation'!$B$11-AF107*'S Curve Equation'!$B$12)*'S Curve Equation'!$B$10))+'S Curve Equation'!$B$13)*'S Curve Equation'!$B$14</f>
        <v>0.78408996590914903</v>
      </c>
    </row>
    <row r="153" spans="1:32" x14ac:dyDescent="0.2">
      <c r="A153" s="12" t="s">
        <v>101</v>
      </c>
      <c r="B153" s="34">
        <f>(1/(1+EXP(('S Curve Equation'!$B$11-B108*'S Curve Equation'!$B$12)*'S Curve Equation'!$B$10))+'S Curve Equation'!$B$13)*'S Curve Equation'!$B$14</f>
        <v>0.87400000000000011</v>
      </c>
      <c r="C153" s="34">
        <f>(1/(1+EXP(('S Curve Equation'!$B$11-C108*'S Curve Equation'!$B$12)*'S Curve Equation'!$B$10))+'S Curve Equation'!$B$13)*'S Curve Equation'!$B$14</f>
        <v>0.87176356886240824</v>
      </c>
      <c r="D153" s="34">
        <f>(1/(1+EXP(('S Curve Equation'!$B$11-D108*'S Curve Equation'!$B$12)*'S Curve Equation'!$B$10))+'S Curve Equation'!$B$13)*'S Curve Equation'!$B$14</f>
        <v>0.86940984715519787</v>
      </c>
      <c r="E153" s="34">
        <f>(1/(1+EXP(('S Curve Equation'!$B$11-E108*'S Curve Equation'!$B$12)*'S Curve Equation'!$B$10))+'S Curve Equation'!$B$13)*'S Curve Equation'!$B$14</f>
        <v>0.86703937019693644</v>
      </c>
      <c r="F153" s="34">
        <f>(1/(1+EXP(('S Curve Equation'!$B$11-F108*'S Curve Equation'!$B$12)*'S Curve Equation'!$B$10))+'S Curve Equation'!$B$13)*'S Curve Equation'!$B$14</f>
        <v>0.86465739493612026</v>
      </c>
      <c r="G153" s="34">
        <f>(1/(1+EXP(('S Curve Equation'!$B$11-G108*'S Curve Equation'!$B$12)*'S Curve Equation'!$B$10))+'S Curve Equation'!$B$13)*'S Curve Equation'!$B$14</f>
        <v>0.86225483210089815</v>
      </c>
      <c r="H153" s="34">
        <f>(1/(1+EXP(('S Curve Equation'!$B$11-H108*'S Curve Equation'!$B$12)*'S Curve Equation'!$B$10))+'S Curve Equation'!$B$13)*'S Curve Equation'!$B$14</f>
        <v>0.85977081078177131</v>
      </c>
      <c r="I153" s="34">
        <f>(1/(1+EXP(('S Curve Equation'!$B$11-I108*'S Curve Equation'!$B$12)*'S Curve Equation'!$B$10))+'S Curve Equation'!$B$13)*'S Curve Equation'!$B$14</f>
        <v>0.85727416171981774</v>
      </c>
      <c r="J153" s="34">
        <f>(1/(1+EXP(('S Curve Equation'!$B$11-J108*'S Curve Equation'!$B$12)*'S Curve Equation'!$B$10))+'S Curve Equation'!$B$13)*'S Curve Equation'!$B$14</f>
        <v>0.8547392686320533</v>
      </c>
      <c r="K153" s="34">
        <f>(1/(1+EXP(('S Curve Equation'!$B$11-K108*'S Curve Equation'!$B$12)*'S Curve Equation'!$B$10))+'S Curve Equation'!$B$13)*'S Curve Equation'!$B$14</f>
        <v>0.85220360239242787</v>
      </c>
      <c r="L153" s="34">
        <f>(1/(1+EXP(('S Curve Equation'!$B$11-L108*'S Curve Equation'!$B$12)*'S Curve Equation'!$B$10))+'S Curve Equation'!$B$13)*'S Curve Equation'!$B$14</f>
        <v>0.84993325477532644</v>
      </c>
      <c r="M153" s="34">
        <f>(1/(1+EXP(('S Curve Equation'!$B$11-M108*'S Curve Equation'!$B$12)*'S Curve Equation'!$B$10))+'S Curve Equation'!$B$13)*'S Curve Equation'!$B$14</f>
        <v>0.84747077729616482</v>
      </c>
      <c r="N153" s="34">
        <f>(1/(1+EXP(('S Curve Equation'!$B$11-N108*'S Curve Equation'!$B$12)*'S Curve Equation'!$B$10))+'S Curve Equation'!$B$13)*'S Curve Equation'!$B$14</f>
        <v>0.84500094313878182</v>
      </c>
      <c r="O153" s="34">
        <f>(1/(1+EXP(('S Curve Equation'!$B$11-O108*'S Curve Equation'!$B$12)*'S Curve Equation'!$B$10))+'S Curve Equation'!$B$13)*'S Curve Equation'!$B$14</f>
        <v>0.84252411447020226</v>
      </c>
      <c r="P153" s="34">
        <f>(1/(1+EXP(('S Curve Equation'!$B$11-P108*'S Curve Equation'!$B$12)*'S Curve Equation'!$B$10))+'S Curve Equation'!$B$13)*'S Curve Equation'!$B$14</f>
        <v>0.84004065055234123</v>
      </c>
      <c r="Q153" s="34">
        <f>(1/(1+EXP(('S Curve Equation'!$B$11-Q108*'S Curve Equation'!$B$12)*'S Curve Equation'!$B$10))+'S Curve Equation'!$B$13)*'S Curve Equation'!$B$14</f>
        <v>0.83755090760698003</v>
      </c>
      <c r="R153" s="34">
        <f>(1/(1+EXP(('S Curve Equation'!$B$11-R108*'S Curve Equation'!$B$12)*'S Curve Equation'!$B$10))+'S Curve Equation'!$B$13)*'S Curve Equation'!$B$14</f>
        <v>0.83505523868695208</v>
      </c>
      <c r="S153" s="34">
        <f>(1/(1+EXP(('S Curve Equation'!$B$11-S108*'S Curve Equation'!$B$12)*'S Curve Equation'!$B$10))+'S Curve Equation'!$B$13)*'S Curve Equation'!$B$14</f>
        <v>0.8325539935534606</v>
      </c>
      <c r="T153" s="34">
        <f>(1/(1+EXP(('S Curve Equation'!$B$11-T108*'S Curve Equation'!$B$12)*'S Curve Equation'!$B$10))+'S Curve Equation'!$B$13)*'S Curve Equation'!$B$14</f>
        <v>0.83004751855946801</v>
      </c>
      <c r="U153" s="34">
        <f>(1/(1+EXP(('S Curve Equation'!$B$11-U108*'S Curve Equation'!$B$12)*'S Curve Equation'!$B$10))+'S Curve Equation'!$B$13)*'S Curve Equation'!$B$14</f>
        <v>0.82753615653907597</v>
      </c>
      <c r="V153" s="34">
        <f>(1/(1+EXP(('S Curve Equation'!$B$11-V108*'S Curve Equation'!$B$12)*'S Curve Equation'!$B$10))+'S Curve Equation'!$B$13)*'S Curve Equation'!$B$14</f>
        <v>0.82502024670281027</v>
      </c>
      <c r="W153" s="34">
        <f>(1/(1+EXP(('S Curve Equation'!$B$11-W108*'S Curve Equation'!$B$12)*'S Curve Equation'!$B$10))+'S Curve Equation'!$B$13)*'S Curve Equation'!$B$14</f>
        <v>0.82250012453872712</v>
      </c>
      <c r="X153" s="34">
        <f>(1/(1+EXP(('S Curve Equation'!$B$11-X108*'S Curve Equation'!$B$12)*'S Curve Equation'!$B$10))+'S Curve Equation'!$B$13)*'S Curve Equation'!$B$14</f>
        <v>0.81997612171925005</v>
      </c>
      <c r="Y153" s="34">
        <f>(1/(1+EXP(('S Curve Equation'!$B$11-Y108*'S Curve Equation'!$B$12)*'S Curve Equation'!$B$10))+'S Curve Equation'!$B$13)*'S Curve Equation'!$B$14</f>
        <v>0.81744856601363325</v>
      </c>
      <c r="Z153" s="34">
        <f>(1/(1+EXP(('S Curve Equation'!$B$11-Z108*'S Curve Equation'!$B$12)*'S Curve Equation'!$B$10))+'S Curve Equation'!$B$13)*'S Curve Equation'!$B$14</f>
        <v>0.81491778120596137</v>
      </c>
      <c r="AA153" s="34">
        <f>(1/(1+EXP(('S Curve Equation'!$B$11-AA108*'S Curve Equation'!$B$12)*'S Curve Equation'!$B$10))+'S Curve Equation'!$B$13)*'S Curve Equation'!$B$14</f>
        <v>0.81238408701857112</v>
      </c>
      <c r="AB153" s="34">
        <f>(1/(1+EXP(('S Curve Equation'!$B$11-AB108*'S Curve Equation'!$B$12)*'S Curve Equation'!$B$10))+'S Curve Equation'!$B$13)*'S Curve Equation'!$B$14</f>
        <v>0.80984779904079585</v>
      </c>
      <c r="AC153" s="34">
        <f>(1/(1+EXP(('S Curve Equation'!$B$11-AC108*'S Curve Equation'!$B$12)*'S Curve Equation'!$B$10))+'S Curve Equation'!$B$13)*'S Curve Equation'!$B$14</f>
        <v>0.80730922866291743</v>
      </c>
      <c r="AD153" s="34">
        <f>(1/(1+EXP(('S Curve Equation'!$B$11-AD108*'S Curve Equation'!$B$12)*'S Curve Equation'!$B$10))+'S Curve Equation'!$B$13)*'S Curve Equation'!$B$14</f>
        <v>0.80476868301521665</v>
      </c>
      <c r="AE153" s="34">
        <f>(1/(1+EXP(('S Curve Equation'!$B$11-AE108*'S Curve Equation'!$B$12)*'S Curve Equation'!$B$10))+'S Curve Equation'!$B$13)*'S Curve Equation'!$B$14</f>
        <v>0.80222646491200145</v>
      </c>
      <c r="AF153" s="34">
        <f>(1/(1+EXP(('S Curve Equation'!$B$11-AF108*'S Curve Equation'!$B$12)*'S Curve Equation'!$B$10))+'S Curve Equation'!$B$13)*'S Curve Equation'!$B$14</f>
        <v>0.79968287280050132</v>
      </c>
    </row>
    <row r="154" spans="1:32" x14ac:dyDescent="0.2">
      <c r="A154" s="12" t="s">
        <v>104</v>
      </c>
      <c r="B154" s="34">
        <f>(1/(1+EXP(('S Curve Equation'!$B$11-B109*'S Curve Equation'!$B$12)*'S Curve Equation'!$B$10))+'S Curve Equation'!$B$13)*'S Curve Equation'!$B$14</f>
        <v>0.92200000000000004</v>
      </c>
      <c r="C154" s="34">
        <f>(1/(1+EXP(('S Curve Equation'!$B$11-C109*'S Curve Equation'!$B$12)*'S Curve Equation'!$B$10))+'S Curve Equation'!$B$13)*'S Curve Equation'!$B$14</f>
        <v>0.92034811941600736</v>
      </c>
      <c r="D154" s="34">
        <f>(1/(1+EXP(('S Curve Equation'!$B$11-D109*'S Curve Equation'!$B$12)*'S Curve Equation'!$B$10))+'S Curve Equation'!$B$13)*'S Curve Equation'!$B$14</f>
        <v>0.91860438161104407</v>
      </c>
      <c r="E154" s="34">
        <f>(1/(1+EXP(('S Curve Equation'!$B$11-E109*'S Curve Equation'!$B$12)*'S Curve Equation'!$B$10))+'S Curve Equation'!$B$13)*'S Curve Equation'!$B$14</f>
        <v>0.91684284340320987</v>
      </c>
      <c r="F154" s="34">
        <f>(1/(1+EXP(('S Curve Equation'!$B$11-F109*'S Curve Equation'!$B$12)*'S Curve Equation'!$B$10))+'S Curve Equation'!$B$13)*'S Curve Equation'!$B$14</f>
        <v>0.91506734169517123</v>
      </c>
      <c r="G154" s="34">
        <f>(1/(1+EXP(('S Curve Equation'!$B$11-G109*'S Curve Equation'!$B$12)*'S Curve Equation'!$B$10))+'S Curve Equation'!$B$13)*'S Curve Equation'!$B$14</f>
        <v>0.91327101815121481</v>
      </c>
      <c r="H154" s="34">
        <f>(1/(1+EXP(('S Curve Equation'!$B$11-H109*'S Curve Equation'!$B$12)*'S Curve Equation'!$B$10))+'S Curve Equation'!$B$13)*'S Curve Equation'!$B$14</f>
        <v>0.9114080356508063</v>
      </c>
      <c r="I154" s="34">
        <f>(1/(1+EXP(('S Curve Equation'!$B$11-I109*'S Curve Equation'!$B$12)*'S Curve Equation'!$B$10))+'S Curve Equation'!$B$13)*'S Curve Equation'!$B$14</f>
        <v>0.9095297146608059</v>
      </c>
      <c r="J154" s="34">
        <f>(1/(1+EXP(('S Curve Equation'!$B$11-J109*'S Curve Equation'!$B$12)*'S Curve Equation'!$B$10))+'S Curve Equation'!$B$13)*'S Curve Equation'!$B$14</f>
        <v>0.90761663059188502</v>
      </c>
      <c r="K154" s="34">
        <f>(1/(1+EXP(('S Curve Equation'!$B$11-K109*'S Curve Equation'!$B$12)*'S Curve Equation'!$B$10))+'S Curve Equation'!$B$13)*'S Curve Equation'!$B$14</f>
        <v>0.90569695136957773</v>
      </c>
      <c r="L154" s="34">
        <f>(1/(1+EXP(('S Curve Equation'!$B$11-L109*'S Curve Equation'!$B$12)*'S Curve Equation'!$B$10))+'S Curve Equation'!$B$13)*'S Curve Equation'!$B$14</f>
        <v>0.90397305710935527</v>
      </c>
      <c r="M154" s="34">
        <f>(1/(1+EXP(('S Curve Equation'!$B$11-M109*'S Curve Equation'!$B$12)*'S Curve Equation'!$B$10))+'S Curve Equation'!$B$13)*'S Curve Equation'!$B$14</f>
        <v>0.90209787319396473</v>
      </c>
      <c r="N154" s="34">
        <f>(1/(1+EXP(('S Curve Equation'!$B$11-N109*'S Curve Equation'!$B$12)*'S Curve Equation'!$B$10))+'S Curve Equation'!$B$13)*'S Curve Equation'!$B$14</f>
        <v>0.90021146102021599</v>
      </c>
      <c r="O154" s="34">
        <f>(1/(1+EXP(('S Curve Equation'!$B$11-O109*'S Curve Equation'!$B$12)*'S Curve Equation'!$B$10))+'S Curve Equation'!$B$13)*'S Curve Equation'!$B$14</f>
        <v>0.89831407041613398</v>
      </c>
      <c r="P154" s="34">
        <f>(1/(1+EXP(('S Curve Equation'!$B$11-P109*'S Curve Equation'!$B$12)*'S Curve Equation'!$B$10))+'S Curve Equation'!$B$13)*'S Curve Equation'!$B$14</f>
        <v>0.89640595179026195</v>
      </c>
      <c r="Q154" s="34">
        <f>(1/(1+EXP(('S Curve Equation'!$B$11-Q109*'S Curve Equation'!$B$12)*'S Curve Equation'!$B$10))+'S Curve Equation'!$B$13)*'S Curve Equation'!$B$14</f>
        <v>0.89448735600013618</v>
      </c>
      <c r="R154" s="34">
        <f>(1/(1+EXP(('S Curve Equation'!$B$11-R109*'S Curve Equation'!$B$12)*'S Curve Equation'!$B$10))+'S Curve Equation'!$B$13)*'S Curve Equation'!$B$14</f>
        <v>0.89255853422344189</v>
      </c>
      <c r="S154" s="34">
        <f>(1/(1+EXP(('S Curve Equation'!$B$11-S109*'S Curve Equation'!$B$12)*'S Curve Equation'!$B$10))+'S Curve Equation'!$B$13)*'S Curve Equation'!$B$14</f>
        <v>0.89061973783188464</v>
      </c>
      <c r="T154" s="34">
        <f>(1/(1+EXP(('S Curve Equation'!$B$11-T109*'S Curve Equation'!$B$12)*'S Curve Equation'!$B$10))+'S Curve Equation'!$B$13)*'S Curve Equation'!$B$14</f>
        <v>0.88867121826782758</v>
      </c>
      <c r="U154" s="34">
        <f>(1/(1+EXP(('S Curve Equation'!$B$11-U109*'S Curve Equation'!$B$12)*'S Curve Equation'!$B$10))+'S Curve Equation'!$B$13)*'S Curve Equation'!$B$14</f>
        <v>0.88671322692373311</v>
      </c>
      <c r="V154" s="34">
        <f>(1/(1+EXP(('S Curve Equation'!$B$11-V109*'S Curve Equation'!$B$12)*'S Curve Equation'!$B$10))+'S Curve Equation'!$B$13)*'S Curve Equation'!$B$14</f>
        <v>0.88474601502443873</v>
      </c>
      <c r="W154" s="34">
        <f>(1/(1+EXP(('S Curve Equation'!$B$11-W109*'S Curve Equation'!$B$12)*'S Curve Equation'!$B$10))+'S Curve Equation'!$B$13)*'S Curve Equation'!$B$14</f>
        <v>0.88276983351229632</v>
      </c>
      <c r="X154" s="34">
        <f>(1/(1+EXP(('S Curve Equation'!$B$11-X109*'S Curve Equation'!$B$12)*'S Curve Equation'!$B$10))+'S Curve Equation'!$B$13)*'S Curve Equation'!$B$14</f>
        <v>0.8807849329352061</v>
      </c>
      <c r="Y154" s="34">
        <f>(1/(1+EXP(('S Curve Equation'!$B$11-Y109*'S Curve Equation'!$B$12)*'S Curve Equation'!$B$10))+'S Curve Equation'!$B$13)*'S Curve Equation'!$B$14</f>
        <v>0.8787915633375567</v>
      </c>
      <c r="Z154" s="34">
        <f>(1/(1+EXP(('S Curve Equation'!$B$11-Z109*'S Curve Equation'!$B$12)*'S Curve Equation'!$B$10))+'S Curve Equation'!$B$13)*'S Curve Equation'!$B$14</f>
        <v>0.87678997415409476</v>
      </c>
      <c r="AA154" s="34">
        <f>(1/(1+EXP(('S Curve Equation'!$B$11-AA109*'S Curve Equation'!$B$12)*'S Curve Equation'!$B$10))+'S Curve Equation'!$B$13)*'S Curve Equation'!$B$14</f>
        <v>0.87478041410673457</v>
      </c>
      <c r="AB154" s="34">
        <f>(1/(1+EXP(('S Curve Equation'!$B$11-AB109*'S Curve Equation'!$B$12)*'S Curve Equation'!$B$10))+'S Curve Equation'!$B$13)*'S Curve Equation'!$B$14</f>
        <v>0.87276313110431458</v>
      </c>
      <c r="AC154" s="34">
        <f>(1/(1+EXP(('S Curve Equation'!$B$11-AC109*'S Curve Equation'!$B$12)*'S Curve Equation'!$B$10))+'S Curve Equation'!$B$13)*'S Curve Equation'!$B$14</f>
        <v>0.87073837214530891</v>
      </c>
      <c r="AD154" s="34">
        <f>(1/(1+EXP(('S Curve Equation'!$B$11-AD109*'S Curve Equation'!$B$12)*'S Curve Equation'!$B$10))+'S Curve Equation'!$B$13)*'S Curve Equation'!$B$14</f>
        <v>0.86870638322349503</v>
      </c>
      <c r="AE154" s="34">
        <f>(1/(1+EXP(('S Curve Equation'!$B$11-AE109*'S Curve Equation'!$B$12)*'S Curve Equation'!$B$10))+'S Curve Equation'!$B$13)*'S Curve Equation'!$B$14</f>
        <v>0.86666740923657115</v>
      </c>
      <c r="AF154" s="34">
        <f>(1/(1+EXP(('S Curve Equation'!$B$11-AF109*'S Curve Equation'!$B$12)*'S Curve Equation'!$B$10))+'S Curve Equation'!$B$13)*'S Curve Equation'!$B$14</f>
        <v>0.8646216938977257</v>
      </c>
    </row>
    <row r="155" spans="1:32" x14ac:dyDescent="0.2">
      <c r="A155" s="12" t="s">
        <v>36</v>
      </c>
      <c r="B155" s="34">
        <f>(1/(1+EXP(('S Curve Equation'!$B$11-B110*'S Curve Equation'!$B$12)*'S Curve Equation'!$B$10))+'S Curve Equation'!$B$13)*'S Curve Equation'!$B$14</f>
        <v>0.8949373163565133</v>
      </c>
      <c r="C155" s="34">
        <f>(1/(1+EXP(('S Curve Equation'!$B$11-C110*'S Curve Equation'!$B$12)*'S Curve Equation'!$B$10))+'S Curve Equation'!$B$13)*'S Curve Equation'!$B$14</f>
        <v>0.89293847637985158</v>
      </c>
      <c r="D155" s="34">
        <f>(1/(1+EXP(('S Curve Equation'!$B$11-D110*'S Curve Equation'!$B$12)*'S Curve Equation'!$B$10))+'S Curve Equation'!$B$13)*'S Curve Equation'!$B$14</f>
        <v>0.89083223024839708</v>
      </c>
      <c r="E155" s="34">
        <f>(1/(1+EXP(('S Curve Equation'!$B$11-E110*'S Curve Equation'!$B$12)*'S Curve Equation'!$B$10))+'S Curve Equation'!$B$13)*'S Curve Equation'!$B$14</f>
        <v>0.88870833917200776</v>
      </c>
      <c r="F155" s="34">
        <f>(1/(1+EXP(('S Curve Equation'!$B$11-F110*'S Curve Equation'!$B$12)*'S Curve Equation'!$B$10))+'S Curve Equation'!$B$13)*'S Curve Equation'!$B$14</f>
        <v>0.88657148463831037</v>
      </c>
      <c r="G155" s="34">
        <f>(1/(1+EXP(('S Curve Equation'!$B$11-G110*'S Curve Equation'!$B$12)*'S Curve Equation'!$B$10))+'S Curve Equation'!$B$13)*'S Curve Equation'!$B$14</f>
        <v>0.88441347753909816</v>
      </c>
      <c r="H155" s="34">
        <f>(1/(1+EXP(('S Curve Equation'!$B$11-H110*'S Curve Equation'!$B$12)*'S Curve Equation'!$B$10))+'S Curve Equation'!$B$13)*'S Curve Equation'!$B$14</f>
        <v>0.88217948940453994</v>
      </c>
      <c r="I155" s="34">
        <f>(1/(1+EXP(('S Curve Equation'!$B$11-I110*'S Curve Equation'!$B$12)*'S Curve Equation'!$B$10))+'S Curve Equation'!$B$13)*'S Curve Equation'!$B$14</f>
        <v>0.87993128144797239</v>
      </c>
      <c r="J155" s="34">
        <f>(1/(1+EXP(('S Curve Equation'!$B$11-J110*'S Curve Equation'!$B$12)*'S Curve Equation'!$B$10))+'S Curve Equation'!$B$13)*'S Curve Equation'!$B$14</f>
        <v>0.87764571850594353</v>
      </c>
      <c r="K155" s="34">
        <f>(1/(1+EXP(('S Curve Equation'!$B$11-K110*'S Curve Equation'!$B$12)*'S Curve Equation'!$B$10))+'S Curve Equation'!$B$13)*'S Curve Equation'!$B$14</f>
        <v>0.87535653813495695</v>
      </c>
      <c r="L155" s="34">
        <f>(1/(1+EXP(('S Curve Equation'!$B$11-L110*'S Curve Equation'!$B$12)*'S Curve Equation'!$B$10))+'S Curve Equation'!$B$13)*'S Curve Equation'!$B$14</f>
        <v>0.87330442294336796</v>
      </c>
      <c r="M155" s="34">
        <f>(1/(1+EXP(('S Curve Equation'!$B$11-M110*'S Curve Equation'!$B$12)*'S Curve Equation'!$B$10))+'S Curve Equation'!$B$13)*'S Curve Equation'!$B$14</f>
        <v>0.87107603211593665</v>
      </c>
      <c r="N155" s="34">
        <f>(1/(1+EXP(('S Curve Equation'!$B$11-N110*'S Curve Equation'!$B$12)*'S Curve Equation'!$B$10))+'S Curve Equation'!$B$13)*'S Curve Equation'!$B$14</f>
        <v>0.868838268260827</v>
      </c>
      <c r="O155" s="34">
        <f>(1/(1+EXP(('S Curve Equation'!$B$11-O110*'S Curve Equation'!$B$12)*'S Curve Equation'!$B$10))+'S Curve Equation'!$B$13)*'S Curve Equation'!$B$14</f>
        <v>0.86659145243260338</v>
      </c>
      <c r="P155" s="34">
        <f>(1/(1+EXP(('S Curve Equation'!$B$11-P110*'S Curve Equation'!$B$12)*'S Curve Equation'!$B$10))+'S Curve Equation'!$B$13)*'S Curve Equation'!$B$14</f>
        <v>0.86433590442675057</v>
      </c>
      <c r="Q155" s="34">
        <f>(1/(1+EXP(('S Curve Equation'!$B$11-Q110*'S Curve Equation'!$B$12)*'S Curve Equation'!$B$10))+'S Curve Equation'!$B$13)*'S Curve Equation'!$B$14</f>
        <v>0.86207194263680909</v>
      </c>
      <c r="R155" s="34">
        <f>(1/(1+EXP(('S Curve Equation'!$B$11-R110*'S Curve Equation'!$B$12)*'S Curve Equation'!$B$10))+'S Curve Equation'!$B$13)*'S Curve Equation'!$B$14</f>
        <v>0.85979988391624806</v>
      </c>
      <c r="S155" s="34">
        <f>(1/(1+EXP(('S Curve Equation'!$B$11-S110*'S Curve Equation'!$B$12)*'S Curve Equation'!$B$10))+'S Curve Equation'!$B$13)*'S Curve Equation'!$B$14</f>
        <v>0.85752004344506472</v>
      </c>
      <c r="T155" s="34">
        <f>(1/(1+EXP(('S Curve Equation'!$B$11-T110*'S Curve Equation'!$B$12)*'S Curve Equation'!$B$10))+'S Curve Equation'!$B$13)*'S Curve Equation'!$B$14</f>
        <v>0.85523273460110905</v>
      </c>
      <c r="U155" s="34">
        <f>(1/(1+EXP(('S Curve Equation'!$B$11-U110*'S Curve Equation'!$B$12)*'S Curve Equation'!$B$10))+'S Curve Equation'!$B$13)*'S Curve Equation'!$B$14</f>
        <v>0.85293826883611579</v>
      </c>
      <c r="V155" s="34">
        <f>(1/(1+EXP(('S Curve Equation'!$B$11-V110*'S Curve Equation'!$B$12)*'S Curve Equation'!$B$10))+'S Curve Equation'!$B$13)*'S Curve Equation'!$B$14</f>
        <v>0.85063695555642016</v>
      </c>
      <c r="W155" s="34">
        <f>(1/(1+EXP(('S Curve Equation'!$B$11-W110*'S Curve Equation'!$B$12)*'S Curve Equation'!$B$10))+'S Curve Equation'!$B$13)*'S Curve Equation'!$B$14</f>
        <v>0.84832910200833345</v>
      </c>
      <c r="X155" s="34">
        <f>(1/(1+EXP(('S Curve Equation'!$B$11-X110*'S Curve Equation'!$B$12)*'S Curve Equation'!$B$10))+'S Curve Equation'!$B$13)*'S Curve Equation'!$B$14</f>
        <v>0.84601501316814853</v>
      </c>
      <c r="Y155" s="34">
        <f>(1/(1+EXP(('S Curve Equation'!$B$11-Y110*'S Curve Equation'!$B$12)*'S Curve Equation'!$B$10))+'S Curve Equation'!$B$13)*'S Curve Equation'!$B$14</f>
        <v>0.84369499163673645</v>
      </c>
      <c r="Z155" s="34">
        <f>(1/(1+EXP(('S Curve Equation'!$B$11-Z110*'S Curve Equation'!$B$12)*'S Curve Equation'!$B$10))+'S Curve Equation'!$B$13)*'S Curve Equation'!$B$14</f>
        <v>0.84136933753869525</v>
      </c>
      <c r="AA155" s="34">
        <f>(1/(1+EXP(('S Curve Equation'!$B$11-AA110*'S Curve Equation'!$B$12)*'S Curve Equation'!$B$10))+'S Curve Equation'!$B$13)*'S Curve Equation'!$B$14</f>
        <v>0.83903834842600178</v>
      </c>
      <c r="AB155" s="34">
        <f>(1/(1+EXP(('S Curve Equation'!$B$11-AB110*'S Curve Equation'!$B$12)*'S Curve Equation'!$B$10))+'S Curve Equation'!$B$13)*'S Curve Equation'!$B$14</f>
        <v>0.83670231918612403</v>
      </c>
      <c r="AC155" s="34">
        <f>(1/(1+EXP(('S Curve Equation'!$B$11-AC110*'S Curve Equation'!$B$12)*'S Curve Equation'!$B$10))+'S Curve Equation'!$B$13)*'S Curve Equation'!$B$14</f>
        <v>0.83436154195453494</v>
      </c>
      <c r="AD155" s="34">
        <f>(1/(1+EXP(('S Curve Equation'!$B$11-AD110*'S Curve Equation'!$B$12)*'S Curve Equation'!$B$10))+'S Curve Equation'!$B$13)*'S Curve Equation'!$B$14</f>
        <v>0.83201630603157428</v>
      </c>
      <c r="AE155" s="34">
        <f>(1/(1+EXP(('S Curve Equation'!$B$11-AE110*'S Curve Equation'!$B$12)*'S Curve Equation'!$B$10))+'S Curve Equation'!$B$13)*'S Curve Equation'!$B$14</f>
        <v>0.82966689780359382</v>
      </c>
      <c r="AF155" s="34">
        <f>(1/(1+EXP(('S Curve Equation'!$B$11-AF110*'S Curve Equation'!$B$12)*'S Curve Equation'!$B$10))+'S Curve Equation'!$B$13)*'S Curve Equation'!$B$14</f>
        <v>0.82731360066833026</v>
      </c>
    </row>
    <row r="156" spans="1:32" x14ac:dyDescent="0.2">
      <c r="A156" s="12" t="s">
        <v>37</v>
      </c>
      <c r="B156" s="34">
        <f>(1/(1+EXP(('S Curve Equation'!$B$11-B111*'S Curve Equation'!$B$12)*'S Curve Equation'!$B$10))+'S Curve Equation'!$B$13)*'S Curve Equation'!$B$14</f>
        <v>0.68100000000000005</v>
      </c>
      <c r="C156" s="34">
        <f>(1/(1+EXP(('S Curve Equation'!$B$11-C111*'S Curve Equation'!$B$12)*'S Curve Equation'!$B$10))+'S Curve Equation'!$B$13)*'S Curve Equation'!$B$14</f>
        <v>0.67754919878377662</v>
      </c>
      <c r="D156" s="34">
        <f>(1/(1+EXP(('S Curve Equation'!$B$11-D111*'S Curve Equation'!$B$12)*'S Curve Equation'!$B$10))+'S Curve Equation'!$B$13)*'S Curve Equation'!$B$14</f>
        <v>0.67394781964298822</v>
      </c>
      <c r="E156" s="34">
        <f>(1/(1+EXP(('S Curve Equation'!$B$11-E111*'S Curve Equation'!$B$12)*'S Curve Equation'!$B$10))+'S Curve Equation'!$B$13)*'S Curve Equation'!$B$14</f>
        <v>0.67035170198943939</v>
      </c>
      <c r="F156" s="34">
        <f>(1/(1+EXP(('S Curve Equation'!$B$11-F111*'S Curve Equation'!$B$12)*'S Curve Equation'!$B$10))+'S Curve Equation'!$B$13)*'S Curve Equation'!$B$14</f>
        <v>0.66676876256151152</v>
      </c>
      <c r="G156" s="34">
        <f>(1/(1+EXP(('S Curve Equation'!$B$11-G111*'S Curve Equation'!$B$12)*'S Curve Equation'!$B$10))+'S Curve Equation'!$B$13)*'S Curve Equation'!$B$14</f>
        <v>0.66318534459151623</v>
      </c>
      <c r="H156" s="34">
        <f>(1/(1+EXP(('S Curve Equation'!$B$11-H111*'S Curve Equation'!$B$12)*'S Curve Equation'!$B$10))+'S Curve Equation'!$B$13)*'S Curve Equation'!$B$14</f>
        <v>0.65951199760446488</v>
      </c>
      <c r="I156" s="34">
        <f>(1/(1+EXP(('S Curve Equation'!$B$11-I111*'S Curve Equation'!$B$12)*'S Curve Equation'!$B$10))+'S Curve Equation'!$B$13)*'S Curve Equation'!$B$14</f>
        <v>0.65585168085740908</v>
      </c>
      <c r="J156" s="34">
        <f>(1/(1+EXP(('S Curve Equation'!$B$11-J111*'S Curve Equation'!$B$12)*'S Curve Equation'!$B$10))+'S Curve Equation'!$B$13)*'S Curve Equation'!$B$14</f>
        <v>0.65216717315849038</v>
      </c>
      <c r="K156" s="34">
        <f>(1/(1+EXP(('S Curve Equation'!$B$11-K111*'S Curve Equation'!$B$12)*'S Curve Equation'!$B$10))+'S Curve Equation'!$B$13)*'S Curve Equation'!$B$14</f>
        <v>0.64851304804811161</v>
      </c>
      <c r="L156" s="34">
        <f>(1/(1+EXP(('S Curve Equation'!$B$11-L111*'S Curve Equation'!$B$12)*'S Curve Equation'!$B$10))+'S Curve Equation'!$B$13)*'S Curve Equation'!$B$14</f>
        <v>0.64526750732197269</v>
      </c>
      <c r="M156" s="34">
        <f>(1/(1+EXP(('S Curve Equation'!$B$11-M111*'S Curve Equation'!$B$12)*'S Curve Equation'!$B$10))+'S Curve Equation'!$B$13)*'S Curve Equation'!$B$14</f>
        <v>0.64177481884843357</v>
      </c>
      <c r="N156" s="34">
        <f>(1/(1+EXP(('S Curve Equation'!$B$11-N111*'S Curve Equation'!$B$12)*'S Curve Equation'!$B$10))+'S Curve Equation'!$B$13)*'S Curve Equation'!$B$14</f>
        <v>0.63829993253080841</v>
      </c>
      <c r="O156" s="34">
        <f>(1/(1+EXP(('S Curve Equation'!$B$11-O111*'S Curve Equation'!$B$12)*'S Curve Equation'!$B$10))+'S Curve Equation'!$B$13)*'S Curve Equation'!$B$14</f>
        <v>0.63484308502226228</v>
      </c>
      <c r="P156" s="34">
        <f>(1/(1+EXP(('S Curve Equation'!$B$11-P111*'S Curve Equation'!$B$12)*'S Curve Equation'!$B$10))+'S Curve Equation'!$B$13)*'S Curve Equation'!$B$14</f>
        <v>0.63140449992347958</v>
      </c>
      <c r="Q156" s="34">
        <f>(1/(1+EXP(('S Curve Equation'!$B$11-Q111*'S Curve Equation'!$B$12)*'S Curve Equation'!$B$10))+'S Curve Equation'!$B$13)*'S Curve Equation'!$B$14</f>
        <v>0.62798438808813906</v>
      </c>
      <c r="R156" s="34">
        <f>(1/(1+EXP(('S Curve Equation'!$B$11-R111*'S Curve Equation'!$B$12)*'S Curve Equation'!$B$10))+'S Curve Equation'!$B$13)*'S Curve Equation'!$B$14</f>
        <v>0.62458294792829039</v>
      </c>
      <c r="S156" s="34">
        <f>(1/(1+EXP(('S Curve Equation'!$B$11-S111*'S Curve Equation'!$B$12)*'S Curve Equation'!$B$10))+'S Curve Equation'!$B$13)*'S Curve Equation'!$B$14</f>
        <v>0.62120036571918524</v>
      </c>
      <c r="T156" s="34">
        <f>(1/(1+EXP(('S Curve Equation'!$B$11-T111*'S Curve Equation'!$B$12)*'S Curve Equation'!$B$10))+'S Curve Equation'!$B$13)*'S Curve Equation'!$B$14</f>
        <v>0.61783681590316342</v>
      </c>
      <c r="U156" s="34">
        <f>(1/(1+EXP(('S Curve Equation'!$B$11-U111*'S Curve Equation'!$B$12)*'S Curve Equation'!$B$10))+'S Curve Equation'!$B$13)*'S Curve Equation'!$B$14</f>
        <v>0.61449246139221081</v>
      </c>
      <c r="V156" s="34">
        <f>(1/(1+EXP(('S Curve Equation'!$B$11-V111*'S Curve Equation'!$B$12)*'S Curve Equation'!$B$10))+'S Curve Equation'!$B$13)*'S Curve Equation'!$B$14</f>
        <v>0.61116745386882021</v>
      </c>
      <c r="W156" s="34">
        <f>(1/(1+EXP(('S Curve Equation'!$B$11-W111*'S Curve Equation'!$B$12)*'S Curve Equation'!$B$10))+'S Curve Equation'!$B$13)*'S Curve Equation'!$B$14</f>
        <v>0.60786193408483258</v>
      </c>
      <c r="X156" s="34">
        <f>(1/(1+EXP(('S Curve Equation'!$B$11-X111*'S Curve Equation'!$B$12)*'S Curve Equation'!$B$10))+'S Curve Equation'!$B$13)*'S Curve Equation'!$B$14</f>
        <v>0.60457603215794808</v>
      </c>
      <c r="Y156" s="34">
        <f>(1/(1+EXP(('S Curve Equation'!$B$11-Y111*'S Curve Equation'!$B$12)*'S Curve Equation'!$B$10))+'S Curve Equation'!$B$13)*'S Curve Equation'!$B$14</f>
        <v>0.60130986786561047</v>
      </c>
      <c r="Z156" s="34">
        <f>(1/(1+EXP(('S Curve Equation'!$B$11-Z111*'S Curve Equation'!$B$12)*'S Curve Equation'!$B$10))+'S Curve Equation'!$B$13)*'S Curve Equation'!$B$14</f>
        <v>0.5980635509360126</v>
      </c>
      <c r="AA156" s="34">
        <f>(1/(1+EXP(('S Curve Equation'!$B$11-AA111*'S Curve Equation'!$B$12)*'S Curve Equation'!$B$10))+'S Curve Equation'!$B$13)*'S Curve Equation'!$B$14</f>
        <v>0.59483718133596608</v>
      </c>
      <c r="AB156" s="34">
        <f>(1/(1+EXP(('S Curve Equation'!$B$11-AB111*'S Curve Equation'!$B$12)*'S Curve Equation'!$B$10))+'S Curve Equation'!$B$13)*'S Curve Equation'!$B$14</f>
        <v>0.59163084955542</v>
      </c>
      <c r="AC156" s="34">
        <f>(1/(1+EXP(('S Curve Equation'!$B$11-AC111*'S Curve Equation'!$B$12)*'S Curve Equation'!$B$10))+'S Curve Equation'!$B$13)*'S Curve Equation'!$B$14</f>
        <v>0.58844463688842297</v>
      </c>
      <c r="AD156" s="34">
        <f>(1/(1+EXP(('S Curve Equation'!$B$11-AD111*'S Curve Equation'!$B$12)*'S Curve Equation'!$B$10))+'S Curve Equation'!$B$13)*'S Curve Equation'!$B$14</f>
        <v>0.58527861571033724</v>
      </c>
      <c r="AE156" s="34">
        <f>(1/(1+EXP(('S Curve Equation'!$B$11-AE111*'S Curve Equation'!$B$12)*'S Curve Equation'!$B$10))+'S Curve Equation'!$B$13)*'S Curve Equation'!$B$14</f>
        <v>0.58213284975114044</v>
      </c>
      <c r="AF156" s="34">
        <f>(1/(1+EXP(('S Curve Equation'!$B$11-AF111*'S Curve Equation'!$B$12)*'S Curve Equation'!$B$10))+'S Curve Equation'!$B$13)*'S Curve Equation'!$B$14</f>
        <v>0.57900739436466342</v>
      </c>
    </row>
    <row r="157" spans="1:32" x14ac:dyDescent="0.2">
      <c r="A157" s="12" t="s">
        <v>38</v>
      </c>
      <c r="B157" s="34">
        <f>(1/(1+EXP(('S Curve Equation'!$B$11-B112*'S Curve Equation'!$B$12)*'S Curve Equation'!$B$10))+'S Curve Equation'!$B$13)*'S Curve Equation'!$B$14</f>
        <v>0.81599999999999995</v>
      </c>
      <c r="C157" s="34">
        <f>(1/(1+EXP(('S Curve Equation'!$B$11-C112*'S Curve Equation'!$B$12)*'S Curve Equation'!$B$10))+'S Curve Equation'!$B$13)*'S Curve Equation'!$B$14</f>
        <v>0.81322718742767353</v>
      </c>
      <c r="D157" s="34">
        <f>(1/(1+EXP(('S Curve Equation'!$B$11-D112*'S Curve Equation'!$B$12)*'S Curve Equation'!$B$10))+'S Curve Equation'!$B$13)*'S Curve Equation'!$B$14</f>
        <v>0.81031755638929026</v>
      </c>
      <c r="E157" s="34">
        <f>(1/(1+EXP(('S Curve Equation'!$B$11-E112*'S Curve Equation'!$B$12)*'S Curve Equation'!$B$10))+'S Curve Equation'!$B$13)*'S Curve Equation'!$B$14</f>
        <v>0.80739602073210814</v>
      </c>
      <c r="F157" s="34">
        <f>(1/(1+EXP(('S Curve Equation'!$B$11-F112*'S Curve Equation'!$B$12)*'S Curve Equation'!$B$10))+'S Curve Equation'!$B$13)*'S Curve Equation'!$B$14</f>
        <v>0.80446910776353497</v>
      </c>
      <c r="G157" s="34">
        <f>(1/(1+EXP(('S Curve Equation'!$B$11-G112*'S Curve Equation'!$B$12)*'S Curve Equation'!$B$10))+'S Curve Equation'!$B$13)*'S Curve Equation'!$B$14</f>
        <v>0.80152571808866391</v>
      </c>
      <c r="H157" s="34">
        <f>(1/(1+EXP(('S Curve Equation'!$B$11-H112*'S Curve Equation'!$B$12)*'S Curve Equation'!$B$10))+'S Curve Equation'!$B$13)*'S Curve Equation'!$B$14</f>
        <v>0.79849173381297456</v>
      </c>
      <c r="I157" s="34">
        <f>(1/(1+EXP(('S Curve Equation'!$B$11-I112*'S Curve Equation'!$B$12)*'S Curve Equation'!$B$10))+'S Curve Equation'!$B$13)*'S Curve Equation'!$B$14</f>
        <v>0.79545163603309132</v>
      </c>
      <c r="J157" s="34">
        <f>(1/(1+EXP(('S Curve Equation'!$B$11-J112*'S Curve Equation'!$B$12)*'S Curve Equation'!$B$10))+'S Curve Equation'!$B$13)*'S Curve Equation'!$B$14</f>
        <v>0.79237440158385453</v>
      </c>
      <c r="K157" s="34">
        <f>(1/(1+EXP(('S Curve Equation'!$B$11-K112*'S Curve Equation'!$B$12)*'S Curve Equation'!$B$10))+'S Curve Equation'!$B$13)*'S Curve Equation'!$B$14</f>
        <v>0.78930562077252475</v>
      </c>
      <c r="L157" s="34">
        <f>(1/(1+EXP(('S Curve Equation'!$B$11-L112*'S Curve Equation'!$B$12)*'S Curve Equation'!$B$10))+'S Curve Equation'!$B$13)*'S Curve Equation'!$B$14</f>
        <v>0.78656581864292674</v>
      </c>
      <c r="M157" s="34">
        <f>(1/(1+EXP(('S Curve Equation'!$B$11-M112*'S Curve Equation'!$B$12)*'S Curve Equation'!$B$10))+'S Curve Equation'!$B$13)*'S Curve Equation'!$B$14</f>
        <v>0.78360247721707643</v>
      </c>
      <c r="N157" s="34">
        <f>(1/(1+EXP(('S Curve Equation'!$B$11-N112*'S Curve Equation'!$B$12)*'S Curve Equation'!$B$10))+'S Curve Equation'!$B$13)*'S Curve Equation'!$B$14</f>
        <v>0.7806388809565461</v>
      </c>
      <c r="O157" s="34">
        <f>(1/(1+EXP(('S Curve Equation'!$B$11-O112*'S Curve Equation'!$B$12)*'S Curve Equation'!$B$10))+'S Curve Equation'!$B$13)*'S Curve Equation'!$B$14</f>
        <v>0.77767544166553648</v>
      </c>
      <c r="P157" s="34">
        <f>(1/(1+EXP(('S Curve Equation'!$B$11-P112*'S Curve Equation'!$B$12)*'S Curve Equation'!$B$10))+'S Curve Equation'!$B$13)*'S Curve Equation'!$B$14</f>
        <v>0.77471256358535057</v>
      </c>
      <c r="Q157" s="34">
        <f>(1/(1+EXP(('S Curve Equation'!$B$11-Q112*'S Curve Equation'!$B$12)*'S Curve Equation'!$B$10))+'S Curve Equation'!$B$13)*'S Curve Equation'!$B$14</f>
        <v>0.77175064334721488</v>
      </c>
      <c r="R157" s="34">
        <f>(1/(1+EXP(('S Curve Equation'!$B$11-R112*'S Curve Equation'!$B$12)*'S Curve Equation'!$B$10))+'S Curve Equation'!$B$13)*'S Curve Equation'!$B$14</f>
        <v>0.76879006993354393</v>
      </c>
      <c r="S157" s="34">
        <f>(1/(1+EXP(('S Curve Equation'!$B$11-S112*'S Curve Equation'!$B$12)*'S Curve Equation'!$B$10))+'S Curve Equation'!$B$13)*'S Curve Equation'!$B$14</f>
        <v>0.76583122464735154</v>
      </c>
      <c r="T157" s="34">
        <f>(1/(1+EXP(('S Curve Equation'!$B$11-T112*'S Curve Equation'!$B$12)*'S Curve Equation'!$B$10))+'S Curve Equation'!$B$13)*'S Curve Equation'!$B$14</f>
        <v>0.76287448108952782</v>
      </c>
      <c r="U157" s="34">
        <f>(1/(1+EXP(('S Curve Equation'!$B$11-U112*'S Curve Equation'!$B$12)*'S Curve Equation'!$B$10))+'S Curve Equation'!$B$13)*'S Curve Equation'!$B$14</f>
        <v>0.75992020514370118</v>
      </c>
      <c r="V157" s="34">
        <f>(1/(1+EXP(('S Curve Equation'!$B$11-V112*'S Curve Equation'!$B$12)*'S Curve Equation'!$B$10))+'S Curve Equation'!$B$13)*'S Curve Equation'!$B$14</f>
        <v>0.75696875496839056</v>
      </c>
      <c r="W157" s="34">
        <f>(1/(1+EXP(('S Curve Equation'!$B$11-W112*'S Curve Equation'!$B$12)*'S Curve Equation'!$B$10))+'S Curve Equation'!$B$13)*'S Curve Equation'!$B$14</f>
        <v>0.75402048099617036</v>
      </c>
      <c r="X157" s="34">
        <f>(1/(1+EXP(('S Curve Equation'!$B$11-X112*'S Curve Equation'!$B$12)*'S Curve Equation'!$B$10))+'S Curve Equation'!$B$13)*'S Curve Equation'!$B$14</f>
        <v>0.75107572593957417</v>
      </c>
      <c r="Y157" s="34">
        <f>(1/(1+EXP(('S Curve Equation'!$B$11-Y112*'S Curve Equation'!$B$12)*'S Curve Equation'!$B$10))+'S Curve Equation'!$B$13)*'S Curve Equation'!$B$14</f>
        <v>0.7481348248034424</v>
      </c>
      <c r="Z157" s="34">
        <f>(1/(1+EXP(('S Curve Equation'!$B$11-Z112*'S Curve Equation'!$B$12)*'S Curve Equation'!$B$10))+'S Curve Equation'!$B$13)*'S Curve Equation'!$B$14</f>
        <v>0.74519810490345462</v>
      </c>
      <c r="AA157" s="34">
        <f>(1/(1+EXP(('S Curve Equation'!$B$11-AA112*'S Curve Equation'!$B$12)*'S Curve Equation'!$B$10))+'S Curve Equation'!$B$13)*'S Curve Equation'!$B$14</f>
        <v>0.7422658858905623</v>
      </c>
      <c r="AB157" s="34">
        <f>(1/(1+EXP(('S Curve Equation'!$B$11-AB112*'S Curve Equation'!$B$12)*'S Curve Equation'!$B$10))+'S Curve Equation'!$B$13)*'S Curve Equation'!$B$14</f>
        <v>0.73933847978106138</v>
      </c>
      <c r="AC157" s="34">
        <f>(1/(1+EXP(('S Curve Equation'!$B$11-AC112*'S Curve Equation'!$B$12)*'S Curve Equation'!$B$10))+'S Curve Equation'!$B$13)*'S Curve Equation'!$B$14</f>
        <v>0.73641619099203337</v>
      </c>
      <c r="AD157" s="34">
        <f>(1/(1+EXP(('S Curve Equation'!$B$11-AD112*'S Curve Equation'!$B$12)*'S Curve Equation'!$B$10))+'S Curve Equation'!$B$13)*'S Curve Equation'!$B$14</f>
        <v>0.73349931638190202</v>
      </c>
      <c r="AE157" s="34">
        <f>(1/(1+EXP(('S Curve Equation'!$B$11-AE112*'S Curve Equation'!$B$12)*'S Curve Equation'!$B$10))+'S Curve Equation'!$B$13)*'S Curve Equation'!$B$14</f>
        <v>0.73058814529583727</v>
      </c>
      <c r="AF157" s="34">
        <f>(1/(1+EXP(('S Curve Equation'!$B$11-AF112*'S Curve Equation'!$B$12)*'S Curve Equation'!$B$10))+'S Curve Equation'!$B$13)*'S Curve Equation'!$B$14</f>
        <v>0.7276829596157689</v>
      </c>
    </row>
    <row r="158" spans="1:32" x14ac:dyDescent="0.2">
      <c r="A158" s="12" t="s">
        <v>39</v>
      </c>
      <c r="B158" s="34">
        <f>(1/(1+EXP(('S Curve Equation'!$B$11-B113*'S Curve Equation'!$B$12)*'S Curve Equation'!$B$10))+'S Curve Equation'!$B$13)*'S Curve Equation'!$B$14</f>
        <v>0.85400000000000009</v>
      </c>
      <c r="C158" s="34">
        <f>(1/(1+EXP(('S Curve Equation'!$B$11-C113*'S Curve Equation'!$B$12)*'S Curve Equation'!$B$10))+'S Curve Equation'!$B$13)*'S Curve Equation'!$B$14</f>
        <v>0.85155935351329826</v>
      </c>
      <c r="D158" s="34">
        <f>(1/(1+EXP(('S Curve Equation'!$B$11-D113*'S Curve Equation'!$B$12)*'S Curve Equation'!$B$10))+'S Curve Equation'!$B$13)*'S Curve Equation'!$B$14</f>
        <v>0.84899347913828427</v>
      </c>
      <c r="E158" s="34">
        <f>(1/(1+EXP(('S Curve Equation'!$B$11-E113*'S Curve Equation'!$B$12)*'S Curve Equation'!$B$10))+'S Curve Equation'!$B$13)*'S Curve Equation'!$B$14</f>
        <v>0.84641218501928639</v>
      </c>
      <c r="F158" s="34">
        <f>(1/(1+EXP(('S Curve Equation'!$B$11-F113*'S Curve Equation'!$B$12)*'S Curve Equation'!$B$10))+'S Curve Equation'!$B$13)*'S Curve Equation'!$B$14</f>
        <v>0.84382121813296418</v>
      </c>
      <c r="G158" s="34">
        <f>(1/(1+EXP(('S Curve Equation'!$B$11-G113*'S Curve Equation'!$B$12)*'S Curve Equation'!$B$10))+'S Curve Equation'!$B$13)*'S Curve Equation'!$B$14</f>
        <v>0.84121072110740225</v>
      </c>
      <c r="H158" s="34">
        <f>(1/(1+EXP(('S Curve Equation'!$B$11-H113*'S Curve Equation'!$B$12)*'S Curve Equation'!$B$10))+'S Curve Equation'!$B$13)*'S Curve Equation'!$B$14</f>
        <v>0.83851470999793942</v>
      </c>
      <c r="I158" s="34">
        <f>(1/(1+EXP(('S Curve Equation'!$B$11-I113*'S Curve Equation'!$B$12)*'S Curve Equation'!$B$10))+'S Curve Equation'!$B$13)*'S Curve Equation'!$B$14</f>
        <v>0.8358080309903283</v>
      </c>
      <c r="J158" s="34">
        <f>(1/(1+EXP(('S Curve Equation'!$B$11-J113*'S Curve Equation'!$B$12)*'S Curve Equation'!$B$10))+'S Curve Equation'!$B$13)*'S Curve Equation'!$B$14</f>
        <v>0.83306297569939969</v>
      </c>
      <c r="K158" s="34">
        <f>(1/(1+EXP(('S Curve Equation'!$B$11-K113*'S Curve Equation'!$B$12)*'S Curve Equation'!$B$10))+'S Curve Equation'!$B$13)*'S Curve Equation'!$B$14</f>
        <v>0.83032016285509291</v>
      </c>
      <c r="L158" s="34">
        <f>(1/(1+EXP(('S Curve Equation'!$B$11-L113*'S Curve Equation'!$B$12)*'S Curve Equation'!$B$10))+'S Curve Equation'!$B$13)*'S Curve Equation'!$B$14</f>
        <v>0.82786693271433354</v>
      </c>
      <c r="M158" s="34">
        <f>(1/(1+EXP(('S Curve Equation'!$B$11-M113*'S Curve Equation'!$B$12)*'S Curve Equation'!$B$10))+'S Curve Equation'!$B$13)*'S Curve Equation'!$B$14</f>
        <v>0.82520883686353264</v>
      </c>
      <c r="N158" s="34">
        <f>(1/(1+EXP(('S Curve Equation'!$B$11-N113*'S Curve Equation'!$B$12)*'S Curve Equation'!$B$10))+'S Curve Equation'!$B$13)*'S Curve Equation'!$B$14</f>
        <v>0.82254563942142833</v>
      </c>
      <c r="O158" s="34">
        <f>(1/(1+EXP(('S Curve Equation'!$B$11-O113*'S Curve Equation'!$B$12)*'S Curve Equation'!$B$10))+'S Curve Equation'!$B$13)*'S Curve Equation'!$B$14</f>
        <v>0.81987773015012511</v>
      </c>
      <c r="P158" s="34">
        <f>(1/(1+EXP(('S Curve Equation'!$B$11-P113*'S Curve Equation'!$B$12)*'S Curve Equation'!$B$10))+'S Curve Equation'!$B$13)*'S Curve Equation'!$B$14</f>
        <v>0.81720549426661304</v>
      </c>
      <c r="Q158" s="34">
        <f>(1/(1+EXP(('S Curve Equation'!$B$11-Q113*'S Curve Equation'!$B$12)*'S Curve Equation'!$B$10))+'S Curve Equation'!$B$13)*'S Curve Equation'!$B$14</f>
        <v>0.8145293123280315</v>
      </c>
      <c r="R158" s="34">
        <f>(1/(1+EXP(('S Curve Equation'!$B$11-R113*'S Curve Equation'!$B$12)*'S Curve Equation'!$B$10))+'S Curve Equation'!$B$13)*'S Curve Equation'!$B$14</f>
        <v>0.81184956012427834</v>
      </c>
      <c r="S158" s="34">
        <f>(1/(1+EXP(('S Curve Equation'!$B$11-S113*'S Curve Equation'!$B$12)*'S Curve Equation'!$B$10))+'S Curve Equation'!$B$13)*'S Curve Equation'!$B$14</f>
        <v>0.80916660857781864</v>
      </c>
      <c r="T158" s="34">
        <f>(1/(1+EXP(('S Curve Equation'!$B$11-T113*'S Curve Equation'!$B$12)*'S Curve Equation'!$B$10))+'S Curve Equation'!$B$13)*'S Curve Equation'!$B$14</f>
        <v>0.80648082365055773</v>
      </c>
      <c r="U158" s="34">
        <f>(1/(1+EXP(('S Curve Equation'!$B$11-U113*'S Curve Equation'!$B$12)*'S Curve Equation'!$B$10))+'S Curve Equation'!$B$13)*'S Curve Equation'!$B$14</f>
        <v>0.8037925662576294</v>
      </c>
      <c r="V158" s="34">
        <f>(1/(1+EXP(('S Curve Equation'!$B$11-V113*'S Curve Equation'!$B$12)*'S Curve Equation'!$B$10))+'S Curve Equation'!$B$13)*'S Curve Equation'!$B$14</f>
        <v>0.80110219218794521</v>
      </c>
      <c r="W158" s="34">
        <f>(1/(1+EXP(('S Curve Equation'!$B$11-W113*'S Curve Equation'!$B$12)*'S Curve Equation'!$B$10))+'S Curve Equation'!$B$13)*'S Curve Equation'!$B$14</f>
        <v>0.79841005203135318</v>
      </c>
      <c r="X158" s="34">
        <f>(1/(1+EXP(('S Curve Equation'!$B$11-X113*'S Curve Equation'!$B$12)*'S Curve Equation'!$B$10))+'S Curve Equation'!$B$13)*'S Curve Equation'!$B$14</f>
        <v>0.79571649111225085</v>
      </c>
      <c r="Y158" s="34">
        <f>(1/(1+EXP(('S Curve Equation'!$B$11-Y113*'S Curve Equation'!$B$12)*'S Curve Equation'!$B$10))+'S Curve Equation'!$B$13)*'S Curve Equation'!$B$14</f>
        <v>0.79302184942948351</v>
      </c>
      <c r="Z158" s="34">
        <f>(1/(1+EXP(('S Curve Equation'!$B$11-Z113*'S Curve Equation'!$B$12)*'S Curve Equation'!$B$10))+'S Curve Equation'!$B$13)*'S Curve Equation'!$B$14</f>
        <v>0.79032646160237308</v>
      </c>
      <c r="AA158" s="34">
        <f>(1/(1+EXP(('S Curve Equation'!$B$11-AA113*'S Curve Equation'!$B$12)*'S Curve Equation'!$B$10))+'S Curve Equation'!$B$13)*'S Curve Equation'!$B$14</f>
        <v>0.78763065682270672</v>
      </c>
      <c r="AB158" s="34">
        <f>(1/(1+EXP(('S Curve Equation'!$B$11-AB113*'S Curve Equation'!$B$12)*'S Curve Equation'!$B$10))+'S Curve Equation'!$B$13)*'S Curve Equation'!$B$14</f>
        <v>0.78493475881252273</v>
      </c>
      <c r="AC158" s="34">
        <f>(1/(1+EXP(('S Curve Equation'!$B$11-AC113*'S Curve Equation'!$B$12)*'S Curve Equation'!$B$10))+'S Curve Equation'!$B$13)*'S Curve Equation'!$B$14</f>
        <v>0.78223908578752266</v>
      </c>
      <c r="AD158" s="34">
        <f>(1/(1+EXP(('S Curve Equation'!$B$11-AD113*'S Curve Equation'!$B$12)*'S Curve Equation'!$B$10))+'S Curve Equation'!$B$13)*'S Curve Equation'!$B$14</f>
        <v>0.77954395042594249</v>
      </c>
      <c r="AE158" s="34">
        <f>(1/(1+EXP(('S Curve Equation'!$B$11-AE113*'S Curve Equation'!$B$12)*'S Curve Equation'!$B$10))+'S Curve Equation'!$B$13)*'S Curve Equation'!$B$14</f>
        <v>0.77684965984271392</v>
      </c>
      <c r="AF158" s="34">
        <f>(1/(1+EXP(('S Curve Equation'!$B$11-AF113*'S Curve Equation'!$B$12)*'S Curve Equation'!$B$10))+'S Curve Equation'!$B$13)*'S Curve Equation'!$B$14</f>
        <v>0.77415651556874476</v>
      </c>
    </row>
    <row r="159" spans="1:32" x14ac:dyDescent="0.2">
      <c r="A159" s="12" t="s">
        <v>40</v>
      </c>
      <c r="B159" s="34">
        <f>(1/(1+EXP(('S Curve Equation'!$B$11-B114*'S Curve Equation'!$B$12)*'S Curve Equation'!$B$10))+'S Curve Equation'!$B$13)*'S Curve Equation'!$B$14</f>
        <v>0.73099999999999987</v>
      </c>
      <c r="C159" s="34">
        <f>(1/(1+EXP(('S Curve Equation'!$B$11-C114*'S Curve Equation'!$B$12)*'S Curve Equation'!$B$10))+'S Curve Equation'!$B$13)*'S Curve Equation'!$B$14</f>
        <v>0.72771702065217625</v>
      </c>
      <c r="D159" s="34">
        <f>(1/(1+EXP(('S Curve Equation'!$B$11-D114*'S Curve Equation'!$B$12)*'S Curve Equation'!$B$10))+'S Curve Equation'!$B$13)*'S Curve Equation'!$B$14</f>
        <v>0.72428443817689347</v>
      </c>
      <c r="E159" s="34">
        <f>(1/(1+EXP(('S Curve Equation'!$B$11-E114*'S Curve Equation'!$B$12)*'S Curve Equation'!$B$10))+'S Curve Equation'!$B$13)*'S Curve Equation'!$B$14</f>
        <v>0.72085042233704166</v>
      </c>
      <c r="F159" s="34">
        <f>(1/(1+EXP(('S Curve Equation'!$B$11-F114*'S Curve Equation'!$B$12)*'S Curve Equation'!$B$10))+'S Curve Equation'!$B$13)*'S Curve Equation'!$B$14</f>
        <v>0.71742260378425093</v>
      </c>
      <c r="G159" s="34">
        <f>(1/(1+EXP(('S Curve Equation'!$B$11-G114*'S Curve Equation'!$B$12)*'S Curve Equation'!$B$10))+'S Curve Equation'!$B$13)*'S Curve Equation'!$B$14</f>
        <v>0.71398797194427799</v>
      </c>
      <c r="H159" s="34">
        <f>(1/(1+EXP(('S Curve Equation'!$B$11-H114*'S Curve Equation'!$B$12)*'S Curve Equation'!$B$10))+'S Curve Equation'!$B$13)*'S Curve Equation'!$B$14</f>
        <v>0.7104605696226739</v>
      </c>
      <c r="I159" s="34">
        <f>(1/(1+EXP(('S Curve Equation'!$B$11-I114*'S Curve Equation'!$B$12)*'S Curve Equation'!$B$10))+'S Curve Equation'!$B$13)*'S Curve Equation'!$B$14</f>
        <v>0.7069390802501877</v>
      </c>
      <c r="J159" s="34">
        <f>(1/(1+EXP(('S Curve Equation'!$B$11-J114*'S Curve Equation'!$B$12)*'S Curve Equation'!$B$10))+'S Curve Equation'!$B$13)*'S Curve Equation'!$B$14</f>
        <v>0.70338768622981829</v>
      </c>
      <c r="K159" s="34">
        <f>(1/(1+EXP(('S Curve Equation'!$B$11-K114*'S Curve Equation'!$B$12)*'S Curve Equation'!$B$10))+'S Curve Equation'!$B$13)*'S Curve Equation'!$B$14</f>
        <v>0.69985902787805121</v>
      </c>
      <c r="L159" s="34">
        <f>(1/(1+EXP(('S Curve Equation'!$B$11-L114*'S Curve Equation'!$B$12)*'S Curve Equation'!$B$10))+'S Curve Equation'!$B$13)*'S Curve Equation'!$B$14</f>
        <v>0.6967194732285209</v>
      </c>
      <c r="M159" s="34">
        <f>(1/(1+EXP(('S Curve Equation'!$B$11-M114*'S Curve Equation'!$B$12)*'S Curve Equation'!$B$10))+'S Curve Equation'!$B$13)*'S Curve Equation'!$B$14</f>
        <v>0.69333512990385382</v>
      </c>
      <c r="N159" s="34">
        <f>(1/(1+EXP(('S Curve Equation'!$B$11-N114*'S Curve Equation'!$B$12)*'S Curve Equation'!$B$10))+'S Curve Equation'!$B$13)*'S Curve Equation'!$B$14</f>
        <v>0.68996217831707074</v>
      </c>
      <c r="O159" s="34">
        <f>(1/(1+EXP(('S Curve Equation'!$B$11-O114*'S Curve Equation'!$B$12)*'S Curve Equation'!$B$10))+'S Curve Equation'!$B$13)*'S Curve Equation'!$B$14</f>
        <v>0.68660095655142372</v>
      </c>
      <c r="P159" s="34">
        <f>(1/(1+EXP(('S Curve Equation'!$B$11-P114*'S Curve Equation'!$B$12)*'S Curve Equation'!$B$10))+'S Curve Equation'!$B$13)*'S Curve Equation'!$B$14</f>
        <v>0.68325179043279027</v>
      </c>
      <c r="Q159" s="34">
        <f>(1/(1+EXP(('S Curve Equation'!$B$11-Q114*'S Curve Equation'!$B$12)*'S Curve Equation'!$B$10))+'S Curve Equation'!$B$13)*'S Curve Equation'!$B$14</f>
        <v>0.67991499370700326</v>
      </c>
      <c r="R159" s="34">
        <f>(1/(1+EXP(('S Curve Equation'!$B$11-R114*'S Curve Equation'!$B$12)*'S Curve Equation'!$B$10))+'S Curve Equation'!$B$13)*'S Curve Equation'!$B$14</f>
        <v>0.67659086822215053</v>
      </c>
      <c r="S159" s="34">
        <f>(1/(1+EXP(('S Curve Equation'!$B$11-S114*'S Curve Equation'!$B$12)*'S Curve Equation'!$B$10))+'S Curve Equation'!$B$13)*'S Curve Equation'!$B$14</f>
        <v>0.67327970411533966</v>
      </c>
      <c r="T159" s="34">
        <f>(1/(1+EXP(('S Curve Equation'!$B$11-T114*'S Curve Equation'!$B$12)*'S Curve Equation'!$B$10))+'S Curve Equation'!$B$13)*'S Curve Equation'!$B$14</f>
        <v>0.66998178000346986</v>
      </c>
      <c r="U159" s="34">
        <f>(1/(1+EXP(('S Curve Equation'!$B$11-U114*'S Curve Equation'!$B$12)*'S Curve Equation'!$B$10))+'S Curve Equation'!$B$13)*'S Curve Equation'!$B$14</f>
        <v>0.66669736317755834</v>
      </c>
      <c r="V159" s="34">
        <f>(1/(1+EXP(('S Curve Equation'!$B$11-V114*'S Curve Equation'!$B$12)*'S Curve Equation'!$B$10))+'S Curve Equation'!$B$13)*'S Curve Equation'!$B$14</f>
        <v>0.66342670980018004</v>
      </c>
      <c r="W159" s="34">
        <f>(1/(1+EXP(('S Curve Equation'!$B$11-W114*'S Curve Equation'!$B$12)*'S Curve Equation'!$B$10))+'S Curve Equation'!$B$13)*'S Curve Equation'!$B$14</f>
        <v>0.66017006510561227</v>
      </c>
      <c r="X159" s="34">
        <f>(1/(1+EXP(('S Curve Equation'!$B$11-X114*'S Curve Equation'!$B$12)*'S Curve Equation'!$B$10))+'S Curve Equation'!$B$13)*'S Curve Equation'!$B$14</f>
        <v>0.65692766360229193</v>
      </c>
      <c r="Y159" s="34">
        <f>(1/(1+EXP(('S Curve Equation'!$B$11-Y114*'S Curve Equation'!$B$12)*'S Curve Equation'!$B$10))+'S Curve Equation'!$B$13)*'S Curve Equation'!$B$14</f>
        <v>0.65369972927719178</v>
      </c>
      <c r="Z159" s="34">
        <f>(1/(1+EXP(('S Curve Equation'!$B$11-Z114*'S Curve Equation'!$B$12)*'S Curve Equation'!$B$10))+'S Curve Equation'!$B$13)*'S Curve Equation'!$B$14</f>
        <v>0.65048647580176999</v>
      </c>
      <c r="AA159" s="34">
        <f>(1/(1+EXP(('S Curve Equation'!$B$11-AA114*'S Curve Equation'!$B$12)*'S Curve Equation'!$B$10))+'S Curve Equation'!$B$13)*'S Curve Equation'!$B$14</f>
        <v>0.64728810673913861</v>
      </c>
      <c r="AB159" s="34">
        <f>(1/(1+EXP(('S Curve Equation'!$B$11-AB114*'S Curve Equation'!$B$12)*'S Curve Equation'!$B$10))+'S Curve Equation'!$B$13)*'S Curve Equation'!$B$14</f>
        <v>0.64410481575212941</v>
      </c>
      <c r="AC159" s="34">
        <f>(1/(1+EXP(('S Curve Equation'!$B$11-AC114*'S Curve Equation'!$B$12)*'S Curve Equation'!$B$10))+'S Curve Equation'!$B$13)*'S Curve Equation'!$B$14</f>
        <v>0.64093678681194133</v>
      </c>
      <c r="AD159" s="34">
        <f>(1/(1+EXP(('S Curve Equation'!$B$11-AD114*'S Curve Equation'!$B$12)*'S Curve Equation'!$B$10))+'S Curve Equation'!$B$13)*'S Curve Equation'!$B$14</f>
        <v>0.63778419440708278</v>
      </c>
      <c r="AE159" s="34">
        <f>(1/(1+EXP(('S Curve Equation'!$B$11-AE114*'S Curve Equation'!$B$12)*'S Curve Equation'!$B$10))+'S Curve Equation'!$B$13)*'S Curve Equation'!$B$14</f>
        <v>0.6346472037523192</v>
      </c>
      <c r="AF159" s="34">
        <f>(1/(1+EXP(('S Curve Equation'!$B$11-AF114*'S Curve Equation'!$B$12)*'S Curve Equation'!$B$10))+'S Curve Equation'!$B$13)*'S Curve Equation'!$B$14</f>
        <v>0.63152597099737429</v>
      </c>
    </row>
    <row r="160" spans="1:32" x14ac:dyDescent="0.2">
      <c r="A160" s="12" t="s">
        <v>41</v>
      </c>
      <c r="B160" s="34">
        <f>(1/(1+EXP(('S Curve Equation'!$B$11-B115*'S Curve Equation'!$B$12)*'S Curve Equation'!$B$10))+'S Curve Equation'!$B$13)*'S Curve Equation'!$B$14</f>
        <v>0.80646820809248565</v>
      </c>
      <c r="C160" s="34">
        <f>(1/(1+EXP(('S Curve Equation'!$B$11-C115*'S Curve Equation'!$B$12)*'S Curve Equation'!$B$10))+'S Curve Equation'!$B$13)*'S Curve Equation'!$B$14</f>
        <v>0.80362280207488568</v>
      </c>
      <c r="D160" s="34">
        <f>(1/(1+EXP(('S Curve Equation'!$B$11-D115*'S Curve Equation'!$B$12)*'S Curve Equation'!$B$10))+'S Curve Equation'!$B$13)*'S Curve Equation'!$B$14</f>
        <v>0.80063830798975044</v>
      </c>
      <c r="E160" s="34">
        <f>(1/(1+EXP(('S Curve Equation'!$B$11-E115*'S Curve Equation'!$B$12)*'S Curve Equation'!$B$10))+'S Curve Equation'!$B$13)*'S Curve Equation'!$B$14</f>
        <v>0.79764294467582553</v>
      </c>
      <c r="F160" s="34">
        <f>(1/(1+EXP(('S Curve Equation'!$B$11-F115*'S Curve Equation'!$B$12)*'S Curve Equation'!$B$10))+'S Curve Equation'!$B$13)*'S Curve Equation'!$B$14</f>
        <v>0.79464340576119574</v>
      </c>
      <c r="G160" s="34">
        <f>(1/(1+EXP(('S Curve Equation'!$B$11-G115*'S Curve Equation'!$B$12)*'S Curve Equation'!$B$10))+'S Curve Equation'!$B$13)*'S Curve Equation'!$B$14</f>
        <v>0.7916283209943451</v>
      </c>
      <c r="H160" s="34">
        <f>(1/(1+EXP(('S Curve Equation'!$B$11-H115*'S Curve Equation'!$B$12)*'S Curve Equation'!$B$10))+'S Curve Equation'!$B$13)*'S Curve Equation'!$B$14</f>
        <v>0.78852183015343247</v>
      </c>
      <c r="I160" s="34">
        <f>(1/(1+EXP(('S Curve Equation'!$B$11-I115*'S Curve Equation'!$B$12)*'S Curve Equation'!$B$10))+'S Curve Equation'!$B$13)*'S Curve Equation'!$B$14</f>
        <v>0.7854104893769227</v>
      </c>
      <c r="J160" s="34">
        <f>(1/(1+EXP(('S Curve Equation'!$B$11-J115*'S Curve Equation'!$B$12)*'S Curve Equation'!$B$10))+'S Curve Equation'!$B$13)*'S Curve Equation'!$B$14</f>
        <v>0.78226256756819068</v>
      </c>
      <c r="K160" s="34">
        <f>(1/(1+EXP(('S Curve Equation'!$B$11-K115*'S Curve Equation'!$B$12)*'S Curve Equation'!$B$10))+'S Curve Equation'!$B$13)*'S Curve Equation'!$B$14</f>
        <v>0.77912471128028948</v>
      </c>
      <c r="L160" s="34">
        <f>(1/(1+EXP(('S Curve Equation'!$B$11-L115*'S Curve Equation'!$B$12)*'S Curve Equation'!$B$10))+'S Curve Equation'!$B$13)*'S Curve Equation'!$B$14</f>
        <v>0.77632442613081598</v>
      </c>
      <c r="M160" s="34">
        <f>(1/(1+EXP(('S Curve Equation'!$B$11-M115*'S Curve Equation'!$B$12)*'S Curve Equation'!$B$10))+'S Curve Equation'!$B$13)*'S Curve Equation'!$B$14</f>
        <v>0.77329691888734697</v>
      </c>
      <c r="N160" s="34">
        <f>(1/(1+EXP(('S Curve Equation'!$B$11-N115*'S Curve Equation'!$B$12)*'S Curve Equation'!$B$10))+'S Curve Equation'!$B$13)*'S Curve Equation'!$B$14</f>
        <v>0.77027044341939188</v>
      </c>
      <c r="O160" s="34">
        <f>(1/(1+EXP(('S Curve Equation'!$B$11-O115*'S Curve Equation'!$B$12)*'S Curve Equation'!$B$10))+'S Curve Equation'!$B$13)*'S Curve Equation'!$B$14</f>
        <v>0.76724541116781741</v>
      </c>
      <c r="P160" s="34">
        <f>(1/(1+EXP(('S Curve Equation'!$B$11-P115*'S Curve Equation'!$B$12)*'S Curve Equation'!$B$10))+'S Curve Equation'!$B$13)*'S Curve Equation'!$B$14</f>
        <v>0.7642222253133677</v>
      </c>
      <c r="Q160" s="34">
        <f>(1/(1+EXP(('S Curve Equation'!$B$11-Q115*'S Curve Equation'!$B$12)*'S Curve Equation'!$B$10))+'S Curve Equation'!$B$13)*'S Curve Equation'!$B$14</f>
        <v>0.76120128075116811</v>
      </c>
      <c r="R160" s="34">
        <f>(1/(1+EXP(('S Curve Equation'!$B$11-R115*'S Curve Equation'!$B$12)*'S Curve Equation'!$B$10))+'S Curve Equation'!$B$13)*'S Curve Equation'!$B$14</f>
        <v>0.75818296407369001</v>
      </c>
      <c r="S160" s="34">
        <f>(1/(1+EXP(('S Curve Equation'!$B$11-S115*'S Curve Equation'!$B$12)*'S Curve Equation'!$B$10))+'S Curve Equation'!$B$13)*'S Curve Equation'!$B$14</f>
        <v>0.75516765356184445</v>
      </c>
      <c r="T160" s="34">
        <f>(1/(1+EXP(('S Curve Equation'!$B$11-T115*'S Curve Equation'!$B$12)*'S Curve Equation'!$B$10))+'S Curve Equation'!$B$13)*'S Curve Equation'!$B$14</f>
        <v>0.75215571918389657</v>
      </c>
      <c r="U160" s="34">
        <f>(1/(1+EXP(('S Curve Equation'!$B$11-U115*'S Curve Equation'!$B$12)*'S Curve Equation'!$B$10))+'S Curve Equation'!$B$13)*'S Curve Equation'!$B$14</f>
        <v>0.74914752260188089</v>
      </c>
      <c r="V160" s="34">
        <f>(1/(1+EXP(('S Curve Equation'!$B$11-V115*'S Curve Equation'!$B$12)*'S Curve Equation'!$B$10))+'S Curve Equation'!$B$13)*'S Curve Equation'!$B$14</f>
        <v>0.74614341718519384</v>
      </c>
      <c r="W160" s="34">
        <f>(1/(1+EXP(('S Curve Equation'!$B$11-W115*'S Curve Equation'!$B$12)*'S Curve Equation'!$B$10))+'S Curve Equation'!$B$13)*'S Curve Equation'!$B$14</f>
        <v>0.74314374803106353</v>
      </c>
      <c r="X160" s="34">
        <f>(1/(1+EXP(('S Curve Equation'!$B$11-X115*'S Curve Equation'!$B$12)*'S Curve Equation'!$B$10))+'S Curve Equation'!$B$13)*'S Curve Equation'!$B$14</f>
        <v>0.74014885199158531</v>
      </c>
      <c r="Y160" s="34">
        <f>(1/(1+EXP(('S Curve Equation'!$B$11-Y115*'S Curve Equation'!$B$12)*'S Curve Equation'!$B$10))+'S Curve Equation'!$B$13)*'S Curve Equation'!$B$14</f>
        <v>0.73715905770701462</v>
      </c>
      <c r="Z160" s="34">
        <f>(1/(1+EXP(('S Curve Equation'!$B$11-Z115*'S Curve Equation'!$B$12)*'S Curve Equation'!$B$10))+'S Curve Equation'!$B$13)*'S Curve Equation'!$B$14</f>
        <v>0.73417468564502442</v>
      </c>
      <c r="AA160" s="34">
        <f>(1/(1+EXP(('S Curve Equation'!$B$11-AA115*'S Curve Equation'!$B$12)*'S Curve Equation'!$B$10))+'S Curve Equation'!$B$13)*'S Curve Equation'!$B$14</f>
        <v>0.73119604814562889</v>
      </c>
      <c r="AB160" s="34">
        <f>(1/(1+EXP(('S Curve Equation'!$B$11-AB115*'S Curve Equation'!$B$12)*'S Curve Equation'!$B$10))+'S Curve Equation'!$B$13)*'S Curve Equation'!$B$14</f>
        <v>0.72822344947148765</v>
      </c>
      <c r="AC160" s="34">
        <f>(1/(1+EXP(('S Curve Equation'!$B$11-AC115*'S Curve Equation'!$B$12)*'S Curve Equation'!$B$10))+'S Curve Equation'!$B$13)*'S Curve Equation'!$B$14</f>
        <v>0.72525718586330079</v>
      </c>
      <c r="AD160" s="34">
        <f>(1/(1+EXP(('S Curve Equation'!$B$11-AD115*'S Curve Equation'!$B$12)*'S Curve Equation'!$B$10))+'S Curve Equation'!$B$13)*'S Curve Equation'!$B$14</f>
        <v>0.72229754560002712</v>
      </c>
      <c r="AE160" s="34">
        <f>(1/(1+EXP(('S Curve Equation'!$B$11-AE115*'S Curve Equation'!$B$12)*'S Curve Equation'!$B$10))+'S Curve Equation'!$B$13)*'S Curve Equation'!$B$14</f>
        <v>0.71934480906363929</v>
      </c>
      <c r="AF160" s="34">
        <f>(1/(1+EXP(('S Curve Equation'!$B$11-AF115*'S Curve Equation'!$B$12)*'S Curve Equation'!$B$10))+'S Curve Equation'!$B$13)*'S Curve Equation'!$B$14</f>
        <v>0.71639924880816519</v>
      </c>
    </row>
    <row r="161" spans="1:32" x14ac:dyDescent="0.2">
      <c r="A161" s="12" t="s">
        <v>42</v>
      </c>
      <c r="B161" s="34">
        <f>(1/(1+EXP(('S Curve Equation'!$B$11-B116*'S Curve Equation'!$B$12)*'S Curve Equation'!$B$10))+'S Curve Equation'!$B$13)*'S Curve Equation'!$B$14</f>
        <v>0.77299999999999991</v>
      </c>
      <c r="C161" s="34">
        <f>(1/(1+EXP(('S Curve Equation'!$B$11-C116*'S Curve Equation'!$B$12)*'S Curve Equation'!$B$10))+'S Curve Equation'!$B$13)*'S Curve Equation'!$B$14</f>
        <v>0.76993145310842837</v>
      </c>
      <c r="D161" s="34">
        <f>(1/(1+EXP(('S Curve Equation'!$B$11-D116*'S Curve Equation'!$B$12)*'S Curve Equation'!$B$10))+'S Curve Equation'!$B$13)*'S Curve Equation'!$B$14</f>
        <v>0.76671762636826468</v>
      </c>
      <c r="E161" s="34">
        <f>(1/(1+EXP(('S Curve Equation'!$B$11-E116*'S Curve Equation'!$B$12)*'S Curve Equation'!$B$10))+'S Curve Equation'!$B$13)*'S Curve Equation'!$B$14</f>
        <v>0.76349690602666398</v>
      </c>
      <c r="F161" s="34">
        <f>(1/(1+EXP(('S Curve Equation'!$B$11-F116*'S Curve Equation'!$B$12)*'S Curve Equation'!$B$10))+'S Curve Equation'!$B$13)*'S Curve Equation'!$B$14</f>
        <v>0.7602764817909311</v>
      </c>
      <c r="G161" s="34">
        <f>(1/(1+EXP(('S Curve Equation'!$B$11-G116*'S Curve Equation'!$B$12)*'S Curve Equation'!$B$10))+'S Curve Equation'!$B$13)*'S Curve Equation'!$B$14</f>
        <v>0.7570441499873104</v>
      </c>
      <c r="H161" s="34">
        <f>(1/(1+EXP(('S Curve Equation'!$B$11-H116*'S Curve Equation'!$B$12)*'S Curve Equation'!$B$10))+'S Curve Equation'!$B$13)*'S Curve Equation'!$B$14</f>
        <v>0.75371879656321916</v>
      </c>
      <c r="I161" s="34">
        <f>(1/(1+EXP(('S Curve Equation'!$B$11-I116*'S Curve Equation'!$B$12)*'S Curve Equation'!$B$10))+'S Curve Equation'!$B$13)*'S Curve Equation'!$B$14</f>
        <v>0.75039326257236516</v>
      </c>
      <c r="J161" s="34">
        <f>(1/(1+EXP(('S Curve Equation'!$B$11-J116*'S Curve Equation'!$B$12)*'S Curve Equation'!$B$10))+'S Curve Equation'!$B$13)*'S Curve Equation'!$B$14</f>
        <v>0.74703368686296656</v>
      </c>
      <c r="K161" s="34">
        <f>(1/(1+EXP(('S Curve Equation'!$B$11-K116*'S Curve Equation'!$B$12)*'S Curve Equation'!$B$10))+'S Curve Equation'!$B$13)*'S Curve Equation'!$B$14</f>
        <v>0.74368987088935568</v>
      </c>
      <c r="L161" s="34">
        <f>(1/(1+EXP(('S Curve Equation'!$B$11-L116*'S Curve Equation'!$B$12)*'S Curve Equation'!$B$10))+'S Curve Equation'!$B$13)*'S Curve Equation'!$B$14</f>
        <v>0.74070997697508867</v>
      </c>
      <c r="M161" s="34">
        <f>(1/(1+EXP(('S Curve Equation'!$B$11-M116*'S Curve Equation'!$B$12)*'S Curve Equation'!$B$10))+'S Curve Equation'!$B$13)*'S Curve Equation'!$B$14</f>
        <v>0.73749269955401353</v>
      </c>
      <c r="N161" s="34">
        <f>(1/(1+EXP(('S Curve Equation'!$B$11-N116*'S Curve Equation'!$B$12)*'S Curve Equation'!$B$10))+'S Curve Equation'!$B$13)*'S Curve Equation'!$B$14</f>
        <v>0.73428106322229669</v>
      </c>
      <c r="O161" s="34">
        <f>(1/(1+EXP(('S Curve Equation'!$B$11-O116*'S Curve Equation'!$B$12)*'S Curve Equation'!$B$10))+'S Curve Equation'!$B$13)*'S Curve Equation'!$B$14</f>
        <v>0.73107546123531142</v>
      </c>
      <c r="P161" s="34">
        <f>(1/(1+EXP(('S Curve Equation'!$B$11-P116*'S Curve Equation'!$B$12)*'S Curve Equation'!$B$10))+'S Curve Equation'!$B$13)*'S Curve Equation'!$B$14</f>
        <v>0.72787627644337238</v>
      </c>
      <c r="Q161" s="34">
        <f>(1/(1+EXP(('S Curve Equation'!$B$11-Q116*'S Curve Equation'!$B$12)*'S Curve Equation'!$B$10))+'S Curve Equation'!$B$13)*'S Curve Equation'!$B$14</f>
        <v>0.72468388135213557</v>
      </c>
      <c r="R161" s="34">
        <f>(1/(1+EXP(('S Curve Equation'!$B$11-R116*'S Curve Equation'!$B$12)*'S Curve Equation'!$B$10))+'S Curve Equation'!$B$13)*'S Curve Equation'!$B$14</f>
        <v>0.72149863819067794</v>
      </c>
      <c r="S161" s="34">
        <f>(1/(1+EXP(('S Curve Equation'!$B$11-S116*'S Curve Equation'!$B$12)*'S Curve Equation'!$B$10))+'S Curve Equation'!$B$13)*'S Curve Equation'!$B$14</f>
        <v>0.71832089898682405</v>
      </c>
      <c r="T161" s="34">
        <f>(1/(1+EXP(('S Curve Equation'!$B$11-T116*'S Curve Equation'!$B$12)*'S Curve Equation'!$B$10))+'S Curve Equation'!$B$13)*'S Curve Equation'!$B$14</f>
        <v>0.71515100564930578</v>
      </c>
      <c r="U161" s="34">
        <f>(1/(1+EXP(('S Curve Equation'!$B$11-U116*'S Curve Equation'!$B$12)*'S Curve Equation'!$B$10))+'S Curve Equation'!$B$13)*'S Curve Equation'!$B$14</f>
        <v>0.71198929005635325</v>
      </c>
      <c r="V161" s="34">
        <f>(1/(1+EXP(('S Curve Equation'!$B$11-V116*'S Curve Equation'!$B$12)*'S Curve Equation'!$B$10))+'S Curve Equation'!$B$13)*'S Curve Equation'!$B$14</f>
        <v>0.70883607415030447</v>
      </c>
      <c r="W161" s="34">
        <f>(1/(1+EXP(('S Curve Equation'!$B$11-W116*'S Curve Equation'!$B$12)*'S Curve Equation'!$B$10))+'S Curve Equation'!$B$13)*'S Curve Equation'!$B$14</f>
        <v>0.70569167003785949</v>
      </c>
      <c r="X161" s="34">
        <f>(1/(1+EXP(('S Curve Equation'!$B$11-X116*'S Curve Equation'!$B$12)*'S Curve Equation'!$B$10))+'S Curve Equation'!$B$13)*'S Curve Equation'!$B$14</f>
        <v>0.70255638009559673</v>
      </c>
      <c r="Y161" s="34">
        <f>(1/(1+EXP(('S Curve Equation'!$B$11-Y116*'S Curve Equation'!$B$12)*'S Curve Equation'!$B$10))+'S Curve Equation'!$B$13)*'S Curve Equation'!$B$14</f>
        <v>0.69943049708038019</v>
      </c>
      <c r="Z161" s="34">
        <f>(1/(1+EXP(('S Curve Equation'!$B$11-Z116*'S Curve Equation'!$B$12)*'S Curve Equation'!$B$10))+'S Curve Equation'!$B$13)*'S Curve Equation'!$B$14</f>
        <v>0.69631430424430563</v>
      </c>
      <c r="AA161" s="34">
        <f>(1/(1+EXP(('S Curve Equation'!$B$11-AA116*'S Curve Equation'!$B$12)*'S Curve Equation'!$B$10))+'S Curve Equation'!$B$13)*'S Curve Equation'!$B$14</f>
        <v>0.69320807545383767</v>
      </c>
      <c r="AB161" s="34">
        <f>(1/(1+EXP(('S Curve Equation'!$B$11-AB116*'S Curve Equation'!$B$12)*'S Curve Equation'!$B$10))+'S Curve Equation'!$B$13)*'S Curve Equation'!$B$14</f>
        <v>0.69011207531280438</v>
      </c>
      <c r="AC161" s="34">
        <f>(1/(1+EXP(('S Curve Equation'!$B$11-AC116*'S Curve Equation'!$B$12)*'S Curve Equation'!$B$10))+'S Curve Equation'!$B$13)*'S Curve Equation'!$B$14</f>
        <v>0.6870265592889202</v>
      </c>
      <c r="AD161" s="34">
        <f>(1/(1+EXP(('S Curve Equation'!$B$11-AD116*'S Curve Equation'!$B$12)*'S Curve Equation'!$B$10))+'S Curve Equation'!$B$13)*'S Curve Equation'!$B$14</f>
        <v>0.68395177384353334</v>
      </c>
      <c r="AE161" s="34">
        <f>(1/(1+EXP(('S Curve Equation'!$B$11-AE116*'S Curve Equation'!$B$12)*'S Curve Equation'!$B$10))+'S Curve Equation'!$B$13)*'S Curve Equation'!$B$14</f>
        <v>0.68088795656428303</v>
      </c>
      <c r="AF161" s="34">
        <f>(1/(1+EXP(('S Curve Equation'!$B$11-AF116*'S Curve Equation'!$B$12)*'S Curve Equation'!$B$10))+'S Curve Equation'!$B$13)*'S Curve Equation'!$B$14</f>
        <v>0.67783533630038617</v>
      </c>
    </row>
    <row r="162" spans="1:32" x14ac:dyDescent="0.2">
      <c r="A162" s="12" t="s">
        <v>105</v>
      </c>
      <c r="B162" s="34">
        <f>(1/(1+EXP(('S Curve Equation'!$B$11-B117*'S Curve Equation'!$B$12)*'S Curve Equation'!$B$10))+'S Curve Equation'!$B$13)*'S Curve Equation'!$B$14</f>
        <v>0.85499999999999998</v>
      </c>
      <c r="C162" s="34">
        <f>(1/(1+EXP(('S Curve Equation'!$B$11-C117*'S Curve Equation'!$B$12)*'S Curve Equation'!$B$10))+'S Curve Equation'!$B$13)*'S Curve Equation'!$B$14</f>
        <v>0.8525690624663308</v>
      </c>
      <c r="D162" s="34">
        <f>(1/(1+EXP(('S Curve Equation'!$B$11-D117*'S Curve Equation'!$B$12)*'S Curve Equation'!$B$10))+'S Curve Equation'!$B$13)*'S Curve Equation'!$B$14</f>
        <v>0.85001326167584867</v>
      </c>
      <c r="E162" s="34">
        <f>(1/(1+EXP(('S Curve Equation'!$B$11-E117*'S Curve Equation'!$B$12)*'S Curve Equation'!$B$10))+'S Curve Equation'!$B$13)*'S Curve Equation'!$B$14</f>
        <v>0.84744196466929478</v>
      </c>
      <c r="F162" s="34">
        <f>(1/(1+EXP(('S Curve Equation'!$B$11-F117*'S Curve Equation'!$B$12)*'S Curve Equation'!$B$10))+'S Curve Equation'!$B$13)*'S Curve Equation'!$B$14</f>
        <v>0.84486089526112229</v>
      </c>
      <c r="G162" s="34">
        <f>(1/(1+EXP(('S Curve Equation'!$B$11-G117*'S Curve Equation'!$B$12)*'S Curve Equation'!$B$10))+'S Curve Equation'!$B$13)*'S Curve Equation'!$B$14</f>
        <v>0.84226023249987403</v>
      </c>
      <c r="H162" s="34">
        <f>(1/(1+EXP(('S Curve Equation'!$B$11-H117*'S Curve Equation'!$B$12)*'S Curve Equation'!$B$10))+'S Curve Equation'!$B$13)*'S Curve Equation'!$B$14</f>
        <v>0.83957423373228246</v>
      </c>
      <c r="I162" s="34">
        <f>(1/(1+EXP(('S Curve Equation'!$B$11-I117*'S Curve Equation'!$B$12)*'S Curve Equation'!$B$10))+'S Curve Equation'!$B$13)*'S Curve Equation'!$B$14</f>
        <v>0.836877460571675</v>
      </c>
      <c r="J162" s="34">
        <f>(1/(1+EXP(('S Curve Equation'!$B$11-J117*'S Curve Equation'!$B$12)*'S Curve Equation'!$B$10))+'S Curve Equation'!$B$13)*'S Curve Equation'!$B$14</f>
        <v>0.83414230321397387</v>
      </c>
      <c r="K162" s="34">
        <f>(1/(1+EXP(('S Curve Equation'!$B$11-K117*'S Curve Equation'!$B$12)*'S Curve Equation'!$B$10))+'S Curve Equation'!$B$13)*'S Curve Equation'!$B$14</f>
        <v>0.83140923214539786</v>
      </c>
      <c r="L162" s="34">
        <f>(1/(1+EXP(('S Curve Equation'!$B$11-L117*'S Curve Equation'!$B$12)*'S Curve Equation'!$B$10))+'S Curve Equation'!$B$13)*'S Curve Equation'!$B$14</f>
        <v>0.82896459078337081</v>
      </c>
      <c r="M162" s="34">
        <f>(1/(1+EXP(('S Curve Equation'!$B$11-M117*'S Curve Equation'!$B$12)*'S Curve Equation'!$B$10))+'S Curve Equation'!$B$13)*'S Curve Equation'!$B$14</f>
        <v>0.82631566923067412</v>
      </c>
      <c r="N162" s="34">
        <f>(1/(1+EXP(('S Curve Equation'!$B$11-N117*'S Curve Equation'!$B$12)*'S Curve Equation'!$B$10))+'S Curve Equation'!$B$13)*'S Curve Equation'!$B$14</f>
        <v>0.82366152726374287</v>
      </c>
      <c r="O162" s="34">
        <f>(1/(1+EXP(('S Curve Equation'!$B$11-O117*'S Curve Equation'!$B$12)*'S Curve Equation'!$B$10))+'S Curve Equation'!$B$13)*'S Curve Equation'!$B$14</f>
        <v>0.82100255353358664</v>
      </c>
      <c r="P162" s="34">
        <f>(1/(1+EXP(('S Curve Equation'!$B$11-P117*'S Curve Equation'!$B$12)*'S Curve Equation'!$B$10))+'S Curve Equation'!$B$13)*'S Curve Equation'!$B$14</f>
        <v>0.81833913222833554</v>
      </c>
      <c r="Q162" s="34">
        <f>(1/(1+EXP(('S Curve Equation'!$B$11-Q117*'S Curve Equation'!$B$12)*'S Curve Equation'!$B$10))+'S Curve Equation'!$B$13)*'S Curve Equation'!$B$14</f>
        <v>0.81567164295721351</v>
      </c>
      <c r="R162" s="34">
        <f>(1/(1+EXP(('S Curve Equation'!$B$11-R117*'S Curve Equation'!$B$12)*'S Curve Equation'!$B$10))+'S Curve Equation'!$B$13)*'S Curve Equation'!$B$14</f>
        <v>0.81300046064180753</v>
      </c>
      <c r="S162" s="34">
        <f>(1/(1+EXP(('S Curve Equation'!$B$11-S117*'S Curve Equation'!$B$12)*'S Curve Equation'!$B$10))+'S Curve Equation'!$B$13)*'S Curve Equation'!$B$14</f>
        <v>0.8103259554144896</v>
      </c>
      <c r="T162" s="34">
        <f>(1/(1+EXP(('S Curve Equation'!$B$11-T117*'S Curve Equation'!$B$12)*'S Curve Equation'!$B$10))+'S Curve Equation'!$B$13)*'S Curve Equation'!$B$14</f>
        <v>0.80764849252386439</v>
      </c>
      <c r="U162" s="34">
        <f>(1/(1+EXP(('S Curve Equation'!$B$11-U117*'S Curve Equation'!$B$12)*'S Curve Equation'!$B$10))+'S Curve Equation'!$B$13)*'S Curve Equation'!$B$14</f>
        <v>0.80496843224709236</v>
      </c>
      <c r="V162" s="34">
        <f>(1/(1+EXP(('S Curve Equation'!$B$11-V117*'S Curve Equation'!$B$12)*'S Curve Equation'!$B$10))+'S Curve Equation'!$B$13)*'S Curve Equation'!$B$14</f>
        <v>0.80228612980894087</v>
      </c>
      <c r="W162" s="34">
        <f>(1/(1+EXP(('S Curve Equation'!$B$11-W117*'S Curve Equation'!$B$12)*'S Curve Equation'!$B$10))+'S Curve Equation'!$B$13)*'S Curve Equation'!$B$14</f>
        <v>0.79960193530741375</v>
      </c>
      <c r="X162" s="34">
        <f>(1/(1+EXP(('S Curve Equation'!$B$11-X117*'S Curve Equation'!$B$12)*'S Curve Equation'!$B$10))+'S Curve Equation'!$B$13)*'S Curve Equation'!$B$14</f>
        <v>0.79691619364580724</v>
      </c>
      <c r="Y162" s="34">
        <f>(1/(1+EXP(('S Curve Equation'!$B$11-Y117*'S Curve Equation'!$B$12)*'S Curve Equation'!$B$10))+'S Curve Equation'!$B$13)*'S Curve Equation'!$B$14</f>
        <v>0.79422924447102827</v>
      </c>
      <c r="Z162" s="34">
        <f>(1/(1+EXP(('S Curve Equation'!$B$11-Z117*'S Curve Equation'!$B$12)*'S Curve Equation'!$B$10))+'S Curve Equation'!$B$13)*'S Curve Equation'!$B$14</f>
        <v>0.79154142211802059</v>
      </c>
      <c r="AA162" s="34">
        <f>(1/(1+EXP(('S Curve Equation'!$B$11-AA117*'S Curve Equation'!$B$12)*'S Curve Equation'!$B$10))+'S Curve Equation'!$B$13)*'S Curve Equation'!$B$14</f>
        <v>0.78885305556013585</v>
      </c>
      <c r="AB162" s="34">
        <f>(1/(1+EXP(('S Curve Equation'!$B$11-AB117*'S Curve Equation'!$B$12)*'S Curve Equation'!$B$10))+'S Curve Equation'!$B$13)*'S Curve Equation'!$B$14</f>
        <v>0.7861644683652832</v>
      </c>
      <c r="AC162" s="34">
        <f>(1/(1+EXP(('S Curve Equation'!$B$11-AC117*'S Curve Equation'!$B$12)*'S Curve Equation'!$B$10))+'S Curve Equation'!$B$13)*'S Curve Equation'!$B$14</f>
        <v>0.78347597865769569</v>
      </c>
      <c r="AD162" s="34">
        <f>(1/(1+EXP(('S Curve Equation'!$B$11-AD117*'S Curve Equation'!$B$12)*'S Curve Equation'!$B$10))+'S Curve Equation'!$B$13)*'S Curve Equation'!$B$14</f>
        <v>0.78078789908514712</v>
      </c>
      <c r="AE162" s="34">
        <f>(1/(1+EXP(('S Curve Equation'!$B$11-AE117*'S Curve Equation'!$B$12)*'S Curve Equation'!$B$10))+'S Curve Equation'!$B$13)*'S Curve Equation'!$B$14</f>
        <v>0.77810053679144908</v>
      </c>
      <c r="AF162" s="34">
        <f>(1/(1+EXP(('S Curve Equation'!$B$11-AF117*'S Curve Equation'!$B$12)*'S Curve Equation'!$B$10))+'S Curve Equation'!$B$13)*'S Curve Equation'!$B$14</f>
        <v>0.77541419339406548</v>
      </c>
    </row>
    <row r="163" spans="1:32" x14ac:dyDescent="0.2">
      <c r="A163" s="12" t="s">
        <v>106</v>
      </c>
      <c r="B163" s="34">
        <f>(1/(1+EXP(('S Curve Equation'!$B$11-B118*'S Curve Equation'!$B$12)*'S Curve Equation'!$B$10))+'S Curve Equation'!$B$13)*'S Curve Equation'!$B$14</f>
        <v>0.85499999999999998</v>
      </c>
      <c r="C163" s="34">
        <f>(1/(1+EXP(('S Curve Equation'!$B$11-C118*'S Curve Equation'!$B$12)*'S Curve Equation'!$B$10))+'S Curve Equation'!$B$13)*'S Curve Equation'!$B$14</f>
        <v>0.8525690624663308</v>
      </c>
      <c r="D163" s="34">
        <f>(1/(1+EXP(('S Curve Equation'!$B$11-D118*'S Curve Equation'!$B$12)*'S Curve Equation'!$B$10))+'S Curve Equation'!$B$13)*'S Curve Equation'!$B$14</f>
        <v>0.85001326167584867</v>
      </c>
      <c r="E163" s="34">
        <f>(1/(1+EXP(('S Curve Equation'!$B$11-E118*'S Curve Equation'!$B$12)*'S Curve Equation'!$B$10))+'S Curve Equation'!$B$13)*'S Curve Equation'!$B$14</f>
        <v>0.84744196466929478</v>
      </c>
      <c r="F163" s="34">
        <f>(1/(1+EXP(('S Curve Equation'!$B$11-F118*'S Curve Equation'!$B$12)*'S Curve Equation'!$B$10))+'S Curve Equation'!$B$13)*'S Curve Equation'!$B$14</f>
        <v>0.84486089526112229</v>
      </c>
      <c r="G163" s="34">
        <f>(1/(1+EXP(('S Curve Equation'!$B$11-G118*'S Curve Equation'!$B$12)*'S Curve Equation'!$B$10))+'S Curve Equation'!$B$13)*'S Curve Equation'!$B$14</f>
        <v>0.84226023249987403</v>
      </c>
      <c r="H163" s="34">
        <f>(1/(1+EXP(('S Curve Equation'!$B$11-H118*'S Curve Equation'!$B$12)*'S Curve Equation'!$B$10))+'S Curve Equation'!$B$13)*'S Curve Equation'!$B$14</f>
        <v>0.83957423373228246</v>
      </c>
      <c r="I163" s="34">
        <f>(1/(1+EXP(('S Curve Equation'!$B$11-I118*'S Curve Equation'!$B$12)*'S Curve Equation'!$B$10))+'S Curve Equation'!$B$13)*'S Curve Equation'!$B$14</f>
        <v>0.836877460571675</v>
      </c>
      <c r="J163" s="34">
        <f>(1/(1+EXP(('S Curve Equation'!$B$11-J118*'S Curve Equation'!$B$12)*'S Curve Equation'!$B$10))+'S Curve Equation'!$B$13)*'S Curve Equation'!$B$14</f>
        <v>0.83414230321397387</v>
      </c>
      <c r="K163" s="34">
        <f>(1/(1+EXP(('S Curve Equation'!$B$11-K118*'S Curve Equation'!$B$12)*'S Curve Equation'!$B$10))+'S Curve Equation'!$B$13)*'S Curve Equation'!$B$14</f>
        <v>0.83140923214539786</v>
      </c>
      <c r="L163" s="34">
        <f>(1/(1+EXP(('S Curve Equation'!$B$11-L118*'S Curve Equation'!$B$12)*'S Curve Equation'!$B$10))+'S Curve Equation'!$B$13)*'S Curve Equation'!$B$14</f>
        <v>0.82896459078337081</v>
      </c>
      <c r="M163" s="34">
        <f>(1/(1+EXP(('S Curve Equation'!$B$11-M118*'S Curve Equation'!$B$12)*'S Curve Equation'!$B$10))+'S Curve Equation'!$B$13)*'S Curve Equation'!$B$14</f>
        <v>0.82631566923067412</v>
      </c>
      <c r="N163" s="34">
        <f>(1/(1+EXP(('S Curve Equation'!$B$11-N118*'S Curve Equation'!$B$12)*'S Curve Equation'!$B$10))+'S Curve Equation'!$B$13)*'S Curve Equation'!$B$14</f>
        <v>0.82366152726374287</v>
      </c>
      <c r="O163" s="34">
        <f>(1/(1+EXP(('S Curve Equation'!$B$11-O118*'S Curve Equation'!$B$12)*'S Curve Equation'!$B$10))+'S Curve Equation'!$B$13)*'S Curve Equation'!$B$14</f>
        <v>0.82100255353358664</v>
      </c>
      <c r="P163" s="34">
        <f>(1/(1+EXP(('S Curve Equation'!$B$11-P118*'S Curve Equation'!$B$12)*'S Curve Equation'!$B$10))+'S Curve Equation'!$B$13)*'S Curve Equation'!$B$14</f>
        <v>0.81833913222833554</v>
      </c>
      <c r="Q163" s="34">
        <f>(1/(1+EXP(('S Curve Equation'!$B$11-Q118*'S Curve Equation'!$B$12)*'S Curve Equation'!$B$10))+'S Curve Equation'!$B$13)*'S Curve Equation'!$B$14</f>
        <v>0.81567164295721351</v>
      </c>
      <c r="R163" s="34">
        <f>(1/(1+EXP(('S Curve Equation'!$B$11-R118*'S Curve Equation'!$B$12)*'S Curve Equation'!$B$10))+'S Curve Equation'!$B$13)*'S Curve Equation'!$B$14</f>
        <v>0.81300046064180753</v>
      </c>
      <c r="S163" s="34">
        <f>(1/(1+EXP(('S Curve Equation'!$B$11-S118*'S Curve Equation'!$B$12)*'S Curve Equation'!$B$10))+'S Curve Equation'!$B$13)*'S Curve Equation'!$B$14</f>
        <v>0.8103259554144896</v>
      </c>
      <c r="T163" s="34">
        <f>(1/(1+EXP(('S Curve Equation'!$B$11-T118*'S Curve Equation'!$B$12)*'S Curve Equation'!$B$10))+'S Curve Equation'!$B$13)*'S Curve Equation'!$B$14</f>
        <v>0.80764849252386439</v>
      </c>
      <c r="U163" s="34">
        <f>(1/(1+EXP(('S Curve Equation'!$B$11-U118*'S Curve Equation'!$B$12)*'S Curve Equation'!$B$10))+'S Curve Equation'!$B$13)*'S Curve Equation'!$B$14</f>
        <v>0.80496843224709236</v>
      </c>
      <c r="V163" s="34">
        <f>(1/(1+EXP(('S Curve Equation'!$B$11-V118*'S Curve Equation'!$B$12)*'S Curve Equation'!$B$10))+'S Curve Equation'!$B$13)*'S Curve Equation'!$B$14</f>
        <v>0.80228612980894087</v>
      </c>
      <c r="W163" s="34">
        <f>(1/(1+EXP(('S Curve Equation'!$B$11-W118*'S Curve Equation'!$B$12)*'S Curve Equation'!$B$10))+'S Curve Equation'!$B$13)*'S Curve Equation'!$B$14</f>
        <v>0.79960193530741375</v>
      </c>
      <c r="X163" s="34">
        <f>(1/(1+EXP(('S Curve Equation'!$B$11-X118*'S Curve Equation'!$B$12)*'S Curve Equation'!$B$10))+'S Curve Equation'!$B$13)*'S Curve Equation'!$B$14</f>
        <v>0.79691619364580724</v>
      </c>
      <c r="Y163" s="34">
        <f>(1/(1+EXP(('S Curve Equation'!$B$11-Y118*'S Curve Equation'!$B$12)*'S Curve Equation'!$B$10))+'S Curve Equation'!$B$13)*'S Curve Equation'!$B$14</f>
        <v>0.79422924447102827</v>
      </c>
      <c r="Z163" s="34">
        <f>(1/(1+EXP(('S Curve Equation'!$B$11-Z118*'S Curve Equation'!$B$12)*'S Curve Equation'!$B$10))+'S Curve Equation'!$B$13)*'S Curve Equation'!$B$14</f>
        <v>0.79154142211802059</v>
      </c>
      <c r="AA163" s="34">
        <f>(1/(1+EXP(('S Curve Equation'!$B$11-AA118*'S Curve Equation'!$B$12)*'S Curve Equation'!$B$10))+'S Curve Equation'!$B$13)*'S Curve Equation'!$B$14</f>
        <v>0.78885305556013585</v>
      </c>
      <c r="AB163" s="34">
        <f>(1/(1+EXP(('S Curve Equation'!$B$11-AB118*'S Curve Equation'!$B$12)*'S Curve Equation'!$B$10))+'S Curve Equation'!$B$13)*'S Curve Equation'!$B$14</f>
        <v>0.7861644683652832</v>
      </c>
      <c r="AC163" s="34">
        <f>(1/(1+EXP(('S Curve Equation'!$B$11-AC118*'S Curve Equation'!$B$12)*'S Curve Equation'!$B$10))+'S Curve Equation'!$B$13)*'S Curve Equation'!$B$14</f>
        <v>0.78347597865769569</v>
      </c>
      <c r="AD163" s="34">
        <f>(1/(1+EXP(('S Curve Equation'!$B$11-AD118*'S Curve Equation'!$B$12)*'S Curve Equation'!$B$10))+'S Curve Equation'!$B$13)*'S Curve Equation'!$B$14</f>
        <v>0.78078789908514712</v>
      </c>
      <c r="AE163" s="34">
        <f>(1/(1+EXP(('S Curve Equation'!$B$11-AE118*'S Curve Equation'!$B$12)*'S Curve Equation'!$B$10))+'S Curve Equation'!$B$13)*'S Curve Equation'!$B$14</f>
        <v>0.77810053679144908</v>
      </c>
      <c r="AF163" s="34">
        <f>(1/(1+EXP(('S Curve Equation'!$B$11-AF118*'S Curve Equation'!$B$12)*'S Curve Equation'!$B$10))+'S Curve Equation'!$B$13)*'S Curve Equation'!$B$14</f>
        <v>0.77541419339406548</v>
      </c>
    </row>
    <row r="164" spans="1:32" x14ac:dyDescent="0.2">
      <c r="A164" s="12" t="s">
        <v>107</v>
      </c>
      <c r="B164" s="34">
        <f>(1/(1+EXP(('S Curve Equation'!$B$11-B119*'S Curve Equation'!$B$12)*'S Curve Equation'!$B$10))+'S Curve Equation'!$B$13)*'S Curve Equation'!$B$14</f>
        <v>0.83024969987995179</v>
      </c>
      <c r="C164" s="34">
        <f>(1/(1+EXP(('S Curve Equation'!$B$11-C119*'S Curve Equation'!$B$12)*'S Curve Equation'!$B$10))+'S Curve Equation'!$B$13)*'S Curve Equation'!$B$14</f>
        <v>0.82759325603543221</v>
      </c>
      <c r="D164" s="34">
        <f>(1/(1+EXP(('S Curve Equation'!$B$11-D119*'S Curve Equation'!$B$12)*'S Curve Equation'!$B$10))+'S Curve Equation'!$B$13)*'S Curve Equation'!$B$14</f>
        <v>0.82480384467160939</v>
      </c>
      <c r="E164" s="34">
        <f>(1/(1+EXP(('S Curve Equation'!$B$11-E119*'S Curve Equation'!$B$12)*'S Curve Equation'!$B$10))+'S Curve Equation'!$B$13)*'S Curve Equation'!$B$14</f>
        <v>0.82200108442969833</v>
      </c>
      <c r="F164" s="34">
        <f>(1/(1+EXP(('S Curve Equation'!$B$11-F119*'S Curve Equation'!$B$12)*'S Curve Equation'!$B$10))+'S Curve Equation'!$B$13)*'S Curve Equation'!$B$14</f>
        <v>0.81919123236789182</v>
      </c>
      <c r="G164" s="34">
        <f>(1/(1+EXP(('S Curve Equation'!$B$11-G119*'S Curve Equation'!$B$12)*'S Curve Equation'!$B$10))+'S Curve Equation'!$B$13)*'S Curve Equation'!$B$14</f>
        <v>0.81636362352146974</v>
      </c>
      <c r="H164" s="34">
        <f>(1/(1+EXP(('S Curve Equation'!$B$11-H119*'S Curve Equation'!$B$12)*'S Curve Equation'!$B$10))+'S Curve Equation'!$B$13)*'S Curve Equation'!$B$14</f>
        <v>0.81344696119586135</v>
      </c>
      <c r="I164" s="34">
        <f>(1/(1+EXP(('S Curve Equation'!$B$11-I119*'S Curve Equation'!$B$12)*'S Curve Equation'!$B$10))+'S Curve Equation'!$B$13)*'S Curve Equation'!$B$14</f>
        <v>0.81052237522625348</v>
      </c>
      <c r="J164" s="34">
        <f>(1/(1+EXP(('S Curve Equation'!$B$11-J119*'S Curve Equation'!$B$12)*'S Curve Equation'!$B$10))+'S Curve Equation'!$B$13)*'S Curve Equation'!$B$14</f>
        <v>0.80755999031777292</v>
      </c>
      <c r="K164" s="34">
        <f>(1/(1+EXP(('S Curve Equation'!$B$11-K119*'S Curve Equation'!$B$12)*'S Curve Equation'!$B$10))+'S Curve Equation'!$B$13)*'S Curve Equation'!$B$14</f>
        <v>0.80460367899890861</v>
      </c>
      <c r="L164" s="34">
        <f>(1/(1+EXP(('S Curve Equation'!$B$11-L119*'S Curve Equation'!$B$12)*'S Curve Equation'!$B$10))+'S Curve Equation'!$B$13)*'S Curve Equation'!$B$14</f>
        <v>0.80196255763548085</v>
      </c>
      <c r="M164" s="34">
        <f>(1/(1+EXP(('S Curve Equation'!$B$11-M119*'S Curve Equation'!$B$12)*'S Curve Equation'!$B$10))+'S Curve Equation'!$B$13)*'S Curve Equation'!$B$14</f>
        <v>0.79910411970690121</v>
      </c>
      <c r="N164" s="34">
        <f>(1/(1+EXP(('S Curve Equation'!$B$11-N119*'S Curve Equation'!$B$12)*'S Curve Equation'!$B$10))+'S Curve Equation'!$B$13)*'S Curve Equation'!$B$14</f>
        <v>0.79624354603798408</v>
      </c>
      <c r="O164" s="34">
        <f>(1/(1+EXP(('S Curve Equation'!$B$11-O119*'S Curve Equation'!$B$12)*'S Curve Equation'!$B$10))+'S Curve Equation'!$B$13)*'S Curve Equation'!$B$14</f>
        <v>0.79338124467888105</v>
      </c>
      <c r="P164" s="34">
        <f>(1/(1+EXP(('S Curve Equation'!$B$11-P119*'S Curve Equation'!$B$12)*'S Curve Equation'!$B$10))+'S Curve Equation'!$B$13)*'S Curve Equation'!$B$14</f>
        <v>0.79051761721308189</v>
      </c>
      <c r="Q164" s="34">
        <f>(1/(1+EXP(('S Curve Equation'!$B$11-Q119*'S Curve Equation'!$B$12)*'S Curve Equation'!$B$10))+'S Curve Equation'!$B$13)*'S Curve Equation'!$B$14</f>
        <v>0.78765305868101798</v>
      </c>
      <c r="R164" s="34">
        <f>(1/(1+EXP(('S Curve Equation'!$B$11-R119*'S Curve Equation'!$B$12)*'S Curve Equation'!$B$10))+'S Curve Equation'!$B$13)*'S Curve Equation'!$B$14</f>
        <v>0.7847879575118808</v>
      </c>
      <c r="S164" s="34">
        <f>(1/(1+EXP(('S Curve Equation'!$B$11-S119*'S Curve Equation'!$B$12)*'S Curve Equation'!$B$10))+'S Curve Equation'!$B$13)*'S Curve Equation'!$B$14</f>
        <v>0.78192269546341597</v>
      </c>
      <c r="T164" s="34">
        <f>(1/(1+EXP(('S Curve Equation'!$B$11-T119*'S Curve Equation'!$B$12)*'S Curve Equation'!$B$10))+'S Curve Equation'!$B$13)*'S Curve Equation'!$B$14</f>
        <v>0.77905764756946594</v>
      </c>
      <c r="U164" s="34">
        <f>(1/(1+EXP(('S Curve Equation'!$B$11-U119*'S Curve Equation'!$B$12)*'S Curve Equation'!$B$10))+'S Curve Equation'!$B$13)*'S Curve Equation'!$B$14</f>
        <v>0.77619318209502819</v>
      </c>
      <c r="V164" s="34">
        <f>(1/(1+EXP(('S Curve Equation'!$B$11-V119*'S Curve Equation'!$B$12)*'S Curve Equation'!$B$10))+'S Curve Equation'!$B$13)*'S Curve Equation'!$B$14</f>
        <v>0.7733296604985872</v>
      </c>
      <c r="W164" s="34">
        <f>(1/(1+EXP(('S Curve Equation'!$B$11-W119*'S Curve Equation'!$B$12)*'S Curve Equation'!$B$10))+'S Curve Equation'!$B$13)*'S Curve Equation'!$B$14</f>
        <v>0.77046743740148638</v>
      </c>
      <c r="X164" s="34">
        <f>(1/(1+EXP(('S Curve Equation'!$B$11-X119*'S Curve Equation'!$B$12)*'S Curve Equation'!$B$10))+'S Curve Equation'!$B$13)*'S Curve Equation'!$B$14</f>
        <v>0.76760686056410732</v>
      </c>
      <c r="Y164" s="34">
        <f>(1/(1+EXP(('S Curve Equation'!$B$11-Y119*'S Curve Equation'!$B$12)*'S Curve Equation'!$B$10))+'S Curve Equation'!$B$13)*'S Curve Equation'!$B$14</f>
        <v>0.76474827086861108</v>
      </c>
      <c r="Z164" s="34">
        <f>(1/(1+EXP(('S Curve Equation'!$B$11-Z119*'S Curve Equation'!$B$12)*'S Curve Equation'!$B$10))+'S Curve Equation'!$B$13)*'S Curve Equation'!$B$14</f>
        <v>0.76189200230801202</v>
      </c>
      <c r="AA164" s="34">
        <f>(1/(1+EXP(('S Curve Equation'!$B$11-AA119*'S Curve Equation'!$B$12)*'S Curve Equation'!$B$10))+'S Curve Equation'!$B$13)*'S Curve Equation'!$B$14</f>
        <v>0.75903838198134665</v>
      </c>
      <c r="AB164" s="34">
        <f>(1/(1+EXP(('S Curve Equation'!$B$11-AB119*'S Curve Equation'!$B$12)*'S Curve Equation'!$B$10))+'S Curve Equation'!$B$13)*'S Curve Equation'!$B$14</f>
        <v>0.75618773009470353</v>
      </c>
      <c r="AC164" s="34">
        <f>(1/(1+EXP(('S Curve Equation'!$B$11-AC119*'S Curve Equation'!$B$12)*'S Curve Equation'!$B$10))+'S Curve Equation'!$B$13)*'S Curve Equation'!$B$14</f>
        <v>0.75334035996788262</v>
      </c>
      <c r="AD164" s="34">
        <f>(1/(1+EXP(('S Curve Equation'!$B$11-AD119*'S Curve Equation'!$B$12)*'S Curve Equation'!$B$10))+'S Curve Equation'!$B$13)*'S Curve Equation'!$B$14</f>
        <v>0.75049657804645686</v>
      </c>
      <c r="AE164" s="34">
        <f>(1/(1+EXP(('S Curve Equation'!$B$11-AE119*'S Curve Equation'!$B$12)*'S Curve Equation'!$B$10))+'S Curve Equation'!$B$13)*'S Curve Equation'!$B$14</f>
        <v>0.74765668391900109</v>
      </c>
      <c r="AF164" s="34">
        <f>(1/(1+EXP(('S Curve Equation'!$B$11-AF119*'S Curve Equation'!$B$12)*'S Curve Equation'!$B$10))+'S Curve Equation'!$B$13)*'S Curve Equation'!$B$14</f>
        <v>0.74482097033927441</v>
      </c>
    </row>
    <row r="165" spans="1:32" x14ac:dyDescent="0.2">
      <c r="A165" s="12" t="s">
        <v>43</v>
      </c>
      <c r="B165" s="34">
        <f>(1/(1+EXP(('S Curve Equation'!$B$11-B120*'S Curve Equation'!$B$12)*'S Curve Equation'!$B$10))+'S Curve Equation'!$B$13)*'S Curve Equation'!$B$14</f>
        <v>0.8859999999999999</v>
      </c>
      <c r="C165" s="34">
        <f>(1/(1+EXP(('S Curve Equation'!$B$11-C120*'S Curve Equation'!$B$12)*'S Curve Equation'!$B$10))+'S Curve Equation'!$B$13)*'S Curve Equation'!$B$14</f>
        <v>0.88389663448619682</v>
      </c>
      <c r="D165" s="34">
        <f>(1/(1+EXP(('S Curve Equation'!$B$11-D120*'S Curve Equation'!$B$12)*'S Curve Equation'!$B$10))+'S Curve Equation'!$B$13)*'S Curve Equation'!$B$14</f>
        <v>0.88168143322614256</v>
      </c>
      <c r="E165" s="34">
        <f>(1/(1+EXP(('S Curve Equation'!$B$11-E120*'S Curve Equation'!$B$12)*'S Curve Equation'!$B$10))+'S Curve Equation'!$B$13)*'S Curve Equation'!$B$14</f>
        <v>0.87944889544578897</v>
      </c>
      <c r="F165" s="34">
        <f>(1/(1+EXP(('S Curve Equation'!$B$11-F120*'S Curve Equation'!$B$12)*'S Curve Equation'!$B$10))+'S Curve Equation'!$B$13)*'S Curve Equation'!$B$14</f>
        <v>0.87720395630805414</v>
      </c>
      <c r="G165" s="34">
        <f>(1/(1+EXP(('S Curve Equation'!$B$11-G120*'S Curve Equation'!$B$12)*'S Curve Equation'!$B$10))+'S Curve Equation'!$B$13)*'S Curve Equation'!$B$14</f>
        <v>0.87493802971182955</v>
      </c>
      <c r="H165" s="34">
        <f>(1/(1+EXP(('S Curve Equation'!$B$11-H120*'S Curve Equation'!$B$12)*'S Curve Equation'!$B$10))+'S Curve Equation'!$B$13)*'S Curve Equation'!$B$14</f>
        <v>0.87259361697763738</v>
      </c>
      <c r="I165" s="34">
        <f>(1/(1+EXP(('S Curve Equation'!$B$11-I120*'S Curve Equation'!$B$12)*'S Curve Equation'!$B$10))+'S Curve Equation'!$B$13)*'S Curve Equation'!$B$14</f>
        <v>0.8702355981773594</v>
      </c>
      <c r="J165" s="34">
        <f>(1/(1+EXP(('S Curve Equation'!$B$11-J120*'S Curve Equation'!$B$12)*'S Curve Equation'!$B$10))+'S Curve Equation'!$B$13)*'S Curve Equation'!$B$14</f>
        <v>0.86783974052445867</v>
      </c>
      <c r="K165" s="34">
        <f>(1/(1+EXP(('S Curve Equation'!$B$11-K120*'S Curve Equation'!$B$12)*'S Curve Equation'!$B$10))+'S Curve Equation'!$B$13)*'S Curve Equation'!$B$14</f>
        <v>0.86544143273671548</v>
      </c>
      <c r="L165" s="34">
        <f>(1/(1+EXP(('S Curve Equation'!$B$11-L120*'S Curve Equation'!$B$12)*'S Curve Equation'!$B$10))+'S Curve Equation'!$B$13)*'S Curve Equation'!$B$14</f>
        <v>0.86329262225289261</v>
      </c>
      <c r="M165" s="34">
        <f>(1/(1+EXP(('S Curve Equation'!$B$11-M120*'S Curve Equation'!$B$12)*'S Curve Equation'!$B$10))+'S Curve Equation'!$B$13)*'S Curve Equation'!$B$14</f>
        <v>0.86096043015251</v>
      </c>
      <c r="N165" s="34">
        <f>(1/(1+EXP(('S Curve Equation'!$B$11-N120*'S Curve Equation'!$B$12)*'S Curve Equation'!$B$10))+'S Curve Equation'!$B$13)*'S Curve Equation'!$B$14</f>
        <v>0.85861967483335599</v>
      </c>
      <c r="O165" s="34">
        <f>(1/(1+EXP(('S Curve Equation'!$B$11-O120*'S Curve Equation'!$B$12)*'S Curve Equation'!$B$10))+'S Curve Equation'!$B$13)*'S Curve Equation'!$B$14</f>
        <v>0.85627069642867859</v>
      </c>
      <c r="P165" s="34">
        <f>(1/(1+EXP(('S Curve Equation'!$B$11-P120*'S Curve Equation'!$B$12)*'S Curve Equation'!$B$10))+'S Curve Equation'!$B$13)*'S Curve Equation'!$B$14</f>
        <v>0.85391383312535551</v>
      </c>
      <c r="Q165" s="34">
        <f>(1/(1+EXP(('S Curve Equation'!$B$11-Q120*'S Curve Equation'!$B$12)*'S Curve Equation'!$B$10))+'S Curve Equation'!$B$13)*'S Curve Equation'!$B$14</f>
        <v>0.85154942102262865</v>
      </c>
      <c r="R165" s="34">
        <f>(1/(1+EXP(('S Curve Equation'!$B$11-R120*'S Curve Equation'!$B$12)*'S Curve Equation'!$B$10))+'S Curve Equation'!$B$13)*'S Curve Equation'!$B$14</f>
        <v>0.84917779399622828</v>
      </c>
      <c r="S165" s="34">
        <f>(1/(1+EXP(('S Curve Equation'!$B$11-S120*'S Curve Equation'!$B$12)*'S Curve Equation'!$B$10))+'S Curve Equation'!$B$13)*'S Curve Equation'!$B$14</f>
        <v>0.84679928356785272</v>
      </c>
      <c r="T165" s="34">
        <f>(1/(1+EXP(('S Curve Equation'!$B$11-T120*'S Curve Equation'!$B$12)*'S Curve Equation'!$B$10))+'S Curve Equation'!$B$13)*'S Curve Equation'!$B$14</f>
        <v>0.84441421877997858</v>
      </c>
      <c r="U165" s="34">
        <f>(1/(1+EXP(('S Curve Equation'!$B$11-U120*'S Curve Equation'!$B$12)*'S Curve Equation'!$B$10))+'S Curve Equation'!$B$13)*'S Curve Equation'!$B$14</f>
        <v>0.84202292607595586</v>
      </c>
      <c r="V165" s="34">
        <f>(1/(1+EXP(('S Curve Equation'!$B$11-V120*'S Curve Equation'!$B$12)*'S Curve Equation'!$B$10))+'S Curve Equation'!$B$13)*'S Curve Equation'!$B$14</f>
        <v>0.83962572918534262</v>
      </c>
      <c r="W165" s="34">
        <f>(1/(1+EXP(('S Curve Equation'!$B$11-W120*'S Curve Equation'!$B$12)*'S Curve Equation'!$B$10))+'S Curve Equation'!$B$13)*'S Curve Equation'!$B$14</f>
        <v>0.83722294901443073</v>
      </c>
      <c r="X165" s="34">
        <f>(1/(1+EXP(('S Curve Equation'!$B$11-X120*'S Curve Equation'!$B$12)*'S Curve Equation'!$B$10))+'S Curve Equation'!$B$13)*'S Curve Equation'!$B$14</f>
        <v>0.83481490354190702</v>
      </c>
      <c r="Y165" s="34">
        <f>(1/(1+EXP(('S Curve Equation'!$B$11-Y120*'S Curve Equation'!$B$12)*'S Curve Equation'!$B$10))+'S Curve Equation'!$B$13)*'S Curve Equation'!$B$14</f>
        <v>0.83240190771958433</v>
      </c>
      <c r="Z165" s="34">
        <f>(1/(1+EXP(('S Curve Equation'!$B$11-Z120*'S Curve Equation'!$B$12)*'S Curve Equation'!$B$10))+'S Curve Equation'!$B$13)*'S Curve Equation'!$B$14</f>
        <v>0.82998427337814462</v>
      </c>
      <c r="AA165" s="34">
        <f>(1/(1+EXP(('S Curve Equation'!$B$11-AA120*'S Curve Equation'!$B$12)*'S Curve Equation'!$B$10))+'S Curve Equation'!$B$13)*'S Curve Equation'!$B$14</f>
        <v>0.82756230913781881</v>
      </c>
      <c r="AB165" s="34">
        <f>(1/(1+EXP(('S Curve Equation'!$B$11-AB120*'S Curve Equation'!$B$12)*'S Curve Equation'!$B$10))+'S Curve Equation'!$B$13)*'S Curve Equation'!$B$14</f>
        <v>0.82513632032393258</v>
      </c>
      <c r="AC165" s="34">
        <f>(1/(1+EXP(('S Curve Equation'!$B$11-AC120*'S Curve Equation'!$B$12)*'S Curve Equation'!$B$10))+'S Curve Equation'!$B$13)*'S Curve Equation'!$B$14</f>
        <v>0.82270660888724134</v>
      </c>
      <c r="AD165" s="34">
        <f>(1/(1+EXP(('S Curve Equation'!$B$11-AD120*'S Curve Equation'!$B$12)*'S Curve Equation'!$B$10))+'S Curve Equation'!$B$13)*'S Curve Equation'!$B$14</f>
        <v>0.82027347332897727</v>
      </c>
      <c r="AE165" s="34">
        <f>(1/(1+EXP(('S Curve Equation'!$B$11-AE120*'S Curve Equation'!$B$12)*'S Curve Equation'!$B$10))+'S Curve Equation'!$B$13)*'S Curve Equation'!$B$14</f>
        <v>0.81783720863051546</v>
      </c>
      <c r="AF165" s="34">
        <f>(1/(1+EXP(('S Curve Equation'!$B$11-AF120*'S Curve Equation'!$B$12)*'S Curve Equation'!$B$10))+'S Curve Equation'!$B$13)*'S Curve Equation'!$B$14</f>
        <v>0.81539810618758723</v>
      </c>
    </row>
    <row r="166" spans="1:32" x14ac:dyDescent="0.2">
      <c r="A166" s="12" t="s">
        <v>44</v>
      </c>
      <c r="B166" s="34">
        <f>(1/(1+EXP(('S Curve Equation'!$B$11-B121*'S Curve Equation'!$B$12)*'S Curve Equation'!$B$10))+'S Curve Equation'!$B$13)*'S Curve Equation'!$B$14</f>
        <v>0.78500000000000003</v>
      </c>
      <c r="C166" s="34">
        <f>(1/(1+EXP(('S Curve Equation'!$B$11-C121*'S Curve Equation'!$B$12)*'S Curve Equation'!$B$10))+'S Curve Equation'!$B$13)*'S Curve Equation'!$B$14</f>
        <v>0.78200591592277457</v>
      </c>
      <c r="D166" s="34">
        <f>(1/(1+EXP(('S Curve Equation'!$B$11-D121*'S Curve Equation'!$B$12)*'S Curve Equation'!$B$10))+'S Curve Equation'!$B$13)*'S Curve Equation'!$B$14</f>
        <v>0.77886846892369022</v>
      </c>
      <c r="E166" s="34">
        <f>(1/(1+EXP(('S Curve Equation'!$B$11-E121*'S Curve Equation'!$B$12)*'S Curve Equation'!$B$10))+'S Curve Equation'!$B$13)*'S Curve Equation'!$B$14</f>
        <v>0.77572265092464654</v>
      </c>
      <c r="F166" s="34">
        <f>(1/(1+EXP(('S Curve Equation'!$B$11-F121*'S Curve Equation'!$B$12)*'S Curve Equation'!$B$10))+'S Curve Equation'!$B$13)*'S Curve Equation'!$B$14</f>
        <v>0.77257548913677987</v>
      </c>
      <c r="G166" s="34">
        <f>(1/(1+EXP(('S Curve Equation'!$B$11-G121*'S Curve Equation'!$B$12)*'S Curve Equation'!$B$10))+'S Curve Equation'!$B$13)*'S Curve Equation'!$B$14</f>
        <v>0.76941505832312052</v>
      </c>
      <c r="H166" s="34">
        <f>(1/(1+EXP(('S Curve Equation'!$B$11-H121*'S Curve Equation'!$B$12)*'S Curve Equation'!$B$10))+'S Curve Equation'!$B$13)*'S Curve Equation'!$B$14</f>
        <v>0.76616197848469658</v>
      </c>
      <c r="I166" s="34">
        <f>(1/(1+EXP(('S Curve Equation'!$B$11-I121*'S Curve Equation'!$B$12)*'S Curve Equation'!$B$10))+'S Curve Equation'!$B$13)*'S Curve Equation'!$B$14</f>
        <v>0.76290701129225769</v>
      </c>
      <c r="J166" s="34">
        <f>(1/(1+EXP(('S Curve Equation'!$B$11-J121*'S Curve Equation'!$B$12)*'S Curve Equation'!$B$10))+'S Curve Equation'!$B$13)*'S Curve Equation'!$B$14</f>
        <v>0.75961699783289338</v>
      </c>
      <c r="K166" s="34">
        <f>(1/(1+EXP(('S Curve Equation'!$B$11-K121*'S Curve Equation'!$B$12)*'S Curve Equation'!$B$10))+'S Curve Equation'!$B$13)*'S Curve Equation'!$B$14</f>
        <v>0.75634070433179612</v>
      </c>
      <c r="L166" s="34">
        <f>(1/(1+EXP(('S Curve Equation'!$B$11-L121*'S Curve Equation'!$B$12)*'S Curve Equation'!$B$10))+'S Curve Equation'!$B$13)*'S Curve Equation'!$B$14</f>
        <v>0.75341955165607488</v>
      </c>
      <c r="M166" s="34">
        <f>(1/(1+EXP(('S Curve Equation'!$B$11-M121*'S Curve Equation'!$B$12)*'S Curve Equation'!$B$10))+'S Curve Equation'!$B$13)*'S Curve Equation'!$B$14</f>
        <v>0.75026418750008084</v>
      </c>
      <c r="N166" s="34">
        <f>(1/(1+EXP(('S Curve Equation'!$B$11-N121*'S Curve Equation'!$B$12)*'S Curve Equation'!$B$10))+'S Curve Equation'!$B$13)*'S Curve Equation'!$B$14</f>
        <v>0.74711280312877282</v>
      </c>
      <c r="O166" s="34">
        <f>(1/(1+EXP(('S Curve Equation'!$B$11-O121*'S Curve Equation'!$B$12)*'S Curve Equation'!$B$10))+'S Curve Equation'!$B$13)*'S Curve Equation'!$B$14</f>
        <v>0.74396580120651501</v>
      </c>
      <c r="P166" s="34">
        <f>(1/(1+EXP(('S Curve Equation'!$B$11-P121*'S Curve Equation'!$B$12)*'S Curve Equation'!$B$10))+'S Curve Equation'!$B$13)*'S Curve Equation'!$B$14</f>
        <v>0.74082357470122973</v>
      </c>
      <c r="Q166" s="34">
        <f>(1/(1+EXP(('S Curve Equation'!$B$11-Q121*'S Curve Equation'!$B$12)*'S Curve Equation'!$B$10))+'S Curve Equation'!$B$13)*'S Curve Equation'!$B$14</f>
        <v>0.73768650691262028</v>
      </c>
      <c r="R166" s="34">
        <f>(1/(1+EXP(('S Curve Equation'!$B$11-R121*'S Curve Equation'!$B$12)*'S Curve Equation'!$B$10))+'S Curve Equation'!$B$13)*'S Curve Equation'!$B$14</f>
        <v>0.7345549715085079</v>
      </c>
      <c r="S166" s="34">
        <f>(1/(1+EXP(('S Curve Equation'!$B$11-S121*'S Curve Equation'!$B$12)*'S Curve Equation'!$B$10))+'S Curve Equation'!$B$13)*'S Curve Equation'!$B$14</f>
        <v>0.73142933256887444</v>
      </c>
      <c r="T166" s="34">
        <f>(1/(1+EXP(('S Curve Equation'!$B$11-T121*'S Curve Equation'!$B$12)*'S Curve Equation'!$B$10))+'S Curve Equation'!$B$13)*'S Curve Equation'!$B$14</f>
        <v>0.72830994463723842</v>
      </c>
      <c r="U166" s="34">
        <f>(1/(1+EXP(('S Curve Equation'!$B$11-U121*'S Curve Equation'!$B$12)*'S Curve Equation'!$B$10))+'S Curve Equation'!$B$13)*'S Curve Equation'!$B$14</f>
        <v>0.72519715277897656</v>
      </c>
      <c r="V166" s="34">
        <f>(1/(1+EXP(('S Curve Equation'!$B$11-V121*'S Curve Equation'!$B$12)*'S Curve Equation'!$B$10))+'S Curve Equation'!$B$13)*'S Curve Equation'!$B$14</f>
        <v>0.72209129264621952</v>
      </c>
      <c r="W166" s="34">
        <f>(1/(1+EXP(('S Curve Equation'!$B$11-W121*'S Curve Equation'!$B$12)*'S Curve Equation'!$B$10))+'S Curve Equation'!$B$13)*'S Curve Equation'!$B$14</f>
        <v>0.71899269054895432</v>
      </c>
      <c r="X166" s="34">
        <f>(1/(1+EXP(('S Curve Equation'!$B$11-X121*'S Curve Equation'!$B$12)*'S Curve Equation'!$B$10))+'S Curve Equation'!$B$13)*'S Curve Equation'!$B$14</f>
        <v>0.71590166353198414</v>
      </c>
      <c r="Y166" s="34">
        <f>(1/(1+EXP(('S Curve Equation'!$B$11-Y121*'S Curve Equation'!$B$12)*'S Curve Equation'!$B$10))+'S Curve Equation'!$B$13)*'S Curve Equation'!$B$14</f>
        <v>0.71281851945738273</v>
      </c>
      <c r="Z166" s="34">
        <f>(1/(1+EXP(('S Curve Equation'!$B$11-Z121*'S Curve Equation'!$B$12)*'S Curve Equation'!$B$10))+'S Curve Equation'!$B$13)*'S Curve Equation'!$B$14</f>
        <v>0.7097435570921149</v>
      </c>
      <c r="AA166" s="34">
        <f>(1/(1+EXP(('S Curve Equation'!$B$11-AA121*'S Curve Equation'!$B$12)*'S Curve Equation'!$B$10))+'S Curve Equation'!$B$13)*'S Curve Equation'!$B$14</f>
        <v>0.70667706620048121</v>
      </c>
      <c r="AB166" s="34">
        <f>(1/(1+EXP(('S Curve Equation'!$B$11-AB121*'S Curve Equation'!$B$12)*'S Curve Equation'!$B$10))+'S Curve Equation'!$B$13)*'S Curve Equation'!$B$14</f>
        <v>0.70361932764107016</v>
      </c>
      <c r="AC166" s="34">
        <f>(1/(1+EXP(('S Curve Equation'!$B$11-AC121*'S Curve Equation'!$B$12)*'S Curve Equation'!$B$10))+'S Curve Equation'!$B$13)*'S Curve Equation'!$B$14</f>
        <v>0.70057061346789795</v>
      </c>
      <c r="AD166" s="34">
        <f>(1/(1+EXP(('S Curve Equation'!$B$11-AD121*'S Curve Equation'!$B$12)*'S Curve Equation'!$B$10))+'S Curve Equation'!$B$13)*'S Curve Equation'!$B$14</f>
        <v>0.69753118703543715</v>
      </c>
      <c r="AE166" s="34">
        <f>(1/(1+EXP(('S Curve Equation'!$B$11-AE121*'S Curve Equation'!$B$12)*'S Curve Equation'!$B$10))+'S Curve Equation'!$B$13)*'S Curve Equation'!$B$14</f>
        <v>0.69450130310722591</v>
      </c>
      <c r="AF166" s="34">
        <f>(1/(1+EXP(('S Curve Equation'!$B$11-AF121*'S Curve Equation'!$B$12)*'S Curve Equation'!$B$10))+'S Curve Equation'!$B$13)*'S Curve Equation'!$B$14</f>
        <v>0.69148120796778534</v>
      </c>
    </row>
    <row r="167" spans="1:32" x14ac:dyDescent="0.2">
      <c r="A167" s="12" t="s">
        <v>45</v>
      </c>
      <c r="B167" s="34">
        <f>(1/(1+EXP(('S Curve Equation'!$B$11-B122*'S Curve Equation'!$B$12)*'S Curve Equation'!$B$10))+'S Curve Equation'!$B$13)*'S Curve Equation'!$B$14</f>
        <v>0.70099999999999996</v>
      </c>
      <c r="C167" s="34">
        <f>(1/(1+EXP(('S Curve Equation'!$B$11-C122*'S Curve Equation'!$B$12)*'S Curve Equation'!$B$10))+'S Curve Equation'!$B$13)*'S Curve Equation'!$B$14</f>
        <v>0.69760543007849629</v>
      </c>
      <c r="D167" s="34">
        <f>(1/(1+EXP(('S Curve Equation'!$B$11-D122*'S Curve Equation'!$B$12)*'S Curve Equation'!$B$10))+'S Curve Equation'!$B$13)*'S Curve Equation'!$B$14</f>
        <v>0.69406018218041365</v>
      </c>
      <c r="E167" s="34">
        <f>(1/(1+EXP(('S Curve Equation'!$B$11-E122*'S Curve Equation'!$B$12)*'S Curve Equation'!$B$10))+'S Curve Equation'!$B$13)*'S Curve Equation'!$B$14</f>
        <v>0.69051752397364508</v>
      </c>
      <c r="F167" s="34">
        <f>(1/(1+EXP(('S Curve Equation'!$B$11-F122*'S Curve Equation'!$B$12)*'S Curve Equation'!$B$10))+'S Curve Equation'!$B$13)*'S Curve Equation'!$B$14</f>
        <v>0.68698528711428941</v>
      </c>
      <c r="G167" s="34">
        <f>(1/(1+EXP(('S Curve Equation'!$B$11-G122*'S Curve Equation'!$B$12)*'S Curve Equation'!$B$10))+'S Curve Equation'!$B$13)*'S Curve Equation'!$B$14</f>
        <v>0.68345003425464546</v>
      </c>
      <c r="H167" s="34">
        <f>(1/(1+EXP(('S Curve Equation'!$B$11-H122*'S Curve Equation'!$B$12)*'S Curve Equation'!$B$10))+'S Curve Equation'!$B$13)*'S Curve Equation'!$B$14</f>
        <v>0.67982343314339611</v>
      </c>
      <c r="I167" s="34">
        <f>(1/(1+EXP(('S Curve Equation'!$B$11-I122*'S Curve Equation'!$B$12)*'S Curve Equation'!$B$10))+'S Curve Equation'!$B$13)*'S Curve Equation'!$B$14</f>
        <v>0.67620706311308054</v>
      </c>
      <c r="J167" s="34">
        <f>(1/(1+EXP(('S Curve Equation'!$B$11-J122*'S Curve Equation'!$B$12)*'S Curve Equation'!$B$10))+'S Curve Equation'!$B$13)*'S Curve Equation'!$B$14</f>
        <v>0.67256415097480415</v>
      </c>
      <c r="K167" s="34">
        <f>(1/(1+EXP(('S Curve Equation'!$B$11-K122*'S Curve Equation'!$B$12)*'S Curve Equation'!$B$10))+'S Curve Equation'!$B$13)*'S Curve Equation'!$B$14</f>
        <v>0.66894867374437961</v>
      </c>
      <c r="L167" s="34">
        <f>(1/(1+EXP(('S Curve Equation'!$B$11-L122*'S Curve Equation'!$B$12)*'S Curve Equation'!$B$10))+'S Curve Equation'!$B$13)*'S Curve Equation'!$B$14</f>
        <v>0.66573529474628113</v>
      </c>
      <c r="M167" s="34">
        <f>(1/(1+EXP(('S Curve Equation'!$B$11-M122*'S Curve Equation'!$B$12)*'S Curve Equation'!$B$10))+'S Curve Equation'!$B$13)*'S Curve Equation'!$B$14</f>
        <v>0.66227495257190694</v>
      </c>
      <c r="N167" s="34">
        <f>(1/(1+EXP(('S Curve Equation'!$B$11-N122*'S Curve Equation'!$B$12)*'S Curve Equation'!$B$10))+'S Curve Equation'!$B$13)*'S Curve Equation'!$B$14</f>
        <v>0.65882992859234246</v>
      </c>
      <c r="O167" s="34">
        <f>(1/(1+EXP(('S Curve Equation'!$B$11-O122*'S Curve Equation'!$B$12)*'S Curve Equation'!$B$10))+'S Curve Equation'!$B$13)*'S Curve Equation'!$B$14</f>
        <v>0.65540050384074755</v>
      </c>
      <c r="P167" s="34">
        <f>(1/(1+EXP(('S Curve Equation'!$B$11-P122*'S Curve Equation'!$B$12)*'S Curve Equation'!$B$10))+'S Curve Equation'!$B$13)*'S Curve Equation'!$B$14</f>
        <v>0.65198694642657817</v>
      </c>
      <c r="Q167" s="34">
        <f>(1/(1+EXP(('S Curve Equation'!$B$11-Q122*'S Curve Equation'!$B$12)*'S Curve Equation'!$B$10))+'S Curve Equation'!$B$13)*'S Curve Equation'!$B$14</f>
        <v>0.64858951179286084</v>
      </c>
      <c r="R167" s="34">
        <f>(1/(1+EXP(('S Curve Equation'!$B$11-R122*'S Curve Equation'!$B$12)*'S Curve Equation'!$B$10))+'S Curve Equation'!$B$13)*'S Curve Equation'!$B$14</f>
        <v>0.64520844297557178</v>
      </c>
      <c r="S167" s="34">
        <f>(1/(1+EXP(('S Curve Equation'!$B$11-S122*'S Curve Equation'!$B$12)*'S Curve Equation'!$B$10))+'S Curve Equation'!$B$13)*'S Curve Equation'!$B$14</f>
        <v>0.64184397086462697</v>
      </c>
      <c r="T167" s="34">
        <f>(1/(1+EXP(('S Curve Equation'!$B$11-T122*'S Curve Equation'!$B$12)*'S Curve Equation'!$B$10))+'S Curve Equation'!$B$13)*'S Curve Equation'!$B$14</f>
        <v>0.63849631446604804</v>
      </c>
      <c r="U167" s="34">
        <f>(1/(1+EXP(('S Curve Equation'!$B$11-U122*'S Curve Equation'!$B$12)*'S Curve Equation'!$B$10))+'S Curve Equation'!$B$13)*'S Curve Equation'!$B$14</f>
        <v>0.63516568116487426</v>
      </c>
      <c r="V167" s="34">
        <f>(1/(1+EXP(('S Curve Equation'!$B$11-V122*'S Curve Equation'!$B$12)*'S Curve Equation'!$B$10))+'S Curve Equation'!$B$13)*'S Curve Equation'!$B$14</f>
        <v>0.63185226698841002</v>
      </c>
      <c r="W167" s="34">
        <f>(1/(1+EXP(('S Curve Equation'!$B$11-W122*'S Curve Equation'!$B$12)*'S Curve Equation'!$B$10))+'S Curve Equation'!$B$13)*'S Curve Equation'!$B$14</f>
        <v>0.62855625686943584</v>
      </c>
      <c r="X167" s="34">
        <f>(1/(1+EXP(('S Curve Equation'!$B$11-X122*'S Curve Equation'!$B$12)*'S Curve Equation'!$B$10))+'S Curve Equation'!$B$13)*'S Curve Equation'!$B$14</f>
        <v>0.62527782490902517</v>
      </c>
      <c r="Y167" s="34">
        <f>(1/(1+EXP(('S Curve Equation'!$B$11-Y122*'S Curve Equation'!$B$12)*'S Curve Equation'!$B$10))+'S Curve Equation'!$B$13)*'S Curve Equation'!$B$14</f>
        <v>0.62201713463862007</v>
      </c>
      <c r="Z167" s="34">
        <f>(1/(1+EXP(('S Curve Equation'!$B$11-Z122*'S Curve Equation'!$B$12)*'S Curve Equation'!$B$10))+'S Curve Equation'!$B$13)*'S Curve Equation'!$B$14</f>
        <v>0.61877433928106307</v>
      </c>
      <c r="AA167" s="34">
        <f>(1/(1+EXP(('S Curve Equation'!$B$11-AA122*'S Curve Equation'!$B$12)*'S Curve Equation'!$B$10))+'S Curve Equation'!$B$13)*'S Curve Equation'!$B$14</f>
        <v>0.61554958201027754</v>
      </c>
      <c r="AB167" s="34">
        <f>(1/(1+EXP(('S Curve Equation'!$B$11-AB122*'S Curve Equation'!$B$12)*'S Curve Equation'!$B$10))+'S Curve Equation'!$B$13)*'S Curve Equation'!$B$14</f>
        <v>0.61234299620932819</v>
      </c>
      <c r="AC167" s="34">
        <f>(1/(1+EXP(('S Curve Equation'!$B$11-AC122*'S Curve Equation'!$B$12)*'S Curve Equation'!$B$10))+'S Curve Equation'!$B$13)*'S Curve Equation'!$B$14</f>
        <v>0.60915470572660224</v>
      </c>
      <c r="AD167" s="34">
        <f>(1/(1+EXP(('S Curve Equation'!$B$11-AD122*'S Curve Equation'!$B$12)*'S Curve Equation'!$B$10))+'S Curve Equation'!$B$13)*'S Curve Equation'!$B$14</f>
        <v>0.60598482512987017</v>
      </c>
      <c r="AE167" s="34">
        <f>(1/(1+EXP(('S Curve Equation'!$B$11-AE122*'S Curve Equation'!$B$12)*'S Curve Equation'!$B$10))+'S Curve Equation'!$B$13)*'S Curve Equation'!$B$14</f>
        <v>0.60283345995800519</v>
      </c>
      <c r="AF167" s="34">
        <f>(1/(1+EXP(('S Curve Equation'!$B$11-AF122*'S Curve Equation'!$B$12)*'S Curve Equation'!$B$10))+'S Curve Equation'!$B$13)*'S Curve Equation'!$B$14</f>
        <v>0.59970070697015898</v>
      </c>
    </row>
    <row r="168" spans="1:32" x14ac:dyDescent="0.2">
      <c r="A168" s="12" t="s">
        <v>46</v>
      </c>
      <c r="B168" s="34">
        <f>(1/(1+EXP(('S Curve Equation'!$B$11-B123*'S Curve Equation'!$B$12)*'S Curve Equation'!$B$10))+'S Curve Equation'!$B$13)*'S Curve Equation'!$B$14</f>
        <v>0.7430000000000001</v>
      </c>
      <c r="C168" s="34">
        <f>(1/(1+EXP(('S Curve Equation'!$B$11-C123*'S Curve Equation'!$B$12)*'S Curve Equation'!$B$10))+'S Curve Equation'!$B$13)*'S Curve Equation'!$B$14</f>
        <v>0.73977116719815927</v>
      </c>
      <c r="D168" s="34">
        <f>(1/(1+EXP(('S Curve Equation'!$B$11-D123*'S Curve Equation'!$B$12)*'S Curve Equation'!$B$10))+'S Curve Equation'!$B$13)*'S Curve Equation'!$B$14</f>
        <v>0.73639361054221042</v>
      </c>
      <c r="E168" s="34">
        <f>(1/(1+EXP(('S Curve Equation'!$B$11-E123*'S Curve Equation'!$B$12)*'S Curve Equation'!$B$10))+'S Curve Equation'!$B$13)*'S Curve Equation'!$B$14</f>
        <v>0.73301302799889323</v>
      </c>
      <c r="F168" s="34">
        <f>(1/(1+EXP(('S Curve Equation'!$B$11-F123*'S Curve Equation'!$B$12)*'S Curve Equation'!$B$10))+'S Curve Equation'!$B$13)*'S Curve Equation'!$B$14</f>
        <v>0.72963694386735856</v>
      </c>
      <c r="G168" s="34">
        <f>(1/(1+EXP(('S Curve Equation'!$B$11-G123*'S Curve Equation'!$B$12)*'S Curve Equation'!$B$10))+'S Curve Equation'!$B$13)*'S Curve Equation'!$B$14</f>
        <v>0.72625255241846298</v>
      </c>
      <c r="H168" s="34">
        <f>(1/(1+EXP(('S Curve Equation'!$B$11-H123*'S Curve Equation'!$B$12)*'S Curve Equation'!$B$10))+'S Curve Equation'!$B$13)*'S Curve Equation'!$B$14</f>
        <v>0.72277509295072895</v>
      </c>
      <c r="I168" s="34">
        <f>(1/(1+EXP(('S Curve Equation'!$B$11-I123*'S Curve Equation'!$B$12)*'S Curve Equation'!$B$10))+'S Curve Equation'!$B$13)*'S Curve Equation'!$B$14</f>
        <v>0.71930179963489205</v>
      </c>
      <c r="J168" s="34">
        <f>(1/(1+EXP(('S Curve Equation'!$B$11-J123*'S Curve Equation'!$B$12)*'S Curve Equation'!$B$10))+'S Curve Equation'!$B$13)*'S Curve Equation'!$B$14</f>
        <v>0.71579733743527774</v>
      </c>
      <c r="K168" s="34">
        <f>(1/(1+EXP(('S Curve Equation'!$B$11-K123*'S Curve Equation'!$B$12)*'S Curve Equation'!$B$10))+'S Curve Equation'!$B$13)*'S Curve Equation'!$B$14</f>
        <v>0.71231365518093104</v>
      </c>
      <c r="L168" s="34">
        <f>(1/(1+EXP(('S Curve Equation'!$B$11-L123*'S Curve Equation'!$B$12)*'S Curve Equation'!$B$10))+'S Curve Equation'!$B$13)*'S Curve Equation'!$B$14</f>
        <v>0.70921273741286117</v>
      </c>
      <c r="M168" s="34">
        <f>(1/(1+EXP(('S Curve Equation'!$B$11-M123*'S Curve Equation'!$B$12)*'S Curve Equation'!$B$10))+'S Curve Equation'!$B$13)*'S Curve Equation'!$B$14</f>
        <v>0.70586859589094575</v>
      </c>
      <c r="N168" s="34">
        <f>(1/(1+EXP(('S Curve Equation'!$B$11-N123*'S Curve Equation'!$B$12)*'S Curve Equation'!$B$10))+'S Curve Equation'!$B$13)*'S Curve Equation'!$B$14</f>
        <v>0.70253422405565091</v>
      </c>
      <c r="O168" s="34">
        <f>(1/(1+EXP(('S Curve Equation'!$B$11-O123*'S Curve Equation'!$B$12)*'S Curve Equation'!$B$10))+'S Curve Equation'!$B$13)*'S Curve Equation'!$B$14</f>
        <v>0.69920997899215886</v>
      </c>
      <c r="P168" s="34">
        <f>(1/(1+EXP(('S Curve Equation'!$B$11-P123*'S Curve Equation'!$B$12)*'S Curve Equation'!$B$10))+'S Curve Equation'!$B$13)*'S Curve Equation'!$B$14</f>
        <v>0.69589620595163781</v>
      </c>
      <c r="Q168" s="34">
        <f>(1/(1+EXP(('S Curve Equation'!$B$11-Q123*'S Curve Equation'!$B$12)*'S Curve Equation'!$B$10))+'S Curve Equation'!$B$13)*'S Curve Equation'!$B$14</f>
        <v>0.69259323849514631</v>
      </c>
      <c r="R168" s="34">
        <f>(1/(1+EXP(('S Curve Equation'!$B$11-R123*'S Curve Equation'!$B$12)*'S Curve Equation'!$B$10))+'S Curve Equation'!$B$13)*'S Curve Equation'!$B$14</f>
        <v>0.68930139864345474</v>
      </c>
      <c r="S168" s="34">
        <f>(1/(1+EXP(('S Curve Equation'!$B$11-S123*'S Curve Equation'!$B$12)*'S Curve Equation'!$B$10))+'S Curve Equation'!$B$13)*'S Curve Equation'!$B$14</f>
        <v>0.68602099703229369</v>
      </c>
      <c r="T168" s="34">
        <f>(1/(1+EXP(('S Curve Equation'!$B$11-T123*'S Curve Equation'!$B$12)*'S Curve Equation'!$B$10))+'S Curve Equation'!$B$13)*'S Curve Equation'!$B$14</f>
        <v>0.68275233307257466</v>
      </c>
      <c r="U168" s="34">
        <f>(1/(1+EXP(('S Curve Equation'!$B$11-U123*'S Curve Equation'!$B$12)*'S Curve Equation'!$B$10))+'S Curve Equation'!$B$13)*'S Curve Equation'!$B$14</f>
        <v>0.67949569511513352</v>
      </c>
      <c r="V168" s="34">
        <f>(1/(1+EXP(('S Curve Equation'!$B$11-V123*'S Curve Equation'!$B$12)*'S Curve Equation'!$B$10))+'S Curve Equation'!$B$13)*'S Curve Equation'!$B$14</f>
        <v>0.67625136061956026</v>
      </c>
      <c r="W168" s="34">
        <f>(1/(1+EXP(('S Curve Equation'!$B$11-W123*'S Curve Equation'!$B$12)*'S Curve Equation'!$B$10))+'S Curve Equation'!$B$13)*'S Curve Equation'!$B$14</f>
        <v>0.67301959632669717</v>
      </c>
      <c r="X168" s="34">
        <f>(1/(1+EXP(('S Curve Equation'!$B$11-X123*'S Curve Equation'!$B$12)*'S Curve Equation'!$B$10))+'S Curve Equation'!$B$13)*'S Curve Equation'!$B$14</f>
        <v>0.66980065843441949</v>
      </c>
      <c r="Y168" s="34">
        <f>(1/(1+EXP(('S Curve Equation'!$B$11-Y123*'S Curve Equation'!$B$12)*'S Curve Equation'!$B$10))+'S Curve Equation'!$B$13)*'S Curve Equation'!$B$14</f>
        <v>0.66659479277629541</v>
      </c>
      <c r="Z168" s="34">
        <f>(1/(1+EXP(('S Curve Equation'!$B$11-Z123*'S Curve Equation'!$B$12)*'S Curve Equation'!$B$10))+'S Curve Equation'!$B$13)*'S Curve Equation'!$B$14</f>
        <v>0.66340223500277107</v>
      </c>
      <c r="AA168" s="34">
        <f>(1/(1+EXP(('S Curve Equation'!$B$11-AA123*'S Curve Equation'!$B$12)*'S Curve Equation'!$B$10))+'S Curve Equation'!$B$13)*'S Curve Equation'!$B$14</f>
        <v>0.66022321076452051</v>
      </c>
      <c r="AB168" s="34">
        <f>(1/(1+EXP(('S Curve Equation'!$B$11-AB123*'S Curve Equation'!$B$12)*'S Curve Equation'!$B$10))+'S Curve Equation'!$B$13)*'S Curve Equation'!$B$14</f>
        <v>0.65705793589762729</v>
      </c>
      <c r="AC168" s="34">
        <f>(1/(1+EXP(('S Curve Equation'!$B$11-AC123*'S Curve Equation'!$B$12)*'S Curve Equation'!$B$10))+'S Curve Equation'!$B$13)*'S Curve Equation'!$B$14</f>
        <v>0.65390661661027349</v>
      </c>
      <c r="AD168" s="34">
        <f>(1/(1+EXP(('S Curve Equation'!$B$11-AD123*'S Curve Equation'!$B$12)*'S Curve Equation'!$B$10))+'S Curve Equation'!$B$13)*'S Curve Equation'!$B$14</f>
        <v>0.65076944967063244</v>
      </c>
      <c r="AE168" s="34">
        <f>(1/(1+EXP(('S Curve Equation'!$B$11-AE123*'S Curve Equation'!$B$12)*'S Curve Equation'!$B$10))+'S Curve Equation'!$B$13)*'S Curve Equation'!$B$14</f>
        <v>0.64764662259566375</v>
      </c>
      <c r="AF168" s="34">
        <f>(1/(1+EXP(('S Curve Equation'!$B$11-AF123*'S Curve Equation'!$B$12)*'S Curve Equation'!$B$10))+'S Curve Equation'!$B$13)*'S Curve Equation'!$B$14</f>
        <v>0.6445383138405465</v>
      </c>
    </row>
    <row r="169" spans="1:32" x14ac:dyDescent="0.2">
      <c r="A169" s="12" t="s">
        <v>47</v>
      </c>
      <c r="B169" s="34">
        <f>(1/(1+EXP(('S Curve Equation'!$B$11-B124*'S Curve Equation'!$B$12)*'S Curve Equation'!$B$10))+'S Curve Equation'!$B$13)*'S Curve Equation'!$B$14</f>
        <v>0.8224762773722627</v>
      </c>
      <c r="C169" s="34">
        <f>(1/(1+EXP(('S Curve Equation'!$B$11-C124*'S Curve Equation'!$B$12)*'S Curve Equation'!$B$10))+'S Curve Equation'!$B$13)*'S Curve Equation'!$B$14</f>
        <v>0.81975517065788472</v>
      </c>
      <c r="D169" s="34">
        <f>(1/(1+EXP(('S Curve Equation'!$B$11-D124*'S Curve Equation'!$B$12)*'S Curve Equation'!$B$10))+'S Curve Equation'!$B$13)*'S Curve Equation'!$B$14</f>
        <v>0.81689892585269375</v>
      </c>
      <c r="E169" s="34">
        <f>(1/(1+EXP(('S Curve Equation'!$B$11-E124*'S Curve Equation'!$B$12)*'S Curve Equation'!$B$10))+'S Curve Equation'!$B$13)*'S Curve Equation'!$B$14</f>
        <v>0.81403010357675976</v>
      </c>
      <c r="F169" s="34">
        <f>(1/(1+EXP(('S Curve Equation'!$B$11-F124*'S Curve Equation'!$B$12)*'S Curve Equation'!$B$10))+'S Curve Equation'!$B$13)*'S Curve Equation'!$B$14</f>
        <v>0.81115511156157938</v>
      </c>
      <c r="G169" s="34">
        <f>(1/(1+EXP(('S Curve Equation'!$B$11-G124*'S Curve Equation'!$B$12)*'S Curve Equation'!$B$10))+'S Curve Equation'!$B$13)*'S Curve Equation'!$B$14</f>
        <v>0.80826304338565236</v>
      </c>
      <c r="H169" s="34">
        <f>(1/(1+EXP(('S Curve Equation'!$B$11-H124*'S Curve Equation'!$B$12)*'S Curve Equation'!$B$10))+'S Curve Equation'!$B$13)*'S Curve Equation'!$B$14</f>
        <v>0.80528103059180645</v>
      </c>
      <c r="I169" s="34">
        <f>(1/(1+EXP(('S Curve Equation'!$B$11-I124*'S Curve Equation'!$B$12)*'S Curve Equation'!$B$10))+'S Curve Equation'!$B$13)*'S Curve Equation'!$B$14</f>
        <v>0.80229206879814274</v>
      </c>
      <c r="J169" s="34">
        <f>(1/(1+EXP(('S Curve Equation'!$B$11-J124*'S Curve Equation'!$B$12)*'S Curve Equation'!$B$10))+'S Curve Equation'!$B$13)*'S Curve Equation'!$B$14</f>
        <v>0.79926564296190905</v>
      </c>
      <c r="K169" s="34">
        <f>(1/(1+EXP(('S Curve Equation'!$B$11-K124*'S Curve Equation'!$B$12)*'S Curve Equation'!$B$10))+'S Curve Equation'!$B$13)*'S Curve Equation'!$B$14</f>
        <v>0.79624658366994661</v>
      </c>
      <c r="L169" s="34">
        <f>(1/(1+EXP(('S Curve Equation'!$B$11-L124*'S Curve Equation'!$B$12)*'S Curve Equation'!$B$10))+'S Curve Equation'!$B$13)*'S Curve Equation'!$B$14</f>
        <v>0.79355037841301868</v>
      </c>
      <c r="M169" s="34">
        <f>(1/(1+EXP(('S Curve Equation'!$B$11-M124*'S Curve Equation'!$B$12)*'S Curve Equation'!$B$10))+'S Curve Equation'!$B$13)*'S Curve Equation'!$B$14</f>
        <v>0.79063335250420874</v>
      </c>
      <c r="N169" s="34">
        <f>(1/(1+EXP(('S Curve Equation'!$B$11-N124*'S Curve Equation'!$B$12)*'S Curve Equation'!$B$10))+'S Curve Equation'!$B$13)*'S Curve Equation'!$B$14</f>
        <v>0.78771520962874297</v>
      </c>
      <c r="O169" s="34">
        <f>(1/(1+EXP(('S Curve Equation'!$B$11-O124*'S Curve Equation'!$B$12)*'S Curve Equation'!$B$10))+'S Curve Equation'!$B$13)*'S Curve Equation'!$B$14</f>
        <v>0.78479636053504109</v>
      </c>
      <c r="P169" s="34">
        <f>(1/(1+EXP(('S Curve Equation'!$B$11-P124*'S Curve Equation'!$B$12)*'S Curve Equation'!$B$10))+'S Curve Equation'!$B$13)*'S Curve Equation'!$B$14</f>
        <v>0.7818772088996806</v>
      </c>
      <c r="Q169" s="34">
        <f>(1/(1+EXP(('S Curve Equation'!$B$11-Q124*'S Curve Equation'!$B$12)*'S Curve Equation'!$B$10))+'S Curve Equation'!$B$13)*'S Curve Equation'!$B$14</f>
        <v>0.77895815126642998</v>
      </c>
      <c r="R169" s="34">
        <f>(1/(1+EXP(('S Curve Equation'!$B$11-R124*'S Curve Equation'!$B$12)*'S Curve Equation'!$B$10))+'S Curve Equation'!$B$13)*'S Curve Equation'!$B$14</f>
        <v>0.77603957699364889</v>
      </c>
      <c r="S169" s="34">
        <f>(1/(1+EXP(('S Curve Equation'!$B$11-S124*'S Curve Equation'!$B$12)*'S Curve Equation'!$B$10))+'S Curve Equation'!$B$13)*'S Curve Equation'!$B$14</f>
        <v>0.77312186820978523</v>
      </c>
      <c r="T169" s="34">
        <f>(1/(1+EXP(('S Curve Equation'!$B$11-T124*'S Curve Equation'!$B$12)*'S Curve Equation'!$B$10))+'S Curve Equation'!$B$13)*'S Curve Equation'!$B$14</f>
        <v>0.77020539977671343</v>
      </c>
      <c r="U169" s="34">
        <f>(1/(1+EXP(('S Curve Equation'!$B$11-U124*'S Curve Equation'!$B$12)*'S Curve Equation'!$B$10))+'S Curve Equation'!$B$13)*'S Curve Equation'!$B$14</f>
        <v>0.76729053926065593</v>
      </c>
      <c r="V169" s="34">
        <f>(1/(1+EXP(('S Curve Equation'!$B$11-V124*'S Curve Equation'!$B$12)*'S Curve Equation'!$B$10))+'S Curve Equation'!$B$13)*'S Curve Equation'!$B$14</f>
        <v>0.76437764691041177</v>
      </c>
      <c r="W169" s="34">
        <f>(1/(1+EXP(('S Curve Equation'!$B$11-W124*'S Curve Equation'!$B$12)*'S Curve Equation'!$B$10))+'S Curve Equation'!$B$13)*'S Curve Equation'!$B$14</f>
        <v>0.76146707564263927</v>
      </c>
      <c r="X169" s="34">
        <f>(1/(1+EXP(('S Curve Equation'!$B$11-X124*'S Curve Equation'!$B$12)*'S Curve Equation'!$B$10))+'S Curve Equation'!$B$13)*'S Curve Equation'!$B$14</f>
        <v>0.75855917103393655</v>
      </c>
      <c r="Y169" s="34">
        <f>(1/(1+EXP(('S Curve Equation'!$B$11-Y124*'S Curve Equation'!$B$12)*'S Curve Equation'!$B$10))+'S Curve Equation'!$B$13)*'S Curve Equation'!$B$14</f>
        <v>0.75565427131944196</v>
      </c>
      <c r="Z169" s="34">
        <f>(1/(1+EXP(('S Curve Equation'!$B$11-Z124*'S Curve Equation'!$B$12)*'S Curve Equation'!$B$10))+'S Curve Equation'!$B$13)*'S Curve Equation'!$B$14</f>
        <v>0.75275270739771494</v>
      </c>
      <c r="AA169" s="34">
        <f>(1/(1+EXP(('S Curve Equation'!$B$11-AA124*'S Curve Equation'!$B$12)*'S Curve Equation'!$B$10))+'S Curve Equation'!$B$13)*'S Curve Equation'!$B$14</f>
        <v>0.7498548028416312</v>
      </c>
      <c r="AB169" s="34">
        <f>(1/(1+EXP(('S Curve Equation'!$B$11-AB124*'S Curve Equation'!$B$12)*'S Curve Equation'!$B$10))+'S Curve Equation'!$B$13)*'S Curve Equation'!$B$14</f>
        <v>0.7469608739150384</v>
      </c>
      <c r="AC169" s="34">
        <f>(1/(1+EXP(('S Curve Equation'!$B$11-AC124*'S Curve Equation'!$B$12)*'S Curve Equation'!$B$10))+'S Curve Equation'!$B$13)*'S Curve Equation'!$B$14</f>
        <v>0.74407122959492744</v>
      </c>
      <c r="AD169" s="34">
        <f>(1/(1+EXP(('S Curve Equation'!$B$11-AD124*'S Curve Equation'!$B$12)*'S Curve Equation'!$B$10))+'S Curve Equation'!$B$13)*'S Curve Equation'!$B$14</f>
        <v>0.74118617159886857</v>
      </c>
      <c r="AE169" s="34">
        <f>(1/(1+EXP(('S Curve Equation'!$B$11-AE124*'S Curve Equation'!$B$12)*'S Curve Equation'!$B$10))+'S Curve Equation'!$B$13)*'S Curve Equation'!$B$14</f>
        <v>0.73830599441746614</v>
      </c>
      <c r="AF169" s="34">
        <f>(1/(1+EXP(('S Curve Equation'!$B$11-AF124*'S Curve Equation'!$B$12)*'S Curve Equation'!$B$10))+'S Curve Equation'!$B$13)*'S Curve Equation'!$B$14</f>
        <v>0.73543098535159745</v>
      </c>
    </row>
    <row r="170" spans="1:32" x14ac:dyDescent="0.2">
      <c r="A170" s="12" t="s">
        <v>48</v>
      </c>
      <c r="B170" s="34">
        <f>(1/(1+EXP(('S Curve Equation'!$B$11-B125*'S Curve Equation'!$B$12)*'S Curve Equation'!$B$10))+'S Curve Equation'!$B$13)*'S Curve Equation'!$B$14</f>
        <v>0.71415092024539883</v>
      </c>
      <c r="C170" s="34">
        <f>(1/(1+EXP(('S Curve Equation'!$B$11-C125*'S Curve Equation'!$B$12)*'S Curve Equation'!$B$10))+'S Curve Equation'!$B$13)*'S Curve Equation'!$B$14</f>
        <v>0.71080116179844144</v>
      </c>
      <c r="D170" s="34">
        <f>(1/(1+EXP(('S Curve Equation'!$B$11-D125*'S Curve Equation'!$B$12)*'S Curve Equation'!$B$10))+'S Curve Equation'!$B$13)*'S Curve Equation'!$B$14</f>
        <v>0.7073010070215997</v>
      </c>
      <c r="E170" s="34">
        <f>(1/(1+EXP(('S Curve Equation'!$B$11-E125*'S Curve Equation'!$B$12)*'S Curve Equation'!$B$10))+'S Curve Equation'!$B$13)*'S Curve Equation'!$B$14</f>
        <v>0.70380167569820862</v>
      </c>
      <c r="F170" s="34">
        <f>(1/(1+EXP(('S Curve Equation'!$B$11-F125*'S Curve Equation'!$B$12)*'S Curve Equation'!$B$10))+'S Curve Equation'!$B$13)*'S Curve Equation'!$B$14</f>
        <v>0.70031092251373372</v>
      </c>
      <c r="G170" s="34">
        <f>(1/(1+EXP(('S Curve Equation'!$B$11-G125*'S Curve Equation'!$B$12)*'S Curve Equation'!$B$10))+'S Curve Equation'!$B$13)*'S Curve Equation'!$B$14</f>
        <v>0.69681548248329794</v>
      </c>
      <c r="H170" s="34">
        <f>(1/(1+EXP(('S Curve Equation'!$B$11-H125*'S Curve Equation'!$B$12)*'S Curve Equation'!$B$10))+'S Curve Equation'!$B$13)*'S Curve Equation'!$B$14</f>
        <v>0.69322795869463316</v>
      </c>
      <c r="I170" s="34">
        <f>(1/(1+EXP(('S Curve Equation'!$B$11-I125*'S Curve Equation'!$B$12)*'S Curve Equation'!$B$10))+'S Curve Equation'!$B$13)*'S Curve Equation'!$B$14</f>
        <v>0.68964878609216762</v>
      </c>
      <c r="J170" s="34">
        <f>(1/(1+EXP(('S Curve Equation'!$B$11-J125*'S Curve Equation'!$B$12)*'S Curve Equation'!$B$10))+'S Curve Equation'!$B$13)*'S Curve Equation'!$B$14</f>
        <v>0.68604156735360944</v>
      </c>
      <c r="K170" s="34">
        <f>(1/(1+EXP(('S Curve Equation'!$B$11-K125*'S Curve Equation'!$B$12)*'S Curve Equation'!$B$10))+'S Curve Equation'!$B$13)*'S Curve Equation'!$B$14</f>
        <v>0.68245976071451453</v>
      </c>
      <c r="L170" s="34">
        <f>(1/(1+EXP(('S Curve Equation'!$B$11-L125*'S Curve Equation'!$B$12)*'S Curve Equation'!$B$10))+'S Curve Equation'!$B$13)*'S Curve Equation'!$B$14</f>
        <v>0.6792748484546467</v>
      </c>
      <c r="M170" s="34">
        <f>(1/(1+EXP(('S Curve Equation'!$B$11-M125*'S Curve Equation'!$B$12)*'S Curve Equation'!$B$10))+'S Curve Equation'!$B$13)*'S Curve Equation'!$B$14</f>
        <v>0.67584363292824901</v>
      </c>
      <c r="N170" s="34">
        <f>(1/(1+EXP(('S Curve Equation'!$B$11-N125*'S Curve Equation'!$B$12)*'S Curve Equation'!$B$10))+'S Curve Equation'!$B$13)*'S Curve Equation'!$B$14</f>
        <v>0.672426040468042</v>
      </c>
      <c r="O170" s="34">
        <f>(1/(1+EXP(('S Curve Equation'!$B$11-O125*'S Curve Equation'!$B$12)*'S Curve Equation'!$B$10))+'S Curve Equation'!$B$13)*'S Curve Equation'!$B$14</f>
        <v>0.66902237866760872</v>
      </c>
      <c r="P170" s="34">
        <f>(1/(1+EXP(('S Curve Equation'!$B$11-P125*'S Curve Equation'!$B$12)*'S Curve Equation'!$B$10))+'S Curve Equation'!$B$13)*'S Curve Equation'!$B$14</f>
        <v>0.66563294241917126</v>
      </c>
      <c r="Q170" s="34">
        <f>(1/(1+EXP(('S Curve Equation'!$B$11-Q125*'S Curve Equation'!$B$12)*'S Curve Equation'!$B$10))+'S Curve Equation'!$B$13)*'S Curve Equation'!$B$14</f>
        <v>0.66225801413670138</v>
      </c>
      <c r="R170" s="34">
        <f>(1/(1+EXP(('S Curve Equation'!$B$11-R125*'S Curve Equation'!$B$12)*'S Curve Equation'!$B$10))+'S Curve Equation'!$B$13)*'S Curve Equation'!$B$14</f>
        <v>0.65889786398246453</v>
      </c>
      <c r="S170" s="34">
        <f>(1/(1+EXP(('S Curve Equation'!$B$11-S125*'S Curve Equation'!$B$12)*'S Curve Equation'!$B$10))+'S Curve Equation'!$B$13)*'S Curve Equation'!$B$14</f>
        <v>0.65555275009649649</v>
      </c>
      <c r="T170" s="34">
        <f>(1/(1+EXP(('S Curve Equation'!$B$11-T125*'S Curve Equation'!$B$12)*'S Curve Equation'!$B$10))+'S Curve Equation'!$B$13)*'S Curve Equation'!$B$14</f>
        <v>0.65222291882856098</v>
      </c>
      <c r="U170" s="34">
        <f>(1/(1+EXP(('S Curve Equation'!$B$11-U125*'S Curve Equation'!$B$12)*'S Curve Equation'!$B$10))+'S Curve Equation'!$B$13)*'S Curve Equation'!$B$14</f>
        <v>0.64890860497214042</v>
      </c>
      <c r="V170" s="34">
        <f>(1/(1+EXP(('S Curve Equation'!$B$11-V125*'S Curve Equation'!$B$12)*'S Curve Equation'!$B$10))+'S Curve Equation'!$B$13)*'S Curve Equation'!$B$14</f>
        <v>0.64561003200003431</v>
      </c>
      <c r="W170" s="34">
        <f>(1/(1+EXP(('S Curve Equation'!$B$11-W125*'S Curve Equation'!$B$12)*'S Curve Equation'!$B$10))+'S Curve Equation'!$B$13)*'S Curve Equation'!$B$14</f>
        <v>0.64232741230116563</v>
      </c>
      <c r="X170" s="34">
        <f>(1/(1+EXP(('S Curve Equation'!$B$11-X125*'S Curve Equation'!$B$12)*'S Curve Equation'!$B$10))+'S Curve Equation'!$B$13)*'S Curve Equation'!$B$14</f>
        <v>0.6390609474182245</v>
      </c>
      <c r="Y170" s="34">
        <f>(1/(1+EXP(('S Curve Equation'!$B$11-Y125*'S Curve Equation'!$B$12)*'S Curve Equation'!$B$10))+'S Curve Equation'!$B$13)*'S Curve Equation'!$B$14</f>
        <v>0.63581082828576951</v>
      </c>
      <c r="Z170" s="34">
        <f>(1/(1+EXP(('S Curve Equation'!$B$11-Z125*'S Curve Equation'!$B$12)*'S Curve Equation'!$B$10))+'S Curve Equation'!$B$13)*'S Curve Equation'!$B$14</f>
        <v>0.632577235468467</v>
      </c>
      <c r="AA170" s="34">
        <f>(1/(1+EXP(('S Curve Equation'!$B$11-AA125*'S Curve Equation'!$B$12)*'S Curve Equation'!$B$10))+'S Curve Equation'!$B$13)*'S Curve Equation'!$B$14</f>
        <v>0.62936033939912883</v>
      </c>
      <c r="AB170" s="34">
        <f>(1/(1+EXP(('S Curve Equation'!$B$11-AB125*'S Curve Equation'!$B$12)*'S Curve Equation'!$B$10))+'S Curve Equation'!$B$13)*'S Curve Equation'!$B$14</f>
        <v>0.62616030061625849</v>
      </c>
      <c r="AC170" s="34">
        <f>(1/(1+EXP(('S Curve Equation'!$B$11-AC125*'S Curve Equation'!$B$12)*'S Curve Equation'!$B$10))+'S Curve Equation'!$B$13)*'S Curve Equation'!$B$14</f>
        <v>0.62297727000081338</v>
      </c>
      <c r="AD170" s="34">
        <f>(1/(1+EXP(('S Curve Equation'!$B$11-AD125*'S Curve Equation'!$B$12)*'S Curve Equation'!$B$10))+'S Curve Equation'!$B$13)*'S Curve Equation'!$B$14</f>
        <v>0.61981138901192245</v>
      </c>
      <c r="AE170" s="34">
        <f>(1/(1+EXP(('S Curve Equation'!$B$11-AE125*'S Curve Equation'!$B$12)*'S Curve Equation'!$B$10))+'S Curve Equation'!$B$13)*'S Curve Equation'!$B$14</f>
        <v>0.61666278992129597</v>
      </c>
      <c r="AF170" s="34">
        <f>(1/(1+EXP(('S Curve Equation'!$B$11-AF125*'S Curve Equation'!$B$12)*'S Curve Equation'!$B$10))+'S Curve Equation'!$B$13)*'S Curve Equation'!$B$14</f>
        <v>0.61353159604611285</v>
      </c>
    </row>
    <row r="171" spans="1:32" x14ac:dyDescent="0.2">
      <c r="A171" s="12" t="s">
        <v>49</v>
      </c>
      <c r="B171" s="34">
        <f>(1/(1+EXP(('S Curve Equation'!$B$11-B126*'S Curve Equation'!$B$12)*'S Curve Equation'!$B$10))+'S Curve Equation'!$B$13)*'S Curve Equation'!$B$14</f>
        <v>0.71624595469255681</v>
      </c>
      <c r="C171" s="34">
        <f>(1/(1+EXP(('S Curve Equation'!$B$11-C126*'S Curve Equation'!$B$12)*'S Curve Equation'!$B$10))+'S Curve Equation'!$B$13)*'S Curve Equation'!$B$14</f>
        <v>0.71290392148221282</v>
      </c>
      <c r="D171" s="34">
        <f>(1/(1+EXP(('S Curve Equation'!$B$11-D126*'S Curve Equation'!$B$12)*'S Curve Equation'!$B$10))+'S Curve Equation'!$B$13)*'S Curve Equation'!$B$14</f>
        <v>0.70941156355812984</v>
      </c>
      <c r="E171" s="34">
        <f>(1/(1+EXP(('S Curve Equation'!$B$11-E126*'S Curve Equation'!$B$12)*'S Curve Equation'!$B$10))+'S Curve Equation'!$B$13)*'S Curve Equation'!$B$14</f>
        <v>0.7059197477670287</v>
      </c>
      <c r="F171" s="34">
        <f>(1/(1+EXP(('S Curve Equation'!$B$11-F126*'S Curve Equation'!$B$12)*'S Curve Equation'!$B$10))+'S Curve Equation'!$B$13)*'S Curve Equation'!$B$14</f>
        <v>0.70243621494576891</v>
      </c>
      <c r="G171" s="34">
        <f>(1/(1+EXP(('S Curve Equation'!$B$11-G126*'S Curve Equation'!$B$12)*'S Curve Equation'!$B$10))+'S Curve Equation'!$B$13)*'S Curve Equation'!$B$14</f>
        <v>0.69894772966968488</v>
      </c>
      <c r="H171" s="34">
        <f>(1/(1+EXP(('S Curve Equation'!$B$11-H126*'S Curve Equation'!$B$12)*'S Curve Equation'!$B$10))+'S Curve Equation'!$B$13)*'S Curve Equation'!$B$14</f>
        <v>0.69536705910120722</v>
      </c>
      <c r="I171" s="34">
        <f>(1/(1+EXP(('S Curve Equation'!$B$11-I126*'S Curve Equation'!$B$12)*'S Curve Equation'!$B$10))+'S Curve Equation'!$B$13)*'S Curve Equation'!$B$14</f>
        <v>0.69179443804908536</v>
      </c>
      <c r="J171" s="34">
        <f>(1/(1+EXP(('S Curve Equation'!$B$11-J126*'S Curve Equation'!$B$12)*'S Curve Equation'!$B$10))+'S Curve Equation'!$B$13)*'S Curve Equation'!$B$14</f>
        <v>0.68819353519559867</v>
      </c>
      <c r="K171" s="34">
        <f>(1/(1+EXP(('S Curve Equation'!$B$11-K126*'S Curve Equation'!$B$12)*'S Curve Equation'!$B$10))+'S Curve Equation'!$B$13)*'S Curve Equation'!$B$14</f>
        <v>0.68461771657302639</v>
      </c>
      <c r="L171" s="34">
        <f>(1/(1+EXP(('S Curve Equation'!$B$11-L126*'S Curve Equation'!$B$12)*'S Curve Equation'!$B$10))+'S Curve Equation'!$B$13)*'S Curve Equation'!$B$14</f>
        <v>0.68143789299843671</v>
      </c>
      <c r="M171" s="34">
        <f>(1/(1+EXP(('S Curve Equation'!$B$11-M126*'S Curve Equation'!$B$12)*'S Curve Equation'!$B$10))+'S Curve Equation'!$B$13)*'S Curve Equation'!$B$14</f>
        <v>0.67801191269364636</v>
      </c>
      <c r="N171" s="34">
        <f>(1/(1+EXP(('S Curve Equation'!$B$11-N126*'S Curve Equation'!$B$12)*'S Curve Equation'!$B$10))+'S Curve Equation'!$B$13)*'S Curve Equation'!$B$14</f>
        <v>0.67459928140628345</v>
      </c>
      <c r="O171" s="34">
        <f>(1/(1+EXP(('S Curve Equation'!$B$11-O126*'S Curve Equation'!$B$12)*'S Curve Equation'!$B$10))+'S Curve Equation'!$B$13)*'S Curve Equation'!$B$14</f>
        <v>0.67120031074687114</v>
      </c>
      <c r="P171" s="34">
        <f>(1/(1+EXP(('S Curve Equation'!$B$11-P126*'S Curve Equation'!$B$12)*'S Curve Equation'!$B$10))+'S Curve Equation'!$B$13)*'S Curve Equation'!$B$14</f>
        <v>0.66781529967008402</v>
      </c>
      <c r="Q171" s="34">
        <f>(1/(1+EXP(('S Curve Equation'!$B$11-Q126*'S Curve Equation'!$B$12)*'S Curve Equation'!$B$10))+'S Curve Equation'!$B$13)*'S Curve Equation'!$B$14</f>
        <v>0.66444453469227283</v>
      </c>
      <c r="R171" s="34">
        <f>(1/(1+EXP(('S Curve Equation'!$B$11-R126*'S Curve Equation'!$B$12)*'S Curve Equation'!$B$10))+'S Curve Equation'!$B$13)*'S Curve Equation'!$B$14</f>
        <v>0.66108829011262171</v>
      </c>
      <c r="S171" s="34">
        <f>(1/(1+EXP(('S Curve Equation'!$B$11-S126*'S Curve Equation'!$B$12)*'S Curve Equation'!$B$10))+'S Curve Equation'!$B$13)*'S Curve Equation'!$B$14</f>
        <v>0.65774682823744313</v>
      </c>
      <c r="T171" s="34">
        <f>(1/(1+EXP(('S Curve Equation'!$B$11-T126*'S Curve Equation'!$B$12)*'S Curve Equation'!$B$10))+'S Curve Equation'!$B$13)*'S Curve Equation'!$B$14</f>
        <v>0.65442039960715048</v>
      </c>
      <c r="U171" s="34">
        <f>(1/(1+EXP(('S Curve Equation'!$B$11-U126*'S Curve Equation'!$B$12)*'S Curve Equation'!$B$10))+'S Curve Equation'!$B$13)*'S Curve Equation'!$B$14</f>
        <v>0.65110924322546326</v>
      </c>
      <c r="V171" s="34">
        <f>(1/(1+EXP(('S Curve Equation'!$B$11-V126*'S Curve Equation'!$B$12)*'S Curve Equation'!$B$10))+'S Curve Equation'!$B$13)*'S Curve Equation'!$B$14</f>
        <v>0.64781358679041345</v>
      </c>
      <c r="W171" s="34">
        <f>(1/(1+EXP(('S Curve Equation'!$B$11-W126*'S Curve Equation'!$B$12)*'S Curve Equation'!$B$10))+'S Curve Equation'!$B$13)*'S Curve Equation'!$B$14</f>
        <v>0.64453364692675574</v>
      </c>
      <c r="X171" s="34">
        <f>(1/(1+EXP(('S Curve Equation'!$B$11-X126*'S Curve Equation'!$B$12)*'S Curve Equation'!$B$10))+'S Curve Equation'!$B$13)*'S Curve Equation'!$B$14</f>
        <v>0.64126962941940191</v>
      </c>
      <c r="Y171" s="34">
        <f>(1/(1+EXP(('S Curve Equation'!$B$11-Y126*'S Curve Equation'!$B$12)*'S Curve Equation'!$B$10))+'S Curve Equation'!$B$13)*'S Curve Equation'!$B$14</f>
        <v>0.63802172944750379</v>
      </c>
      <c r="Z171" s="34">
        <f>(1/(1+EXP(('S Curve Equation'!$B$11-Z126*'S Curve Equation'!$B$12)*'S Curve Equation'!$B$10))+'S Curve Equation'!$B$13)*'S Curve Equation'!$B$14</f>
        <v>0.63479013181885346</v>
      </c>
      <c r="AA171" s="34">
        <f>(1/(1+EXP(('S Curve Equation'!$B$11-AA126*'S Curve Equation'!$B$12)*'S Curve Equation'!$B$10))+'S Curve Equation'!$B$13)*'S Curve Equation'!$B$14</f>
        <v>0.63157501120426807</v>
      </c>
      <c r="AB171" s="34">
        <f>(1/(1+EXP(('S Curve Equation'!$B$11-AB126*'S Curve Equation'!$B$12)*'S Curve Equation'!$B$10))+'S Curve Equation'!$B$13)*'S Curve Equation'!$B$14</f>
        <v>0.62837653237165525</v>
      </c>
      <c r="AC171" s="34">
        <f>(1/(1+EXP(('S Curve Equation'!$B$11-AC126*'S Curve Equation'!$B$12)*'S Curve Equation'!$B$10))+'S Curve Equation'!$B$13)*'S Curve Equation'!$B$14</f>
        <v>0.62519485041946943</v>
      </c>
      <c r="AD171" s="34">
        <f>(1/(1+EXP(('S Curve Equation'!$B$11-AD126*'S Curve Equation'!$B$12)*'S Curve Equation'!$B$10))+'S Curve Equation'!$B$13)*'S Curve Equation'!$B$14</f>
        <v>0.62203011100929162</v>
      </c>
      <c r="AE171" s="34">
        <f>(1/(1+EXP(('S Curve Equation'!$B$11-AE126*'S Curve Equation'!$B$12)*'S Curve Equation'!$B$10))+'S Curve Equation'!$B$13)*'S Curve Equation'!$B$14</f>
        <v>0.61888245059727076</v>
      </c>
      <c r="AF171" s="34">
        <f>(1/(1+EXP(('S Curve Equation'!$B$11-AF126*'S Curve Equation'!$B$12)*'S Curve Equation'!$B$10))+'S Curve Equation'!$B$13)*'S Curve Equation'!$B$14</f>
        <v>0.61575199666419578</v>
      </c>
    </row>
    <row r="172" spans="1:32" x14ac:dyDescent="0.2">
      <c r="A172" s="12" t="s">
        <v>50</v>
      </c>
      <c r="B172" s="34">
        <f>(1/(1+EXP(('S Curve Equation'!$B$11-B127*'S Curve Equation'!$B$12)*'S Curve Equation'!$B$10))+'S Curve Equation'!$B$13)*'S Curve Equation'!$B$14</f>
        <v>0.7749999999999998</v>
      </c>
      <c r="C172" s="34">
        <f>(1/(1+EXP(('S Curve Equation'!$B$11-C127*'S Curve Equation'!$B$12)*'S Curve Equation'!$B$10))+'S Curve Equation'!$B$13)*'S Curve Equation'!$B$14</f>
        <v>0.77194344342864518</v>
      </c>
      <c r="D172" s="34">
        <f>(1/(1+EXP(('S Curve Equation'!$B$11-D127*'S Curve Equation'!$B$12)*'S Curve Equation'!$B$10))+'S Curve Equation'!$B$13)*'S Curve Equation'!$B$14</f>
        <v>0.76874190407048504</v>
      </c>
      <c r="E172" s="34">
        <f>(1/(1+EXP(('S Curve Equation'!$B$11-E127*'S Curve Equation'!$B$12)*'S Curve Equation'!$B$10))+'S Curve Equation'!$B$13)*'S Curve Equation'!$B$14</f>
        <v>0.76553322150461778</v>
      </c>
      <c r="F172" s="34">
        <f>(1/(1+EXP(('S Curve Equation'!$B$11-F127*'S Curve Equation'!$B$12)*'S Curve Equation'!$B$10))+'S Curve Equation'!$B$13)*'S Curve Equation'!$B$14</f>
        <v>0.76232455952092992</v>
      </c>
      <c r="G172" s="34">
        <f>(1/(1+EXP(('S Curve Equation'!$B$11-G127*'S Curve Equation'!$B$12)*'S Curve Equation'!$B$10))+'S Curve Equation'!$B$13)*'S Curve Equation'!$B$14</f>
        <v>0.75910375931693419</v>
      </c>
      <c r="H172" s="34">
        <f>(1/(1+EXP(('S Curve Equation'!$B$11-H127*'S Curve Equation'!$B$12)*'S Curve Equation'!$B$10))+'S Curve Equation'!$B$13)*'S Curve Equation'!$B$14</f>
        <v>0.75578998458866853</v>
      </c>
      <c r="I172" s="34">
        <f>(1/(1+EXP(('S Curve Equation'!$B$11-I127*'S Curve Equation'!$B$12)*'S Curve Equation'!$B$10))+'S Curve Equation'!$B$13)*'S Curve Equation'!$B$14</f>
        <v>0.75247574296112685</v>
      </c>
      <c r="J172" s="34">
        <f>(1/(1+EXP(('S Curve Equation'!$B$11-J127*'S Curve Equation'!$B$12)*'S Curve Equation'!$B$10))+'S Curve Equation'!$B$13)*'S Curve Equation'!$B$14</f>
        <v>0.74912728570685361</v>
      </c>
      <c r="K172" s="34">
        <f>(1/(1+EXP(('S Curve Equation'!$B$11-K127*'S Curve Equation'!$B$12)*'S Curve Equation'!$B$10))+'S Curve Equation'!$B$13)*'S Curve Equation'!$B$14</f>
        <v>0.74579424895633162</v>
      </c>
      <c r="L172" s="34">
        <f>(1/(1+EXP(('S Curve Equation'!$B$11-L127*'S Curve Equation'!$B$12)*'S Curve Equation'!$B$10))+'S Curve Equation'!$B$13)*'S Curve Equation'!$B$14</f>
        <v>0.74282372125694585</v>
      </c>
      <c r="M172" s="34">
        <f>(1/(1+EXP(('S Curve Equation'!$B$11-M127*'S Curve Equation'!$B$12)*'S Curve Equation'!$B$10))+'S Curve Equation'!$B$13)*'S Curve Equation'!$B$14</f>
        <v>0.73961630391784072</v>
      </c>
      <c r="N172" s="34">
        <f>(1/(1+EXP(('S Curve Equation'!$B$11-N127*'S Curve Equation'!$B$12)*'S Curve Equation'!$B$10))+'S Curve Equation'!$B$13)*'S Curve Equation'!$B$14</f>
        <v>0.73641425067469302</v>
      </c>
      <c r="O172" s="34">
        <f>(1/(1+EXP(('S Curve Equation'!$B$11-O127*'S Curve Equation'!$B$12)*'S Curve Equation'!$B$10))+'S Curve Equation'!$B$13)*'S Curve Equation'!$B$14</f>
        <v>0.7332179565639092</v>
      </c>
      <c r="P172" s="34">
        <f>(1/(1+EXP(('S Curve Equation'!$B$11-P127*'S Curve Equation'!$B$12)*'S Curve Equation'!$B$10))+'S Curve Equation'!$B$13)*'S Curve Equation'!$B$14</f>
        <v>0.73002780632982833</v>
      </c>
      <c r="Q172" s="34">
        <f>(1/(1+EXP(('S Curve Equation'!$B$11-Q127*'S Curve Equation'!$B$12)*'S Curve Equation'!$B$10))+'S Curve Equation'!$B$13)*'S Curve Equation'!$B$14</f>
        <v>0.72684417447968097</v>
      </c>
      <c r="R172" s="34">
        <f>(1/(1+EXP(('S Curve Equation'!$B$11-R127*'S Curve Equation'!$B$12)*'S Curve Equation'!$B$10))+'S Curve Equation'!$B$13)*'S Curve Equation'!$B$14</f>
        <v>0.72366742534631312</v>
      </c>
      <c r="S172" s="34">
        <f>(1/(1+EXP(('S Curve Equation'!$B$11-S127*'S Curve Equation'!$B$12)*'S Curve Equation'!$B$10))+'S Curve Equation'!$B$13)*'S Curve Equation'!$B$14</f>
        <v>0.72049791315824319</v>
      </c>
      <c r="T172" s="34">
        <f>(1/(1+EXP(('S Curve Equation'!$B$11-T127*'S Curve Equation'!$B$12)*'S Curve Equation'!$B$10))+'S Curve Equation'!$B$13)*'S Curve Equation'!$B$14</f>
        <v>0.71733598211664629</v>
      </c>
      <c r="U172" s="34">
        <f>(1/(1+EXP(('S Curve Equation'!$B$11-U127*'S Curve Equation'!$B$12)*'S Curve Equation'!$B$10))+'S Curve Equation'!$B$13)*'S Curve Equation'!$B$14</f>
        <v>0.71418196647886567</v>
      </c>
      <c r="V172" s="34">
        <f>(1/(1+EXP(('S Curve Equation'!$B$11-V127*'S Curve Equation'!$B$12)*'S Curve Equation'!$B$10))+'S Curve Equation'!$B$13)*'S Curve Equation'!$B$14</f>
        <v>0.7110361906480458</v>
      </c>
      <c r="W172" s="34">
        <f>(1/(1+EXP(('S Curve Equation'!$B$11-W127*'S Curve Equation'!$B$12)*'S Curve Equation'!$B$10))+'S Curve Equation'!$B$13)*'S Curve Equation'!$B$14</f>
        <v>0.70789896926851159</v>
      </c>
      <c r="X172" s="34">
        <f>(1/(1+EXP(('S Curve Equation'!$B$11-X127*'S Curve Equation'!$B$12)*'S Curve Equation'!$B$10))+'S Curve Equation'!$B$13)*'S Curve Equation'!$B$14</f>
        <v>0.70477060732652119</v>
      </c>
      <c r="Y172" s="34">
        <f>(1/(1+EXP(('S Curve Equation'!$B$11-Y127*'S Curve Equation'!$B$12)*'S Curve Equation'!$B$10))+'S Curve Equation'!$B$13)*'S Curve Equation'!$B$14</f>
        <v>0.70165140025601291</v>
      </c>
      <c r="Z172" s="34">
        <f>(1/(1+EXP(('S Curve Equation'!$B$11-Z127*'S Curve Equation'!$B$12)*'S Curve Equation'!$B$10))+'S Curve Equation'!$B$13)*'S Curve Equation'!$B$14</f>
        <v>0.69854163404901026</v>
      </c>
      <c r="AA172" s="34">
        <f>(1/(1+EXP(('S Curve Equation'!$B$11-AA127*'S Curve Equation'!$B$12)*'S Curve Equation'!$B$10))+'S Curve Equation'!$B$13)*'S Curve Equation'!$B$14</f>
        <v>0.69544158537032708</v>
      </c>
      <c r="AB172" s="34">
        <f>(1/(1+EXP(('S Curve Equation'!$B$11-AB127*'S Curve Equation'!$B$12)*'S Curve Equation'!$B$10))+'S Curve Equation'!$B$13)*'S Curve Equation'!$B$14</f>
        <v>0.69235152167624614</v>
      </c>
      <c r="AC172" s="34">
        <f>(1/(1+EXP(('S Curve Equation'!$B$11-AC127*'S Curve Equation'!$B$12)*'S Curve Equation'!$B$10))+'S Curve Equation'!$B$13)*'S Curve Equation'!$B$14</f>
        <v>0.68927170133684423</v>
      </c>
      <c r="AD172" s="34">
        <f>(1/(1+EXP(('S Curve Equation'!$B$11-AD127*'S Curve Equation'!$B$12)*'S Curve Equation'!$B$10))+'S Curve Equation'!$B$13)*'S Curve Equation'!$B$14</f>
        <v>0.68620237376165838</v>
      </c>
      <c r="AE172" s="34">
        <f>(1/(1+EXP(('S Curve Equation'!$B$11-AE127*'S Curve Equation'!$B$12)*'S Curve Equation'!$B$10))+'S Curve Equation'!$B$13)*'S Curve Equation'!$B$14</f>
        <v>0.68314377952837846</v>
      </c>
      <c r="AF172" s="34">
        <f>(1/(1+EXP(('S Curve Equation'!$B$11-AF127*'S Curve Equation'!$B$12)*'S Curve Equation'!$B$10))+'S Curve Equation'!$B$13)*'S Curve Equation'!$B$14</f>
        <v>0.68009615051429051</v>
      </c>
    </row>
    <row r="173" spans="1:32" x14ac:dyDescent="0.2">
      <c r="A173" s="12" t="s">
        <v>51</v>
      </c>
      <c r="B173" s="34">
        <f>(1/(1+EXP(('S Curve Equation'!$B$11-B128*'S Curve Equation'!$B$12)*'S Curve Equation'!$B$10))+'S Curve Equation'!$B$13)*'S Curve Equation'!$B$14</f>
        <v>0.83600000000000008</v>
      </c>
      <c r="C173" s="34">
        <f>(1/(1+EXP(('S Curve Equation'!$B$11-C128*'S Curve Equation'!$B$12)*'S Curve Equation'!$B$10))+'S Curve Equation'!$B$13)*'S Curve Equation'!$B$14</f>
        <v>0.83339324990066632</v>
      </c>
      <c r="D173" s="34">
        <f>(1/(1+EXP(('S Curve Equation'!$B$11-D128*'S Curve Equation'!$B$12)*'S Curve Equation'!$B$10))+'S Curve Equation'!$B$13)*'S Curve Equation'!$B$14</f>
        <v>0.83065524944779812</v>
      </c>
      <c r="E173" s="34">
        <f>(1/(1+EXP(('S Curve Equation'!$B$11-E128*'S Curve Equation'!$B$12)*'S Curve Equation'!$B$10))+'S Curve Equation'!$B$13)*'S Curve Equation'!$B$14</f>
        <v>0.8279033570733304</v>
      </c>
      <c r="F173" s="34">
        <f>(1/(1+EXP(('S Curve Equation'!$B$11-F128*'S Curve Equation'!$B$12)*'S Curve Equation'!$B$10))+'S Curve Equation'!$B$13)*'S Curve Equation'!$B$14</f>
        <v>0.82514371328254732</v>
      </c>
      <c r="G173" s="34">
        <f>(1/(1+EXP(('S Curve Equation'!$B$11-G128*'S Curve Equation'!$B$12)*'S Curve Equation'!$B$10))+'S Curve Equation'!$B$13)*'S Curve Equation'!$B$14</f>
        <v>0.82236583880545788</v>
      </c>
      <c r="H173" s="34">
        <f>(1/(1+EXP(('S Curve Equation'!$B$11-H128*'S Curve Equation'!$B$12)*'S Curve Equation'!$B$10))+'S Curve Equation'!$B$13)*'S Curve Equation'!$B$14</f>
        <v>0.81949965146494796</v>
      </c>
      <c r="I173" s="34">
        <f>(1/(1+EXP(('S Curve Equation'!$B$11-I128*'S Curve Equation'!$B$12)*'S Curve Equation'!$B$10))+'S Curve Equation'!$B$13)*'S Curve Equation'!$B$14</f>
        <v>0.81662484155064741</v>
      </c>
      <c r="J173" s="34">
        <f>(1/(1+EXP(('S Curve Equation'!$B$11-J128*'S Curve Equation'!$B$12)*'S Curve Equation'!$B$10))+'S Curve Equation'!$B$13)*'S Curve Equation'!$B$14</f>
        <v>0.8137120285210262</v>
      </c>
      <c r="K173" s="34">
        <f>(1/(1+EXP(('S Curve Equation'!$B$11-K128*'S Curve Equation'!$B$12)*'S Curve Equation'!$B$10))+'S Curve Equation'!$B$13)*'S Curve Equation'!$B$14</f>
        <v>0.81080434301072413</v>
      </c>
      <c r="L173" s="34">
        <f>(1/(1+EXP(('S Curve Equation'!$B$11-L128*'S Curve Equation'!$B$12)*'S Curve Equation'!$B$10))+'S Curve Equation'!$B$13)*'S Curve Equation'!$B$14</f>
        <v>0.80820595442946908</v>
      </c>
      <c r="M173" s="34">
        <f>(1/(1+EXP(('S Curve Equation'!$B$11-M128*'S Curve Equation'!$B$12)*'S Curve Equation'!$B$10))+'S Curve Equation'!$B$13)*'S Curve Equation'!$B$14</f>
        <v>0.80539301662900931</v>
      </c>
      <c r="N173" s="34">
        <f>(1/(1+EXP(('S Curve Equation'!$B$11-N128*'S Curve Equation'!$B$12)*'S Curve Equation'!$B$10))+'S Curve Equation'!$B$13)*'S Curve Equation'!$B$14</f>
        <v>0.80257720272738109</v>
      </c>
      <c r="O173" s="34">
        <f>(1/(1+EXP(('S Curve Equation'!$B$11-O128*'S Curve Equation'!$B$12)*'S Curve Equation'!$B$10))+'S Curve Equation'!$B$13)*'S Curve Equation'!$B$14</f>
        <v>0.79975891775255548</v>
      </c>
      <c r="P173" s="34">
        <f>(1/(1+EXP(('S Curve Equation'!$B$11-P128*'S Curve Equation'!$B$12)*'S Curve Equation'!$B$10))+'S Curve Equation'!$B$13)*'S Curve Equation'!$B$14</f>
        <v>0.79693856072281621</v>
      </c>
      <c r="Q173" s="34">
        <f>(1/(1+EXP(('S Curve Equation'!$B$11-Q128*'S Curve Equation'!$B$12)*'S Curve Equation'!$B$10))+'S Curve Equation'!$B$13)*'S Curve Equation'!$B$14</f>
        <v>0.79411652455980652</v>
      </c>
      <c r="R173" s="34">
        <f>(1/(1+EXP(('S Curve Equation'!$B$11-R128*'S Curve Equation'!$B$12)*'S Curve Equation'!$B$10))+'S Curve Equation'!$B$13)*'S Curve Equation'!$B$14</f>
        <v>0.79129319600963566</v>
      </c>
      <c r="S173" s="34">
        <f>(1/(1+EXP(('S Curve Equation'!$B$11-S128*'S Curve Equation'!$B$12)*'S Curve Equation'!$B$10))+'S Curve Equation'!$B$13)*'S Curve Equation'!$B$14</f>
        <v>0.78846895557182428</v>
      </c>
      <c r="T173" s="34">
        <f>(1/(1+EXP(('S Curve Equation'!$B$11-T128*'S Curve Equation'!$B$12)*'S Curve Equation'!$B$10))+'S Curve Equation'!$B$13)*'S Curve Equation'!$B$14</f>
        <v>0.78564417743588921</v>
      </c>
      <c r="U173" s="34">
        <f>(1/(1+EXP(('S Curve Equation'!$B$11-U128*'S Curve Equation'!$B$12)*'S Curve Equation'!$B$10))+'S Curve Equation'!$B$13)*'S Curve Equation'!$B$14</f>
        <v>0.78281922942535387</v>
      </c>
      <c r="V173" s="34">
        <f>(1/(1+EXP(('S Curve Equation'!$B$11-V128*'S Curve Equation'!$B$12)*'S Curve Equation'!$B$10))+'S Curve Equation'!$B$13)*'S Curve Equation'!$B$14</f>
        <v>0.77999447294895941</v>
      </c>
      <c r="W173" s="34">
        <f>(1/(1+EXP(('S Curve Equation'!$B$11-W128*'S Curve Equation'!$B$12)*'S Curve Equation'!$B$10))+'S Curve Equation'!$B$13)*'S Curve Equation'!$B$14</f>
        <v>0.77717026295886904</v>
      </c>
      <c r="X173" s="34">
        <f>(1/(1+EXP(('S Curve Equation'!$B$11-X128*'S Curve Equation'!$B$12)*'S Curve Equation'!$B$10))+'S Curve Equation'!$B$13)*'S Curve Equation'!$B$14</f>
        <v>0.77434694791564407</v>
      </c>
      <c r="Y173" s="34">
        <f>(1/(1+EXP(('S Curve Equation'!$B$11-Y128*'S Curve Equation'!$B$12)*'S Curve Equation'!$B$10))+'S Curve Equation'!$B$13)*'S Curve Equation'!$B$14</f>
        <v>0.7715248697597713</v>
      </c>
      <c r="Z173" s="34">
        <f>(1/(1+EXP(('S Curve Equation'!$B$11-Z128*'S Curve Equation'!$B$12)*'S Curve Equation'!$B$10))+'S Curve Equation'!$B$13)*'S Curve Equation'!$B$14</f>
        <v>0.76870436388952457</v>
      </c>
      <c r="AA173" s="34">
        <f>(1/(1+EXP(('S Curve Equation'!$B$11-AA128*'S Curve Equation'!$B$12)*'S Curve Equation'!$B$10))+'S Curve Equation'!$B$13)*'S Curve Equation'!$B$14</f>
        <v>0.76588575914494017</v>
      </c>
      <c r="AB173" s="34">
        <f>(1/(1+EXP(('S Curve Equation'!$B$11-AB128*'S Curve Equation'!$B$12)*'S Curve Equation'!$B$10))+'S Curve Equation'!$B$13)*'S Curve Equation'!$B$14</f>
        <v>0.76306937779768935</v>
      </c>
      <c r="AC173" s="34">
        <f>(1/(1+EXP(('S Curve Equation'!$B$11-AC128*'S Curve Equation'!$B$12)*'S Curve Equation'!$B$10))+'S Curve Equation'!$B$13)*'S Curve Equation'!$B$14</f>
        <v>0.76025553554662983</v>
      </c>
      <c r="AD173" s="34">
        <f>(1/(1+EXP(('S Curve Equation'!$B$11-AD128*'S Curve Equation'!$B$12)*'S Curve Equation'!$B$10))+'S Curve Equation'!$B$13)*'S Curve Equation'!$B$14</f>
        <v>0.75744454151882179</v>
      </c>
      <c r="AE173" s="34">
        <f>(1/(1+EXP(('S Curve Equation'!$B$11-AE128*'S Curve Equation'!$B$12)*'S Curve Equation'!$B$10))+'S Curve Equation'!$B$13)*'S Curve Equation'!$B$14</f>
        <v>0.75463669827578983</v>
      </c>
      <c r="AF173" s="34">
        <f>(1/(1+EXP(('S Curve Equation'!$B$11-AF128*'S Curve Equation'!$B$12)*'S Curve Equation'!$B$10))+'S Curve Equation'!$B$13)*'S Curve Equation'!$B$14</f>
        <v>0.75183230182482363</v>
      </c>
    </row>
    <row r="174" spans="1:32" x14ac:dyDescent="0.2">
      <c r="A174" s="12" t="s">
        <v>52</v>
      </c>
      <c r="B174" s="34">
        <f>(1/(1+EXP(('S Curve Equation'!$B$11-B129*'S Curve Equation'!$B$12)*'S Curve Equation'!$B$10))+'S Curve Equation'!$B$13)*'S Curve Equation'!$B$14</f>
        <v>0.7759999999999998</v>
      </c>
      <c r="C174" s="34">
        <f>(1/(1+EXP(('S Curve Equation'!$B$11-C129*'S Curve Equation'!$B$12)*'S Curve Equation'!$B$10))+'S Curve Equation'!$B$13)*'S Curve Equation'!$B$14</f>
        <v>0.77294950119129779</v>
      </c>
      <c r="D174" s="34">
        <f>(1/(1+EXP(('S Curve Equation'!$B$11-D129*'S Curve Equation'!$B$12)*'S Curve Equation'!$B$10))+'S Curve Equation'!$B$13)*'S Curve Equation'!$B$14</f>
        <v>0.7697541714452889</v>
      </c>
      <c r="E174" s="34">
        <f>(1/(1+EXP(('S Curve Equation'!$B$11-E129*'S Curve Equation'!$B$12)*'S Curve Equation'!$B$10))+'S Curve Equation'!$B$13)*'S Curve Equation'!$B$14</f>
        <v>0.7665515741674841</v>
      </c>
      <c r="F174" s="34">
        <f>(1/(1+EXP(('S Curve Equation'!$B$11-F129*'S Curve Equation'!$B$12)*'S Curve Equation'!$B$10))+'S Curve Equation'!$B$13)*'S Curve Equation'!$B$14</f>
        <v>0.76334886001546309</v>
      </c>
      <c r="G174" s="34">
        <f>(1/(1+EXP(('S Curve Equation'!$B$11-G129*'S Curve Equation'!$B$12)*'S Curve Equation'!$B$10))+'S Curve Equation'!$B$13)*'S Curve Equation'!$B$14</f>
        <v>0.76013389285069211</v>
      </c>
      <c r="H174" s="34">
        <f>(1/(1+EXP(('S Curve Equation'!$B$11-H129*'S Curve Equation'!$B$12)*'S Curve Equation'!$B$10))+'S Curve Equation'!$B$13)*'S Curve Equation'!$B$14</f>
        <v>0.75682597691782938</v>
      </c>
      <c r="I174" s="34">
        <f>(1/(1+EXP(('S Curve Equation'!$B$11-I129*'S Curve Equation'!$B$12)*'S Curve Equation'!$B$10))+'S Curve Equation'!$B$13)*'S Curve Equation'!$B$14</f>
        <v>0.75351745117276436</v>
      </c>
      <c r="J174" s="34">
        <f>(1/(1+EXP(('S Curve Equation'!$B$11-J129*'S Curve Equation'!$B$12)*'S Curve Equation'!$B$10))+'S Curve Equation'!$B$13)*'S Curve Equation'!$B$14</f>
        <v>0.75017462378610955</v>
      </c>
      <c r="K174" s="34">
        <f>(1/(1+EXP(('S Curve Equation'!$B$11-K129*'S Curve Equation'!$B$12)*'S Curve Equation'!$B$10))+'S Curve Equation'!$B$13)*'S Curve Equation'!$B$14</f>
        <v>0.7468470471539278</v>
      </c>
      <c r="L174" s="34">
        <f>(1/(1+EXP(('S Curve Equation'!$B$11-L129*'S Curve Equation'!$B$12)*'S Curve Equation'!$B$10))+'S Curve Equation'!$B$13)*'S Curve Equation'!$B$14</f>
        <v>0.74388126554006084</v>
      </c>
      <c r="M174" s="34">
        <f>(1/(1+EXP(('S Curve Equation'!$B$11-M129*'S Curve Equation'!$B$12)*'S Curve Equation'!$B$10))+'S Curve Equation'!$B$13)*'S Curve Equation'!$B$14</f>
        <v>0.74067884636795323</v>
      </c>
      <c r="N174" s="34">
        <f>(1/(1+EXP(('S Curve Equation'!$B$11-N129*'S Curve Equation'!$B$12)*'S Curve Equation'!$B$10))+'S Curve Equation'!$B$13)*'S Curve Equation'!$B$14</f>
        <v>0.73748165278892952</v>
      </c>
      <c r="O174" s="34">
        <f>(1/(1+EXP(('S Curve Equation'!$B$11-O129*'S Curve Equation'!$B$12)*'S Curve Equation'!$B$10))+'S Curve Equation'!$B$13)*'S Curve Equation'!$B$14</f>
        <v>0.73429008069848367</v>
      </c>
      <c r="P174" s="34">
        <f>(1/(1+EXP(('S Curve Equation'!$B$11-P129*'S Curve Equation'!$B$12)*'S Curve Equation'!$B$10))+'S Curve Equation'!$B$13)*'S Curve Equation'!$B$14</f>
        <v>0.73110451575731972</v>
      </c>
      <c r="Q174" s="34">
        <f>(1/(1+EXP(('S Curve Equation'!$B$11-Q129*'S Curve Equation'!$B$12)*'S Curve Equation'!$B$10))+'S Curve Equation'!$B$13)*'S Curve Equation'!$B$14</f>
        <v>0.72792533344360322</v>
      </c>
      <c r="R174" s="34">
        <f>(1/(1+EXP(('S Curve Equation'!$B$11-R129*'S Curve Equation'!$B$12)*'S Curve Equation'!$B$10))+'S Curve Equation'!$B$13)*'S Curve Equation'!$B$14</f>
        <v>0.72475289911301244</v>
      </c>
      <c r="S174" s="34">
        <f>(1/(1+EXP(('S Curve Equation'!$B$11-S129*'S Curve Equation'!$B$12)*'S Curve Equation'!$B$10))+'S Curve Equation'!$B$13)*'S Curve Equation'!$B$14</f>
        <v>0.72158756806616953</v>
      </c>
      <c r="T174" s="34">
        <f>(1/(1+EXP(('S Curve Equation'!$B$11-T129*'S Curve Equation'!$B$12)*'S Curve Equation'!$B$10))+'S Curve Equation'!$B$13)*'S Curve Equation'!$B$14</f>
        <v>0.71842968562304244</v>
      </c>
      <c r="U174" s="34">
        <f>(1/(1+EXP(('S Curve Equation'!$B$11-U129*'S Curve Equation'!$B$12)*'S Curve Equation'!$B$10))+'S Curve Equation'!$B$13)*'S Curve Equation'!$B$14</f>
        <v>0.71527958720392093</v>
      </c>
      <c r="V174" s="34">
        <f>(1/(1+EXP(('S Curve Equation'!$B$11-V129*'S Curve Equation'!$B$12)*'S Curve Equation'!$B$10))+'S Curve Equation'!$B$13)*'S Curve Equation'!$B$14</f>
        <v>0.71213759841656299</v>
      </c>
      <c r="W174" s="34">
        <f>(1/(1+EXP(('S Curve Equation'!$B$11-W129*'S Curve Equation'!$B$12)*'S Curve Equation'!$B$10))+'S Curve Equation'!$B$13)*'S Curve Equation'!$B$14</f>
        <v>0.70900403514913946</v>
      </c>
      <c r="X174" s="34">
        <f>(1/(1+EXP(('S Curve Equation'!$B$11-X129*'S Curve Equation'!$B$12)*'S Curve Equation'!$B$10))+'S Curve Equation'!$B$13)*'S Curve Equation'!$B$14</f>
        <v>0.70587920366860202</v>
      </c>
      <c r="Y174" s="34">
        <f>(1/(1+EXP(('S Curve Equation'!$B$11-Y129*'S Curve Equation'!$B$12)*'S Curve Equation'!$B$10))+'S Curve Equation'!$B$13)*'S Curve Equation'!$B$14</f>
        <v>0.70276340072410159</v>
      </c>
      <c r="Z174" s="34">
        <f>(1/(1+EXP(('S Curve Equation'!$B$11-Z129*'S Curve Equation'!$B$12)*'S Curve Equation'!$B$10))+'S Curve Equation'!$B$13)*'S Curve Equation'!$B$14</f>
        <v>0.69965691365511917</v>
      </c>
      <c r="AA174" s="34">
        <f>(1/(1+EXP(('S Curve Equation'!$B$11-AA129*'S Curve Equation'!$B$12)*'S Curve Equation'!$B$10))+'S Curve Equation'!$B$13)*'S Curve Equation'!$B$14</f>
        <v>0.69656002050395038</v>
      </c>
      <c r="AB174" s="34">
        <f>(1/(1+EXP(('S Curve Equation'!$B$11-AB129*'S Curve Equation'!$B$12)*'S Curve Equation'!$B$10))+'S Curve Equation'!$B$13)*'S Curve Equation'!$B$14</f>
        <v>0.69347299013222319</v>
      </c>
      <c r="AC174" s="34">
        <f>(1/(1+EXP(('S Curve Equation'!$B$11-AC129*'S Curve Equation'!$B$12)*'S Curve Equation'!$B$10))+'S Curve Equation'!$B$13)*'S Curve Equation'!$B$14</f>
        <v>0.69039608234111716</v>
      </c>
      <c r="AD174" s="34">
        <f>(1/(1+EXP(('S Curve Equation'!$B$11-AD129*'S Curve Equation'!$B$12)*'S Curve Equation'!$B$10))+'S Curve Equation'!$B$13)*'S Curve Equation'!$B$14</f>
        <v>0.68732954799498203</v>
      </c>
      <c r="AE174" s="34">
        <f>(1/(1+EXP(('S Curve Equation'!$B$11-AE129*'S Curve Equation'!$B$12)*'S Curve Equation'!$B$10))+'S Curve Equation'!$B$13)*'S Curve Equation'!$B$14</f>
        <v>0.68427362914804191</v>
      </c>
      <c r="AF174" s="34">
        <f>(1/(1+EXP(('S Curve Equation'!$B$11-AF129*'S Curve Equation'!$B$12)*'S Curve Equation'!$B$10))+'S Curve Equation'!$B$13)*'S Curve Equation'!$B$14</f>
        <v>0.68122855917390657</v>
      </c>
    </row>
    <row r="175" spans="1:32" x14ac:dyDescent="0.2">
      <c r="A175" s="12" t="s">
        <v>53</v>
      </c>
      <c r="B175" s="34">
        <f>(1/(1+EXP(('S Curve Equation'!$B$11-B130*'S Curve Equation'!$B$12)*'S Curve Equation'!$B$10))+'S Curve Equation'!$B$13)*'S Curve Equation'!$B$14</f>
        <v>0.73299999999999998</v>
      </c>
      <c r="C175" s="34">
        <f>(1/(1+EXP(('S Curve Equation'!$B$11-C130*'S Curve Equation'!$B$12)*'S Curve Equation'!$B$10))+'S Curve Equation'!$B$13)*'S Curve Equation'!$B$14</f>
        <v>0.7297256599861266</v>
      </c>
      <c r="D175" s="34">
        <f>(1/(1+EXP(('S Curve Equation'!$B$11-D130*'S Curve Equation'!$B$12)*'S Curve Equation'!$B$10))+'S Curve Equation'!$B$13)*'S Curve Equation'!$B$14</f>
        <v>0.72630184473858772</v>
      </c>
      <c r="E175" s="34">
        <f>(1/(1+EXP(('S Curve Equation'!$B$11-E130*'S Curve Equation'!$B$12)*'S Curve Equation'!$B$10))+'S Curve Equation'!$B$13)*'S Curve Equation'!$B$14</f>
        <v>0.72287632956417869</v>
      </c>
      <c r="F175" s="34">
        <f>(1/(1+EXP(('S Curve Equation'!$B$11-F130*'S Curve Equation'!$B$12)*'S Curve Equation'!$B$10))+'S Curve Equation'!$B$13)*'S Curve Equation'!$B$14</f>
        <v>0.71945672844570263</v>
      </c>
      <c r="G175" s="34">
        <f>(1/(1+EXP(('S Curve Equation'!$B$11-G130*'S Curve Equation'!$B$12)*'S Curve Equation'!$B$10))+'S Curve Equation'!$B$13)*'S Curve Equation'!$B$14</f>
        <v>0.71603006356525334</v>
      </c>
      <c r="H175" s="34">
        <f>(1/(1+EXP(('S Curve Equation'!$B$11-H130*'S Curve Equation'!$B$12)*'S Curve Equation'!$B$10))+'S Curve Equation'!$B$13)*'S Curve Equation'!$B$14</f>
        <v>0.71251056710104121</v>
      </c>
      <c r="I175" s="34">
        <f>(1/(1+EXP(('S Curve Equation'!$B$11-I130*'S Curve Equation'!$B$12)*'S Curve Equation'!$B$10))+'S Curve Equation'!$B$13)*'S Curve Equation'!$B$14</f>
        <v>0.70899669277213329</v>
      </c>
      <c r="J175" s="34">
        <f>(1/(1+EXP(('S Curve Equation'!$B$11-J130*'S Curve Equation'!$B$12)*'S Curve Equation'!$B$10))+'S Curve Equation'!$B$13)*'S Curve Equation'!$B$14</f>
        <v>0.70545269931660448</v>
      </c>
      <c r="K175" s="34">
        <f>(1/(1+EXP(('S Curve Equation'!$B$11-K130*'S Curve Equation'!$B$12)*'S Curve Equation'!$B$10))+'S Curve Equation'!$B$13)*'S Curve Equation'!$B$14</f>
        <v>0.70193111820516929</v>
      </c>
      <c r="L175" s="34">
        <f>(1/(1+EXP(('S Curve Equation'!$B$11-L130*'S Curve Equation'!$B$12)*'S Curve Equation'!$B$10))+'S Curve Equation'!$B$13)*'S Curve Equation'!$B$14</f>
        <v>0.69879763050544874</v>
      </c>
      <c r="M175" s="34">
        <f>(1/(1+EXP(('S Curve Equation'!$B$11-M130*'S Curve Equation'!$B$12)*'S Curve Equation'!$B$10))+'S Curve Equation'!$B$13)*'S Curve Equation'!$B$14</f>
        <v>0.6954195861030753</v>
      </c>
      <c r="N175" s="34">
        <f>(1/(1+EXP(('S Curve Equation'!$B$11-N130*'S Curve Equation'!$B$12)*'S Curve Equation'!$B$10))+'S Curve Equation'!$B$13)*'S Curve Equation'!$B$14</f>
        <v>0.69205266477979521</v>
      </c>
      <c r="O175" s="34">
        <f>(1/(1+EXP(('S Curve Equation'!$B$11-O130*'S Curve Equation'!$B$12)*'S Curve Equation'!$B$10))+'S Curve Equation'!$B$13)*'S Curve Equation'!$B$14</f>
        <v>0.68869720795005673</v>
      </c>
      <c r="P175" s="34">
        <f>(1/(1+EXP(('S Curve Equation'!$B$11-P130*'S Curve Equation'!$B$12)*'S Curve Equation'!$B$10))+'S Curve Equation'!$B$13)*'S Curve Equation'!$B$14</f>
        <v>0.68535354483537325</v>
      </c>
      <c r="Q175" s="34">
        <f>(1/(1+EXP(('S Curve Equation'!$B$11-Q130*'S Curve Equation'!$B$12)*'S Curve Equation'!$B$10))+'S Curve Equation'!$B$13)*'S Curve Equation'!$B$14</f>
        <v>0.68202199263611341</v>
      </c>
      <c r="R175" s="34">
        <f>(1/(1+EXP(('S Curve Equation'!$B$11-R130*'S Curve Equation'!$B$12)*'S Curve Equation'!$B$10))+'S Curve Equation'!$B$13)*'S Curve Equation'!$B$14</f>
        <v>0.67870285670842989</v>
      </c>
      <c r="S175" s="34">
        <f>(1/(1+EXP(('S Curve Equation'!$B$11-S130*'S Curve Equation'!$B$12)*'S Curve Equation'!$B$10))+'S Curve Equation'!$B$13)*'S Curve Equation'!$B$14</f>
        <v>0.6753964307458209</v>
      </c>
      <c r="T175" s="34">
        <f>(1/(1+EXP(('S Curve Equation'!$B$11-T130*'S Curve Equation'!$B$12)*'S Curve Equation'!$B$10))+'S Curve Equation'!$B$13)*'S Curve Equation'!$B$14</f>
        <v>0.67210299696486753</v>
      </c>
      <c r="U175" s="34">
        <f>(1/(1+EXP(('S Curve Equation'!$B$11-U130*'S Curve Equation'!$B$12)*'S Curve Equation'!$B$10))+'S Curve Equation'!$B$13)*'S Curve Equation'!$B$14</f>
        <v>0.66882282629469425</v>
      </c>
      <c r="V175" s="34">
        <f>(1/(1+EXP(('S Curve Equation'!$B$11-V130*'S Curve Equation'!$B$12)*'S Curve Equation'!$B$10))+'S Curve Equation'!$B$13)*'S Curve Equation'!$B$14</f>
        <v>0.66555617856971028</v>
      </c>
      <c r="W175" s="34">
        <f>(1/(1+EXP(('S Curve Equation'!$B$11-W130*'S Curve Equation'!$B$12)*'S Curve Equation'!$B$10))+'S Curve Equation'!$B$13)*'S Curve Equation'!$B$14</f>
        <v>0.66230330272522542</v>
      </c>
      <c r="X175" s="34">
        <f>(1/(1+EXP(('S Curve Equation'!$B$11-X130*'S Curve Equation'!$B$12)*'S Curve Equation'!$B$10))+'S Curve Equation'!$B$13)*'S Curve Equation'!$B$14</f>
        <v>0.6590644369955414</v>
      </c>
      <c r="Y175" s="34">
        <f>(1/(1+EXP(('S Curve Equation'!$B$11-Y130*'S Curve Equation'!$B$12)*'S Curve Equation'!$B$10))+'S Curve Equation'!$B$13)*'S Curve Equation'!$B$14</f>
        <v>0.65583980911413164</v>
      </c>
      <c r="Z175" s="34">
        <f>(1/(1+EXP(('S Curve Equation'!$B$11-Z130*'S Curve Equation'!$B$12)*'S Curve Equation'!$B$10))+'S Curve Equation'!$B$13)*'S Curve Equation'!$B$14</f>
        <v>0.65262963651555539</v>
      </c>
      <c r="AA175" s="34">
        <f>(1/(1+EXP(('S Curve Equation'!$B$11-AA130*'S Curve Equation'!$B$12)*'S Curve Equation'!$B$10))+'S Curve Equation'!$B$13)*'S Curve Equation'!$B$14</f>
        <v>0.64943412653875321</v>
      </c>
      <c r="AB175" s="34">
        <f>(1/(1+EXP(('S Curve Equation'!$B$11-AB130*'S Curve Equation'!$B$12)*'S Curve Equation'!$B$10))+'S Curve Equation'!$B$13)*'S Curve Equation'!$B$14</f>
        <v>0.64625347663139865</v>
      </c>
      <c r="AC175" s="34">
        <f>(1/(1+EXP(('S Curve Equation'!$B$11-AC130*'S Curve Equation'!$B$12)*'S Curve Equation'!$B$10))+'S Curve Equation'!$B$13)*'S Curve Equation'!$B$14</f>
        <v>0.6430878745549905</v>
      </c>
      <c r="AD175" s="34">
        <f>(1/(1+EXP(('S Curve Equation'!$B$11-AD130*'S Curve Equation'!$B$12)*'S Curve Equation'!$B$10))+'S Curve Equation'!$B$13)*'S Curve Equation'!$B$14</f>
        <v>0.63993749859039317</v>
      </c>
      <c r="AE175" s="34">
        <f>(1/(1+EXP(('S Curve Equation'!$B$11-AE130*'S Curve Equation'!$B$12)*'S Curve Equation'!$B$10))+'S Curve Equation'!$B$13)*'S Curve Equation'!$B$14</f>
        <v>0.63680251774353525</v>
      </c>
      <c r="AF175" s="34">
        <f>(1/(1+EXP(('S Curve Equation'!$B$11-AF130*'S Curve Equation'!$B$12)*'S Curve Equation'!$B$10))+'S Curve Equation'!$B$13)*'S Curve Equation'!$B$14</f>
        <v>0.63368309195101136</v>
      </c>
    </row>
    <row r="176" spans="1:32" x14ac:dyDescent="0.2">
      <c r="A176" s="12" t="s">
        <v>54</v>
      </c>
      <c r="B176" s="34">
        <f>(1/(1+EXP(('S Curve Equation'!$B$11-B131*'S Curve Equation'!$B$12)*'S Curve Equation'!$B$10))+'S Curve Equation'!$B$13)*'S Curve Equation'!$B$14</f>
        <v>0.80700000000000005</v>
      </c>
      <c r="C176" s="34">
        <f>(1/(1+EXP(('S Curve Equation'!$B$11-C131*'S Curve Equation'!$B$12)*'S Curve Equation'!$B$10))+'S Curve Equation'!$B$13)*'S Curve Equation'!$B$14</f>
        <v>0.80415853552682304</v>
      </c>
      <c r="D176" s="34">
        <f>(1/(1+EXP(('S Curve Equation'!$B$11-D131*'S Curve Equation'!$B$12)*'S Curve Equation'!$B$10))+'S Curve Equation'!$B$13)*'S Curve Equation'!$B$14</f>
        <v>0.80117810338213569</v>
      </c>
      <c r="E176" s="34">
        <f>(1/(1+EXP(('S Curve Equation'!$B$11-E131*'S Curve Equation'!$B$12)*'S Curve Equation'!$B$10))+'S Curve Equation'!$B$13)*'S Curve Equation'!$B$14</f>
        <v>0.79818674292238601</v>
      </c>
      <c r="F176" s="34">
        <f>(1/(1+EXP(('S Curve Equation'!$B$11-F131*'S Curve Equation'!$B$12)*'S Curve Equation'!$B$10))+'S Curve Equation'!$B$13)*'S Curve Equation'!$B$14</f>
        <v>0.79519113879625125</v>
      </c>
      <c r="G176" s="34">
        <f>(1/(1+EXP(('S Curve Equation'!$B$11-G131*'S Curve Equation'!$B$12)*'S Curve Equation'!$B$10))+'S Curve Equation'!$B$13)*'S Curve Equation'!$B$14</f>
        <v>0.79217993545818843</v>
      </c>
      <c r="H176" s="34">
        <f>(1/(1+EXP(('S Curve Equation'!$B$11-H131*'S Curve Equation'!$B$12)*'S Curve Equation'!$B$10))+'S Curve Equation'!$B$13)*'S Curve Equation'!$B$14</f>
        <v>0.78907736691559316</v>
      </c>
      <c r="I176" s="34">
        <f>(1/(1+EXP(('S Curve Equation'!$B$11-I131*'S Curve Equation'!$B$12)*'S Curve Equation'!$B$10))+'S Curve Equation'!$B$13)*'S Curve Equation'!$B$14</f>
        <v>0.78596987697467491</v>
      </c>
      <c r="J176" s="34">
        <f>(1/(1+EXP(('S Curve Equation'!$B$11-J131*'S Curve Equation'!$B$12)*'S Curve Equation'!$B$10))+'S Curve Equation'!$B$13)*'S Curve Equation'!$B$14</f>
        <v>0.7828257728062693</v>
      </c>
      <c r="K176" s="34">
        <f>(1/(1+EXP(('S Curve Equation'!$B$11-K131*'S Curve Equation'!$B$12)*'S Curve Equation'!$B$10))+'S Curve Equation'!$B$13)*'S Curve Equation'!$B$14</f>
        <v>0.77969164394287171</v>
      </c>
      <c r="L176" s="34">
        <f>(1/(1+EXP(('S Curve Equation'!$B$11-L131*'S Curve Equation'!$B$12)*'S Curve Equation'!$B$10))+'S Curve Equation'!$B$13)*'S Curve Equation'!$B$14</f>
        <v>0.77689461988821218</v>
      </c>
      <c r="M176" s="34">
        <f>(1/(1+EXP(('S Curve Equation'!$B$11-M131*'S Curve Equation'!$B$12)*'S Curve Equation'!$B$10))+'S Curve Equation'!$B$13)*'S Curve Equation'!$B$14</f>
        <v>0.77387056947740429</v>
      </c>
      <c r="N176" s="34">
        <f>(1/(1+EXP(('S Curve Equation'!$B$11-N131*'S Curve Equation'!$B$12)*'S Curve Equation'!$B$10))+'S Curve Equation'!$B$13)*'S Curve Equation'!$B$14</f>
        <v>0.77084747858884672</v>
      </c>
      <c r="O176" s="34">
        <f>(1/(1+EXP(('S Curve Equation'!$B$11-O131*'S Curve Equation'!$B$12)*'S Curve Equation'!$B$10))+'S Curve Equation'!$B$13)*'S Curve Equation'!$B$14</f>
        <v>0.76782575874265713</v>
      </c>
      <c r="P176" s="34">
        <f>(1/(1+EXP(('S Curve Equation'!$B$11-P131*'S Curve Equation'!$B$12)*'S Curve Equation'!$B$10))+'S Curve Equation'!$B$13)*'S Curve Equation'!$B$14</f>
        <v>0.76480581323685803</v>
      </c>
      <c r="Q176" s="34">
        <f>(1/(1+EXP(('S Curve Equation'!$B$11-Q131*'S Curve Equation'!$B$12)*'S Curve Equation'!$B$10))+'S Curve Equation'!$B$13)*'S Curve Equation'!$B$14</f>
        <v>0.7617880371206297</v>
      </c>
      <c r="R176" s="34">
        <f>(1/(1+EXP(('S Curve Equation'!$B$11-R131*'S Curve Equation'!$B$12)*'S Curve Equation'!$B$10))+'S Curve Equation'!$B$13)*'S Curve Equation'!$B$14</f>
        <v>0.75877281717602729</v>
      </c>
      <c r="S176" s="34">
        <f>(1/(1+EXP(('S Curve Equation'!$B$11-S131*'S Curve Equation'!$B$12)*'S Curve Equation'!$B$10))+'S Curve Equation'!$B$13)*'S Curve Equation'!$B$14</f>
        <v>0.75576053190783055</v>
      </c>
      <c r="T176" s="34">
        <f>(1/(1+EXP(('S Curve Equation'!$B$11-T131*'S Curve Equation'!$B$12)*'S Curve Equation'!$B$10))+'S Curve Equation'!$B$13)*'S Curve Equation'!$B$14</f>
        <v>0.75275155154122031</v>
      </c>
      <c r="U176" s="34">
        <f>(1/(1+EXP(('S Curve Equation'!$B$11-U131*'S Curve Equation'!$B$12)*'S Curve Equation'!$B$10))+'S Curve Equation'!$B$13)*'S Curve Equation'!$B$14</f>
        <v>0.74974623802695872</v>
      </c>
      <c r="V176" s="34">
        <f>(1/(1+EXP(('S Curve Equation'!$B$11-V131*'S Curve Equation'!$B$12)*'S Curve Equation'!$B$10))+'S Curve Equation'!$B$13)*'S Curve Equation'!$B$14</f>
        <v>0.74674494505376432</v>
      </c>
      <c r="W176" s="34">
        <f>(1/(1+EXP(('S Curve Equation'!$B$11-W131*'S Curve Equation'!$B$12)*'S Curve Equation'!$B$10))+'S Curve Equation'!$B$13)*'S Curve Equation'!$B$14</f>
        <v>0.74374801806756519</v>
      </c>
      <c r="X176" s="34">
        <f>(1/(1+EXP(('S Curve Equation'!$B$11-X131*'S Curve Equation'!$B$12)*'S Curve Equation'!$B$10))+'S Curve Equation'!$B$13)*'S Curve Equation'!$B$14</f>
        <v>0.74075579429733629</v>
      </c>
      <c r="Y176" s="34">
        <f>(1/(1+EXP(('S Curve Equation'!$B$11-Y131*'S Curve Equation'!$B$12)*'S Curve Equation'!$B$10))+'S Curve Equation'!$B$13)*'S Curve Equation'!$B$14</f>
        <v>0.73776860278720302</v>
      </c>
      <c r="Z176" s="34">
        <f>(1/(1+EXP(('S Curve Equation'!$B$11-Z131*'S Curve Equation'!$B$12)*'S Curve Equation'!$B$10))+'S Curve Equation'!$B$13)*'S Curve Equation'!$B$14</f>
        <v>0.73478676443452839</v>
      </c>
      <c r="AA176" s="34">
        <f>(1/(1+EXP(('S Curve Equation'!$B$11-AA131*'S Curve Equation'!$B$12)*'S Curve Equation'!$B$10))+'S Curve Equation'!$B$13)*'S Curve Equation'!$B$14</f>
        <v>0.73181059203367738</v>
      </c>
      <c r="AB176" s="34">
        <f>(1/(1+EXP(('S Curve Equation'!$B$11-AB131*'S Curve Equation'!$B$12)*'S Curve Equation'!$B$10))+'S Curve Equation'!$B$13)*'S Curve Equation'!$B$14</f>
        <v>0.72884039032517933</v>
      </c>
      <c r="AC176" s="34">
        <f>(1/(1+EXP(('S Curve Equation'!$B$11-AC131*'S Curve Equation'!$B$12)*'S Curve Equation'!$B$10))+'S Curve Equation'!$B$13)*'S Curve Equation'!$B$14</f>
        <v>0.72587645605000206</v>
      </c>
      <c r="AD176" s="34">
        <f>(1/(1+EXP(('S Curve Equation'!$B$11-AD131*'S Curve Equation'!$B$12)*'S Curve Equation'!$B$10))+'S Curve Equation'!$B$13)*'S Curve Equation'!$B$14</f>
        <v>0.7229190780086634</v>
      </c>
      <c r="AE176" s="34">
        <f>(1/(1+EXP(('S Curve Equation'!$B$11-AE131*'S Curve Equation'!$B$12)*'S Curve Equation'!$B$10))+'S Curve Equation'!$B$13)*'S Curve Equation'!$B$14</f>
        <v>0.71996853712490183</v>
      </c>
      <c r="AF176" s="34">
        <f>(1/(1+EXP(('S Curve Equation'!$B$11-AF131*'S Curve Equation'!$B$12)*'S Curve Equation'!$B$10))+'S Curve Equation'!$B$13)*'S Curve Equation'!$B$14</f>
        <v>0.71702510651365092</v>
      </c>
    </row>
    <row r="177" spans="1:32" x14ac:dyDescent="0.2">
      <c r="A177" s="12" t="s">
        <v>55</v>
      </c>
      <c r="B177" s="34">
        <f>(1/(1+EXP(('S Curve Equation'!$B$11-B132*'S Curve Equation'!$B$12)*'S Curve Equation'!$B$10))+'S Curve Equation'!$B$13)*'S Curve Equation'!$B$14</f>
        <v>0.72499999999999998</v>
      </c>
      <c r="C177" s="34">
        <f>(1/(1+EXP(('S Curve Equation'!$B$11-C132*'S Curve Equation'!$B$12)*'S Curve Equation'!$B$10))+'S Curve Equation'!$B$13)*'S Curve Equation'!$B$14</f>
        <v>0.72169201620629664</v>
      </c>
      <c r="D177" s="34">
        <f>(1/(1+EXP(('S Curve Equation'!$B$11-D132*'S Curve Equation'!$B$12)*'S Curve Equation'!$B$10))+'S Curve Equation'!$B$13)*'S Curve Equation'!$B$14</f>
        <v>0.71823408922762011</v>
      </c>
      <c r="E177" s="34">
        <f>(1/(1+EXP(('S Curve Equation'!$B$11-E132*'S Curve Equation'!$B$12)*'S Curve Equation'!$B$10))+'S Curve Equation'!$B$13)*'S Curve Equation'!$B$14</f>
        <v>0.7147755306440311</v>
      </c>
      <c r="F177" s="34">
        <f>(1/(1+EXP(('S Curve Equation'!$B$11-F132*'S Curve Equation'!$B$12)*'S Curve Equation'!$B$10))+'S Curve Equation'!$B$13)*'S Curve Equation'!$B$14</f>
        <v>0.71132401861419392</v>
      </c>
      <c r="G177" s="34">
        <f>(1/(1+EXP(('S Curve Equation'!$B$11-G132*'S Curve Equation'!$B$12)*'S Curve Equation'!$B$10))+'S Curve Equation'!$B$13)*'S Curve Equation'!$B$14</f>
        <v>0.70786644757543182</v>
      </c>
      <c r="H177" s="34">
        <f>(1/(1+EXP(('S Curve Equation'!$B$11-H132*'S Curve Equation'!$B$12)*'S Curve Equation'!$B$10))+'S Curve Equation'!$B$13)*'S Curve Equation'!$B$14</f>
        <v>0.70431631595339206</v>
      </c>
      <c r="I177" s="34">
        <f>(1/(1+EXP(('S Curve Equation'!$B$11-I132*'S Curve Equation'!$B$12)*'S Curve Equation'!$B$10))+'S Curve Equation'!$B$13)*'S Curve Equation'!$B$14</f>
        <v>0.70077296831651015</v>
      </c>
      <c r="J177" s="34">
        <f>(1/(1+EXP(('S Curve Equation'!$B$11-J132*'S Curve Equation'!$B$12)*'S Curve Equation'!$B$10))+'S Curve Equation'!$B$13)*'S Curve Equation'!$B$14</f>
        <v>0.6972003677284232</v>
      </c>
      <c r="K177" s="34">
        <f>(1/(1+EXP(('S Curve Equation'!$B$11-K132*'S Curve Equation'!$B$12)*'S Curve Equation'!$B$10))+'S Curve Equation'!$B$13)*'S Curve Equation'!$B$14</f>
        <v>0.69365146592640303</v>
      </c>
      <c r="L177" s="34">
        <f>(1/(1+EXP(('S Curve Equation'!$B$11-L132*'S Curve Equation'!$B$12)*'S Curve Equation'!$B$10))+'S Curve Equation'!$B$13)*'S Curve Equation'!$B$14</f>
        <v>0.69049458902450278</v>
      </c>
      <c r="M177" s="34">
        <f>(1/(1+EXP(('S Curve Equation'!$B$11-M132*'S Curve Equation'!$B$12)*'S Curve Equation'!$B$10))+'S Curve Equation'!$B$13)*'S Curve Equation'!$B$14</f>
        <v>0.68709229500123281</v>
      </c>
      <c r="N177" s="34">
        <f>(1/(1+EXP(('S Curve Equation'!$B$11-N132*'S Curve Equation'!$B$12)*'S Curve Equation'!$B$10))+'S Curve Equation'!$B$13)*'S Curve Equation'!$B$14</f>
        <v>0.68370219414532474</v>
      </c>
      <c r="O177" s="34">
        <f>(1/(1+EXP(('S Curve Equation'!$B$11-O132*'S Curve Equation'!$B$12)*'S Curve Equation'!$B$10))+'S Curve Equation'!$B$13)*'S Curve Equation'!$B$14</f>
        <v>0.68032461416945833</v>
      </c>
      <c r="P177" s="34">
        <f>(1/(1+EXP(('S Curve Equation'!$B$11-P132*'S Curve Equation'!$B$12)*'S Curve Equation'!$B$10))+'S Curve Equation'!$B$13)*'S Curve Equation'!$B$14</f>
        <v>0.67695987035048966</v>
      </c>
      <c r="Q177" s="34">
        <f>(1/(1+EXP(('S Curve Equation'!$B$11-Q132*'S Curve Equation'!$B$12)*'S Curve Equation'!$B$10))+'S Curve Equation'!$B$13)*'S Curve Equation'!$B$14</f>
        <v>0.67360826572328314</v>
      </c>
      <c r="R177" s="34">
        <f>(1/(1+EXP(('S Curve Equation'!$B$11-R132*'S Curve Equation'!$B$12)*'S Curve Equation'!$B$10))+'S Curve Equation'!$B$13)*'S Curve Equation'!$B$14</f>
        <v>0.67027009127899195</v>
      </c>
      <c r="S177" s="34">
        <f>(1/(1+EXP(('S Curve Equation'!$B$11-S132*'S Curve Equation'!$B$12)*'S Curve Equation'!$B$10))+'S Curve Equation'!$B$13)*'S Curve Equation'!$B$14</f>
        <v>0.66694562616728192</v>
      </c>
      <c r="T177" s="34">
        <f>(1/(1+EXP(('S Curve Equation'!$B$11-T132*'S Curve Equation'!$B$12)*'S Curve Equation'!$B$10))+'S Curve Equation'!$B$13)*'S Curve Equation'!$B$14</f>
        <v>0.66363513790203865</v>
      </c>
      <c r="U177" s="34">
        <f>(1/(1+EXP(('S Curve Equation'!$B$11-U132*'S Curve Equation'!$B$12)*'S Curve Equation'!$B$10))+'S Curve Equation'!$B$13)*'S Curve Equation'!$B$14</f>
        <v>0.6603388825701082</v>
      </c>
      <c r="V177" s="34">
        <f>(1/(1+EXP(('S Curve Equation'!$B$11-V132*'S Curve Equation'!$B$12)*'S Curve Equation'!$B$10))+'S Curve Equation'!$B$13)*'S Curve Equation'!$B$14</f>
        <v>0.6570571050426316</v>
      </c>
      <c r="W177" s="34">
        <f>(1/(1+EXP(('S Curve Equation'!$B$11-W132*'S Curve Equation'!$B$12)*'S Curve Equation'!$B$10))+'S Curve Equation'!$B$13)*'S Curve Equation'!$B$14</f>
        <v>0.65379003918856848</v>
      </c>
      <c r="X177" s="34">
        <f>(1/(1+EXP(('S Curve Equation'!$B$11-X132*'S Curve Equation'!$B$12)*'S Curve Equation'!$B$10))+'S Curve Equation'!$B$13)*'S Curve Equation'!$B$14</f>
        <v>0.65053790809001977</v>
      </c>
      <c r="Y177" s="34">
        <f>(1/(1+EXP(('S Curve Equation'!$B$11-Y132*'S Curve Equation'!$B$12)*'S Curve Equation'!$B$10))+'S Curve Equation'!$B$13)*'S Curve Equation'!$B$14</f>
        <v>0.64730092425896679</v>
      </c>
      <c r="Z177" s="34">
        <f>(1/(1+EXP(('S Curve Equation'!$B$11-Z132*'S Curve Equation'!$B$12)*'S Curve Equation'!$B$10))+'S Curve Equation'!$B$13)*'S Curve Equation'!$B$14</f>
        <v>0.6440792898550799</v>
      </c>
      <c r="AA177" s="34">
        <f>(1/(1+EXP(('S Curve Equation'!$B$11-AA132*'S Curve Equation'!$B$12)*'S Curve Equation'!$B$10))+'S Curve Equation'!$B$13)*'S Curve Equation'!$B$14</f>
        <v>0.64087319690425215</v>
      </c>
      <c r="AB177" s="34">
        <f>(1/(1+EXP(('S Curve Equation'!$B$11-AB132*'S Curve Equation'!$B$12)*'S Curve Equation'!$B$10))+'S Curve Equation'!$B$13)*'S Curve Equation'!$B$14</f>
        <v>0.63768282751754279</v>
      </c>
      <c r="AC177" s="34">
        <f>(1/(1+EXP(('S Curve Equation'!$B$11-AC132*'S Curve Equation'!$B$12)*'S Curve Equation'!$B$10))+'S Curve Equation'!$B$13)*'S Curve Equation'!$B$14</f>
        <v>0.63450835411022777</v>
      </c>
      <c r="AD177" s="34">
        <f>(1/(1+EXP(('S Curve Equation'!$B$11-AD132*'S Curve Equation'!$B$12)*'S Curve Equation'!$B$10))+'S Curve Equation'!$B$13)*'S Curve Equation'!$B$14</f>
        <v>0.63134993962066899</v>
      </c>
      <c r="AE177" s="34">
        <f>(1/(1+EXP(('S Curve Equation'!$B$11-AE132*'S Curve Equation'!$B$12)*'S Curve Equation'!$B$10))+'S Curve Equation'!$B$13)*'S Curve Equation'!$B$14</f>
        <v>0.62820773772873195</v>
      </c>
      <c r="AF177" s="34">
        <f>(1/(1+EXP(('S Curve Equation'!$B$11-AF132*'S Curve Equation'!$B$12)*'S Curve Equation'!$B$10))+'S Curve Equation'!$B$13)*'S Curve Equation'!$B$14</f>
        <v>0.6250818930735017</v>
      </c>
    </row>
    <row r="178" spans="1:32" x14ac:dyDescent="0.2">
      <c r="A178" s="12" t="s">
        <v>56</v>
      </c>
      <c r="B178" s="34">
        <f>(1/(1+EXP(('S Curve Equation'!$B$11-B133*'S Curve Equation'!$B$12)*'S Curve Equation'!$B$10))+'S Curve Equation'!$B$13)*'S Curve Equation'!$B$14</f>
        <v>0.80299999999999983</v>
      </c>
      <c r="C178" s="34">
        <f>(1/(1+EXP(('S Curve Equation'!$B$11-C133*'S Curve Equation'!$B$12)*'S Curve Equation'!$B$10))+'S Curve Equation'!$B$13)*'S Curve Equation'!$B$14</f>
        <v>0.80012919943538718</v>
      </c>
      <c r="D178" s="34">
        <f>(1/(1+EXP(('S Curve Equation'!$B$11-D133*'S Curve Equation'!$B$12)*'S Curve Equation'!$B$10))+'S Curve Equation'!$B$13)*'S Curve Equation'!$B$14</f>
        <v>0.79711854329462817</v>
      </c>
      <c r="E178" s="34">
        <f>(1/(1+EXP(('S Curve Equation'!$B$11-E133*'S Curve Equation'!$B$12)*'S Curve Equation'!$B$10))+'S Curve Equation'!$B$13)*'S Curve Equation'!$B$14</f>
        <v>0.79409740687719055</v>
      </c>
      <c r="F178" s="34">
        <f>(1/(1+EXP(('S Curve Equation'!$B$11-F133*'S Curve Equation'!$B$12)*'S Curve Equation'!$B$10))+'S Curve Equation'!$B$13)*'S Curve Equation'!$B$14</f>
        <v>0.79107254151180673</v>
      </c>
      <c r="G178" s="34">
        <f>(1/(1+EXP(('S Curve Equation'!$B$11-G133*'S Curve Equation'!$B$12)*'S Curve Equation'!$B$10))+'S Curve Equation'!$B$13)*'S Curve Equation'!$B$14</f>
        <v>0.78803248219672706</v>
      </c>
      <c r="H178" s="34">
        <f>(1/(1+EXP(('S Curve Equation'!$B$11-H133*'S Curve Equation'!$B$12)*'S Curve Equation'!$B$10))+'S Curve Equation'!$B$13)*'S Curve Equation'!$B$14</f>
        <v>0.78490076267991693</v>
      </c>
      <c r="I178" s="34">
        <f>(1/(1+EXP(('S Curve Equation'!$B$11-I133*'S Curve Equation'!$B$12)*'S Curve Equation'!$B$10))+'S Curve Equation'!$B$13)*'S Curve Equation'!$B$14</f>
        <v>0.78176466186441862</v>
      </c>
      <c r="J178" s="34">
        <f>(1/(1+EXP(('S Curve Equation'!$B$11-J133*'S Curve Equation'!$B$12)*'S Curve Equation'!$B$10))+'S Curve Equation'!$B$13)*'S Curve Equation'!$B$14</f>
        <v>0.7785922025912384</v>
      </c>
      <c r="K178" s="34">
        <f>(1/(1+EXP(('S Curve Equation'!$B$11-K133*'S Curve Equation'!$B$12)*'S Curve Equation'!$B$10))+'S Curve Equation'!$B$13)*'S Curve Equation'!$B$14</f>
        <v>0.77543039783163559</v>
      </c>
      <c r="L178" s="34">
        <f>(1/(1+EXP(('S Curve Equation'!$B$11-L133*'S Curve Equation'!$B$12)*'S Curve Equation'!$B$10))+'S Curve Equation'!$B$13)*'S Curve Equation'!$B$14</f>
        <v>0.77260916806151658</v>
      </c>
      <c r="M178" s="34">
        <f>(1/(1+EXP(('S Curve Equation'!$B$11-M133*'S Curve Equation'!$B$12)*'S Curve Equation'!$B$10))+'S Curve Equation'!$B$13)*'S Curve Equation'!$B$14</f>
        <v>0.76955946724206781</v>
      </c>
      <c r="N178" s="34">
        <f>(1/(1+EXP(('S Curve Equation'!$B$11-N133*'S Curve Equation'!$B$12)*'S Curve Equation'!$B$10))+'S Curve Equation'!$B$13)*'S Curve Equation'!$B$14</f>
        <v>0.7665112705850875</v>
      </c>
      <c r="O178" s="34">
        <f>(1/(1+EXP(('S Curve Equation'!$B$11-O133*'S Curve Equation'!$B$12)*'S Curve Equation'!$B$10))+'S Curve Equation'!$B$13)*'S Curve Equation'!$B$14</f>
        <v>0.76346498884654179</v>
      </c>
      <c r="P178" s="34">
        <f>(1/(1+EXP(('S Curve Equation'!$B$11-P133*'S Curve Equation'!$B$12)*'S Curve Equation'!$B$10))+'S Curve Equation'!$B$13)*'S Curve Equation'!$B$14</f>
        <v>0.76042102427697045</v>
      </c>
      <c r="Q178" s="34">
        <f>(1/(1+EXP(('S Curve Equation'!$B$11-Q133*'S Curve Equation'!$B$12)*'S Curve Equation'!$B$10))+'S Curve Equation'!$B$13)*'S Curve Equation'!$B$14</f>
        <v>0.75737977060424744</v>
      </c>
      <c r="R178" s="34">
        <f>(1/(1+EXP(('S Curve Equation'!$B$11-R133*'S Curve Equation'!$B$12)*'S Curve Equation'!$B$10))+'S Curve Equation'!$B$13)*'S Curve Equation'!$B$14</f>
        <v>0.7543416130247832</v>
      </c>
      <c r="S178" s="34">
        <f>(1/(1+EXP(('S Curve Equation'!$B$11-S133*'S Curve Equation'!$B$12)*'S Curve Equation'!$B$10))+'S Curve Equation'!$B$13)*'S Curve Equation'!$B$14</f>
        <v>0.75130692820282574</v>
      </c>
      <c r="T178" s="34">
        <f>(1/(1+EXP(('S Curve Equation'!$B$11-T133*'S Curve Equation'!$B$12)*'S Curve Equation'!$B$10))+'S Curve Equation'!$B$13)*'S Curve Equation'!$B$14</f>
        <v>0.74827608427753667</v>
      </c>
      <c r="U178" s="34">
        <f>(1/(1+EXP(('S Curve Equation'!$B$11-U133*'S Curve Equation'!$B$12)*'S Curve Equation'!$B$10))+'S Curve Equation'!$B$13)*'S Curve Equation'!$B$14</f>
        <v>0.74524944087751288</v>
      </c>
      <c r="V178" s="34">
        <f>(1/(1+EXP(('S Curve Equation'!$B$11-V133*'S Curve Equation'!$B$12)*'S Curve Equation'!$B$10))+'S Curve Equation'!$B$13)*'S Curve Equation'!$B$14</f>
        <v>0.74222734914242494</v>
      </c>
      <c r="W178" s="34">
        <f>(1/(1+EXP(('S Curve Equation'!$B$11-W133*'S Curve Equation'!$B$12)*'S Curve Equation'!$B$10))+'S Curve Equation'!$B$13)*'S Curve Equation'!$B$14</f>
        <v>0.73921015175145022</v>
      </c>
      <c r="X178" s="34">
        <f>(1/(1+EXP(('S Curve Equation'!$B$11-X133*'S Curve Equation'!$B$12)*'S Curve Equation'!$B$10))+'S Curve Equation'!$B$13)*'S Curve Equation'!$B$14</f>
        <v>0.73619818295819395</v>
      </c>
      <c r="Y178" s="34">
        <f>(1/(1+EXP(('S Curve Equation'!$B$11-Y133*'S Curve Equation'!$B$12)*'S Curve Equation'!$B$10))+'S Curve Equation'!$B$13)*'S Curve Equation'!$B$14</f>
        <v>0.73319176863177216</v>
      </c>
      <c r="Z178" s="34">
        <f>(1/(1+EXP(('S Curve Equation'!$B$11-Z133*'S Curve Equation'!$B$12)*'S Curve Equation'!$B$10))+'S Curve Equation'!$B$13)*'S Curve Equation'!$B$14</f>
        <v>0.73019122630376065</v>
      </c>
      <c r="AA178" s="34">
        <f>(1/(1+EXP(('S Curve Equation'!$B$11-AA133*'S Curve Equation'!$B$12)*'S Curve Equation'!$B$10))+'S Curve Equation'!$B$13)*'S Curve Equation'!$B$14</f>
        <v>0.72719686522069948</v>
      </c>
      <c r="AB178" s="34">
        <f>(1/(1+EXP(('S Curve Equation'!$B$11-AB133*'S Curve Equation'!$B$12)*'S Curve Equation'!$B$10))+'S Curve Equation'!$B$13)*'S Curve Equation'!$B$14</f>
        <v>0.72420898640186582</v>
      </c>
      <c r="AC178" s="34">
        <f>(1/(1+EXP(('S Curve Equation'!$B$11-AC133*'S Curve Equation'!$B$12)*'S Curve Equation'!$B$10))+'S Curve Equation'!$B$13)*'S Curve Equation'!$B$14</f>
        <v>0.72122788270201799</v>
      </c>
      <c r="AD178" s="34">
        <f>(1/(1+EXP(('S Curve Equation'!$B$11-AD133*'S Curve Equation'!$B$12)*'S Curve Equation'!$B$10))+'S Curve Equation'!$B$13)*'S Curve Equation'!$B$14</f>
        <v>0.71825383887883398</v>
      </c>
      <c r="AE178" s="34">
        <f>(1/(1+EXP(('S Curve Equation'!$B$11-AE133*'S Curve Equation'!$B$12)*'S Curve Equation'!$B$10))+'S Curve Equation'!$B$13)*'S Curve Equation'!$B$14</f>
        <v>0.71528713166475788</v>
      </c>
      <c r="AF178" s="34">
        <f>(1/(1+EXP(('S Curve Equation'!$B$11-AF133*'S Curve Equation'!$B$12)*'S Curve Equation'!$B$10))+'S Curve Equation'!$B$13)*'S Curve Equation'!$B$14</f>
        <v>0.7123280298429947</v>
      </c>
    </row>
    <row r="179" spans="1:32" x14ac:dyDescent="0.2">
      <c r="A179" s="12" t="s">
        <v>57</v>
      </c>
      <c r="B179" s="34">
        <f>(1/(1+EXP(('S Curve Equation'!$B$11-B134*'S Curve Equation'!$B$12)*'S Curve Equation'!$B$10))+'S Curve Equation'!$B$13)*'S Curve Equation'!$B$14</f>
        <v>0.8</v>
      </c>
      <c r="C179" s="34">
        <f>(1/(1+EXP(('S Curve Equation'!$B$11-C134*'S Curve Equation'!$B$12)*'S Curve Equation'!$B$10))+'S Curve Equation'!$B$13)*'S Curve Equation'!$B$14</f>
        <v>0.7971076658921048</v>
      </c>
      <c r="D179" s="34">
        <f>(1/(1+EXP(('S Curve Equation'!$B$11-D134*'S Curve Equation'!$B$12)*'S Curve Equation'!$B$10))+'S Curve Equation'!$B$13)*'S Curve Equation'!$B$14</f>
        <v>0.79407483677616109</v>
      </c>
      <c r="E179" s="34">
        <f>(1/(1+EXP(('S Curve Equation'!$B$11-E134*'S Curve Equation'!$B$12)*'S Curve Equation'!$B$10))+'S Curve Equation'!$B$13)*'S Curve Equation'!$B$14</f>
        <v>0.79103186871075115</v>
      </c>
      <c r="F179" s="34">
        <f>(1/(1+EXP(('S Curve Equation'!$B$11-F134*'S Curve Equation'!$B$12)*'S Curve Equation'!$B$10))+'S Curve Equation'!$B$13)*'S Curve Equation'!$B$14</f>
        <v>0.78798556173804724</v>
      </c>
      <c r="G179" s="34">
        <f>(1/(1+EXP(('S Curve Equation'!$B$11-G134*'S Curve Equation'!$B$12)*'S Curve Equation'!$B$10))+'S Curve Equation'!$B$13)*'S Curve Equation'!$B$14</f>
        <v>0.78492437050516417</v>
      </c>
      <c r="H179" s="34">
        <f>(1/(1+EXP(('S Curve Equation'!$B$11-H134*'S Curve Equation'!$B$12)*'S Curve Equation'!$B$10))+'S Curve Equation'!$B$13)*'S Curve Equation'!$B$14</f>
        <v>0.78177131635546304</v>
      </c>
      <c r="I179" s="34">
        <f>(1/(1+EXP(('S Curve Equation'!$B$11-I134*'S Curve Equation'!$B$12)*'S Curve Equation'!$B$10))+'S Curve Equation'!$B$13)*'S Curve Equation'!$B$14</f>
        <v>0.77861428971592761</v>
      </c>
      <c r="J179" s="34">
        <f>(1/(1+EXP(('S Curve Equation'!$B$11-J134*'S Curve Equation'!$B$12)*'S Curve Equation'!$B$10))+'S Curve Equation'!$B$13)*'S Curve Equation'!$B$14</f>
        <v>0.77542110545087373</v>
      </c>
      <c r="K179" s="34">
        <f>(1/(1+EXP(('S Curve Equation'!$B$11-K134*'S Curve Equation'!$B$12)*'S Curve Equation'!$B$10))+'S Curve Equation'!$B$13)*'S Curve Equation'!$B$14</f>
        <v>0.77223908591027646</v>
      </c>
      <c r="L179" s="34">
        <f>(1/(1+EXP(('S Curve Equation'!$B$11-L134*'S Curve Equation'!$B$12)*'S Curve Equation'!$B$10))+'S Curve Equation'!$B$13)*'S Curve Equation'!$B$14</f>
        <v>0.7694001876377935</v>
      </c>
      <c r="M179" s="34">
        <f>(1/(1+EXP(('S Curve Equation'!$B$11-M134*'S Curve Equation'!$B$12)*'S Curve Equation'!$B$10))+'S Curve Equation'!$B$13)*'S Curve Equation'!$B$14</f>
        <v>0.76633177612505987</v>
      </c>
      <c r="N179" s="34">
        <f>(1/(1+EXP(('S Curve Equation'!$B$11-N134*'S Curve Equation'!$B$12)*'S Curve Equation'!$B$10))+'S Curve Equation'!$B$13)*'S Curve Equation'!$B$14</f>
        <v>0.76326527888319839</v>
      </c>
      <c r="O179" s="34">
        <f>(1/(1+EXP(('S Curve Equation'!$B$11-O134*'S Curve Equation'!$B$12)*'S Curve Equation'!$B$10))+'S Curve Equation'!$B$13)*'S Curve Equation'!$B$14</f>
        <v>0.76020110584294009</v>
      </c>
      <c r="P179" s="34">
        <f>(1/(1+EXP(('S Curve Equation'!$B$11-P134*'S Curve Equation'!$B$12)*'S Curve Equation'!$B$10))+'S Curve Equation'!$B$13)*'S Curve Equation'!$B$14</f>
        <v>0.75713965822128848</v>
      </c>
      <c r="Q179" s="34">
        <f>(1/(1+EXP(('S Curve Equation'!$B$11-Q134*'S Curve Equation'!$B$12)*'S Curve Equation'!$B$10))+'S Curve Equation'!$B$13)*'S Curve Equation'!$B$14</f>
        <v>0.75408132851156806</v>
      </c>
      <c r="R179" s="34">
        <f>(1/(1+EXP(('S Curve Equation'!$B$11-R134*'S Curve Equation'!$B$12)*'S Curve Equation'!$B$10))+'S Curve Equation'!$B$13)*'S Curve Equation'!$B$14</f>
        <v>0.75102650048188402</v>
      </c>
      <c r="S179" s="34">
        <f>(1/(1+EXP(('S Curve Equation'!$B$11-S134*'S Curve Equation'!$B$12)*'S Curve Equation'!$B$10))+'S Curve Equation'!$B$13)*'S Curve Equation'!$B$14</f>
        <v>0.74797554918164555</v>
      </c>
      <c r="T179" s="34">
        <f>(1/(1+EXP(('S Curve Equation'!$B$11-T134*'S Curve Equation'!$B$12)*'S Curve Equation'!$B$10))+'S Curve Equation'!$B$13)*'S Curve Equation'!$B$14</f>
        <v>0.74492884095581002</v>
      </c>
      <c r="U179" s="34">
        <f>(1/(1+EXP(('S Curve Equation'!$B$11-U134*'S Curve Equation'!$B$12)*'S Curve Equation'!$B$10))+'S Curve Equation'!$B$13)*'S Curve Equation'!$B$14</f>
        <v>0.74188673346652023</v>
      </c>
      <c r="V179" s="34">
        <f>(1/(1+EXP(('S Curve Equation'!$B$11-V134*'S Curve Equation'!$B$12)*'S Curve Equation'!$B$10))+'S Curve Equation'!$B$13)*'S Curve Equation'!$B$14</f>
        <v>0.73884957572178644</v>
      </c>
      <c r="W179" s="34">
        <f>(1/(1+EXP(('S Curve Equation'!$B$11-W134*'S Curve Equation'!$B$12)*'S Curve Equation'!$B$10))+'S Curve Equation'!$B$13)*'S Curve Equation'!$B$14</f>
        <v>0.73581770811089209</v>
      </c>
      <c r="X179" s="34">
        <f>(1/(1+EXP(('S Curve Equation'!$B$11-X134*'S Curve Equation'!$B$12)*'S Curve Equation'!$B$10))+'S Curve Equation'!$B$13)*'S Curve Equation'!$B$14</f>
        <v>0.73279146244620275</v>
      </c>
      <c r="Y179" s="34">
        <f>(1/(1+EXP(('S Curve Equation'!$B$11-Y134*'S Curve Equation'!$B$12)*'S Curve Equation'!$B$10))+'S Curve Equation'!$B$13)*'S Curve Equation'!$B$14</f>
        <v>0.72977116201104719</v>
      </c>
      <c r="Z179" s="34">
        <f>(1/(1+EXP(('S Curve Equation'!$B$11-Z134*'S Curve Equation'!$B$12)*'S Curve Equation'!$B$10))+'S Curve Equation'!$B$13)*'S Curve Equation'!$B$14</f>
        <v>0.72675712161336903</v>
      </c>
      <c r="AA179" s="34">
        <f>(1/(1+EXP(('S Curve Equation'!$B$11-AA134*'S Curve Equation'!$B$12)*'S Curve Equation'!$B$10))+'S Curve Equation'!$B$13)*'S Curve Equation'!$B$14</f>
        <v>0.72374964764483207</v>
      </c>
      <c r="AB179" s="34">
        <f>(1/(1+EXP(('S Curve Equation'!$B$11-AB134*'S Curve Equation'!$B$12)*'S Curve Equation'!$B$10))+'S Curve Equation'!$B$13)*'S Curve Equation'!$B$14</f>
        <v>0.72074903814508595</v>
      </c>
      <c r="AC179" s="34">
        <f>(1/(1+EXP(('S Curve Equation'!$B$11-AC134*'S Curve Equation'!$B$12)*'S Curve Equation'!$B$10))+'S Curve Equation'!$B$13)*'S Curve Equation'!$B$14</f>
        <v>0.7177555828708897</v>
      </c>
      <c r="AD179" s="34">
        <f>(1/(1+EXP(('S Curve Equation'!$B$11-AD134*'S Curve Equation'!$B$12)*'S Curve Equation'!$B$10))+'S Curve Equation'!$B$13)*'S Curve Equation'!$B$14</f>
        <v>0.7147695633698149</v>
      </c>
      <c r="AE179" s="34">
        <f>(1/(1+EXP(('S Curve Equation'!$B$11-AE134*'S Curve Equation'!$B$12)*'S Curve Equation'!$B$10))+'S Curve Equation'!$B$13)*'S Curve Equation'!$B$14</f>
        <v>0.71179125305823365</v>
      </c>
      <c r="AF179" s="34">
        <f>(1/(1+EXP(('S Curve Equation'!$B$11-AF134*'S Curve Equation'!$B$12)*'S Curve Equation'!$B$10))+'S Curve Equation'!$B$13)*'S Curve Equation'!$B$14</f>
        <v>0.70882091730333208</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black'!B138,'Calculations asian'!B138,'Calculations otherrace'!B138)</f>
        <v>0.92400000000000004</v>
      </c>
      <c r="C183" s="34">
        <f>C138/SUM(C138,'Calculations black'!C138,'Calculations asian'!C138,'Calculations otherrace'!C138)</f>
        <v>0.92273327738233968</v>
      </c>
      <c r="D183" s="34">
        <f>D138/SUM(D138,'Calculations black'!D138,'Calculations asian'!D138,'Calculations otherrace'!D138)</f>
        <v>0.92140413936129018</v>
      </c>
      <c r="E183" s="34">
        <f>E138/SUM(E138,'Calculations black'!E138,'Calculations asian'!E138,'Calculations otherrace'!E138)</f>
        <v>0.92006124123949917</v>
      </c>
      <c r="F183" s="34">
        <f>F138/SUM(F138,'Calculations black'!F138,'Calculations asian'!F138,'Calculations otherrace'!F138)</f>
        <v>0.91870987119566228</v>
      </c>
      <c r="G183" s="34">
        <f>G138/SUM(G138,'Calculations black'!G138,'Calculations asian'!G138,'Calculations otherrace'!G138)</f>
        <v>0.91734078698409716</v>
      </c>
      <c r="H183" s="34">
        <f>H138/SUM(H138,'Calculations black'!H138,'Calculations asian'!H138,'Calculations otherrace'!H138)</f>
        <v>0.91591902942509584</v>
      </c>
      <c r="I183" s="34">
        <f>I138/SUM(I138,'Calculations black'!I138,'Calculations asian'!I138,'Calculations otherrace'!I138)</f>
        <v>0.91449095742642839</v>
      </c>
      <c r="J183" s="34">
        <f>J138/SUM(J138,'Calculations black'!J138,'Calculations asian'!J138,'Calculations otherrace'!J138)</f>
        <v>0.91303807622130884</v>
      </c>
      <c r="K183" s="34">
        <f>K138/SUM(K138,'Calculations black'!K138,'Calculations asian'!K138,'Calculations otherrace'!K138)</f>
        <v>0.91157960017949946</v>
      </c>
      <c r="L183" s="34">
        <f>L138/SUM(L138,'Calculations black'!L138,'Calculations asian'!L138,'Calculations otherrace'!L138)</f>
        <v>0.91028332642566689</v>
      </c>
      <c r="M183" s="34">
        <f>M138/SUM(M138,'Calculations black'!M138,'Calculations asian'!M138,'Calculations otherrace'!M138)</f>
        <v>0.90886588960596337</v>
      </c>
      <c r="N183" s="34">
        <f>N138/SUM(N138,'Calculations black'!N138,'Calculations asian'!N138,'Calculations otherrace'!N138)</f>
        <v>0.90744118489802172</v>
      </c>
      <c r="O183" s="34">
        <f>O138/SUM(O138,'Calculations black'!O138,'Calculations asian'!O138,'Calculations otherrace'!O138)</f>
        <v>0.906009285563946</v>
      </c>
      <c r="P183" s="34">
        <f>P138/SUM(P138,'Calculations black'!P138,'Calculations asian'!P138,'Calculations otherrace'!P138)</f>
        <v>0.90457026547864083</v>
      </c>
      <c r="Q183" s="34">
        <f>Q138/SUM(Q138,'Calculations black'!Q138,'Calculations asian'!Q138,'Calculations otherrace'!Q138)</f>
        <v>0.90312419911732655</v>
      </c>
      <c r="R183" s="34">
        <f>R138/SUM(R138,'Calculations black'!R138,'Calculations asian'!R138,'Calculations otherrace'!R138)</f>
        <v>0.90167116154303761</v>
      </c>
      <c r="S183" s="34">
        <f>S138/SUM(S138,'Calculations black'!S138,'Calculations asian'!S138,'Calculations otherrace'!S138)</f>
        <v>0.9002112283940874</v>
      </c>
      <c r="T183" s="34">
        <f>T138/SUM(T138,'Calculations black'!T138,'Calculations asian'!T138,'Calculations otherrace'!T138)</f>
        <v>0.89874447587148909</v>
      </c>
      <c r="U183" s="34">
        <f>U138/SUM(U138,'Calculations black'!U138,'Calculations asian'!U138,'Calculations otherrace'!U138)</f>
        <v>0.89727098072632583</v>
      </c>
      <c r="V183" s="34">
        <f>V138/SUM(V138,'Calculations black'!V138,'Calculations asian'!V138,'Calculations otherrace'!V138)</f>
        <v>0.89579082024705237</v>
      </c>
      <c r="W183" s="34">
        <f>W138/SUM(W138,'Calculations black'!W138,'Calculations asian'!W138,'Calculations otherrace'!W138)</f>
        <v>0.89430407224672892</v>
      </c>
      <c r="X183" s="34">
        <f>X138/SUM(X138,'Calculations black'!X138,'Calculations asian'!X138,'Calculations otherrace'!X138)</f>
        <v>0.89281081505017423</v>
      </c>
      <c r="Y183" s="34">
        <f>Y138/SUM(Y138,'Calculations black'!Y138,'Calculations asian'!Y138,'Calculations otherrace'!Y138)</f>
        <v>0.89131112748103036</v>
      </c>
      <c r="Z183" s="34">
        <f>Z138/SUM(Z138,'Calculations black'!Z138,'Calculations asian'!Z138,'Calculations otherrace'!Z138)</f>
        <v>0.88980508884873644</v>
      </c>
      <c r="AA183" s="34">
        <f>AA138/SUM(AA138,'Calculations black'!AA138,'Calculations asian'!AA138,'Calculations otherrace'!AA138)</f>
        <v>0.88829277893540504</v>
      </c>
      <c r="AB183" s="34">
        <f>AB138/SUM(AB138,'Calculations black'!AB138,'Calculations asian'!AB138,'Calculations otherrace'!AB138)</f>
        <v>0.88677427798259312</v>
      </c>
      <c r="AC183" s="34">
        <f>AC138/SUM(AC138,'Calculations black'!AC138,'Calculations asian'!AC138,'Calculations otherrace'!AC138)</f>
        <v>0.88524966667797067</v>
      </c>
      <c r="AD183" s="34">
        <f>AD138/SUM(AD138,'Calculations black'!AD138,'Calculations asian'!AD138,'Calculations otherrace'!AD138)</f>
        <v>0.88371902614187881</v>
      </c>
      <c r="AE183" s="34">
        <f>AE138/SUM(AE138,'Calculations black'!AE138,'Calculations asian'!AE138,'Calculations otherrace'!AE138)</f>
        <v>0.88218243791377637</v>
      </c>
      <c r="AF183" s="34">
        <f>AF138/SUM(AF138,'Calculations black'!AF138,'Calculations asian'!AF138,'Calculations otherrace'!AF138)</f>
        <v>0.88063998393857423</v>
      </c>
    </row>
    <row r="184" spans="1:32" x14ac:dyDescent="0.2">
      <c r="A184" s="12" t="s">
        <v>94</v>
      </c>
      <c r="B184" s="34">
        <f>B139/SUM(B139,'Calculations black'!B139,'Calculations asian'!B139,'Calculations otherrace'!B139)</f>
        <v>0.93099999999999994</v>
      </c>
      <c r="C184" s="34">
        <f>C139/SUM(C139,'Calculations black'!C139,'Calculations asian'!C139,'Calculations otherrace'!C139)</f>
        <v>0.92988324991958471</v>
      </c>
      <c r="D184" s="34">
        <f>D139/SUM(D139,'Calculations black'!D139,'Calculations asian'!D139,'Calculations otherrace'!D139)</f>
        <v>0.92870999886577599</v>
      </c>
      <c r="E184" s="34">
        <f>E139/SUM(E139,'Calculations black'!E139,'Calculations asian'!E139,'Calculations otherrace'!E139)</f>
        <v>0.92752545894353167</v>
      </c>
      <c r="F184" s="34">
        <f>F139/SUM(F139,'Calculations black'!F139,'Calculations asian'!F139,'Calculations otherrace'!F139)</f>
        <v>0.92633357324116605</v>
      </c>
      <c r="G184" s="34">
        <f>G139/SUM(G139,'Calculations black'!G139,'Calculations asian'!G139,'Calculations otherrace'!G139)</f>
        <v>0.92512719614329297</v>
      </c>
      <c r="H184" s="34">
        <f>H139/SUM(H139,'Calculations black'!H139,'Calculations asian'!H139,'Calculations otherrace'!H139)</f>
        <v>0.92387544020608203</v>
      </c>
      <c r="I184" s="34">
        <f>I139/SUM(I139,'Calculations black'!I139,'Calculations asian'!I139,'Calculations otherrace'!I139)</f>
        <v>0.92261726789953968</v>
      </c>
      <c r="J184" s="34">
        <f>J139/SUM(J139,'Calculations black'!J139,'Calculations asian'!J139,'Calculations otherrace'!J139)</f>
        <v>0.92133730951412551</v>
      </c>
      <c r="K184" s="34">
        <f>K139/SUM(K139,'Calculations black'!K139,'Calculations asian'!K139,'Calculations otherrace'!K139)</f>
        <v>0.92005296225468525</v>
      </c>
      <c r="L184" s="34">
        <f>L139/SUM(L139,'Calculations black'!L139,'Calculations asian'!L139,'Calculations otherrace'!L139)</f>
        <v>0.91890864644402037</v>
      </c>
      <c r="M184" s="34">
        <f>M139/SUM(M139,'Calculations black'!M139,'Calculations asian'!M139,'Calculations otherrace'!M139)</f>
        <v>0.91765942266683076</v>
      </c>
      <c r="N184" s="34">
        <f>N139/SUM(N139,'Calculations black'!N139,'Calculations asian'!N139,'Calculations otherrace'!N139)</f>
        <v>0.91640378439876202</v>
      </c>
      <c r="O184" s="34">
        <f>O139/SUM(O139,'Calculations black'!O139,'Calculations asian'!O139,'Calculations otherrace'!O139)</f>
        <v>0.91514178452814754</v>
      </c>
      <c r="P184" s="34">
        <f>P139/SUM(P139,'Calculations black'!P139,'Calculations asian'!P139,'Calculations otherrace'!P139)</f>
        <v>0.91387347645862971</v>
      </c>
      <c r="Q184" s="34">
        <f>Q139/SUM(Q139,'Calculations black'!Q139,'Calculations asian'!Q139,'Calculations otherrace'!Q139)</f>
        <v>0.91259891410137661</v>
      </c>
      <c r="R184" s="34">
        <f>R139/SUM(R139,'Calculations black'!R139,'Calculations asian'!R139,'Calculations otherrace'!R139)</f>
        <v>0.91131815186732468</v>
      </c>
      <c r="S184" s="34">
        <f>S139/SUM(S139,'Calculations black'!S139,'Calculations asian'!S139,'Calculations otherrace'!S139)</f>
        <v>0.91003124465942953</v>
      </c>
      <c r="T184" s="34">
        <f>T139/SUM(T139,'Calculations black'!T139,'Calculations asian'!T139,'Calculations otherrace'!T139)</f>
        <v>0.90873824786491764</v>
      </c>
      <c r="U184" s="34">
        <f>U139/SUM(U139,'Calculations black'!U139,'Calculations asian'!U139,'Calculations otherrace'!U139)</f>
        <v>0.90743921734752542</v>
      </c>
      <c r="V184" s="34">
        <f>V139/SUM(V139,'Calculations black'!V139,'Calculations asian'!V139,'Calculations otherrace'!V139)</f>
        <v>0.90613420943971457</v>
      </c>
      <c r="W184" s="34">
        <f>W139/SUM(W139,'Calculations black'!W139,'Calculations asian'!W139,'Calculations otherrace'!W139)</f>
        <v>0.90482328093485531</v>
      </c>
      <c r="X184" s="34">
        <f>X139/SUM(X139,'Calculations black'!X139,'Calculations asian'!X139,'Calculations otherrace'!X139)</f>
        <v>0.90350648907936781</v>
      </c>
      <c r="Y184" s="34">
        <f>Y139/SUM(Y139,'Calculations black'!Y139,'Calculations asian'!Y139,'Calculations otherrace'!Y139)</f>
        <v>0.90218389156481171</v>
      </c>
      <c r="Z184" s="34">
        <f>Z139/SUM(Z139,'Calculations black'!Z139,'Calculations asian'!Z139,'Calculations otherrace'!Z139)</f>
        <v>0.90085554651991917</v>
      </c>
      <c r="AA184" s="34">
        <f>AA139/SUM(AA139,'Calculations black'!AA139,'Calculations asian'!AA139,'Calculations otherrace'!AA139)</f>
        <v>0.89952151250256074</v>
      </c>
      <c r="AB184" s="34">
        <f>AB139/SUM(AB139,'Calculations black'!AB139,'Calculations asian'!AB139,'Calculations otherrace'!AB139)</f>
        <v>0.89818184849164007</v>
      </c>
      <c r="AC184" s="34">
        <f>AC139/SUM(AC139,'Calculations black'!AC139,'Calculations asian'!AC139,'Calculations otherrace'!AC139)</f>
        <v>0.89683661387891078</v>
      </c>
      <c r="AD184" s="34">
        <f>AD139/SUM(AD139,'Calculations black'!AD139,'Calculations asian'!AD139,'Calculations otherrace'!AD139)</f>
        <v>0.89548586846071021</v>
      </c>
      <c r="AE184" s="34">
        <f>AE139/SUM(AE139,'Calculations black'!AE139,'Calculations asian'!AE139,'Calculations otherrace'!AE139)</f>
        <v>0.89412967242960373</v>
      </c>
      <c r="AF184" s="34">
        <f>AF139/SUM(AF139,'Calculations black'!AF139,'Calculations asian'!AF139,'Calculations otherrace'!AF139)</f>
        <v>0.89276808636593952</v>
      </c>
    </row>
    <row r="185" spans="1:32" x14ac:dyDescent="0.2">
      <c r="A185" s="12" t="s">
        <v>93</v>
      </c>
      <c r="B185" s="34">
        <f>B140/SUM(B140,'Calculations black'!B140,'Calculations asian'!B140,'Calculations otherrace'!B140)</f>
        <v>0.80599999999999994</v>
      </c>
      <c r="C185" s="34">
        <f>C140/SUM(C140,'Calculations black'!C140,'Calculations asian'!C140,'Calculations otherrace'!C140)</f>
        <v>0.8034868808899065</v>
      </c>
      <c r="D185" s="34">
        <f>D140/SUM(D140,'Calculations black'!D140,'Calculations asian'!D140,'Calculations otherrace'!D140)</f>
        <v>0.80086195196116194</v>
      </c>
      <c r="E185" s="34">
        <f>E140/SUM(E140,'Calculations black'!E140,'Calculations asian'!E140,'Calculations otherrace'!E140)</f>
        <v>0.7982166469340124</v>
      </c>
      <c r="F185" s="34">
        <f>F140/SUM(F140,'Calculations black'!F140,'Calculations asian'!F140,'Calculations otherrace'!F140)</f>
        <v>0.79556328700986556</v>
      </c>
      <c r="G185" s="34">
        <f>G140/SUM(G140,'Calculations black'!G140,'Calculations asian'!G140,'Calculations otherrace'!G140)</f>
        <v>0.79288183532336776</v>
      </c>
      <c r="H185" s="34">
        <f>H140/SUM(H140,'Calculations black'!H140,'Calculations asian'!H140,'Calculations otherrace'!H140)</f>
        <v>0.79010488184705885</v>
      </c>
      <c r="I185" s="34">
        <f>I140/SUM(I140,'Calculations black'!I140,'Calculations asian'!I140,'Calculations otherrace'!I140)</f>
        <v>0.7873274156660196</v>
      </c>
      <c r="J185" s="34">
        <f>J140/SUM(J140,'Calculations black'!J140,'Calculations asian'!J140,'Calculations otherrace'!J140)</f>
        <v>0.784511807850932</v>
      </c>
      <c r="K185" s="34">
        <f>K140/SUM(K140,'Calculations black'!K140,'Calculations asian'!K140,'Calculations otherrace'!K140)</f>
        <v>0.78169471960478187</v>
      </c>
      <c r="L185" s="34">
        <f>L140/SUM(L140,'Calculations black'!L140,'Calculations asian'!L140,'Calculations otherrace'!L140)</f>
        <v>0.77920469492871158</v>
      </c>
      <c r="M185" s="34">
        <f>M140/SUM(M140,'Calculations black'!M140,'Calculations asian'!M140,'Calculations otherrace'!M140)</f>
        <v>0.77648739212796536</v>
      </c>
      <c r="N185" s="34">
        <f>N140/SUM(N140,'Calculations black'!N140,'Calculations asian'!N140,'Calculations otherrace'!N140)</f>
        <v>0.77376588934081336</v>
      </c>
      <c r="O185" s="34">
        <f>O140/SUM(O140,'Calculations black'!O140,'Calculations asian'!O140,'Calculations otherrace'!O140)</f>
        <v>0.77104046349343758</v>
      </c>
      <c r="P185" s="34">
        <f>P140/SUM(P140,'Calculations black'!P140,'Calculations asian'!P140,'Calculations otherrace'!P140)</f>
        <v>0.76831139039292939</v>
      </c>
      <c r="Q185" s="34">
        <f>Q140/SUM(Q140,'Calculations black'!Q140,'Calculations asian'!Q140,'Calculations otherrace'!Q140)</f>
        <v>0.76557894463278942</v>
      </c>
      <c r="R185" s="34">
        <f>R140/SUM(R140,'Calculations black'!R140,'Calculations asian'!R140,'Calculations otherrace'!R140)</f>
        <v>0.76284339949987601</v>
      </c>
      <c r="S185" s="34">
        <f>S140/SUM(S140,'Calculations black'!S140,'Calculations asian'!S140,'Calculations otherrace'!S140)</f>
        <v>0.76010502688286741</v>
      </c>
      <c r="T185" s="34">
        <f>T140/SUM(T140,'Calculations black'!T140,'Calculations asian'!T140,'Calculations otherrace'!T140)</f>
        <v>0.75736409718232633</v>
      </c>
      <c r="U185" s="34">
        <f>U140/SUM(U140,'Calculations black'!U140,'Calculations asian'!U140,'Calculations otherrace'!U140)</f>
        <v>0.75462087922243293</v>
      </c>
      <c r="V185" s="34">
        <f>V140/SUM(V140,'Calculations black'!V140,'Calculations asian'!V140,'Calculations otherrace'!V140)</f>
        <v>0.75187564016445729</v>
      </c>
      <c r="W185" s="34">
        <f>W140/SUM(W140,'Calculations black'!W140,'Calculations asian'!W140,'Calculations otherrace'!W140)</f>
        <v>0.74912864542204149</v>
      </c>
      <c r="X185" s="34">
        <f>X140/SUM(X140,'Calculations black'!X140,'Calculations asian'!X140,'Calculations otherrace'!X140)</f>
        <v>0.74638015857835371</v>
      </c>
      <c r="Y185" s="34">
        <f>Y140/SUM(Y140,'Calculations black'!Y140,'Calculations asian'!Y140,'Calculations otherrace'!Y140)</f>
        <v>0.74363044130516842</v>
      </c>
      <c r="Z185" s="34">
        <f>Z140/SUM(Z140,'Calculations black'!Z140,'Calculations asian'!Z140,'Calculations otherrace'!Z140)</f>
        <v>0.74087975328393796</v>
      </c>
      <c r="AA185" s="34">
        <f>AA140/SUM(AA140,'Calculations black'!AA140,'Calculations asian'!AA140,'Calculations otherrace'!AA140)</f>
        <v>0.73812835212890182</v>
      </c>
      <c r="AB185" s="34">
        <f>AB140/SUM(AB140,'Calculations black'!AB140,'Calculations asian'!AB140,'Calculations otherrace'!AB140)</f>
        <v>0.73537649331228216</v>
      </c>
      <c r="AC185" s="34">
        <f>AC140/SUM(AC140,'Calculations black'!AC140,'Calculations asian'!AC140,'Calculations otherrace'!AC140)</f>
        <v>0.73262443009161493</v>
      </c>
      <c r="AD185" s="34">
        <f>AD140/SUM(AD140,'Calculations black'!AD140,'Calculations asian'!AD140,'Calculations otherrace'!AD140)</f>
        <v>0.72987241343925613</v>
      </c>
      <c r="AE185" s="34">
        <f>AE140/SUM(AE140,'Calculations black'!AE140,'Calculations asian'!AE140,'Calculations otherrace'!AE140)</f>
        <v>0.72712069197409557</v>
      </c>
      <c r="AF185" s="34">
        <f>AF140/SUM(AF140,'Calculations black'!AF140,'Calculations asian'!AF140,'Calculations otherrace'!AF140)</f>
        <v>0.72436951189552101</v>
      </c>
    </row>
    <row r="186" spans="1:32" x14ac:dyDescent="0.2">
      <c r="A186" s="12" t="s">
        <v>28</v>
      </c>
      <c r="B186" s="34">
        <f>B141/SUM(B141,'Calculations black'!B141,'Calculations asian'!B141,'Calculations otherrace'!B141)</f>
        <v>0.90400000000000014</v>
      </c>
      <c r="C186" s="34">
        <f>C141/SUM(C141,'Calculations black'!C141,'Calculations asian'!C141,'Calculations otherrace'!C141)</f>
        <v>0.90231812812687262</v>
      </c>
      <c r="D186" s="34">
        <f>D141/SUM(D141,'Calculations black'!D141,'Calculations asian'!D141,'Calculations otherrace'!D141)</f>
        <v>0.90056185533777156</v>
      </c>
      <c r="E186" s="34">
        <f>E141/SUM(E141,'Calculations black'!E141,'Calculations asian'!E141,'Calculations otherrace'!E141)</f>
        <v>0.89878620888946437</v>
      </c>
      <c r="F186" s="34">
        <f>F141/SUM(F141,'Calculations black'!F141,'Calculations asian'!F141,'Calculations otherrace'!F141)</f>
        <v>0.89700120274878725</v>
      </c>
      <c r="G186" s="34">
        <f>G141/SUM(G141,'Calculations black'!G141,'Calculations asian'!G141,'Calculations otherrace'!G141)</f>
        <v>0.89519053003107496</v>
      </c>
      <c r="H186" s="34">
        <f>H141/SUM(H141,'Calculations black'!H141,'Calculations asian'!H141,'Calculations otherrace'!H141)</f>
        <v>0.89330848544072827</v>
      </c>
      <c r="I186" s="34">
        <f>I141/SUM(I141,'Calculations black'!I141,'Calculations asian'!I141,'Calculations otherrace'!I141)</f>
        <v>0.89142413624849381</v>
      </c>
      <c r="J186" s="34">
        <f>J141/SUM(J141,'Calculations black'!J141,'Calculations asian'!J141,'Calculations otherrace'!J141)</f>
        <v>0.88950932069402922</v>
      </c>
      <c r="K186" s="34">
        <f>K141/SUM(K141,'Calculations black'!K141,'Calculations asian'!K141,'Calculations otherrace'!K141)</f>
        <v>0.88758749858956831</v>
      </c>
      <c r="L186" s="34">
        <f>L141/SUM(L141,'Calculations black'!L141,'Calculations asian'!L141,'Calculations otherrace'!L141)</f>
        <v>0.88589281730476221</v>
      </c>
      <c r="M186" s="34">
        <f>M141/SUM(M141,'Calculations black'!M141,'Calculations asian'!M141,'Calculations otherrace'!M141)</f>
        <v>0.88403365816140123</v>
      </c>
      <c r="N186" s="34">
        <f>N141/SUM(N141,'Calculations black'!N141,'Calculations asian'!N141,'Calculations otherrace'!N141)</f>
        <v>0.88216728779036757</v>
      </c>
      <c r="O186" s="34">
        <f>O141/SUM(O141,'Calculations black'!O141,'Calculations asian'!O141,'Calculations otherrace'!O141)</f>
        <v>0.88029384134544375</v>
      </c>
      <c r="P186" s="34">
        <f>P141/SUM(P141,'Calculations black'!P141,'Calculations asian'!P141,'Calculations otherrace'!P141)</f>
        <v>0.87841345404510651</v>
      </c>
      <c r="Q186" s="34">
        <f>Q141/SUM(Q141,'Calculations black'!Q141,'Calculations asian'!Q141,'Calculations otherrace'!Q141)</f>
        <v>0.87652626115525811</v>
      </c>
      <c r="R186" s="34">
        <f>R141/SUM(R141,'Calculations black'!R141,'Calculations asian'!R141,'Calculations otherrace'!R141)</f>
        <v>0.87463239797186232</v>
      </c>
      <c r="S186" s="34">
        <f>S141/SUM(S141,'Calculations black'!S141,'Calculations asian'!S141,'Calculations otherrace'!S141)</f>
        <v>0.87273199980346661</v>
      </c>
      <c r="T186" s="34">
        <f>T141/SUM(T141,'Calculations black'!T141,'Calculations asian'!T141,'Calculations otherrace'!T141)</f>
        <v>0.87082520195361335</v>
      </c>
      <c r="U186" s="34">
        <f>U141/SUM(U141,'Calculations black'!U141,'Calculations asian'!U141,'Calculations otherrace'!U141)</f>
        <v>0.86891213970312908</v>
      </c>
      <c r="V186" s="34">
        <f>V141/SUM(V141,'Calculations black'!V141,'Calculations asian'!V141,'Calculations otherrace'!V141)</f>
        <v>0.86699294829228502</v>
      </c>
      <c r="W186" s="34">
        <f>W141/SUM(W141,'Calculations black'!W141,'Calculations asian'!W141,'Calculations otherrace'!W141)</f>
        <v>0.86506776290283449</v>
      </c>
      <c r="X186" s="34">
        <f>X141/SUM(X141,'Calculations black'!X141,'Calculations asian'!X141,'Calculations otherrace'!X141)</f>
        <v>0.86313671863991948</v>
      </c>
      <c r="Y186" s="34">
        <f>Y141/SUM(Y141,'Calculations black'!Y141,'Calculations asian'!Y141,'Calculations otherrace'!Y141)</f>
        <v>0.86119995051384857</v>
      </c>
      <c r="Z186" s="34">
        <f>Z141/SUM(Z141,'Calculations black'!Z141,'Calculations asian'!Z141,'Calculations otherrace'!Z141)</f>
        <v>0.85925759342174823</v>
      </c>
      <c r="AA186" s="34">
        <f>AA141/SUM(AA141,'Calculations black'!AA141,'Calculations asian'!AA141,'Calculations otherrace'!AA141)</f>
        <v>0.85730978212909048</v>
      </c>
      <c r="AB186" s="34">
        <f>AB141/SUM(AB141,'Calculations black'!AB141,'Calculations asian'!AB141,'Calculations otherrace'!AB141)</f>
        <v>0.85535665125109961</v>
      </c>
      <c r="AC186" s="34">
        <f>AC141/SUM(AC141,'Calculations black'!AC141,'Calculations asian'!AC141,'Calculations otherrace'!AC141)</f>
        <v>0.85339833523404451</v>
      </c>
      <c r="AD186" s="34">
        <f>AD141/SUM(AD141,'Calculations black'!AD141,'Calculations asian'!AD141,'Calculations otherrace'!AD141)</f>
        <v>0.85143496833642185</v>
      </c>
      <c r="AE186" s="34">
        <f>AE141/SUM(AE141,'Calculations black'!AE141,'Calculations asian'!AE141,'Calculations otherrace'!AE141)</f>
        <v>0.8494666846100366</v>
      </c>
      <c r="AF186" s="34">
        <f>AF141/SUM(AF141,'Calculations black'!AF141,'Calculations asian'!AF141,'Calculations otherrace'!AF141)</f>
        <v>0.84749361788098698</v>
      </c>
    </row>
    <row r="187" spans="1:32" x14ac:dyDescent="0.2">
      <c r="A187" s="12" t="s">
        <v>29</v>
      </c>
      <c r="B187" s="34">
        <f>B142/SUM(B142,'Calculations black'!B142,'Calculations asian'!B142,'Calculations otherrace'!B142)</f>
        <v>0.8650000000000001</v>
      </c>
      <c r="C187" s="34">
        <f>C142/SUM(C142,'Calculations black'!C142,'Calculations asian'!C142,'Calculations otherrace'!C142)</f>
        <v>0.863238139850111</v>
      </c>
      <c r="D187" s="34">
        <f>D142/SUM(D142,'Calculations black'!D142,'Calculations asian'!D142,'Calculations otherrace'!D142)</f>
        <v>0.86138805110926242</v>
      </c>
      <c r="E187" s="34">
        <f>E142/SUM(E142,'Calculations black'!E142,'Calculations asian'!E142,'Calculations otherrace'!E142)</f>
        <v>0.85952160313557813</v>
      </c>
      <c r="F187" s="34">
        <f>F142/SUM(F142,'Calculations black'!F142,'Calculations asian'!F142,'Calculations otherrace'!F142)</f>
        <v>0.8576449345919237</v>
      </c>
      <c r="G187" s="34">
        <f>G142/SUM(G142,'Calculations black'!G142,'Calculations asian'!G142,'Calculations otherrace'!G142)</f>
        <v>0.8557471370435088</v>
      </c>
      <c r="H187" s="34">
        <f>H142/SUM(H142,'Calculations black'!H142,'Calculations asian'!H142,'Calculations otherrace'!H142)</f>
        <v>0.85377980190471148</v>
      </c>
      <c r="I187" s="34">
        <f>I142/SUM(I142,'Calculations black'!I142,'Calculations asian'!I142,'Calculations otherrace'!I142)</f>
        <v>0.8518037872401909</v>
      </c>
      <c r="J187" s="34">
        <f>J142/SUM(J142,'Calculations black'!J142,'Calculations asian'!J142,'Calculations otherrace'!J142)</f>
        <v>0.84979529931763964</v>
      </c>
      <c r="K187" s="34">
        <f>K142/SUM(K142,'Calculations black'!K142,'Calculations asian'!K142,'Calculations otherrace'!K142)</f>
        <v>0.84778189787312486</v>
      </c>
      <c r="L187" s="34">
        <f>L142/SUM(L142,'Calculations black'!L142,'Calculations asian'!L142,'Calculations otherrace'!L142)</f>
        <v>0.8459885417152716</v>
      </c>
      <c r="M187" s="34">
        <f>M142/SUM(M142,'Calculations black'!M142,'Calculations asian'!M142,'Calculations otherrace'!M142)</f>
        <v>0.84403316124040995</v>
      </c>
      <c r="N187" s="34">
        <f>N142/SUM(N142,'Calculations black'!N142,'Calculations asian'!N142,'Calculations otherrace'!N142)</f>
        <v>0.84206953115720051</v>
      </c>
      <c r="O187" s="34">
        <f>O142/SUM(O142,'Calculations black'!O142,'Calculations asian'!O142,'Calculations otherrace'!O142)</f>
        <v>0.84009779483728642</v>
      </c>
      <c r="P187" s="34">
        <f>P142/SUM(P142,'Calculations black'!P142,'Calculations asian'!P142,'Calculations otherrace'!P142)</f>
        <v>0.83811809688017513</v>
      </c>
      <c r="Q187" s="34">
        <f>Q142/SUM(Q142,'Calculations black'!Q142,'Calculations asian'!Q142,'Calculations otherrace'!Q142)</f>
        <v>0.83613058306286125</v>
      </c>
      <c r="R187" s="34">
        <f>R142/SUM(R142,'Calculations black'!R142,'Calculations asian'!R142,'Calculations otherrace'!R142)</f>
        <v>0.83413540028911304</v>
      </c>
      <c r="S187" s="34">
        <f>S142/SUM(S142,'Calculations black'!S142,'Calculations asian'!S142,'Calculations otherrace'!S142)</f>
        <v>0.83213269653844524</v>
      </c>
      <c r="T187" s="34">
        <f>T142/SUM(T142,'Calculations black'!T142,'Calculations asian'!T142,'Calculations otherrace'!T142)</f>
        <v>0.8301226208148148</v>
      </c>
      <c r="U187" s="34">
        <f>U142/SUM(U142,'Calculations black'!U142,'Calculations asian'!U142,'Calculations otherrace'!U142)</f>
        <v>0.82810532309507057</v>
      </c>
      <c r="V187" s="34">
        <f>V142/SUM(V142,'Calculations black'!V142,'Calculations asian'!V142,'Calculations otherrace'!V142)</f>
        <v>0.82608095427718586</v>
      </c>
      <c r="W187" s="34">
        <f>W142/SUM(W142,'Calculations black'!W142,'Calculations asian'!W142,'Calculations otherrace'!W142)</f>
        <v>0.82404966612831199</v>
      </c>
      <c r="X187" s="34">
        <f>X142/SUM(X142,'Calculations black'!X142,'Calculations asian'!X142,'Calculations otherrace'!X142)</f>
        <v>0.82201161123268396</v>
      </c>
      <c r="Y187" s="34">
        <f>Y142/SUM(Y142,'Calculations black'!Y142,'Calculations asian'!Y142,'Calculations otherrace'!Y142)</f>
        <v>0.8199669429394113</v>
      </c>
      <c r="Z187" s="34">
        <f>Z142/SUM(Z142,'Calculations black'!Z142,'Calculations asian'!Z142,'Calculations otherrace'!Z142)</f>
        <v>0.81791581531019264</v>
      </c>
      <c r="AA187" s="34">
        <f>AA142/SUM(AA142,'Calculations black'!AA142,'Calculations asian'!AA142,'Calculations otherrace'!AA142)</f>
        <v>0.81585838306698477</v>
      </c>
      <c r="AB187" s="34">
        <f>AB142/SUM(AB142,'Calculations black'!AB142,'Calculations asian'!AB142,'Calculations otherrace'!AB142)</f>
        <v>0.81379480153966299</v>
      </c>
      <c r="AC187" s="34">
        <f>AC142/SUM(AC142,'Calculations black'!AC142,'Calculations asian'!AC142,'Calculations otherrace'!AC142)</f>
        <v>0.81172522661370872</v>
      </c>
      <c r="AD187" s="34">
        <f>AD142/SUM(AD142,'Calculations black'!AD142,'Calculations asian'!AD142,'Calculations otherrace'!AD142)</f>
        <v>0.80964981467795949</v>
      </c>
      <c r="AE187" s="34">
        <f>AE142/SUM(AE142,'Calculations black'!AE142,'Calculations asian'!AE142,'Calculations otherrace'!AE142)</f>
        <v>0.80756872257245227</v>
      </c>
      <c r="AF187" s="34">
        <f>AF142/SUM(AF142,'Calculations black'!AF142,'Calculations asian'!AF142,'Calculations otherrace'!AF142)</f>
        <v>0.80548210753640315</v>
      </c>
    </row>
    <row r="188" spans="1:32" x14ac:dyDescent="0.2">
      <c r="A188" s="12" t="s">
        <v>30</v>
      </c>
      <c r="B188" s="34">
        <f>B143/SUM(B143,'Calculations black'!B143,'Calculations asian'!B143,'Calculations otherrace'!B143)</f>
        <v>0.7825922330097087</v>
      </c>
      <c r="C188" s="34">
        <f>C143/SUM(C143,'Calculations black'!C143,'Calculations asian'!C143,'Calculations otherrace'!C143)</f>
        <v>0.78039377625603856</v>
      </c>
      <c r="D188" s="34">
        <f>D143/SUM(D143,'Calculations black'!D143,'Calculations asian'!D143,'Calculations otherrace'!D143)</f>
        <v>0.77808164779972888</v>
      </c>
      <c r="E188" s="34">
        <f>E143/SUM(E143,'Calculations black'!E143,'Calculations asian'!E143,'Calculations otherrace'!E143)</f>
        <v>0.77575471579305755</v>
      </c>
      <c r="F188" s="34">
        <f>F143/SUM(F143,'Calculations black'!F143,'Calculations asian'!F143,'Calculations otherrace'!F143)</f>
        <v>0.77341794875830105</v>
      </c>
      <c r="G188" s="34">
        <f>G143/SUM(G143,'Calculations black'!G143,'Calculations asian'!G143,'Calculations otherrace'!G143)</f>
        <v>0.7710618682793714</v>
      </c>
      <c r="H188" s="34">
        <f>H143/SUM(H143,'Calculations black'!H143,'Calculations asian'!H143,'Calculations otherrace'!H143)</f>
        <v>0.76862635626637532</v>
      </c>
      <c r="I188" s="34">
        <f>I143/SUM(I143,'Calculations black'!I143,'Calculations asian'!I143,'Calculations otherrace'!I143)</f>
        <v>0.76617965532965582</v>
      </c>
      <c r="J188" s="34">
        <f>J143/SUM(J143,'Calculations black'!J143,'Calculations asian'!J143,'Calculations otherrace'!J143)</f>
        <v>0.76369613240530987</v>
      </c>
      <c r="K188" s="34">
        <f>K143/SUM(K143,'Calculations black'!K143,'Calculations asian'!K143,'Calculations otherrace'!K143)</f>
        <v>0.76121191997852689</v>
      </c>
      <c r="L188" s="34">
        <f>L143/SUM(L143,'Calculations black'!L143,'Calculations asian'!L143,'Calculations otherrace'!L143)</f>
        <v>0.75899069224918692</v>
      </c>
      <c r="M188" s="34">
        <f>M143/SUM(M143,'Calculations black'!M143,'Calculations asian'!M143,'Calculations otherrace'!M143)</f>
        <v>0.75658002441417282</v>
      </c>
      <c r="N188" s="34">
        <f>N143/SUM(N143,'Calculations black'!N143,'Calculations asian'!N143,'Calculations otherrace'!N143)</f>
        <v>0.75416240085400288</v>
      </c>
      <c r="O188" s="34">
        <f>O143/SUM(O143,'Calculations black'!O143,'Calculations asian'!O143,'Calculations otherrace'!O143)</f>
        <v>0.75173806156492773</v>
      </c>
      <c r="P188" s="34">
        <f>P143/SUM(P143,'Calculations black'!P143,'Calculations asian'!P143,'Calculations otherrace'!P143)</f>
        <v>0.74930724745685484</v>
      </c>
      <c r="Q188" s="34">
        <f>Q143/SUM(Q143,'Calculations black'!Q143,'Calculations asian'!Q143,'Calculations otherrace'!Q143)</f>
        <v>0.74687020022726047</v>
      </c>
      <c r="R188" s="34">
        <f>R143/SUM(R143,'Calculations black'!R143,'Calculations asian'!R143,'Calculations otherrace'!R143)</f>
        <v>0.74442716223620575</v>
      </c>
      <c r="S188" s="34">
        <f>S143/SUM(S143,'Calculations black'!S143,'Calculations asian'!S143,'Calculations otherrace'!S143)</f>
        <v>0.74197837638254538</v>
      </c>
      <c r="T188" s="34">
        <f>T143/SUM(T143,'Calculations black'!T143,'Calculations asian'!T143,'Calculations otherrace'!T143)</f>
        <v>0.73952408598143404</v>
      </c>
      <c r="U188" s="34">
        <f>U143/SUM(U143,'Calculations black'!U143,'Calculations asian'!U143,'Calculations otherrace'!U143)</f>
        <v>0.73706453464321986</v>
      </c>
      <c r="V188" s="34">
        <f>V143/SUM(V143,'Calculations black'!V143,'Calculations asian'!V143,'Calculations otherrace'!V143)</f>
        <v>0.73459996615381262</v>
      </c>
      <c r="W188" s="34">
        <f>W143/SUM(W143,'Calculations black'!W143,'Calculations asian'!W143,'Calculations otherrace'!W143)</f>
        <v>0.73213062435661846</v>
      </c>
      <c r="X188" s="34">
        <f>X143/SUM(X143,'Calculations black'!X143,'Calculations asian'!X143,'Calculations otherrace'!X143)</f>
        <v>0.7296567530361231</v>
      </c>
      <c r="Y188" s="34">
        <f>Y143/SUM(Y143,'Calculations black'!Y143,'Calculations asian'!Y143,'Calculations otherrace'!Y143)</f>
        <v>0.72717859580320132</v>
      </c>
      <c r="Z188" s="34">
        <f>Z143/SUM(Z143,'Calculations black'!Z143,'Calculations asian'!Z143,'Calculations otherrace'!Z143)</f>
        <v>0.72469639598223445</v>
      </c>
      <c r="AA188" s="34">
        <f>AA143/SUM(AA143,'Calculations black'!AA143,'Calculations asian'!AA143,'Calculations otherrace'!AA143)</f>
        <v>0.72221039650010654</v>
      </c>
      <c r="AB188" s="34">
        <f>AB143/SUM(AB143,'Calculations black'!AB143,'Calculations asian'!AB143,'Calculations otherrace'!AB143)</f>
        <v>0.71972083977714951</v>
      </c>
      <c r="AC188" s="34">
        <f>AC143/SUM(AC143,'Calculations black'!AC143,'Calculations asian'!AC143,'Calculations otherrace'!AC143)</f>
        <v>0.71722796762010421</v>
      </c>
      <c r="AD188" s="34">
        <f>AD143/SUM(AD143,'Calculations black'!AD143,'Calculations asian'!AD143,'Calculations otherrace'!AD143)</f>
        <v>0.71473202111716394</v>
      </c>
      <c r="AE188" s="34">
        <f>AE143/SUM(AE143,'Calculations black'!AE143,'Calculations asian'!AE143,'Calculations otherrace'!AE143)</f>
        <v>0.71223324053514936</v>
      </c>
      <c r="AF188" s="34">
        <f>AF143/SUM(AF143,'Calculations black'!AF143,'Calculations asian'!AF143,'Calculations otherrace'!AF143)</f>
        <v>0.70973186521888276</v>
      </c>
    </row>
    <row r="189" spans="1:32" x14ac:dyDescent="0.2">
      <c r="A189" s="12" t="s">
        <v>31</v>
      </c>
      <c r="B189" s="34">
        <f>B144/SUM(B144,'Calculations black'!B144,'Calculations asian'!B144,'Calculations otherrace'!B144)</f>
        <v>0.75900000000000001</v>
      </c>
      <c r="C189" s="34">
        <f>C144/SUM(C144,'Calculations black'!C144,'Calculations asian'!C144,'Calculations otherrace'!C144)</f>
        <v>0.75650144741940162</v>
      </c>
      <c r="D189" s="34">
        <f>D144/SUM(D144,'Calculations black'!D144,'Calculations asian'!D144,'Calculations otherrace'!D144)</f>
        <v>0.75388053102695529</v>
      </c>
      <c r="E189" s="34">
        <f>E144/SUM(E144,'Calculations black'!E144,'Calculations asian'!E144,'Calculations otherrace'!E144)</f>
        <v>0.75124409675646153</v>
      </c>
      <c r="F189" s="34">
        <f>F144/SUM(F144,'Calculations black'!F144,'Calculations asian'!F144,'Calculations otherrace'!F144)</f>
        <v>0.74859955542329892</v>
      </c>
      <c r="G189" s="34">
        <f>G144/SUM(G144,'Calculations black'!G144,'Calculations asian'!G144,'Calculations otherrace'!G144)</f>
        <v>0.74593386287438546</v>
      </c>
      <c r="H189" s="34">
        <f>H144/SUM(H144,'Calculations black'!H144,'Calculations asian'!H144,'Calculations otherrace'!H144)</f>
        <v>0.74317944807774106</v>
      </c>
      <c r="I189" s="34">
        <f>I144/SUM(I144,'Calculations black'!I144,'Calculations asian'!I144,'Calculations otherrace'!I144)</f>
        <v>0.74041801599286461</v>
      </c>
      <c r="J189" s="34">
        <f>J144/SUM(J144,'Calculations black'!J144,'Calculations asian'!J144,'Calculations otherrace'!J144)</f>
        <v>0.73761854063442067</v>
      </c>
      <c r="K189" s="34">
        <f>K144/SUM(K144,'Calculations black'!K144,'Calculations asian'!K144,'Calculations otherrace'!K144)</f>
        <v>0.73482074127378527</v>
      </c>
      <c r="L189" s="34">
        <f>L144/SUM(L144,'Calculations black'!L144,'Calculations asian'!L144,'Calculations otherrace'!L144)</f>
        <v>0.73232856624729759</v>
      </c>
      <c r="M189" s="34">
        <f>M144/SUM(M144,'Calculations black'!M144,'Calculations asian'!M144,'Calculations otherrace'!M144)</f>
        <v>0.72962248582285083</v>
      </c>
      <c r="N189" s="34">
        <f>N144/SUM(N144,'Calculations black'!N144,'Calculations asian'!N144,'Calculations otherrace'!N144)</f>
        <v>0.72691200492865038</v>
      </c>
      <c r="O189" s="34">
        <f>O144/SUM(O144,'Calculations black'!O144,'Calculations asian'!O144,'Calculations otherrace'!O144)</f>
        <v>0.72419742176911506</v>
      </c>
      <c r="P189" s="34">
        <f>P144/SUM(P144,'Calculations black'!P144,'Calculations asian'!P144,'Calculations otherrace'!P144)</f>
        <v>0.72147903380981315</v>
      </c>
      <c r="Q189" s="34">
        <f>Q144/SUM(Q144,'Calculations black'!Q144,'Calculations asian'!Q144,'Calculations otherrace'!Q144)</f>
        <v>0.71875713763345583</v>
      </c>
      <c r="R189" s="34">
        <f>R144/SUM(R144,'Calculations black'!R144,'Calculations asian'!R144,'Calculations otherrace'!R144)</f>
        <v>0.71603202879873828</v>
      </c>
      <c r="S189" s="34">
        <f>S144/SUM(S144,'Calculations black'!S144,'Calculations asian'!S144,'Calculations otherrace'!S144)</f>
        <v>0.71330400170211794</v>
      </c>
      <c r="T189" s="34">
        <f>T144/SUM(T144,'Calculations black'!T144,'Calculations asian'!T144,'Calculations otherrace'!T144)</f>
        <v>0.71057334944262962</v>
      </c>
      <c r="U189" s="34">
        <f>U144/SUM(U144,'Calculations black'!U144,'Calculations asian'!U144,'Calculations otherrace'!U144)</f>
        <v>0.70784036368982095</v>
      </c>
      <c r="V189" s="34">
        <f>V144/SUM(V144,'Calculations black'!V144,'Calculations asian'!V144,'Calculations otherrace'!V144)</f>
        <v>0.70510533455488822</v>
      </c>
      <c r="W189" s="34">
        <f>W144/SUM(W144,'Calculations black'!W144,'Calculations asian'!W144,'Calculations otherrace'!W144)</f>
        <v>0.70236855046508606</v>
      </c>
      <c r="X189" s="34">
        <f>X144/SUM(X144,'Calculations black'!X144,'Calculations asian'!X144,'Calculations otherrace'!X144)</f>
        <v>0.69963029804148302</v>
      </c>
      <c r="Y189" s="34">
        <f>Y144/SUM(Y144,'Calculations black'!Y144,'Calculations asian'!Y144,'Calculations otherrace'!Y144)</f>
        <v>0.69689086198011885</v>
      </c>
      <c r="Z189" s="34">
        <f>Z144/SUM(Z144,'Calculations black'!Z144,'Calculations asian'!Z144,'Calculations otherrace'!Z144)</f>
        <v>0.6941505249366241</v>
      </c>
      <c r="AA189" s="34">
        <f>AA144/SUM(AA144,'Calculations black'!AA144,'Calculations asian'!AA144,'Calculations otherrace'!AA144)</f>
        <v>0.69140956741434867</v>
      </c>
      <c r="AB189" s="34">
        <f>AB144/SUM(AB144,'Calculations black'!AB144,'Calculations asian'!AB144,'Calculations otherrace'!AB144)</f>
        <v>0.68866826765604616</v>
      </c>
      <c r="AC189" s="34">
        <f>AC144/SUM(AC144,'Calculations black'!AC144,'Calculations asian'!AC144,'Calculations otherrace'!AC144)</f>
        <v>0.68592690153914826</v>
      </c>
      <c r="AD189" s="34">
        <f>AD144/SUM(AD144,'Calculations black'!AD144,'Calculations asian'!AD144,'Calculations otherrace'!AD144)</f>
        <v>0.68318574247466413</v>
      </c>
      <c r="AE189" s="34">
        <f>AE144/SUM(AE144,'Calculations black'!AE144,'Calculations asian'!AE144,'Calculations otherrace'!AE144)</f>
        <v>0.68044506130972826</v>
      </c>
      <c r="AF189" s="34">
        <f>AF144/SUM(AF144,'Calculations black'!AF144,'Calculations asian'!AF144,'Calculations otherrace'!AF144)</f>
        <v>0.67770512623381995</v>
      </c>
    </row>
    <row r="190" spans="1:32" x14ac:dyDescent="0.2">
      <c r="A190" s="12" t="s">
        <v>32</v>
      </c>
      <c r="B190" s="34">
        <f>B145/SUM(B145,'Calculations black'!B145,'Calculations asian'!B145,'Calculations otherrace'!B145)</f>
        <v>0.85099999999999998</v>
      </c>
      <c r="C190" s="34">
        <f>C145/SUM(C145,'Calculations black'!C145,'Calculations asian'!C145,'Calculations otherrace'!C145)</f>
        <v>0.84934027397169232</v>
      </c>
      <c r="D190" s="34">
        <f>D145/SUM(D145,'Calculations black'!D145,'Calculations asian'!D145,'Calculations otherrace'!D145)</f>
        <v>0.84759165574041062</v>
      </c>
      <c r="E190" s="34">
        <f>E145/SUM(E145,'Calculations black'!E145,'Calculations asian'!E145,'Calculations otherrace'!E145)</f>
        <v>0.84582975614497224</v>
      </c>
      <c r="F190" s="34">
        <f>F145/SUM(F145,'Calculations black'!F145,'Calculations asian'!F145,'Calculations otherrace'!F145)</f>
        <v>0.84405792283294079</v>
      </c>
      <c r="G190" s="34">
        <f>G145/SUM(G145,'Calculations black'!G145,'Calculations asian'!G145,'Calculations otherrace'!G145)</f>
        <v>0.84226930321286719</v>
      </c>
      <c r="H190" s="34">
        <f>H145/SUM(H145,'Calculations black'!H145,'Calculations asian'!H145,'Calculations otherrace'!H145)</f>
        <v>0.84041797463423928</v>
      </c>
      <c r="I190" s="34">
        <f>I145/SUM(I145,'Calculations black'!I145,'Calculations asian'!I145,'Calculations otherrace'!I145)</f>
        <v>0.83855486001632096</v>
      </c>
      <c r="J190" s="34">
        <f>J145/SUM(J145,'Calculations black'!J145,'Calculations asian'!J145,'Calculations otherrace'!J145)</f>
        <v>0.8366607000004086</v>
      </c>
      <c r="K190" s="34">
        <f>K145/SUM(K145,'Calculations black'!K145,'Calculations asian'!K145,'Calculations otherrace'!K145)</f>
        <v>0.83476311022390359</v>
      </c>
      <c r="L190" s="34">
        <f>L145/SUM(L145,'Calculations black'!L145,'Calculations asian'!L145,'Calculations otherrace'!L145)</f>
        <v>0.83306279493897573</v>
      </c>
      <c r="M190" s="34">
        <f>M145/SUM(M145,'Calculations black'!M145,'Calculations asian'!M145,'Calculations otherrace'!M145)</f>
        <v>0.83121533363764122</v>
      </c>
      <c r="N190" s="34">
        <f>N145/SUM(N145,'Calculations black'!N145,'Calculations asian'!N145,'Calculations otherrace'!N145)</f>
        <v>0.82935953108209326</v>
      </c>
      <c r="O190" s="34">
        <f>O145/SUM(O145,'Calculations black'!O145,'Calculations asian'!O145,'Calculations otherrace'!O145)</f>
        <v>0.82749550933480964</v>
      </c>
      <c r="P190" s="34">
        <f>P145/SUM(P145,'Calculations black'!P145,'Calculations asian'!P145,'Calculations otherrace'!P145)</f>
        <v>0.82562339214947245</v>
      </c>
      <c r="Q190" s="34">
        <f>Q145/SUM(Q145,'Calculations black'!Q145,'Calculations asian'!Q145,'Calculations otherrace'!Q145)</f>
        <v>0.82374330491693371</v>
      </c>
      <c r="R190" s="34">
        <f>R145/SUM(R145,'Calculations black'!R145,'Calculations asian'!R145,'Calculations otherrace'!R145)</f>
        <v>0.82185537461078406</v>
      </c>
      <c r="S190" s="34">
        <f>S145/SUM(S145,'Calculations black'!S145,'Calculations asian'!S145,'Calculations otherrace'!S145)</f>
        <v>0.81995972973255216</v>
      </c>
      <c r="T190" s="34">
        <f>T145/SUM(T145,'Calculations black'!T145,'Calculations asian'!T145,'Calculations otherrace'!T145)</f>
        <v>0.81805650025657417</v>
      </c>
      <c r="U190" s="34">
        <f>U145/SUM(U145,'Calculations black'!U145,'Calculations asian'!U145,'Calculations otherrace'!U145)</f>
        <v>0.81614581757456683</v>
      </c>
      <c r="V190" s="34">
        <f>V145/SUM(V145,'Calculations black'!V145,'Calculations asian'!V145,'Calculations otherrace'!V145)</f>
        <v>0.81422781443993653</v>
      </c>
      <c r="W190" s="34">
        <f>W145/SUM(W145,'Calculations black'!W145,'Calculations asian'!W145,'Calculations otherrace'!W145)</f>
        <v>0.81230262491186345</v>
      </c>
      <c r="X190" s="34">
        <f>X145/SUM(X145,'Calculations black'!X145,'Calculations asian'!X145,'Calculations otherrace'!X145)</f>
        <v>0.81037038429919839</v>
      </c>
      <c r="Y190" s="34">
        <f>Y145/SUM(Y145,'Calculations black'!Y145,'Calculations asian'!Y145,'Calculations otherrace'!Y145)</f>
        <v>0.8084312291042024</v>
      </c>
      <c r="Z190" s="34">
        <f>Z145/SUM(Z145,'Calculations black'!Z145,'Calculations asian'!Z145,'Calculations otherrace'!Z145)</f>
        <v>0.80648529696617333</v>
      </c>
      <c r="AA190" s="34">
        <f>AA145/SUM(AA145,'Calculations black'!AA145,'Calculations asian'!AA145,'Calculations otherrace'!AA145)</f>
        <v>0.80453272660499087</v>
      </c>
      <c r="AB190" s="34">
        <f>AB145/SUM(AB145,'Calculations black'!AB145,'Calculations asian'!AB145,'Calculations otherrace'!AB145)</f>
        <v>0.80257365776461942</v>
      </c>
      <c r="AC190" s="34">
        <f>AC145/SUM(AC145,'Calculations black'!AC145,'Calculations asian'!AC145,'Calculations otherrace'!AC145)</f>
        <v>0.80060823115660606</v>
      </c>
      <c r="AD190" s="34">
        <f>AD145/SUM(AD145,'Calculations black'!AD145,'Calculations asian'!AD145,'Calculations otherrace'!AD145)</f>
        <v>0.79863658840360907</v>
      </c>
      <c r="AE190" s="34">
        <f>AE145/SUM(AE145,'Calculations black'!AE145,'Calculations asian'!AE145,'Calculations otherrace'!AE145)</f>
        <v>0.7966588719829939</v>
      </c>
      <c r="AF190" s="34">
        <f>AF145/SUM(AF145,'Calculations black'!AF145,'Calculations asian'!AF145,'Calculations otherrace'!AF145)</f>
        <v>0.79467522517053346</v>
      </c>
    </row>
    <row r="191" spans="1:32" x14ac:dyDescent="0.2">
      <c r="A191" s="12" t="s">
        <v>33</v>
      </c>
      <c r="B191" s="34">
        <f>B146/SUM(B146,'Calculations black'!B146,'Calculations asian'!B146,'Calculations otherrace'!B146)</f>
        <v>0.83400000000000007</v>
      </c>
      <c r="C191" s="34">
        <f>C146/SUM(C146,'Calculations black'!C146,'Calculations asian'!C146,'Calculations otherrace'!C146)</f>
        <v>0.83226133448465933</v>
      </c>
      <c r="D191" s="34">
        <f>D146/SUM(D146,'Calculations black'!D146,'Calculations asian'!D146,'Calculations otherrace'!D146)</f>
        <v>0.83042830535425871</v>
      </c>
      <c r="E191" s="34">
        <f>E146/SUM(E146,'Calculations black'!E146,'Calculations asian'!E146,'Calculations otherrace'!E146)</f>
        <v>0.82858215978774075</v>
      </c>
      <c r="F191" s="34">
        <f>F146/SUM(F146,'Calculations black'!F146,'Calculations asian'!F146,'Calculations otherrace'!F146)</f>
        <v>0.82672579622726283</v>
      </c>
      <c r="G191" s="34">
        <f>G146/SUM(G146,'Calculations black'!G146,'Calculations asian'!G146,'Calculations otherrace'!G146)</f>
        <v>0.824852937368724</v>
      </c>
      <c r="H191" s="34">
        <f>H146/SUM(H146,'Calculations black'!H146,'Calculations asian'!H146,'Calculations otherrace'!H146)</f>
        <v>0.82291545620572415</v>
      </c>
      <c r="I191" s="34">
        <f>I146/SUM(I146,'Calculations black'!I146,'Calculations asian'!I146,'Calculations otherrace'!I146)</f>
        <v>0.82096503477017135</v>
      </c>
      <c r="J191" s="34">
        <f>J146/SUM(J146,'Calculations black'!J146,'Calculations asian'!J146,'Calculations otherrace'!J146)</f>
        <v>0.81898235106425932</v>
      </c>
      <c r="K191" s="34">
        <f>K146/SUM(K146,'Calculations black'!K146,'Calculations asian'!K146,'Calculations otherrace'!K146)</f>
        <v>0.81699675416238227</v>
      </c>
      <c r="L191" s="34">
        <f>L146/SUM(L146,'Calculations black'!L146,'Calculations asian'!L146,'Calculations otherrace'!L146)</f>
        <v>0.81521526301716996</v>
      </c>
      <c r="M191" s="34">
        <f>M146/SUM(M146,'Calculations black'!M146,'Calculations asian'!M146,'Calculations otherrace'!M146)</f>
        <v>0.81328162219508759</v>
      </c>
      <c r="N191" s="34">
        <f>N146/SUM(N146,'Calculations black'!N146,'Calculations asian'!N146,'Calculations otherrace'!N146)</f>
        <v>0.81133948178960968</v>
      </c>
      <c r="O191" s="34">
        <f>O146/SUM(O146,'Calculations black'!O146,'Calculations asian'!O146,'Calculations otherrace'!O146)</f>
        <v>0.80938898016223748</v>
      </c>
      <c r="P191" s="34">
        <f>P146/SUM(P146,'Calculations black'!P146,'Calculations asian'!P146,'Calculations otherrace'!P146)</f>
        <v>0.8074302575417317</v>
      </c>
      <c r="Q191" s="34">
        <f>Q146/SUM(Q146,'Calculations black'!Q146,'Calculations asian'!Q146,'Calculations otherrace'!Q146)</f>
        <v>0.80546345595563784</v>
      </c>
      <c r="R191" s="34">
        <f>R146/SUM(R146,'Calculations black'!R146,'Calculations asian'!R146,'Calculations otherrace'!R146)</f>
        <v>0.80348871916148112</v>
      </c>
      <c r="S191" s="34">
        <f>S146/SUM(S146,'Calculations black'!S146,'Calculations asian'!S146,'Calculations otherrace'!S146)</f>
        <v>0.80150619257767441</v>
      </c>
      <c r="T191" s="34">
        <f>T146/SUM(T146,'Calculations black'!T146,'Calculations asian'!T146,'Calculations otherrace'!T146)</f>
        <v>0.79951602321418747</v>
      </c>
      <c r="U191" s="34">
        <f>U146/SUM(U146,'Calculations black'!U146,'Calculations asian'!U146,'Calculations otherrace'!U146)</f>
        <v>0.79751835960302841</v>
      </c>
      <c r="V191" s="34">
        <f>V146/SUM(V146,'Calculations black'!V146,'Calculations asian'!V146,'Calculations otherrace'!V146)</f>
        <v>0.79551335172857773</v>
      </c>
      <c r="W191" s="34">
        <f>W146/SUM(W146,'Calculations black'!W146,'Calculations asian'!W146,'Calculations otherrace'!W146)</f>
        <v>0.79350115095783136</v>
      </c>
      <c r="X191" s="34">
        <f>X146/SUM(X146,'Calculations black'!X146,'Calculations asian'!X146,'Calculations otherrace'!X146)</f>
        <v>0.79148190997059475</v>
      </c>
      <c r="Y191" s="34">
        <f>Y146/SUM(Y146,'Calculations black'!Y146,'Calculations asian'!Y146,'Calculations otherrace'!Y146)</f>
        <v>0.7894557826896762</v>
      </c>
      <c r="Z191" s="34">
        <f>Z146/SUM(Z146,'Calculations black'!Z146,'Calculations asian'!Z146,'Calculations otherrace'!Z146)</f>
        <v>0.78742292421113225</v>
      </c>
      <c r="AA191" s="34">
        <f>AA146/SUM(AA146,'Calculations black'!AA146,'Calculations asian'!AA146,'Calculations otherrace'!AA146)</f>
        <v>0.78538349073460489</v>
      </c>
      <c r="AB191" s="34">
        <f>AB146/SUM(AB146,'Calculations black'!AB146,'Calculations asian'!AB146,'Calculations otherrace'!AB146)</f>
        <v>0.78333763949380508</v>
      </c>
      <c r="AC191" s="34">
        <f>AC146/SUM(AC146,'Calculations black'!AC146,'Calculations asian'!AC146,'Calculations otherrace'!AC146)</f>
        <v>0.78128552868718382</v>
      </c>
      <c r="AD191" s="34">
        <f>AD146/SUM(AD146,'Calculations black'!AD146,'Calculations asian'!AD146,'Calculations otherrace'!AD146)</f>
        <v>0.77922731740884321</v>
      </c>
      <c r="AE191" s="34">
        <f>AE146/SUM(AE146,'Calculations black'!AE146,'Calculations asian'!AE146,'Calculations otherrace'!AE146)</f>
        <v>0.77716316557972365</v>
      </c>
      <c r="AF191" s="34">
        <f>AF146/SUM(AF146,'Calculations black'!AF146,'Calculations asian'!AF146,'Calculations otherrace'!AF146)</f>
        <v>0.77509323387912377</v>
      </c>
    </row>
    <row r="192" spans="1:32" x14ac:dyDescent="0.2">
      <c r="A192" s="12" t="s">
        <v>34</v>
      </c>
      <c r="B192" s="34">
        <f>B147/SUM(B147,'Calculations black'!B147,'Calculations asian'!B147,'Calculations otherrace'!B147)</f>
        <v>0.78099999999999992</v>
      </c>
      <c r="C192" s="34">
        <f>C147/SUM(C147,'Calculations black'!C147,'Calculations asian'!C147,'Calculations otherrace'!C147)</f>
        <v>0.7786602515319524</v>
      </c>
      <c r="D192" s="34">
        <f>D147/SUM(D147,'Calculations black'!D147,'Calculations asian'!D147,'Calculations otherrace'!D147)</f>
        <v>0.77620379975250731</v>
      </c>
      <c r="E192" s="34">
        <f>E147/SUM(E147,'Calculations black'!E147,'Calculations asian'!E147,'Calculations otherrace'!E147)</f>
        <v>0.77373114640437568</v>
      </c>
      <c r="F192" s="34">
        <f>F147/SUM(F147,'Calculations black'!F147,'Calculations asian'!F147,'Calculations otherrace'!F147)</f>
        <v>0.77124905183845649</v>
      </c>
      <c r="G192" s="34">
        <f>G147/SUM(G147,'Calculations black'!G147,'Calculations asian'!G147,'Calculations otherrace'!G147)</f>
        <v>0.76874542524507306</v>
      </c>
      <c r="H192" s="34">
        <f>H147/SUM(H147,'Calculations black'!H147,'Calculations asian'!H147,'Calculations otherrace'!H147)</f>
        <v>0.76615663666586398</v>
      </c>
      <c r="I192" s="34">
        <f>I147/SUM(I147,'Calculations black'!I147,'Calculations asian'!I147,'Calculations otherrace'!I147)</f>
        <v>0.76355903114753176</v>
      </c>
      <c r="J192" s="34">
        <f>J147/SUM(J147,'Calculations black'!J147,'Calculations asian'!J147,'Calculations otherrace'!J147)</f>
        <v>0.7609235414411244</v>
      </c>
      <c r="K192" s="34">
        <f>K147/SUM(K147,'Calculations black'!K147,'Calculations asian'!K147,'Calculations otherrace'!K147)</f>
        <v>0.75828758442670052</v>
      </c>
      <c r="L192" s="34">
        <f>L147/SUM(L147,'Calculations black'!L147,'Calculations asian'!L147,'Calculations otherrace'!L147)</f>
        <v>0.7559373812759087</v>
      </c>
      <c r="M192" s="34">
        <f>M147/SUM(M147,'Calculations black'!M147,'Calculations asian'!M147,'Calculations otherrace'!M147)</f>
        <v>0.75338385457150991</v>
      </c>
      <c r="N192" s="34">
        <f>N147/SUM(N147,'Calculations black'!N147,'Calculations asian'!N147,'Calculations otherrace'!N147)</f>
        <v>0.75082418339666435</v>
      </c>
      <c r="O192" s="34">
        <f>O147/SUM(O147,'Calculations black'!O147,'Calculations asian'!O147,'Calculations otherrace'!O147)</f>
        <v>0.74825863580553431</v>
      </c>
      <c r="P192" s="34">
        <f>P147/SUM(P147,'Calculations black'!P147,'Calculations asian'!P147,'Calculations otherrace'!P147)</f>
        <v>0.74568748012050412</v>
      </c>
      <c r="Q192" s="34">
        <f>Q147/SUM(Q147,'Calculations black'!Q147,'Calculations asian'!Q147,'Calculations otherrace'!Q147)</f>
        <v>0.74311098479892601</v>
      </c>
      <c r="R192" s="34">
        <f>R147/SUM(R147,'Calculations black'!R147,'Calculations asian'!R147,'Calculations otherrace'!R147)</f>
        <v>0.74052941830150865</v>
      </c>
      <c r="S192" s="34">
        <f>S147/SUM(S147,'Calculations black'!S147,'Calculations asian'!S147,'Calculations otherrace'!S147)</f>
        <v>0.73794304896244167</v>
      </c>
      <c r="T192" s="34">
        <f>T147/SUM(T147,'Calculations black'!T147,'Calculations asian'!T147,'Calculations otherrace'!T147)</f>
        <v>0.73535214486136591</v>
      </c>
      <c r="U192" s="34">
        <f>U147/SUM(U147,'Calculations black'!U147,'Calculations asian'!U147,'Calculations otherrace'!U147)</f>
        <v>0.73275697369728154</v>
      </c>
      <c r="V192" s="34">
        <f>V147/SUM(V147,'Calculations black'!V147,'Calculations asian'!V147,'Calculations otherrace'!V147)</f>
        <v>0.73015780266448715</v>
      </c>
      <c r="W192" s="34">
        <f>W147/SUM(W147,'Calculations black'!W147,'Calculations asian'!W147,'Calculations otherrace'!W147)</f>
        <v>0.7275548983306378</v>
      </c>
      <c r="X192" s="34">
        <f>X147/SUM(X147,'Calculations black'!X147,'Calculations asian'!X147,'Calculations otherrace'!X147)</f>
        <v>0.72494852651701114</v>
      </c>
      <c r="Y192" s="34">
        <f>Y147/SUM(Y147,'Calculations black'!Y147,'Calculations asian'!Y147,'Calculations otherrace'!Y147)</f>
        <v>0.72233895218105226</v>
      </c>
      <c r="Z192" s="34">
        <f>Z147/SUM(Z147,'Calculations black'!Z147,'Calculations asian'!Z147,'Calculations otherrace'!Z147)</f>
        <v>0.71972643930128199</v>
      </c>
      <c r="AA192" s="34">
        <f>AA147/SUM(AA147,'Calculations black'!AA147,'Calculations asian'!AA147,'Calculations otherrace'!AA147)</f>
        <v>0.71711125076463378</v>
      </c>
      <c r="AB192" s="34">
        <f>AB147/SUM(AB147,'Calculations black'!AB147,'Calculations asian'!AB147,'Calculations otherrace'!AB147)</f>
        <v>0.71449364825628803</v>
      </c>
      <c r="AC192" s="34">
        <f>AC147/SUM(AC147,'Calculations black'!AC147,'Calculations asian'!AC147,'Calculations otherrace'!AC147)</f>
        <v>0.7118738921520642</v>
      </c>
      <c r="AD192" s="34">
        <f>AD147/SUM(AD147,'Calculations black'!AD147,'Calculations asian'!AD147,'Calculations otherrace'!AD147)</f>
        <v>0.70925224141343191</v>
      </c>
      <c r="AE192" s="34">
        <f>AE147/SUM(AE147,'Calculations black'!AE147,'Calculations asian'!AE147,'Calculations otherrace'!AE147)</f>
        <v>0.70662895348518717</v>
      </c>
      <c r="AF192" s="34">
        <f>AF147/SUM(AF147,'Calculations black'!AF147,'Calculations asian'!AF147,'Calculations otherrace'!AF147)</f>
        <v>0.70400428419584815</v>
      </c>
    </row>
    <row r="193" spans="1:32" x14ac:dyDescent="0.2">
      <c r="A193" s="12" t="s">
        <v>92</v>
      </c>
      <c r="B193" s="34">
        <f>B148/SUM(B148,'Calculations black'!B148,'Calculations asian'!B148,'Calculations otherrace'!B148)</f>
        <v>0.8049925925925927</v>
      </c>
      <c r="C193" s="34">
        <f>C148/SUM(C148,'Calculations black'!C148,'Calculations asian'!C148,'Calculations otherrace'!C148)</f>
        <v>0.80286612358479026</v>
      </c>
      <c r="D193" s="34">
        <f>D148/SUM(D148,'Calculations black'!D148,'Calculations asian'!D148,'Calculations otherrace'!D148)</f>
        <v>0.80063165602927955</v>
      </c>
      <c r="E193" s="34">
        <f>E148/SUM(E148,'Calculations black'!E148,'Calculations asian'!E148,'Calculations otherrace'!E148)</f>
        <v>0.79838143067998724</v>
      </c>
      <c r="F193" s="34">
        <f>F148/SUM(F148,'Calculations black'!F148,'Calculations asian'!F148,'Calculations otherrace'!F148)</f>
        <v>0.79612126462586874</v>
      </c>
      <c r="G193" s="34">
        <f>G148/SUM(G148,'Calculations black'!G148,'Calculations asian'!G148,'Calculations otherrace'!G148)</f>
        <v>0.79384050343230972</v>
      </c>
      <c r="H193" s="34">
        <f>H148/SUM(H148,'Calculations black'!H148,'Calculations asian'!H148,'Calculations otherrace'!H148)</f>
        <v>0.79148102321812197</v>
      </c>
      <c r="I193" s="34">
        <f>I148/SUM(I148,'Calculations black'!I148,'Calculations asian'!I148,'Calculations otherrace'!I148)</f>
        <v>0.78911158364426837</v>
      </c>
      <c r="J193" s="34">
        <f>J148/SUM(J148,'Calculations black'!J148,'Calculations asian'!J148,'Calculations otherrace'!J148)</f>
        <v>0.7867059773980275</v>
      </c>
      <c r="K193" s="34">
        <f>K148/SUM(K148,'Calculations black'!K148,'Calculations asian'!K148,'Calculations otherrace'!K148)</f>
        <v>0.78429848058212692</v>
      </c>
      <c r="L193" s="34">
        <f>L148/SUM(L148,'Calculations black'!L148,'Calculations asian'!L148,'Calculations otherrace'!L148)</f>
        <v>0.78214953339693705</v>
      </c>
      <c r="M193" s="34">
        <f>M148/SUM(M148,'Calculations black'!M148,'Calculations asian'!M148,'Calculations otherrace'!M148)</f>
        <v>0.77981390839483944</v>
      </c>
      <c r="N193" s="34">
        <f>N148/SUM(N148,'Calculations black'!N148,'Calculations asian'!N148,'Calculations otherrace'!N148)</f>
        <v>0.77747106363259522</v>
      </c>
      <c r="O193" s="34">
        <f>O148/SUM(O148,'Calculations black'!O148,'Calculations asian'!O148,'Calculations otherrace'!O148)</f>
        <v>0.77512121723274197</v>
      </c>
      <c r="P193" s="34">
        <f>P148/SUM(P148,'Calculations black'!P148,'Calculations asian'!P148,'Calculations otherrace'!P148)</f>
        <v>0.7727645883052956</v>
      </c>
      <c r="Q193" s="34">
        <f>Q148/SUM(Q148,'Calculations black'!Q148,'Calculations asian'!Q148,'Calculations otherrace'!Q148)</f>
        <v>0.77040139684303099</v>
      </c>
      <c r="R193" s="34">
        <f>R148/SUM(R148,'Calculations black'!R148,'Calculations asian'!R148,'Calculations otherrace'!R148)</f>
        <v>0.76803186361731979</v>
      </c>
      <c r="S193" s="34">
        <f>S148/SUM(S148,'Calculations black'!S148,'Calculations asian'!S148,'Calculations otherrace'!S148)</f>
        <v>0.7656562100746005</v>
      </c>
      <c r="T193" s="34">
        <f>T148/SUM(T148,'Calculations black'!T148,'Calculations asian'!T148,'Calculations otherrace'!T148)</f>
        <v>0.76327465823357232</v>
      </c>
      <c r="U193" s="34">
        <f>U148/SUM(U148,'Calculations black'!U148,'Calculations asian'!U148,'Calculations otherrace'!U148)</f>
        <v>0.76088743058318686</v>
      </c>
      <c r="V193" s="34">
        <f>V148/SUM(V148,'Calculations black'!V148,'Calculations asian'!V148,'Calculations otherrace'!V148)</f>
        <v>0.75849474998151978</v>
      </c>
      <c r="W193" s="34">
        <f>W148/SUM(W148,'Calculations black'!W148,'Calculations asian'!W148,'Calculations otherrace'!W148)</f>
        <v>0.75609683955559792</v>
      </c>
      <c r="X193" s="34">
        <f>X148/SUM(X148,'Calculations black'!X148,'Calculations asian'!X148,'Calculations otherrace'!X148)</f>
        <v>0.7536939226022592</v>
      </c>
      <c r="Y193" s="34">
        <f>Y148/SUM(Y148,'Calculations black'!Y148,'Calculations asian'!Y148,'Calculations otherrace'!Y148)</f>
        <v>0.7512862224901139</v>
      </c>
      <c r="Z193" s="34">
        <f>Z148/SUM(Z148,'Calculations black'!Z148,'Calculations asian'!Z148,'Calculations otherrace'!Z148)</f>
        <v>0.74887396256268335</v>
      </c>
      <c r="AA193" s="34">
        <f>AA148/SUM(AA148,'Calculations black'!AA148,'Calculations asian'!AA148,'Calculations otherrace'!AA148)</f>
        <v>0.74645736604277901</v>
      </c>
      <c r="AB193" s="34">
        <f>AB148/SUM(AB148,'Calculations black'!AB148,'Calculations asian'!AB148,'Calculations otherrace'!AB148)</f>
        <v>0.74403665593819035</v>
      </c>
      <c r="AC193" s="34">
        <f>AC148/SUM(AC148,'Calculations black'!AC148,'Calculations asian'!AC148,'Calculations otherrace'!AC148)</f>
        <v>0.7416120549487456</v>
      </c>
      <c r="AD193" s="34">
        <f>AD148/SUM(AD148,'Calculations black'!AD148,'Calculations asian'!AD148,'Calculations otherrace'!AD148)</f>
        <v>0.73918378537480478</v>
      </c>
      <c r="AE193" s="34">
        <f>AE148/SUM(AE148,'Calculations black'!AE148,'Calculations asian'!AE148,'Calculations otherrace'!AE148)</f>
        <v>0.736752069027242</v>
      </c>
      <c r="AF193" s="34">
        <f>AF148/SUM(AF148,'Calculations black'!AF148,'Calculations asian'!AF148,'Calculations otherrace'!AF148)</f>
        <v>0.73431712713897379</v>
      </c>
    </row>
    <row r="194" spans="1:32" x14ac:dyDescent="0.2">
      <c r="A194" s="12" t="s">
        <v>89</v>
      </c>
      <c r="B194" s="34">
        <f>B149/SUM(B149,'Calculations black'!B149,'Calculations asian'!B149,'Calculations otherrace'!B149)</f>
        <v>0.72099999999999997</v>
      </c>
      <c r="C194" s="34">
        <f>C149/SUM(C149,'Calculations black'!C149,'Calculations asian'!C149,'Calculations otherrace'!C149)</f>
        <v>0.7181826142768919</v>
      </c>
      <c r="D194" s="34">
        <f>D149/SUM(D149,'Calculations black'!D149,'Calculations asian'!D149,'Calculations otherrace'!D149)</f>
        <v>0.71523877840552885</v>
      </c>
      <c r="E194" s="34">
        <f>E149/SUM(E149,'Calculations black'!E149,'Calculations asian'!E149,'Calculations otherrace'!E149)</f>
        <v>0.7122822044467122</v>
      </c>
      <c r="F194" s="34">
        <f>F149/SUM(F149,'Calculations black'!F149,'Calculations asian'!F149,'Calculations otherrace'!F149)</f>
        <v>0.70932337212482799</v>
      </c>
      <c r="G194" s="34">
        <f>G149/SUM(G149,'Calculations black'!G149,'Calculations asian'!G149,'Calculations otherrace'!G149)</f>
        <v>0.7063448970790327</v>
      </c>
      <c r="H194" s="34">
        <f>H149/SUM(H149,'Calculations black'!H149,'Calculations asian'!H149,'Calculations otherrace'!H149)</f>
        <v>0.70327201333312084</v>
      </c>
      <c r="I194" s="34">
        <f>I149/SUM(I149,'Calculations black'!I149,'Calculations asian'!I149,'Calculations otherrace'!I149)</f>
        <v>0.70020134291584446</v>
      </c>
      <c r="J194" s="34">
        <f>J149/SUM(J149,'Calculations black'!J149,'Calculations asian'!J149,'Calculations otherrace'!J149)</f>
        <v>0.69709587083528546</v>
      </c>
      <c r="K194" s="34">
        <f>K149/SUM(K149,'Calculations black'!K149,'Calculations asian'!K149,'Calculations otherrace'!K149)</f>
        <v>0.69399847648066726</v>
      </c>
      <c r="L194" s="34">
        <f>L149/SUM(L149,'Calculations black'!L149,'Calculations asian'!L149,'Calculations otherrace'!L149)</f>
        <v>0.69125305278993332</v>
      </c>
      <c r="M194" s="34">
        <f>M149/SUM(M149,'Calculations black'!M149,'Calculations asian'!M149,'Calculations otherrace'!M149)</f>
        <v>0.68827329118921565</v>
      </c>
      <c r="N194" s="34">
        <f>N149/SUM(N149,'Calculations black'!N149,'Calculations asian'!N149,'Calculations otherrace'!N149)</f>
        <v>0.68529554588924613</v>
      </c>
      <c r="O194" s="34">
        <f>O149/SUM(O149,'Calculations black'!O149,'Calculations asian'!O149,'Calculations otherrace'!O149)</f>
        <v>0.68232011550575444</v>
      </c>
      <c r="P194" s="34">
        <f>P149/SUM(P149,'Calculations black'!P149,'Calculations asian'!P149,'Calculations otherrace'!P149)</f>
        <v>0.67934729496451984</v>
      </c>
      <c r="Q194" s="34">
        <f>Q149/SUM(Q149,'Calculations black'!Q149,'Calculations asian'!Q149,'Calculations otherrace'!Q149)</f>
        <v>0.67637737541135912</v>
      </c>
      <c r="R194" s="34">
        <f>R149/SUM(R149,'Calculations black'!R149,'Calculations asian'!R149,'Calculations otherrace'!R149)</f>
        <v>0.67341064412656504</v>
      </c>
      <c r="S194" s="34">
        <f>S149/SUM(S149,'Calculations black'!S149,'Calculations asian'!S149,'Calculations otherrace'!S149)</f>
        <v>0.67044738444379115</v>
      </c>
      <c r="T194" s="34">
        <f>T149/SUM(T149,'Calculations black'!T149,'Calculations asian'!T149,'Calculations otherrace'!T149)</f>
        <v>0.66748787567338796</v>
      </c>
      <c r="U194" s="34">
        <f>U149/SUM(U149,'Calculations black'!U149,'Calculations asian'!U149,'Calculations otherrace'!U149)</f>
        <v>0.66453239303017719</v>
      </c>
      <c r="V194" s="34">
        <f>V149/SUM(V149,'Calculations black'!V149,'Calculations asian'!V149,'Calculations otherrace'!V149)</f>
        <v>0.66158120756564343</v>
      </c>
      <c r="W194" s="34">
        <f>W149/SUM(W149,'Calculations black'!W149,'Calculations asian'!W149,'Calculations otherrace'!W149)</f>
        <v>0.65863458610452474</v>
      </c>
      <c r="X194" s="34">
        <f>X149/SUM(X149,'Calculations black'!X149,'Calculations asian'!X149,'Calculations otherrace'!X149)</f>
        <v>0.65569279118577251</v>
      </c>
      <c r="Y194" s="34">
        <f>Y149/SUM(Y149,'Calculations black'!Y149,'Calculations asian'!Y149,'Calculations otherrace'!Y149)</f>
        <v>0.652756081007836</v>
      </c>
      <c r="Z194" s="34">
        <f>Z149/SUM(Z149,'Calculations black'!Z149,'Calculations asian'!Z149,'Calculations otherrace'!Z149)</f>
        <v>0.64982470937824244</v>
      </c>
      <c r="AA194" s="34">
        <f>AA149/SUM(AA149,'Calculations black'!AA149,'Calculations asian'!AA149,'Calculations otherrace'!AA149)</f>
        <v>0.64689892566741591</v>
      </c>
      <c r="AB194" s="34">
        <f>AB149/SUM(AB149,'Calculations black'!AB149,'Calculations asian'!AB149,'Calculations otherrace'!AB149)</f>
        <v>0.64397897476668531</v>
      </c>
      <c r="AC194" s="34">
        <f>AC149/SUM(AC149,'Calculations black'!AC149,'Calculations asian'!AC149,'Calculations otherrace'!AC149)</f>
        <v>0.64106509705042547</v>
      </c>
      <c r="AD194" s="34">
        <f>AD149/SUM(AD149,'Calculations black'!AD149,'Calculations asian'!AD149,'Calculations otherrace'!AD149)</f>
        <v>0.63815752834227224</v>
      </c>
      <c r="AE194" s="34">
        <f>AE149/SUM(AE149,'Calculations black'!AE149,'Calculations asian'!AE149,'Calculations otherrace'!AE149)</f>
        <v>0.6352564998853345</v>
      </c>
      <c r="AF194" s="34">
        <f>AF149/SUM(AF149,'Calculations black'!AF149,'Calculations asian'!AF149,'Calculations otherrace'!AF149)</f>
        <v>0.63236223831634741</v>
      </c>
    </row>
    <row r="195" spans="1:32" x14ac:dyDescent="0.2">
      <c r="A195" s="12" t="s">
        <v>35</v>
      </c>
      <c r="B195" s="34">
        <f>B150/SUM(B150,'Calculations black'!B150,'Calculations asian'!B150,'Calculations otherrace'!B150)</f>
        <v>0.81700000000000006</v>
      </c>
      <c r="C195" s="34">
        <f>C150/SUM(C150,'Calculations black'!C150,'Calculations asian'!C150,'Calculations otherrace'!C150)</f>
        <v>0.81516099025613697</v>
      </c>
      <c r="D195" s="34">
        <f>D150/SUM(D150,'Calculations black'!D150,'Calculations asian'!D150,'Calculations otherrace'!D150)</f>
        <v>0.81322228421383669</v>
      </c>
      <c r="E195" s="34">
        <f>E150/SUM(E150,'Calculations black'!E150,'Calculations asian'!E150,'Calculations otherrace'!E150)</f>
        <v>0.81127050119179378</v>
      </c>
      <c r="F195" s="34">
        <f>F150/SUM(F150,'Calculations black'!F150,'Calculations asian'!F150,'Calculations otherrace'!F150)</f>
        <v>0.80930852270804188</v>
      </c>
      <c r="G195" s="34">
        <f>G150/SUM(G150,'Calculations black'!G150,'Calculations asian'!G150,'Calculations otherrace'!G150)</f>
        <v>0.80733003686022153</v>
      </c>
      <c r="H195" s="34">
        <f>H150/SUM(H150,'Calculations black'!H150,'Calculations asian'!H150,'Calculations otherrace'!H150)</f>
        <v>0.80528424072661986</v>
      </c>
      <c r="I195" s="34">
        <f>I150/SUM(I150,'Calculations black'!I150,'Calculations asian'!I150,'Calculations otherrace'!I150)</f>
        <v>0.80322519096200584</v>
      </c>
      <c r="J195" s="34">
        <f>J150/SUM(J150,'Calculations black'!J150,'Calculations asian'!J150,'Calculations otherrace'!J150)</f>
        <v>0.80113280071081949</v>
      </c>
      <c r="K195" s="34">
        <f>K150/SUM(K150,'Calculations black'!K150,'Calculations asian'!K150,'Calculations otherrace'!K150)</f>
        <v>0.79903822246211598</v>
      </c>
      <c r="L195" s="34">
        <f>L150/SUM(L150,'Calculations black'!L150,'Calculations asian'!L150,'Calculations otherrace'!L150)</f>
        <v>0.79715865767638783</v>
      </c>
      <c r="M195" s="34">
        <f>M150/SUM(M150,'Calculations black'!M150,'Calculations asian'!M150,'Calculations otherrace'!M150)</f>
        <v>0.79511988094057995</v>
      </c>
      <c r="N195" s="34">
        <f>N150/SUM(N150,'Calculations black'!N150,'Calculations asian'!N150,'Calculations otherrace'!N150)</f>
        <v>0.79307284083518159</v>
      </c>
      <c r="O195" s="34">
        <f>O150/SUM(O150,'Calculations black'!O150,'Calculations asian'!O150,'Calculations otherrace'!O150)</f>
        <v>0.79101769693042645</v>
      </c>
      <c r="P195" s="34">
        <f>P150/SUM(P150,'Calculations black'!P150,'Calculations asian'!P150,'Calculations otherrace'!P150)</f>
        <v>0.78895461060520045</v>
      </c>
      <c r="Q195" s="34">
        <f>Q150/SUM(Q150,'Calculations black'!Q150,'Calculations asian'!Q150,'Calculations otherrace'!Q150)</f>
        <v>0.7868837449640711</v>
      </c>
      <c r="R195" s="34">
        <f>R150/SUM(R150,'Calculations black'!R150,'Calculations asian'!R150,'Calculations otherrace'!R150)</f>
        <v>0.78480526475420664</v>
      </c>
      <c r="S195" s="34">
        <f>S150/SUM(S150,'Calculations black'!S150,'Calculations asian'!S150,'Calculations otherrace'!S150)</f>
        <v>0.78271933628223511</v>
      </c>
      <c r="T195" s="34">
        <f>T150/SUM(T150,'Calculations black'!T150,'Calculations asian'!T150,'Calculations otherrace'!T150)</f>
        <v>0.78062612733110981</v>
      </c>
      <c r="U195" s="34">
        <f>U150/SUM(U150,'Calculations black'!U150,'Calculations asian'!U150,'Calculations otherrace'!U150)</f>
        <v>0.77852580707704089</v>
      </c>
      <c r="V195" s="34">
        <f>V150/SUM(V150,'Calculations black'!V150,'Calculations asian'!V150,'Calculations otherrace'!V150)</f>
        <v>0.77641854600654803</v>
      </c>
      <c r="W195" s="34">
        <f>W150/SUM(W150,'Calculations black'!W150,'Calculations asian'!W150,'Calculations otherrace'!W150)</f>
        <v>0.77430451583369819</v>
      </c>
      <c r="X195" s="34">
        <f>X150/SUM(X150,'Calculations black'!X150,'Calculations asian'!X150,'Calculations otherrace'!X150)</f>
        <v>0.77218388941758653</v>
      </c>
      <c r="Y195" s="34">
        <f>Y150/SUM(Y150,'Calculations black'!Y150,'Calculations asian'!Y150,'Calculations otherrace'!Y150)</f>
        <v>0.77005684068011315</v>
      </c>
      <c r="Z195" s="34">
        <f>Z150/SUM(Z150,'Calculations black'!Z150,'Calculations asian'!Z150,'Calculations otherrace'!Z150)</f>
        <v>0.76792354452412104</v>
      </c>
      <c r="AA195" s="34">
        <f>AA150/SUM(AA150,'Calculations black'!AA150,'Calculations asian'!AA150,'Calculations otherrace'!AA150)</f>
        <v>0.76578417675194554</v>
      </c>
      <c r="AB195" s="34">
        <f>AB150/SUM(AB150,'Calculations black'!AB150,'Calculations asian'!AB150,'Calculations otherrace'!AB150)</f>
        <v>0.76363891398443284</v>
      </c>
      <c r="AC195" s="34">
        <f>AC150/SUM(AC150,'Calculations black'!AC150,'Calculations asian'!AC150,'Calculations otherrace'!AC150)</f>
        <v>0.76148793358048328</v>
      </c>
      <c r="AD195" s="34">
        <f>AD150/SUM(AD150,'Calculations black'!AD150,'Calculations asian'!AD150,'Calculations otherrace'!AD150)</f>
        <v>0.75933141355717237</v>
      </c>
      <c r="AE195" s="34">
        <f>AE150/SUM(AE150,'Calculations black'!AE150,'Calculations asian'!AE150,'Calculations otherrace'!AE150)</f>
        <v>0.75716953251049901</v>
      </c>
      <c r="AF195" s="34">
        <f>AF150/SUM(AF150,'Calculations black'!AF150,'Calculations asian'!AF150,'Calculations otherrace'!AF150)</f>
        <v>0.75500246953681749</v>
      </c>
    </row>
    <row r="196" spans="1:32" x14ac:dyDescent="0.2">
      <c r="A196" s="12" t="s">
        <v>98</v>
      </c>
      <c r="B196" s="34">
        <f>B151/SUM(B151,'Calculations black'!B151,'Calculations asian'!B151,'Calculations otherrace'!B151)</f>
        <v>0.78900000000000003</v>
      </c>
      <c r="C196" s="34">
        <f>C151/SUM(C151,'Calculations black'!C151,'Calculations asian'!C151,'Calculations otherrace'!C151)</f>
        <v>0.78670765478046634</v>
      </c>
      <c r="D196" s="34">
        <f>D151/SUM(D151,'Calculations black'!D151,'Calculations asian'!D151,'Calculations otherrace'!D151)</f>
        <v>0.78430098648873348</v>
      </c>
      <c r="E196" s="34">
        <f>E151/SUM(E151,'Calculations black'!E151,'Calculations asian'!E151,'Calculations otherrace'!E151)</f>
        <v>0.78187795197425569</v>
      </c>
      <c r="F196" s="34">
        <f>F151/SUM(F151,'Calculations black'!F151,'Calculations asian'!F151,'Calculations otherrace'!F151)</f>
        <v>0.77944531607956336</v>
      </c>
      <c r="G196" s="34">
        <f>G151/SUM(G151,'Calculations black'!G151,'Calculations asian'!G151,'Calculations otherrace'!G151)</f>
        <v>0.7769909991804963</v>
      </c>
      <c r="H196" s="34">
        <f>H151/SUM(H151,'Calculations black'!H151,'Calculations asian'!H151,'Calculations otherrace'!H151)</f>
        <v>0.77445260972236196</v>
      </c>
      <c r="I196" s="34">
        <f>I151/SUM(I151,'Calculations black'!I151,'Calculations asian'!I151,'Calculations otherrace'!I151)</f>
        <v>0.77190537991404706</v>
      </c>
      <c r="J196" s="34">
        <f>J151/SUM(J151,'Calculations black'!J151,'Calculations asian'!J151,'Calculations otherrace'!J151)</f>
        <v>0.76932058846688056</v>
      </c>
      <c r="K196" s="34">
        <f>K151/SUM(K151,'Calculations black'!K151,'Calculations asian'!K151,'Calculations otherrace'!K151)</f>
        <v>0.76673481235449759</v>
      </c>
      <c r="L196" s="34">
        <f>L151/SUM(L151,'Calculations black'!L151,'Calculations asian'!L151,'Calculations otherrace'!L151)</f>
        <v>0.76442961967322764</v>
      </c>
      <c r="M196" s="34">
        <f>M151/SUM(M151,'Calculations black'!M151,'Calculations asian'!M151,'Calculations otherrace'!M151)</f>
        <v>0.76192416986185718</v>
      </c>
      <c r="N196" s="34">
        <f>N151/SUM(N151,'Calculations black'!N151,'Calculations asian'!N151,'Calculations otherrace'!N151)</f>
        <v>0.75941228997964594</v>
      </c>
      <c r="O196" s="34">
        <f>O151/SUM(O151,'Calculations black'!O151,'Calculations asian'!O151,'Calculations otherrace'!O151)</f>
        <v>0.7568942358959555</v>
      </c>
      <c r="P196" s="34">
        <f>P151/SUM(P151,'Calculations black'!P151,'Calculations asian'!P151,'Calculations otherrace'!P151)</f>
        <v>0.75437026392327378</v>
      </c>
      <c r="Q196" s="34">
        <f>Q151/SUM(Q151,'Calculations black'!Q151,'Calculations asian'!Q151,'Calculations otherrace'!Q151)</f>
        <v>0.75184063069237561</v>
      </c>
      <c r="R196" s="34">
        <f>R151/SUM(R151,'Calculations black'!R151,'Calculations asian'!R151,'Calculations otherrace'!R151)</f>
        <v>0.74930559302878463</v>
      </c>
      <c r="S196" s="34">
        <f>S151/SUM(S151,'Calculations black'!S151,'Calculations asian'!S151,'Calculations otherrace'!S151)</f>
        <v>0.74676540783063028</v>
      </c>
      <c r="T196" s="34">
        <f>T151/SUM(T151,'Calculations black'!T151,'Calculations asian'!T151,'Calculations otherrace'!T151)</f>
        <v>0.74422033194800385</v>
      </c>
      <c r="U196" s="34">
        <f>U151/SUM(U151,'Calculations black'!U151,'Calculations asian'!U151,'Calculations otherrace'!U151)</f>
        <v>0.74167062206390177</v>
      </c>
      <c r="V196" s="34">
        <f>V151/SUM(V151,'Calculations black'!V151,'Calculations asian'!V151,'Calculations otherrace'!V151)</f>
        <v>0.73911653457684823</v>
      </c>
      <c r="W196" s="34">
        <f>W151/SUM(W151,'Calculations black'!W151,'Calculations asian'!W151,'Calculations otherrace'!W151)</f>
        <v>0.73655832548528088</v>
      </c>
      <c r="X196" s="34">
        <f>X151/SUM(X151,'Calculations black'!X151,'Calculations asian'!X151,'Calculations otherrace'!X151)</f>
        <v>0.73399625027378923</v>
      </c>
      <c r="Y196" s="34">
        <f>Y151/SUM(Y151,'Calculations black'!Y151,'Calculations asian'!Y151,'Calculations otherrace'!Y151)</f>
        <v>0.73143056380127336</v>
      </c>
      <c r="Z196" s="34">
        <f>Z151/SUM(Z151,'Calculations black'!Z151,'Calculations asian'!Z151,'Calculations otherrace'!Z151)</f>
        <v>0.7288615201911105</v>
      </c>
      <c r="AA196" s="34">
        <f>AA151/SUM(AA151,'Calculations black'!AA151,'Calculations asian'!AA151,'Calculations otherrace'!AA151)</f>
        <v>0.726289372723393</v>
      </c>
      <c r="AB196" s="34">
        <f>AB151/SUM(AB151,'Calculations black'!AB151,'Calculations asian'!AB151,'Calculations otherrace'!AB151)</f>
        <v>0.72371437372930758</v>
      </c>
      <c r="AC196" s="34">
        <f>AC151/SUM(AC151,'Calculations black'!AC151,'Calculations asian'!AC151,'Calculations otherrace'!AC151)</f>
        <v>0.72113677448771896</v>
      </c>
      <c r="AD196" s="34">
        <f>AD151/SUM(AD151,'Calculations black'!AD151,'Calculations asian'!AD151,'Calculations otherrace'!AD151)</f>
        <v>0.7185568251240213</v>
      </c>
      <c r="AE196" s="34">
        <f>AE151/SUM(AE151,'Calculations black'!AE151,'Calculations asian'!AE151,'Calculations otherrace'!AE151)</f>
        <v>0.71597477451130509</v>
      </c>
      <c r="AF196" s="34">
        <f>AF151/SUM(AF151,'Calculations black'!AF151,'Calculations asian'!AF151,'Calculations otherrace'!AF151)</f>
        <v>0.71339087017389879</v>
      </c>
    </row>
    <row r="197" spans="1:32" x14ac:dyDescent="0.2">
      <c r="A197" s="12" t="s">
        <v>97</v>
      </c>
      <c r="B197" s="34">
        <f>B152/SUM(B152,'Calculations black'!B152,'Calculations asian'!B152,'Calculations otherrace'!B152)</f>
        <v>0.86185714285714288</v>
      </c>
      <c r="C197" s="34">
        <f>C152/SUM(C152,'Calculations black'!C152,'Calculations asian'!C152,'Calculations otherrace'!C152)</f>
        <v>0.86024509493528023</v>
      </c>
      <c r="D197" s="34">
        <f>D152/SUM(D152,'Calculations black'!D152,'Calculations asian'!D152,'Calculations otherrace'!D152)</f>
        <v>0.85854760636722671</v>
      </c>
      <c r="E197" s="34">
        <f>E152/SUM(E152,'Calculations black'!E152,'Calculations asian'!E152,'Calculations otherrace'!E152)</f>
        <v>0.85683662722221154</v>
      </c>
      <c r="F197" s="34">
        <f>F152/SUM(F152,'Calculations black'!F152,'Calculations asian'!F152,'Calculations otherrace'!F152)</f>
        <v>0.85511585609157748</v>
      </c>
      <c r="G197" s="34">
        <f>G152/SUM(G152,'Calculations black'!G152,'Calculations asian'!G152,'Calculations otherrace'!G152)</f>
        <v>0.85337797904216517</v>
      </c>
      <c r="H197" s="34">
        <f>H152/SUM(H152,'Calculations black'!H152,'Calculations asian'!H152,'Calculations otherrace'!H152)</f>
        <v>0.85157840774075899</v>
      </c>
      <c r="I197" s="34">
        <f>I152/SUM(I152,'Calculations black'!I152,'Calculations asian'!I152,'Calculations otherrace'!I152)</f>
        <v>0.8497678251999633</v>
      </c>
      <c r="J197" s="34">
        <f>J152/SUM(J152,'Calculations black'!J152,'Calculations asian'!J152,'Calculations otherrace'!J152)</f>
        <v>0.84792690239943891</v>
      </c>
      <c r="K197" s="34">
        <f>K152/SUM(K152,'Calculations black'!K152,'Calculations asian'!K152,'Calculations otherrace'!K152)</f>
        <v>0.84608215623383287</v>
      </c>
      <c r="L197" s="34">
        <f>L152/SUM(L152,'Calculations black'!L152,'Calculations asian'!L152,'Calculations otherrace'!L152)</f>
        <v>0.84443090489995531</v>
      </c>
      <c r="M197" s="34">
        <f>M152/SUM(M152,'Calculations black'!M152,'Calculations asian'!M152,'Calculations otherrace'!M152)</f>
        <v>0.84263527980102504</v>
      </c>
      <c r="N197" s="34">
        <f>N152/SUM(N152,'Calculations black'!N152,'Calculations asian'!N152,'Calculations otherrace'!N152)</f>
        <v>0.84083139328871948</v>
      </c>
      <c r="O197" s="34">
        <f>O152/SUM(O152,'Calculations black'!O152,'Calculations asian'!O152,'Calculations otherrace'!O152)</f>
        <v>0.83901935889837365</v>
      </c>
      <c r="P197" s="34">
        <f>P152/SUM(P152,'Calculations black'!P152,'Calculations asian'!P152,'Calculations otherrace'!P152)</f>
        <v>0.83719929173230645</v>
      </c>
      <c r="Q197" s="34">
        <f>Q152/SUM(Q152,'Calculations black'!Q152,'Calculations asian'!Q152,'Calculations otherrace'!Q152)</f>
        <v>0.83537130841383989</v>
      </c>
      <c r="R197" s="34">
        <f>R152/SUM(R152,'Calculations black'!R152,'Calculations asian'!R152,'Calculations otherrace'!R152)</f>
        <v>0.8335355270409085</v>
      </c>
      <c r="S197" s="34">
        <f>S152/SUM(S152,'Calculations black'!S152,'Calculations asian'!S152,'Calculations otherrace'!S152)</f>
        <v>0.83169206713927468</v>
      </c>
      <c r="T197" s="34">
        <f>T152/SUM(T152,'Calculations black'!T152,'Calculations asian'!T152,'Calculations otherrace'!T152)</f>
        <v>0.8298410496153853</v>
      </c>
      <c r="U197" s="34">
        <f>U152/SUM(U152,'Calculations black'!U152,'Calculations asian'!U152,'Calculations otherrace'!U152)</f>
        <v>0.82798259670889263</v>
      </c>
      <c r="V197" s="34">
        <f>V152/SUM(V152,'Calculations black'!V152,'Calculations asian'!V152,'Calculations otherrace'!V152)</f>
        <v>0.82611683194486696</v>
      </c>
      <c r="W197" s="34">
        <f>W152/SUM(W152,'Calculations black'!W152,'Calculations asian'!W152,'Calculations otherrace'!W152)</f>
        <v>0.82424388008573213</v>
      </c>
      <c r="X197" s="34">
        <f>X152/SUM(X152,'Calculations black'!X152,'Calculations asian'!X152,'Calculations otherrace'!X152)</f>
        <v>0.82236386708295295</v>
      </c>
      <c r="Y197" s="34">
        <f>Y152/SUM(Y152,'Calculations black'!Y152,'Calculations asian'!Y152,'Calculations otherrace'!Y152)</f>
        <v>0.82047692002850126</v>
      </c>
      <c r="Z197" s="34">
        <f>Z152/SUM(Z152,'Calculations black'!Z152,'Calculations asian'!Z152,'Calculations otherrace'!Z152)</f>
        <v>0.81858316710613377</v>
      </c>
      <c r="AA197" s="34">
        <f>AA152/SUM(AA152,'Calculations black'!AA152,'Calculations asian'!AA152,'Calculations otherrace'!AA152)</f>
        <v>0.81668273754251175</v>
      </c>
      <c r="AB197" s="34">
        <f>AB152/SUM(AB152,'Calculations black'!AB152,'Calculations asian'!AB152,'Calculations otherrace'!AB152)</f>
        <v>0.81477576155819131</v>
      </c>
      <c r="AC197" s="34">
        <f>AC152/SUM(AC152,'Calculations black'!AC152,'Calculations asian'!AC152,'Calculations otherrace'!AC152)</f>
        <v>0.8128623703185176</v>
      </c>
      <c r="AD197" s="34">
        <f>AD152/SUM(AD152,'Calculations black'!AD152,'Calculations asian'!AD152,'Calculations otherrace'!AD152)</f>
        <v>0.81094269588445356</v>
      </c>
      <c r="AE197" s="34">
        <f>AE152/SUM(AE152,'Calculations black'!AE152,'Calculations asian'!AE152,'Calculations otherrace'!AE152)</f>
        <v>0.80901687116337206</v>
      </c>
      <c r="AF197" s="34">
        <f>AF152/SUM(AF152,'Calculations black'!AF152,'Calculations asian'!AF152,'Calculations otherrace'!AF152)</f>
        <v>0.80708502985984543</v>
      </c>
    </row>
    <row r="198" spans="1:32" x14ac:dyDescent="0.2">
      <c r="A198" s="12" t="s">
        <v>101</v>
      </c>
      <c r="B198" s="34">
        <f>B153/SUM(B153,'Calculations black'!B153,'Calculations asian'!B153,'Calculations otherrace'!B153)</f>
        <v>0.87400000000000011</v>
      </c>
      <c r="C198" s="34">
        <f>C153/SUM(C153,'Calculations black'!C153,'Calculations asian'!C153,'Calculations otherrace'!C153)</f>
        <v>0.87256888082249773</v>
      </c>
      <c r="D198" s="34">
        <f>D153/SUM(D153,'Calculations black'!D153,'Calculations asian'!D153,'Calculations otherrace'!D153)</f>
        <v>0.8710592987397503</v>
      </c>
      <c r="E198" s="34">
        <f>E153/SUM(E153,'Calculations black'!E153,'Calculations asian'!E153,'Calculations otherrace'!E153)</f>
        <v>0.86953817337343742</v>
      </c>
      <c r="F198" s="34">
        <f>F153/SUM(F153,'Calculations black'!F153,'Calculations asian'!F153,'Calculations otherrace'!F153)</f>
        <v>0.86800782945002775</v>
      </c>
      <c r="G198" s="34">
        <f>G153/SUM(G153,'Calculations black'!G153,'Calculations asian'!G153,'Calculations otherrace'!G153)</f>
        <v>0.86646306577093024</v>
      </c>
      <c r="H198" s="34">
        <f>H153/SUM(H153,'Calculations black'!H153,'Calculations asian'!H153,'Calculations otherrace'!H153)</f>
        <v>0.86486408549572424</v>
      </c>
      <c r="I198" s="34">
        <f>I153/SUM(I153,'Calculations black'!I153,'Calculations asian'!I153,'Calculations otherrace'!I153)</f>
        <v>0.86325345159693412</v>
      </c>
      <c r="J198" s="34">
        <f>J153/SUM(J153,'Calculations black'!J153,'Calculations asian'!J153,'Calculations otherrace'!J153)</f>
        <v>0.86161516229489987</v>
      </c>
      <c r="K198" s="34">
        <f>K153/SUM(K153,'Calculations black'!K153,'Calculations asian'!K153,'Calculations otherrace'!K153)</f>
        <v>0.85997340864020178</v>
      </c>
      <c r="L198" s="34">
        <f>L153/SUM(L153,'Calculations black'!L153,'Calculations asian'!L153,'Calculations otherrace'!L153)</f>
        <v>0.85849958418017358</v>
      </c>
      <c r="M198" s="34">
        <f>M153/SUM(M153,'Calculations black'!M153,'Calculations asian'!M153,'Calculations otherrace'!M153)</f>
        <v>0.85689885940209209</v>
      </c>
      <c r="N198" s="34">
        <f>N153/SUM(N153,'Calculations black'!N153,'Calculations asian'!N153,'Calculations otherrace'!N153)</f>
        <v>0.85529005061296881</v>
      </c>
      <c r="O198" s="34">
        <f>O153/SUM(O153,'Calculations black'!O153,'Calculations asian'!O153,'Calculations otherrace'!O153)</f>
        <v>0.85367323962461694</v>
      </c>
      <c r="P198" s="34">
        <f>P153/SUM(P153,'Calculations black'!P153,'Calculations asian'!P153,'Calculations otherrace'!P153)</f>
        <v>0.8520485098495878</v>
      </c>
      <c r="Q198" s="34">
        <f>Q153/SUM(Q153,'Calculations black'!Q153,'Calculations asian'!Q153,'Calculations otherrace'!Q153)</f>
        <v>0.85041594626730799</v>
      </c>
      <c r="R198" s="34">
        <f>R153/SUM(R153,'Calculations black'!R153,'Calculations asian'!R153,'Calculations otherrace'!R153)</f>
        <v>0.84877563538981127</v>
      </c>
      <c r="S198" s="34">
        <f>S153/SUM(S153,'Calculations black'!S153,'Calculations asian'!S153,'Calculations otherrace'!S153)</f>
        <v>0.84712766522706739</v>
      </c>
      <c r="T198" s="34">
        <f>T153/SUM(T153,'Calculations black'!T153,'Calculations asian'!T153,'Calculations otherrace'!T153)</f>
        <v>0.84547212525193294</v>
      </c>
      <c r="U198" s="34">
        <f>U153/SUM(U153,'Calculations black'!U153,'Calculations asian'!U153,'Calculations otherrace'!U153)</f>
        <v>0.84380910636473161</v>
      </c>
      <c r="V198" s="34">
        <f>V153/SUM(V153,'Calculations black'!V153,'Calculations asian'!V153,'Calculations otherrace'!V153)</f>
        <v>0.8421387008574841</v>
      </c>
      <c r="W198" s="34">
        <f>W153/SUM(W153,'Calculations black'!W153,'Calculations asian'!W153,'Calculations otherrace'!W153)</f>
        <v>0.84046100237780208</v>
      </c>
      <c r="X198" s="34">
        <f>X153/SUM(X153,'Calculations black'!X153,'Calculations asian'!X153,'Calculations otherrace'!X153)</f>
        <v>0.83877610589246576</v>
      </c>
      <c r="Y198" s="34">
        <f>Y153/SUM(Y153,'Calculations black'!Y153,'Calculations asian'!Y153,'Calculations otherrace'!Y153)</f>
        <v>0.83708410765069974</v>
      </c>
      <c r="Z198" s="34">
        <f>Z153/SUM(Z153,'Calculations black'!Z153,'Calculations asian'!Z153,'Calculations otherrace'!Z153)</f>
        <v>0.83538510514716857</v>
      </c>
      <c r="AA198" s="34">
        <f>AA153/SUM(AA153,'Calculations black'!AA153,'Calculations asian'!AA153,'Calculations otherrace'!AA153)</f>
        <v>0.8336791970847095</v>
      </c>
      <c r="AB198" s="34">
        <f>AB153/SUM(AB153,'Calculations black'!AB153,'Calculations asian'!AB153,'Calculations otherrace'!AB153)</f>
        <v>0.83196648333682177</v>
      </c>
      <c r="AC198" s="34">
        <f>AC153/SUM(AC153,'Calculations black'!AC153,'Calculations asian'!AC153,'Calculations otherrace'!AC153)</f>
        <v>0.83024706490993372</v>
      </c>
      <c r="AD198" s="34">
        <f>AD153/SUM(AD153,'Calculations black'!AD153,'Calculations asian'!AD153,'Calculations otherrace'!AD153)</f>
        <v>0.8285210439054671</v>
      </c>
      <c r="AE198" s="34">
        <f>AE153/SUM(AE153,'Calculations black'!AE153,'Calculations asian'!AE153,'Calculations otherrace'!AE153)</f>
        <v>0.82678852348171783</v>
      </c>
      <c r="AF198" s="34">
        <f>AF153/SUM(AF153,'Calculations black'!AF153,'Calculations asian'!AF153,'Calculations otherrace'!AF153)</f>
        <v>0.82504960781557701</v>
      </c>
    </row>
    <row r="199" spans="1:32" x14ac:dyDescent="0.2">
      <c r="A199" s="12" t="s">
        <v>104</v>
      </c>
      <c r="B199" s="34">
        <f>B154/SUM(B154,'Calculations black'!B154,'Calculations asian'!B154,'Calculations otherrace'!B154)</f>
        <v>0.92200000000000015</v>
      </c>
      <c r="C199" s="34">
        <f>C154/SUM(C154,'Calculations black'!C154,'Calculations asian'!C154,'Calculations otherrace'!C154)</f>
        <v>0.92103926881122999</v>
      </c>
      <c r="D199" s="34">
        <f>D154/SUM(D154,'Calculations black'!D154,'Calculations asian'!D154,'Calculations otherrace'!D154)</f>
        <v>0.92002269074416076</v>
      </c>
      <c r="E199" s="34">
        <f>E154/SUM(E154,'Calculations black'!E154,'Calculations asian'!E154,'Calculations otherrace'!E154)</f>
        <v>0.91899873320328296</v>
      </c>
      <c r="F199" s="34">
        <f>F154/SUM(F154,'Calculations black'!F154,'Calculations asian'!F154,'Calculations otherrace'!F154)</f>
        <v>0.91796782779842323</v>
      </c>
      <c r="G199" s="34">
        <f>G154/SUM(G154,'Calculations black'!G154,'Calculations asian'!G154,'Calculations otherrace'!G154)</f>
        <v>0.91692795853318287</v>
      </c>
      <c r="H199" s="34">
        <f>H154/SUM(H154,'Calculations black'!H154,'Calculations asian'!H154,'Calculations otherrace'!H154)</f>
        <v>0.91585211201151517</v>
      </c>
      <c r="I199" s="34">
        <f>I154/SUM(I154,'Calculations black'!I154,'Calculations asian'!I154,'Calculations otherrace'!I154)</f>
        <v>0.91476606695909368</v>
      </c>
      <c r="J199" s="34">
        <f>J154/SUM(J154,'Calculations black'!J154,'Calculations asian'!J154,'Calculations otherrace'!J154)</f>
        <v>0.91366038795513604</v>
      </c>
      <c r="K199" s="34">
        <f>K154/SUM(K154,'Calculations black'!K154,'Calculations asian'!K154,'Calculations otherrace'!K154)</f>
        <v>0.91255205602712164</v>
      </c>
      <c r="L199" s="34">
        <f>L154/SUM(L154,'Calculations black'!L154,'Calculations asian'!L154,'Calculations otherrace'!L154)</f>
        <v>0.91155205102634584</v>
      </c>
      <c r="M199" s="34">
        <f>M154/SUM(M154,'Calculations black'!M154,'Calculations asian'!M154,'Calculations otherrace'!M154)</f>
        <v>0.91046792055034165</v>
      </c>
      <c r="N199" s="34">
        <f>N154/SUM(N154,'Calculations black'!N154,'Calculations asian'!N154,'Calculations otherrace'!N154)</f>
        <v>0.9093772495658542</v>
      </c>
      <c r="O199" s="34">
        <f>O154/SUM(O154,'Calculations black'!O154,'Calculations asian'!O154,'Calculations otherrace'!O154)</f>
        <v>0.90828005924967581</v>
      </c>
      <c r="P199" s="34">
        <f>P154/SUM(P154,'Calculations black'!P154,'Calculations asian'!P154,'Calculations otherrace'!P154)</f>
        <v>0.90717637185776256</v>
      </c>
      <c r="Q199" s="34">
        <f>Q154/SUM(Q154,'Calculations black'!Q154,'Calculations asian'!Q154,'Calculations otherrace'!Q154)</f>
        <v>0.90606621071477444</v>
      </c>
      <c r="R199" s="34">
        <f>R154/SUM(R154,'Calculations black'!R154,'Calculations asian'!R154,'Calculations otherrace'!R154)</f>
        <v>0.90494960020351711</v>
      </c>
      <c r="S199" s="34">
        <f>S154/SUM(S154,'Calculations black'!S154,'Calculations asian'!S154,'Calculations otherrace'!S154)</f>
        <v>0.903826565754275</v>
      </c>
      <c r="T199" s="34">
        <f>T154/SUM(T154,'Calculations black'!T154,'Calculations asian'!T154,'Calculations otherrace'!T154)</f>
        <v>0.90269713383403072</v>
      </c>
      <c r="U199" s="34">
        <f>U154/SUM(U154,'Calculations black'!U154,'Calculations asian'!U154,'Calculations otherrace'!U154)</f>
        <v>0.90156133193557242</v>
      </c>
      <c r="V199" s="34">
        <f>V154/SUM(V154,'Calculations black'!V154,'Calculations asian'!V154,'Calculations otherrace'!V154)</f>
        <v>0.90041918856647662</v>
      </c>
      <c r="W199" s="34">
        <f>W154/SUM(W154,'Calculations black'!W154,'Calculations asian'!W154,'Calculations otherrace'!W154)</f>
        <v>0.89927073323796824</v>
      </c>
      <c r="X199" s="34">
        <f>X154/SUM(X154,'Calculations black'!X154,'Calculations asian'!X154,'Calculations otherrace'!X154)</f>
        <v>0.89811599645365359</v>
      </c>
      <c r="Y199" s="34">
        <f>Y154/SUM(Y154,'Calculations black'!Y154,'Calculations asian'!Y154,'Calculations otherrace'!Y154)</f>
        <v>0.89695500969812059</v>
      </c>
      <c r="Z199" s="34">
        <f>Z154/SUM(Z154,'Calculations black'!Z154,'Calculations asian'!Z154,'Calculations otherrace'!Z154)</f>
        <v>0.89578780542540715</v>
      </c>
      <c r="AA199" s="34">
        <f>AA154/SUM(AA154,'Calculations black'!AA154,'Calculations asian'!AA154,'Calculations otherrace'!AA154)</f>
        <v>0.89461441704733402</v>
      </c>
      <c r="AB199" s="34">
        <f>AB154/SUM(AB154,'Calculations black'!AB154,'Calculations asian'!AB154,'Calculations otherrace'!AB154)</f>
        <v>0.89343487892169804</v>
      </c>
      <c r="AC199" s="34">
        <f>AC154/SUM(AC154,'Calculations black'!AC154,'Calculations asian'!AC154,'Calculations otherrace'!AC154)</f>
        <v>0.89224922634032755</v>
      </c>
      <c r="AD199" s="34">
        <f>AD154/SUM(AD154,'Calculations black'!AD154,'Calculations asian'!AD154,'Calculations otherrace'!AD154)</f>
        <v>0.89105749551699887</v>
      </c>
      <c r="AE199" s="34">
        <f>AE154/SUM(AE154,'Calculations black'!AE154,'Calculations asian'!AE154,'Calculations otherrace'!AE154)</f>
        <v>0.88985972357520737</v>
      </c>
      <c r="AF199" s="34">
        <f>AF154/SUM(AF154,'Calculations black'!AF154,'Calculations asian'!AF154,'Calculations otherrace'!AF154)</f>
        <v>0.88865594853580188</v>
      </c>
    </row>
    <row r="200" spans="1:32" x14ac:dyDescent="0.2">
      <c r="A200" s="12" t="s">
        <v>36</v>
      </c>
      <c r="B200" s="34">
        <f>B155/SUM(B155,'Calculations black'!B155,'Calculations asian'!B155,'Calculations otherrace'!B155)</f>
        <v>0.8949373163565133</v>
      </c>
      <c r="C200" s="34">
        <f>C155/SUM(C155,'Calculations black'!C155,'Calculations asian'!C155,'Calculations otherrace'!C155)</f>
        <v>0.89349397770966887</v>
      </c>
      <c r="D200" s="34">
        <f>D155/SUM(D155,'Calculations black'!D155,'Calculations asian'!D155,'Calculations otherrace'!D155)</f>
        <v>0.89197632307209518</v>
      </c>
      <c r="E200" s="34">
        <f>E155/SUM(E155,'Calculations black'!E155,'Calculations asian'!E155,'Calculations otherrace'!E155)</f>
        <v>0.89044468357712236</v>
      </c>
      <c r="F200" s="34">
        <f>F155/SUM(F155,'Calculations black'!F155,'Calculations asian'!F155,'Calculations otherrace'!F155)</f>
        <v>0.88890359858708479</v>
      </c>
      <c r="G200" s="34">
        <f>G155/SUM(G155,'Calculations black'!G155,'Calculations asian'!G155,'Calculations otherrace'!G155)</f>
        <v>0.88734469418073425</v>
      </c>
      <c r="H200" s="34">
        <f>H155/SUM(H155,'Calculations black'!H155,'Calculations asian'!H155,'Calculations otherrace'!H155)</f>
        <v>0.88572803607174444</v>
      </c>
      <c r="I200" s="34">
        <f>I155/SUM(I155,'Calculations black'!I155,'Calculations asian'!I155,'Calculations otherrace'!I155)</f>
        <v>0.8841024214274229</v>
      </c>
      <c r="J200" s="34">
        <f>J155/SUM(J155,'Calculations black'!J155,'Calculations asian'!J155,'Calculations otherrace'!J155)</f>
        <v>0.88244879780439767</v>
      </c>
      <c r="K200" s="34">
        <f>K155/SUM(K155,'Calculations black'!K155,'Calculations asian'!K155,'Calculations otherrace'!K155)</f>
        <v>0.88079008232249645</v>
      </c>
      <c r="L200" s="34">
        <f>L155/SUM(L155,'Calculations black'!L155,'Calculations asian'!L155,'Calculations otherrace'!L155)</f>
        <v>0.87930989888395139</v>
      </c>
      <c r="M200" s="34">
        <f>M155/SUM(M155,'Calculations black'!M155,'Calculations asian'!M155,'Calculations otherrace'!M155)</f>
        <v>0.8776959340346222</v>
      </c>
      <c r="N200" s="34">
        <f>N155/SUM(N155,'Calculations black'!N155,'Calculations asian'!N155,'Calculations otherrace'!N155)</f>
        <v>0.87607385934134419</v>
      </c>
      <c r="O200" s="34">
        <f>O155/SUM(O155,'Calculations black'!O155,'Calculations asian'!O155,'Calculations otherrace'!O155)</f>
        <v>0.87444376507456567</v>
      </c>
      <c r="P200" s="34">
        <f>P155/SUM(P155,'Calculations black'!P155,'Calculations asian'!P155,'Calculations otherrace'!P155)</f>
        <v>0.87280574269970779</v>
      </c>
      <c r="Q200" s="34">
        <f>Q155/SUM(Q155,'Calculations black'!Q155,'Calculations asian'!Q155,'Calculations otherrace'!Q155)</f>
        <v>0.87115988485064355</v>
      </c>
      <c r="R200" s="34">
        <f>R155/SUM(R155,'Calculations black'!R155,'Calculations asian'!R155,'Calculations otherrace'!R155)</f>
        <v>0.86950628530286667</v>
      </c>
      <c r="S200" s="34">
        <f>S155/SUM(S155,'Calculations black'!S155,'Calculations asian'!S155,'Calculations otherrace'!S155)</f>
        <v>0.86784503894635423</v>
      </c>
      <c r="T200" s="34">
        <f>T155/SUM(T155,'Calculations black'!T155,'Calculations asian'!T155,'Calculations otherrace'!T155)</f>
        <v>0.86617624175812669</v>
      </c>
      <c r="U200" s="34">
        <f>U155/SUM(U155,'Calculations black'!U155,'Calculations asian'!U155,'Calculations otherrace'!U155)</f>
        <v>0.86449999077451445</v>
      </c>
      <c r="V200" s="34">
        <f>V155/SUM(V155,'Calculations black'!V155,'Calculations asian'!V155,'Calculations otherrace'!V155)</f>
        <v>0.86281638406313199</v>
      </c>
      <c r="W200" s="34">
        <f>W155/SUM(W155,'Calculations black'!W155,'Calculations asian'!W155,'Calculations otherrace'!W155)</f>
        <v>0.8611255206945756</v>
      </c>
      <c r="X200" s="34">
        <f>X155/SUM(X155,'Calculations black'!X155,'Calculations asian'!X155,'Calculations otherrace'!X155)</f>
        <v>0.85942750071384622</v>
      </c>
      <c r="Y200" s="34">
        <f>Y155/SUM(Y155,'Calculations black'!Y155,'Calculations asian'!Y155,'Calculations otherrace'!Y155)</f>
        <v>0.85772242511151009</v>
      </c>
      <c r="Z200" s="34">
        <f>Z155/SUM(Z155,'Calculations black'!Z155,'Calculations asian'!Z155,'Calculations otherrace'!Z155)</f>
        <v>0.85601039579460847</v>
      </c>
      <c r="AA200" s="34">
        <f>AA155/SUM(AA155,'Calculations black'!AA155,'Calculations asian'!AA155,'Calculations otherrace'!AA155)</f>
        <v>0.85429151555732452</v>
      </c>
      <c r="AB200" s="34">
        <f>AB155/SUM(AB155,'Calculations black'!AB155,'Calculations asian'!AB155,'Calculations otherrace'!AB155)</f>
        <v>0.85256588805142286</v>
      </c>
      <c r="AC200" s="34">
        <f>AC155/SUM(AC155,'Calculations black'!AC155,'Calculations asian'!AC155,'Calculations otherrace'!AC155)</f>
        <v>0.85083361775647104</v>
      </c>
      <c r="AD200" s="34">
        <f>AD155/SUM(AD155,'Calculations black'!AD155,'Calculations asian'!AD155,'Calculations otherrace'!AD155)</f>
        <v>0.84909480994985886</v>
      </c>
      <c r="AE200" s="34">
        <f>AE155/SUM(AE155,'Calculations black'!AE155,'Calculations asian'!AE155,'Calculations otherrace'!AE155)</f>
        <v>0.8473495706766252</v>
      </c>
      <c r="AF200" s="34">
        <f>AF155/SUM(AF155,'Calculations black'!AF155,'Calculations asian'!AF155,'Calculations otherrace'!AF155)</f>
        <v>0.84559800671911201</v>
      </c>
    </row>
    <row r="201" spans="1:32" x14ac:dyDescent="0.2">
      <c r="A201" s="12" t="s">
        <v>37</v>
      </c>
      <c r="B201" s="34">
        <f>B156/SUM(B156,'Calculations black'!B156,'Calculations asian'!B156,'Calculations otherrace'!B156)</f>
        <v>0.68100000000000005</v>
      </c>
      <c r="C201" s="34">
        <f>C156/SUM(C156,'Calculations black'!C156,'Calculations asian'!C156,'Calculations otherrace'!C156)</f>
        <v>0.67782292425582957</v>
      </c>
      <c r="D201" s="34">
        <f>D156/SUM(D156,'Calculations black'!D156,'Calculations asian'!D156,'Calculations otherrace'!D156)</f>
        <v>0.67451451992836098</v>
      </c>
      <c r="E201" s="34">
        <f>E156/SUM(E156,'Calculations black'!E156,'Calculations asian'!E156,'Calculations otherrace'!E156)</f>
        <v>0.67119541064491761</v>
      </c>
      <c r="F201" s="34">
        <f>F156/SUM(F156,'Calculations black'!F156,'Calculations asian'!F156,'Calculations otherrace'!F156)</f>
        <v>0.66787978048596219</v>
      </c>
      <c r="G201" s="34">
        <f>G156/SUM(G156,'Calculations black'!G156,'Calculations asian'!G156,'Calculations otherrace'!G156)</f>
        <v>0.66454493972075313</v>
      </c>
      <c r="H201" s="34">
        <f>H156/SUM(H156,'Calculations black'!H156,'Calculations asian'!H156,'Calculations otherrace'!H156)</f>
        <v>0.66110786783932163</v>
      </c>
      <c r="I201" s="34">
        <f>I156/SUM(I156,'Calculations black'!I156,'Calculations asian'!I156,'Calculations otherrace'!I156)</f>
        <v>0.65768282932803768</v>
      </c>
      <c r="J201" s="34">
        <f>J156/SUM(J156,'Calculations black'!J156,'Calculations asian'!J156,'Calculations otherrace'!J156)</f>
        <v>0.65422561381673527</v>
      </c>
      <c r="K201" s="34">
        <f>K156/SUM(K156,'Calculations black'!K156,'Calculations asian'!K156,'Calculations otherrace'!K156)</f>
        <v>0.65078254104612698</v>
      </c>
      <c r="L201" s="34">
        <f>L156/SUM(L156,'Calculations black'!L156,'Calculations asian'!L156,'Calculations otherrace'!L156)</f>
        <v>0.64774496963993144</v>
      </c>
      <c r="M201" s="34">
        <f>M156/SUM(M156,'Calculations black'!M156,'Calculations asian'!M156,'Calculations otherrace'!M156)</f>
        <v>0.64444777119818597</v>
      </c>
      <c r="N201" s="34">
        <f>N156/SUM(N156,'Calculations black'!N156,'Calculations asian'!N156,'Calculations otherrace'!N156)</f>
        <v>0.6411589490389441</v>
      </c>
      <c r="O201" s="34">
        <f>O156/SUM(O156,'Calculations black'!O156,'Calculations asian'!O156,'Calculations otherrace'!O156)</f>
        <v>0.63787880301156064</v>
      </c>
      <c r="P201" s="34">
        <f>P156/SUM(P156,'Calculations black'!P156,'Calculations asian'!P156,'Calculations otherrace'!P156)</f>
        <v>0.6346076263316982</v>
      </c>
      <c r="Q201" s="34">
        <f>Q156/SUM(Q156,'Calculations black'!Q156,'Calculations asian'!Q156,'Calculations otherrace'!Q156)</f>
        <v>0.63134570555313307</v>
      </c>
      <c r="R201" s="34">
        <f>R156/SUM(R156,'Calculations black'!R156,'Calculations asian'!R156,'Calculations otherrace'!R156)</f>
        <v>0.62809332054542466</v>
      </c>
      <c r="S201" s="34">
        <f>S156/SUM(S156,'Calculations black'!S156,'Calculations asian'!S156,'Calculations otherrace'!S156)</f>
        <v>0.62485074447732136</v>
      </c>
      <c r="T201" s="34">
        <f>T156/SUM(T156,'Calculations black'!T156,'Calculations asian'!T156,'Calculations otherrace'!T156)</f>
        <v>0.62161824380578978</v>
      </c>
      <c r="U201" s="34">
        <f>U156/SUM(U156,'Calculations black'!U156,'Calculations asian'!U156,'Calculations otherrace'!U156)</f>
        <v>0.61839607827053733</v>
      </c>
      <c r="V201" s="34">
        <f>V156/SUM(V156,'Calculations black'!V156,'Calculations asian'!V156,'Calculations otherrace'!V156)</f>
        <v>0.61518450089388677</v>
      </c>
      <c r="W201" s="34">
        <f>W156/SUM(W156,'Calculations black'!W156,'Calculations asian'!W156,'Calculations otherrace'!W156)</f>
        <v>0.61198375798587457</v>
      </c>
      <c r="X201" s="34">
        <f>X156/SUM(X156,'Calculations black'!X156,'Calculations asian'!X156,'Calculations otherrace'!X156)</f>
        <v>0.60879408915442257</v>
      </c>
      <c r="Y201" s="34">
        <f>Y156/SUM(Y156,'Calculations black'!Y156,'Calculations asian'!Y156,'Calculations otherrace'!Y156)</f>
        <v>0.60561572732043401</v>
      </c>
      <c r="Z201" s="34">
        <f>Z156/SUM(Z156,'Calculations black'!Z156,'Calculations asian'!Z156,'Calculations otherrace'!Z156)</f>
        <v>0.60244889873766849</v>
      </c>
      <c r="AA201" s="34">
        <f>AA156/SUM(AA156,'Calculations black'!AA156,'Calculations asian'!AA156,'Calculations otherrace'!AA156)</f>
        <v>0.59929382301723599</v>
      </c>
      <c r="AB201" s="34">
        <f>AB156/SUM(AB156,'Calculations black'!AB156,'Calculations asian'!AB156,'Calculations otherrace'!AB156)</f>
        <v>0.59615071315655388</v>
      </c>
      <c r="AC201" s="34">
        <f>AC156/SUM(AC156,'Calculations black'!AC156,'Calculations asian'!AC156,'Calculations otherrace'!AC156)</f>
        <v>0.5930197755726121</v>
      </c>
      <c r="AD201" s="34">
        <f>AD156/SUM(AD156,'Calculations black'!AD156,'Calculations asian'!AD156,'Calculations otherrace'!AD156)</f>
        <v>0.58990121013938113</v>
      </c>
      <c r="AE201" s="34">
        <f>AE156/SUM(AE156,'Calculations black'!AE156,'Calculations asian'!AE156,'Calculations otherrace'!AE156)</f>
        <v>0.58679521022920067</v>
      </c>
      <c r="AF201" s="34">
        <f>AF156/SUM(AF156,'Calculations black'!AF156,'Calculations asian'!AF156,'Calculations otherrace'!AF156)</f>
        <v>0.58370196275799047</v>
      </c>
    </row>
    <row r="202" spans="1:32" x14ac:dyDescent="0.2">
      <c r="A202" s="12" t="s">
        <v>38</v>
      </c>
      <c r="B202" s="34">
        <f>B157/SUM(B157,'Calculations black'!B157,'Calculations asian'!B157,'Calculations otherrace'!B157)</f>
        <v>0.81599999999999995</v>
      </c>
      <c r="C202" s="34">
        <f>C157/SUM(C157,'Calculations black'!C157,'Calculations asian'!C157,'Calculations otherrace'!C157)</f>
        <v>0.81392508437786604</v>
      </c>
      <c r="D202" s="34">
        <f>D157/SUM(D157,'Calculations black'!D157,'Calculations asian'!D157,'Calculations otherrace'!D157)</f>
        <v>0.8117450971332576</v>
      </c>
      <c r="E202" s="34">
        <f>E157/SUM(E157,'Calculations black'!E157,'Calculations asian'!E157,'Calculations otherrace'!E157)</f>
        <v>0.80954893293071184</v>
      </c>
      <c r="F202" s="34">
        <f>F157/SUM(F157,'Calculations black'!F157,'Calculations asian'!F157,'Calculations otherrace'!F157)</f>
        <v>0.80734259245899986</v>
      </c>
      <c r="G202" s="34">
        <f>G157/SUM(G157,'Calculations black'!G157,'Calculations asian'!G157,'Calculations otherrace'!G157)</f>
        <v>0.80511517696688828</v>
      </c>
      <c r="H202" s="34">
        <f>H157/SUM(H157,'Calculations black'!H157,'Calculations asian'!H157,'Calculations otherrace'!H157)</f>
        <v>0.80280991668037771</v>
      </c>
      <c r="I202" s="34">
        <f>I157/SUM(I157,'Calculations black'!I157,'Calculations asian'!I157,'Calculations otherrace'!I157)</f>
        <v>0.8004948505888142</v>
      </c>
      <c r="J202" s="34">
        <f>J157/SUM(J157,'Calculations black'!J157,'Calculations asian'!J157,'Calculations otherrace'!J157)</f>
        <v>0.79814390567977045</v>
      </c>
      <c r="K202" s="34">
        <f>K157/SUM(K157,'Calculations black'!K157,'Calculations asian'!K157,'Calculations otherrace'!K157)</f>
        <v>0.79579032725966958</v>
      </c>
      <c r="L202" s="34">
        <f>L157/SUM(L157,'Calculations black'!L157,'Calculations asian'!L157,'Calculations otherrace'!L157)</f>
        <v>0.79369044751094797</v>
      </c>
      <c r="M202" s="34">
        <f>M157/SUM(M157,'Calculations black'!M157,'Calculations asian'!M157,'Calculations otherrace'!M157)</f>
        <v>0.79140666871133025</v>
      </c>
      <c r="N202" s="34">
        <f>N157/SUM(N157,'Calculations black'!N157,'Calculations asian'!N157,'Calculations otherrace'!N157)</f>
        <v>0.78911532372453641</v>
      </c>
      <c r="O202" s="34">
        <f>O157/SUM(O157,'Calculations black'!O157,'Calculations asian'!O157,'Calculations otherrace'!O157)</f>
        <v>0.78681661943176628</v>
      </c>
      <c r="P202" s="34">
        <f>P157/SUM(P157,'Calculations black'!P157,'Calculations asian'!P157,'Calculations otherrace'!P157)</f>
        <v>0.78451076382725127</v>
      </c>
      <c r="Q202" s="34">
        <f>Q157/SUM(Q157,'Calculations black'!Q157,'Calculations asian'!Q157,'Calculations otherrace'!Q157)</f>
        <v>0.78219796592219959</v>
      </c>
      <c r="R202" s="34">
        <f>R157/SUM(R157,'Calculations black'!R157,'Calculations asian'!R157,'Calculations otherrace'!R157)</f>
        <v>0.77987843564903703</v>
      </c>
      <c r="S202" s="34">
        <f>S157/SUM(S157,'Calculations black'!S157,'Calculations asian'!S157,'Calculations otherrace'!S157)</f>
        <v>0.77755238376600666</v>
      </c>
      <c r="T202" s="34">
        <f>T157/SUM(T157,'Calculations black'!T157,'Calculations asian'!T157,'Calculations otherrace'!T157)</f>
        <v>0.77522002176221538</v>
      </c>
      <c r="U202" s="34">
        <f>U157/SUM(U157,'Calculations black'!U157,'Calculations asian'!U157,'Calculations otherrace'!U157)</f>
        <v>0.77288156176319811</v>
      </c>
      <c r="V202" s="34">
        <f>V157/SUM(V157,'Calculations black'!V157,'Calculations asian'!V157,'Calculations otherrace'!V157)</f>
        <v>0.77053721643706885</v>
      </c>
      <c r="W202" s="34">
        <f>W157/SUM(W157,'Calculations black'!W157,'Calculations asian'!W157,'Calculations otherrace'!W157)</f>
        <v>0.76818719890133969</v>
      </c>
      <c r="X202" s="34">
        <f>X157/SUM(X157,'Calculations black'!X157,'Calculations asian'!X157,'Calculations otherrace'!X157)</f>
        <v>0.76583172263047361</v>
      </c>
      <c r="Y202" s="34">
        <f>Y157/SUM(Y157,'Calculations black'!Y157,'Calculations asian'!Y157,'Calculations otherrace'!Y157)</f>
        <v>0.76347100136423907</v>
      </c>
      <c r="Z202" s="34">
        <f>Z157/SUM(Z157,'Calculations black'!Z157,'Calculations asian'!Z157,'Calculations otherrace'!Z157)</f>
        <v>0.76110524901693966</v>
      </c>
      <c r="AA202" s="34">
        <f>AA157/SUM(AA157,'Calculations black'!AA157,'Calculations asian'!AA157,'Calculations otherrace'!AA157)</f>
        <v>0.75873467958757945</v>
      </c>
      <c r="AB202" s="34">
        <f>AB157/SUM(AB157,'Calculations black'!AB157,'Calculations asian'!AB157,'Calculations otherrace'!AB157)</f>
        <v>0.75635950707103183</v>
      </c>
      <c r="AC202" s="34">
        <f>AC157/SUM(AC157,'Calculations black'!AC157,'Calculations asian'!AC157,'Calculations otherrace'!AC157)</f>
        <v>0.75397994537027102</v>
      </c>
      <c r="AD202" s="34">
        <f>AD157/SUM(AD157,'Calculations black'!AD157,'Calculations asian'!AD157,'Calculations otherrace'!AD157)</f>
        <v>0.75159620820973172</v>
      </c>
      <c r="AE202" s="34">
        <f>AE157/SUM(AE157,'Calculations black'!AE157,'Calculations asian'!AE157,'Calculations otherrace'!AE157)</f>
        <v>0.74920850904984448</v>
      </c>
      <c r="AF202" s="34">
        <f>AF157/SUM(AF157,'Calculations black'!AF157,'Calculations asian'!AF157,'Calculations otherrace'!AF157)</f>
        <v>0.74681706100281553</v>
      </c>
    </row>
    <row r="203" spans="1:32" x14ac:dyDescent="0.2">
      <c r="A203" s="12" t="s">
        <v>39</v>
      </c>
      <c r="B203" s="34">
        <f>B158/SUM(B158,'Calculations black'!B158,'Calculations asian'!B158,'Calculations otherrace'!B158)</f>
        <v>0.85400000000000009</v>
      </c>
      <c r="C203" s="34">
        <f>C158/SUM(C158,'Calculations black'!C158,'Calculations asian'!C158,'Calculations otherrace'!C158)</f>
        <v>0.85225302113649293</v>
      </c>
      <c r="D203" s="34">
        <f>D158/SUM(D158,'Calculations black'!D158,'Calculations asian'!D158,'Calculations otherrace'!D158)</f>
        <v>0.85041577288683967</v>
      </c>
      <c r="E203" s="34">
        <f>E158/SUM(E158,'Calculations black'!E158,'Calculations asian'!E158,'Calculations otherrace'!E158)</f>
        <v>0.84856356338312733</v>
      </c>
      <c r="F203" s="34">
        <f>F158/SUM(F158,'Calculations black'!F158,'Calculations asian'!F158,'Calculations otherrace'!F158)</f>
        <v>0.84670123994495972</v>
      </c>
      <c r="G203" s="34">
        <f>G158/SUM(G158,'Calculations black'!G158,'Calculations asian'!G158,'Calculations otherrace'!G158)</f>
        <v>0.84481974706954455</v>
      </c>
      <c r="H203" s="34">
        <f>H158/SUM(H158,'Calculations black'!H158,'Calculations asian'!H158,'Calculations otherrace'!H158)</f>
        <v>0.84287095681577706</v>
      </c>
      <c r="I203" s="34">
        <f>I158/SUM(I158,'Calculations black'!I158,'Calculations asian'!I158,'Calculations otherrace'!I158)</f>
        <v>0.84091191729235149</v>
      </c>
      <c r="J203" s="34">
        <f>J158/SUM(J158,'Calculations black'!J158,'Calculations asian'!J158,'Calculations otherrace'!J158)</f>
        <v>0.83892067176174945</v>
      </c>
      <c r="K203" s="34">
        <f>K158/SUM(K158,'Calculations black'!K158,'Calculations asian'!K158,'Calculations otherrace'!K158)</f>
        <v>0.83692538425010199</v>
      </c>
      <c r="L203" s="34">
        <f>L158/SUM(L158,'Calculations black'!L158,'Calculations asian'!L158,'Calculations otherrace'!L158)</f>
        <v>0.83514315010184059</v>
      </c>
      <c r="M203" s="34">
        <f>M158/SUM(M158,'Calculations black'!M158,'Calculations asian'!M158,'Calculations otherrace'!M158)</f>
        <v>0.83320341024322364</v>
      </c>
      <c r="N203" s="34">
        <f>N158/SUM(N158,'Calculations black'!N158,'Calculations asian'!N158,'Calculations otherrace'!N158)</f>
        <v>0.83125540940422815</v>
      </c>
      <c r="O203" s="34">
        <f>O158/SUM(O158,'Calculations black'!O158,'Calculations asian'!O158,'Calculations otherrace'!O158)</f>
        <v>0.82929928664943087</v>
      </c>
      <c r="P203" s="34">
        <f>P158/SUM(P158,'Calculations black'!P158,'Calculations asian'!P158,'Calculations otherrace'!P158)</f>
        <v>0.82733518250489846</v>
      </c>
      <c r="Q203" s="34">
        <f>Q158/SUM(Q158,'Calculations black'!Q158,'Calculations asian'!Q158,'Calculations otherrace'!Q158)</f>
        <v>0.82536323890225316</v>
      </c>
      <c r="R203" s="34">
        <f>R158/SUM(R158,'Calculations black'!R158,'Calculations asian'!R158,'Calculations otherrace'!R158)</f>
        <v>0.82338359912238834</v>
      </c>
      <c r="S203" s="34">
        <f>S158/SUM(S158,'Calculations black'!S158,'Calculations asian'!S158,'Calculations otherrace'!S158)</f>
        <v>0.82139640773885925</v>
      </c>
      <c r="T203" s="34">
        <f>T158/SUM(T158,'Calculations black'!T158,'Calculations asian'!T158,'Calculations otherrace'!T158)</f>
        <v>0.81940181056099437</v>
      </c>
      <c r="U203" s="34">
        <f>U158/SUM(U158,'Calculations black'!U158,'Calculations asian'!U158,'Calculations otherrace'!U158)</f>
        <v>0.81739995457676051</v>
      </c>
      <c r="V203" s="34">
        <f>V158/SUM(V158,'Calculations black'!V158,'Calculations asian'!V158,'Calculations otherrace'!V158)</f>
        <v>0.81539098789542219</v>
      </c>
      <c r="W203" s="34">
        <f>W158/SUM(W158,'Calculations black'!W158,'Calculations asian'!W158,'Calculations otherrace'!W158)</f>
        <v>0.81337505969003043</v>
      </c>
      <c r="X203" s="34">
        <f>X158/SUM(X158,'Calculations black'!X158,'Calculations asian'!X158,'Calculations otherrace'!X158)</f>
        <v>0.81135232013978786</v>
      </c>
      <c r="Y203" s="34">
        <f>Y158/SUM(Y158,'Calculations black'!Y158,'Calculations asian'!Y158,'Calculations otherrace'!Y158)</f>
        <v>0.80932292037231723</v>
      </c>
      <c r="Z203" s="34">
        <f>Z158/SUM(Z158,'Calculations black'!Z158,'Calculations asian'!Z158,'Calculations otherrace'!Z158)</f>
        <v>0.80728701240588563</v>
      </c>
      <c r="AA203" s="34">
        <f>AA158/SUM(AA158,'Calculations black'!AA158,'Calculations asian'!AA158,'Calculations otherrace'!AA158)</f>
        <v>0.80524474909161381</v>
      </c>
      <c r="AB203" s="34">
        <f>AB158/SUM(AB158,'Calculations black'!AB158,'Calculations asian'!AB158,'Calculations otherrace'!AB158)</f>
        <v>0.80319628405571597</v>
      </c>
      <c r="AC203" s="34">
        <f>AC158/SUM(AC158,'Calculations black'!AC158,'Calculations asian'!AC158,'Calculations otherrace'!AC158)</f>
        <v>0.80114177164180744</v>
      </c>
      <c r="AD203" s="34">
        <f>AD158/SUM(AD158,'Calculations black'!AD158,'Calculations asian'!AD158,'Calculations otherrace'!AD158)</f>
        <v>0.79908136685331954</v>
      </c>
      <c r="AE203" s="34">
        <f>AE158/SUM(AE158,'Calculations black'!AE158,'Calculations asian'!AE158,'Calculations otherrace'!AE158)</f>
        <v>0.79701522529605917</v>
      </c>
      <c r="AF203" s="34">
        <f>AF158/SUM(AF158,'Calculations black'!AF158,'Calculations asian'!AF158,'Calculations otherrace'!AF158)</f>
        <v>0.79494350312095663</v>
      </c>
    </row>
    <row r="204" spans="1:32" x14ac:dyDescent="0.2">
      <c r="A204" s="12" t="s">
        <v>40</v>
      </c>
      <c r="B204" s="34">
        <f>B159/SUM(B159,'Calculations black'!B159,'Calculations asian'!B159,'Calculations otherrace'!B159)</f>
        <v>0.73099999999999998</v>
      </c>
      <c r="C204" s="34">
        <f>C159/SUM(C159,'Calculations black'!C159,'Calculations asian'!C159,'Calculations otherrace'!C159)</f>
        <v>0.72865560977108457</v>
      </c>
      <c r="D204" s="34">
        <f>D159/SUM(D159,'Calculations black'!D159,'Calculations asian'!D159,'Calculations otherrace'!D159)</f>
        <v>0.72618853933347849</v>
      </c>
      <c r="E204" s="34">
        <f>E159/SUM(E159,'Calculations black'!E159,'Calculations asian'!E159,'Calculations otherrace'!E159)</f>
        <v>0.72370972895342911</v>
      </c>
      <c r="F204" s="34">
        <f>F159/SUM(F159,'Calculations black'!F159,'Calculations asian'!F159,'Calculations otherrace'!F159)</f>
        <v>0.721222859677487</v>
      </c>
      <c r="G204" s="34">
        <f>G159/SUM(G159,'Calculations black'!G159,'Calculations asian'!G159,'Calculations otherrace'!G159)</f>
        <v>0.7187202896862589</v>
      </c>
      <c r="H204" s="34">
        <f>H159/SUM(H159,'Calculations black'!H159,'Calculations asian'!H159,'Calculations otherrace'!H159)</f>
        <v>0.71613816750385928</v>
      </c>
      <c r="I204" s="34">
        <f>I159/SUM(I159,'Calculations black'!I159,'Calculations asian'!I159,'Calculations otherrace'!I159)</f>
        <v>0.71354460595315117</v>
      </c>
      <c r="J204" s="34">
        <f>J159/SUM(J159,'Calculations black'!J159,'Calculations asian'!J159,'Calculations otherrace'!J159)</f>
        <v>0.71091473033838481</v>
      </c>
      <c r="K204" s="34">
        <f>K159/SUM(K159,'Calculations black'!K159,'Calculations asian'!K159,'Calculations otherrace'!K159)</f>
        <v>0.70828802483241715</v>
      </c>
      <c r="L204" s="34">
        <f>L159/SUM(L159,'Calculations black'!L159,'Calculations asian'!L159,'Calculations otherrace'!L159)</f>
        <v>0.7059348555348316</v>
      </c>
      <c r="M204" s="34">
        <f>M159/SUM(M159,'Calculations black'!M159,'Calculations asian'!M159,'Calculations otherrace'!M159)</f>
        <v>0.70338828304022749</v>
      </c>
      <c r="N204" s="34">
        <f>N159/SUM(N159,'Calculations black'!N159,'Calculations asian'!N159,'Calculations otherrace'!N159)</f>
        <v>0.70083688063687566</v>
      </c>
      <c r="O204" s="34">
        <f>O159/SUM(O159,'Calculations black'!O159,'Calculations asian'!O159,'Calculations otherrace'!O159)</f>
        <v>0.69828092466358815</v>
      </c>
      <c r="P204" s="34">
        <f>P159/SUM(P159,'Calculations black'!P159,'Calculations asian'!P159,'Calculations otherrace'!P159)</f>
        <v>0.69572069129449676</v>
      </c>
      <c r="Q204" s="34">
        <f>Q159/SUM(Q159,'Calculations black'!Q159,'Calculations asian'!Q159,'Calculations otherrace'!Q159)</f>
        <v>0.69315645638974344</v>
      </c>
      <c r="R204" s="34">
        <f>R159/SUM(R159,'Calculations black'!R159,'Calculations asian'!R159,'Calculations otherrace'!R159)</f>
        <v>0.69058849534904032</v>
      </c>
      <c r="S204" s="34">
        <f>S159/SUM(S159,'Calculations black'!S159,'Calculations asian'!S159,'Calculations otherrace'!S159)</f>
        <v>0.68801708296817743</v>
      </c>
      <c r="T204" s="34">
        <f>T159/SUM(T159,'Calculations black'!T159,'Calculations asian'!T159,'Calculations otherrace'!T159)</f>
        <v>0.68544249329857054</v>
      </c>
      <c r="U204" s="34">
        <f>U159/SUM(U159,'Calculations black'!U159,'Calculations asian'!U159,'Calculations otherrace'!U159)</f>
        <v>0.68286499950992419</v>
      </c>
      <c r="V204" s="34">
        <f>V159/SUM(V159,'Calculations black'!V159,'Calculations asian'!V159,'Calculations otherrace'!V159)</f>
        <v>0.68028487375608138</v>
      </c>
      <c r="W204" s="34">
        <f>W159/SUM(W159,'Calculations black'!W159,'Calculations asian'!W159,'Calculations otherrace'!W159)</f>
        <v>0.67770238704412822</v>
      </c>
      <c r="X204" s="34">
        <f>X159/SUM(X159,'Calculations black'!X159,'Calculations asian'!X159,'Calculations otherrace'!X159)</f>
        <v>0.67511780910681785</v>
      </c>
      <c r="Y204" s="34">
        <f>Y159/SUM(Y159,'Calculations black'!Y159,'Calculations asian'!Y159,'Calculations otherrace'!Y159)</f>
        <v>0.67253140827836222</v>
      </c>
      <c r="Z204" s="34">
        <f>Z159/SUM(Z159,'Calculations black'!Z159,'Calculations asian'!Z159,'Calculations otherrace'!Z159)</f>
        <v>0.66994345137365097</v>
      </c>
      <c r="AA204" s="34">
        <f>AA159/SUM(AA159,'Calculations black'!AA159,'Calculations asian'!AA159,'Calculations otherrace'!AA159)</f>
        <v>0.66735420357093378</v>
      </c>
      <c r="AB204" s="34">
        <f>AB159/SUM(AB159,'Calculations black'!AB159,'Calculations asian'!AB159,'Calculations otherrace'!AB159)</f>
        <v>0.6647639282980139</v>
      </c>
      <c r="AC204" s="34">
        <f>AC159/SUM(AC159,'Calculations black'!AC159,'Calculations asian'!AC159,'Calculations otherrace'!AC159)</f>
        <v>0.66217288712197842</v>
      </c>
      <c r="AD204" s="34">
        <f>AD159/SUM(AD159,'Calculations black'!AD159,'Calculations asian'!AD159,'Calculations otherrace'!AD159)</f>
        <v>0.65958133964250276</v>
      </c>
      <c r="AE204" s="34">
        <f>AE159/SUM(AE159,'Calculations black'!AE159,'Calculations asian'!AE159,'Calculations otherrace'!AE159)</f>
        <v>0.65698954338874216</v>
      </c>
      <c r="AF204" s="34">
        <f>AF159/SUM(AF159,'Calculations black'!AF159,'Calculations asian'!AF159,'Calculations otherrace'!AF159)</f>
        <v>0.6543977537198391</v>
      </c>
    </row>
    <row r="205" spans="1:32" x14ac:dyDescent="0.2">
      <c r="A205" s="12" t="s">
        <v>41</v>
      </c>
      <c r="B205" s="34">
        <f>B160/SUM(B160,'Calculations black'!B160,'Calculations asian'!B160,'Calculations otherrace'!B160)</f>
        <v>0.80646820809248565</v>
      </c>
      <c r="C205" s="34">
        <f>C160/SUM(C160,'Calculations black'!C160,'Calculations asian'!C160,'Calculations otherrace'!C160)</f>
        <v>0.80432050889934759</v>
      </c>
      <c r="D205" s="34">
        <f>D160/SUM(D160,'Calculations black'!D160,'Calculations asian'!D160,'Calculations otherrace'!D160)</f>
        <v>0.80206530217410643</v>
      </c>
      <c r="E205" s="34">
        <f>E160/SUM(E160,'Calculations black'!E160,'Calculations asian'!E160,'Calculations otherrace'!E160)</f>
        <v>0.79979415776288687</v>
      </c>
      <c r="F205" s="34">
        <f>F160/SUM(F160,'Calculations black'!F160,'Calculations asian'!F160,'Calculations otherrace'!F160)</f>
        <v>0.79751344129836532</v>
      </c>
      <c r="G205" s="34">
        <f>G160/SUM(G160,'Calculations black'!G160,'Calculations asian'!G160,'Calculations otherrace'!G160)</f>
        <v>0.7952117218343151</v>
      </c>
      <c r="H205" s="34">
        <f>H160/SUM(H160,'Calculations black'!H160,'Calculations asian'!H160,'Calculations otherrace'!H160)</f>
        <v>0.79283043186488333</v>
      </c>
      <c r="I205" s="34">
        <f>I160/SUM(I160,'Calculations black'!I160,'Calculations asian'!I160,'Calculations otherrace'!I160)</f>
        <v>0.79044023413648523</v>
      </c>
      <c r="J205" s="34">
        <f>J160/SUM(J160,'Calculations black'!J160,'Calculations asian'!J160,'Calculations otherrace'!J160)</f>
        <v>0.78801406858386192</v>
      </c>
      <c r="K205" s="34">
        <f>K160/SUM(K160,'Calculations black'!K160,'Calculations asian'!K160,'Calculations otherrace'!K160)</f>
        <v>0.78558619321620138</v>
      </c>
      <c r="L205" s="34">
        <f>L160/SUM(L160,'Calculations black'!L160,'Calculations asian'!L160,'Calculations otherrace'!L160)</f>
        <v>0.78342135349589648</v>
      </c>
      <c r="M205" s="34">
        <f>M160/SUM(M160,'Calculations black'!M160,'Calculations asian'!M160,'Calculations otherrace'!M160)</f>
        <v>0.78106758326157733</v>
      </c>
      <c r="N205" s="34">
        <f>N160/SUM(N160,'Calculations black'!N160,'Calculations asian'!N160,'Calculations otherrace'!N160)</f>
        <v>0.77870702179248585</v>
      </c>
      <c r="O205" s="34">
        <f>O160/SUM(O160,'Calculations black'!O160,'Calculations asian'!O160,'Calculations otherrace'!O160)</f>
        <v>0.77633988735711834</v>
      </c>
      <c r="P205" s="34">
        <f>P160/SUM(P160,'Calculations black'!P160,'Calculations asian'!P160,'Calculations otherrace'!P160)</f>
        <v>0.7739663989807779</v>
      </c>
      <c r="Q205" s="34">
        <f>Q160/SUM(Q160,'Calculations black'!Q160,'Calculations asian'!Q160,'Calculations otherrace'!Q160)</f>
        <v>0.77158677634593942</v>
      </c>
      <c r="R205" s="34">
        <f>R160/SUM(R160,'Calculations black'!R160,'Calculations asian'!R160,'Calculations otherrace'!R160)</f>
        <v>0.76920123969321308</v>
      </c>
      <c r="S205" s="34">
        <f>S160/SUM(S160,'Calculations black'!S160,'Calculations asian'!S160,'Calculations otherrace'!S160)</f>
        <v>0.76681000972298408</v>
      </c>
      <c r="T205" s="34">
        <f>T160/SUM(T160,'Calculations black'!T160,'Calculations asian'!T160,'Calculations otherrace'!T160)</f>
        <v>0.76441330749780723</v>
      </c>
      <c r="U205" s="34">
        <f>U160/SUM(U160,'Calculations black'!U160,'Calculations asian'!U160,'Calculations otherrace'!U160)</f>
        <v>0.76201135434563716</v>
      </c>
      <c r="V205" s="34">
        <f>V160/SUM(V160,'Calculations black'!V160,'Calculations asian'!V160,'Calculations otherrace'!V160)</f>
        <v>0.75960437176396001</v>
      </c>
      <c r="W205" s="34">
        <f>W160/SUM(W160,'Calculations black'!W160,'Calculations asian'!W160,'Calculations otherrace'!W160)</f>
        <v>0.75719258132491052</v>
      </c>
      <c r="X205" s="34">
        <f>X160/SUM(X160,'Calculations black'!X160,'Calculations asian'!X160,'Calculations otherrace'!X160)</f>
        <v>0.75477620458143746</v>
      </c>
      <c r="Y205" s="34">
        <f>Y160/SUM(Y160,'Calculations black'!Y160,'Calculations asian'!Y160,'Calculations otherrace'!Y160)</f>
        <v>0.75235546297458644</v>
      </c>
      <c r="Z205" s="34">
        <f>Z160/SUM(Z160,'Calculations black'!Z160,'Calculations asian'!Z160,'Calculations otherrace'!Z160)</f>
        <v>0.74993057774197269</v>
      </c>
      <c r="AA205" s="34">
        <f>AA160/SUM(AA160,'Calculations black'!AA160,'Calculations asian'!AA160,'Calculations otherrace'!AA160)</f>
        <v>0.74750176982749972</v>
      </c>
      <c r="AB205" s="34">
        <f>AB160/SUM(AB160,'Calculations black'!AB160,'Calculations asian'!AB160,'Calculations otherrace'!AB160)</f>
        <v>0.74506925979239214</v>
      </c>
      <c r="AC205" s="34">
        <f>AC160/SUM(AC160,'Calculations black'!AC160,'Calculations asian'!AC160,'Calculations otherrace'!AC160)</f>
        <v>0.74263326772759652</v>
      </c>
      <c r="AD205" s="34">
        <f>AD160/SUM(AD160,'Calculations black'!AD160,'Calculations asian'!AD160,'Calculations otherrace'!AD160)</f>
        <v>0.74019401316761257</v>
      </c>
      <c r="AE205" s="34">
        <f>AE160/SUM(AE160,'Calculations black'!AE160,'Calculations asian'!AE160,'Calculations otherrace'!AE160)</f>
        <v>0.73775171500580183</v>
      </c>
      <c r="AF205" s="34">
        <f>AF160/SUM(AF160,'Calculations black'!AF160,'Calculations asian'!AF160,'Calculations otherrace'!AF160)</f>
        <v>0.73530659141123089</v>
      </c>
    </row>
    <row r="206" spans="1:32" x14ac:dyDescent="0.2">
      <c r="A206" s="12" t="s">
        <v>42</v>
      </c>
      <c r="B206" s="34">
        <f>B161/SUM(B161,'Calculations black'!B161,'Calculations asian'!B161,'Calculations otherrace'!B161)</f>
        <v>0.77300000000000002</v>
      </c>
      <c r="C206" s="34">
        <f>C161/SUM(C161,'Calculations black'!C161,'Calculations asian'!C161,'Calculations otherrace'!C161)</f>
        <v>0.77055725882728643</v>
      </c>
      <c r="D206" s="34">
        <f>D161/SUM(D161,'Calculations black'!D161,'Calculations asian'!D161,'Calculations otherrace'!D161)</f>
        <v>0.76799585607680299</v>
      </c>
      <c r="E206" s="34">
        <f>E161/SUM(E161,'Calculations black'!E161,'Calculations asian'!E161,'Calculations otherrace'!E161)</f>
        <v>0.76541833484748312</v>
      </c>
      <c r="F206" s="34">
        <f>F161/SUM(F161,'Calculations black'!F161,'Calculations asian'!F161,'Calculations otherrace'!F161)</f>
        <v>0.76283250461209262</v>
      </c>
      <c r="G206" s="34">
        <f>G161/SUM(G161,'Calculations black'!G161,'Calculations asian'!G161,'Calculations otherrace'!G161)</f>
        <v>0.76022477306983782</v>
      </c>
      <c r="H206" s="34">
        <f>H161/SUM(H161,'Calculations black'!H161,'Calculations asian'!H161,'Calculations otherrace'!H161)</f>
        <v>0.75752906930489872</v>
      </c>
      <c r="I206" s="34">
        <f>I161/SUM(I161,'Calculations black'!I161,'Calculations asian'!I161,'Calculations otherrace'!I161)</f>
        <v>0.75482682117668309</v>
      </c>
      <c r="J206" s="34">
        <f>J161/SUM(J161,'Calculations black'!J161,'Calculations asian'!J161,'Calculations otherrace'!J161)</f>
        <v>0.7520868870415045</v>
      </c>
      <c r="K206" s="34">
        <f>K161/SUM(K161,'Calculations black'!K161,'Calculations asian'!K161,'Calculations otherrace'!K161)</f>
        <v>0.74934773311974168</v>
      </c>
      <c r="L206" s="34">
        <f>L161/SUM(L161,'Calculations black'!L161,'Calculations asian'!L161,'Calculations otherrace'!L161)</f>
        <v>0.74690968305423866</v>
      </c>
      <c r="M206" s="34">
        <f>M161/SUM(M161,'Calculations black'!M161,'Calculations asian'!M161,'Calculations otherrace'!M161)</f>
        <v>0.7442603137413083</v>
      </c>
      <c r="N206" s="34">
        <f>N161/SUM(N161,'Calculations black'!N161,'Calculations asian'!N161,'Calculations otherrace'!N161)</f>
        <v>0.74160618824031532</v>
      </c>
      <c r="O206" s="34">
        <f>O161/SUM(O161,'Calculations black'!O161,'Calculations asian'!O161,'Calculations otherrace'!O161)</f>
        <v>0.73894758675355277</v>
      </c>
      <c r="P206" s="34">
        <f>P161/SUM(P161,'Calculations black'!P161,'Calculations asian'!P161,'Calculations otherrace'!P161)</f>
        <v>0.73628478900008565</v>
      </c>
      <c r="Q206" s="34">
        <f>Q161/SUM(Q161,'Calculations black'!Q161,'Calculations asian'!Q161,'Calculations otherrace'!Q161)</f>
        <v>0.73361807408622448</v>
      </c>
      <c r="R206" s="34">
        <f>R161/SUM(R161,'Calculations black'!R161,'Calculations asian'!R161,'Calculations otherrace'!R161)</f>
        <v>0.73094772037818634</v>
      </c>
      <c r="S206" s="34">
        <f>S161/SUM(S161,'Calculations black'!S161,'Calculations asian'!S161,'Calculations otherrace'!S161)</f>
        <v>0.72827400537703668</v>
      </c>
      <c r="T206" s="34">
        <f>T161/SUM(T161,'Calculations black'!T161,'Calculations asian'!T161,'Calculations otherrace'!T161)</f>
        <v>0.72559720559600149</v>
      </c>
      <c r="U206" s="34">
        <f>U161/SUM(U161,'Calculations black'!U161,'Calculations asian'!U161,'Calculations otherrace'!U161)</f>
        <v>0.72291759644023834</v>
      </c>
      <c r="V206" s="34">
        <f>V161/SUM(V161,'Calculations black'!V161,'Calculations asian'!V161,'Calculations otherrace'!V161)</f>
        <v>0.72023545208914097</v>
      </c>
      <c r="W206" s="34">
        <f>W161/SUM(W161,'Calculations black'!W161,'Calculations asian'!W161,'Calculations otherrace'!W161)</f>
        <v>0.71755104538125902</v>
      </c>
      <c r="X206" s="34">
        <f>X161/SUM(X161,'Calculations black'!X161,'Calculations asian'!X161,'Calculations otherrace'!X161)</f>
        <v>0.71486464770190039</v>
      </c>
      <c r="Y206" s="34">
        <f>Y161/SUM(Y161,'Calculations black'!Y161,'Calculations asian'!Y161,'Calculations otherrace'!Y161)</f>
        <v>0.71217652887348026</v>
      </c>
      <c r="Z206" s="34">
        <f>Z161/SUM(Z161,'Calculations black'!Z161,'Calculations asian'!Z161,'Calculations otherrace'!Z161)</f>
        <v>0.70948695704867981</v>
      </c>
      <c r="AA206" s="34">
        <f>AA161/SUM(AA161,'Calculations black'!AA161,'Calculations asian'!AA161,'Calculations otherrace'!AA161)</f>
        <v>0.70679619860646969</v>
      </c>
      <c r="AB206" s="34">
        <f>AB161/SUM(AB161,'Calculations black'!AB161,'Calculations asian'!AB161,'Calculations otherrace'!AB161)</f>
        <v>0.70410451805104568</v>
      </c>
      <c r="AC206" s="34">
        <f>AC161/SUM(AC161,'Calculations black'!AC161,'Calculations asian'!AC161,'Calculations otherrace'!AC161)</f>
        <v>0.70141217791372457</v>
      </c>
      <c r="AD206" s="34">
        <f>AD161/SUM(AD161,'Calculations black'!AD161,'Calculations asian'!AD161,'Calculations otherrace'!AD161)</f>
        <v>0.69871943865784192</v>
      </c>
      <c r="AE206" s="34">
        <f>AE161/SUM(AE161,'Calculations black'!AE161,'Calculations asian'!AE161,'Calculations otherrace'!AE161)</f>
        <v>0.69602655858668105</v>
      </c>
      <c r="AF206" s="34">
        <f>AF161/SUM(AF161,'Calculations black'!AF161,'Calculations asian'!AF161,'Calculations otherrace'!AF161)</f>
        <v>0.69333379375446924</v>
      </c>
    </row>
    <row r="207" spans="1:32" x14ac:dyDescent="0.2">
      <c r="A207" s="12" t="s">
        <v>105</v>
      </c>
      <c r="B207" s="34">
        <f>B162/SUM(B162,'Calculations black'!B162,'Calculations asian'!B162,'Calculations otherrace'!B162)</f>
        <v>0.85499999999999998</v>
      </c>
      <c r="C207" s="34">
        <f>C162/SUM(C162,'Calculations black'!C162,'Calculations asian'!C162,'Calculations otherrace'!C162)</f>
        <v>0.85327894843722873</v>
      </c>
      <c r="D207" s="34">
        <f>D162/SUM(D162,'Calculations black'!D162,'Calculations asian'!D162,'Calculations otherrace'!D162)</f>
        <v>0.85146826516893492</v>
      </c>
      <c r="E207" s="34">
        <f>E162/SUM(E162,'Calculations black'!E162,'Calculations asian'!E162,'Calculations otherrace'!E162)</f>
        <v>0.84964288492533524</v>
      </c>
      <c r="F207" s="34">
        <f>F162/SUM(F162,'Calculations black'!F162,'Calculations asian'!F162,'Calculations otherrace'!F162)</f>
        <v>0.84780735019221209</v>
      </c>
      <c r="G207" s="34">
        <f>G162/SUM(G162,'Calculations black'!G162,'Calculations asian'!G162,'Calculations otherrace'!G162)</f>
        <v>0.84595305378656782</v>
      </c>
      <c r="H207" s="34">
        <f>H162/SUM(H162,'Calculations black'!H162,'Calculations asian'!H162,'Calculations otherrace'!H162)</f>
        <v>0.84403252058343148</v>
      </c>
      <c r="I207" s="34">
        <f>I162/SUM(I162,'Calculations black'!I162,'Calculations asian'!I162,'Calculations otherrace'!I162)</f>
        <v>0.84210137053495615</v>
      </c>
      <c r="J207" s="34">
        <f>J162/SUM(J162,'Calculations black'!J162,'Calculations asian'!J162,'Calculations otherrace'!J162)</f>
        <v>0.84013825053477875</v>
      </c>
      <c r="K207" s="34">
        <f>K162/SUM(K162,'Calculations black'!K162,'Calculations asian'!K162,'Calculations otherrace'!K162)</f>
        <v>0.83817107132669155</v>
      </c>
      <c r="L207" s="34">
        <f>L162/SUM(L162,'Calculations black'!L162,'Calculations asian'!L162,'Calculations otherrace'!L162)</f>
        <v>0.83641286434611151</v>
      </c>
      <c r="M207" s="34">
        <f>M162/SUM(M162,'Calculations black'!M162,'Calculations asian'!M162,'Calculations otherrace'!M162)</f>
        <v>0.83449970158177755</v>
      </c>
      <c r="N207" s="34">
        <f>N162/SUM(N162,'Calculations black'!N162,'Calculations asian'!N162,'Calculations otherrace'!N162)</f>
        <v>0.83257816896495263</v>
      </c>
      <c r="O207" s="34">
        <f>O162/SUM(O162,'Calculations black'!O162,'Calculations asian'!O162,'Calculations otherrace'!O162)</f>
        <v>0.83064840102638882</v>
      </c>
      <c r="P207" s="34">
        <f>P162/SUM(P162,'Calculations black'!P162,'Calculations asian'!P162,'Calculations otherrace'!P162)</f>
        <v>0.82871053383244797</v>
      </c>
      <c r="Q207" s="34">
        <f>Q162/SUM(Q162,'Calculations black'!Q162,'Calculations asian'!Q162,'Calculations otherrace'!Q162)</f>
        <v>0.82676470493001264</v>
      </c>
      <c r="R207" s="34">
        <f>R162/SUM(R162,'Calculations black'!R162,'Calculations asian'!R162,'Calculations otherrace'!R162)</f>
        <v>0.82481105329101956</v>
      </c>
      <c r="S207" s="34">
        <f>S162/SUM(S162,'Calculations black'!S162,'Calculations asian'!S162,'Calculations otherrace'!S162)</f>
        <v>0.8228497192566413</v>
      </c>
      <c r="T207" s="34">
        <f>T162/SUM(T162,'Calculations black'!T162,'Calculations asian'!T162,'Calculations otherrace'!T162)</f>
        <v>0.82088084448115928</v>
      </c>
      <c r="U207" s="34">
        <f>U162/SUM(U162,'Calculations black'!U162,'Calculations asian'!U162,'Calculations otherrace'!U162)</f>
        <v>0.81890457187556398</v>
      </c>
      <c r="V207" s="34">
        <f>V162/SUM(V162,'Calculations black'!V162,'Calculations asian'!V162,'Calculations otherrace'!V162)</f>
        <v>0.81692104555091472</v>
      </c>
      <c r="W207" s="34">
        <f>W162/SUM(W162,'Calculations black'!W162,'Calculations asian'!W162,'Calculations otherrace'!W162)</f>
        <v>0.81493041076150119</v>
      </c>
      <c r="X207" s="34">
        <f>X162/SUM(X162,'Calculations black'!X162,'Calculations asian'!X162,'Calculations otherrace'!X162)</f>
        <v>0.81293281384784455</v>
      </c>
      <c r="Y207" s="34">
        <f>Y162/SUM(Y162,'Calculations black'!Y162,'Calculations asian'!Y162,'Calculations otherrace'!Y162)</f>
        <v>0.81092840217957052</v>
      </c>
      <c r="Z207" s="34">
        <f>Z162/SUM(Z162,'Calculations black'!Z162,'Calculations asian'!Z162,'Calculations otherrace'!Z162)</f>
        <v>0.80891732409820138</v>
      </c>
      <c r="AA207" s="34">
        <f>AA162/SUM(AA162,'Calculations black'!AA162,'Calculations asian'!AA162,'Calculations otherrace'!AA162)</f>
        <v>0.80689972885989958</v>
      </c>
      <c r="AB207" s="34">
        <f>AB162/SUM(AB162,'Calculations black'!AB162,'Calculations asian'!AB162,'Calculations otherrace'!AB162)</f>
        <v>0.80487576657820226</v>
      </c>
      <c r="AC207" s="34">
        <f>AC162/SUM(AC162,'Calculations black'!AC162,'Calculations asian'!AC162,'Calculations otherrace'!AC162)</f>
        <v>0.80284558816678753</v>
      </c>
      <c r="AD207" s="34">
        <f>AD162/SUM(AD162,'Calculations black'!AD162,'Calculations asian'!AD162,'Calculations otherrace'!AD162)</f>
        <v>0.80080934528231018</v>
      </c>
      <c r="AE207" s="34">
        <f>AE162/SUM(AE162,'Calculations black'!AE162,'Calculations asian'!AE162,'Calculations otherrace'!AE162)</f>
        <v>0.79876719026734289</v>
      </c>
      <c r="AF207" s="34">
        <f>AF162/SUM(AF162,'Calculations black'!AF162,'Calculations asian'!AF162,'Calculations otherrace'!AF162)</f>
        <v>0.79671927609346382</v>
      </c>
    </row>
    <row r="208" spans="1:32" x14ac:dyDescent="0.2">
      <c r="A208" s="12" t="s">
        <v>106</v>
      </c>
      <c r="B208" s="34">
        <f>B163/SUM(B163,'Calculations black'!B163,'Calculations asian'!B163,'Calculations otherrace'!B163)</f>
        <v>0.85500000000000009</v>
      </c>
      <c r="C208" s="34">
        <f>C163/SUM(C163,'Calculations black'!C163,'Calculations asian'!C163,'Calculations otherrace'!C163)</f>
        <v>0.85323207283959379</v>
      </c>
      <c r="D208" s="34">
        <f>D163/SUM(D163,'Calculations black'!D163,'Calculations asian'!D163,'Calculations otherrace'!D163)</f>
        <v>0.85137341812511991</v>
      </c>
      <c r="E208" s="34">
        <f>E163/SUM(E163,'Calculations black'!E163,'Calculations asian'!E163,'Calculations otherrace'!E163)</f>
        <v>0.84949929425835868</v>
      </c>
      <c r="F208" s="34">
        <f>F163/SUM(F163,'Calculations black'!F163,'Calculations asian'!F163,'Calculations otherrace'!F163)</f>
        <v>0.8476149009739613</v>
      </c>
      <c r="G208" s="34">
        <f>G163/SUM(G163,'Calculations black'!G163,'Calculations asian'!G163,'Calculations otherrace'!G163)</f>
        <v>0.84571065914753085</v>
      </c>
      <c r="H208" s="34">
        <f>H163/SUM(H163,'Calculations black'!H163,'Calculations asian'!H163,'Calculations otherrace'!H163)</f>
        <v>0.84373789077848937</v>
      </c>
      <c r="I208" s="34">
        <f>I163/SUM(I163,'Calculations black'!I163,'Calculations asian'!I163,'Calculations otherrace'!I163)</f>
        <v>0.84175511361317623</v>
      </c>
      <c r="J208" s="34">
        <f>J163/SUM(J163,'Calculations black'!J163,'Calculations asian'!J163,'Calculations otherrace'!J163)</f>
        <v>0.83973972079358727</v>
      </c>
      <c r="K208" s="34">
        <f>K163/SUM(K163,'Calculations black'!K163,'Calculations asian'!K163,'Calculations otherrace'!K163)</f>
        <v>0.83772002067175588</v>
      </c>
      <c r="L208" s="34">
        <f>L163/SUM(L163,'Calculations black'!L163,'Calculations asian'!L163,'Calculations otherrace'!L163)</f>
        <v>0.83591715677433831</v>
      </c>
      <c r="M208" s="34">
        <f>M163/SUM(M163,'Calculations black'!M163,'Calculations asian'!M163,'Calculations otherrace'!M163)</f>
        <v>0.8339541198832302</v>
      </c>
      <c r="N208" s="34">
        <f>N163/SUM(N163,'Calculations black'!N163,'Calculations asian'!N163,'Calculations otherrace'!N163)</f>
        <v>0.83198273066640482</v>
      </c>
      <c r="O208" s="34">
        <f>O163/SUM(O163,'Calculations black'!O163,'Calculations asian'!O163,'Calculations otherrace'!O163)</f>
        <v>0.83000313306382678</v>
      </c>
      <c r="P208" s="34">
        <f>P163/SUM(P163,'Calculations black'!P163,'Calculations asian'!P163,'Calculations otherrace'!P163)</f>
        <v>0.82801547245881435</v>
      </c>
      <c r="Q208" s="34">
        <f>Q163/SUM(Q163,'Calculations black'!Q163,'Calculations asian'!Q163,'Calculations otherrace'!Q163)</f>
        <v>0.82601989562073908</v>
      </c>
      <c r="R208" s="34">
        <f>R163/SUM(R163,'Calculations black'!R163,'Calculations asian'!R163,'Calculations otherrace'!R163)</f>
        <v>0.82401655064737622</v>
      </c>
      <c r="S208" s="34">
        <f>S163/SUM(S163,'Calculations black'!S163,'Calculations asian'!S163,'Calculations otherrace'!S163)</f>
        <v>0.82200558690693692</v>
      </c>
      <c r="T208" s="34">
        <f>T163/SUM(T163,'Calculations black'!T163,'Calculations asian'!T163,'Calculations otherrace'!T163)</f>
        <v>0.81998715497982599</v>
      </c>
      <c r="U208" s="34">
        <f>U163/SUM(U163,'Calculations black'!U163,'Calculations asian'!U163,'Calculations otherrace'!U163)</f>
        <v>0.81796140660016381</v>
      </c>
      <c r="V208" s="34">
        <f>V163/SUM(V163,'Calculations black'!V163,'Calculations asian'!V163,'Calculations otherrace'!V163)</f>
        <v>0.81592849459710592</v>
      </c>
      <c r="W208" s="34">
        <f>W163/SUM(W163,'Calculations black'!W163,'Calculations asian'!W163,'Calculations otherrace'!W163)</f>
        <v>0.81388857283600802</v>
      </c>
      <c r="X208" s="34">
        <f>X163/SUM(X163,'Calculations black'!X163,'Calculations asian'!X163,'Calculations otherrace'!X163)</f>
        <v>0.81184179615947272</v>
      </c>
      <c r="Y208" s="34">
        <f>Y163/SUM(Y163,'Calculations black'!Y163,'Calculations asian'!Y163,'Calculations otherrace'!Y163)</f>
        <v>0.8097883203283166</v>
      </c>
      <c r="Z208" s="34">
        <f>Z163/SUM(Z163,'Calculations black'!Z163,'Calculations asian'!Z163,'Calculations otherrace'!Z163)</f>
        <v>0.80772830196250089</v>
      </c>
      <c r="AA208" s="34">
        <f>AA163/SUM(AA163,'Calculations black'!AA163,'Calculations asian'!AA163,'Calculations otherrace'!AA163)</f>
        <v>0.80566189848206826</v>
      </c>
      <c r="AB208" s="34">
        <f>AB163/SUM(AB163,'Calculations black'!AB163,'Calculations asian'!AB163,'Calculations otherrace'!AB163)</f>
        <v>0.80358926804811892</v>
      </c>
      <c r="AC208" s="34">
        <f>AC163/SUM(AC163,'Calculations black'!AC163,'Calculations asian'!AC163,'Calculations otherrace'!AC163)</f>
        <v>0.801510569503877</v>
      </c>
      <c r="AD208" s="34">
        <f>AD163/SUM(AD163,'Calculations black'!AD163,'Calculations asian'!AD163,'Calculations otherrace'!AD163)</f>
        <v>0.79942596231587892</v>
      </c>
      <c r="AE208" s="34">
        <f>AE163/SUM(AE163,'Calculations black'!AE163,'Calculations asian'!AE163,'Calculations otherrace'!AE163)</f>
        <v>0.79733560651532731</v>
      </c>
      <c r="AF208" s="34">
        <f>AF163/SUM(AF163,'Calculations black'!AF163,'Calculations asian'!AF163,'Calculations otherrace'!AF163)</f>
        <v>0.79523966263965062</v>
      </c>
    </row>
    <row r="209" spans="1:32" x14ac:dyDescent="0.2">
      <c r="A209" s="12" t="s">
        <v>107</v>
      </c>
      <c r="B209" s="34">
        <f>B164/SUM(B164,'Calculations black'!B164,'Calculations asian'!B164,'Calculations otherrace'!B164)</f>
        <v>0.83024969987995179</v>
      </c>
      <c r="C209" s="34">
        <f>C164/SUM(C164,'Calculations black'!C164,'Calculations asian'!C164,'Calculations otherrace'!C164)</f>
        <v>0.82848905183392274</v>
      </c>
      <c r="D209" s="34">
        <f>D164/SUM(D164,'Calculations black'!D164,'Calculations asian'!D164,'Calculations otherrace'!D164)</f>
        <v>0.82663282276502781</v>
      </c>
      <c r="E209" s="34">
        <f>E164/SUM(E164,'Calculations black'!E164,'Calculations asian'!E164,'Calculations otherrace'!E164)</f>
        <v>0.82476347317387855</v>
      </c>
      <c r="F209" s="34">
        <f>F164/SUM(F164,'Calculations black'!F164,'Calculations asian'!F164,'Calculations otherrace'!F164)</f>
        <v>0.82288388620014707</v>
      </c>
      <c r="G209" s="34">
        <f>G164/SUM(G164,'Calculations black'!G164,'Calculations asian'!G164,'Calculations otherrace'!G164)</f>
        <v>0.82098779196094451</v>
      </c>
      <c r="H209" s="34">
        <f>H164/SUM(H164,'Calculations black'!H164,'Calculations asian'!H164,'Calculations otherrace'!H164)</f>
        <v>0.81902647170928844</v>
      </c>
      <c r="I209" s="34">
        <f>I164/SUM(I164,'Calculations black'!I164,'Calculations asian'!I164,'Calculations otherrace'!I164)</f>
        <v>0.81705210079857005</v>
      </c>
      <c r="J209" s="34">
        <f>J164/SUM(J164,'Calculations black'!J164,'Calculations asian'!J164,'Calculations otherrace'!J164)</f>
        <v>0.81504520194299468</v>
      </c>
      <c r="K209" s="34">
        <f>K164/SUM(K164,'Calculations black'!K164,'Calculations asian'!K164,'Calculations otherrace'!K164)</f>
        <v>0.81303552865442208</v>
      </c>
      <c r="L209" s="34">
        <f>L164/SUM(L164,'Calculations black'!L164,'Calculations asian'!L164,'Calculations otherrace'!L164)</f>
        <v>0.81123230656887002</v>
      </c>
      <c r="M209" s="34">
        <f>M164/SUM(M164,'Calculations black'!M164,'Calculations asian'!M164,'Calculations otherrace'!M164)</f>
        <v>0.80927537240943614</v>
      </c>
      <c r="N209" s="34">
        <f>N164/SUM(N164,'Calculations black'!N164,'Calculations asian'!N164,'Calculations otherrace'!N164)</f>
        <v>0.80730996390477927</v>
      </c>
      <c r="O209" s="34">
        <f>O164/SUM(O164,'Calculations black'!O164,'Calculations asian'!O164,'Calculations otherrace'!O164)</f>
        <v>0.80533622400330129</v>
      </c>
      <c r="P209" s="34">
        <f>P164/SUM(P164,'Calculations black'!P164,'Calculations asian'!P164,'Calculations otherrace'!P164)</f>
        <v>0.80335429752275178</v>
      </c>
      <c r="Q209" s="34">
        <f>Q164/SUM(Q164,'Calculations black'!Q164,'Calculations asian'!Q164,'Calculations otherrace'!Q164)</f>
        <v>0.80136433107850302</v>
      </c>
      <c r="R209" s="34">
        <f>R164/SUM(R164,'Calculations black'!R164,'Calculations asian'!R164,'Calculations otherrace'!R164)</f>
        <v>0.79936647301153352</v>
      </c>
      <c r="S209" s="34">
        <f>S164/SUM(S164,'Calculations black'!S164,'Calculations asian'!S164,'Calculations otherrace'!S164)</f>
        <v>0.79736087331616079</v>
      </c>
      <c r="T209" s="34">
        <f>T164/SUM(T164,'Calculations black'!T164,'Calculations asian'!T164,'Calculations otherrace'!T164)</f>
        <v>0.79534768356757968</v>
      </c>
      <c r="U209" s="34">
        <f>U164/SUM(U164,'Calculations black'!U164,'Calculations asian'!U164,'Calculations otherrace'!U164)</f>
        <v>0.79332705684925298</v>
      </c>
      <c r="V209" s="34">
        <f>V164/SUM(V164,'Calculations black'!V164,'Calculations asian'!V164,'Calculations otherrace'!V164)</f>
        <v>0.79129914768020793</v>
      </c>
      <c r="W209" s="34">
        <f>W164/SUM(W164,'Calculations black'!W164,'Calculations asian'!W164,'Calculations otherrace'!W164)</f>
        <v>0.78926411194228541</v>
      </c>
      <c r="X209" s="34">
        <f>X164/SUM(X164,'Calculations black'!X164,'Calculations asian'!X164,'Calculations otherrace'!X164)</f>
        <v>0.78722210680739713</v>
      </c>
      <c r="Y209" s="34">
        <f>Y164/SUM(Y164,'Calculations black'!Y164,'Calculations asian'!Y164,'Calculations otherrace'!Y164)</f>
        <v>0.78517329066483588</v>
      </c>
      <c r="Z209" s="34">
        <f>Z164/SUM(Z164,'Calculations black'!Z164,'Calculations asian'!Z164,'Calculations otherrace'!Z164)</f>
        <v>0.78311782304869326</v>
      </c>
      <c r="AA209" s="34">
        <f>AA164/SUM(AA164,'Calculations black'!AA164,'Calculations asian'!AA164,'Calculations otherrace'!AA164)</f>
        <v>0.78105586456543163</v>
      </c>
      <c r="AB209" s="34">
        <f>AB164/SUM(AB164,'Calculations black'!AB164,'Calculations asian'!AB164,'Calculations otherrace'!AB164)</f>
        <v>0.77898757682166164</v>
      </c>
      <c r="AC209" s="34">
        <f>AC164/SUM(AC164,'Calculations black'!AC164,'Calculations asian'!AC164,'Calculations otherrace'!AC164)</f>
        <v>0.77691312235217225</v>
      </c>
      <c r="AD209" s="34">
        <f>AD164/SUM(AD164,'Calculations black'!AD164,'Calculations asian'!AD164,'Calculations otherrace'!AD164)</f>
        <v>0.7748326645482656</v>
      </c>
      <c r="AE209" s="34">
        <f>AE164/SUM(AE164,'Calculations black'!AE164,'Calculations asian'!AE164,'Calculations otherrace'!AE164)</f>
        <v>0.77274636758643633</v>
      </c>
      <c r="AF209" s="34">
        <f>AF164/SUM(AF164,'Calculations black'!AF164,'Calculations asian'!AF164,'Calculations otherrace'!AF164)</f>
        <v>0.77065439635745059</v>
      </c>
    </row>
    <row r="210" spans="1:32" x14ac:dyDescent="0.2">
      <c r="A210" s="12" t="s">
        <v>43</v>
      </c>
      <c r="B210" s="34">
        <f>B165/SUM(B165,'Calculations black'!B165,'Calculations asian'!B165,'Calculations otherrace'!B165)</f>
        <v>0.88600000000000001</v>
      </c>
      <c r="C210" s="34">
        <f>C165/SUM(C165,'Calculations black'!C165,'Calculations asian'!C165,'Calculations otherrace'!C165)</f>
        <v>0.88451374408105121</v>
      </c>
      <c r="D210" s="34">
        <f>D165/SUM(D165,'Calculations black'!D165,'Calculations asian'!D165,'Calculations otherrace'!D165)</f>
        <v>0.88295014236560576</v>
      </c>
      <c r="E210" s="34">
        <f>E165/SUM(E165,'Calculations black'!E165,'Calculations asian'!E165,'Calculations otherrace'!E165)</f>
        <v>0.88137274525886233</v>
      </c>
      <c r="F210" s="34">
        <f>F165/SUM(F165,'Calculations black'!F165,'Calculations asian'!F165,'Calculations otherrace'!F165)</f>
        <v>0.87978579601618723</v>
      </c>
      <c r="G210" s="34">
        <f>G165/SUM(G165,'Calculations black'!G165,'Calculations asian'!G165,'Calculations otherrace'!G165)</f>
        <v>0.87818130450799725</v>
      </c>
      <c r="H210" s="34">
        <f>H165/SUM(H165,'Calculations black'!H165,'Calculations asian'!H165,'Calculations otherrace'!H165)</f>
        <v>0.87651814012638207</v>
      </c>
      <c r="I210" s="34">
        <f>I165/SUM(I165,'Calculations black'!I165,'Calculations asian'!I165,'Calculations otherrace'!I165)</f>
        <v>0.87484536425970827</v>
      </c>
      <c r="J210" s="34">
        <f>J165/SUM(J165,'Calculations black'!J165,'Calculations asian'!J165,'Calculations otherrace'!J165)</f>
        <v>0.87314395856658245</v>
      </c>
      <c r="K210" s="34">
        <f>K165/SUM(K165,'Calculations black'!K165,'Calculations asian'!K165,'Calculations otherrace'!K165)</f>
        <v>0.87143781174303281</v>
      </c>
      <c r="L210" s="34">
        <f>L165/SUM(L165,'Calculations black'!L165,'Calculations asian'!L165,'Calculations otherrace'!L165)</f>
        <v>0.86991366184898578</v>
      </c>
      <c r="M210" s="34">
        <f>M165/SUM(M165,'Calculations black'!M165,'Calculations asian'!M165,'Calculations otherrace'!M165)</f>
        <v>0.86825320185669863</v>
      </c>
      <c r="N210" s="34">
        <f>N165/SUM(N165,'Calculations black'!N165,'Calculations asian'!N165,'Calculations otherrace'!N165)</f>
        <v>0.86658456020447683</v>
      </c>
      <c r="O210" s="34">
        <f>O165/SUM(O165,'Calculations black'!O165,'Calculations asian'!O165,'Calculations otherrace'!O165)</f>
        <v>0.86490783195919552</v>
      </c>
      <c r="P210" s="34">
        <f>P165/SUM(P165,'Calculations black'!P165,'Calculations asian'!P165,'Calculations otherrace'!P165)</f>
        <v>0.86322311350953251</v>
      </c>
      <c r="Q210" s="34">
        <f>Q165/SUM(Q165,'Calculations black'!Q165,'Calculations asian'!Q165,'Calculations otherrace'!Q165)</f>
        <v>0.86153050253491525</v>
      </c>
      <c r="R210" s="34">
        <f>R165/SUM(R165,'Calculations black'!R165,'Calculations asian'!R165,'Calculations otherrace'!R165)</f>
        <v>0.85983009797410392</v>
      </c>
      <c r="S210" s="34">
        <f>S165/SUM(S165,'Calculations black'!S165,'Calculations asian'!S165,'Calculations otherrace'!S165)</f>
        <v>0.8581219999934151</v>
      </c>
      <c r="T210" s="34">
        <f>T165/SUM(T165,'Calculations black'!T165,'Calculations asian'!T165,'Calculations otherrace'!T165)</f>
        <v>0.85640630995460043</v>
      </c>
      <c r="U210" s="34">
        <f>U165/SUM(U165,'Calculations black'!U165,'Calculations asian'!U165,'Calculations otherrace'!U165)</f>
        <v>0.85468313038238997</v>
      </c>
      <c r="V210" s="34">
        <f>V165/SUM(V165,'Calculations black'!V165,'Calculations asian'!V165,'Calculations otherrace'!V165)</f>
        <v>0.85295256493171068</v>
      </c>
      <c r="W210" s="34">
        <f>W165/SUM(W165,'Calculations black'!W165,'Calculations asian'!W165,'Calculations otherrace'!W165)</f>
        <v>0.85121471835459717</v>
      </c>
      <c r="X210" s="34">
        <f>X165/SUM(X165,'Calculations black'!X165,'Calculations asian'!X165,'Calculations otherrace'!X165)</f>
        <v>0.84946969646680692</v>
      </c>
      <c r="Y210" s="34">
        <f>Y165/SUM(Y165,'Calculations black'!Y165,'Calculations asian'!Y165,'Calculations otherrace'!Y165)</f>
        <v>0.84771760611415159</v>
      </c>
      <c r="Z210" s="34">
        <f>Z165/SUM(Z165,'Calculations black'!Z165,'Calculations asian'!Z165,'Calculations otherrace'!Z165)</f>
        <v>0.84595855513856766</v>
      </c>
      <c r="AA210" s="34">
        <f>AA165/SUM(AA165,'Calculations black'!AA165,'Calculations asian'!AA165,'Calculations otherrace'!AA165)</f>
        <v>0.84419265234393437</v>
      </c>
      <c r="AB210" s="34">
        <f>AB165/SUM(AB165,'Calculations black'!AB165,'Calculations asian'!AB165,'Calculations otherrace'!AB165)</f>
        <v>0.84242000746166013</v>
      </c>
      <c r="AC210" s="34">
        <f>AC165/SUM(AC165,'Calculations black'!AC165,'Calculations asian'!AC165,'Calculations otherrace'!AC165)</f>
        <v>0.84064073111605542</v>
      </c>
      <c r="AD210" s="34">
        <f>AD165/SUM(AD165,'Calculations black'!AD165,'Calculations asian'!AD165,'Calculations otherrace'!AD165)</f>
        <v>0.83885493478950879</v>
      </c>
      <c r="AE210" s="34">
        <f>AE165/SUM(AE165,'Calculations black'!AE165,'Calculations asian'!AE165,'Calculations otherrace'!AE165)</f>
        <v>0.83706273078748195</v>
      </c>
      <c r="AF210" s="34">
        <f>AF165/SUM(AF165,'Calculations black'!AF165,'Calculations asian'!AF165,'Calculations otherrace'!AF165)</f>
        <v>0.83526423220334811</v>
      </c>
    </row>
    <row r="211" spans="1:32" x14ac:dyDescent="0.2">
      <c r="A211" s="12" t="s">
        <v>44</v>
      </c>
      <c r="B211" s="34">
        <f>B166/SUM(B166,'Calculations black'!B166,'Calculations asian'!B166,'Calculations otherrace'!B166)</f>
        <v>0.78500000000000003</v>
      </c>
      <c r="C211" s="34">
        <f>C166/SUM(C166,'Calculations black'!C166,'Calculations asian'!C166,'Calculations otherrace'!C166)</f>
        <v>0.78275121586056051</v>
      </c>
      <c r="D211" s="34">
        <f>D166/SUM(D166,'Calculations black'!D166,'Calculations asian'!D166,'Calculations otherrace'!D166)</f>
        <v>0.78038819452893249</v>
      </c>
      <c r="E211" s="34">
        <f>E166/SUM(E166,'Calculations black'!E166,'Calculations asian'!E166,'Calculations otherrace'!E166)</f>
        <v>0.77800963257240086</v>
      </c>
      <c r="F211" s="34">
        <f>F166/SUM(F166,'Calculations black'!F166,'Calculations asian'!F166,'Calculations otherrace'!F166)</f>
        <v>0.77562136514580249</v>
      </c>
      <c r="G211" s="34">
        <f>G166/SUM(G166,'Calculations black'!G166,'Calculations asian'!G166,'Calculations otherrace'!G166)</f>
        <v>0.77321265647299664</v>
      </c>
      <c r="H211" s="34">
        <f>H166/SUM(H166,'Calculations black'!H166,'Calculations asian'!H166,'Calculations otherrace'!H166)</f>
        <v>0.77072215991657567</v>
      </c>
      <c r="I211" s="34">
        <f>I166/SUM(I166,'Calculations black'!I166,'Calculations asian'!I166,'Calculations otherrace'!I166)</f>
        <v>0.76822161037268599</v>
      </c>
      <c r="J211" s="34">
        <f>J166/SUM(J166,'Calculations black'!J166,'Calculations asian'!J166,'Calculations otherrace'!J166)</f>
        <v>0.76568384697199809</v>
      </c>
      <c r="K211" s="34">
        <f>K166/SUM(K166,'Calculations black'!K166,'Calculations asian'!K166,'Calculations otherrace'!K166)</f>
        <v>0.76314530503465661</v>
      </c>
      <c r="L211" s="34">
        <f>L166/SUM(L166,'Calculations black'!L166,'Calculations asian'!L166,'Calculations otherrace'!L166)</f>
        <v>0.76087879081591558</v>
      </c>
      <c r="M211" s="34">
        <f>M166/SUM(M166,'Calculations black'!M166,'Calculations asian'!M166,'Calculations otherrace'!M166)</f>
        <v>0.75841728866355729</v>
      </c>
      <c r="N211" s="34">
        <f>N166/SUM(N166,'Calculations black'!N166,'Calculations asian'!N166,'Calculations otherrace'!N166)</f>
        <v>0.75594911376589469</v>
      </c>
      <c r="O211" s="34">
        <f>O166/SUM(O166,'Calculations black'!O166,'Calculations asian'!O166,'Calculations otherrace'!O166)</f>
        <v>0.75347451499580775</v>
      </c>
      <c r="P211" s="34">
        <f>P166/SUM(P166,'Calculations black'!P166,'Calculations asian'!P166,'Calculations otherrace'!P166)</f>
        <v>0.75099374189738477</v>
      </c>
      <c r="Q211" s="34">
        <f>Q166/SUM(Q166,'Calculations black'!Q166,'Calculations asian'!Q166,'Calculations otherrace'!Q166)</f>
        <v>0.74850704455952111</v>
      </c>
      <c r="R211" s="34">
        <f>R166/SUM(R166,'Calculations black'!R166,'Calculations asian'!R166,'Calculations otherrace'!R166)</f>
        <v>0.74601467349075323</v>
      </c>
      <c r="S211" s="34">
        <f>S166/SUM(S166,'Calculations black'!S166,'Calculations asian'!S166,'Calculations otherrace'!S166)</f>
        <v>0.74351687949541356</v>
      </c>
      <c r="T211" s="34">
        <f>T166/SUM(T166,'Calculations black'!T166,'Calculations asian'!T166,'Calculations otherrace'!T166)</f>
        <v>0.74101391355121449</v>
      </c>
      <c r="U211" s="34">
        <f>U166/SUM(U166,'Calculations black'!U166,'Calculations asian'!U166,'Calculations otherrace'!U166)</f>
        <v>0.73850602668834908</v>
      </c>
      <c r="V211" s="34">
        <f>V166/SUM(V166,'Calculations black'!V166,'Calculations asian'!V166,'Calculations otherrace'!V166)</f>
        <v>0.73599346987020142</v>
      </c>
      <c r="W211" s="34">
        <f>W166/SUM(W166,'Calculations black'!W166,'Calculations asian'!W166,'Calculations otherrace'!W166)</f>
        <v>0.73347649387575087</v>
      </c>
      <c r="X211" s="34">
        <f>X166/SUM(X166,'Calculations black'!X166,'Calculations asian'!X166,'Calculations otherrace'!X166)</f>
        <v>0.73095534918376026</v>
      </c>
      <c r="Y211" s="34">
        <f>Y166/SUM(Y166,'Calculations black'!Y166,'Calculations asian'!Y166,'Calculations otherrace'!Y166)</f>
        <v>0.72843028585881897</v>
      </c>
      <c r="Z211" s="34">
        <f>Z166/SUM(Z166,'Calculations black'!Z166,'Calculations asian'!Z166,'Calculations otherrace'!Z166)</f>
        <v>0.72590155343932494</v>
      </c>
      <c r="AA211" s="34">
        <f>AA166/SUM(AA166,'Calculations black'!AA166,'Calculations asian'!AA166,'Calculations otherrace'!AA166)</f>
        <v>0.7233694008274747</v>
      </c>
      <c r="AB211" s="34">
        <f>AB166/SUM(AB166,'Calculations black'!AB166,'Calculations asian'!AB166,'Calculations otherrace'!AB166)</f>
        <v>0.72083407618133188</v>
      </c>
      <c r="AC211" s="34">
        <f>AC166/SUM(AC166,'Calculations black'!AC166,'Calculations asian'!AC166,'Calculations otherrace'!AC166)</f>
        <v>0.71829582680903681</v>
      </c>
      <c r="AD211" s="34">
        <f>AD166/SUM(AD166,'Calculations black'!AD166,'Calculations asian'!AD166,'Calculations otherrace'!AD166)</f>
        <v>0.71575489906522383</v>
      </c>
      <c r="AE211" s="34">
        <f>AE166/SUM(AE166,'Calculations black'!AE166,'Calculations asian'!AE166,'Calculations otherrace'!AE166)</f>
        <v>0.71321153824969463</v>
      </c>
      <c r="AF211" s="34">
        <f>AF166/SUM(AF166,'Calculations black'!AF166,'Calculations asian'!AF166,'Calculations otherrace'!AF166)</f>
        <v>0.71066598850841112</v>
      </c>
    </row>
    <row r="212" spans="1:32" x14ac:dyDescent="0.2">
      <c r="A212" s="12" t="s">
        <v>45</v>
      </c>
      <c r="B212" s="34">
        <f>B167/SUM(B167,'Calculations black'!B167,'Calculations asian'!B167,'Calculations otherrace'!B167)</f>
        <v>0.70099999999999996</v>
      </c>
      <c r="C212" s="34">
        <f>C167/SUM(C167,'Calculations black'!C167,'Calculations asian'!C167,'Calculations otherrace'!C167)</f>
        <v>0.69850526327392959</v>
      </c>
      <c r="D212" s="34">
        <f>D167/SUM(D167,'Calculations black'!D167,'Calculations asian'!D167,'Calculations otherrace'!D167)</f>
        <v>0.69588148663167759</v>
      </c>
      <c r="E212" s="34">
        <f>E167/SUM(E167,'Calculations black'!E167,'Calculations asian'!E167,'Calculations otherrace'!E167)</f>
        <v>0.69324685692703958</v>
      </c>
      <c r="F212" s="34">
        <f>F167/SUM(F167,'Calculations black'!F167,'Calculations asian'!F167,'Calculations otherrace'!F167)</f>
        <v>0.69060530397313236</v>
      </c>
      <c r="G212" s="34">
        <f>G167/SUM(G167,'Calculations black'!G167,'Calculations asian'!G167,'Calculations otherrace'!G167)</f>
        <v>0.68794878968781936</v>
      </c>
      <c r="H212" s="34">
        <f>H167/SUM(H167,'Calculations black'!H167,'Calculations asian'!H167,'Calculations otherrace'!H167)</f>
        <v>0.68520965565361946</v>
      </c>
      <c r="I212" s="34">
        <f>I167/SUM(I167,'Calculations black'!I167,'Calculations asian'!I167,'Calculations otherrace'!I167)</f>
        <v>0.68246019040982908</v>
      </c>
      <c r="J212" s="34">
        <f>J167/SUM(J167,'Calculations black'!J167,'Calculations asian'!J167,'Calculations otherrace'!J167)</f>
        <v>0.67967412796223148</v>
      </c>
      <c r="K212" s="34">
        <f>K167/SUM(K167,'Calculations black'!K167,'Calculations asian'!K167,'Calculations otherrace'!K167)</f>
        <v>0.67689337497492952</v>
      </c>
      <c r="L212" s="34">
        <f>L167/SUM(L167,'Calculations black'!L167,'Calculations asian'!L167,'Calculations otherrace'!L167)</f>
        <v>0.67440368535687667</v>
      </c>
      <c r="M212" s="34">
        <f>M167/SUM(M167,'Calculations black'!M167,'Calculations asian'!M167,'Calculations otherrace'!M167)</f>
        <v>0.67171124145509353</v>
      </c>
      <c r="N212" s="34">
        <f>N167/SUM(N167,'Calculations black'!N167,'Calculations asian'!N167,'Calculations otherrace'!N167)</f>
        <v>0.66901553719037432</v>
      </c>
      <c r="O212" s="34">
        <f>O167/SUM(O167,'Calculations black'!O167,'Calculations asian'!O167,'Calculations otherrace'!O167)</f>
        <v>0.66631688684168722</v>
      </c>
      <c r="P212" s="34">
        <f>P167/SUM(P167,'Calculations black'!P167,'Calculations asian'!P167,'Calculations otherrace'!P167)</f>
        <v>0.66361560342903225</v>
      </c>
      <c r="Q212" s="34">
        <f>Q167/SUM(Q167,'Calculations black'!Q167,'Calculations asian'!Q167,'Calculations otherrace'!Q167)</f>
        <v>0.66091199854766058</v>
      </c>
      <c r="R212" s="34">
        <f>R167/SUM(R167,'Calculations black'!R167,'Calculations asian'!R167,'Calculations otherrace'!R167)</f>
        <v>0.65820638220674166</v>
      </c>
      <c r="S212" s="34">
        <f>S167/SUM(S167,'Calculations black'!S167,'Calculations asian'!S167,'Calculations otherrace'!S167)</f>
        <v>0.65549906267253177</v>
      </c>
      <c r="T212" s="34">
        <f>T167/SUM(T167,'Calculations black'!T167,'Calculations asian'!T167,'Calculations otherrace'!T167)</f>
        <v>0.65279034631613031</v>
      </c>
      <c r="U212" s="34">
        <f>U167/SUM(U167,'Calculations black'!U167,'Calculations asian'!U167,'Calculations otherrace'!U167)</f>
        <v>0.65008053746587346</v>
      </c>
      <c r="V212" s="34">
        <f>V167/SUM(V167,'Calculations black'!V167,'Calculations asian'!V167,'Calculations otherrace'!V167)</f>
        <v>0.64736993826441824</v>
      </c>
      <c r="W212" s="34">
        <f>W167/SUM(W167,'Calculations black'!W167,'Calculations asian'!W167,'Calculations otherrace'!W167)</f>
        <v>0.64465884853056132</v>
      </c>
      <c r="X212" s="34">
        <f>X167/SUM(X167,'Calculations black'!X167,'Calculations asian'!X167,'Calculations otherrace'!X167)</f>
        <v>0.64194756562583222</v>
      </c>
      <c r="Y212" s="34">
        <f>Y167/SUM(Y167,'Calculations black'!Y167,'Calculations asian'!Y167,'Calculations otherrace'!Y167)</f>
        <v>0.63923638432588337</v>
      </c>
      <c r="Z212" s="34">
        <f>Z167/SUM(Z167,'Calculations black'!Z167,'Calculations asian'!Z167,'Calculations otherrace'!Z167)</f>
        <v>0.63652559669670372</v>
      </c>
      <c r="AA212" s="34">
        <f>AA167/SUM(AA167,'Calculations black'!AA167,'Calculations asian'!AA167,'Calculations otherrace'!AA167)</f>
        <v>0.63381549197566867</v>
      </c>
      <c r="AB212" s="34">
        <f>AB167/SUM(AB167,'Calculations black'!AB167,'Calculations asian'!AB167,'Calculations otherrace'!AB167)</f>
        <v>0.63110635645743085</v>
      </c>
      <c r="AC212" s="34">
        <f>AC167/SUM(AC167,'Calculations black'!AC167,'Calculations asian'!AC167,'Calculations otherrace'!AC167)</f>
        <v>0.62839847338465782</v>
      </c>
      <c r="AD212" s="34">
        <f>AD167/SUM(AD167,'Calculations black'!AD167,'Calculations asian'!AD167,'Calculations otherrace'!AD167)</f>
        <v>0.62569212284360498</v>
      </c>
      <c r="AE212" s="34">
        <f>AE167/SUM(AE167,'Calculations black'!AE167,'Calculations asian'!AE167,'Calculations otherrace'!AE167)</f>
        <v>0.62298758166451274</v>
      </c>
      <c r="AF212" s="34">
        <f>AF167/SUM(AF167,'Calculations black'!AF167,'Calculations asian'!AF167,'Calculations otherrace'!AF167)</f>
        <v>0.62028512332680974</v>
      </c>
    </row>
    <row r="213" spans="1:32" x14ac:dyDescent="0.2">
      <c r="A213" s="12" t="s">
        <v>46</v>
      </c>
      <c r="B213" s="34">
        <f>B168/SUM(B168,'Calculations black'!B168,'Calculations asian'!B168,'Calculations otherrace'!B168)</f>
        <v>0.7430000000000001</v>
      </c>
      <c r="C213" s="34">
        <f>C168/SUM(C168,'Calculations black'!C168,'Calculations asian'!C168,'Calculations otherrace'!C168)</f>
        <v>0.74043953619433844</v>
      </c>
      <c r="D213" s="34">
        <f>D168/SUM(D168,'Calculations black'!D168,'Calculations asian'!D168,'Calculations otherrace'!D168)</f>
        <v>0.73775265061686268</v>
      </c>
      <c r="E213" s="34">
        <f>E168/SUM(E168,'Calculations black'!E168,'Calculations asian'!E168,'Calculations otherrace'!E168)</f>
        <v>0.73505088526880802</v>
      </c>
      <c r="F213" s="34">
        <f>F168/SUM(F168,'Calculations black'!F168,'Calculations asian'!F168,'Calculations otherrace'!F168)</f>
        <v>0.73234123484422553</v>
      </c>
      <c r="G213" s="34">
        <f>G168/SUM(G168,'Calculations black'!G168,'Calculations asian'!G168,'Calculations otherrace'!G168)</f>
        <v>0.72961122637867037</v>
      </c>
      <c r="H213" s="34">
        <f>H168/SUM(H168,'Calculations black'!H168,'Calculations asian'!H168,'Calculations otherrace'!H168)</f>
        <v>0.72679162592597224</v>
      </c>
      <c r="I213" s="34">
        <f>I168/SUM(I168,'Calculations black'!I168,'Calculations asian'!I168,'Calculations otherrace'!I168)</f>
        <v>0.72396452165609049</v>
      </c>
      <c r="J213" s="34">
        <f>J168/SUM(J168,'Calculations black'!J168,'Calculations asian'!J168,'Calculations otherrace'!J168)</f>
        <v>0.72109898186464572</v>
      </c>
      <c r="K213" s="34">
        <f>K168/SUM(K168,'Calculations black'!K168,'Calculations asian'!K168,'Calculations otherrace'!K168)</f>
        <v>0.71823609748805206</v>
      </c>
      <c r="L213" s="34">
        <f>L168/SUM(L168,'Calculations black'!L168,'Calculations asian'!L168,'Calculations otherrace'!L168)</f>
        <v>0.71568398645319165</v>
      </c>
      <c r="M213" s="34">
        <f>M168/SUM(M168,'Calculations black'!M168,'Calculations asian'!M168,'Calculations otherrace'!M168)</f>
        <v>0.71291503450055083</v>
      </c>
      <c r="N213" s="34">
        <f>N168/SUM(N168,'Calculations black'!N168,'Calculations asian'!N168,'Calculations otherrace'!N168)</f>
        <v>0.71014209062096889</v>
      </c>
      <c r="O213" s="34">
        <f>O168/SUM(O168,'Calculations black'!O168,'Calculations asian'!O168,'Calculations otherrace'!O168)</f>
        <v>0.70736547474464861</v>
      </c>
      <c r="P213" s="34">
        <f>P168/SUM(P168,'Calculations black'!P168,'Calculations asian'!P168,'Calculations otherrace'!P168)</f>
        <v>0.70458550572368606</v>
      </c>
      <c r="Q213" s="34">
        <f>Q168/SUM(Q168,'Calculations black'!Q168,'Calculations asian'!Q168,'Calculations otherrace'!Q168)</f>
        <v>0.70180250117111131</v>
      </c>
      <c r="R213" s="34">
        <f>R168/SUM(R168,'Calculations black'!R168,'Calculations asian'!R168,'Calculations otherrace'!R168)</f>
        <v>0.69901677730361222</v>
      </c>
      <c r="S213" s="34">
        <f>S168/SUM(S168,'Calculations black'!S168,'Calculations asian'!S168,'Calculations otherrace'!S168)</f>
        <v>0.69622864878803292</v>
      </c>
      <c r="T213" s="34">
        <f>T168/SUM(T168,'Calculations black'!T168,'Calculations asian'!T168,'Calculations otherrace'!T168)</f>
        <v>0.69343842859174842</v>
      </c>
      <c r="U213" s="34">
        <f>U168/SUM(U168,'Calculations black'!U168,'Calculations asian'!U168,'Calculations otherrace'!U168)</f>
        <v>0.69064642783699848</v>
      </c>
      <c r="V213" s="34">
        <f>V168/SUM(V168,'Calculations black'!V168,'Calculations asian'!V168,'Calculations otherrace'!V168)</f>
        <v>0.6878529556592573</v>
      </c>
      <c r="W213" s="34">
        <f>W168/SUM(W168,'Calculations black'!W168,'Calculations asian'!W168,'Calculations otherrace'!W168)</f>
        <v>0.68505831906970982</v>
      </c>
      <c r="X213" s="34">
        <f>X168/SUM(X168,'Calculations black'!X168,'Calculations asian'!X168,'Calculations otherrace'!X168)</f>
        <v>0.68226282282190243</v>
      </c>
      <c r="Y213" s="34">
        <f>Y168/SUM(Y168,'Calculations black'!Y168,'Calculations asian'!Y168,'Calculations otherrace'!Y168)</f>
        <v>0.67946676928261562</v>
      </c>
      <c r="Z213" s="34">
        <f>Z168/SUM(Z168,'Calculations black'!Z168,'Calculations asian'!Z168,'Calculations otherrace'!Z168)</f>
        <v>0.67667045830701367</v>
      </c>
      <c r="AA213" s="34">
        <f>AA168/SUM(AA168,'Calculations black'!AA168,'Calculations asian'!AA168,'Calculations otherrace'!AA168)</f>
        <v>0.67387418711810998</v>
      </c>
      <c r="AB213" s="34">
        <f>AB168/SUM(AB168,'Calculations black'!AB168,'Calculations asian'!AB168,'Calculations otherrace'!AB168)</f>
        <v>0.67107825019057898</v>
      </c>
      <c r="AC213" s="34">
        <f>AC168/SUM(AC168,'Calculations black'!AC168,'Calculations asian'!AC168,'Calculations otherrace'!AC168)</f>
        <v>0.66828293913894732</v>
      </c>
      <c r="AD213" s="34">
        <f>AD168/SUM(AD168,'Calculations black'!AD168,'Calculations asian'!AD168,'Calculations otherrace'!AD168)</f>
        <v>0.66548854261017909</v>
      </c>
      <c r="AE213" s="34">
        <f>AE168/SUM(AE168,'Calculations black'!AE168,'Calculations asian'!AE168,'Calculations otherrace'!AE168)</f>
        <v>0.66269534618066961</v>
      </c>
      <c r="AF213" s="34">
        <f>AF168/SUM(AF168,'Calculations black'!AF168,'Calculations asian'!AF168,'Calculations otherrace'!AF168)</f>
        <v>0.65990363225765469</v>
      </c>
    </row>
    <row r="214" spans="1:32" x14ac:dyDescent="0.2">
      <c r="A214" s="12" t="s">
        <v>47</v>
      </c>
      <c r="B214" s="34">
        <f>B169/SUM(B169,'Calculations black'!B169,'Calculations asian'!B169,'Calculations otherrace'!B169)</f>
        <v>0.8224762773722627</v>
      </c>
      <c r="C214" s="34">
        <f>C169/SUM(C169,'Calculations black'!C169,'Calculations asian'!C169,'Calculations otherrace'!C169)</f>
        <v>0.82052896390813324</v>
      </c>
      <c r="D214" s="34">
        <f>D169/SUM(D169,'Calculations black'!D169,'Calculations asian'!D169,'Calculations otherrace'!D169)</f>
        <v>0.81848057276966835</v>
      </c>
      <c r="E214" s="34">
        <f>E169/SUM(E169,'Calculations black'!E169,'Calculations asian'!E169,'Calculations otherrace'!E169)</f>
        <v>0.81641717633616928</v>
      </c>
      <c r="F214" s="34">
        <f>F169/SUM(F169,'Calculations black'!F169,'Calculations asian'!F169,'Calculations otherrace'!F169)</f>
        <v>0.81434357224234089</v>
      </c>
      <c r="G214" s="34">
        <f>G169/SUM(G169,'Calculations black'!G169,'Calculations asian'!G169,'Calculations otherrace'!G169)</f>
        <v>0.81225064898833887</v>
      </c>
      <c r="H214" s="34">
        <f>H169/SUM(H169,'Calculations black'!H169,'Calculations asian'!H169,'Calculations otherrace'!H169)</f>
        <v>0.81008491015348527</v>
      </c>
      <c r="I214" s="34">
        <f>I169/SUM(I169,'Calculations black'!I169,'Calculations asian'!I169,'Calculations otherrace'!I169)</f>
        <v>0.80790812319732819</v>
      </c>
      <c r="J214" s="34">
        <f>J169/SUM(J169,'Calculations black'!J169,'Calculations asian'!J169,'Calculations otherrace'!J169)</f>
        <v>0.80569680681935552</v>
      </c>
      <c r="K214" s="34">
        <f>K169/SUM(K169,'Calculations black'!K169,'Calculations asian'!K169,'Calculations otherrace'!K169)</f>
        <v>0.80348274455060342</v>
      </c>
      <c r="L214" s="34">
        <f>L169/SUM(L169,'Calculations black'!L169,'Calculations asian'!L169,'Calculations otherrace'!L169)</f>
        <v>0.80150345863511063</v>
      </c>
      <c r="M214" s="34">
        <f>M169/SUM(M169,'Calculations black'!M169,'Calculations asian'!M169,'Calculations otherrace'!M169)</f>
        <v>0.79935234884587225</v>
      </c>
      <c r="N214" s="34">
        <f>N169/SUM(N169,'Calculations black'!N169,'Calculations asian'!N169,'Calculations otherrace'!N169)</f>
        <v>0.79719329391370397</v>
      </c>
      <c r="O214" s="34">
        <f>O169/SUM(O169,'Calculations black'!O169,'Calculations asian'!O169,'Calculations otherrace'!O169)</f>
        <v>0.79502647393698256</v>
      </c>
      <c r="P214" s="34">
        <f>P169/SUM(P169,'Calculations black'!P169,'Calculations asian'!P169,'Calculations otherrace'!P169)</f>
        <v>0.79285207044701789</v>
      </c>
      <c r="Q214" s="34">
        <f>Q169/SUM(Q169,'Calculations black'!Q169,'Calculations asian'!Q169,'Calculations otherrace'!Q169)</f>
        <v>0.79067026632303994</v>
      </c>
      <c r="R214" s="34">
        <f>R169/SUM(R169,'Calculations black'!R169,'Calculations asian'!R169,'Calculations otherrace'!R169)</f>
        <v>0.78848124570719103</v>
      </c>
      <c r="S214" s="34">
        <f>S169/SUM(S169,'Calculations black'!S169,'Calculations asian'!S169,'Calculations otherrace'!S169)</f>
        <v>0.78628519391957763</v>
      </c>
      <c r="T214" s="34">
        <f>T169/SUM(T169,'Calculations black'!T169,'Calculations asian'!T169,'Calculations otherrace'!T169)</f>
        <v>0.78408229737345725</v>
      </c>
      <c r="U214" s="34">
        <f>U169/SUM(U169,'Calculations black'!U169,'Calculations asian'!U169,'Calculations otherrace'!U169)</f>
        <v>0.78187274349061997</v>
      </c>
      <c r="V214" s="34">
        <f>V169/SUM(V169,'Calculations black'!V169,'Calculations asian'!V169,'Calculations otherrace'!V169)</f>
        <v>0.77965672061702695</v>
      </c>
      <c r="W214" s="34">
        <f>W169/SUM(W169,'Calculations black'!W169,'Calculations asian'!W169,'Calculations otherrace'!W169)</f>
        <v>0.7774344179387731</v>
      </c>
      <c r="X214" s="34">
        <f>X169/SUM(X169,'Calculations black'!X169,'Calculations asian'!X169,'Calculations otherrace'!X169)</f>
        <v>0.77520602539843664</v>
      </c>
      <c r="Y214" s="34">
        <f>Y169/SUM(Y169,'Calculations black'!Y169,'Calculations asian'!Y169,'Calculations otherrace'!Y169)</f>
        <v>0.77297173361187188</v>
      </c>
      <c r="Z214" s="34">
        <f>Z169/SUM(Z169,'Calculations black'!Z169,'Calculations asian'!Z169,'Calculations otherrace'!Z169)</f>
        <v>0.77073173378551241</v>
      </c>
      <c r="AA214" s="34">
        <f>AA169/SUM(AA169,'Calculations black'!AA169,'Calculations asian'!AA169,'Calculations otherrace'!AA169)</f>
        <v>0.76848621763424019</v>
      </c>
      <c r="AB214" s="34">
        <f>AB169/SUM(AB169,'Calculations black'!AB169,'Calculations asian'!AB169,'Calculations otherrace'!AB169)</f>
        <v>0.76623537729988123</v>
      </c>
      <c r="AC214" s="34">
        <f>AC169/SUM(AC169,'Calculations black'!AC169,'Calculations asian'!AC169,'Calculations otherrace'!AC169)</f>
        <v>0.76397940527038244</v>
      </c>
      <c r="AD214" s="34">
        <f>AD169/SUM(AD169,'Calculations black'!AD169,'Calculations asian'!AD169,'Calculations otherrace'!AD169)</f>
        <v>0.7617184942997296</v>
      </c>
      <c r="AE214" s="34">
        <f>AE169/SUM(AE169,'Calculations black'!AE169,'Calculations asian'!AE169,'Calculations otherrace'!AE169)</f>
        <v>0.75945283732865509</v>
      </c>
      <c r="AF214" s="34">
        <f>AF169/SUM(AF169,'Calculations black'!AF169,'Calculations asian'!AF169,'Calculations otherrace'!AF169)</f>
        <v>0.75718262740619224</v>
      </c>
    </row>
    <row r="215" spans="1:32" x14ac:dyDescent="0.2">
      <c r="A215" s="12" t="s">
        <v>48</v>
      </c>
      <c r="B215" s="34">
        <f>B170/SUM(B170,'Calculations black'!B170,'Calculations asian'!B170,'Calculations otherrace'!B170)</f>
        <v>0.71415092024539895</v>
      </c>
      <c r="C215" s="34">
        <f>C170/SUM(C170,'Calculations black'!C170,'Calculations asian'!C170,'Calculations otherrace'!C170)</f>
        <v>0.71149149766170861</v>
      </c>
      <c r="D215" s="34">
        <f>D170/SUM(D170,'Calculations black'!D170,'Calculations asian'!D170,'Calculations otherrace'!D170)</f>
        <v>0.70870199653512089</v>
      </c>
      <c r="E215" s="34">
        <f>E170/SUM(E170,'Calculations black'!E170,'Calculations asian'!E170,'Calculations otherrace'!E170)</f>
        <v>0.70590008589669395</v>
      </c>
      <c r="F215" s="34">
        <f>F170/SUM(F170,'Calculations black'!F170,'Calculations asian'!F170,'Calculations otherrace'!F170)</f>
        <v>0.70309251327534406</v>
      </c>
      <c r="G215" s="34">
        <f>G170/SUM(G170,'Calculations black'!G170,'Calculations asian'!G170,'Calculations otherrace'!G170)</f>
        <v>0.70026718567825219</v>
      </c>
      <c r="H215" s="34">
        <f>H170/SUM(H170,'Calculations black'!H170,'Calculations asian'!H170,'Calculations otherrace'!H170)</f>
        <v>0.69735256954135771</v>
      </c>
      <c r="I215" s="34">
        <f>I170/SUM(I170,'Calculations black'!I170,'Calculations asian'!I170,'Calculations otherrace'!I170)</f>
        <v>0.69443217856663875</v>
      </c>
      <c r="J215" s="34">
        <f>J170/SUM(J170,'Calculations black'!J170,'Calculations asian'!J170,'Calculations otherrace'!J170)</f>
        <v>0.69147485535094322</v>
      </c>
      <c r="K215" s="34">
        <f>K170/SUM(K170,'Calculations black'!K170,'Calculations asian'!K170,'Calculations otherrace'!K170)</f>
        <v>0.68852344920386799</v>
      </c>
      <c r="L215" s="34">
        <f>L170/SUM(L170,'Calculations black'!L170,'Calculations asian'!L170,'Calculations otherrace'!L170)</f>
        <v>0.68589236780601215</v>
      </c>
      <c r="M215" s="34">
        <f>M170/SUM(M170,'Calculations black'!M170,'Calculations asian'!M170,'Calculations otherrace'!M170)</f>
        <v>0.68304186578675163</v>
      </c>
      <c r="N215" s="34">
        <f>N170/SUM(N170,'Calculations black'!N170,'Calculations asian'!N170,'Calculations otherrace'!N170)</f>
        <v>0.68018978698620558</v>
      </c>
      <c r="O215" s="34">
        <f>O170/SUM(O170,'Calculations black'!O170,'Calculations asian'!O170,'Calculations otherrace'!O170)</f>
        <v>0.67733646024212857</v>
      </c>
      <c r="P215" s="34">
        <f>P170/SUM(P170,'Calculations black'!P170,'Calculations asian'!P170,'Calculations otherrace'!P170)</f>
        <v>0.6744822120378986</v>
      </c>
      <c r="Q215" s="34">
        <f>Q170/SUM(Q170,'Calculations black'!Q170,'Calculations asian'!Q170,'Calculations otherrace'!Q170)</f>
        <v>0.67162736635122922</v>
      </c>
      <c r="R215" s="34">
        <f>R170/SUM(R170,'Calculations black'!R170,'Calculations asian'!R170,'Calculations otherrace'!R170)</f>
        <v>0.66877224450792772</v>
      </c>
      <c r="S215" s="34">
        <f>S170/SUM(S170,'Calculations black'!S170,'Calculations asian'!S170,'Calculations otherrace'!S170)</f>
        <v>0.66591716504073917</v>
      </c>
      <c r="T215" s="34">
        <f>T170/SUM(T170,'Calculations black'!T170,'Calculations asian'!T170,'Calculations otherrace'!T170)</f>
        <v>0.663062443553327</v>
      </c>
      <c r="U215" s="34">
        <f>U170/SUM(U170,'Calculations black'!U170,'Calculations asian'!U170,'Calculations otherrace'!U170)</f>
        <v>0.66020839258942299</v>
      </c>
      <c r="V215" s="34">
        <f>V170/SUM(V170,'Calculations black'!V170,'Calculations asian'!V170,'Calculations otherrace'!V170)</f>
        <v>0.65735532150716736</v>
      </c>
      <c r="W215" s="34">
        <f>W170/SUM(W170,'Calculations black'!W170,'Calculations asian'!W170,'Calculations otherrace'!W170)</f>
        <v>0.65450353635866032</v>
      </c>
      <c r="X215" s="34">
        <f>X170/SUM(X170,'Calculations black'!X170,'Calculations asian'!X170,'Calculations otherrace'!X170)</f>
        <v>0.65165333977473539</v>
      </c>
      <c r="Y215" s="34">
        <f>Y170/SUM(Y170,'Calculations black'!Y170,'Calculations asian'!Y170,'Calculations otherrace'!Y170)</f>
        <v>0.64880503085494678</v>
      </c>
      <c r="Z215" s="34">
        <f>Z170/SUM(Z170,'Calculations black'!Z170,'Calculations asian'!Z170,'Calculations otherrace'!Z170)</f>
        <v>0.64595890506277465</v>
      </c>
      <c r="AA215" s="34">
        <f>AA170/SUM(AA170,'Calculations black'!AA170,'Calculations asian'!AA170,'Calculations otherrace'!AA170)</f>
        <v>0.64311525412602488</v>
      </c>
      <c r="AB215" s="34">
        <f>AB170/SUM(AB170,'Calculations black'!AB170,'Calculations asian'!AB170,'Calculations otherrace'!AB170)</f>
        <v>0.64027436594240583</v>
      </c>
      <c r="AC215" s="34">
        <f>AC170/SUM(AC170,'Calculations black'!AC170,'Calculations asian'!AC170,'Calculations otherrace'!AC170)</f>
        <v>0.63743652449025334</v>
      </c>
      <c r="AD215" s="34">
        <f>AD170/SUM(AD170,'Calculations black'!AD170,'Calculations asian'!AD170,'Calculations otherrace'!AD170)</f>
        <v>0.63460200974436909</v>
      </c>
      <c r="AE215" s="34">
        <f>AE170/SUM(AE170,'Calculations black'!AE170,'Calculations asian'!AE170,'Calculations otherrace'!AE170)</f>
        <v>0.63177109759692407</v>
      </c>
      <c r="AF215" s="34">
        <f>AF170/SUM(AF170,'Calculations black'!AF170,'Calculations asian'!AF170,'Calculations otherrace'!AF170)</f>
        <v>0.62894405978338974</v>
      </c>
    </row>
    <row r="216" spans="1:32" x14ac:dyDescent="0.2">
      <c r="A216" s="12" t="s">
        <v>49</v>
      </c>
      <c r="B216" s="34">
        <f>B171/SUM(B171,'Calculations black'!B171,'Calculations asian'!B171,'Calculations otherrace'!B171)</f>
        <v>0.71624595469255681</v>
      </c>
      <c r="C216" s="34">
        <f>C171/SUM(C171,'Calculations black'!C171,'Calculations asian'!C171,'Calculations otherrace'!C171)</f>
        <v>0.71329736248139941</v>
      </c>
      <c r="D216" s="34">
        <f>D171/SUM(D171,'Calculations black'!D171,'Calculations asian'!D171,'Calculations otherrace'!D171)</f>
        <v>0.71021915911322298</v>
      </c>
      <c r="E216" s="34">
        <f>E171/SUM(E171,'Calculations black'!E171,'Calculations asian'!E171,'Calculations otherrace'!E171)</f>
        <v>0.70712732129784106</v>
      </c>
      <c r="F216" s="34">
        <f>F171/SUM(F171,'Calculations black'!F171,'Calculations asian'!F171,'Calculations otherrace'!F171)</f>
        <v>0.70403376930488604</v>
      </c>
      <c r="G216" s="34">
        <f>G171/SUM(G171,'Calculations black'!G171,'Calculations asian'!G171,'Calculations otherrace'!G171)</f>
        <v>0.70091902392316163</v>
      </c>
      <c r="H216" s="34">
        <f>H171/SUM(H171,'Calculations black'!H171,'Calculations asian'!H171,'Calculations otherrace'!H171)</f>
        <v>0.69770506607505811</v>
      </c>
      <c r="I216" s="34">
        <f>I171/SUM(I171,'Calculations black'!I171,'Calculations asian'!I171,'Calculations otherrace'!I171)</f>
        <v>0.69449541881343291</v>
      </c>
      <c r="J216" s="34">
        <f>J171/SUM(J171,'Calculations black'!J171,'Calculations asian'!J171,'Calculations otherrace'!J171)</f>
        <v>0.69125019728734094</v>
      </c>
      <c r="K216" s="34">
        <f>K171/SUM(K171,'Calculations black'!K171,'Calculations asian'!K171,'Calculations otherrace'!K171)</f>
        <v>0.68801361436465924</v>
      </c>
      <c r="L216" s="34">
        <f>L171/SUM(L171,'Calculations black'!L171,'Calculations asian'!L171,'Calculations otherrace'!L171)</f>
        <v>0.68514919942530639</v>
      </c>
      <c r="M216" s="34">
        <f>M171/SUM(M171,'Calculations black'!M171,'Calculations asian'!M171,'Calculations otherrace'!M171)</f>
        <v>0.6820384492819489</v>
      </c>
      <c r="N216" s="34">
        <f>N171/SUM(N171,'Calculations black'!N171,'Calculations asian'!N171,'Calculations otherrace'!N171)</f>
        <v>0.67893064605923481</v>
      </c>
      <c r="O216" s="34">
        <f>O171/SUM(O171,'Calculations black'!O171,'Calculations asian'!O171,'Calculations otherrace'!O171)</f>
        <v>0.67582611433447715</v>
      </c>
      <c r="P216" s="34">
        <f>P171/SUM(P171,'Calculations black'!P171,'Calculations asian'!P171,'Calculations otherrace'!P171)</f>
        <v>0.67272517417561573</v>
      </c>
      <c r="Q216" s="34">
        <f>Q171/SUM(Q171,'Calculations black'!Q171,'Calculations asian'!Q171,'Calculations otherrace'!Q171)</f>
        <v>0.66962814104831425</v>
      </c>
      <c r="R216" s="34">
        <f>R171/SUM(R171,'Calculations black'!R171,'Calculations asian'!R171,'Calculations otherrace'!R171)</f>
        <v>0.66653532572838015</v>
      </c>
      <c r="S216" s="34">
        <f>S171/SUM(S171,'Calculations black'!S171,'Calculations asian'!S171,'Calculations otherrace'!S171)</f>
        <v>0.66344703421948026</v>
      </c>
      <c r="T216" s="34">
        <f>T171/SUM(T171,'Calculations black'!T171,'Calculations asian'!T171,'Calculations otherrace'!T171)</f>
        <v>0.66036356767614146</v>
      </c>
      <c r="U216" s="34">
        <f>U171/SUM(U171,'Calculations black'!U171,'Calculations asian'!U171,'Calculations otherrace'!U171)</f>
        <v>0.65728522233200681</v>
      </c>
      <c r="V216" s="34">
        <f>V171/SUM(V171,'Calculations black'!V171,'Calculations asian'!V171,'Calculations otherrace'!V171)</f>
        <v>0.65421228943330223</v>
      </c>
      <c r="W216" s="34">
        <f>W171/SUM(W171,'Calculations black'!W171,'Calculations asian'!W171,'Calculations otherrace'!W171)</f>
        <v>0.65114505517747956</v>
      </c>
      <c r="X216" s="34">
        <f>X171/SUM(X171,'Calculations black'!X171,'Calculations asian'!X171,'Calculations otherrace'!X171)</f>
        <v>0.64808380065698046</v>
      </c>
      <c r="Y216" s="34">
        <f>Y171/SUM(Y171,'Calculations black'!Y171,'Calculations asian'!Y171,'Calculations otherrace'!Y171)</f>
        <v>0.64502880180805822</v>
      </c>
      <c r="Z216" s="34">
        <f>Z171/SUM(Z171,'Calculations black'!Z171,'Calculations asian'!Z171,'Calculations otherrace'!Z171)</f>
        <v>0.64198032936459948</v>
      </c>
      <c r="AA216" s="34">
        <f>AA171/SUM(AA171,'Calculations black'!AA171,'Calculations asian'!AA171,'Calculations otherrace'!AA171)</f>
        <v>0.63893864881687346</v>
      </c>
      <c r="AB216" s="34">
        <f>AB171/SUM(AB171,'Calculations black'!AB171,'Calculations asian'!AB171,'Calculations otherrace'!AB171)</f>
        <v>0.63590402037512705</v>
      </c>
      <c r="AC216" s="34">
        <f>AC171/SUM(AC171,'Calculations black'!AC171,'Calculations asian'!AC171,'Calculations otherrace'!AC171)</f>
        <v>0.63287669893794907</v>
      </c>
      <c r="AD216" s="34">
        <f>AD171/SUM(AD171,'Calculations black'!AD171,'Calculations asian'!AD171,'Calculations otherrace'!AD171)</f>
        <v>0.62985693406531806</v>
      </c>
      <c r="AE216" s="34">
        <f>AE171/SUM(AE171,'Calculations black'!AE171,'Calculations asian'!AE171,'Calculations otherrace'!AE171)</f>
        <v>0.62684496995623251</v>
      </c>
      <c r="AF216" s="34">
        <f>AF171/SUM(AF171,'Calculations black'!AF171,'Calculations asian'!AF171,'Calculations otherrace'!AF171)</f>
        <v>0.62384104543083863</v>
      </c>
    </row>
    <row r="217" spans="1:32" x14ac:dyDescent="0.2">
      <c r="A217" s="12" t="s">
        <v>50</v>
      </c>
      <c r="B217" s="34">
        <f>B172/SUM(B172,'Calculations black'!B172,'Calculations asian'!B172,'Calculations otherrace'!B172)</f>
        <v>0.77500000000000002</v>
      </c>
      <c r="C217" s="34">
        <f>C172/SUM(C172,'Calculations black'!C172,'Calculations asian'!C172,'Calculations otherrace'!C172)</f>
        <v>0.77262120036537252</v>
      </c>
      <c r="D217" s="34">
        <f>D172/SUM(D172,'Calculations black'!D172,'Calculations asian'!D172,'Calculations otherrace'!D172)</f>
        <v>0.7701256347680886</v>
      </c>
      <c r="E217" s="34">
        <f>E172/SUM(E172,'Calculations black'!E172,'Calculations asian'!E172,'Calculations otherrace'!E172)</f>
        <v>0.76761460465656317</v>
      </c>
      <c r="F217" s="34">
        <f>F172/SUM(F172,'Calculations black'!F172,'Calculations asian'!F172,'Calculations otherrace'!F172)</f>
        <v>0.76509526101270853</v>
      </c>
      <c r="G217" s="34">
        <f>G172/SUM(G172,'Calculations black'!G172,'Calculations asian'!G172,'Calculations otherrace'!G172)</f>
        <v>0.76255498296999602</v>
      </c>
      <c r="H217" s="34">
        <f>H172/SUM(H172,'Calculations black'!H172,'Calculations asian'!H172,'Calculations otherrace'!H172)</f>
        <v>0.75992933498323456</v>
      </c>
      <c r="I217" s="34">
        <f>I172/SUM(I172,'Calculations black'!I172,'Calculations asian'!I172,'Calculations otherrace'!I172)</f>
        <v>0.75729645265620338</v>
      </c>
      <c r="J217" s="34">
        <f>J172/SUM(J172,'Calculations black'!J172,'Calculations asian'!J172,'Calculations otherrace'!J172)</f>
        <v>0.7546265637435029</v>
      </c>
      <c r="K217" s="34">
        <f>K172/SUM(K172,'Calculations black'!K172,'Calculations asian'!K172,'Calculations otherrace'!K172)</f>
        <v>0.75195743664747061</v>
      </c>
      <c r="L217" s="34">
        <f>L172/SUM(L172,'Calculations black'!L172,'Calculations asian'!L172,'Calculations otherrace'!L172)</f>
        <v>0.74957969019318194</v>
      </c>
      <c r="M217" s="34">
        <f>M172/SUM(M172,'Calculations black'!M172,'Calculations asian'!M172,'Calculations otherrace'!M172)</f>
        <v>0.74699681869638157</v>
      </c>
      <c r="N217" s="34">
        <f>N172/SUM(N172,'Calculations black'!N172,'Calculations asian'!N172,'Calculations otherrace'!N172)</f>
        <v>0.744408991756215</v>
      </c>
      <c r="O217" s="34">
        <f>O172/SUM(O172,'Calculations black'!O172,'Calculations asian'!O172,'Calculations otherrace'!O172)</f>
        <v>0.74181647417978236</v>
      </c>
      <c r="P217" s="34">
        <f>P172/SUM(P172,'Calculations black'!P172,'Calculations asian'!P172,'Calculations otherrace'!P172)</f>
        <v>0.73921953052584599</v>
      </c>
      <c r="Q217" s="34">
        <f>Q172/SUM(Q172,'Calculations black'!Q172,'Calculations asian'!Q172,'Calculations otherrace'!Q172)</f>
        <v>0.73661842498210217</v>
      </c>
      <c r="R217" s="34">
        <f>R172/SUM(R172,'Calculations black'!R172,'Calculations asian'!R172,'Calculations otherrace'!R172)</f>
        <v>0.73401342124434577</v>
      </c>
      <c r="S217" s="34">
        <f>S172/SUM(S172,'Calculations black'!S172,'Calculations asian'!S172,'Calculations otherrace'!S172)</f>
        <v>0.73140478239761297</v>
      </c>
      <c r="T217" s="34">
        <f>T172/SUM(T172,'Calculations black'!T172,'Calculations asian'!T172,'Calculations otherrace'!T172)</f>
        <v>0.72879277079939375</v>
      </c>
      <c r="U217" s="34">
        <f>U172/SUM(U172,'Calculations black'!U172,'Calculations asian'!U172,'Calculations otherrace'!U172)</f>
        <v>0.72617764796499429</v>
      </c>
      <c r="V217" s="34">
        <f>V172/SUM(V172,'Calculations black'!V172,'Calculations asian'!V172,'Calculations otherrace'!V172)</f>
        <v>0.72355967445512326</v>
      </c>
      <c r="W217" s="34">
        <f>W172/SUM(W172,'Calculations black'!W172,'Calculations asian'!W172,'Calculations otherrace'!W172)</f>
        <v>0.72093910976578068</v>
      </c>
      <c r="X217" s="34">
        <f>X172/SUM(X172,'Calculations black'!X172,'Calculations asian'!X172,'Calculations otherrace'!X172)</f>
        <v>0.71831621222051678</v>
      </c>
      <c r="Y217" s="34">
        <f>Y172/SUM(Y172,'Calculations black'!Y172,'Calculations asian'!Y172,'Calculations otherrace'!Y172)</f>
        <v>0.71569123886511887</v>
      </c>
      <c r="Z217" s="34">
        <f>Z172/SUM(Z172,'Calculations black'!Z172,'Calculations asian'!Z172,'Calculations otherrace'!Z172)</f>
        <v>0.71306444536479796</v>
      </c>
      <c r="AA217" s="34">
        <f>AA172/SUM(AA172,'Calculations black'!AA172,'Calculations asian'!AA172,'Calculations otherrace'!AA172)</f>
        <v>0.71043608590391805</v>
      </c>
      <c r="AB217" s="34">
        <f>AB172/SUM(AB172,'Calculations black'!AB172,'Calculations asian'!AB172,'Calculations otherrace'!AB172)</f>
        <v>0.70780641308832992</v>
      </c>
      <c r="AC217" s="34">
        <f>AC172/SUM(AC172,'Calculations black'!AC172,'Calculations asian'!AC172,'Calculations otherrace'!AC172)</f>
        <v>0.70517567785034529</v>
      </c>
      <c r="AD217" s="34">
        <f>AD172/SUM(AD172,'Calculations black'!AD172,'Calculations asian'!AD172,'Calculations otherrace'!AD172)</f>
        <v>0.70254412935640509</v>
      </c>
      <c r="AE217" s="34">
        <f>AE172/SUM(AE172,'Calculations black'!AE172,'Calculations asian'!AE172,'Calculations otherrace'!AE172)</f>
        <v>0.69991201491746657</v>
      </c>
      <c r="AF217" s="34">
        <f>AF172/SUM(AF172,'Calculations black'!AF172,'Calculations asian'!AF172,'Calculations otherrace'!AF172)</f>
        <v>0.69727957990215306</v>
      </c>
    </row>
    <row r="218" spans="1:32" x14ac:dyDescent="0.2">
      <c r="A218" s="12" t="s">
        <v>51</v>
      </c>
      <c r="B218" s="34">
        <f>B173/SUM(B173,'Calculations black'!B173,'Calculations asian'!B173,'Calculations otherrace'!B173)</f>
        <v>0.83600000000000008</v>
      </c>
      <c r="C218" s="34">
        <f>C173/SUM(C173,'Calculations black'!C173,'Calculations asian'!C173,'Calculations otherrace'!C173)</f>
        <v>0.83416011766014153</v>
      </c>
      <c r="D218" s="34">
        <f>D173/SUM(D173,'Calculations black'!D173,'Calculations asian'!D173,'Calculations otherrace'!D173)</f>
        <v>0.83222404321811327</v>
      </c>
      <c r="E218" s="34">
        <f>E173/SUM(E173,'Calculations black'!E173,'Calculations asian'!E173,'Calculations otherrace'!E173)</f>
        <v>0.83027323202758108</v>
      </c>
      <c r="F218" s="34">
        <f>F173/SUM(F173,'Calculations black'!F173,'Calculations asian'!F173,'Calculations otherrace'!F173)</f>
        <v>0.82831215344038134</v>
      </c>
      <c r="G218" s="34">
        <f>G173/SUM(G173,'Calculations black'!G173,'Calculations asian'!G173,'Calculations otherrace'!G173)</f>
        <v>0.82633222477677093</v>
      </c>
      <c r="H218" s="34">
        <f>H173/SUM(H173,'Calculations black'!H173,'Calculations asian'!H173,'Calculations otherrace'!H173)</f>
        <v>0.82428277184564425</v>
      </c>
      <c r="I218" s="34">
        <f>I173/SUM(I173,'Calculations black'!I173,'Calculations asian'!I173,'Calculations otherrace'!I173)</f>
        <v>0.82222210593432599</v>
      </c>
      <c r="J218" s="34">
        <f>J173/SUM(J173,'Calculations black'!J173,'Calculations asian'!J173,'Calculations otherrace'!J173)</f>
        <v>0.82012801912000366</v>
      </c>
      <c r="K218" s="34">
        <f>K173/SUM(K173,'Calculations black'!K173,'Calculations asian'!K173,'Calculations otherrace'!K173)</f>
        <v>0.81803060190786214</v>
      </c>
      <c r="L218" s="34">
        <f>L173/SUM(L173,'Calculations black'!L173,'Calculations asian'!L173,'Calculations otherrace'!L173)</f>
        <v>0.81615486331416642</v>
      </c>
      <c r="M218" s="34">
        <f>M173/SUM(M173,'Calculations black'!M173,'Calculations asian'!M173,'Calculations otherrace'!M173)</f>
        <v>0.81411567706951604</v>
      </c>
      <c r="N218" s="34">
        <f>N173/SUM(N173,'Calculations black'!N173,'Calculations asian'!N173,'Calculations otherrace'!N173)</f>
        <v>0.81206823818768947</v>
      </c>
      <c r="O218" s="34">
        <f>O173/SUM(O173,'Calculations black'!O173,'Calculations asian'!O173,'Calculations otherrace'!O173)</f>
        <v>0.81001270457558627</v>
      </c>
      <c r="P218" s="34">
        <f>P173/SUM(P173,'Calculations black'!P173,'Calculations asian'!P173,'Calculations otherrace'!P173)</f>
        <v>0.80794923571192934</v>
      </c>
      <c r="Q218" s="34">
        <f>Q173/SUM(Q173,'Calculations black'!Q173,'Calculations asian'!Q173,'Calculations otherrace'!Q173)</f>
        <v>0.80587799257548731</v>
      </c>
      <c r="R218" s="34">
        <f>R173/SUM(R173,'Calculations black'!R173,'Calculations asian'!R173,'Calculations otherrace'!R173)</f>
        <v>0.80379913757306454</v>
      </c>
      <c r="S218" s="34">
        <f>S173/SUM(S173,'Calculations black'!S173,'Calculations asian'!S173,'Calculations otherrace'!S173)</f>
        <v>0.80171283446730457</v>
      </c>
      <c r="T218" s="34">
        <f>T173/SUM(T173,'Calculations black'!T173,'Calculations asian'!T173,'Calculations otherrace'!T173)</f>
        <v>0.79961924830436537</v>
      </c>
      <c r="U218" s="34">
        <f>U173/SUM(U173,'Calculations black'!U173,'Calculations asian'!U173,'Calculations otherrace'!U173)</f>
        <v>0.79751854534151567</v>
      </c>
      <c r="V218" s="34">
        <f>V173/SUM(V173,'Calculations black'!V173,'Calculations asian'!V173,'Calculations otherrace'!V173)</f>
        <v>0.79541089297470513</v>
      </c>
      <c r="W218" s="34">
        <f>W173/SUM(W173,'Calculations black'!W173,'Calculations asian'!W173,'Calculations otherrace'!W173)</f>
        <v>0.79329645966616125</v>
      </c>
      <c r="X218" s="34">
        <f>X173/SUM(X173,'Calculations black'!X173,'Calculations asian'!X173,'Calculations otherrace'!X173)</f>
        <v>0.79117541487206766</v>
      </c>
      <c r="Y218" s="34">
        <f>Y173/SUM(Y173,'Calculations black'!Y173,'Calculations asian'!Y173,'Calculations otherrace'!Y173)</f>
        <v>0.78904792897036935</v>
      </c>
      <c r="Z218" s="34">
        <f>Z173/SUM(Z173,'Calculations black'!Z173,'Calculations asian'!Z173,'Calculations otherrace'!Z173)</f>
        <v>0.78691417318876566</v>
      </c>
      <c r="AA218" s="34">
        <f>AA173/SUM(AA173,'Calculations black'!AA173,'Calculations asian'!AA173,'Calculations otherrace'!AA173)</f>
        <v>0.78477431953293442</v>
      </c>
      <c r="AB218" s="34">
        <f>AB173/SUM(AB173,'Calculations black'!AB173,'Calculations asian'!AB173,'Calculations otherrace'!AB173)</f>
        <v>0.7826285407150424</v>
      </c>
      <c r="AC218" s="34">
        <f>AC173/SUM(AC173,'Calculations black'!AC173,'Calculations asian'!AC173,'Calculations otherrace'!AC173)</f>
        <v>0.78047701008258863</v>
      </c>
      <c r="AD218" s="34">
        <f>AD173/SUM(AD173,'Calculations black'!AD173,'Calculations asian'!AD173,'Calculations otherrace'!AD173)</f>
        <v>0.77831990154763742</v>
      </c>
      <c r="AE218" s="34">
        <f>AE173/SUM(AE173,'Calculations black'!AE173,'Calculations asian'!AE173,'Calculations otherrace'!AE173)</f>
        <v>0.7761573895164775</v>
      </c>
      <c r="AF218" s="34">
        <f>AF173/SUM(AF173,'Calculations black'!AF173,'Calculations asian'!AF173,'Calculations otherrace'!AF173)</f>
        <v>0.7739896488197664</v>
      </c>
    </row>
    <row r="219" spans="1:32" x14ac:dyDescent="0.2">
      <c r="A219" s="12" t="s">
        <v>52</v>
      </c>
      <c r="B219" s="34">
        <f>B174/SUM(B174,'Calculations black'!B174,'Calculations asian'!B174,'Calculations otherrace'!B174)</f>
        <v>0.77599999999999991</v>
      </c>
      <c r="C219" s="34">
        <f>C174/SUM(C174,'Calculations black'!C174,'Calculations asian'!C174,'Calculations otherrace'!C174)</f>
        <v>0.77356272527315806</v>
      </c>
      <c r="D219" s="34">
        <f>D174/SUM(D174,'Calculations black'!D174,'Calculations asian'!D174,'Calculations otherrace'!D174)</f>
        <v>0.77100769127306146</v>
      </c>
      <c r="E219" s="34">
        <f>E174/SUM(E174,'Calculations black'!E174,'Calculations asian'!E174,'Calculations otherrace'!E174)</f>
        <v>0.76843639778778039</v>
      </c>
      <c r="F219" s="34">
        <f>F174/SUM(F174,'Calculations black'!F174,'Calculations asian'!F174,'Calculations otherrace'!F174)</f>
        <v>0.76585688179347311</v>
      </c>
      <c r="G219" s="34">
        <f>G174/SUM(G174,'Calculations black'!G174,'Calculations asian'!G174,'Calculations otherrace'!G174)</f>
        <v>0.76325523292250153</v>
      </c>
      <c r="H219" s="34">
        <f>H174/SUM(H174,'Calculations black'!H174,'Calculations asian'!H174,'Calculations otherrace'!H174)</f>
        <v>0.76056556600057368</v>
      </c>
      <c r="I219" s="34">
        <f>I174/SUM(I174,'Calculations black'!I174,'Calculations asian'!I174,'Calculations otherrace'!I174)</f>
        <v>0.75786976103733616</v>
      </c>
      <c r="J219" s="34">
        <f>J174/SUM(J174,'Calculations black'!J174,'Calculations asian'!J174,'Calculations otherrace'!J174)</f>
        <v>0.75513642610300913</v>
      </c>
      <c r="K219" s="34">
        <f>K174/SUM(K174,'Calculations black'!K174,'Calculations asian'!K174,'Calculations otherrace'!K174)</f>
        <v>0.75240376917204688</v>
      </c>
      <c r="L219" s="34">
        <f>L174/SUM(L174,'Calculations black'!L174,'Calculations asian'!L174,'Calculations otherrace'!L174)</f>
        <v>0.74997251105222695</v>
      </c>
      <c r="M219" s="34">
        <f>M174/SUM(M174,'Calculations black'!M174,'Calculations asian'!M174,'Calculations otherrace'!M174)</f>
        <v>0.74732989150560991</v>
      </c>
      <c r="N219" s="34">
        <f>N174/SUM(N174,'Calculations black'!N174,'Calculations asian'!N174,'Calculations otherrace'!N174)</f>
        <v>0.74468258445560143</v>
      </c>
      <c r="O219" s="34">
        <f>O174/SUM(O174,'Calculations black'!O174,'Calculations asian'!O174,'Calculations otherrace'!O174)</f>
        <v>0.74203086600927637</v>
      </c>
      <c r="P219" s="34">
        <f>P174/SUM(P174,'Calculations black'!P174,'Calculations asian'!P174,'Calculations otherrace'!P174)</f>
        <v>0.73937501177144971</v>
      </c>
      <c r="Q219" s="34">
        <f>Q174/SUM(Q174,'Calculations black'!Q174,'Calculations asian'!Q174,'Calculations otherrace'!Q174)</f>
        <v>0.73671529672002534</v>
      </c>
      <c r="R219" s="34">
        <f>R174/SUM(R174,'Calculations black'!R174,'Calculations asian'!R174,'Calculations otherrace'!R174)</f>
        <v>0.73405199508341512</v>
      </c>
      <c r="S219" s="34">
        <f>S174/SUM(S174,'Calculations black'!S174,'Calculations asian'!S174,'Calculations otherrace'!S174)</f>
        <v>0.73138538022011323</v>
      </c>
      <c r="T219" s="34">
        <f>T174/SUM(T174,'Calculations black'!T174,'Calculations asian'!T174,'Calculations otherrace'!T174)</f>
        <v>0.72871572450051747</v>
      </c>
      <c r="U219" s="34">
        <f>U174/SUM(U174,'Calculations black'!U174,'Calculations asian'!U174,'Calculations otherrace'!U174)</f>
        <v>0.72604329919108157</v>
      </c>
      <c r="V219" s="34">
        <f>V174/SUM(V174,'Calculations black'!V174,'Calculations asian'!V174,'Calculations otherrace'!V174)</f>
        <v>0.72336837434087187</v>
      </c>
      <c r="W219" s="34">
        <f>W174/SUM(W174,'Calculations black'!W174,'Calculations asian'!W174,'Calculations otherrace'!W174)</f>
        <v>0.72069121867060737</v>
      </c>
      <c r="X219" s="34">
        <f>X174/SUM(X174,'Calculations black'!X174,'Calculations asian'!X174,'Calculations otherrace'!X174)</f>
        <v>0.71801209946425182</v>
      </c>
      <c r="Y219" s="34">
        <f>Y174/SUM(Y174,'Calculations black'!Y174,'Calculations asian'!Y174,'Calculations otherrace'!Y174)</f>
        <v>0.71533128246321609</v>
      </c>
      <c r="Z219" s="34">
        <f>Z174/SUM(Z174,'Calculations black'!Z174,'Calculations asian'!Z174,'Calculations otherrace'!Z174)</f>
        <v>0.71264903176323902</v>
      </c>
      <c r="AA219" s="34">
        <f>AA174/SUM(AA174,'Calculations black'!AA174,'Calculations asian'!AA174,'Calculations otherrace'!AA174)</f>
        <v>0.70996560971399414</v>
      </c>
      <c r="AB219" s="34">
        <f>AB174/SUM(AB174,'Calculations black'!AB174,'Calculations asian'!AB174,'Calculations otherrace'!AB174)</f>
        <v>0.70728127682147635</v>
      </c>
      <c r="AC219" s="34">
        <f>AC174/SUM(AC174,'Calculations black'!AC174,'Calculations asian'!AC174,'Calculations otherrace'!AC174)</f>
        <v>0.70459629165320981</v>
      </c>
      <c r="AD219" s="34">
        <f>AD174/SUM(AD174,'Calculations black'!AD174,'Calculations asian'!AD174,'Calculations otherrace'!AD174)</f>
        <v>0.7019109107463225</v>
      </c>
      <c r="AE219" s="34">
        <f>AE174/SUM(AE174,'Calculations black'!AE174,'Calculations asian'!AE174,'Calculations otherrace'!AE174)</f>
        <v>0.69922538851851601</v>
      </c>
      <c r="AF219" s="34">
        <f>AF174/SUM(AF174,'Calculations black'!AF174,'Calculations asian'!AF174,'Calculations otherrace'!AF174)</f>
        <v>0.69653997718196736</v>
      </c>
    </row>
    <row r="220" spans="1:32" x14ac:dyDescent="0.2">
      <c r="A220" s="12" t="s">
        <v>53</v>
      </c>
      <c r="B220" s="34">
        <f>B175/SUM(B175,'Calculations black'!B175,'Calculations asian'!B175,'Calculations otherrace'!B175)</f>
        <v>0.73299999999999987</v>
      </c>
      <c r="C220" s="34">
        <f>C175/SUM(C175,'Calculations black'!C175,'Calculations asian'!C175,'Calculations otherrace'!C175)</f>
        <v>0.73060168139062687</v>
      </c>
      <c r="D220" s="34">
        <f>D175/SUM(D175,'Calculations black'!D175,'Calculations asian'!D175,'Calculations otherrace'!D175)</f>
        <v>0.72807898596752085</v>
      </c>
      <c r="E220" s="34">
        <f>E175/SUM(E175,'Calculations black'!E175,'Calculations asian'!E175,'Calculations otherrace'!E175)</f>
        <v>0.72554356542505871</v>
      </c>
      <c r="F220" s="34">
        <f>F175/SUM(F175,'Calculations black'!F175,'Calculations asian'!F175,'Calculations otherrace'!F175)</f>
        <v>0.72299975658989413</v>
      </c>
      <c r="G220" s="34">
        <f>G175/SUM(G175,'Calculations black'!G175,'Calculations asian'!G175,'Calculations otherrace'!G175)</f>
        <v>0.72043893789678004</v>
      </c>
      <c r="H220" s="34">
        <f>H175/SUM(H175,'Calculations black'!H175,'Calculations asian'!H175,'Calculations otherrace'!H175)</f>
        <v>0.7177958300384587</v>
      </c>
      <c r="I220" s="34">
        <f>I175/SUM(I175,'Calculations black'!I175,'Calculations asian'!I175,'Calculations otherrace'!I175)</f>
        <v>0.715141648166563</v>
      </c>
      <c r="J220" s="34">
        <f>J175/SUM(J175,'Calculations black'!J175,'Calculations asian'!J175,'Calculations otherrace'!J175)</f>
        <v>0.71245019181099367</v>
      </c>
      <c r="K220" s="34">
        <f>K175/SUM(K175,'Calculations black'!K175,'Calculations asian'!K175,'Calculations otherrace'!K175)</f>
        <v>0.70976148738935585</v>
      </c>
      <c r="L220" s="34">
        <f>L175/SUM(L175,'Calculations black'!L175,'Calculations asian'!L175,'Calculations otherrace'!L175)</f>
        <v>0.70735501504910281</v>
      </c>
      <c r="M220" s="34">
        <f>M175/SUM(M175,'Calculations black'!M175,'Calculations asian'!M175,'Calculations otherrace'!M175)</f>
        <v>0.70474906756598599</v>
      </c>
      <c r="N220" s="34">
        <f>N175/SUM(N175,'Calculations black'!N175,'Calculations asian'!N175,'Calculations otherrace'!N175)</f>
        <v>0.70213813828809557</v>
      </c>
      <c r="O220" s="34">
        <f>O175/SUM(O175,'Calculations black'!O175,'Calculations asian'!O175,'Calculations otherrace'!O175)</f>
        <v>0.69952251928083142</v>
      </c>
      <c r="P220" s="34">
        <f>P175/SUM(P175,'Calculations black'!P175,'Calculations asian'!P175,'Calculations otherrace'!P175)</f>
        <v>0.69690250238566653</v>
      </c>
      <c r="Q220" s="34">
        <f>Q175/SUM(Q175,'Calculations black'!Q175,'Calculations asian'!Q175,'Calculations otherrace'!Q175)</f>
        <v>0.69427837906063905</v>
      </c>
      <c r="R220" s="34">
        <f>R175/SUM(R175,'Calculations black'!R175,'Calculations asian'!R175,'Calculations otherrace'!R175)</f>
        <v>0.69165044022389455</v>
      </c>
      <c r="S220" s="34">
        <f>S175/SUM(S175,'Calculations black'!S175,'Calculations asian'!S175,'Calculations otherrace'!S175)</f>
        <v>0.68901897610036866</v>
      </c>
      <c r="T220" s="34">
        <f>T175/SUM(T175,'Calculations black'!T175,'Calculations asian'!T175,'Calculations otherrace'!T175)</f>
        <v>0.68638427607171537</v>
      </c>
      <c r="U220" s="34">
        <f>U175/SUM(U175,'Calculations black'!U175,'Calculations asian'!U175,'Calculations otherrace'!U175)</f>
        <v>0.68374662852956625</v>
      </c>
      <c r="V220" s="34">
        <f>V175/SUM(V175,'Calculations black'!V175,'Calculations asian'!V175,'Calculations otherrace'!V175)</f>
        <v>0.68110632073220212</v>
      </c>
      <c r="W220" s="34">
        <f>W175/SUM(W175,'Calculations black'!W175,'Calculations asian'!W175,'Calculations otherrace'!W175)</f>
        <v>0.67846363866471748</v>
      </c>
      <c r="X220" s="34">
        <f>X175/SUM(X175,'Calculations black'!X175,'Calculations asian'!X175,'Calculations otherrace'!X175)</f>
        <v>0.67581886690274884</v>
      </c>
      <c r="Y220" s="34">
        <f>Y175/SUM(Y175,'Calculations black'!Y175,'Calculations asian'!Y175,'Calculations otherrace'!Y175)</f>
        <v>0.67317228847982602</v>
      </c>
      <c r="Z220" s="34">
        <f>Z175/SUM(Z175,'Calculations black'!Z175,'Calculations asian'!Z175,'Calculations otherrace'!Z175)</f>
        <v>0.67052418475841091</v>
      </c>
      <c r="AA220" s="34">
        <f>AA175/SUM(AA175,'Calculations black'!AA175,'Calculations asian'!AA175,'Calculations otherrace'!AA175)</f>
        <v>0.66787483530467184</v>
      </c>
      <c r="AB220" s="34">
        <f>AB175/SUM(AB175,'Calculations black'!AB175,'Calculations asian'!AB175,'Calculations otherrace'!AB175)</f>
        <v>0.66522451776704083</v>
      </c>
      <c r="AC220" s="34">
        <f>AC175/SUM(AC175,'Calculations black'!AC175,'Calculations asian'!AC175,'Calculations otherrace'!AC175)</f>
        <v>0.66257350775859236</v>
      </c>
      <c r="AD220" s="34">
        <f>AD175/SUM(AD175,'Calculations black'!AD175,'Calculations asian'!AD175,'Calculations otherrace'!AD175)</f>
        <v>0.65992207874328024</v>
      </c>
      <c r="AE220" s="34">
        <f>AE175/SUM(AE175,'Calculations black'!AE175,'Calculations asian'!AE175,'Calculations otherrace'!AE175)</f>
        <v>0.65727050192605385</v>
      </c>
      <c r="AF220" s="34">
        <f>AF175/SUM(AF175,'Calculations black'!AF175,'Calculations asian'!AF175,'Calculations otherrace'!AF175)</f>
        <v>0.65461904614688493</v>
      </c>
    </row>
    <row r="221" spans="1:32" x14ac:dyDescent="0.2">
      <c r="A221" s="12" t="s">
        <v>54</v>
      </c>
      <c r="B221" s="34">
        <f>B176/SUM(B176,'Calculations black'!B176,'Calculations asian'!B176,'Calculations otherrace'!B176)</f>
        <v>0.80700000000000005</v>
      </c>
      <c r="C221" s="34">
        <f>C176/SUM(C176,'Calculations black'!C176,'Calculations asian'!C176,'Calculations otherrace'!C176)</f>
        <v>0.8049314056291863</v>
      </c>
      <c r="D221" s="34">
        <f>D176/SUM(D176,'Calculations black'!D176,'Calculations asian'!D176,'Calculations otherrace'!D176)</f>
        <v>0.80275619175436674</v>
      </c>
      <c r="E221" s="34">
        <f>E176/SUM(E176,'Calculations black'!E176,'Calculations asian'!E176,'Calculations otherrace'!E176)</f>
        <v>0.8005657074196908</v>
      </c>
      <c r="F221" s="34">
        <f>F176/SUM(F176,'Calculations black'!F176,'Calculations asian'!F176,'Calculations otherrace'!F176)</f>
        <v>0.79836510444744968</v>
      </c>
      <c r="G221" s="34">
        <f>G176/SUM(G176,'Calculations black'!G176,'Calculations asian'!G176,'Calculations otherrace'!G176)</f>
        <v>0.79614470097430357</v>
      </c>
      <c r="H221" s="34">
        <f>H176/SUM(H176,'Calculations black'!H176,'Calculations asian'!H176,'Calculations otherrace'!H176)</f>
        <v>0.79384781624919776</v>
      </c>
      <c r="I221" s="34">
        <f>I176/SUM(I176,'Calculations black'!I176,'Calculations asian'!I176,'Calculations otherrace'!I176)</f>
        <v>0.79154007619778188</v>
      </c>
      <c r="J221" s="34">
        <f>J176/SUM(J176,'Calculations black'!J176,'Calculations asian'!J176,'Calculations otherrace'!J176)</f>
        <v>0.78919658866098175</v>
      </c>
      <c r="K221" s="34">
        <f>K176/SUM(K176,'Calculations black'!K176,'Calculations asian'!K176,'Calculations otherrace'!K176)</f>
        <v>0.78685105881805784</v>
      </c>
      <c r="L221" s="34">
        <f>L176/SUM(L176,'Calculations black'!L176,'Calculations asian'!L176,'Calculations otherrace'!L176)</f>
        <v>0.78475504121080775</v>
      </c>
      <c r="M221" s="34">
        <f>M176/SUM(M176,'Calculations black'!M176,'Calculations asian'!M176,'Calculations otherrace'!M176)</f>
        <v>0.78247783416901284</v>
      </c>
      <c r="N221" s="34">
        <f>N176/SUM(N176,'Calculations black'!N176,'Calculations asian'!N176,'Calculations otherrace'!N176)</f>
        <v>0.78019306747110018</v>
      </c>
      <c r="O221" s="34">
        <f>O176/SUM(O176,'Calculations black'!O176,'Calculations asian'!O176,'Calculations otherrace'!O176)</f>
        <v>0.77790094833842294</v>
      </c>
      <c r="P221" s="34">
        <f>P176/SUM(P176,'Calculations black'!P176,'Calculations asian'!P176,'Calculations otherrace'!P176)</f>
        <v>0.77560168521436457</v>
      </c>
      <c r="Q221" s="34">
        <f>Q176/SUM(Q176,'Calculations black'!Q176,'Calculations asian'!Q176,'Calculations otherrace'!Q176)</f>
        <v>0.77329548766241085</v>
      </c>
      <c r="R221" s="34">
        <f>R176/SUM(R176,'Calculations black'!R176,'Calculations asian'!R176,'Calculations otherrace'!R176)</f>
        <v>0.77098256626460449</v>
      </c>
      <c r="S221" s="34">
        <f>S176/SUM(S176,'Calculations black'!S176,'Calculations asian'!S176,'Calculations otherrace'!S176)</f>
        <v>0.7686631325204657</v>
      </c>
      <c r="T221" s="34">
        <f>T176/SUM(T176,'Calculations black'!T176,'Calculations asian'!T176,'Calculations otherrace'!T176)</f>
        <v>0.76633739874645623</v>
      </c>
      <c r="U221" s="34">
        <f>U176/SUM(U176,'Calculations black'!U176,'Calculations asian'!U176,'Calculations otherrace'!U176)</f>
        <v>0.76400557797606827</v>
      </c>
      <c r="V221" s="34">
        <f>V176/SUM(V176,'Calculations black'!V176,'Calculations asian'!V176,'Calculations otherrace'!V176)</f>
        <v>0.76166788386061179</v>
      </c>
      <c r="W221" s="34">
        <f>W176/SUM(W176,'Calculations black'!W176,'Calculations asian'!W176,'Calculations otherrace'!W176)</f>
        <v>0.75932453057077731</v>
      </c>
      <c r="X221" s="34">
        <f>X176/SUM(X176,'Calculations black'!X176,'Calculations asian'!X176,'Calculations otherrace'!X176)</f>
        <v>0.75697573269904994</v>
      </c>
      <c r="Y221" s="34">
        <f>Y176/SUM(Y176,'Calculations black'!Y176,'Calculations asian'!Y176,'Calculations otherrace'!Y176)</f>
        <v>0.7546217051630395</v>
      </c>
      <c r="Z221" s="34">
        <f>Z176/SUM(Z176,'Calculations black'!Z176,'Calculations asian'!Z176,'Calculations otherrace'!Z176)</f>
        <v>0.75226266310980694</v>
      </c>
      <c r="AA221" s="34">
        <f>AA176/SUM(AA176,'Calculations black'!AA176,'Calculations asian'!AA176,'Calculations otherrace'!AA176)</f>
        <v>0.74989882182124468</v>
      </c>
      <c r="AB221" s="34">
        <f>AB176/SUM(AB176,'Calculations black'!AB176,'Calculations asian'!AB176,'Calculations otherrace'!AB176)</f>
        <v>0.7475303966205844</v>
      </c>
      <c r="AC221" s="34">
        <f>AC176/SUM(AC176,'Calculations black'!AC176,'Calculations asian'!AC176,'Calculations otherrace'!AC176)</f>
        <v>0.74515760278009058</v>
      </c>
      <c r="AD221" s="34">
        <f>AD176/SUM(AD176,'Calculations black'!AD176,'Calculations asian'!AD176,'Calculations otherrace'!AD176)</f>
        <v>0.74278065543000649</v>
      </c>
      <c r="AE221" s="34">
        <f>AE176/SUM(AE176,'Calculations black'!AE176,'Calculations asian'!AE176,'Calculations otherrace'!AE176)</f>
        <v>0.74039976946880426</v>
      </c>
      <c r="AF221" s="34">
        <f>AF176/SUM(AF176,'Calculations black'!AF176,'Calculations asian'!AF176,'Calculations otherrace'!AF176)</f>
        <v>0.73801515947480301</v>
      </c>
    </row>
    <row r="222" spans="1:32" x14ac:dyDescent="0.2">
      <c r="A222" s="12" t="s">
        <v>55</v>
      </c>
      <c r="B222" s="34">
        <f>B177/SUM(B177,'Calculations black'!B177,'Calculations asian'!B177,'Calculations otherrace'!B177)</f>
        <v>0.72499999999999998</v>
      </c>
      <c r="C222" s="34">
        <f>C177/SUM(C177,'Calculations black'!C177,'Calculations asian'!C177,'Calculations otherrace'!C177)</f>
        <v>0.72252354750474601</v>
      </c>
      <c r="D222" s="34">
        <f>D177/SUM(D177,'Calculations black'!D177,'Calculations asian'!D177,'Calculations otherrace'!D177)</f>
        <v>0.71992056428983453</v>
      </c>
      <c r="E222" s="34">
        <f>E177/SUM(E177,'Calculations black'!E177,'Calculations asian'!E177,'Calculations otherrace'!E177)</f>
        <v>0.71730504536443773</v>
      </c>
      <c r="F222" s="34">
        <f>F177/SUM(F177,'Calculations black'!F177,'Calculations asian'!F177,'Calculations otherrace'!F177)</f>
        <v>0.71468188582837833</v>
      </c>
      <c r="G222" s="34">
        <f>G177/SUM(G177,'Calculations black'!G177,'Calculations asian'!G177,'Calculations otherrace'!G177)</f>
        <v>0.7120416563369063</v>
      </c>
      <c r="H222" s="34">
        <f>H177/SUM(H177,'Calculations black'!H177,'Calculations asian'!H177,'Calculations otherrace'!H177)</f>
        <v>0.7093171766969969</v>
      </c>
      <c r="I222" s="34">
        <f>I177/SUM(I177,'Calculations black'!I177,'Calculations asian'!I177,'Calculations otherrace'!I177)</f>
        <v>0.70658292466063843</v>
      </c>
      <c r="J222" s="34">
        <f>J177/SUM(J177,'Calculations black'!J177,'Calculations asian'!J177,'Calculations otherrace'!J177)</f>
        <v>0.70381142714489497</v>
      </c>
      <c r="K222" s="34">
        <f>K177/SUM(K177,'Calculations black'!K177,'Calculations asian'!K177,'Calculations otherrace'!K177)</f>
        <v>0.7010436715337689</v>
      </c>
      <c r="L222" s="34">
        <f>L177/SUM(L177,'Calculations black'!L177,'Calculations asian'!L177,'Calculations otherrace'!L177)</f>
        <v>0.69856891066897997</v>
      </c>
      <c r="M222" s="34">
        <f>M177/SUM(M177,'Calculations black'!M177,'Calculations asian'!M177,'Calculations otherrace'!M177)</f>
        <v>0.69588900956654254</v>
      </c>
      <c r="N222" s="34">
        <f>N177/SUM(N177,'Calculations black'!N177,'Calculations asian'!N177,'Calculations otherrace'!N177)</f>
        <v>0.69320508701109507</v>
      </c>
      <c r="O222" s="34">
        <f>O177/SUM(O177,'Calculations black'!O177,'Calculations asian'!O177,'Calculations otherrace'!O177)</f>
        <v>0.6905174489102236</v>
      </c>
      <c r="P222" s="34">
        <f>P177/SUM(P177,'Calculations black'!P177,'Calculations asian'!P177,'Calculations otherrace'!P177)</f>
        <v>0.68782640033393094</v>
      </c>
      <c r="Q222" s="34">
        <f>Q177/SUM(Q177,'Calculations black'!Q177,'Calculations asian'!Q177,'Calculations otherrace'!Q177)</f>
        <v>0.68513224535362538</v>
      </c>
      <c r="R222" s="34">
        <f>R177/SUM(R177,'Calculations black'!R177,'Calculations asian'!R177,'Calculations otherrace'!R177)</f>
        <v>0.68243528688482391</v>
      </c>
      <c r="S222" s="34">
        <f>S177/SUM(S177,'Calculations black'!S177,'Calculations asian'!S177,'Calculations otherrace'!S177)</f>
        <v>0.67973582653365228</v>
      </c>
      <c r="T222" s="34">
        <f>T177/SUM(T177,'Calculations black'!T177,'Calculations asian'!T177,'Calculations otherrace'!T177)</f>
        <v>0.67703416444723308</v>
      </c>
      <c r="U222" s="34">
        <f>U177/SUM(U177,'Calculations black'!U177,'Calculations asian'!U177,'Calculations otherrace'!U177)</f>
        <v>0.67433059916803439</v>
      </c>
      <c r="V222" s="34">
        <f>V177/SUM(V177,'Calculations black'!V177,'Calculations asian'!V177,'Calculations otherrace'!V177)</f>
        <v>0.67162542749225052</v>
      </c>
      <c r="W222" s="34">
        <f>W177/SUM(W177,'Calculations black'!W177,'Calculations asian'!W177,'Calculations otherrace'!W177)</f>
        <v>0.66891894433227428</v>
      </c>
      <c r="X222" s="34">
        <f>X177/SUM(X177,'Calculations black'!X177,'Calculations asian'!X177,'Calculations otherrace'!X177)</f>
        <v>0.66621144258332221</v>
      </c>
      <c r="Y222" s="34">
        <f>Y177/SUM(Y177,'Calculations black'!Y177,'Calculations asian'!Y177,'Calculations otherrace'!Y177)</f>
        <v>0.66350321299425274</v>
      </c>
      <c r="Z222" s="34">
        <f>Z177/SUM(Z177,'Calculations black'!Z177,'Calculations asian'!Z177,'Calculations otherrace'!Z177)</f>
        <v>0.66079454404262694</v>
      </c>
      <c r="AA222" s="34">
        <f>AA177/SUM(AA177,'Calculations black'!AA177,'Calculations asian'!AA177,'Calculations otherrace'!AA177)</f>
        <v>0.65808572181403946</v>
      </c>
      <c r="AB222" s="34">
        <f>AB177/SUM(AB177,'Calculations black'!AB177,'Calculations asian'!AB177,'Calculations otherrace'!AB177)</f>
        <v>0.65537702988575153</v>
      </c>
      <c r="AC222" s="34">
        <f>AC177/SUM(AC177,'Calculations black'!AC177,'Calculations asian'!AC177,'Calculations otherrace'!AC177)</f>
        <v>0.65266874921464657</v>
      </c>
      <c r="AD222" s="34">
        <f>AD177/SUM(AD177,'Calculations black'!AD177,'Calculations asian'!AD177,'Calculations otherrace'!AD177)</f>
        <v>0.64996115802952392</v>
      </c>
      <c r="AE222" s="34">
        <f>AE177/SUM(AE177,'Calculations black'!AE177,'Calculations asian'!AE177,'Calculations otherrace'!AE177)</f>
        <v>0.64725453172773417</v>
      </c>
      <c r="AF222" s="34">
        <f>AF177/SUM(AF177,'Calculations black'!AF177,'Calculations asian'!AF177,'Calculations otherrace'!AF177)</f>
        <v>0.64454914277616537</v>
      </c>
    </row>
    <row r="223" spans="1:32" x14ac:dyDescent="0.2">
      <c r="A223" s="12" t="s">
        <v>56</v>
      </c>
      <c r="B223" s="34">
        <f>B178/SUM(B178,'Calculations black'!B178,'Calculations asian'!B178,'Calculations otherrace'!B178)</f>
        <v>0.80299999999999994</v>
      </c>
      <c r="C223" s="34">
        <f>C178/SUM(C178,'Calculations black'!C178,'Calculations asian'!C178,'Calculations otherrace'!C178)</f>
        <v>0.8007743632548916</v>
      </c>
      <c r="D223" s="34">
        <f>D178/SUM(D178,'Calculations black'!D178,'Calculations asian'!D178,'Calculations otherrace'!D178)</f>
        <v>0.79843824114257467</v>
      </c>
      <c r="E223" s="34">
        <f>E178/SUM(E178,'Calculations black'!E178,'Calculations asian'!E178,'Calculations otherrace'!E178)</f>
        <v>0.79608523857372471</v>
      </c>
      <c r="F223" s="34">
        <f>F178/SUM(F178,'Calculations black'!F178,'Calculations asian'!F178,'Calculations otherrace'!F178)</f>
        <v>0.79372236222948656</v>
      </c>
      <c r="G223" s="34">
        <f>G178/SUM(G178,'Calculations black'!G178,'Calculations asian'!G178,'Calculations otherrace'!G178)</f>
        <v>0.79133721100696452</v>
      </c>
      <c r="H223" s="34">
        <f>H178/SUM(H178,'Calculations black'!H178,'Calculations asian'!H178,'Calculations otherrace'!H178)</f>
        <v>0.78886915270402791</v>
      </c>
      <c r="I223" s="34">
        <f>I178/SUM(I178,'Calculations black'!I178,'Calculations asian'!I178,'Calculations otherrace'!I178)</f>
        <v>0.78639248724826649</v>
      </c>
      <c r="J223" s="34">
        <f>J178/SUM(J178,'Calculations black'!J178,'Calculations asian'!J178,'Calculations otherrace'!J178)</f>
        <v>0.7838786639302977</v>
      </c>
      <c r="K223" s="34">
        <f>K178/SUM(K178,'Calculations black'!K178,'Calculations asian'!K178,'Calculations otherrace'!K178)</f>
        <v>0.78136292124282036</v>
      </c>
      <c r="L223" s="34">
        <f>L178/SUM(L178,'Calculations black'!L178,'Calculations asian'!L178,'Calculations otherrace'!L178)</f>
        <v>0.77912147008065191</v>
      </c>
      <c r="M223" s="34">
        <f>M178/SUM(M178,'Calculations black'!M178,'Calculations asian'!M178,'Calculations otherrace'!M178)</f>
        <v>0.77668339937973507</v>
      </c>
      <c r="N223" s="34">
        <f>N178/SUM(N178,'Calculations black'!N178,'Calculations asian'!N178,'Calculations otherrace'!N178)</f>
        <v>0.77423846731844892</v>
      </c>
      <c r="O223" s="34">
        <f>O178/SUM(O178,'Calculations black'!O178,'Calculations asian'!O178,'Calculations otherrace'!O178)</f>
        <v>0.77178691315692904</v>
      </c>
      <c r="P223" s="34">
        <f>P178/SUM(P178,'Calculations black'!P178,'Calculations asian'!P178,'Calculations otherrace'!P178)</f>
        <v>0.76932897680278933</v>
      </c>
      <c r="Q223" s="34">
        <f>Q178/SUM(Q178,'Calculations black'!Q178,'Calculations asian'!Q178,'Calculations otherrace'!Q178)</f>
        <v>0.76686489869926511</v>
      </c>
      <c r="R223" s="34">
        <f>R178/SUM(R178,'Calculations black'!R178,'Calculations asian'!R178,'Calculations otherrace'!R178)</f>
        <v>0.76439491971419549</v>
      </c>
      <c r="S223" s="34">
        <f>S178/SUM(S178,'Calculations black'!S178,'Calculations asian'!S178,'Calculations otherrace'!S178)</f>
        <v>0.76191928102993367</v>
      </c>
      <c r="T223" s="34">
        <f>T178/SUM(T178,'Calculations black'!T178,'Calculations asian'!T178,'Calculations otherrace'!T178)</f>
        <v>0.75943822403427708</v>
      </c>
      <c r="U223" s="34">
        <f>U178/SUM(U178,'Calculations black'!U178,'Calculations asian'!U178,'Calculations otherrace'!U178)</f>
        <v>0.75695199021250248</v>
      </c>
      <c r="V223" s="34">
        <f>V178/SUM(V178,'Calculations black'!V178,'Calculations asian'!V178,'Calculations otherrace'!V178)</f>
        <v>0.7544608210405912</v>
      </c>
      <c r="W223" s="34">
        <f>W178/SUM(W178,'Calculations black'!W178,'Calculations asian'!W178,'Calculations otherrace'!W178)</f>
        <v>0.75196495787972406</v>
      </c>
      <c r="X223" s="34">
        <f>X178/SUM(X178,'Calculations black'!X178,'Calculations asian'!X178,'Calculations otherrace'!X178)</f>
        <v>0.74946464187213213</v>
      </c>
      <c r="Y223" s="34">
        <f>Y178/SUM(Y178,'Calculations black'!Y178,'Calculations asian'!Y178,'Calculations otherrace'!Y178)</f>
        <v>0.74696011383836813</v>
      </c>
      <c r="Z223" s="34">
        <f>Z178/SUM(Z178,'Calculations black'!Z178,'Calculations asian'!Z178,'Calculations otherrace'!Z178)</f>
        <v>0.74445161417608507</v>
      </c>
      <c r="AA223" s="34">
        <f>AA178/SUM(AA178,'Calculations black'!AA178,'Calculations asian'!AA178,'Calculations otherrace'!AA178)</f>
        <v>0.74193938276038229</v>
      </c>
      <c r="AB223" s="34">
        <f>AB178/SUM(AB178,'Calculations black'!AB178,'Calculations asian'!AB178,'Calculations otherrace'!AB178)</f>
        <v>0.73942365884579353</v>
      </c>
      <c r="AC223" s="34">
        <f>AC178/SUM(AC178,'Calculations black'!AC178,'Calculations asian'!AC178,'Calculations otherrace'!AC178)</f>
        <v>0.73690468096997641</v>
      </c>
      <c r="AD223" s="34">
        <f>AD178/SUM(AD178,'Calculations black'!AD178,'Calculations asian'!AD178,'Calculations otherrace'!AD178)</f>
        <v>0.73438268685917107</v>
      </c>
      <c r="AE223" s="34">
        <f>AE178/SUM(AE178,'Calculations black'!AE178,'Calculations asian'!AE178,'Calculations otherrace'!AE178)</f>
        <v>0.73185791333547645</v>
      </c>
      <c r="AF223" s="34">
        <f>AF178/SUM(AF178,'Calculations black'!AF178,'Calculations asian'!AF178,'Calculations otherrace'!AF178)</f>
        <v>0.72933059622600938</v>
      </c>
    </row>
    <row r="224" spans="1:32" x14ac:dyDescent="0.2">
      <c r="A224" s="12" t="s">
        <v>57</v>
      </c>
      <c r="B224" s="34">
        <f>B179/SUM(B179,'Calculations black'!B179,'Calculations asian'!B179,'Calculations otherrace'!B179)</f>
        <v>0.80000000000000016</v>
      </c>
      <c r="C224" s="34">
        <f>C179/SUM(C179,'Calculations black'!C179,'Calculations asian'!C179,'Calculations otherrace'!C179)</f>
        <v>0.7977467744557678</v>
      </c>
      <c r="D224" s="34">
        <f>D179/SUM(D179,'Calculations black'!D179,'Calculations asian'!D179,'Calculations otherrace'!D179)</f>
        <v>0.79538194345752766</v>
      </c>
      <c r="E224" s="34">
        <f>E179/SUM(E179,'Calculations black'!E179,'Calculations asian'!E179,'Calculations otherrace'!E179)</f>
        <v>0.79300016732755729</v>
      </c>
      <c r="F224" s="34">
        <f>F179/SUM(F179,'Calculations black'!F179,'Calculations asian'!F179,'Calculations otherrace'!F179)</f>
        <v>0.7906085785916217</v>
      </c>
      <c r="G224" s="34">
        <f>G179/SUM(G179,'Calculations black'!G179,'Calculations asian'!G179,'Calculations otherrace'!G179)</f>
        <v>0.78819458492729333</v>
      </c>
      <c r="H224" s="34">
        <f>H179/SUM(H179,'Calculations black'!H179,'Calculations asian'!H179,'Calculations otherrace'!H179)</f>
        <v>0.7856968419518483</v>
      </c>
      <c r="I224" s="34">
        <f>I179/SUM(I179,'Calculations black'!I179,'Calculations asian'!I179,'Calculations otherrace'!I179)</f>
        <v>0.78319064065150734</v>
      </c>
      <c r="J224" s="34">
        <f>J179/SUM(J179,'Calculations black'!J179,'Calculations asian'!J179,'Calculations otherrace'!J179)</f>
        <v>0.78064705509832311</v>
      </c>
      <c r="K224" s="34">
        <f>K179/SUM(K179,'Calculations black'!K179,'Calculations asian'!K179,'Calculations otherrace'!K179)</f>
        <v>0.77810172797581767</v>
      </c>
      <c r="L224" s="34">
        <f>L179/SUM(L179,'Calculations black'!L179,'Calculations asian'!L179,'Calculations otherrace'!L179)</f>
        <v>0.77583422467725993</v>
      </c>
      <c r="M224" s="34">
        <f>M179/SUM(M179,'Calculations black'!M179,'Calculations asian'!M179,'Calculations otherrace'!M179)</f>
        <v>0.77336793363051237</v>
      </c>
      <c r="N224" s="34">
        <f>N179/SUM(N179,'Calculations black'!N179,'Calculations asian'!N179,'Calculations otherrace'!N179)</f>
        <v>0.77089491624606388</v>
      </c>
      <c r="O224" s="34">
        <f>O179/SUM(O179,'Calculations black'!O179,'Calculations asian'!O179,'Calculations otherrace'!O179)</f>
        <v>0.7684154181470112</v>
      </c>
      <c r="P224" s="34">
        <f>P179/SUM(P179,'Calculations black'!P179,'Calculations asian'!P179,'Calculations otherrace'!P179)</f>
        <v>0.76592968551529295</v>
      </c>
      <c r="Q224" s="34">
        <f>Q179/SUM(Q179,'Calculations black'!Q179,'Calculations asian'!Q179,'Calculations otherrace'!Q179)</f>
        <v>0.76343796497620342</v>
      </c>
      <c r="R224" s="34">
        <f>R179/SUM(R179,'Calculations black'!R179,'Calculations asian'!R179,'Calculations otherrace'!R179)</f>
        <v>0.76094050348387743</v>
      </c>
      <c r="S224" s="34">
        <f>S179/SUM(S179,'Calculations black'!S179,'Calculations asian'!S179,'Calculations otherrace'!S179)</f>
        <v>0.75843754820783638</v>
      </c>
      <c r="T224" s="34">
        <f>T179/SUM(T179,'Calculations black'!T179,'Calculations asian'!T179,'Calculations otherrace'!T179)</f>
        <v>0.75592934642069132</v>
      </c>
      <c r="U224" s="34">
        <f>U179/SUM(U179,'Calculations black'!U179,'Calculations asian'!U179,'Calculations otherrace'!U179)</f>
        <v>0.75341614538709045</v>
      </c>
      <c r="V224" s="34">
        <f>V179/SUM(V179,'Calculations black'!V179,'Calculations asian'!V179,'Calculations otherrace'!V179)</f>
        <v>0.75089819225399534</v>
      </c>
      <c r="W224" s="34">
        <f>W179/SUM(W179,'Calculations black'!W179,'Calculations asian'!W179,'Calculations otherrace'!W179)</f>
        <v>0.74837573394237311</v>
      </c>
      <c r="X224" s="34">
        <f>X179/SUM(X179,'Calculations black'!X179,'Calculations asian'!X179,'Calculations otherrace'!X179)</f>
        <v>0.7458490170403842</v>
      </c>
      <c r="Y224" s="34">
        <f>Y179/SUM(Y179,'Calculations black'!Y179,'Calculations asian'!Y179,'Calculations otherrace'!Y179)</f>
        <v>0.74331828769813946</v>
      </c>
      <c r="Z224" s="34">
        <f>Z179/SUM(Z179,'Calculations black'!Z179,'Calculations asian'!Z179,'Calculations otherrace'!Z179)</f>
        <v>0.74078379152410834</v>
      </c>
      <c r="AA224" s="34">
        <f>AA179/SUM(AA179,'Calculations black'!AA179,'Calculations asian'!AA179,'Calculations otherrace'!AA179)</f>
        <v>0.7382457734832425</v>
      </c>
      <c r="AB224" s="34">
        <f>AB179/SUM(AB179,'Calculations black'!AB179,'Calculations asian'!AB179,'Calculations otherrace'!AB179)</f>
        <v>0.73570447779688652</v>
      </c>
      <c r="AC224" s="34">
        <f>AC179/SUM(AC179,'Calculations black'!AC179,'Calculations asian'!AC179,'Calculations otherrace'!AC179)</f>
        <v>0.73316014784453898</v>
      </c>
      <c r="AD224" s="34">
        <f>AD179/SUM(AD179,'Calculations black'!AD179,'Calculations asian'!AD179,'Calculations otherrace'!AD179)</f>
        <v>0.73061302606752865</v>
      </c>
      <c r="AE224" s="34">
        <f>AE179/SUM(AE179,'Calculations black'!AE179,'Calculations asian'!AE179,'Calculations otherrace'!AE179)</f>
        <v>0.72806335387465471</v>
      </c>
      <c r="AF224" s="34">
        <f>AF179/SUM(AF179,'Calculations black'!AF179,'Calculations asian'!AF179,'Calculations otherrace'!AF179)</f>
        <v>0.72551137154985601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13CB-5BA5-408F-AD54-9E2F187744F4}">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T18'!E:E,MATCH($A3,'BLS CPS T18'!H:H,0))/100</f>
        <v>2.7999999999999997E-2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T18'!E:E,MATCH($A4,'BLS CPS T18'!H:H,0))/100</f>
        <v>3.1E-2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T18'!E:E,MATCH($A5,'BLS CPS T18'!H:H,0))/100</f>
        <v>4.0999999999999995E-2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T18'!E:E,MATCH($A6,'BLS CPS T18'!H:H,0))/100</f>
        <v>8.0000000000000002E-3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T18'!E:E,MATCH($A7,'BLS CPS T18'!H:H,0))/100</f>
        <v>0.06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T18'!E:E,MATCH($A8,'BLS CPS T18'!H:H,0))/100</f>
        <v>0.12850485436893203</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T18'!E:E,MATCH($A9,'BLS CPS T18'!H:H,0))/100</f>
        <v>0.11900000000000001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T18'!E:E,MATCH($A10,'BLS CPS T18'!H:H,0))/100</f>
        <v>9.0999999999999998E-2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T18'!E:E,MATCH($A11,'BLS CPS T18'!H:H,0))/100</f>
        <v>0.10800000000000001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T18'!E:E,MATCH($A12,'BLS CPS T18'!H:H,0))/100</f>
        <v>0.11199999999999999</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T18'!E:E,MATCH($A13,'BLS CPS T18'!H:H,0))/100</f>
        <v>0.10295555555555558</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T18'!E:E,MATCH($A14,'BLS CPS T18'!H:H,0))/100</f>
        <v>9.1999999999999998E-2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T18'!E:E,MATCH($A15,'BLS CPS T18'!H:H,0))/100</f>
        <v>0.121</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T18'!E:E,MATCH($A16,'BLS CPS T18'!H:H,0))/100</f>
        <v>0.106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T18'!E:E,MATCH($A17,'BLS CPS T18'!H:H,0))/100</f>
        <v>8.0285714285714307E-2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T18'!E:E,MATCH($A18,'BLS CPS T18'!H:H,0))/100</f>
        <v>8.199999999999999E-2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T18'!E:E,MATCH($A19,'BLS CPS T18'!H:H,0))/100</f>
        <v>6.0999999999999999E-2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T18'!E:E,MATCH($A20,'BLS CPS T18'!H:H,0))/100</f>
        <v>5.2127326150832515E-2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T18'!E:E,MATCH($A21,'BLS CPS T18'!H:H,0))/100</f>
        <v>5.9000000000000004E-2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T18'!E:E,MATCH($A22,'BLS CPS T18'!H:H,0))/100</f>
        <v>9.4E-2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T18'!E:E,MATCH($A23,'BLS CPS T18'!H:H,0))/100</f>
        <v>7.6999999999999999E-2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T18'!E:E,MATCH($A24,'BLS CPS T18'!H:H,0))/100</f>
        <v>0.182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T18'!E:E,MATCH($A25,'BLS CPS T18'!H:H,0))/100</f>
        <v>9.5433526011560729E-2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T18'!E:E,MATCH($A26,'BLS CPS T18'!H:H,0))/100</f>
        <v>0.10400000000000001</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T18'!E:E,MATCH($A27,'BLS CPS T18'!H:H,0))/100</f>
        <v>7.9000000000000001E-2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T18'!E:E,MATCH($A28,'BLS CPS T18'!H:H,0))/100</f>
        <v>7.400000000000001E-2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T18'!E:E,MATCH($A29,'BLS CPS T18'!H:H,0))/100</f>
        <v>0.11099279711884755</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T18'!E:E,MATCH($A30,'BLS CPS T18'!H:H,0))/100</f>
        <v>0.06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T18'!E:E,MATCH($A31,'BLS CPS T18'!H:H,0))/100</f>
        <v>0.11800000000000001</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T18'!E:E,MATCH($A32,'BLS CPS T18'!H:H,0))/100</f>
        <v>0.20699999999999999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T18'!E:E,MATCH($A33,'BLS CPS T18'!H:H,0))/100</f>
        <v>0.13699999999999998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T18'!E:E,MATCH($A34,'BLS CPS T18'!H:H,0))/100</f>
        <v>9.9711678832116804E-2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T18'!E:E,MATCH($A35,'BLS CPS T18'!H:H,0))/100</f>
        <v>0.15645889570552146</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T18'!E:E,MATCH($A36,'BLS CPS T18'!H:H,0))/100</f>
        <v>8.1624595469255656E-2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T18'!E:E,MATCH($A37,'BLS CPS T18'!H:H,0))/100</f>
        <v>0.10800000000000001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T18'!E:E,MATCH($A38,'BLS CPS T18'!H:H,0))/100</f>
        <v>9.3000000000000013E-2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T18'!E:E,MATCH($A39,'BLS CPS T18'!H:H,0))/100</f>
        <v>9.9000000000000005E-2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T18'!E:E,MATCH($A40,'BLS CPS T18'!H:H,0))/100</f>
        <v>0.17499999999999999</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T18'!E:E,MATCH($A41,'BLS CPS T18'!H:H,0))/100</f>
        <v>0.10800000000000001</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T18'!E:E,MATCH($A42,'BLS CPS T18'!H:H,0))/100</f>
        <v>0.17399999999999999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T18'!E:E,MATCH($A43,'BLS CPS T18'!H:H,0))/100</f>
        <v>9.4E-2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T18'!E:E,MATCH($A44,'BLS CPS T18'!H:H,0))/100</f>
        <v>9.5000000000000001E-2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0.14207683404359678</v>
      </c>
    </row>
    <row r="49" spans="1:2" x14ac:dyDescent="0.2">
      <c r="A49" s="12" t="s">
        <v>94</v>
      </c>
      <c r="B49" s="56">
        <f>('S Curve Equation'!$B$11-(LN(1/((B4/'S Curve Equation'!$B$14)-'S Curve Equation'!$B$13)-1)/'S Curve Equation'!$B$10))/'S Curve Equation'!$B$12</f>
        <v>0.15060328537092288</v>
      </c>
    </row>
    <row r="50" spans="1:2" x14ac:dyDescent="0.2">
      <c r="A50" s="12" t="s">
        <v>93</v>
      </c>
      <c r="B50" s="56">
        <f>('S Curve Equation'!$B$11-(LN(1/((B5/'S Curve Equation'!$B$14)-'S Curve Equation'!$B$13)-1)/'S Curve Equation'!$B$10))/'S Curve Equation'!$B$12</f>
        <v>0.17535473215044517</v>
      </c>
    </row>
    <row r="51" spans="1:2" x14ac:dyDescent="0.2">
      <c r="A51" s="12" t="s">
        <v>28</v>
      </c>
      <c r="B51" s="56">
        <f>('S Curve Equation'!$B$11-(LN(1/((B6/'S Curve Equation'!$B$14)-'S Curve Equation'!$B$13)-1)/'S Curve Equation'!$B$10))/'S Curve Equation'!$B$12</f>
        <v>6.0631657150000295E-2</v>
      </c>
    </row>
    <row r="52" spans="1:2" x14ac:dyDescent="0.2">
      <c r="A52" s="12" t="s">
        <v>29</v>
      </c>
      <c r="B52" s="56">
        <f>('S Curve Equation'!$B$11-(LN(1/((B7/'S Curve Equation'!$B$14)-'S Curve Equation'!$B$13)-1)/'S Curve Equation'!$B$10))/'S Curve Equation'!$B$12</f>
        <v>0.21202305014390854</v>
      </c>
    </row>
    <row r="53" spans="1:2" x14ac:dyDescent="0.2">
      <c r="A53" s="12" t="s">
        <v>30</v>
      </c>
      <c r="B53" s="56">
        <f>('S Curve Equation'!$B$11-(LN(1/((B8/'S Curve Equation'!$B$14)-'S Curve Equation'!$B$13)-1)/'S Curve Equation'!$B$10))/'S Curve Equation'!$B$12</f>
        <v>0.29519507732773365</v>
      </c>
    </row>
    <row r="54" spans="1:2" x14ac:dyDescent="0.2">
      <c r="A54" s="12" t="s">
        <v>31</v>
      </c>
      <c r="B54" s="56">
        <f>('S Curve Equation'!$B$11-(LN(1/((B9/'S Curve Equation'!$B$14)-'S Curve Equation'!$B$13)-1)/'S Curve Equation'!$B$10))/'S Curve Equation'!$B$12</f>
        <v>0.28617811588714959</v>
      </c>
    </row>
    <row r="55" spans="1:2" x14ac:dyDescent="0.2">
      <c r="A55" s="12" t="s">
        <v>32</v>
      </c>
      <c r="B55" s="56">
        <f>('S Curve Equation'!$B$11-(LN(1/((B10/'S Curve Equation'!$B$14)-'S Curve Equation'!$B$13)-1)/'S Curve Equation'!$B$10))/'S Curve Equation'!$B$12</f>
        <v>0.25584827950223599</v>
      </c>
    </row>
    <row r="56" spans="1:2" x14ac:dyDescent="0.2">
      <c r="A56" s="12" t="s">
        <v>33</v>
      </c>
      <c r="B56" s="56">
        <f>('S Curve Equation'!$B$11-(LN(1/((B11/'S Curve Equation'!$B$14)-'S Curve Equation'!$B$13)-1)/'S Curve Equation'!$B$10))/'S Curve Equation'!$B$12</f>
        <v>0.27501164263626754</v>
      </c>
    </row>
    <row r="57" spans="1:2" x14ac:dyDescent="0.2">
      <c r="A57" s="12" t="s">
        <v>34</v>
      </c>
      <c r="B57" s="56">
        <f>('S Curve Equation'!$B$11-(LN(1/((B12/'S Curve Equation'!$B$14)-'S Curve Equation'!$B$13)-1)/'S Curve Equation'!$B$10))/'S Curve Equation'!$B$12</f>
        <v>0.27917113840211027</v>
      </c>
    </row>
    <row r="58" spans="1:2" x14ac:dyDescent="0.2">
      <c r="A58" s="12" t="s">
        <v>92</v>
      </c>
      <c r="B58" s="56">
        <f>('S Curve Equation'!$B$11-(LN(1/((B13/'S Curve Equation'!$B$14)-'S Curve Equation'!$B$13)-1)/'S Curve Equation'!$B$10))/'S Curve Equation'!$B$12</f>
        <v>0.26958969554861317</v>
      </c>
    </row>
    <row r="59" spans="1:2" x14ac:dyDescent="0.2">
      <c r="A59" s="12" t="s">
        <v>89</v>
      </c>
      <c r="B59" s="56">
        <f>('S Curve Equation'!$B$11-(LN(1/((B14/'S Curve Equation'!$B$14)-'S Curve Equation'!$B$13)-1)/'S Curve Equation'!$B$10))/'S Curve Equation'!$B$12</f>
        <v>0.25705063989891352</v>
      </c>
    </row>
    <row r="60" spans="1:2" x14ac:dyDescent="0.2">
      <c r="A60" s="12" t="s">
        <v>35</v>
      </c>
      <c r="B60" s="56">
        <f>('S Curve Equation'!$B$11-(LN(1/((B15/'S Curve Equation'!$B$14)-'S Curve Equation'!$B$13)-1)/'S Curve Equation'!$B$10))/'S Curve Equation'!$B$12</f>
        <v>0.28812082179059029</v>
      </c>
    </row>
    <row r="61" spans="1:2" x14ac:dyDescent="0.2">
      <c r="A61" s="12" t="s">
        <v>98</v>
      </c>
      <c r="B61" s="56">
        <f>('S Curve Equation'!$B$11-(LN(1/((B16/'S Curve Equation'!$B$14)-'S Curve Equation'!$B$13)-1)/'S Curve Equation'!$B$10))/'S Curve Equation'!$B$12</f>
        <v>0.27288632493405635</v>
      </c>
    </row>
    <row r="62" spans="1:2" x14ac:dyDescent="0.2">
      <c r="A62" s="12" t="s">
        <v>97</v>
      </c>
      <c r="B62" s="56">
        <f>('S Curve Equation'!$B$11-(LN(1/((B17/'S Curve Equation'!$B$14)-'S Curve Equation'!$B$13)-1)/'S Curve Equation'!$B$10))/'S Curve Equation'!$B$12</f>
        <v>0.24226095940638204</v>
      </c>
    </row>
    <row r="63" spans="1:2" x14ac:dyDescent="0.2">
      <c r="A63" s="12" t="s">
        <v>101</v>
      </c>
      <c r="B63" s="56">
        <f>('S Curve Equation'!$B$11-(LN(1/((B18/'S Curve Equation'!$B$14)-'S Curve Equation'!$B$13)-1)/'S Curve Equation'!$B$10))/'S Curve Equation'!$B$12</f>
        <v>0.24452776342899374</v>
      </c>
    </row>
    <row r="64" spans="1:2" x14ac:dyDescent="0.2">
      <c r="A64" s="12" t="s">
        <v>104</v>
      </c>
      <c r="B64" s="56">
        <f>('S Curve Equation'!$B$11-(LN(1/((B19/'S Curve Equation'!$B$14)-'S Curve Equation'!$B$13)-1)/'S Curve Equation'!$B$10))/'S Curve Equation'!$B$12</f>
        <v>0.21368888083027116</v>
      </c>
    </row>
    <row r="65" spans="1:2" x14ac:dyDescent="0.2">
      <c r="A65" s="12" t="s">
        <v>36</v>
      </c>
      <c r="B65" s="56">
        <f>('S Curve Equation'!$B$11-(LN(1/((B20/'S Curve Equation'!$B$14)-'S Curve Equation'!$B$13)-1)/'S Curve Equation'!$B$10))/'S Curve Equation'!$B$12</f>
        <v>0.19809425766629457</v>
      </c>
    </row>
    <row r="66" spans="1:2" x14ac:dyDescent="0.2">
      <c r="A66" s="12" t="s">
        <v>37</v>
      </c>
      <c r="B66" s="56">
        <f>('S Curve Equation'!$B$11-(LN(1/((B21/'S Curve Equation'!$B$14)-'S Curve Equation'!$B$13)-1)/'S Curve Equation'!$B$10))/'S Curve Equation'!$B$12</f>
        <v>0.21033544305820279</v>
      </c>
    </row>
    <row r="67" spans="1:2" x14ac:dyDescent="0.2">
      <c r="A67" s="12" t="s">
        <v>38</v>
      </c>
      <c r="B67" s="56">
        <f>('S Curve Equation'!$B$11-(LN(1/((B22/'S Curve Equation'!$B$14)-'S Curve Equation'!$B$13)-1)/'S Curve Equation'!$B$10))/'S Curve Equation'!$B$12</f>
        <v>0.25942467538831049</v>
      </c>
    </row>
    <row r="68" spans="1:2" x14ac:dyDescent="0.2">
      <c r="A68" s="12" t="s">
        <v>39</v>
      </c>
      <c r="B68" s="56">
        <f>('S Curve Equation'!$B$11-(LN(1/((B23/'S Curve Equation'!$B$14)-'S Curve Equation'!$B$13)-1)/'S Curve Equation'!$B$10))/'S Curve Equation'!$B$12</f>
        <v>0.23780703406213122</v>
      </c>
    </row>
    <row r="69" spans="1:2" x14ac:dyDescent="0.2">
      <c r="A69" s="12" t="s">
        <v>40</v>
      </c>
      <c r="B69" s="56">
        <f>('S Curve Equation'!$B$11-(LN(1/((B24/'S Curve Equation'!$B$14)-'S Curve Equation'!$B$13)-1)/'S Curve Equation'!$B$10))/'S Curve Equation'!$B$12</f>
        <v>0.33815540931563803</v>
      </c>
    </row>
    <row r="70" spans="1:2" x14ac:dyDescent="0.2">
      <c r="A70" s="12" t="s">
        <v>41</v>
      </c>
      <c r="B70" s="56">
        <f>('S Curve Equation'!$B$11-(LN(1/((B25/'S Curve Equation'!$B$14)-'S Curve Equation'!$B$13)-1)/'S Curve Equation'!$B$10))/'S Curve Equation'!$B$12</f>
        <v>0.26110183651303653</v>
      </c>
    </row>
    <row r="71" spans="1:2" x14ac:dyDescent="0.2">
      <c r="A71" s="12" t="s">
        <v>42</v>
      </c>
      <c r="B71" s="56">
        <f>('S Curve Equation'!$B$11-(LN(1/((B26/'S Curve Equation'!$B$14)-'S Curve Equation'!$B$13)-1)/'S Curve Equation'!$B$10))/'S Curve Equation'!$B$12</f>
        <v>0.27072920699401692</v>
      </c>
    </row>
    <row r="72" spans="1:2" x14ac:dyDescent="0.2">
      <c r="A72" s="12" t="s">
        <v>105</v>
      </c>
      <c r="B72" s="56">
        <f>('S Curve Equation'!$B$11-(LN(1/((B27/'S Curve Equation'!$B$14)-'S Curve Equation'!$B$13)-1)/'S Curve Equation'!$B$10))/'S Curve Equation'!$B$12</f>
        <v>0.24053559611947084</v>
      </c>
    </row>
    <row r="73" spans="1:2" x14ac:dyDescent="0.2">
      <c r="A73" s="12" t="s">
        <v>106</v>
      </c>
      <c r="B73" s="56">
        <f>('S Curve Equation'!$B$11-(LN(1/((B28/'S Curve Equation'!$B$14)-'S Curve Equation'!$B$13)-1)/'S Curve Equation'!$B$10))/'S Curve Equation'!$B$12</f>
        <v>0.23360724667682792</v>
      </c>
    </row>
    <row r="74" spans="1:2" x14ac:dyDescent="0.2">
      <c r="A74" s="12" t="s">
        <v>107</v>
      </c>
      <c r="B74" s="56">
        <f>('S Curve Equation'!$B$11-(LN(1/((B29/'S Curve Equation'!$B$14)-'S Curve Equation'!$B$13)-1)/'S Curve Equation'!$B$10))/'S Curve Equation'!$B$12</f>
        <v>0.27813490170703548</v>
      </c>
    </row>
    <row r="75" spans="1:2" x14ac:dyDescent="0.2">
      <c r="A75" s="12" t="s">
        <v>43</v>
      </c>
      <c r="B75" s="56">
        <f>('S Curve Equation'!$B$11-(LN(1/((B30/'S Curve Equation'!$B$14)-'S Curve Equation'!$B$13)-1)/'S Curve Equation'!$B$10))/'S Curve Equation'!$B$12</f>
        <v>0.21202305014390854</v>
      </c>
    </row>
    <row r="76" spans="1:2" x14ac:dyDescent="0.2">
      <c r="A76" s="12" t="s">
        <v>44</v>
      </c>
      <c r="B76" s="56">
        <f>('S Curve Equation'!$B$11-(LN(1/((B31/'S Curve Equation'!$B$14)-'S Curve Equation'!$B$13)-1)/'S Curve Equation'!$B$10))/'S Curve Equation'!$B$12</f>
        <v>0.28519719533611554</v>
      </c>
    </row>
    <row r="77" spans="1:2" x14ac:dyDescent="0.2">
      <c r="A77" s="12" t="s">
        <v>45</v>
      </c>
      <c r="B77" s="56">
        <f>('S Curve Equation'!$B$11-(LN(1/((B32/'S Curve Equation'!$B$14)-'S Curve Equation'!$B$13)-1)/'S Curve Equation'!$B$10))/'S Curve Equation'!$B$12</f>
        <v>0.35507521309662665</v>
      </c>
    </row>
    <row r="78" spans="1:2" x14ac:dyDescent="0.2">
      <c r="A78" s="12" t="s">
        <v>46</v>
      </c>
      <c r="B78" s="56">
        <f>('S Curve Equation'!$B$11-(LN(1/((B33/'S Curve Equation'!$B$14)-'S Curve Equation'!$B$13)-1)/'S Curve Equation'!$B$10))/'S Curve Equation'!$B$12</f>
        <v>0.30282698561642857</v>
      </c>
    </row>
    <row r="79" spans="1:2" x14ac:dyDescent="0.2">
      <c r="A79" s="12" t="s">
        <v>47</v>
      </c>
      <c r="B79" s="56">
        <f>('S Curve Equation'!$B$11-(LN(1/((B34/'S Curve Equation'!$B$14)-'S Curve Equation'!$B$13)-1)/'S Curve Equation'!$B$10))/'S Curve Equation'!$B$12</f>
        <v>0.26599144204272163</v>
      </c>
    </row>
    <row r="80" spans="1:2" x14ac:dyDescent="0.2">
      <c r="A80" s="12" t="s">
        <v>48</v>
      </c>
      <c r="B80" s="56">
        <f>('S Curve Equation'!$B$11-(LN(1/((B35/'S Curve Equation'!$B$14)-'S Curve Equation'!$B$13)-1)/'S Curve Equation'!$B$10))/'S Curve Equation'!$B$12</f>
        <v>0.31903276808168834</v>
      </c>
    </row>
    <row r="81" spans="1:32" x14ac:dyDescent="0.2">
      <c r="A81" s="12" t="s">
        <v>49</v>
      </c>
      <c r="B81" s="56">
        <f>('S Curve Equation'!$B$11-(LN(1/((B36/'S Curve Equation'!$B$14)-'S Curve Equation'!$B$13)-1)/'S Curve Equation'!$B$10))/'S Curve Equation'!$B$12</f>
        <v>0.24403459389139481</v>
      </c>
    </row>
    <row r="82" spans="1:32" x14ac:dyDescent="0.2">
      <c r="A82" s="12" t="s">
        <v>50</v>
      </c>
      <c r="B82" s="56">
        <f>('S Curve Equation'!$B$11-(LN(1/((B37/'S Curve Equation'!$B$14)-'S Curve Equation'!$B$13)-1)/'S Curve Equation'!$B$10))/'S Curve Equation'!$B$12</f>
        <v>0.27501164263626754</v>
      </c>
    </row>
    <row r="83" spans="1:32" x14ac:dyDescent="0.2">
      <c r="A83" s="12" t="s">
        <v>51</v>
      </c>
      <c r="B83" s="56">
        <f>('S Curve Equation'!$B$11-(LN(1/((B38/'S Curve Equation'!$B$14)-'S Curve Equation'!$B$13)-1)/'S Curve Equation'!$B$10))/'S Curve Equation'!$B$12</f>
        <v>0.25824270539630584</v>
      </c>
    </row>
    <row r="84" spans="1:32" x14ac:dyDescent="0.2">
      <c r="A84" s="12" t="s">
        <v>52</v>
      </c>
      <c r="B84" s="56">
        <f>('S Curve Equation'!$B$11-(LN(1/((B39/'S Curve Equation'!$B$14)-'S Curve Equation'!$B$13)-1)/'S Curve Equation'!$B$10))/'S Curve Equation'!$B$12</f>
        <v>0.26518968774280272</v>
      </c>
    </row>
    <row r="85" spans="1:32" x14ac:dyDescent="0.2">
      <c r="A85" s="12" t="s">
        <v>53</v>
      </c>
      <c r="B85" s="56">
        <f>('S Curve Equation'!$B$11-(LN(1/((B40/'S Curve Equation'!$B$14)-'S Curve Equation'!$B$13)-1)/'S Curve Equation'!$B$10))/'S Curve Equation'!$B$12</f>
        <v>0.33312162267726586</v>
      </c>
    </row>
    <row r="86" spans="1:32" x14ac:dyDescent="0.2">
      <c r="A86" s="12" t="s">
        <v>54</v>
      </c>
      <c r="B86" s="56">
        <f>('S Curve Equation'!$B$11-(LN(1/((B41/'S Curve Equation'!$B$14)-'S Curve Equation'!$B$13)-1)/'S Curve Equation'!$B$10))/'S Curve Equation'!$B$12</f>
        <v>0.27501164263626754</v>
      </c>
    </row>
    <row r="87" spans="1:32" x14ac:dyDescent="0.2">
      <c r="A87" s="12" t="s">
        <v>55</v>
      </c>
      <c r="B87" s="56">
        <f>('S Curve Equation'!$B$11-(LN(1/((B42/'S Curve Equation'!$B$14)-'S Curve Equation'!$B$13)-1)/'S Curve Equation'!$B$10))/'S Curve Equation'!$B$12</f>
        <v>0.33239060198353876</v>
      </c>
    </row>
    <row r="88" spans="1:32" x14ac:dyDescent="0.2">
      <c r="A88" s="12" t="s">
        <v>56</v>
      </c>
      <c r="B88" s="56">
        <f>('S Curve Equation'!$B$11-(LN(1/((B43/'S Curve Equation'!$B$14)-'S Curve Equation'!$B$13)-1)/'S Curve Equation'!$B$10))/'S Curve Equation'!$B$12</f>
        <v>0.25942467538831049</v>
      </c>
    </row>
    <row r="89" spans="1:32" x14ac:dyDescent="0.2">
      <c r="A89" s="12" t="s">
        <v>57</v>
      </c>
      <c r="B89" s="56">
        <f>('S Curve Equation'!$B$11-(LN(1/((B44/'S Curve Equation'!$B$14)-'S Curve Equation'!$B$13)-1)/'S Curve Equation'!$B$10))/'S Curve Equation'!$B$12</f>
        <v>0.26059674362029095</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0.14207683404359678</v>
      </c>
      <c r="C93">
        <f>IF('LF Projected Ratios'!D$39&gt;=0,$B93+(1-$B93)*'LF Projected Ratios'!D$39,$B93*(1+'LF Projected Ratios'!D$39))</f>
        <v>0.14246906375054497</v>
      </c>
      <c r="D93">
        <f>IF('LF Projected Ratios'!E$39&gt;=0,$B93+(1-$B93)*'LF Projected Ratios'!E$39,$B93*(1+'LF Projected Ratios'!E$39))</f>
        <v>0.14289858427569654</v>
      </c>
      <c r="E93">
        <f>IF('LF Projected Ratios'!F$39&gt;=0,$B93+(1-$B93)*'LF Projected Ratios'!F$39,$B93*(1+'LF Projected Ratios'!F$39))</f>
        <v>0.14331459756945747</v>
      </c>
      <c r="F93">
        <f>IF('LF Projected Ratios'!G$39&gt;=0,$B93+(1-$B93)*'LF Projected Ratios'!G$39,$B93*(1+'LF Projected Ratios'!G$39))</f>
        <v>0.14372639003523063</v>
      </c>
      <c r="G93">
        <f>IF('LF Projected Ratios'!H$39&gt;=0,$B93+(1-$B93)*'LF Projected Ratios'!H$39,$B93*(1+'LF Projected Ratios'!H$39))</f>
        <v>0.14412134772898746</v>
      </c>
      <c r="H93">
        <f>IF('LF Projected Ratios'!I$39&gt;=0,$B93+(1-$B93)*'LF Projected Ratios'!I$39,$B93*(1+'LF Projected Ratios'!I$39))</f>
        <v>0.14451049834266846</v>
      </c>
      <c r="I93">
        <f>IF('LF Projected Ratios'!J$39&gt;=0,$B93+(1-$B93)*'LF Projected Ratios'!J$39,$B93*(1+'LF Projected Ratios'!J$39))</f>
        <v>0.14490893427646473</v>
      </c>
      <c r="J93">
        <f>IF('LF Projected Ratios'!K$39&gt;=0,$B93+(1-$B93)*'LF Projected Ratios'!K$39,$B93*(1+'LF Projected Ratios'!K$39))</f>
        <v>0.1453075683887069</v>
      </c>
      <c r="K93">
        <f>IF('LF Projected Ratios'!L$39&gt;=0,$B93+(1-$B93)*'LF Projected Ratios'!L$39,$B93*(1+'LF Projected Ratios'!L$39))</f>
        <v>0.14569384556761703</v>
      </c>
      <c r="L93">
        <f>IF('LF Projected Ratios'!M$39&gt;=0,$B93+(1-$B93)*'LF Projected Ratios'!M$39,$B93*(1+'LF Projected Ratios'!M$39))</f>
        <v>0.14607458751410099</v>
      </c>
      <c r="M93">
        <f>IF('LF Projected Ratios'!N$39&gt;=0,$B93+(1-$B93)*'LF Projected Ratios'!N$39,$B93*(1+'LF Projected Ratios'!N$39))</f>
        <v>0.14645470213225334</v>
      </c>
      <c r="N93">
        <f>IF('LF Projected Ratios'!O$39&gt;=0,$B93+(1-$B93)*'LF Projected Ratios'!O$39,$B93*(1+'LF Projected Ratios'!O$39))</f>
        <v>0.14683133391637493</v>
      </c>
      <c r="O93">
        <f>IF('LF Projected Ratios'!P$39&gt;=0,$B93+(1-$B93)*'LF Projected Ratios'!P$39,$B93*(1+'LF Projected Ratios'!P$39))</f>
        <v>0.1472045305158349</v>
      </c>
      <c r="P93">
        <f>IF('LF Projected Ratios'!Q$39&gt;=0,$B93+(1-$B93)*'LF Projected Ratios'!Q$39,$B93*(1+'LF Projected Ratios'!Q$39))</f>
        <v>0.14757433871474782</v>
      </c>
      <c r="Q93">
        <f>IF('LF Projected Ratios'!R$39&gt;=0,$B93+(1-$B93)*'LF Projected Ratios'!R$39,$B93*(1+'LF Projected Ratios'!R$39))</f>
        <v>0.14794080445152402</v>
      </c>
      <c r="R93">
        <f>IF('LF Projected Ratios'!S$39&gt;=0,$B93+(1-$B93)*'LF Projected Ratios'!S$39,$B93*(1+'LF Projected Ratios'!S$39))</f>
        <v>0.14830397283789362</v>
      </c>
      <c r="S93">
        <f>IF('LF Projected Ratios'!T$39&gt;=0,$B93+(1-$B93)*'LF Projected Ratios'!T$39,$B93*(1+'LF Projected Ratios'!T$39))</f>
        <v>0.14866388817741796</v>
      </c>
      <c r="T93">
        <f>IF('LF Projected Ratios'!U$39&gt;=0,$B93+(1-$B93)*'LF Projected Ratios'!U$39,$B93*(1+'LF Projected Ratios'!U$39))</f>
        <v>0.14902059398350764</v>
      </c>
      <c r="U93">
        <f>IF('LF Projected Ratios'!V$39&gt;=0,$B93+(1-$B93)*'LF Projected Ratios'!V$39,$B93*(1+'LF Projected Ratios'!V$39))</f>
        <v>0.14937413299695937</v>
      </c>
      <c r="V93">
        <f>IF('LF Projected Ratios'!W$39&gt;=0,$B93+(1-$B93)*'LF Projected Ratios'!W$39,$B93*(1+'LF Projected Ratios'!W$39))</f>
        <v>0.14972454720302764</v>
      </c>
      <c r="W93">
        <f>IF('LF Projected Ratios'!X$39&gt;=0,$B93+(1-$B93)*'LF Projected Ratios'!X$39,$B93*(1+'LF Projected Ratios'!X$39))</f>
        <v>0.15007187784804679</v>
      </c>
      <c r="X93">
        <f>IF('LF Projected Ratios'!Y$39&gt;=0,$B93+(1-$B93)*'LF Projected Ratios'!Y$39,$B93*(1+'LF Projected Ratios'!Y$39))</f>
        <v>0.15041616545561567</v>
      </c>
      <c r="Y93">
        <f>IF('LF Projected Ratios'!Z$39&gt;=0,$B93+(1-$B93)*'LF Projected Ratios'!Z$39,$B93*(1+'LF Projected Ratios'!Z$39))</f>
        <v>0.15075744984235795</v>
      </c>
      <c r="Z93">
        <f>IF('LF Projected Ratios'!AA$39&gt;=0,$B93+(1-$B93)*'LF Projected Ratios'!AA$39,$B93*(1+'LF Projected Ratios'!AA$39))</f>
        <v>0.15109577013327294</v>
      </c>
      <c r="AA93">
        <f>IF('LF Projected Ratios'!AB$39&gt;=0,$B93+(1-$B93)*'LF Projected Ratios'!AB$39,$B93*(1+'LF Projected Ratios'!AB$39))</f>
        <v>0.15143116477668839</v>
      </c>
      <c r="AB93">
        <f>IF('LF Projected Ratios'!AC$39&gt;=0,$B93+(1-$B93)*'LF Projected Ratios'!AC$39,$B93*(1+'LF Projected Ratios'!AC$39))</f>
        <v>0.15176367155882539</v>
      </c>
      <c r="AC93">
        <f>IF('LF Projected Ratios'!AD$39&gt;=0,$B93+(1-$B93)*'LF Projected Ratios'!AD$39,$B93*(1+'LF Projected Ratios'!AD$39))</f>
        <v>0.15209332761799041</v>
      </c>
      <c r="AD93">
        <f>IF('LF Projected Ratios'!AE$39&gt;=0,$B93+(1-$B93)*'LF Projected Ratios'!AE$39,$B93*(1+'LF Projected Ratios'!AE$39))</f>
        <v>0.15242016945840253</v>
      </c>
      <c r="AE93">
        <f>IF('LF Projected Ratios'!AF$39&gt;=0,$B93+(1-$B93)*'LF Projected Ratios'!AF$39,$B93*(1+'LF Projected Ratios'!AF$39))</f>
        <v>0.15274423296366924</v>
      </c>
      <c r="AF93">
        <f>IF('LF Projected Ratios'!AG$39&gt;=0,$B93+(1-$B93)*'LF Projected Ratios'!AG$39,$B93*(1+'LF Projected Ratios'!AG$39))</f>
        <v>0.15306555340991942</v>
      </c>
    </row>
    <row r="94" spans="1:32" x14ac:dyDescent="0.2">
      <c r="A94" s="12" t="s">
        <v>94</v>
      </c>
      <c r="B94" s="56">
        <f t="shared" ref="B94:B134" si="0">B49</f>
        <v>0.15060328537092288</v>
      </c>
      <c r="C94">
        <f>IF('LF Projected Ratios'!D$39&gt;=0,$B94+(1-$B94)*'LF Projected Ratios'!D$39,$B94*(1+'LF Projected Ratios'!D$39))</f>
        <v>0.15099161691118418</v>
      </c>
      <c r="D94">
        <f>IF('LF Projected Ratios'!E$39&gt;=0,$B94+(1-$B94)*'LF Projected Ratios'!E$39,$B94*(1+'LF Projected Ratios'!E$39))</f>
        <v>0.15141686865563708</v>
      </c>
      <c r="E94">
        <f>IF('LF Projected Ratios'!F$39&gt;=0,$B94+(1-$B94)*'LF Projected Ratios'!F$39,$B94*(1+'LF Projected Ratios'!F$39))</f>
        <v>0.15182874741003419</v>
      </c>
      <c r="F94">
        <f>IF('LF Projected Ratios'!G$39&gt;=0,$B94+(1-$B94)*'LF Projected Ratios'!G$39,$B94*(1+'LF Projected Ratios'!G$39))</f>
        <v>0.15223644728505367</v>
      </c>
      <c r="G94">
        <f>IF('LF Projected Ratios'!H$39&gt;=0,$B94+(1-$B94)*'LF Projected Ratios'!H$39,$B94*(1+'LF Projected Ratios'!H$39))</f>
        <v>0.15262747970008414</v>
      </c>
      <c r="H94">
        <f>IF('LF Projected Ratios'!I$39&gt;=0,$B94+(1-$B94)*'LF Projected Ratios'!I$39,$B94*(1+'LF Projected Ratios'!I$39))</f>
        <v>0.15301276274858192</v>
      </c>
      <c r="I94">
        <f>IF('LF Projected Ratios'!J$39&gt;=0,$B94+(1-$B94)*'LF Projected Ratios'!J$39,$B94*(1+'LF Projected Ratios'!J$39))</f>
        <v>0.15340723883523641</v>
      </c>
      <c r="J94">
        <f>IF('LF Projected Ratios'!K$39&gt;=0,$B94+(1-$B94)*'LF Projected Ratios'!K$39,$B94*(1+'LF Projected Ratios'!K$39))</f>
        <v>0.15380191113074448</v>
      </c>
      <c r="K94">
        <f>IF('LF Projected Ratios'!L$39&gt;=0,$B94+(1-$B94)*'LF Projected Ratios'!L$39,$B94*(1+'LF Projected Ratios'!L$39))</f>
        <v>0.15418434930204236</v>
      </c>
      <c r="L94">
        <f>IF('LF Projected Ratios'!M$39&gt;=0,$B94+(1-$B94)*'LF Projected Ratios'!M$39,$B94*(1+'LF Projected Ratios'!M$39))</f>
        <v>0.15456130725270503</v>
      </c>
      <c r="M94">
        <f>IF('LF Projected Ratios'!N$39&gt;=0,$B94+(1-$B94)*'LF Projected Ratios'!N$39,$B94*(1+'LF Projected Ratios'!N$39))</f>
        <v>0.15493764410972552</v>
      </c>
      <c r="N94">
        <f>IF('LF Projected Ratios'!O$39&gt;=0,$B94+(1-$B94)*'LF Projected Ratios'!O$39,$B94*(1+'LF Projected Ratios'!O$39))</f>
        <v>0.15531053274678794</v>
      </c>
      <c r="O94">
        <f>IF('LF Projected Ratios'!P$39&gt;=0,$B94+(1-$B94)*'LF Projected Ratios'!P$39,$B94*(1+'LF Projected Ratios'!P$39))</f>
        <v>0.15568002033969922</v>
      </c>
      <c r="P94">
        <f>IF('LF Projected Ratios'!Q$39&gt;=0,$B94+(1-$B94)*'LF Projected Ratios'!Q$39,$B94*(1+'LF Projected Ratios'!Q$39))</f>
        <v>0.15604615320761092</v>
      </c>
      <c r="Q94">
        <f>IF('LF Projected Ratios'!R$39&gt;=0,$B94+(1-$B94)*'LF Projected Ratios'!R$39,$B94*(1+'LF Projected Ratios'!R$39))</f>
        <v>0.15640897683237556</v>
      </c>
      <c r="R94">
        <f>IF('LF Projected Ratios'!S$39&gt;=0,$B94+(1-$B94)*'LF Projected Ratios'!S$39,$B94*(1+'LF Projected Ratios'!S$39))</f>
        <v>0.15676853587738115</v>
      </c>
      <c r="S94">
        <f>IF('LF Projected Ratios'!T$39&gt;=0,$B94+(1-$B94)*'LF Projected Ratios'!T$39,$B94*(1+'LF Projected Ratios'!T$39))</f>
        <v>0.15712487420587912</v>
      </c>
      <c r="T94">
        <f>IF('LF Projected Ratios'!U$39&gt;=0,$B94+(1-$B94)*'LF Projected Ratios'!U$39,$B94*(1+'LF Projected Ratios'!U$39))</f>
        <v>0.15747803489882289</v>
      </c>
      <c r="U94">
        <f>IF('LF Projected Ratios'!V$39&gt;=0,$B94+(1-$B94)*'LF Projected Ratios'!V$39,$B94*(1+'LF Projected Ratios'!V$39))</f>
        <v>0.15782806027223073</v>
      </c>
      <c r="V94">
        <f>IF('LF Projected Ratios'!W$39&gt;=0,$B94+(1-$B94)*'LF Projected Ratios'!W$39,$B94*(1+'LF Projected Ratios'!W$39))</f>
        <v>0.15817499189408749</v>
      </c>
      <c r="W94">
        <f>IF('LF Projected Ratios'!X$39&gt;=0,$B94+(1-$B94)*'LF Projected Ratios'!X$39,$B94*(1+'LF Projected Ratios'!X$39))</f>
        <v>0.15851887060080172</v>
      </c>
      <c r="X94">
        <f>IF('LF Projected Ratios'!Y$39&gt;=0,$B94+(1-$B94)*'LF Projected Ratios'!Y$39,$B94*(1+'LF Projected Ratios'!Y$39))</f>
        <v>0.15885973651322932</v>
      </c>
      <c r="Y94">
        <f>IF('LF Projected Ratios'!Z$39&gt;=0,$B94+(1-$B94)*'LF Projected Ratios'!Z$39,$B94*(1+'LF Projected Ratios'!Z$39))</f>
        <v>0.1591976290522773</v>
      </c>
      <c r="Z94">
        <f>IF('LF Projected Ratios'!AA$39&gt;=0,$B94+(1-$B94)*'LF Projected Ratios'!AA$39,$B94*(1+'LF Projected Ratios'!AA$39))</f>
        <v>0.159532586954102</v>
      </c>
      <c r="AA94">
        <f>IF('LF Projected Ratios'!AB$39&gt;=0,$B94+(1-$B94)*'LF Projected Ratios'!AB$39,$B94*(1+'LF Projected Ratios'!AB$39))</f>
        <v>0.15986464828491323</v>
      </c>
      <c r="AB94">
        <f>IF('LF Projected Ratios'!AC$39&gt;=0,$B94+(1-$B94)*'LF Projected Ratios'!AC$39,$B94*(1+'LF Projected Ratios'!AC$39))</f>
        <v>0.16019385045539455</v>
      </c>
      <c r="AC94">
        <f>IF('LF Projected Ratios'!AD$39&gt;=0,$B94+(1-$B94)*'LF Projected Ratios'!AD$39,$B94*(1+'LF Projected Ratios'!AD$39))</f>
        <v>0.16052023023475415</v>
      </c>
      <c r="AD94">
        <f>IF('LF Projected Ratios'!AE$39&gt;=0,$B94+(1-$B94)*'LF Projected Ratios'!AE$39,$B94*(1+'LF Projected Ratios'!AE$39))</f>
        <v>0.16084382376441467</v>
      </c>
      <c r="AE94">
        <f>IF('LF Projected Ratios'!AF$39&gt;=0,$B94+(1-$B94)*'LF Projected Ratios'!AF$39,$B94*(1+'LF Projected Ratios'!AF$39))</f>
        <v>0.16116466657135517</v>
      </c>
      <c r="AF94">
        <f>IF('LF Projected Ratios'!AG$39&gt;=0,$B94+(1-$B94)*'LF Projected Ratios'!AG$39,$B94*(1+'LF Projected Ratios'!AG$39))</f>
        <v>0.16148279358111345</v>
      </c>
    </row>
    <row r="95" spans="1:32" x14ac:dyDescent="0.2">
      <c r="A95" s="12" t="s">
        <v>93</v>
      </c>
      <c r="B95" s="56">
        <f t="shared" si="0"/>
        <v>0.17535473215044517</v>
      </c>
      <c r="C95">
        <f>IF('LF Projected Ratios'!D$39&gt;=0,$B95+(1-$B95)*'LF Projected Ratios'!D$39,$B95*(1+'LF Projected Ratios'!D$39))</f>
        <v>0.17573174769750088</v>
      </c>
      <c r="D95">
        <f>IF('LF Projected Ratios'!E$39&gt;=0,$B95+(1-$B95)*'LF Projected Ratios'!E$39,$B95*(1+'LF Projected Ratios'!E$39))</f>
        <v>0.17614460759284553</v>
      </c>
      <c r="E95">
        <f>IF('LF Projected Ratios'!F$39&gt;=0,$B95+(1-$B95)*'LF Projected Ratios'!F$39,$B95*(1+'LF Projected Ratios'!F$39))</f>
        <v>0.17654448418748209</v>
      </c>
      <c r="F95">
        <f>IF('LF Projected Ratios'!G$39&gt;=0,$B95+(1-$B95)*'LF Projected Ratios'!G$39,$B95*(1+'LF Projected Ratios'!G$39))</f>
        <v>0.17694030367541652</v>
      </c>
      <c r="G95">
        <f>IF('LF Projected Ratios'!H$39&gt;=0,$B95+(1-$B95)*'LF Projected Ratios'!H$39,$B95*(1+'LF Projected Ratios'!H$39))</f>
        <v>0.17731994139366633</v>
      </c>
      <c r="H95">
        <f>IF('LF Projected Ratios'!I$39&gt;=0,$B95+(1-$B95)*'LF Projected Ratios'!I$39,$B95*(1+'LF Projected Ratios'!I$39))</f>
        <v>0.17769399728210367</v>
      </c>
      <c r="I95">
        <f>IF('LF Projected Ratios'!J$39&gt;=0,$B95+(1-$B95)*'LF Projected Ratios'!J$39,$B95*(1+'LF Projected Ratios'!J$39))</f>
        <v>0.17807697832327885</v>
      </c>
      <c r="J95">
        <f>IF('LF Projected Ratios'!K$39&gt;=0,$B95+(1-$B95)*'LF Projected Ratios'!K$39,$B95*(1+'LF Projected Ratios'!K$39))</f>
        <v>0.17846014985577552</v>
      </c>
      <c r="K95">
        <f>IF('LF Projected Ratios'!L$39&gt;=0,$B95+(1-$B95)*'LF Projected Ratios'!L$39,$B95*(1+'LF Projected Ratios'!L$39))</f>
        <v>0.17883144376682339</v>
      </c>
      <c r="L95">
        <f>IF('LF Projected Ratios'!M$39&gt;=0,$B95+(1-$B95)*'LF Projected Ratios'!M$39,$B95*(1+'LF Projected Ratios'!M$39))</f>
        <v>0.17919741715103643</v>
      </c>
      <c r="M95">
        <f>IF('LF Projected Ratios'!N$39&gt;=0,$B95+(1-$B95)*'LF Projected Ratios'!N$39,$B95*(1+'LF Projected Ratios'!N$39))</f>
        <v>0.17956278754029539</v>
      </c>
      <c r="N95">
        <f>IF('LF Projected Ratios'!O$39&gt;=0,$B95+(1-$B95)*'LF Projected Ratios'!O$39,$B95*(1+'LF Projected Ratios'!O$39))</f>
        <v>0.17992481019083351</v>
      </c>
      <c r="O95">
        <f>IF('LF Projected Ratios'!P$39&gt;=0,$B95+(1-$B95)*'LF Projected Ratios'!P$39,$B95*(1+'LF Projected Ratios'!P$39))</f>
        <v>0.18028353090375324</v>
      </c>
      <c r="P95">
        <f>IF('LF Projected Ratios'!Q$39&gt;=0,$B95+(1-$B95)*'LF Projected Ratios'!Q$39,$B95*(1+'LF Projected Ratios'!Q$39))</f>
        <v>0.18063899464846461</v>
      </c>
      <c r="Q95">
        <f>IF('LF Projected Ratios'!R$39&gt;=0,$B95+(1-$B95)*'LF Projected Ratios'!R$39,$B95*(1+'LF Projected Ratios'!R$39))</f>
        <v>0.1809912455814775</v>
      </c>
      <c r="R95">
        <f>IF('LF Projected Ratios'!S$39&gt;=0,$B95+(1-$B95)*'LF Projected Ratios'!S$39,$B95*(1+'LF Projected Ratios'!S$39))</f>
        <v>0.18134032706468745</v>
      </c>
      <c r="S95">
        <f>IF('LF Projected Ratios'!T$39&gt;=0,$B95+(1-$B95)*'LF Projected Ratios'!T$39,$B95*(1+'LF Projected Ratios'!T$39))</f>
        <v>0.18168628168316933</v>
      </c>
      <c r="T95">
        <f>IF('LF Projected Ratios'!U$39&gt;=0,$B95+(1-$B95)*'LF Projected Ratios'!U$39,$B95*(1+'LF Projected Ratios'!U$39))</f>
        <v>0.18202915126249625</v>
      </c>
      <c r="U95">
        <f>IF('LF Projected Ratios'!V$39&gt;=0,$B95+(1-$B95)*'LF Projected Ratios'!V$39,$B95*(1+'LF Projected Ratios'!V$39))</f>
        <v>0.18236897688559639</v>
      </c>
      <c r="V95">
        <f>IF('LF Projected Ratios'!W$39&gt;=0,$B95+(1-$B95)*'LF Projected Ratios'!W$39,$B95*(1+'LF Projected Ratios'!W$39))</f>
        <v>0.18270579890916225</v>
      </c>
      <c r="W95">
        <f>IF('LF Projected Ratios'!X$39&gt;=0,$B95+(1-$B95)*'LF Projected Ratios'!X$39,$B95*(1+'LF Projected Ratios'!X$39))</f>
        <v>0.18303965697962812</v>
      </c>
      <c r="X95">
        <f>IF('LF Projected Ratios'!Y$39&gt;=0,$B95+(1-$B95)*'LF Projected Ratios'!Y$39,$B95*(1+'LF Projected Ratios'!Y$39))</f>
        <v>0.18337059004872691</v>
      </c>
      <c r="Y95">
        <f>IF('LF Projected Ratios'!Z$39&gt;=0,$B95+(1-$B95)*'LF Projected Ratios'!Z$39,$B95*(1+'LF Projected Ratios'!Z$39))</f>
        <v>0.1836986363886392</v>
      </c>
      <c r="Z95">
        <f>IF('LF Projected Ratios'!AA$39&gt;=0,$B95+(1-$B95)*'LF Projected Ratios'!AA$39,$B95*(1+'LF Projected Ratios'!AA$39))</f>
        <v>0.18402383360674848</v>
      </c>
      <c r="AA95">
        <f>IF('LF Projected Ratios'!AB$39&gt;=0,$B95+(1-$B95)*'LF Projected Ratios'!AB$39,$B95*(1+'LF Projected Ratios'!AB$39))</f>
        <v>0.18434621866001408</v>
      </c>
      <c r="AB95">
        <f>IF('LF Projected Ratios'!AC$39&gt;=0,$B95+(1-$B95)*'LF Projected Ratios'!AC$39,$B95*(1+'LF Projected Ratios'!AC$39))</f>
        <v>0.18466582786897104</v>
      </c>
      <c r="AC95">
        <f>IF('LF Projected Ratios'!AD$39&gt;=0,$B95+(1-$B95)*'LF Projected Ratios'!AD$39,$B95*(1+'LF Projected Ratios'!AD$39))</f>
        <v>0.18498269693137162</v>
      </c>
      <c r="AD95">
        <f>IF('LF Projected Ratios'!AE$39&gt;=0,$B95+(1-$B95)*'LF Projected Ratios'!AE$39,$B95*(1+'LF Projected Ratios'!AE$39))</f>
        <v>0.1852968609354764</v>
      </c>
      <c r="AE95">
        <f>IF('LF Projected Ratios'!AF$39&gt;=0,$B95+(1-$B95)*'LF Projected Ratios'!AF$39,$B95*(1+'LF Projected Ratios'!AF$39))</f>
        <v>0.18560835437300705</v>
      </c>
      <c r="AF95">
        <f>IF('LF Projected Ratios'!AG$39&gt;=0,$B95+(1-$B95)*'LF Projected Ratios'!AG$39,$B95*(1+'LF Projected Ratios'!AG$39))</f>
        <v>0.18591721115177012</v>
      </c>
    </row>
    <row r="96" spans="1:32" x14ac:dyDescent="0.2">
      <c r="A96" s="12" t="s">
        <v>28</v>
      </c>
      <c r="B96" s="56">
        <f t="shared" si="0"/>
        <v>6.0631657150000295E-2</v>
      </c>
      <c r="C96">
        <f>IF('LF Projected Ratios'!D$39&gt;=0,$B96+(1-$B96)*'LF Projected Ratios'!D$39,$B96*(1+'LF Projected Ratios'!D$39))</f>
        <v>6.1061122380050015E-2</v>
      </c>
      <c r="D96">
        <f>IF('LF Projected Ratios'!E$39&gt;=0,$B96+(1-$B96)*'LF Projected Ratios'!E$39,$B96*(1+'LF Projected Ratios'!E$39))</f>
        <v>6.1531418555677717E-2</v>
      </c>
      <c r="E96">
        <f>IF('LF Projected Ratios'!F$39&gt;=0,$B96+(1-$B96)*'LF Projected Ratios'!F$39,$B96*(1+'LF Projected Ratios'!F$39))</f>
        <v>6.198692521859446E-2</v>
      </c>
      <c r="F96">
        <f>IF('LF Projected Ratios'!G$39&gt;=0,$B96+(1-$B96)*'LF Projected Ratios'!G$39,$B96*(1+'LF Projected Ratios'!G$39))</f>
        <v>6.2437810357871736E-2</v>
      </c>
      <c r="G96">
        <f>IF('LF Projected Ratios'!H$39&gt;=0,$B96+(1-$B96)*'LF Projected Ratios'!H$39,$B96*(1+'LF Projected Ratios'!H$39))</f>
        <v>6.287026255056502E-2</v>
      </c>
      <c r="H96">
        <f>IF('LF Projected Ratios'!I$39&gt;=0,$B96+(1-$B96)*'LF Projected Ratios'!I$39,$B96*(1+'LF Projected Ratios'!I$39))</f>
        <v>6.3296356379940827E-2</v>
      </c>
      <c r="I96">
        <f>IF('LF Projected Ratios'!J$39&gt;=0,$B96+(1-$B96)*'LF Projected Ratios'!J$39,$B96*(1+'LF Projected Ratios'!J$39))</f>
        <v>6.3732617012260795E-2</v>
      </c>
      <c r="J96">
        <f>IF('LF Projected Ratios'!K$39&gt;=0,$B96+(1-$B96)*'LF Projected Ratios'!K$39,$B96*(1+'LF Projected Ratios'!K$39))</f>
        <v>6.416909463669114E-2</v>
      </c>
      <c r="K96">
        <f>IF('LF Projected Ratios'!L$39&gt;=0,$B96+(1-$B96)*'LF Projected Ratios'!L$39,$B96*(1+'LF Projected Ratios'!L$39))</f>
        <v>6.4592042247657078E-2</v>
      </c>
      <c r="L96">
        <f>IF('LF Projected Ratios'!M$39&gt;=0,$B96+(1-$B96)*'LF Projected Ratios'!M$39,$B96*(1+'LF Projected Ratios'!M$39))</f>
        <v>6.5008929150254469E-2</v>
      </c>
      <c r="M96">
        <f>IF('LF Projected Ratios'!N$39&gt;=0,$B96+(1-$B96)*'LF Projected Ratios'!N$39,$B96*(1+'LF Projected Ratios'!N$39))</f>
        <v>6.5425129170391214E-2</v>
      </c>
      <c r="N96">
        <f>IF('LF Projected Ratios'!O$39&gt;=0,$B96+(1-$B96)*'LF Projected Ratios'!O$39,$B96*(1+'LF Projected Ratios'!O$39))</f>
        <v>6.5837515720788789E-2</v>
      </c>
      <c r="O96">
        <f>IF('LF Projected Ratios'!P$39&gt;=0,$B96+(1-$B96)*'LF Projected Ratios'!P$39,$B96*(1+'LF Projected Ratios'!P$39))</f>
        <v>6.6246140974311543E-2</v>
      </c>
      <c r="P96">
        <f>IF('LF Projected Ratios'!Q$39&gt;=0,$B96+(1-$B96)*'LF Projected Ratios'!Q$39,$B96*(1+'LF Projected Ratios'!Q$39))</f>
        <v>6.6651056156427996E-2</v>
      </c>
      <c r="Q96">
        <f>IF('LF Projected Ratios'!R$39&gt;=0,$B96+(1-$B96)*'LF Projected Ratios'!R$39,$B96*(1+'LF Projected Ratios'!R$39))</f>
        <v>6.705231156661734E-2</v>
      </c>
      <c r="R96">
        <f>IF('LF Projected Ratios'!S$39&gt;=0,$B96+(1-$B96)*'LF Projected Ratios'!S$39,$B96*(1+'LF Projected Ratios'!S$39))</f>
        <v>6.7449956599199251E-2</v>
      </c>
      <c r="S96">
        <f>IF('LF Projected Ratios'!T$39&gt;=0,$B96+(1-$B96)*'LF Projected Ratios'!T$39,$B96*(1+'LF Projected Ratios'!T$39))</f>
        <v>6.7844039763602884E-2</v>
      </c>
      <c r="T96">
        <f>IF('LF Projected Ratios'!U$39&gt;=0,$B96+(1-$B96)*'LF Projected Ratios'!U$39,$B96*(1+'LF Projected Ratios'!U$39))</f>
        <v>6.8234608704095215E-2</v>
      </c>
      <c r="U96">
        <f>IF('LF Projected Ratios'!V$39&gt;=0,$B96+(1-$B96)*'LF Projected Ratios'!V$39,$B96*(1+'LF Projected Ratios'!V$39))</f>
        <v>6.8621710218982918E-2</v>
      </c>
      <c r="V96">
        <f>IF('LF Projected Ratios'!W$39&gt;=0,$B96+(1-$B96)*'LF Projected Ratios'!W$39,$B96*(1+'LF Projected Ratios'!W$39))</f>
        <v>6.9005390279304524E-2</v>
      </c>
      <c r="W96">
        <f>IF('LF Projected Ratios'!X$39&gt;=0,$B96+(1-$B96)*'LF Projected Ratios'!X$39,$B96*(1+'LF Projected Ratios'!X$39))</f>
        <v>6.9385694047030558E-2</v>
      </c>
      <c r="X96">
        <f>IF('LF Projected Ratios'!Y$39&gt;=0,$B96+(1-$B96)*'LF Projected Ratios'!Y$39,$B96*(1+'LF Projected Ratios'!Y$39))</f>
        <v>6.9762665892784625E-2</v>
      </c>
      <c r="Y96">
        <f>IF('LF Projected Ratios'!Z$39&gt;=0,$B96+(1-$B96)*'LF Projected Ratios'!Z$39,$B96*(1+'LF Projected Ratios'!Z$39))</f>
        <v>7.0136349413099972E-2</v>
      </c>
      <c r="Z96">
        <f>IF('LF Projected Ratios'!AA$39&gt;=0,$B96+(1-$B96)*'LF Projected Ratios'!AA$39,$B96*(1+'LF Projected Ratios'!AA$39))</f>
        <v>7.0506787447227492E-2</v>
      </c>
      <c r="AA96">
        <f>IF('LF Projected Ratios'!AB$39&gt;=0,$B96+(1-$B96)*'LF Projected Ratios'!AB$39,$B96*(1+'LF Projected Ratios'!AB$39))</f>
        <v>7.0874022093508085E-2</v>
      </c>
      <c r="AB96">
        <f>IF('LF Projected Ratios'!AC$39&gt;=0,$B96+(1-$B96)*'LF Projected Ratios'!AC$39,$B96*(1+'LF Projected Ratios'!AC$39))</f>
        <v>7.123809472532032E-2</v>
      </c>
      <c r="AC96">
        <f>IF('LF Projected Ratios'!AD$39&gt;=0,$B96+(1-$B96)*'LF Projected Ratios'!AD$39,$B96*(1+'LF Projected Ratios'!AD$39))</f>
        <v>7.1599046006619593E-2</v>
      </c>
      <c r="AD96">
        <f>IF('LF Projected Ratios'!AE$39&gt;=0,$B96+(1-$B96)*'LF Projected Ratios'!AE$39,$B96*(1+'LF Projected Ratios'!AE$39))</f>
        <v>7.1956915907078242E-2</v>
      </c>
      <c r="AE96">
        <f>IF('LF Projected Ratios'!AF$39&gt;=0,$B96+(1-$B96)*'LF Projected Ratios'!AF$39,$B96*(1+'LF Projected Ratios'!AF$39))</f>
        <v>7.2311743716840432E-2</v>
      </c>
      <c r="AF96">
        <f>IF('LF Projected Ratios'!AG$39&gt;=0,$B96+(1-$B96)*'LF Projected Ratios'!AG$39,$B96*(1+'LF Projected Ratios'!AG$39))</f>
        <v>7.2663568060902031E-2</v>
      </c>
    </row>
    <row r="97" spans="1:32" x14ac:dyDescent="0.2">
      <c r="A97" s="12" t="s">
        <v>29</v>
      </c>
      <c r="B97" s="56">
        <f t="shared" si="0"/>
        <v>0.21202305014390854</v>
      </c>
      <c r="C97">
        <f>IF('LF Projected Ratios'!D$39&gt;=0,$B97+(1-$B97)*'LF Projected Ratios'!D$39,$B97*(1+'LF Projected Ratios'!D$39))</f>
        <v>0.21238330148154369</v>
      </c>
      <c r="D97">
        <f>IF('LF Projected Ratios'!E$39&gt;=0,$B97+(1-$B97)*'LF Projected Ratios'!E$39,$B97*(1+'LF Projected Ratios'!E$39))</f>
        <v>0.21277780332825888</v>
      </c>
      <c r="E97">
        <f>IF('LF Projected Ratios'!F$39&gt;=0,$B97+(1-$B97)*'LF Projected Ratios'!F$39,$B97*(1+'LF Projected Ratios'!F$39))</f>
        <v>0.21315989918407119</v>
      </c>
      <c r="F97">
        <f>IF('LF Projected Ratios'!G$39&gt;=0,$B97+(1-$B97)*'LF Projected Ratios'!G$39,$B97*(1+'LF Projected Ratios'!G$39))</f>
        <v>0.21353811833472428</v>
      </c>
      <c r="G97">
        <f>IF('LF Projected Ratios'!H$39&gt;=0,$B97+(1-$B97)*'LF Projected Ratios'!H$39,$B97*(1+'LF Projected Ratios'!H$39))</f>
        <v>0.21390087524722909</v>
      </c>
      <c r="H97">
        <f>IF('LF Projected Ratios'!I$39&gt;=0,$B97+(1-$B97)*'LF Projected Ratios'!I$39,$B97*(1+'LF Projected Ratios'!I$39))</f>
        <v>0.21425829852913936</v>
      </c>
      <c r="I97">
        <f>IF('LF Projected Ratios'!J$39&gt;=0,$B97+(1-$B97)*'LF Projected Ratios'!J$39,$B97*(1+'LF Projected Ratios'!J$39))</f>
        <v>0.21462425010182576</v>
      </c>
      <c r="J97">
        <f>IF('LF Projected Ratios'!K$39&gt;=0,$B97+(1-$B97)*'LF Projected Ratios'!K$39,$B97*(1+'LF Projected Ratios'!K$39))</f>
        <v>0.21499038369552936</v>
      </c>
      <c r="K97">
        <f>IF('LF Projected Ratios'!L$39&gt;=0,$B97+(1-$B97)*'LF Projected Ratios'!L$39,$B97*(1+'LF Projected Ratios'!L$39))</f>
        <v>0.21534516781293608</v>
      </c>
      <c r="L97">
        <f>IF('LF Projected Ratios'!M$39&gt;=0,$B97+(1-$B97)*'LF Projected Ratios'!M$39,$B97*(1+'LF Projected Ratios'!M$39))</f>
        <v>0.2156948679837413</v>
      </c>
      <c r="M97">
        <f>IF('LF Projected Ratios'!N$39&gt;=0,$B97+(1-$B97)*'LF Projected Ratios'!N$39,$B97*(1+'LF Projected Ratios'!N$39))</f>
        <v>0.21604399197210394</v>
      </c>
      <c r="N97">
        <f>IF('LF Projected Ratios'!O$39&gt;=0,$B97+(1-$B97)*'LF Projected Ratios'!O$39,$B97*(1+'LF Projected Ratios'!O$39))</f>
        <v>0.21638991708084038</v>
      </c>
      <c r="O97">
        <f>IF('LF Projected Ratios'!P$39&gt;=0,$B97+(1-$B97)*'LF Projected Ratios'!P$39,$B97*(1+'LF Projected Ratios'!P$39))</f>
        <v>0.21673268707448115</v>
      </c>
      <c r="P97">
        <f>IF('LF Projected Ratios'!Q$39&gt;=0,$B97+(1-$B97)*'LF Projected Ratios'!Q$39,$B97*(1+'LF Projected Ratios'!Q$39))</f>
        <v>0.21707234492284605</v>
      </c>
      <c r="Q97">
        <f>IF('LF Projected Ratios'!R$39&gt;=0,$B97+(1-$B97)*'LF Projected Ratios'!R$39,$B97*(1+'LF Projected Ratios'!R$39))</f>
        <v>0.21740893281900081</v>
      </c>
      <c r="R97">
        <f>IF('LF Projected Ratios'!S$39&gt;=0,$B97+(1-$B97)*'LF Projected Ratios'!S$39,$B97*(1+'LF Projected Ratios'!S$39))</f>
        <v>0.21774249219672975</v>
      </c>
      <c r="S97">
        <f>IF('LF Projected Ratios'!T$39&gt;=0,$B97+(1-$B97)*'LF Projected Ratios'!T$39,$B97*(1+'LF Projected Ratios'!T$39))</f>
        <v>0.21807306374753832</v>
      </c>
      <c r="T97">
        <f>IF('LF Projected Ratios'!U$39&gt;=0,$B97+(1-$B97)*'LF Projected Ratios'!U$39,$B97*(1+'LF Projected Ratios'!U$39))</f>
        <v>0.2184006874372019</v>
      </c>
      <c r="U97">
        <f>IF('LF Projected Ratios'!V$39&gt;=0,$B97+(1-$B97)*'LF Projected Ratios'!V$39,$B97*(1+'LF Projected Ratios'!V$39))</f>
        <v>0.218725402521873</v>
      </c>
      <c r="V97">
        <f>IF('LF Projected Ratios'!W$39&gt;=0,$B97+(1-$B97)*'LF Projected Ratios'!W$39,$B97*(1+'LF Projected Ratios'!W$39))</f>
        <v>0.21904724756376101</v>
      </c>
      <c r="W97">
        <f>IF('LF Projected Ratios'!X$39&gt;=0,$B97+(1-$B97)*'LF Projected Ratios'!X$39,$B97*(1+'LF Projected Ratios'!X$39))</f>
        <v>0.21936626044639909</v>
      </c>
      <c r="X97">
        <f>IF('LF Projected Ratios'!Y$39&gt;=0,$B97+(1-$B97)*'LF Projected Ratios'!Y$39,$B97*(1+'LF Projected Ratios'!Y$39))</f>
        <v>0.21968247838950933</v>
      </c>
      <c r="Y97">
        <f>IF('LF Projected Ratios'!Z$39&gt;=0,$B97+(1-$B97)*'LF Projected Ratios'!Z$39,$B97*(1+'LF Projected Ratios'!Z$39))</f>
        <v>0.21999593796347819</v>
      </c>
      <c r="Z97">
        <f>IF('LF Projected Ratios'!AA$39&gt;=0,$B97+(1-$B97)*'LF Projected Ratios'!AA$39,$B97*(1+'LF Projected Ratios'!AA$39))</f>
        <v>0.22030667510345556</v>
      </c>
      <c r="AA97">
        <f>IF('LF Projected Ratios'!AB$39&gt;=0,$B97+(1-$B97)*'LF Projected Ratios'!AB$39,$B97*(1+'LF Projected Ratios'!AB$39))</f>
        <v>0.22061472512308866</v>
      </c>
      <c r="AB97">
        <f>IF('LF Projected Ratios'!AC$39&gt;=0,$B97+(1-$B97)*'LF Projected Ratios'!AC$39,$B97*(1+'LF Projected Ratios'!AC$39))</f>
        <v>0.22092012272789946</v>
      </c>
      <c r="AC97">
        <f>IF('LF Projected Ratios'!AD$39&gt;=0,$B97+(1-$B97)*'LF Projected Ratios'!AD$39,$B97*(1+'LF Projected Ratios'!AD$39))</f>
        <v>0.22122290202831948</v>
      </c>
      <c r="AD97">
        <f>IF('LF Projected Ratios'!AE$39&gt;=0,$B97+(1-$B97)*'LF Projected Ratios'!AE$39,$B97*(1+'LF Projected Ratios'!AE$39))</f>
        <v>0.22152309655238994</v>
      </c>
      <c r="AE97">
        <f>IF('LF Projected Ratios'!AF$39&gt;=0,$B97+(1-$B97)*'LF Projected Ratios'!AF$39,$B97*(1+'LF Projected Ratios'!AF$39))</f>
        <v>0.22182073925813864</v>
      </c>
      <c r="AF97">
        <f>IF('LF Projected Ratios'!AG$39&gt;=0,$B97+(1-$B97)*'LF Projected Ratios'!AG$39,$B97*(1+'LF Projected Ratios'!AG$39))</f>
        <v>0.22211586254564231</v>
      </c>
    </row>
    <row r="98" spans="1:32" x14ac:dyDescent="0.2">
      <c r="A98" s="12" t="s">
        <v>30</v>
      </c>
      <c r="B98" s="56">
        <f t="shared" si="0"/>
        <v>0.29519507732773365</v>
      </c>
      <c r="C98">
        <f>IF('LF Projected Ratios'!D$39&gt;=0,$B98+(1-$B98)*'LF Projected Ratios'!D$39,$B98*(1+'LF Projected Ratios'!D$39))</f>
        <v>0.29551730365200735</v>
      </c>
      <c r="D98">
        <f>IF('LF Projected Ratios'!E$39&gt;=0,$B98+(1-$B98)*'LF Projected Ratios'!E$39,$B98*(1+'LF Projected Ratios'!E$39))</f>
        <v>0.29587016529804777</v>
      </c>
      <c r="E98">
        <f>IF('LF Projected Ratios'!F$39&gt;=0,$B98+(1-$B98)*'LF Projected Ratios'!F$39,$B98*(1+'LF Projected Ratios'!F$39))</f>
        <v>0.29621193042221589</v>
      </c>
      <c r="F98">
        <f>IF('LF Projected Ratios'!G$39&gt;=0,$B98+(1-$B98)*'LF Projected Ratios'!G$39,$B98*(1+'LF Projected Ratios'!G$39))</f>
        <v>0.29655022803267</v>
      </c>
      <c r="G98">
        <f>IF('LF Projected Ratios'!H$39&gt;=0,$B98+(1-$B98)*'LF Projected Ratios'!H$39,$B98*(1+'LF Projected Ratios'!H$39))</f>
        <v>0.29687469546501494</v>
      </c>
      <c r="H98">
        <f>IF('LF Projected Ratios'!I$39&gt;=0,$B98+(1-$B98)*'LF Projected Ratios'!I$39,$B98*(1+'LF Projected Ratios'!I$39))</f>
        <v>0.2971943922386503</v>
      </c>
      <c r="I98">
        <f>IF('LF Projected Ratios'!J$39&gt;=0,$B98+(1-$B98)*'LF Projected Ratios'!J$39,$B98*(1+'LF Projected Ratios'!J$39))</f>
        <v>0.29752171713049663</v>
      </c>
      <c r="J98">
        <f>IF('LF Projected Ratios'!K$39&gt;=0,$B98+(1-$B98)*'LF Projected Ratios'!K$39,$B98*(1+'LF Projected Ratios'!K$39))</f>
        <v>0.29784920483079685</v>
      </c>
      <c r="K98">
        <f>IF('LF Projected Ratios'!L$39&gt;=0,$B98+(1-$B98)*'LF Projected Ratios'!L$39,$B98*(1+'LF Projected Ratios'!L$39))</f>
        <v>0.29816654100729273</v>
      </c>
      <c r="L98">
        <f>IF('LF Projected Ratios'!M$39&gt;=0,$B98+(1-$B98)*'LF Projected Ratios'!M$39,$B98*(1+'LF Projected Ratios'!M$39))</f>
        <v>0.29847932985459069</v>
      </c>
      <c r="M98">
        <f>IF('LF Projected Ratios'!N$39&gt;=0,$B98+(1-$B98)*'LF Projected Ratios'!N$39,$B98*(1+'LF Projected Ratios'!N$39))</f>
        <v>0.29879160333627808</v>
      </c>
      <c r="N98">
        <f>IF('LF Projected Ratios'!O$39&gt;=0,$B98+(1-$B98)*'LF Projected Ratios'!O$39,$B98*(1+'LF Projected Ratios'!O$39))</f>
        <v>0.29910101558438751</v>
      </c>
      <c r="O98">
        <f>IF('LF Projected Ratios'!P$39&gt;=0,$B98+(1-$B98)*'LF Projected Ratios'!P$39,$B98*(1+'LF Projected Ratios'!P$39))</f>
        <v>0.2994076057440444</v>
      </c>
      <c r="P98">
        <f>IF('LF Projected Ratios'!Q$39&gt;=0,$B98+(1-$B98)*'LF Projected Ratios'!Q$39,$B98*(1+'LF Projected Ratios'!Q$39))</f>
        <v>0.29971141224954634</v>
      </c>
      <c r="Q98">
        <f>IF('LF Projected Ratios'!R$39&gt;=0,$B98+(1-$B98)*'LF Projected Ratios'!R$39,$B98*(1+'LF Projected Ratios'!R$39))</f>
        <v>0.30001247284042415</v>
      </c>
      <c r="R98">
        <f>IF('LF Projected Ratios'!S$39&gt;=0,$B98+(1-$B98)*'LF Projected Ratios'!S$39,$B98*(1+'LF Projected Ratios'!S$39))</f>
        <v>0.30031082457707053</v>
      </c>
      <c r="S98">
        <f>IF('LF Projected Ratios'!T$39&gt;=0,$B98+(1-$B98)*'LF Projected Ratios'!T$39,$B98*(1+'LF Projected Ratios'!T$39))</f>
        <v>0.30060650385594773</v>
      </c>
      <c r="T98">
        <f>IF('LF Projected Ratios'!U$39&gt;=0,$B98+(1-$B98)*'LF Projected Ratios'!U$39,$B98*(1+'LF Projected Ratios'!U$39))</f>
        <v>0.30089954642438971</v>
      </c>
      <c r="U98">
        <f>IF('LF Projected Ratios'!V$39&gt;=0,$B98+(1-$B98)*'LF Projected Ratios'!V$39,$B98*(1+'LF Projected Ratios'!V$39))</f>
        <v>0.30118998739500941</v>
      </c>
      <c r="V98">
        <f>IF('LF Projected Ratios'!W$39&gt;=0,$B98+(1-$B98)*'LF Projected Ratios'!W$39,$B98*(1+'LF Projected Ratios'!W$39))</f>
        <v>0.30147786125972303</v>
      </c>
      <c r="W98">
        <f>IF('LF Projected Ratios'!X$39&gt;=0,$B98+(1-$B98)*'LF Projected Ratios'!X$39,$B98*(1+'LF Projected Ratios'!X$39))</f>
        <v>0.30176320190340589</v>
      </c>
      <c r="X98">
        <f>IF('LF Projected Ratios'!Y$39&gt;=0,$B98+(1-$B98)*'LF Projected Ratios'!Y$39,$B98*(1+'LF Projected Ratios'!Y$39))</f>
        <v>0.30204604261718832</v>
      </c>
      <c r="Y98">
        <f>IF('LF Projected Ratios'!Z$39&gt;=0,$B98+(1-$B98)*'LF Projected Ratios'!Z$39,$B98*(1+'LF Projected Ratios'!Z$39))</f>
        <v>0.30232641611140326</v>
      </c>
      <c r="Z98">
        <f>IF('LF Projected Ratios'!AA$39&gt;=0,$B98+(1-$B98)*'LF Projected Ratios'!AA$39,$B98*(1+'LF Projected Ratios'!AA$39))</f>
        <v>0.30260435452819723</v>
      </c>
      <c r="AA98">
        <f>IF('LF Projected Ratios'!AB$39&gt;=0,$B98+(1-$B98)*'LF Projected Ratios'!AB$39,$B98*(1+'LF Projected Ratios'!AB$39))</f>
        <v>0.3028798894538145</v>
      </c>
      <c r="AB98">
        <f>IF('LF Projected Ratios'!AC$39&gt;=0,$B98+(1-$B98)*'LF Projected Ratios'!AC$39,$B98*(1+'LF Projected Ratios'!AC$39))</f>
        <v>0.30315305193056241</v>
      </c>
      <c r="AC98">
        <f>IF('LF Projected Ratios'!AD$39&gt;=0,$B98+(1-$B98)*'LF Projected Ratios'!AD$39,$B98*(1+'LF Projected Ratios'!AD$39))</f>
        <v>0.30342387246847063</v>
      </c>
      <c r="AD98">
        <f>IF('LF Projected Ratios'!AE$39&gt;=0,$B98+(1-$B98)*'LF Projected Ratios'!AE$39,$B98*(1+'LF Projected Ratios'!AE$39))</f>
        <v>0.30369238105665047</v>
      </c>
      <c r="AE98">
        <f>IF('LF Projected Ratios'!AF$39&gt;=0,$B98+(1-$B98)*'LF Projected Ratios'!AF$39,$B98*(1+'LF Projected Ratios'!AF$39))</f>
        <v>0.30395860717436557</v>
      </c>
      <c r="AF98">
        <f>IF('LF Projected Ratios'!AG$39&gt;=0,$B98+(1-$B98)*'LF Projected Ratios'!AG$39,$B98*(1+'LF Projected Ratios'!AG$39))</f>
        <v>0.30422257980182099</v>
      </c>
    </row>
    <row r="99" spans="1:32" x14ac:dyDescent="0.2">
      <c r="A99" s="12" t="s">
        <v>31</v>
      </c>
      <c r="B99" s="56">
        <f t="shared" si="0"/>
        <v>0.28617811588714959</v>
      </c>
      <c r="C99">
        <f>IF('LF Projected Ratios'!D$39&gt;=0,$B99+(1-$B99)*'LF Projected Ratios'!D$39,$B99*(1+'LF Projected Ratios'!D$39))</f>
        <v>0.28650446463203594</v>
      </c>
      <c r="D99">
        <f>IF('LF Projected Ratios'!E$39&gt;=0,$B99+(1-$B99)*'LF Projected Ratios'!E$39,$B99*(1+'LF Projected Ratios'!E$39))</f>
        <v>0.28686184063340203</v>
      </c>
      <c r="E99">
        <f>IF('LF Projected Ratios'!F$39&gt;=0,$B99+(1-$B99)*'LF Projected Ratios'!F$39,$B99*(1+'LF Projected Ratios'!F$39))</f>
        <v>0.2872079781489188</v>
      </c>
      <c r="F99">
        <f>IF('LF Projected Ratios'!G$39&gt;=0,$B99+(1-$B99)*'LF Projected Ratios'!G$39,$B99*(1+'LF Projected Ratios'!G$39))</f>
        <v>0.28755060378888969</v>
      </c>
      <c r="G99">
        <f>IF('LF Projected Ratios'!H$39&gt;=0,$B99+(1-$B99)*'LF Projected Ratios'!H$39,$B99*(1+'LF Projected Ratios'!H$39))</f>
        <v>0.28787922231358948</v>
      </c>
      <c r="H99">
        <f>IF('LF Projected Ratios'!I$39&gt;=0,$B99+(1-$B99)*'LF Projected Ratios'!I$39,$B99*(1+'LF Projected Ratios'!I$39))</f>
        <v>0.28820300914588903</v>
      </c>
      <c r="I99">
        <f>IF('LF Projected Ratios'!J$39&gt;=0,$B99+(1-$B99)*'LF Projected Ratios'!J$39,$B99*(1+'LF Projected Ratios'!J$39))</f>
        <v>0.28853452168715915</v>
      </c>
      <c r="J99">
        <f>IF('LF Projected Ratios'!K$39&gt;=0,$B99+(1-$B99)*'LF Projected Ratios'!K$39,$B99*(1+'LF Projected Ratios'!K$39))</f>
        <v>0.28886619911978234</v>
      </c>
      <c r="K99">
        <f>IF('LF Projected Ratios'!L$39&gt;=0,$B99+(1-$B99)*'LF Projected Ratios'!L$39,$B99*(1+'LF Projected Ratios'!L$39))</f>
        <v>0.28918759515451004</v>
      </c>
      <c r="L99">
        <f>IF('LF Projected Ratios'!M$39&gt;=0,$B99+(1-$B99)*'LF Projected Ratios'!M$39,$B99*(1+'LF Projected Ratios'!M$39))</f>
        <v>0.28950438568352788</v>
      </c>
      <c r="M99">
        <f>IF('LF Projected Ratios'!N$39&gt;=0,$B99+(1-$B99)*'LF Projected Ratios'!N$39,$B99*(1+'LF Projected Ratios'!N$39))</f>
        <v>0.28982065425357617</v>
      </c>
      <c r="N99">
        <f>IF('LF Projected Ratios'!O$39&gt;=0,$B99+(1-$B99)*'LF Projected Ratios'!O$39,$B99*(1+'LF Projected Ratios'!O$39))</f>
        <v>0.29013402498469371</v>
      </c>
      <c r="O99">
        <f>IF('LF Projected Ratios'!P$39&gt;=0,$B99+(1-$B99)*'LF Projected Ratios'!P$39,$B99*(1+'LF Projected Ratios'!P$39))</f>
        <v>0.29044453752281135</v>
      </c>
      <c r="P99">
        <f>IF('LF Projected Ratios'!Q$39&gt;=0,$B99+(1-$B99)*'LF Projected Ratios'!Q$39,$B99*(1+'LF Projected Ratios'!Q$39))</f>
        <v>0.29075223079393792</v>
      </c>
      <c r="Q99">
        <f>IF('LF Projected Ratios'!R$39&gt;=0,$B99+(1-$B99)*'LF Projected Ratios'!R$39,$B99*(1+'LF Projected Ratios'!R$39))</f>
        <v>0.29105714302042707</v>
      </c>
      <c r="R99">
        <f>IF('LF Projected Ratios'!S$39&gt;=0,$B99+(1-$B99)*'LF Projected Ratios'!S$39,$B99*(1+'LF Projected Ratios'!S$39))</f>
        <v>0.29135931173680574</v>
      </c>
      <c r="S99">
        <f>IF('LF Projected Ratios'!T$39&gt;=0,$B99+(1-$B99)*'LF Projected Ratios'!T$39,$B99*(1+'LF Projected Ratios'!T$39))</f>
        <v>0.29165877380517641</v>
      </c>
      <c r="T99">
        <f>IF('LF Projected Ratios'!U$39&gt;=0,$B99+(1-$B99)*'LF Projected Ratios'!U$39,$B99*(1+'LF Projected Ratios'!U$39))</f>
        <v>0.29195556543020851</v>
      </c>
      <c r="U99">
        <f>IF('LF Projected Ratios'!V$39&gt;=0,$B99+(1-$B99)*'LF Projected Ratios'!V$39,$B99*(1+'LF Projected Ratios'!V$39))</f>
        <v>0.29224972217373019</v>
      </c>
      <c r="V99">
        <f>IF('LF Projected Ratios'!W$39&gt;=0,$B99+(1-$B99)*'LF Projected Ratios'!W$39,$B99*(1+'LF Projected Ratios'!W$39))</f>
        <v>0.29254127896893189</v>
      </c>
      <c r="W99">
        <f>IF('LF Projected Ratios'!X$39&gt;=0,$B99+(1-$B99)*'LF Projected Ratios'!X$39,$B99*(1+'LF Projected Ratios'!X$39))</f>
        <v>0.29283027013419705</v>
      </c>
      <c r="X99">
        <f>IF('LF Projected Ratios'!Y$39&gt;=0,$B99+(1-$B99)*'LF Projected Ratios'!Y$39,$B99*(1+'LF Projected Ratios'!Y$39))</f>
        <v>0.29311672938656791</v>
      </c>
      <c r="Y99">
        <f>IF('LF Projected Ratios'!Z$39&gt;=0,$B99+(1-$B99)*'LF Projected Ratios'!Z$39,$B99*(1+'LF Projected Ratios'!Z$39))</f>
        <v>0.2934006898548589</v>
      </c>
      <c r="Z99">
        <f>IF('LF Projected Ratios'!AA$39&gt;=0,$B99+(1-$B99)*'LF Projected Ratios'!AA$39,$B99*(1+'LF Projected Ratios'!AA$39))</f>
        <v>0.29368218409242891</v>
      </c>
      <c r="AA99">
        <f>IF('LF Projected Ratios'!AB$39&gt;=0,$B99+(1-$B99)*'LF Projected Ratios'!AB$39,$B99*(1+'LF Projected Ratios'!AB$39))</f>
        <v>0.29396124408962254</v>
      </c>
      <c r="AB99">
        <f>IF('LF Projected Ratios'!AC$39&gt;=0,$B99+(1-$B99)*'LF Projected Ratios'!AC$39,$B99*(1+'LF Projected Ratios'!AC$39))</f>
        <v>0.29423790128588878</v>
      </c>
      <c r="AC99">
        <f>IF('LF Projected Ratios'!AD$39&gt;=0,$B99+(1-$B99)*'LF Projected Ratios'!AD$39,$B99*(1+'LF Projected Ratios'!AD$39))</f>
        <v>0.29451218658158895</v>
      </c>
      <c r="AD99">
        <f>IF('LF Projected Ratios'!AE$39&gt;=0,$B99+(1-$B99)*'LF Projected Ratios'!AE$39,$B99*(1+'LF Projected Ratios'!AE$39))</f>
        <v>0.29478413034950179</v>
      </c>
      <c r="AE99">
        <f>IF('LF Projected Ratios'!AF$39&gt;=0,$B99+(1-$B99)*'LF Projected Ratios'!AF$39,$B99*(1+'LF Projected Ratios'!AF$39))</f>
        <v>0.29505376244603554</v>
      </c>
      <c r="AF99">
        <f>IF('LF Projected Ratios'!AG$39&gt;=0,$B99+(1-$B99)*'LF Projected Ratios'!AG$39,$B99*(1+'LF Projected Ratios'!AG$39))</f>
        <v>0.29532111222215518</v>
      </c>
    </row>
    <row r="100" spans="1:32" x14ac:dyDescent="0.2">
      <c r="A100" s="12" t="s">
        <v>32</v>
      </c>
      <c r="B100" s="56">
        <f t="shared" si="0"/>
        <v>0.25584827950223599</v>
      </c>
      <c r="C100">
        <f>IF('LF Projected Ratios'!D$39&gt;=0,$B100+(1-$B100)*'LF Projected Ratios'!D$39,$B100*(1+'LF Projected Ratios'!D$39))</f>
        <v>0.25618849459705795</v>
      </c>
      <c r="D100">
        <f>IF('LF Projected Ratios'!E$39&gt;=0,$B100+(1-$B100)*'LF Projected Ratios'!E$39,$B100*(1+'LF Projected Ratios'!E$39))</f>
        <v>0.25656105527668982</v>
      </c>
      <c r="E100">
        <f>IF('LF Projected Ratios'!F$39&gt;=0,$B100+(1-$B100)*'LF Projected Ratios'!F$39,$B100*(1+'LF Projected Ratios'!F$39))</f>
        <v>0.25692189995437964</v>
      </c>
      <c r="F100">
        <f>IF('LF Projected Ratios'!G$39&gt;=0,$B100+(1-$B100)*'LF Projected Ratios'!G$39,$B100*(1+'LF Projected Ratios'!G$39))</f>
        <v>0.25727908353917245</v>
      </c>
      <c r="G100">
        <f>IF('LF Projected Ratios'!H$39&gt;=0,$B100+(1-$B100)*'LF Projected Ratios'!H$39,$B100*(1+'LF Projected Ratios'!H$39))</f>
        <v>0.25762166485530386</v>
      </c>
      <c r="H100">
        <f>IF('LF Projected Ratios'!I$39&gt;=0,$B100+(1-$B100)*'LF Projected Ratios'!I$39,$B100*(1+'LF Projected Ratios'!I$39))</f>
        <v>0.25795920918350795</v>
      </c>
      <c r="I100">
        <f>IF('LF Projected Ratios'!J$39&gt;=0,$B100+(1-$B100)*'LF Projected Ratios'!J$39,$B100*(1+'LF Projected Ratios'!J$39))</f>
        <v>0.25830480748112716</v>
      </c>
      <c r="J100">
        <f>IF('LF Projected Ratios'!K$39&gt;=0,$B100+(1-$B100)*'LF Projected Ratios'!K$39,$B100*(1+'LF Projected Ratios'!K$39))</f>
        <v>0.25865057767622779</v>
      </c>
      <c r="K100">
        <f>IF('LF Projected Ratios'!L$39&gt;=0,$B100+(1-$B100)*'LF Projected Ratios'!L$39,$B100*(1+'LF Projected Ratios'!L$39))</f>
        <v>0.25898562962339672</v>
      </c>
      <c r="L100">
        <f>IF('LF Projected Ratios'!M$39&gt;=0,$B100+(1-$B100)*'LF Projected Ratios'!M$39,$B100*(1+'LF Projected Ratios'!M$39))</f>
        <v>0.25931588037985676</v>
      </c>
      <c r="M100">
        <f>IF('LF Projected Ratios'!N$39&gt;=0,$B100+(1-$B100)*'LF Projected Ratios'!N$39,$B100*(1+'LF Projected Ratios'!N$39))</f>
        <v>0.25964558699964374</v>
      </c>
      <c r="N100">
        <f>IF('LF Projected Ratios'!O$39&gt;=0,$B100+(1-$B100)*'LF Projected Ratios'!O$39,$B100*(1+'LF Projected Ratios'!O$39))</f>
        <v>0.2599722726531728</v>
      </c>
      <c r="O100">
        <f>IF('LF Projected Ratios'!P$39&gt;=0,$B100+(1-$B100)*'LF Projected Ratios'!P$39,$B100*(1+'LF Projected Ratios'!P$39))</f>
        <v>0.26029597867090515</v>
      </c>
      <c r="P100">
        <f>IF('LF Projected Ratios'!Q$39&gt;=0,$B100+(1-$B100)*'LF Projected Ratios'!Q$39,$B100*(1+'LF Projected Ratios'!Q$39))</f>
        <v>0.26061674563279086</v>
      </c>
      <c r="Q100">
        <f>IF('LF Projected Ratios'!R$39&gt;=0,$B100+(1-$B100)*'LF Projected Ratios'!R$39,$B100*(1+'LF Projected Ratios'!R$39))</f>
        <v>0.26093461338522705</v>
      </c>
      <c r="R100">
        <f>IF('LF Projected Ratios'!S$39&gt;=0,$B100+(1-$B100)*'LF Projected Ratios'!S$39,$B100*(1+'LF Projected Ratios'!S$39))</f>
        <v>0.26124962105755872</v>
      </c>
      <c r="S100">
        <f>IF('LF Projected Ratios'!T$39&gt;=0,$B100+(1-$B100)*'LF Projected Ratios'!T$39,$B100*(1+'LF Projected Ratios'!T$39))</f>
        <v>0.26156180707813553</v>
      </c>
      <c r="T100">
        <f>IF('LF Projected Ratios'!U$39&gt;=0,$B100+(1-$B100)*'LF Projected Ratios'!U$39,$B100*(1+'LF Projected Ratios'!U$39))</f>
        <v>0.26187120918994033</v>
      </c>
      <c r="U100">
        <f>IF('LF Projected Ratios'!V$39&gt;=0,$B100+(1-$B100)*'LF Projected Ratios'!V$39,$B100*(1+'LF Projected Ratios'!V$39))</f>
        <v>0.26217786446580049</v>
      </c>
      <c r="V100">
        <f>IF('LF Projected Ratios'!W$39&gt;=0,$B100+(1-$B100)*'LF Projected Ratios'!W$39,$B100*(1+'LF Projected Ratios'!W$39))</f>
        <v>0.26248180932319559</v>
      </c>
      <c r="W100">
        <f>IF('LF Projected Ratios'!X$39&gt;=0,$B100+(1-$B100)*'LF Projected Ratios'!X$39,$B100*(1+'LF Projected Ratios'!X$39))</f>
        <v>0.26278307953867514</v>
      </c>
      <c r="X100">
        <f>IF('LF Projected Ratios'!Y$39&gt;=0,$B100+(1-$B100)*'LF Projected Ratios'!Y$39,$B100*(1+'LF Projected Ratios'!Y$39))</f>
        <v>0.26308171026189708</v>
      </c>
      <c r="Y100">
        <f>IF('LF Projected Ratios'!Z$39&gt;=0,$B100+(1-$B100)*'LF Projected Ratios'!Z$39,$B100*(1+'LF Projected Ratios'!Z$39))</f>
        <v>0.26337773602929804</v>
      </c>
      <c r="Z100">
        <f>IF('LF Projected Ratios'!AA$39&gt;=0,$B100+(1-$B100)*'LF Projected Ratios'!AA$39,$B100*(1+'LF Projected Ratios'!AA$39))</f>
        <v>0.2636711907774083</v>
      </c>
      <c r="AA100">
        <f>IF('LF Projected Ratios'!AB$39&gt;=0,$B100+(1-$B100)*'LF Projected Ratios'!AB$39,$B100*(1+'LF Projected Ratios'!AB$39))</f>
        <v>0.26396210785582186</v>
      </c>
      <c r="AB100">
        <f>IF('LF Projected Ratios'!AC$39&gt;=0,$B100+(1-$B100)*'LF Projected Ratios'!AC$39,$B100*(1+'LF Projected Ratios'!AC$39))</f>
        <v>0.26425052003982974</v>
      </c>
      <c r="AC100">
        <f>IF('LF Projected Ratios'!AD$39&gt;=0,$B100+(1-$B100)*'LF Projected Ratios'!AD$39,$B100*(1+'LF Projected Ratios'!AD$39))</f>
        <v>0.26453645954272997</v>
      </c>
      <c r="AD100">
        <f>IF('LF Projected Ratios'!AE$39&gt;=0,$B100+(1-$B100)*'LF Projected Ratios'!AE$39,$B100*(1+'LF Projected Ratios'!AE$39))</f>
        <v>0.26481995802782121</v>
      </c>
      <c r="AE100">
        <f>IF('LF Projected Ratios'!AF$39&gt;=0,$B100+(1-$B100)*'LF Projected Ratios'!AF$39,$B100*(1+'LF Projected Ratios'!AF$39))</f>
        <v>0.26510104662009149</v>
      </c>
      <c r="AF100">
        <f>IF('LF Projected Ratios'!AG$39&gt;=0,$B100+(1-$B100)*'LF Projected Ratios'!AG$39,$B100*(1+'LF Projected Ratios'!AG$39))</f>
        <v>0.26537975591760959</v>
      </c>
    </row>
    <row r="101" spans="1:32" x14ac:dyDescent="0.2">
      <c r="A101" s="12" t="s">
        <v>33</v>
      </c>
      <c r="B101" s="56">
        <f t="shared" si="0"/>
        <v>0.27501164263626754</v>
      </c>
      <c r="C101">
        <f>IF('LF Projected Ratios'!D$39&gt;=0,$B101+(1-$B101)*'LF Projected Ratios'!D$39,$B101*(1+'LF Projected Ratios'!D$39))</f>
        <v>0.2753430965265849</v>
      </c>
      <c r="D101">
        <f>IF('LF Projected Ratios'!E$39&gt;=0,$B101+(1-$B101)*'LF Projected Ratios'!E$39,$B101*(1+'LF Projected Ratios'!E$39))</f>
        <v>0.27570606303960182</v>
      </c>
      <c r="E101">
        <f>IF('LF Projected Ratios'!F$39&gt;=0,$B101+(1-$B101)*'LF Projected Ratios'!F$39,$B101*(1+'LF Projected Ratios'!F$39))</f>
        <v>0.27605761526065531</v>
      </c>
      <c r="F101">
        <f>IF('LF Projected Ratios'!G$39&gt;=0,$B101+(1-$B101)*'LF Projected Ratios'!G$39,$B101*(1+'LF Projected Ratios'!G$39))</f>
        <v>0.27640560066911879</v>
      </c>
      <c r="G101">
        <f>IF('LF Projected Ratios'!H$39&gt;=0,$B101+(1-$B101)*'LF Projected Ratios'!H$39,$B101*(1+'LF Projected Ratios'!H$39))</f>
        <v>0.27673935984591608</v>
      </c>
      <c r="H101">
        <f>IF('LF Projected Ratios'!I$39&gt;=0,$B101+(1-$B101)*'LF Projected Ratios'!I$39,$B101*(1+'LF Projected Ratios'!I$39))</f>
        <v>0.27706821174708274</v>
      </c>
      <c r="I101">
        <f>IF('LF Projected Ratios'!J$39&gt;=0,$B101+(1-$B101)*'LF Projected Ratios'!J$39,$B101*(1+'LF Projected Ratios'!J$39))</f>
        <v>0.27740491021219021</v>
      </c>
      <c r="J101">
        <f>IF('LF Projected Ratios'!K$39&gt;=0,$B101+(1-$B101)*'LF Projected Ratios'!K$39,$B101*(1+'LF Projected Ratios'!K$39))</f>
        <v>0.27774177614808254</v>
      </c>
      <c r="K101">
        <f>IF('LF Projected Ratios'!L$39&gt;=0,$B101+(1-$B101)*'LF Projected Ratios'!L$39,$B101*(1+'LF Projected Ratios'!L$39))</f>
        <v>0.27806819985190334</v>
      </c>
      <c r="L101">
        <f>IF('LF Projected Ratios'!M$39&gt;=0,$B101+(1-$B101)*'LF Projected Ratios'!M$39,$B101*(1+'LF Projected Ratios'!M$39))</f>
        <v>0.27838994600507211</v>
      </c>
      <c r="M101">
        <f>IF('LF Projected Ratios'!N$39&gt;=0,$B101+(1-$B101)*'LF Projected Ratios'!N$39,$B101*(1+'LF Projected Ratios'!N$39))</f>
        <v>0.27871116203415208</v>
      </c>
      <c r="N101">
        <f>IF('LF Projected Ratios'!O$39&gt;=0,$B101+(1-$B101)*'LF Projected Ratios'!O$39,$B101*(1+'LF Projected Ratios'!O$39))</f>
        <v>0.27902943489276744</v>
      </c>
      <c r="O101">
        <f>IF('LF Projected Ratios'!P$39&gt;=0,$B101+(1-$B101)*'LF Projected Ratios'!P$39,$B101*(1+'LF Projected Ratios'!P$39))</f>
        <v>0.27934480484703905</v>
      </c>
      <c r="P101">
        <f>IF('LF Projected Ratios'!Q$39&gt;=0,$B101+(1-$B101)*'LF Projected Ratios'!Q$39,$B101*(1+'LF Projected Ratios'!Q$39))</f>
        <v>0.27965731143190392</v>
      </c>
      <c r="Q101">
        <f>IF('LF Projected Ratios'!R$39&gt;=0,$B101+(1-$B101)*'LF Projected Ratios'!R$39,$B101*(1+'LF Projected Ratios'!R$39))</f>
        <v>0.27996699346763648</v>
      </c>
      <c r="R101">
        <f>IF('LF Projected Ratios'!S$39&gt;=0,$B101+(1-$B101)*'LF Projected Ratios'!S$39,$B101*(1+'LF Projected Ratios'!S$39))</f>
        <v>0.28027388907592443</v>
      </c>
      <c r="S101">
        <f>IF('LF Projected Ratios'!T$39&gt;=0,$B101+(1-$B101)*'LF Projected Ratios'!T$39,$B101*(1+'LF Projected Ratios'!T$39))</f>
        <v>0.28057803569551226</v>
      </c>
      <c r="T101">
        <f>IF('LF Projected Ratios'!U$39&gt;=0,$B101+(1-$B101)*'LF Projected Ratios'!U$39,$B101*(1+'LF Projected Ratios'!U$39))</f>
        <v>0.28087947009742725</v>
      </c>
      <c r="U101">
        <f>IF('LF Projected Ratios'!V$39&gt;=0,$B101+(1-$B101)*'LF Projected Ratios'!V$39,$B101*(1+'LF Projected Ratios'!V$39))</f>
        <v>0.28117822839979878</v>
      </c>
      <c r="V101">
        <f>IF('LF Projected Ratios'!W$39&gt;=0,$B101+(1-$B101)*'LF Projected Ratios'!W$39,$B101*(1+'LF Projected Ratios'!W$39))</f>
        <v>0.28147434608228517</v>
      </c>
      <c r="W101">
        <f>IF('LF Projected Ratios'!X$39&gt;=0,$B101+(1-$B101)*'LF Projected Ratios'!X$39,$B101*(1+'LF Projected Ratios'!X$39))</f>
        <v>0.28176785800011966</v>
      </c>
      <c r="X101">
        <f>IF('LF Projected Ratios'!Y$39&gt;=0,$B101+(1-$B101)*'LF Projected Ratios'!Y$39,$B101*(1+'LF Projected Ratios'!Y$39))</f>
        <v>0.28205879839778775</v>
      </c>
      <c r="Y101">
        <f>IF('LF Projected Ratios'!Z$39&gt;=0,$B101+(1-$B101)*'LF Projected Ratios'!Z$39,$B101*(1+'LF Projected Ratios'!Z$39))</f>
        <v>0.28234720092234528</v>
      </c>
      <c r="Z101">
        <f>IF('LF Projected Ratios'!AA$39&gt;=0,$B101+(1-$B101)*'LF Projected Ratios'!AA$39,$B101*(1+'LF Projected Ratios'!AA$39))</f>
        <v>0.28263309863639036</v>
      </c>
      <c r="AA101">
        <f>IF('LF Projected Ratios'!AB$39&gt;=0,$B101+(1-$B101)*'LF Projected Ratios'!AB$39,$B101*(1+'LF Projected Ratios'!AB$39))</f>
        <v>0.28291652403069978</v>
      </c>
      <c r="AB101">
        <f>IF('LF Projected Ratios'!AC$39&gt;=0,$B101+(1-$B101)*'LF Projected Ratios'!AC$39,$B101*(1+'LF Projected Ratios'!AC$39))</f>
        <v>0.28319750903653662</v>
      </c>
      <c r="AC101">
        <f>IF('LF Projected Ratios'!AD$39&gt;=0,$B101+(1-$B101)*'LF Projected Ratios'!AD$39,$B101*(1+'LF Projected Ratios'!AD$39))</f>
        <v>0.28347608503764343</v>
      </c>
      <c r="AD101">
        <f>IF('LF Projected Ratios'!AE$39&gt;=0,$B101+(1-$B101)*'LF Projected Ratios'!AE$39,$B101*(1+'LF Projected Ratios'!AE$39))</f>
        <v>0.283752282881927</v>
      </c>
      <c r="AE101">
        <f>IF('LF Projected Ratios'!AF$39&gt;=0,$B101+(1-$B101)*'LF Projected Ratios'!AF$39,$B101*(1+'LF Projected Ratios'!AF$39))</f>
        <v>0.28402613289284606</v>
      </c>
      <c r="AF101">
        <f>IF('LF Projected Ratios'!AG$39&gt;=0,$B101+(1-$B101)*'LF Projected Ratios'!AG$39,$B101*(1+'LF Projected Ratios'!AG$39))</f>
        <v>0.28429766488050912</v>
      </c>
    </row>
    <row r="102" spans="1:32" x14ac:dyDescent="0.2">
      <c r="A102" s="12" t="s">
        <v>34</v>
      </c>
      <c r="B102" s="56">
        <f t="shared" si="0"/>
        <v>0.27917113840211027</v>
      </c>
      <c r="C102">
        <f>IF('LF Projected Ratios'!D$39&gt;=0,$B102+(1-$B102)*'LF Projected Ratios'!D$39,$B102*(1+'LF Projected Ratios'!D$39))</f>
        <v>0.2795006906328501</v>
      </c>
      <c r="D102">
        <f>IF('LF Projected Ratios'!E$39&gt;=0,$B102+(1-$B102)*'LF Projected Ratios'!E$39,$B102*(1+'LF Projected Ratios'!E$39))</f>
        <v>0.27986157468804729</v>
      </c>
      <c r="E102">
        <f>IF('LF Projected Ratios'!F$39&gt;=0,$B102+(1-$B102)*'LF Projected Ratios'!F$39,$B102*(1+'LF Projected Ratios'!F$39))</f>
        <v>0.28021110993881415</v>
      </c>
      <c r="F102">
        <f>IF('LF Projected Ratios'!G$39&gt;=0,$B102+(1-$B102)*'LF Projected Ratios'!G$39,$B102*(1+'LF Projected Ratios'!G$39))</f>
        <v>0.28055709884096364</v>
      </c>
      <c r="G102">
        <f>IF('LF Projected Ratios'!H$39&gt;=0,$B102+(1-$B102)*'LF Projected Ratios'!H$39,$B102*(1+'LF Projected Ratios'!H$39))</f>
        <v>0.28088894313199952</v>
      </c>
      <c r="H102">
        <f>IF('LF Projected Ratios'!I$39&gt;=0,$B102+(1-$B102)*'LF Projected Ratios'!I$39,$B102*(1+'LF Projected Ratios'!I$39))</f>
        <v>0.28121590830205306</v>
      </c>
      <c r="I102">
        <f>IF('LF Projected Ratios'!J$39&gt;=0,$B102+(1-$B102)*'LF Projected Ratios'!J$39,$B102*(1+'LF Projected Ratios'!J$39))</f>
        <v>0.28155067501773895</v>
      </c>
      <c r="J102">
        <f>IF('LF Projected Ratios'!K$39&gt;=0,$B102+(1-$B102)*'LF Projected Ratios'!K$39,$B102*(1+'LF Projected Ratios'!K$39))</f>
        <v>0.28188560824337489</v>
      </c>
      <c r="K102">
        <f>IF('LF Projected Ratios'!L$39&gt;=0,$B102+(1-$B102)*'LF Projected Ratios'!L$39,$B102*(1+'LF Projected Ratios'!L$39))</f>
        <v>0.2822101591474464</v>
      </c>
      <c r="L102">
        <f>IF('LF Projected Ratios'!M$39&gt;=0,$B102+(1-$B102)*'LF Projected Ratios'!M$39,$B102*(1+'LF Projected Ratios'!M$39))</f>
        <v>0.28253005933750674</v>
      </c>
      <c r="M102">
        <f>IF('LF Projected Ratios'!N$39&gt;=0,$B102+(1-$B102)*'LF Projected Ratios'!N$39,$B102*(1+'LF Projected Ratios'!N$39))</f>
        <v>0.28284943244497379</v>
      </c>
      <c r="N102">
        <f>IF('LF Projected Ratios'!O$39&gt;=0,$B102+(1-$B102)*'LF Projected Ratios'!O$39,$B102*(1+'LF Projected Ratios'!O$39))</f>
        <v>0.28316587926790959</v>
      </c>
      <c r="O102">
        <f>IF('LF Projected Ratios'!P$39&gt;=0,$B102+(1-$B102)*'LF Projected Ratios'!P$39,$B102*(1+'LF Projected Ratios'!P$39))</f>
        <v>0.2834794398414151</v>
      </c>
      <c r="P102">
        <f>IF('LF Projected Ratios'!Q$39&gt;=0,$B102+(1-$B102)*'LF Projected Ratios'!Q$39,$B102*(1+'LF Projected Ratios'!Q$39))</f>
        <v>0.28379015347360242</v>
      </c>
      <c r="Q102">
        <f>IF('LF Projected Ratios'!R$39&gt;=0,$B102+(1-$B102)*'LF Projected Ratios'!R$39,$B102*(1+'LF Projected Ratios'!R$39))</f>
        <v>0.28409805876202127</v>
      </c>
      <c r="R102">
        <f>IF('LF Projected Ratios'!S$39&gt;=0,$B102+(1-$B102)*'LF Projected Ratios'!S$39,$B102*(1+'LF Projected Ratios'!S$39))</f>
        <v>0.28440319360964289</v>
      </c>
      <c r="S102">
        <f>IF('LF Projected Ratios'!T$39&gt;=0,$B102+(1-$B102)*'LF Projected Ratios'!T$39,$B102*(1+'LF Projected Ratios'!T$39))</f>
        <v>0.28470559524041328</v>
      </c>
      <c r="T102">
        <f>IF('LF Projected Ratios'!U$39&gt;=0,$B102+(1-$B102)*'LF Projected Ratios'!U$39,$B102*(1+'LF Projected Ratios'!U$39))</f>
        <v>0.28500530021439235</v>
      </c>
      <c r="U102">
        <f>IF('LF Projected Ratios'!V$39&gt;=0,$B102+(1-$B102)*'LF Projected Ratios'!V$39,$B102*(1+'LF Projected Ratios'!V$39))</f>
        <v>0.28530234444248792</v>
      </c>
      <c r="V102">
        <f>IF('LF Projected Ratios'!W$39&gt;=0,$B102+(1-$B102)*'LF Projected Ratios'!W$39,$B102*(1+'LF Projected Ratios'!W$39))</f>
        <v>0.28559676320079985</v>
      </c>
      <c r="W102">
        <f>IF('LF Projected Ratios'!X$39&gt;=0,$B102+(1-$B102)*'LF Projected Ratios'!X$39,$B102*(1+'LF Projected Ratios'!X$39))</f>
        <v>0.28588859114458559</v>
      </c>
      <c r="X102">
        <f>IF('LF Projected Ratios'!Y$39&gt;=0,$B102+(1-$B102)*'LF Projected Ratios'!Y$39,$B102*(1+'LF Projected Ratios'!Y$39))</f>
        <v>0.28617786232185877</v>
      </c>
      <c r="Y102">
        <f>IF('LF Projected Ratios'!Z$39&gt;=0,$B102+(1-$B102)*'LF Projected Ratios'!Z$39,$B102*(1+'LF Projected Ratios'!Z$39))</f>
        <v>0.28646461018663094</v>
      </c>
      <c r="Z102">
        <f>IF('LF Projected Ratios'!AA$39&gt;=0,$B102+(1-$B102)*'LF Projected Ratios'!AA$39,$B102*(1+'LF Projected Ratios'!AA$39))</f>
        <v>0.2867488676118094</v>
      </c>
      <c r="AA102">
        <f>IF('LF Projected Ratios'!AB$39&gt;=0,$B102+(1-$B102)*'LF Projected Ratios'!AB$39,$B102*(1+'LF Projected Ratios'!AB$39))</f>
        <v>0.2870306669017606</v>
      </c>
      <c r="AB102">
        <f>IF('LF Projected Ratios'!AC$39&gt;=0,$B102+(1-$B102)*'LF Projected Ratios'!AC$39,$B102*(1+'LF Projected Ratios'!AC$39))</f>
        <v>0.2873100398045475</v>
      </c>
      <c r="AC102">
        <f>IF('LF Projected Ratios'!AD$39&gt;=0,$B102+(1-$B102)*'LF Projected Ratios'!AD$39,$B102*(1+'LF Projected Ratios'!AD$39))</f>
        <v>0.28758701752385396</v>
      </c>
      <c r="AD102">
        <f>IF('LF Projected Ratios'!AE$39&gt;=0,$B102+(1-$B102)*'LF Projected Ratios'!AE$39,$B102*(1+'LF Projected Ratios'!AE$39))</f>
        <v>0.28786163073060211</v>
      </c>
      <c r="AE102">
        <f>IF('LF Projected Ratios'!AF$39&gt;=0,$B102+(1-$B102)*'LF Projected Ratios'!AF$39,$B102*(1+'LF Projected Ratios'!AF$39))</f>
        <v>0.28813390957427504</v>
      </c>
      <c r="AF102">
        <f>IF('LF Projected Ratios'!AG$39&gt;=0,$B102+(1-$B102)*'LF Projected Ratios'!AG$39,$B102*(1+'LF Projected Ratios'!AG$39))</f>
        <v>0.28840388369395098</v>
      </c>
    </row>
    <row r="103" spans="1:32" x14ac:dyDescent="0.2">
      <c r="A103" s="12" t="s">
        <v>92</v>
      </c>
      <c r="B103" s="56">
        <f t="shared" si="0"/>
        <v>0.26958969554861317</v>
      </c>
      <c r="C103">
        <f>IF('LF Projected Ratios'!D$39&gt;=0,$B103+(1-$B103)*'LF Projected Ratios'!D$39,$B103*(1+'LF Projected Ratios'!D$39))</f>
        <v>0.26992362827246907</v>
      </c>
      <c r="D103">
        <f>IF('LF Projected Ratios'!E$39&gt;=0,$B103+(1-$B103)*'LF Projected Ratios'!E$39,$B103*(1+'LF Projected Ratios'!E$39))</f>
        <v>0.27028930929146144</v>
      </c>
      <c r="E103">
        <f>IF('LF Projected Ratios'!F$39&gt;=0,$B103+(1-$B103)*'LF Projected Ratios'!F$39,$B103*(1+'LF Projected Ratios'!F$39))</f>
        <v>0.27064349065479248</v>
      </c>
      <c r="F103">
        <f>IF('LF Projected Ratios'!G$39&gt;=0,$B103+(1-$B103)*'LF Projected Ratios'!G$39,$B103*(1+'LF Projected Ratios'!G$39))</f>
        <v>0.27099407853052709</v>
      </c>
      <c r="G103">
        <f>IF('LF Projected Ratios'!H$39&gt;=0,$B103+(1-$B103)*'LF Projected Ratios'!H$39,$B103*(1+'LF Projected Ratios'!H$39))</f>
        <v>0.2713303337813347</v>
      </c>
      <c r="H103">
        <f>IF('LF Projected Ratios'!I$39&gt;=0,$B103+(1-$B103)*'LF Projected Ratios'!I$39,$B103*(1+'LF Projected Ratios'!I$39))</f>
        <v>0.27166164505662743</v>
      </c>
      <c r="I103">
        <f>IF('LF Projected Ratios'!J$39&gt;=0,$B103+(1-$B103)*'LF Projected Ratios'!J$39,$B103*(1+'LF Projected Ratios'!J$39))</f>
        <v>0.27200086157770609</v>
      </c>
      <c r="J103">
        <f>IF('LF Projected Ratios'!K$39&gt;=0,$B103+(1-$B103)*'LF Projected Ratios'!K$39,$B103*(1+'LF Projected Ratios'!K$39))</f>
        <v>0.27234024682202795</v>
      </c>
      <c r="K103">
        <f>IF('LF Projected Ratios'!L$39&gt;=0,$B103+(1-$B103)*'LF Projected Ratios'!L$39,$B103*(1+'LF Projected Ratios'!L$39))</f>
        <v>0.27266911174029351</v>
      </c>
      <c r="L103">
        <f>IF('LF Projected Ratios'!M$39&gt;=0,$B103+(1-$B103)*'LF Projected Ratios'!M$39,$B103*(1+'LF Projected Ratios'!M$39))</f>
        <v>0.27299326412605962</v>
      </c>
      <c r="M103">
        <f>IF('LF Projected Ratios'!N$39&gt;=0,$B103+(1-$B103)*'LF Projected Ratios'!N$39,$B103*(1+'LF Projected Ratios'!N$39))</f>
        <v>0.27331688242311486</v>
      </c>
      <c r="N103">
        <f>IF('LF Projected Ratios'!O$39&gt;=0,$B103+(1-$B103)*'LF Projected Ratios'!O$39,$B103*(1+'LF Projected Ratios'!O$39))</f>
        <v>0.27363753553871134</v>
      </c>
      <c r="O103">
        <f>IF('LF Projected Ratios'!P$39&gt;=0,$B103+(1-$B103)*'LF Projected Ratios'!P$39,$B103*(1+'LF Projected Ratios'!P$39))</f>
        <v>0.27395526404010684</v>
      </c>
      <c r="P103">
        <f>IF('LF Projected Ratios'!Q$39&gt;=0,$B103+(1-$B103)*'LF Projected Ratios'!Q$39,$B103*(1+'LF Projected Ratios'!Q$39))</f>
        <v>0.274270107757907</v>
      </c>
      <c r="Q103">
        <f>IF('LF Projected Ratios'!R$39&gt;=0,$B103+(1-$B103)*'LF Projected Ratios'!R$39,$B103*(1+'LF Projected Ratios'!R$39))</f>
        <v>0.27458210580271014</v>
      </c>
      <c r="R103">
        <f>IF('LF Projected Ratios'!S$39&gt;=0,$B103+(1-$B103)*'LF Projected Ratios'!S$39,$B103*(1+'LF Projected Ratios'!S$39))</f>
        <v>0.27489129658130346</v>
      </c>
      <c r="S103">
        <f>IF('LF Projected Ratios'!T$39&gt;=0,$B103+(1-$B103)*'LF Projected Ratios'!T$39,$B103*(1+'LF Projected Ratios'!T$39))</f>
        <v>0.27519771781242341</v>
      </c>
      <c r="T103">
        <f>IF('LF Projected Ratios'!U$39&gt;=0,$B103+(1-$B103)*'LF Projected Ratios'!U$39,$B103*(1+'LF Projected Ratios'!U$39))</f>
        <v>0.27550140654209548</v>
      </c>
      <c r="U103">
        <f>IF('LF Projected Ratios'!V$39&gt;=0,$B103+(1-$B103)*'LF Projected Ratios'!V$39,$B103*(1+'LF Projected Ratios'!V$39))</f>
        <v>0.27580239915856464</v>
      </c>
      <c r="V103">
        <f>IF('LF Projected Ratios'!W$39&gt;=0,$B103+(1-$B103)*'LF Projected Ratios'!W$39,$B103*(1+'LF Projected Ratios'!W$39))</f>
        <v>0.27610073140682967</v>
      </c>
      <c r="W103">
        <f>IF('LF Projected Ratios'!X$39&gt;=0,$B103+(1-$B103)*'LF Projected Ratios'!X$39,$B103*(1+'LF Projected Ratios'!X$39))</f>
        <v>0.27639643840279465</v>
      </c>
      <c r="X103">
        <f>IF('LF Projected Ratios'!Y$39&gt;=0,$B103+(1-$B103)*'LF Projected Ratios'!Y$39,$B103*(1+'LF Projected Ratios'!Y$39))</f>
        <v>0.27668955464704814</v>
      </c>
      <c r="Y103">
        <f>IF('LF Projected Ratios'!Z$39&gt;=0,$B103+(1-$B103)*'LF Projected Ratios'!Z$39,$B103*(1+'LF Projected Ratios'!Z$39))</f>
        <v>0.2769801140382811</v>
      </c>
      <c r="Z103">
        <f>IF('LF Projected Ratios'!AA$39&gt;=0,$B103+(1-$B103)*'LF Projected Ratios'!AA$39,$B103*(1+'LF Projected Ratios'!AA$39))</f>
        <v>0.27726814988635595</v>
      </c>
      <c r="AA103">
        <f>IF('LF Projected Ratios'!AB$39&gt;=0,$B103+(1-$B103)*'LF Projected Ratios'!AB$39,$B103*(1+'LF Projected Ratios'!AB$39))</f>
        <v>0.27755369492503706</v>
      </c>
      <c r="AB103">
        <f>IF('LF Projected Ratios'!AC$39&gt;=0,$B103+(1-$B103)*'LF Projected Ratios'!AC$39,$B103*(1+'LF Projected Ratios'!AC$39))</f>
        <v>0.27783678132439088</v>
      </c>
      <c r="AC103">
        <f>IF('LF Projected Ratios'!AD$39&gt;=0,$B103+(1-$B103)*'LF Projected Ratios'!AD$39,$B103*(1+'LF Projected Ratios'!AD$39))</f>
        <v>0.27811744070286859</v>
      </c>
      <c r="AD103">
        <f>IF('LF Projected Ratios'!AE$39&gt;=0,$B103+(1-$B103)*'LF Projected Ratios'!AE$39,$B103*(1+'LF Projected Ratios'!AE$39))</f>
        <v>0.27839570413907822</v>
      </c>
      <c r="AE103">
        <f>IF('LF Projected Ratios'!AF$39&gt;=0,$B103+(1-$B103)*'LF Projected Ratios'!AF$39,$B103*(1+'LF Projected Ratios'!AF$39))</f>
        <v>0.27867160218325748</v>
      </c>
      <c r="AF103">
        <f>IF('LF Projected Ratios'!AG$39&gt;=0,$B103+(1-$B103)*'LF Projected Ratios'!AG$39,$B103*(1+'LF Projected Ratios'!AG$39))</f>
        <v>0.27894516486845489</v>
      </c>
    </row>
    <row r="104" spans="1:32" x14ac:dyDescent="0.2">
      <c r="A104" s="12" t="s">
        <v>89</v>
      </c>
      <c r="B104" s="56">
        <f t="shared" si="0"/>
        <v>0.25705063989891352</v>
      </c>
      <c r="C104">
        <f>IF('LF Projected Ratios'!D$39&gt;=0,$B104+(1-$B104)*'LF Projected Ratios'!D$39,$B104*(1+'LF Projected Ratios'!D$39))</f>
        <v>0.25739030529245133</v>
      </c>
      <c r="D104">
        <f>IF('LF Projected Ratios'!E$39&gt;=0,$B104+(1-$B104)*'LF Projected Ratios'!E$39,$B104*(1+'LF Projected Ratios'!E$39))</f>
        <v>0.25776226400853974</v>
      </c>
      <c r="E104">
        <f>IF('LF Projected Ratios'!F$39&gt;=0,$B104+(1-$B104)*'LF Projected Ratios'!F$39,$B104*(1+'LF Projected Ratios'!F$39))</f>
        <v>0.25812252565277299</v>
      </c>
      <c r="F104">
        <f>IF('LF Projected Ratios'!G$39&gt;=0,$B104+(1-$B104)*'LF Projected Ratios'!G$39,$B104*(1+'LF Projected Ratios'!G$39))</f>
        <v>0.25847913211950657</v>
      </c>
      <c r="G104">
        <f>IF('LF Projected Ratios'!H$39&gt;=0,$B104+(1-$B104)*'LF Projected Ratios'!H$39,$B104*(1+'LF Projected Ratios'!H$39))</f>
        <v>0.25882115991114046</v>
      </c>
      <c r="H104">
        <f>IF('LF Projected Ratios'!I$39&gt;=0,$B104+(1-$B104)*'LF Projected Ratios'!I$39,$B104*(1+'LF Projected Ratios'!I$39))</f>
        <v>0.2591581588533417</v>
      </c>
      <c r="I104">
        <f>IF('LF Projected Ratios'!J$39&gt;=0,$B104+(1-$B104)*'LF Projected Ratios'!J$39,$B104*(1+'LF Projected Ratios'!J$39))</f>
        <v>0.25950319875178673</v>
      </c>
      <c r="J104">
        <f>IF('LF Projected Ratios'!K$39&gt;=0,$B104+(1-$B104)*'LF Projected Ratios'!K$39,$B104*(1+'LF Projected Ratios'!K$39))</f>
        <v>0.25984841026997041</v>
      </c>
      <c r="K104">
        <f>IF('LF Projected Ratios'!L$39&gt;=0,$B104+(1-$B104)*'LF Projected Ratios'!L$39,$B104*(1+'LF Projected Ratios'!L$39))</f>
        <v>0.26018292085819195</v>
      </c>
      <c r="L104">
        <f>IF('LF Projected Ratios'!M$39&gt;=0,$B104+(1-$B104)*'LF Projected Ratios'!M$39,$B104*(1+'LF Projected Ratios'!M$39))</f>
        <v>0.26051263801321078</v>
      </c>
      <c r="M104">
        <f>IF('LF Projected Ratios'!N$39&gt;=0,$B104+(1-$B104)*'LF Projected Ratios'!N$39,$B104*(1+'LF Projected Ratios'!N$39))</f>
        <v>0.26084181191074335</v>
      </c>
      <c r="N104">
        <f>IF('LF Projected Ratios'!O$39&gt;=0,$B104+(1-$B104)*'LF Projected Ratios'!O$39,$B104*(1+'LF Projected Ratios'!O$39))</f>
        <v>0.26116796972313316</v>
      </c>
      <c r="O104">
        <f>IF('LF Projected Ratios'!P$39&gt;=0,$B104+(1-$B104)*'LF Projected Ratios'!P$39,$B104*(1+'LF Projected Ratios'!P$39))</f>
        <v>0.2614911527140617</v>
      </c>
      <c r="P104">
        <f>IF('LF Projected Ratios'!Q$39&gt;=0,$B104+(1-$B104)*'LF Projected Ratios'!Q$39,$B104*(1+'LF Projected Ratios'!Q$39))</f>
        <v>0.26181140139791231</v>
      </c>
      <c r="Q104">
        <f>IF('LF Projected Ratios'!R$39&gt;=0,$B104+(1-$B104)*'LF Projected Ratios'!R$39,$B104*(1+'LF Projected Ratios'!R$39))</f>
        <v>0.26212875555670034</v>
      </c>
      <c r="R104">
        <f>IF('LF Projected Ratios'!S$39&gt;=0,$B104+(1-$B104)*'LF Projected Ratios'!S$39,$B104*(1+'LF Projected Ratios'!S$39))</f>
        <v>0.26244325425654774</v>
      </c>
      <c r="S104">
        <f>IF('LF Projected Ratios'!T$39&gt;=0,$B104+(1-$B104)*'LF Projected Ratios'!T$39,$B104*(1+'LF Projected Ratios'!T$39))</f>
        <v>0.26275493586371368</v>
      </c>
      <c r="T104">
        <f>IF('LF Projected Ratios'!U$39&gt;=0,$B104+(1-$B104)*'LF Projected Ratios'!U$39,$B104*(1+'LF Projected Ratios'!U$39))</f>
        <v>0.2630638380601979</v>
      </c>
      <c r="U104">
        <f>IF('LF Projected Ratios'!V$39&gt;=0,$B104+(1-$B104)*'LF Projected Ratios'!V$39,$B104*(1+'LF Projected Ratios'!V$39))</f>
        <v>0.26336999785892756</v>
      </c>
      <c r="V104">
        <f>IF('LF Projected Ratios'!W$39&gt;=0,$B104+(1-$B104)*'LF Projected Ratios'!W$39,$B104*(1+'LF Projected Ratios'!W$39))</f>
        <v>0.26367345161854083</v>
      </c>
      <c r="W104">
        <f>IF('LF Projected Ratios'!X$39&gt;=0,$B104+(1-$B104)*'LF Projected Ratios'!X$39,$B104*(1+'LF Projected Ratios'!X$39))</f>
        <v>0.26397423505778134</v>
      </c>
      <c r="X104">
        <f>IF('LF Projected Ratios'!Y$39&gt;=0,$B104+(1-$B104)*'LF Projected Ratios'!Y$39,$B104*(1+'LF Projected Ratios'!Y$39))</f>
        <v>0.26427238326951413</v>
      </c>
      <c r="Y104">
        <f>IF('LF Projected Ratios'!Z$39&gt;=0,$B104+(1-$B104)*'LF Projected Ratios'!Z$39,$B104*(1+'LF Projected Ratios'!Z$39))</f>
        <v>0.26456793073437362</v>
      </c>
      <c r="Z104">
        <f>IF('LF Projected Ratios'!AA$39&gt;=0,$B104+(1-$B104)*'LF Projected Ratios'!AA$39,$B104*(1+'LF Projected Ratios'!AA$39))</f>
        <v>0.26486091133405743</v>
      </c>
      <c r="AA104">
        <f>IF('LF Projected Ratios'!AB$39&gt;=0,$B104+(1-$B104)*'LF Projected Ratios'!AB$39,$B104*(1+'LF Projected Ratios'!AB$39))</f>
        <v>0.26515135836427489</v>
      </c>
      <c r="AB104">
        <f>IF('LF Projected Ratios'!AC$39&gt;=0,$B104+(1-$B104)*'LF Projected Ratios'!AC$39,$B104*(1+'LF Projected Ratios'!AC$39))</f>
        <v>0.26543930454736064</v>
      </c>
      <c r="AC104">
        <f>IF('LF Projected Ratios'!AD$39&gt;=0,$B104+(1-$B104)*'LF Projected Ratios'!AD$39,$B104*(1+'LF Projected Ratios'!AD$39))</f>
        <v>0.26572478204456407</v>
      </c>
      <c r="AD104">
        <f>IF('LF Projected Ratios'!AE$39&gt;=0,$B104+(1-$B104)*'LF Projected Ratios'!AE$39,$B104*(1+'LF Projected Ratios'!AE$39))</f>
        <v>0.26600782246802407</v>
      </c>
      <c r="AE104">
        <f>IF('LF Projected Ratios'!AF$39&gt;=0,$B104+(1-$B104)*'LF Projected Ratios'!AF$39,$B104*(1+'LF Projected Ratios'!AF$39))</f>
        <v>0.26628845689243857</v>
      </c>
      <c r="AF104">
        <f>IF('LF Projected Ratios'!AG$39&gt;=0,$B104+(1-$B104)*'LF Projected Ratios'!AG$39,$B104*(1+'LF Projected Ratios'!AG$39))</f>
        <v>0.26656671586643754</v>
      </c>
    </row>
    <row r="105" spans="1:32" x14ac:dyDescent="0.2">
      <c r="A105" s="12" t="s">
        <v>35</v>
      </c>
      <c r="B105" s="56">
        <f t="shared" si="0"/>
        <v>0.28812082179059029</v>
      </c>
      <c r="C105">
        <f>IF('LF Projected Ratios'!D$39&gt;=0,$B105+(1-$B105)*'LF Projected Ratios'!D$39,$B105*(1+'LF Projected Ratios'!D$39))</f>
        <v>0.28844628235924191</v>
      </c>
      <c r="D105">
        <f>IF('LF Projected Ratios'!E$39&gt;=0,$B105+(1-$B105)*'LF Projected Ratios'!E$39,$B105*(1+'LF Projected Ratios'!E$39))</f>
        <v>0.28880268574197154</v>
      </c>
      <c r="E105">
        <f>IF('LF Projected Ratios'!F$39&gt;=0,$B105+(1-$B105)*'LF Projected Ratios'!F$39,$B105*(1+'LF Projected Ratios'!F$39))</f>
        <v>0.28914788122501528</v>
      </c>
      <c r="F105">
        <f>IF('LF Projected Ratios'!G$39&gt;=0,$B105+(1-$B105)*'LF Projected Ratios'!G$39,$B105*(1+'LF Projected Ratios'!G$39))</f>
        <v>0.2894895743902775</v>
      </c>
      <c r="G105">
        <f>IF('LF Projected Ratios'!H$39&gt;=0,$B105+(1-$B105)*'LF Projected Ratios'!H$39,$B105*(1+'LF Projected Ratios'!H$39))</f>
        <v>0.28981729856141075</v>
      </c>
      <c r="H105">
        <f>IF('LF Projected Ratios'!I$39&gt;=0,$B105+(1-$B105)*'LF Projected Ratios'!I$39,$B105*(1+'LF Projected Ratios'!I$39))</f>
        <v>0.29014020418986303</v>
      </c>
      <c r="I105">
        <f>IF('LF Projected Ratios'!J$39&gt;=0,$B105+(1-$B105)*'LF Projected Ratios'!J$39,$B105*(1+'LF Projected Ratios'!J$39))</f>
        <v>0.29047081450133982</v>
      </c>
      <c r="J105">
        <f>IF('LF Projected Ratios'!K$39&gt;=0,$B105+(1-$B105)*'LF Projected Ratios'!K$39,$B105*(1+'LF Projected Ratios'!K$39))</f>
        <v>0.29080158925540867</v>
      </c>
      <c r="K105">
        <f>IF('LF Projected Ratios'!L$39&gt;=0,$B105+(1-$B105)*'LF Projected Ratios'!L$39,$B105*(1+'LF Projected Ratios'!L$39))</f>
        <v>0.29112211059297743</v>
      </c>
      <c r="L105">
        <f>IF('LF Projected Ratios'!M$39&gt;=0,$B105+(1-$B105)*'LF Projected Ratios'!M$39,$B105*(1+'LF Projected Ratios'!M$39))</f>
        <v>0.29143803895897591</v>
      </c>
      <c r="M105">
        <f>IF('LF Projected Ratios'!N$39&gt;=0,$B105+(1-$B105)*'LF Projected Ratios'!N$39,$B105*(1+'LF Projected Ratios'!N$39))</f>
        <v>0.29175344678654525</v>
      </c>
      <c r="N105">
        <f>IF('LF Projected Ratios'!O$39&gt;=0,$B105+(1-$B105)*'LF Projected Ratios'!O$39,$B105*(1+'LF Projected Ratios'!O$39))</f>
        <v>0.29206596466181339</v>
      </c>
      <c r="O105">
        <f>IF('LF Projected Ratios'!P$39&gt;=0,$B105+(1-$B105)*'LF Projected Ratios'!P$39,$B105*(1+'LF Projected Ratios'!P$39))</f>
        <v>0.29237563212281259</v>
      </c>
      <c r="P105">
        <f>IF('LF Projected Ratios'!Q$39&gt;=0,$B105+(1-$B105)*'LF Projected Ratios'!Q$39,$B105*(1+'LF Projected Ratios'!Q$39))</f>
        <v>0.29268248798961244</v>
      </c>
      <c r="Q105">
        <f>IF('LF Projected Ratios'!R$39&gt;=0,$B105+(1-$B105)*'LF Projected Ratios'!R$39,$B105*(1+'LF Projected Ratios'!R$39))</f>
        <v>0.29298657038054232</v>
      </c>
      <c r="R105">
        <f>IF('LF Projected Ratios'!S$39&gt;=0,$B105+(1-$B105)*'LF Projected Ratios'!S$39,$B105*(1+'LF Projected Ratios'!S$39))</f>
        <v>0.29328791672797683</v>
      </c>
      <c r="S105">
        <f>IF('LF Projected Ratios'!T$39&gt;=0,$B105+(1-$B105)*'LF Projected Ratios'!T$39,$B105*(1+'LF Projected Ratios'!T$39))</f>
        <v>0.29358656379369619</v>
      </c>
      <c r="T105">
        <f>IF('LF Projected Ratios'!U$39&gt;=0,$B105+(1-$B105)*'LF Projected Ratios'!U$39,$B105*(1+'LF Projected Ratios'!U$39))</f>
        <v>0.29388254768383693</v>
      </c>
      <c r="U105">
        <f>IF('LF Projected Ratios'!V$39&gt;=0,$B105+(1-$B105)*'LF Projected Ratios'!V$39,$B105*(1+'LF Projected Ratios'!V$39))</f>
        <v>0.29417590386344356</v>
      </c>
      <c r="V105">
        <f>IF('LF Projected Ratios'!W$39&gt;=0,$B105+(1-$B105)*'LF Projected Ratios'!W$39,$B105*(1+'LF Projected Ratios'!W$39))</f>
        <v>0.29446666717063402</v>
      </c>
      <c r="W105">
        <f>IF('LF Projected Ratios'!X$39&gt;=0,$B105+(1-$B105)*'LF Projected Ratios'!X$39,$B105*(1+'LF Projected Ratios'!X$39))</f>
        <v>0.29475487183039228</v>
      </c>
      <c r="X105">
        <f>IF('LF Projected Ratios'!Y$39&gt;=0,$B105+(1-$B105)*'LF Projected Ratios'!Y$39,$B105*(1+'LF Projected Ratios'!Y$39))</f>
        <v>0.29504055146799779</v>
      </c>
      <c r="Y105">
        <f>IF('LF Projected Ratios'!Z$39&gt;=0,$B105+(1-$B105)*'LF Projected Ratios'!Z$39,$B105*(1+'LF Projected Ratios'!Z$39))</f>
        <v>0.29532373912210308</v>
      </c>
      <c r="Z105">
        <f>IF('LF Projected Ratios'!AA$39&gt;=0,$B105+(1-$B105)*'LF Projected Ratios'!AA$39,$B105*(1+'LF Projected Ratios'!AA$39))</f>
        <v>0.2956044672574713</v>
      </c>
      <c r="AA105">
        <f>IF('LF Projected Ratios'!AB$39&gt;=0,$B105+(1-$B105)*'LF Projected Ratios'!AB$39,$B105*(1+'LF Projected Ratios'!AB$39))</f>
        <v>0.29588276777738354</v>
      </c>
      <c r="AB105">
        <f>IF('LF Projected Ratios'!AC$39&gt;=0,$B105+(1-$B105)*'LF Projected Ratios'!AC$39,$B105*(1+'LF Projected Ratios'!AC$39))</f>
        <v>0.29615867203572455</v>
      </c>
      <c r="AC105">
        <f>IF('LF Projected Ratios'!AD$39&gt;=0,$B105+(1-$B105)*'LF Projected Ratios'!AD$39,$B105*(1+'LF Projected Ratios'!AD$39))</f>
        <v>0.29643221084875859</v>
      </c>
      <c r="AD105">
        <f>IF('LF Projected Ratios'!AE$39&gt;=0,$B105+(1-$B105)*'LF Projected Ratios'!AE$39,$B105*(1+'LF Projected Ratios'!AE$39))</f>
        <v>0.29670341450660326</v>
      </c>
      <c r="AE105">
        <f>IF('LF Projected Ratios'!AF$39&gt;=0,$B105+(1-$B105)*'LF Projected Ratios'!AF$39,$B105*(1+'LF Projected Ratios'!AF$39))</f>
        <v>0.29697231278441083</v>
      </c>
      <c r="AF105">
        <f>IF('LF Projected Ratios'!AG$39&gt;=0,$B105+(1-$B105)*'LF Projected Ratios'!AG$39,$B105*(1+'LF Projected Ratios'!AG$39))</f>
        <v>0.29723893495326614</v>
      </c>
    </row>
    <row r="106" spans="1:32" x14ac:dyDescent="0.2">
      <c r="A106" s="12" t="s">
        <v>98</v>
      </c>
      <c r="B106" s="56">
        <f t="shared" si="0"/>
        <v>0.27288632493405635</v>
      </c>
      <c r="C106">
        <f>IF('LF Projected Ratios'!D$39&gt;=0,$B106+(1-$B106)*'LF Projected Ratios'!D$39,$B106*(1+'LF Projected Ratios'!D$39))</f>
        <v>0.27321875048800581</v>
      </c>
      <c r="D106">
        <f>IF('LF Projected Ratios'!E$39&gt;=0,$B106+(1-$B106)*'LF Projected Ratios'!E$39,$B106*(1+'LF Projected Ratios'!E$39))</f>
        <v>0.27358278104453132</v>
      </c>
      <c r="E106">
        <f>IF('LF Projected Ratios'!F$39&gt;=0,$B106+(1-$B106)*'LF Projected Ratios'!F$39,$B106*(1+'LF Projected Ratios'!F$39))</f>
        <v>0.27393536384787076</v>
      </c>
      <c r="F106">
        <f>IF('LF Projected Ratios'!G$39&gt;=0,$B106+(1-$B106)*'LF Projected Ratios'!G$39,$B106*(1+'LF Projected Ratios'!G$39))</f>
        <v>0.27428436938243866</v>
      </c>
      <c r="G106">
        <f>IF('LF Projected Ratios'!H$39&gt;=0,$B106+(1-$B106)*'LF Projected Ratios'!H$39,$B106*(1+'LF Projected Ratios'!H$39))</f>
        <v>0.27461910698086095</v>
      </c>
      <c r="H106">
        <f>IF('LF Projected Ratios'!I$39&gt;=0,$B106+(1-$B106)*'LF Projected Ratios'!I$39,$B106*(1+'LF Projected Ratios'!I$39))</f>
        <v>0.27494892291787709</v>
      </c>
      <c r="I106">
        <f>IF('LF Projected Ratios'!J$39&gt;=0,$B106+(1-$B106)*'LF Projected Ratios'!J$39,$B106*(1+'LF Projected Ratios'!J$39))</f>
        <v>0.27528660842119135</v>
      </c>
      <c r="J106">
        <f>IF('LF Projected Ratios'!K$39&gt;=0,$B106+(1-$B106)*'LF Projected Ratios'!K$39,$B106*(1+'LF Projected Ratios'!K$39))</f>
        <v>0.27562446188623435</v>
      </c>
      <c r="K106">
        <f>IF('LF Projected Ratios'!L$39&gt;=0,$B106+(1-$B106)*'LF Projected Ratios'!L$39,$B106*(1+'LF Projected Ratios'!L$39))</f>
        <v>0.27595184250759613</v>
      </c>
      <c r="L106">
        <f>IF('LF Projected Ratios'!M$39&gt;=0,$B106+(1-$B106)*'LF Projected Ratios'!M$39,$B106*(1+'LF Projected Ratios'!M$39))</f>
        <v>0.27627453186597367</v>
      </c>
      <c r="M106">
        <f>IF('LF Projected Ratios'!N$39&gt;=0,$B106+(1-$B106)*'LF Projected Ratios'!N$39,$B106*(1+'LF Projected Ratios'!N$39))</f>
        <v>0.27659668954619315</v>
      </c>
      <c r="N106">
        <f>IF('LF Projected Ratios'!O$39&gt;=0,$B106+(1-$B106)*'LF Projected Ratios'!O$39,$B106*(1+'LF Projected Ratios'!O$39))</f>
        <v>0.27691589542798556</v>
      </c>
      <c r="O106">
        <f>IF('LF Projected Ratios'!P$39&gt;=0,$B106+(1-$B106)*'LF Projected Ratios'!P$39,$B106*(1+'LF Projected Ratios'!P$39))</f>
        <v>0.27723218989551279</v>
      </c>
      <c r="P106">
        <f>IF('LF Projected Ratios'!Q$39&gt;=0,$B106+(1-$B106)*'LF Projected Ratios'!Q$39,$B106*(1+'LF Projected Ratios'!Q$39))</f>
        <v>0.2775456125996093</v>
      </c>
      <c r="Q106">
        <f>IF('LF Projected Ratios'!R$39&gt;=0,$B106+(1-$B106)*'LF Projected Ratios'!R$39,$B106*(1+'LF Projected Ratios'!R$39))</f>
        <v>0.27785620247435183</v>
      </c>
      <c r="R106">
        <f>IF('LF Projected Ratios'!S$39&gt;=0,$B106+(1-$B106)*'LF Projected Ratios'!S$39,$B106*(1+'LF Projected Ratios'!S$39))</f>
        <v>0.27816399775318262</v>
      </c>
      <c r="S106">
        <f>IF('LF Projected Ratios'!T$39&gt;=0,$B106+(1-$B106)*'LF Projected Ratios'!T$39,$B106*(1+'LF Projected Ratios'!T$39))</f>
        <v>0.27846903598459866</v>
      </c>
      <c r="T106">
        <f>IF('LF Projected Ratios'!U$39&gt;=0,$B106+(1-$B106)*'LF Projected Ratios'!U$39,$B106*(1+'LF Projected Ratios'!U$39))</f>
        <v>0.27877135404742198</v>
      </c>
      <c r="U106">
        <f>IF('LF Projected Ratios'!V$39&gt;=0,$B106+(1-$B106)*'LF Projected Ratios'!V$39,$B106*(1+'LF Projected Ratios'!V$39))</f>
        <v>0.27907098816566323</v>
      </c>
      <c r="V106">
        <f>IF('LF Projected Ratios'!W$39&gt;=0,$B106+(1-$B106)*'LF Projected Ratios'!W$39,$B106*(1+'LF Projected Ratios'!W$39))</f>
        <v>0.27936797392298984</v>
      </c>
      <c r="W106">
        <f>IF('LF Projected Ratios'!X$39&gt;=0,$B106+(1-$B106)*'LF Projected Ratios'!X$39,$B106*(1+'LF Projected Ratios'!X$39))</f>
        <v>0.27966234627681408</v>
      </c>
      <c r="X106">
        <f>IF('LF Projected Ratios'!Y$39&gt;=0,$B106+(1-$B106)*'LF Projected Ratios'!Y$39,$B106*(1+'LF Projected Ratios'!Y$39))</f>
        <v>0.27995413957200965</v>
      </c>
      <c r="Y106">
        <f>IF('LF Projected Ratios'!Z$39&gt;=0,$B106+(1-$B106)*'LF Projected Ratios'!Z$39,$B106*(1+'LF Projected Ratios'!Z$39))</f>
        <v>0.28024338755426942</v>
      </c>
      <c r="Z106">
        <f>IF('LF Projected Ratios'!AA$39&gt;=0,$B106+(1-$B106)*'LF Projected Ratios'!AA$39,$B106*(1+'LF Projected Ratios'!AA$39))</f>
        <v>0.28053012338311528</v>
      </c>
      <c r="AA106">
        <f>IF('LF Projected Ratios'!AB$39&gt;=0,$B106+(1-$B106)*'LF Projected Ratios'!AB$39,$B106*(1+'LF Projected Ratios'!AB$39))</f>
        <v>0.28081437964457129</v>
      </c>
      <c r="AB106">
        <f>IF('LF Projected Ratios'!AC$39&gt;=0,$B106+(1-$B106)*'LF Projected Ratios'!AC$39,$B106*(1+'LF Projected Ratios'!AC$39))</f>
        <v>0.28109618836350764</v>
      </c>
      <c r="AC106">
        <f>IF('LF Projected Ratios'!AD$39&gt;=0,$B106+(1-$B106)*'LF Projected Ratios'!AD$39,$B106*(1+'LF Projected Ratios'!AD$39))</f>
        <v>0.28137558101566895</v>
      </c>
      <c r="AD106">
        <f>IF('LF Projected Ratios'!AE$39&gt;=0,$B106+(1-$B106)*'LF Projected Ratios'!AE$39,$B106*(1+'LF Projected Ratios'!AE$39))</f>
        <v>0.28165258853939334</v>
      </c>
      <c r="AE106">
        <f>IF('LF Projected Ratios'!AF$39&gt;=0,$B106+(1-$B106)*'LF Projected Ratios'!AF$39,$B106*(1+'LF Projected Ratios'!AF$39))</f>
        <v>0.28192724134703329</v>
      </c>
      <c r="AF106">
        <f>IF('LF Projected Ratios'!AG$39&gt;=0,$B106+(1-$B106)*'LF Projected Ratios'!AG$39,$B106*(1+'LF Projected Ratios'!AG$39))</f>
        <v>0.28219956933608614</v>
      </c>
    </row>
    <row r="107" spans="1:32" x14ac:dyDescent="0.2">
      <c r="A107" s="12" t="s">
        <v>97</v>
      </c>
      <c r="B107" s="56">
        <f t="shared" si="0"/>
        <v>0.24226095940638204</v>
      </c>
      <c r="C107">
        <f>IF('LF Projected Ratios'!D$39&gt;=0,$B107+(1-$B107)*'LF Projected Ratios'!D$39,$B107*(1+'LF Projected Ratios'!D$39))</f>
        <v>0.24260738642179419</v>
      </c>
      <c r="D107">
        <f>IF('LF Projected Ratios'!E$39&gt;=0,$B107+(1-$B107)*'LF Projected Ratios'!E$39,$B107*(1+'LF Projected Ratios'!E$39))</f>
        <v>0.2429867496136959</v>
      </c>
      <c r="E107">
        <f>IF('LF Projected Ratios'!F$39&gt;=0,$B107+(1-$B107)*'LF Projected Ratios'!F$39,$B107*(1+'LF Projected Ratios'!F$39))</f>
        <v>0.24335418288347732</v>
      </c>
      <c r="F107">
        <f>IF('LF Projected Ratios'!G$39&gt;=0,$B107+(1-$B107)*'LF Projected Ratios'!G$39,$B107*(1+'LF Projected Ratios'!G$39))</f>
        <v>0.24371788821318571</v>
      </c>
      <c r="G107">
        <f>IF('LF Projected Ratios'!H$39&gt;=0,$B107+(1-$B107)*'LF Projected Ratios'!H$39,$B107*(1+'LF Projected Ratios'!H$39))</f>
        <v>0.24406672465427742</v>
      </c>
      <c r="H107">
        <f>IF('LF Projected Ratios'!I$39&gt;=0,$B107+(1-$B107)*'LF Projected Ratios'!I$39,$B107*(1+'LF Projected Ratios'!I$39))</f>
        <v>0.24441043213806862</v>
      </c>
      <c r="I107">
        <f>IF('LF Projected Ratios'!J$39&gt;=0,$B107+(1-$B107)*'LF Projected Ratios'!J$39,$B107*(1+'LF Projected Ratios'!J$39))</f>
        <v>0.24476234064712052</v>
      </c>
      <c r="J107">
        <f>IF('LF Projected Ratios'!K$39&gt;=0,$B107+(1-$B107)*'LF Projected Ratios'!K$39,$B107*(1+'LF Projected Ratios'!K$39))</f>
        <v>0.2451144241922962</v>
      </c>
      <c r="K107">
        <f>IF('LF Projected Ratios'!L$39&gt;=0,$B107+(1-$B107)*'LF Projected Ratios'!L$39,$B107*(1+'LF Projected Ratios'!L$39))</f>
        <v>0.24545559378715645</v>
      </c>
      <c r="L107">
        <f>IF('LF Projected Ratios'!M$39&gt;=0,$B107+(1-$B107)*'LF Projected Ratios'!M$39,$B107*(1+'LF Projected Ratios'!M$39))</f>
        <v>0.24579187452730977</v>
      </c>
      <c r="M107">
        <f>IF('LF Projected Ratios'!N$39&gt;=0,$B107+(1-$B107)*'LF Projected Ratios'!N$39,$B107*(1+'LF Projected Ratios'!N$39))</f>
        <v>0.24612760119550539</v>
      </c>
      <c r="N107">
        <f>IF('LF Projected Ratios'!O$39&gt;=0,$B107+(1-$B107)*'LF Projected Ratios'!O$39,$B107*(1+'LF Projected Ratios'!O$39))</f>
        <v>0.24646025173821362</v>
      </c>
      <c r="O107">
        <f>IF('LF Projected Ratios'!P$39&gt;=0,$B107+(1-$B107)*'LF Projected Ratios'!P$39,$B107*(1+'LF Projected Ratios'!P$39))</f>
        <v>0.24678986824054031</v>
      </c>
      <c r="P107">
        <f>IF('LF Projected Ratios'!Q$39&gt;=0,$B107+(1-$B107)*'LF Projected Ratios'!Q$39,$B107*(1+'LF Projected Ratios'!Q$39))</f>
        <v>0.24711649202337702</v>
      </c>
      <c r="Q107">
        <f>IF('LF Projected Ratios'!R$39&gt;=0,$B107+(1-$B107)*'LF Projected Ratios'!R$39,$B107*(1+'LF Projected Ratios'!R$39))</f>
        <v>0.24744016366066832</v>
      </c>
      <c r="R107">
        <f>IF('LF Projected Ratios'!S$39&gt;=0,$B107+(1-$B107)*'LF Projected Ratios'!S$39,$B107*(1+'LF Projected Ratios'!S$39))</f>
        <v>0.24776092299621424</v>
      </c>
      <c r="S107">
        <f>IF('LF Projected Ratios'!T$39&gt;=0,$B107+(1-$B107)*'LF Projected Ratios'!T$39,$B107*(1+'LF Projected Ratios'!T$39))</f>
        <v>0.24807880916002015</v>
      </c>
      <c r="T107">
        <f>IF('LF Projected Ratios'!U$39&gt;=0,$B107+(1-$B107)*'LF Projected Ratios'!U$39,$B107*(1+'LF Projected Ratios'!U$39))</f>
        <v>0.24839386058421062</v>
      </c>
      <c r="U107">
        <f>IF('LF Projected Ratios'!V$39&gt;=0,$B107+(1-$B107)*'LF Projected Ratios'!V$39,$B107*(1+'LF Projected Ratios'!V$39))</f>
        <v>0.24870611501851847</v>
      </c>
      <c r="V107">
        <f>IF('LF Projected Ratios'!W$39&gt;=0,$B107+(1-$B107)*'LF Projected Ratios'!W$39,$B107*(1+'LF Projected Ratios'!W$39))</f>
        <v>0.24901560954536289</v>
      </c>
      <c r="W107">
        <f>IF('LF Projected Ratios'!X$39&gt;=0,$B107+(1-$B107)*'LF Projected Ratios'!X$39,$B107*(1+'LF Projected Ratios'!X$39))</f>
        <v>0.24932238059453043</v>
      </c>
      <c r="X107">
        <f>IF('LF Projected Ratios'!Y$39&gt;=0,$B107+(1-$B107)*'LF Projected Ratios'!Y$39,$B107*(1+'LF Projected Ratios'!Y$39))</f>
        <v>0.24962646395746968</v>
      </c>
      <c r="Y107">
        <f>IF('LF Projected Ratios'!Z$39&gt;=0,$B107+(1-$B107)*'LF Projected Ratios'!Z$39,$B107*(1+'LF Projected Ratios'!Z$39))</f>
        <v>0.24992789480121125</v>
      </c>
      <c r="Z107">
        <f>IF('LF Projected Ratios'!AA$39&gt;=0,$B107+(1-$B107)*'LF Projected Ratios'!AA$39,$B107*(1+'LF Projected Ratios'!AA$39))</f>
        <v>0.2502267076819259</v>
      </c>
      <c r="AA107">
        <f>IF('LF Projected Ratios'!AB$39&gt;=0,$B107+(1-$B107)*'LF Projected Ratios'!AB$39,$B107*(1+'LF Projected Ratios'!AB$39))</f>
        <v>0.25052293655813135</v>
      </c>
      <c r="AB107">
        <f>IF('LF Projected Ratios'!AC$39&gt;=0,$B107+(1-$B107)*'LF Projected Ratios'!AC$39,$B107*(1+'LF Projected Ratios'!AC$39))</f>
        <v>0.25081661480355616</v>
      </c>
      <c r="AC107">
        <f>IF('LF Projected Ratios'!AD$39&gt;=0,$B107+(1-$B107)*'LF Projected Ratios'!AD$39,$B107*(1+'LF Projected Ratios'!AD$39))</f>
        <v>0.25110777521967464</v>
      </c>
      <c r="AD107">
        <f>IF('LF Projected Ratios'!AE$39&gt;=0,$B107+(1-$B107)*'LF Projected Ratios'!AE$39,$B107*(1+'LF Projected Ratios'!AE$39))</f>
        <v>0.2513964500479195</v>
      </c>
      <c r="AE107">
        <f>IF('LF Projected Ratios'!AF$39&gt;=0,$B107+(1-$B107)*'LF Projected Ratios'!AF$39,$B107*(1+'LF Projected Ratios'!AF$39))</f>
        <v>0.2516826709815837</v>
      </c>
      <c r="AF107">
        <f>IF('LF Projected Ratios'!AG$39&gt;=0,$B107+(1-$B107)*'LF Projected Ratios'!AG$39,$B107*(1+'LF Projected Ratios'!AG$39))</f>
        <v>0.25196646917742016</v>
      </c>
    </row>
    <row r="108" spans="1:32" x14ac:dyDescent="0.2">
      <c r="A108" s="12" t="s">
        <v>101</v>
      </c>
      <c r="B108" s="56">
        <f t="shared" si="0"/>
        <v>0.24452776342899374</v>
      </c>
      <c r="C108">
        <f>IF('LF Projected Ratios'!D$39&gt;=0,$B108+(1-$B108)*'LF Projected Ratios'!D$39,$B108*(1+'LF Projected Ratios'!D$39))</f>
        <v>0.2448731540953332</v>
      </c>
      <c r="D108">
        <f>IF('LF Projected Ratios'!E$39&gt;=0,$B108+(1-$B108)*'LF Projected Ratios'!E$39,$B108*(1+'LF Projected Ratios'!E$39))</f>
        <v>0.24525138240838693</v>
      </c>
      <c r="E108">
        <f>IF('LF Projected Ratios'!F$39&gt;=0,$B108+(1-$B108)*'LF Projected Ratios'!F$39,$B108*(1+'LF Projected Ratios'!F$39))</f>
        <v>0.24561771648811828</v>
      </c>
      <c r="F108">
        <f>IF('LF Projected Ratios'!G$39&gt;=0,$B108+(1-$B108)*'LF Projected Ratios'!G$39,$B108*(1+'LF Projected Ratios'!G$39))</f>
        <v>0.2459803337800455</v>
      </c>
      <c r="G108">
        <f>IF('LF Projected Ratios'!H$39&gt;=0,$B108+(1-$B108)*'LF Projected Ratios'!H$39,$B108*(1+'LF Projected Ratios'!H$39))</f>
        <v>0.24632812666417955</v>
      </c>
      <c r="H108">
        <f>IF('LF Projected Ratios'!I$39&gt;=0,$B108+(1-$B108)*'LF Projected Ratios'!I$39,$B108*(1+'LF Projected Ratios'!I$39))</f>
        <v>0.24667080593447624</v>
      </c>
      <c r="I108">
        <f>IF('LF Projected Ratios'!J$39&gt;=0,$B108+(1-$B108)*'LF Projected Ratios'!J$39,$B108*(1+'LF Projected Ratios'!J$39))</f>
        <v>0.24702166169636694</v>
      </c>
      <c r="J108">
        <f>IF('LF Projected Ratios'!K$39&gt;=0,$B108+(1-$B108)*'LF Projected Ratios'!K$39,$B108*(1+'LF Projected Ratios'!K$39))</f>
        <v>0.24737269197075448</v>
      </c>
      <c r="K108">
        <f>IF('LF Projected Ratios'!L$39&gt;=0,$B108+(1-$B108)*'LF Projected Ratios'!L$39,$B108*(1+'LF Projected Ratios'!L$39))</f>
        <v>0.24771284094430768</v>
      </c>
      <c r="L108">
        <f>IF('LF Projected Ratios'!M$39&gt;=0,$B108+(1-$B108)*'LF Projected Ratios'!M$39,$B108*(1+'LF Projected Ratios'!M$39))</f>
        <v>0.2480481156883414</v>
      </c>
      <c r="M108">
        <f>IF('LF Projected Ratios'!N$39&gt;=0,$B108+(1-$B108)*'LF Projected Ratios'!N$39,$B108*(1+'LF Projected Ratios'!N$39))</f>
        <v>0.24838283801794392</v>
      </c>
      <c r="N108">
        <f>IF('LF Projected Ratios'!O$39&gt;=0,$B108+(1-$B108)*'LF Projected Ratios'!O$39,$B108*(1+'LF Projected Ratios'!O$39))</f>
        <v>0.2487144934244008</v>
      </c>
      <c r="O108">
        <f>IF('LF Projected Ratios'!P$39&gt;=0,$B108+(1-$B108)*'LF Projected Ratios'!P$39,$B108*(1+'LF Projected Ratios'!P$39))</f>
        <v>0.24904312386691885</v>
      </c>
      <c r="P108">
        <f>IF('LF Projected Ratios'!Q$39&gt;=0,$B108+(1-$B108)*'LF Projected Ratios'!Q$39,$B108*(1+'LF Projected Ratios'!Q$39))</f>
        <v>0.24936877054277656</v>
      </c>
      <c r="Q108">
        <f>IF('LF Projected Ratios'!R$39&gt;=0,$B108+(1-$B108)*'LF Projected Ratios'!R$39,$B108*(1+'LF Projected Ratios'!R$39))</f>
        <v>0.24969147390454013</v>
      </c>
      <c r="R108">
        <f>IF('LF Projected Ratios'!S$39&gt;=0,$B108+(1-$B108)*'LF Projected Ratios'!S$39,$B108*(1+'LF Projected Ratios'!S$39))</f>
        <v>0.25001127367681536</v>
      </c>
      <c r="S108">
        <f>IF('LF Projected Ratios'!T$39&gt;=0,$B108+(1-$B108)*'LF Projected Ratios'!T$39,$B108*(1+'LF Projected Ratios'!T$39))</f>
        <v>0.25032820887254881</v>
      </c>
      <c r="T108">
        <f>IF('LF Projected Ratios'!U$39&gt;=0,$B108+(1-$B108)*'LF Projected Ratios'!U$39,$B108*(1+'LF Projected Ratios'!U$39))</f>
        <v>0.25064231780889396</v>
      </c>
      <c r="U108">
        <f>IF('LF Projected Ratios'!V$39&gt;=0,$B108+(1-$B108)*'LF Projected Ratios'!V$39,$B108*(1+'LF Projected Ratios'!V$39))</f>
        <v>0.25095363812265392</v>
      </c>
      <c r="V108">
        <f>IF('LF Projected Ratios'!W$39&gt;=0,$B108+(1-$B108)*'LF Projected Ratios'!W$39,$B108*(1+'LF Projected Ratios'!W$39))</f>
        <v>0.25126220678531447</v>
      </c>
      <c r="W108">
        <f>IF('LF Projected Ratios'!X$39&gt;=0,$B108+(1-$B108)*'LF Projected Ratios'!X$39,$B108*(1+'LF Projected Ratios'!X$39))</f>
        <v>0.25156806011768107</v>
      </c>
      <c r="X108">
        <f>IF('LF Projected Ratios'!Y$39&gt;=0,$B108+(1-$B108)*'LF Projected Ratios'!Y$39,$B108*(1+'LF Projected Ratios'!Y$39))</f>
        <v>0.2518712338041309</v>
      </c>
      <c r="Y108">
        <f>IF('LF Projected Ratios'!Z$39&gt;=0,$B108+(1-$B108)*'LF Projected Ratios'!Z$39,$B108*(1+'LF Projected Ratios'!Z$39))</f>
        <v>0.25217176290649118</v>
      </c>
      <c r="Z108">
        <f>IF('LF Projected Ratios'!AA$39&gt;=0,$B108+(1-$B108)*'LF Projected Ratios'!AA$39,$B108*(1+'LF Projected Ratios'!AA$39))</f>
        <v>0.25246968187755658</v>
      </c>
      <c r="AA108">
        <f>IF('LF Projected Ratios'!AB$39&gt;=0,$B108+(1-$B108)*'LF Projected Ratios'!AB$39,$B108*(1+'LF Projected Ratios'!AB$39))</f>
        <v>0.25276502457425665</v>
      </c>
      <c r="AB108">
        <f>IF('LF Projected Ratios'!AC$39&gt;=0,$B108+(1-$B108)*'LF Projected Ratios'!AC$39,$B108*(1+'LF Projected Ratios'!AC$39))</f>
        <v>0.25305782427048124</v>
      </c>
      <c r="AC108">
        <f>IF('LF Projected Ratios'!AD$39&gt;=0,$B108+(1-$B108)*'LF Projected Ratios'!AD$39,$B108*(1+'LF Projected Ratios'!AD$39))</f>
        <v>0.25334811366957788</v>
      </c>
      <c r="AD108">
        <f>IF('LF Projected Ratios'!AE$39&gt;=0,$B108+(1-$B108)*'LF Projected Ratios'!AE$39,$B108*(1+'LF Projected Ratios'!AE$39))</f>
        <v>0.25363592491652781</v>
      </c>
      <c r="AE108">
        <f>IF('LF Projected Ratios'!AF$39&gt;=0,$B108+(1-$B108)*'LF Projected Ratios'!AF$39,$B108*(1+'LF Projected Ratios'!AF$39))</f>
        <v>0.25392128960981236</v>
      </c>
      <c r="AF108">
        <f>IF('LF Projected Ratios'!AG$39&gt;=0,$B108+(1-$B108)*'LF Projected Ratios'!AG$39,$B108*(1+'LF Projected Ratios'!AG$39))</f>
        <v>0.25420423881297793</v>
      </c>
    </row>
    <row r="109" spans="1:32" x14ac:dyDescent="0.2">
      <c r="A109" s="12" t="s">
        <v>104</v>
      </c>
      <c r="B109" s="56">
        <f t="shared" si="0"/>
        <v>0.21368888083027116</v>
      </c>
      <c r="C109">
        <f>IF('LF Projected Ratios'!D$39&gt;=0,$B109+(1-$B109)*'LF Projected Ratios'!D$39,$B109*(1+'LF Projected Ratios'!D$39))</f>
        <v>0.21404837057490139</v>
      </c>
      <c r="D109">
        <f>IF('LF Projected Ratios'!E$39&gt;=0,$B109+(1-$B109)*'LF Projected Ratios'!E$39,$B109*(1+'LF Projected Ratios'!E$39))</f>
        <v>0.21444203842097453</v>
      </c>
      <c r="E109">
        <f>IF('LF Projected Ratios'!F$39&gt;=0,$B109+(1-$B109)*'LF Projected Ratios'!F$39,$B109*(1+'LF Projected Ratios'!F$39))</f>
        <v>0.21482332650315608</v>
      </c>
      <c r="F109">
        <f>IF('LF Projected Ratios'!G$39&gt;=0,$B109+(1-$B109)*'LF Projected Ratios'!G$39,$B109*(1+'LF Projected Ratios'!G$39))</f>
        <v>0.21520074607576642</v>
      </c>
      <c r="G109">
        <f>IF('LF Projected Ratios'!H$39&gt;=0,$B109+(1-$B109)*'LF Projected Ratios'!H$39,$B109*(1+'LF Projected Ratios'!H$39))</f>
        <v>0.21556273609833029</v>
      </c>
      <c r="H109">
        <f>IF('LF Projected Ratios'!I$39&gt;=0,$B109+(1-$B109)*'LF Projected Ratios'!I$39,$B109*(1+'LF Projected Ratios'!I$39))</f>
        <v>0.21591940376591562</v>
      </c>
      <c r="I109">
        <f>IF('LF Projected Ratios'!J$39&gt;=0,$B109+(1-$B109)*'LF Projected Ratios'!J$39,$B109*(1+'LF Projected Ratios'!J$39))</f>
        <v>0.21628458169495723</v>
      </c>
      <c r="J109">
        <f>IF('LF Projected Ratios'!K$39&gt;=0,$B109+(1-$B109)*'LF Projected Ratios'!K$39,$B109*(1+'LF Projected Ratios'!K$39))</f>
        <v>0.21664994126021261</v>
      </c>
      <c r="K109">
        <f>IF('LF Projected Ratios'!L$39&gt;=0,$B109+(1-$B109)*'LF Projected Ratios'!L$39,$B109*(1+'LF Projected Ratios'!L$39))</f>
        <v>0.21700397534264698</v>
      </c>
      <c r="L109">
        <f>IF('LF Projected Ratios'!M$39&gt;=0,$B109+(1-$B109)*'LF Projected Ratios'!M$39,$B109*(1+'LF Projected Ratios'!M$39))</f>
        <v>0.21735293622624885</v>
      </c>
      <c r="M109">
        <f>IF('LF Projected Ratios'!N$39&gt;=0,$B109+(1-$B109)*'LF Projected Ratios'!N$39,$B109*(1+'LF Projected Ratios'!N$39))</f>
        <v>0.21770132214549251</v>
      </c>
      <c r="N109">
        <f>IF('LF Projected Ratios'!O$39&gt;=0,$B109+(1-$B109)*'LF Projected Ratios'!O$39,$B109*(1+'LF Projected Ratios'!O$39))</f>
        <v>0.21804651594773397</v>
      </c>
      <c r="O109">
        <f>IF('LF Projected Ratios'!P$39&gt;=0,$B109+(1-$B109)*'LF Projected Ratios'!P$39,$B109*(1+'LF Projected Ratios'!P$39))</f>
        <v>0.21838856130498294</v>
      </c>
      <c r="P109">
        <f>IF('LF Projected Ratios'!Q$39&gt;=0,$B109+(1-$B109)*'LF Projected Ratios'!Q$39,$B109*(1+'LF Projected Ratios'!Q$39))</f>
        <v>0.21872750109621844</v>
      </c>
      <c r="Q109">
        <f>IF('LF Projected Ratios'!R$39&gt;=0,$B109+(1-$B109)*'LF Projected Ratios'!R$39,$B109*(1+'LF Projected Ratios'!R$39))</f>
        <v>0.21906337742530746</v>
      </c>
      <c r="R109">
        <f>IF('LF Projected Ratios'!S$39&gt;=0,$B109+(1-$B109)*'LF Projected Ratios'!S$39,$B109*(1+'LF Projected Ratios'!S$39))</f>
        <v>0.21939623163844085</v>
      </c>
      <c r="S109">
        <f>IF('LF Projected Ratios'!T$39&gt;=0,$B109+(1-$B109)*'LF Projected Ratios'!T$39,$B109*(1+'LF Projected Ratios'!T$39))</f>
        <v>0.21972610434109976</v>
      </c>
      <c r="T109">
        <f>IF('LF Projected Ratios'!U$39&gt;=0,$B109+(1-$B109)*'LF Projected Ratios'!U$39,$B109*(1+'LF Projected Ratios'!U$39))</f>
        <v>0.22005303541456955</v>
      </c>
      <c r="U109">
        <f>IF('LF Projected Ratios'!V$39&gt;=0,$B109+(1-$B109)*'LF Projected Ratios'!V$39,$B109*(1+'LF Projected Ratios'!V$39))</f>
        <v>0.22037706403201279</v>
      </c>
      <c r="V109">
        <f>IF('LF Projected Ratios'!W$39&gt;=0,$B109+(1-$B109)*'LF Projected Ratios'!W$39,$B109*(1+'LF Projected Ratios'!W$39))</f>
        <v>0.22069822867411609</v>
      </c>
      <c r="W109">
        <f>IF('LF Projected Ratios'!X$39&gt;=0,$B109+(1-$B109)*'LF Projected Ratios'!X$39,$B109*(1+'LF Projected Ratios'!X$39))</f>
        <v>0.22101656714432455</v>
      </c>
      <c r="X109">
        <f>IF('LF Projected Ratios'!Y$39&gt;=0,$B109+(1-$B109)*'LF Projected Ratios'!Y$39,$B109*(1+'LF Projected Ratios'!Y$39))</f>
        <v>0.22133211658367552</v>
      </c>
      <c r="Y109">
        <f>IF('LF Projected Ratios'!Z$39&gt;=0,$B109+(1-$B109)*'LF Projected Ratios'!Z$39,$B109*(1+'LF Projected Ratios'!Z$39))</f>
        <v>0.2216449134852434</v>
      </c>
      <c r="Z109">
        <f>IF('LF Projected Ratios'!AA$39&gt;=0,$B109+(1-$B109)*'LF Projected Ratios'!AA$39,$B109*(1+'LF Projected Ratios'!AA$39))</f>
        <v>0.22195499370820909</v>
      </c>
      <c r="AA109">
        <f>IF('LF Projected Ratios'!AB$39&gt;=0,$B109+(1-$B109)*'LF Projected Ratios'!AB$39,$B109*(1+'LF Projected Ratios'!AB$39))</f>
        <v>0.22226239249156465</v>
      </c>
      <c r="AB109">
        <f>IF('LF Projected Ratios'!AC$39&gt;=0,$B109+(1-$B109)*'LF Projected Ratios'!AC$39,$B109*(1+'LF Projected Ratios'!AC$39))</f>
        <v>0.2225671444674624</v>
      </c>
      <c r="AC109">
        <f>IF('LF Projected Ratios'!AD$39&gt;=0,$B109+(1-$B109)*'LF Projected Ratios'!AD$39,$B109*(1+'LF Projected Ratios'!AD$39))</f>
        <v>0.22286928367422243</v>
      </c>
      <c r="AD109">
        <f>IF('LF Projected Ratios'!AE$39&gt;=0,$B109+(1-$B109)*'LF Projected Ratios'!AE$39,$B109*(1+'LF Projected Ratios'!AE$39))</f>
        <v>0.2231688435690056</v>
      </c>
      <c r="AE109">
        <f>IF('LF Projected Ratios'!AF$39&gt;=0,$B109+(1-$B109)*'LF Projected Ratios'!AF$39,$B109*(1+'LF Projected Ratios'!AF$39))</f>
        <v>0.2234658570401645</v>
      </c>
      <c r="AF109">
        <f>IF('LF Projected Ratios'!AG$39&gt;=0,$B109+(1-$B109)*'LF Projected Ratios'!AG$39,$B109*(1+'LF Projected Ratios'!AG$39))</f>
        <v>0.22376035641928016</v>
      </c>
    </row>
    <row r="110" spans="1:32" x14ac:dyDescent="0.2">
      <c r="A110" s="12" t="s">
        <v>36</v>
      </c>
      <c r="B110" s="56">
        <f t="shared" si="0"/>
        <v>0.19809425766629457</v>
      </c>
      <c r="C110">
        <f>IF('LF Projected Ratios'!D$39&gt;=0,$B110+(1-$B110)*'LF Projected Ratios'!D$39,$B110*(1+'LF Projected Ratios'!D$39))</f>
        <v>0.19846087704061227</v>
      </c>
      <c r="D110">
        <f>IF('LF Projected Ratios'!E$39&gt;=0,$B110+(1-$B110)*'LF Projected Ratios'!E$39,$B110*(1+'LF Projected Ratios'!E$39))</f>
        <v>0.1988623523582595</v>
      </c>
      <c r="E110">
        <f>IF('LF Projected Ratios'!F$39&gt;=0,$B110+(1-$B110)*'LF Projected Ratios'!F$39,$B110*(1+'LF Projected Ratios'!F$39))</f>
        <v>0.19925120238864905</v>
      </c>
      <c r="F110">
        <f>IF('LF Projected Ratios'!G$39&gt;=0,$B110+(1-$B110)*'LF Projected Ratios'!G$39,$B110*(1+'LF Projected Ratios'!G$39))</f>
        <v>0.19963610718672048</v>
      </c>
      <c r="G110">
        <f>IF('LF Projected Ratios'!H$39&gt;=0,$B110+(1-$B110)*'LF Projected Ratios'!H$39,$B110*(1+'LF Projected Ratios'!H$39))</f>
        <v>0.20000527642607702</v>
      </c>
      <c r="H110">
        <f>IF('LF Projected Ratios'!I$39&gt;=0,$B110+(1-$B110)*'LF Projected Ratios'!I$39,$B110*(1+'LF Projected Ratios'!I$39))</f>
        <v>0.20036901775411961</v>
      </c>
      <c r="I110">
        <f>IF('LF Projected Ratios'!J$39&gt;=0,$B110+(1-$B110)*'LF Projected Ratios'!J$39,$B110*(1+'LF Projected Ratios'!J$39))</f>
        <v>0.20074143812454651</v>
      </c>
      <c r="J110">
        <f>IF('LF Projected Ratios'!K$39&gt;=0,$B110+(1-$B110)*'LF Projected Ratios'!K$39,$B110*(1+'LF Projected Ratios'!K$39))</f>
        <v>0.20111404373351235</v>
      </c>
      <c r="K110">
        <f>IF('LF Projected Ratios'!L$39&gt;=0,$B110+(1-$B110)*'LF Projected Ratios'!L$39,$B110*(1+'LF Projected Ratios'!L$39))</f>
        <v>0.20147509924546511</v>
      </c>
      <c r="L110">
        <f>IF('LF Projected Ratios'!M$39&gt;=0,$B110+(1-$B110)*'LF Projected Ratios'!M$39,$B110*(1+'LF Projected Ratios'!M$39))</f>
        <v>0.20183098094367338</v>
      </c>
      <c r="M110">
        <f>IF('LF Projected Ratios'!N$39&gt;=0,$B110+(1-$B110)*'LF Projected Ratios'!N$39,$B110*(1+'LF Projected Ratios'!N$39))</f>
        <v>0.20218627627446395</v>
      </c>
      <c r="N110">
        <f>IF('LF Projected Ratios'!O$39&gt;=0,$B110+(1-$B110)*'LF Projected Ratios'!O$39,$B110*(1+'LF Projected Ratios'!O$39))</f>
        <v>0.20253831618015386</v>
      </c>
      <c r="O110">
        <f>IF('LF Projected Ratios'!P$39&gt;=0,$B110+(1-$B110)*'LF Projected Ratios'!P$39,$B110*(1+'LF Projected Ratios'!P$39))</f>
        <v>0.20288714519888393</v>
      </c>
      <c r="P110">
        <f>IF('LF Projected Ratios'!Q$39&gt;=0,$B110+(1-$B110)*'LF Projected Ratios'!Q$39,$B110*(1+'LF Projected Ratios'!Q$39))</f>
        <v>0.20323280706003644</v>
      </c>
      <c r="Q110">
        <f>IF('LF Projected Ratios'!R$39&gt;=0,$B110+(1-$B110)*'LF Projected Ratios'!R$39,$B110*(1+'LF Projected Ratios'!R$39))</f>
        <v>0.20357534470250913</v>
      </c>
      <c r="R110">
        <f>IF('LF Projected Ratios'!S$39&gt;=0,$B110+(1-$B110)*'LF Projected Ratios'!S$39,$B110*(1+'LF Projected Ratios'!S$39))</f>
        <v>0.20391480029249681</v>
      </c>
      <c r="S110">
        <f>IF('LF Projected Ratios'!T$39&gt;=0,$B110+(1-$B110)*'LF Projected Ratios'!T$39,$B110*(1+'LF Projected Ratios'!T$39))</f>
        <v>0.20425121524079443</v>
      </c>
      <c r="T110">
        <f>IF('LF Projected Ratios'!U$39&gt;=0,$B110+(1-$B110)*'LF Projected Ratios'!U$39,$B110*(1+'LF Projected Ratios'!U$39))</f>
        <v>0.20458463021963838</v>
      </c>
      <c r="U110">
        <f>IF('LF Projected Ratios'!V$39&gt;=0,$B110+(1-$B110)*'LF Projected Ratios'!V$39,$B110*(1+'LF Projected Ratios'!V$39))</f>
        <v>0.2049150851790984</v>
      </c>
      <c r="V110">
        <f>IF('LF Projected Ratios'!W$39&gt;=0,$B110+(1-$B110)*'LF Projected Ratios'!W$39,$B110*(1+'LF Projected Ratios'!W$39))</f>
        <v>0.20524261936303456</v>
      </c>
      <c r="W110">
        <f>IF('LF Projected Ratios'!X$39&gt;=0,$B110+(1-$B110)*'LF Projected Ratios'!X$39,$B110*(1+'LF Projected Ratios'!X$39))</f>
        <v>0.20556727132463398</v>
      </c>
      <c r="X110">
        <f>IF('LF Projected Ratios'!Y$39&gt;=0,$B110+(1-$B110)*'LF Projected Ratios'!Y$39,$B110*(1+'LF Projected Ratios'!Y$39))</f>
        <v>0.20588907894153871</v>
      </c>
      <c r="Y110">
        <f>IF('LF Projected Ratios'!Z$39&gt;=0,$B110+(1-$B110)*'LF Projected Ratios'!Z$39,$B110*(1+'LF Projected Ratios'!Z$39))</f>
        <v>0.20620807943057715</v>
      </c>
      <c r="Z110">
        <f>IF('LF Projected Ratios'!AA$39&gt;=0,$B110+(1-$B110)*'LF Projected Ratios'!AA$39,$B110*(1+'LF Projected Ratios'!AA$39))</f>
        <v>0.20652430936211219</v>
      </c>
      <c r="AA110">
        <f>IF('LF Projected Ratios'!AB$39&gt;=0,$B110+(1-$B110)*'LF Projected Ratios'!AB$39,$B110*(1+'LF Projected Ratios'!AB$39))</f>
        <v>0.20683780467401811</v>
      </c>
      <c r="AB110">
        <f>IF('LF Projected Ratios'!AC$39&gt;=0,$B110+(1-$B110)*'LF Projected Ratios'!AC$39,$B110*(1+'LF Projected Ratios'!AC$39))</f>
        <v>0.20714860068529417</v>
      </c>
      <c r="AC110">
        <f>IF('LF Projected Ratios'!AD$39&gt;=0,$B110+(1-$B110)*'LF Projected Ratios'!AD$39,$B110*(1+'LF Projected Ratios'!AD$39))</f>
        <v>0.20745673210933005</v>
      </c>
      <c r="AD110">
        <f>IF('LF Projected Ratios'!AE$39&gt;=0,$B110+(1-$B110)*'LF Projected Ratios'!AE$39,$B110*(1+'LF Projected Ratios'!AE$39))</f>
        <v>0.20776223306683039</v>
      </c>
      <c r="AE110">
        <f>IF('LF Projected Ratios'!AF$39&gt;=0,$B110+(1-$B110)*'LF Projected Ratios'!AF$39,$B110*(1+'LF Projected Ratios'!AF$39))</f>
        <v>0.20806513709841049</v>
      </c>
      <c r="AF110">
        <f>IF('LF Projected Ratios'!AG$39&gt;=0,$B110+(1-$B110)*'LF Projected Ratios'!AG$39,$B110*(1+'LF Projected Ratios'!AG$39))</f>
        <v>0.20836547717687195</v>
      </c>
    </row>
    <row r="111" spans="1:32" x14ac:dyDescent="0.2">
      <c r="A111" s="12" t="s">
        <v>37</v>
      </c>
      <c r="B111" s="56">
        <f t="shared" si="0"/>
        <v>0.21033544305820279</v>
      </c>
      <c r="C111">
        <f>IF('LF Projected Ratios'!D$39&gt;=0,$B111+(1-$B111)*'LF Projected Ratios'!D$39,$B111*(1+'LF Projected Ratios'!D$39))</f>
        <v>0.2106964659446886</v>
      </c>
      <c r="D111">
        <f>IF('LF Projected Ratios'!E$39&gt;=0,$B111+(1-$B111)*'LF Projected Ratios'!E$39,$B111*(1+'LF Projected Ratios'!E$39))</f>
        <v>0.21109181269443295</v>
      </c>
      <c r="E111">
        <f>IF('LF Projected Ratios'!F$39&gt;=0,$B111+(1-$B111)*'LF Projected Ratios'!F$39,$B111*(1+'LF Projected Ratios'!F$39))</f>
        <v>0.21147472688341326</v>
      </c>
      <c r="F111">
        <f>IF('LF Projected Ratios'!G$39&gt;=0,$B111+(1-$B111)*'LF Projected Ratios'!G$39,$B111*(1+'LF Projected Ratios'!G$39))</f>
        <v>0.21185375606451043</v>
      </c>
      <c r="G111">
        <f>IF('LF Projected Ratios'!H$39&gt;=0,$B111+(1-$B111)*'LF Projected Ratios'!H$39,$B111*(1+'LF Projected Ratios'!H$39))</f>
        <v>0.21221728989204561</v>
      </c>
      <c r="H111">
        <f>IF('LF Projected Ratios'!I$39&gt;=0,$B111+(1-$B111)*'LF Projected Ratios'!I$39,$B111*(1+'LF Projected Ratios'!I$39))</f>
        <v>0.21257547866597093</v>
      </c>
      <c r="I111">
        <f>IF('LF Projected Ratios'!J$39&gt;=0,$B111+(1-$B111)*'LF Projected Ratios'!J$39,$B111*(1+'LF Projected Ratios'!J$39))</f>
        <v>0.21294221399567864</v>
      </c>
      <c r="J111">
        <f>IF('LF Projected Ratios'!K$39&gt;=0,$B111+(1-$B111)*'LF Projected Ratios'!K$39,$B111*(1+'LF Projected Ratios'!K$39))</f>
        <v>0.21330913173623725</v>
      </c>
      <c r="K111">
        <f>IF('LF Projected Ratios'!L$39&gt;=0,$B111+(1-$B111)*'LF Projected Ratios'!L$39,$B111*(1+'LF Projected Ratios'!L$39))</f>
        <v>0.21366467569337094</v>
      </c>
      <c r="L111">
        <f>IF('LF Projected Ratios'!M$39&gt;=0,$B111+(1-$B111)*'LF Projected Ratios'!M$39,$B111*(1+'LF Projected Ratios'!M$39))</f>
        <v>0.21401512481563498</v>
      </c>
      <c r="M111">
        <f>IF('LF Projected Ratios'!N$39&gt;=0,$B111+(1-$B111)*'LF Projected Ratios'!N$39,$B111*(1+'LF Projected Ratios'!N$39))</f>
        <v>0.2143649965214488</v>
      </c>
      <c r="N111">
        <f>IF('LF Projected Ratios'!O$39&gt;=0,$B111+(1-$B111)*'LF Projected Ratios'!O$39,$B111*(1+'LF Projected Ratios'!O$39))</f>
        <v>0.21471166249660872</v>
      </c>
      <c r="O111">
        <f>IF('LF Projected Ratios'!P$39&gt;=0,$B111+(1-$B111)*'LF Projected Ratios'!P$39,$B111*(1+'LF Projected Ratios'!P$39))</f>
        <v>0.2150551665993756</v>
      </c>
      <c r="P111">
        <f>IF('LF Projected Ratios'!Q$39&gt;=0,$B111+(1-$B111)*'LF Projected Ratios'!Q$39,$B111*(1+'LF Projected Ratios'!Q$39))</f>
        <v>0.21539555189159748</v>
      </c>
      <c r="Q111">
        <f>IF('LF Projected Ratios'!R$39&gt;=0,$B111+(1-$B111)*'LF Projected Ratios'!R$39,$B111*(1+'LF Projected Ratios'!R$39))</f>
        <v>0.21573286065670483</v>
      </c>
      <c r="R111">
        <f>IF('LF Projected Ratios'!S$39&gt;=0,$B111+(1-$B111)*'LF Projected Ratios'!S$39,$B111*(1+'LF Projected Ratios'!S$39))</f>
        <v>0.21606713441722056</v>
      </c>
      <c r="S111">
        <f>IF('LF Projected Ratios'!T$39&gt;=0,$B111+(1-$B111)*'LF Projected Ratios'!T$39,$B111*(1+'LF Projected Ratios'!T$39))</f>
        <v>0.21639841395179896</v>
      </c>
      <c r="T111">
        <f>IF('LF Projected Ratios'!U$39&gt;=0,$B111+(1-$B111)*'LF Projected Ratios'!U$39,$B111*(1+'LF Projected Ratios'!U$39))</f>
        <v>0.21672673931180989</v>
      </c>
      <c r="U111">
        <f>IF('LF Projected Ratios'!V$39&gt;=0,$B111+(1-$B111)*'LF Projected Ratios'!V$39,$B111*(1+'LF Projected Ratios'!V$39))</f>
        <v>0.21705214983748067</v>
      </c>
      <c r="V111">
        <f>IF('LF Projected Ratios'!W$39&gt;=0,$B111+(1-$B111)*'LF Projected Ratios'!W$39,$B111*(1+'LF Projected Ratios'!W$39))</f>
        <v>0.21737468417360917</v>
      </c>
      <c r="W111">
        <f>IF('LF Projected Ratios'!X$39&gt;=0,$B111+(1-$B111)*'LF Projected Ratios'!X$39,$B111*(1+'LF Projected Ratios'!X$39))</f>
        <v>0.2176943802848636</v>
      </c>
      <c r="X111">
        <f>IF('LF Projected Ratios'!Y$39&gt;=0,$B111+(1-$B111)*'LF Projected Ratios'!Y$39,$B111*(1+'LF Projected Ratios'!Y$39))</f>
        <v>0.21801127547067939</v>
      </c>
      <c r="Y111">
        <f>IF('LF Projected Ratios'!Z$39&gt;=0,$B111+(1-$B111)*'LF Projected Ratios'!Z$39,$B111*(1+'LF Projected Ratios'!Z$39))</f>
        <v>0.21832540637976561</v>
      </c>
      <c r="Z111">
        <f>IF('LF Projected Ratios'!AA$39&gt;=0,$B111+(1-$B111)*'LF Projected Ratios'!AA$39,$B111*(1+'LF Projected Ratios'!AA$39))</f>
        <v>0.21863680902423432</v>
      </c>
      <c r="AA111">
        <f>IF('LF Projected Ratios'!AB$39&gt;=0,$B111+(1-$B111)*'LF Projected Ratios'!AB$39,$B111*(1+'LF Projected Ratios'!AB$39))</f>
        <v>0.21894551879336388</v>
      </c>
      <c r="AB111">
        <f>IF('LF Projected Ratios'!AC$39&gt;=0,$B111+(1-$B111)*'LF Projected Ratios'!AC$39,$B111*(1+'LF Projected Ratios'!AC$39))</f>
        <v>0.21925157046700491</v>
      </c>
      <c r="AC111">
        <f>IF('LF Projected Ratios'!AD$39&gt;=0,$B111+(1-$B111)*'LF Projected Ratios'!AD$39,$B111*(1+'LF Projected Ratios'!AD$39))</f>
        <v>0.21955499822864313</v>
      </c>
      <c r="AD111">
        <f>IF('LF Projected Ratios'!AE$39&gt;=0,$B111+(1-$B111)*'LF Projected Ratios'!AE$39,$B111*(1+'LF Projected Ratios'!AE$39))</f>
        <v>0.21985583567812655</v>
      </c>
      <c r="AE111">
        <f>IF('LF Projected Ratios'!AF$39&gt;=0,$B111+(1-$B111)*'LF Projected Ratios'!AF$39,$B111*(1+'LF Projected Ratios'!AF$39))</f>
        <v>0.22015411584406913</v>
      </c>
      <c r="AF111">
        <f>IF('LF Projected Ratios'!AG$39&gt;=0,$B111+(1-$B111)*'LF Projected Ratios'!AG$39,$B111*(1+'LF Projected Ratios'!AG$39))</f>
        <v>0.2204498711959387</v>
      </c>
    </row>
    <row r="112" spans="1:32" x14ac:dyDescent="0.2">
      <c r="A112" s="12" t="s">
        <v>38</v>
      </c>
      <c r="B112" s="56">
        <f t="shared" si="0"/>
        <v>0.25942467538831049</v>
      </c>
      <c r="C112">
        <f>IF('LF Projected Ratios'!D$39&gt;=0,$B112+(1-$B112)*'LF Projected Ratios'!D$39,$B112*(1+'LF Projected Ratios'!D$39))</f>
        <v>0.25976325540814438</v>
      </c>
      <c r="D112">
        <f>IF('LF Projected Ratios'!E$39&gt;=0,$B112+(1-$B112)*'LF Projected Ratios'!E$39,$B112*(1+'LF Projected Ratios'!E$39))</f>
        <v>0.26013402555978954</v>
      </c>
      <c r="E112">
        <f>IF('LF Projected Ratios'!F$39&gt;=0,$B112+(1-$B112)*'LF Projected Ratios'!F$39,$B112*(1+'LF Projected Ratios'!F$39))</f>
        <v>0.26049313601664065</v>
      </c>
      <c r="F112">
        <f>IF('LF Projected Ratios'!G$39&gt;=0,$B112+(1-$B112)*'LF Projected Ratios'!G$39,$B112*(1+'LF Projected Ratios'!G$39))</f>
        <v>0.26084860297582069</v>
      </c>
      <c r="G112">
        <f>IF('LF Projected Ratios'!H$39&gt;=0,$B112+(1-$B112)*'LF Projected Ratios'!H$39,$B112*(1+'LF Projected Ratios'!H$39))</f>
        <v>0.26118953784489579</v>
      </c>
      <c r="H112">
        <f>IF('LF Projected Ratios'!I$39&gt;=0,$B112+(1-$B112)*'LF Projected Ratios'!I$39,$B112*(1+'LF Projected Ratios'!I$39))</f>
        <v>0.26152545993382592</v>
      </c>
      <c r="I112">
        <f>IF('LF Projected Ratios'!J$39&gt;=0,$B112+(1-$B112)*'LF Projected Ratios'!J$39,$B112*(1+'LF Projected Ratios'!J$39))</f>
        <v>0.26186939728476477</v>
      </c>
      <c r="J112">
        <f>IF('LF Projected Ratios'!K$39&gt;=0,$B112+(1-$B112)*'LF Projected Ratios'!K$39,$B112*(1+'LF Projected Ratios'!K$39))</f>
        <v>0.26221350570704516</v>
      </c>
      <c r="K112">
        <f>IF('LF Projected Ratios'!L$39&gt;=0,$B112+(1-$B112)*'LF Projected Ratios'!L$39,$B112*(1+'LF Projected Ratios'!L$39))</f>
        <v>0.26254694739333251</v>
      </c>
      <c r="L112">
        <f>IF('LF Projected Ratios'!M$39&gt;=0,$B112+(1-$B112)*'LF Projected Ratios'!M$39,$B112*(1+'LF Projected Ratios'!M$39))</f>
        <v>0.26287561096345102</v>
      </c>
      <c r="M112">
        <f>IF('LF Projected Ratios'!N$39&gt;=0,$B112+(1-$B112)*'LF Projected Ratios'!N$39,$B112*(1+'LF Projected Ratios'!N$39))</f>
        <v>0.26320373301201938</v>
      </c>
      <c r="N112">
        <f>IF('LF Projected Ratios'!O$39&gt;=0,$B112+(1-$B112)*'LF Projected Ratios'!O$39,$B112*(1+'LF Projected Ratios'!O$39))</f>
        <v>0.26352884861310466</v>
      </c>
      <c r="O112">
        <f>IF('LF Projected Ratios'!P$39&gt;=0,$B112+(1-$B112)*'LF Projected Ratios'!P$39,$B112*(1+'LF Projected Ratios'!P$39))</f>
        <v>0.2638509988985337</v>
      </c>
      <c r="P112">
        <f>IF('LF Projected Ratios'!Q$39&gt;=0,$B112+(1-$B112)*'LF Projected Ratios'!Q$39,$B112*(1+'LF Projected Ratios'!Q$39))</f>
        <v>0.26417022425322928</v>
      </c>
      <c r="Q112">
        <f>IF('LF Projected Ratios'!R$39&gt;=0,$B112+(1-$B112)*'LF Projected Ratios'!R$39,$B112*(1+'LF Projected Ratios'!R$39))</f>
        <v>0.26448656433208656</v>
      </c>
      <c r="R112">
        <f>IF('LF Projected Ratios'!S$39&gt;=0,$B112+(1-$B112)*'LF Projected Ratios'!S$39,$B112*(1+'LF Projected Ratios'!S$39))</f>
        <v>0.26480005807639467</v>
      </c>
      <c r="S112">
        <f>IF('LF Projected Ratios'!T$39&gt;=0,$B112+(1-$B112)*'LF Projected Ratios'!T$39,$B112*(1+'LF Projected Ratios'!T$39))</f>
        <v>0.26511074372981658</v>
      </c>
      <c r="T112">
        <f>IF('LF Projected Ratios'!U$39&gt;=0,$B112+(1-$B112)*'LF Projected Ratios'!U$39,$B112*(1+'LF Projected Ratios'!U$39))</f>
        <v>0.26541865885394222</v>
      </c>
      <c r="U112">
        <f>IF('LF Projected Ratios'!V$39&gt;=0,$B112+(1-$B112)*'LF Projected Ratios'!V$39,$B112*(1+'LF Projected Ratios'!V$39))</f>
        <v>0.26572384034342683</v>
      </c>
      <c r="V112">
        <f>IF('LF Projected Ratios'!W$39&gt;=0,$B112+(1-$B112)*'LF Projected Ratios'!W$39,$B112*(1+'LF Projected Ratios'!W$39))</f>
        <v>0.26602632444072738</v>
      </c>
      <c r="W112">
        <f>IF('LF Projected Ratios'!X$39&gt;=0,$B112+(1-$B112)*'LF Projected Ratios'!X$39,$B112*(1+'LF Projected Ratios'!X$39))</f>
        <v>0.26632614675045124</v>
      </c>
      <c r="X112">
        <f>IF('LF Projected Ratios'!Y$39&gt;=0,$B112+(1-$B112)*'LF Projected Ratios'!Y$39,$B112*(1+'LF Projected Ratios'!Y$39))</f>
        <v>0.2666233422533269</v>
      </c>
      <c r="Y112">
        <f>IF('LF Projected Ratios'!Z$39&gt;=0,$B112+(1-$B112)*'LF Projected Ratios'!Z$39,$B112*(1+'LF Projected Ratios'!Z$39))</f>
        <v>0.26691794531980878</v>
      </c>
      <c r="Z112">
        <f>IF('LF Projected Ratios'!AA$39&gt;=0,$B112+(1-$B112)*'LF Projected Ratios'!AA$39,$B112*(1+'LF Projected Ratios'!AA$39))</f>
        <v>0.26720998972332799</v>
      </c>
      <c r="AA112">
        <f>IF('LF Projected Ratios'!AB$39&gt;=0,$B112+(1-$B112)*'LF Projected Ratios'!AB$39,$B112*(1+'LF Projected Ratios'!AB$39))</f>
        <v>0.26749950865320038</v>
      </c>
      <c r="AB112">
        <f>IF('LF Projected Ratios'!AC$39&gt;=0,$B112+(1-$B112)*'LF Projected Ratios'!AC$39,$B112*(1+'LF Projected Ratios'!AC$39))</f>
        <v>0.26778653472719871</v>
      </c>
      <c r="AC112">
        <f>IF('LF Projected Ratios'!AD$39&gt;=0,$B112+(1-$B112)*'LF Projected Ratios'!AD$39,$B112*(1+'LF Projected Ratios'!AD$39))</f>
        <v>0.26807110000380385</v>
      </c>
      <c r="AD112">
        <f>IF('LF Projected Ratios'!AE$39&gt;=0,$B112+(1-$B112)*'LF Projected Ratios'!AE$39,$B112*(1+'LF Projected Ratios'!AE$39))</f>
        <v>0.26835323599414057</v>
      </c>
      <c r="AE112">
        <f>IF('LF Projected Ratios'!AF$39&gt;=0,$B112+(1-$B112)*'LF Projected Ratios'!AF$39,$B112*(1+'LF Projected Ratios'!AF$39))</f>
        <v>0.26863297367360994</v>
      </c>
      <c r="AF112">
        <f>IF('LF Projected Ratios'!AG$39&gt;=0,$B112+(1-$B112)*'LF Projected Ratios'!AG$39,$B112*(1+'LF Projected Ratios'!AG$39))</f>
        <v>0.26891034349322646</v>
      </c>
    </row>
    <row r="113" spans="1:32" x14ac:dyDescent="0.2">
      <c r="A113" s="12" t="s">
        <v>39</v>
      </c>
      <c r="B113" s="56">
        <f t="shared" si="0"/>
        <v>0.23780703406213122</v>
      </c>
      <c r="C113">
        <f>IF('LF Projected Ratios'!D$39&gt;=0,$B113+(1-$B113)*'LF Projected Ratios'!D$39,$B113*(1+'LF Projected Ratios'!D$39))</f>
        <v>0.23815549734594346</v>
      </c>
      <c r="D113">
        <f>IF('LF Projected Ratios'!E$39&gt;=0,$B113+(1-$B113)*'LF Projected Ratios'!E$39,$B113*(1+'LF Projected Ratios'!E$39))</f>
        <v>0.2385370904022768</v>
      </c>
      <c r="E113">
        <f>IF('LF Projected Ratios'!F$39&gt;=0,$B113+(1-$B113)*'LF Projected Ratios'!F$39,$B113*(1+'LF Projected Ratios'!F$39))</f>
        <v>0.23890668341342686</v>
      </c>
      <c r="F113">
        <f>IF('LF Projected Ratios'!G$39&gt;=0,$B113+(1-$B113)*'LF Projected Ratios'!G$39,$B113*(1+'LF Projected Ratios'!G$39))</f>
        <v>0.23927252657199063</v>
      </c>
      <c r="G113">
        <f>IF('LF Projected Ratios'!H$39&gt;=0,$B113+(1-$B113)*'LF Projected Ratios'!H$39,$B113*(1+'LF Projected Ratios'!H$39))</f>
        <v>0.23962341344388075</v>
      </c>
      <c r="H113">
        <f>IF('LF Projected Ratios'!I$39&gt;=0,$B113+(1-$B113)*'LF Projected Ratios'!I$39,$B113*(1+'LF Projected Ratios'!I$39))</f>
        <v>0.23996914121089752</v>
      </c>
      <c r="I113">
        <f>IF('LF Projected Ratios'!J$39&gt;=0,$B113+(1-$B113)*'LF Projected Ratios'!J$39,$B113*(1+'LF Projected Ratios'!J$39))</f>
        <v>0.24032311820810082</v>
      </c>
      <c r="J113">
        <f>IF('LF Projected Ratios'!K$39&gt;=0,$B113+(1-$B113)*'LF Projected Ratios'!K$39,$B113*(1+'LF Projected Ratios'!K$39))</f>
        <v>0.24067727127027527</v>
      </c>
      <c r="K113">
        <f>IF('LF Projected Ratios'!L$39&gt;=0,$B113+(1-$B113)*'LF Projected Ratios'!L$39,$B113*(1+'LF Projected Ratios'!L$39))</f>
        <v>0.2410204462308668</v>
      </c>
      <c r="L113">
        <f>IF('LF Projected Ratios'!M$39&gt;=0,$B113+(1-$B113)*'LF Projected Ratios'!M$39,$B113*(1+'LF Projected Ratios'!M$39))</f>
        <v>0.24135870360048106</v>
      </c>
      <c r="M113">
        <f>IF('LF Projected Ratios'!N$39&gt;=0,$B113+(1-$B113)*'LF Projected Ratios'!N$39,$B113*(1+'LF Projected Ratios'!N$39))</f>
        <v>0.24169640364135</v>
      </c>
      <c r="N113">
        <f>IF('LF Projected Ratios'!O$39&gt;=0,$B113+(1-$B113)*'LF Projected Ratios'!O$39,$B113*(1+'LF Projected Ratios'!O$39))</f>
        <v>0.24203100947552872</v>
      </c>
      <c r="O113">
        <f>IF('LF Projected Ratios'!P$39&gt;=0,$B113+(1-$B113)*'LF Projected Ratios'!P$39,$B113*(1+'LF Projected Ratios'!P$39))</f>
        <v>0.24236256343549578</v>
      </c>
      <c r="P113">
        <f>IF('LF Projected Ratios'!Q$39&gt;=0,$B113+(1-$B113)*'LF Projected Ratios'!Q$39,$B113*(1+'LF Projected Ratios'!Q$39))</f>
        <v>0.24269110708502337</v>
      </c>
      <c r="Q113">
        <f>IF('LF Projected Ratios'!R$39&gt;=0,$B113+(1-$B113)*'LF Projected Ratios'!R$39,$B113*(1+'LF Projected Ratios'!R$39))</f>
        <v>0.24301668123654624</v>
      </c>
      <c r="R113">
        <f>IF('LF Projected Ratios'!S$39&gt;=0,$B113+(1-$B113)*'LF Projected Ratios'!S$39,$B113*(1+'LF Projected Ratios'!S$39))</f>
        <v>0.24333932596806288</v>
      </c>
      <c r="S113">
        <f>IF('LF Projected Ratios'!T$39&gt;=0,$B113+(1-$B113)*'LF Projected Ratios'!T$39,$B113*(1+'LF Projected Ratios'!T$39))</f>
        <v>0.24365908063958147</v>
      </c>
      <c r="T113">
        <f>IF('LF Projected Ratios'!U$39&gt;=0,$B113+(1-$B113)*'LF Projected Ratios'!U$39,$B113*(1+'LF Projected Ratios'!U$39))</f>
        <v>0.24397598390912736</v>
      </c>
      <c r="U113">
        <f>IF('LF Projected Ratios'!V$39&gt;=0,$B113+(1-$B113)*'LF Projected Ratios'!V$39,$B113*(1+'LF Projected Ratios'!V$39))</f>
        <v>0.24429007374832309</v>
      </c>
      <c r="V113">
        <f>IF('LF Projected Ratios'!W$39&gt;=0,$B113+(1-$B113)*'LF Projected Ratios'!W$39,$B113*(1+'LF Projected Ratios'!W$39))</f>
        <v>0.24460138745755508</v>
      </c>
      <c r="W113">
        <f>IF('LF Projected Ratios'!X$39&gt;=0,$B113+(1-$B113)*'LF Projected Ratios'!X$39,$B113*(1+'LF Projected Ratios'!X$39))</f>
        <v>0.24490996168074108</v>
      </c>
      <c r="X113">
        <f>IF('LF Projected Ratios'!Y$39&gt;=0,$B113+(1-$B113)*'LF Projected Ratios'!Y$39,$B113*(1+'LF Projected Ratios'!Y$39))</f>
        <v>0.24521583241970873</v>
      </c>
      <c r="Y113">
        <f>IF('LF Projected Ratios'!Z$39&gt;=0,$B113+(1-$B113)*'LF Projected Ratios'!Z$39,$B113*(1+'LF Projected Ratios'!Z$39))</f>
        <v>0.24551903504819753</v>
      </c>
      <c r="Z113">
        <f>IF('LF Projected Ratios'!AA$39&gt;=0,$B113+(1-$B113)*'LF Projected Ratios'!AA$39,$B113*(1+'LF Projected Ratios'!AA$39))</f>
        <v>0.24581960432549638</v>
      </c>
      <c r="AA113">
        <f>IF('LF Projected Ratios'!AB$39&gt;=0,$B113+(1-$B113)*'LF Projected Ratios'!AB$39,$B113*(1+'LF Projected Ratios'!AB$39))</f>
        <v>0.24611757440972823</v>
      </c>
      <c r="AB113">
        <f>IF('LF Projected Ratios'!AC$39&gt;=0,$B113+(1-$B113)*'LF Projected Ratios'!AC$39,$B113*(1+'LF Projected Ratios'!AC$39))</f>
        <v>0.24641297887078964</v>
      </c>
      <c r="AC113">
        <f>IF('LF Projected Ratios'!AD$39&gt;=0,$B113+(1-$B113)*'LF Projected Ratios'!AD$39,$B113*(1+'LF Projected Ratios'!AD$39))</f>
        <v>0.24670585070295922</v>
      </c>
      <c r="AD113">
        <f>IF('LF Projected Ratios'!AE$39&gt;=0,$B113+(1-$B113)*'LF Projected Ratios'!AE$39,$B113*(1+'LF Projected Ratios'!AE$39))</f>
        <v>0.24699622233718196</v>
      </c>
      <c r="AE113">
        <f>IF('LF Projected Ratios'!AF$39&gt;=0,$B113+(1-$B113)*'LF Projected Ratios'!AF$39,$B113*(1+'LF Projected Ratios'!AF$39))</f>
        <v>0.24728412565304136</v>
      </c>
      <c r="AF113">
        <f>IF('LF Projected Ratios'!AG$39&gt;=0,$B113+(1-$B113)*'LF Projected Ratios'!AG$39,$B113*(1+'LF Projected Ratios'!AG$39))</f>
        <v>0.24756959199042708</v>
      </c>
    </row>
    <row r="114" spans="1:32" x14ac:dyDescent="0.2">
      <c r="A114" s="12" t="s">
        <v>40</v>
      </c>
      <c r="B114" s="56">
        <f t="shared" si="0"/>
        <v>0.33815540931563803</v>
      </c>
      <c r="C114">
        <f>IF('LF Projected Ratios'!D$39&gt;=0,$B114+(1-$B114)*'LF Projected Ratios'!D$39,$B114*(1+'LF Projected Ratios'!D$39))</f>
        <v>0.33845799481530803</v>
      </c>
      <c r="D114">
        <f>IF('LF Projected Ratios'!E$39&gt;=0,$B114+(1-$B114)*'LF Projected Ratios'!E$39,$B114*(1+'LF Projected Ratios'!E$39))</f>
        <v>0.33878934830643631</v>
      </c>
      <c r="E114">
        <f>IF('LF Projected Ratios'!F$39&gt;=0,$B114+(1-$B114)*'LF Projected Ratios'!F$39,$B114*(1+'LF Projected Ratios'!F$39))</f>
        <v>0.33911028164761903</v>
      </c>
      <c r="F114">
        <f>IF('LF Projected Ratios'!G$39&gt;=0,$B114+(1-$B114)*'LF Projected Ratios'!G$39,$B114*(1+'LF Projected Ratios'!G$39))</f>
        <v>0.33942795883221016</v>
      </c>
      <c r="G114">
        <f>IF('LF Projected Ratios'!H$39&gt;=0,$B114+(1-$B114)*'LF Projected Ratios'!H$39,$B114*(1+'LF Projected Ratios'!H$39))</f>
        <v>0.33973264883655419</v>
      </c>
      <c r="H114">
        <f>IF('LF Projected Ratios'!I$39&gt;=0,$B114+(1-$B114)*'LF Projected Ratios'!I$39,$B114*(1+'LF Projected Ratios'!I$39))</f>
        <v>0.34003285897056912</v>
      </c>
      <c r="I114">
        <f>IF('LF Projected Ratios'!J$39&gt;=0,$B114+(1-$B114)*'LF Projected Ratios'!J$39,$B114*(1+'LF Projected Ratios'!J$39))</f>
        <v>0.34034023226223603</v>
      </c>
      <c r="J114">
        <f>IF('LF Projected Ratios'!K$39&gt;=0,$B114+(1-$B114)*'LF Projected Ratios'!K$39,$B114*(1+'LF Projected Ratios'!K$39))</f>
        <v>0.34064775843861061</v>
      </c>
      <c r="K114">
        <f>IF('LF Projected Ratios'!L$39&gt;=0,$B114+(1-$B114)*'LF Projected Ratios'!L$39,$B114*(1+'LF Projected Ratios'!L$39))</f>
        <v>0.34094575186216097</v>
      </c>
      <c r="L114">
        <f>IF('LF Projected Ratios'!M$39&gt;=0,$B114+(1-$B114)*'LF Projected Ratios'!M$39,$B114*(1+'LF Projected Ratios'!M$39))</f>
        <v>0.34123947513217678</v>
      </c>
      <c r="M114">
        <f>IF('LF Projected Ratios'!N$39&gt;=0,$B114+(1-$B114)*'LF Projected Ratios'!N$39,$B114*(1+'LF Projected Ratios'!N$39))</f>
        <v>0.34153271444992356</v>
      </c>
      <c r="N114">
        <f>IF('LF Projected Ratios'!O$39&gt;=0,$B114+(1-$B114)*'LF Projected Ratios'!O$39,$B114*(1+'LF Projected Ratios'!O$39))</f>
        <v>0.34182326693631404</v>
      </c>
      <c r="O114">
        <f>IF('LF Projected Ratios'!P$39&gt;=0,$B114+(1-$B114)*'LF Projected Ratios'!P$39,$B114*(1+'LF Projected Ratios'!P$39))</f>
        <v>0.34211116935044111</v>
      </c>
      <c r="P114">
        <f>IF('LF Projected Ratios'!Q$39&gt;=0,$B114+(1-$B114)*'LF Projected Ratios'!Q$39,$B114*(1+'LF Projected Ratios'!Q$39))</f>
        <v>0.34239645778389705</v>
      </c>
      <c r="Q114">
        <f>IF('LF Projected Ratios'!R$39&gt;=0,$B114+(1-$B114)*'LF Projected Ratios'!R$39,$B114*(1+'LF Projected Ratios'!R$39))</f>
        <v>0.34267916767585588</v>
      </c>
      <c r="R114">
        <f>IF('LF Projected Ratios'!S$39&gt;=0,$B114+(1-$B114)*'LF Projected Ratios'!S$39,$B114*(1+'LF Projected Ratios'!S$39))</f>
        <v>0.34295933382774935</v>
      </c>
      <c r="S114">
        <f>IF('LF Projected Ratios'!T$39&gt;=0,$B114+(1-$B114)*'LF Projected Ratios'!T$39,$B114*(1+'LF Projected Ratios'!T$39))</f>
        <v>0.34323699041754774</v>
      </c>
      <c r="T114">
        <f>IF('LF Projected Ratios'!U$39&gt;=0,$B114+(1-$B114)*'LF Projected Ratios'!U$39,$B114*(1+'LF Projected Ratios'!U$39))</f>
        <v>0.34351217101365972</v>
      </c>
      <c r="U114">
        <f>IF('LF Projected Ratios'!V$39&gt;=0,$B114+(1-$B114)*'LF Projected Ratios'!V$39,$B114*(1+'LF Projected Ratios'!V$39))</f>
        <v>0.34378490858846117</v>
      </c>
      <c r="V114">
        <f>IF('LF Projected Ratios'!W$39&gt;=0,$B114+(1-$B114)*'LF Projected Ratios'!W$39,$B114*(1+'LF Projected Ratios'!W$39))</f>
        <v>0.34405523553146505</v>
      </c>
      <c r="W114">
        <f>IF('LF Projected Ratios'!X$39&gt;=0,$B114+(1-$B114)*'LF Projected Ratios'!X$39,$B114*(1+'LF Projected Ratios'!X$39))</f>
        <v>0.34432318366214482</v>
      </c>
      <c r="X114">
        <f>IF('LF Projected Ratios'!Y$39&gt;=0,$B114+(1-$B114)*'LF Projected Ratios'!Y$39,$B114*(1+'LF Projected Ratios'!Y$39))</f>
        <v>0.34458878424241945</v>
      </c>
      <c r="Y114">
        <f>IF('LF Projected Ratios'!Z$39&gt;=0,$B114+(1-$B114)*'LF Projected Ratios'!Z$39,$B114*(1+'LF Projected Ratios'!Z$39))</f>
        <v>0.34485206798881257</v>
      </c>
      <c r="Z114">
        <f>IF('LF Projected Ratios'!AA$39&gt;=0,$B114+(1-$B114)*'LF Projected Ratios'!AA$39,$B114*(1+'LF Projected Ratios'!AA$39))</f>
        <v>0.34511306508429396</v>
      </c>
      <c r="AA114">
        <f>IF('LF Projected Ratios'!AB$39&gt;=0,$B114+(1-$B114)*'LF Projected Ratios'!AB$39,$B114*(1+'LF Projected Ratios'!AB$39))</f>
        <v>0.34537180518981564</v>
      </c>
      <c r="AB114">
        <f>IF('LF Projected Ratios'!AC$39&gt;=0,$B114+(1-$B114)*'LF Projected Ratios'!AC$39,$B114*(1+'LF Projected Ratios'!AC$39))</f>
        <v>0.3456283174555474</v>
      </c>
      <c r="AC114">
        <f>IF('LF Projected Ratios'!AD$39&gt;=0,$B114+(1-$B114)*'LF Projected Ratios'!AD$39,$B114*(1+'LF Projected Ratios'!AD$39))</f>
        <v>0.34588263053182555</v>
      </c>
      <c r="AD114">
        <f>IF('LF Projected Ratios'!AE$39&gt;=0,$B114+(1-$B114)*'LF Projected Ratios'!AE$39,$B114*(1+'LF Projected Ratios'!AE$39))</f>
        <v>0.34613477257981995</v>
      </c>
      <c r="AE114">
        <f>IF('LF Projected Ratios'!AF$39&gt;=0,$B114+(1-$B114)*'LF Projected Ratios'!AF$39,$B114*(1+'LF Projected Ratios'!AF$39))</f>
        <v>0.34638477128192968</v>
      </c>
      <c r="AF114">
        <f>IF('LF Projected Ratios'!AG$39&gt;=0,$B114+(1-$B114)*'LF Projected Ratios'!AG$39,$B114*(1+'LF Projected Ratios'!AG$39))</f>
        <v>0.34663265385191477</v>
      </c>
    </row>
    <row r="115" spans="1:32" x14ac:dyDescent="0.2">
      <c r="A115" s="12" t="s">
        <v>41</v>
      </c>
      <c r="B115" s="56">
        <f t="shared" si="0"/>
        <v>0.26110183651303653</v>
      </c>
      <c r="C115">
        <f>IF('LF Projected Ratios'!D$39&gt;=0,$B115+(1-$B115)*'LF Projected Ratios'!D$39,$B115*(1+'LF Projected Ratios'!D$39))</f>
        <v>0.2614396497597577</v>
      </c>
      <c r="D115">
        <f>IF('LF Projected Ratios'!E$39&gt;=0,$B115+(1-$B115)*'LF Projected Ratios'!E$39,$B115*(1+'LF Projected Ratios'!E$39))</f>
        <v>0.26180958023815976</v>
      </c>
      <c r="E115">
        <f>IF('LF Projected Ratios'!F$39&gt;=0,$B115+(1-$B115)*'LF Projected Ratios'!F$39,$B115*(1+'LF Projected Ratios'!F$39))</f>
        <v>0.26216787742716668</v>
      </c>
      <c r="F115">
        <f>IF('LF Projected Ratios'!G$39&gt;=0,$B115+(1-$B115)*'LF Projected Ratios'!G$39,$B115*(1+'LF Projected Ratios'!G$39))</f>
        <v>0.26252253936983422</v>
      </c>
      <c r="G115">
        <f>IF('LF Projected Ratios'!H$39&gt;=0,$B115+(1-$B115)*'LF Projected Ratios'!H$39,$B115*(1+'LF Projected Ratios'!H$39))</f>
        <v>0.26286270213283247</v>
      </c>
      <c r="H115">
        <f>IF('LF Projected Ratios'!I$39&gt;=0,$B115+(1-$B115)*'LF Projected Ratios'!I$39,$B115*(1+'LF Projected Ratios'!I$39))</f>
        <v>0.2631978634679949</v>
      </c>
      <c r="I115">
        <f>IF('LF Projected Ratios'!J$39&gt;=0,$B115+(1-$B115)*'LF Projected Ratios'!J$39,$B115*(1+'LF Projected Ratios'!J$39))</f>
        <v>0.2635410219132166</v>
      </c>
      <c r="J115">
        <f>IF('LF Projected Ratios'!K$39&gt;=0,$B115+(1-$B115)*'LF Projected Ratios'!K$39,$B115*(1+'LF Projected Ratios'!K$39))</f>
        <v>0.26388435104235913</v>
      </c>
      <c r="K115">
        <f>IF('LF Projected Ratios'!L$39&gt;=0,$B115+(1-$B115)*'LF Projected Ratios'!L$39,$B115*(1+'LF Projected Ratios'!L$39))</f>
        <v>0.26421703759218024</v>
      </c>
      <c r="L115">
        <f>IF('LF Projected Ratios'!M$39&gt;=0,$B115+(1-$B115)*'LF Projected Ratios'!M$39,$B115*(1+'LF Projected Ratios'!M$39))</f>
        <v>0.26454495684670437</v>
      </c>
      <c r="M115">
        <f>IF('LF Projected Ratios'!N$39&gt;=0,$B115+(1-$B115)*'LF Projected Ratios'!N$39,$B115*(1+'LF Projected Ratios'!N$39))</f>
        <v>0.26487233580604769</v>
      </c>
      <c r="N115">
        <f>IF('LF Projected Ratios'!O$39&gt;=0,$B115+(1-$B115)*'LF Projected Ratios'!O$39,$B115*(1+'LF Projected Ratios'!O$39))</f>
        <v>0.26519671512652915</v>
      </c>
      <c r="O115">
        <f>IF('LF Projected Ratios'!P$39&gt;=0,$B115+(1-$B115)*'LF Projected Ratios'!P$39,$B115*(1+'LF Projected Ratios'!P$39))</f>
        <v>0.26551813584682543</v>
      </c>
      <c r="P115">
        <f>IF('LF Projected Ratios'!Q$39&gt;=0,$B115+(1-$B115)*'LF Projected Ratios'!Q$39,$B115*(1+'LF Projected Ratios'!Q$39))</f>
        <v>0.2658366382604006</v>
      </c>
      <c r="Q115">
        <f>IF('LF Projected Ratios'!R$39&gt;=0,$B115+(1-$B115)*'LF Projected Ratios'!R$39,$B115*(1+'LF Projected Ratios'!R$39))</f>
        <v>0.26615226193234448</v>
      </c>
      <c r="R115">
        <f>IF('LF Projected Ratios'!S$39&gt;=0,$B115+(1-$B115)*'LF Projected Ratios'!S$39,$B115*(1+'LF Projected Ratios'!S$39))</f>
        <v>0.26646504571575691</v>
      </c>
      <c r="S115">
        <f>IF('LF Projected Ratios'!T$39&gt;=0,$B115+(1-$B115)*'LF Projected Ratios'!T$39,$B115*(1+'LF Projected Ratios'!T$39))</f>
        <v>0.26677502776769141</v>
      </c>
      <c r="T115">
        <f>IF('LF Projected Ratios'!U$39&gt;=0,$B115+(1-$B115)*'LF Projected Ratios'!U$39,$B115*(1+'LF Projected Ratios'!U$39))</f>
        <v>0.26708224556467319</v>
      </c>
      <c r="U115">
        <f>IF('LF Projected Ratios'!V$39&gt;=0,$B115+(1-$B115)*'LF Projected Ratios'!V$39,$B115*(1+'LF Projected Ratios'!V$39))</f>
        <v>0.26738673591780321</v>
      </c>
      <c r="V115">
        <f>IF('LF Projected Ratios'!W$39&gt;=0,$B115+(1-$B115)*'LF Projected Ratios'!W$39,$B115*(1+'LF Projected Ratios'!W$39))</f>
        <v>0.26768853498746109</v>
      </c>
      <c r="W115">
        <f>IF('LF Projected Ratios'!X$39&gt;=0,$B115+(1-$B115)*'LF Projected Ratios'!X$39,$B115*(1+'LF Projected Ratios'!X$39))</f>
        <v>0.26798767829762143</v>
      </c>
      <c r="X115">
        <f>IF('LF Projected Ratios'!Y$39&gt;=0,$B115+(1-$B115)*'LF Projected Ratios'!Y$39,$B115*(1+'LF Projected Ratios'!Y$39))</f>
        <v>0.2682842007497927</v>
      </c>
      <c r="Y115">
        <f>IF('LF Projected Ratios'!Z$39&gt;=0,$B115+(1-$B115)*'LF Projected Ratios'!Z$39,$B115*(1+'LF Projected Ratios'!Z$39))</f>
        <v>0.26857813663659152</v>
      </c>
      <c r="Z115">
        <f>IF('LF Projected Ratios'!AA$39&gt;=0,$B115+(1-$B115)*'LF Projected Ratios'!AA$39,$B115*(1+'LF Projected Ratios'!AA$39))</f>
        <v>0.26886951965496331</v>
      </c>
      <c r="AA115">
        <f>IF('LF Projected Ratios'!AB$39&gt;=0,$B115+(1-$B115)*'LF Projected Ratios'!AB$39,$B115*(1+'LF Projected Ratios'!AB$39))</f>
        <v>0.26915838291906086</v>
      </c>
      <c r="AB115">
        <f>IF('LF Projected Ratios'!AC$39&gt;=0,$B115+(1-$B115)*'LF Projected Ratios'!AC$39,$B115*(1+'LF Projected Ratios'!AC$39))</f>
        <v>0.26944475897278836</v>
      </c>
      <c r="AC115">
        <f>IF('LF Projected Ratios'!AD$39&gt;=0,$B115+(1-$B115)*'LF Projected Ratios'!AD$39,$B115*(1+'LF Projected Ratios'!AD$39))</f>
        <v>0.26972867980202464</v>
      </c>
      <c r="AD115">
        <f>IF('LF Projected Ratios'!AE$39&gt;=0,$B115+(1-$B115)*'LF Projected Ratios'!AE$39,$B115*(1+'LF Projected Ratios'!AE$39))</f>
        <v>0.27001017684653211</v>
      </c>
      <c r="AE115">
        <f>IF('LF Projected Ratios'!AF$39&gt;=0,$B115+(1-$B115)*'LF Projected Ratios'!AF$39,$B115*(1+'LF Projected Ratios'!AF$39))</f>
        <v>0.27028928101156274</v>
      </c>
      <c r="AF115">
        <f>IF('LF Projected Ratios'!AG$39&gt;=0,$B115+(1-$B115)*'LF Projected Ratios'!AG$39,$B115*(1+'LF Projected Ratios'!AG$39))</f>
        <v>0.27056602267916935</v>
      </c>
    </row>
    <row r="116" spans="1:32" x14ac:dyDescent="0.2">
      <c r="A116" s="12" t="s">
        <v>42</v>
      </c>
      <c r="B116" s="56">
        <f t="shared" si="0"/>
        <v>0.27072920699401692</v>
      </c>
      <c r="C116">
        <f>IF('LF Projected Ratios'!D$39&gt;=0,$B116+(1-$B116)*'LF Projected Ratios'!D$39,$B116*(1+'LF Projected Ratios'!D$39))</f>
        <v>0.27106261875019411</v>
      </c>
      <c r="D116">
        <f>IF('LF Projected Ratios'!E$39&gt;=0,$B116+(1-$B116)*'LF Projected Ratios'!E$39,$B116*(1+'LF Projected Ratios'!E$39))</f>
        <v>0.27142772927106512</v>
      </c>
      <c r="E116">
        <f>IF('LF Projected Ratios'!F$39&gt;=0,$B116+(1-$B116)*'LF Projected Ratios'!F$39,$B116*(1+'LF Projected Ratios'!F$39))</f>
        <v>0.27178135807686132</v>
      </c>
      <c r="F116">
        <f>IF('LF Projected Ratios'!G$39&gt;=0,$B116+(1-$B116)*'LF Projected Ratios'!G$39,$B116*(1+'LF Projected Ratios'!G$39))</f>
        <v>0.27213139900125283</v>
      </c>
      <c r="G116">
        <f>IF('LF Projected Ratios'!H$39&gt;=0,$B116+(1-$B116)*'LF Projected Ratios'!H$39,$B116*(1+'LF Projected Ratios'!H$39))</f>
        <v>0.27246712966101272</v>
      </c>
      <c r="H116">
        <f>IF('LF Projected Ratios'!I$39&gt;=0,$B116+(1-$B116)*'LF Projected Ratios'!I$39,$B116*(1+'LF Projected Ratios'!I$39))</f>
        <v>0.27279792405834263</v>
      </c>
      <c r="I116">
        <f>IF('LF Projected Ratios'!J$39&gt;=0,$B116+(1-$B116)*'LF Projected Ratios'!J$39,$B116*(1+'LF Projected Ratios'!J$39))</f>
        <v>0.27313661136850259</v>
      </c>
      <c r="J116">
        <f>IF('LF Projected Ratios'!K$39&gt;=0,$B116+(1-$B116)*'LF Projected Ratios'!K$39,$B116*(1+'LF Projected Ratios'!K$39))</f>
        <v>0.27347546713868104</v>
      </c>
      <c r="K116">
        <f>IF('LF Projected Ratios'!L$39&gt;=0,$B116+(1-$B116)*'LF Projected Ratios'!L$39,$B116*(1+'LF Projected Ratios'!L$39))</f>
        <v>0.27380381899553979</v>
      </c>
      <c r="L116">
        <f>IF('LF Projected Ratios'!M$39&gt;=0,$B116+(1-$B116)*'LF Projected Ratios'!M$39,$B116*(1+'LF Projected Ratios'!M$39))</f>
        <v>0.27412746567191021</v>
      </c>
      <c r="M116">
        <f>IF('LF Projected Ratios'!N$39&gt;=0,$B116+(1-$B116)*'LF Projected Ratios'!N$39,$B116*(1+'LF Projected Ratios'!N$39))</f>
        <v>0.27445057909280041</v>
      </c>
      <c r="N116">
        <f>IF('LF Projected Ratios'!O$39&gt;=0,$B116+(1-$B116)*'LF Projected Ratios'!O$39,$B116*(1+'LF Projected Ratios'!O$39))</f>
        <v>0.27477073195820462</v>
      </c>
      <c r="O116">
        <f>IF('LF Projected Ratios'!P$39&gt;=0,$B116+(1-$B116)*'LF Projected Ratios'!P$39,$B116*(1+'LF Projected Ratios'!P$39))</f>
        <v>0.2750879647720918</v>
      </c>
      <c r="P116">
        <f>IF('LF Projected Ratios'!Q$39&gt;=0,$B116+(1-$B116)*'LF Projected Ratios'!Q$39,$B116*(1+'LF Projected Ratios'!Q$39))</f>
        <v>0.27540231730292791</v>
      </c>
      <c r="Q116">
        <f>IF('LF Projected Ratios'!R$39&gt;=0,$B116+(1-$B116)*'LF Projected Ratios'!R$39,$B116*(1+'LF Projected Ratios'!R$39))</f>
        <v>0.27571382860029492</v>
      </c>
      <c r="R116">
        <f>IF('LF Projected Ratios'!S$39&gt;=0,$B116+(1-$B116)*'LF Projected Ratios'!S$39,$B116*(1+'LF Projected Ratios'!S$39))</f>
        <v>0.27602253701106177</v>
      </c>
      <c r="S116">
        <f>IF('LF Projected Ratios'!T$39&gt;=0,$B116+(1-$B116)*'LF Projected Ratios'!T$39,$B116*(1+'LF Projected Ratios'!T$39))</f>
        <v>0.27632848019511991</v>
      </c>
      <c r="T116">
        <f>IF('LF Projected Ratios'!U$39&gt;=0,$B116+(1-$B116)*'LF Projected Ratios'!U$39,$B116*(1+'LF Projected Ratios'!U$39))</f>
        <v>0.27663169514069941</v>
      </c>
      <c r="U116">
        <f>IF('LF Projected Ratios'!V$39&gt;=0,$B116+(1-$B116)*'LF Projected Ratios'!V$39,$B116*(1+'LF Projected Ratios'!V$39))</f>
        <v>0.27693221817927605</v>
      </c>
      <c r="V116">
        <f>IF('LF Projected Ratios'!W$39&gt;=0,$B116+(1-$B116)*'LF Projected Ratios'!W$39,$B116*(1+'LF Projected Ratios'!W$39))</f>
        <v>0.27723008500008284</v>
      </c>
      <c r="W116">
        <f>IF('LF Projected Ratios'!X$39&gt;=0,$B116+(1-$B116)*'LF Projected Ratios'!X$39,$B116*(1+'LF Projected Ratios'!X$39))</f>
        <v>0.27752533066423979</v>
      </c>
      <c r="X116">
        <f>IF('LF Projected Ratios'!Y$39&gt;=0,$B116+(1-$B116)*'LF Projected Ratios'!Y$39,$B116*(1+'LF Projected Ratios'!Y$39))</f>
        <v>0.27781798961851101</v>
      </c>
      <c r="Y116">
        <f>IF('LF Projected Ratios'!Z$39&gt;=0,$B116+(1-$B116)*'LF Projected Ratios'!Z$39,$B116*(1+'LF Projected Ratios'!Z$39))</f>
        <v>0.27810809570870226</v>
      </c>
      <c r="Z116">
        <f>IF('LF Projected Ratios'!AA$39&gt;=0,$B116+(1-$B116)*'LF Projected Ratios'!AA$39,$B116*(1+'LF Projected Ratios'!AA$39))</f>
        <v>0.27839568219270933</v>
      </c>
      <c r="AA116">
        <f>IF('LF Projected Ratios'!AB$39&gt;=0,$B116+(1-$B116)*'LF Projected Ratios'!AB$39,$B116*(1+'LF Projected Ratios'!AB$39))</f>
        <v>0.27868078175322863</v>
      </c>
      <c r="AB116">
        <f>IF('LF Projected Ratios'!AC$39&gt;=0,$B116+(1-$B116)*'LF Projected Ratios'!AC$39,$B116*(1+'LF Projected Ratios'!AC$39))</f>
        <v>0.27896342651013833</v>
      </c>
      <c r="AC116">
        <f>IF('LF Projected Ratios'!AD$39&gt;=0,$B116+(1-$B116)*'LF Projected Ratios'!AD$39,$B116*(1+'LF Projected Ratios'!AD$39))</f>
        <v>0.27924364803256158</v>
      </c>
      <c r="AD116">
        <f>IF('LF Projected Ratios'!AE$39&gt;=0,$B116+(1-$B116)*'LF Projected Ratios'!AE$39,$B116*(1+'LF Projected Ratios'!AE$39))</f>
        <v>0.27952147735062083</v>
      </c>
      <c r="AE116">
        <f>IF('LF Projected Ratios'!AF$39&gt;=0,$B116+(1-$B116)*'LF Projected Ratios'!AF$39,$B116*(1+'LF Projected Ratios'!AF$39))</f>
        <v>0.27979694496689239</v>
      </c>
      <c r="AF116">
        <f>IF('LF Projected Ratios'!AG$39&gt;=0,$B116+(1-$B116)*'LF Projected Ratios'!AG$39,$B116*(1+'LF Projected Ratios'!AG$39))</f>
        <v>0.28007008086757024</v>
      </c>
    </row>
    <row r="117" spans="1:32" x14ac:dyDescent="0.2">
      <c r="A117" s="12" t="s">
        <v>105</v>
      </c>
      <c r="B117" s="56">
        <f t="shared" si="0"/>
        <v>0.24053559611947084</v>
      </c>
      <c r="C117">
        <f>IF('LF Projected Ratios'!D$39&gt;=0,$B117+(1-$B117)*'LF Projected Ratios'!D$39,$B117*(1+'LF Projected Ratios'!D$39))</f>
        <v>0.24088281194530711</v>
      </c>
      <c r="D117">
        <f>IF('LF Projected Ratios'!E$39&gt;=0,$B117+(1-$B117)*'LF Projected Ratios'!E$39,$B117*(1+'LF Projected Ratios'!E$39))</f>
        <v>0.24126303894293699</v>
      </c>
      <c r="E117">
        <f>IF('LF Projected Ratios'!F$39&gt;=0,$B117+(1-$B117)*'LF Projected Ratios'!F$39,$B117*(1+'LF Projected Ratios'!F$39))</f>
        <v>0.24163130885414785</v>
      </c>
      <c r="F117">
        <f>IF('LF Projected Ratios'!G$39&gt;=0,$B117+(1-$B117)*'LF Projected Ratios'!G$39,$B117*(1+'LF Projected Ratios'!G$39))</f>
        <v>0.24199584233680799</v>
      </c>
      <c r="G117">
        <f>IF('LF Projected Ratios'!H$39&gt;=0,$B117+(1-$B117)*'LF Projected Ratios'!H$39,$B117*(1+'LF Projected Ratios'!H$39))</f>
        <v>0.24234547307455906</v>
      </c>
      <c r="H117">
        <f>IF('LF Projected Ratios'!I$39&gt;=0,$B117+(1-$B117)*'LF Projected Ratios'!I$39,$B117*(1+'LF Projected Ratios'!I$39))</f>
        <v>0.24268996317643143</v>
      </c>
      <c r="I117">
        <f>IF('LF Projected Ratios'!J$39&gt;=0,$B117+(1-$B117)*'LF Projected Ratios'!J$39,$B117*(1+'LF Projected Ratios'!J$39))</f>
        <v>0.24304267297720691</v>
      </c>
      <c r="J117">
        <f>IF('LF Projected Ratios'!K$39&gt;=0,$B117+(1-$B117)*'LF Projected Ratios'!K$39,$B117*(1+'LF Projected Ratios'!K$39))</f>
        <v>0.24339555821266146</v>
      </c>
      <c r="K117">
        <f>IF('LF Projected Ratios'!L$39&gt;=0,$B117+(1-$B117)*'LF Projected Ratios'!L$39,$B117*(1+'LF Projected Ratios'!L$39))</f>
        <v>0.24373750464685828</v>
      </c>
      <c r="L117">
        <f>IF('LF Projected Ratios'!M$39&gt;=0,$B117+(1-$B117)*'LF Projected Ratios'!M$39,$B117*(1+'LF Projected Ratios'!M$39))</f>
        <v>0.2440745510944809</v>
      </c>
      <c r="M117">
        <f>IF('LF Projected Ratios'!N$39&gt;=0,$B117+(1-$B117)*'LF Projected Ratios'!N$39,$B117*(1+'LF Projected Ratios'!N$39))</f>
        <v>0.24441104220853019</v>
      </c>
      <c r="N117">
        <f>IF('LF Projected Ratios'!O$39&gt;=0,$B117+(1-$B117)*'LF Projected Ratios'!O$39,$B117*(1+'LF Projected Ratios'!O$39))</f>
        <v>0.24474445019278887</v>
      </c>
      <c r="O117">
        <f>IF('LF Projected Ratios'!P$39&gt;=0,$B117+(1-$B117)*'LF Projected Ratios'!P$39,$B117*(1+'LF Projected Ratios'!P$39))</f>
        <v>0.24507481722819016</v>
      </c>
      <c r="P117">
        <f>IF('LF Projected Ratios'!Q$39&gt;=0,$B117+(1-$B117)*'LF Projected Ratios'!Q$39,$B117*(1+'LF Projected Ratios'!Q$39))</f>
        <v>0.24540218472971279</v>
      </c>
      <c r="Q117">
        <f>IF('LF Projected Ratios'!R$39&gt;=0,$B117+(1-$B117)*'LF Projected Ratios'!R$39,$B117*(1+'LF Projected Ratios'!R$39))</f>
        <v>0.24572659336368774</v>
      </c>
      <c r="R117">
        <f>IF('LF Projected Ratios'!S$39&gt;=0,$B117+(1-$B117)*'LF Projected Ratios'!S$39,$B117*(1+'LF Projected Ratios'!S$39))</f>
        <v>0.24604808306463896</v>
      </c>
      <c r="S117">
        <f>IF('LF Projected Ratios'!T$39&gt;=0,$B117+(1-$B117)*'LF Projected Ratios'!T$39,$B117*(1+'LF Projected Ratios'!T$39))</f>
        <v>0.24636669305167036</v>
      </c>
      <c r="T117">
        <f>IF('LF Projected Ratios'!U$39&gt;=0,$B117+(1-$B117)*'LF Projected Ratios'!U$39,$B117*(1+'LF Projected Ratios'!U$39))</f>
        <v>0.24668246184441606</v>
      </c>
      <c r="U117">
        <f>IF('LF Projected Ratios'!V$39&gt;=0,$B117+(1-$B117)*'LF Projected Ratios'!V$39,$B117*(1+'LF Projected Ratios'!V$39))</f>
        <v>0.24699542727856458</v>
      </c>
      <c r="V117">
        <f>IF('LF Projected Ratios'!W$39&gt;=0,$B117+(1-$B117)*'LF Projected Ratios'!W$39,$B117*(1+'LF Projected Ratios'!W$39))</f>
        <v>0.24730562652097138</v>
      </c>
      <c r="W117">
        <f>IF('LF Projected Ratios'!X$39&gt;=0,$B117+(1-$B117)*'LF Projected Ratios'!X$39,$B117*(1+'LF Projected Ratios'!X$39))</f>
        <v>0.24761309608437318</v>
      </c>
      <c r="X117">
        <f>IF('LF Projected Ratios'!Y$39&gt;=0,$B117+(1-$B117)*'LF Projected Ratios'!Y$39,$B117*(1+'LF Projected Ratios'!Y$39))</f>
        <v>0.24791787184171535</v>
      </c>
      <c r="Y117">
        <f>IF('LF Projected Ratios'!Z$39&gt;=0,$B117+(1-$B117)*'LF Projected Ratios'!Z$39,$B117*(1+'LF Projected Ratios'!Z$39))</f>
        <v>0.24821998904010339</v>
      </c>
      <c r="Z117">
        <f>IF('LF Projected Ratios'!AA$39&gt;=0,$B117+(1-$B117)*'LF Projected Ratios'!AA$39,$B117*(1+'LF Projected Ratios'!AA$39))</f>
        <v>0.24851948231439214</v>
      </c>
      <c r="AA117">
        <f>IF('LF Projected Ratios'!AB$39&gt;=0,$B117+(1-$B117)*'LF Projected Ratios'!AB$39,$B117*(1+'LF Projected Ratios'!AB$39))</f>
        <v>0.24881638570042236</v>
      </c>
      <c r="AB117">
        <f>IF('LF Projected Ratios'!AC$39&gt;=0,$B117+(1-$B117)*'LF Projected Ratios'!AC$39,$B117*(1+'LF Projected Ratios'!AC$39))</f>
        <v>0.24911073264791433</v>
      </c>
      <c r="AC117">
        <f>IF('LF Projected Ratios'!AD$39&gt;=0,$B117+(1-$B117)*'LF Projected Ratios'!AD$39,$B117*(1+'LF Projected Ratios'!AD$39))</f>
        <v>0.24940255603303094</v>
      </c>
      <c r="AD117">
        <f>IF('LF Projected Ratios'!AE$39&gt;=0,$B117+(1-$B117)*'LF Projected Ratios'!AE$39,$B117*(1+'LF Projected Ratios'!AE$39))</f>
        <v>0.24969188817061821</v>
      </c>
      <c r="AE117">
        <f>IF('LF Projected Ratios'!AF$39&gt;=0,$B117+(1-$B117)*'LF Projected Ratios'!AF$39,$B117*(1+'LF Projected Ratios'!AF$39))</f>
        <v>0.24997876082613446</v>
      </c>
      <c r="AF117">
        <f>IF('LF Projected Ratios'!AG$39&gt;=0,$B117+(1-$B117)*'LF Projected Ratios'!AG$39,$B117*(1+'LF Projected Ratios'!AG$39))</f>
        <v>0.25026320522727613</v>
      </c>
    </row>
    <row r="118" spans="1:32" x14ac:dyDescent="0.2">
      <c r="A118" s="12" t="s">
        <v>106</v>
      </c>
      <c r="B118" s="56">
        <f t="shared" si="0"/>
        <v>0.23360724667682792</v>
      </c>
      <c r="C118">
        <f>IF('LF Projected Ratios'!D$39&gt;=0,$B118+(1-$B118)*'LF Projected Ratios'!D$39,$B118*(1+'LF Projected Ratios'!D$39))</f>
        <v>0.23395763004094661</v>
      </c>
      <c r="D118">
        <f>IF('LF Projected Ratios'!E$39&gt;=0,$B118+(1-$B118)*'LF Projected Ratios'!E$39,$B118*(1+'LF Projected Ratios'!E$39))</f>
        <v>0.23434132572715968</v>
      </c>
      <c r="E118">
        <f>IF('LF Projected Ratios'!F$39&gt;=0,$B118+(1-$B118)*'LF Projected Ratios'!F$39,$B118*(1+'LF Projected Ratios'!F$39))</f>
        <v>0.23471295524630087</v>
      </c>
      <c r="F118">
        <f>IF('LF Projected Ratios'!G$39&gt;=0,$B118+(1-$B118)*'LF Projected Ratios'!G$39,$B118*(1+'LF Projected Ratios'!G$39))</f>
        <v>0.23508081425065566</v>
      </c>
      <c r="G118">
        <f>IF('LF Projected Ratios'!H$39&gt;=0,$B118+(1-$B118)*'LF Projected Ratios'!H$39,$B118*(1+'LF Projected Ratios'!H$39))</f>
        <v>0.23543363455715366</v>
      </c>
      <c r="H118">
        <f>IF('LF Projected Ratios'!I$39&gt;=0,$B118+(1-$B118)*'LF Projected Ratios'!I$39,$B118*(1+'LF Projected Ratios'!I$39))</f>
        <v>0.23578126733140556</v>
      </c>
      <c r="I118">
        <f>IF('LF Projected Ratios'!J$39&gt;=0,$B118+(1-$B118)*'LF Projected Ratios'!J$39,$B118*(1+'LF Projected Ratios'!J$39))</f>
        <v>0.23613719479022943</v>
      </c>
      <c r="J118">
        <f>IF('LF Projected Ratios'!K$39&gt;=0,$B118+(1-$B118)*'LF Projected Ratios'!K$39,$B118*(1+'LF Projected Ratios'!K$39))</f>
        <v>0.23649329928416654</v>
      </c>
      <c r="K118">
        <f>IF('LF Projected Ratios'!L$39&gt;=0,$B118+(1-$B118)*'LF Projected Ratios'!L$39,$B118*(1+'LF Projected Ratios'!L$39))</f>
        <v>0.23683836518568097</v>
      </c>
      <c r="L118">
        <f>IF('LF Projected Ratios'!M$39&gt;=0,$B118+(1-$B118)*'LF Projected Ratios'!M$39,$B118*(1+'LF Projected Ratios'!M$39))</f>
        <v>0.23717848639961991</v>
      </c>
      <c r="M118">
        <f>IF('LF Projected Ratios'!N$39&gt;=0,$B118+(1-$B118)*'LF Projected Ratios'!N$39,$B118*(1+'LF Projected Ratios'!N$39))</f>
        <v>0.23751804721385603</v>
      </c>
      <c r="N118">
        <f>IF('LF Projected Ratios'!O$39&gt;=0,$B118+(1-$B118)*'LF Projected Ratios'!O$39,$B118*(1+'LF Projected Ratios'!O$39))</f>
        <v>0.23785449677190026</v>
      </c>
      <c r="O118">
        <f>IF('LF Projected Ratios'!P$39&gt;=0,$B118+(1-$B118)*'LF Projected Ratios'!P$39,$B118*(1+'LF Projected Ratios'!P$39))</f>
        <v>0.23818787763948895</v>
      </c>
      <c r="P118">
        <f>IF('LF Projected Ratios'!Q$39&gt;=0,$B118+(1-$B118)*'LF Projected Ratios'!Q$39,$B118*(1+'LF Projected Ratios'!Q$39))</f>
        <v>0.23851823160941632</v>
      </c>
      <c r="Q118">
        <f>IF('LF Projected Ratios'!R$39&gt;=0,$B118+(1-$B118)*'LF Projected Ratios'!R$39,$B118*(1+'LF Projected Ratios'!R$39))</f>
        <v>0.23884559971899924</v>
      </c>
      <c r="R118">
        <f>IF('LF Projected Ratios'!S$39&gt;=0,$B118+(1-$B118)*'LF Projected Ratios'!S$39,$B118*(1+'LF Projected Ratios'!S$39))</f>
        <v>0.2391700222670714</v>
      </c>
      <c r="S118">
        <f>IF('LF Projected Ratios'!T$39&gt;=0,$B118+(1-$B118)*'LF Projected Ratios'!T$39,$B118*(1+'LF Projected Ratios'!T$39))</f>
        <v>0.23949153883052007</v>
      </c>
      <c r="T118">
        <f>IF('LF Projected Ratios'!U$39&gt;=0,$B118+(1-$B118)*'LF Projected Ratios'!U$39,$B118*(1+'LF Projected Ratios'!U$39))</f>
        <v>0.23981018828038156</v>
      </c>
      <c r="U118">
        <f>IF('LF Projected Ratios'!V$39&gt;=0,$B118+(1-$B118)*'LF Projected Ratios'!V$39,$B118*(1+'LF Projected Ratios'!V$39))</f>
        <v>0.2401260087975072</v>
      </c>
      <c r="V118">
        <f>IF('LF Projected Ratios'!W$39&gt;=0,$B118+(1-$B118)*'LF Projected Ratios'!W$39,$B118*(1+'LF Projected Ratios'!W$39))</f>
        <v>0.24043903788781371</v>
      </c>
      <c r="W118">
        <f>IF('LF Projected Ratios'!X$39&gt;=0,$B118+(1-$B118)*'LF Projected Ratios'!X$39,$B118*(1+'LF Projected Ratios'!X$39))</f>
        <v>0.24074931239713182</v>
      </c>
      <c r="X118">
        <f>IF('LF Projected Ratios'!Y$39&gt;=0,$B118+(1-$B118)*'LF Projected Ratios'!Y$39,$B118*(1+'LF Projected Ratios'!Y$39))</f>
        <v>0.24105686852566413</v>
      </c>
      <c r="Y118">
        <f>IF('LF Projected Ratios'!Z$39&gt;=0,$B118+(1-$B118)*'LF Projected Ratios'!Z$39,$B118*(1+'LF Projected Ratios'!Z$39))</f>
        <v>0.24136174184206427</v>
      </c>
      <c r="Z118">
        <f>IF('LF Projected Ratios'!AA$39&gt;=0,$B118+(1-$B118)*'LF Projected Ratios'!AA$39,$B118*(1+'LF Projected Ratios'!AA$39))</f>
        <v>0.24166396729714962</v>
      </c>
      <c r="AA118">
        <f>IF('LF Projected Ratios'!AB$39&gt;=0,$B118+(1-$B118)*'LF Projected Ratios'!AB$39,$B118*(1+'LF Projected Ratios'!AB$39))</f>
        <v>0.24196357923725903</v>
      </c>
      <c r="AB118">
        <f>IF('LF Projected Ratios'!AC$39&gt;=0,$B118+(1-$B118)*'LF Projected Ratios'!AC$39,$B118*(1+'LF Projected Ratios'!AC$39))</f>
        <v>0.24226061141726379</v>
      </c>
      <c r="AC118">
        <f>IF('LF Projected Ratios'!AD$39&gt;=0,$B118+(1-$B118)*'LF Projected Ratios'!AD$39,$B118*(1+'LF Projected Ratios'!AD$39))</f>
        <v>0.24255509701324543</v>
      </c>
      <c r="AD118">
        <f>IF('LF Projected Ratios'!AE$39&gt;=0,$B118+(1-$B118)*'LF Projected Ratios'!AE$39,$B118*(1+'LF Projected Ratios'!AE$39))</f>
        <v>0.24284706863484795</v>
      </c>
      <c r="AE118">
        <f>IF('LF Projected Ratios'!AF$39&gt;=0,$B118+(1-$B118)*'LF Projected Ratios'!AF$39,$B118*(1+'LF Projected Ratios'!AF$39))</f>
        <v>0.24313655833731573</v>
      </c>
      <c r="AF118">
        <f>IF('LF Projected Ratios'!AG$39&gt;=0,$B118+(1-$B118)*'LF Projected Ratios'!AG$39,$B118*(1+'LF Projected Ratios'!AG$39))</f>
        <v>0.24342359763322538</v>
      </c>
    </row>
    <row r="119" spans="1:32" x14ac:dyDescent="0.2">
      <c r="A119" s="12" t="s">
        <v>107</v>
      </c>
      <c r="B119" s="56">
        <f t="shared" si="0"/>
        <v>0.27813490170703548</v>
      </c>
      <c r="C119">
        <f>IF('LF Projected Ratios'!D$39&gt;=0,$B119+(1-$B119)*'LF Projected Ratios'!D$39,$B119*(1+'LF Projected Ratios'!D$39))</f>
        <v>0.27846492768977477</v>
      </c>
      <c r="D119">
        <f>IF('LF Projected Ratios'!E$39&gt;=0,$B119+(1-$B119)*'LF Projected Ratios'!E$39,$B119*(1+'LF Projected Ratios'!E$39))</f>
        <v>0.27882633053843403</v>
      </c>
      <c r="E119">
        <f>IF('LF Projected Ratios'!F$39&gt;=0,$B119+(1-$B119)*'LF Projected Ratios'!F$39,$B119*(1+'LF Projected Ratios'!F$39))</f>
        <v>0.27917636826804482</v>
      </c>
      <c r="F119">
        <f>IF('LF Projected Ratios'!G$39&gt;=0,$B119+(1-$B119)*'LF Projected Ratios'!G$39,$B119*(1+'LF Projected Ratios'!G$39))</f>
        <v>0.27952285455093973</v>
      </c>
      <c r="G119">
        <f>IF('LF Projected Ratios'!H$39&gt;=0,$B119+(1-$B119)*'LF Projected Ratios'!H$39,$B119*(1+'LF Projected Ratios'!H$39))</f>
        <v>0.27985517588895548</v>
      </c>
      <c r="H119">
        <f>IF('LF Projected Ratios'!I$39&gt;=0,$B119+(1-$B119)*'LF Projected Ratios'!I$39,$B119*(1+'LF Projected Ratios'!I$39))</f>
        <v>0.28018261109194642</v>
      </c>
      <c r="I119">
        <f>IF('LF Projected Ratios'!J$39&gt;=0,$B119+(1-$B119)*'LF Projected Ratios'!J$39,$B119*(1+'LF Projected Ratios'!J$39))</f>
        <v>0.28051785905578092</v>
      </c>
      <c r="J119">
        <f>IF('LF Projected Ratios'!K$39&gt;=0,$B119+(1-$B119)*'LF Projected Ratios'!K$39,$B119*(1+'LF Projected Ratios'!K$39))</f>
        <v>0.28085327376893393</v>
      </c>
      <c r="K119">
        <f>IF('LF Projected Ratios'!L$39&gt;=0,$B119+(1-$B119)*'LF Projected Ratios'!L$39,$B119*(1+'LF Projected Ratios'!L$39))</f>
        <v>0.28117829123528415</v>
      </c>
      <c r="L119">
        <f>IF('LF Projected Ratios'!M$39&gt;=0,$B119+(1-$B119)*'LF Projected Ratios'!M$39,$B119*(1+'LF Projected Ratios'!M$39))</f>
        <v>0.28149865130193008</v>
      </c>
      <c r="M119">
        <f>IF('LF Projected Ratios'!N$39&gt;=0,$B119+(1-$B119)*'LF Projected Ratios'!N$39,$B119*(1+'LF Projected Ratios'!N$39))</f>
        <v>0.28181848352826855</v>
      </c>
      <c r="N119">
        <f>IF('LF Projected Ratios'!O$39&gt;=0,$B119+(1-$B119)*'LF Projected Ratios'!O$39,$B119*(1+'LF Projected Ratios'!O$39))</f>
        <v>0.28213538526335813</v>
      </c>
      <c r="O119">
        <f>IF('LF Projected Ratios'!P$39&gt;=0,$B119+(1-$B119)*'LF Projected Ratios'!P$39,$B119*(1+'LF Projected Ratios'!P$39))</f>
        <v>0.28244939659985291</v>
      </c>
      <c r="P119">
        <f>IF('LF Projected Ratios'!Q$39&gt;=0,$B119+(1-$B119)*'LF Projected Ratios'!Q$39,$B119*(1+'LF Projected Ratios'!Q$39))</f>
        <v>0.28276055690237278</v>
      </c>
      <c r="Q119">
        <f>IF('LF Projected Ratios'!R$39&gt;=0,$B119+(1-$B119)*'LF Projected Ratios'!R$39,$B119*(1+'LF Projected Ratios'!R$39))</f>
        <v>0.28306890482395392</v>
      </c>
      <c r="R119">
        <f>IF('LF Projected Ratios'!S$39&gt;=0,$B119+(1-$B119)*'LF Projected Ratios'!S$39,$B119*(1+'LF Projected Ratios'!S$39))</f>
        <v>0.28337447832205537</v>
      </c>
      <c r="S119">
        <f>IF('LF Projected Ratios'!T$39&gt;=0,$B119+(1-$B119)*'LF Projected Ratios'!T$39,$B119*(1+'LF Projected Ratios'!T$39))</f>
        <v>0.28367731467413509</v>
      </c>
      <c r="T119">
        <f>IF('LF Projected Ratios'!U$39&gt;=0,$B119+(1-$B119)*'LF Projected Ratios'!U$39,$B119*(1+'LF Projected Ratios'!U$39))</f>
        <v>0.28397745049281009</v>
      </c>
      <c r="U119">
        <f>IF('LF Projected Ratios'!V$39&gt;=0,$B119+(1-$B119)*'LF Projected Ratios'!V$39,$B119*(1+'LF Projected Ratios'!V$39))</f>
        <v>0.28427492174061259</v>
      </c>
      <c r="V119">
        <f>IF('LF Projected Ratios'!W$39&gt;=0,$B119+(1-$B119)*'LF Projected Ratios'!W$39,$B119*(1+'LF Projected Ratios'!W$39))</f>
        <v>0.28456976374435394</v>
      </c>
      <c r="W119">
        <f>IF('LF Projected Ratios'!X$39&gt;=0,$B119+(1-$B119)*'LF Projected Ratios'!X$39,$B119*(1+'LF Projected Ratios'!X$39))</f>
        <v>0.28486201120911081</v>
      </c>
      <c r="X119">
        <f>IF('LF Projected Ratios'!Y$39&gt;=0,$B119+(1-$B119)*'LF Projected Ratios'!Y$39,$B119*(1+'LF Projected Ratios'!Y$39))</f>
        <v>0.28515169823184283</v>
      </c>
      <c r="Y119">
        <f>IF('LF Projected Ratios'!Z$39&gt;=0,$B119+(1-$B119)*'LF Projected Ratios'!Z$39,$B119*(1+'LF Projected Ratios'!Z$39))</f>
        <v>0.28543885831465393</v>
      </c>
      <c r="Z119">
        <f>IF('LF Projected Ratios'!AA$39&gt;=0,$B119+(1-$B119)*'LF Projected Ratios'!AA$39,$B119*(1+'LF Projected Ratios'!AA$39))</f>
        <v>0.28572352437770815</v>
      </c>
      <c r="AA119">
        <f>IF('LF Projected Ratios'!AB$39&gt;=0,$B119+(1-$B119)*'LF Projected Ratios'!AB$39,$B119*(1+'LF Projected Ratios'!AB$39))</f>
        <v>0.28600572877181157</v>
      </c>
      <c r="AB119">
        <f>IF('LF Projected Ratios'!AC$39&gt;=0,$B119+(1-$B119)*'LF Projected Ratios'!AC$39,$B119*(1+'LF Projected Ratios'!AC$39))</f>
        <v>0.28628550329066704</v>
      </c>
      <c r="AC119">
        <f>IF('LF Projected Ratios'!AD$39&gt;=0,$B119+(1-$B119)*'LF Projected Ratios'!AD$39,$B119*(1+'LF Projected Ratios'!AD$39))</f>
        <v>0.28656287918281553</v>
      </c>
      <c r="AD119">
        <f>IF('LF Projected Ratios'!AE$39&gt;=0,$B119+(1-$B119)*'LF Projected Ratios'!AE$39,$B119*(1+'LF Projected Ratios'!AE$39))</f>
        <v>0.28683788716327069</v>
      </c>
      <c r="AE119">
        <f>IF('LF Projected Ratios'!AF$39&gt;=0,$B119+(1-$B119)*'LF Projected Ratios'!AF$39,$B119*(1+'LF Projected Ratios'!AF$39))</f>
        <v>0.28711055742485725</v>
      </c>
      <c r="AF119">
        <f>IF('LF Projected Ratios'!AG$39&gt;=0,$B119+(1-$B119)*'LF Projected Ratios'!AG$39,$B119*(1+'LF Projected Ratios'!AG$39))</f>
        <v>0.28738091964926155</v>
      </c>
    </row>
    <row r="120" spans="1:32" x14ac:dyDescent="0.2">
      <c r="A120" s="12" t="s">
        <v>43</v>
      </c>
      <c r="B120" s="56">
        <f t="shared" si="0"/>
        <v>0.21202305014390854</v>
      </c>
      <c r="C120">
        <f>IF('LF Projected Ratios'!D$39&gt;=0,$B120+(1-$B120)*'LF Projected Ratios'!D$39,$B120*(1+'LF Projected Ratios'!D$39))</f>
        <v>0.21238330148154369</v>
      </c>
      <c r="D120">
        <f>IF('LF Projected Ratios'!E$39&gt;=0,$B120+(1-$B120)*'LF Projected Ratios'!E$39,$B120*(1+'LF Projected Ratios'!E$39))</f>
        <v>0.21277780332825888</v>
      </c>
      <c r="E120">
        <f>IF('LF Projected Ratios'!F$39&gt;=0,$B120+(1-$B120)*'LF Projected Ratios'!F$39,$B120*(1+'LF Projected Ratios'!F$39))</f>
        <v>0.21315989918407119</v>
      </c>
      <c r="F120">
        <f>IF('LF Projected Ratios'!G$39&gt;=0,$B120+(1-$B120)*'LF Projected Ratios'!G$39,$B120*(1+'LF Projected Ratios'!G$39))</f>
        <v>0.21353811833472428</v>
      </c>
      <c r="G120">
        <f>IF('LF Projected Ratios'!H$39&gt;=0,$B120+(1-$B120)*'LF Projected Ratios'!H$39,$B120*(1+'LF Projected Ratios'!H$39))</f>
        <v>0.21390087524722909</v>
      </c>
      <c r="H120">
        <f>IF('LF Projected Ratios'!I$39&gt;=0,$B120+(1-$B120)*'LF Projected Ratios'!I$39,$B120*(1+'LF Projected Ratios'!I$39))</f>
        <v>0.21425829852913936</v>
      </c>
      <c r="I120">
        <f>IF('LF Projected Ratios'!J$39&gt;=0,$B120+(1-$B120)*'LF Projected Ratios'!J$39,$B120*(1+'LF Projected Ratios'!J$39))</f>
        <v>0.21462425010182576</v>
      </c>
      <c r="J120">
        <f>IF('LF Projected Ratios'!K$39&gt;=0,$B120+(1-$B120)*'LF Projected Ratios'!K$39,$B120*(1+'LF Projected Ratios'!K$39))</f>
        <v>0.21499038369552936</v>
      </c>
      <c r="K120">
        <f>IF('LF Projected Ratios'!L$39&gt;=0,$B120+(1-$B120)*'LF Projected Ratios'!L$39,$B120*(1+'LF Projected Ratios'!L$39))</f>
        <v>0.21534516781293608</v>
      </c>
      <c r="L120">
        <f>IF('LF Projected Ratios'!M$39&gt;=0,$B120+(1-$B120)*'LF Projected Ratios'!M$39,$B120*(1+'LF Projected Ratios'!M$39))</f>
        <v>0.2156948679837413</v>
      </c>
      <c r="M120">
        <f>IF('LF Projected Ratios'!N$39&gt;=0,$B120+(1-$B120)*'LF Projected Ratios'!N$39,$B120*(1+'LF Projected Ratios'!N$39))</f>
        <v>0.21604399197210394</v>
      </c>
      <c r="N120">
        <f>IF('LF Projected Ratios'!O$39&gt;=0,$B120+(1-$B120)*'LF Projected Ratios'!O$39,$B120*(1+'LF Projected Ratios'!O$39))</f>
        <v>0.21638991708084038</v>
      </c>
      <c r="O120">
        <f>IF('LF Projected Ratios'!P$39&gt;=0,$B120+(1-$B120)*'LF Projected Ratios'!P$39,$B120*(1+'LF Projected Ratios'!P$39))</f>
        <v>0.21673268707448115</v>
      </c>
      <c r="P120">
        <f>IF('LF Projected Ratios'!Q$39&gt;=0,$B120+(1-$B120)*'LF Projected Ratios'!Q$39,$B120*(1+'LF Projected Ratios'!Q$39))</f>
        <v>0.21707234492284605</v>
      </c>
      <c r="Q120">
        <f>IF('LF Projected Ratios'!R$39&gt;=0,$B120+(1-$B120)*'LF Projected Ratios'!R$39,$B120*(1+'LF Projected Ratios'!R$39))</f>
        <v>0.21740893281900081</v>
      </c>
      <c r="R120">
        <f>IF('LF Projected Ratios'!S$39&gt;=0,$B120+(1-$B120)*'LF Projected Ratios'!S$39,$B120*(1+'LF Projected Ratios'!S$39))</f>
        <v>0.21774249219672975</v>
      </c>
      <c r="S120">
        <f>IF('LF Projected Ratios'!T$39&gt;=0,$B120+(1-$B120)*'LF Projected Ratios'!T$39,$B120*(1+'LF Projected Ratios'!T$39))</f>
        <v>0.21807306374753832</v>
      </c>
      <c r="T120">
        <f>IF('LF Projected Ratios'!U$39&gt;=0,$B120+(1-$B120)*'LF Projected Ratios'!U$39,$B120*(1+'LF Projected Ratios'!U$39))</f>
        <v>0.2184006874372019</v>
      </c>
      <c r="U120">
        <f>IF('LF Projected Ratios'!V$39&gt;=0,$B120+(1-$B120)*'LF Projected Ratios'!V$39,$B120*(1+'LF Projected Ratios'!V$39))</f>
        <v>0.218725402521873</v>
      </c>
      <c r="V120">
        <f>IF('LF Projected Ratios'!W$39&gt;=0,$B120+(1-$B120)*'LF Projected Ratios'!W$39,$B120*(1+'LF Projected Ratios'!W$39))</f>
        <v>0.21904724756376101</v>
      </c>
      <c r="W120">
        <f>IF('LF Projected Ratios'!X$39&gt;=0,$B120+(1-$B120)*'LF Projected Ratios'!X$39,$B120*(1+'LF Projected Ratios'!X$39))</f>
        <v>0.21936626044639909</v>
      </c>
      <c r="X120">
        <f>IF('LF Projected Ratios'!Y$39&gt;=0,$B120+(1-$B120)*'LF Projected Ratios'!Y$39,$B120*(1+'LF Projected Ratios'!Y$39))</f>
        <v>0.21968247838950933</v>
      </c>
      <c r="Y120">
        <f>IF('LF Projected Ratios'!Z$39&gt;=0,$B120+(1-$B120)*'LF Projected Ratios'!Z$39,$B120*(1+'LF Projected Ratios'!Z$39))</f>
        <v>0.21999593796347819</v>
      </c>
      <c r="Z120">
        <f>IF('LF Projected Ratios'!AA$39&gt;=0,$B120+(1-$B120)*'LF Projected Ratios'!AA$39,$B120*(1+'LF Projected Ratios'!AA$39))</f>
        <v>0.22030667510345556</v>
      </c>
      <c r="AA120">
        <f>IF('LF Projected Ratios'!AB$39&gt;=0,$B120+(1-$B120)*'LF Projected Ratios'!AB$39,$B120*(1+'LF Projected Ratios'!AB$39))</f>
        <v>0.22061472512308866</v>
      </c>
      <c r="AB120">
        <f>IF('LF Projected Ratios'!AC$39&gt;=0,$B120+(1-$B120)*'LF Projected Ratios'!AC$39,$B120*(1+'LF Projected Ratios'!AC$39))</f>
        <v>0.22092012272789946</v>
      </c>
      <c r="AC120">
        <f>IF('LF Projected Ratios'!AD$39&gt;=0,$B120+(1-$B120)*'LF Projected Ratios'!AD$39,$B120*(1+'LF Projected Ratios'!AD$39))</f>
        <v>0.22122290202831948</v>
      </c>
      <c r="AD120">
        <f>IF('LF Projected Ratios'!AE$39&gt;=0,$B120+(1-$B120)*'LF Projected Ratios'!AE$39,$B120*(1+'LF Projected Ratios'!AE$39))</f>
        <v>0.22152309655238994</v>
      </c>
      <c r="AE120">
        <f>IF('LF Projected Ratios'!AF$39&gt;=0,$B120+(1-$B120)*'LF Projected Ratios'!AF$39,$B120*(1+'LF Projected Ratios'!AF$39))</f>
        <v>0.22182073925813864</v>
      </c>
      <c r="AF120">
        <f>IF('LF Projected Ratios'!AG$39&gt;=0,$B120+(1-$B120)*'LF Projected Ratios'!AG$39,$B120*(1+'LF Projected Ratios'!AG$39))</f>
        <v>0.22211586254564231</v>
      </c>
    </row>
    <row r="121" spans="1:32" x14ac:dyDescent="0.2">
      <c r="A121" s="12" t="s">
        <v>44</v>
      </c>
      <c r="B121" s="56">
        <f t="shared" si="0"/>
        <v>0.28519719533611554</v>
      </c>
      <c r="C121">
        <f>IF('LF Projected Ratios'!D$39&gt;=0,$B121+(1-$B121)*'LF Projected Ratios'!D$39,$B121*(1+'LF Projected Ratios'!D$39))</f>
        <v>0.28552399254328326</v>
      </c>
      <c r="D121">
        <f>IF('LF Projected Ratios'!E$39&gt;=0,$B121+(1-$B121)*'LF Projected Ratios'!E$39,$B121*(1+'LF Projected Ratios'!E$39))</f>
        <v>0.28588185964400059</v>
      </c>
      <c r="E121">
        <f>IF('LF Projected Ratios'!F$39&gt;=0,$B121+(1-$B121)*'LF Projected Ratios'!F$39,$B121*(1+'LF Projected Ratios'!F$39))</f>
        <v>0.28622847281515362</v>
      </c>
      <c r="F121">
        <f>IF('LF Projected Ratios'!G$39&gt;=0,$B121+(1-$B121)*'LF Projected Ratios'!G$39,$B121*(1+'LF Projected Ratios'!G$39))</f>
        <v>0.2865715692848077</v>
      </c>
      <c r="G121">
        <f>IF('LF Projected Ratios'!H$39&gt;=0,$B121+(1-$B121)*'LF Projected Ratios'!H$39,$B121*(1+'LF Projected Ratios'!H$39))</f>
        <v>0.28690063939087745</v>
      </c>
      <c r="H121">
        <f>IF('LF Projected Ratios'!I$39&gt;=0,$B121+(1-$B121)*'LF Projected Ratios'!I$39,$B121*(1+'LF Projected Ratios'!I$39))</f>
        <v>0.28722487116492657</v>
      </c>
      <c r="I121">
        <f>IF('LF Projected Ratios'!J$39&gt;=0,$B121+(1-$B121)*'LF Projected Ratios'!J$39,$B121*(1+'LF Projected Ratios'!J$39))</f>
        <v>0.28755683926446951</v>
      </c>
      <c r="J121">
        <f>IF('LF Projected Ratios'!K$39&gt;=0,$B121+(1-$B121)*'LF Projected Ratios'!K$39,$B121*(1+'LF Projected Ratios'!K$39))</f>
        <v>0.28788897248195611</v>
      </c>
      <c r="K121">
        <f>IF('LF Projected Ratios'!L$39&gt;=0,$B121+(1-$B121)*'LF Projected Ratios'!L$39,$B121*(1+'LF Projected Ratios'!L$39))</f>
        <v>0.28821081017304451</v>
      </c>
      <c r="L121">
        <f>IF('LF Projected Ratios'!M$39&gt;=0,$B121+(1-$B121)*'LF Projected Ratios'!M$39,$B121*(1+'LF Projected Ratios'!M$39))</f>
        <v>0.28852803602962396</v>
      </c>
      <c r="M121">
        <f>IF('LF Projected Ratios'!N$39&gt;=0,$B121+(1-$B121)*'LF Projected Ratios'!N$39,$B121*(1+'LF Projected Ratios'!N$39))</f>
        <v>0.28884473920996784</v>
      </c>
      <c r="N121">
        <f>IF('LF Projected Ratios'!O$39&gt;=0,$B121+(1-$B121)*'LF Projected Ratios'!O$39,$B121*(1+'LF Projected Ratios'!O$39))</f>
        <v>0.28915854056922535</v>
      </c>
      <c r="O121">
        <f>IF('LF Projected Ratios'!P$39&gt;=0,$B121+(1-$B121)*'LF Projected Ratios'!P$39,$B121*(1+'LF Projected Ratios'!P$39))</f>
        <v>0.28946947980780818</v>
      </c>
      <c r="P121">
        <f>IF('LF Projected Ratios'!Q$39&gt;=0,$B121+(1-$B121)*'LF Projected Ratios'!Q$39,$B121*(1+'LF Projected Ratios'!Q$39))</f>
        <v>0.28977759590521646</v>
      </c>
      <c r="Q121">
        <f>IF('LF Projected Ratios'!R$39&gt;=0,$B121+(1-$B121)*'LF Projected Ratios'!R$39,$B121*(1+'LF Projected Ratios'!R$39))</f>
        <v>0.29008292713632833</v>
      </c>
      <c r="R121">
        <f>IF('LF Projected Ratios'!S$39&gt;=0,$B121+(1-$B121)*'LF Projected Ratios'!S$39,$B121*(1+'LF Projected Ratios'!S$39))</f>
        <v>0.29038551108724991</v>
      </c>
      <c r="S121">
        <f>IF('LF Projected Ratios'!T$39&gt;=0,$B121+(1-$B121)*'LF Projected Ratios'!T$39,$B121*(1+'LF Projected Ratios'!T$39))</f>
        <v>0.2906853846707389</v>
      </c>
      <c r="T121">
        <f>IF('LF Projected Ratios'!U$39&gt;=0,$B121+(1-$B121)*'LF Projected Ratios'!U$39,$B121*(1+'LF Projected Ratios'!U$39))</f>
        <v>0.29098258414121658</v>
      </c>
      <c r="U121">
        <f>IF('LF Projected Ratios'!V$39&gt;=0,$B121+(1-$B121)*'LF Projected Ratios'!V$39,$B121*(1+'LF Projected Ratios'!V$39))</f>
        <v>0.29127714510937935</v>
      </c>
      <c r="V121">
        <f>IF('LF Projected Ratios'!W$39&gt;=0,$B121+(1-$B121)*'LF Projected Ratios'!W$39,$B121*(1+'LF Projected Ratios'!W$39))</f>
        <v>0.29156910255642232</v>
      </c>
      <c r="W121">
        <f>IF('LF Projected Ratios'!X$39&gt;=0,$B121+(1-$B121)*'LF Projected Ratios'!X$39,$B121*(1+'LF Projected Ratios'!X$39))</f>
        <v>0.29185849084788856</v>
      </c>
      <c r="X121">
        <f>IF('LF Projected Ratios'!Y$39&gt;=0,$B121+(1-$B121)*'LF Projected Ratios'!Y$39,$B121*(1+'LF Projected Ratios'!Y$39))</f>
        <v>0.29214534374715362</v>
      </c>
      <c r="Y121">
        <f>IF('LF Projected Ratios'!Z$39&gt;=0,$B121+(1-$B121)*'LF Projected Ratios'!Z$39,$B121*(1+'LF Projected Ratios'!Z$39))</f>
        <v>0.29242969442855693</v>
      </c>
      <c r="Z121">
        <f>IF('LF Projected Ratios'!AA$39&gt;=0,$B121+(1-$B121)*'LF Projected Ratios'!AA$39,$B121*(1+'LF Projected Ratios'!AA$39))</f>
        <v>0.29271157549019156</v>
      </c>
      <c r="AA121">
        <f>IF('LF Projected Ratios'!AB$39&gt;=0,$B121+(1-$B121)*'LF Projected Ratios'!AB$39,$B121*(1+'LF Projected Ratios'!AB$39))</f>
        <v>0.29299101896636265</v>
      </c>
      <c r="AB121">
        <f>IF('LF Projected Ratios'!AC$39&gt;=0,$B121+(1-$B121)*'LF Projected Ratios'!AC$39,$B121*(1+'LF Projected Ratios'!AC$39))</f>
        <v>0.29326805633972275</v>
      </c>
      <c r="AC121">
        <f>IF('LF Projected Ratios'!AD$39&gt;=0,$B121+(1-$B121)*'LF Projected Ratios'!AD$39,$B121*(1+'LF Projected Ratios'!AD$39))</f>
        <v>0.29354271855309577</v>
      </c>
      <c r="AD121">
        <f>IF('LF Projected Ratios'!AE$39&gt;=0,$B121+(1-$B121)*'LF Projected Ratios'!AE$39,$B121*(1+'LF Projected Ratios'!AE$39))</f>
        <v>0.29381503602099818</v>
      </c>
      <c r="AE121">
        <f>IF('LF Projected Ratios'!AF$39&gt;=0,$B121+(1-$B121)*'LF Projected Ratios'!AF$39,$B121*(1+'LF Projected Ratios'!AF$39))</f>
        <v>0.29408503864086644</v>
      </c>
      <c r="AF121">
        <f>IF('LF Projected Ratios'!AG$39&gt;=0,$B121+(1-$B121)*'LF Projected Ratios'!AG$39,$B121*(1+'LF Projected Ratios'!AG$39))</f>
        <v>0.29435275580399889</v>
      </c>
    </row>
    <row r="122" spans="1:32" x14ac:dyDescent="0.2">
      <c r="A122" s="12" t="s">
        <v>45</v>
      </c>
      <c r="B122" s="56">
        <f t="shared" si="0"/>
        <v>0.35507521309662665</v>
      </c>
      <c r="C122">
        <f>IF('LF Projected Ratios'!D$39&gt;=0,$B122+(1-$B122)*'LF Projected Ratios'!D$39,$B122*(1+'LF Projected Ratios'!D$39))</f>
        <v>0.35537006311374764</v>
      </c>
      <c r="D122">
        <f>IF('LF Projected Ratios'!E$39&gt;=0,$B122+(1-$B122)*'LF Projected Ratios'!E$39,$B122*(1+'LF Projected Ratios'!E$39))</f>
        <v>0.35569294567963011</v>
      </c>
      <c r="E122">
        <f>IF('LF Projected Ratios'!F$39&gt;=0,$B122+(1-$B122)*'LF Projected Ratios'!F$39,$B122*(1+'LF Projected Ratios'!F$39))</f>
        <v>0.35600567448271425</v>
      </c>
      <c r="F122">
        <f>IF('LF Projected Ratios'!G$39&gt;=0,$B122+(1-$B122)*'LF Projected Ratios'!G$39,$B122*(1+'LF Projected Ratios'!G$39))</f>
        <v>0.35631523037160451</v>
      </c>
      <c r="G122">
        <f>IF('LF Projected Ratios'!H$39&gt;=0,$B122+(1-$B122)*'LF Projected Ratios'!H$39,$B122*(1+'LF Projected Ratios'!H$39))</f>
        <v>0.35661213109254264</v>
      </c>
      <c r="H122">
        <f>IF('LF Projected Ratios'!I$39&gt;=0,$B122+(1-$B122)*'LF Projected Ratios'!I$39,$B122*(1+'LF Projected Ratios'!I$39))</f>
        <v>0.35690466646932284</v>
      </c>
      <c r="I122">
        <f>IF('LF Projected Ratios'!J$39&gt;=0,$B122+(1-$B122)*'LF Projected Ratios'!J$39,$B122*(1+'LF Projected Ratios'!J$39))</f>
        <v>0.3572041818803699</v>
      </c>
      <c r="J122">
        <f>IF('LF Projected Ratios'!K$39&gt;=0,$B122+(1-$B122)*'LF Projected Ratios'!K$39,$B122*(1+'LF Projected Ratios'!K$39))</f>
        <v>0.3575038462676855</v>
      </c>
      <c r="K122">
        <f>IF('LF Projected Ratios'!L$39&gt;=0,$B122+(1-$B122)*'LF Projected Ratios'!L$39,$B122*(1+'LF Projected Ratios'!L$39))</f>
        <v>0.35779422160335622</v>
      </c>
      <c r="L122">
        <f>IF('LF Projected Ratios'!M$39&gt;=0,$B122+(1-$B122)*'LF Projected Ratios'!M$39,$B122*(1+'LF Projected Ratios'!M$39))</f>
        <v>0.35808043595033401</v>
      </c>
      <c r="M122">
        <f>IF('LF Projected Ratios'!N$39&gt;=0,$B122+(1-$B122)*'LF Projected Ratios'!N$39,$B122*(1+'LF Projected Ratios'!N$39))</f>
        <v>0.35836617871709736</v>
      </c>
      <c r="N122">
        <f>IF('LF Projected Ratios'!O$39&gt;=0,$B122+(1-$B122)*'LF Projected Ratios'!O$39,$B122*(1+'LF Projected Ratios'!O$39))</f>
        <v>0.3586493033403203</v>
      </c>
      <c r="O122">
        <f>IF('LF Projected Ratios'!P$39&gt;=0,$B122+(1-$B122)*'LF Projected Ratios'!P$39,$B122*(1+'LF Projected Ratios'!P$39))</f>
        <v>0.35892984563936348</v>
      </c>
      <c r="P122">
        <f>IF('LF Projected Ratios'!Q$39&gt;=0,$B122+(1-$B122)*'LF Projected Ratios'!Q$39,$B122*(1+'LF Projected Ratios'!Q$39))</f>
        <v>0.35920784078315138</v>
      </c>
      <c r="Q122">
        <f>IF('LF Projected Ratios'!R$39&gt;=0,$B122+(1-$B122)*'LF Projected Ratios'!R$39,$B122*(1+'LF Projected Ratios'!R$39))</f>
        <v>0.35948332330486921</v>
      </c>
      <c r="R122">
        <f>IF('LF Projected Ratios'!S$39&gt;=0,$B122+(1-$B122)*'LF Projected Ratios'!S$39,$B122*(1+'LF Projected Ratios'!S$39))</f>
        <v>0.35975632711626337</v>
      </c>
      <c r="S122">
        <f>IF('LF Projected Ratios'!T$39&gt;=0,$B122+(1-$B122)*'LF Projected Ratios'!T$39,$B122*(1+'LF Projected Ratios'!T$39))</f>
        <v>0.36002688552155743</v>
      </c>
      <c r="T122">
        <f>IF('LF Projected Ratios'!U$39&gt;=0,$B122+(1-$B122)*'LF Projected Ratios'!U$39,$B122*(1+'LF Projected Ratios'!U$39))</f>
        <v>0.36029503123099643</v>
      </c>
      <c r="U122">
        <f>IF('LF Projected Ratios'!V$39&gt;=0,$B122+(1-$B122)*'LF Projected Ratios'!V$39,$B122*(1+'LF Projected Ratios'!V$39))</f>
        <v>0.36056079637403021</v>
      </c>
      <c r="V122">
        <f>IF('LF Projected Ratios'!W$39&gt;=0,$B122+(1-$B122)*'LF Projected Ratios'!W$39,$B122*(1+'LF Projected Ratios'!W$39))</f>
        <v>0.36082421251214625</v>
      </c>
      <c r="W122">
        <f>IF('LF Projected Ratios'!X$39&gt;=0,$B122+(1-$B122)*'LF Projected Ratios'!X$39,$B122*(1+'LF Projected Ratios'!X$39))</f>
        <v>0.36108531065136512</v>
      </c>
      <c r="X122">
        <f>IF('LF Projected Ratios'!Y$39&gt;=0,$B122+(1-$B122)*'LF Projected Ratios'!Y$39,$B122*(1+'LF Projected Ratios'!Y$39))</f>
        <v>0.36134412125440707</v>
      </c>
      <c r="Y122">
        <f>IF('LF Projected Ratios'!Z$39&gt;=0,$B122+(1-$B122)*'LF Projected Ratios'!Z$39,$B122*(1+'LF Projected Ratios'!Z$39))</f>
        <v>0.36160067425253928</v>
      </c>
      <c r="Z122">
        <f>IF('LF Projected Ratios'!AA$39&gt;=0,$B122+(1-$B122)*'LF Projected Ratios'!AA$39,$B122*(1+'LF Projected Ratios'!AA$39))</f>
        <v>0.36185499905711571</v>
      </c>
      <c r="AA122">
        <f>IF('LF Projected Ratios'!AB$39&gt;=0,$B122+(1-$B122)*'LF Projected Ratios'!AB$39,$B122*(1+'LF Projected Ratios'!AB$39))</f>
        <v>0.36210712457081728</v>
      </c>
      <c r="AB122">
        <f>IF('LF Projected Ratios'!AC$39&gt;=0,$B122+(1-$B122)*'LF Projected Ratios'!AC$39,$B122*(1+'LF Projected Ratios'!AC$39))</f>
        <v>0.362357079198601</v>
      </c>
      <c r="AC122">
        <f>IF('LF Projected Ratios'!AD$39&gt;=0,$B122+(1-$B122)*'LF Projected Ratios'!AD$39,$B122*(1+'LF Projected Ratios'!AD$39))</f>
        <v>0.36260489085836817</v>
      </c>
      <c r="AD122">
        <f>IF('LF Projected Ratios'!AE$39&gt;=0,$B122+(1-$B122)*'LF Projected Ratios'!AE$39,$B122*(1+'LF Projected Ratios'!AE$39))</f>
        <v>0.36285058699135919</v>
      </c>
      <c r="AE122">
        <f>IF('LF Projected Ratios'!AF$39&gt;=0,$B122+(1-$B122)*'LF Projected Ratios'!AF$39,$B122*(1+'LF Projected Ratios'!AF$39))</f>
        <v>0.3630941945722832</v>
      </c>
      <c r="AF122">
        <f>IF('LF Projected Ratios'!AG$39&gt;=0,$B122+(1-$B122)*'LF Projected Ratios'!AG$39,$B122*(1+'LF Projected Ratios'!AG$39))</f>
        <v>0.36333574011919073</v>
      </c>
    </row>
    <row r="123" spans="1:32" x14ac:dyDescent="0.2">
      <c r="A123" s="12" t="s">
        <v>46</v>
      </c>
      <c r="B123" s="56">
        <f t="shared" si="0"/>
        <v>0.30282698561642857</v>
      </c>
      <c r="C123">
        <f>IF('LF Projected Ratios'!D$39&gt;=0,$B123+(1-$B123)*'LF Projected Ratios'!D$39,$B123*(1+'LF Projected Ratios'!D$39))</f>
        <v>0.30314572274578327</v>
      </c>
      <c r="D123">
        <f>IF('LF Projected Ratios'!E$39&gt;=0,$B123+(1-$B123)*'LF Projected Ratios'!E$39,$B123*(1+'LF Projected Ratios'!E$39))</f>
        <v>0.30349476346544463</v>
      </c>
      <c r="E123">
        <f>IF('LF Projected Ratios'!F$39&gt;=0,$B123+(1-$B123)*'LF Projected Ratios'!F$39,$B123*(1+'LF Projected Ratios'!F$39))</f>
        <v>0.30383282782079002</v>
      </c>
      <c r="F123">
        <f>IF('LF Projected Ratios'!G$39&gt;=0,$B123+(1-$B123)*'LF Projected Ratios'!G$39,$B123*(1+'LF Projected Ratios'!G$39))</f>
        <v>0.30416746221004032</v>
      </c>
      <c r="G123">
        <f>IF('LF Projected Ratios'!H$39&gt;=0,$B123+(1-$B123)*'LF Projected Ratios'!H$39,$B123*(1+'LF Projected Ratios'!H$39))</f>
        <v>0.30448841617985589</v>
      </c>
      <c r="H123">
        <f>IF('LF Projected Ratios'!I$39&gt;=0,$B123+(1-$B123)*'LF Projected Ratios'!I$39,$B123*(1+'LF Projected Ratios'!I$39))</f>
        <v>0.30480465114955363</v>
      </c>
      <c r="I123">
        <f>IF('LF Projected Ratios'!J$39&gt;=0,$B123+(1-$B123)*'LF Projected Ratios'!J$39,$B123*(1+'LF Projected Ratios'!J$39))</f>
        <v>0.30512843163716152</v>
      </c>
      <c r="J123">
        <f>IF('LF Projected Ratios'!K$39&gt;=0,$B123+(1-$B123)*'LF Projected Ratios'!K$39,$B123*(1+'LF Projected Ratios'!K$39))</f>
        <v>0.30545237317026858</v>
      </c>
      <c r="K123">
        <f>IF('LF Projected Ratios'!L$39&gt;=0,$B123+(1-$B123)*'LF Projected Ratios'!L$39,$B123*(1+'LF Projected Ratios'!L$39))</f>
        <v>0.30576627310431237</v>
      </c>
      <c r="L123">
        <f>IF('LF Projected Ratios'!M$39&gt;=0,$B123+(1-$B123)*'LF Projected Ratios'!M$39,$B123*(1+'LF Projected Ratios'!M$39))</f>
        <v>0.30607567494944915</v>
      </c>
      <c r="M123">
        <f>IF('LF Projected Ratios'!N$39&gt;=0,$B123+(1-$B123)*'LF Projected Ratios'!N$39,$B123*(1+'LF Projected Ratios'!N$39))</f>
        <v>0.30638456700955935</v>
      </c>
      <c r="N123">
        <f>IF('LF Projected Ratios'!O$39&gt;=0,$B123+(1-$B123)*'LF Projected Ratios'!O$39,$B123*(1+'LF Projected Ratios'!O$39))</f>
        <v>0.30669062881866782</v>
      </c>
      <c r="O123">
        <f>IF('LF Projected Ratios'!P$39&gt;=0,$B123+(1-$B123)*'LF Projected Ratios'!P$39,$B123*(1+'LF Projected Ratios'!P$39))</f>
        <v>0.30699389909802105</v>
      </c>
      <c r="P123">
        <f>IF('LF Projected Ratios'!Q$39&gt;=0,$B123+(1-$B123)*'LF Projected Ratios'!Q$39,$B123*(1+'LF Projected Ratios'!Q$39))</f>
        <v>0.30729441586573469</v>
      </c>
      <c r="Q123">
        <f>IF('LF Projected Ratios'!R$39&gt;=0,$B123+(1-$B123)*'LF Projected Ratios'!R$39,$B123*(1+'LF Projected Ratios'!R$39))</f>
        <v>0.30759221645268092</v>
      </c>
      <c r="R123">
        <f>IF('LF Projected Ratios'!S$39&gt;=0,$B123+(1-$B123)*'LF Projected Ratios'!S$39,$B123*(1+'LF Projected Ratios'!S$39))</f>
        <v>0.30788733751794772</v>
      </c>
      <c r="S123">
        <f>IF('LF Projected Ratios'!T$39&gt;=0,$B123+(1-$B123)*'LF Projected Ratios'!T$39,$B123*(1+'LF Projected Ratios'!T$39))</f>
        <v>0.30817981506388198</v>
      </c>
      <c r="T123">
        <f>IF('LF Projected Ratios'!U$39&gt;=0,$B123+(1-$B123)*'LF Projected Ratios'!U$39,$B123*(1+'LF Projected Ratios'!U$39))</f>
        <v>0.30846968445073131</v>
      </c>
      <c r="U123">
        <f>IF('LF Projected Ratios'!V$39&gt;=0,$B123+(1-$B123)*'LF Projected Ratios'!V$39,$B123*(1+'LF Projected Ratios'!V$39))</f>
        <v>0.30875698041089528</v>
      </c>
      <c r="V123">
        <f>IF('LF Projected Ratios'!W$39&gt;=0,$B123+(1-$B123)*'LF Projected Ratios'!W$39,$B123*(1+'LF Projected Ratios'!W$39))</f>
        <v>0.30904173706279792</v>
      </c>
      <c r="W123">
        <f>IF('LF Projected Ratios'!X$39&gt;=0,$B123+(1-$B123)*'LF Projected Ratios'!X$39,$B123*(1+'LF Projected Ratios'!X$39))</f>
        <v>0.30932398792439558</v>
      </c>
      <c r="X123">
        <f>IF('LF Projected Ratios'!Y$39&gt;=0,$B123+(1-$B123)*'LF Projected Ratios'!Y$39,$B123*(1+'LF Projected Ratios'!Y$39))</f>
        <v>0.30960376592632904</v>
      </c>
      <c r="Y123">
        <f>IF('LF Projected Ratios'!Z$39&gt;=0,$B123+(1-$B123)*'LF Projected Ratios'!Z$39,$B123*(1+'LF Projected Ratios'!Z$39))</f>
        <v>0.30988110342473069</v>
      </c>
      <c r="Z123">
        <f>IF('LF Projected Ratios'!AA$39&gt;=0,$B123+(1-$B123)*'LF Projected Ratios'!AA$39,$B123*(1+'LF Projected Ratios'!AA$39))</f>
        <v>0.31015603221369908</v>
      </c>
      <c r="AA123">
        <f>IF('LF Projected Ratios'!AB$39&gt;=0,$B123+(1-$B123)*'LF Projected Ratios'!AB$39,$B123*(1+'LF Projected Ratios'!AB$39))</f>
        <v>0.31042858353745006</v>
      </c>
      <c r="AB123">
        <f>IF('LF Projected Ratios'!AC$39&gt;=0,$B123+(1-$B123)*'LF Projected Ratios'!AC$39,$B123*(1+'LF Projected Ratios'!AC$39))</f>
        <v>0.31069878810215257</v>
      </c>
      <c r="AC123">
        <f>IF('LF Projected Ratios'!AD$39&gt;=0,$B123+(1-$B123)*'LF Projected Ratios'!AD$39,$B123*(1+'LF Projected Ratios'!AD$39))</f>
        <v>0.31096667608746142</v>
      </c>
      <c r="AD123">
        <f>IF('LF Projected Ratios'!AE$39&gt;=0,$B123+(1-$B123)*'LF Projected Ratios'!AE$39,$B123*(1+'LF Projected Ratios'!AE$39))</f>
        <v>0.31123227715775398</v>
      </c>
      <c r="AE123">
        <f>IF('LF Projected Ratios'!AF$39&gt;=0,$B123+(1-$B123)*'LF Projected Ratios'!AF$39,$B123*(1+'LF Projected Ratios'!AF$39))</f>
        <v>0.31149562047308066</v>
      </c>
      <c r="AF123">
        <f>IF('LF Projected Ratios'!AG$39&gt;=0,$B123+(1-$B123)*'LF Projected Ratios'!AG$39,$B123*(1+'LF Projected Ratios'!AG$39))</f>
        <v>0.31175673469983728</v>
      </c>
    </row>
    <row r="124" spans="1:32" x14ac:dyDescent="0.2">
      <c r="A124" s="12" t="s">
        <v>47</v>
      </c>
      <c r="B124" s="56">
        <f t="shared" si="0"/>
        <v>0.26599144204272163</v>
      </c>
      <c r="C124">
        <f>IF('LF Projected Ratios'!D$39&gt;=0,$B124+(1-$B124)*'LF Projected Ratios'!D$39,$B124*(1+'LF Projected Ratios'!D$39))</f>
        <v>0.26632701983454415</v>
      </c>
      <c r="D124">
        <f>IF('LF Projected Ratios'!E$39&gt;=0,$B124+(1-$B124)*'LF Projected Ratios'!E$39,$B124*(1+'LF Projected Ratios'!E$39))</f>
        <v>0.26669450232457353</v>
      </c>
      <c r="E124">
        <f>IF('LF Projected Ratios'!F$39&gt;=0,$B124+(1-$B124)*'LF Projected Ratios'!F$39,$B124*(1+'LF Projected Ratios'!F$39))</f>
        <v>0.26705042850766492</v>
      </c>
      <c r="F124">
        <f>IF('LF Projected Ratios'!G$39&gt;=0,$B124+(1-$B124)*'LF Projected Ratios'!G$39,$B124*(1+'LF Projected Ratios'!G$39))</f>
        <v>0.26740274350039839</v>
      </c>
      <c r="G124">
        <f>IF('LF Projected Ratios'!H$39&gt;=0,$B124+(1-$B124)*'LF Projected Ratios'!H$39,$B124*(1+'LF Projected Ratios'!H$39))</f>
        <v>0.26774065526074281</v>
      </c>
      <c r="H124">
        <f>IF('LF Projected Ratios'!I$39&gt;=0,$B124+(1-$B124)*'LF Projected Ratios'!I$39,$B124*(1+'LF Projected Ratios'!I$39))</f>
        <v>0.26807359868984088</v>
      </c>
      <c r="I124">
        <f>IF('LF Projected Ratios'!J$39&gt;=0,$B124+(1-$B124)*'LF Projected Ratios'!J$39,$B124*(1+'LF Projected Ratios'!J$39))</f>
        <v>0.26841448630869674</v>
      </c>
      <c r="J124">
        <f>IF('LF Projected Ratios'!K$39&gt;=0,$B124+(1-$B124)*'LF Projected Ratios'!K$39,$B124*(1+'LF Projected Ratios'!K$39))</f>
        <v>0.26875554348198483</v>
      </c>
      <c r="K124">
        <f>IF('LF Projected Ratios'!L$39&gt;=0,$B124+(1-$B124)*'LF Projected Ratios'!L$39,$B124*(1+'LF Projected Ratios'!L$39))</f>
        <v>0.26908602850245583</v>
      </c>
      <c r="L124">
        <f>IF('LF Projected Ratios'!M$39&gt;=0,$B124+(1-$B124)*'LF Projected Ratios'!M$39,$B124*(1+'LF Projected Ratios'!M$39))</f>
        <v>0.26941177777486414</v>
      </c>
      <c r="M124">
        <f>IF('LF Projected Ratios'!N$39&gt;=0,$B124+(1-$B124)*'LF Projected Ratios'!N$39,$B124*(1+'LF Projected Ratios'!N$39))</f>
        <v>0.26973699032745613</v>
      </c>
      <c r="N124">
        <f>IF('LF Projected Ratios'!O$39&gt;=0,$B124+(1-$B124)*'LF Projected Ratios'!O$39,$B124*(1+'LF Projected Ratios'!O$39))</f>
        <v>0.27005922309108099</v>
      </c>
      <c r="O124">
        <f>IF('LF Projected Ratios'!P$39&gt;=0,$B124+(1-$B124)*'LF Projected Ratios'!P$39,$B124*(1+'LF Projected Ratios'!P$39))</f>
        <v>0.27037851683284497</v>
      </c>
      <c r="P124">
        <f>IF('LF Projected Ratios'!Q$39&gt;=0,$B124+(1-$B124)*'LF Projected Ratios'!Q$39,$B124*(1+'LF Projected Ratios'!Q$39))</f>
        <v>0.27069491157957293</v>
      </c>
      <c r="Q124">
        <f>IF('LF Projected Ratios'!R$39&gt;=0,$B124+(1-$B124)*'LF Projected Ratios'!R$39,$B124*(1+'LF Projected Ratios'!R$39))</f>
        <v>0.2710084466345356</v>
      </c>
      <c r="R124">
        <f>IF('LF Projected Ratios'!S$39&gt;=0,$B124+(1-$B124)*'LF Projected Ratios'!S$39,$B124*(1+'LF Projected Ratios'!S$39))</f>
        <v>0.27131916059372518</v>
      </c>
      <c r="S124">
        <f>IF('LF Projected Ratios'!T$39&gt;=0,$B124+(1-$B124)*'LF Projected Ratios'!T$39,$B124*(1+'LF Projected Ratios'!T$39))</f>
        <v>0.27162709136169377</v>
      </c>
      <c r="T124">
        <f>IF('LF Projected Ratios'!U$39&gt;=0,$B124+(1-$B124)*'LF Projected Ratios'!U$39,$B124*(1+'LF Projected Ratios'!U$39))</f>
        <v>0.27193227616696825</v>
      </c>
      <c r="U124">
        <f>IF('LF Projected Ratios'!V$39&gt;=0,$B124+(1-$B124)*'LF Projected Ratios'!V$39,$B124*(1+'LF Projected Ratios'!V$39))</f>
        <v>0.27223475157705468</v>
      </c>
      <c r="V124">
        <f>IF('LF Projected Ratios'!W$39&gt;=0,$B124+(1-$B124)*'LF Projected Ratios'!W$39,$B124*(1+'LF Projected Ratios'!W$39))</f>
        <v>0.27253455351304412</v>
      </c>
      <c r="W124">
        <f>IF('LF Projected Ratios'!X$39&gt;=0,$B124+(1-$B124)*'LF Projected Ratios'!X$39,$B124*(1+'LF Projected Ratios'!X$39))</f>
        <v>0.27283171726383371</v>
      </c>
      <c r="X124">
        <f>IF('LF Projected Ratios'!Y$39&gt;=0,$B124+(1-$B124)*'LF Projected Ratios'!Y$39,$B124*(1+'LF Projected Ratios'!Y$39))</f>
        <v>0.27312627749997381</v>
      </c>
      <c r="Y124">
        <f>IF('LF Projected Ratios'!Z$39&gt;=0,$B124+(1-$B124)*'LF Projected Ratios'!Z$39,$B124*(1+'LF Projected Ratios'!Z$39))</f>
        <v>0.27341826828715204</v>
      </c>
      <c r="Z124">
        <f>IF('LF Projected Ratios'!AA$39&gt;=0,$B124+(1-$B124)*'LF Projected Ratios'!AA$39,$B124*(1+'LF Projected Ratios'!AA$39))</f>
        <v>0.27370772309932673</v>
      </c>
      <c r="AA124">
        <f>IF('LF Projected Ratios'!AB$39&gt;=0,$B124+(1-$B124)*'LF Projected Ratios'!AB$39,$B124*(1+'LF Projected Ratios'!AB$39))</f>
        <v>0.27399467483152001</v>
      </c>
      <c r="AB124">
        <f>IF('LF Projected Ratios'!AC$39&gt;=0,$B124+(1-$B124)*'LF Projected Ratios'!AC$39,$B124*(1+'LF Projected Ratios'!AC$39))</f>
        <v>0.27427915581227935</v>
      </c>
      <c r="AC124">
        <f>IF('LF Projected Ratios'!AD$39&gt;=0,$B124+(1-$B124)*'LF Projected Ratios'!AD$39,$B124*(1+'LF Projected Ratios'!AD$39))</f>
        <v>0.27456119781581917</v>
      </c>
      <c r="AD124">
        <f>IF('LF Projected Ratios'!AE$39&gt;=0,$B124+(1-$B124)*'LF Projected Ratios'!AE$39,$B124*(1+'LF Projected Ratios'!AE$39))</f>
        <v>0.27484083207385157</v>
      </c>
      <c r="AE124">
        <f>IF('LF Projected Ratios'!AF$39&gt;=0,$B124+(1-$B124)*'LF Projected Ratios'!AF$39,$B124*(1+'LF Projected Ratios'!AF$39))</f>
        <v>0.27511808928711518</v>
      </c>
      <c r="AF124">
        <f>IF('LF Projected Ratios'!AG$39&gt;=0,$B124+(1-$B124)*'LF Projected Ratios'!AG$39,$B124*(1+'LF Projected Ratios'!AG$39))</f>
        <v>0.27539299963661179</v>
      </c>
    </row>
    <row r="125" spans="1:32" x14ac:dyDescent="0.2">
      <c r="A125" s="12" t="s">
        <v>48</v>
      </c>
      <c r="B125" s="56">
        <f t="shared" si="0"/>
        <v>0.31903276808168834</v>
      </c>
      <c r="C125">
        <f>IF('LF Projected Ratios'!D$39&gt;=0,$B125+(1-$B125)*'LF Projected Ratios'!D$39,$B125*(1+'LF Projected Ratios'!D$39))</f>
        <v>0.31934409616841608</v>
      </c>
      <c r="D125">
        <f>IF('LF Projected Ratios'!E$39&gt;=0,$B125+(1-$B125)*'LF Projected Ratios'!E$39,$B125*(1+'LF Projected Ratios'!E$39))</f>
        <v>0.31968502343867872</v>
      </c>
      <c r="E125">
        <f>IF('LF Projected Ratios'!F$39&gt;=0,$B125+(1-$B125)*'LF Projected Ratios'!F$39,$B125*(1+'LF Projected Ratios'!F$39))</f>
        <v>0.32001522949014694</v>
      </c>
      <c r="F125">
        <f>IF('LF Projected Ratios'!G$39&gt;=0,$B125+(1-$B125)*'LF Projected Ratios'!G$39,$B125*(1+'LF Projected Ratios'!G$39))</f>
        <v>0.32034208530506109</v>
      </c>
      <c r="G125">
        <f>IF('LF Projected Ratios'!H$39&gt;=0,$B125+(1-$B125)*'LF Projected Ratios'!H$39,$B125*(1+'LF Projected Ratios'!H$39))</f>
        <v>0.32065557870180666</v>
      </c>
      <c r="H125">
        <f>IF('LF Projected Ratios'!I$39&gt;=0,$B125+(1-$B125)*'LF Projected Ratios'!I$39,$B125*(1+'LF Projected Ratios'!I$39))</f>
        <v>0.32096446279156343</v>
      </c>
      <c r="I125">
        <f>IF('LF Projected Ratios'!J$39&gt;=0,$B125+(1-$B125)*'LF Projected Ratios'!J$39,$B125*(1+'LF Projected Ratios'!J$39))</f>
        <v>0.32128071700371258</v>
      </c>
      <c r="J125">
        <f>IF('LF Projected Ratios'!K$39&gt;=0,$B125+(1-$B125)*'LF Projected Ratios'!K$39,$B125*(1+'LF Projected Ratios'!K$39))</f>
        <v>0.32159712851785921</v>
      </c>
      <c r="K125">
        <f>IF('LF Projected Ratios'!L$39&gt;=0,$B125+(1-$B125)*'LF Projected Ratios'!L$39,$B125*(1+'LF Projected Ratios'!L$39))</f>
        <v>0.32190373184985155</v>
      </c>
      <c r="L125">
        <f>IF('LF Projected Ratios'!M$39&gt;=0,$B125+(1-$B125)*'LF Projected Ratios'!M$39,$B125*(1+'LF Projected Ratios'!M$39))</f>
        <v>0.32220594165098604</v>
      </c>
      <c r="M125">
        <f>IF('LF Projected Ratios'!N$39&gt;=0,$B125+(1-$B125)*'LF Projected Ratios'!N$39,$B125*(1+'LF Projected Ratios'!N$39))</f>
        <v>0.32250765351704386</v>
      </c>
      <c r="N125">
        <f>IF('LF Projected Ratios'!O$39&gt;=0,$B125+(1-$B125)*'LF Projected Ratios'!O$39,$B125*(1+'LF Projected Ratios'!O$39))</f>
        <v>0.32280660092126717</v>
      </c>
      <c r="O125">
        <f>IF('LF Projected Ratios'!P$39&gt;=0,$B125+(1-$B125)*'LF Projected Ratios'!P$39,$B125*(1+'LF Projected Ratios'!P$39))</f>
        <v>0.32310282168482735</v>
      </c>
      <c r="P125">
        <f>IF('LF Projected Ratios'!Q$39&gt;=0,$B125+(1-$B125)*'LF Projected Ratios'!Q$39,$B125*(1+'LF Projected Ratios'!Q$39))</f>
        <v>0.32339635294210922</v>
      </c>
      <c r="Q125">
        <f>IF('LF Projected Ratios'!R$39&gt;=0,$B125+(1-$B125)*'LF Projected Ratios'!R$39,$B125*(1+'LF Projected Ratios'!R$39))</f>
        <v>0.32368723115622905</v>
      </c>
      <c r="R125">
        <f>IF('LF Projected Ratios'!S$39&gt;=0,$B125+(1-$B125)*'LF Projected Ratios'!S$39,$B125*(1+'LF Projected Ratios'!S$39))</f>
        <v>0.32397549213413446</v>
      </c>
      <c r="S125">
        <f>IF('LF Projected Ratios'!T$39&gt;=0,$B125+(1-$B125)*'LF Projected Ratios'!T$39,$B125*(1+'LF Projected Ratios'!T$39))</f>
        <v>0.32426117104129815</v>
      </c>
      <c r="T125">
        <f>IF('LF Projected Ratios'!U$39&gt;=0,$B125+(1-$B125)*'LF Projected Ratios'!U$39,$B125*(1+'LF Projected Ratios'!U$39))</f>
        <v>0.324544302416019</v>
      </c>
      <c r="U125">
        <f>IF('LF Projected Ratios'!V$39&gt;=0,$B125+(1-$B125)*'LF Projected Ratios'!V$39,$B125*(1+'LF Projected Ratios'!V$39))</f>
        <v>0.32482492018334197</v>
      </c>
      <c r="V125">
        <f>IF('LF Projected Ratios'!W$39&gt;=0,$B125+(1-$B125)*'LF Projected Ratios'!W$39,$B125*(1+'LF Projected Ratios'!W$39))</f>
        <v>0.3251030576686087</v>
      </c>
      <c r="W125">
        <f>IF('LF Projected Ratios'!X$39&gt;=0,$B125+(1-$B125)*'LF Projected Ratios'!X$39,$B125*(1+'LF Projected Ratios'!X$39))</f>
        <v>0.32537874761065078</v>
      </c>
      <c r="X125">
        <f>IF('LF Projected Ratios'!Y$39&gt;=0,$B125+(1-$B125)*'LF Projected Ratios'!Y$39,$B125*(1+'LF Projected Ratios'!Y$39))</f>
        <v>0.32565202217463646</v>
      </c>
      <c r="Y125">
        <f>IF('LF Projected Ratios'!Z$39&gt;=0,$B125+(1-$B125)*'LF Projected Ratios'!Z$39,$B125*(1+'LF Projected Ratios'!Z$39))</f>
        <v>0.32592291296458004</v>
      </c>
      <c r="Z125">
        <f>IF('LF Projected Ratios'!AA$39&gt;=0,$B125+(1-$B125)*'LF Projected Ratios'!AA$39,$B125*(1+'LF Projected Ratios'!AA$39))</f>
        <v>0.32619145103552649</v>
      </c>
      <c r="AA125">
        <f>IF('LF Projected Ratios'!AB$39&gt;=0,$B125+(1-$B125)*'LF Projected Ratios'!AB$39,$B125*(1+'LF Projected Ratios'!AB$39))</f>
        <v>0.32645766690541994</v>
      </c>
      <c r="AB125">
        <f>IF('LF Projected Ratios'!AC$39&gt;=0,$B125+(1-$B125)*'LF Projected Ratios'!AC$39,$B125*(1+'LF Projected Ratios'!AC$39))</f>
        <v>0.32672159056666467</v>
      </c>
      <c r="AC125">
        <f>IF('LF Projected Ratios'!AD$39&gt;=0,$B125+(1-$B125)*'LF Projected Ratios'!AD$39,$B125*(1+'LF Projected Ratios'!AD$39))</f>
        <v>0.32698325149738972</v>
      </c>
      <c r="AD125">
        <f>IF('LF Projected Ratios'!AE$39&gt;=0,$B125+(1-$B125)*'LF Projected Ratios'!AE$39,$B125*(1+'LF Projected Ratios'!AE$39))</f>
        <v>0.32724267867242396</v>
      </c>
      <c r="AE125">
        <f>IF('LF Projected Ratios'!AF$39&gt;=0,$B125+(1-$B125)*'LF Projected Ratios'!AF$39,$B125*(1+'LF Projected Ratios'!AF$39))</f>
        <v>0.32749990057399275</v>
      </c>
      <c r="AF125">
        <f>IF('LF Projected Ratios'!AG$39&gt;=0,$B125+(1-$B125)*'LF Projected Ratios'!AG$39,$B125*(1+'LF Projected Ratios'!AG$39))</f>
        <v>0.32775494520214177</v>
      </c>
    </row>
    <row r="126" spans="1:32" x14ac:dyDescent="0.2">
      <c r="A126" s="12" t="s">
        <v>49</v>
      </c>
      <c r="B126" s="56">
        <f t="shared" si="0"/>
        <v>0.24403459389139481</v>
      </c>
      <c r="C126">
        <f>IF('LF Projected Ratios'!D$39&gt;=0,$B126+(1-$B126)*'LF Projected Ratios'!D$39,$B126*(1+'LF Projected Ratios'!D$39))</f>
        <v>0.24438021002750926</v>
      </c>
      <c r="D126">
        <f>IF('LF Projected Ratios'!E$39&gt;=0,$B126+(1-$B126)*'LF Projected Ratios'!E$39,$B126*(1+'LF Projected Ratios'!E$39))</f>
        <v>0.24475868524663477</v>
      </c>
      <c r="E126">
        <f>IF('LF Projected Ratios'!F$39&gt;=0,$B126+(1-$B126)*'LF Projected Ratios'!F$39,$B126*(1+'LF Projected Ratios'!F$39))</f>
        <v>0.24512525846792549</v>
      </c>
      <c r="F126">
        <f>IF('LF Projected Ratios'!G$39&gt;=0,$B126+(1-$B126)*'LF Projected Ratios'!G$39,$B126*(1+'LF Projected Ratios'!G$39))</f>
        <v>0.24548811247510646</v>
      </c>
      <c r="G126">
        <f>IF('LF Projected Ratios'!H$39&gt;=0,$B126+(1-$B126)*'LF Projected Ratios'!H$39,$B126*(1+'LF Projected Ratios'!H$39))</f>
        <v>0.24583613239717461</v>
      </c>
      <c r="H126">
        <f>IF('LF Projected Ratios'!I$39&gt;=0,$B126+(1-$B126)*'LF Projected Ratios'!I$39,$B126*(1+'LF Projected Ratios'!I$39))</f>
        <v>0.2461790353672568</v>
      </c>
      <c r="I126">
        <f>IF('LF Projected Ratios'!J$39&gt;=0,$B126+(1-$B126)*'LF Projected Ratios'!J$39,$B126*(1+'LF Projected Ratios'!J$39))</f>
        <v>0.2465301201665171</v>
      </c>
      <c r="J126">
        <f>IF('LF Projected Ratios'!K$39&gt;=0,$B126+(1-$B126)*'LF Projected Ratios'!K$39,$B126*(1+'LF Projected Ratios'!K$39))</f>
        <v>0.2468813795921953</v>
      </c>
      <c r="K126">
        <f>IF('LF Projected Ratios'!L$39&gt;=0,$B126+(1-$B126)*'LF Projected Ratios'!L$39,$B126*(1+'LF Projected Ratios'!L$39))</f>
        <v>0.24722175061376547</v>
      </c>
      <c r="L126">
        <f>IF('LF Projected Ratios'!M$39&gt;=0,$B126+(1-$B126)*'LF Projected Ratios'!M$39,$B126*(1+'LF Projected Ratios'!M$39))</f>
        <v>0.2475572442239368</v>
      </c>
      <c r="M126">
        <f>IF('LF Projected Ratios'!N$39&gt;=0,$B126+(1-$B126)*'LF Projected Ratios'!N$39,$B126*(1+'LF Projected Ratios'!N$39))</f>
        <v>0.2478921850590628</v>
      </c>
      <c r="N126">
        <f>IF('LF Projected Ratios'!O$39&gt;=0,$B126+(1-$B126)*'LF Projected Ratios'!O$39,$B126*(1+'LF Projected Ratios'!O$39))</f>
        <v>0.24822405696896682</v>
      </c>
      <c r="O126">
        <f>IF('LF Projected Ratios'!P$39&gt;=0,$B126+(1-$B126)*'LF Projected Ratios'!P$39,$B126*(1+'LF Projected Ratios'!P$39))</f>
        <v>0.24855290194024651</v>
      </c>
      <c r="P126">
        <f>IF('LF Projected Ratios'!Q$39&gt;=0,$B126+(1-$B126)*'LF Projected Ratios'!Q$39,$B126*(1+'LF Projected Ratios'!Q$39))</f>
        <v>0.24887876119707383</v>
      </c>
      <c r="Q126">
        <f>IF('LF Projected Ratios'!R$39&gt;=0,$B126+(1-$B126)*'LF Projected Ratios'!R$39,$B126*(1+'LF Projected Ratios'!R$39))</f>
        <v>0.24920167521842224</v>
      </c>
      <c r="R126">
        <f>IF('LF Projected Ratios'!S$39&gt;=0,$B126+(1-$B126)*'LF Projected Ratios'!S$39,$B126*(1+'LF Projected Ratios'!S$39))</f>
        <v>0.24952168375482961</v>
      </c>
      <c r="S126">
        <f>IF('LF Projected Ratios'!T$39&gt;=0,$B126+(1-$B126)*'LF Projected Ratios'!T$39,$B126*(1+'LF Projected Ratios'!T$39))</f>
        <v>0.24983882584471001</v>
      </c>
      <c r="T126">
        <f>IF('LF Projected Ratios'!U$39&gt;=0,$B126+(1-$B126)*'LF Projected Ratios'!U$39,$B126*(1+'LF Projected Ratios'!U$39))</f>
        <v>0.25015313983023024</v>
      </c>
      <c r="U126">
        <f>IF('LF Projected Ratios'!V$39&gt;=0,$B126+(1-$B126)*'LF Projected Ratios'!V$39,$B126*(1+'LF Projected Ratios'!V$39))</f>
        <v>0.25046466337276252</v>
      </c>
      <c r="V126">
        <f>IF('LF Projected Ratios'!W$39&gt;=0,$B126+(1-$B126)*'LF Projected Ratios'!W$39,$B126*(1+'LF Projected Ratios'!W$39))</f>
        <v>0.25077343346792752</v>
      </c>
      <c r="W126">
        <f>IF('LF Projected Ratios'!X$39&gt;=0,$B126+(1-$B126)*'LF Projected Ratios'!X$39,$B126*(1+'LF Projected Ratios'!X$39))</f>
        <v>0.25107948646024086</v>
      </c>
      <c r="X126">
        <f>IF('LF Projected Ratios'!Y$39&gt;=0,$B126+(1-$B126)*'LF Projected Ratios'!Y$39,$B126*(1+'LF Projected Ratios'!Y$39))</f>
        <v>0.25138285805737431</v>
      </c>
      <c r="Y126">
        <f>IF('LF Projected Ratios'!Z$39&gt;=0,$B126+(1-$B126)*'LF Projected Ratios'!Z$39,$B126*(1+'LF Projected Ratios'!Z$39))</f>
        <v>0.25168358334404323</v>
      </c>
      <c r="Z126">
        <f>IF('LF Projected Ratios'!AA$39&gt;=0,$B126+(1-$B126)*'LF Projected Ratios'!AA$39,$B126*(1+'LF Projected Ratios'!AA$39))</f>
        <v>0.25198169679553306</v>
      </c>
      <c r="AA126">
        <f>IF('LF Projected Ratios'!AB$39&gt;=0,$B126+(1-$B126)*'LF Projected Ratios'!AB$39,$B126*(1+'LF Projected Ratios'!AB$39))</f>
        <v>0.25227723229087495</v>
      </c>
      <c r="AB126">
        <f>IF('LF Projected Ratios'!AC$39&gt;=0,$B126+(1-$B126)*'LF Projected Ratios'!AC$39,$B126*(1+'LF Projected Ratios'!AC$39))</f>
        <v>0.25257022312567989</v>
      </c>
      <c r="AC126">
        <f>IF('LF Projected Ratios'!AD$39&gt;=0,$B126+(1-$B126)*'LF Projected Ratios'!AD$39,$B126*(1+'LF Projected Ratios'!AD$39))</f>
        <v>0.252860702024644</v>
      </c>
      <c r="AD126">
        <f>IF('LF Projected Ratios'!AE$39&gt;=0,$B126+(1-$B126)*'LF Projected Ratios'!AE$39,$B126*(1+'LF Projected Ratios'!AE$39))</f>
        <v>0.25314870115373267</v>
      </c>
      <c r="AE126">
        <f>IF('LF Projected Ratios'!AF$39&gt;=0,$B126+(1-$B126)*'LF Projected Ratios'!AF$39,$B126*(1+'LF Projected Ratios'!AF$39))</f>
        <v>0.25343425213205462</v>
      </c>
      <c r="AF126">
        <f>IF('LF Projected Ratios'!AG$39&gt;=0,$B126+(1-$B126)*'LF Projected Ratios'!AG$39,$B126*(1+'LF Projected Ratios'!AG$39))</f>
        <v>0.25371738604343436</v>
      </c>
    </row>
    <row r="127" spans="1:32" x14ac:dyDescent="0.2">
      <c r="A127" s="12" t="s">
        <v>50</v>
      </c>
      <c r="B127" s="56">
        <f t="shared" si="0"/>
        <v>0.27501164263626754</v>
      </c>
      <c r="C127">
        <f>IF('LF Projected Ratios'!D$39&gt;=0,$B127+(1-$B127)*'LF Projected Ratios'!D$39,$B127*(1+'LF Projected Ratios'!D$39))</f>
        <v>0.2753430965265849</v>
      </c>
      <c r="D127">
        <f>IF('LF Projected Ratios'!E$39&gt;=0,$B127+(1-$B127)*'LF Projected Ratios'!E$39,$B127*(1+'LF Projected Ratios'!E$39))</f>
        <v>0.27570606303960182</v>
      </c>
      <c r="E127">
        <f>IF('LF Projected Ratios'!F$39&gt;=0,$B127+(1-$B127)*'LF Projected Ratios'!F$39,$B127*(1+'LF Projected Ratios'!F$39))</f>
        <v>0.27605761526065531</v>
      </c>
      <c r="F127">
        <f>IF('LF Projected Ratios'!G$39&gt;=0,$B127+(1-$B127)*'LF Projected Ratios'!G$39,$B127*(1+'LF Projected Ratios'!G$39))</f>
        <v>0.27640560066911879</v>
      </c>
      <c r="G127">
        <f>IF('LF Projected Ratios'!H$39&gt;=0,$B127+(1-$B127)*'LF Projected Ratios'!H$39,$B127*(1+'LF Projected Ratios'!H$39))</f>
        <v>0.27673935984591608</v>
      </c>
      <c r="H127">
        <f>IF('LF Projected Ratios'!I$39&gt;=0,$B127+(1-$B127)*'LF Projected Ratios'!I$39,$B127*(1+'LF Projected Ratios'!I$39))</f>
        <v>0.27706821174708274</v>
      </c>
      <c r="I127">
        <f>IF('LF Projected Ratios'!J$39&gt;=0,$B127+(1-$B127)*'LF Projected Ratios'!J$39,$B127*(1+'LF Projected Ratios'!J$39))</f>
        <v>0.27740491021219021</v>
      </c>
      <c r="J127">
        <f>IF('LF Projected Ratios'!K$39&gt;=0,$B127+(1-$B127)*'LF Projected Ratios'!K$39,$B127*(1+'LF Projected Ratios'!K$39))</f>
        <v>0.27774177614808254</v>
      </c>
      <c r="K127">
        <f>IF('LF Projected Ratios'!L$39&gt;=0,$B127+(1-$B127)*'LF Projected Ratios'!L$39,$B127*(1+'LF Projected Ratios'!L$39))</f>
        <v>0.27806819985190334</v>
      </c>
      <c r="L127">
        <f>IF('LF Projected Ratios'!M$39&gt;=0,$B127+(1-$B127)*'LF Projected Ratios'!M$39,$B127*(1+'LF Projected Ratios'!M$39))</f>
        <v>0.27838994600507211</v>
      </c>
      <c r="M127">
        <f>IF('LF Projected Ratios'!N$39&gt;=0,$B127+(1-$B127)*'LF Projected Ratios'!N$39,$B127*(1+'LF Projected Ratios'!N$39))</f>
        <v>0.27871116203415208</v>
      </c>
      <c r="N127">
        <f>IF('LF Projected Ratios'!O$39&gt;=0,$B127+(1-$B127)*'LF Projected Ratios'!O$39,$B127*(1+'LF Projected Ratios'!O$39))</f>
        <v>0.27902943489276744</v>
      </c>
      <c r="O127">
        <f>IF('LF Projected Ratios'!P$39&gt;=0,$B127+(1-$B127)*'LF Projected Ratios'!P$39,$B127*(1+'LF Projected Ratios'!P$39))</f>
        <v>0.27934480484703905</v>
      </c>
      <c r="P127">
        <f>IF('LF Projected Ratios'!Q$39&gt;=0,$B127+(1-$B127)*'LF Projected Ratios'!Q$39,$B127*(1+'LF Projected Ratios'!Q$39))</f>
        <v>0.27965731143190392</v>
      </c>
      <c r="Q127">
        <f>IF('LF Projected Ratios'!R$39&gt;=0,$B127+(1-$B127)*'LF Projected Ratios'!R$39,$B127*(1+'LF Projected Ratios'!R$39))</f>
        <v>0.27996699346763648</v>
      </c>
      <c r="R127">
        <f>IF('LF Projected Ratios'!S$39&gt;=0,$B127+(1-$B127)*'LF Projected Ratios'!S$39,$B127*(1+'LF Projected Ratios'!S$39))</f>
        <v>0.28027388907592443</v>
      </c>
      <c r="S127">
        <f>IF('LF Projected Ratios'!T$39&gt;=0,$B127+(1-$B127)*'LF Projected Ratios'!T$39,$B127*(1+'LF Projected Ratios'!T$39))</f>
        <v>0.28057803569551226</v>
      </c>
      <c r="T127">
        <f>IF('LF Projected Ratios'!U$39&gt;=0,$B127+(1-$B127)*'LF Projected Ratios'!U$39,$B127*(1+'LF Projected Ratios'!U$39))</f>
        <v>0.28087947009742725</v>
      </c>
      <c r="U127">
        <f>IF('LF Projected Ratios'!V$39&gt;=0,$B127+(1-$B127)*'LF Projected Ratios'!V$39,$B127*(1+'LF Projected Ratios'!V$39))</f>
        <v>0.28117822839979878</v>
      </c>
      <c r="V127">
        <f>IF('LF Projected Ratios'!W$39&gt;=0,$B127+(1-$B127)*'LF Projected Ratios'!W$39,$B127*(1+'LF Projected Ratios'!W$39))</f>
        <v>0.28147434608228517</v>
      </c>
      <c r="W127">
        <f>IF('LF Projected Ratios'!X$39&gt;=0,$B127+(1-$B127)*'LF Projected Ratios'!X$39,$B127*(1+'LF Projected Ratios'!X$39))</f>
        <v>0.28176785800011966</v>
      </c>
      <c r="X127">
        <f>IF('LF Projected Ratios'!Y$39&gt;=0,$B127+(1-$B127)*'LF Projected Ratios'!Y$39,$B127*(1+'LF Projected Ratios'!Y$39))</f>
        <v>0.28205879839778775</v>
      </c>
      <c r="Y127">
        <f>IF('LF Projected Ratios'!Z$39&gt;=0,$B127+(1-$B127)*'LF Projected Ratios'!Z$39,$B127*(1+'LF Projected Ratios'!Z$39))</f>
        <v>0.28234720092234528</v>
      </c>
      <c r="Z127">
        <f>IF('LF Projected Ratios'!AA$39&gt;=0,$B127+(1-$B127)*'LF Projected Ratios'!AA$39,$B127*(1+'LF Projected Ratios'!AA$39))</f>
        <v>0.28263309863639036</v>
      </c>
      <c r="AA127">
        <f>IF('LF Projected Ratios'!AB$39&gt;=0,$B127+(1-$B127)*'LF Projected Ratios'!AB$39,$B127*(1+'LF Projected Ratios'!AB$39))</f>
        <v>0.28291652403069978</v>
      </c>
      <c r="AB127">
        <f>IF('LF Projected Ratios'!AC$39&gt;=0,$B127+(1-$B127)*'LF Projected Ratios'!AC$39,$B127*(1+'LF Projected Ratios'!AC$39))</f>
        <v>0.28319750903653662</v>
      </c>
      <c r="AC127">
        <f>IF('LF Projected Ratios'!AD$39&gt;=0,$B127+(1-$B127)*'LF Projected Ratios'!AD$39,$B127*(1+'LF Projected Ratios'!AD$39))</f>
        <v>0.28347608503764343</v>
      </c>
      <c r="AD127">
        <f>IF('LF Projected Ratios'!AE$39&gt;=0,$B127+(1-$B127)*'LF Projected Ratios'!AE$39,$B127*(1+'LF Projected Ratios'!AE$39))</f>
        <v>0.283752282881927</v>
      </c>
      <c r="AE127">
        <f>IF('LF Projected Ratios'!AF$39&gt;=0,$B127+(1-$B127)*'LF Projected Ratios'!AF$39,$B127*(1+'LF Projected Ratios'!AF$39))</f>
        <v>0.28402613289284606</v>
      </c>
      <c r="AF127">
        <f>IF('LF Projected Ratios'!AG$39&gt;=0,$B127+(1-$B127)*'LF Projected Ratios'!AG$39,$B127*(1+'LF Projected Ratios'!AG$39))</f>
        <v>0.28429766488050912</v>
      </c>
    </row>
    <row r="128" spans="1:32" x14ac:dyDescent="0.2">
      <c r="A128" s="12" t="s">
        <v>51</v>
      </c>
      <c r="B128" s="56">
        <f t="shared" si="0"/>
        <v>0.25824270539630584</v>
      </c>
      <c r="C128">
        <f>IF('LF Projected Ratios'!D$39&gt;=0,$B128+(1-$B128)*'LF Projected Ratios'!D$39,$B128*(1+'LF Projected Ratios'!D$39))</f>
        <v>0.25858182579523425</v>
      </c>
      <c r="D128">
        <f>IF('LF Projected Ratios'!E$39&gt;=0,$B128+(1-$B128)*'LF Projected Ratios'!E$39,$B128*(1+'LF Projected Ratios'!E$39))</f>
        <v>0.25895318770193604</v>
      </c>
      <c r="E128">
        <f>IF('LF Projected Ratios'!F$39&gt;=0,$B128+(1-$B128)*'LF Projected Ratios'!F$39,$B128*(1+'LF Projected Ratios'!F$39))</f>
        <v>0.25931287130478559</v>
      </c>
      <c r="F128">
        <f>IF('LF Projected Ratios'!G$39&gt;=0,$B128+(1-$B128)*'LF Projected Ratios'!G$39,$B128*(1+'LF Projected Ratios'!G$39))</f>
        <v>0.25966890559488376</v>
      </c>
      <c r="G128">
        <f>IF('LF Projected Ratios'!H$39&gt;=0,$B128+(1-$B128)*'LF Projected Ratios'!H$39,$B128*(1+'LF Projected Ratios'!H$39))</f>
        <v>0.26001038460143022</v>
      </c>
      <c r="H128">
        <f>IF('LF Projected Ratios'!I$39&gt;=0,$B128+(1-$B128)*'LF Projected Ratios'!I$39,$B128*(1+'LF Projected Ratios'!I$39))</f>
        <v>0.26034684282735493</v>
      </c>
      <c r="I128">
        <f>IF('LF Projected Ratios'!J$39&gt;=0,$B128+(1-$B128)*'LF Projected Ratios'!J$39,$B128*(1+'LF Projected Ratios'!J$39))</f>
        <v>0.26069132910777393</v>
      </c>
      <c r="J128">
        <f>IF('LF Projected Ratios'!K$39&gt;=0,$B128+(1-$B128)*'LF Projected Ratios'!K$39,$B128*(1+'LF Projected Ratios'!K$39))</f>
        <v>0.261035986732567</v>
      </c>
      <c r="K128">
        <f>IF('LF Projected Ratios'!L$39&gt;=0,$B128+(1-$B128)*'LF Projected Ratios'!L$39,$B128*(1+'LF Projected Ratios'!L$39))</f>
        <v>0.26136996059708684</v>
      </c>
      <c r="L128">
        <f>IF('LF Projected Ratios'!M$39&gt;=0,$B128+(1-$B128)*'LF Projected Ratios'!M$39,$B128*(1+'LF Projected Ratios'!M$39))</f>
        <v>0.26169914871948846</v>
      </c>
      <c r="M128">
        <f>IF('LF Projected Ratios'!N$39&gt;=0,$B128+(1-$B128)*'LF Projected Ratios'!N$39,$B128*(1+'LF Projected Ratios'!N$39))</f>
        <v>0.26202779445606295</v>
      </c>
      <c r="N128">
        <f>IF('LF Projected Ratios'!O$39&gt;=0,$B128+(1-$B128)*'LF Projected Ratios'!O$39,$B128*(1+'LF Projected Ratios'!O$39))</f>
        <v>0.26235342894681635</v>
      </c>
      <c r="O128">
        <f>IF('LF Projected Ratios'!P$39&gt;=0,$B128+(1-$B128)*'LF Projected Ratios'!P$39,$B128*(1+'LF Projected Ratios'!P$39))</f>
        <v>0.2626760933892226</v>
      </c>
      <c r="P128">
        <f>IF('LF Projected Ratios'!Q$39&gt;=0,$B128+(1-$B128)*'LF Projected Ratios'!Q$39,$B128*(1+'LF Projected Ratios'!Q$39))</f>
        <v>0.26299582823265943</v>
      </c>
      <c r="Q128">
        <f>IF('LF Projected Ratios'!R$39&gt;=0,$B128+(1-$B128)*'LF Projected Ratios'!R$39,$B128*(1+'LF Projected Ratios'!R$39))</f>
        <v>0.26331267319531182</v>
      </c>
      <c r="R128">
        <f>IF('LF Projected Ratios'!S$39&gt;=0,$B128+(1-$B128)*'LF Projected Ratios'!S$39,$B128*(1+'LF Projected Ratios'!S$39))</f>
        <v>0.2636266672806199</v>
      </c>
      <c r="S128">
        <f>IF('LF Projected Ratios'!T$39&gt;=0,$B128+(1-$B128)*'LF Projected Ratios'!T$39,$B128*(1+'LF Projected Ratios'!T$39))</f>
        <v>0.26393784879328408</v>
      </c>
      <c r="T128">
        <f>IF('LF Projected Ratios'!U$39&gt;=0,$B128+(1-$B128)*'LF Projected Ratios'!U$39,$B128*(1+'LF Projected Ratios'!U$39))</f>
        <v>0.2642462553548432</v>
      </c>
      <c r="U128">
        <f>IF('LF Projected Ratios'!V$39&gt;=0,$B128+(1-$B128)*'LF Projected Ratios'!V$39,$B128*(1+'LF Projected Ratios'!V$39))</f>
        <v>0.26455192391883686</v>
      </c>
      <c r="V128">
        <f>IF('LF Projected Ratios'!W$39&gt;=0,$B128+(1-$B128)*'LF Projected Ratios'!W$39,$B128*(1+'LF Projected Ratios'!W$39))</f>
        <v>0.26485489078556573</v>
      </c>
      <c r="W128">
        <f>IF('LF Projected Ratios'!X$39&gt;=0,$B128+(1-$B128)*'LF Projected Ratios'!X$39,$B128*(1+'LF Projected Ratios'!X$39))</f>
        <v>0.26515519161646256</v>
      </c>
      <c r="X128">
        <f>IF('LF Projected Ratios'!Y$39&gt;=0,$B128+(1-$B128)*'LF Projected Ratios'!Y$39,$B128*(1+'LF Projected Ratios'!Y$39))</f>
        <v>0.26545286144808572</v>
      </c>
      <c r="Y128">
        <f>IF('LF Projected Ratios'!Z$39&gt;=0,$B128+(1-$B128)*'LF Projected Ratios'!Z$39,$B128*(1+'LF Projected Ratios'!Z$39))</f>
        <v>0.26574793470574537</v>
      </c>
      <c r="Z128">
        <f>IF('LF Projected Ratios'!AA$39&gt;=0,$B128+(1-$B128)*'LF Projected Ratios'!AA$39,$B128*(1+'LF Projected Ratios'!AA$39))</f>
        <v>0.26604044521677567</v>
      </c>
      <c r="AA128">
        <f>IF('LF Projected Ratios'!AB$39&gt;=0,$B128+(1-$B128)*'LF Projected Ratios'!AB$39,$B128*(1+'LF Projected Ratios'!AB$39))</f>
        <v>0.26633042622346303</v>
      </c>
      <c r="AB128">
        <f>IF('LF Projected Ratios'!AC$39&gt;=0,$B128+(1-$B128)*'LF Projected Ratios'!AC$39,$B128*(1+'LF Projected Ratios'!AC$39))</f>
        <v>0.2666179103956387</v>
      </c>
      <c r="AC128">
        <f>IF('LF Projected Ratios'!AD$39&gt;=0,$B128+(1-$B128)*'LF Projected Ratios'!AD$39,$B128*(1+'LF Projected Ratios'!AD$39))</f>
        <v>0.26690292984294944</v>
      </c>
      <c r="AD128">
        <f>IF('LF Projected Ratios'!AE$39&gt;=0,$B128+(1-$B128)*'LF Projected Ratios'!AE$39,$B128*(1+'LF Projected Ratios'!AE$39))</f>
        <v>0.26718551612681218</v>
      </c>
      <c r="AE128">
        <f>IF('LF Projected Ratios'!AF$39&gt;=0,$B128+(1-$B128)*'LF Projected Ratios'!AF$39,$B128*(1+'LF Projected Ratios'!AF$39))</f>
        <v>0.2674657002720654</v>
      </c>
      <c r="AF128">
        <f>IF('LF Projected Ratios'!AG$39&gt;=0,$B128+(1-$B128)*'LF Projected Ratios'!AG$39,$B128*(1+'LF Projected Ratios'!AG$39))</f>
        <v>0.2677435127783237</v>
      </c>
    </row>
    <row r="129" spans="1:32" x14ac:dyDescent="0.2">
      <c r="A129" s="12" t="s">
        <v>52</v>
      </c>
      <c r="B129" s="56">
        <f t="shared" si="0"/>
        <v>0.26518968774280272</v>
      </c>
      <c r="C129">
        <f>IF('LF Projected Ratios'!D$39&gt;=0,$B129+(1-$B129)*'LF Projected Ratios'!D$39,$B129*(1+'LF Projected Ratios'!D$39))</f>
        <v>0.26552563208476232</v>
      </c>
      <c r="D129">
        <f>IF('LF Projected Ratios'!E$39&gt;=0,$B129+(1-$B129)*'LF Projected Ratios'!E$39,$B129*(1+'LF Projected Ratios'!E$39))</f>
        <v>0.26589351597428951</v>
      </c>
      <c r="E129">
        <f>IF('LF Projected Ratios'!F$39&gt;=0,$B129+(1-$B129)*'LF Projected Ratios'!F$39,$B129*(1+'LF Projected Ratios'!F$39))</f>
        <v>0.2662498309339757</v>
      </c>
      <c r="F129">
        <f>IF('LF Projected Ratios'!G$39&gt;=0,$B129+(1-$B129)*'LF Projected Ratios'!G$39,$B129*(1+'LF Projected Ratios'!G$39))</f>
        <v>0.26660253075881679</v>
      </c>
      <c r="G129">
        <f>IF('LF Projected Ratios'!H$39&gt;=0,$B129+(1-$B129)*'LF Projected Ratios'!H$39,$B129*(1+'LF Projected Ratios'!H$39))</f>
        <v>0.26694081161868183</v>
      </c>
      <c r="H129">
        <f>IF('LF Projected Ratios'!I$39&gt;=0,$B129+(1-$B129)*'LF Projected Ratios'!I$39,$B129*(1+'LF Projected Ratios'!I$39))</f>
        <v>0.26727411872041423</v>
      </c>
      <c r="I129">
        <f>IF('LF Projected Ratios'!J$39&gt;=0,$B129+(1-$B129)*'LF Projected Ratios'!J$39,$B129*(1+'LF Projected Ratios'!J$39))</f>
        <v>0.26761537868930774</v>
      </c>
      <c r="J129">
        <f>IF('LF Projected Ratios'!K$39&gt;=0,$B129+(1-$B129)*'LF Projected Ratios'!K$39,$B129*(1+'LF Projected Ratios'!K$39))</f>
        <v>0.26795680839783703</v>
      </c>
      <c r="K129">
        <f>IF('LF Projected Ratios'!L$39&gt;=0,$B129+(1-$B129)*'LF Projected Ratios'!L$39,$B129*(1+'LF Projected Ratios'!L$39))</f>
        <v>0.26828765440563351</v>
      </c>
      <c r="L129">
        <f>IF('LF Projected Ratios'!M$39&gt;=0,$B129+(1-$B129)*'LF Projected Ratios'!M$39,$B129*(1+'LF Projected Ratios'!M$39))</f>
        <v>0.26861375949253069</v>
      </c>
      <c r="M129">
        <f>IF('LF Projected Ratios'!N$39&gt;=0,$B129+(1-$B129)*'LF Projected Ratios'!N$39,$B129*(1+'LF Projected Ratios'!N$39))</f>
        <v>0.26893932727335484</v>
      </c>
      <c r="N129">
        <f>IF('LF Projected Ratios'!O$39&gt;=0,$B129+(1-$B129)*'LF Projected Ratios'!O$39,$B129*(1+'LF Projected Ratios'!O$39))</f>
        <v>0.26926191201040156</v>
      </c>
      <c r="O129">
        <f>IF('LF Projected Ratios'!P$39&gt;=0,$B129+(1-$B129)*'LF Projected Ratios'!P$39,$B129*(1+'LF Projected Ratios'!P$39))</f>
        <v>0.2695815545153068</v>
      </c>
      <c r="P129">
        <f>IF('LF Projected Ratios'!Q$39&gt;=0,$B129+(1-$B129)*'LF Projected Ratios'!Q$39,$B129*(1+'LF Projected Ratios'!Q$39))</f>
        <v>0.26989829485861661</v>
      </c>
      <c r="Q129">
        <f>IF('LF Projected Ratios'!R$39&gt;=0,$B129+(1-$B129)*'LF Projected Ratios'!R$39,$B129*(1+'LF Projected Ratios'!R$39))</f>
        <v>0.27021217238653239</v>
      </c>
      <c r="R129">
        <f>IF('LF Projected Ratios'!S$39&gt;=0,$B129+(1-$B129)*'LF Projected Ratios'!S$39,$B129*(1+'LF Projected Ratios'!S$39))</f>
        <v>0.27052322573720478</v>
      </c>
      <c r="S129">
        <f>IF('LF Projected Ratios'!T$39&gt;=0,$B129+(1-$B129)*'LF Projected Ratios'!T$39,$B129*(1+'LF Projected Ratios'!T$39))</f>
        <v>0.27083149285658858</v>
      </c>
      <c r="T129">
        <f>IF('LF Projected Ratios'!U$39&gt;=0,$B129+(1-$B129)*'LF Projected Ratios'!U$39,$B129*(1+'LF Projected Ratios'!U$39))</f>
        <v>0.27113701101387544</v>
      </c>
      <c r="U129">
        <f>IF('LF Projected Ratios'!V$39&gt;=0,$B129+(1-$B129)*'LF Projected Ratios'!V$39,$B129*(1+'LF Projected Ratios'!V$39))</f>
        <v>0.27143981681651391</v>
      </c>
      <c r="V129">
        <f>IF('LF Projected Ratios'!W$39&gt;=0,$B129+(1-$B129)*'LF Projected Ratios'!W$39,$B129*(1+'LF Projected Ratios'!W$39))</f>
        <v>0.27173994622483144</v>
      </c>
      <c r="W129">
        <f>IF('LF Projected Ratios'!X$39&gt;=0,$B129+(1-$B129)*'LF Projected Ratios'!X$39,$B129*(1+'LF Projected Ratios'!X$39))</f>
        <v>0.27203743456627111</v>
      </c>
      <c r="X129">
        <f>IF('LF Projected Ratios'!Y$39&gt;=0,$B129+(1-$B129)*'LF Projected Ratios'!Y$39,$B129*(1+'LF Projected Ratios'!Y$39))</f>
        <v>0.27233231654925372</v>
      </c>
      <c r="Y129">
        <f>IF('LF Projected Ratios'!Z$39&gt;=0,$B129+(1-$B129)*'LF Projected Ratios'!Z$39,$B129*(1+'LF Projected Ratios'!Z$39))</f>
        <v>0.27262462627667672</v>
      </c>
      <c r="Z129">
        <f>IF('LF Projected Ratios'!AA$39&gt;=0,$B129+(1-$B129)*'LF Projected Ratios'!AA$39,$B129*(1+'LF Projected Ratios'!AA$39))</f>
        <v>0.27291439725906191</v>
      </c>
      <c r="AA129">
        <f>IF('LF Projected Ratios'!AB$39&gt;=0,$B129+(1-$B129)*'LF Projected Ratios'!AB$39,$B129*(1+'LF Projected Ratios'!AB$39))</f>
        <v>0.27320166242736255</v>
      </c>
      <c r="AB129">
        <f>IF('LF Projected Ratios'!AC$39&gt;=0,$B129+(1-$B129)*'LF Projected Ratios'!AC$39,$B129*(1+'LF Projected Ratios'!AC$39))</f>
        <v>0.27348645414543832</v>
      </c>
      <c r="AC129">
        <f>IF('LF Projected Ratios'!AD$39&gt;=0,$B129+(1-$B129)*'LF Projected Ratios'!AD$39,$B129*(1+'LF Projected Ratios'!AD$39))</f>
        <v>0.27376880422221062</v>
      </c>
      <c r="AD129">
        <f>IF('LF Projected Ratios'!AE$39&gt;=0,$B129+(1-$B129)*'LF Projected Ratios'!AE$39,$B129*(1+'LF Projected Ratios'!AE$39))</f>
        <v>0.2740487439235057</v>
      </c>
      <c r="AE129">
        <f>IF('LF Projected Ratios'!AF$39&gt;=0,$B129+(1-$B129)*'LF Projected Ratios'!AF$39,$B129*(1+'LF Projected Ratios'!AF$39))</f>
        <v>0.27432630398359653</v>
      </c>
      <c r="AF129">
        <f>IF('LF Projected Ratios'!AG$39&gt;=0,$B129+(1-$B129)*'LF Projected Ratios'!AG$39,$B129*(1+'LF Projected Ratios'!AG$39))</f>
        <v>0.27460151461645144</v>
      </c>
    </row>
    <row r="130" spans="1:32" x14ac:dyDescent="0.2">
      <c r="A130" s="12" t="s">
        <v>53</v>
      </c>
      <c r="B130" s="56">
        <f t="shared" si="0"/>
        <v>0.33312162267726586</v>
      </c>
      <c r="C130">
        <f>IF('LF Projected Ratios'!D$39&gt;=0,$B130+(1-$B130)*'LF Projected Ratios'!D$39,$B130*(1+'LF Projected Ratios'!D$39))</f>
        <v>0.3334265095492922</v>
      </c>
      <c r="D130">
        <f>IF('LF Projected Ratios'!E$39&gt;=0,$B130+(1-$B130)*'LF Projected Ratios'!E$39,$B130*(1+'LF Projected Ratios'!E$39))</f>
        <v>0.33376038321328233</v>
      </c>
      <c r="E130">
        <f>IF('LF Projected Ratios'!F$39&gt;=0,$B130+(1-$B130)*'LF Projected Ratios'!F$39,$B130*(1+'LF Projected Ratios'!F$39))</f>
        <v>0.33408375747486752</v>
      </c>
      <c r="F130">
        <f>IF('LF Projected Ratios'!G$39&gt;=0,$B130+(1-$B130)*'LF Projected Ratios'!G$39,$B130*(1+'LF Projected Ratios'!G$39))</f>
        <v>0.33440385081453439</v>
      </c>
      <c r="G130">
        <f>IF('LF Projected Ratios'!H$39&gt;=0,$B130+(1-$B130)*'LF Projected Ratios'!H$39,$B130*(1+'LF Projected Ratios'!H$39))</f>
        <v>0.33471085819745083</v>
      </c>
      <c r="H130">
        <f>IF('LF Projected Ratios'!I$39&gt;=0,$B130+(1-$B130)*'LF Projected Ratios'!I$39,$B130*(1+'LF Projected Ratios'!I$39))</f>
        <v>0.33501335163752066</v>
      </c>
      <c r="I130">
        <f>IF('LF Projected Ratios'!J$39&gt;=0,$B130+(1-$B130)*'LF Projected Ratios'!J$39,$B130*(1+'LF Projected Ratios'!J$39))</f>
        <v>0.33532306271601903</v>
      </c>
      <c r="J130">
        <f>IF('LF Projected Ratios'!K$39&gt;=0,$B130+(1-$B130)*'LF Projected Ratios'!K$39,$B130*(1+'LF Projected Ratios'!K$39))</f>
        <v>0.3356329278420192</v>
      </c>
      <c r="K130">
        <f>IF('LF Projected Ratios'!L$39&gt;=0,$B130+(1-$B130)*'LF Projected Ratios'!L$39,$B130*(1+'LF Projected Ratios'!L$39))</f>
        <v>0.33593318771200564</v>
      </c>
      <c r="L130">
        <f>IF('LF Projected Ratios'!M$39&gt;=0,$B130+(1-$B130)*'LF Projected Ratios'!M$39,$B130*(1+'LF Projected Ratios'!M$39))</f>
        <v>0.3362291449509815</v>
      </c>
      <c r="M130">
        <f>IF('LF Projected Ratios'!N$39&gt;=0,$B130+(1-$B130)*'LF Projected Ratios'!N$39,$B130*(1+'LF Projected Ratios'!N$39))</f>
        <v>0.33652461455689608</v>
      </c>
      <c r="N130">
        <f>IF('LF Projected Ratios'!O$39&gt;=0,$B130+(1-$B130)*'LF Projected Ratios'!O$39,$B130*(1+'LF Projected Ratios'!O$39))</f>
        <v>0.33681737689624047</v>
      </c>
      <c r="O130">
        <f>IF('LF Projected Ratios'!P$39&gt;=0,$B130+(1-$B130)*'LF Projected Ratios'!P$39,$B130*(1+'LF Projected Ratios'!P$39))</f>
        <v>0.3371074690076859</v>
      </c>
      <c r="P130">
        <f>IF('LF Projected Ratios'!Q$39&gt;=0,$B130+(1-$B130)*'LF Projected Ratios'!Q$39,$B130*(1+'LF Projected Ratios'!Q$39))</f>
        <v>0.33739492725732617</v>
      </c>
      <c r="Q130">
        <f>IF('LF Projected Ratios'!R$39&gt;=0,$B130+(1-$B130)*'LF Projected Ratios'!R$39,$B130*(1+'LF Projected Ratios'!R$39))</f>
        <v>0.33767978735387488</v>
      </c>
      <c r="R130">
        <f>IF('LF Projected Ratios'!S$39&gt;=0,$B130+(1-$B130)*'LF Projected Ratios'!S$39,$B130*(1+'LF Projected Ratios'!S$39))</f>
        <v>0.33796208436345276</v>
      </c>
      <c r="S130">
        <f>IF('LF Projected Ratios'!T$39&gt;=0,$B130+(1-$B130)*'LF Projected Ratios'!T$39,$B130*(1+'LF Projected Ratios'!T$39))</f>
        <v>0.33824185272397717</v>
      </c>
      <c r="T130">
        <f>IF('LF Projected Ratios'!U$39&gt;=0,$B130+(1-$B130)*'LF Projected Ratios'!U$39,$B130*(1+'LF Projected Ratios'!U$39))</f>
        <v>0.3385191262591678</v>
      </c>
      <c r="U130">
        <f>IF('LF Projected Ratios'!V$39&gt;=0,$B130+(1-$B130)*'LF Projected Ratios'!V$39,$B130*(1+'LF Projected Ratios'!V$39))</f>
        <v>0.33879393819217835</v>
      </c>
      <c r="V130">
        <f>IF('LF Projected Ratios'!W$39&gt;=0,$B130+(1-$B130)*'LF Projected Ratios'!W$39,$B130*(1+'LF Projected Ratios'!W$39))</f>
        <v>0.33906632115886642</v>
      </c>
      <c r="W130">
        <f>IF('LF Projected Ratios'!X$39&gt;=0,$B130+(1-$B130)*'LF Projected Ratios'!X$39,$B130*(1+'LF Projected Ratios'!X$39))</f>
        <v>0.33933630722071451</v>
      </c>
      <c r="X130">
        <f>IF('LF Projected Ratios'!Y$39&gt;=0,$B130+(1-$B130)*'LF Projected Ratios'!Y$39,$B130*(1+'LF Projected Ratios'!Y$39))</f>
        <v>0.33960392787741039</v>
      </c>
      <c r="Y130">
        <f>IF('LF Projected Ratios'!Z$39&gt;=0,$B130+(1-$B130)*'LF Projected Ratios'!Z$39,$B130*(1+'LF Projected Ratios'!Z$39))</f>
        <v>0.33986921407909787</v>
      </c>
      <c r="Z130">
        <f>IF('LF Projected Ratios'!AA$39&gt;=0,$B130+(1-$B130)*'LF Projected Ratios'!AA$39,$B130*(1+'LF Projected Ratios'!AA$39))</f>
        <v>0.34013219623830937</v>
      </c>
      <c r="AA130">
        <f>IF('LF Projected Ratios'!AB$39&gt;=0,$B130+(1-$B130)*'LF Projected Ratios'!AB$39,$B130*(1+'LF Projected Ratios'!AB$39))</f>
        <v>0.34039290424158875</v>
      </c>
      <c r="AB130">
        <f>IF('LF Projected Ratios'!AC$39&gt;=0,$B130+(1-$B130)*'LF Projected Ratios'!AC$39,$B130*(1+'LF Projected Ratios'!AC$39))</f>
        <v>0.3406513674608132</v>
      </c>
      <c r="AC130">
        <f>IF('LF Projected Ratios'!AD$39&gt;=0,$B130+(1-$B130)*'LF Projected Ratios'!AD$39,$B130*(1+'LF Projected Ratios'!AD$39))</f>
        <v>0.34090761476422465</v>
      </c>
      <c r="AD130">
        <f>IF('LF Projected Ratios'!AE$39&gt;=0,$B130+(1-$B130)*'LF Projected Ratios'!AE$39,$B130*(1+'LF Projected Ratios'!AE$39))</f>
        <v>0.34116167452717822</v>
      </c>
      <c r="AE130">
        <f>IF('LF Projected Ratios'!AF$39&gt;=0,$B130+(1-$B130)*'LF Projected Ratios'!AF$39,$B130*(1+'LF Projected Ratios'!AF$39))</f>
        <v>0.34141357464261668</v>
      </c>
      <c r="AF130">
        <f>IF('LF Projected Ratios'!AG$39&gt;=0,$B130+(1-$B130)*'LF Projected Ratios'!AG$39,$B130*(1+'LF Projected Ratios'!AG$39))</f>
        <v>0.34166334253127961</v>
      </c>
    </row>
    <row r="131" spans="1:32" x14ac:dyDescent="0.2">
      <c r="A131" s="12" t="s">
        <v>54</v>
      </c>
      <c r="B131" s="56">
        <f t="shared" si="0"/>
        <v>0.27501164263626754</v>
      </c>
      <c r="C131">
        <f>IF('LF Projected Ratios'!D$39&gt;=0,$B131+(1-$B131)*'LF Projected Ratios'!D$39,$B131*(1+'LF Projected Ratios'!D$39))</f>
        <v>0.2753430965265849</v>
      </c>
      <c r="D131">
        <f>IF('LF Projected Ratios'!E$39&gt;=0,$B131+(1-$B131)*'LF Projected Ratios'!E$39,$B131*(1+'LF Projected Ratios'!E$39))</f>
        <v>0.27570606303960182</v>
      </c>
      <c r="E131">
        <f>IF('LF Projected Ratios'!F$39&gt;=0,$B131+(1-$B131)*'LF Projected Ratios'!F$39,$B131*(1+'LF Projected Ratios'!F$39))</f>
        <v>0.27605761526065531</v>
      </c>
      <c r="F131">
        <f>IF('LF Projected Ratios'!G$39&gt;=0,$B131+(1-$B131)*'LF Projected Ratios'!G$39,$B131*(1+'LF Projected Ratios'!G$39))</f>
        <v>0.27640560066911879</v>
      </c>
      <c r="G131">
        <f>IF('LF Projected Ratios'!H$39&gt;=0,$B131+(1-$B131)*'LF Projected Ratios'!H$39,$B131*(1+'LF Projected Ratios'!H$39))</f>
        <v>0.27673935984591608</v>
      </c>
      <c r="H131">
        <f>IF('LF Projected Ratios'!I$39&gt;=0,$B131+(1-$B131)*'LF Projected Ratios'!I$39,$B131*(1+'LF Projected Ratios'!I$39))</f>
        <v>0.27706821174708274</v>
      </c>
      <c r="I131">
        <f>IF('LF Projected Ratios'!J$39&gt;=0,$B131+(1-$B131)*'LF Projected Ratios'!J$39,$B131*(1+'LF Projected Ratios'!J$39))</f>
        <v>0.27740491021219021</v>
      </c>
      <c r="J131">
        <f>IF('LF Projected Ratios'!K$39&gt;=0,$B131+(1-$B131)*'LF Projected Ratios'!K$39,$B131*(1+'LF Projected Ratios'!K$39))</f>
        <v>0.27774177614808254</v>
      </c>
      <c r="K131">
        <f>IF('LF Projected Ratios'!L$39&gt;=0,$B131+(1-$B131)*'LF Projected Ratios'!L$39,$B131*(1+'LF Projected Ratios'!L$39))</f>
        <v>0.27806819985190334</v>
      </c>
      <c r="L131">
        <f>IF('LF Projected Ratios'!M$39&gt;=0,$B131+(1-$B131)*'LF Projected Ratios'!M$39,$B131*(1+'LF Projected Ratios'!M$39))</f>
        <v>0.27838994600507211</v>
      </c>
      <c r="M131">
        <f>IF('LF Projected Ratios'!N$39&gt;=0,$B131+(1-$B131)*'LF Projected Ratios'!N$39,$B131*(1+'LF Projected Ratios'!N$39))</f>
        <v>0.27871116203415208</v>
      </c>
      <c r="N131">
        <f>IF('LF Projected Ratios'!O$39&gt;=0,$B131+(1-$B131)*'LF Projected Ratios'!O$39,$B131*(1+'LF Projected Ratios'!O$39))</f>
        <v>0.27902943489276744</v>
      </c>
      <c r="O131">
        <f>IF('LF Projected Ratios'!P$39&gt;=0,$B131+(1-$B131)*'LF Projected Ratios'!P$39,$B131*(1+'LF Projected Ratios'!P$39))</f>
        <v>0.27934480484703905</v>
      </c>
      <c r="P131">
        <f>IF('LF Projected Ratios'!Q$39&gt;=0,$B131+(1-$B131)*'LF Projected Ratios'!Q$39,$B131*(1+'LF Projected Ratios'!Q$39))</f>
        <v>0.27965731143190392</v>
      </c>
      <c r="Q131">
        <f>IF('LF Projected Ratios'!R$39&gt;=0,$B131+(1-$B131)*'LF Projected Ratios'!R$39,$B131*(1+'LF Projected Ratios'!R$39))</f>
        <v>0.27996699346763648</v>
      </c>
      <c r="R131">
        <f>IF('LF Projected Ratios'!S$39&gt;=0,$B131+(1-$B131)*'LF Projected Ratios'!S$39,$B131*(1+'LF Projected Ratios'!S$39))</f>
        <v>0.28027388907592443</v>
      </c>
      <c r="S131">
        <f>IF('LF Projected Ratios'!T$39&gt;=0,$B131+(1-$B131)*'LF Projected Ratios'!T$39,$B131*(1+'LF Projected Ratios'!T$39))</f>
        <v>0.28057803569551226</v>
      </c>
      <c r="T131">
        <f>IF('LF Projected Ratios'!U$39&gt;=0,$B131+(1-$B131)*'LF Projected Ratios'!U$39,$B131*(1+'LF Projected Ratios'!U$39))</f>
        <v>0.28087947009742725</v>
      </c>
      <c r="U131">
        <f>IF('LF Projected Ratios'!V$39&gt;=0,$B131+(1-$B131)*'LF Projected Ratios'!V$39,$B131*(1+'LF Projected Ratios'!V$39))</f>
        <v>0.28117822839979878</v>
      </c>
      <c r="V131">
        <f>IF('LF Projected Ratios'!W$39&gt;=0,$B131+(1-$B131)*'LF Projected Ratios'!W$39,$B131*(1+'LF Projected Ratios'!W$39))</f>
        <v>0.28147434608228517</v>
      </c>
      <c r="W131">
        <f>IF('LF Projected Ratios'!X$39&gt;=0,$B131+(1-$B131)*'LF Projected Ratios'!X$39,$B131*(1+'LF Projected Ratios'!X$39))</f>
        <v>0.28176785800011966</v>
      </c>
      <c r="X131">
        <f>IF('LF Projected Ratios'!Y$39&gt;=0,$B131+(1-$B131)*'LF Projected Ratios'!Y$39,$B131*(1+'LF Projected Ratios'!Y$39))</f>
        <v>0.28205879839778775</v>
      </c>
      <c r="Y131">
        <f>IF('LF Projected Ratios'!Z$39&gt;=0,$B131+(1-$B131)*'LF Projected Ratios'!Z$39,$B131*(1+'LF Projected Ratios'!Z$39))</f>
        <v>0.28234720092234528</v>
      </c>
      <c r="Z131">
        <f>IF('LF Projected Ratios'!AA$39&gt;=0,$B131+(1-$B131)*'LF Projected Ratios'!AA$39,$B131*(1+'LF Projected Ratios'!AA$39))</f>
        <v>0.28263309863639036</v>
      </c>
      <c r="AA131">
        <f>IF('LF Projected Ratios'!AB$39&gt;=0,$B131+(1-$B131)*'LF Projected Ratios'!AB$39,$B131*(1+'LF Projected Ratios'!AB$39))</f>
        <v>0.28291652403069978</v>
      </c>
      <c r="AB131">
        <f>IF('LF Projected Ratios'!AC$39&gt;=0,$B131+(1-$B131)*'LF Projected Ratios'!AC$39,$B131*(1+'LF Projected Ratios'!AC$39))</f>
        <v>0.28319750903653662</v>
      </c>
      <c r="AC131">
        <f>IF('LF Projected Ratios'!AD$39&gt;=0,$B131+(1-$B131)*'LF Projected Ratios'!AD$39,$B131*(1+'LF Projected Ratios'!AD$39))</f>
        <v>0.28347608503764343</v>
      </c>
      <c r="AD131">
        <f>IF('LF Projected Ratios'!AE$39&gt;=0,$B131+(1-$B131)*'LF Projected Ratios'!AE$39,$B131*(1+'LF Projected Ratios'!AE$39))</f>
        <v>0.283752282881927</v>
      </c>
      <c r="AE131">
        <f>IF('LF Projected Ratios'!AF$39&gt;=0,$B131+(1-$B131)*'LF Projected Ratios'!AF$39,$B131*(1+'LF Projected Ratios'!AF$39))</f>
        <v>0.28402613289284606</v>
      </c>
      <c r="AF131">
        <f>IF('LF Projected Ratios'!AG$39&gt;=0,$B131+(1-$B131)*'LF Projected Ratios'!AG$39,$B131*(1+'LF Projected Ratios'!AG$39))</f>
        <v>0.28429766488050912</v>
      </c>
    </row>
    <row r="132" spans="1:32" x14ac:dyDescent="0.2">
      <c r="A132" s="12" t="s">
        <v>55</v>
      </c>
      <c r="B132" s="56">
        <f t="shared" si="0"/>
        <v>0.33239060198353876</v>
      </c>
      <c r="C132">
        <f>IF('LF Projected Ratios'!D$39&gt;=0,$B132+(1-$B132)*'LF Projected Ratios'!D$39,$B132*(1+'LF Projected Ratios'!D$39))</f>
        <v>0.33269582306734985</v>
      </c>
      <c r="D132">
        <f>IF('LF Projected Ratios'!E$39&gt;=0,$B132+(1-$B132)*'LF Projected Ratios'!E$39,$B132*(1+'LF Projected Ratios'!E$39))</f>
        <v>0.33303006271795127</v>
      </c>
      <c r="E132">
        <f>IF('LF Projected Ratios'!F$39&gt;=0,$B132+(1-$B132)*'LF Projected Ratios'!F$39,$B132*(1+'LF Projected Ratios'!F$39))</f>
        <v>0.3333537914568821</v>
      </c>
      <c r="F132">
        <f>IF('LF Projected Ratios'!G$39&gt;=0,$B132+(1-$B132)*'LF Projected Ratios'!G$39,$B132*(1+'LF Projected Ratios'!G$39))</f>
        <v>0.33367423567740395</v>
      </c>
      <c r="G132">
        <f>IF('LF Projected Ratios'!H$39&gt;=0,$B132+(1-$B132)*'LF Projected Ratios'!H$39,$B132*(1+'LF Projected Ratios'!H$39))</f>
        <v>0.33398157959657299</v>
      </c>
      <c r="H132">
        <f>IF('LF Projected Ratios'!I$39&gt;=0,$B132+(1-$B132)*'LF Projected Ratios'!I$39,$B132*(1+'LF Projected Ratios'!I$39))</f>
        <v>0.33428440462478831</v>
      </c>
      <c r="I132">
        <f>IF('LF Projected Ratios'!J$39&gt;=0,$B132+(1-$B132)*'LF Projected Ratios'!J$39,$B132*(1+'LF Projected Ratios'!J$39))</f>
        <v>0.33459445520328424</v>
      </c>
      <c r="J132">
        <f>IF('LF Projected Ratios'!K$39&gt;=0,$B132+(1-$B132)*'LF Projected Ratios'!K$39,$B132*(1+'LF Projected Ratios'!K$39))</f>
        <v>0.33490465999814617</v>
      </c>
      <c r="K132">
        <f>IF('LF Projected Ratios'!L$39&gt;=0,$B132+(1-$B132)*'LF Projected Ratios'!L$39,$B132*(1+'LF Projected Ratios'!L$39))</f>
        <v>0.33520524900787668</v>
      </c>
      <c r="L132">
        <f>IF('LF Projected Ratios'!M$39&gt;=0,$B132+(1-$B132)*'LF Projected Ratios'!M$39,$B132*(1+'LF Projected Ratios'!M$39))</f>
        <v>0.335501530670126</v>
      </c>
      <c r="M132">
        <f>IF('LF Projected Ratios'!N$39&gt;=0,$B132+(1-$B132)*'LF Projected Ratios'!N$39,$B132*(1+'LF Projected Ratios'!N$39))</f>
        <v>0.33579732416477898</v>
      </c>
      <c r="N132">
        <f>IF('LF Projected Ratios'!O$39&gt;=0,$B132+(1-$B132)*'LF Projected Ratios'!O$39,$B132*(1+'LF Projected Ratios'!O$39))</f>
        <v>0.33609040742520235</v>
      </c>
      <c r="O132">
        <f>IF('LF Projected Ratios'!P$39&gt;=0,$B132+(1-$B132)*'LF Projected Ratios'!P$39,$B132*(1+'LF Projected Ratios'!P$39))</f>
        <v>0.33638081753066851</v>
      </c>
      <c r="P132">
        <f>IF('LF Projected Ratios'!Q$39&gt;=0,$B132+(1-$B132)*'LF Projected Ratios'!Q$39,$B132*(1+'LF Projected Ratios'!Q$39))</f>
        <v>0.33666859088713519</v>
      </c>
      <c r="Q132">
        <f>IF('LF Projected Ratios'!R$39&gt;=0,$B132+(1-$B132)*'LF Projected Ratios'!R$39,$B132*(1+'LF Projected Ratios'!R$39))</f>
        <v>0.33695376324245924</v>
      </c>
      <c r="R132">
        <f>IF('LF Projected Ratios'!S$39&gt;=0,$B132+(1-$B132)*'LF Projected Ratios'!S$39,$B132*(1+'LF Projected Ratios'!S$39))</f>
        <v>0.33723636970120024</v>
      </c>
      <c r="S132">
        <f>IF('LF Projected Ratios'!T$39&gt;=0,$B132+(1-$B132)*'LF Projected Ratios'!T$39,$B132*(1+'LF Projected Ratios'!T$39))</f>
        <v>0.33751644473902587</v>
      </c>
      <c r="T132">
        <f>IF('LF Projected Ratios'!U$39&gt;=0,$B132+(1-$B132)*'LF Projected Ratios'!U$39,$B132*(1+'LF Projected Ratios'!U$39))</f>
        <v>0.33779402221673277</v>
      </c>
      <c r="U132">
        <f>IF('LF Projected Ratios'!V$39&gt;=0,$B132+(1-$B132)*'LF Projected Ratios'!V$39,$B132*(1+'LF Projected Ratios'!V$39))</f>
        <v>0.33806913539389327</v>
      </c>
      <c r="V132">
        <f>IF('LF Projected Ratios'!W$39&gt;=0,$B132+(1-$B132)*'LF Projected Ratios'!W$39,$B132*(1+'LF Projected Ratios'!W$39))</f>
        <v>0.33834181694213988</v>
      </c>
      <c r="W132">
        <f>IF('LF Projected Ratios'!X$39&gt;=0,$B132+(1-$B132)*'LF Projected Ratios'!X$39,$B132*(1+'LF Projected Ratios'!X$39))</f>
        <v>0.3386120989581004</v>
      </c>
      <c r="X132">
        <f>IF('LF Projected Ratios'!Y$39&gt;=0,$B132+(1-$B132)*'LF Projected Ratios'!Y$39,$B132*(1+'LF Projected Ratios'!Y$39))</f>
        <v>0.33888001297599191</v>
      </c>
      <c r="Y132">
        <f>IF('LF Projected Ratios'!Z$39&gt;=0,$B132+(1-$B132)*'LF Projected Ratios'!Z$39,$B132*(1+'LF Projected Ratios'!Z$39))</f>
        <v>0.33914558997988531</v>
      </c>
      <c r="Z132">
        <f>IF('LF Projected Ratios'!AA$39&gt;=0,$B132+(1-$B132)*'LF Projected Ratios'!AA$39,$B132*(1+'LF Projected Ratios'!AA$39))</f>
        <v>0.3394088604156506</v>
      </c>
      <c r="AA132">
        <f>IF('LF Projected Ratios'!AB$39&gt;=0,$B132+(1-$B132)*'LF Projected Ratios'!AB$39,$B132*(1+'LF Projected Ratios'!AB$39))</f>
        <v>0.33966985420259299</v>
      </c>
      <c r="AB132">
        <f>IF('LF Projected Ratios'!AC$39&gt;=0,$B132+(1-$B132)*'LF Projected Ratios'!AC$39,$B132*(1+'LF Projected Ratios'!AC$39))</f>
        <v>0.33992860074478642</v>
      </c>
      <c r="AC132">
        <f>IF('LF Projected Ratios'!AD$39&gt;=0,$B132+(1-$B132)*'LF Projected Ratios'!AD$39,$B132*(1+'LF Projected Ratios'!AD$39))</f>
        <v>0.34018512894211783</v>
      </c>
      <c r="AD132">
        <f>IF('LF Projected Ratios'!AE$39&gt;=0,$B132+(1-$B132)*'LF Projected Ratios'!AE$39,$B132*(1+'LF Projected Ratios'!AE$39))</f>
        <v>0.34043946720104673</v>
      </c>
      <c r="AE132">
        <f>IF('LF Projected Ratios'!AF$39&gt;=0,$B132+(1-$B132)*'LF Projected Ratios'!AF$39,$B132*(1+'LF Projected Ratios'!AF$39))</f>
        <v>0.3406916434450919</v>
      </c>
      <c r="AF132">
        <f>IF('LF Projected Ratios'!AG$39&gt;=0,$B132+(1-$B132)*'LF Projected Ratios'!AG$39,$B132*(1+'LF Projected Ratios'!AG$39))</f>
        <v>0.34094168512505085</v>
      </c>
    </row>
    <row r="133" spans="1:32" x14ac:dyDescent="0.2">
      <c r="A133" s="12" t="s">
        <v>56</v>
      </c>
      <c r="B133" s="56">
        <f t="shared" si="0"/>
        <v>0.25942467538831049</v>
      </c>
      <c r="C133">
        <f>IF('LF Projected Ratios'!D$39&gt;=0,$B133+(1-$B133)*'LF Projected Ratios'!D$39,$B133*(1+'LF Projected Ratios'!D$39))</f>
        <v>0.25976325540814438</v>
      </c>
      <c r="D133">
        <f>IF('LF Projected Ratios'!E$39&gt;=0,$B133+(1-$B133)*'LF Projected Ratios'!E$39,$B133*(1+'LF Projected Ratios'!E$39))</f>
        <v>0.26013402555978954</v>
      </c>
      <c r="E133">
        <f>IF('LF Projected Ratios'!F$39&gt;=0,$B133+(1-$B133)*'LF Projected Ratios'!F$39,$B133*(1+'LF Projected Ratios'!F$39))</f>
        <v>0.26049313601664065</v>
      </c>
      <c r="F133">
        <f>IF('LF Projected Ratios'!G$39&gt;=0,$B133+(1-$B133)*'LF Projected Ratios'!G$39,$B133*(1+'LF Projected Ratios'!G$39))</f>
        <v>0.26084860297582069</v>
      </c>
      <c r="G133">
        <f>IF('LF Projected Ratios'!H$39&gt;=0,$B133+(1-$B133)*'LF Projected Ratios'!H$39,$B133*(1+'LF Projected Ratios'!H$39))</f>
        <v>0.26118953784489579</v>
      </c>
      <c r="H133">
        <f>IF('LF Projected Ratios'!I$39&gt;=0,$B133+(1-$B133)*'LF Projected Ratios'!I$39,$B133*(1+'LF Projected Ratios'!I$39))</f>
        <v>0.26152545993382592</v>
      </c>
      <c r="I133">
        <f>IF('LF Projected Ratios'!J$39&gt;=0,$B133+(1-$B133)*'LF Projected Ratios'!J$39,$B133*(1+'LF Projected Ratios'!J$39))</f>
        <v>0.26186939728476477</v>
      </c>
      <c r="J133">
        <f>IF('LF Projected Ratios'!K$39&gt;=0,$B133+(1-$B133)*'LF Projected Ratios'!K$39,$B133*(1+'LF Projected Ratios'!K$39))</f>
        <v>0.26221350570704516</v>
      </c>
      <c r="K133">
        <f>IF('LF Projected Ratios'!L$39&gt;=0,$B133+(1-$B133)*'LF Projected Ratios'!L$39,$B133*(1+'LF Projected Ratios'!L$39))</f>
        <v>0.26254694739333251</v>
      </c>
      <c r="L133">
        <f>IF('LF Projected Ratios'!M$39&gt;=0,$B133+(1-$B133)*'LF Projected Ratios'!M$39,$B133*(1+'LF Projected Ratios'!M$39))</f>
        <v>0.26287561096345102</v>
      </c>
      <c r="M133">
        <f>IF('LF Projected Ratios'!N$39&gt;=0,$B133+(1-$B133)*'LF Projected Ratios'!N$39,$B133*(1+'LF Projected Ratios'!N$39))</f>
        <v>0.26320373301201938</v>
      </c>
      <c r="N133">
        <f>IF('LF Projected Ratios'!O$39&gt;=0,$B133+(1-$B133)*'LF Projected Ratios'!O$39,$B133*(1+'LF Projected Ratios'!O$39))</f>
        <v>0.26352884861310466</v>
      </c>
      <c r="O133">
        <f>IF('LF Projected Ratios'!P$39&gt;=0,$B133+(1-$B133)*'LF Projected Ratios'!P$39,$B133*(1+'LF Projected Ratios'!P$39))</f>
        <v>0.2638509988985337</v>
      </c>
      <c r="P133">
        <f>IF('LF Projected Ratios'!Q$39&gt;=0,$B133+(1-$B133)*'LF Projected Ratios'!Q$39,$B133*(1+'LF Projected Ratios'!Q$39))</f>
        <v>0.26417022425322928</v>
      </c>
      <c r="Q133">
        <f>IF('LF Projected Ratios'!R$39&gt;=0,$B133+(1-$B133)*'LF Projected Ratios'!R$39,$B133*(1+'LF Projected Ratios'!R$39))</f>
        <v>0.26448656433208656</v>
      </c>
      <c r="R133">
        <f>IF('LF Projected Ratios'!S$39&gt;=0,$B133+(1-$B133)*'LF Projected Ratios'!S$39,$B133*(1+'LF Projected Ratios'!S$39))</f>
        <v>0.26480005807639467</v>
      </c>
      <c r="S133">
        <f>IF('LF Projected Ratios'!T$39&gt;=0,$B133+(1-$B133)*'LF Projected Ratios'!T$39,$B133*(1+'LF Projected Ratios'!T$39))</f>
        <v>0.26511074372981658</v>
      </c>
      <c r="T133">
        <f>IF('LF Projected Ratios'!U$39&gt;=0,$B133+(1-$B133)*'LF Projected Ratios'!U$39,$B133*(1+'LF Projected Ratios'!U$39))</f>
        <v>0.26541865885394222</v>
      </c>
      <c r="U133">
        <f>IF('LF Projected Ratios'!V$39&gt;=0,$B133+(1-$B133)*'LF Projected Ratios'!V$39,$B133*(1+'LF Projected Ratios'!V$39))</f>
        <v>0.26572384034342683</v>
      </c>
      <c r="V133">
        <f>IF('LF Projected Ratios'!W$39&gt;=0,$B133+(1-$B133)*'LF Projected Ratios'!W$39,$B133*(1+'LF Projected Ratios'!W$39))</f>
        <v>0.26602632444072738</v>
      </c>
      <c r="W133">
        <f>IF('LF Projected Ratios'!X$39&gt;=0,$B133+(1-$B133)*'LF Projected Ratios'!X$39,$B133*(1+'LF Projected Ratios'!X$39))</f>
        <v>0.26632614675045124</v>
      </c>
      <c r="X133">
        <f>IF('LF Projected Ratios'!Y$39&gt;=0,$B133+(1-$B133)*'LF Projected Ratios'!Y$39,$B133*(1+'LF Projected Ratios'!Y$39))</f>
        <v>0.2666233422533269</v>
      </c>
      <c r="Y133">
        <f>IF('LF Projected Ratios'!Z$39&gt;=0,$B133+(1-$B133)*'LF Projected Ratios'!Z$39,$B133*(1+'LF Projected Ratios'!Z$39))</f>
        <v>0.26691794531980878</v>
      </c>
      <c r="Z133">
        <f>IF('LF Projected Ratios'!AA$39&gt;=0,$B133+(1-$B133)*'LF Projected Ratios'!AA$39,$B133*(1+'LF Projected Ratios'!AA$39))</f>
        <v>0.26720998972332799</v>
      </c>
      <c r="AA133">
        <f>IF('LF Projected Ratios'!AB$39&gt;=0,$B133+(1-$B133)*'LF Projected Ratios'!AB$39,$B133*(1+'LF Projected Ratios'!AB$39))</f>
        <v>0.26749950865320038</v>
      </c>
      <c r="AB133">
        <f>IF('LF Projected Ratios'!AC$39&gt;=0,$B133+(1-$B133)*'LF Projected Ratios'!AC$39,$B133*(1+'LF Projected Ratios'!AC$39))</f>
        <v>0.26778653472719871</v>
      </c>
      <c r="AC133">
        <f>IF('LF Projected Ratios'!AD$39&gt;=0,$B133+(1-$B133)*'LF Projected Ratios'!AD$39,$B133*(1+'LF Projected Ratios'!AD$39))</f>
        <v>0.26807110000380385</v>
      </c>
      <c r="AD133">
        <f>IF('LF Projected Ratios'!AE$39&gt;=0,$B133+(1-$B133)*'LF Projected Ratios'!AE$39,$B133*(1+'LF Projected Ratios'!AE$39))</f>
        <v>0.26835323599414057</v>
      </c>
      <c r="AE133">
        <f>IF('LF Projected Ratios'!AF$39&gt;=0,$B133+(1-$B133)*'LF Projected Ratios'!AF$39,$B133*(1+'LF Projected Ratios'!AF$39))</f>
        <v>0.26863297367360994</v>
      </c>
      <c r="AF133">
        <f>IF('LF Projected Ratios'!AG$39&gt;=0,$B133+(1-$B133)*'LF Projected Ratios'!AG$39,$B133*(1+'LF Projected Ratios'!AG$39))</f>
        <v>0.26891034349322646</v>
      </c>
    </row>
    <row r="134" spans="1:32" x14ac:dyDescent="0.2">
      <c r="A134" s="12" t="s">
        <v>57</v>
      </c>
      <c r="B134" s="56">
        <f t="shared" si="0"/>
        <v>0.26059674362029095</v>
      </c>
      <c r="C134">
        <f>IF('LF Projected Ratios'!D$39&gt;=0,$B134+(1-$B134)*'LF Projected Ratios'!D$39,$B134*(1+'LF Projected Ratios'!D$39))</f>
        <v>0.26093478778796769</v>
      </c>
      <c r="D134">
        <f>IF('LF Projected Ratios'!E$39&gt;=0,$B134+(1-$B134)*'LF Projected Ratios'!E$39,$B134*(1+'LF Projected Ratios'!E$39))</f>
        <v>0.26130497114188722</v>
      </c>
      <c r="E134">
        <f>IF('LF Projected Ratios'!F$39&gt;=0,$B134+(1-$B134)*'LF Projected Ratios'!F$39,$B134*(1+'LF Projected Ratios'!F$39))</f>
        <v>0.26166351325417669</v>
      </c>
      <c r="F134">
        <f>IF('LF Projected Ratios'!G$39&gt;=0,$B134+(1-$B134)*'LF Projected Ratios'!G$39,$B134*(1+'LF Projected Ratios'!G$39))</f>
        <v>0.26201841763516037</v>
      </c>
      <c r="G134">
        <f>IF('LF Projected Ratios'!H$39&gt;=0,$B134+(1-$B134)*'LF Projected Ratios'!H$39,$B134*(1+'LF Projected Ratios'!H$39))</f>
        <v>0.2623588129251867</v>
      </c>
      <c r="H134">
        <f>IF('LF Projected Ratios'!I$39&gt;=0,$B134+(1-$B134)*'LF Projected Ratios'!I$39,$B134*(1+'LF Projected Ratios'!I$39))</f>
        <v>0.26269420336852217</v>
      </c>
      <c r="I134">
        <f>IF('LF Projected Ratios'!J$39&gt;=0,$B134+(1-$B134)*'LF Projected Ratios'!J$39,$B134*(1+'LF Projected Ratios'!J$39))</f>
        <v>0.26303759638854773</v>
      </c>
      <c r="J134">
        <f>IF('LF Projected Ratios'!K$39&gt;=0,$B134+(1-$B134)*'LF Projected Ratios'!K$39,$B134*(1+'LF Projected Ratios'!K$39))</f>
        <v>0.26338116020916946</v>
      </c>
      <c r="K134">
        <f>IF('LF Projected Ratios'!L$39&gt;=0,$B134+(1-$B134)*'LF Projected Ratios'!L$39,$B134*(1+'LF Projected Ratios'!L$39))</f>
        <v>0.26371407417546028</v>
      </c>
      <c r="L134">
        <f>IF('LF Projected Ratios'!M$39&gt;=0,$B134+(1-$B134)*'LF Projected Ratios'!M$39,$B134*(1+'LF Projected Ratios'!M$39))</f>
        <v>0.26404221758764657</v>
      </c>
      <c r="M134">
        <f>IF('LF Projected Ratios'!N$39&gt;=0,$B134+(1-$B134)*'LF Projected Ratios'!N$39,$B134*(1+'LF Projected Ratios'!N$39))</f>
        <v>0.26436982033531925</v>
      </c>
      <c r="N134">
        <f>IF('LF Projected Ratios'!O$39&gt;=0,$B134+(1-$B134)*'LF Projected Ratios'!O$39,$B134*(1+'LF Projected Ratios'!O$39))</f>
        <v>0.26469442139364963</v>
      </c>
      <c r="O134">
        <f>IF('LF Projected Ratios'!P$39&gt;=0,$B134+(1-$B134)*'LF Projected Ratios'!P$39,$B134*(1+'LF Projected Ratios'!P$39))</f>
        <v>0.26501606182936738</v>
      </c>
      <c r="P134">
        <f>IF('LF Projected Ratios'!Q$39&gt;=0,$B134+(1-$B134)*'LF Projected Ratios'!Q$39,$B134*(1+'LF Projected Ratios'!Q$39))</f>
        <v>0.2653347819634802</v>
      </c>
      <c r="Q134">
        <f>IF('LF Projected Ratios'!R$39&gt;=0,$B134+(1-$B134)*'LF Projected Ratios'!R$39,$B134*(1+'LF Projected Ratios'!R$39))</f>
        <v>0.26565062138812362</v>
      </c>
      <c r="R134">
        <f>IF('LF Projected Ratios'!S$39&gt;=0,$B134+(1-$B134)*'LF Projected Ratios'!S$39,$B134*(1+'LF Projected Ratios'!S$39))</f>
        <v>0.26596361898295656</v>
      </c>
      <c r="S134">
        <f>IF('LF Projected Ratios'!T$39&gt;=0,$B134+(1-$B134)*'LF Projected Ratios'!T$39,$B134*(1+'LF Projected Ratios'!T$39))</f>
        <v>0.26627381293111579</v>
      </c>
      <c r="T134">
        <f>IF('LF Projected Ratios'!U$39&gt;=0,$B134+(1-$B134)*'LF Projected Ratios'!U$39,$B134*(1+'LF Projected Ratios'!U$39))</f>
        <v>0.26658124073474465</v>
      </c>
      <c r="U134">
        <f>IF('LF Projected Ratios'!V$39&gt;=0,$B134+(1-$B134)*'LF Projected Ratios'!V$39,$B134*(1+'LF Projected Ratios'!V$39))</f>
        <v>0.26688593923010706</v>
      </c>
      <c r="V134">
        <f>IF('LF Projected Ratios'!W$39&gt;=0,$B134+(1-$B134)*'LF Projected Ratios'!W$39,$B134*(1+'LF Projected Ratios'!W$39))</f>
        <v>0.26718794460230111</v>
      </c>
      <c r="W134">
        <f>IF('LF Projected Ratios'!X$39&gt;=0,$B134+(1-$B134)*'LF Projected Ratios'!X$39,$B134*(1+'LF Projected Ratios'!X$39))</f>
        <v>0.26748729239958474</v>
      </c>
      <c r="X134">
        <f>IF('LF Projected Ratios'!Y$39&gt;=0,$B134+(1-$B134)*'LF Projected Ratios'!Y$39,$B134*(1+'LF Projected Ratios'!Y$39))</f>
        <v>0.26778401754732428</v>
      </c>
      <c r="Y134">
        <f>IF('LF Projected Ratios'!Z$39&gt;=0,$B134+(1-$B134)*'LF Projected Ratios'!Z$39,$B134*(1+'LF Projected Ratios'!Z$39))</f>
        <v>0.26807815436157795</v>
      </c>
      <c r="Z134">
        <f>IF('LF Projected Ratios'!AA$39&gt;=0,$B134+(1-$B134)*'LF Projected Ratios'!AA$39,$B134*(1+'LF Projected Ratios'!AA$39))</f>
        <v>0.26836973656232549</v>
      </c>
      <c r="AA134">
        <f>IF('LF Projected Ratios'!AB$39&gt;=0,$B134+(1-$B134)*'LF Projected Ratios'!AB$39,$B134*(1+'LF Projected Ratios'!AB$39))</f>
        <v>0.26865879728635572</v>
      </c>
      <c r="AB134">
        <f>IF('LF Projected Ratios'!AC$39&gt;=0,$B134+(1-$B134)*'LF Projected Ratios'!AC$39,$B134*(1+'LF Projected Ratios'!AC$39))</f>
        <v>0.2689453690998192</v>
      </c>
      <c r="AC134">
        <f>IF('LF Projected Ratios'!AD$39&gt;=0,$B134+(1-$B134)*'LF Projected Ratios'!AD$39,$B134*(1+'LF Projected Ratios'!AD$39))</f>
        <v>0.26922948401045943</v>
      </c>
      <c r="AD134">
        <f>IF('LF Projected Ratios'!AE$39&gt;=0,$B134+(1-$B134)*'LF Projected Ratios'!AE$39,$B134*(1+'LF Projected Ratios'!AE$39))</f>
        <v>0.2695111734795303</v>
      </c>
      <c r="AE134">
        <f>IF('LF Projected Ratios'!AF$39&gt;=0,$B134+(1-$B134)*'LF Projected Ratios'!AF$39,$B134*(1+'LF Projected Ratios'!AF$39))</f>
        <v>0.26979046843340992</v>
      </c>
      <c r="AF134">
        <f>IF('LF Projected Ratios'!AG$39&gt;=0,$B134+(1-$B134)*'LF Projected Ratios'!AG$39,$B134*(1+'LF Projected Ratios'!AG$39))</f>
        <v>0.27006739927491941</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2.8000000000000001E-2</v>
      </c>
      <c r="C138" s="34">
        <f>(1/(1+EXP(('S Curve Equation'!$B$11-C93*'S Curve Equation'!$B$12)*'S Curve Equation'!$B$10))+'S Curve Equation'!$B$13)*'S Curve Equation'!$B$14</f>
        <v>2.8133400782281624E-2</v>
      </c>
      <c r="D138" s="34">
        <f>(1/(1+EXP(('S Curve Equation'!$B$11-D93*'S Curve Equation'!$B$12)*'S Curve Equation'!$B$10))+'S Curve Equation'!$B$13)*'S Curve Equation'!$B$14</f>
        <v>2.8279983962701195E-2</v>
      </c>
      <c r="E138" s="34">
        <f>(1/(1+EXP(('S Curve Equation'!$B$11-E93*'S Curve Equation'!$B$12)*'S Curve Equation'!$B$10))+'S Curve Equation'!$B$13)*'S Curve Equation'!$B$14</f>
        <v>2.8422456823974433E-2</v>
      </c>
      <c r="F138" s="34">
        <f>(1/(1+EXP(('S Curve Equation'!$B$11-F93*'S Curve Equation'!$B$12)*'S Curve Equation'!$B$10))+'S Curve Equation'!$B$13)*'S Curve Equation'!$B$14</f>
        <v>2.8563969596608094E-2</v>
      </c>
      <c r="G138" s="34">
        <f>(1/(1+EXP(('S Curve Equation'!$B$11-G93*'S Curve Equation'!$B$12)*'S Curve Equation'!$B$10))+'S Curve Equation'!$B$13)*'S Curve Equation'!$B$14</f>
        <v>2.8700152229393174E-2</v>
      </c>
      <c r="H138" s="34">
        <f>(1/(1+EXP(('S Curve Equation'!$B$11-H93*'S Curve Equation'!$B$12)*'S Curve Equation'!$B$10))+'S Curve Equation'!$B$13)*'S Curve Equation'!$B$14</f>
        <v>2.8834769743274598E-2</v>
      </c>
      <c r="I138" s="34">
        <f>(1/(1+EXP(('S Curve Equation'!$B$11-I93*'S Curve Equation'!$B$12)*'S Curve Equation'!$B$10))+'S Curve Equation'!$B$13)*'S Curve Equation'!$B$14</f>
        <v>2.8973050234792606E-2</v>
      </c>
      <c r="J138" s="34">
        <f>(1/(1+EXP(('S Curve Equation'!$B$11-J93*'S Curve Equation'!$B$12)*'S Curve Equation'!$B$10))+'S Curve Equation'!$B$13)*'S Curve Equation'!$B$14</f>
        <v>2.9111857468218764E-2</v>
      </c>
      <c r="K138" s="34">
        <f>(1/(1+EXP(('S Curve Equation'!$B$11-K93*'S Curve Equation'!$B$12)*'S Curve Equation'!$B$10))+'S Curve Equation'!$B$13)*'S Curve Equation'!$B$14</f>
        <v>2.9246800230272776E-2</v>
      </c>
      <c r="L138" s="34">
        <f>(1/(1+EXP(('S Curve Equation'!$B$11-L93*'S Curve Equation'!$B$12)*'S Curve Equation'!$B$10))+'S Curve Equation'!$B$13)*'S Curve Equation'!$B$14</f>
        <v>2.9380232716064082E-2</v>
      </c>
      <c r="M138" s="34">
        <f>(1/(1+EXP(('S Curve Equation'!$B$11-M93*'S Curve Equation'!$B$12)*'S Curve Equation'!$B$10))+'S Curve Equation'!$B$13)*'S Curve Equation'!$B$14</f>
        <v>2.9513865881024986E-2</v>
      </c>
      <c r="N138" s="34">
        <f>(1/(1+EXP(('S Curve Equation'!$B$11-N93*'S Curve Equation'!$B$12)*'S Curve Equation'!$B$10))+'S Curve Equation'!$B$13)*'S Curve Equation'!$B$14</f>
        <v>2.9646690230967786E-2</v>
      </c>
      <c r="O138" s="34">
        <f>(1/(1+EXP(('S Curve Equation'!$B$11-O93*'S Curve Equation'!$B$12)*'S Curve Equation'!$B$10))+'S Curve Equation'!$B$13)*'S Curve Equation'!$B$14</f>
        <v>2.9778712330560116E-2</v>
      </c>
      <c r="P138" s="34">
        <f>(1/(1+EXP(('S Curve Equation'!$B$11-P93*'S Curve Equation'!$B$12)*'S Curve Equation'!$B$10))+'S Curve Equation'!$B$13)*'S Curve Equation'!$B$14</f>
        <v>2.9909938688220308E-2</v>
      </c>
      <c r="Q138" s="34">
        <f>(1/(1+EXP(('S Curve Equation'!$B$11-Q93*'S Curve Equation'!$B$12)*'S Curve Equation'!$B$10))+'S Curve Equation'!$B$13)*'S Curve Equation'!$B$14</f>
        <v>3.0040375756329687E-2</v>
      </c>
      <c r="R138" s="34">
        <f>(1/(1+EXP(('S Curve Equation'!$B$11-R93*'S Curve Equation'!$B$12)*'S Curve Equation'!$B$10))+'S Curve Equation'!$B$13)*'S Curve Equation'!$B$14</f>
        <v>3.0170029931459702E-2</v>
      </c>
      <c r="S138" s="34">
        <f>(1/(1+EXP(('S Curve Equation'!$B$11-S93*'S Curve Equation'!$B$12)*'S Curve Equation'!$B$10))+'S Curve Equation'!$B$13)*'S Curve Equation'!$B$14</f>
        <v>3.0298907554612543E-2</v>
      </c>
      <c r="T138" s="34">
        <f>(1/(1+EXP(('S Curve Equation'!$B$11-T93*'S Curve Equation'!$B$12)*'S Curve Equation'!$B$10))+'S Curve Equation'!$B$13)*'S Curve Equation'!$B$14</f>
        <v>3.042701491147512E-2</v>
      </c>
      <c r="U138" s="34">
        <f>(1/(1+EXP(('S Curve Equation'!$B$11-U93*'S Curve Equation'!$B$12)*'S Curve Equation'!$B$10))+'S Curve Equation'!$B$13)*'S Curve Equation'!$B$14</f>
        <v>3.0554358232684348E-2</v>
      </c>
      <c r="V138" s="34">
        <f>(1/(1+EXP(('S Curve Equation'!$B$11-V93*'S Curve Equation'!$B$12)*'S Curve Equation'!$B$10))+'S Curve Equation'!$B$13)*'S Curve Equation'!$B$14</f>
        <v>3.0680943694104235E-2</v>
      </c>
      <c r="W138" s="34">
        <f>(1/(1+EXP(('S Curve Equation'!$B$11-W93*'S Curve Equation'!$B$12)*'S Curve Equation'!$B$10))+'S Curve Equation'!$B$13)*'S Curve Equation'!$B$14</f>
        <v>3.0806777417113112E-2</v>
      </c>
      <c r="X138" s="34">
        <f>(1/(1+EXP(('S Curve Equation'!$B$11-X93*'S Curve Equation'!$B$12)*'S Curve Equation'!$B$10))+'S Curve Equation'!$B$13)*'S Curve Equation'!$B$14</f>
        <v>3.0931865468901289E-2</v>
      </c>
      <c r="Y138" s="34">
        <f>(1/(1+EXP(('S Curve Equation'!$B$11-Y93*'S Curve Equation'!$B$12)*'S Curve Equation'!$B$10))+'S Curve Equation'!$B$13)*'S Curve Equation'!$B$14</f>
        <v>3.1056213862777023E-2</v>
      </c>
      <c r="Z138" s="34">
        <f>(1/(1+EXP(('S Curve Equation'!$B$11-Z93*'S Curve Equation'!$B$12)*'S Curve Equation'!$B$10))+'S Curve Equation'!$B$13)*'S Curve Equation'!$B$14</f>
        <v>3.1179828558481778E-2</v>
      </c>
      <c r="AA138" s="34">
        <f>(1/(1+EXP(('S Curve Equation'!$B$11-AA93*'S Curve Equation'!$B$12)*'S Curve Equation'!$B$10))+'S Curve Equation'!$B$13)*'S Curve Equation'!$B$14</f>
        <v>3.1302715462513467E-2</v>
      </c>
      <c r="AB138" s="34">
        <f>(1/(1+EXP(('S Curve Equation'!$B$11-AB93*'S Curve Equation'!$B$12)*'S Curve Equation'!$B$10))+'S Curve Equation'!$B$13)*'S Curve Equation'!$B$14</f>
        <v>3.1424880428456335E-2</v>
      </c>
      <c r="AC138" s="34">
        <f>(1/(1+EXP(('S Curve Equation'!$B$11-AC93*'S Curve Equation'!$B$12)*'S Curve Equation'!$B$10))+'S Curve Equation'!$B$13)*'S Curve Equation'!$B$14</f>
        <v>3.1546329257318491E-2</v>
      </c>
      <c r="AD138" s="34">
        <f>(1/(1+EXP(('S Curve Equation'!$B$11-AD93*'S Curve Equation'!$B$12)*'S Curve Equation'!$B$10))+'S Curve Equation'!$B$13)*'S Curve Equation'!$B$14</f>
        <v>3.1667067697875181E-2</v>
      </c>
      <c r="AE138" s="34">
        <f>(1/(1+EXP(('S Curve Equation'!$B$11-AE93*'S Curve Equation'!$B$12)*'S Curve Equation'!$B$10))+'S Curve Equation'!$B$13)*'S Curve Equation'!$B$14</f>
        <v>3.1787101447018337E-2</v>
      </c>
      <c r="AF138" s="34">
        <f>(1/(1+EXP(('S Curve Equation'!$B$11-AF93*'S Curve Equation'!$B$12)*'S Curve Equation'!$B$10))+'S Curve Equation'!$B$13)*'S Curve Equation'!$B$14</f>
        <v>3.1906436150111302E-2</v>
      </c>
    </row>
    <row r="139" spans="1:32" x14ac:dyDescent="0.2">
      <c r="A139" s="12" t="s">
        <v>94</v>
      </c>
      <c r="B139" s="34">
        <f>(1/(1+EXP(('S Curve Equation'!$B$11-B94*'S Curve Equation'!$B$12)*'S Curve Equation'!$B$10))+'S Curve Equation'!$B$13)*'S Curve Equation'!$B$14</f>
        <v>3.1E-2</v>
      </c>
      <c r="C139" s="34">
        <f>(1/(1+EXP(('S Curve Equation'!$B$11-C94*'S Curve Equation'!$B$12)*'S Curve Equation'!$B$10))+'S Curve Equation'!$B$13)*'S Curve Equation'!$B$14</f>
        <v>3.1141736507201798E-2</v>
      </c>
      <c r="D139" s="34">
        <f>(1/(1+EXP(('S Curve Equation'!$B$11-D94*'S Curve Equation'!$B$12)*'S Curve Equation'!$B$10))+'S Curve Equation'!$B$13)*'S Curve Equation'!$B$14</f>
        <v>3.1297470493464548E-2</v>
      </c>
      <c r="E139" s="34">
        <f>(1/(1+EXP(('S Curve Equation'!$B$11-E94*'S Curve Equation'!$B$12)*'S Curve Equation'!$B$10))+'S Curve Equation'!$B$13)*'S Curve Equation'!$B$14</f>
        <v>3.1448828917434495E-2</v>
      </c>
      <c r="F139" s="34">
        <f>(1/(1+EXP(('S Curve Equation'!$B$11-F94*'S Curve Equation'!$B$12)*'S Curve Equation'!$B$10))+'S Curve Equation'!$B$13)*'S Curve Equation'!$B$14</f>
        <v>3.1599158959124671E-2</v>
      </c>
      <c r="G139" s="34">
        <f>(1/(1+EXP(('S Curve Equation'!$B$11-G94*'S Curve Equation'!$B$12)*'S Curve Equation'!$B$10))+'S Curve Equation'!$B$13)*'S Curve Equation'!$B$14</f>
        <v>3.1743818854759243E-2</v>
      </c>
      <c r="H139" s="34">
        <f>(1/(1+EXP(('S Curve Equation'!$B$11-H94*'S Curve Equation'!$B$12)*'S Curve Equation'!$B$10))+'S Curve Equation'!$B$13)*'S Curve Equation'!$B$14</f>
        <v>3.1886808607349111E-2</v>
      </c>
      <c r="I139" s="34">
        <f>(1/(1+EXP(('S Curve Equation'!$B$11-I94*'S Curve Equation'!$B$12)*'S Curve Equation'!$B$10))+'S Curve Equation'!$B$13)*'S Curve Equation'!$B$14</f>
        <v>3.2033681303426972E-2</v>
      </c>
      <c r="J139" s="34">
        <f>(1/(1+EXP(('S Curve Equation'!$B$11-J94*'S Curve Equation'!$B$12)*'S Curve Equation'!$B$10))+'S Curve Equation'!$B$13)*'S Curve Equation'!$B$14</f>
        <v>3.218110549463294E-2</v>
      </c>
      <c r="K139" s="34">
        <f>(1/(1+EXP(('S Curve Equation'!$B$11-K94*'S Curve Equation'!$B$12)*'S Curve Equation'!$B$10))+'S Curve Equation'!$B$13)*'S Curve Equation'!$B$14</f>
        <v>3.2324417670966138E-2</v>
      </c>
      <c r="L139" s="34">
        <f>(1/(1+EXP(('S Curve Equation'!$B$11-L94*'S Curve Equation'!$B$12)*'S Curve Equation'!$B$10))+'S Curve Equation'!$B$13)*'S Curve Equation'!$B$14</f>
        <v>3.2466118509627488E-2</v>
      </c>
      <c r="M139" s="34">
        <f>(1/(1+EXP(('S Curve Equation'!$B$11-M94*'S Curve Equation'!$B$12)*'S Curve Equation'!$B$10))+'S Curve Equation'!$B$13)*'S Curve Equation'!$B$14</f>
        <v>3.260802511387987E-2</v>
      </c>
      <c r="N139" s="34">
        <f>(1/(1+EXP(('S Curve Equation'!$B$11-N94*'S Curve Equation'!$B$12)*'S Curve Equation'!$B$10))+'S Curve Equation'!$B$13)*'S Curve Equation'!$B$14</f>
        <v>3.2749065557038354E-2</v>
      </c>
      <c r="O139" s="34">
        <f>(1/(1+EXP(('S Curve Equation'!$B$11-O94*'S Curve Equation'!$B$12)*'S Curve Equation'!$B$10))+'S Curve Equation'!$B$13)*'S Curve Equation'!$B$14</f>
        <v>3.2889246958164156E-2</v>
      </c>
      <c r="P139" s="34">
        <f>(1/(1+EXP(('S Curve Equation'!$B$11-P94*'S Curve Equation'!$B$12)*'S Curve Equation'!$B$10))+'S Curve Equation'!$B$13)*'S Curve Equation'!$B$14</f>
        <v>3.3028576373683234E-2</v>
      </c>
      <c r="Q139" s="34">
        <f>(1/(1+EXP(('S Curve Equation'!$B$11-Q94*'S Curve Equation'!$B$12)*'S Curve Equation'!$B$10))+'S Curve Equation'!$B$13)*'S Curve Equation'!$B$14</f>
        <v>3.3167060797671795E-2</v>
      </c>
      <c r="R139" s="34">
        <f>(1/(1+EXP(('S Curve Equation'!$B$11-R94*'S Curve Equation'!$B$12)*'S Curve Equation'!$B$10))+'S Curve Equation'!$B$13)*'S Curve Equation'!$B$14</f>
        <v>3.3304707162156826E-2</v>
      </c>
      <c r="S139" s="34">
        <f>(1/(1+EXP(('S Curve Equation'!$B$11-S94*'S Curve Equation'!$B$12)*'S Curve Equation'!$B$10))+'S Curve Equation'!$B$13)*'S Curve Equation'!$B$14</f>
        <v>3.3441522337429135E-2</v>
      </c>
      <c r="T139" s="34">
        <f>(1/(1+EXP(('S Curve Equation'!$B$11-T94*'S Curve Equation'!$B$12)*'S Curve Equation'!$B$10))+'S Curve Equation'!$B$13)*'S Curve Equation'!$B$14</f>
        <v>3.3577513132369494E-2</v>
      </c>
      <c r="U139" s="34">
        <f>(1/(1+EXP(('S Curve Equation'!$B$11-U94*'S Curve Equation'!$B$12)*'S Curve Equation'!$B$10))+'S Curve Equation'!$B$13)*'S Curve Equation'!$B$14</f>
        <v>3.371268629478584E-2</v>
      </c>
      <c r="V139" s="34">
        <f>(1/(1+EXP(('S Curve Equation'!$B$11-V94*'S Curve Equation'!$B$12)*'S Curve Equation'!$B$10))+'S Curve Equation'!$B$13)*'S Curve Equation'!$B$14</f>
        <v>3.3847048511761124E-2</v>
      </c>
      <c r="W139" s="34">
        <f>(1/(1+EXP(('S Curve Equation'!$B$11-W94*'S Curve Equation'!$B$12)*'S Curve Equation'!$B$10))+'S Curve Equation'!$B$13)*'S Curve Equation'!$B$14</f>
        <v>3.3980606410011646E-2</v>
      </c>
      <c r="X139" s="34">
        <f>(1/(1+EXP(('S Curve Equation'!$B$11-X94*'S Curve Equation'!$B$12)*'S Curve Equation'!$B$10))+'S Curve Equation'!$B$13)*'S Curve Equation'!$B$14</f>
        <v>3.4113366556254417E-2</v>
      </c>
      <c r="Y139" s="34">
        <f>(1/(1+EXP(('S Curve Equation'!$B$11-Y94*'S Curve Equation'!$B$12)*'S Curve Equation'!$B$10))+'S Curve Equation'!$B$13)*'S Curve Equation'!$B$14</f>
        <v>3.4245335457583001E-2</v>
      </c>
      <c r="Z139" s="34">
        <f>(1/(1+EXP(('S Curve Equation'!$B$11-Z94*'S Curve Equation'!$B$12)*'S Curve Equation'!$B$10))+'S Curve Equation'!$B$13)*'S Curve Equation'!$B$14</f>
        <v>3.4376519561851518E-2</v>
      </c>
      <c r="AA139" s="34">
        <f>(1/(1+EXP(('S Curve Equation'!$B$11-AA94*'S Curve Equation'!$B$12)*'S Curve Equation'!$B$10))+'S Curve Equation'!$B$13)*'S Curve Equation'!$B$14</f>
        <v>3.4506925258066388E-2</v>
      </c>
      <c r="AB139" s="34">
        <f>(1/(1+EXP(('S Curve Equation'!$B$11-AB94*'S Curve Equation'!$B$12)*'S Curve Equation'!$B$10))+'S Curve Equation'!$B$13)*'S Curve Equation'!$B$14</f>
        <v>3.4636558876784074E-2</v>
      </c>
      <c r="AC139" s="34">
        <f>(1/(1+EXP(('S Curve Equation'!$B$11-AC94*'S Curve Equation'!$B$12)*'S Curve Equation'!$B$10))+'S Curve Equation'!$B$13)*'S Curve Equation'!$B$14</f>
        <v>3.4765426690515619E-2</v>
      </c>
      <c r="AD139" s="34">
        <f>(1/(1+EXP(('S Curve Equation'!$B$11-AD94*'S Curve Equation'!$B$12)*'S Curve Equation'!$B$10))+'S Curve Equation'!$B$13)*'S Curve Equation'!$B$14</f>
        <v>3.4893534914136756E-2</v>
      </c>
      <c r="AE139" s="34">
        <f>(1/(1+EXP(('S Curve Equation'!$B$11-AE94*'S Curve Equation'!$B$12)*'S Curve Equation'!$B$10))+'S Curve Equation'!$B$13)*'S Curve Equation'!$B$14</f>
        <v>3.5020889705303204E-2</v>
      </c>
      <c r="AF139" s="34">
        <f>(1/(1+EXP(('S Curve Equation'!$B$11-AF94*'S Curve Equation'!$B$12)*'S Curve Equation'!$B$10))+'S Curve Equation'!$B$13)*'S Curve Equation'!$B$14</f>
        <v>3.5147497164870665E-2</v>
      </c>
    </row>
    <row r="140" spans="1:32" x14ac:dyDescent="0.2">
      <c r="A140" s="12" t="s">
        <v>93</v>
      </c>
      <c r="B140" s="34">
        <f>(1/(1+EXP(('S Curve Equation'!$B$11-B95*'S Curve Equation'!$B$12)*'S Curve Equation'!$B$10))+'S Curve Equation'!$B$13)*'S Curve Equation'!$B$14</f>
        <v>4.0999999999999995E-2</v>
      </c>
      <c r="C140" s="34">
        <f>(1/(1+EXP(('S Curve Equation'!$B$11-C95*'S Curve Equation'!$B$12)*'S Curve Equation'!$B$10))+'S Curve Equation'!$B$13)*'S Curve Equation'!$B$14</f>
        <v>4.1168438666610213E-2</v>
      </c>
      <c r="D140" s="34">
        <f>(1/(1+EXP(('S Curve Equation'!$B$11-D95*'S Curve Equation'!$B$12)*'S Curve Equation'!$B$10))+'S Curve Equation'!$B$13)*'S Curve Equation'!$B$14</f>
        <v>4.1353480828992456E-2</v>
      </c>
      <c r="E140" s="34">
        <f>(1/(1+EXP(('S Curve Equation'!$B$11-E95*'S Curve Equation'!$B$12)*'S Curve Equation'!$B$10))+'S Curve Equation'!$B$13)*'S Curve Equation'!$B$14</f>
        <v>4.1533292941401852E-2</v>
      </c>
      <c r="F140" s="34">
        <f>(1/(1+EXP(('S Curve Equation'!$B$11-F95*'S Curve Equation'!$B$12)*'S Curve Equation'!$B$10))+'S Curve Equation'!$B$13)*'S Curve Equation'!$B$14</f>
        <v>4.1711853145116627E-2</v>
      </c>
      <c r="G140" s="34">
        <f>(1/(1+EXP(('S Curve Equation'!$B$11-G95*'S Curve Equation'!$B$12)*'S Curve Equation'!$B$10))+'S Curve Equation'!$B$13)*'S Curve Equation'!$B$14</f>
        <v>4.1883650071985523E-2</v>
      </c>
      <c r="H140" s="34">
        <f>(1/(1+EXP(('S Curve Equation'!$B$11-H95*'S Curve Equation'!$B$12)*'S Curve Equation'!$B$10))+'S Curve Equation'!$B$13)*'S Curve Equation'!$B$14</f>
        <v>4.2053436296166972E-2</v>
      </c>
      <c r="I140" s="34">
        <f>(1/(1+EXP(('S Curve Equation'!$B$11-I95*'S Curve Equation'!$B$12)*'S Curve Equation'!$B$10))+'S Curve Equation'!$B$13)*'S Curve Equation'!$B$14</f>
        <v>4.2227804991590796E-2</v>
      </c>
      <c r="J140" s="34">
        <f>(1/(1+EXP(('S Curve Equation'!$B$11-J95*'S Curve Equation'!$B$12)*'S Curve Equation'!$B$10))+'S Curve Equation'!$B$13)*'S Curve Equation'!$B$14</f>
        <v>4.2402799818487352E-2</v>
      </c>
      <c r="K140" s="34">
        <f>(1/(1+EXP(('S Curve Equation'!$B$11-K95*'S Curve Equation'!$B$12)*'S Curve Equation'!$B$10))+'S Curve Equation'!$B$13)*'S Curve Equation'!$B$14</f>
        <v>4.257288621156647E-2</v>
      </c>
      <c r="L140" s="34">
        <f>(1/(1+EXP(('S Curve Equation'!$B$11-L95*'S Curve Equation'!$B$12)*'S Curve Equation'!$B$10))+'S Curve Equation'!$B$13)*'S Curve Equation'!$B$14</f>
        <v>4.274103372725116E-2</v>
      </c>
      <c r="M140" s="34">
        <f>(1/(1+EXP(('S Curve Equation'!$B$11-M95*'S Curve Equation'!$B$12)*'S Curve Equation'!$B$10))+'S Curve Equation'!$B$13)*'S Curve Equation'!$B$14</f>
        <v>4.2909399064175388E-2</v>
      </c>
      <c r="N140" s="34">
        <f>(1/(1+EXP(('S Curve Equation'!$B$11-N95*'S Curve Equation'!$B$12)*'S Curve Equation'!$B$10))+'S Curve Equation'!$B$13)*'S Curve Equation'!$B$14</f>
        <v>4.3076710677584042E-2</v>
      </c>
      <c r="O140" s="34">
        <f>(1/(1+EXP(('S Curve Equation'!$B$11-O95*'S Curve Equation'!$B$12)*'S Curve Equation'!$B$10))+'S Curve Equation'!$B$13)*'S Curve Equation'!$B$14</f>
        <v>4.3242977548975797E-2</v>
      </c>
      <c r="P140" s="34">
        <f>(1/(1+EXP(('S Curve Equation'!$B$11-P95*'S Curve Equation'!$B$12)*'S Curve Equation'!$B$10))+'S Curve Equation'!$B$13)*'S Curve Equation'!$B$14</f>
        <v>4.3408208574931877E-2</v>
      </c>
      <c r="Q140" s="34">
        <f>(1/(1+EXP(('S Curve Equation'!$B$11-Q95*'S Curve Equation'!$B$12)*'S Curve Equation'!$B$10))+'S Curve Equation'!$B$13)*'S Curve Equation'!$B$14</f>
        <v>4.3572412567678354E-2</v>
      </c>
      <c r="R140" s="34">
        <f>(1/(1+EXP(('S Curve Equation'!$B$11-R95*'S Curve Equation'!$B$12)*'S Curve Equation'!$B$10))+'S Curve Equation'!$B$13)*'S Curve Equation'!$B$14</f>
        <v>4.3735598255660223E-2</v>
      </c>
      <c r="S140" s="34">
        <f>(1/(1+EXP(('S Curve Equation'!$B$11-S95*'S Curve Equation'!$B$12)*'S Curve Equation'!$B$10))+'S Curve Equation'!$B$13)*'S Curve Equation'!$B$14</f>
        <v>4.3897774284126188E-2</v>
      </c>
      <c r="T140" s="34">
        <f>(1/(1+EXP(('S Curve Equation'!$B$11-T95*'S Curve Equation'!$B$12)*'S Curve Equation'!$B$10))+'S Curve Equation'!$B$13)*'S Curve Equation'!$B$14</f>
        <v>4.4058949215723904E-2</v>
      </c>
      <c r="U140" s="34">
        <f>(1/(1+EXP(('S Curve Equation'!$B$11-U95*'S Curve Equation'!$B$12)*'S Curve Equation'!$B$10))+'S Curve Equation'!$B$13)*'S Curve Equation'!$B$14</f>
        <v>4.4219131531103961E-2</v>
      </c>
      <c r="V140" s="34">
        <f>(1/(1+EXP(('S Curve Equation'!$B$11-V95*'S Curve Equation'!$B$12)*'S Curve Equation'!$B$10))+'S Curve Equation'!$B$13)*'S Curve Equation'!$B$14</f>
        <v>4.4378329629531844E-2</v>
      </c>
      <c r="W140" s="34">
        <f>(1/(1+EXP(('S Curve Equation'!$B$11-W95*'S Curve Equation'!$B$12)*'S Curve Equation'!$B$10))+'S Curve Equation'!$B$13)*'S Curve Equation'!$B$14</f>
        <v>4.4536551829507921E-2</v>
      </c>
      <c r="X140" s="34">
        <f>(1/(1+EXP(('S Curve Equation'!$B$11-X95*'S Curve Equation'!$B$12)*'S Curve Equation'!$B$10))+'S Curve Equation'!$B$13)*'S Curve Equation'!$B$14</f>
        <v>4.4693806369394157E-2</v>
      </c>
      <c r="Y140" s="34">
        <f>(1/(1+EXP(('S Curve Equation'!$B$11-Y95*'S Curve Equation'!$B$12)*'S Curve Equation'!$B$10))+'S Curve Equation'!$B$13)*'S Curve Equation'!$B$14</f>
        <v>4.4850101408046038E-2</v>
      </c>
      <c r="Z140" s="34">
        <f>(1/(1+EXP(('S Curve Equation'!$B$11-Z95*'S Curve Equation'!$B$12)*'S Curve Equation'!$B$10))+'S Curve Equation'!$B$13)*'S Curve Equation'!$B$14</f>
        <v>4.5005445025450695E-2</v>
      </c>
      <c r="AA140" s="34">
        <f>(1/(1+EXP(('S Curve Equation'!$B$11-AA95*'S Curve Equation'!$B$12)*'S Curve Equation'!$B$10))+'S Curve Equation'!$B$13)*'S Curve Equation'!$B$14</f>
        <v>4.5159845223370007E-2</v>
      </c>
      <c r="AB140" s="34">
        <f>(1/(1+EXP(('S Curve Equation'!$B$11-AB95*'S Curve Equation'!$B$12)*'S Curve Equation'!$B$10))+'S Curve Equation'!$B$13)*'S Curve Equation'!$B$14</f>
        <v>4.5313309925986409E-2</v>
      </c>
      <c r="AC140" s="34">
        <f>(1/(1+EXP(('S Curve Equation'!$B$11-AC95*'S Curve Equation'!$B$12)*'S Curve Equation'!$B$10))+'S Curve Equation'!$B$13)*'S Curve Equation'!$B$14</f>
        <v>4.5465846980553927E-2</v>
      </c>
      <c r="AD140" s="34">
        <f>(1/(1+EXP(('S Curve Equation'!$B$11-AD95*'S Curve Equation'!$B$12)*'S Curve Equation'!$B$10))+'S Curve Equation'!$B$13)*'S Curve Equation'!$B$14</f>
        <v>4.5617464158050978E-2</v>
      </c>
      <c r="AE140" s="34">
        <f>(1/(1+EXP(('S Curve Equation'!$B$11-AE95*'S Curve Equation'!$B$12)*'S Curve Equation'!$B$10))+'S Curve Equation'!$B$13)*'S Curve Equation'!$B$14</f>
        <v>4.5768169153836372E-2</v>
      </c>
      <c r="AF140" s="34">
        <f>(1/(1+EXP(('S Curve Equation'!$B$11-AF95*'S Curve Equation'!$B$12)*'S Curve Equation'!$B$10))+'S Curve Equation'!$B$13)*'S Curve Equation'!$B$14</f>
        <v>4.591796958830708E-2</v>
      </c>
    </row>
    <row r="141" spans="1:32" x14ac:dyDescent="0.2">
      <c r="A141" s="12" t="s">
        <v>28</v>
      </c>
      <c r="B141" s="34">
        <f>(1/(1+EXP(('S Curve Equation'!$B$11-B96*'S Curve Equation'!$B$12)*'S Curve Equation'!$B$10))+'S Curve Equation'!$B$13)*'S Curve Equation'!$B$14</f>
        <v>7.9999999999999967E-3</v>
      </c>
      <c r="C141" s="34">
        <f>(1/(1+EXP(('S Curve Equation'!$B$11-C96*'S Curve Equation'!$B$12)*'S Curve Equation'!$B$10))+'S Curve Equation'!$B$13)*'S Curve Equation'!$B$14</f>
        <v>8.073079572962787E-3</v>
      </c>
      <c r="D141" s="34">
        <f>(1/(1+EXP(('S Curve Equation'!$B$11-D96*'S Curve Equation'!$B$12)*'S Curve Equation'!$B$10))+'S Curve Equation'!$B$13)*'S Curve Equation'!$B$14</f>
        <v>8.1534195124073044E-3</v>
      </c>
      <c r="E141" s="34">
        <f>(1/(1+EXP(('S Curve Equation'!$B$11-E96*'S Curve Equation'!$B$12)*'S Curve Equation'!$B$10))+'S Curve Equation'!$B$13)*'S Curve Equation'!$B$14</f>
        <v>8.2315454922362568E-3</v>
      </c>
      <c r="F141" s="34">
        <f>(1/(1+EXP(('S Curve Equation'!$B$11-F96*'S Curve Equation'!$B$12)*'S Curve Equation'!$B$10))+'S Curve Equation'!$B$13)*'S Curve Equation'!$B$14</f>
        <v>8.3091828234930325E-3</v>
      </c>
      <c r="G141" s="34">
        <f>(1/(1+EXP(('S Curve Equation'!$B$11-G96*'S Curve Equation'!$B$12)*'S Curve Equation'!$B$10))+'S Curve Equation'!$B$13)*'S Curve Equation'!$B$14</f>
        <v>8.3839314294180539E-3</v>
      </c>
      <c r="H141" s="34">
        <f>(1/(1+EXP(('S Curve Equation'!$B$11-H96*'S Curve Equation'!$B$12)*'S Curve Equation'!$B$10))+'S Curve Equation'!$B$13)*'S Curve Equation'!$B$14</f>
        <v>8.4578551343426882E-3</v>
      </c>
      <c r="I141" s="34">
        <f>(1/(1+EXP(('S Curve Equation'!$B$11-I96*'S Curve Equation'!$B$12)*'S Curve Equation'!$B$10))+'S Curve Equation'!$B$13)*'S Curve Equation'!$B$14</f>
        <v>8.533825623066477E-3</v>
      </c>
      <c r="J141" s="34">
        <f>(1/(1+EXP(('S Curve Equation'!$B$11-J96*'S Curve Equation'!$B$12)*'S Curve Equation'!$B$10))+'S Curve Equation'!$B$13)*'S Curve Equation'!$B$14</f>
        <v>8.6101214079253568E-3</v>
      </c>
      <c r="K141" s="34">
        <f>(1/(1+EXP(('S Curve Equation'!$B$11-K96*'S Curve Equation'!$B$12)*'S Curve Equation'!$B$10))+'S Curve Equation'!$B$13)*'S Curve Equation'!$B$14</f>
        <v>8.684327493784812E-3</v>
      </c>
      <c r="L141" s="34">
        <f>(1/(1+EXP(('S Curve Equation'!$B$11-L96*'S Curve Equation'!$B$12)*'S Curve Equation'!$B$10))+'S Curve Equation'!$B$13)*'S Curve Equation'!$B$14</f>
        <v>8.7577363667266945E-3</v>
      </c>
      <c r="M141" s="34">
        <f>(1/(1+EXP(('S Curve Equation'!$B$11-M96*'S Curve Equation'!$B$12)*'S Curve Equation'!$B$10))+'S Curve Equation'!$B$13)*'S Curve Equation'!$B$14</f>
        <v>8.8312887682526365E-3</v>
      </c>
      <c r="N141" s="34">
        <f>(1/(1+EXP(('S Curve Equation'!$B$11-N96*'S Curve Equation'!$B$12)*'S Curve Equation'!$B$10))+'S Curve Equation'!$B$13)*'S Curve Equation'!$B$14</f>
        <v>8.904428779207137E-3</v>
      </c>
      <c r="O141" s="34">
        <f>(1/(1+EXP(('S Curve Equation'!$B$11-O96*'S Curve Equation'!$B$12)*'S Curve Equation'!$B$10))+'S Curve Equation'!$B$13)*'S Curve Equation'!$B$14</f>
        <v>8.9771593586002452E-3</v>
      </c>
      <c r="P141" s="34">
        <f>(1/(1+EXP(('S Curve Equation'!$B$11-P96*'S Curve Equation'!$B$12)*'S Curve Equation'!$B$10))+'S Curve Equation'!$B$13)*'S Curve Equation'!$B$14</f>
        <v>9.0494834470354231E-3</v>
      </c>
      <c r="Q141" s="34">
        <f>(1/(1+EXP(('S Curve Equation'!$B$11-Q96*'S Curve Equation'!$B$12)*'S Curve Equation'!$B$10))+'S Curve Equation'!$B$13)*'S Curve Equation'!$B$14</f>
        <v>9.1214039665726953E-3</v>
      </c>
      <c r="R141" s="34">
        <f>(1/(1+EXP(('S Curve Equation'!$B$11-R96*'S Curve Equation'!$B$12)*'S Curve Equation'!$B$10))+'S Curve Equation'!$B$13)*'S Curve Equation'!$B$14</f>
        <v>9.1929238206054122E-3</v>
      </c>
      <c r="S141" s="34">
        <f>(1/(1+EXP(('S Curve Equation'!$B$11-S96*'S Curve Equation'!$B$12)*'S Curve Equation'!$B$10))+'S Curve Equation'!$B$13)*'S Curve Equation'!$B$14</f>
        <v>9.2640458937494289E-3</v>
      </c>
      <c r="T141" s="34">
        <f>(1/(1+EXP(('S Curve Equation'!$B$11-T96*'S Curve Equation'!$B$12)*'S Curve Equation'!$B$10))+'S Curve Equation'!$B$13)*'S Curve Equation'!$B$14</f>
        <v>9.3347730517448491E-3</v>
      </c>
      <c r="U141" s="34">
        <f>(1/(1+EXP(('S Curve Equation'!$B$11-U96*'S Curve Equation'!$B$12)*'S Curve Equation'!$B$10))+'S Curve Equation'!$B$13)*'S Curve Equation'!$B$14</f>
        <v>9.405108141369134E-3</v>
      </c>
      <c r="V141" s="34">
        <f>(1/(1+EXP(('S Curve Equation'!$B$11-V96*'S Curve Equation'!$B$12)*'S Curve Equation'!$B$10))+'S Curve Equation'!$B$13)*'S Curve Equation'!$B$14</f>
        <v>9.4750539903611913E-3</v>
      </c>
      <c r="W141" s="34">
        <f>(1/(1+EXP(('S Curve Equation'!$B$11-W96*'S Curve Equation'!$B$12)*'S Curve Equation'!$B$10))+'S Curve Equation'!$B$13)*'S Curve Equation'!$B$14</f>
        <v>9.5446134073563522E-3</v>
      </c>
      <c r="X141" s="34">
        <f>(1/(1+EXP(('S Curve Equation'!$B$11-X96*'S Curve Equation'!$B$12)*'S Curve Equation'!$B$10))+'S Curve Equation'!$B$13)*'S Curve Equation'!$B$14</f>
        <v>9.6137891818313965E-3</v>
      </c>
      <c r="Y141" s="34">
        <f>(1/(1+EXP(('S Curve Equation'!$B$11-Y96*'S Curve Equation'!$B$12)*'S Curve Equation'!$B$10))+'S Curve Equation'!$B$13)*'S Curve Equation'!$B$14</f>
        <v>9.6825840840589223E-3</v>
      </c>
      <c r="Z141" s="34">
        <f>(1/(1+EXP(('S Curve Equation'!$B$11-Z96*'S Curve Equation'!$B$12)*'S Curve Equation'!$B$10))+'S Curve Equation'!$B$13)*'S Curve Equation'!$B$14</f>
        <v>9.7510008650713246E-3</v>
      </c>
      <c r="AA141" s="34">
        <f>(1/(1+EXP(('S Curve Equation'!$B$11-AA96*'S Curve Equation'!$B$12)*'S Curve Equation'!$B$10))+'S Curve Equation'!$B$13)*'S Curve Equation'!$B$14</f>
        <v>9.8190422566334853E-3</v>
      </c>
      <c r="AB141" s="34">
        <f>(1/(1+EXP(('S Curve Equation'!$B$11-AB96*'S Curve Equation'!$B$12)*'S Curve Equation'!$B$10))+'S Curve Equation'!$B$13)*'S Curve Equation'!$B$14</f>
        <v>9.8867109712235703E-3</v>
      </c>
      <c r="AC141" s="34">
        <f>(1/(1+EXP(('S Curve Equation'!$B$11-AC96*'S Curve Equation'!$B$12)*'S Curve Equation'!$B$10))+'S Curve Equation'!$B$13)*'S Curve Equation'!$B$14</f>
        <v>9.9540097020221485E-3</v>
      </c>
      <c r="AD141" s="34">
        <f>(1/(1+EXP(('S Curve Equation'!$B$11-AD96*'S Curve Equation'!$B$12)*'S Curve Equation'!$B$10))+'S Curve Equation'!$B$13)*'S Curve Equation'!$B$14</f>
        <v>1.0020941122908619E-2</v>
      </c>
      <c r="AE141" s="34">
        <f>(1/(1+EXP(('S Curve Equation'!$B$11-AE96*'S Curve Equation'!$B$12)*'S Curve Equation'!$B$10))+'S Curve Equation'!$B$13)*'S Curve Equation'!$B$14</f>
        <v>1.0087507888465222E-2</v>
      </c>
      <c r="AF141" s="34">
        <f>(1/(1+EXP(('S Curve Equation'!$B$11-AF96*'S Curve Equation'!$B$12)*'S Curve Equation'!$B$10))+'S Curve Equation'!$B$13)*'S Curve Equation'!$B$14</f>
        <v>1.0153712633987689E-2</v>
      </c>
    </row>
    <row r="142" spans="1:32" x14ac:dyDescent="0.2">
      <c r="A142" s="12" t="s">
        <v>29</v>
      </c>
      <c r="B142" s="34">
        <f>(1/(1+EXP(('S Curve Equation'!$B$11-B97*'S Curve Equation'!$B$12)*'S Curve Equation'!$B$10))+'S Curve Equation'!$B$13)*'S Curve Equation'!$B$14</f>
        <v>5.9999999999999991E-2</v>
      </c>
      <c r="C142" s="34">
        <f>(1/(1+EXP(('S Curve Equation'!$B$11-C97*'S Curve Equation'!$B$12)*'S Curve Equation'!$B$10))+'S Curve Equation'!$B$13)*'S Curve Equation'!$B$14</f>
        <v>6.0215168103258644E-2</v>
      </c>
      <c r="D142" s="34">
        <f>(1/(1+EXP(('S Curve Equation'!$B$11-D97*'S Curve Equation'!$B$12)*'S Curve Equation'!$B$10))+'S Curve Equation'!$B$13)*'S Curve Equation'!$B$14</f>
        <v>6.0451482523454392E-2</v>
      </c>
      <c r="E142" s="34">
        <f>(1/(1+EXP(('S Curve Equation'!$B$11-E97*'S Curve Equation'!$B$12)*'S Curve Equation'!$B$10))+'S Curve Equation'!$B$13)*'S Curve Equation'!$B$14</f>
        <v>6.0681054258193534E-2</v>
      </c>
      <c r="F142" s="34">
        <f>(1/(1+EXP(('S Curve Equation'!$B$11-F97*'S Curve Equation'!$B$12)*'S Curve Equation'!$B$10))+'S Curve Equation'!$B$13)*'S Curve Equation'!$B$14</f>
        <v>6.0908965886709264E-2</v>
      </c>
      <c r="G142" s="34">
        <f>(1/(1+EXP(('S Curve Equation'!$B$11-G97*'S Curve Equation'!$B$12)*'S Curve Equation'!$B$10))+'S Curve Equation'!$B$13)*'S Curve Equation'!$B$14</f>
        <v>6.1128187021074573E-2</v>
      </c>
      <c r="H142" s="34">
        <f>(1/(1+EXP(('S Curve Equation'!$B$11-H97*'S Curve Equation'!$B$12)*'S Curve Equation'!$B$10))+'S Curve Equation'!$B$13)*'S Curve Equation'!$B$14</f>
        <v>6.1344786700109517E-2</v>
      </c>
      <c r="I142" s="34">
        <f>(1/(1+EXP(('S Curve Equation'!$B$11-I97*'S Curve Equation'!$B$12)*'S Curve Equation'!$B$10))+'S Curve Equation'!$B$13)*'S Curve Equation'!$B$14</f>
        <v>6.1567174827983961E-2</v>
      </c>
      <c r="J142" s="34">
        <f>(1/(1+EXP(('S Curve Equation'!$B$11-J97*'S Curve Equation'!$B$12)*'S Curve Equation'!$B$10))+'S Curve Equation'!$B$13)*'S Curve Equation'!$B$14</f>
        <v>6.1790303074067646E-2</v>
      </c>
      <c r="K142" s="34">
        <f>(1/(1+EXP(('S Curve Equation'!$B$11-K97*'S Curve Equation'!$B$12)*'S Curve Equation'!$B$10))+'S Curve Equation'!$B$13)*'S Curve Equation'!$B$14</f>
        <v>6.2007116814003588E-2</v>
      </c>
      <c r="L142" s="34">
        <f>(1/(1+EXP(('S Curve Equation'!$B$11-L97*'S Curve Equation'!$B$12)*'S Curve Equation'!$B$10))+'S Curve Equation'!$B$13)*'S Curve Equation'!$B$14</f>
        <v>6.2221404898369213E-2</v>
      </c>
      <c r="M142" s="34">
        <f>(1/(1+EXP(('S Curve Equation'!$B$11-M97*'S Curve Equation'!$B$12)*'S Curve Equation'!$B$10))+'S Curve Equation'!$B$13)*'S Curve Equation'!$B$14</f>
        <v>6.2435916786991626E-2</v>
      </c>
      <c r="N142" s="34">
        <f>(1/(1+EXP(('S Curve Equation'!$B$11-N97*'S Curve Equation'!$B$12)*'S Curve Equation'!$B$10))+'S Curve Equation'!$B$13)*'S Curve Equation'!$B$14</f>
        <v>6.2649032942173957E-2</v>
      </c>
      <c r="O142" s="34">
        <f>(1/(1+EXP(('S Curve Equation'!$B$11-O97*'S Curve Equation'!$B$12)*'S Curve Equation'!$B$10))+'S Curve Equation'!$B$13)*'S Curve Equation'!$B$14</f>
        <v>6.2860765919009132E-2</v>
      </c>
      <c r="P142" s="34">
        <f>(1/(1+EXP(('S Curve Equation'!$B$11-P97*'S Curve Equation'!$B$12)*'S Curve Equation'!$B$10))+'S Curve Equation'!$B$13)*'S Curve Equation'!$B$14</f>
        <v>6.3071128141920743E-2</v>
      </c>
      <c r="Q142" s="34">
        <f>(1/(1+EXP(('S Curve Equation'!$B$11-Q97*'S Curve Equation'!$B$12)*'S Curve Equation'!$B$10))+'S Curve Equation'!$B$13)*'S Curve Equation'!$B$14</f>
        <v>6.3280131905862791E-2</v>
      </c>
      <c r="R142" s="34">
        <f>(1/(1+EXP(('S Curve Equation'!$B$11-R97*'S Curve Equation'!$B$12)*'S Curve Equation'!$B$10))+'S Curve Equation'!$B$13)*'S Curve Equation'!$B$14</f>
        <v>6.3487789377524098E-2</v>
      </c>
      <c r="S142" s="34">
        <f>(1/(1+EXP(('S Curve Equation'!$B$11-S97*'S Curve Equation'!$B$12)*'S Curve Equation'!$B$10))+'S Curve Equation'!$B$13)*'S Curve Equation'!$B$14</f>
        <v>6.3694112596535138E-2</v>
      </c>
      <c r="T142" s="34">
        <f>(1/(1+EXP(('S Curve Equation'!$B$11-T97*'S Curve Equation'!$B$12)*'S Curve Equation'!$B$10))+'S Curve Equation'!$B$13)*'S Curve Equation'!$B$14</f>
        <v>6.3899113476677941E-2</v>
      </c>
      <c r="U142" s="34">
        <f>(1/(1+EXP(('S Curve Equation'!$B$11-U97*'S Curve Equation'!$B$12)*'S Curve Equation'!$B$10))+'S Curve Equation'!$B$13)*'S Curve Equation'!$B$14</f>
        <v>6.4102803807096667E-2</v>
      </c>
      <c r="V142" s="34">
        <f>(1/(1+EXP(('S Curve Equation'!$B$11-V97*'S Curve Equation'!$B$12)*'S Curve Equation'!$B$10))+'S Curve Equation'!$B$13)*'S Curve Equation'!$B$14</f>
        <v>6.4305195253508293E-2</v>
      </c>
      <c r="W142" s="34">
        <f>(1/(1+EXP(('S Curve Equation'!$B$11-W97*'S Curve Equation'!$B$12)*'S Curve Equation'!$B$10))+'S Curve Equation'!$B$13)*'S Curve Equation'!$B$14</f>
        <v>6.4506299359413835E-2</v>
      </c>
      <c r="X142" s="34">
        <f>(1/(1+EXP(('S Curve Equation'!$B$11-X97*'S Curve Equation'!$B$12)*'S Curve Equation'!$B$10))+'S Curve Equation'!$B$13)*'S Curve Equation'!$B$14</f>
        <v>6.4706127547308701E-2</v>
      </c>
      <c r="Y142" s="34">
        <f>(1/(1+EXP(('S Curve Equation'!$B$11-Y97*'S Curve Equation'!$B$12)*'S Curve Equation'!$B$10))+'S Curve Equation'!$B$13)*'S Curve Equation'!$B$14</f>
        <v>6.4904691119889835E-2</v>
      </c>
      <c r="Z142" s="34">
        <f>(1/(1+EXP(('S Curve Equation'!$B$11-Z97*'S Curve Equation'!$B$12)*'S Curve Equation'!$B$10))+'S Curve Equation'!$B$13)*'S Curve Equation'!$B$14</f>
        <v>6.5102001261262296E-2</v>
      </c>
      <c r="AA142" s="34">
        <f>(1/(1+EXP(('S Curve Equation'!$B$11-AA97*'S Curve Equation'!$B$12)*'S Curve Equation'!$B$10))+'S Curve Equation'!$B$13)*'S Curve Equation'!$B$14</f>
        <v>6.5298069038142337E-2</v>
      </c>
      <c r="AB142" s="34">
        <f>(1/(1+EXP(('S Curve Equation'!$B$11-AB97*'S Curve Equation'!$B$12)*'S Curve Equation'!$B$10))+'S Curve Equation'!$B$13)*'S Curve Equation'!$B$14</f>
        <v>6.5492905401056747E-2</v>
      </c>
      <c r="AC142" s="34">
        <f>(1/(1+EXP(('S Curve Equation'!$B$11-AC97*'S Curve Equation'!$B$12)*'S Curve Equation'!$B$10))+'S Curve Equation'!$B$13)*'S Curve Equation'!$B$14</f>
        <v>6.5686521185538416E-2</v>
      </c>
      <c r="AD142" s="34">
        <f>(1/(1+EXP(('S Curve Equation'!$B$11-AD97*'S Curve Equation'!$B$12)*'S Curve Equation'!$B$10))+'S Curve Equation'!$B$13)*'S Curve Equation'!$B$14</f>
        <v>6.5878927113317248E-2</v>
      </c>
      <c r="AE142" s="34">
        <f>(1/(1+EXP(('S Curve Equation'!$B$11-AE97*'S Curve Equation'!$B$12)*'S Curve Equation'!$B$10))+'S Curve Equation'!$B$13)*'S Curve Equation'!$B$14</f>
        <v>6.6070133793506763E-2</v>
      </c>
      <c r="AF142" s="34">
        <f>(1/(1+EXP(('S Curve Equation'!$B$11-AF97*'S Curve Equation'!$B$12)*'S Curve Equation'!$B$10))+'S Curve Equation'!$B$13)*'S Curve Equation'!$B$14</f>
        <v>6.6260151723784882E-2</v>
      </c>
    </row>
    <row r="143" spans="1:32" x14ac:dyDescent="0.2">
      <c r="A143" s="12" t="s">
        <v>30</v>
      </c>
      <c r="B143" s="34">
        <f>(1/(1+EXP(('S Curve Equation'!$B$11-B98*'S Curve Equation'!$B$12)*'S Curve Equation'!$B$10))+'S Curve Equation'!$B$13)*'S Curve Equation'!$B$14</f>
        <v>0.12850485436893205</v>
      </c>
      <c r="C143" s="34">
        <f>(1/(1+EXP(('S Curve Equation'!$B$11-C98*'S Curve Equation'!$B$12)*'S Curve Equation'!$B$10))+'S Curve Equation'!$B$13)*'S Curve Equation'!$B$14</f>
        <v>0.12885508604180623</v>
      </c>
      <c r="D143" s="34">
        <f>(1/(1+EXP(('S Curve Equation'!$B$11-D98*'S Curve Equation'!$B$12)*'S Curve Equation'!$B$10))+'S Curve Equation'!$B$13)*'S Curve Equation'!$B$14</f>
        <v>0.12923946239134529</v>
      </c>
      <c r="E143" s="34">
        <f>(1/(1+EXP(('S Curve Equation'!$B$11-E98*'S Curve Equation'!$B$12)*'S Curve Equation'!$B$10))+'S Curve Equation'!$B$13)*'S Curve Equation'!$B$14</f>
        <v>0.12961259608226655</v>
      </c>
      <c r="F143" s="34">
        <f>(1/(1+EXP(('S Curve Equation'!$B$11-F98*'S Curve Equation'!$B$12)*'S Curve Equation'!$B$10))+'S Curve Equation'!$B$13)*'S Curve Equation'!$B$14</f>
        <v>0.12998276381219437</v>
      </c>
      <c r="G143" s="34">
        <f>(1/(1+EXP(('S Curve Equation'!$B$11-G98*'S Curve Equation'!$B$12)*'S Curve Equation'!$B$10))+'S Curve Equation'!$B$13)*'S Curve Equation'!$B$14</f>
        <v>0.13033856567377555</v>
      </c>
      <c r="H143" s="34">
        <f>(1/(1+EXP(('S Curve Equation'!$B$11-H98*'S Curve Equation'!$B$12)*'S Curve Equation'!$B$10))+'S Curve Equation'!$B$13)*'S Curve Equation'!$B$14</f>
        <v>0.13068987173695293</v>
      </c>
      <c r="I143" s="34">
        <f>(1/(1+EXP(('S Curve Equation'!$B$11-I98*'S Curve Equation'!$B$12)*'S Curve Equation'!$B$10))+'S Curve Equation'!$B$13)*'S Curve Equation'!$B$14</f>
        <v>0.13105031746014451</v>
      </c>
      <c r="J143" s="34">
        <f>(1/(1+EXP(('S Curve Equation'!$B$11-J98*'S Curve Equation'!$B$12)*'S Curve Equation'!$B$10))+'S Curve Equation'!$B$13)*'S Curve Equation'!$B$14</f>
        <v>0.1314117101712656</v>
      </c>
      <c r="K143" s="34">
        <f>(1/(1+EXP(('S Curve Equation'!$B$11-K98*'S Curve Equation'!$B$12)*'S Curve Equation'!$B$10))+'S Curve Equation'!$B$13)*'S Curve Equation'!$B$14</f>
        <v>0.13176263375626079</v>
      </c>
      <c r="L143" s="34">
        <f>(1/(1+EXP(('S Curve Equation'!$B$11-L98*'S Curve Equation'!$B$12)*'S Curve Equation'!$B$10))+'S Curve Equation'!$B$13)*'S Curve Equation'!$B$14</f>
        <v>0.13210923590492382</v>
      </c>
      <c r="M143" s="34">
        <f>(1/(1+EXP(('S Curve Equation'!$B$11-M98*'S Curve Equation'!$B$12)*'S Curve Equation'!$B$10))+'S Curve Equation'!$B$13)*'S Curve Equation'!$B$14</f>
        <v>0.13245596809152826</v>
      </c>
      <c r="N143" s="34">
        <f>(1/(1+EXP(('S Curve Equation'!$B$11-N98*'S Curve Equation'!$B$12)*'S Curve Equation'!$B$10))+'S Curve Equation'!$B$13)*'S Curve Equation'!$B$14</f>
        <v>0.13280021499652486</v>
      </c>
      <c r="O143" s="34">
        <f>(1/(1+EXP(('S Curve Equation'!$B$11-O98*'S Curve Equation'!$B$12)*'S Curve Equation'!$B$10))+'S Curve Equation'!$B$13)*'S Curve Equation'!$B$14</f>
        <v>0.13314200192468492</v>
      </c>
      <c r="P143" s="34">
        <f>(1/(1+EXP(('S Curve Equation'!$B$11-P98*'S Curve Equation'!$B$12)*'S Curve Equation'!$B$10))+'S Curve Equation'!$B$13)*'S Curve Equation'!$B$14</f>
        <v>0.13348135386316423</v>
      </c>
      <c r="Q143" s="34">
        <f>(1/(1+EXP(('S Curve Equation'!$B$11-Q98*'S Curve Equation'!$B$12)*'S Curve Equation'!$B$10))+'S Curve Equation'!$B$13)*'S Curve Equation'!$B$14</f>
        <v>0.13381829548586566</v>
      </c>
      <c r="R143" s="34">
        <f>(1/(1+EXP(('S Curve Equation'!$B$11-R98*'S Curve Equation'!$B$12)*'S Curve Equation'!$B$10))+'S Curve Equation'!$B$13)*'S Curve Equation'!$B$14</f>
        <v>0.13415285115774966</v>
      </c>
      <c r="S143" s="34">
        <f>(1/(1+EXP(('S Curve Equation'!$B$11-S98*'S Curve Equation'!$B$12)*'S Curve Equation'!$B$10))+'S Curve Equation'!$B$13)*'S Curve Equation'!$B$14</f>
        <v>0.13448504493909141</v>
      </c>
      <c r="T143" s="34">
        <f>(1/(1+EXP(('S Curve Equation'!$B$11-T98*'S Curve Equation'!$B$12)*'S Curve Equation'!$B$10))+'S Curve Equation'!$B$13)*'S Curve Equation'!$B$14</f>
        <v>0.13481490058968612</v>
      </c>
      <c r="U143" s="34">
        <f>(1/(1+EXP(('S Curve Equation'!$B$11-U98*'S Curve Equation'!$B$12)*'S Curve Equation'!$B$10))+'S Curve Equation'!$B$13)*'S Curve Equation'!$B$14</f>
        <v>0.13514244157300126</v>
      </c>
      <c r="V143" s="34">
        <f>(1/(1+EXP(('S Curve Equation'!$B$11-V98*'S Curve Equation'!$B$12)*'S Curve Equation'!$B$10))+'S Curve Equation'!$B$13)*'S Curve Equation'!$B$14</f>
        <v>0.13546769106027462</v>
      </c>
      <c r="W143" s="34">
        <f>(1/(1+EXP(('S Curve Equation'!$B$11-W98*'S Curve Equation'!$B$12)*'S Curve Equation'!$B$10))+'S Curve Equation'!$B$13)*'S Curve Equation'!$B$14</f>
        <v>0.13579067193456215</v>
      </c>
      <c r="X143" s="34">
        <f>(1/(1+EXP(('S Curve Equation'!$B$11-X98*'S Curve Equation'!$B$12)*'S Curve Equation'!$B$10))+'S Curve Equation'!$B$13)*'S Curve Equation'!$B$14</f>
        <v>0.13611140679473235</v>
      </c>
      <c r="Y143" s="34">
        <f>(1/(1+EXP(('S Curve Equation'!$B$11-Y98*'S Curve Equation'!$B$12)*'S Curve Equation'!$B$10))+'S Curve Equation'!$B$13)*'S Curve Equation'!$B$14</f>
        <v>0.13642991795940776</v>
      </c>
      <c r="Z143" s="34">
        <f>(1/(1+EXP(('S Curve Equation'!$B$11-Z98*'S Curve Equation'!$B$12)*'S Curve Equation'!$B$10))+'S Curve Equation'!$B$13)*'S Curve Equation'!$B$14</f>
        <v>0.13674622747085563</v>
      </c>
      <c r="AA143" s="34">
        <f>(1/(1+EXP(('S Curve Equation'!$B$11-AA98*'S Curve Equation'!$B$12)*'S Curve Equation'!$B$10))+'S Curve Equation'!$B$13)*'S Curve Equation'!$B$14</f>
        <v>0.13706035709882758</v>
      </c>
      <c r="AB143" s="34">
        <f>(1/(1+EXP(('S Curve Equation'!$B$11-AB98*'S Curve Equation'!$B$12)*'S Curve Equation'!$B$10))+'S Curve Equation'!$B$13)*'S Curve Equation'!$B$14</f>
        <v>0.13737232834434573</v>
      </c>
      <c r="AC143" s="34">
        <f>(1/(1+EXP(('S Curve Equation'!$B$11-AC98*'S Curve Equation'!$B$12)*'S Curve Equation'!$B$10))+'S Curve Equation'!$B$13)*'S Curve Equation'!$B$14</f>
        <v>0.13768216244344011</v>
      </c>
      <c r="AD143" s="34">
        <f>(1/(1+EXP(('S Curve Equation'!$B$11-AD98*'S Curve Equation'!$B$12)*'S Curve Equation'!$B$10))+'S Curve Equation'!$B$13)*'S Curve Equation'!$B$14</f>
        <v>0.13798988037083385</v>
      </c>
      <c r="AE143" s="34">
        <f>(1/(1+EXP(('S Curve Equation'!$B$11-AE98*'S Curve Equation'!$B$12)*'S Curve Equation'!$B$10))+'S Curve Equation'!$B$13)*'S Curve Equation'!$B$14</f>
        <v>0.13829550284357928</v>
      </c>
      <c r="AF143" s="34">
        <f>(1/(1+EXP(('S Curve Equation'!$B$11-AF98*'S Curve Equation'!$B$12)*'S Curve Equation'!$B$10))+'S Curve Equation'!$B$13)*'S Curve Equation'!$B$14</f>
        <v>0.13859905032464337</v>
      </c>
    </row>
    <row r="144" spans="1:32" x14ac:dyDescent="0.2">
      <c r="A144" s="12" t="s">
        <v>31</v>
      </c>
      <c r="B144" s="34">
        <f>(1/(1+EXP(('S Curve Equation'!$B$11-B99*'S Curve Equation'!$B$12)*'S Curve Equation'!$B$10))+'S Curve Equation'!$B$13)*'S Curve Equation'!$B$14</f>
        <v>0.11899999999999999</v>
      </c>
      <c r="C144" s="34">
        <f>(1/(1+EXP(('S Curve Equation'!$B$11-C99*'S Curve Equation'!$B$12)*'S Curve Equation'!$B$10))+'S Curve Equation'!$B$13)*'S Curve Equation'!$B$14</f>
        <v>0.11933415851272992</v>
      </c>
      <c r="D144" s="34">
        <f>(1/(1+EXP(('S Curve Equation'!$B$11-D99*'S Curve Equation'!$B$12)*'S Curve Equation'!$B$10))+'S Curve Equation'!$B$13)*'S Curve Equation'!$B$14</f>
        <v>0.11970092606743081</v>
      </c>
      <c r="E144" s="34">
        <f>(1/(1+EXP(('S Curve Equation'!$B$11-E99*'S Curve Equation'!$B$12)*'S Curve Equation'!$B$10))+'S Curve Equation'!$B$13)*'S Curve Equation'!$B$14</f>
        <v>0.12005699736166639</v>
      </c>
      <c r="F144" s="34">
        <f>(1/(1+EXP(('S Curve Equation'!$B$11-F99*'S Curve Equation'!$B$12)*'S Curve Equation'!$B$10))+'S Curve Equation'!$B$13)*'S Curve Equation'!$B$14</f>
        <v>0.12041026880530223</v>
      </c>
      <c r="G144" s="34">
        <f>(1/(1+EXP(('S Curve Equation'!$B$11-G99*'S Curve Equation'!$B$12)*'S Curve Equation'!$B$10))+'S Curve Equation'!$B$13)*'S Curve Equation'!$B$14</f>
        <v>0.12074985869286077</v>
      </c>
      <c r="H144" s="34">
        <f>(1/(1+EXP(('S Curve Equation'!$B$11-H99*'S Curve Equation'!$B$12)*'S Curve Equation'!$B$10))+'S Curve Equation'!$B$13)*'S Curve Equation'!$B$14</f>
        <v>0.12108518508640423</v>
      </c>
      <c r="I144" s="34">
        <f>(1/(1+EXP(('S Curve Equation'!$B$11-I99*'S Curve Equation'!$B$12)*'S Curve Equation'!$B$10))+'S Curve Equation'!$B$13)*'S Curve Equation'!$B$14</f>
        <v>0.121429263729394</v>
      </c>
      <c r="J144" s="34">
        <f>(1/(1+EXP(('S Curve Equation'!$B$11-J99*'S Curve Equation'!$B$12)*'S Curve Equation'!$B$10))+'S Curve Equation'!$B$13)*'S Curve Equation'!$B$14</f>
        <v>0.12177427512187768</v>
      </c>
      <c r="K144" s="34">
        <f>(1/(1+EXP(('S Curve Equation'!$B$11-K99*'S Curve Equation'!$B$12)*'S Curve Equation'!$B$10))+'S Curve Equation'!$B$13)*'S Curve Equation'!$B$14</f>
        <v>0.12210931946348792</v>
      </c>
      <c r="L144" s="34">
        <f>(1/(1+EXP(('S Curve Equation'!$B$11-L99*'S Curve Equation'!$B$12)*'S Curve Equation'!$B$10))+'S Curve Equation'!$B$13)*'S Curve Equation'!$B$14</f>
        <v>0.12244026450565473</v>
      </c>
      <c r="M144" s="34">
        <f>(1/(1+EXP(('S Curve Equation'!$B$11-M99*'S Curve Equation'!$B$12)*'S Curve Equation'!$B$10))+'S Curve Equation'!$B$13)*'S Curve Equation'!$B$14</f>
        <v>0.12277136012340642</v>
      </c>
      <c r="N144" s="34">
        <f>(1/(1+EXP(('S Curve Equation'!$B$11-N99*'S Curve Equation'!$B$12)*'S Curve Equation'!$B$10))+'S Curve Equation'!$B$13)*'S Curve Equation'!$B$14</f>
        <v>0.12310010864156837</v>
      </c>
      <c r="O144" s="34">
        <f>(1/(1+EXP(('S Curve Equation'!$B$11-O99*'S Curve Equation'!$B$12)*'S Curve Equation'!$B$10))+'S Curve Equation'!$B$13)*'S Curve Equation'!$B$14</f>
        <v>0.12342653363576866</v>
      </c>
      <c r="P144" s="34">
        <f>(1/(1+EXP(('S Curve Equation'!$B$11-P99*'S Curve Equation'!$B$12)*'S Curve Equation'!$B$10))+'S Curve Equation'!$B$13)*'S Curve Equation'!$B$14</f>
        <v>0.12375065839123454</v>
      </c>
      <c r="Q144" s="34">
        <f>(1/(1+EXP(('S Curve Equation'!$B$11-Q99*'S Curve Equation'!$B$12)*'S Curve Equation'!$B$10))+'S Curve Equation'!$B$13)*'S Curve Equation'!$B$14</f>
        <v>0.12407250590665406</v>
      </c>
      <c r="R144" s="34">
        <f>(1/(1+EXP(('S Curve Equation'!$B$11-R99*'S Curve Equation'!$B$12)*'S Curve Equation'!$B$10))+'S Curve Equation'!$B$13)*'S Curve Equation'!$B$14</f>
        <v>0.12439209889799596</v>
      </c>
      <c r="S144" s="34">
        <f>(1/(1+EXP(('S Curve Equation'!$B$11-S99*'S Curve Equation'!$B$12)*'S Curve Equation'!$B$10))+'S Curve Equation'!$B$13)*'S Curve Equation'!$B$14</f>
        <v>0.12470945980228568</v>
      </c>
      <c r="T144" s="34">
        <f>(1/(1+EXP(('S Curve Equation'!$B$11-T99*'S Curve Equation'!$B$12)*'S Curve Equation'!$B$10))+'S Curve Equation'!$B$13)*'S Curve Equation'!$B$14</f>
        <v>0.1250246107813397</v>
      </c>
      <c r="U144" s="34">
        <f>(1/(1+EXP(('S Curve Equation'!$B$11-U99*'S Curve Equation'!$B$12)*'S Curve Equation'!$B$10))+'S Curve Equation'!$B$13)*'S Curve Equation'!$B$14</f>
        <v>0.12533757372545604</v>
      </c>
      <c r="V144" s="34">
        <f>(1/(1+EXP(('S Curve Equation'!$B$11-V99*'S Curve Equation'!$B$12)*'S Curve Equation'!$B$10))+'S Curve Equation'!$B$13)*'S Curve Equation'!$B$14</f>
        <v>0.12564837025706022</v>
      </c>
      <c r="W144" s="34">
        <f>(1/(1+EXP(('S Curve Equation'!$B$11-W99*'S Curve Equation'!$B$12)*'S Curve Equation'!$B$10))+'S Curve Equation'!$B$13)*'S Curve Equation'!$B$14</f>
        <v>0.12595702173430984</v>
      </c>
      <c r="X144" s="34">
        <f>(1/(1+EXP(('S Curve Equation'!$B$11-X99*'S Curve Equation'!$B$12)*'S Curve Equation'!$B$10))+'S Curve Equation'!$B$13)*'S Curve Equation'!$B$14</f>
        <v>0.12626354925465474</v>
      </c>
      <c r="Y144" s="34">
        <f>(1/(1+EXP(('S Curve Equation'!$B$11-Y99*'S Curve Equation'!$B$12)*'S Curve Equation'!$B$10))+'S Curve Equation'!$B$13)*'S Curve Equation'!$B$14</f>
        <v>0.12656797365835298</v>
      </c>
      <c r="Z144" s="34">
        <f>(1/(1+EXP(('S Curve Equation'!$B$11-Z99*'S Curve Equation'!$B$12)*'S Curve Equation'!$B$10))+'S Curve Equation'!$B$13)*'S Curve Equation'!$B$14</f>
        <v>0.126870315531945</v>
      </c>
      <c r="AA144" s="34">
        <f>(1/(1+EXP(('S Curve Equation'!$B$11-AA99*'S Curve Equation'!$B$12)*'S Curve Equation'!$B$10))+'S Curve Equation'!$B$13)*'S Curve Equation'!$B$14</f>
        <v>0.12717059521168425</v>
      </c>
      <c r="AB144" s="34">
        <f>(1/(1+EXP(('S Curve Equation'!$B$11-AB99*'S Curve Equation'!$B$12)*'S Curve Equation'!$B$10))+'S Curve Equation'!$B$13)*'S Curve Equation'!$B$14</f>
        <v>0.1274688327869235</v>
      </c>
      <c r="AC144" s="34">
        <f>(1/(1+EXP(('S Curve Equation'!$B$11-AC99*'S Curve Equation'!$B$12)*'S Curve Equation'!$B$10))+'S Curve Equation'!$B$13)*'S Curve Equation'!$B$14</f>
        <v>0.12776504810345979</v>
      </c>
      <c r="AD144" s="34">
        <f>(1/(1+EXP(('S Curve Equation'!$B$11-AD99*'S Curve Equation'!$B$12)*'S Curve Equation'!$B$10))+'S Curve Equation'!$B$13)*'S Curve Equation'!$B$14</f>
        <v>0.12805926076683538</v>
      </c>
      <c r="AE144" s="34">
        <f>(1/(1+EXP(('S Curve Equation'!$B$11-AE99*'S Curve Equation'!$B$12)*'S Curve Equation'!$B$10))+'S Curve Equation'!$B$13)*'S Curve Equation'!$B$14</f>
        <v>0.1283514901455971</v>
      </c>
      <c r="AF144" s="34">
        <f>(1/(1+EXP(('S Curve Equation'!$B$11-AF99*'S Curve Equation'!$B$12)*'S Curve Equation'!$B$10))+'S Curve Equation'!$B$13)*'S Curve Equation'!$B$14</f>
        <v>0.128641755374513</v>
      </c>
    </row>
    <row r="145" spans="1:32" x14ac:dyDescent="0.2">
      <c r="A145" s="12" t="s">
        <v>32</v>
      </c>
      <c r="B145" s="34">
        <f>(1/(1+EXP(('S Curve Equation'!$B$11-B100*'S Curve Equation'!$B$12)*'S Curve Equation'!$B$10))+'S Curve Equation'!$B$13)*'S Curve Equation'!$B$14</f>
        <v>9.0999999999999998E-2</v>
      </c>
      <c r="C145" s="34">
        <f>(1/(1+EXP(('S Curve Equation'!$B$11-C100*'S Curve Equation'!$B$12)*'S Curve Equation'!$B$10))+'S Curve Equation'!$B$13)*'S Curve Equation'!$B$14</f>
        <v>9.1282079227294574E-2</v>
      </c>
      <c r="D145" s="34">
        <f>(1/(1+EXP(('S Curve Equation'!$B$11-D100*'S Curve Equation'!$B$12)*'S Curve Equation'!$B$10))+'S Curve Equation'!$B$13)*'S Curve Equation'!$B$14</f>
        <v>9.1591769955938457E-2</v>
      </c>
      <c r="E145" s="34">
        <f>(1/(1+EXP(('S Curve Equation'!$B$11-E100*'S Curve Equation'!$B$12)*'S Curve Equation'!$B$10))+'S Curve Equation'!$B$13)*'S Curve Equation'!$B$14</f>
        <v>9.18925136422446E-2</v>
      </c>
      <c r="F145" s="34">
        <f>(1/(1+EXP(('S Curve Equation'!$B$11-F100*'S Curve Equation'!$B$12)*'S Curve Equation'!$B$10))+'S Curve Equation'!$B$13)*'S Curve Equation'!$B$14</f>
        <v>9.2190974855903718E-2</v>
      </c>
      <c r="G145" s="34">
        <f>(1/(1+EXP(('S Curve Equation'!$B$11-G100*'S Curve Equation'!$B$12)*'S Curve Equation'!$B$10))+'S Curve Equation'!$B$13)*'S Curve Equation'!$B$14</f>
        <v>9.2477954430092074E-2</v>
      </c>
      <c r="H145" s="34">
        <f>(1/(1+EXP(('S Curve Equation'!$B$11-H100*'S Curve Equation'!$B$12)*'S Curve Equation'!$B$10))+'S Curve Equation'!$B$13)*'S Curve Equation'!$B$14</f>
        <v>9.2761405218192414E-2</v>
      </c>
      <c r="I145" s="34">
        <f>(1/(1+EXP(('S Curve Equation'!$B$11-I100*'S Curve Equation'!$B$12)*'S Curve Equation'!$B$10))+'S Curve Equation'!$B$13)*'S Curve Equation'!$B$14</f>
        <v>9.3052330824179574E-2</v>
      </c>
      <c r="J145" s="34">
        <f>(1/(1+EXP(('S Curve Equation'!$B$11-J100*'S Curve Equation'!$B$12)*'S Curve Equation'!$B$10))+'S Curve Equation'!$B$13)*'S Curve Equation'!$B$14</f>
        <v>9.3344122867274212E-2</v>
      </c>
      <c r="K145" s="34">
        <f>(1/(1+EXP(('S Curve Equation'!$B$11-K100*'S Curve Equation'!$B$12)*'S Curve Equation'!$B$10))+'S Curve Equation'!$B$13)*'S Curve Equation'!$B$14</f>
        <v>9.3627559779457012E-2</v>
      </c>
      <c r="L145" s="34">
        <f>(1/(1+EXP(('S Curve Equation'!$B$11-L100*'S Curve Equation'!$B$12)*'S Curve Equation'!$B$10))+'S Curve Equation'!$B$13)*'S Curve Equation'!$B$14</f>
        <v>9.3907600771654165E-2</v>
      </c>
      <c r="M145" s="34">
        <f>(1/(1+EXP(('S Curve Equation'!$B$11-M100*'S Curve Equation'!$B$12)*'S Curve Equation'!$B$10))+'S Curve Equation'!$B$13)*'S Curve Equation'!$B$14</f>
        <v>9.418784067054671E-2</v>
      </c>
      <c r="N145" s="34">
        <f>(1/(1+EXP(('S Curve Equation'!$B$11-N100*'S Curve Equation'!$B$12)*'S Curve Equation'!$B$10))+'S Curve Equation'!$B$13)*'S Curve Equation'!$B$14</f>
        <v>9.4466164659534141E-2</v>
      </c>
      <c r="O145" s="34">
        <f>(1/(1+EXP(('S Curve Equation'!$B$11-O100*'S Curve Equation'!$B$12)*'S Curve Equation'!$B$10))+'S Curve Equation'!$B$13)*'S Curve Equation'!$B$14</f>
        <v>9.4742591128591291E-2</v>
      </c>
      <c r="P145" s="34">
        <f>(1/(1+EXP(('S Curve Equation'!$B$11-P100*'S Curve Equation'!$B$12)*'S Curve Equation'!$B$10))+'S Curve Equation'!$B$13)*'S Curve Equation'!$B$14</f>
        <v>9.5017138255560796E-2</v>
      </c>
      <c r="Q145" s="34">
        <f>(1/(1+EXP(('S Curve Equation'!$B$11-Q100*'S Curve Equation'!$B$12)*'S Curve Equation'!$B$10))+'S Curve Equation'!$B$13)*'S Curve Equation'!$B$14</f>
        <v>9.5289824008644344E-2</v>
      </c>
      <c r="R145" s="34">
        <f>(1/(1+EXP(('S Curve Equation'!$B$11-R100*'S Curve Equation'!$B$12)*'S Curve Equation'!$B$10))+'S Curve Equation'!$B$13)*'S Curve Equation'!$B$14</f>
        <v>9.5560666148876858E-2</v>
      </c>
      <c r="S145" s="34">
        <f>(1/(1+EXP(('S Curve Equation'!$B$11-S100*'S Curve Equation'!$B$12)*'S Curve Equation'!$B$10))+'S Curve Equation'!$B$13)*'S Curve Equation'!$B$14</f>
        <v>9.5829682232582897E-2</v>
      </c>
      <c r="T145" s="34">
        <f>(1/(1+EXP(('S Curve Equation'!$B$11-T100*'S Curve Equation'!$B$12)*'S Curve Equation'!$B$10))+'S Curve Equation'!$B$13)*'S Curve Equation'!$B$14</f>
        <v>9.6096889613816322E-2</v>
      </c>
      <c r="U145" s="34">
        <f>(1/(1+EXP(('S Curve Equation'!$B$11-U100*'S Curve Equation'!$B$12)*'S Curve Equation'!$B$10))+'S Curve Equation'!$B$13)*'S Curve Equation'!$B$14</f>
        <v>9.6362305446780039E-2</v>
      </c>
      <c r="V145" s="34">
        <f>(1/(1+EXP(('S Curve Equation'!$B$11-V100*'S Curve Equation'!$B$12)*'S Curve Equation'!$B$10))+'S Curve Equation'!$B$13)*'S Curve Equation'!$B$14</f>
        <v>9.6625946688226341E-2</v>
      </c>
      <c r="W145" s="34">
        <f>(1/(1+EXP(('S Curve Equation'!$B$11-W100*'S Curve Equation'!$B$12)*'S Curve Equation'!$B$10))+'S Curve Equation'!$B$13)*'S Curve Equation'!$B$14</f>
        <v>9.6887830099838451E-2</v>
      </c>
      <c r="X145" s="34">
        <f>(1/(1+EXP(('S Curve Equation'!$B$11-X100*'S Curve Equation'!$B$12)*'S Curve Equation'!$B$10))+'S Curve Equation'!$B$13)*'S Curve Equation'!$B$14</f>
        <v>9.7147972250591436E-2</v>
      </c>
      <c r="Y145" s="34">
        <f>(1/(1+EXP(('S Curve Equation'!$B$11-Y100*'S Curve Equation'!$B$12)*'S Curve Equation'!$B$10))+'S Curve Equation'!$B$13)*'S Curve Equation'!$B$14</f>
        <v>9.740638951909171E-2</v>
      </c>
      <c r="Z145" s="34">
        <f>(1/(1+EXP(('S Curve Equation'!$B$11-Z100*'S Curve Equation'!$B$12)*'S Curve Equation'!$B$10))+'S Curve Equation'!$B$13)*'S Curve Equation'!$B$14</f>
        <v>9.7663098095896309E-2</v>
      </c>
      <c r="AA145" s="34">
        <f>(1/(1+EXP(('S Curve Equation'!$B$11-AA100*'S Curve Equation'!$B$12)*'S Curve Equation'!$B$10))+'S Curve Equation'!$B$13)*'S Curve Equation'!$B$14</f>
        <v>9.7918113985811434E-2</v>
      </c>
      <c r="AB145" s="34">
        <f>(1/(1+EXP(('S Curve Equation'!$B$11-AB100*'S Curve Equation'!$B$12)*'S Curve Equation'!$B$10))+'S Curve Equation'!$B$13)*'S Curve Equation'!$B$14</f>
        <v>9.8171453010167789E-2</v>
      </c>
      <c r="AC145" s="34">
        <f>(1/(1+EXP(('S Curve Equation'!$B$11-AC100*'S Curve Equation'!$B$12)*'S Curve Equation'!$B$10))+'S Curve Equation'!$B$13)*'S Curve Equation'!$B$14</f>
        <v>9.8423130809075401E-2</v>
      </c>
      <c r="AD145" s="34">
        <f>(1/(1+EXP(('S Curve Equation'!$B$11-AD100*'S Curve Equation'!$B$12)*'S Curve Equation'!$B$10))+'S Curve Equation'!$B$13)*'S Curve Equation'!$B$14</f>
        <v>9.8673162843655224E-2</v>
      </c>
      <c r="AE145" s="34">
        <f>(1/(1+EXP(('S Curve Equation'!$B$11-AE100*'S Curve Equation'!$B$12)*'S Curve Equation'!$B$10))+'S Curve Equation'!$B$13)*'S Curve Equation'!$B$14</f>
        <v>9.8921564398249631E-2</v>
      </c>
      <c r="AF145" s="34">
        <f>(1/(1+EXP(('S Curve Equation'!$B$11-AF100*'S Curve Equation'!$B$12)*'S Curve Equation'!$B$10))+'S Curve Equation'!$B$13)*'S Curve Equation'!$B$14</f>
        <v>9.9168350582609768E-2</v>
      </c>
    </row>
    <row r="146" spans="1:32" x14ac:dyDescent="0.2">
      <c r="A146" s="12" t="s">
        <v>33</v>
      </c>
      <c r="B146" s="34">
        <f>(1/(1+EXP(('S Curve Equation'!$B$11-B101*'S Curve Equation'!$B$12)*'S Curve Equation'!$B$10))+'S Curve Equation'!$B$13)*'S Curve Equation'!$B$14</f>
        <v>0.10800000000000003</v>
      </c>
      <c r="C146" s="34">
        <f>(1/(1+EXP(('S Curve Equation'!$B$11-C101*'S Curve Equation'!$B$12)*'S Curve Equation'!$B$10))+'S Curve Equation'!$B$13)*'S Curve Equation'!$B$14</f>
        <v>0.10831456635538184</v>
      </c>
      <c r="D146" s="34">
        <f>(1/(1+EXP(('S Curve Equation'!$B$11-D101*'S Curve Equation'!$B$12)*'S Curve Equation'!$B$10))+'S Curve Equation'!$B$13)*'S Curve Equation'!$B$14</f>
        <v>0.10865986547475449</v>
      </c>
      <c r="E146" s="34">
        <f>(1/(1+EXP(('S Curve Equation'!$B$11-E101*'S Curve Equation'!$B$12)*'S Curve Equation'!$B$10))+'S Curve Equation'!$B$13)*'S Curve Equation'!$B$14</f>
        <v>0.10899513005996962</v>
      </c>
      <c r="F146" s="34">
        <f>(1/(1+EXP(('S Curve Equation'!$B$11-F101*'S Curve Equation'!$B$12)*'S Curve Equation'!$B$10))+'S Curve Equation'!$B$13)*'S Curve Equation'!$B$14</f>
        <v>0.10932779304515645</v>
      </c>
      <c r="G146" s="34">
        <f>(1/(1+EXP(('S Curve Equation'!$B$11-G101*'S Curve Equation'!$B$12)*'S Curve Equation'!$B$10))+'S Curve Equation'!$B$13)*'S Curve Equation'!$B$14</f>
        <v>0.10964760508893268</v>
      </c>
      <c r="H146" s="34">
        <f>(1/(1+EXP(('S Curve Equation'!$B$11-H101*'S Curve Equation'!$B$12)*'S Curve Equation'!$B$10))+'S Curve Equation'!$B$13)*'S Curve Equation'!$B$14</f>
        <v>0.10996343315532897</v>
      </c>
      <c r="I146" s="34">
        <f>(1/(1+EXP(('S Curve Equation'!$B$11-I101*'S Curve Equation'!$B$12)*'S Curve Equation'!$B$10))+'S Curve Equation'!$B$13)*'S Curve Equation'!$B$14</f>
        <v>0.11028753674840013</v>
      </c>
      <c r="J146" s="34">
        <f>(1/(1+EXP(('S Curve Equation'!$B$11-J101*'S Curve Equation'!$B$12)*'S Curve Equation'!$B$10))+'S Curve Equation'!$B$13)*'S Curve Equation'!$B$14</f>
        <v>0.11061255164542076</v>
      </c>
      <c r="K146" s="34">
        <f>(1/(1+EXP(('S Curve Equation'!$B$11-K101*'S Curve Equation'!$B$12)*'S Curve Equation'!$B$10))+'S Curve Equation'!$B$13)*'S Curve Equation'!$B$14</f>
        <v>0.11092820847561559</v>
      </c>
      <c r="L146" s="34">
        <f>(1/(1+EXP(('S Curve Equation'!$B$11-L101*'S Curve Equation'!$B$12)*'S Curve Equation'!$B$10))+'S Curve Equation'!$B$13)*'S Curve Equation'!$B$14</f>
        <v>0.11124003345948583</v>
      </c>
      <c r="M146" s="34">
        <f>(1/(1+EXP(('S Curve Equation'!$B$11-M101*'S Curve Equation'!$B$12)*'S Curve Equation'!$B$10))+'S Curve Equation'!$B$13)*'S Curve Equation'!$B$14</f>
        <v>0.11155203036319325</v>
      </c>
      <c r="N146" s="34">
        <f>(1/(1+EXP(('S Curve Equation'!$B$11-N101*'S Curve Equation'!$B$12)*'S Curve Equation'!$B$10))+'S Curve Equation'!$B$13)*'S Curve Equation'!$B$14</f>
        <v>0.11186184525257066</v>
      </c>
      <c r="O146" s="34">
        <f>(1/(1+EXP(('S Curve Equation'!$B$11-O101*'S Curve Equation'!$B$12)*'S Curve Equation'!$B$10))+'S Curve Equation'!$B$13)*'S Curve Equation'!$B$14</f>
        <v>0.11216949968057449</v>
      </c>
      <c r="P146" s="34">
        <f>(1/(1+EXP(('S Curve Equation'!$B$11-P101*'S Curve Equation'!$B$12)*'S Curve Equation'!$B$10))+'S Curve Equation'!$B$13)*'S Curve Equation'!$B$14</f>
        <v>0.11247501494089848</v>
      </c>
      <c r="Q146" s="34">
        <f>(1/(1+EXP(('S Curve Equation'!$B$11-Q101*'S Curve Equation'!$B$12)*'S Curve Equation'!$B$10))+'S Curve Equation'!$B$13)*'S Curve Equation'!$B$14</f>
        <v>0.11277841207127665</v>
      </c>
      <c r="R146" s="34">
        <f>(1/(1+EXP(('S Curve Equation'!$B$11-R101*'S Curve Equation'!$B$12)*'S Curve Equation'!$B$10))+'S Curve Equation'!$B$13)*'S Curve Equation'!$B$14</f>
        <v>0.11307971185675561</v>
      </c>
      <c r="S146" s="34">
        <f>(1/(1+EXP(('S Curve Equation'!$B$11-S101*'S Curve Equation'!$B$12)*'S Curve Equation'!$B$10))+'S Curve Equation'!$B$13)*'S Curve Equation'!$B$14</f>
        <v>0.11337893483293401</v>
      </c>
      <c r="T146" s="34">
        <f>(1/(1+EXP(('S Curve Equation'!$B$11-T101*'S Curve Equation'!$B$12)*'S Curve Equation'!$B$10))+'S Curve Equation'!$B$13)*'S Curve Equation'!$B$14</f>
        <v>0.11367610128917037</v>
      </c>
      <c r="U146" s="34">
        <f>(1/(1+EXP(('S Curve Equation'!$B$11-U101*'S Curve Equation'!$B$12)*'S Curve Equation'!$B$10))+'S Curve Equation'!$B$13)*'S Curve Equation'!$B$14</f>
        <v>0.11397123127175687</v>
      </c>
      <c r="V146" s="34">
        <f>(1/(1+EXP(('S Curve Equation'!$B$11-V101*'S Curve Equation'!$B$12)*'S Curve Equation'!$B$10))+'S Curve Equation'!$B$13)*'S Curve Equation'!$B$14</f>
        <v>0.11426434458706042</v>
      </c>
      <c r="W146" s="34">
        <f>(1/(1+EXP(('S Curve Equation'!$B$11-W101*'S Curve Equation'!$B$12)*'S Curve Equation'!$B$10))+'S Curve Equation'!$B$13)*'S Curve Equation'!$B$14</f>
        <v>0.11455546080462996</v>
      </c>
      <c r="X146" s="34">
        <f>(1/(1+EXP(('S Curve Equation'!$B$11-X101*'S Curve Equation'!$B$12)*'S Curve Equation'!$B$10))+'S Curve Equation'!$B$13)*'S Curve Equation'!$B$14</f>
        <v>0.11484459926027087</v>
      </c>
      <c r="Y146" s="34">
        <f>(1/(1+EXP(('S Curve Equation'!$B$11-Y101*'S Curve Equation'!$B$12)*'S Curve Equation'!$B$10))+'S Curve Equation'!$B$13)*'S Curve Equation'!$B$14</f>
        <v>0.11513177905908419</v>
      </c>
      <c r="Z146" s="34">
        <f>(1/(1+EXP(('S Curve Equation'!$B$11-Z101*'S Curve Equation'!$B$12)*'S Curve Equation'!$B$10))+'S Curve Equation'!$B$13)*'S Curve Equation'!$B$14</f>
        <v>0.11541701907847228</v>
      </c>
      <c r="AA146" s="34">
        <f>(1/(1+EXP(('S Curve Equation'!$B$11-AA101*'S Curve Equation'!$B$12)*'S Curve Equation'!$B$10))+'S Curve Equation'!$B$13)*'S Curve Equation'!$B$14</f>
        <v>0.11570033797111212</v>
      </c>
      <c r="AB146" s="34">
        <f>(1/(1+EXP(('S Curve Equation'!$B$11-AB101*'S Curve Equation'!$B$12)*'S Curve Equation'!$B$10))+'S Curve Equation'!$B$13)*'S Curve Equation'!$B$14</f>
        <v>0.11598175416789105</v>
      </c>
      <c r="AC146" s="34">
        <f>(1/(1+EXP(('S Curve Equation'!$B$11-AC101*'S Curve Equation'!$B$12)*'S Curve Equation'!$B$10))+'S Curve Equation'!$B$13)*'S Curve Equation'!$B$14</f>
        <v>0.11626128588081165</v>
      </c>
      <c r="AD146" s="34">
        <f>(1/(1+EXP(('S Curve Equation'!$B$11-AD101*'S Curve Equation'!$B$12)*'S Curve Equation'!$B$10))+'S Curve Equation'!$B$13)*'S Curve Equation'!$B$14</f>
        <v>0.11653895110586004</v>
      </c>
      <c r="AE146" s="34">
        <f>(1/(1+EXP(('S Curve Equation'!$B$11-AE101*'S Curve Equation'!$B$12)*'S Curve Equation'!$B$10))+'S Curve Equation'!$B$13)*'S Curve Equation'!$B$14</f>
        <v>0.11681476762584184</v>
      </c>
      <c r="AF146" s="34">
        <f>(1/(1+EXP(('S Curve Equation'!$B$11-AF101*'S Curve Equation'!$B$12)*'S Curve Equation'!$B$10))+'S Curve Equation'!$B$13)*'S Curve Equation'!$B$14</f>
        <v>0.11708875301318289</v>
      </c>
    </row>
    <row r="147" spans="1:32" x14ac:dyDescent="0.2">
      <c r="A147" s="12" t="s">
        <v>34</v>
      </c>
      <c r="B147" s="34">
        <f>(1/(1+EXP(('S Curve Equation'!$B$11-B102*'S Curve Equation'!$B$12)*'S Curve Equation'!$B$10))+'S Curve Equation'!$B$13)*'S Curve Equation'!$B$14</f>
        <v>0.112</v>
      </c>
      <c r="C147" s="34">
        <f>(1/(1+EXP(('S Curve Equation'!$B$11-C102*'S Curve Equation'!$B$12)*'S Curve Equation'!$B$10))+'S Curve Equation'!$B$13)*'S Curve Equation'!$B$14</f>
        <v>0.11232181657547172</v>
      </c>
      <c r="D147" s="34">
        <f>(1/(1+EXP(('S Curve Equation'!$B$11-D102*'S Curve Equation'!$B$12)*'S Curve Equation'!$B$10))+'S Curve Equation'!$B$13)*'S Curve Equation'!$B$14</f>
        <v>0.11267506079687094</v>
      </c>
      <c r="E147" s="34">
        <f>(1/(1+EXP(('S Curve Equation'!$B$11-E102*'S Curve Equation'!$B$12)*'S Curve Equation'!$B$10))+'S Curve Equation'!$B$13)*'S Curve Equation'!$B$14</f>
        <v>0.11301802614194049</v>
      </c>
      <c r="F147" s="34">
        <f>(1/(1+EXP(('S Curve Equation'!$B$11-F102*'S Curve Equation'!$B$12)*'S Curve Equation'!$B$10))+'S Curve Equation'!$B$13)*'S Curve Equation'!$B$14</f>
        <v>0.11335831704865411</v>
      </c>
      <c r="G147" s="34">
        <f>(1/(1+EXP(('S Curve Equation'!$B$11-G102*'S Curve Equation'!$B$12)*'S Curve Equation'!$B$10))+'S Curve Equation'!$B$13)*'S Curve Equation'!$B$14</f>
        <v>0.11368545007661218</v>
      </c>
      <c r="H147" s="34">
        <f>(1/(1+EXP(('S Curve Equation'!$B$11-H102*'S Curve Equation'!$B$12)*'S Curve Equation'!$B$10))+'S Curve Equation'!$B$13)*'S Curve Equation'!$B$14</f>
        <v>0.11400849614381077</v>
      </c>
      <c r="I147" s="34">
        <f>(1/(1+EXP(('S Curve Equation'!$B$11-I102*'S Curve Equation'!$B$12)*'S Curve Equation'!$B$10))+'S Curve Equation'!$B$13)*'S Curve Equation'!$B$14</f>
        <v>0.11433999471152634</v>
      </c>
      <c r="J147" s="34">
        <f>(1/(1+EXP(('S Curve Equation'!$B$11-J102*'S Curve Equation'!$B$12)*'S Curve Equation'!$B$10))+'S Curve Equation'!$B$13)*'S Curve Equation'!$B$14</f>
        <v>0.11467241302820529</v>
      </c>
      <c r="K147" s="34">
        <f>(1/(1+EXP(('S Curve Equation'!$B$11-K102*'S Curve Equation'!$B$12)*'S Curve Equation'!$B$10))+'S Curve Equation'!$B$13)*'S Curve Equation'!$B$14</f>
        <v>0.11499524829423827</v>
      </c>
      <c r="L147" s="34">
        <f>(1/(1+EXP(('S Curve Equation'!$B$11-L102*'S Curve Equation'!$B$12)*'S Curve Equation'!$B$10))+'S Curve Equation'!$B$13)*'S Curve Equation'!$B$14</f>
        <v>0.11531415315398409</v>
      </c>
      <c r="M147" s="34">
        <f>(1/(1+EXP(('S Curve Equation'!$B$11-M102*'S Curve Equation'!$B$12)*'S Curve Equation'!$B$10))+'S Curve Equation'!$B$13)*'S Curve Equation'!$B$14</f>
        <v>0.11563322249434775</v>
      </c>
      <c r="N147" s="34">
        <f>(1/(1+EXP(('S Curve Equation'!$B$11-N102*'S Curve Equation'!$B$12)*'S Curve Equation'!$B$10))+'S Curve Equation'!$B$13)*'S Curve Equation'!$B$14</f>
        <v>0.1159500491465211</v>
      </c>
      <c r="O147" s="34">
        <f>(1/(1+EXP(('S Curve Equation'!$B$11-O102*'S Curve Equation'!$B$12)*'S Curve Equation'!$B$10))+'S Curve Equation'!$B$13)*'S Curve Equation'!$B$14</f>
        <v>0.11626465540144189</v>
      </c>
      <c r="P147" s="34">
        <f>(1/(1+EXP(('S Curve Equation'!$B$11-P102*'S Curve Equation'!$B$12)*'S Curve Equation'!$B$10))+'S Curve Equation'!$B$13)*'S Curve Equation'!$B$14</f>
        <v>0.11657706327951221</v>
      </c>
      <c r="Q147" s="34">
        <f>(1/(1+EXP(('S Curve Equation'!$B$11-Q102*'S Curve Equation'!$B$12)*'S Curve Equation'!$B$10))+'S Curve Equation'!$B$13)*'S Curve Equation'!$B$14</f>
        <v>0.11688729453410236</v>
      </c>
      <c r="R147" s="34">
        <f>(1/(1+EXP(('S Curve Equation'!$B$11-R102*'S Curve Equation'!$B$12)*'S Curve Equation'!$B$10))+'S Curve Equation'!$B$13)*'S Curve Equation'!$B$14</f>
        <v>0.11719537065501938</v>
      </c>
      <c r="S147" s="34">
        <f>(1/(1+EXP(('S Curve Equation'!$B$11-S102*'S Curve Equation'!$B$12)*'S Curve Equation'!$B$10))+'S Curve Equation'!$B$13)*'S Curve Equation'!$B$14</f>
        <v>0.11750131287193867</v>
      </c>
      <c r="T147" s="34">
        <f>(1/(1+EXP(('S Curve Equation'!$B$11-T102*'S Curve Equation'!$B$12)*'S Curve Equation'!$B$10))+'S Curve Equation'!$B$13)*'S Curve Equation'!$B$14</f>
        <v>0.11780514215780169</v>
      </c>
      <c r="U147" s="34">
        <f>(1/(1+EXP(('S Curve Equation'!$B$11-U102*'S Curve Equation'!$B$12)*'S Curve Equation'!$B$10))+'S Curve Equation'!$B$13)*'S Curve Equation'!$B$14</f>
        <v>0.11810687923217418</v>
      </c>
      <c r="V147" s="34">
        <f>(1/(1+EXP(('S Curve Equation'!$B$11-V102*'S Curve Equation'!$B$12)*'S Curve Equation'!$B$10))+'S Curve Equation'!$B$13)*'S Curve Equation'!$B$14</f>
        <v>0.11840654456456942</v>
      </c>
      <c r="W147" s="34">
        <f>(1/(1+EXP(('S Curve Equation'!$B$11-W102*'S Curve Equation'!$B$12)*'S Curve Equation'!$B$10))+'S Curve Equation'!$B$13)*'S Curve Equation'!$B$14</f>
        <v>0.11870415837773376</v>
      </c>
      <c r="X147" s="34">
        <f>(1/(1+EXP(('S Curve Equation'!$B$11-X102*'S Curve Equation'!$B$12)*'S Curve Equation'!$B$10))+'S Curve Equation'!$B$13)*'S Curve Equation'!$B$14</f>
        <v>0.11899974065089558</v>
      </c>
      <c r="Y147" s="34">
        <f>(1/(1+EXP(('S Curve Equation'!$B$11-Y102*'S Curve Equation'!$B$12)*'S Curve Equation'!$B$10))+'S Curve Equation'!$B$13)*'S Curve Equation'!$B$14</f>
        <v>0.11929331112297581</v>
      </c>
      <c r="Z147" s="34">
        <f>(1/(1+EXP(('S Curve Equation'!$B$11-Z102*'S Curve Equation'!$B$12)*'S Curve Equation'!$B$10))+'S Curve Equation'!$B$13)*'S Curve Equation'!$B$14</f>
        <v>0.11958488929576223</v>
      </c>
      <c r="AA147" s="34">
        <f>(1/(1+EXP(('S Curve Equation'!$B$11-AA102*'S Curve Equation'!$B$12)*'S Curve Equation'!$B$10))+'S Curve Equation'!$B$13)*'S Curve Equation'!$B$14</f>
        <v>0.11987449443704684</v>
      </c>
      <c r="AB147" s="34">
        <f>(1/(1+EXP(('S Curve Equation'!$B$11-AB102*'S Curve Equation'!$B$12)*'S Curve Equation'!$B$10))+'S Curve Equation'!$B$13)*'S Curve Equation'!$B$14</f>
        <v>0.12016214558372391</v>
      </c>
      <c r="AC147" s="34">
        <f>(1/(1+EXP(('S Curve Equation'!$B$11-AC102*'S Curve Equation'!$B$12)*'S Curve Equation'!$B$10))+'S Curve Equation'!$B$13)*'S Curve Equation'!$B$14</f>
        <v>0.12044786154485314</v>
      </c>
      <c r="AD147" s="34">
        <f>(1/(1+EXP(('S Curve Equation'!$B$11-AD102*'S Curve Equation'!$B$12)*'S Curve Equation'!$B$10))+'S Curve Equation'!$B$13)*'S Curve Equation'!$B$14</f>
        <v>0.12073166090468336</v>
      </c>
      <c r="AE147" s="34">
        <f>(1/(1+EXP(('S Curve Equation'!$B$11-AE102*'S Curve Equation'!$B$12)*'S Curve Equation'!$B$10))+'S Curve Equation'!$B$13)*'S Curve Equation'!$B$14</f>
        <v>0.12101356202564109</v>
      </c>
      <c r="AF147" s="34">
        <f>(1/(1+EXP(('S Curve Equation'!$B$11-AF102*'S Curve Equation'!$B$12)*'S Curve Equation'!$B$10))+'S Curve Equation'!$B$13)*'S Curve Equation'!$B$14</f>
        <v>0.12129358305128099</v>
      </c>
    </row>
    <row r="148" spans="1:32" x14ac:dyDescent="0.2">
      <c r="A148" s="12" t="s">
        <v>92</v>
      </c>
      <c r="B148" s="34">
        <f>(1/(1+EXP(('S Curve Equation'!$B$11-B103*'S Curve Equation'!$B$12)*'S Curve Equation'!$B$10))+'S Curve Equation'!$B$13)*'S Curve Equation'!$B$14</f>
        <v>0.10295555555555558</v>
      </c>
      <c r="C148" s="34">
        <f>(1/(1+EXP(('S Curve Equation'!$B$11-C103*'S Curve Equation'!$B$12)*'S Curve Equation'!$B$10))+'S Curve Equation'!$B$13)*'S Curve Equation'!$B$14</f>
        <v>0.10326076871686503</v>
      </c>
      <c r="D148" s="34">
        <f>(1/(1+EXP(('S Curve Equation'!$B$11-D103*'S Curve Equation'!$B$12)*'S Curve Equation'!$B$10))+'S Curve Equation'!$B$13)*'S Curve Equation'!$B$14</f>
        <v>0.10359581727323525</v>
      </c>
      <c r="E148" s="34">
        <f>(1/(1+EXP(('S Curve Equation'!$B$11-E103*'S Curve Equation'!$B$12)*'S Curve Equation'!$B$10))+'S Curve Equation'!$B$13)*'S Curve Equation'!$B$14</f>
        <v>0.10392114560764648</v>
      </c>
      <c r="F148" s="34">
        <f>(1/(1+EXP(('S Curve Equation'!$B$11-F103*'S Curve Equation'!$B$12)*'S Curve Equation'!$B$10))+'S Curve Equation'!$B$13)*'S Curve Equation'!$B$14</f>
        <v>0.10424396541915046</v>
      </c>
      <c r="G148" s="34">
        <f>(1/(1+EXP(('S Curve Equation'!$B$11-G103*'S Curve Equation'!$B$12)*'S Curve Equation'!$B$10))+'S Curve Equation'!$B$13)*'S Curve Equation'!$B$14</f>
        <v>0.10455432951605774</v>
      </c>
      <c r="H148" s="34">
        <f>(1/(1+EXP(('S Curve Equation'!$B$11-H103*'S Curve Equation'!$B$12)*'S Curve Equation'!$B$10))+'S Curve Equation'!$B$13)*'S Curve Equation'!$B$14</f>
        <v>0.10486084172286768</v>
      </c>
      <c r="I148" s="34">
        <f>(1/(1+EXP(('S Curve Equation'!$B$11-I103*'S Curve Equation'!$B$12)*'S Curve Equation'!$B$10))+'S Curve Equation'!$B$13)*'S Curve Equation'!$B$14</f>
        <v>0.10517540020483819</v>
      </c>
      <c r="J148" s="34">
        <f>(1/(1+EXP(('S Curve Equation'!$B$11-J103*'S Curve Equation'!$B$12)*'S Curve Equation'!$B$10))+'S Curve Equation'!$B$13)*'S Curve Equation'!$B$14</f>
        <v>0.1054908582356331</v>
      </c>
      <c r="K148" s="34">
        <f>(1/(1+EXP(('S Curve Equation'!$B$11-K103*'S Curve Equation'!$B$12)*'S Curve Equation'!$B$10))+'S Curve Equation'!$B$13)*'S Curve Equation'!$B$14</f>
        <v>0.10579724780688729</v>
      </c>
      <c r="L148" s="34">
        <f>(1/(1+EXP(('S Curve Equation'!$B$11-L103*'S Curve Equation'!$B$12)*'S Curve Equation'!$B$10))+'S Curve Equation'!$B$13)*'S Curve Equation'!$B$14</f>
        <v>0.10609993198109283</v>
      </c>
      <c r="M148" s="34">
        <f>(1/(1+EXP(('S Curve Equation'!$B$11-M103*'S Curve Equation'!$B$12)*'S Curve Equation'!$B$10))+'S Curve Equation'!$B$13)*'S Curve Equation'!$B$14</f>
        <v>0.10640279689500572</v>
      </c>
      <c r="N148" s="34">
        <f>(1/(1+EXP(('S Curve Equation'!$B$11-N103*'S Curve Equation'!$B$12)*'S Curve Equation'!$B$10))+'S Curve Equation'!$B$13)*'S Curve Equation'!$B$14</f>
        <v>0.10670355736145296</v>
      </c>
      <c r="O148" s="34">
        <f>(1/(1+EXP(('S Curve Equation'!$B$11-O103*'S Curve Equation'!$B$12)*'S Curve Equation'!$B$10))+'S Curve Equation'!$B$13)*'S Curve Equation'!$B$14</f>
        <v>0.10700223399904589</v>
      </c>
      <c r="P148" s="34">
        <f>(1/(1+EXP(('S Curve Equation'!$B$11-P103*'S Curve Equation'!$B$12)*'S Curve Equation'!$B$10))+'S Curve Equation'!$B$13)*'S Curve Equation'!$B$14</f>
        <v>0.10729884718125737</v>
      </c>
      <c r="Q148" s="34">
        <f>(1/(1+EXP(('S Curve Equation'!$B$11-Q103*'S Curve Equation'!$B$12)*'S Curve Equation'!$B$10))+'S Curve Equation'!$B$13)*'S Curve Equation'!$B$14</f>
        <v>0.10759341703947743</v>
      </c>
      <c r="R148" s="34">
        <f>(1/(1+EXP(('S Curve Equation'!$B$11-R103*'S Curve Equation'!$B$12)*'S Curve Equation'!$B$10))+'S Curve Equation'!$B$13)*'S Curve Equation'!$B$14</f>
        <v>0.1078859634660419</v>
      </c>
      <c r="S148" s="34">
        <f>(1/(1+EXP(('S Curve Equation'!$B$11-S103*'S Curve Equation'!$B$12)*'S Curve Equation'!$B$10))+'S Curve Equation'!$B$13)*'S Curve Equation'!$B$14</f>
        <v>0.10817650611723369</v>
      </c>
      <c r="T148" s="34">
        <f>(1/(1+EXP(('S Curve Equation'!$B$11-T103*'S Curve Equation'!$B$12)*'S Curve Equation'!$B$10))+'S Curve Equation'!$B$13)*'S Curve Equation'!$B$14</f>
        <v>0.10846506441625621</v>
      </c>
      <c r="U148" s="34">
        <f>(1/(1+EXP(('S Curve Equation'!$B$11-U103*'S Curve Equation'!$B$12)*'S Curve Equation'!$B$10))+'S Curve Equation'!$B$13)*'S Curve Equation'!$B$14</f>
        <v>0.10875165755617788</v>
      </c>
      <c r="V148" s="34">
        <f>(1/(1+EXP(('S Curve Equation'!$B$11-V103*'S Curve Equation'!$B$12)*'S Curve Equation'!$B$10))+'S Curve Equation'!$B$13)*'S Curve Equation'!$B$14</f>
        <v>0.10903630450284769</v>
      </c>
      <c r="W148" s="34">
        <f>(1/(1+EXP(('S Curve Equation'!$B$11-W103*'S Curve Equation'!$B$12)*'S Curve Equation'!$B$10))+'S Curve Equation'!$B$13)*'S Curve Equation'!$B$14</f>
        <v>0.109319023997782</v>
      </c>
      <c r="X148" s="34">
        <f>(1/(1+EXP(('S Curve Equation'!$B$11-X103*'S Curve Equation'!$B$12)*'S Curve Equation'!$B$10))+'S Curve Equation'!$B$13)*'S Curve Equation'!$B$14</f>
        <v>0.10959983456102165</v>
      </c>
      <c r="Y148" s="34">
        <f>(1/(1+EXP(('S Curve Equation'!$B$11-Y103*'S Curve Equation'!$B$12)*'S Curve Equation'!$B$10))+'S Curve Equation'!$B$13)*'S Curve Equation'!$B$14</f>
        <v>0.10987875449395899</v>
      </c>
      <c r="Z148" s="34">
        <f>(1/(1+EXP(('S Curve Equation'!$B$11-Z103*'S Curve Equation'!$B$12)*'S Curve Equation'!$B$10))+'S Curve Equation'!$B$13)*'S Curve Equation'!$B$14</f>
        <v>0.11015580188213475</v>
      </c>
      <c r="AA148" s="34">
        <f>(1/(1+EXP(('S Curve Equation'!$B$11-AA103*'S Curve Equation'!$B$12)*'S Curve Equation'!$B$10))+'S Curve Equation'!$B$13)*'S Curve Equation'!$B$14</f>
        <v>0.11043099459800641</v>
      </c>
      <c r="AB148" s="34">
        <f>(1/(1+EXP(('S Curve Equation'!$B$11-AB103*'S Curve Equation'!$B$12)*'S Curve Equation'!$B$10))+'S Curve Equation'!$B$13)*'S Curve Equation'!$B$14</f>
        <v>0.11070435030368395</v>
      </c>
      <c r="AC148" s="34">
        <f>(1/(1+EXP(('S Curve Equation'!$B$11-AC103*'S Curve Equation'!$B$12)*'S Curve Equation'!$B$10))+'S Curve Equation'!$B$13)*'S Curve Equation'!$B$14</f>
        <v>0.11097588645363703</v>
      </c>
      <c r="AD148" s="34">
        <f>(1/(1+EXP(('S Curve Equation'!$B$11-AD103*'S Curve Equation'!$B$12)*'S Curve Equation'!$B$10))+'S Curve Equation'!$B$13)*'S Curve Equation'!$B$14</f>
        <v>0.11124562029737065</v>
      </c>
      <c r="AE148" s="34">
        <f>(1/(1+EXP(('S Curve Equation'!$B$11-AE103*'S Curve Equation'!$B$12)*'S Curve Equation'!$B$10))+'S Curve Equation'!$B$13)*'S Curve Equation'!$B$14</f>
        <v>0.11151356888207112</v>
      </c>
      <c r="AF148" s="34">
        <f>(1/(1+EXP(('S Curve Equation'!$B$11-AF103*'S Curve Equation'!$B$12)*'S Curve Equation'!$B$10))+'S Curve Equation'!$B$13)*'S Curve Equation'!$B$14</f>
        <v>0.11177974905522113</v>
      </c>
    </row>
    <row r="149" spans="1:32" x14ac:dyDescent="0.2">
      <c r="A149" s="12" t="s">
        <v>89</v>
      </c>
      <c r="B149" s="34">
        <f>(1/(1+EXP(('S Curve Equation'!$B$11-B104*'S Curve Equation'!$B$12)*'S Curve Equation'!$B$10))+'S Curve Equation'!$B$13)*'S Curve Equation'!$B$14</f>
        <v>9.1999999999999998E-2</v>
      </c>
      <c r="C149" s="34">
        <f>(1/(1+EXP(('S Curve Equation'!$B$11-C104*'S Curve Equation'!$B$12)*'S Curve Equation'!$B$10))+'S Curve Equation'!$B$13)*'S Curve Equation'!$B$14</f>
        <v>9.2284067718465729E-2</v>
      </c>
      <c r="D149" s="34">
        <f>(1/(1+EXP(('S Curve Equation'!$B$11-D104*'S Curve Equation'!$B$12)*'S Curve Equation'!$B$10))+'S Curve Equation'!$B$13)*'S Curve Equation'!$B$14</f>
        <v>9.2595938333174907E-2</v>
      </c>
      <c r="E149" s="34">
        <f>(1/(1+EXP(('S Curve Equation'!$B$11-E104*'S Curve Equation'!$B$12)*'S Curve Equation'!$B$10))+'S Curve Equation'!$B$13)*'S Curve Equation'!$B$14</f>
        <v>9.2898795677893692E-2</v>
      </c>
      <c r="F149" s="34">
        <f>(1/(1+EXP(('S Curve Equation'!$B$11-F104*'S Curve Equation'!$B$12)*'S Curve Equation'!$B$10))+'S Curve Equation'!$B$13)*'S Curve Equation'!$B$14</f>
        <v>9.3199351347496087E-2</v>
      </c>
      <c r="G149" s="34">
        <f>(1/(1+EXP(('S Curve Equation'!$B$11-G104*'S Curve Equation'!$B$12)*'S Curve Equation'!$B$10))+'S Curve Equation'!$B$13)*'S Curve Equation'!$B$14</f>
        <v>9.3488341840190059E-2</v>
      </c>
      <c r="H149" s="34">
        <f>(1/(1+EXP(('S Curve Equation'!$B$11-H104*'S Curve Equation'!$B$12)*'S Curve Equation'!$B$10))+'S Curve Equation'!$B$13)*'S Curve Equation'!$B$14</f>
        <v>9.3773775971058002E-2</v>
      </c>
      <c r="I149" s="34">
        <f>(1/(1+EXP(('S Curve Equation'!$B$11-I104*'S Curve Equation'!$B$12)*'S Curve Equation'!$B$10))+'S Curve Equation'!$B$13)*'S Curve Equation'!$B$14</f>
        <v>9.406673428238764E-2</v>
      </c>
      <c r="J149" s="34">
        <f>(1/(1+EXP(('S Curve Equation'!$B$11-J104*'S Curve Equation'!$B$12)*'S Curve Equation'!$B$10))+'S Curve Equation'!$B$13)*'S Curve Equation'!$B$14</f>
        <v>9.4360562097960288E-2</v>
      </c>
      <c r="K149" s="34">
        <f>(1/(1+EXP(('S Curve Equation'!$B$11-K104*'S Curve Equation'!$B$12)*'S Curve Equation'!$B$10))+'S Curve Equation'!$B$13)*'S Curve Equation'!$B$14</f>
        <v>9.4645973631123037E-2</v>
      </c>
      <c r="L149" s="34">
        <f>(1/(1+EXP(('S Curve Equation'!$B$11-L104*'S Curve Equation'!$B$12)*'S Curve Equation'!$B$10))+'S Curve Equation'!$B$13)*'S Curve Equation'!$B$14</f>
        <v>9.4927962822602061E-2</v>
      </c>
      <c r="M149" s="34">
        <f>(1/(1+EXP(('S Curve Equation'!$B$11-M104*'S Curve Equation'!$B$12)*'S Curve Equation'!$B$10))+'S Curve Equation'!$B$13)*'S Curve Equation'!$B$14</f>
        <v>9.521014955901852E-2</v>
      </c>
      <c r="N149" s="34">
        <f>(1/(1+EXP(('S Curve Equation'!$B$11-N104*'S Curve Equation'!$B$12)*'S Curve Equation'!$B$10))+'S Curve Equation'!$B$13)*'S Curve Equation'!$B$14</f>
        <v>9.5490404361236222E-2</v>
      </c>
      <c r="O149" s="34">
        <f>(1/(1+EXP(('S Curve Equation'!$B$11-O104*'S Curve Equation'!$B$12)*'S Curve Equation'!$B$10))+'S Curve Equation'!$B$13)*'S Curve Equation'!$B$14</f>
        <v>9.5768745806312838E-2</v>
      </c>
      <c r="P149" s="34">
        <f>(1/(1+EXP(('S Curve Equation'!$B$11-P104*'S Curve Equation'!$B$12)*'S Curve Equation'!$B$10))+'S Curve Equation'!$B$13)*'S Curve Equation'!$B$14</f>
        <v>9.6045192256441592E-2</v>
      </c>
      <c r="Q149" s="34">
        <f>(1/(1+EXP(('S Curve Equation'!$B$11-Q104*'S Curve Equation'!$B$12)*'S Curve Equation'!$B$10))+'S Curve Equation'!$B$13)*'S Curve Equation'!$B$14</f>
        <v>9.631976186148733E-2</v>
      </c>
      <c r="R149" s="34">
        <f>(1/(1+EXP(('S Curve Equation'!$B$11-R104*'S Curve Equation'!$B$12)*'S Curve Equation'!$B$10))+'S Curve Equation'!$B$13)*'S Curve Equation'!$B$14</f>
        <v>9.6592472561506534E-2</v>
      </c>
      <c r="S149" s="34">
        <f>(1/(1+EXP(('S Curve Equation'!$B$11-S104*'S Curve Equation'!$B$12)*'S Curve Equation'!$B$10))+'S Curve Equation'!$B$13)*'S Curve Equation'!$B$14</f>
        <v>9.6863342089248017E-2</v>
      </c>
      <c r="T149" s="34">
        <f>(1/(1+EXP(('S Curve Equation'!$B$11-T104*'S Curve Equation'!$B$12)*'S Curve Equation'!$B$10))+'S Curve Equation'!$B$13)*'S Curve Equation'!$B$14</f>
        <v>9.7132387972635695E-2</v>
      </c>
      <c r="U149" s="34">
        <f>(1/(1+EXP(('S Curve Equation'!$B$11-U104*'S Curve Equation'!$B$12)*'S Curve Equation'!$B$10))+'S Curve Equation'!$B$13)*'S Curve Equation'!$B$14</f>
        <v>9.7399627537231623E-2</v>
      </c>
      <c r="V149" s="34">
        <f>(1/(1+EXP(('S Curve Equation'!$B$11-V104*'S Curve Equation'!$B$12)*'S Curve Equation'!$B$10))+'S Curve Equation'!$B$13)*'S Curve Equation'!$B$14</f>
        <v>9.7665077908678136E-2</v>
      </c>
      <c r="W149" s="34">
        <f>(1/(1+EXP(('S Curve Equation'!$B$11-W104*'S Curve Equation'!$B$12)*'S Curve Equation'!$B$10))+'S Curve Equation'!$B$13)*'S Curve Equation'!$B$14</f>
        <v>9.7928756015120494E-2</v>
      </c>
      <c r="X149" s="34">
        <f>(1/(1+EXP(('S Curve Equation'!$B$11-X104*'S Curve Equation'!$B$12)*'S Curve Equation'!$B$10))+'S Curve Equation'!$B$13)*'S Curve Equation'!$B$14</f>
        <v>9.8190678589608379E-2</v>
      </c>
      <c r="Y149" s="34">
        <f>(1/(1+EXP(('S Curve Equation'!$B$11-Y104*'S Curve Equation'!$B$12)*'S Curve Equation'!$B$10))+'S Curve Equation'!$B$13)*'S Curve Equation'!$B$14</f>
        <v>9.8450862172475312E-2</v>
      </c>
      <c r="Z149" s="34">
        <f>(1/(1+EXP(('S Curve Equation'!$B$11-Z104*'S Curve Equation'!$B$12)*'S Curve Equation'!$B$10))+'S Curve Equation'!$B$13)*'S Curve Equation'!$B$14</f>
        <v>9.8709323113697123E-2</v>
      </c>
      <c r="AA149" s="34">
        <f>(1/(1+EXP(('S Curve Equation'!$B$11-AA104*'S Curve Equation'!$B$12)*'S Curve Equation'!$B$10))+'S Curve Equation'!$B$13)*'S Curve Equation'!$B$14</f>
        <v>9.8966077575228309E-2</v>
      </c>
      <c r="AB149" s="34">
        <f>(1/(1+EXP(('S Curve Equation'!$B$11-AB104*'S Curve Equation'!$B$12)*'S Curve Equation'!$B$10))+'S Curve Equation'!$B$13)*'S Curve Equation'!$B$14</f>
        <v>9.9221141533315668E-2</v>
      </c>
      <c r="AC149" s="34">
        <f>(1/(1+EXP(('S Curve Equation'!$B$11-AC104*'S Curve Equation'!$B$12)*'S Curve Equation'!$B$10))+'S Curve Equation'!$B$13)*'S Curve Equation'!$B$14</f>
        <v>9.9474530780789674E-2</v>
      </c>
      <c r="AD149" s="34">
        <f>(1/(1+EXP(('S Curve Equation'!$B$11-AD104*'S Curve Equation'!$B$12)*'S Curve Equation'!$B$10))+'S Curve Equation'!$B$13)*'S Curve Equation'!$B$14</f>
        <v>9.9726260929332816E-2</v>
      </c>
      <c r="AE149" s="34">
        <f>(1/(1+EXP(('S Curve Equation'!$B$11-AE104*'S Curve Equation'!$B$12)*'S Curve Equation'!$B$10))+'S Curve Equation'!$B$13)*'S Curve Equation'!$B$14</f>
        <v>9.9976347411725314E-2</v>
      </c>
      <c r="AF149" s="34">
        <f>(1/(1+EXP(('S Curve Equation'!$B$11-AF104*'S Curve Equation'!$B$12)*'S Curve Equation'!$B$10))+'S Curve Equation'!$B$13)*'S Curve Equation'!$B$14</f>
        <v>0.10022480548406767</v>
      </c>
    </row>
    <row r="150" spans="1:32" x14ac:dyDescent="0.2">
      <c r="A150" s="12" t="s">
        <v>35</v>
      </c>
      <c r="B150" s="34">
        <f>(1/(1+EXP(('S Curve Equation'!$B$11-B105*'S Curve Equation'!$B$12)*'S Curve Equation'!$B$10))+'S Curve Equation'!$B$13)*'S Curve Equation'!$B$14</f>
        <v>0.12100000000000001</v>
      </c>
      <c r="C150" s="34">
        <f>(1/(1+EXP(('S Curve Equation'!$B$11-C105*'S Curve Equation'!$B$12)*'S Curve Equation'!$B$10))+'S Curve Equation'!$B$13)*'S Curve Equation'!$B$14</f>
        <v>0.1213376053740572</v>
      </c>
      <c r="D150" s="34">
        <f>(1/(1+EXP(('S Curve Equation'!$B$11-D105*'S Curve Equation'!$B$12)*'S Curve Equation'!$B$10))+'S Curve Equation'!$B$13)*'S Curve Equation'!$B$14</f>
        <v>0.12170814938750905</v>
      </c>
      <c r="E150" s="34">
        <f>(1/(1+EXP(('S Curve Equation'!$B$11-E105*'S Curve Equation'!$B$12)*'S Curve Equation'!$B$10))+'S Curve Equation'!$B$13)*'S Curve Equation'!$B$14</f>
        <v>0.12206788024067665</v>
      </c>
      <c r="F150" s="34">
        <f>(1/(1+EXP(('S Curve Equation'!$B$11-F105*'S Curve Equation'!$B$12)*'S Curve Equation'!$B$10))+'S Curve Equation'!$B$13)*'S Curve Equation'!$B$14</f>
        <v>0.12242477589092329</v>
      </c>
      <c r="G150" s="34">
        <f>(1/(1+EXP(('S Curve Equation'!$B$11-G105*'S Curve Equation'!$B$12)*'S Curve Equation'!$B$10))+'S Curve Equation'!$B$13)*'S Curve Equation'!$B$14</f>
        <v>0.12276784345999507</v>
      </c>
      <c r="H150" s="34">
        <f>(1/(1+EXP(('S Curve Equation'!$B$11-H105*'S Curve Equation'!$B$12)*'S Curve Equation'!$B$10))+'S Curve Equation'!$B$13)*'S Curve Equation'!$B$14</f>
        <v>0.12310659795048255</v>
      </c>
      <c r="I150" s="34">
        <f>(1/(1+EXP(('S Curve Equation'!$B$11-I105*'S Curve Equation'!$B$12)*'S Curve Equation'!$B$10))+'S Curve Equation'!$B$13)*'S Curve Equation'!$B$14</f>
        <v>0.12345418805662445</v>
      </c>
      <c r="J150" s="34">
        <f>(1/(1+EXP(('S Curve Equation'!$B$11-J105*'S Curve Equation'!$B$12)*'S Curve Equation'!$B$10))+'S Curve Equation'!$B$13)*'S Curve Equation'!$B$14</f>
        <v>0.12380271422652531</v>
      </c>
      <c r="K150" s="34">
        <f>(1/(1+EXP(('S Curve Equation'!$B$11-K105*'S Curve Equation'!$B$12)*'S Curve Equation'!$B$10))+'S Curve Equation'!$B$13)*'S Curve Equation'!$B$14</f>
        <v>0.12414116586855314</v>
      </c>
      <c r="L150" s="34">
        <f>(1/(1+EXP(('S Curve Equation'!$B$11-L105*'S Curve Equation'!$B$12)*'S Curve Equation'!$B$10))+'S Curve Equation'!$B$13)*'S Curve Equation'!$B$14</f>
        <v>0.12447547078580325</v>
      </c>
      <c r="M150" s="34">
        <f>(1/(1+EXP(('S Curve Equation'!$B$11-M105*'S Curve Equation'!$B$12)*'S Curve Equation'!$B$10))+'S Curve Equation'!$B$13)*'S Curve Equation'!$B$14</f>
        <v>0.12480992210963557</v>
      </c>
      <c r="N150" s="34">
        <f>(1/(1+EXP(('S Curve Equation'!$B$11-N105*'S Curve Equation'!$B$12)*'S Curve Equation'!$B$10))+'S Curve Equation'!$B$13)*'S Curve Equation'!$B$14</f>
        <v>0.12514199691452613</v>
      </c>
      <c r="O150" s="34">
        <f>(1/(1+EXP(('S Curve Equation'!$B$11-O105*'S Curve Equation'!$B$12)*'S Curve Equation'!$B$10))+'S Curve Equation'!$B$13)*'S Curve Equation'!$B$14</f>
        <v>0.12547171914146643</v>
      </c>
      <c r="P150" s="34">
        <f>(1/(1+EXP(('S Curve Equation'!$B$11-P105*'S Curve Equation'!$B$12)*'S Curve Equation'!$B$10))+'S Curve Equation'!$B$13)*'S Curve Equation'!$B$14</f>
        <v>0.12579911243534195</v>
      </c>
      <c r="Q150" s="34">
        <f>(1/(1+EXP(('S Curve Equation'!$B$11-Q105*'S Curve Equation'!$B$12)*'S Curve Equation'!$B$10))+'S Curve Equation'!$B$13)*'S Curve Equation'!$B$14</f>
        <v>0.1261242001488978</v>
      </c>
      <c r="R150" s="34">
        <f>(1/(1+EXP(('S Curve Equation'!$B$11-R105*'S Curve Equation'!$B$12)*'S Curve Equation'!$B$10))+'S Curve Equation'!$B$13)*'S Curve Equation'!$B$14</f>
        <v>0.12644700534666073</v>
      </c>
      <c r="S150" s="34">
        <f>(1/(1+EXP(('S Curve Equation'!$B$11-S105*'S Curve Equation'!$B$12)*'S Curve Equation'!$B$10))+'S Curve Equation'!$B$13)*'S Curve Equation'!$B$14</f>
        <v>0.12676755080881497</v>
      </c>
      <c r="T150" s="34">
        <f>(1/(1+EXP(('S Curve Equation'!$B$11-T105*'S Curve Equation'!$B$12)*'S Curve Equation'!$B$10))+'S Curve Equation'!$B$13)*'S Curve Equation'!$B$14</f>
        <v>0.12708585903503489</v>
      </c>
      <c r="U150" s="34">
        <f>(1/(1+EXP(('S Curve Equation'!$B$11-U105*'S Curve Equation'!$B$12)*'S Curve Equation'!$B$10))+'S Curve Equation'!$B$13)*'S Curve Equation'!$B$14</f>
        <v>0.12740195224827061</v>
      </c>
      <c r="V150" s="34">
        <f>(1/(1+EXP(('S Curve Equation'!$B$11-V105*'S Curve Equation'!$B$12)*'S Curve Equation'!$B$10))+'S Curve Equation'!$B$13)*'S Curve Equation'!$B$14</f>
        <v>0.12771585239848898</v>
      </c>
      <c r="W150" s="34">
        <f>(1/(1+EXP(('S Curve Equation'!$B$11-W105*'S Curve Equation'!$B$12)*'S Curve Equation'!$B$10))+'S Curve Equation'!$B$13)*'S Curve Equation'!$B$14</f>
        <v>0.1280275811663697</v>
      </c>
      <c r="X150" s="34">
        <f>(1/(1+EXP(('S Curve Equation'!$B$11-X105*'S Curve Equation'!$B$12)*'S Curve Equation'!$B$10))+'S Curve Equation'!$B$13)*'S Curve Equation'!$B$14</f>
        <v>0.12833715996695599</v>
      </c>
      <c r="Y150" s="34">
        <f>(1/(1+EXP(('S Curve Equation'!$B$11-Y105*'S Curve Equation'!$B$12)*'S Curve Equation'!$B$10))+'S Curve Equation'!$B$13)*'S Curve Equation'!$B$14</f>
        <v>0.12864460995325952</v>
      </c>
      <c r="Z150" s="34">
        <f>(1/(1+EXP(('S Curve Equation'!$B$11-Z105*'S Curve Equation'!$B$12)*'S Curve Equation'!$B$10))+'S Curve Equation'!$B$13)*'S Curve Equation'!$B$14</f>
        <v>0.1289499520198206</v>
      </c>
      <c r="AA150" s="34">
        <f>(1/(1+EXP(('S Curve Equation'!$B$11-AA105*'S Curve Equation'!$B$12)*'S Curve Equation'!$B$10))+'S Curve Equation'!$B$13)*'S Curve Equation'!$B$14</f>
        <v>0.12925320680622446</v>
      </c>
      <c r="AB150" s="34">
        <f>(1/(1+EXP(('S Curve Equation'!$B$11-AB105*'S Curve Equation'!$B$12)*'S Curve Equation'!$B$10))+'S Curve Equation'!$B$13)*'S Curve Equation'!$B$14</f>
        <v>0.12955439470057073</v>
      </c>
      <c r="AC150" s="34">
        <f>(1/(1+EXP(('S Curve Equation'!$B$11-AC105*'S Curve Equation'!$B$12)*'S Curve Equation'!$B$10))+'S Curve Equation'!$B$13)*'S Curve Equation'!$B$14</f>
        <v>0.12985353584289999</v>
      </c>
      <c r="AD150" s="34">
        <f>(1/(1+EXP(('S Curve Equation'!$B$11-AD105*'S Curve Equation'!$B$12)*'S Curve Equation'!$B$10))+'S Curve Equation'!$B$13)*'S Curve Equation'!$B$14</f>
        <v>0.13015065012857491</v>
      </c>
      <c r="AE150" s="34">
        <f>(1/(1+EXP(('S Curve Equation'!$B$11-AE105*'S Curve Equation'!$B$12)*'S Curve Equation'!$B$10))+'S Curve Equation'!$B$13)*'S Curve Equation'!$B$14</f>
        <v>0.13044575721161808</v>
      </c>
      <c r="AF150" s="34">
        <f>(1/(1+EXP(('S Curve Equation'!$B$11-AF105*'S Curve Equation'!$B$12)*'S Curve Equation'!$B$10))+'S Curve Equation'!$B$13)*'S Curve Equation'!$B$14</f>
        <v>0.13073887650800559</v>
      </c>
    </row>
    <row r="151" spans="1:32" x14ac:dyDescent="0.2">
      <c r="A151" s="12" t="s">
        <v>98</v>
      </c>
      <c r="B151" s="34">
        <f>(1/(1+EXP(('S Curve Equation'!$B$11-B106*'S Curve Equation'!$B$12)*'S Curve Equation'!$B$10))+'S Curve Equation'!$B$13)*'S Curve Equation'!$B$14</f>
        <v>0.10600000000000002</v>
      </c>
      <c r="C151" s="34">
        <f>(1/(1+EXP(('S Curve Equation'!$B$11-C106*'S Curve Equation'!$B$12)*'S Curve Equation'!$B$10))+'S Curve Equation'!$B$13)*'S Curve Equation'!$B$14</f>
        <v>0.10631088630306379</v>
      </c>
      <c r="D151" s="34">
        <f>(1/(1+EXP(('S Curve Equation'!$B$11-D106*'S Curve Equation'!$B$12)*'S Curve Equation'!$B$10))+'S Curve Equation'!$B$13)*'S Curve Equation'!$B$14</f>
        <v>0.10665215242074044</v>
      </c>
      <c r="E151" s="34">
        <f>(1/(1+EXP(('S Curve Equation'!$B$11-E106*'S Curve Equation'!$B$12)*'S Curve Equation'!$B$10))+'S Curve Equation'!$B$13)*'S Curve Equation'!$B$14</f>
        <v>0.10698350779191886</v>
      </c>
      <c r="F151" s="34">
        <f>(1/(1+EXP(('S Curve Equation'!$B$11-F106*'S Curve Equation'!$B$12)*'S Curve Equation'!$B$10))+'S Curve Equation'!$B$13)*'S Curve Equation'!$B$14</f>
        <v>0.10731229830295111</v>
      </c>
      <c r="G151" s="34">
        <f>(1/(1+EXP(('S Curve Equation'!$B$11-G106*'S Curve Equation'!$B$12)*'S Curve Equation'!$B$10))+'S Curve Equation'!$B$13)*'S Curve Equation'!$B$14</f>
        <v>0.10762839347468603</v>
      </c>
      <c r="H151" s="34">
        <f>(1/(1+EXP(('S Curve Equation'!$B$11-H106*'S Curve Equation'!$B$12)*'S Curve Equation'!$B$10))+'S Curve Equation'!$B$13)*'S Curve Equation'!$B$14</f>
        <v>0.10794055674148488</v>
      </c>
      <c r="I151" s="34">
        <f>(1/(1+EXP(('S Curve Equation'!$B$11-I106*'S Curve Equation'!$B$12)*'S Curve Equation'!$B$10))+'S Curve Equation'!$B$13)*'S Curve Equation'!$B$14</f>
        <v>0.10826090546090957</v>
      </c>
      <c r="J151" s="34">
        <f>(1/(1+EXP(('S Curve Equation'!$B$11-J106*'S Curve Equation'!$B$12)*'S Curve Equation'!$B$10))+'S Curve Equation'!$B$13)*'S Curve Equation'!$B$14</f>
        <v>0.10858216097380773</v>
      </c>
      <c r="K151" s="34">
        <f>(1/(1+EXP(('S Curve Equation'!$B$11-K106*'S Curve Equation'!$B$12)*'S Curve Equation'!$B$10))+'S Curve Equation'!$B$13)*'S Curve Equation'!$B$14</f>
        <v>0.1088941724515797</v>
      </c>
      <c r="L151" s="34">
        <f>(1/(1+EXP(('S Curve Equation'!$B$11-L106*'S Curve Equation'!$B$12)*'S Curve Equation'!$B$10))+'S Curve Equation'!$B$13)*'S Curve Equation'!$B$14</f>
        <v>0.10920240192808169</v>
      </c>
      <c r="M151" s="34">
        <f>(1/(1+EXP(('S Curve Equation'!$B$11-M106*'S Curve Equation'!$B$12)*'S Curve Equation'!$B$10))+'S Curve Equation'!$B$13)*'S Curve Equation'!$B$14</f>
        <v>0.10951080689816554</v>
      </c>
      <c r="N151" s="34">
        <f>(1/(1+EXP(('S Curve Equation'!$B$11-N106*'S Curve Equation'!$B$12)*'S Curve Equation'!$B$10))+'S Curve Equation'!$B$13)*'S Curve Equation'!$B$14</f>
        <v>0.10981706046695908</v>
      </c>
      <c r="O151" s="34">
        <f>(1/(1+EXP(('S Curve Equation'!$B$11-O106*'S Curve Equation'!$B$12)*'S Curve Equation'!$B$10))+'S Curve Equation'!$B$13)*'S Curve Equation'!$B$14</f>
        <v>0.11012118381744535</v>
      </c>
      <c r="P151" s="34">
        <f>(1/(1+EXP(('S Curve Equation'!$B$11-P106*'S Curve Equation'!$B$12)*'S Curve Equation'!$B$10))+'S Curve Equation'!$B$13)*'S Curve Equation'!$B$14</f>
        <v>0.11042319787895753</v>
      </c>
      <c r="Q151" s="34">
        <f>(1/(1+EXP(('S Curve Equation'!$B$11-Q106*'S Curve Equation'!$B$12)*'S Curve Equation'!$B$10))+'S Curve Equation'!$B$13)*'S Curve Equation'!$B$14</f>
        <v>0.11072312333038285</v>
      </c>
      <c r="R151" s="34">
        <f>(1/(1+EXP(('S Curve Equation'!$B$11-R106*'S Curve Equation'!$B$12)*'S Curve Equation'!$B$10))+'S Curve Equation'!$B$13)*'S Curve Equation'!$B$14</f>
        <v>0.11102098060333786</v>
      </c>
      <c r="S151" s="34">
        <f>(1/(1+EXP(('S Curve Equation'!$B$11-S106*'S Curve Equation'!$B$12)*'S Curve Equation'!$B$10))+'S Curve Equation'!$B$13)*'S Curve Equation'!$B$14</f>
        <v>0.11131678988531292</v>
      </c>
      <c r="T151" s="34">
        <f>(1/(1+EXP(('S Curve Equation'!$B$11-T106*'S Curve Equation'!$B$12)*'S Curve Equation'!$B$10))+'S Curve Equation'!$B$13)*'S Curve Equation'!$B$14</f>
        <v>0.11161057112278613</v>
      </c>
      <c r="U151" s="34">
        <f>(1/(1+EXP(('S Curve Equation'!$B$11-U106*'S Curve Equation'!$B$12)*'S Curve Equation'!$B$10))+'S Curve Equation'!$B$13)*'S Curve Equation'!$B$14</f>
        <v>0.11190234402430638</v>
      </c>
      <c r="V151" s="34">
        <f>(1/(1+EXP(('S Curve Equation'!$B$11-V106*'S Curve Equation'!$B$12)*'S Curve Equation'!$B$10))+'S Curve Equation'!$B$13)*'S Curve Equation'!$B$14</f>
        <v>0.11219212806354367</v>
      </c>
      <c r="W151" s="34">
        <f>(1/(1+EXP(('S Curve Equation'!$B$11-W106*'S Curve Equation'!$B$12)*'S Curve Equation'!$B$10))+'S Curve Equation'!$B$13)*'S Curve Equation'!$B$14</f>
        <v>0.11247994248230909</v>
      </c>
      <c r="X151" s="34">
        <f>(1/(1+EXP(('S Curve Equation'!$B$11-X106*'S Curve Equation'!$B$12)*'S Curve Equation'!$B$10))+'S Curve Equation'!$B$13)*'S Curve Equation'!$B$14</f>
        <v>0.11276580629354219</v>
      </c>
      <c r="Y151" s="34">
        <f>(1/(1+EXP(('S Curve Equation'!$B$11-Y106*'S Curve Equation'!$B$12)*'S Curve Equation'!$B$10))+'S Curve Equation'!$B$13)*'S Curve Equation'!$B$14</f>
        <v>0.11304973828426569</v>
      </c>
      <c r="Z151" s="34">
        <f>(1/(1+EXP(('S Curve Equation'!$B$11-Z106*'S Curve Equation'!$B$12)*'S Curve Equation'!$B$10))+'S Curve Equation'!$B$13)*'S Curve Equation'!$B$14</f>
        <v>0.11333175701850824</v>
      </c>
      <c r="AA151" s="34">
        <f>(1/(1+EXP(('S Curve Equation'!$B$11-AA106*'S Curve Equation'!$B$12)*'S Curve Equation'!$B$10))+'S Curve Equation'!$B$13)*'S Curve Equation'!$B$14</f>
        <v>0.11361188084019536</v>
      </c>
      <c r="AB151" s="34">
        <f>(1/(1+EXP(('S Curve Equation'!$B$11-AB106*'S Curve Equation'!$B$12)*'S Curve Equation'!$B$10))+'S Curve Equation'!$B$13)*'S Curve Equation'!$B$14</f>
        <v>0.11389012787600598</v>
      </c>
      <c r="AC151" s="34">
        <f>(1/(1+EXP(('S Curve Equation'!$B$11-AC106*'S Curve Equation'!$B$12)*'S Curve Equation'!$B$10))+'S Curve Equation'!$B$13)*'S Curve Equation'!$B$14</f>
        <v>0.11416651603819841</v>
      </c>
      <c r="AD151" s="34">
        <f>(1/(1+EXP(('S Curve Equation'!$B$11-AD106*'S Curve Equation'!$B$12)*'S Curve Equation'!$B$10))+'S Curve Equation'!$B$13)*'S Curve Equation'!$B$14</f>
        <v>0.11444106302740187</v>
      </c>
      <c r="AE151" s="34">
        <f>(1/(1+EXP(('S Curve Equation'!$B$11-AE106*'S Curve Equation'!$B$12)*'S Curve Equation'!$B$10))+'S Curve Equation'!$B$13)*'S Curve Equation'!$B$14</f>
        <v>0.11471378633537659</v>
      </c>
      <c r="AF151" s="34">
        <f>(1/(1+EXP(('S Curve Equation'!$B$11-AF106*'S Curve Equation'!$B$12)*'S Curve Equation'!$B$10))+'S Curve Equation'!$B$13)*'S Curve Equation'!$B$14</f>
        <v>0.11498470324774074</v>
      </c>
    </row>
    <row r="152" spans="1:32" x14ac:dyDescent="0.2">
      <c r="A152" s="12" t="s">
        <v>97</v>
      </c>
      <c r="B152" s="34">
        <f>(1/(1+EXP(('S Curve Equation'!$B$11-B107*'S Curve Equation'!$B$12)*'S Curve Equation'!$B$10))+'S Curve Equation'!$B$13)*'S Curve Equation'!$B$14</f>
        <v>8.0285714285714266E-2</v>
      </c>
      <c r="C152" s="34">
        <f>(1/(1+EXP(('S Curve Equation'!$B$11-C107*'S Curve Equation'!$B$12)*'S Curve Equation'!$B$10))+'S Curve Equation'!$B$13)*'S Curve Equation'!$B$14</f>
        <v>8.054584981936859E-2</v>
      </c>
      <c r="D152" s="34">
        <f>(1/(1+EXP(('S Curve Equation'!$B$11-D107*'S Curve Equation'!$B$12)*'S Curve Equation'!$B$10))+'S Curve Equation'!$B$13)*'S Curve Equation'!$B$14</f>
        <v>8.0831481847491948E-2</v>
      </c>
      <c r="E152" s="34">
        <f>(1/(1+EXP(('S Curve Equation'!$B$11-E107*'S Curve Equation'!$B$12)*'S Curve Equation'!$B$10))+'S Curve Equation'!$B$13)*'S Curve Equation'!$B$14</f>
        <v>8.1108894869064335E-2</v>
      </c>
      <c r="F152" s="34">
        <f>(1/(1+EXP(('S Curve Equation'!$B$11-F107*'S Curve Equation'!$B$12)*'S Curve Equation'!$B$10))+'S Curve Equation'!$B$13)*'S Curve Equation'!$B$14</f>
        <v>8.1384234558075197E-2</v>
      </c>
      <c r="G152" s="34">
        <f>(1/(1+EXP(('S Curve Equation'!$B$11-G107*'S Curve Equation'!$B$12)*'S Curve Equation'!$B$10))+'S Curve Equation'!$B$13)*'S Curve Equation'!$B$14</f>
        <v>8.1649012167667526E-2</v>
      </c>
      <c r="H152" s="34">
        <f>(1/(1+EXP(('S Curve Equation'!$B$11-H107*'S Curve Equation'!$B$12)*'S Curve Equation'!$B$10))+'S Curve Equation'!$B$13)*'S Curve Equation'!$B$14</f>
        <v>8.1910562907794693E-2</v>
      </c>
      <c r="I152" s="34">
        <f>(1/(1+EXP(('S Curve Equation'!$B$11-I107*'S Curve Equation'!$B$12)*'S Curve Equation'!$B$10))+'S Curve Equation'!$B$13)*'S Curve Equation'!$B$14</f>
        <v>8.2179040785102075E-2</v>
      </c>
      <c r="J152" s="34">
        <f>(1/(1+EXP(('S Curve Equation'!$B$11-J107*'S Curve Equation'!$B$12)*'S Curve Equation'!$B$10))+'S Curve Equation'!$B$13)*'S Curve Equation'!$B$14</f>
        <v>8.244834856699515E-2</v>
      </c>
      <c r="K152" s="34">
        <f>(1/(1+EXP(('S Curve Equation'!$B$11-K107*'S Curve Equation'!$B$12)*'S Curve Equation'!$B$10))+'S Curve Equation'!$B$13)*'S Curve Equation'!$B$14</f>
        <v>8.2709974063132366E-2</v>
      </c>
      <c r="L152" s="34">
        <f>(1/(1+EXP(('S Curve Equation'!$B$11-L107*'S Curve Equation'!$B$12)*'S Curve Equation'!$B$10))+'S Curve Equation'!$B$13)*'S Curve Equation'!$B$14</f>
        <v>8.2968493028196852E-2</v>
      </c>
      <c r="M152" s="34">
        <f>(1/(1+EXP(('S Curve Equation'!$B$11-M107*'S Curve Equation'!$B$12)*'S Curve Equation'!$B$10))+'S Curve Equation'!$B$13)*'S Curve Equation'!$B$14</f>
        <v>8.3227223497724961E-2</v>
      </c>
      <c r="N152" s="34">
        <f>(1/(1+EXP(('S Curve Equation'!$B$11-N107*'S Curve Equation'!$B$12)*'S Curve Equation'!$B$10))+'S Curve Equation'!$B$13)*'S Curve Equation'!$B$14</f>
        <v>8.3484212682257281E-2</v>
      </c>
      <c r="O152" s="34">
        <f>(1/(1+EXP(('S Curve Equation'!$B$11-O107*'S Curve Equation'!$B$12)*'S Curve Equation'!$B$10))+'S Curve Equation'!$B$13)*'S Curve Equation'!$B$14</f>
        <v>8.3739476961202597E-2</v>
      </c>
      <c r="P152" s="34">
        <f>(1/(1+EXP(('S Curve Equation'!$B$11-P107*'S Curve Equation'!$B$12)*'S Curve Equation'!$B$10))+'S Curve Equation'!$B$13)*'S Curve Equation'!$B$14</f>
        <v>8.3993032530753894E-2</v>
      </c>
      <c r="Q152" s="34">
        <f>(1/(1+EXP(('S Curve Equation'!$B$11-Q107*'S Curve Equation'!$B$12)*'S Curve Equation'!$B$10))+'S Curve Equation'!$B$13)*'S Curve Equation'!$B$14</f>
        <v>8.4244895405901715E-2</v>
      </c>
      <c r="R152" s="34">
        <f>(1/(1+EXP(('S Curve Equation'!$B$11-R107*'S Curve Equation'!$B$12)*'S Curve Equation'!$B$10))+'S Curve Equation'!$B$13)*'S Curve Equation'!$B$14</f>
        <v>8.4495081422440763E-2</v>
      </c>
      <c r="S152" s="34">
        <f>(1/(1+EXP(('S Curve Equation'!$B$11-S107*'S Curve Equation'!$B$12)*'S Curve Equation'!$B$10))+'S Curve Equation'!$B$13)*'S Curve Equation'!$B$14</f>
        <v>8.4743606238965985E-2</v>
      </c>
      <c r="T152" s="34">
        <f>(1/(1+EXP(('S Curve Equation'!$B$11-T107*'S Curve Equation'!$B$12)*'S Curve Equation'!$B$10))+'S Curve Equation'!$B$13)*'S Curve Equation'!$B$14</f>
        <v>8.4990485338859389E-2</v>
      </c>
      <c r="U152" s="34">
        <f>(1/(1+EXP(('S Curve Equation'!$B$11-U107*'S Curve Equation'!$B$12)*'S Curve Equation'!$B$10))+'S Curve Equation'!$B$13)*'S Curve Equation'!$B$14</f>
        <v>8.5235734032265559E-2</v>
      </c>
      <c r="V152" s="34">
        <f>(1/(1+EXP(('S Curve Equation'!$B$11-V107*'S Curve Equation'!$B$12)*'S Curve Equation'!$B$10))+'S Curve Equation'!$B$13)*'S Curve Equation'!$B$14</f>
        <v>8.5479367458055414E-2</v>
      </c>
      <c r="W152" s="34">
        <f>(1/(1+EXP(('S Curve Equation'!$B$11-W107*'S Curve Equation'!$B$12)*'S Curve Equation'!$B$10))+'S Curve Equation'!$B$13)*'S Curve Equation'!$B$14</f>
        <v>8.5721400585778137E-2</v>
      </c>
      <c r="X152" s="34">
        <f>(1/(1+EXP(('S Curve Equation'!$B$11-X107*'S Curve Equation'!$B$12)*'S Curve Equation'!$B$10))+'S Curve Equation'!$B$13)*'S Curve Equation'!$B$14</f>
        <v>8.596184821760057E-2</v>
      </c>
      <c r="Y152" s="34">
        <f>(1/(1+EXP(('S Curve Equation'!$B$11-Y107*'S Curve Equation'!$B$12)*'S Curve Equation'!$B$10))+'S Curve Equation'!$B$13)*'S Curve Equation'!$B$14</f>
        <v>8.6200724990232222E-2</v>
      </c>
      <c r="Z152" s="34">
        <f>(1/(1+EXP(('S Curve Equation'!$B$11-Z107*'S Curve Equation'!$B$12)*'S Curve Equation'!$B$10))+'S Curve Equation'!$B$13)*'S Curve Equation'!$B$14</f>
        <v>8.6438045376837788E-2</v>
      </c>
      <c r="AA152" s="34">
        <f>(1/(1+EXP(('S Curve Equation'!$B$11-AA107*'S Curve Equation'!$B$12)*'S Curve Equation'!$B$10))+'S Curve Equation'!$B$13)*'S Curve Equation'!$B$14</f>
        <v>8.6673823688935323E-2</v>
      </c>
      <c r="AB152" s="34">
        <f>(1/(1+EXP(('S Curve Equation'!$B$11-AB107*'S Curve Equation'!$B$12)*'S Curve Equation'!$B$10))+'S Curve Equation'!$B$13)*'S Curve Equation'!$B$14</f>
        <v>8.6908074078278663E-2</v>
      </c>
      <c r="AC152" s="34">
        <f>(1/(1+EXP(('S Curve Equation'!$B$11-AC107*'S Curve Equation'!$B$12)*'S Curve Equation'!$B$10))+'S Curve Equation'!$B$13)*'S Curve Equation'!$B$14</f>
        <v>8.7140810538726174E-2</v>
      </c>
      <c r="AD152" s="34">
        <f>(1/(1+EXP(('S Curve Equation'!$B$11-AD107*'S Curve Equation'!$B$12)*'S Curve Equation'!$B$10))+'S Curve Equation'!$B$13)*'S Curve Equation'!$B$14</f>
        <v>8.737204690809329E-2</v>
      </c>
      <c r="AE152" s="34">
        <f>(1/(1+EXP(('S Curve Equation'!$B$11-AE107*'S Curve Equation'!$B$12)*'S Curve Equation'!$B$10))+'S Curve Equation'!$B$13)*'S Curve Equation'!$B$14</f>
        <v>8.7601796869989937E-2</v>
      </c>
      <c r="AF152" s="34">
        <f>(1/(1+EXP(('S Curve Equation'!$B$11-AF107*'S Curve Equation'!$B$12)*'S Curve Equation'!$B$10))+'S Curve Equation'!$B$13)*'S Curve Equation'!$B$14</f>
        <v>8.7830073955641921E-2</v>
      </c>
    </row>
    <row r="153" spans="1:32" x14ac:dyDescent="0.2">
      <c r="A153" s="12" t="s">
        <v>101</v>
      </c>
      <c r="B153" s="34">
        <f>(1/(1+EXP(('S Curve Equation'!$B$11-B108*'S Curve Equation'!$B$12)*'S Curve Equation'!$B$10))+'S Curve Equation'!$B$13)*'S Curve Equation'!$B$14</f>
        <v>8.2000000000000003E-2</v>
      </c>
      <c r="C153" s="34">
        <f>(1/(1+EXP(('S Curve Equation'!$B$11-C108*'S Curve Equation'!$B$12)*'S Curve Equation'!$B$10))+'S Curve Equation'!$B$13)*'S Curve Equation'!$B$14</f>
        <v>8.2263726523611622E-2</v>
      </c>
      <c r="D153" s="34">
        <f>(1/(1+EXP(('S Curve Equation'!$B$11-D108*'S Curve Equation'!$B$12)*'S Curve Equation'!$B$10))+'S Curve Equation'!$B$13)*'S Curve Equation'!$B$14</f>
        <v>8.2553296012831248E-2</v>
      </c>
      <c r="E153" s="34">
        <f>(1/(1+EXP(('S Curve Equation'!$B$11-E108*'S Curve Equation'!$B$12)*'S Curve Equation'!$B$10))+'S Curve Equation'!$B$13)*'S Curve Equation'!$B$14</f>
        <v>8.2834527704201896E-2</v>
      </c>
      <c r="F153" s="34">
        <f>(1/(1+EXP(('S Curve Equation'!$B$11-F108*'S Curve Equation'!$B$12)*'S Curve Equation'!$B$10))+'S Curve Equation'!$B$13)*'S Curve Equation'!$B$14</f>
        <v>8.3113652181364864E-2</v>
      </c>
      <c r="G153" s="34">
        <f>(1/(1+EXP(('S Curve Equation'!$B$11-G108*'S Curve Equation'!$B$12)*'S Curve Equation'!$B$10))+'S Curve Equation'!$B$13)*'S Curve Equation'!$B$14</f>
        <v>8.3382064383142732E-2</v>
      </c>
      <c r="H153" s="34">
        <f>(1/(1+EXP(('S Curve Equation'!$B$11-H108*'S Curve Equation'!$B$12)*'S Curve Equation'!$B$10))+'S Curve Equation'!$B$13)*'S Curve Equation'!$B$14</f>
        <v>8.3647200604917218E-2</v>
      </c>
      <c r="I153" s="34">
        <f>(1/(1+EXP(('S Curve Equation'!$B$11-I108*'S Curve Equation'!$B$12)*'S Curve Equation'!$B$10))+'S Curve Equation'!$B$13)*'S Curve Equation'!$B$14</f>
        <v>8.3919353955295109E-2</v>
      </c>
      <c r="J153" s="34">
        <f>(1/(1+EXP(('S Curve Equation'!$B$11-J108*'S Curve Equation'!$B$12)*'S Curve Equation'!$B$10))+'S Curve Equation'!$B$13)*'S Curve Equation'!$B$14</f>
        <v>8.4192343522048338E-2</v>
      </c>
      <c r="K153" s="34">
        <f>(1/(1+EXP(('S Curve Equation'!$B$11-K108*'S Curve Equation'!$B$12)*'S Curve Equation'!$B$10))+'S Curve Equation'!$B$13)*'S Curve Equation'!$B$14</f>
        <v>8.4457540941093298E-2</v>
      </c>
      <c r="L153" s="34">
        <f>(1/(1+EXP(('S Curve Equation'!$B$11-L108*'S Curve Equation'!$B$12)*'S Curve Equation'!$B$10))+'S Curve Equation'!$B$13)*'S Curve Equation'!$B$14</f>
        <v>8.4719584743002008E-2</v>
      </c>
      <c r="M153" s="34">
        <f>(1/(1+EXP(('S Curve Equation'!$B$11-M108*'S Curve Equation'!$B$12)*'S Curve Equation'!$B$10))+'S Curve Equation'!$B$13)*'S Curve Equation'!$B$14</f>
        <v>8.4981838289534317E-2</v>
      </c>
      <c r="N153" s="34">
        <f>(1/(1+EXP(('S Curve Equation'!$B$11-N108*'S Curve Equation'!$B$12)*'S Curve Equation'!$B$10))+'S Curve Equation'!$B$13)*'S Curve Equation'!$B$14</f>
        <v>8.5242322248799074E-2</v>
      </c>
      <c r="O153" s="34">
        <f>(1/(1+EXP(('S Curve Equation'!$B$11-O108*'S Curve Equation'!$B$12)*'S Curve Equation'!$B$10))+'S Curve Equation'!$B$13)*'S Curve Equation'!$B$14</f>
        <v>8.5501053322553922E-2</v>
      </c>
      <c r="P153" s="34">
        <f>(1/(1+EXP(('S Curve Equation'!$B$11-P108*'S Curve Equation'!$B$12)*'S Curve Equation'!$B$10))+'S Curve Equation'!$B$13)*'S Curve Equation'!$B$14</f>
        <v>8.5758048024761113E-2</v>
      </c>
      <c r="Q153" s="34">
        <f>(1/(1+EXP(('S Curve Equation'!$B$11-Q108*'S Curve Equation'!$B$12)*'S Curve Equation'!$B$10))+'S Curve Equation'!$B$13)*'S Curve Equation'!$B$14</f>
        <v>8.6013322683676105E-2</v>
      </c>
      <c r="R153" s="34">
        <f>(1/(1+EXP(('S Curve Equation'!$B$11-R108*'S Curve Equation'!$B$12)*'S Curve Equation'!$B$10))+'S Curve Equation'!$B$13)*'S Curve Equation'!$B$14</f>
        <v>8.6266893443926601E-2</v>
      </c>
      <c r="S153" s="34">
        <f>(1/(1+EXP(('S Curve Equation'!$B$11-S108*'S Curve Equation'!$B$12)*'S Curve Equation'!$B$10))+'S Curve Equation'!$B$13)*'S Curve Equation'!$B$14</f>
        <v>8.6518776268580691E-2</v>
      </c>
      <c r="T153" s="34">
        <f>(1/(1+EXP(('S Curve Equation'!$B$11-T108*'S Curve Equation'!$B$12)*'S Curve Equation'!$B$10))+'S Curve Equation'!$B$13)*'S Curve Equation'!$B$14</f>
        <v>8.6768986941204079E-2</v>
      </c>
      <c r="U153" s="34">
        <f>(1/(1+EXP(('S Curve Equation'!$B$11-U108*'S Curve Equation'!$B$12)*'S Curve Equation'!$B$10))+'S Curve Equation'!$B$13)*'S Curve Equation'!$B$14</f>
        <v>8.7017541067905185E-2</v>
      </c>
      <c r="V153" s="34">
        <f>(1/(1+EXP(('S Curve Equation'!$B$11-V108*'S Curve Equation'!$B$12)*'S Curve Equation'!$B$10))+'S Curve Equation'!$B$13)*'S Curve Equation'!$B$14</f>
        <v>8.7264454079366685E-2</v>
      </c>
      <c r="W153" s="34">
        <f>(1/(1+EXP(('S Curve Equation'!$B$11-W108*'S Curve Equation'!$B$12)*'S Curve Equation'!$B$10))+'S Curve Equation'!$B$13)*'S Curve Equation'!$B$14</f>
        <v>8.7509741232865035E-2</v>
      </c>
      <c r="X153" s="34">
        <f>(1/(1+EXP(('S Curve Equation'!$B$11-X108*'S Curve Equation'!$B$12)*'S Curve Equation'!$B$10))+'S Curve Equation'!$B$13)*'S Curve Equation'!$B$14</f>
        <v>8.7753417614275242E-2</v>
      </c>
      <c r="Y153" s="34">
        <f>(1/(1+EXP(('S Curve Equation'!$B$11-Y108*'S Curve Equation'!$B$12)*'S Curve Equation'!$B$10))+'S Curve Equation'!$B$13)*'S Curve Equation'!$B$14</f>
        <v>8.7995498140061204E-2</v>
      </c>
      <c r="Z153" s="34">
        <f>(1/(1+EXP(('S Curve Equation'!$B$11-Z108*'S Curve Equation'!$B$12)*'S Curve Equation'!$B$10))+'S Curve Equation'!$B$13)*'S Curve Equation'!$B$14</f>
        <v>8.8235997559251489E-2</v>
      </c>
      <c r="AA153" s="34">
        <f>(1/(1+EXP(('S Curve Equation'!$B$11-AA108*'S Curve Equation'!$B$12)*'S Curve Equation'!$B$10))+'S Curve Equation'!$B$13)*'S Curve Equation'!$B$14</f>
        <v>8.8474930455400141E-2</v>
      </c>
      <c r="AB153" s="34">
        <f>(1/(1+EXP(('S Curve Equation'!$B$11-AB108*'S Curve Equation'!$B$12)*'S Curve Equation'!$B$10))+'S Curve Equation'!$B$13)*'S Curve Equation'!$B$14</f>
        <v>8.8712311248530851E-2</v>
      </c>
      <c r="AC153" s="34">
        <f>(1/(1+EXP(('S Curve Equation'!$B$11-AC108*'S Curve Equation'!$B$12)*'S Curve Equation'!$B$10))+'S Curve Equation'!$B$13)*'S Curve Equation'!$B$14</f>
        <v>8.8948154197065935E-2</v>
      </c>
      <c r="AD153" s="34">
        <f>(1/(1+EXP(('S Curve Equation'!$B$11-AD108*'S Curve Equation'!$B$12)*'S Curve Equation'!$B$10))+'S Curve Equation'!$B$13)*'S Curve Equation'!$B$14</f>
        <v>8.9182473399738435E-2</v>
      </c>
      <c r="AE153" s="34">
        <f>(1/(1+EXP(('S Curve Equation'!$B$11-AE108*'S Curve Equation'!$B$12)*'S Curve Equation'!$B$10))+'S Curve Equation'!$B$13)*'S Curve Equation'!$B$14</f>
        <v>8.9415282797487713E-2</v>
      </c>
      <c r="AF153" s="34">
        <f>(1/(1+EXP(('S Curve Equation'!$B$11-AF108*'S Curve Equation'!$B$12)*'S Curve Equation'!$B$10))+'S Curve Equation'!$B$13)*'S Curve Equation'!$B$14</f>
        <v>8.9646596175338752E-2</v>
      </c>
    </row>
    <row r="154" spans="1:32" x14ac:dyDescent="0.2">
      <c r="A154" s="12" t="s">
        <v>104</v>
      </c>
      <c r="B154" s="34">
        <f>(1/(1+EXP(('S Curve Equation'!$B$11-B109*'S Curve Equation'!$B$12)*'S Curve Equation'!$B$10))+'S Curve Equation'!$B$13)*'S Curve Equation'!$B$14</f>
        <v>6.0999999999999985E-2</v>
      </c>
      <c r="C154" s="34">
        <f>(1/(1+EXP(('S Curve Equation'!$B$11-C109*'S Curve Equation'!$B$12)*'S Curve Equation'!$B$10))+'S Curve Equation'!$B$13)*'S Curve Equation'!$B$14</f>
        <v>6.1217497209210874E-2</v>
      </c>
      <c r="D154" s="34">
        <f>(1/(1+EXP(('S Curve Equation'!$B$11-D109*'S Curve Equation'!$B$12)*'S Curve Equation'!$B$10))+'S Curve Equation'!$B$13)*'S Curve Equation'!$B$14</f>
        <v>6.1456366572579857E-2</v>
      </c>
      <c r="E154" s="34">
        <f>(1/(1+EXP(('S Curve Equation'!$B$11-E109*'S Curve Equation'!$B$12)*'S Curve Equation'!$B$10))+'S Curve Equation'!$B$13)*'S Curve Equation'!$B$14</f>
        <v>6.1688417286535471E-2</v>
      </c>
      <c r="F154" s="34">
        <f>(1/(1+EXP(('S Curve Equation'!$B$11-F109*'S Curve Equation'!$B$12)*'S Curve Equation'!$B$10))+'S Curve Equation'!$B$13)*'S Curve Equation'!$B$14</f>
        <v>6.1918786986286341E-2</v>
      </c>
      <c r="G154" s="34">
        <f>(1/(1+EXP(('S Curve Equation'!$B$11-G109*'S Curve Equation'!$B$12)*'S Curve Equation'!$B$10))+'S Curve Equation'!$B$13)*'S Curve Equation'!$B$14</f>
        <v>6.2140369665424591E-2</v>
      </c>
      <c r="H154" s="34">
        <f>(1/(1+EXP(('S Curve Equation'!$B$11-H109*'S Curve Equation'!$B$12)*'S Curve Equation'!$B$10))+'S Curve Equation'!$B$13)*'S Curve Equation'!$B$14</f>
        <v>6.2359299960375911E-2</v>
      </c>
      <c r="I154" s="34">
        <f>(1/(1+EXP(('S Curve Equation'!$B$11-I109*'S Curve Equation'!$B$12)*'S Curve Equation'!$B$10))+'S Curve Equation'!$B$13)*'S Curve Equation'!$B$14</f>
        <v>6.2584078211714925E-2</v>
      </c>
      <c r="J154" s="34">
        <f>(1/(1+EXP(('S Curve Equation'!$B$11-J109*'S Curve Equation'!$B$12)*'S Curve Equation'!$B$10))+'S Curve Equation'!$B$13)*'S Curve Equation'!$B$14</f>
        <v>6.2809601713979077E-2</v>
      </c>
      <c r="K154" s="34">
        <f>(1/(1+EXP(('S Curve Equation'!$B$11-K109*'S Curve Equation'!$B$12)*'S Curve Equation'!$B$10))+'S Curve Equation'!$B$13)*'S Curve Equation'!$B$14</f>
        <v>6.3028740221980489E-2</v>
      </c>
      <c r="L154" s="34">
        <f>(1/(1+EXP(('S Curve Equation'!$B$11-L109*'S Curve Equation'!$B$12)*'S Curve Equation'!$B$10))+'S Curve Equation'!$B$13)*'S Curve Equation'!$B$14</f>
        <v>6.3245323380524132E-2</v>
      </c>
      <c r="M154" s="34">
        <f>(1/(1+EXP(('S Curve Equation'!$B$11-M109*'S Curve Equation'!$B$12)*'S Curve Equation'!$B$10))+'S Curve Equation'!$B$13)*'S Curve Equation'!$B$14</f>
        <v>6.3462130143412995E-2</v>
      </c>
      <c r="N154" s="34">
        <f>(1/(1+EXP(('S Curve Equation'!$B$11-N109*'S Curve Equation'!$B$12)*'S Curve Equation'!$B$10))+'S Curve Equation'!$B$13)*'S Curve Equation'!$B$14</f>
        <v>6.3677523672689001E-2</v>
      </c>
      <c r="O154" s="34">
        <f>(1/(1+EXP(('S Curve Equation'!$B$11-O109*'S Curve Equation'!$B$12)*'S Curve Equation'!$B$10))+'S Curve Equation'!$B$13)*'S Curve Equation'!$B$14</f>
        <v>6.3891516712094837E-2</v>
      </c>
      <c r="P154" s="34">
        <f>(1/(1+EXP(('S Curve Equation'!$B$11-P109*'S Curve Equation'!$B$12)*'S Curve Equation'!$B$10))+'S Curve Equation'!$B$13)*'S Curve Equation'!$B$14</f>
        <v>6.4104121872192735E-2</v>
      </c>
      <c r="Q154" s="34">
        <f>(1/(1+EXP(('S Curve Equation'!$B$11-Q109*'S Curve Equation'!$B$12)*'S Curve Equation'!$B$10))+'S Curve Equation'!$B$13)*'S Curve Equation'!$B$14</f>
        <v>6.4315351631601875E-2</v>
      </c>
      <c r="R154" s="34">
        <f>(1/(1+EXP(('S Curve Equation'!$B$11-R109*'S Curve Equation'!$B$12)*'S Curve Equation'!$B$10))+'S Curve Equation'!$B$13)*'S Curve Equation'!$B$14</f>
        <v>6.4525218338238946E-2</v>
      </c>
      <c r="S154" s="34">
        <f>(1/(1+EXP(('S Curve Equation'!$B$11-S109*'S Curve Equation'!$B$12)*'S Curve Equation'!$B$10))+'S Curve Equation'!$B$13)*'S Curve Equation'!$B$14</f>
        <v>6.4733734210561333E-2</v>
      </c>
      <c r="T154" s="34">
        <f>(1/(1+EXP(('S Curve Equation'!$B$11-T109*'S Curve Equation'!$B$12)*'S Curve Equation'!$B$10))+'S Curve Equation'!$B$13)*'S Curve Equation'!$B$14</f>
        <v>6.4940911338812718E-2</v>
      </c>
      <c r="U154" s="34">
        <f>(1/(1+EXP(('S Curve Equation'!$B$11-U109*'S Curve Equation'!$B$12)*'S Curve Equation'!$B$10))+'S Curve Equation'!$B$13)*'S Curve Equation'!$B$14</f>
        <v>6.5146761686268359E-2</v>
      </c>
      <c r="V154" s="34">
        <f>(1/(1+EXP(('S Curve Equation'!$B$11-V109*'S Curve Equation'!$B$12)*'S Curve Equation'!$B$10))+'S Curve Equation'!$B$13)*'S Curve Equation'!$B$14</f>
        <v>6.5351297090480875E-2</v>
      </c>
      <c r="W154" s="34">
        <f>(1/(1+EXP(('S Curve Equation'!$B$11-W109*'S Curve Equation'!$B$12)*'S Curve Equation'!$B$10))+'S Curve Equation'!$B$13)*'S Curve Equation'!$B$14</f>
        <v>6.5554529264525305E-2</v>
      </c>
      <c r="X154" s="34">
        <f>(1/(1+EXP(('S Curve Equation'!$B$11-X109*'S Curve Equation'!$B$12)*'S Curve Equation'!$B$10))+'S Curve Equation'!$B$13)*'S Curve Equation'!$B$14</f>
        <v>6.575646979824272E-2</v>
      </c>
      <c r="Y154" s="34">
        <f>(1/(1+EXP(('S Curve Equation'!$B$11-Y109*'S Curve Equation'!$B$12)*'S Curve Equation'!$B$10))+'S Curve Equation'!$B$13)*'S Curve Equation'!$B$14</f>
        <v>6.595713015948107E-2</v>
      </c>
      <c r="Z154" s="34">
        <f>(1/(1+EXP(('S Curve Equation'!$B$11-Z109*'S Curve Equation'!$B$12)*'S Curve Equation'!$B$10))+'S Curve Equation'!$B$13)*'S Curve Equation'!$B$14</f>
        <v>6.6156521695333856E-2</v>
      </c>
      <c r="AA154" s="34">
        <f>(1/(1+EXP(('S Curve Equation'!$B$11-AA109*'S Curve Equation'!$B$12)*'S Curve Equation'!$B$10))+'S Curve Equation'!$B$13)*'S Curve Equation'!$B$14</f>
        <v>6.6354655633375684E-2</v>
      </c>
      <c r="AB154" s="34">
        <f>(1/(1+EXP(('S Curve Equation'!$B$11-AB109*'S Curve Equation'!$B$12)*'S Curve Equation'!$B$10))+'S Curve Equation'!$B$13)*'S Curve Equation'!$B$14</f>
        <v>6.6551543082892767E-2</v>
      </c>
      <c r="AC154" s="34">
        <f>(1/(1+EXP(('S Curve Equation'!$B$11-AC109*'S Curve Equation'!$B$12)*'S Curve Equation'!$B$10))+'S Curve Equation'!$B$13)*'S Curve Equation'!$B$14</f>
        <v>6.674719503611011E-2</v>
      </c>
      <c r="AD154" s="34">
        <f>(1/(1+EXP(('S Curve Equation'!$B$11-AD109*'S Curve Equation'!$B$12)*'S Curve Equation'!$B$10))+'S Curve Equation'!$B$13)*'S Curve Equation'!$B$14</f>
        <v>6.6941622369412979E-2</v>
      </c>
      <c r="AE154" s="34">
        <f>(1/(1+EXP(('S Curve Equation'!$B$11-AE109*'S Curve Equation'!$B$12)*'S Curve Equation'!$B$10))+'S Curve Equation'!$B$13)*'S Curve Equation'!$B$14</f>
        <v>6.7134835844563659E-2</v>
      </c>
      <c r="AF154" s="34">
        <f>(1/(1+EXP(('S Curve Equation'!$B$11-AF109*'S Curve Equation'!$B$12)*'S Curve Equation'!$B$10))+'S Curve Equation'!$B$13)*'S Curve Equation'!$B$14</f>
        <v>6.7326846109911645E-2</v>
      </c>
    </row>
    <row r="155" spans="1:32" x14ac:dyDescent="0.2">
      <c r="A155" s="12" t="s">
        <v>36</v>
      </c>
      <c r="B155" s="34">
        <f>(1/(1+EXP(('S Curve Equation'!$B$11-B110*'S Curve Equation'!$B$12)*'S Curve Equation'!$B$10))+'S Curve Equation'!$B$13)*'S Curve Equation'!$B$14</f>
        <v>5.2127326150832494E-2</v>
      </c>
      <c r="C155" s="34">
        <f>(1/(1+EXP(('S Curve Equation'!$B$11-C110*'S Curve Equation'!$B$12)*'S Curve Equation'!$B$10))+'S Curve Equation'!$B$13)*'S Curve Equation'!$B$14</f>
        <v>5.2323719050191161E-2</v>
      </c>
      <c r="D155" s="34">
        <f>(1/(1+EXP(('S Curve Equation'!$B$11-D110*'S Curve Equation'!$B$12)*'S Curve Equation'!$B$10))+'S Curve Equation'!$B$13)*'S Curve Equation'!$B$14</f>
        <v>5.2539435725474336E-2</v>
      </c>
      <c r="E155" s="34">
        <f>(1/(1+EXP(('S Curve Equation'!$B$11-E110*'S Curve Equation'!$B$12)*'S Curve Equation'!$B$10))+'S Curve Equation'!$B$13)*'S Curve Equation'!$B$14</f>
        <v>5.2749020089771344E-2</v>
      </c>
      <c r="F155" s="34">
        <f>(1/(1+EXP(('S Curve Equation'!$B$11-F110*'S Curve Equation'!$B$12)*'S Curve Equation'!$B$10))+'S Curve Equation'!$B$13)*'S Curve Equation'!$B$14</f>
        <v>5.295711093809663E-2</v>
      </c>
      <c r="G155" s="34">
        <f>(1/(1+EXP(('S Curve Equation'!$B$11-G110*'S Curve Equation'!$B$12)*'S Curve Equation'!$B$10))+'S Curve Equation'!$B$13)*'S Curve Equation'!$B$14</f>
        <v>5.3157287775427414E-2</v>
      </c>
      <c r="H155" s="34">
        <f>(1/(1+EXP(('S Curve Equation'!$B$11-H110*'S Curve Equation'!$B$12)*'S Curve Equation'!$B$10))+'S Curve Equation'!$B$13)*'S Curve Equation'!$B$14</f>
        <v>5.3355090787740894E-2</v>
      </c>
      <c r="I155" s="34">
        <f>(1/(1+EXP(('S Curve Equation'!$B$11-I110*'S Curve Equation'!$B$12)*'S Curve Equation'!$B$10))+'S Curve Equation'!$B$13)*'S Curve Equation'!$B$14</f>
        <v>5.3558200466075262E-2</v>
      </c>
      <c r="J155" s="34">
        <f>(1/(1+EXP(('S Curve Equation'!$B$11-J110*'S Curve Equation'!$B$12)*'S Curve Equation'!$B$10))+'S Curve Equation'!$B$13)*'S Curve Equation'!$B$14</f>
        <v>5.3762006984606744E-2</v>
      </c>
      <c r="K155" s="34">
        <f>(1/(1+EXP(('S Curve Equation'!$B$11-K110*'S Curve Equation'!$B$12)*'S Curve Equation'!$B$10))+'S Curve Equation'!$B$13)*'S Curve Equation'!$B$14</f>
        <v>5.3960065802261613E-2</v>
      </c>
      <c r="L155" s="34">
        <f>(1/(1+EXP(('S Curve Equation'!$B$11-L110*'S Curve Equation'!$B$12)*'S Curve Equation'!$B$10))+'S Curve Equation'!$B$13)*'S Curve Equation'!$B$14</f>
        <v>5.4155836779223615E-2</v>
      </c>
      <c r="M155" s="34">
        <f>(1/(1+EXP(('S Curve Equation'!$B$11-M110*'S Curve Equation'!$B$12)*'S Curve Equation'!$B$10))+'S Curve Equation'!$B$13)*'S Curve Equation'!$B$14</f>
        <v>5.4351831445361841E-2</v>
      </c>
      <c r="N155" s="34">
        <f>(1/(1+EXP(('S Curve Equation'!$B$11-N110*'S Curve Equation'!$B$12)*'S Curve Equation'!$B$10))+'S Curve Equation'!$B$13)*'S Curve Equation'!$B$14</f>
        <v>5.454656987715336E-2</v>
      </c>
      <c r="O155" s="34">
        <f>(1/(1+EXP(('S Curve Equation'!$B$11-O110*'S Curve Equation'!$B$12)*'S Curve Equation'!$B$10))+'S Curve Equation'!$B$13)*'S Curve Equation'!$B$14</f>
        <v>5.4740063145698882E-2</v>
      </c>
      <c r="P155" s="34">
        <f>(1/(1+EXP(('S Curve Equation'!$B$11-P110*'S Curve Equation'!$B$12)*'S Curve Equation'!$B$10))+'S Curve Equation'!$B$13)*'S Curve Equation'!$B$14</f>
        <v>5.4932322210861181E-2</v>
      </c>
      <c r="Q155" s="34">
        <f>(1/(1+EXP(('S Curve Equation'!$B$11-Q110*'S Curve Equation'!$B$12)*'S Curve Equation'!$B$10))+'S Curve Equation'!$B$13)*'S Curve Equation'!$B$14</f>
        <v>5.512335792218475E-2</v>
      </c>
      <c r="R155" s="34">
        <f>(1/(1+EXP(('S Curve Equation'!$B$11-R110*'S Curve Equation'!$B$12)*'S Curve Equation'!$B$10))+'S Curve Equation'!$B$13)*'S Curve Equation'!$B$14</f>
        <v>5.5313181019822959E-2</v>
      </c>
      <c r="S155" s="34">
        <f>(1/(1+EXP(('S Curve Equation'!$B$11-S110*'S Curve Equation'!$B$12)*'S Curve Equation'!$B$10))+'S Curve Equation'!$B$13)*'S Curve Equation'!$B$14</f>
        <v>5.5501802135472011E-2</v>
      </c>
      <c r="T155" s="34">
        <f>(1/(1+EXP(('S Curve Equation'!$B$11-T110*'S Curve Equation'!$B$12)*'S Curve Equation'!$B$10))+'S Curve Equation'!$B$13)*'S Curve Equation'!$B$14</f>
        <v>5.5689231793311339E-2</v>
      </c>
      <c r="U155" s="34">
        <f>(1/(1+EXP(('S Curve Equation'!$B$11-U110*'S Curve Equation'!$B$12)*'S Curve Equation'!$B$10))+'S Curve Equation'!$B$13)*'S Curve Equation'!$B$14</f>
        <v>5.5875480410948308E-2</v>
      </c>
      <c r="V155" s="34">
        <f>(1/(1+EXP(('S Curve Equation'!$B$11-V110*'S Curve Equation'!$B$12)*'S Curve Equation'!$B$10))+'S Curve Equation'!$B$13)*'S Curve Equation'!$B$14</f>
        <v>5.6060558300367193E-2</v>
      </c>
      <c r="W155" s="34">
        <f>(1/(1+EXP(('S Curve Equation'!$B$11-W110*'S Curve Equation'!$B$12)*'S Curve Equation'!$B$10))+'S Curve Equation'!$B$13)*'S Curve Equation'!$B$14</f>
        <v>5.6244475668881744E-2</v>
      </c>
      <c r="X155" s="34">
        <f>(1/(1+EXP(('S Curve Equation'!$B$11-X110*'S Curve Equation'!$B$12)*'S Curve Equation'!$B$10))+'S Curve Equation'!$B$13)*'S Curve Equation'!$B$14</f>
        <v>5.6427242620090481E-2</v>
      </c>
      <c r="Y155" s="34">
        <f>(1/(1+EXP(('S Curve Equation'!$B$11-Y110*'S Curve Equation'!$B$12)*'S Curve Equation'!$B$10))+'S Curve Equation'!$B$13)*'S Curve Equation'!$B$14</f>
        <v>5.6608869154833326E-2</v>
      </c>
      <c r="Z155" s="34">
        <f>(1/(1+EXP(('S Curve Equation'!$B$11-Z110*'S Curve Equation'!$B$12)*'S Curve Equation'!$B$10))+'S Curve Equation'!$B$13)*'S Curve Equation'!$B$14</f>
        <v>5.6789365172149872E-2</v>
      </c>
      <c r="AA155" s="34">
        <f>(1/(1+EXP(('S Curve Equation'!$B$11-AA110*'S Curve Equation'!$B$12)*'S Curve Equation'!$B$10))+'S Curve Equation'!$B$13)*'S Curve Equation'!$B$14</f>
        <v>5.6968740470238866E-2</v>
      </c>
      <c r="AB155" s="34">
        <f>(1/(1+EXP(('S Curve Equation'!$B$11-AB110*'S Curve Equation'!$B$12)*'S Curve Equation'!$B$10))+'S Curve Equation'!$B$13)*'S Curve Equation'!$B$14</f>
        <v>5.714700474741638E-2</v>
      </c>
      <c r="AC155" s="34">
        <f>(1/(1+EXP(('S Curve Equation'!$B$11-AC110*'S Curve Equation'!$B$12)*'S Curve Equation'!$B$10))+'S Curve Equation'!$B$13)*'S Curve Equation'!$B$14</f>
        <v>5.7324167603074898E-2</v>
      </c>
      <c r="AD155" s="34">
        <f>(1/(1+EXP(('S Curve Equation'!$B$11-AD110*'S Curve Equation'!$B$12)*'S Curve Equation'!$B$10))+'S Curve Equation'!$B$13)*'S Curve Equation'!$B$14</f>
        <v>5.7500238538640329E-2</v>
      </c>
      <c r="AE155" s="34">
        <f>(1/(1+EXP(('S Curve Equation'!$B$11-AE110*'S Curve Equation'!$B$12)*'S Curve Equation'!$B$10))+'S Curve Equation'!$B$13)*'S Curve Equation'!$B$14</f>
        <v>5.7675226958528038E-2</v>
      </c>
      <c r="AF155" s="34">
        <f>(1/(1+EXP(('S Curve Equation'!$B$11-AF110*'S Curve Equation'!$B$12)*'S Curve Equation'!$B$10))+'S Curve Equation'!$B$13)*'S Curve Equation'!$B$14</f>
        <v>5.7849142171097163E-2</v>
      </c>
    </row>
    <row r="156" spans="1:32" x14ac:dyDescent="0.2">
      <c r="A156" s="12" t="s">
        <v>37</v>
      </c>
      <c r="B156" s="34">
        <f>(1/(1+EXP(('S Curve Equation'!$B$11-B111*'S Curve Equation'!$B$12)*'S Curve Equation'!$B$10))+'S Curve Equation'!$B$13)*'S Curve Equation'!$B$14</f>
        <v>5.899999999999999E-2</v>
      </c>
      <c r="C156" s="34">
        <f>(1/(1+EXP(('S Curve Equation'!$B$11-C111*'S Curve Equation'!$B$12)*'S Curve Equation'!$B$10))+'S Curve Equation'!$B$13)*'S Curve Equation'!$B$14</f>
        <v>5.9212826682934788E-2</v>
      </c>
      <c r="D156" s="34">
        <f>(1/(1+EXP(('S Curve Equation'!$B$11-D111*'S Curve Equation'!$B$12)*'S Curve Equation'!$B$10))+'S Curve Equation'!$B$13)*'S Curve Equation'!$B$14</f>
        <v>5.9446572595136901E-2</v>
      </c>
      <c r="E156" s="34">
        <f>(1/(1+EXP(('S Curve Equation'!$B$11-E111*'S Curve Equation'!$B$12)*'S Curve Equation'!$B$10))+'S Curve Equation'!$B$13)*'S Curve Equation'!$B$14</f>
        <v>5.9673652132722139E-2</v>
      </c>
      <c r="F156" s="34">
        <f>(1/(1+EXP(('S Curve Equation'!$B$11-F111*'S Curve Equation'!$B$12)*'S Curve Equation'!$B$10))+'S Curve Equation'!$B$13)*'S Curve Equation'!$B$14</f>
        <v>5.9899092528654677E-2</v>
      </c>
      <c r="G156" s="34">
        <f>(1/(1+EXP(('S Curve Equation'!$B$11-G111*'S Curve Equation'!$B$12)*'S Curve Equation'!$B$10))+'S Curve Equation'!$B$13)*'S Curve Equation'!$B$14</f>
        <v>6.0115939422236697E-2</v>
      </c>
      <c r="H156" s="34">
        <f>(1/(1+EXP(('S Curve Equation'!$B$11-H111*'S Curve Equation'!$B$12)*'S Curve Equation'!$B$10))+'S Curve Equation'!$B$13)*'S Curve Equation'!$B$14</f>
        <v>6.0330195906129341E-2</v>
      </c>
      <c r="I156" s="34">
        <f>(1/(1+EXP(('S Curve Equation'!$B$11-I111*'S Curve Equation'!$B$12)*'S Curve Equation'!$B$10))+'S Curve Equation'!$B$13)*'S Curve Equation'!$B$14</f>
        <v>6.0550180959046018E-2</v>
      </c>
      <c r="J156" s="34">
        <f>(1/(1+EXP(('S Curve Equation'!$B$11-J111*'S Curve Equation'!$B$12)*'S Curve Equation'!$B$10))+'S Curve Equation'!$B$13)*'S Curve Equation'!$B$14</f>
        <v>6.0770900917734294E-2</v>
      </c>
      <c r="K156" s="34">
        <f>(1/(1+EXP(('S Curve Equation'!$B$11-K111*'S Curve Equation'!$B$12)*'S Curve Equation'!$B$10))+'S Curve Equation'!$B$13)*'S Curve Equation'!$B$14</f>
        <v>6.0985377192166561E-2</v>
      </c>
      <c r="L156" s="34">
        <f>(1/(1+EXP(('S Curve Equation'!$B$11-L111*'S Curve Equation'!$B$12)*'S Curve Equation'!$B$10))+'S Curve Equation'!$B$13)*'S Curve Equation'!$B$14</f>
        <v>6.1197357619050943E-2</v>
      </c>
      <c r="M156" s="34">
        <f>(1/(1+EXP(('S Curve Equation'!$B$11-M111*'S Curve Equation'!$B$12)*'S Curve Equation'!$B$10))+'S Curve Equation'!$B$13)*'S Curve Equation'!$B$14</f>
        <v>6.1409562003452205E-2</v>
      </c>
      <c r="N156" s="34">
        <f>(1/(1+EXP(('S Curve Equation'!$B$11-N111*'S Curve Equation'!$B$12)*'S Curve Equation'!$B$10))+'S Curve Equation'!$B$13)*'S Curve Equation'!$B$14</f>
        <v>6.1620388203683568E-2</v>
      </c>
      <c r="O156" s="34">
        <f>(1/(1+EXP(('S Curve Equation'!$B$11-O111*'S Curve Equation'!$B$12)*'S Curve Equation'!$B$10))+'S Curve Equation'!$B$13)*'S Curve Equation'!$B$14</f>
        <v>6.182984858620956E-2</v>
      </c>
      <c r="P156" s="34">
        <f>(1/(1+EXP(('S Curve Equation'!$B$11-P111*'S Curve Equation'!$B$12)*'S Curve Equation'!$B$10))+'S Curve Equation'!$B$13)*'S Curve Equation'!$B$14</f>
        <v>6.2037955389326903E-2</v>
      </c>
      <c r="Q156" s="34">
        <f>(1/(1+EXP(('S Curve Equation'!$B$11-Q111*'S Curve Equation'!$B$12)*'S Curve Equation'!$B$10))+'S Curve Equation'!$B$13)*'S Curve Equation'!$B$14</f>
        <v>6.2244720724327872E-2</v>
      </c>
      <c r="R156" s="34">
        <f>(1/(1+EXP(('S Curve Equation'!$B$11-R111*'S Curve Equation'!$B$12)*'S Curve Equation'!$B$10))+'S Curve Equation'!$B$13)*'S Curve Equation'!$B$14</f>
        <v>6.2450156576667817E-2</v>
      </c>
      <c r="S156" s="34">
        <f>(1/(1+EXP(('S Curve Equation'!$B$11-S111*'S Curve Equation'!$B$12)*'S Curve Equation'!$B$10))+'S Curve Equation'!$B$13)*'S Curve Equation'!$B$14</f>
        <v>6.2654274807136548E-2</v>
      </c>
      <c r="T156" s="34">
        <f>(1/(1+EXP(('S Curve Equation'!$B$11-T111*'S Curve Equation'!$B$12)*'S Curve Equation'!$B$10))+'S Curve Equation'!$B$13)*'S Curve Equation'!$B$14</f>
        <v>6.2857087153032912E-2</v>
      </c>
      <c r="U156" s="34">
        <f>(1/(1+EXP(('S Curve Equation'!$B$11-U111*'S Curve Equation'!$B$12)*'S Curve Equation'!$B$10))+'S Curve Equation'!$B$13)*'S Curve Equation'!$B$14</f>
        <v>6.3058605229340342E-2</v>
      </c>
      <c r="V156" s="34">
        <f>(1/(1+EXP(('S Curve Equation'!$B$11-V111*'S Curve Equation'!$B$12)*'S Curve Equation'!$B$10))+'S Curve Equation'!$B$13)*'S Curve Equation'!$B$14</f>
        <v>6.3258840529903451E-2</v>
      </c>
      <c r="W156" s="34">
        <f>(1/(1+EXP(('S Curve Equation'!$B$11-W111*'S Curve Equation'!$B$12)*'S Curve Equation'!$B$10))+'S Curve Equation'!$B$13)*'S Curve Equation'!$B$14</f>
        <v>6.3457804428605658E-2</v>
      </c>
      <c r="X156" s="34">
        <f>(1/(1+EXP(('S Curve Equation'!$B$11-X111*'S Curve Equation'!$B$12)*'S Curve Equation'!$B$10))+'S Curve Equation'!$B$13)*'S Curve Equation'!$B$14</f>
        <v>6.3655508180545578E-2</v>
      </c>
      <c r="Y156" s="34">
        <f>(1/(1+EXP(('S Curve Equation'!$B$11-Y111*'S Curve Equation'!$B$12)*'S Curve Equation'!$B$10))+'S Curve Equation'!$B$13)*'S Curve Equation'!$B$14</f>
        <v>6.3851962923212019E-2</v>
      </c>
      <c r="Z156" s="34">
        <f>(1/(1+EXP(('S Curve Equation'!$B$11-Z111*'S Curve Equation'!$B$12)*'S Curve Equation'!$B$10))+'S Curve Equation'!$B$13)*'S Curve Equation'!$B$14</f>
        <v>6.4047179677657801E-2</v>
      </c>
      <c r="AA156" s="34">
        <f>(1/(1+EXP(('S Curve Equation'!$B$11-AA111*'S Curve Equation'!$B$12)*'S Curve Equation'!$B$10))+'S Curve Equation'!$B$13)*'S Curve Equation'!$B$14</f>
        <v>6.4241169349671265E-2</v>
      </c>
      <c r="AB156" s="34">
        <f>(1/(1+EXP(('S Curve Equation'!$B$11-AB111*'S Curve Equation'!$B$12)*'S Curve Equation'!$B$10))+'S Curve Equation'!$B$13)*'S Curve Equation'!$B$14</f>
        <v>6.4433942730943813E-2</v>
      </c>
      <c r="AC156" s="34">
        <f>(1/(1+EXP(('S Curve Equation'!$B$11-AC111*'S Curve Equation'!$B$12)*'S Curve Equation'!$B$10))+'S Curve Equation'!$B$13)*'S Curve Equation'!$B$14</f>
        <v>6.4625510500234892E-2</v>
      </c>
      <c r="AD156" s="34">
        <f>(1/(1+EXP(('S Curve Equation'!$B$11-AD111*'S Curve Equation'!$B$12)*'S Curve Equation'!$B$10))+'S Curve Equation'!$B$13)*'S Curve Equation'!$B$14</f>
        <v>6.481588322453255E-2</v>
      </c>
      <c r="AE156" s="34">
        <f>(1/(1+EXP(('S Curve Equation'!$B$11-AE111*'S Curve Equation'!$B$12)*'S Curve Equation'!$B$10))+'S Curve Equation'!$B$13)*'S Curve Equation'!$B$14</f>
        <v>6.5005071360209568E-2</v>
      </c>
      <c r="AF156" s="34">
        <f>(1/(1+EXP(('S Curve Equation'!$B$11-AF111*'S Curve Equation'!$B$12)*'S Curve Equation'!$B$10))+'S Curve Equation'!$B$13)*'S Curve Equation'!$B$14</f>
        <v>6.5193085254175026E-2</v>
      </c>
    </row>
    <row r="157" spans="1:32" x14ac:dyDescent="0.2">
      <c r="A157" s="12" t="s">
        <v>38</v>
      </c>
      <c r="B157" s="34">
        <f>(1/(1+EXP(('S Curve Equation'!$B$11-B112*'S Curve Equation'!$B$12)*'S Curve Equation'!$B$10))+'S Curve Equation'!$B$13)*'S Curve Equation'!$B$14</f>
        <v>9.4E-2</v>
      </c>
      <c r="C157" s="34">
        <f>(1/(1+EXP(('S Curve Equation'!$B$11-C112*'S Curve Equation'!$B$12)*'S Curve Equation'!$B$10))+'S Curve Equation'!$B$13)*'S Curve Equation'!$B$14</f>
        <v>9.428801494801832E-2</v>
      </c>
      <c r="D157" s="34">
        <f>(1/(1+EXP(('S Curve Equation'!$B$11-D112*'S Curve Equation'!$B$12)*'S Curve Equation'!$B$10))+'S Curve Equation'!$B$13)*'S Curve Equation'!$B$14</f>
        <v>9.4604212586853129E-2</v>
      </c>
      <c r="E157" s="34">
        <f>(1/(1+EXP(('S Curve Equation'!$B$11-E112*'S Curve Equation'!$B$12)*'S Curve Equation'!$B$10))+'S Curve Equation'!$B$13)*'S Curve Equation'!$B$14</f>
        <v>9.4911265363865821E-2</v>
      </c>
      <c r="F157" s="34">
        <f>(1/(1+EXP(('S Curve Equation'!$B$11-F112*'S Curve Equation'!$B$12)*'S Curve Equation'!$B$10))+'S Curve Equation'!$B$13)*'S Curve Equation'!$B$14</f>
        <v>9.5215978222680603E-2</v>
      </c>
      <c r="G157" s="34">
        <f>(1/(1+EXP(('S Curve Equation'!$B$11-G112*'S Curve Equation'!$B$12)*'S Curve Equation'!$B$10))+'S Curve Equation'!$B$13)*'S Curve Equation'!$B$14</f>
        <v>9.5508959975117949E-2</v>
      </c>
      <c r="H157" s="34">
        <f>(1/(1+EXP(('S Curve Equation'!$B$11-H112*'S Curve Equation'!$B$12)*'S Curve Equation'!$B$10))+'S Curve Equation'!$B$13)*'S Curve Equation'!$B$14</f>
        <v>9.5798330518420918E-2</v>
      </c>
      <c r="I157" s="34">
        <f>(1/(1+EXP(('S Curve Equation'!$B$11-I112*'S Curve Equation'!$B$12)*'S Curve Equation'!$B$10))+'S Curve Equation'!$B$13)*'S Curve Equation'!$B$14</f>
        <v>9.6095323095101964E-2</v>
      </c>
      <c r="J157" s="34">
        <f>(1/(1+EXP(('S Curve Equation'!$B$11-J112*'S Curve Equation'!$B$12)*'S Curve Equation'!$B$10))+'S Curve Equation'!$B$13)*'S Curve Equation'!$B$14</f>
        <v>9.639319114265589E-2</v>
      </c>
      <c r="K157" s="34">
        <f>(1/(1+EXP(('S Curve Equation'!$B$11-K112*'S Curve Equation'!$B$12)*'S Curve Equation'!$B$10))+'S Curve Equation'!$B$13)*'S Curve Equation'!$B$14</f>
        <v>9.6682521429916124E-2</v>
      </c>
      <c r="L157" s="34">
        <f>(1/(1+EXP(('S Curve Equation'!$B$11-L112*'S Curve Equation'!$B$12)*'S Curve Equation'!$B$10))+'S Curve Equation'!$B$13)*'S Curve Equation'!$B$14</f>
        <v>9.6968376828471037E-2</v>
      </c>
      <c r="M157" s="34">
        <f>(1/(1+EXP(('S Curve Equation'!$B$11-M112*'S Curve Equation'!$B$12)*'S Curve Equation'!$B$10))+'S Curve Equation'!$B$13)*'S Curve Equation'!$B$14</f>
        <v>9.7254426958723147E-2</v>
      </c>
      <c r="N157" s="34">
        <f>(1/(1+EXP(('S Curve Equation'!$B$11-N112*'S Curve Equation'!$B$12)*'S Curve Equation'!$B$10))+'S Curve Equation'!$B$13)*'S Curve Equation'!$B$14</f>
        <v>9.753851324588568E-2</v>
      </c>
      <c r="O157" s="34">
        <f>(1/(1+EXP(('S Curve Equation'!$B$11-O112*'S Curve Equation'!$B$12)*'S Curve Equation'!$B$10))+'S Curve Equation'!$B$13)*'S Curve Equation'!$B$14</f>
        <v>9.782065464084351E-2</v>
      </c>
      <c r="P157" s="34">
        <f>(1/(1+EXP(('S Curve Equation'!$B$11-P112*'S Curve Equation'!$B$12)*'S Curve Equation'!$B$10))+'S Curve Equation'!$B$13)*'S Curve Equation'!$B$14</f>
        <v>9.81008698741348E-2</v>
      </c>
      <c r="Q157" s="34">
        <f>(1/(1+EXP(('S Curve Equation'!$B$11-Q112*'S Curve Equation'!$B$12)*'S Curve Equation'!$B$10))+'S Curve Equation'!$B$13)*'S Curve Equation'!$B$14</f>
        <v>9.8379177458580352E-2</v>
      </c>
      <c r="R157" s="34">
        <f>(1/(1+EXP(('S Curve Equation'!$B$11-R112*'S Curve Equation'!$B$12)*'S Curve Equation'!$B$10))+'S Curve Equation'!$B$13)*'S Curve Equation'!$B$14</f>
        <v>9.8655595691894152E-2</v>
      </c>
      <c r="S157" s="34">
        <f>(1/(1+EXP(('S Curve Equation'!$B$11-S112*'S Curve Equation'!$B$12)*'S Curve Equation'!$B$10))+'S Curve Equation'!$B$13)*'S Curve Equation'!$B$14</f>
        <v>9.8930142659273759E-2</v>
      </c>
      <c r="T157" s="34">
        <f>(1/(1+EXP(('S Curve Equation'!$B$11-T112*'S Curve Equation'!$B$12)*'S Curve Equation'!$B$10))+'S Curve Equation'!$B$13)*'S Curve Equation'!$B$14</f>
        <v>9.9202836235970829E-2</v>
      </c>
      <c r="U157" s="34">
        <f>(1/(1+EXP(('S Curve Equation'!$B$11-U112*'S Curve Equation'!$B$12)*'S Curve Equation'!$B$10))+'S Curve Equation'!$B$13)*'S Curve Equation'!$B$14</f>
        <v>9.9473694089839748E-2</v>
      </c>
      <c r="V157" s="34">
        <f>(1/(1+EXP(('S Curve Equation'!$B$11-V112*'S Curve Equation'!$B$12)*'S Curve Equation'!$B$10))+'S Curve Equation'!$B$13)*'S Curve Equation'!$B$14</f>
        <v>9.974273368386502E-2</v>
      </c>
      <c r="W157" s="34">
        <f>(1/(1+EXP(('S Curve Equation'!$B$11-W112*'S Curve Equation'!$B$12)*'S Curve Equation'!$B$10))+'S Curve Equation'!$B$13)*'S Curve Equation'!$B$14</f>
        <v>0.10000997227866688</v>
      </c>
      <c r="X157" s="34">
        <f>(1/(1+EXP(('S Curve Equation'!$B$11-X112*'S Curve Equation'!$B$12)*'S Curve Equation'!$B$10))+'S Curve Equation'!$B$13)*'S Curve Equation'!$B$14</f>
        <v>0.10027542693498415</v>
      </c>
      <c r="Y157" s="34">
        <f>(1/(1+EXP(('S Curve Equation'!$B$11-Y112*'S Curve Equation'!$B$12)*'S Curve Equation'!$B$10))+'S Curve Equation'!$B$13)*'S Curve Equation'!$B$14</f>
        <v>0.10053911451613384</v>
      </c>
      <c r="Z157" s="34">
        <f>(1/(1+EXP(('S Curve Equation'!$B$11-Z112*'S Curve Equation'!$B$12)*'S Curve Equation'!$B$10))+'S Curve Equation'!$B$13)*'S Curve Equation'!$B$14</f>
        <v>0.10080105169044822</v>
      </c>
      <c r="AA157" s="34">
        <f>(1/(1+EXP(('S Curve Equation'!$B$11-AA112*'S Curve Equation'!$B$12)*'S Curve Equation'!$B$10))+'S Curve Equation'!$B$13)*'S Curve Equation'!$B$14</f>
        <v>0.10106125493368892</v>
      </c>
      <c r="AB157" s="34">
        <f>(1/(1+EXP(('S Curve Equation'!$B$11-AB112*'S Curve Equation'!$B$12)*'S Curve Equation'!$B$10))+'S Curve Equation'!$B$13)*'S Curve Equation'!$B$14</f>
        <v>0.10131974053143557</v>
      </c>
      <c r="AC157" s="34">
        <f>(1/(1+EXP(('S Curve Equation'!$B$11-AC112*'S Curve Equation'!$B$12)*'S Curve Equation'!$B$10))+'S Curve Equation'!$B$13)*'S Curve Equation'!$B$14</f>
        <v>0.10157652458145235</v>
      </c>
      <c r="AD157" s="34">
        <f>(1/(1+EXP(('S Curve Equation'!$B$11-AD112*'S Curve Equation'!$B$12)*'S Curve Equation'!$B$10))+'S Curve Equation'!$B$13)*'S Curve Equation'!$B$14</f>
        <v>0.10183162299602894</v>
      </c>
      <c r="AE157" s="34">
        <f>(1/(1+EXP(('S Curve Equation'!$B$11-AE112*'S Curve Equation'!$B$12)*'S Curve Equation'!$B$10))+'S Curve Equation'!$B$13)*'S Curve Equation'!$B$14</f>
        <v>0.10208505150429836</v>
      </c>
      <c r="AF157" s="34">
        <f>(1/(1+EXP(('S Curve Equation'!$B$11-AF112*'S Curve Equation'!$B$12)*'S Curve Equation'!$B$10))+'S Curve Equation'!$B$13)*'S Curve Equation'!$B$14</f>
        <v>0.10233682565453005</v>
      </c>
    </row>
    <row r="158" spans="1:32" x14ac:dyDescent="0.2">
      <c r="A158" s="12" t="s">
        <v>39</v>
      </c>
      <c r="B158" s="34">
        <f>(1/(1+EXP(('S Curve Equation'!$B$11-B113*'S Curve Equation'!$B$12)*'S Curve Equation'!$B$10))+'S Curve Equation'!$B$13)*'S Curve Equation'!$B$14</f>
        <v>7.6999999999999999E-2</v>
      </c>
      <c r="C158" s="34">
        <f>(1/(1+EXP(('S Curve Equation'!$B$11-C113*'S Curve Equation'!$B$12)*'S Curve Equation'!$B$10))+'S Curve Equation'!$B$13)*'S Curve Equation'!$B$14</f>
        <v>7.7253165189863346E-2</v>
      </c>
      <c r="D158" s="34">
        <f>(1/(1+EXP(('S Curve Equation'!$B$11-D113*'S Curve Equation'!$B$12)*'S Curve Equation'!$B$10))+'S Curve Equation'!$B$13)*'S Curve Equation'!$B$14</f>
        <v>7.7531153955635021E-2</v>
      </c>
      <c r="E158" s="34">
        <f>(1/(1+EXP(('S Curve Equation'!$B$11-E113*'S Curve Equation'!$B$12)*'S Curve Equation'!$B$10))+'S Curve Equation'!$B$13)*'S Curve Equation'!$B$14</f>
        <v>7.780115391269278E-2</v>
      </c>
      <c r="F158" s="34">
        <f>(1/(1+EXP(('S Curve Equation'!$B$11-F113*'S Curve Equation'!$B$12)*'S Curve Equation'!$B$10))+'S Curve Equation'!$B$13)*'S Curve Equation'!$B$14</f>
        <v>7.806914592575194E-2</v>
      </c>
      <c r="G158" s="34">
        <f>(1/(1+EXP(('S Curve Equation'!$B$11-G113*'S Curve Equation'!$B$12)*'S Curve Equation'!$B$10))+'S Curve Equation'!$B$13)*'S Curve Equation'!$B$14</f>
        <v>7.8326867084477766E-2</v>
      </c>
      <c r="H158" s="34">
        <f>(1/(1+EXP(('S Curve Equation'!$B$11-H113*'S Curve Equation'!$B$12)*'S Curve Equation'!$B$10))+'S Curve Equation'!$B$13)*'S Curve Equation'!$B$14</f>
        <v>7.8581456373565103E-2</v>
      </c>
      <c r="I158" s="34">
        <f>(1/(1+EXP(('S Curve Equation'!$B$11-I113*'S Curve Equation'!$B$12)*'S Curve Equation'!$B$10))+'S Curve Equation'!$B$13)*'S Curve Equation'!$B$14</f>
        <v>7.8842797717664836E-2</v>
      </c>
      <c r="J158" s="34">
        <f>(1/(1+EXP(('S Curve Equation'!$B$11-J113*'S Curve Equation'!$B$12)*'S Curve Equation'!$B$10))+'S Curve Equation'!$B$13)*'S Curve Equation'!$B$14</f>
        <v>7.9104956347443064E-2</v>
      </c>
      <c r="K158" s="34">
        <f>(1/(1+EXP(('S Curve Equation'!$B$11-K113*'S Curve Equation'!$B$12)*'S Curve Equation'!$B$10))+'S Curve Equation'!$B$13)*'S Curve Equation'!$B$14</f>
        <v>7.9359645669256795E-2</v>
      </c>
      <c r="L158" s="34">
        <f>(1/(1+EXP(('S Curve Equation'!$B$11-L113*'S Curve Equation'!$B$12)*'S Curve Equation'!$B$10))+'S Curve Equation'!$B$13)*'S Curve Equation'!$B$14</f>
        <v>7.961131955821886E-2</v>
      </c>
      <c r="M158" s="34">
        <f>(1/(1+EXP(('S Curve Equation'!$B$11-M113*'S Curve Equation'!$B$12)*'S Curve Equation'!$B$10))+'S Curve Equation'!$B$13)*'S Curve Equation'!$B$14</f>
        <v>7.9863208035034217E-2</v>
      </c>
      <c r="N158" s="34">
        <f>(1/(1+EXP(('S Curve Equation'!$B$11-N113*'S Curve Equation'!$B$12)*'S Curve Equation'!$B$10))+'S Curve Equation'!$B$13)*'S Curve Equation'!$B$14</f>
        <v>8.0113409860948948E-2</v>
      </c>
      <c r="O158" s="34">
        <f>(1/(1+EXP(('S Curve Equation'!$B$11-O113*'S Curve Equation'!$B$12)*'S Curve Equation'!$B$10))+'S Curve Equation'!$B$13)*'S Curve Equation'!$B$14</f>
        <v>8.0361940796980502E-2</v>
      </c>
      <c r="P158" s="34">
        <f>(1/(1+EXP(('S Curve Equation'!$B$11-P113*'S Curve Equation'!$B$12)*'S Curve Equation'!$B$10))+'S Curve Equation'!$B$13)*'S Curve Equation'!$B$14</f>
        <v>8.06088164296518E-2</v>
      </c>
      <c r="Q158" s="34">
        <f>(1/(1+EXP(('S Curve Equation'!$B$11-Q113*'S Curve Equation'!$B$12)*'S Curve Equation'!$B$10))+'S Curve Equation'!$B$13)*'S Curve Equation'!$B$14</f>
        <v>8.0854052172865162E-2</v>
      </c>
      <c r="R158" s="34">
        <f>(1/(1+EXP(('S Curve Equation'!$B$11-R113*'S Curve Equation'!$B$12)*'S Curve Equation'!$B$10))+'S Curve Equation'!$B$13)*'S Curve Equation'!$B$14</f>
        <v>8.10976632697709E-2</v>
      </c>
      <c r="S158" s="34">
        <f>(1/(1+EXP(('S Curve Equation'!$B$11-S113*'S Curve Equation'!$B$12)*'S Curve Equation'!$B$10))+'S Curve Equation'!$B$13)*'S Curve Equation'!$B$14</f>
        <v>8.1339664794627897E-2</v>
      </c>
      <c r="T158" s="34">
        <f>(1/(1+EXP(('S Curve Equation'!$B$11-T113*'S Curve Equation'!$B$12)*'S Curve Equation'!$B$10))+'S Curve Equation'!$B$13)*'S Curve Equation'!$B$14</f>
        <v>8.1580071654657207E-2</v>
      </c>
      <c r="U158" s="34">
        <f>(1/(1+EXP(('S Curve Equation'!$B$11-U113*'S Curve Equation'!$B$12)*'S Curve Equation'!$B$10))+'S Curve Equation'!$B$13)*'S Curve Equation'!$B$14</f>
        <v>8.1818898591886735E-2</v>
      </c>
      <c r="V158" s="34">
        <f>(1/(1+EXP(('S Curve Equation'!$B$11-V113*'S Curve Equation'!$B$12)*'S Curve Equation'!$B$10))+'S Curve Equation'!$B$13)*'S Curve Equation'!$B$14</f>
        <v>8.2056160184985447E-2</v>
      </c>
      <c r="W158" s="34">
        <f>(1/(1+EXP(('S Curve Equation'!$B$11-W113*'S Curve Equation'!$B$12)*'S Curve Equation'!$B$10))+'S Curve Equation'!$B$13)*'S Curve Equation'!$B$14</f>
        <v>8.2291870851089577E-2</v>
      </c>
      <c r="X158" s="34">
        <f>(1/(1+EXP(('S Curve Equation'!$B$11-X113*'S Curve Equation'!$B$12)*'S Curve Equation'!$B$10))+'S Curve Equation'!$B$13)*'S Curve Equation'!$B$14</f>
        <v>8.2526044847616734E-2</v>
      </c>
      <c r="Y158" s="34">
        <f>(1/(1+EXP(('S Curve Equation'!$B$11-Y113*'S Curve Equation'!$B$12)*'S Curve Equation'!$B$10))+'S Curve Equation'!$B$13)*'S Curve Equation'!$B$14</f>
        <v>8.2758696274068844E-2</v>
      </c>
      <c r="Z158" s="34">
        <f>(1/(1+EXP(('S Curve Equation'!$B$11-Z113*'S Curve Equation'!$B$12)*'S Curve Equation'!$B$10))+'S Curve Equation'!$B$13)*'S Curve Equation'!$B$14</f>
        <v>8.2989839073823971E-2</v>
      </c>
      <c r="AA158" s="34">
        <f>(1/(1+EXP(('S Curve Equation'!$B$11-AA113*'S Curve Equation'!$B$12)*'S Curve Equation'!$B$10))+'S Curve Equation'!$B$13)*'S Curve Equation'!$B$14</f>
        <v>8.3219487035916251E-2</v>
      </c>
      <c r="AB158" s="34">
        <f>(1/(1+EXP(('S Curve Equation'!$B$11-AB113*'S Curve Equation'!$B$12)*'S Curve Equation'!$B$10))+'S Curve Equation'!$B$13)*'S Curve Equation'!$B$14</f>
        <v>8.3447653796801857E-2</v>
      </c>
      <c r="AC158" s="34">
        <f>(1/(1+EXP(('S Curve Equation'!$B$11-AC113*'S Curve Equation'!$B$12)*'S Curve Equation'!$B$10))+'S Curve Equation'!$B$13)*'S Curve Equation'!$B$14</f>
        <v>8.3674352842113692E-2</v>
      </c>
      <c r="AD158" s="34">
        <f>(1/(1+EXP(('S Curve Equation'!$B$11-AD113*'S Curve Equation'!$B$12)*'S Curve Equation'!$B$10))+'S Curve Equation'!$B$13)*'S Curve Equation'!$B$14</f>
        <v>8.3899597508400731E-2</v>
      </c>
      <c r="AE158" s="34">
        <f>(1/(1+EXP(('S Curve Equation'!$B$11-AE113*'S Curve Equation'!$B$12)*'S Curve Equation'!$B$10))+'S Curve Equation'!$B$13)*'S Curve Equation'!$B$14</f>
        <v>8.4123400984855684E-2</v>
      </c>
      <c r="AF158" s="34">
        <f>(1/(1+EXP(('S Curve Equation'!$B$11-AF113*'S Curve Equation'!$B$12)*'S Curve Equation'!$B$10))+'S Curve Equation'!$B$13)*'S Curve Equation'!$B$14</f>
        <v>8.4345776315027307E-2</v>
      </c>
    </row>
    <row r="159" spans="1:32" x14ac:dyDescent="0.2">
      <c r="A159" s="12" t="s">
        <v>40</v>
      </c>
      <c r="B159" s="34">
        <f>(1/(1+EXP(('S Curve Equation'!$B$11-B114*'S Curve Equation'!$B$12)*'S Curve Equation'!$B$10))+'S Curve Equation'!$B$13)*'S Curve Equation'!$B$14</f>
        <v>0.18199999999999997</v>
      </c>
      <c r="C159" s="34">
        <f>(1/(1+EXP(('S Curve Equation'!$B$11-C114*'S Curve Equation'!$B$12)*'S Curve Equation'!$B$10))+'S Curve Equation'!$B$13)*'S Curve Equation'!$B$14</f>
        <v>0.18242713864413579</v>
      </c>
      <c r="D159" s="34">
        <f>(1/(1+EXP(('S Curve Equation'!$B$11-D114*'S Curve Equation'!$B$12)*'S Curve Equation'!$B$10))+'S Curve Equation'!$B$13)*'S Curve Equation'!$B$14</f>
        <v>0.18289571663490456</v>
      </c>
      <c r="E159" s="34">
        <f>(1/(1+EXP(('S Curve Equation'!$B$11-E114*'S Curve Equation'!$B$12)*'S Curve Equation'!$B$10))+'S Curve Equation'!$B$13)*'S Curve Equation'!$B$14</f>
        <v>0.18335038620834138</v>
      </c>
      <c r="F159" s="34">
        <f>(1/(1+EXP(('S Curve Equation'!$B$11-F114*'S Curve Equation'!$B$12)*'S Curve Equation'!$B$10))+'S Curve Equation'!$B$13)*'S Curve Equation'!$B$14</f>
        <v>0.18380124454537117</v>
      </c>
      <c r="G159" s="34">
        <f>(1/(1+EXP(('S Curve Equation'!$B$11-G114*'S Curve Equation'!$B$12)*'S Curve Equation'!$B$10))+'S Curve Equation'!$B$13)*'S Curve Equation'!$B$14</f>
        <v>0.18423442074265309</v>
      </c>
      <c r="H159" s="34">
        <f>(1/(1+EXP(('S Curve Equation'!$B$11-H114*'S Curve Equation'!$B$12)*'S Curve Equation'!$B$10))+'S Curve Equation'!$B$13)*'S Curve Equation'!$B$14</f>
        <v>0.18466194612286646</v>
      </c>
      <c r="I159" s="34">
        <f>(1/(1+EXP(('S Curve Equation'!$B$11-I114*'S Curve Equation'!$B$12)*'S Curve Equation'!$B$10))+'S Curve Equation'!$B$13)*'S Curve Equation'!$B$14</f>
        <v>0.1851004112871579</v>
      </c>
      <c r="J159" s="34">
        <f>(1/(1+EXP(('S Curve Equation'!$B$11-J114*'S Curve Equation'!$B$12)*'S Curve Equation'!$B$10))+'S Curve Equation'!$B$13)*'S Curve Equation'!$B$14</f>
        <v>0.18553984286487898</v>
      </c>
      <c r="K159" s="34">
        <f>(1/(1+EXP(('S Curve Equation'!$B$11-K114*'S Curve Equation'!$B$12)*'S Curve Equation'!$B$10))+'S Curve Equation'!$B$13)*'S Curve Equation'!$B$14</f>
        <v>0.18596636714583048</v>
      </c>
      <c r="L159" s="34">
        <f>(1/(1+EXP(('S Curve Equation'!$B$11-L114*'S Curve Equation'!$B$12)*'S Curve Equation'!$B$10))+'S Curve Equation'!$B$13)*'S Curve Equation'!$B$14</f>
        <v>0.1863874676670092</v>
      </c>
      <c r="M159" s="34">
        <f>(1/(1+EXP(('S Curve Equation'!$B$11-M114*'S Curve Equation'!$B$12)*'S Curve Equation'!$B$10))+'S Curve Equation'!$B$13)*'S Curve Equation'!$B$14</f>
        <v>0.18680855610254013</v>
      </c>
      <c r="N159" s="34">
        <f>(1/(1+EXP(('S Curve Equation'!$B$11-N114*'S Curve Equation'!$B$12)*'S Curve Equation'!$B$10))+'S Curve Equation'!$B$13)*'S Curve Equation'!$B$14</f>
        <v>0.18722645830548093</v>
      </c>
      <c r="O159" s="34">
        <f>(1/(1+EXP(('S Curve Equation'!$B$11-O114*'S Curve Equation'!$B$12)*'S Curve Equation'!$B$10))+'S Curve Equation'!$B$13)*'S Curve Equation'!$B$14</f>
        <v>0.1876412088904664</v>
      </c>
      <c r="P159" s="34">
        <f>(1/(1+EXP(('S Curve Equation'!$B$11-P114*'S Curve Equation'!$B$12)*'S Curve Equation'!$B$10))+'S Curve Equation'!$B$13)*'S Curve Equation'!$B$14</f>
        <v>0.18805284199885144</v>
      </c>
      <c r="Q159" s="34">
        <f>(1/(1+EXP(('S Curve Equation'!$B$11-Q114*'S Curve Equation'!$B$12)*'S Curve Equation'!$B$10))+'S Curve Equation'!$B$13)*'S Curve Equation'!$B$14</f>
        <v>0.18846139130614031</v>
      </c>
      <c r="R159" s="34">
        <f>(1/(1+EXP(('S Curve Equation'!$B$11-R114*'S Curve Equation'!$B$12)*'S Curve Equation'!$B$10))+'S Curve Equation'!$B$13)*'S Curve Equation'!$B$14</f>
        <v>0.18886689002929627</v>
      </c>
      <c r="S159" s="34">
        <f>(1/(1+EXP(('S Curve Equation'!$B$11-S114*'S Curve Equation'!$B$12)*'S Curve Equation'!$B$10))+'S Curve Equation'!$B$13)*'S Curve Equation'!$B$14</f>
        <v>0.18926937093393131</v>
      </c>
      <c r="T159" s="34">
        <f>(1/(1+EXP(('S Curve Equation'!$B$11-T114*'S Curve Equation'!$B$12)*'S Curve Equation'!$B$10))+'S Curve Equation'!$B$13)*'S Curve Equation'!$B$14</f>
        <v>0.18966886634138039</v>
      </c>
      <c r="U159" s="34">
        <f>(1/(1+EXP(('S Curve Equation'!$B$11-U114*'S Curve Equation'!$B$12)*'S Curve Equation'!$B$10))+'S Curve Equation'!$B$13)*'S Curve Equation'!$B$14</f>
        <v>0.19006540813565789</v>
      </c>
      <c r="V159" s="34">
        <f>(1/(1+EXP(('S Curve Equation'!$B$11-V114*'S Curve Equation'!$B$12)*'S Curve Equation'!$B$10))+'S Curve Equation'!$B$13)*'S Curve Equation'!$B$14</f>
        <v>0.1904590277703003</v>
      </c>
      <c r="W159" s="34">
        <f>(1/(1+EXP(('S Curve Equation'!$B$11-W114*'S Curve Equation'!$B$12)*'S Curve Equation'!$B$10))+'S Curve Equation'!$B$13)*'S Curve Equation'!$B$14</f>
        <v>0.19084975627509754</v>
      </c>
      <c r="X159" s="34">
        <f>(1/(1+EXP(('S Curve Equation'!$B$11-X114*'S Curve Equation'!$B$12)*'S Curve Equation'!$B$10))+'S Curve Equation'!$B$13)*'S Curve Equation'!$B$14</f>
        <v>0.19123762426271179</v>
      </c>
      <c r="Y159" s="34">
        <f>(1/(1+EXP(('S Curve Equation'!$B$11-Y114*'S Curve Equation'!$B$12)*'S Curve Equation'!$B$10))+'S Curve Equation'!$B$13)*'S Curve Equation'!$B$14</f>
        <v>0.19162266193518745</v>
      </c>
      <c r="Z159" s="34">
        <f>(1/(1+EXP(('S Curve Equation'!$B$11-Z114*'S Curve Equation'!$B$12)*'S Curve Equation'!$B$10))+'S Curve Equation'!$B$13)*'S Curve Equation'!$B$14</f>
        <v>0.19200489909035248</v>
      </c>
      <c r="AA159" s="34">
        <f>(1/(1+EXP(('S Curve Equation'!$B$11-AA114*'S Curve Equation'!$B$12)*'S Curve Equation'!$B$10))+'S Curve Equation'!$B$13)*'S Curve Equation'!$B$14</f>
        <v>0.1923843651281163</v>
      </c>
      <c r="AB159" s="34">
        <f>(1/(1+EXP(('S Curve Equation'!$B$11-AB114*'S Curve Equation'!$B$12)*'S Curve Equation'!$B$10))+'S Curve Equation'!$B$13)*'S Curve Equation'!$B$14</f>
        <v>0.19276108905665859</v>
      </c>
      <c r="AC159" s="34">
        <f>(1/(1+EXP(('S Curve Equation'!$B$11-AC114*'S Curve Equation'!$B$12)*'S Curve Equation'!$B$10))+'S Curve Equation'!$B$13)*'S Curve Equation'!$B$14</f>
        <v>0.1931350994985187</v>
      </c>
      <c r="AD159" s="34">
        <f>(1/(1+EXP(('S Curve Equation'!$B$11-AD114*'S Curve Equation'!$B$12)*'S Curve Equation'!$B$10))+'S Curve Equation'!$B$13)*'S Curve Equation'!$B$14</f>
        <v>0.19350642469658175</v>
      </c>
      <c r="AE159" s="34">
        <f>(1/(1+EXP(('S Curve Equation'!$B$11-AE114*'S Curve Equation'!$B$12)*'S Curve Equation'!$B$10))+'S Curve Equation'!$B$13)*'S Curve Equation'!$B$14</f>
        <v>0.19387509251996518</v>
      </c>
      <c r="AF159" s="34">
        <f>(1/(1+EXP(('S Curve Equation'!$B$11-AF114*'S Curve Equation'!$B$12)*'S Curve Equation'!$B$10))+'S Curve Equation'!$B$13)*'S Curve Equation'!$B$14</f>
        <v>0.19424113046980748</v>
      </c>
    </row>
    <row r="160" spans="1:32" x14ac:dyDescent="0.2">
      <c r="A160" s="12" t="s">
        <v>41</v>
      </c>
      <c r="B160" s="34">
        <f>(1/(1+EXP(('S Curve Equation'!$B$11-B115*'S Curve Equation'!$B$12)*'S Curve Equation'!$B$10))+'S Curve Equation'!$B$13)*'S Curve Equation'!$B$14</f>
        <v>9.5433526011560757E-2</v>
      </c>
      <c r="C160" s="34">
        <f>(1/(1+EXP(('S Curve Equation'!$B$11-C115*'S Curve Equation'!$B$12)*'S Curve Equation'!$B$10))+'S Curve Equation'!$B$13)*'S Curve Equation'!$B$14</f>
        <v>9.5724345970552252E-2</v>
      </c>
      <c r="D160" s="34">
        <f>(1/(1+EXP(('S Curve Equation'!$B$11-D115*'S Curve Equation'!$B$12)*'S Curve Equation'!$B$10))+'S Curve Equation'!$B$13)*'S Curve Equation'!$B$14</f>
        <v>9.6043618406037423E-2</v>
      </c>
      <c r="E160" s="34">
        <f>(1/(1+EXP(('S Curve Equation'!$B$11-E115*'S Curve Equation'!$B$12)*'S Curve Equation'!$B$10))+'S Curve Equation'!$B$13)*'S Curve Equation'!$B$14</f>
        <v>9.6353652363260836E-2</v>
      </c>
      <c r="F160" s="34">
        <f>(1/(1+EXP(('S Curve Equation'!$B$11-F115*'S Curve Equation'!$B$12)*'S Curve Equation'!$B$10))+'S Curve Equation'!$B$13)*'S Curve Equation'!$B$14</f>
        <v>9.666131912369004E-2</v>
      </c>
      <c r="G160" s="34">
        <f>(1/(1+EXP(('S Curve Equation'!$B$11-G115*'S Curve Equation'!$B$12)*'S Curve Equation'!$B$10))+'S Curve Equation'!$B$13)*'S Curve Equation'!$B$14</f>
        <v>9.6957136778679384E-2</v>
      </c>
      <c r="H160" s="34">
        <f>(1/(1+EXP(('S Curve Equation'!$B$11-H115*'S Curve Equation'!$B$12)*'S Curve Equation'!$B$10))+'S Curve Equation'!$B$13)*'S Curve Equation'!$B$14</f>
        <v>9.7249304160364494E-2</v>
      </c>
      <c r="I160" s="34">
        <f>(1/(1+EXP(('S Curve Equation'!$B$11-I115*'S Curve Equation'!$B$12)*'S Curve Equation'!$B$10))+'S Curve Equation'!$B$13)*'S Curve Equation'!$B$14</f>
        <v>9.7549163003786257E-2</v>
      </c>
      <c r="J160" s="34">
        <f>(1/(1+EXP(('S Curve Equation'!$B$11-J115*'S Curve Equation'!$B$12)*'S Curve Equation'!$B$10))+'S Curve Equation'!$B$13)*'S Curve Equation'!$B$14</f>
        <v>9.784990145916872E-2</v>
      </c>
      <c r="K160" s="34">
        <f>(1/(1+EXP(('S Curve Equation'!$B$11-K115*'S Curve Equation'!$B$12)*'S Curve Equation'!$B$10))+'S Curve Equation'!$B$13)*'S Curve Equation'!$B$14</f>
        <v>9.8142015755657161E-2</v>
      </c>
      <c r="L160" s="34">
        <f>(1/(1+EXP(('S Curve Equation'!$B$11-L115*'S Curve Equation'!$B$12)*'S Curve Equation'!$B$10))+'S Curve Equation'!$B$13)*'S Curve Equation'!$B$14</f>
        <v>9.8430617741635959E-2</v>
      </c>
      <c r="M160" s="34">
        <f>(1/(1+EXP(('S Curve Equation'!$B$11-M115*'S Curve Equation'!$B$12)*'S Curve Equation'!$B$10))+'S Curve Equation'!$B$13)*'S Curve Equation'!$B$14</f>
        <v>9.8719412370662202E-2</v>
      </c>
      <c r="N160" s="34">
        <f>(1/(1+EXP(('S Curve Equation'!$B$11-N115*'S Curve Equation'!$B$12)*'S Curve Equation'!$B$10))+'S Curve Equation'!$B$13)*'S Curve Equation'!$B$14</f>
        <v>9.9006220399931413E-2</v>
      </c>
      <c r="O160" s="34">
        <f>(1/(1+EXP(('S Curve Equation'!$B$11-O115*'S Curve Equation'!$B$12)*'S Curve Equation'!$B$10))+'S Curve Equation'!$B$13)*'S Curve Equation'!$B$14</f>
        <v>9.9291061047983339E-2</v>
      </c>
      <c r="P160" s="34">
        <f>(1/(1+EXP(('S Curve Equation'!$B$11-P115*'S Curve Equation'!$B$12)*'S Curve Equation'!$B$10))+'S Curve Equation'!$B$13)*'S Curve Equation'!$B$14</f>
        <v>9.9573953309068902E-2</v>
      </c>
      <c r="Q160" s="34">
        <f>(1/(1+EXP(('S Curve Equation'!$B$11-Q115*'S Curve Equation'!$B$12)*'S Curve Equation'!$B$10))+'S Curve Equation'!$B$13)*'S Curve Equation'!$B$14</f>
        <v>9.9854915955846668E-2</v>
      </c>
      <c r="R160" s="34">
        <f>(1/(1+EXP(('S Curve Equation'!$B$11-R115*'S Curve Equation'!$B$12)*'S Curve Equation'!$B$10))+'S Curve Equation'!$B$13)*'S Curve Equation'!$B$14</f>
        <v>0.10013396754205899</v>
      </c>
      <c r="S160" s="34">
        <f>(1/(1+EXP(('S Curve Equation'!$B$11-S115*'S Curve Equation'!$B$12)*'S Curve Equation'!$B$10))+'S Curve Equation'!$B$13)*'S Curve Equation'!$B$14</f>
        <v>0.10041112640518711</v>
      </c>
      <c r="T160" s="34">
        <f>(1/(1+EXP(('S Curve Equation'!$B$11-T115*'S Curve Equation'!$B$12)*'S Curve Equation'!$B$10))+'S Curve Equation'!$B$13)*'S Curve Equation'!$B$14</f>
        <v>0.100686410669085</v>
      </c>
      <c r="U160" s="34">
        <f>(1/(1+EXP(('S Curve Equation'!$B$11-U115*'S Curve Equation'!$B$12)*'S Curve Equation'!$B$10))+'S Curve Equation'!$B$13)*'S Curve Equation'!$B$14</f>
        <v>0.10095983824659052</v>
      </c>
      <c r="V160" s="34">
        <f>(1/(1+EXP(('S Curve Equation'!$B$11-V115*'S Curve Equation'!$B$12)*'S Curve Equation'!$B$10))+'S Curve Equation'!$B$13)*'S Curve Equation'!$B$14</f>
        <v>0.10123142684211354</v>
      </c>
      <c r="W160" s="34">
        <f>(1/(1+EXP(('S Curve Equation'!$B$11-W115*'S Curve Equation'!$B$12)*'S Curve Equation'!$B$10))+'S Curve Equation'!$B$13)*'S Curve Equation'!$B$14</f>
        <v>0.10150119395420178</v>
      </c>
      <c r="X160" s="34">
        <f>(1/(1+EXP(('S Curve Equation'!$B$11-X115*'S Curve Equation'!$B$12)*'S Curve Equation'!$B$10))+'S Curve Equation'!$B$13)*'S Curve Equation'!$B$14</f>
        <v>0.10176915687808261</v>
      </c>
      <c r="Y160" s="34">
        <f>(1/(1+EXP(('S Curve Equation'!$B$11-Y115*'S Curve Equation'!$B$12)*'S Curve Equation'!$B$10))+'S Curve Equation'!$B$13)*'S Curve Equation'!$B$14</f>
        <v>0.10203533270818055</v>
      </c>
      <c r="Z160" s="34">
        <f>(1/(1+EXP(('S Curve Equation'!$B$11-Z115*'S Curve Equation'!$B$12)*'S Curve Equation'!$B$10))+'S Curve Equation'!$B$13)*'S Curve Equation'!$B$14</f>
        <v>0.10229973834061107</v>
      </c>
      <c r="AA160" s="34">
        <f>(1/(1+EXP(('S Curve Equation'!$B$11-AA115*'S Curve Equation'!$B$12)*'S Curve Equation'!$B$10))+'S Curve Equation'!$B$13)*'S Curve Equation'!$B$14</f>
        <v>0.10256239047565052</v>
      </c>
      <c r="AB160" s="34">
        <f>(1/(1+EXP(('S Curve Equation'!$B$11-AB115*'S Curve Equation'!$B$12)*'S Curve Equation'!$B$10))+'S Curve Equation'!$B$13)*'S Curve Equation'!$B$14</f>
        <v>0.10282330562017926</v>
      </c>
      <c r="AC160" s="34">
        <f>(1/(1+EXP(('S Curve Equation'!$B$11-AC115*'S Curve Equation'!$B$12)*'S Curve Equation'!$B$10))+'S Curve Equation'!$B$13)*'S Curve Equation'!$B$14</f>
        <v>0.10308250009010229</v>
      </c>
      <c r="AD160" s="34">
        <f>(1/(1+EXP(('S Curve Equation'!$B$11-AD115*'S Curve Equation'!$B$12)*'S Curve Equation'!$B$10))+'S Curve Equation'!$B$13)*'S Curve Equation'!$B$14</f>
        <v>0.10333999001274304</v>
      </c>
      <c r="AE160" s="34">
        <f>(1/(1+EXP(('S Curve Equation'!$B$11-AE115*'S Curve Equation'!$B$12)*'S Curve Equation'!$B$10))+'S Curve Equation'!$B$13)*'S Curve Equation'!$B$14</f>
        <v>0.10359579132921258</v>
      </c>
      <c r="AF160" s="34">
        <f>(1/(1+EXP(('S Curve Equation'!$B$11-AF115*'S Curve Equation'!$B$12)*'S Curve Equation'!$B$10))+'S Curve Equation'!$B$13)*'S Curve Equation'!$B$14</f>
        <v>0.10384991979675397</v>
      </c>
    </row>
    <row r="161" spans="1:32" x14ac:dyDescent="0.2">
      <c r="A161" s="12" t="s">
        <v>42</v>
      </c>
      <c r="B161" s="34">
        <f>(1/(1+EXP(('S Curve Equation'!$B$11-B116*'S Curve Equation'!$B$12)*'S Curve Equation'!$B$10))+'S Curve Equation'!$B$13)*'S Curve Equation'!$B$14</f>
        <v>0.10399999999999998</v>
      </c>
      <c r="C161" s="34">
        <f>(1/(1+EXP(('S Curve Equation'!$B$11-C116*'S Curve Equation'!$B$12)*'S Curve Equation'!$B$10))+'S Curve Equation'!$B$13)*'S Curve Equation'!$B$14</f>
        <v>0.10430716917757818</v>
      </c>
      <c r="D161" s="34">
        <f>(1/(1+EXP(('S Curve Equation'!$B$11-D116*'S Curve Equation'!$B$12)*'S Curve Equation'!$B$10))+'S Curve Equation'!$B$13)*'S Curve Equation'!$B$14</f>
        <v>0.1046443615010558</v>
      </c>
      <c r="E161" s="34">
        <f>(1/(1+EXP(('S Curve Equation'!$B$11-E116*'S Curve Equation'!$B$12)*'S Curve Equation'!$B$10))+'S Curve Equation'!$B$13)*'S Curve Equation'!$B$14</f>
        <v>0.10497176795411679</v>
      </c>
      <c r="F161" s="34">
        <f>(1/(1+EXP(('S Curve Equation'!$B$11-F116*'S Curve Equation'!$B$12)*'S Curve Equation'!$B$10))+'S Curve Equation'!$B$13)*'S Curve Equation'!$B$14</f>
        <v>0.10529664650096275</v>
      </c>
      <c r="G161" s="34">
        <f>(1/(1+EXP(('S Curve Equation'!$B$11-G116*'S Curve Equation'!$B$12)*'S Curve Equation'!$B$10))+'S Curve Equation'!$B$13)*'S Curve Equation'!$B$14</f>
        <v>0.10560898674821928</v>
      </c>
      <c r="H161" s="34">
        <f>(1/(1+EXP(('S Curve Equation'!$B$11-H116*'S Curve Equation'!$B$12)*'S Curve Equation'!$B$10))+'S Curve Equation'!$B$13)*'S Curve Equation'!$B$14</f>
        <v>0.10591744755279578</v>
      </c>
      <c r="I161" s="34">
        <f>(1/(1+EXP(('S Curve Equation'!$B$11-I116*'S Curve Equation'!$B$12)*'S Curve Equation'!$B$10))+'S Curve Equation'!$B$13)*'S Curve Equation'!$B$14</f>
        <v>0.1062340026624638</v>
      </c>
      <c r="J161" s="34">
        <f>(1/(1+EXP(('S Curve Equation'!$B$11-J116*'S Curve Equation'!$B$12)*'S Curve Equation'!$B$10))+'S Curve Equation'!$B$13)*'S Curve Equation'!$B$14</f>
        <v>0.10655145985848444</v>
      </c>
      <c r="K161" s="34">
        <f>(1/(1+EXP(('S Curve Equation'!$B$11-K116*'S Curve Equation'!$B$12)*'S Curve Equation'!$B$10))+'S Curve Equation'!$B$13)*'S Curve Equation'!$B$14</f>
        <v>0.10685978808833621</v>
      </c>
      <c r="L161" s="34">
        <f>(1/(1+EXP(('S Curve Equation'!$B$11-L116*'S Curve Equation'!$B$12)*'S Curve Equation'!$B$10))+'S Curve Equation'!$B$13)*'S Curve Equation'!$B$14</f>
        <v>0.10716438454134593</v>
      </c>
      <c r="M161" s="34">
        <f>(1/(1+EXP(('S Curve Equation'!$B$11-M116*'S Curve Equation'!$B$12)*'S Curve Equation'!$B$10))+'S Curve Equation'!$B$13)*'S Curve Equation'!$B$14</f>
        <v>0.10746915996111843</v>
      </c>
      <c r="N161" s="34">
        <f>(1/(1+EXP(('S Curve Equation'!$B$11-N116*'S Curve Equation'!$B$12)*'S Curve Equation'!$B$10))+'S Curve Equation'!$B$13)*'S Curve Equation'!$B$14</f>
        <v>0.1077718147769928</v>
      </c>
      <c r="O161" s="34">
        <f>(1/(1+EXP(('S Curve Equation'!$B$11-O116*'S Curve Equation'!$B$12)*'S Curve Equation'!$B$10))+'S Curve Equation'!$B$13)*'S Curve Equation'!$B$14</f>
        <v>0.10807236980135465</v>
      </c>
      <c r="P161" s="34">
        <f>(1/(1+EXP(('S Curve Equation'!$B$11-P116*'S Curve Equation'!$B$12)*'S Curve Equation'!$B$10))+'S Curve Equation'!$B$13)*'S Curve Equation'!$B$14</f>
        <v>0.10837084559853571</v>
      </c>
      <c r="Q161" s="34">
        <f>(1/(1+EXP(('S Curve Equation'!$B$11-Q116*'S Curve Equation'!$B$12)*'S Curve Equation'!$B$10))+'S Curve Equation'!$B$13)*'S Curve Equation'!$B$14</f>
        <v>0.10866726248791983</v>
      </c>
      <c r="R161" s="34">
        <f>(1/(1+EXP(('S Curve Equation'!$B$11-R116*'S Curve Equation'!$B$12)*'S Curve Equation'!$B$10))+'S Curve Equation'!$B$13)*'S Curve Equation'!$B$14</f>
        <v>0.10896164054702238</v>
      </c>
      <c r="S161" s="34">
        <f>(1/(1+EXP(('S Curve Equation'!$B$11-S116*'S Curve Equation'!$B$12)*'S Curve Equation'!$B$10))+'S Curve Equation'!$B$13)*'S Curve Equation'!$B$14</f>
        <v>0.10925399961453953</v>
      </c>
      <c r="T161" s="34">
        <f>(1/(1+EXP(('S Curve Equation'!$B$11-T116*'S Curve Equation'!$B$12)*'S Curve Equation'!$B$10))+'S Curve Equation'!$B$13)*'S Curve Equation'!$B$14</f>
        <v>0.10954435929337022</v>
      </c>
      <c r="U161" s="34">
        <f>(1/(1+EXP(('S Curve Equation'!$B$11-U116*'S Curve Equation'!$B$12)*'S Curve Equation'!$B$10))+'S Curve Equation'!$B$13)*'S Curve Equation'!$B$14</f>
        <v>0.10983273895360816</v>
      </c>
      <c r="V161" s="34">
        <f>(1/(1+EXP(('S Curve Equation'!$B$11-V116*'S Curve Equation'!$B$12)*'S Curve Equation'!$B$10))+'S Curve Equation'!$B$13)*'S Curve Equation'!$B$14</f>
        <v>0.11011915773550286</v>
      </c>
      <c r="W161" s="34">
        <f>(1/(1+EXP(('S Curve Equation'!$B$11-W116*'S Curve Equation'!$B$12)*'S Curve Equation'!$B$10))+'S Curve Equation'!$B$13)*'S Curve Equation'!$B$14</f>
        <v>0.11040363455239259</v>
      </c>
      <c r="X161" s="34">
        <f>(1/(1+EXP(('S Curve Equation'!$B$11-X116*'S Curve Equation'!$B$12)*'S Curve Equation'!$B$10))+'S Curve Equation'!$B$13)*'S Curve Equation'!$B$14</f>
        <v>0.11068618809360538</v>
      </c>
      <c r="Y161" s="34">
        <f>(1/(1+EXP(('S Curve Equation'!$B$11-Y116*'S Curve Equation'!$B$12)*'S Curve Equation'!$B$10))+'S Curve Equation'!$B$13)*'S Curve Equation'!$B$14</f>
        <v>0.11096683682733011</v>
      </c>
      <c r="Z161" s="34">
        <f>(1/(1+EXP(('S Curve Equation'!$B$11-Z116*'S Curve Equation'!$B$12)*'S Curve Equation'!$B$10))+'S Curve Equation'!$B$13)*'S Curve Equation'!$B$14</f>
        <v>0.11124559900345639</v>
      </c>
      <c r="AA161" s="34">
        <f>(1/(1+EXP(('S Curve Equation'!$B$11-AA116*'S Curve Equation'!$B$12)*'S Curve Equation'!$B$10))+'S Curve Equation'!$B$13)*'S Curve Equation'!$B$14</f>
        <v>0.11152249265638445</v>
      </c>
      <c r="AB161" s="34">
        <f>(1/(1+EXP(('S Curve Equation'!$B$11-AB116*'S Curve Equation'!$B$12)*'S Curve Equation'!$B$10))+'S Curve Equation'!$B$13)*'S Curve Equation'!$B$14</f>
        <v>0.11179753560780294</v>
      </c>
      <c r="AC161" s="34">
        <f>(1/(1+EXP(('S Curve Equation'!$B$11-AC116*'S Curve Equation'!$B$12)*'S Curve Equation'!$B$10))+'S Curve Equation'!$B$13)*'S Curve Equation'!$B$14</f>
        <v>0.1120707454694356</v>
      </c>
      <c r="AD161" s="34">
        <f>(1/(1+EXP(('S Curve Equation'!$B$11-AD116*'S Curve Equation'!$B$12)*'S Curve Equation'!$B$10))+'S Curve Equation'!$B$13)*'S Curve Equation'!$B$14</f>
        <v>0.11234213964575766</v>
      </c>
      <c r="AE161" s="34">
        <f>(1/(1+EXP(('S Curve Equation'!$B$11-AE116*'S Curve Equation'!$B$12)*'S Curve Equation'!$B$10))+'S Curve Equation'!$B$13)*'S Curve Equation'!$B$14</f>
        <v>0.11261173533668013</v>
      </c>
      <c r="AF161" s="34">
        <f>(1/(1+EXP(('S Curve Equation'!$B$11-AF116*'S Curve Equation'!$B$12)*'S Curve Equation'!$B$10))+'S Curve Equation'!$B$13)*'S Curve Equation'!$B$14</f>
        <v>0.11287954954020331</v>
      </c>
    </row>
    <row r="162" spans="1:32" x14ac:dyDescent="0.2">
      <c r="A162" s="12" t="s">
        <v>105</v>
      </c>
      <c r="B162" s="34">
        <f>(1/(1+EXP(('S Curve Equation'!$B$11-B117*'S Curve Equation'!$B$12)*'S Curve Equation'!$B$10))+'S Curve Equation'!$B$13)*'S Curve Equation'!$B$14</f>
        <v>7.8999999999999973E-2</v>
      </c>
      <c r="C162" s="34">
        <f>(1/(1+EXP(('S Curve Equation'!$B$11-C117*'S Curve Equation'!$B$12)*'S Curve Equation'!$B$10))+'S Curve Equation'!$B$13)*'S Curve Equation'!$B$14</f>
        <v>7.9257421807429049E-2</v>
      </c>
      <c r="D162" s="34">
        <f>(1/(1+EXP(('S Curve Equation'!$B$11-D117*'S Curve Equation'!$B$12)*'S Curve Equation'!$B$10))+'S Curve Equation'!$B$13)*'S Curve Equation'!$B$14</f>
        <v>7.9540078187489427E-2</v>
      </c>
      <c r="E162" s="34">
        <f>(1/(1+EXP(('S Curve Equation'!$B$11-E117*'S Curve Equation'!$B$12)*'S Curve Equation'!$B$10))+'S Curve Equation'!$B$13)*'S Curve Equation'!$B$14</f>
        <v>7.9814605242719175E-2</v>
      </c>
      <c r="F162" s="34">
        <f>(1/(1+EXP(('S Curve Equation'!$B$11-F117*'S Curve Equation'!$B$12)*'S Curve Equation'!$B$10))+'S Curve Equation'!$B$13)*'S Curve Equation'!$B$14</f>
        <v>8.0087084481891196E-2</v>
      </c>
      <c r="G162" s="34">
        <f>(1/(1+EXP(('S Curve Equation'!$B$11-G117*'S Curve Equation'!$B$12)*'S Curve Equation'!$B$10))+'S Curve Equation'!$B$13)*'S Curve Equation'!$B$14</f>
        <v>8.0349115072019778E-2</v>
      </c>
      <c r="H162" s="34">
        <f>(1/(1+EXP(('S Curve Equation'!$B$11-H117*'S Curve Equation'!$B$12)*'S Curve Equation'!$B$10))+'S Curve Equation'!$B$13)*'S Curve Equation'!$B$14</f>
        <v>8.0607955829604241E-2</v>
      </c>
      <c r="I162" s="34">
        <f>(1/(1+EXP(('S Curve Equation'!$B$11-I117*'S Curve Equation'!$B$12)*'S Curve Equation'!$B$10))+'S Curve Equation'!$B$13)*'S Curve Equation'!$B$14</f>
        <v>8.0873655623635868E-2</v>
      </c>
      <c r="J162" s="34">
        <f>(1/(1+EXP(('S Curve Equation'!$B$11-J117*'S Curve Equation'!$B$12)*'S Curve Equation'!$B$10))+'S Curve Equation'!$B$13)*'S Curve Equation'!$B$14</f>
        <v>8.1140180466881595E-2</v>
      </c>
      <c r="K162" s="34">
        <f>(1/(1+EXP(('S Curve Equation'!$B$11-K117*'S Curve Equation'!$B$12)*'S Curve Equation'!$B$10))+'S Curve Equation'!$B$13)*'S Curve Equation'!$B$14</f>
        <v>8.1399105984330034E-2</v>
      </c>
      <c r="L162" s="34">
        <f>(1/(1+EXP(('S Curve Equation'!$B$11-L117*'S Curve Equation'!$B$12)*'S Curve Equation'!$B$10))+'S Curve Equation'!$B$13)*'S Curve Equation'!$B$14</f>
        <v>8.1654960484256342E-2</v>
      </c>
      <c r="M162" s="34">
        <f>(1/(1+EXP(('S Curve Equation'!$B$11-M117*'S Curve Equation'!$B$12)*'S Curve Equation'!$B$10))+'S Curve Equation'!$B$13)*'S Curve Equation'!$B$14</f>
        <v>8.1911027741133666E-2</v>
      </c>
      <c r="N162" s="34">
        <f>(1/(1+EXP(('S Curve Equation'!$B$11-N117*'S Curve Equation'!$B$12)*'S Curve Equation'!$B$10))+'S Curve Equation'!$B$13)*'S Curve Equation'!$B$14</f>
        <v>8.2165375030746765E-2</v>
      </c>
      <c r="O162" s="34">
        <f>(1/(1+EXP(('S Curve Equation'!$B$11-O117*'S Curve Equation'!$B$12)*'S Curve Equation'!$B$10))+'S Curve Equation'!$B$13)*'S Curve Equation'!$B$14</f>
        <v>8.2418018490607453E-2</v>
      </c>
      <c r="P162" s="34">
        <f>(1/(1+EXP(('S Curve Equation'!$B$11-P117*'S Curve Equation'!$B$12)*'S Curve Equation'!$B$10))+'S Curve Equation'!$B$13)*'S Curve Equation'!$B$14</f>
        <v>8.2668974078432961E-2</v>
      </c>
      <c r="Q162" s="34">
        <f>(1/(1+EXP(('S Curve Equation'!$B$11-Q117*'S Curve Equation'!$B$12)*'S Curve Equation'!$B$10))+'S Curve Equation'!$B$13)*'S Curve Equation'!$B$14</f>
        <v>8.291825757410469E-2</v>
      </c>
      <c r="R162" s="34">
        <f>(1/(1+EXP(('S Curve Equation'!$B$11-R117*'S Curve Equation'!$B$12)*'S Curve Equation'!$B$10))+'S Curve Equation'!$B$13)*'S Curve Equation'!$B$14</f>
        <v>8.3165884581620192E-2</v>
      </c>
      <c r="S162" s="34">
        <f>(1/(1+EXP(('S Curve Equation'!$B$11-S117*'S Curve Equation'!$B$12)*'S Curve Equation'!$B$10))+'S Curve Equation'!$B$13)*'S Curve Equation'!$B$14</f>
        <v>8.3411870531036006E-2</v>
      </c>
      <c r="T162" s="34">
        <f>(1/(1+EXP(('S Curve Equation'!$B$11-T117*'S Curve Equation'!$B$12)*'S Curve Equation'!$B$10))+'S Curve Equation'!$B$13)*'S Curve Equation'!$B$14</f>
        <v>8.3656230680402247E-2</v>
      </c>
      <c r="U162" s="34">
        <f>(1/(1+EXP(('S Curve Equation'!$B$11-U117*'S Curve Equation'!$B$12)*'S Curve Equation'!$B$10))+'S Curve Equation'!$B$13)*'S Curve Equation'!$B$14</f>
        <v>8.3898980117686275E-2</v>
      </c>
      <c r="V162" s="34">
        <f>(1/(1+EXP(('S Curve Equation'!$B$11-V117*'S Curve Equation'!$B$12)*'S Curve Equation'!$B$10))+'S Curve Equation'!$B$13)*'S Curve Equation'!$B$14</f>
        <v>8.4140133762685629E-2</v>
      </c>
      <c r="W162" s="34">
        <f>(1/(1+EXP(('S Curve Equation'!$B$11-W117*'S Curve Equation'!$B$12)*'S Curve Equation'!$B$10))+'S Curve Equation'!$B$13)*'S Curve Equation'!$B$14</f>
        <v>8.4379706368930538E-2</v>
      </c>
      <c r="X162" s="34">
        <f>(1/(1+EXP(('S Curve Equation'!$B$11-X117*'S Curve Equation'!$B$12)*'S Curve Equation'!$B$10))+'S Curve Equation'!$B$13)*'S Curve Equation'!$B$14</f>
        <v>8.4617712525573666E-2</v>
      </c>
      <c r="Y162" s="34">
        <f>(1/(1+EXP(('S Curve Equation'!$B$11-Y117*'S Curve Equation'!$B$12)*'S Curve Equation'!$B$10))+'S Curve Equation'!$B$13)*'S Curve Equation'!$B$14</f>
        <v>8.485416665926776E-2</v>
      </c>
      <c r="Z162" s="34">
        <f>(1/(1+EXP(('S Curve Equation'!$B$11-Z117*'S Curve Equation'!$B$12)*'S Curve Equation'!$B$10))+'S Curve Equation'!$B$13)*'S Curve Equation'!$B$14</f>
        <v>8.5089083036029939E-2</v>
      </c>
      <c r="AA162" s="34">
        <f>(1/(1+EXP(('S Curve Equation'!$B$11-AA117*'S Curve Equation'!$B$12)*'S Curve Equation'!$B$10))+'S Curve Equation'!$B$13)*'S Curve Equation'!$B$14</f>
        <v>8.5322475763093861E-2</v>
      </c>
      <c r="AB162" s="34">
        <f>(1/(1+EXP(('S Curve Equation'!$B$11-AB117*'S Curve Equation'!$B$12)*'S Curve Equation'!$B$10))+'S Curve Equation'!$B$13)*'S Curve Equation'!$B$14</f>
        <v>8.5554358790746077E-2</v>
      </c>
      <c r="AC162" s="34">
        <f>(1/(1+EXP(('S Curve Equation'!$B$11-AC117*'S Curve Equation'!$B$12)*'S Curve Equation'!$B$10))+'S Curve Equation'!$B$13)*'S Curve Equation'!$B$14</f>
        <v>8.5784745914149987E-2</v>
      </c>
      <c r="AD162" s="34">
        <f>(1/(1+EXP(('S Curve Equation'!$B$11-AD117*'S Curve Equation'!$B$12)*'S Curve Equation'!$B$10))+'S Curve Equation'!$B$13)*'S Curve Equation'!$B$14</f>
        <v>8.6013650775153883E-2</v>
      </c>
      <c r="AE162" s="34">
        <f>(1/(1+EXP(('S Curve Equation'!$B$11-AE117*'S Curve Equation'!$B$12)*'S Curve Equation'!$B$10))+'S Curve Equation'!$B$13)*'S Curve Equation'!$B$14</f>
        <v>8.6241086864085256E-2</v>
      </c>
      <c r="AF162" s="34">
        <f>(1/(1+EXP(('S Curve Equation'!$B$11-AF117*'S Curve Equation'!$B$12)*'S Curve Equation'!$B$10))+'S Curve Equation'!$B$13)*'S Curve Equation'!$B$14</f>
        <v>8.6467067521529134E-2</v>
      </c>
    </row>
    <row r="163" spans="1:32" x14ac:dyDescent="0.2">
      <c r="A163" s="12" t="s">
        <v>106</v>
      </c>
      <c r="B163" s="34">
        <f>(1/(1+EXP(('S Curve Equation'!$B$11-B118*'S Curve Equation'!$B$12)*'S Curve Equation'!$B$10))+'S Curve Equation'!$B$13)*'S Curve Equation'!$B$14</f>
        <v>7.3999999999999996E-2</v>
      </c>
      <c r="C163" s="34">
        <f>(1/(1+EXP(('S Curve Equation'!$B$11-C118*'S Curve Equation'!$B$12)*'S Curve Equation'!$B$10))+'S Curve Equation'!$B$13)*'S Curve Equation'!$B$14</f>
        <v>7.4246698668046576E-2</v>
      </c>
      <c r="D163" s="34">
        <f>(1/(1+EXP(('S Curve Equation'!$B$11-D118*'S Curve Equation'!$B$12)*'S Curve Equation'!$B$10))+'S Curve Equation'!$B$13)*'S Curve Equation'!$B$14</f>
        <v>7.451759616904341E-2</v>
      </c>
      <c r="E163" s="34">
        <f>(1/(1+EXP(('S Curve Equation'!$B$11-E118*'S Curve Equation'!$B$12)*'S Curve Equation'!$B$10))+'S Curve Equation'!$B$13)*'S Curve Equation'!$B$14</f>
        <v>7.4780717970707872E-2</v>
      </c>
      <c r="F163" s="34">
        <f>(1/(1+EXP(('S Curve Equation'!$B$11-F118*'S Curve Equation'!$B$12)*'S Curve Equation'!$B$10))+'S Curve Equation'!$B$13)*'S Curve Equation'!$B$14</f>
        <v>7.504189204784173E-2</v>
      </c>
      <c r="G163" s="34">
        <f>(1/(1+EXP(('S Curve Equation'!$B$11-G118*'S Curve Equation'!$B$12)*'S Curve Equation'!$B$10))+'S Curve Equation'!$B$13)*'S Curve Equation'!$B$14</f>
        <v>7.5293065076643878E-2</v>
      </c>
      <c r="H163" s="34">
        <f>(1/(1+EXP(('S Curve Equation'!$B$11-H118*'S Curve Equation'!$B$12)*'S Curve Equation'!$B$10))+'S Curve Equation'!$B$13)*'S Curve Equation'!$B$14</f>
        <v>7.5541193985891791E-2</v>
      </c>
      <c r="I163" s="34">
        <f>(1/(1+EXP(('S Curve Equation'!$B$11-I118*'S Curve Equation'!$B$12)*'S Curve Equation'!$B$10))+'S Curve Equation'!$B$13)*'S Curve Equation'!$B$14</f>
        <v>7.5795912050796457E-2</v>
      </c>
      <c r="J163" s="34">
        <f>(1/(1+EXP(('S Curve Equation'!$B$11-J118*'S Curve Equation'!$B$12)*'S Curve Equation'!$B$10))+'S Curve Equation'!$B$13)*'S Curve Equation'!$B$14</f>
        <v>7.6051435264073819E-2</v>
      </c>
      <c r="K163" s="34">
        <f>(1/(1+EXP(('S Curve Equation'!$B$11-K118*'S Curve Equation'!$B$12)*'S Curve Equation'!$B$10))+'S Curve Equation'!$B$13)*'S Curve Equation'!$B$14</f>
        <v>7.6299686434865635E-2</v>
      </c>
      <c r="L163" s="34">
        <f>(1/(1+EXP(('S Curve Equation'!$B$11-L118*'S Curve Equation'!$B$12)*'S Curve Equation'!$B$10))+'S Curve Equation'!$B$13)*'S Curve Equation'!$B$14</f>
        <v>7.6545006336006846E-2</v>
      </c>
      <c r="M163" s="34">
        <f>(1/(1+EXP(('S Curve Equation'!$B$11-M118*'S Curve Equation'!$B$12)*'S Curve Equation'!$B$10))+'S Curve Equation'!$B$13)*'S Curve Equation'!$B$14</f>
        <v>7.6790543295631369E-2</v>
      </c>
      <c r="N163" s="34">
        <f>(1/(1+EXP(('S Curve Equation'!$B$11-N118*'S Curve Equation'!$B$12)*'S Curve Equation'!$B$10))+'S Curve Equation'!$B$13)*'S Curve Equation'!$B$14</f>
        <v>7.7034443934841101E-2</v>
      </c>
      <c r="O163" s="34">
        <f>(1/(1+EXP(('S Curve Equation'!$B$11-O118*'S Curve Equation'!$B$12)*'S Curve Equation'!$B$10))+'S Curve Equation'!$B$13)*'S Curve Equation'!$B$14</f>
        <v>7.7276723449495377E-2</v>
      </c>
      <c r="P163" s="34">
        <f>(1/(1+EXP(('S Curve Equation'!$B$11-P118*'S Curve Equation'!$B$12)*'S Curve Equation'!$B$10))+'S Curve Equation'!$B$13)*'S Curve Equation'!$B$14</f>
        <v>7.7517396868856739E-2</v>
      </c>
      <c r="Q163" s="34">
        <f>(1/(1+EXP(('S Curve Equation'!$B$11-Q118*'S Curve Equation'!$B$12)*'S Curve Equation'!$B$10))+'S Curve Equation'!$B$13)*'S Curve Equation'!$B$14</f>
        <v>7.7756479057339539E-2</v>
      </c>
      <c r="R163" s="34">
        <f>(1/(1+EXP(('S Curve Equation'!$B$11-R118*'S Curve Equation'!$B$12)*'S Curve Equation'!$B$10))+'S Curve Equation'!$B$13)*'S Curve Equation'!$B$14</f>
        <v>7.7993984716255113E-2</v>
      </c>
      <c r="S163" s="34">
        <f>(1/(1+EXP(('S Curve Equation'!$B$11-S118*'S Curve Equation'!$B$12)*'S Curve Equation'!$B$10))+'S Curve Equation'!$B$13)*'S Curve Equation'!$B$14</f>
        <v>7.8229928385551234E-2</v>
      </c>
      <c r="T163" s="34">
        <f>(1/(1+EXP(('S Curve Equation'!$B$11-T118*'S Curve Equation'!$B$12)*'S Curve Equation'!$B$10))+'S Curve Equation'!$B$13)*'S Curve Equation'!$B$14</f>
        <v>7.8464324445546657E-2</v>
      </c>
      <c r="U163" s="34">
        <f>(1/(1+EXP(('S Curve Equation'!$B$11-U118*'S Curve Equation'!$B$12)*'S Curve Equation'!$B$10))+'S Curve Equation'!$B$13)*'S Curve Equation'!$B$14</f>
        <v>7.8697187118657794E-2</v>
      </c>
      <c r="V163" s="34">
        <f>(1/(1+EXP(('S Curve Equation'!$B$11-V118*'S Curve Equation'!$B$12)*'S Curve Equation'!$B$10))+'S Curve Equation'!$B$13)*'S Curve Equation'!$B$14</f>
        <v>7.8928530471118516E-2</v>
      </c>
      <c r="W163" s="34">
        <f>(1/(1+EXP(('S Curve Equation'!$B$11-W118*'S Curve Equation'!$B$12)*'S Curve Equation'!$B$10))+'S Curve Equation'!$B$13)*'S Curve Equation'!$B$14</f>
        <v>7.9158368414691829E-2</v>
      </c>
      <c r="X163" s="34">
        <f>(1/(1+EXP(('S Curve Equation'!$B$11-X118*'S Curve Equation'!$B$12)*'S Curve Equation'!$B$10))+'S Curve Equation'!$B$13)*'S Curve Equation'!$B$14</f>
        <v>7.9386714708372746E-2</v>
      </c>
      <c r="Y163" s="34">
        <f>(1/(1+EXP(('S Curve Equation'!$B$11-Y118*'S Curve Equation'!$B$12)*'S Curve Equation'!$B$10))+'S Curve Equation'!$B$13)*'S Curve Equation'!$B$14</f>
        <v>7.9613582960081558E-2</v>
      </c>
      <c r="Z163" s="34">
        <f>(1/(1+EXP(('S Curve Equation'!$B$11-Z118*'S Curve Equation'!$B$12)*'S Curve Equation'!$B$10))+'S Curve Equation'!$B$13)*'S Curve Equation'!$B$14</f>
        <v>7.9838986628347319E-2</v>
      </c>
      <c r="AA163" s="34">
        <f>(1/(1+EXP(('S Curve Equation'!$B$11-AA118*'S Curve Equation'!$B$12)*'S Curve Equation'!$B$10))+'S Curve Equation'!$B$13)*'S Curve Equation'!$B$14</f>
        <v>8.0062939023981788E-2</v>
      </c>
      <c r="AB163" s="34">
        <f>(1/(1+EXP(('S Curve Equation'!$B$11-AB118*'S Curve Equation'!$B$12)*'S Curve Equation'!$B$10))+'S Curve Equation'!$B$13)*'S Curve Equation'!$B$14</f>
        <v>8.0285453311740959E-2</v>
      </c>
      <c r="AC163" s="34">
        <f>(1/(1+EXP(('S Curve Equation'!$B$11-AC118*'S Curve Equation'!$B$12)*'S Curve Equation'!$B$10))+'S Curve Equation'!$B$13)*'S Curve Equation'!$B$14</f>
        <v>8.0506542511976628E-2</v>
      </c>
      <c r="AD163" s="34">
        <f>(1/(1+EXP(('S Curve Equation'!$B$11-AD118*'S Curve Equation'!$B$12)*'S Curve Equation'!$B$10))+'S Curve Equation'!$B$13)*'S Curve Equation'!$B$14</f>
        <v>8.0726219502275626E-2</v>
      </c>
      <c r="AE163" s="34">
        <f>(1/(1+EXP(('S Curve Equation'!$B$11-AE118*'S Curve Equation'!$B$12)*'S Curve Equation'!$B$10))+'S Curve Equation'!$B$13)*'S Curve Equation'!$B$14</f>
        <v>8.0944497019087097E-2</v>
      </c>
      <c r="AF163" s="34">
        <f>(1/(1+EXP(('S Curve Equation'!$B$11-AF118*'S Curve Equation'!$B$12)*'S Curve Equation'!$B$10))+'S Curve Equation'!$B$13)*'S Curve Equation'!$B$14</f>
        <v>8.1161387659337877E-2</v>
      </c>
    </row>
    <row r="164" spans="1:32" x14ac:dyDescent="0.2">
      <c r="A164" s="12" t="s">
        <v>107</v>
      </c>
      <c r="B164" s="34">
        <f>(1/(1+EXP(('S Curve Equation'!$B$11-B119*'S Curve Equation'!$B$12)*'S Curve Equation'!$B$10))+'S Curve Equation'!$B$13)*'S Curve Equation'!$B$14</f>
        <v>0.11099279711884755</v>
      </c>
      <c r="C164" s="34">
        <f>(1/(1+EXP(('S Curve Equation'!$B$11-C119*'S Curve Equation'!$B$12)*'S Curve Equation'!$B$10))+'S Curve Equation'!$B$13)*'S Curve Equation'!$B$14</f>
        <v>0.1113128017829554</v>
      </c>
      <c r="D164" s="34">
        <f>(1/(1+EXP(('S Curve Equation'!$B$11-D119*'S Curve Equation'!$B$12)*'S Curve Equation'!$B$10))+'S Curve Equation'!$B$13)*'S Curve Equation'!$B$14</f>
        <v>0.11166406049411787</v>
      </c>
      <c r="E164" s="34">
        <f>(1/(1+EXP(('S Curve Equation'!$B$11-E119*'S Curve Equation'!$B$12)*'S Curve Equation'!$B$10))+'S Curve Equation'!$B$13)*'S Curve Equation'!$B$14</f>
        <v>0.11200510145086001</v>
      </c>
      <c r="F164" s="34">
        <f>(1/(1+EXP(('S Curve Equation'!$B$11-F119*'S Curve Equation'!$B$12)*'S Curve Equation'!$B$10))+'S Curve Equation'!$B$13)*'S Curve Equation'!$B$14</f>
        <v>0.11234348622947778</v>
      </c>
      <c r="G164" s="34">
        <f>(1/(1+EXP(('S Curve Equation'!$B$11-G119*'S Curve Equation'!$B$12)*'S Curve Equation'!$B$10))+'S Curve Equation'!$B$13)*'S Curve Equation'!$B$14</f>
        <v>0.11266878988397748</v>
      </c>
      <c r="H164" s="34">
        <f>(1/(1+EXP(('S Curve Equation'!$B$11-H119*'S Curve Equation'!$B$12)*'S Curve Equation'!$B$10))+'S Curve Equation'!$B$13)*'S Curve Equation'!$B$14</f>
        <v>0.112990032363727</v>
      </c>
      <c r="I164" s="34">
        <f>(1/(1+EXP(('S Curve Equation'!$B$11-I119*'S Curve Equation'!$B$12)*'S Curve Equation'!$B$10))+'S Curve Equation'!$B$13)*'S Curve Equation'!$B$14</f>
        <v>0.11331968317699957</v>
      </c>
      <c r="J164" s="34">
        <f>(1/(1+EXP(('S Curve Equation'!$B$11-J119*'S Curve Equation'!$B$12)*'S Curve Equation'!$B$10))+'S Curve Equation'!$B$13)*'S Curve Equation'!$B$14</f>
        <v>0.11365025168403935</v>
      </c>
      <c r="K164" s="34">
        <f>(1/(1+EXP(('S Curve Equation'!$B$11-K119*'S Curve Equation'!$B$12)*'S Curve Equation'!$B$10))+'S Curve Equation'!$B$13)*'S Curve Equation'!$B$14</f>
        <v>0.11397129340719005</v>
      </c>
      <c r="L164" s="34">
        <f>(1/(1+EXP(('S Curve Equation'!$B$11-L119*'S Curve Equation'!$B$12)*'S Curve Equation'!$B$10))+'S Curve Equation'!$B$13)*'S Curve Equation'!$B$14</f>
        <v>0.11428842940018591</v>
      </c>
      <c r="M164" s="34">
        <f>(1/(1+EXP(('S Curve Equation'!$B$11-M119*'S Curve Equation'!$B$12)*'S Curve Equation'!$B$10))+'S Curve Equation'!$B$13)*'S Curve Equation'!$B$14</f>
        <v>0.11460573178287757</v>
      </c>
      <c r="N164" s="34">
        <f>(1/(1+EXP(('S Curve Equation'!$B$11-N119*'S Curve Equation'!$B$12)*'S Curve Equation'!$B$10))+'S Curve Equation'!$B$13)*'S Curve Equation'!$B$14</f>
        <v>0.11492080668580476</v>
      </c>
      <c r="O164" s="34">
        <f>(1/(1+EXP(('S Curve Equation'!$B$11-O119*'S Curve Equation'!$B$12)*'S Curve Equation'!$B$10))+'S Curve Equation'!$B$13)*'S Curve Equation'!$B$14</f>
        <v>0.11523367621433518</v>
      </c>
      <c r="P164" s="34">
        <f>(1/(1+EXP(('S Curve Equation'!$B$11-P119*'S Curve Equation'!$B$12)*'S Curve Equation'!$B$10))+'S Curve Equation'!$B$13)*'S Curve Equation'!$B$14</f>
        <v>0.11554436220614496</v>
      </c>
      <c r="Q164" s="34">
        <f>(1/(1+EXP(('S Curve Equation'!$B$11-Q119*'S Curve Equation'!$B$12)*'S Curve Equation'!$B$10))+'S Curve Equation'!$B$13)*'S Curve Equation'!$B$14</f>
        <v>0.11585288623467194</v>
      </c>
      <c r="R164" s="34">
        <f>(1/(1+EXP(('S Curve Equation'!$B$11-R119*'S Curve Equation'!$B$12)*'S Curve Equation'!$B$10))+'S Curve Equation'!$B$13)*'S Curve Equation'!$B$14</f>
        <v>0.11615926961253413</v>
      </c>
      <c r="S164" s="34">
        <f>(1/(1+EXP(('S Curve Equation'!$B$11-S119*'S Curve Equation'!$B$12)*'S Curve Equation'!$B$10))+'S Curve Equation'!$B$13)*'S Curve Equation'!$B$14</f>
        <v>0.11646353339491342</v>
      </c>
      <c r="T164" s="34">
        <f>(1/(1+EXP(('S Curve Equation'!$B$11-T119*'S Curve Equation'!$B$12)*'S Curve Equation'!$B$10))+'S Curve Equation'!$B$13)*'S Curve Equation'!$B$14</f>
        <v>0.11676569838290385</v>
      </c>
      <c r="U164" s="34">
        <f>(1/(1+EXP(('S Curve Equation'!$B$11-U119*'S Curve Equation'!$B$12)*'S Curve Equation'!$B$10))+'S Curve Equation'!$B$13)*'S Curve Equation'!$B$14</f>
        <v>0.11706578512682486</v>
      </c>
      <c r="V164" s="34">
        <f>(1/(1+EXP(('S Curve Equation'!$B$11-V119*'S Curve Equation'!$B$12)*'S Curve Equation'!$B$10))+'S Curve Equation'!$B$13)*'S Curve Equation'!$B$14</f>
        <v>0.1173638139294968</v>
      </c>
      <c r="W164" s="34">
        <f>(1/(1+EXP(('S Curve Equation'!$B$11-W119*'S Curve Equation'!$B$12)*'S Curve Equation'!$B$10))+'S Curve Equation'!$B$13)*'S Curve Equation'!$B$14</f>
        <v>0.11765980484948259</v>
      </c>
      <c r="X164" s="34">
        <f>(1/(1+EXP(('S Curve Equation'!$B$11-X119*'S Curve Equation'!$B$12)*'S Curve Equation'!$B$10))+'S Curve Equation'!$B$13)*'S Curve Equation'!$B$14</f>
        <v>0.11795377770429154</v>
      </c>
      <c r="Y164" s="34">
        <f>(1/(1+EXP(('S Curve Equation'!$B$11-Y119*'S Curve Equation'!$B$12)*'S Curve Equation'!$B$10))+'S Curve Equation'!$B$13)*'S Curve Equation'!$B$14</f>
        <v>0.11824575207354712</v>
      </c>
      <c r="Z164" s="34">
        <f>(1/(1+EXP(('S Curve Equation'!$B$11-Z119*'S Curve Equation'!$B$12)*'S Curve Equation'!$B$10))+'S Curve Equation'!$B$13)*'S Curve Equation'!$B$14</f>
        <v>0.11853574730211841</v>
      </c>
      <c r="AA164" s="34">
        <f>(1/(1+EXP(('S Curve Equation'!$B$11-AA119*'S Curve Equation'!$B$12)*'S Curve Equation'!$B$10))+'S Curve Equation'!$B$13)*'S Curve Equation'!$B$14</f>
        <v>0.11882378250321586</v>
      </c>
      <c r="AB164" s="34">
        <f>(1/(1+EXP(('S Curve Equation'!$B$11-AB119*'S Curve Equation'!$B$12)*'S Curve Equation'!$B$10))+'S Curve Equation'!$B$13)*'S Curve Equation'!$B$14</f>
        <v>0.1191098765614485</v>
      </c>
      <c r="AC164" s="34">
        <f>(1/(1+EXP(('S Curve Equation'!$B$11-AC119*'S Curve Equation'!$B$12)*'S Curve Equation'!$B$10))+'S Curve Equation'!$B$13)*'S Curve Equation'!$B$14</f>
        <v>0.11939404813584654</v>
      </c>
      <c r="AD164" s="34">
        <f>(1/(1+EXP(('S Curve Equation'!$B$11-AD119*'S Curve Equation'!$B$12)*'S Curve Equation'!$B$10))+'S Curve Equation'!$B$13)*'S Curve Equation'!$B$14</f>
        <v>0.11967631566284655</v>
      </c>
      <c r="AE164" s="34">
        <f>(1/(1+EXP(('S Curve Equation'!$B$11-AE119*'S Curve Equation'!$B$12)*'S Curve Equation'!$B$10))+'S Curve Equation'!$B$13)*'S Curve Equation'!$B$14</f>
        <v>0.11995669735924058</v>
      </c>
      <c r="AF164" s="34">
        <f>(1/(1+EXP(('S Curve Equation'!$B$11-AF119*'S Curve Equation'!$B$12)*'S Curve Equation'!$B$10))+'S Curve Equation'!$B$13)*'S Curve Equation'!$B$14</f>
        <v>0.12023521122508932</v>
      </c>
    </row>
    <row r="165" spans="1:32" x14ac:dyDescent="0.2">
      <c r="A165" s="12" t="s">
        <v>43</v>
      </c>
      <c r="B165" s="34">
        <f>(1/(1+EXP(('S Curve Equation'!$B$11-B120*'S Curve Equation'!$B$12)*'S Curve Equation'!$B$10))+'S Curve Equation'!$B$13)*'S Curve Equation'!$B$14</f>
        <v>5.9999999999999991E-2</v>
      </c>
      <c r="C165" s="34">
        <f>(1/(1+EXP(('S Curve Equation'!$B$11-C120*'S Curve Equation'!$B$12)*'S Curve Equation'!$B$10))+'S Curve Equation'!$B$13)*'S Curve Equation'!$B$14</f>
        <v>6.0215168103258644E-2</v>
      </c>
      <c r="D165" s="34">
        <f>(1/(1+EXP(('S Curve Equation'!$B$11-D120*'S Curve Equation'!$B$12)*'S Curve Equation'!$B$10))+'S Curve Equation'!$B$13)*'S Curve Equation'!$B$14</f>
        <v>6.0451482523454392E-2</v>
      </c>
      <c r="E165" s="34">
        <f>(1/(1+EXP(('S Curve Equation'!$B$11-E120*'S Curve Equation'!$B$12)*'S Curve Equation'!$B$10))+'S Curve Equation'!$B$13)*'S Curve Equation'!$B$14</f>
        <v>6.0681054258193534E-2</v>
      </c>
      <c r="F165" s="34">
        <f>(1/(1+EXP(('S Curve Equation'!$B$11-F120*'S Curve Equation'!$B$12)*'S Curve Equation'!$B$10))+'S Curve Equation'!$B$13)*'S Curve Equation'!$B$14</f>
        <v>6.0908965886709264E-2</v>
      </c>
      <c r="G165" s="34">
        <f>(1/(1+EXP(('S Curve Equation'!$B$11-G120*'S Curve Equation'!$B$12)*'S Curve Equation'!$B$10))+'S Curve Equation'!$B$13)*'S Curve Equation'!$B$14</f>
        <v>6.1128187021074573E-2</v>
      </c>
      <c r="H165" s="34">
        <f>(1/(1+EXP(('S Curve Equation'!$B$11-H120*'S Curve Equation'!$B$12)*'S Curve Equation'!$B$10))+'S Curve Equation'!$B$13)*'S Curve Equation'!$B$14</f>
        <v>6.1344786700109517E-2</v>
      </c>
      <c r="I165" s="34">
        <f>(1/(1+EXP(('S Curve Equation'!$B$11-I120*'S Curve Equation'!$B$12)*'S Curve Equation'!$B$10))+'S Curve Equation'!$B$13)*'S Curve Equation'!$B$14</f>
        <v>6.1567174827983961E-2</v>
      </c>
      <c r="J165" s="34">
        <f>(1/(1+EXP(('S Curve Equation'!$B$11-J120*'S Curve Equation'!$B$12)*'S Curve Equation'!$B$10))+'S Curve Equation'!$B$13)*'S Curve Equation'!$B$14</f>
        <v>6.1790303074067646E-2</v>
      </c>
      <c r="K165" s="34">
        <f>(1/(1+EXP(('S Curve Equation'!$B$11-K120*'S Curve Equation'!$B$12)*'S Curve Equation'!$B$10))+'S Curve Equation'!$B$13)*'S Curve Equation'!$B$14</f>
        <v>6.2007116814003588E-2</v>
      </c>
      <c r="L165" s="34">
        <f>(1/(1+EXP(('S Curve Equation'!$B$11-L120*'S Curve Equation'!$B$12)*'S Curve Equation'!$B$10))+'S Curve Equation'!$B$13)*'S Curve Equation'!$B$14</f>
        <v>6.2221404898369213E-2</v>
      </c>
      <c r="M165" s="34">
        <f>(1/(1+EXP(('S Curve Equation'!$B$11-M120*'S Curve Equation'!$B$12)*'S Curve Equation'!$B$10))+'S Curve Equation'!$B$13)*'S Curve Equation'!$B$14</f>
        <v>6.2435916786991626E-2</v>
      </c>
      <c r="N165" s="34">
        <f>(1/(1+EXP(('S Curve Equation'!$B$11-N120*'S Curve Equation'!$B$12)*'S Curve Equation'!$B$10))+'S Curve Equation'!$B$13)*'S Curve Equation'!$B$14</f>
        <v>6.2649032942173957E-2</v>
      </c>
      <c r="O165" s="34">
        <f>(1/(1+EXP(('S Curve Equation'!$B$11-O120*'S Curve Equation'!$B$12)*'S Curve Equation'!$B$10))+'S Curve Equation'!$B$13)*'S Curve Equation'!$B$14</f>
        <v>6.2860765919009132E-2</v>
      </c>
      <c r="P165" s="34">
        <f>(1/(1+EXP(('S Curve Equation'!$B$11-P120*'S Curve Equation'!$B$12)*'S Curve Equation'!$B$10))+'S Curve Equation'!$B$13)*'S Curve Equation'!$B$14</f>
        <v>6.3071128141920743E-2</v>
      </c>
      <c r="Q165" s="34">
        <f>(1/(1+EXP(('S Curve Equation'!$B$11-Q120*'S Curve Equation'!$B$12)*'S Curve Equation'!$B$10))+'S Curve Equation'!$B$13)*'S Curve Equation'!$B$14</f>
        <v>6.3280131905862791E-2</v>
      </c>
      <c r="R165" s="34">
        <f>(1/(1+EXP(('S Curve Equation'!$B$11-R120*'S Curve Equation'!$B$12)*'S Curve Equation'!$B$10))+'S Curve Equation'!$B$13)*'S Curve Equation'!$B$14</f>
        <v>6.3487789377524098E-2</v>
      </c>
      <c r="S165" s="34">
        <f>(1/(1+EXP(('S Curve Equation'!$B$11-S120*'S Curve Equation'!$B$12)*'S Curve Equation'!$B$10))+'S Curve Equation'!$B$13)*'S Curve Equation'!$B$14</f>
        <v>6.3694112596535138E-2</v>
      </c>
      <c r="T165" s="34">
        <f>(1/(1+EXP(('S Curve Equation'!$B$11-T120*'S Curve Equation'!$B$12)*'S Curve Equation'!$B$10))+'S Curve Equation'!$B$13)*'S Curve Equation'!$B$14</f>
        <v>6.3899113476677941E-2</v>
      </c>
      <c r="U165" s="34">
        <f>(1/(1+EXP(('S Curve Equation'!$B$11-U120*'S Curve Equation'!$B$12)*'S Curve Equation'!$B$10))+'S Curve Equation'!$B$13)*'S Curve Equation'!$B$14</f>
        <v>6.4102803807096667E-2</v>
      </c>
      <c r="V165" s="34">
        <f>(1/(1+EXP(('S Curve Equation'!$B$11-V120*'S Curve Equation'!$B$12)*'S Curve Equation'!$B$10))+'S Curve Equation'!$B$13)*'S Curve Equation'!$B$14</f>
        <v>6.4305195253508293E-2</v>
      </c>
      <c r="W165" s="34">
        <f>(1/(1+EXP(('S Curve Equation'!$B$11-W120*'S Curve Equation'!$B$12)*'S Curve Equation'!$B$10))+'S Curve Equation'!$B$13)*'S Curve Equation'!$B$14</f>
        <v>6.4506299359413835E-2</v>
      </c>
      <c r="X165" s="34">
        <f>(1/(1+EXP(('S Curve Equation'!$B$11-X120*'S Curve Equation'!$B$12)*'S Curve Equation'!$B$10))+'S Curve Equation'!$B$13)*'S Curve Equation'!$B$14</f>
        <v>6.4706127547308701E-2</v>
      </c>
      <c r="Y165" s="34">
        <f>(1/(1+EXP(('S Curve Equation'!$B$11-Y120*'S Curve Equation'!$B$12)*'S Curve Equation'!$B$10))+'S Curve Equation'!$B$13)*'S Curve Equation'!$B$14</f>
        <v>6.4904691119889835E-2</v>
      </c>
      <c r="Z165" s="34">
        <f>(1/(1+EXP(('S Curve Equation'!$B$11-Z120*'S Curve Equation'!$B$12)*'S Curve Equation'!$B$10))+'S Curve Equation'!$B$13)*'S Curve Equation'!$B$14</f>
        <v>6.5102001261262296E-2</v>
      </c>
      <c r="AA165" s="34">
        <f>(1/(1+EXP(('S Curve Equation'!$B$11-AA120*'S Curve Equation'!$B$12)*'S Curve Equation'!$B$10))+'S Curve Equation'!$B$13)*'S Curve Equation'!$B$14</f>
        <v>6.5298069038142337E-2</v>
      </c>
      <c r="AB165" s="34">
        <f>(1/(1+EXP(('S Curve Equation'!$B$11-AB120*'S Curve Equation'!$B$12)*'S Curve Equation'!$B$10))+'S Curve Equation'!$B$13)*'S Curve Equation'!$B$14</f>
        <v>6.5492905401056747E-2</v>
      </c>
      <c r="AC165" s="34">
        <f>(1/(1+EXP(('S Curve Equation'!$B$11-AC120*'S Curve Equation'!$B$12)*'S Curve Equation'!$B$10))+'S Curve Equation'!$B$13)*'S Curve Equation'!$B$14</f>
        <v>6.5686521185538416E-2</v>
      </c>
      <c r="AD165" s="34">
        <f>(1/(1+EXP(('S Curve Equation'!$B$11-AD120*'S Curve Equation'!$B$12)*'S Curve Equation'!$B$10))+'S Curve Equation'!$B$13)*'S Curve Equation'!$B$14</f>
        <v>6.5878927113317248E-2</v>
      </c>
      <c r="AE165" s="34">
        <f>(1/(1+EXP(('S Curve Equation'!$B$11-AE120*'S Curve Equation'!$B$12)*'S Curve Equation'!$B$10))+'S Curve Equation'!$B$13)*'S Curve Equation'!$B$14</f>
        <v>6.6070133793506763E-2</v>
      </c>
      <c r="AF165" s="34">
        <f>(1/(1+EXP(('S Curve Equation'!$B$11-AF120*'S Curve Equation'!$B$12)*'S Curve Equation'!$B$10))+'S Curve Equation'!$B$13)*'S Curve Equation'!$B$14</f>
        <v>6.6260151723784882E-2</v>
      </c>
    </row>
    <row r="166" spans="1:32" x14ac:dyDescent="0.2">
      <c r="A166" s="12" t="s">
        <v>44</v>
      </c>
      <c r="B166" s="34">
        <f>(1/(1+EXP(('S Curve Equation'!$B$11-B121*'S Curve Equation'!$B$12)*'S Curve Equation'!$B$10))+'S Curve Equation'!$B$13)*'S Curve Equation'!$B$14</f>
        <v>0.11800000000000001</v>
      </c>
      <c r="C166" s="34">
        <f>(1/(1+EXP(('S Curve Equation'!$B$11-C121*'S Curve Equation'!$B$12)*'S Curve Equation'!$B$10))+'S Curve Equation'!$B$13)*'S Curve Equation'!$B$14</f>
        <v>0.11833242195652721</v>
      </c>
      <c r="D166" s="34">
        <f>(1/(1+EXP(('S Curve Equation'!$B$11-D121*'S Curve Equation'!$B$12)*'S Curve Equation'!$B$10))+'S Curve Equation'!$B$13)*'S Curve Equation'!$B$14</f>
        <v>0.11869728684379634</v>
      </c>
      <c r="E166" s="34">
        <f>(1/(1+EXP(('S Curve Equation'!$B$11-E121*'S Curve Equation'!$B$12)*'S Curve Equation'!$B$10))+'S Curve Equation'!$B$13)*'S Curve Equation'!$B$14</f>
        <v>0.1190515143100403</v>
      </c>
      <c r="F166" s="34">
        <f>(1/(1+EXP(('S Curve Equation'!$B$11-F121*'S Curve Equation'!$B$12)*'S Curve Equation'!$B$10))+'S Curve Equation'!$B$13)*'S Curve Equation'!$B$14</f>
        <v>0.11940295968176286</v>
      </c>
      <c r="G166" s="34">
        <f>(1/(1+EXP(('S Curve Equation'!$B$11-G121*'S Curve Equation'!$B$12)*'S Curve Equation'!$B$10))+'S Curve Equation'!$B$13)*'S Curve Equation'!$B$14</f>
        <v>0.11974079727239387</v>
      </c>
      <c r="H166" s="34">
        <f>(1/(1+EXP(('S Curve Equation'!$B$11-H121*'S Curve Equation'!$B$12)*'S Curve Equation'!$B$10))+'S Curve Equation'!$B$13)*'S Curve Equation'!$B$14</f>
        <v>0.12007439630291349</v>
      </c>
      <c r="I166" s="34">
        <f>(1/(1+EXP(('S Curve Equation'!$B$11-I121*'S Curve Equation'!$B$12)*'S Curve Equation'!$B$10))+'S Curve Equation'!$B$13)*'S Curve Equation'!$B$14</f>
        <v>0.120416705524171</v>
      </c>
      <c r="J166" s="34">
        <f>(1/(1+EXP(('S Curve Equation'!$B$11-J121*'S Curve Equation'!$B$12)*'S Curve Equation'!$B$10))+'S Curve Equation'!$B$13)*'S Curve Equation'!$B$14</f>
        <v>0.12075994577225252</v>
      </c>
      <c r="K166" s="34">
        <f>(1/(1+EXP(('S Curve Equation'!$B$11-K121*'S Curve Equation'!$B$12)*'S Curve Equation'!$B$10))+'S Curve Equation'!$B$13)*'S Curve Equation'!$B$14</f>
        <v>0.12109327307823876</v>
      </c>
      <c r="L166" s="34">
        <f>(1/(1+EXP(('S Curve Equation'!$B$11-L121*'S Curve Equation'!$B$12)*'S Curve Equation'!$B$10))+'S Curve Equation'!$B$13)*'S Curve Equation'!$B$14</f>
        <v>0.12142252493512029</v>
      </c>
      <c r="M166" s="34">
        <f>(1/(1+EXP(('S Curve Equation'!$B$11-M121*'S Curve Equation'!$B$12)*'S Curve Equation'!$B$10))+'S Curve Equation'!$B$13)*'S Curve Equation'!$B$14</f>
        <v>0.12175192942022574</v>
      </c>
      <c r="N166" s="34">
        <f>(1/(1+EXP(('S Curve Equation'!$B$11-N121*'S Curve Equation'!$B$12)*'S Curve Equation'!$B$10))+'S Curve Equation'!$B$13)*'S Curve Equation'!$B$14</f>
        <v>0.12207900158410798</v>
      </c>
      <c r="O166" s="34">
        <f>(1/(1+EXP(('S Curve Equation'!$B$11-O121*'S Curve Equation'!$B$12)*'S Curve Equation'!$B$10))+'S Curve Equation'!$B$13)*'S Curve Equation'!$B$14</f>
        <v>0.12240376481942376</v>
      </c>
      <c r="P166" s="34">
        <f>(1/(1+EXP(('S Curve Equation'!$B$11-P121*'S Curve Equation'!$B$12)*'S Curve Equation'!$B$10))+'S Curve Equation'!$B$13)*'S Curve Equation'!$B$14</f>
        <v>0.12272624223127652</v>
      </c>
      <c r="Q166" s="34">
        <f>(1/(1+EXP(('S Curve Equation'!$B$11-Q121*'S Curve Equation'!$B$12)*'S Curve Equation'!$B$10))+'S Curve Equation'!$B$13)*'S Curve Equation'!$B$14</f>
        <v>0.12304645664102681</v>
      </c>
      <c r="R166" s="34">
        <f>(1/(1+EXP(('S Curve Equation'!$B$11-R121*'S Curve Equation'!$B$12)*'S Curve Equation'!$B$10))+'S Curve Equation'!$B$13)*'S Curve Equation'!$B$14</f>
        <v>0.12336443059006132</v>
      </c>
      <c r="S166" s="34">
        <f>(1/(1+EXP(('S Curve Equation'!$B$11-S121*'S Curve Equation'!$B$12)*'S Curve Equation'!$B$10))+'S Curve Equation'!$B$13)*'S Curve Equation'!$B$14</f>
        <v>0.12368018634351914</v>
      </c>
      <c r="T166" s="34">
        <f>(1/(1+EXP(('S Curve Equation'!$B$11-T121*'S Curve Equation'!$B$12)*'S Curve Equation'!$B$10))+'S Curve Equation'!$B$13)*'S Curve Equation'!$B$14</f>
        <v>0.12399374589397752</v>
      </c>
      <c r="U166" s="34">
        <f>(1/(1+EXP(('S Curve Equation'!$B$11-U121*'S Curve Equation'!$B$12)*'S Curve Equation'!$B$10))+'S Curve Equation'!$B$13)*'S Curve Equation'!$B$14</f>
        <v>0.12430513096509434</v>
      </c>
      <c r="V166" s="34">
        <f>(1/(1+EXP(('S Curve Equation'!$B$11-V121*'S Curve Equation'!$B$12)*'S Curve Equation'!$B$10))+'S Curve Equation'!$B$13)*'S Curve Equation'!$B$14</f>
        <v>0.12461436301520765</v>
      </c>
      <c r="W166" s="34">
        <f>(1/(1+EXP(('S Curve Equation'!$B$11-W121*'S Curve Equation'!$B$12)*'S Curve Equation'!$B$10))+'S Curve Equation'!$B$13)*'S Curve Equation'!$B$14</f>
        <v>0.12492146324089407</v>
      </c>
      <c r="X166" s="34">
        <f>(1/(1+EXP(('S Curve Equation'!$B$11-X121*'S Curve Equation'!$B$12)*'S Curve Equation'!$B$10))+'S Curve Equation'!$B$13)*'S Curve Equation'!$B$14</f>
        <v>0.12522645258048398</v>
      </c>
      <c r="Y166" s="34">
        <f>(1/(1+EXP(('S Curve Equation'!$B$11-Y121*'S Curve Equation'!$B$12)*'S Curve Equation'!$B$10))+'S Curve Equation'!$B$13)*'S Curve Equation'!$B$14</f>
        <v>0.12552935171753377</v>
      </c>
      <c r="Z166" s="34">
        <f>(1/(1+EXP(('S Curve Equation'!$B$11-Z121*'S Curve Equation'!$B$12)*'S Curve Equation'!$B$10))+'S Curve Equation'!$B$13)*'S Curve Equation'!$B$14</f>
        <v>0.12583018108425642</v>
      </c>
      <c r="AA166" s="34">
        <f>(1/(1+EXP(('S Curve Equation'!$B$11-AA121*'S Curve Equation'!$B$12)*'S Curve Equation'!$B$10))+'S Curve Equation'!$B$13)*'S Curve Equation'!$B$14</f>
        <v>0.12612896086490993</v>
      </c>
      <c r="AB166" s="34">
        <f>(1/(1+EXP(('S Curve Equation'!$B$11-AB121*'S Curve Equation'!$B$12)*'S Curve Equation'!$B$10))+'S Curve Equation'!$B$13)*'S Curve Equation'!$B$14</f>
        <v>0.12642571099914246</v>
      </c>
      <c r="AC166" s="34">
        <f>(1/(1+EXP(('S Curve Equation'!$B$11-AC121*'S Curve Equation'!$B$12)*'S Curve Equation'!$B$10))+'S Curve Equation'!$B$13)*'S Curve Equation'!$B$14</f>
        <v>0.12672045118529585</v>
      </c>
      <c r="AD166" s="34">
        <f>(1/(1+EXP(('S Curve Equation'!$B$11-AD121*'S Curve Equation'!$B$12)*'S Curve Equation'!$B$10))+'S Curve Equation'!$B$13)*'S Curve Equation'!$B$14</f>
        <v>0.12701320088366738</v>
      </c>
      <c r="AE166" s="34">
        <f>(1/(1+EXP(('S Curve Equation'!$B$11-AE121*'S Curve Equation'!$B$12)*'S Curve Equation'!$B$10))+'S Curve Equation'!$B$13)*'S Curve Equation'!$B$14</f>
        <v>0.12730397931972998</v>
      </c>
      <c r="AF166" s="34">
        <f>(1/(1+EXP(('S Curve Equation'!$B$11-AF121*'S Curve Equation'!$B$12)*'S Curve Equation'!$B$10))+'S Curve Equation'!$B$13)*'S Curve Equation'!$B$14</f>
        <v>0.12759280548730983</v>
      </c>
    </row>
    <row r="167" spans="1:32" x14ac:dyDescent="0.2">
      <c r="A167" s="12" t="s">
        <v>45</v>
      </c>
      <c r="B167" s="34">
        <f>(1/(1+EXP(('S Curve Equation'!$B$11-B122*'S Curve Equation'!$B$12)*'S Curve Equation'!$B$10))+'S Curve Equation'!$B$13)*'S Curve Equation'!$B$14</f>
        <v>0.20699999999999996</v>
      </c>
      <c r="C167" s="34">
        <f>(1/(1+EXP(('S Curve Equation'!$B$11-C122*'S Curve Equation'!$B$12)*'S Curve Equation'!$B$10))+'S Curve Equation'!$B$13)*'S Curve Equation'!$B$14</f>
        <v>0.20745585692746429</v>
      </c>
      <c r="D167" s="34">
        <f>(1/(1+EXP(('S Curve Equation'!$B$11-D122*'S Curve Equation'!$B$12)*'S Curve Equation'!$B$10))+'S Curve Equation'!$B$13)*'S Curve Equation'!$B$14</f>
        <v>0.20795584863110655</v>
      </c>
      <c r="E167" s="34">
        <f>(1/(1+EXP(('S Curve Equation'!$B$11-E122*'S Curve Equation'!$B$12)*'S Curve Equation'!$B$10))+'S Curve Equation'!$B$13)*'S Curve Equation'!$B$14</f>
        <v>0.20844090889710737</v>
      </c>
      <c r="F167" s="34">
        <f>(1/(1+EXP(('S Curve Equation'!$B$11-F122*'S Curve Equation'!$B$12)*'S Curve Equation'!$B$10))+'S Curve Equation'!$B$13)*'S Curve Equation'!$B$14</f>
        <v>0.20892181519564987</v>
      </c>
      <c r="G167" s="34">
        <f>(1/(1+EXP(('S Curve Equation'!$B$11-G122*'S Curve Equation'!$B$12)*'S Curve Equation'!$B$10))+'S Curve Equation'!$B$13)*'S Curve Equation'!$B$14</f>
        <v>0.20938377849699888</v>
      </c>
      <c r="H167" s="34">
        <f>(1/(1+EXP(('S Curve Equation'!$B$11-H122*'S Curve Equation'!$B$12)*'S Curve Equation'!$B$10))+'S Curve Equation'!$B$13)*'S Curve Equation'!$B$14</f>
        <v>0.20983963636946576</v>
      </c>
      <c r="I167" s="34">
        <f>(1/(1+EXP(('S Curve Equation'!$B$11-I122*'S Curve Equation'!$B$12)*'S Curve Equation'!$B$10))+'S Curve Equation'!$B$13)*'S Curve Equation'!$B$14</f>
        <v>0.21030707752127512</v>
      </c>
      <c r="J167" s="34">
        <f>(1/(1+EXP(('S Curve Equation'!$B$11-J122*'S Curve Equation'!$B$12)*'S Curve Equation'!$B$10))+'S Curve Equation'!$B$13)*'S Curve Equation'!$B$14</f>
        <v>0.21077546626699573</v>
      </c>
      <c r="K167" s="34">
        <f>(1/(1+EXP(('S Curve Equation'!$B$11-K122*'S Curve Equation'!$B$12)*'S Curve Equation'!$B$10))+'S Curve Equation'!$B$13)*'S Curve Equation'!$B$14</f>
        <v>0.21123001810716507</v>
      </c>
      <c r="L167" s="34">
        <f>(1/(1+EXP(('S Curve Equation'!$B$11-L122*'S Curve Equation'!$B$12)*'S Curve Equation'!$B$10))+'S Curve Equation'!$B$13)*'S Curve Equation'!$B$14</f>
        <v>0.21167871348454273</v>
      </c>
      <c r="M167" s="34">
        <f>(1/(1+EXP(('S Curve Equation'!$B$11-M122*'S Curve Equation'!$B$12)*'S Curve Equation'!$B$10))+'S Curve Equation'!$B$13)*'S Curve Equation'!$B$14</f>
        <v>0.2121273202750088</v>
      </c>
      <c r="N167" s="34">
        <f>(1/(1+EXP(('S Curve Equation'!$B$11-N122*'S Curve Equation'!$B$12)*'S Curve Equation'!$B$10))+'S Curve Equation'!$B$13)*'S Curve Equation'!$B$14</f>
        <v>0.21257245785644313</v>
      </c>
      <c r="O167" s="34">
        <f>(1/(1+EXP(('S Curve Equation'!$B$11-O122*'S Curve Equation'!$B$12)*'S Curve Equation'!$B$10))+'S Curve Equation'!$B$13)*'S Curve Equation'!$B$14</f>
        <v>0.21301416488794778</v>
      </c>
      <c r="P167" s="34">
        <f>(1/(1+EXP(('S Curve Equation'!$B$11-P122*'S Curve Equation'!$B$12)*'S Curve Equation'!$B$10))+'S Curve Equation'!$B$13)*'S Curve Equation'!$B$14</f>
        <v>0.21345247948288906</v>
      </c>
      <c r="Q167" s="34">
        <f>(1/(1+EXP(('S Curve Equation'!$B$11-Q122*'S Curve Equation'!$B$12)*'S Curve Equation'!$B$10))+'S Curve Equation'!$B$13)*'S Curve Equation'!$B$14</f>
        <v>0.21388743921786063</v>
      </c>
      <c r="R167" s="34">
        <f>(1/(1+EXP(('S Curve Equation'!$B$11-R122*'S Curve Equation'!$B$12)*'S Curve Equation'!$B$10))+'S Curve Equation'!$B$13)*'S Curve Equation'!$B$14</f>
        <v>0.21431908114148862</v>
      </c>
      <c r="S167" s="34">
        <f>(1/(1+EXP(('S Curve Equation'!$B$11-S122*'S Curve Equation'!$B$12)*'S Curve Equation'!$B$10))+'S Curve Equation'!$B$13)*'S Curve Equation'!$B$14</f>
        <v>0.21474744178308253</v>
      </c>
      <c r="T167" s="34">
        <f>(1/(1+EXP(('S Curve Equation'!$B$11-T122*'S Curve Equation'!$B$12)*'S Curve Equation'!$B$10))+'S Curve Equation'!$B$13)*'S Curve Equation'!$B$14</f>
        <v>0.21517255716113454</v>
      </c>
      <c r="U167" s="34">
        <f>(1/(1+EXP(('S Curve Equation'!$B$11-U122*'S Curve Equation'!$B$12)*'S Curve Equation'!$B$10))+'S Curve Equation'!$B$13)*'S Curve Equation'!$B$14</f>
        <v>0.21559446279166883</v>
      </c>
      <c r="V167" s="34">
        <f>(1/(1+EXP(('S Curve Equation'!$B$11-V122*'S Curve Equation'!$B$12)*'S Curve Equation'!$B$10))+'S Curve Equation'!$B$13)*'S Curve Equation'!$B$14</f>
        <v>0.21601319369644217</v>
      </c>
      <c r="W167" s="34">
        <f>(1/(1+EXP(('S Curve Equation'!$B$11-W122*'S Curve Equation'!$B$12)*'S Curve Equation'!$B$10))+'S Curve Equation'!$B$13)*'S Curve Equation'!$B$14</f>
        <v>0.21642878441100211</v>
      </c>
      <c r="X167" s="34">
        <f>(1/(1+EXP(('S Curve Equation'!$B$11-X122*'S Curve Equation'!$B$12)*'S Curve Equation'!$B$10))+'S Curve Equation'!$B$13)*'S Curve Equation'!$B$14</f>
        <v>0.21684126899260137</v>
      </c>
      <c r="Y167" s="34">
        <f>(1/(1+EXP(('S Curve Equation'!$B$11-Y122*'S Curve Equation'!$B$12)*'S Curve Equation'!$B$10))+'S Curve Equation'!$B$13)*'S Curve Equation'!$B$14</f>
        <v>0.21725068102797182</v>
      </c>
      <c r="Z167" s="34">
        <f>(1/(1+EXP(('S Curve Equation'!$B$11-Z122*'S Curve Equation'!$B$12)*'S Curve Equation'!$B$10))+'S Curve Equation'!$B$13)*'S Curve Equation'!$B$14</f>
        <v>0.21765705364096219</v>
      </c>
      <c r="AA167" s="34">
        <f>(1/(1+EXP(('S Curve Equation'!$B$11-AA122*'S Curve Equation'!$B$12)*'S Curve Equation'!$B$10))+'S Curve Equation'!$B$13)*'S Curve Equation'!$B$14</f>
        <v>0.21806041950004007</v>
      </c>
      <c r="AB167" s="34">
        <f>(1/(1+EXP(('S Curve Equation'!$B$11-AB122*'S Curve Equation'!$B$12)*'S Curve Equation'!$B$10))+'S Curve Equation'!$B$13)*'S Curve Equation'!$B$14</f>
        <v>0.21846081082566032</v>
      </c>
      <c r="AC167" s="34">
        <f>(1/(1+EXP(('S Curve Equation'!$B$11-AC122*'S Curve Equation'!$B$12)*'S Curve Equation'!$B$10))+'S Curve Equation'!$B$13)*'S Curve Equation'!$B$14</f>
        <v>0.21885825939750367</v>
      </c>
      <c r="AD167" s="34">
        <f>(1/(1+EXP(('S Curve Equation'!$B$11-AD122*'S Curve Equation'!$B$12)*'S Curve Equation'!$B$10))+'S Curve Equation'!$B$13)*'S Curve Equation'!$B$14</f>
        <v>0.21925279656158664</v>
      </c>
      <c r="AE167" s="34">
        <f>(1/(1+EXP(('S Curve Equation'!$B$11-AE122*'S Curve Equation'!$B$12)*'S Curve Equation'!$B$10))+'S Curve Equation'!$B$13)*'S Curve Equation'!$B$14</f>
        <v>0.21964445323724549</v>
      </c>
      <c r="AF167" s="34">
        <f>(1/(1+EXP(('S Curve Equation'!$B$11-AF122*'S Curve Equation'!$B$12)*'S Curve Equation'!$B$10))+'S Curve Equation'!$B$13)*'S Curve Equation'!$B$14</f>
        <v>0.220033259923997</v>
      </c>
    </row>
    <row r="168" spans="1:32" x14ac:dyDescent="0.2">
      <c r="A168" s="12" t="s">
        <v>46</v>
      </c>
      <c r="B168" s="34">
        <f>(1/(1+EXP(('S Curve Equation'!$B$11-B123*'S Curve Equation'!$B$12)*'S Curve Equation'!$B$10))+'S Curve Equation'!$B$13)*'S Curve Equation'!$B$14</f>
        <v>0.13699999999999998</v>
      </c>
      <c r="C168" s="34">
        <f>(1/(1+EXP(('S Curve Equation'!$B$11-C123*'S Curve Equation'!$B$12)*'S Curve Equation'!$B$10))+'S Curve Equation'!$B$13)*'S Curve Equation'!$B$14</f>
        <v>0.1373639507802718</v>
      </c>
      <c r="D168" s="34">
        <f>(1/(1+EXP(('S Curve Equation'!$B$11-D123*'S Curve Equation'!$B$12)*'S Curve Equation'!$B$10))+'S Curve Equation'!$B$13)*'S Curve Equation'!$B$14</f>
        <v>0.13776335421900754</v>
      </c>
      <c r="E168" s="34">
        <f>(1/(1+EXP(('S Curve Equation'!$B$11-E123*'S Curve Equation'!$B$12)*'S Curve Equation'!$B$10))+'S Curve Equation'!$B$13)*'S Curve Equation'!$B$14</f>
        <v>0.13815104596650044</v>
      </c>
      <c r="F168" s="34">
        <f>(1/(1+EXP(('S Curve Equation'!$B$11-F123*'S Curve Equation'!$B$12)*'S Curve Equation'!$B$10))+'S Curve Equation'!$B$13)*'S Curve Equation'!$B$14</f>
        <v>0.13853562735624564</v>
      </c>
      <c r="G168" s="34">
        <f>(1/(1+EXP(('S Curve Equation'!$B$11-G123*'S Curve Equation'!$B$12)*'S Curve Equation'!$B$10))+'S Curve Equation'!$B$13)*'S Curve Equation'!$B$14</f>
        <v>0.13890525661344508</v>
      </c>
      <c r="H168" s="34">
        <f>(1/(1+EXP(('S Curve Equation'!$B$11-H123*'S Curve Equation'!$B$12)*'S Curve Equation'!$B$10))+'S Curve Equation'!$B$13)*'S Curve Equation'!$B$14</f>
        <v>0.13927018953607942</v>
      </c>
      <c r="I168" s="34">
        <f>(1/(1+EXP(('S Curve Equation'!$B$11-I123*'S Curve Equation'!$B$12)*'S Curve Equation'!$B$10))+'S Curve Equation'!$B$13)*'S Curve Equation'!$B$14</f>
        <v>0.13964459001210253</v>
      </c>
      <c r="J168" s="34">
        <f>(1/(1+EXP(('S Curve Equation'!$B$11-J123*'S Curve Equation'!$B$12)*'S Curve Equation'!$B$10))+'S Curve Equation'!$B$13)*'S Curve Equation'!$B$14</f>
        <v>0.14001994710226864</v>
      </c>
      <c r="K168" s="34">
        <f>(1/(1+EXP(('S Curve Equation'!$B$11-K123*'S Curve Equation'!$B$12)*'S Curve Equation'!$B$10))+'S Curve Equation'!$B$13)*'S Curve Equation'!$B$14</f>
        <v>0.14038440466339322</v>
      </c>
      <c r="L168" s="34">
        <f>(1/(1+EXP(('S Curve Equation'!$B$11-L123*'S Curve Equation'!$B$12)*'S Curve Equation'!$B$10))+'S Curve Equation'!$B$13)*'S Curve Equation'!$B$14</f>
        <v>0.14074434913680617</v>
      </c>
      <c r="M168" s="34">
        <f>(1/(1+EXP(('S Curve Equation'!$B$11-M123*'S Curve Equation'!$B$12)*'S Curve Equation'!$B$10))+'S Curve Equation'!$B$13)*'S Curve Equation'!$B$14</f>
        <v>0.14110440384050507</v>
      </c>
      <c r="N168" s="34">
        <f>(1/(1+EXP(('S Curve Equation'!$B$11-N123*'S Curve Equation'!$B$12)*'S Curve Equation'!$B$10))+'S Curve Equation'!$B$13)*'S Curve Equation'!$B$14</f>
        <v>0.14146185325130886</v>
      </c>
      <c r="O168" s="34">
        <f>(1/(1+EXP(('S Curve Equation'!$B$11-O123*'S Curve Equation'!$B$12)*'S Curve Equation'!$B$10))+'S Curve Equation'!$B$13)*'S Curve Equation'!$B$14</f>
        <v>0.14181672420293751</v>
      </c>
      <c r="P168" s="34">
        <f>(1/(1+EXP(('S Curve Equation'!$B$11-P123*'S Curve Equation'!$B$12)*'S Curve Equation'!$B$10))+'S Curve Equation'!$B$13)*'S Curve Equation'!$B$14</f>
        <v>0.14216904318698345</v>
      </c>
      <c r="Q168" s="34">
        <f>(1/(1+EXP(('S Curve Equation'!$B$11-Q123*'S Curve Equation'!$B$12)*'S Curve Equation'!$B$10))+'S Curve Equation'!$B$13)*'S Curve Equation'!$B$14</f>
        <v>0.14251883635773474</v>
      </c>
      <c r="R168" s="34">
        <f>(1/(1+EXP(('S Curve Equation'!$B$11-R123*'S Curve Equation'!$B$12)*'S Curve Equation'!$B$10))+'S Curve Equation'!$B$13)*'S Curve Equation'!$B$14</f>
        <v>0.14286612953693706</v>
      </c>
      <c r="S168" s="34">
        <f>(1/(1+EXP(('S Curve Equation'!$B$11-S123*'S Curve Equation'!$B$12)*'S Curve Equation'!$B$10))+'S Curve Equation'!$B$13)*'S Curve Equation'!$B$14</f>
        <v>0.14321094821849248</v>
      </c>
      <c r="T168" s="34">
        <f>(1/(1+EXP(('S Curve Equation'!$B$11-T123*'S Curve Equation'!$B$12)*'S Curve Equation'!$B$10))+'S Curve Equation'!$B$13)*'S Curve Equation'!$B$14</f>
        <v>0.14355331757309769</v>
      </c>
      <c r="U168" s="34">
        <f>(1/(1+EXP(('S Curve Equation'!$B$11-U123*'S Curve Equation'!$B$12)*'S Curve Equation'!$B$10))+'S Curve Equation'!$B$13)*'S Curve Equation'!$B$14</f>
        <v>0.14389326245281941</v>
      </c>
      <c r="V168" s="34">
        <f>(1/(1+EXP(('S Curve Equation'!$B$11-V123*'S Curve Equation'!$B$12)*'S Curve Equation'!$B$10))+'S Curve Equation'!$B$13)*'S Curve Equation'!$B$14</f>
        <v>0.14423080739560795</v>
      </c>
      <c r="W168" s="34">
        <f>(1/(1+EXP(('S Curve Equation'!$B$11-W123*'S Curve Equation'!$B$12)*'S Curve Equation'!$B$10))+'S Curve Equation'!$B$13)*'S Curve Equation'!$B$14</f>
        <v>0.14456597662975071</v>
      </c>
      <c r="X168" s="34">
        <f>(1/(1+EXP(('S Curve Equation'!$B$11-X123*'S Curve Equation'!$B$12)*'S Curve Equation'!$B$10))+'S Curve Equation'!$B$13)*'S Curve Equation'!$B$14</f>
        <v>0.14489879407826484</v>
      </c>
      <c r="Y168" s="34">
        <f>(1/(1+EXP(('S Curve Equation'!$B$11-Y123*'S Curve Equation'!$B$12)*'S Curve Equation'!$B$10))+'S Curve Equation'!$B$13)*'S Curve Equation'!$B$14</f>
        <v>0.14522928336322821</v>
      </c>
      <c r="Z168" s="34">
        <f>(1/(1+EXP(('S Curve Equation'!$B$11-Z123*'S Curve Equation'!$B$12)*'S Curve Equation'!$B$10))+'S Curve Equation'!$B$13)*'S Curve Equation'!$B$14</f>
        <v>0.14555746781005185</v>
      </c>
      <c r="AA168" s="34">
        <f>(1/(1+EXP(('S Curve Equation'!$B$11-AA123*'S Curve Equation'!$B$12)*'S Curve Equation'!$B$10))+'S Curve Equation'!$B$13)*'S Curve Equation'!$B$14</f>
        <v>0.145883370451693</v>
      </c>
      <c r="AB168" s="34">
        <f>(1/(1+EXP(('S Curve Equation'!$B$11-AB123*'S Curve Equation'!$B$12)*'S Curve Equation'!$B$10))+'S Curve Equation'!$B$13)*'S Curve Equation'!$B$14</f>
        <v>0.14620701403280756</v>
      </c>
      <c r="AC168" s="34">
        <f>(1/(1+EXP(('S Curve Equation'!$B$11-AC123*'S Curve Equation'!$B$12)*'S Curve Equation'!$B$10))+'S Curve Equation'!$B$13)*'S Curve Equation'!$B$14</f>
        <v>0.14652842101384581</v>
      </c>
      <c r="AD168" s="34">
        <f>(1/(1+EXP(('S Curve Equation'!$B$11-AD123*'S Curve Equation'!$B$12)*'S Curve Equation'!$B$10))+'S Curve Equation'!$B$13)*'S Curve Equation'!$B$14</f>
        <v>0.1468476135750888</v>
      </c>
      <c r="AE168" s="34">
        <f>(1/(1+EXP(('S Curve Equation'!$B$11-AE123*'S Curve Equation'!$B$12)*'S Curve Equation'!$B$10))+'S Curve Equation'!$B$13)*'S Curve Equation'!$B$14</f>
        <v>0.14716461362062827</v>
      </c>
      <c r="AF168" s="34">
        <f>(1/(1+EXP(('S Curve Equation'!$B$11-AF123*'S Curve Equation'!$B$12)*'S Curve Equation'!$B$10))+'S Curve Equation'!$B$13)*'S Curve Equation'!$B$14</f>
        <v>0.147479442782289</v>
      </c>
    </row>
    <row r="169" spans="1:32" x14ac:dyDescent="0.2">
      <c r="A169" s="12" t="s">
        <v>47</v>
      </c>
      <c r="B169" s="34">
        <f>(1/(1+EXP(('S Curve Equation'!$B$11-B124*'S Curve Equation'!$B$12)*'S Curve Equation'!$B$10))+'S Curve Equation'!$B$13)*'S Curve Equation'!$B$14</f>
        <v>9.9711678832116776E-2</v>
      </c>
      <c r="C169" s="34">
        <f>(1/(1+EXP(('S Curve Equation'!$B$11-C124*'S Curve Equation'!$B$12)*'S Curve Equation'!$B$10))+'S Curve Equation'!$B$13)*'S Curve Equation'!$B$14</f>
        <v>0.10001075130316361</v>
      </c>
      <c r="D169" s="34">
        <f>(1/(1+EXP(('S Curve Equation'!$B$11-D124*'S Curve Equation'!$B$12)*'S Curve Equation'!$B$10))+'S Curve Equation'!$B$13)*'S Curve Equation'!$B$14</f>
        <v>0.10033906945605993</v>
      </c>
      <c r="E169" s="34">
        <f>(1/(1+EXP(('S Curve Equation'!$B$11-E124*'S Curve Equation'!$B$12)*'S Curve Equation'!$B$10))+'S Curve Equation'!$B$13)*'S Curve Equation'!$B$14</f>
        <v>0.1006578732009807</v>
      </c>
      <c r="F169" s="34">
        <f>(1/(1+EXP(('S Curve Equation'!$B$11-F124*'S Curve Equation'!$B$12)*'S Curve Equation'!$B$10))+'S Curve Equation'!$B$13)*'S Curve Equation'!$B$14</f>
        <v>0.10097422899731508</v>
      </c>
      <c r="G169" s="34">
        <f>(1/(1+EXP(('S Curve Equation'!$B$11-G124*'S Curve Equation'!$B$12)*'S Curve Equation'!$B$10))+'S Curve Equation'!$B$13)*'S Curve Equation'!$B$14</f>
        <v>0.10127838811424421</v>
      </c>
      <c r="H169" s="34">
        <f>(1/(1+EXP(('S Curve Equation'!$B$11-H124*'S Curve Equation'!$B$12)*'S Curve Equation'!$B$10))+'S Curve Equation'!$B$13)*'S Curve Equation'!$B$14</f>
        <v>0.10157878159970291</v>
      </c>
      <c r="I169" s="34">
        <f>(1/(1+EXP(('S Curve Equation'!$B$11-I124*'S Curve Equation'!$B$12)*'S Curve Equation'!$B$10))+'S Curve Equation'!$B$13)*'S Curve Equation'!$B$14</f>
        <v>0.10188707028059904</v>
      </c>
      <c r="J169" s="34">
        <f>(1/(1+EXP(('S Curve Equation'!$B$11-J124*'S Curve Equation'!$B$12)*'S Curve Equation'!$B$10))+'S Curve Equation'!$B$13)*'S Curve Equation'!$B$14</f>
        <v>0.10219625027520024</v>
      </c>
      <c r="K169" s="34">
        <f>(1/(1+EXP(('S Curve Equation'!$B$11-K124*'S Curve Equation'!$B$12)*'S Curve Equation'!$B$10))+'S Curve Equation'!$B$13)*'S Curve Equation'!$B$14</f>
        <v>0.10249655156562179</v>
      </c>
      <c r="L169" s="34">
        <f>(1/(1+EXP(('S Curve Equation'!$B$11-L124*'S Curve Equation'!$B$12)*'S Curve Equation'!$B$10))+'S Curve Equation'!$B$13)*'S Curve Equation'!$B$14</f>
        <v>0.10279323005700577</v>
      </c>
      <c r="M169" s="34">
        <f>(1/(1+EXP(('S Curve Equation'!$B$11-M124*'S Curve Equation'!$B$12)*'S Curve Equation'!$B$10))+'S Curve Equation'!$B$13)*'S Curve Equation'!$B$14</f>
        <v>0.10309009461116259</v>
      </c>
      <c r="N169" s="34">
        <f>(1/(1+EXP(('S Curve Equation'!$B$11-N124*'S Curve Equation'!$B$12)*'S Curve Equation'!$B$10))+'S Curve Equation'!$B$13)*'S Curve Equation'!$B$14</f>
        <v>0.10338490521847242</v>
      </c>
      <c r="O169" s="34">
        <f>(1/(1+EXP(('S Curve Equation'!$B$11-O124*'S Curve Equation'!$B$12)*'S Curve Equation'!$B$10))+'S Curve Equation'!$B$13)*'S Curve Equation'!$B$14</f>
        <v>0.1036776818947082</v>
      </c>
      <c r="P169" s="34">
        <f>(1/(1+EXP(('S Curve Equation'!$B$11-P124*'S Curve Equation'!$B$12)*'S Curve Equation'!$B$10))+'S Curve Equation'!$B$13)*'S Curve Equation'!$B$14</f>
        <v>0.1039684444195286</v>
      </c>
      <c r="Q169" s="34">
        <f>(1/(1+EXP(('S Curve Equation'!$B$11-Q124*'S Curve Equation'!$B$12)*'S Curve Equation'!$B$10))+'S Curve Equation'!$B$13)*'S Curve Equation'!$B$14</f>
        <v>0.1042572123393771</v>
      </c>
      <c r="R169" s="34">
        <f>(1/(1+EXP(('S Curve Equation'!$B$11-R124*'S Curve Equation'!$B$12)*'S Curve Equation'!$B$10))+'S Curve Equation'!$B$13)*'S Curve Equation'!$B$14</f>
        <v>0.1045440049703573</v>
      </c>
      <c r="S169" s="34">
        <f>(1/(1+EXP(('S Curve Equation'!$B$11-S124*'S Curve Equation'!$B$12)*'S Curve Equation'!$B$10))+'S Curve Equation'!$B$13)*'S Curve Equation'!$B$14</f>
        <v>0.10482884140108335</v>
      </c>
      <c r="T169" s="34">
        <f>(1/(1+EXP(('S Curve Equation'!$B$11-T124*'S Curve Equation'!$B$12)*'S Curve Equation'!$B$10))+'S Curve Equation'!$B$13)*'S Curve Equation'!$B$14</f>
        <v>0.10511174049550528</v>
      </c>
      <c r="U169" s="34">
        <f>(1/(1+EXP(('S Curve Equation'!$B$11-U124*'S Curve Equation'!$B$12)*'S Curve Equation'!$B$10))+'S Curve Equation'!$B$13)*'S Curve Equation'!$B$14</f>
        <v>0.1053927208957091</v>
      </c>
      <c r="V169" s="34">
        <f>(1/(1+EXP(('S Curve Equation'!$B$11-V124*'S Curve Equation'!$B$12)*'S Curve Equation'!$B$10))+'S Curve Equation'!$B$13)*'S Curve Equation'!$B$14</f>
        <v>0.10567180102468893</v>
      </c>
      <c r="W169" s="34">
        <f>(1/(1+EXP(('S Curve Equation'!$B$11-W124*'S Curve Equation'!$B$12)*'S Curve Equation'!$B$10))+'S Curve Equation'!$B$13)*'S Curve Equation'!$B$14</f>
        <v>0.10594899908909491</v>
      </c>
      <c r="X169" s="34">
        <f>(1/(1+EXP(('S Curve Equation'!$B$11-X124*'S Curve Equation'!$B$12)*'S Curve Equation'!$B$10))+'S Curve Equation'!$B$13)*'S Curve Equation'!$B$14</f>
        <v>0.10622433308195277</v>
      </c>
      <c r="Y169" s="34">
        <f>(1/(1+EXP(('S Curve Equation'!$B$11-Y124*'S Curve Equation'!$B$12)*'S Curve Equation'!$B$10))+'S Curve Equation'!$B$13)*'S Curve Equation'!$B$14</f>
        <v>0.10649782078535608</v>
      </c>
      <c r="Z169" s="34">
        <f>(1/(1+EXP(('S Curve Equation'!$B$11-Z124*'S Curve Equation'!$B$12)*'S Curve Equation'!$B$10))+'S Curve Equation'!$B$13)*'S Curve Equation'!$B$14</f>
        <v>0.10676947977313167</v>
      </c>
      <c r="AA169" s="34">
        <f>(1/(1+EXP(('S Curve Equation'!$B$11-AA124*'S Curve Equation'!$B$12)*'S Curve Equation'!$B$10))+'S Curve Equation'!$B$13)*'S Curve Equation'!$B$14</f>
        <v>0.10703932741347784</v>
      </c>
      <c r="AB169" s="34">
        <f>(1/(1+EXP(('S Curve Equation'!$B$11-AB124*'S Curve Equation'!$B$12)*'S Curve Equation'!$B$10))+'S Curve Equation'!$B$13)*'S Curve Equation'!$B$14</f>
        <v>0.10730738087157328</v>
      </c>
      <c r="AC169" s="34">
        <f>(1/(1+EXP(('S Curve Equation'!$B$11-AC124*'S Curve Equation'!$B$12)*'S Curve Equation'!$B$10))+'S Curve Equation'!$B$13)*'S Curve Equation'!$B$14</f>
        <v>0.10757365711215917</v>
      </c>
      <c r="AD169" s="34">
        <f>(1/(1+EXP(('S Curve Equation'!$B$11-AD124*'S Curve Equation'!$B$12)*'S Curve Equation'!$B$10))+'S Curve Equation'!$B$13)*'S Curve Equation'!$B$14</f>
        <v>0.10783817290209281</v>
      </c>
      <c r="AE169" s="34">
        <f>(1/(1+EXP(('S Curve Equation'!$B$11-AE124*'S Curve Equation'!$B$12)*'S Curve Equation'!$B$10))+'S Curve Equation'!$B$13)*'S Curve Equation'!$B$14</f>
        <v>0.10810094481287287</v>
      </c>
      <c r="AF169" s="34">
        <f>(1/(1+EXP(('S Curve Equation'!$B$11-AF124*'S Curve Equation'!$B$12)*'S Curve Equation'!$B$10))+'S Curve Equation'!$B$13)*'S Curve Equation'!$B$14</f>
        <v>0.10836198922313738</v>
      </c>
    </row>
    <row r="170" spans="1:32" x14ac:dyDescent="0.2">
      <c r="A170" s="12" t="s">
        <v>48</v>
      </c>
      <c r="B170" s="34">
        <f>(1/(1+EXP(('S Curve Equation'!$B$11-B125*'S Curve Equation'!$B$12)*'S Curve Equation'!$B$10))+'S Curve Equation'!$B$13)*'S Curve Equation'!$B$14</f>
        <v>0.15645889570552143</v>
      </c>
      <c r="C170" s="34">
        <f>(1/(1+EXP(('S Curve Equation'!$B$11-C125*'S Curve Equation'!$B$12)*'S Curve Equation'!$B$10))+'S Curve Equation'!$B$13)*'S Curve Equation'!$B$14</f>
        <v>0.15685207072579313</v>
      </c>
      <c r="D170" s="34">
        <f>(1/(1+EXP(('S Curve Equation'!$B$11-D125*'S Curve Equation'!$B$12)*'S Curve Equation'!$B$10))+'S Curve Equation'!$B$13)*'S Curve Equation'!$B$14</f>
        <v>0.15728347550156296</v>
      </c>
      <c r="E170" s="34">
        <f>(1/(1+EXP(('S Curve Equation'!$B$11-E125*'S Curve Equation'!$B$12)*'S Curve Equation'!$B$10))+'S Curve Equation'!$B$13)*'S Curve Equation'!$B$14</f>
        <v>0.15770216060535674</v>
      </c>
      <c r="F170" s="34">
        <f>(1/(1+EXP(('S Curve Equation'!$B$11-F125*'S Curve Equation'!$B$12)*'S Curve Equation'!$B$10))+'S Curve Equation'!$B$13)*'S Curve Equation'!$B$14</f>
        <v>0.15811741905644411</v>
      </c>
      <c r="G170" s="34">
        <f>(1/(1+EXP(('S Curve Equation'!$B$11-G125*'S Curve Equation'!$B$12)*'S Curve Equation'!$B$10))+'S Curve Equation'!$B$13)*'S Curve Equation'!$B$14</f>
        <v>0.15851646928583205</v>
      </c>
      <c r="H170" s="34">
        <f>(1/(1+EXP(('S Curve Equation'!$B$11-H125*'S Curve Equation'!$B$12)*'S Curve Equation'!$B$10))+'S Curve Equation'!$B$13)*'S Curve Equation'!$B$14</f>
        <v>0.15891038850159925</v>
      </c>
      <c r="I170" s="34">
        <f>(1/(1+EXP(('S Curve Equation'!$B$11-I125*'S Curve Equation'!$B$12)*'S Curve Equation'!$B$10))+'S Curve Equation'!$B$13)*'S Curve Equation'!$B$14</f>
        <v>0.15931446450690984</v>
      </c>
      <c r="J170" s="34">
        <f>(1/(1+EXP(('S Curve Equation'!$B$11-J125*'S Curve Equation'!$B$12)*'S Curve Equation'!$B$10))+'S Curve Equation'!$B$13)*'S Curve Equation'!$B$14</f>
        <v>0.1597195092318284</v>
      </c>
      <c r="K170" s="34">
        <f>(1/(1+EXP(('S Curve Equation'!$B$11-K125*'S Curve Equation'!$B$12)*'S Curve Equation'!$B$10))+'S Curve Equation'!$B$13)*'S Curve Equation'!$B$14</f>
        <v>0.16011273140792265</v>
      </c>
      <c r="L170" s="34">
        <f>(1/(1+EXP(('S Curve Equation'!$B$11-L125*'S Curve Equation'!$B$12)*'S Curve Equation'!$B$10))+'S Curve Equation'!$B$13)*'S Curve Equation'!$B$14</f>
        <v>0.16050102543972786</v>
      </c>
      <c r="M170" s="34">
        <f>(1/(1+EXP(('S Curve Equation'!$B$11-M125*'S Curve Equation'!$B$12)*'S Curve Equation'!$B$10))+'S Curve Equation'!$B$13)*'S Curve Equation'!$B$14</f>
        <v>0.16088937994269351</v>
      </c>
      <c r="N170" s="34">
        <f>(1/(1+EXP(('S Curve Equation'!$B$11-N125*'S Curve Equation'!$B$12)*'S Curve Equation'!$B$10))+'S Curve Equation'!$B$13)*'S Curve Equation'!$B$14</f>
        <v>0.16127486664436286</v>
      </c>
      <c r="O170" s="34">
        <f>(1/(1+EXP(('S Curve Equation'!$B$11-O125*'S Curve Equation'!$B$12)*'S Curve Equation'!$B$10))+'S Curve Equation'!$B$13)*'S Curve Equation'!$B$14</f>
        <v>0.1616575158138196</v>
      </c>
      <c r="P170" s="34">
        <f>(1/(1+EXP(('S Curve Equation'!$B$11-P125*'S Curve Equation'!$B$12)*'S Curve Equation'!$B$10))+'S Curve Equation'!$B$13)*'S Curve Equation'!$B$14</f>
        <v>0.16203735732143218</v>
      </c>
      <c r="Q170" s="34">
        <f>(1/(1+EXP(('S Curve Equation'!$B$11-Q125*'S Curve Equation'!$B$12)*'S Curve Equation'!$B$10))+'S Curve Equation'!$B$13)*'S Curve Equation'!$B$14</f>
        <v>0.16241442064477365</v>
      </c>
      <c r="R170" s="34">
        <f>(1/(1+EXP(('S Curve Equation'!$B$11-R125*'S Curve Equation'!$B$12)*'S Curve Equation'!$B$10))+'S Curve Equation'!$B$13)*'S Curve Equation'!$B$14</f>
        <v>0.16278873487445622</v>
      </c>
      <c r="S170" s="34">
        <f>(1/(1+EXP(('S Curve Equation'!$B$11-S125*'S Curve Equation'!$B$12)*'S Curve Equation'!$B$10))+'S Curve Equation'!$B$13)*'S Curve Equation'!$B$14</f>
        <v>0.16316032871987998</v>
      </c>
      <c r="T170" s="34">
        <f>(1/(1+EXP(('S Curve Equation'!$B$11-T125*'S Curve Equation'!$B$12)*'S Curve Equation'!$B$10))+'S Curve Equation'!$B$13)*'S Curve Equation'!$B$14</f>
        <v>0.16352923051489732</v>
      </c>
      <c r="U170" s="34">
        <f>(1/(1+EXP(('S Curve Equation'!$B$11-U125*'S Curve Equation'!$B$12)*'S Curve Equation'!$B$10))+'S Curve Equation'!$B$13)*'S Curve Equation'!$B$14</f>
        <v>0.1638954682233934</v>
      </c>
      <c r="V170" s="34">
        <f>(1/(1+EXP(('S Curve Equation'!$B$11-V125*'S Curve Equation'!$B$12)*'S Curve Equation'!$B$10))+'S Curve Equation'!$B$13)*'S Curve Equation'!$B$14</f>
        <v>0.16425906944478325</v>
      </c>
      <c r="W170" s="34">
        <f>(1/(1+EXP(('S Curve Equation'!$B$11-W125*'S Curve Equation'!$B$12)*'S Curve Equation'!$B$10))+'S Curve Equation'!$B$13)*'S Curve Equation'!$B$14</f>
        <v>0.16462006141942678</v>
      </c>
      <c r="X170" s="34">
        <f>(1/(1+EXP(('S Curve Equation'!$B$11-X125*'S Curve Equation'!$B$12)*'S Curve Equation'!$B$10))+'S Curve Equation'!$B$13)*'S Curve Equation'!$B$14</f>
        <v>0.1649784710339631</v>
      </c>
      <c r="Y170" s="34">
        <f>(1/(1+EXP(('S Curve Equation'!$B$11-Y125*'S Curve Equation'!$B$12)*'S Curve Equation'!$B$10))+'S Curve Equation'!$B$13)*'S Curve Equation'!$B$14</f>
        <v>0.16533432482656266</v>
      </c>
      <c r="Z170" s="34">
        <f>(1/(1+EXP(('S Curve Equation'!$B$11-Z125*'S Curve Equation'!$B$12)*'S Curve Equation'!$B$10))+'S Curve Equation'!$B$13)*'S Curve Equation'!$B$14</f>
        <v>0.1656876489921012</v>
      </c>
      <c r="AA170" s="34">
        <f>(1/(1+EXP(('S Curve Equation'!$B$11-AA125*'S Curve Equation'!$B$12)*'S Curve Equation'!$B$10))+'S Curve Equation'!$B$13)*'S Curve Equation'!$B$14</f>
        <v>0.16603846938725514</v>
      </c>
      <c r="AB170" s="34">
        <f>(1/(1+EXP(('S Curve Equation'!$B$11-AB125*'S Curve Equation'!$B$12)*'S Curve Equation'!$B$10))+'S Curve Equation'!$B$13)*'S Curve Equation'!$B$14</f>
        <v>0.16638681153551751</v>
      </c>
      <c r="AC170" s="34">
        <f>(1/(1+EXP(('S Curve Equation'!$B$11-AC125*'S Curve Equation'!$B$12)*'S Curve Equation'!$B$10))+'S Curve Equation'!$B$13)*'S Curve Equation'!$B$14</f>
        <v>0.16673270063213899</v>
      </c>
      <c r="AD170" s="34">
        <f>(1/(1+EXP(('S Curve Equation'!$B$11-AD125*'S Curve Equation'!$B$12)*'S Curve Equation'!$B$10))+'S Curve Equation'!$B$13)*'S Curve Equation'!$B$14</f>
        <v>0.16707616154899071</v>
      </c>
      <c r="AE170" s="34">
        <f>(1/(1+EXP(('S Curve Equation'!$B$11-AE125*'S Curve Equation'!$B$12)*'S Curve Equation'!$B$10))+'S Curve Equation'!$B$13)*'S Curve Equation'!$B$14</f>
        <v>0.16741721883935454</v>
      </c>
      <c r="AF170" s="34">
        <f>(1/(1+EXP(('S Curve Equation'!$B$11-AF125*'S Curve Equation'!$B$12)*'S Curve Equation'!$B$10))+'S Curve Equation'!$B$13)*'S Curve Equation'!$B$14</f>
        <v>0.16775589674263788</v>
      </c>
    </row>
    <row r="171" spans="1:32" x14ac:dyDescent="0.2">
      <c r="A171" s="12" t="s">
        <v>49</v>
      </c>
      <c r="B171" s="34">
        <f>(1/(1+EXP(('S Curve Equation'!$B$11-B126*'S Curve Equation'!$B$12)*'S Curve Equation'!$B$10))+'S Curve Equation'!$B$13)*'S Curve Equation'!$B$14</f>
        <v>8.162459546925567E-2</v>
      </c>
      <c r="C171" s="34">
        <f>(1/(1+EXP(('S Curve Equation'!$B$11-C126*'S Curve Equation'!$B$12)*'S Curve Equation'!$B$10))+'S Curve Equation'!$B$13)*'S Curve Equation'!$B$14</f>
        <v>8.1887538271235835E-2</v>
      </c>
      <c r="D171" s="34">
        <f>(1/(1+EXP(('S Curve Equation'!$B$11-D126*'S Curve Equation'!$B$12)*'S Curve Equation'!$B$10))+'S Curve Equation'!$B$13)*'S Curve Equation'!$B$14</f>
        <v>8.2176248434528587E-2</v>
      </c>
      <c r="E171" s="34">
        <f>(1/(1+EXP(('S Curve Equation'!$B$11-E126*'S Curve Equation'!$B$12)*'S Curve Equation'!$B$10))+'S Curve Equation'!$B$13)*'S Curve Equation'!$B$14</f>
        <v>8.2456646737300326E-2</v>
      </c>
      <c r="F171" s="34">
        <f>(1/(1+EXP(('S Curve Equation'!$B$11-F126*'S Curve Equation'!$B$12)*'S Curve Equation'!$B$10))+'S Curve Equation'!$B$13)*'S Curve Equation'!$B$14</f>
        <v>8.273494523176643E-2</v>
      </c>
      <c r="G171" s="34">
        <f>(1/(1+EXP(('S Curve Equation'!$B$11-G126*'S Curve Equation'!$B$12)*'S Curve Equation'!$B$10))+'S Curve Equation'!$B$13)*'S Curve Equation'!$B$14</f>
        <v>8.3002564240074558E-2</v>
      </c>
      <c r="H171" s="34">
        <f>(1/(1+EXP(('S Curve Equation'!$B$11-H126*'S Curve Equation'!$B$12)*'S Curve Equation'!$B$10))+'S Curve Equation'!$B$13)*'S Curve Equation'!$B$14</f>
        <v>8.3266917996404399E-2</v>
      </c>
      <c r="I171" s="34">
        <f>(1/(1+EXP(('S Curve Equation'!$B$11-I126*'S Curve Equation'!$B$12)*'S Curve Equation'!$B$10))+'S Curve Equation'!$B$13)*'S Curve Equation'!$B$14</f>
        <v>8.3538269253105299E-2</v>
      </c>
      <c r="J171" s="34">
        <f>(1/(1+EXP(('S Curve Equation'!$B$11-J126*'S Curve Equation'!$B$12)*'S Curve Equation'!$B$10))+'S Curve Equation'!$B$13)*'S Curve Equation'!$B$14</f>
        <v>8.3810455359679653E-2</v>
      </c>
      <c r="K171" s="34">
        <f>(1/(1+EXP(('S Curve Equation'!$B$11-K126*'S Curve Equation'!$B$12)*'S Curve Equation'!$B$10))+'S Curve Equation'!$B$13)*'S Curve Equation'!$B$14</f>
        <v>8.4074873303696368E-2</v>
      </c>
      <c r="L171" s="34">
        <f>(1/(1+EXP(('S Curve Equation'!$B$11-L126*'S Curve Equation'!$B$12)*'S Curve Equation'!$B$10))+'S Curve Equation'!$B$13)*'S Curve Equation'!$B$14</f>
        <v>8.4336147915923421E-2</v>
      </c>
      <c r="M171" s="34">
        <f>(1/(1+EXP(('S Curve Equation'!$B$11-M126*'S Curve Equation'!$B$12)*'S Curve Equation'!$B$10))+'S Curve Equation'!$B$13)*'S Curve Equation'!$B$14</f>
        <v>8.459763266683433E-2</v>
      </c>
      <c r="N171" s="34">
        <f>(1/(1+EXP(('S Curve Equation'!$B$11-N126*'S Curve Equation'!$B$12)*'S Curve Equation'!$B$10))+'S Curve Equation'!$B$13)*'S Curve Equation'!$B$14</f>
        <v>8.4857354016430478E-2</v>
      </c>
      <c r="O171" s="34">
        <f>(1/(1+EXP(('S Curve Equation'!$B$11-O126*'S Curve Equation'!$B$12)*'S Curve Equation'!$B$10))+'S Curve Equation'!$B$13)*'S Curve Equation'!$B$14</f>
        <v>8.5115328595898168E-2</v>
      </c>
      <c r="P171" s="34">
        <f>(1/(1+EXP(('S Curve Equation'!$B$11-P126*'S Curve Equation'!$B$12)*'S Curve Equation'!$B$10))+'S Curve Equation'!$B$13)*'S Curve Equation'!$B$14</f>
        <v>8.5371572849632898E-2</v>
      </c>
      <c r="Q171" s="34">
        <f>(1/(1+EXP(('S Curve Equation'!$B$11-Q126*'S Curve Equation'!$B$12)*'S Curve Equation'!$B$10))+'S Curve Equation'!$B$13)*'S Curve Equation'!$B$14</f>
        <v>8.5626103037311163E-2</v>
      </c>
      <c r="R171" s="34">
        <f>(1/(1+EXP(('S Curve Equation'!$B$11-R126*'S Curve Equation'!$B$12)*'S Curve Equation'!$B$10))+'S Curve Equation'!$B$13)*'S Curve Equation'!$B$14</f>
        <v>8.5878935235953885E-2</v>
      </c>
      <c r="S171" s="34">
        <f>(1/(1+EXP(('S Curve Equation'!$B$11-S126*'S Curve Equation'!$B$12)*'S Curve Equation'!$B$10))+'S Curve Equation'!$B$13)*'S Curve Equation'!$B$14</f>
        <v>8.6130085341978246E-2</v>
      </c>
      <c r="T171" s="34">
        <f>(1/(1+EXP(('S Curve Equation'!$B$11-T126*'S Curve Equation'!$B$12)*'S Curve Equation'!$B$10))+'S Curve Equation'!$B$13)*'S Curve Equation'!$B$14</f>
        <v>8.6379569073240223E-2</v>
      </c>
      <c r="U171" s="34">
        <f>(1/(1+EXP(('S Curve Equation'!$B$11-U126*'S Curve Equation'!$B$12)*'S Curve Equation'!$B$10))+'S Curve Equation'!$B$13)*'S Curve Equation'!$B$14</f>
        <v>8.6627401971063486E-2</v>
      </c>
      <c r="V171" s="34">
        <f>(1/(1+EXP(('S Curve Equation'!$B$11-V126*'S Curve Equation'!$B$12)*'S Curve Equation'!$B$10))+'S Curve Equation'!$B$13)*'S Curve Equation'!$B$14</f>
        <v>8.6873599402256724E-2</v>
      </c>
      <c r="W171" s="34">
        <f>(1/(1+EXP(('S Curve Equation'!$B$11-W126*'S Curve Equation'!$B$12)*'S Curve Equation'!$B$10))+'S Curve Equation'!$B$13)*'S Curve Equation'!$B$14</f>
        <v>8.7118176561117977E-2</v>
      </c>
      <c r="X171" s="34">
        <f>(1/(1+EXP(('S Curve Equation'!$B$11-X126*'S Curve Equation'!$B$12)*'S Curve Equation'!$B$10))+'S Curve Equation'!$B$13)*'S Curve Equation'!$B$14</f>
        <v>8.7361148471425135E-2</v>
      </c>
      <c r="Y171" s="34">
        <f>(1/(1+EXP(('S Curve Equation'!$B$11-Y126*'S Curve Equation'!$B$12)*'S Curve Equation'!$B$10))+'S Curve Equation'!$B$13)*'S Curve Equation'!$B$14</f>
        <v>8.7602529988411768E-2</v>
      </c>
      <c r="Z171" s="34">
        <f>(1/(1+EXP(('S Curve Equation'!$B$11-Z126*'S Curve Equation'!$B$12)*'S Curve Equation'!$B$10))+'S Curve Equation'!$B$13)*'S Curve Equation'!$B$14</f>
        <v>8.7842335800729338E-2</v>
      </c>
      <c r="AA171" s="34">
        <f>(1/(1+EXP(('S Curve Equation'!$B$11-AA126*'S Curve Equation'!$B$12)*'S Curve Equation'!$B$10))+'S Curve Equation'!$B$13)*'S Curve Equation'!$B$14</f>
        <v>8.8080580432393932E-2</v>
      </c>
      <c r="AB171" s="34">
        <f>(1/(1+EXP(('S Curve Equation'!$B$11-AB126*'S Curve Equation'!$B$12)*'S Curve Equation'!$B$10))+'S Curve Equation'!$B$13)*'S Curve Equation'!$B$14</f>
        <v>8.8317278244717023E-2</v>
      </c>
      <c r="AC171" s="34">
        <f>(1/(1+EXP(('S Curve Equation'!$B$11-AC126*'S Curve Equation'!$B$12)*'S Curve Equation'!$B$10))+'S Curve Equation'!$B$13)*'S Curve Equation'!$B$14</f>
        <v>8.8552443438221051E-2</v>
      </c>
      <c r="AD171" s="34">
        <f>(1/(1+EXP(('S Curve Equation'!$B$11-AD126*'S Curve Equation'!$B$12)*'S Curve Equation'!$B$10))+'S Curve Equation'!$B$13)*'S Curve Equation'!$B$14</f>
        <v>8.8786090054538705E-2</v>
      </c>
      <c r="AE171" s="34">
        <f>(1/(1+EXP(('S Curve Equation'!$B$11-AE126*'S Curve Equation'!$B$12)*'S Curve Equation'!$B$10))+'S Curve Equation'!$B$13)*'S Curve Equation'!$B$14</f>
        <v>8.9018231978295545E-2</v>
      </c>
      <c r="AF171" s="34">
        <f>(1/(1+EXP(('S Curve Equation'!$B$11-AF126*'S Curve Equation'!$B$12)*'S Curve Equation'!$B$10))+'S Curve Equation'!$B$13)*'S Curve Equation'!$B$14</f>
        <v>8.9248882938976509E-2</v>
      </c>
    </row>
    <row r="172" spans="1:32" x14ac:dyDescent="0.2">
      <c r="A172" s="12" t="s">
        <v>50</v>
      </c>
      <c r="B172" s="34">
        <f>(1/(1+EXP(('S Curve Equation'!$B$11-B127*'S Curve Equation'!$B$12)*'S Curve Equation'!$B$10))+'S Curve Equation'!$B$13)*'S Curve Equation'!$B$14</f>
        <v>0.10800000000000003</v>
      </c>
      <c r="C172" s="34">
        <f>(1/(1+EXP(('S Curve Equation'!$B$11-C127*'S Curve Equation'!$B$12)*'S Curve Equation'!$B$10))+'S Curve Equation'!$B$13)*'S Curve Equation'!$B$14</f>
        <v>0.10831456635538184</v>
      </c>
      <c r="D172" s="34">
        <f>(1/(1+EXP(('S Curve Equation'!$B$11-D127*'S Curve Equation'!$B$12)*'S Curve Equation'!$B$10))+'S Curve Equation'!$B$13)*'S Curve Equation'!$B$14</f>
        <v>0.10865986547475449</v>
      </c>
      <c r="E172" s="34">
        <f>(1/(1+EXP(('S Curve Equation'!$B$11-E127*'S Curve Equation'!$B$12)*'S Curve Equation'!$B$10))+'S Curve Equation'!$B$13)*'S Curve Equation'!$B$14</f>
        <v>0.10899513005996962</v>
      </c>
      <c r="F172" s="34">
        <f>(1/(1+EXP(('S Curve Equation'!$B$11-F127*'S Curve Equation'!$B$12)*'S Curve Equation'!$B$10))+'S Curve Equation'!$B$13)*'S Curve Equation'!$B$14</f>
        <v>0.10932779304515645</v>
      </c>
      <c r="G172" s="34">
        <f>(1/(1+EXP(('S Curve Equation'!$B$11-G127*'S Curve Equation'!$B$12)*'S Curve Equation'!$B$10))+'S Curve Equation'!$B$13)*'S Curve Equation'!$B$14</f>
        <v>0.10964760508893268</v>
      </c>
      <c r="H172" s="34">
        <f>(1/(1+EXP(('S Curve Equation'!$B$11-H127*'S Curve Equation'!$B$12)*'S Curve Equation'!$B$10))+'S Curve Equation'!$B$13)*'S Curve Equation'!$B$14</f>
        <v>0.10996343315532897</v>
      </c>
      <c r="I172" s="34">
        <f>(1/(1+EXP(('S Curve Equation'!$B$11-I127*'S Curve Equation'!$B$12)*'S Curve Equation'!$B$10))+'S Curve Equation'!$B$13)*'S Curve Equation'!$B$14</f>
        <v>0.11028753674840013</v>
      </c>
      <c r="J172" s="34">
        <f>(1/(1+EXP(('S Curve Equation'!$B$11-J127*'S Curve Equation'!$B$12)*'S Curve Equation'!$B$10))+'S Curve Equation'!$B$13)*'S Curve Equation'!$B$14</f>
        <v>0.11061255164542076</v>
      </c>
      <c r="K172" s="34">
        <f>(1/(1+EXP(('S Curve Equation'!$B$11-K127*'S Curve Equation'!$B$12)*'S Curve Equation'!$B$10))+'S Curve Equation'!$B$13)*'S Curve Equation'!$B$14</f>
        <v>0.11092820847561559</v>
      </c>
      <c r="L172" s="34">
        <f>(1/(1+EXP(('S Curve Equation'!$B$11-L127*'S Curve Equation'!$B$12)*'S Curve Equation'!$B$10))+'S Curve Equation'!$B$13)*'S Curve Equation'!$B$14</f>
        <v>0.11124003345948583</v>
      </c>
      <c r="M172" s="34">
        <f>(1/(1+EXP(('S Curve Equation'!$B$11-M127*'S Curve Equation'!$B$12)*'S Curve Equation'!$B$10))+'S Curve Equation'!$B$13)*'S Curve Equation'!$B$14</f>
        <v>0.11155203036319325</v>
      </c>
      <c r="N172" s="34">
        <f>(1/(1+EXP(('S Curve Equation'!$B$11-N127*'S Curve Equation'!$B$12)*'S Curve Equation'!$B$10))+'S Curve Equation'!$B$13)*'S Curve Equation'!$B$14</f>
        <v>0.11186184525257066</v>
      </c>
      <c r="O172" s="34">
        <f>(1/(1+EXP(('S Curve Equation'!$B$11-O127*'S Curve Equation'!$B$12)*'S Curve Equation'!$B$10))+'S Curve Equation'!$B$13)*'S Curve Equation'!$B$14</f>
        <v>0.11216949968057449</v>
      </c>
      <c r="P172" s="34">
        <f>(1/(1+EXP(('S Curve Equation'!$B$11-P127*'S Curve Equation'!$B$12)*'S Curve Equation'!$B$10))+'S Curve Equation'!$B$13)*'S Curve Equation'!$B$14</f>
        <v>0.11247501494089848</v>
      </c>
      <c r="Q172" s="34">
        <f>(1/(1+EXP(('S Curve Equation'!$B$11-Q127*'S Curve Equation'!$B$12)*'S Curve Equation'!$B$10))+'S Curve Equation'!$B$13)*'S Curve Equation'!$B$14</f>
        <v>0.11277841207127665</v>
      </c>
      <c r="R172" s="34">
        <f>(1/(1+EXP(('S Curve Equation'!$B$11-R127*'S Curve Equation'!$B$12)*'S Curve Equation'!$B$10))+'S Curve Equation'!$B$13)*'S Curve Equation'!$B$14</f>
        <v>0.11307971185675561</v>
      </c>
      <c r="S172" s="34">
        <f>(1/(1+EXP(('S Curve Equation'!$B$11-S127*'S Curve Equation'!$B$12)*'S Curve Equation'!$B$10))+'S Curve Equation'!$B$13)*'S Curve Equation'!$B$14</f>
        <v>0.11337893483293401</v>
      </c>
      <c r="T172" s="34">
        <f>(1/(1+EXP(('S Curve Equation'!$B$11-T127*'S Curve Equation'!$B$12)*'S Curve Equation'!$B$10))+'S Curve Equation'!$B$13)*'S Curve Equation'!$B$14</f>
        <v>0.11367610128917037</v>
      </c>
      <c r="U172" s="34">
        <f>(1/(1+EXP(('S Curve Equation'!$B$11-U127*'S Curve Equation'!$B$12)*'S Curve Equation'!$B$10))+'S Curve Equation'!$B$13)*'S Curve Equation'!$B$14</f>
        <v>0.11397123127175687</v>
      </c>
      <c r="V172" s="34">
        <f>(1/(1+EXP(('S Curve Equation'!$B$11-V127*'S Curve Equation'!$B$12)*'S Curve Equation'!$B$10))+'S Curve Equation'!$B$13)*'S Curve Equation'!$B$14</f>
        <v>0.11426434458706042</v>
      </c>
      <c r="W172" s="34">
        <f>(1/(1+EXP(('S Curve Equation'!$B$11-W127*'S Curve Equation'!$B$12)*'S Curve Equation'!$B$10))+'S Curve Equation'!$B$13)*'S Curve Equation'!$B$14</f>
        <v>0.11455546080462996</v>
      </c>
      <c r="X172" s="34">
        <f>(1/(1+EXP(('S Curve Equation'!$B$11-X127*'S Curve Equation'!$B$12)*'S Curve Equation'!$B$10))+'S Curve Equation'!$B$13)*'S Curve Equation'!$B$14</f>
        <v>0.11484459926027087</v>
      </c>
      <c r="Y172" s="34">
        <f>(1/(1+EXP(('S Curve Equation'!$B$11-Y127*'S Curve Equation'!$B$12)*'S Curve Equation'!$B$10))+'S Curve Equation'!$B$13)*'S Curve Equation'!$B$14</f>
        <v>0.11513177905908419</v>
      </c>
      <c r="Z172" s="34">
        <f>(1/(1+EXP(('S Curve Equation'!$B$11-Z127*'S Curve Equation'!$B$12)*'S Curve Equation'!$B$10))+'S Curve Equation'!$B$13)*'S Curve Equation'!$B$14</f>
        <v>0.11541701907847228</v>
      </c>
      <c r="AA172" s="34">
        <f>(1/(1+EXP(('S Curve Equation'!$B$11-AA127*'S Curve Equation'!$B$12)*'S Curve Equation'!$B$10))+'S Curve Equation'!$B$13)*'S Curve Equation'!$B$14</f>
        <v>0.11570033797111212</v>
      </c>
      <c r="AB172" s="34">
        <f>(1/(1+EXP(('S Curve Equation'!$B$11-AB127*'S Curve Equation'!$B$12)*'S Curve Equation'!$B$10))+'S Curve Equation'!$B$13)*'S Curve Equation'!$B$14</f>
        <v>0.11598175416789105</v>
      </c>
      <c r="AC172" s="34">
        <f>(1/(1+EXP(('S Curve Equation'!$B$11-AC127*'S Curve Equation'!$B$12)*'S Curve Equation'!$B$10))+'S Curve Equation'!$B$13)*'S Curve Equation'!$B$14</f>
        <v>0.11626128588081165</v>
      </c>
      <c r="AD172" s="34">
        <f>(1/(1+EXP(('S Curve Equation'!$B$11-AD127*'S Curve Equation'!$B$12)*'S Curve Equation'!$B$10))+'S Curve Equation'!$B$13)*'S Curve Equation'!$B$14</f>
        <v>0.11653895110586004</v>
      </c>
      <c r="AE172" s="34">
        <f>(1/(1+EXP(('S Curve Equation'!$B$11-AE127*'S Curve Equation'!$B$12)*'S Curve Equation'!$B$10))+'S Curve Equation'!$B$13)*'S Curve Equation'!$B$14</f>
        <v>0.11681476762584184</v>
      </c>
      <c r="AF172" s="34">
        <f>(1/(1+EXP(('S Curve Equation'!$B$11-AF127*'S Curve Equation'!$B$12)*'S Curve Equation'!$B$10))+'S Curve Equation'!$B$13)*'S Curve Equation'!$B$14</f>
        <v>0.11708875301318289</v>
      </c>
    </row>
    <row r="173" spans="1:32" x14ac:dyDescent="0.2">
      <c r="A173" s="12" t="s">
        <v>51</v>
      </c>
      <c r="B173" s="34">
        <f>(1/(1+EXP(('S Curve Equation'!$B$11-B128*'S Curve Equation'!$B$12)*'S Curve Equation'!$B$10))+'S Curve Equation'!$B$13)*'S Curve Equation'!$B$14</f>
        <v>9.2999999999999985E-2</v>
      </c>
      <c r="C173" s="34">
        <f>(1/(1+EXP(('S Curve Equation'!$B$11-C128*'S Curve Equation'!$B$12)*'S Curve Equation'!$B$10))+'S Curve Equation'!$B$13)*'S Curve Equation'!$B$14</f>
        <v>9.3286046274418735E-2</v>
      </c>
      <c r="D173" s="34">
        <f>(1/(1+EXP(('S Curve Equation'!$B$11-D128*'S Curve Equation'!$B$12)*'S Curve Equation'!$B$10))+'S Curve Equation'!$B$13)*'S Curve Equation'!$B$14</f>
        <v>9.3600085839711078E-2</v>
      </c>
      <c r="E173" s="34">
        <f>(1/(1+EXP(('S Curve Equation'!$B$11-E128*'S Curve Equation'!$B$12)*'S Curve Equation'!$B$10))+'S Curve Equation'!$B$13)*'S Curve Equation'!$B$14</f>
        <v>9.390504619561349E-2</v>
      </c>
      <c r="F173" s="34">
        <f>(1/(1+EXP(('S Curve Equation'!$B$11-F128*'S Curve Equation'!$B$12)*'S Curve Equation'!$B$10))+'S Curve Equation'!$B$13)*'S Curve Equation'!$B$14</f>
        <v>9.4207685727896451E-2</v>
      </c>
      <c r="G173" s="34">
        <f>(1/(1+EXP(('S Curve Equation'!$B$11-G128*'S Curve Equation'!$B$12)*'S Curve Equation'!$B$10))+'S Curve Equation'!$B$13)*'S Curve Equation'!$B$14</f>
        <v>9.4498676928245068E-2</v>
      </c>
      <c r="H173" s="34">
        <f>(1/(1+EXP(('S Curve Equation'!$B$11-H128*'S Curve Equation'!$B$12)*'S Curve Equation'!$B$10))+'S Curve Equation'!$B$13)*'S Curve Equation'!$B$14</f>
        <v>9.4786084292527314E-2</v>
      </c>
      <c r="I173" s="34">
        <f>(1/(1+EXP(('S Curve Equation'!$B$11-I128*'S Curve Equation'!$B$12)*'S Curve Equation'!$B$10))+'S Curve Equation'!$B$13)*'S Curve Equation'!$B$14</f>
        <v>9.5081064908496521E-2</v>
      </c>
      <c r="J173" s="34">
        <f>(1/(1+EXP(('S Curve Equation'!$B$11-J128*'S Curve Equation'!$B$12)*'S Curve Equation'!$B$10))+'S Curve Equation'!$B$13)*'S Curve Equation'!$B$14</f>
        <v>9.5376918039783418E-2</v>
      </c>
      <c r="K173" s="34">
        <f>(1/(1+EXP(('S Curve Equation'!$B$11-K128*'S Curve Equation'!$B$12)*'S Curve Equation'!$B$10))+'S Curve Equation'!$B$13)*'S Curve Equation'!$B$14</f>
        <v>9.5664294012627757E-2</v>
      </c>
      <c r="L173" s="34">
        <f>(1/(1+EXP(('S Curve Equation'!$B$11-L128*'S Curve Equation'!$B$12)*'S Curve Equation'!$B$10))+'S Curve Equation'!$B$13)*'S Curve Equation'!$B$14</f>
        <v>9.5948221320990415E-2</v>
      </c>
      <c r="M173" s="34">
        <f>(1/(1+EXP(('S Curve Equation'!$B$11-M128*'S Curve Equation'!$B$12)*'S Curve Equation'!$B$10))+'S Curve Equation'!$B$13)*'S Curve Equation'!$B$14</f>
        <v>9.6232344782496773E-2</v>
      </c>
      <c r="N173" s="34">
        <f>(1/(1+EXP(('S Curve Equation'!$B$11-N128*'S Curve Equation'!$B$12)*'S Curve Equation'!$B$10))+'S Curve Equation'!$B$13)*'S Curve Equation'!$B$14</f>
        <v>9.65145203320905E-2</v>
      </c>
      <c r="O173" s="34">
        <f>(1/(1+EXP(('S Curve Equation'!$B$11-O128*'S Curve Equation'!$B$12)*'S Curve Equation'!$B$10))+'S Curve Equation'!$B$13)*'S Curve Equation'!$B$14</f>
        <v>9.6794766733800622E-2</v>
      </c>
      <c r="P173" s="34">
        <f>(1/(1+EXP(('S Curve Equation'!$B$11-P128*'S Curve Equation'!$B$12)*'S Curve Equation'!$B$10))+'S Curve Equation'!$B$13)*'S Curve Equation'!$B$14</f>
        <v>9.7073102534053171E-2</v>
      </c>
      <c r="Q173" s="34">
        <f>(1/(1+EXP(('S Curve Equation'!$B$11-Q128*'S Curve Equation'!$B$12)*'S Curve Equation'!$B$10))+'S Curve Equation'!$B$13)*'S Curve Equation'!$B$14</f>
        <v>9.7349546064253778E-2</v>
      </c>
      <c r="R173" s="34">
        <f>(1/(1+EXP(('S Curve Equation'!$B$11-R128*'S Curve Equation'!$B$12)*'S Curve Equation'!$B$10))+'S Curve Equation'!$B$13)*'S Curve Equation'!$B$14</f>
        <v>9.7624115443353032E-2</v>
      </c>
      <c r="S173" s="34">
        <f>(1/(1+EXP(('S Curve Equation'!$B$11-S128*'S Curve Equation'!$B$12)*'S Curve Equation'!$B$10))+'S Curve Equation'!$B$13)*'S Curve Equation'!$B$14</f>
        <v>9.7896828580391587E-2</v>
      </c>
      <c r="T173" s="34">
        <f>(1/(1+EXP(('S Curve Equation'!$B$11-T128*'S Curve Equation'!$B$12)*'S Curve Equation'!$B$10))+'S Curve Equation'!$B$13)*'S Curve Equation'!$B$14</f>
        <v>9.8167703177027069E-2</v>
      </c>
      <c r="U173" s="34">
        <f>(1/(1+EXP(('S Curve Equation'!$B$11-U128*'S Curve Equation'!$B$12)*'S Curve Equation'!$B$10))+'S Curve Equation'!$B$13)*'S Curve Equation'!$B$14</f>
        <v>9.8436756730039585E-2</v>
      </c>
      <c r="V173" s="34">
        <f>(1/(1+EXP(('S Curve Equation'!$B$11-V128*'S Curve Equation'!$B$12)*'S Curve Equation'!$B$10))+'S Curve Equation'!$B$13)*'S Curve Equation'!$B$14</f>
        <v>9.8704006533816432E-2</v>
      </c>
      <c r="W173" s="34">
        <f>(1/(1+EXP(('S Curve Equation'!$B$11-W128*'S Curve Equation'!$B$12)*'S Curve Equation'!$B$10))+'S Curve Equation'!$B$13)*'S Curve Equation'!$B$14</f>
        <v>9.8969469682816003E-2</v>
      </c>
      <c r="X173" s="34">
        <f>(1/(1+EXP(('S Curve Equation'!$B$11-X128*'S Curve Equation'!$B$12)*'S Curve Equation'!$B$10))+'S Curve Equation'!$B$13)*'S Curve Equation'!$B$14</f>
        <v>9.9233163074010214E-2</v>
      </c>
      <c r="Y173" s="34">
        <f>(1/(1+EXP(('S Curve Equation'!$B$11-Y128*'S Curve Equation'!$B$12)*'S Curve Equation'!$B$10))+'S Curve Equation'!$B$13)*'S Curve Equation'!$B$14</f>
        <v>9.9495103409303717E-2</v>
      </c>
      <c r="Z173" s="34">
        <f>(1/(1+EXP(('S Curve Equation'!$B$11-Z128*'S Curve Equation'!$B$12)*'S Curve Equation'!$B$10))+'S Curve Equation'!$B$13)*'S Curve Equation'!$B$14</f>
        <v>9.9755307197931284E-2</v>
      </c>
      <c r="AA173" s="34">
        <f>(1/(1+EXP(('S Curve Equation'!$B$11-AA128*'S Curve Equation'!$B$12)*'S Curve Equation'!$B$10))+'S Curve Equation'!$B$13)*'S Curve Equation'!$B$14</f>
        <v>0.10001379075883364</v>
      </c>
      <c r="AB173" s="34">
        <f>(1/(1+EXP(('S Curve Equation'!$B$11-AB128*'S Curve Equation'!$B$12)*'S Curve Equation'!$B$10))+'S Curve Equation'!$B$13)*'S Curve Equation'!$B$14</f>
        <v>0.10027057022300771</v>
      </c>
      <c r="AC173" s="34">
        <f>(1/(1+EXP(('S Curve Equation'!$B$11-AC128*'S Curve Equation'!$B$12)*'S Curve Equation'!$B$10))+'S Curve Equation'!$B$13)*'S Curve Equation'!$B$14</f>
        <v>0.10052566153583628</v>
      </c>
      <c r="AD173" s="34">
        <f>(1/(1+EXP(('S Curve Equation'!$B$11-AD128*'S Curve Equation'!$B$12)*'S Curve Equation'!$B$10))+'S Curve Equation'!$B$13)*'S Curve Equation'!$B$14</f>
        <v>0.10077908045939196</v>
      </c>
      <c r="AE173" s="34">
        <f>(1/(1+EXP(('S Curve Equation'!$B$11-AE128*'S Curve Equation'!$B$12)*'S Curve Equation'!$B$10))+'S Curve Equation'!$B$13)*'S Curve Equation'!$B$14</f>
        <v>0.10103084257471932</v>
      </c>
      <c r="AF173" s="34">
        <f>(1/(1+EXP(('S Curve Equation'!$B$11-AF128*'S Curve Equation'!$B$12)*'S Curve Equation'!$B$10))+'S Curve Equation'!$B$13)*'S Curve Equation'!$B$14</f>
        <v>0.10128096328409238</v>
      </c>
    </row>
    <row r="174" spans="1:32" x14ac:dyDescent="0.2">
      <c r="A174" s="12" t="s">
        <v>52</v>
      </c>
      <c r="B174" s="34">
        <f>(1/(1+EXP(('S Curve Equation'!$B$11-B129*'S Curve Equation'!$B$12)*'S Curve Equation'!$B$10))+'S Curve Equation'!$B$13)*'S Curve Equation'!$B$14</f>
        <v>9.9000000000000005E-2</v>
      </c>
      <c r="C174" s="34">
        <f>(1/(1+EXP(('S Curve Equation'!$B$11-C129*'S Curve Equation'!$B$12)*'S Curve Equation'!$B$10))+'S Curve Equation'!$B$13)*'S Curve Equation'!$B$14</f>
        <v>9.9297711869937064E-2</v>
      </c>
      <c r="D174" s="34">
        <f>(1/(1+EXP(('S Curve Equation'!$B$11-D129*'S Curve Equation'!$B$12)*'S Curve Equation'!$B$10))+'S Curve Equation'!$B$13)*'S Curve Equation'!$B$14</f>
        <v>9.9624538698904544E-2</v>
      </c>
      <c r="E174" s="34">
        <f>(1/(1+EXP(('S Curve Equation'!$B$11-E129*'S Curve Equation'!$B$12)*'S Curve Equation'!$B$10))+'S Curve Equation'!$B$13)*'S Curve Equation'!$B$14</f>
        <v>9.9941896664946295E-2</v>
      </c>
      <c r="F174" s="34">
        <f>(1/(1+EXP(('S Curve Equation'!$B$11-F129*'S Curve Equation'!$B$12)*'S Curve Equation'!$B$10))+'S Curve Equation'!$B$13)*'S Curve Equation'!$B$14</f>
        <v>0.10025682004741678</v>
      </c>
      <c r="G174" s="34">
        <f>(1/(1+EXP(('S Curve Equation'!$B$11-G129*'S Curve Equation'!$B$12)*'S Curve Equation'!$B$10))+'S Curve Equation'!$B$13)*'S Curve Equation'!$B$14</f>
        <v>0.10055960409819058</v>
      </c>
      <c r="H174" s="34">
        <f>(1/(1+EXP(('S Curve Equation'!$B$11-H129*'S Curve Equation'!$B$12)*'S Curve Equation'!$B$10))+'S Curve Equation'!$B$13)*'S Curve Equation'!$B$14</f>
        <v>0.10085864158111249</v>
      </c>
      <c r="I174" s="34">
        <f>(1/(1+EXP(('S Curve Equation'!$B$11-I129*'S Curve Equation'!$B$12)*'S Curve Equation'!$B$10))+'S Curve Equation'!$B$13)*'S Curve Equation'!$B$14</f>
        <v>0.1011655407243644</v>
      </c>
      <c r="J174" s="34">
        <f>(1/(1+EXP(('S Curve Equation'!$B$11-J129*'S Curve Equation'!$B$12)*'S Curve Equation'!$B$10))+'S Curve Equation'!$B$13)*'S Curve Equation'!$B$14</f>
        <v>0.10147332930186169</v>
      </c>
      <c r="K174" s="34">
        <f>(1/(1+EXP(('S Curve Equation'!$B$11-K129*'S Curve Equation'!$B$12)*'S Curve Equation'!$B$10))+'S Curve Equation'!$B$13)*'S Curve Equation'!$B$14</f>
        <v>0.10177228117911138</v>
      </c>
      <c r="L174" s="34">
        <f>(1/(1+EXP(('S Curve Equation'!$B$11-L129*'S Curve Equation'!$B$12)*'S Curve Equation'!$B$10))+'S Curve Equation'!$B$13)*'S Curve Equation'!$B$14</f>
        <v>0.10206762851416987</v>
      </c>
      <c r="M174" s="34">
        <f>(1/(1+EXP(('S Curve Equation'!$B$11-M129*'S Curve Equation'!$B$12)*'S Curve Equation'!$B$10))+'S Curve Equation'!$B$13)*'S Curve Equation'!$B$14</f>
        <v>0.10236316304192754</v>
      </c>
      <c r="N174" s="34">
        <f>(1/(1+EXP(('S Curve Equation'!$B$11-N129*'S Curve Equation'!$B$12)*'S Curve Equation'!$B$10))+'S Curve Equation'!$B$13)*'S Curve Equation'!$B$14</f>
        <v>0.1026566547673453</v>
      </c>
      <c r="O174" s="34">
        <f>(1/(1+EXP(('S Curve Equation'!$B$11-O129*'S Curve Equation'!$B$12)*'S Curve Equation'!$B$10))+'S Curve Equation'!$B$13)*'S Curve Equation'!$B$14</f>
        <v>0.10294812357374192</v>
      </c>
      <c r="P174" s="34">
        <f>(1/(1+EXP(('S Curve Equation'!$B$11-P129*'S Curve Equation'!$B$12)*'S Curve Equation'!$B$10))+'S Curve Equation'!$B$13)*'S Curve Equation'!$B$14</f>
        <v>0.1032375891102954</v>
      </c>
      <c r="Q174" s="34">
        <f>(1/(1+EXP(('S Curve Equation'!$B$11-Q129*'S Curve Equation'!$B$12)*'S Curve Equation'!$B$10))+'S Curve Equation'!$B$13)*'S Curve Equation'!$B$14</f>
        <v>0.10352507079490771</v>
      </c>
      <c r="R174" s="34">
        <f>(1/(1+EXP(('S Curve Equation'!$B$11-R129*'S Curve Equation'!$B$12)*'S Curve Equation'!$B$10))+'S Curve Equation'!$B$13)*'S Curve Equation'!$B$14</f>
        <v>0.10381058781704711</v>
      </c>
      <c r="S174" s="34">
        <f>(1/(1+EXP(('S Curve Equation'!$B$11-S129*'S Curve Equation'!$B$12)*'S Curve Equation'!$B$10))+'S Curve Equation'!$B$13)*'S Curve Equation'!$B$14</f>
        <v>0.10409415914056525</v>
      </c>
      <c r="T174" s="34">
        <f>(1/(1+EXP(('S Curve Equation'!$B$11-T129*'S Curve Equation'!$B$12)*'S Curve Equation'!$B$10))+'S Curve Equation'!$B$13)*'S Curve Equation'!$B$14</f>
        <v>0.10437580350649102</v>
      </c>
      <c r="U174" s="34">
        <f>(1/(1+EXP(('S Curve Equation'!$B$11-U129*'S Curve Equation'!$B$12)*'S Curve Equation'!$B$10))+'S Curve Equation'!$B$13)*'S Curve Equation'!$B$14</f>
        <v>0.10465553943579836</v>
      </c>
      <c r="V174" s="34">
        <f>(1/(1+EXP(('S Curve Equation'!$B$11-V129*'S Curve Equation'!$B$12)*'S Curve Equation'!$B$10))+'S Curve Equation'!$B$13)*'S Curve Equation'!$B$14</f>
        <v>0.10493338523214818</v>
      </c>
      <c r="W174" s="34">
        <f>(1/(1+EXP(('S Curve Equation'!$B$11-W129*'S Curve Equation'!$B$12)*'S Curve Equation'!$B$10))+'S Curve Equation'!$B$13)*'S Curve Equation'!$B$14</f>
        <v>0.10520935898460503</v>
      </c>
      <c r="X174" s="34">
        <f>(1/(1+EXP(('S Curve Equation'!$B$11-X129*'S Curve Equation'!$B$12)*'S Curve Equation'!$B$10))+'S Curve Equation'!$B$13)*'S Curve Equation'!$B$14</f>
        <v>0.10548347857032754</v>
      </c>
      <c r="Y174" s="34">
        <f>(1/(1+EXP(('S Curve Equation'!$B$11-Y129*'S Curve Equation'!$B$12)*'S Curve Equation'!$B$10))+'S Curve Equation'!$B$13)*'S Curve Equation'!$B$14</f>
        <v>0.10575576165723084</v>
      </c>
      <c r="Z174" s="34">
        <f>(1/(1+EXP(('S Curve Equation'!$B$11-Z129*'S Curve Equation'!$B$12)*'S Curve Equation'!$B$10))+'S Curve Equation'!$B$13)*'S Curve Equation'!$B$14</f>
        <v>0.10602622570662378</v>
      </c>
      <c r="AA174" s="34">
        <f>(1/(1+EXP(('S Curve Equation'!$B$11-AA129*'S Curve Equation'!$B$12)*'S Curve Equation'!$B$10))+'S Curve Equation'!$B$13)*'S Curve Equation'!$B$14</f>
        <v>0.10629488797581835</v>
      </c>
      <c r="AB174" s="34">
        <f>(1/(1+EXP(('S Curve Equation'!$B$11-AB129*'S Curve Equation'!$B$12)*'S Curve Equation'!$B$10))+'S Curve Equation'!$B$13)*'S Curve Equation'!$B$14</f>
        <v>0.10656176552071124</v>
      </c>
      <c r="AC174" s="34">
        <f>(1/(1+EXP(('S Curve Equation'!$B$11-AC129*'S Curve Equation'!$B$12)*'S Curve Equation'!$B$10))+'S Curve Equation'!$B$13)*'S Curve Equation'!$B$14</f>
        <v>0.10682687519833885</v>
      </c>
      <c r="AD174" s="34">
        <f>(1/(1+EXP(('S Curve Equation'!$B$11-AD129*'S Curve Equation'!$B$12)*'S Curve Equation'!$B$10))+'S Curve Equation'!$B$13)*'S Curve Equation'!$B$14</f>
        <v>0.1070902336694039</v>
      </c>
      <c r="AE174" s="34">
        <f>(1/(1+EXP(('S Curve Equation'!$B$11-AE129*'S Curve Equation'!$B$12)*'S Curve Equation'!$B$10))+'S Curve Equation'!$B$13)*'S Curve Equation'!$B$14</f>
        <v>0.10735185740077487</v>
      </c>
      <c r="AF174" s="34">
        <f>(1/(1+EXP(('S Curve Equation'!$B$11-AF129*'S Curve Equation'!$B$12)*'S Curve Equation'!$B$10))+'S Curve Equation'!$B$13)*'S Curve Equation'!$B$14</f>
        <v>0.10761176266795794</v>
      </c>
    </row>
    <row r="175" spans="1:32" x14ac:dyDescent="0.2">
      <c r="A175" s="12" t="s">
        <v>53</v>
      </c>
      <c r="B175" s="34">
        <f>(1/(1+EXP(('S Curve Equation'!$B$11-B130*'S Curve Equation'!$B$12)*'S Curve Equation'!$B$10))+'S Curve Equation'!$B$13)*'S Curve Equation'!$B$14</f>
        <v>0.17500000000000002</v>
      </c>
      <c r="C175" s="34">
        <f>(1/(1+EXP(('S Curve Equation'!$B$11-C130*'S Curve Equation'!$B$12)*'S Curve Equation'!$B$10))+'S Curve Equation'!$B$13)*'S Curve Equation'!$B$14</f>
        <v>0.17541830838510938</v>
      </c>
      <c r="D175" s="34">
        <f>(1/(1+EXP(('S Curve Equation'!$B$11-D130*'S Curve Equation'!$B$12)*'S Curve Equation'!$B$10))+'S Curve Equation'!$B$13)*'S Curve Equation'!$B$14</f>
        <v>0.17587722370942066</v>
      </c>
      <c r="E175" s="34">
        <f>(1/(1+EXP(('S Curve Equation'!$B$11-E130*'S Curve Equation'!$B$12)*'S Curve Equation'!$B$10))+'S Curve Equation'!$B$13)*'S Curve Equation'!$B$14</f>
        <v>0.17632254167248862</v>
      </c>
      <c r="F175" s="34">
        <f>(1/(1+EXP(('S Curve Equation'!$B$11-F130*'S Curve Equation'!$B$12)*'S Curve Equation'!$B$10))+'S Curve Equation'!$B$13)*'S Curve Equation'!$B$14</f>
        <v>0.17676415034441714</v>
      </c>
      <c r="G175" s="34">
        <f>(1/(1+EXP(('S Curve Equation'!$B$11-G130*'S Curve Equation'!$B$12)*'S Curve Equation'!$B$10))+'S Curve Equation'!$B$13)*'S Curve Equation'!$B$14</f>
        <v>0.17718846170875863</v>
      </c>
      <c r="H175" s="34">
        <f>(1/(1+EXP(('S Curve Equation'!$B$11-H130*'S Curve Equation'!$B$12)*'S Curve Equation'!$B$10))+'S Curve Equation'!$B$13)*'S Curve Equation'!$B$14</f>
        <v>0.17760725908418593</v>
      </c>
      <c r="I175" s="34">
        <f>(1/(1+EXP(('S Curve Equation'!$B$11-I130*'S Curve Equation'!$B$12)*'S Curve Equation'!$B$10))+'S Curve Equation'!$B$13)*'S Curve Equation'!$B$14</f>
        <v>0.17803679474456266</v>
      </c>
      <c r="J175" s="34">
        <f>(1/(1+EXP(('S Curve Equation'!$B$11-J130*'S Curve Equation'!$B$12)*'S Curve Equation'!$B$10))+'S Curve Equation'!$B$13)*'S Curve Equation'!$B$14</f>
        <v>0.17846729930122138</v>
      </c>
      <c r="K175" s="34">
        <f>(1/(1+EXP(('S Curve Equation'!$B$11-K130*'S Curve Equation'!$B$12)*'S Curve Equation'!$B$10))+'S Curve Equation'!$B$13)*'S Curve Equation'!$B$14</f>
        <v>0.1788851799702938</v>
      </c>
      <c r="L175" s="34">
        <f>(1/(1+EXP(('S Curve Equation'!$B$11-L130*'S Curve Equation'!$B$12)*'S Curve Equation'!$B$10))+'S Curve Equation'!$B$13)*'S Curve Equation'!$B$14</f>
        <v>0.17929776725799873</v>
      </c>
      <c r="M175" s="34">
        <f>(1/(1+EXP(('S Curve Equation'!$B$11-M130*'S Curve Equation'!$B$12)*'S Curve Equation'!$B$10))+'S Curve Equation'!$B$13)*'S Curve Equation'!$B$14</f>
        <v>0.17971036301664092</v>
      </c>
      <c r="N175" s="34">
        <f>(1/(1+EXP(('S Curve Equation'!$B$11-N130*'S Curve Equation'!$B$12)*'S Curve Equation'!$B$10))+'S Curve Equation'!$B$13)*'S Curve Equation'!$B$14</f>
        <v>0.18011985686572632</v>
      </c>
      <c r="O175" s="34">
        <f>(1/(1+EXP(('S Curve Equation'!$B$11-O130*'S Curve Equation'!$B$12)*'S Curve Equation'!$B$10))+'S Curve Equation'!$B$13)*'S Curve Equation'!$B$14</f>
        <v>0.18052628224907513</v>
      </c>
      <c r="P175" s="34">
        <f>(1/(1+EXP(('S Curve Equation'!$B$11-P130*'S Curve Equation'!$B$12)*'S Curve Equation'!$B$10))+'S Curve Equation'!$B$13)*'S Curve Equation'!$B$14</f>
        <v>0.18092967215764727</v>
      </c>
      <c r="Q175" s="34">
        <f>(1/(1+EXP(('S Curve Equation'!$B$11-Q130*'S Curve Equation'!$B$12)*'S Curve Equation'!$B$10))+'S Curve Equation'!$B$13)*'S Curve Equation'!$B$14</f>
        <v>0.18133005913655162</v>
      </c>
      <c r="R175" s="34">
        <f>(1/(1+EXP(('S Curve Equation'!$B$11-R130*'S Curve Equation'!$B$12)*'S Curve Equation'!$B$10))+'S Curve Equation'!$B$13)*'S Curve Equation'!$B$14</f>
        <v>0.18172747529194472</v>
      </c>
      <c r="S175" s="34">
        <f>(1/(1+EXP(('S Curve Equation'!$B$11-S130*'S Curve Equation'!$B$12)*'S Curve Equation'!$B$10))+'S Curve Equation'!$B$13)*'S Curve Equation'!$B$14</f>
        <v>0.18212195229781958</v>
      </c>
      <c r="T175" s="34">
        <f>(1/(1+EXP(('S Curve Equation'!$B$11-T130*'S Curve Equation'!$B$12)*'S Curve Equation'!$B$10))+'S Curve Equation'!$B$13)*'S Curve Equation'!$B$14</f>
        <v>0.18251352140268784</v>
      </c>
      <c r="U175" s="34">
        <f>(1/(1+EXP(('S Curve Equation'!$B$11-U130*'S Curve Equation'!$B$12)*'S Curve Equation'!$B$10))+'S Curve Equation'!$B$13)*'S Curve Equation'!$B$14</f>
        <v>0.18290221343615384</v>
      </c>
      <c r="V175" s="34">
        <f>(1/(1+EXP(('S Curve Equation'!$B$11-V130*'S Curve Equation'!$B$12)*'S Curve Equation'!$B$10))+'S Curve Equation'!$B$13)*'S Curve Equation'!$B$14</f>
        <v>0.18328805881538299</v>
      </c>
      <c r="W175" s="34">
        <f>(1/(1+EXP(('S Curve Equation'!$B$11-W130*'S Curve Equation'!$B$12)*'S Curve Equation'!$B$10))+'S Curve Equation'!$B$13)*'S Curve Equation'!$B$14</f>
        <v>0.18367108755146772</v>
      </c>
      <c r="X175" s="34">
        <f>(1/(1+EXP(('S Curve Equation'!$B$11-X130*'S Curve Equation'!$B$12)*'S Curve Equation'!$B$10))+'S Curve Equation'!$B$13)*'S Curve Equation'!$B$14</f>
        <v>0.18405132925568979</v>
      </c>
      <c r="Y175" s="34">
        <f>(1/(1+EXP(('S Curve Equation'!$B$11-Y130*'S Curve Equation'!$B$12)*'S Curve Equation'!$B$10))+'S Curve Equation'!$B$13)*'S Curve Equation'!$B$14</f>
        <v>0.18442881314568066</v>
      </c>
      <c r="Z175" s="34">
        <f>(1/(1+EXP(('S Curve Equation'!$B$11-Z130*'S Curve Equation'!$B$12)*'S Curve Equation'!$B$10))+'S Curve Equation'!$B$13)*'S Curve Equation'!$B$14</f>
        <v>0.18480356805148307</v>
      </c>
      <c r="AA175" s="34">
        <f>(1/(1+EXP(('S Curve Equation'!$B$11-AA130*'S Curve Equation'!$B$12)*'S Curve Equation'!$B$10))+'S Curve Equation'!$B$13)*'S Curve Equation'!$B$14</f>
        <v>0.18517562242151456</v>
      </c>
      <c r="AB175" s="34">
        <f>(1/(1+EXP(('S Curve Equation'!$B$11-AB130*'S Curve Equation'!$B$12)*'S Curve Equation'!$B$10))+'S Curve Equation'!$B$13)*'S Curve Equation'!$B$14</f>
        <v>0.18554500432843202</v>
      </c>
      <c r="AC175" s="34">
        <f>(1/(1+EXP(('S Curve Equation'!$B$11-AC130*'S Curve Equation'!$B$12)*'S Curve Equation'!$B$10))+'S Curve Equation'!$B$13)*'S Curve Equation'!$B$14</f>
        <v>0.18591174147490228</v>
      </c>
      <c r="AD175" s="34">
        <f>(1/(1+EXP(('S Curve Equation'!$B$11-AD130*'S Curve Equation'!$B$12)*'S Curve Equation'!$B$10))+'S Curve Equation'!$B$13)*'S Curve Equation'!$B$14</f>
        <v>0.18627586119927753</v>
      </c>
      <c r="AE175" s="34">
        <f>(1/(1+EXP(('S Curve Equation'!$B$11-AE130*'S Curve Equation'!$B$12)*'S Curve Equation'!$B$10))+'S Curve Equation'!$B$13)*'S Curve Equation'!$B$14</f>
        <v>0.18663739048117786</v>
      </c>
      <c r="AF175" s="34">
        <f>(1/(1+EXP(('S Curve Equation'!$B$11-AF130*'S Curve Equation'!$B$12)*'S Curve Equation'!$B$10))+'S Curve Equation'!$B$13)*'S Curve Equation'!$B$14</f>
        <v>0.18699635594698338</v>
      </c>
    </row>
    <row r="176" spans="1:32" x14ac:dyDescent="0.2">
      <c r="A176" s="12" t="s">
        <v>54</v>
      </c>
      <c r="B176" s="34">
        <f>(1/(1+EXP(('S Curve Equation'!$B$11-B131*'S Curve Equation'!$B$12)*'S Curve Equation'!$B$10))+'S Curve Equation'!$B$13)*'S Curve Equation'!$B$14</f>
        <v>0.10800000000000003</v>
      </c>
      <c r="C176" s="34">
        <f>(1/(1+EXP(('S Curve Equation'!$B$11-C131*'S Curve Equation'!$B$12)*'S Curve Equation'!$B$10))+'S Curve Equation'!$B$13)*'S Curve Equation'!$B$14</f>
        <v>0.10831456635538184</v>
      </c>
      <c r="D176" s="34">
        <f>(1/(1+EXP(('S Curve Equation'!$B$11-D131*'S Curve Equation'!$B$12)*'S Curve Equation'!$B$10))+'S Curve Equation'!$B$13)*'S Curve Equation'!$B$14</f>
        <v>0.10865986547475449</v>
      </c>
      <c r="E176" s="34">
        <f>(1/(1+EXP(('S Curve Equation'!$B$11-E131*'S Curve Equation'!$B$12)*'S Curve Equation'!$B$10))+'S Curve Equation'!$B$13)*'S Curve Equation'!$B$14</f>
        <v>0.10899513005996962</v>
      </c>
      <c r="F176" s="34">
        <f>(1/(1+EXP(('S Curve Equation'!$B$11-F131*'S Curve Equation'!$B$12)*'S Curve Equation'!$B$10))+'S Curve Equation'!$B$13)*'S Curve Equation'!$B$14</f>
        <v>0.10932779304515645</v>
      </c>
      <c r="G176" s="34">
        <f>(1/(1+EXP(('S Curve Equation'!$B$11-G131*'S Curve Equation'!$B$12)*'S Curve Equation'!$B$10))+'S Curve Equation'!$B$13)*'S Curve Equation'!$B$14</f>
        <v>0.10964760508893268</v>
      </c>
      <c r="H176" s="34">
        <f>(1/(1+EXP(('S Curve Equation'!$B$11-H131*'S Curve Equation'!$B$12)*'S Curve Equation'!$B$10))+'S Curve Equation'!$B$13)*'S Curve Equation'!$B$14</f>
        <v>0.10996343315532897</v>
      </c>
      <c r="I176" s="34">
        <f>(1/(1+EXP(('S Curve Equation'!$B$11-I131*'S Curve Equation'!$B$12)*'S Curve Equation'!$B$10))+'S Curve Equation'!$B$13)*'S Curve Equation'!$B$14</f>
        <v>0.11028753674840013</v>
      </c>
      <c r="J176" s="34">
        <f>(1/(1+EXP(('S Curve Equation'!$B$11-J131*'S Curve Equation'!$B$12)*'S Curve Equation'!$B$10))+'S Curve Equation'!$B$13)*'S Curve Equation'!$B$14</f>
        <v>0.11061255164542076</v>
      </c>
      <c r="K176" s="34">
        <f>(1/(1+EXP(('S Curve Equation'!$B$11-K131*'S Curve Equation'!$B$12)*'S Curve Equation'!$B$10))+'S Curve Equation'!$B$13)*'S Curve Equation'!$B$14</f>
        <v>0.11092820847561559</v>
      </c>
      <c r="L176" s="34">
        <f>(1/(1+EXP(('S Curve Equation'!$B$11-L131*'S Curve Equation'!$B$12)*'S Curve Equation'!$B$10))+'S Curve Equation'!$B$13)*'S Curve Equation'!$B$14</f>
        <v>0.11124003345948583</v>
      </c>
      <c r="M176" s="34">
        <f>(1/(1+EXP(('S Curve Equation'!$B$11-M131*'S Curve Equation'!$B$12)*'S Curve Equation'!$B$10))+'S Curve Equation'!$B$13)*'S Curve Equation'!$B$14</f>
        <v>0.11155203036319325</v>
      </c>
      <c r="N176" s="34">
        <f>(1/(1+EXP(('S Curve Equation'!$B$11-N131*'S Curve Equation'!$B$12)*'S Curve Equation'!$B$10))+'S Curve Equation'!$B$13)*'S Curve Equation'!$B$14</f>
        <v>0.11186184525257066</v>
      </c>
      <c r="O176" s="34">
        <f>(1/(1+EXP(('S Curve Equation'!$B$11-O131*'S Curve Equation'!$B$12)*'S Curve Equation'!$B$10))+'S Curve Equation'!$B$13)*'S Curve Equation'!$B$14</f>
        <v>0.11216949968057449</v>
      </c>
      <c r="P176" s="34">
        <f>(1/(1+EXP(('S Curve Equation'!$B$11-P131*'S Curve Equation'!$B$12)*'S Curve Equation'!$B$10))+'S Curve Equation'!$B$13)*'S Curve Equation'!$B$14</f>
        <v>0.11247501494089848</v>
      </c>
      <c r="Q176" s="34">
        <f>(1/(1+EXP(('S Curve Equation'!$B$11-Q131*'S Curve Equation'!$B$12)*'S Curve Equation'!$B$10))+'S Curve Equation'!$B$13)*'S Curve Equation'!$B$14</f>
        <v>0.11277841207127665</v>
      </c>
      <c r="R176" s="34">
        <f>(1/(1+EXP(('S Curve Equation'!$B$11-R131*'S Curve Equation'!$B$12)*'S Curve Equation'!$B$10))+'S Curve Equation'!$B$13)*'S Curve Equation'!$B$14</f>
        <v>0.11307971185675561</v>
      </c>
      <c r="S176" s="34">
        <f>(1/(1+EXP(('S Curve Equation'!$B$11-S131*'S Curve Equation'!$B$12)*'S Curve Equation'!$B$10))+'S Curve Equation'!$B$13)*'S Curve Equation'!$B$14</f>
        <v>0.11337893483293401</v>
      </c>
      <c r="T176" s="34">
        <f>(1/(1+EXP(('S Curve Equation'!$B$11-T131*'S Curve Equation'!$B$12)*'S Curve Equation'!$B$10))+'S Curve Equation'!$B$13)*'S Curve Equation'!$B$14</f>
        <v>0.11367610128917037</v>
      </c>
      <c r="U176" s="34">
        <f>(1/(1+EXP(('S Curve Equation'!$B$11-U131*'S Curve Equation'!$B$12)*'S Curve Equation'!$B$10))+'S Curve Equation'!$B$13)*'S Curve Equation'!$B$14</f>
        <v>0.11397123127175687</v>
      </c>
      <c r="V176" s="34">
        <f>(1/(1+EXP(('S Curve Equation'!$B$11-V131*'S Curve Equation'!$B$12)*'S Curve Equation'!$B$10))+'S Curve Equation'!$B$13)*'S Curve Equation'!$B$14</f>
        <v>0.11426434458706042</v>
      </c>
      <c r="W176" s="34">
        <f>(1/(1+EXP(('S Curve Equation'!$B$11-W131*'S Curve Equation'!$B$12)*'S Curve Equation'!$B$10))+'S Curve Equation'!$B$13)*'S Curve Equation'!$B$14</f>
        <v>0.11455546080462996</v>
      </c>
      <c r="X176" s="34">
        <f>(1/(1+EXP(('S Curve Equation'!$B$11-X131*'S Curve Equation'!$B$12)*'S Curve Equation'!$B$10))+'S Curve Equation'!$B$13)*'S Curve Equation'!$B$14</f>
        <v>0.11484459926027087</v>
      </c>
      <c r="Y176" s="34">
        <f>(1/(1+EXP(('S Curve Equation'!$B$11-Y131*'S Curve Equation'!$B$12)*'S Curve Equation'!$B$10))+'S Curve Equation'!$B$13)*'S Curve Equation'!$B$14</f>
        <v>0.11513177905908419</v>
      </c>
      <c r="Z176" s="34">
        <f>(1/(1+EXP(('S Curve Equation'!$B$11-Z131*'S Curve Equation'!$B$12)*'S Curve Equation'!$B$10))+'S Curve Equation'!$B$13)*'S Curve Equation'!$B$14</f>
        <v>0.11541701907847228</v>
      </c>
      <c r="AA176" s="34">
        <f>(1/(1+EXP(('S Curve Equation'!$B$11-AA131*'S Curve Equation'!$B$12)*'S Curve Equation'!$B$10))+'S Curve Equation'!$B$13)*'S Curve Equation'!$B$14</f>
        <v>0.11570033797111212</v>
      </c>
      <c r="AB176" s="34">
        <f>(1/(1+EXP(('S Curve Equation'!$B$11-AB131*'S Curve Equation'!$B$12)*'S Curve Equation'!$B$10))+'S Curve Equation'!$B$13)*'S Curve Equation'!$B$14</f>
        <v>0.11598175416789105</v>
      </c>
      <c r="AC176" s="34">
        <f>(1/(1+EXP(('S Curve Equation'!$B$11-AC131*'S Curve Equation'!$B$12)*'S Curve Equation'!$B$10))+'S Curve Equation'!$B$13)*'S Curve Equation'!$B$14</f>
        <v>0.11626128588081165</v>
      </c>
      <c r="AD176" s="34">
        <f>(1/(1+EXP(('S Curve Equation'!$B$11-AD131*'S Curve Equation'!$B$12)*'S Curve Equation'!$B$10))+'S Curve Equation'!$B$13)*'S Curve Equation'!$B$14</f>
        <v>0.11653895110586004</v>
      </c>
      <c r="AE176" s="34">
        <f>(1/(1+EXP(('S Curve Equation'!$B$11-AE131*'S Curve Equation'!$B$12)*'S Curve Equation'!$B$10))+'S Curve Equation'!$B$13)*'S Curve Equation'!$B$14</f>
        <v>0.11681476762584184</v>
      </c>
      <c r="AF176" s="34">
        <f>(1/(1+EXP(('S Curve Equation'!$B$11-AF131*'S Curve Equation'!$B$12)*'S Curve Equation'!$B$10))+'S Curve Equation'!$B$13)*'S Curve Equation'!$B$14</f>
        <v>0.11708875301318289</v>
      </c>
    </row>
    <row r="177" spans="1:32" x14ac:dyDescent="0.2">
      <c r="A177" s="12" t="s">
        <v>55</v>
      </c>
      <c r="B177" s="34">
        <f>(1/(1+EXP(('S Curve Equation'!$B$11-B132*'S Curve Equation'!$B$12)*'S Curve Equation'!$B$10))+'S Curve Equation'!$B$13)*'S Curve Equation'!$B$14</f>
        <v>0.17399999999999999</v>
      </c>
      <c r="C177" s="34">
        <f>(1/(1+EXP(('S Curve Equation'!$B$11-C132*'S Curve Equation'!$B$12)*'S Curve Equation'!$B$10))+'S Curve Equation'!$B$13)*'S Curve Equation'!$B$14</f>
        <v>0.17441701792710396</v>
      </c>
      <c r="D177" s="34">
        <f>(1/(1+EXP(('S Curve Equation'!$B$11-D132*'S Curve Equation'!$B$12)*'S Curve Equation'!$B$10))+'S Curve Equation'!$B$13)*'S Curve Equation'!$B$14</f>
        <v>0.17487452101711795</v>
      </c>
      <c r="E177" s="34">
        <f>(1/(1+EXP(('S Curve Equation'!$B$11-E132*'S Curve Equation'!$B$12)*'S Curve Equation'!$B$10))+'S Curve Equation'!$B$13)*'S Curve Equation'!$B$14</f>
        <v>0.17531847208006274</v>
      </c>
      <c r="F177" s="34">
        <f>(1/(1+EXP(('S Curve Equation'!$B$11-F132*'S Curve Equation'!$B$12)*'S Curve Equation'!$B$10))+'S Curve Equation'!$B$13)*'S Curve Equation'!$B$14</f>
        <v>0.17575872862871303</v>
      </c>
      <c r="G177" s="34">
        <f>(1/(1+EXP(('S Curve Equation'!$B$11-G132*'S Curve Equation'!$B$12)*'S Curve Equation'!$B$10))+'S Curve Equation'!$B$13)*'S Curve Equation'!$B$14</f>
        <v>0.17618174400840197</v>
      </c>
      <c r="H177" s="34">
        <f>(1/(1+EXP(('S Curve Equation'!$B$11-H132*'S Curve Equation'!$B$12)*'S Curve Equation'!$B$10))+'S Curve Equation'!$B$13)*'S Curve Equation'!$B$14</f>
        <v>0.17659926529080708</v>
      </c>
      <c r="I177" s="34">
        <f>(1/(1+EXP(('S Curve Equation'!$B$11-I132*'S Curve Equation'!$B$12)*'S Curve Equation'!$B$10))+'S Curve Equation'!$B$13)*'S Curve Equation'!$B$14</f>
        <v>0.17702749528233405</v>
      </c>
      <c r="J177" s="34">
        <f>(1/(1+EXP(('S Curve Equation'!$B$11-J132*'S Curve Equation'!$B$12)*'S Curve Equation'!$B$10))+'S Curve Equation'!$B$13)*'S Curve Equation'!$B$14</f>
        <v>0.17745669441612355</v>
      </c>
      <c r="K177" s="34">
        <f>(1/(1+EXP(('S Curve Equation'!$B$11-K132*'S Curve Equation'!$B$12)*'S Curve Equation'!$B$10))+'S Curve Equation'!$B$13)*'S Curve Equation'!$B$14</f>
        <v>0.17787331099402656</v>
      </c>
      <c r="L177" s="34">
        <f>(1/(1+EXP(('S Curve Equation'!$B$11-L132*'S Curve Equation'!$B$12)*'S Curve Equation'!$B$10))+'S Curve Equation'!$B$13)*'S Curve Equation'!$B$14</f>
        <v>0.17828465314967271</v>
      </c>
      <c r="M177" s="34">
        <f>(1/(1+EXP(('S Curve Equation'!$B$11-M132*'S Curve Equation'!$B$12)*'S Curve Equation'!$B$10))+'S Curve Equation'!$B$13)*'S Curve Equation'!$B$14</f>
        <v>0.17869600667542182</v>
      </c>
      <c r="N177" s="34">
        <f>(1/(1+EXP(('S Curve Equation'!$B$11-N132*'S Curve Equation'!$B$12)*'S Curve Equation'!$B$10))+'S Curve Equation'!$B$13)*'S Curve Equation'!$B$14</f>
        <v>0.17910427051950922</v>
      </c>
      <c r="O177" s="34">
        <f>(1/(1+EXP(('S Curve Equation'!$B$11-O132*'S Curve Equation'!$B$12)*'S Curve Equation'!$B$10))+'S Curve Equation'!$B$13)*'S Curve Equation'!$B$14</f>
        <v>0.17950947795720704</v>
      </c>
      <c r="P177" s="34">
        <f>(1/(1+EXP(('S Curve Equation'!$B$11-P132*'S Curve Equation'!$B$12)*'S Curve Equation'!$B$10))+'S Curve Equation'!$B$13)*'S Curve Equation'!$B$14</f>
        <v>0.17991166181384693</v>
      </c>
      <c r="Q177" s="34">
        <f>(1/(1+EXP(('S Curve Equation'!$B$11-Q132*'S Curve Equation'!$B$12)*'S Curve Equation'!$B$10))+'S Curve Equation'!$B$13)*'S Curve Equation'!$B$14</f>
        <v>0.18031085447176903</v>
      </c>
      <c r="R177" s="34">
        <f>(1/(1+EXP(('S Curve Equation'!$B$11-R132*'S Curve Equation'!$B$12)*'S Curve Equation'!$B$10))+'S Curve Equation'!$B$13)*'S Curve Equation'!$B$14</f>
        <v>0.18070708787716261</v>
      </c>
      <c r="S177" s="34">
        <f>(1/(1+EXP(('S Curve Equation'!$B$11-S132*'S Curve Equation'!$B$12)*'S Curve Equation'!$B$10))+'S Curve Equation'!$B$13)*'S Curve Equation'!$B$14</f>
        <v>0.18110039354679802</v>
      </c>
      <c r="T177" s="34">
        <f>(1/(1+EXP(('S Curve Equation'!$B$11-T132*'S Curve Equation'!$B$12)*'S Curve Equation'!$B$10))+'S Curve Equation'!$B$13)*'S Curve Equation'!$B$14</f>
        <v>0.18149080257465292</v>
      </c>
      <c r="U177" s="34">
        <f>(1/(1+EXP(('S Curve Equation'!$B$11-U132*'S Curve Equation'!$B$12)*'S Curve Equation'!$B$10))+'S Curve Equation'!$B$13)*'S Curve Equation'!$B$14</f>
        <v>0.18187834563843228</v>
      </c>
      <c r="V177" s="34">
        <f>(1/(1+EXP(('S Curve Equation'!$B$11-V132*'S Curve Equation'!$B$12)*'S Curve Equation'!$B$10))+'S Curve Equation'!$B$13)*'S Curve Equation'!$B$14</f>
        <v>0.18226305300598328</v>
      </c>
      <c r="W177" s="34">
        <f>(1/(1+EXP(('S Curve Equation'!$B$11-W132*'S Curve Equation'!$B$12)*'S Curve Equation'!$B$10))+'S Curve Equation'!$B$13)*'S Curve Equation'!$B$14</f>
        <v>0.18264495454160984</v>
      </c>
      <c r="X177" s="34">
        <f>(1/(1+EXP(('S Curve Equation'!$B$11-X132*'S Curve Equation'!$B$12)*'S Curve Equation'!$B$10))+'S Curve Equation'!$B$13)*'S Curve Equation'!$B$14</f>
        <v>0.18302407971228352</v>
      </c>
      <c r="Y177" s="34">
        <f>(1/(1+EXP(('S Curve Equation'!$B$11-Y132*'S Curve Equation'!$B$12)*'S Curve Equation'!$B$10))+'S Curve Equation'!$B$13)*'S Curve Equation'!$B$14</f>
        <v>0.18340045759375484</v>
      </c>
      <c r="Z177" s="34">
        <f>(1/(1+EXP(('S Curve Equation'!$B$11-Z132*'S Curve Equation'!$B$12)*'S Curve Equation'!$B$10))+'S Curve Equation'!$B$13)*'S Curve Equation'!$B$14</f>
        <v>0.18377411687656608</v>
      </c>
      <c r="AA177" s="34">
        <f>(1/(1+EXP(('S Curve Equation'!$B$11-AA132*'S Curve Equation'!$B$12)*'S Curve Equation'!$B$10))+'S Curve Equation'!$B$13)*'S Curve Equation'!$B$14</f>
        <v>0.18414508587196776</v>
      </c>
      <c r="AB177" s="34">
        <f>(1/(1+EXP(('S Curve Equation'!$B$11-AB132*'S Curve Equation'!$B$12)*'S Curve Equation'!$B$10))+'S Curve Equation'!$B$13)*'S Curve Equation'!$B$14</f>
        <v>0.18451339251773649</v>
      </c>
      <c r="AC177" s="34">
        <f>(1/(1+EXP(('S Curve Equation'!$B$11-AC132*'S Curve Equation'!$B$12)*'S Curve Equation'!$B$10))+'S Curve Equation'!$B$13)*'S Curve Equation'!$B$14</f>
        <v>0.18487906438390075</v>
      </c>
      <c r="AD177" s="34">
        <f>(1/(1+EXP(('S Curve Equation'!$B$11-AD132*'S Curve Equation'!$B$12)*'S Curve Equation'!$B$10))+'S Curve Equation'!$B$13)*'S Curve Equation'!$B$14</f>
        <v>0.18524212867837145</v>
      </c>
      <c r="AE177" s="34">
        <f>(1/(1+EXP(('S Curve Equation'!$B$11-AE132*'S Curve Equation'!$B$12)*'S Curve Equation'!$B$10))+'S Curve Equation'!$B$13)*'S Curve Equation'!$B$14</f>
        <v>0.18560261225248215</v>
      </c>
      <c r="AF177" s="34">
        <f>(1/(1+EXP(('S Curve Equation'!$B$11-AF132*'S Curve Equation'!$B$12)*'S Curve Equation'!$B$10))+'S Curve Equation'!$B$13)*'S Curve Equation'!$B$14</f>
        <v>0.18596054160643768</v>
      </c>
    </row>
    <row r="178" spans="1:32" x14ac:dyDescent="0.2">
      <c r="A178" s="12" t="s">
        <v>56</v>
      </c>
      <c r="B178" s="34">
        <f>(1/(1+EXP(('S Curve Equation'!$B$11-B133*'S Curve Equation'!$B$12)*'S Curve Equation'!$B$10))+'S Curve Equation'!$B$13)*'S Curve Equation'!$B$14</f>
        <v>9.4E-2</v>
      </c>
      <c r="C178" s="34">
        <f>(1/(1+EXP(('S Curve Equation'!$B$11-C133*'S Curve Equation'!$B$12)*'S Curve Equation'!$B$10))+'S Curve Equation'!$B$13)*'S Curve Equation'!$B$14</f>
        <v>9.428801494801832E-2</v>
      </c>
      <c r="D178" s="34">
        <f>(1/(1+EXP(('S Curve Equation'!$B$11-D133*'S Curve Equation'!$B$12)*'S Curve Equation'!$B$10))+'S Curve Equation'!$B$13)*'S Curve Equation'!$B$14</f>
        <v>9.4604212586853129E-2</v>
      </c>
      <c r="E178" s="34">
        <f>(1/(1+EXP(('S Curve Equation'!$B$11-E133*'S Curve Equation'!$B$12)*'S Curve Equation'!$B$10))+'S Curve Equation'!$B$13)*'S Curve Equation'!$B$14</f>
        <v>9.4911265363865821E-2</v>
      </c>
      <c r="F178" s="34">
        <f>(1/(1+EXP(('S Curve Equation'!$B$11-F133*'S Curve Equation'!$B$12)*'S Curve Equation'!$B$10))+'S Curve Equation'!$B$13)*'S Curve Equation'!$B$14</f>
        <v>9.5215978222680603E-2</v>
      </c>
      <c r="G178" s="34">
        <f>(1/(1+EXP(('S Curve Equation'!$B$11-G133*'S Curve Equation'!$B$12)*'S Curve Equation'!$B$10))+'S Curve Equation'!$B$13)*'S Curve Equation'!$B$14</f>
        <v>9.5508959975117949E-2</v>
      </c>
      <c r="H178" s="34">
        <f>(1/(1+EXP(('S Curve Equation'!$B$11-H133*'S Curve Equation'!$B$12)*'S Curve Equation'!$B$10))+'S Curve Equation'!$B$13)*'S Curve Equation'!$B$14</f>
        <v>9.5798330518420918E-2</v>
      </c>
      <c r="I178" s="34">
        <f>(1/(1+EXP(('S Curve Equation'!$B$11-I133*'S Curve Equation'!$B$12)*'S Curve Equation'!$B$10))+'S Curve Equation'!$B$13)*'S Curve Equation'!$B$14</f>
        <v>9.6095323095101964E-2</v>
      </c>
      <c r="J178" s="34">
        <f>(1/(1+EXP(('S Curve Equation'!$B$11-J133*'S Curve Equation'!$B$12)*'S Curve Equation'!$B$10))+'S Curve Equation'!$B$13)*'S Curve Equation'!$B$14</f>
        <v>9.639319114265589E-2</v>
      </c>
      <c r="K178" s="34">
        <f>(1/(1+EXP(('S Curve Equation'!$B$11-K133*'S Curve Equation'!$B$12)*'S Curve Equation'!$B$10))+'S Curve Equation'!$B$13)*'S Curve Equation'!$B$14</f>
        <v>9.6682521429916124E-2</v>
      </c>
      <c r="L178" s="34">
        <f>(1/(1+EXP(('S Curve Equation'!$B$11-L133*'S Curve Equation'!$B$12)*'S Curve Equation'!$B$10))+'S Curve Equation'!$B$13)*'S Curve Equation'!$B$14</f>
        <v>9.6968376828471037E-2</v>
      </c>
      <c r="M178" s="34">
        <f>(1/(1+EXP(('S Curve Equation'!$B$11-M133*'S Curve Equation'!$B$12)*'S Curve Equation'!$B$10))+'S Curve Equation'!$B$13)*'S Curve Equation'!$B$14</f>
        <v>9.7254426958723147E-2</v>
      </c>
      <c r="N178" s="34">
        <f>(1/(1+EXP(('S Curve Equation'!$B$11-N133*'S Curve Equation'!$B$12)*'S Curve Equation'!$B$10))+'S Curve Equation'!$B$13)*'S Curve Equation'!$B$14</f>
        <v>9.753851324588568E-2</v>
      </c>
      <c r="O178" s="34">
        <f>(1/(1+EXP(('S Curve Equation'!$B$11-O133*'S Curve Equation'!$B$12)*'S Curve Equation'!$B$10))+'S Curve Equation'!$B$13)*'S Curve Equation'!$B$14</f>
        <v>9.782065464084351E-2</v>
      </c>
      <c r="P178" s="34">
        <f>(1/(1+EXP(('S Curve Equation'!$B$11-P133*'S Curve Equation'!$B$12)*'S Curve Equation'!$B$10))+'S Curve Equation'!$B$13)*'S Curve Equation'!$B$14</f>
        <v>9.81008698741348E-2</v>
      </c>
      <c r="Q178" s="34">
        <f>(1/(1+EXP(('S Curve Equation'!$B$11-Q133*'S Curve Equation'!$B$12)*'S Curve Equation'!$B$10))+'S Curve Equation'!$B$13)*'S Curve Equation'!$B$14</f>
        <v>9.8379177458580352E-2</v>
      </c>
      <c r="R178" s="34">
        <f>(1/(1+EXP(('S Curve Equation'!$B$11-R133*'S Curve Equation'!$B$12)*'S Curve Equation'!$B$10))+'S Curve Equation'!$B$13)*'S Curve Equation'!$B$14</f>
        <v>9.8655595691894152E-2</v>
      </c>
      <c r="S178" s="34">
        <f>(1/(1+EXP(('S Curve Equation'!$B$11-S133*'S Curve Equation'!$B$12)*'S Curve Equation'!$B$10))+'S Curve Equation'!$B$13)*'S Curve Equation'!$B$14</f>
        <v>9.8930142659273759E-2</v>
      </c>
      <c r="T178" s="34">
        <f>(1/(1+EXP(('S Curve Equation'!$B$11-T133*'S Curve Equation'!$B$12)*'S Curve Equation'!$B$10))+'S Curve Equation'!$B$13)*'S Curve Equation'!$B$14</f>
        <v>9.9202836235970829E-2</v>
      </c>
      <c r="U178" s="34">
        <f>(1/(1+EXP(('S Curve Equation'!$B$11-U133*'S Curve Equation'!$B$12)*'S Curve Equation'!$B$10))+'S Curve Equation'!$B$13)*'S Curve Equation'!$B$14</f>
        <v>9.9473694089839748E-2</v>
      </c>
      <c r="V178" s="34">
        <f>(1/(1+EXP(('S Curve Equation'!$B$11-V133*'S Curve Equation'!$B$12)*'S Curve Equation'!$B$10))+'S Curve Equation'!$B$13)*'S Curve Equation'!$B$14</f>
        <v>9.974273368386502E-2</v>
      </c>
      <c r="W178" s="34">
        <f>(1/(1+EXP(('S Curve Equation'!$B$11-W133*'S Curve Equation'!$B$12)*'S Curve Equation'!$B$10))+'S Curve Equation'!$B$13)*'S Curve Equation'!$B$14</f>
        <v>0.10000997227866688</v>
      </c>
      <c r="X178" s="34">
        <f>(1/(1+EXP(('S Curve Equation'!$B$11-X133*'S Curve Equation'!$B$12)*'S Curve Equation'!$B$10))+'S Curve Equation'!$B$13)*'S Curve Equation'!$B$14</f>
        <v>0.10027542693498415</v>
      </c>
      <c r="Y178" s="34">
        <f>(1/(1+EXP(('S Curve Equation'!$B$11-Y133*'S Curve Equation'!$B$12)*'S Curve Equation'!$B$10))+'S Curve Equation'!$B$13)*'S Curve Equation'!$B$14</f>
        <v>0.10053911451613384</v>
      </c>
      <c r="Z178" s="34">
        <f>(1/(1+EXP(('S Curve Equation'!$B$11-Z133*'S Curve Equation'!$B$12)*'S Curve Equation'!$B$10))+'S Curve Equation'!$B$13)*'S Curve Equation'!$B$14</f>
        <v>0.10080105169044822</v>
      </c>
      <c r="AA178" s="34">
        <f>(1/(1+EXP(('S Curve Equation'!$B$11-AA133*'S Curve Equation'!$B$12)*'S Curve Equation'!$B$10))+'S Curve Equation'!$B$13)*'S Curve Equation'!$B$14</f>
        <v>0.10106125493368892</v>
      </c>
      <c r="AB178" s="34">
        <f>(1/(1+EXP(('S Curve Equation'!$B$11-AB133*'S Curve Equation'!$B$12)*'S Curve Equation'!$B$10))+'S Curve Equation'!$B$13)*'S Curve Equation'!$B$14</f>
        <v>0.10131974053143557</v>
      </c>
      <c r="AC178" s="34">
        <f>(1/(1+EXP(('S Curve Equation'!$B$11-AC133*'S Curve Equation'!$B$12)*'S Curve Equation'!$B$10))+'S Curve Equation'!$B$13)*'S Curve Equation'!$B$14</f>
        <v>0.10157652458145235</v>
      </c>
      <c r="AD178" s="34">
        <f>(1/(1+EXP(('S Curve Equation'!$B$11-AD133*'S Curve Equation'!$B$12)*'S Curve Equation'!$B$10))+'S Curve Equation'!$B$13)*'S Curve Equation'!$B$14</f>
        <v>0.10183162299602894</v>
      </c>
      <c r="AE178" s="34">
        <f>(1/(1+EXP(('S Curve Equation'!$B$11-AE133*'S Curve Equation'!$B$12)*'S Curve Equation'!$B$10))+'S Curve Equation'!$B$13)*'S Curve Equation'!$B$14</f>
        <v>0.10208505150429836</v>
      </c>
      <c r="AF178" s="34">
        <f>(1/(1+EXP(('S Curve Equation'!$B$11-AF133*'S Curve Equation'!$B$12)*'S Curve Equation'!$B$10))+'S Curve Equation'!$B$13)*'S Curve Equation'!$B$14</f>
        <v>0.10233682565453005</v>
      </c>
    </row>
    <row r="179" spans="1:32" x14ac:dyDescent="0.2">
      <c r="A179" s="12" t="s">
        <v>57</v>
      </c>
      <c r="B179" s="34">
        <f>(1/(1+EXP(('S Curve Equation'!$B$11-B134*'S Curve Equation'!$B$12)*'S Curve Equation'!$B$10))+'S Curve Equation'!$B$13)*'S Curve Equation'!$B$14</f>
        <v>9.4999999999999973E-2</v>
      </c>
      <c r="C179" s="34">
        <f>(1/(1+EXP(('S Curve Equation'!$B$11-C134*'S Curve Equation'!$B$12)*'S Curve Equation'!$B$10))+'S Curve Equation'!$B$13)*'S Curve Equation'!$B$14</f>
        <v>9.5289973791237936E-2</v>
      </c>
      <c r="D179" s="34">
        <f>(1/(1+EXP(('S Curve Equation'!$B$11-D134*'S Curve Equation'!$B$12)*'S Curve Equation'!$B$10))+'S Curve Equation'!$B$13)*'S Curve Equation'!$B$14</f>
        <v>9.5608318684031454E-2</v>
      </c>
      <c r="E179" s="34">
        <f>(1/(1+EXP(('S Curve Equation'!$B$11-E134*'S Curve Equation'!$B$12)*'S Curve Equation'!$B$10))+'S Curve Equation'!$B$13)*'S Curve Equation'!$B$14</f>
        <v>9.5917453348275089E-2</v>
      </c>
      <c r="F179" s="34">
        <f>(1/(1+EXP(('S Curve Equation'!$B$11-F134*'S Curve Equation'!$B$12)*'S Curve Equation'!$B$10))+'S Curve Equation'!$B$13)*'S Curve Equation'!$B$14</f>
        <v>9.6224229053626736E-2</v>
      </c>
      <c r="G179" s="34">
        <f>(1/(1+EXP(('S Curve Equation'!$B$11-G134*'S Curve Equation'!$B$12)*'S Curve Equation'!$B$10))+'S Curve Equation'!$B$13)*'S Curve Equation'!$B$14</f>
        <v>9.6519191256943471E-2</v>
      </c>
      <c r="H179" s="34">
        <f>(1/(1+EXP(('S Curve Equation'!$B$11-H134*'S Curve Equation'!$B$12)*'S Curve Equation'!$B$10))+'S Curve Equation'!$B$13)*'S Curve Equation'!$B$14</f>
        <v>9.6810514978911008E-2</v>
      </c>
      <c r="I179" s="34">
        <f>(1/(1+EXP(('S Curve Equation'!$B$11-I134*'S Curve Equation'!$B$12)*'S Curve Equation'!$B$10))+'S Curve Equation'!$B$13)*'S Curve Equation'!$B$14</f>
        <v>9.7109509228199317E-2</v>
      </c>
      <c r="J179" s="34">
        <f>(1/(1+EXP(('S Curve Equation'!$B$11-J134*'S Curve Equation'!$B$12)*'S Curve Equation'!$B$10))+'S Curve Equation'!$B$13)*'S Curve Equation'!$B$14</f>
        <v>9.7409381848929638E-2</v>
      </c>
      <c r="K179" s="34">
        <f>(1/(1+EXP(('S Curve Equation'!$B$11-K134*'S Curve Equation'!$B$12)*'S Curve Equation'!$B$10))+'S Curve Equation'!$B$13)*'S Curve Equation'!$B$14</f>
        <v>9.7700656380434611E-2</v>
      </c>
      <c r="L179" s="34">
        <f>(1/(1+EXP(('S Curve Equation'!$B$11-L134*'S Curve Equation'!$B$12)*'S Curve Equation'!$B$10))+'S Curve Equation'!$B$13)*'S Curve Equation'!$B$14</f>
        <v>9.7988429897265292E-2</v>
      </c>
      <c r="M179" s="34">
        <f>(1/(1+EXP(('S Curve Equation'!$B$11-M134*'S Curve Equation'!$B$12)*'S Curve Equation'!$B$10))+'S Curve Equation'!$B$13)*'S Curve Equation'!$B$14</f>
        <v>9.8276396695071613E-2</v>
      </c>
      <c r="N179" s="34">
        <f>(1/(1+EXP(('S Curve Equation'!$B$11-N134*'S Curve Equation'!$B$12)*'S Curve Equation'!$B$10))+'S Curve Equation'!$B$13)*'S Curve Equation'!$B$14</f>
        <v>9.8562383765106468E-2</v>
      </c>
      <c r="O179" s="34">
        <f>(1/(1+EXP(('S Curve Equation'!$B$11-O134*'S Curve Equation'!$B$12)*'S Curve Equation'!$B$10))+'S Curve Equation'!$B$13)*'S Curve Equation'!$B$14</f>
        <v>9.8846410244991731E-2</v>
      </c>
      <c r="P179" s="34">
        <f>(1/(1+EXP(('S Curve Equation'!$B$11-P134*'S Curve Equation'!$B$12)*'S Curve Equation'!$B$10))+'S Curve Equation'!$B$13)*'S Curve Equation'!$B$14</f>
        <v>9.9128495049253959E-2</v>
      </c>
      <c r="Q179" s="34">
        <f>(1/(1+EXP(('S Curve Equation'!$B$11-Q134*'S Curve Equation'!$B$12)*'S Curve Equation'!$B$10))+'S Curve Equation'!$B$13)*'S Curve Equation'!$B$14</f>
        <v>9.9408656872000095E-2</v>
      </c>
      <c r="R179" s="34">
        <f>(1/(1+EXP(('S Curve Equation'!$B$11-R134*'S Curve Equation'!$B$12)*'S Curve Equation'!$B$10))+'S Curve Equation'!$B$13)*'S Curve Equation'!$B$14</f>
        <v>9.9686914189574247E-2</v>
      </c>
      <c r="S179" s="34">
        <f>(1/(1+EXP(('S Curve Equation'!$B$11-S134*'S Curve Equation'!$B$12)*'S Curve Equation'!$B$10))+'S Curve Equation'!$B$13)*'S Curve Equation'!$B$14</f>
        <v>9.9963285263192522E-2</v>
      </c>
      <c r="T179" s="34">
        <f>(1/(1+EXP(('S Curve Equation'!$B$11-T134*'S Curve Equation'!$B$12)*'S Curve Equation'!$B$10))+'S Curve Equation'!$B$13)*'S Curve Equation'!$B$14</f>
        <v>0.10023778814155816</v>
      </c>
      <c r="U179" s="34">
        <f>(1/(1+EXP(('S Curve Equation'!$B$11-U134*'S Curve Equation'!$B$12)*'S Curve Equation'!$B$10))+'S Curve Equation'!$B$13)*'S Curve Equation'!$B$14</f>
        <v>0.10051044066345351</v>
      </c>
      <c r="V179" s="34">
        <f>(1/(1+EXP(('S Curve Equation'!$B$11-V134*'S Curve Equation'!$B$12)*'S Curve Equation'!$B$10))+'S Curve Equation'!$B$13)*'S Curve Equation'!$B$14</f>
        <v>0.10078126046030973</v>
      </c>
      <c r="W179" s="34">
        <f>(1/(1+EXP(('S Curve Equation'!$B$11-W134*'S Curve Equation'!$B$12)*'S Curve Equation'!$B$10))+'S Curve Equation'!$B$13)*'S Curve Equation'!$B$14</f>
        <v>0.10105026495875466</v>
      </c>
      <c r="X179" s="34">
        <f>(1/(1+EXP(('S Curve Equation'!$B$11-X134*'S Curve Equation'!$B$12)*'S Curve Equation'!$B$10))+'S Curve Equation'!$B$13)*'S Curve Equation'!$B$14</f>
        <v>0.10131747138313636</v>
      </c>
      <c r="Y179" s="34">
        <f>(1/(1+EXP(('S Curve Equation'!$B$11-Y134*'S Curve Equation'!$B$12)*'S Curve Equation'!$B$10))+'S Curve Equation'!$B$13)*'S Curve Equation'!$B$14</f>
        <v>0.10158289675802337</v>
      </c>
      <c r="Z179" s="34">
        <f>(1/(1+EXP(('S Curve Equation'!$B$11-Z134*'S Curve Equation'!$B$12)*'S Curve Equation'!$B$10))+'S Curve Equation'!$B$13)*'S Curve Equation'!$B$14</f>
        <v>0.10184655791068112</v>
      </c>
      <c r="AA179" s="34">
        <f>(1/(1+EXP(('S Curve Equation'!$B$11-AA134*'S Curve Equation'!$B$12)*'S Curve Equation'!$B$10))+'S Curve Equation'!$B$13)*'S Curve Equation'!$B$14</f>
        <v>0.10210847147352481</v>
      </c>
      <c r="AB179" s="34">
        <f>(1/(1+EXP(('S Curve Equation'!$B$11-AB134*'S Curve Equation'!$B$12)*'S Curve Equation'!$B$10))+'S Curve Equation'!$B$13)*'S Curve Equation'!$B$14</f>
        <v>0.1023686538865467</v>
      </c>
      <c r="AC179" s="34">
        <f>(1/(1+EXP(('S Curve Equation'!$B$11-AC134*'S Curve Equation'!$B$12)*'S Curve Equation'!$B$10))+'S Curve Equation'!$B$13)*'S Curve Equation'!$B$14</f>
        <v>0.10262712139971955</v>
      </c>
      <c r="AD179" s="34">
        <f>(1/(1+EXP(('S Curve Equation'!$B$11-AD134*'S Curve Equation'!$B$12)*'S Curve Equation'!$B$10))+'S Curve Equation'!$B$13)*'S Curve Equation'!$B$14</f>
        <v>0.10288389007537471</v>
      </c>
      <c r="AE179" s="34">
        <f>(1/(1+EXP(('S Curve Equation'!$B$11-AE134*'S Curve Equation'!$B$12)*'S Curve Equation'!$B$10))+'S Curve Equation'!$B$13)*'S Curve Equation'!$B$14</f>
        <v>0.10313897579055607</v>
      </c>
      <c r="AF179" s="34">
        <f>(1/(1+EXP(('S Curve Equation'!$B$11-AF134*'S Curve Equation'!$B$12)*'S Curve Equation'!$B$10))+'S Curve Equation'!$B$13)*'S Curve Equation'!$B$14</f>
        <v>0.10339239423934822</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white'!B138,'Calculations asian'!B138,'Calculations otherrace'!B138)</f>
        <v>2.8000000000000001E-2</v>
      </c>
      <c r="C183" s="34">
        <f>C138/SUM(C138,'Calculations white'!C138,'Calculations asian'!C138,'Calculations otherrace'!C138)</f>
        <v>2.8144307091947842E-2</v>
      </c>
      <c r="D183" s="34">
        <f>D138/SUM(D138,'Calculations white'!D138,'Calculations asian'!D138,'Calculations otherrace'!D138)</f>
        <v>2.830281583346371E-2</v>
      </c>
      <c r="E183" s="34">
        <f>E138/SUM(E138,'Calculations white'!E138,'Calculations asian'!E138,'Calculations otherrace'!E138)</f>
        <v>2.8457501103257978E-2</v>
      </c>
      <c r="F183" s="34">
        <f>F138/SUM(F138,'Calculations white'!F138,'Calculations asian'!F138,'Calculations otherrace'!F138)</f>
        <v>2.8611564427981379E-2</v>
      </c>
      <c r="G183" s="34">
        <f>G138/SUM(G138,'Calculations white'!G138,'Calculations asian'!G138,'Calculations otherrace'!G138)</f>
        <v>2.8760552731255138E-2</v>
      </c>
      <c r="H183" s="34">
        <f>H138/SUM(H138,'Calculations white'!H138,'Calculations asian'!H138,'Calculations otherrace'!H138)</f>
        <v>2.8908561500255496E-2</v>
      </c>
      <c r="I183" s="34">
        <f>I138/SUM(I138,'Calculations white'!I138,'Calculations asian'!I138,'Calculations otherrace'!I138)</f>
        <v>2.9060708848780245E-2</v>
      </c>
      <c r="J183" s="34">
        <f>J138/SUM(J138,'Calculations white'!J138,'Calculations asian'!J138,'Calculations otherrace'!J138)</f>
        <v>2.9213882674914392E-2</v>
      </c>
      <c r="K183" s="34">
        <f>K138/SUM(K138,'Calculations white'!K138,'Calculations asian'!K138,'Calculations otherrace'!K138)</f>
        <v>2.9363406617032687E-2</v>
      </c>
      <c r="L183" s="34">
        <f>L138/SUM(L138,'Calculations white'!L138,'Calculations asian'!L138,'Calculations otherrace'!L138)</f>
        <v>2.9510592628390935E-2</v>
      </c>
      <c r="M183" s="34">
        <f>M138/SUM(M138,'Calculations white'!M138,'Calculations asian'!M138,'Calculations otherrace'!M138)</f>
        <v>2.9659089416175576E-2</v>
      </c>
      <c r="N183" s="34">
        <f>N138/SUM(N138,'Calculations white'!N138,'Calculations asian'!N138,'Calculations otherrace'!N138)</f>
        <v>2.9807096081804471E-2</v>
      </c>
      <c r="O183" s="34">
        <f>O138/SUM(O138,'Calculations white'!O138,'Calculations asian'!O138,'Calculations otherrace'!O138)</f>
        <v>2.995461671395978E-2</v>
      </c>
      <c r="P183" s="34">
        <f>P138/SUM(P138,'Calculations white'!P138,'Calculations asian'!P138,'Calculations otherrace'!P138)</f>
        <v>3.0101655219388901E-2</v>
      </c>
      <c r="Q183" s="34">
        <f>Q138/SUM(Q138,'Calculations white'!Q138,'Calculations asian'!Q138,'Calculations otherrace'!Q138)</f>
        <v>3.0248215326126503E-2</v>
      </c>
      <c r="R183" s="34">
        <f>R138/SUM(R138,'Calculations white'!R138,'Calculations asian'!R138,'Calculations otherrace'!R138)</f>
        <v>3.0394300586761291E-2</v>
      </c>
      <c r="S183" s="34">
        <f>S138/SUM(S138,'Calculations white'!S138,'Calculations asian'!S138,'Calculations otherrace'!S138)</f>
        <v>3.0539914381742819E-2</v>
      </c>
      <c r="T183" s="34">
        <f>T138/SUM(T138,'Calculations white'!T138,'Calculations asian'!T138,'Calculations otherrace'!T138)</f>
        <v>3.0685059922724835E-2</v>
      </c>
      <c r="U183" s="34">
        <f>U138/SUM(U138,'Calculations white'!U138,'Calculations asian'!U138,'Calculations otherrace'!U138)</f>
        <v>3.0829740255940038E-2</v>
      </c>
      <c r="V183" s="34">
        <f>V138/SUM(V138,'Calculations white'!V138,'Calculations asian'!V138,'Calculations otherrace'!V138)</f>
        <v>3.0973958265603427E-2</v>
      </c>
      <c r="W183" s="34">
        <f>W138/SUM(W138,'Calculations white'!W138,'Calculations asian'!W138,'Calculations otherrace'!W138)</f>
        <v>3.111771667733975E-2</v>
      </c>
      <c r="X183" s="34">
        <f>X138/SUM(X138,'Calculations white'!X138,'Calculations asian'!X138,'Calculations otherrace'!X138)</f>
        <v>3.1261018061632076E-2</v>
      </c>
      <c r="Y183" s="34">
        <f>Y138/SUM(Y138,'Calculations white'!Y138,'Calculations asian'!Y138,'Calculations otherrace'!Y138)</f>
        <v>3.1403864837286785E-2</v>
      </c>
      <c r="Z183" s="34">
        <f>Z138/SUM(Z138,'Calculations white'!Z138,'Calculations asian'!Z138,'Calculations otherrace'!Z138)</f>
        <v>3.1546259274912877E-2</v>
      </c>
      <c r="AA183" s="34">
        <f>AA138/SUM(AA138,'Calculations white'!AA138,'Calculations asian'!AA138,'Calculations otherrace'!AA138)</f>
        <v>3.1688203500411904E-2</v>
      </c>
      <c r="AB183" s="34">
        <f>AB138/SUM(AB138,'Calculations white'!AB138,'Calculations asian'!AB138,'Calculations otherrace'!AB138)</f>
        <v>3.1829699498474022E-2</v>
      </c>
      <c r="AC183" s="34">
        <f>AC138/SUM(AC138,'Calculations white'!AC138,'Calculations asian'!AC138,'Calculations otherrace'!AC138)</f>
        <v>3.1970749116079181E-2</v>
      </c>
      <c r="AD183" s="34">
        <f>AD138/SUM(AD138,'Calculations white'!AD138,'Calculations asian'!AD138,'Calculations otherrace'!AD138)</f>
        <v>3.2111354065998667E-2</v>
      </c>
      <c r="AE183" s="34">
        <f>AE138/SUM(AE138,'Calculations white'!AE138,'Calculations asian'!AE138,'Calculations otherrace'!AE138)</f>
        <v>3.2251515930295287E-2</v>
      </c>
      <c r="AF183" s="34">
        <f>AF138/SUM(AF138,'Calculations white'!AF138,'Calculations asian'!AF138,'Calculations otherrace'!AF138)</f>
        <v>3.2391236163818747E-2</v>
      </c>
    </row>
    <row r="184" spans="1:32" x14ac:dyDescent="0.2">
      <c r="A184" s="12" t="s">
        <v>94</v>
      </c>
      <c r="B184" s="34">
        <f>B139/SUM(B139,'Calculations white'!B139,'Calculations asian'!B139,'Calculations otherrace'!B139)</f>
        <v>3.1000000000000003E-2</v>
      </c>
      <c r="C184" s="34">
        <f>C139/SUM(C139,'Calculations white'!C139,'Calculations asian'!C139,'Calculations otherrace'!C139)</f>
        <v>3.1155430683045382E-2</v>
      </c>
      <c r="D184" s="34">
        <f>D139/SUM(D139,'Calculations white'!D139,'Calculations asian'!D139,'Calculations otherrace'!D139)</f>
        <v>3.1326034827565914E-2</v>
      </c>
      <c r="E184" s="34">
        <f>E139/SUM(E139,'Calculations white'!E139,'Calculations asian'!E139,'Calculations otherrace'!E139)</f>
        <v>3.1492669563124062E-2</v>
      </c>
      <c r="F184" s="34">
        <f>F139/SUM(F139,'Calculations white'!F139,'Calculations asian'!F139,'Calculations otherrace'!F139)</f>
        <v>3.1658702069542487E-2</v>
      </c>
      <c r="G184" s="34">
        <f>G139/SUM(G139,'Calculations white'!G139,'Calculations asian'!G139,'Calculations otherrace'!G139)</f>
        <v>3.181945802908076E-2</v>
      </c>
      <c r="H184" s="34">
        <f>H139/SUM(H139,'Calculations white'!H139,'Calculations asian'!H139,'Calculations otherrace'!H139)</f>
        <v>3.1979353232250061E-2</v>
      </c>
      <c r="I184" s="34">
        <f>I139/SUM(I139,'Calculations white'!I139,'Calculations asian'!I139,'Calculations otherrace'!I139)</f>
        <v>3.2143670853439749E-2</v>
      </c>
      <c r="J184" s="34">
        <f>J139/SUM(J139,'Calculations white'!J139,'Calculations asian'!J139,'Calculations otherrace'!J139)</f>
        <v>3.2309177008106843E-2</v>
      </c>
      <c r="K184" s="34">
        <f>K139/SUM(K139,'Calculations white'!K139,'Calculations asian'!K139,'Calculations otherrace'!K139)</f>
        <v>3.2470887631797132E-2</v>
      </c>
      <c r="L184" s="34">
        <f>L139/SUM(L139,'Calculations white'!L139,'Calculations asian'!L139,'Calculations otherrace'!L139)</f>
        <v>3.2629728305921597E-2</v>
      </c>
      <c r="M184" s="34">
        <f>M139/SUM(M139,'Calculations white'!M139,'Calculations asian'!M139,'Calculations otherrace'!M139)</f>
        <v>3.2790319761729046E-2</v>
      </c>
      <c r="N184" s="34">
        <f>N139/SUM(N139,'Calculations white'!N139,'Calculations asian'!N139,'Calculations otherrace'!N139)</f>
        <v>3.2950454012080882E-2</v>
      </c>
      <c r="O184" s="34">
        <f>O139/SUM(O139,'Calculations white'!O139,'Calculations asian'!O139,'Calculations otherrace'!O139)</f>
        <v>3.3110136135318755E-2</v>
      </c>
      <c r="P184" s="34">
        <f>P139/SUM(P139,'Calculations white'!P139,'Calculations asian'!P139,'Calculations otherrace'!P139)</f>
        <v>3.3269371004349055E-2</v>
      </c>
      <c r="Q184" s="34">
        <f>Q139/SUM(Q139,'Calculations white'!Q139,'Calculations asian'!Q139,'Calculations otherrace'!Q139)</f>
        <v>3.3428163289767027E-2</v>
      </c>
      <c r="R184" s="34">
        <f>R139/SUM(R139,'Calculations white'!R139,'Calculations asian'!R139,'Calculations otherrace'!R139)</f>
        <v>3.3586517463032629E-2</v>
      </c>
      <c r="S184" s="34">
        <f>S139/SUM(S139,'Calculations white'!S139,'Calculations asian'!S139,'Calculations otherrace'!S139)</f>
        <v>3.3744437799692287E-2</v>
      </c>
      <c r="T184" s="34">
        <f>T139/SUM(T139,'Calculations white'!T139,'Calculations asian'!T139,'Calculations otherrace'!T139)</f>
        <v>3.3901928382644345E-2</v>
      </c>
      <c r="U184" s="34">
        <f>U139/SUM(U139,'Calculations white'!U139,'Calculations asian'!U139,'Calculations otherrace'!U139)</f>
        <v>3.4058993105442449E-2</v>
      </c>
      <c r="V184" s="34">
        <f>V139/SUM(V139,'Calculations white'!V139,'Calculations asian'!V139,'Calculations otherrace'!V139)</f>
        <v>3.4215635675634237E-2</v>
      </c>
      <c r="W184" s="34">
        <f>W139/SUM(W139,'Calculations white'!W139,'Calculations asian'!W139,'Calculations otherrace'!W139)</f>
        <v>3.4371859618131675E-2</v>
      </c>
      <c r="X184" s="34">
        <f>X139/SUM(X139,'Calculations white'!X139,'Calculations asian'!X139,'Calculations otherrace'!X139)</f>
        <v>3.4527668278608876E-2</v>
      </c>
      <c r="Y184" s="34">
        <f>Y139/SUM(Y139,'Calculations white'!Y139,'Calculations asian'!Y139,'Calculations otherrace'!Y139)</f>
        <v>3.4683064826924251E-2</v>
      </c>
      <c r="Z184" s="34">
        <f>Z139/SUM(Z139,'Calculations white'!Z139,'Calculations asian'!Z139,'Calculations otherrace'!Z139)</f>
        <v>3.4838052260563683E-2</v>
      </c>
      <c r="AA184" s="34">
        <f>AA139/SUM(AA139,'Calculations white'!AA139,'Calculations asian'!AA139,'Calculations otherrace'!AA139)</f>
        <v>3.4992633408101922E-2</v>
      </c>
      <c r="AB184" s="34">
        <f>AB139/SUM(AB139,'Calculations white'!AB139,'Calculations asian'!AB139,'Calculations otherrace'!AB139)</f>
        <v>3.5146810932677727E-2</v>
      </c>
      <c r="AC184" s="34">
        <f>AC139/SUM(AC139,'Calculations white'!AC139,'Calculations asian'!AC139,'Calculations otherrace'!AC139)</f>
        <v>3.5300587335481207E-2</v>
      </c>
      <c r="AD184" s="34">
        <f>AD139/SUM(AD139,'Calculations white'!AD139,'Calculations asian'!AD139,'Calculations otherrace'!AD139)</f>
        <v>3.5453964959249504E-2</v>
      </c>
      <c r="AE184" s="34">
        <f>AE139/SUM(AE139,'Calculations white'!AE139,'Calculations asian'!AE139,'Calculations otherrace'!AE139)</f>
        <v>3.5606945991768446E-2</v>
      </c>
      <c r="AF184" s="34">
        <f>AF139/SUM(AF139,'Calculations white'!AF139,'Calculations asian'!AF139,'Calculations otherrace'!AF139)</f>
        <v>3.5759532469376999E-2</v>
      </c>
    </row>
    <row r="185" spans="1:32" x14ac:dyDescent="0.2">
      <c r="A185" s="12" t="s">
        <v>93</v>
      </c>
      <c r="B185" s="34">
        <f>B140/SUM(B140,'Calculations white'!B140,'Calculations asian'!B140,'Calculations otherrace'!B140)</f>
        <v>4.0999999999999995E-2</v>
      </c>
      <c r="C185" s="34">
        <f>C140/SUM(C140,'Calculations white'!C140,'Calculations asian'!C140,'Calculations otherrace'!C140)</f>
        <v>4.118564858495595E-2</v>
      </c>
      <c r="D185" s="34">
        <f>D140/SUM(D140,'Calculations white'!D140,'Calculations asian'!D140,'Calculations otherrace'!D140)</f>
        <v>4.1389599709761034E-2</v>
      </c>
      <c r="E185" s="34">
        <f>E140/SUM(E140,'Calculations white'!E140,'Calculations asian'!E140,'Calculations otherrace'!E140)</f>
        <v>4.1588126865405847E-2</v>
      </c>
      <c r="F185" s="34">
        <f>F140/SUM(F140,'Calculations white'!F140,'Calculations asian'!F140,'Calculations otherrace'!F140)</f>
        <v>4.1785494823047852E-2</v>
      </c>
      <c r="G185" s="34">
        <f>G140/SUM(G140,'Calculations white'!G140,'Calculations asian'!G140,'Calculations otherrace'!G140)</f>
        <v>4.1975720259407323E-2</v>
      </c>
      <c r="H185" s="34">
        <f>H140/SUM(H140,'Calculations white'!H140,'Calculations asian'!H140,'Calculations otherrace'!H140)</f>
        <v>4.2164013978723158E-2</v>
      </c>
      <c r="I185" s="34">
        <f>I140/SUM(I140,'Calculations white'!I140,'Calculations asian'!I140,'Calculations otherrace'!I140)</f>
        <v>4.2357425657973451E-2</v>
      </c>
      <c r="J185" s="34">
        <f>J140/SUM(J140,'Calculations white'!J140,'Calculations asian'!J140,'Calculations otherrace'!J140)</f>
        <v>4.2551688563318681E-2</v>
      </c>
      <c r="K185" s="34">
        <f>K140/SUM(K140,'Calculations white'!K140,'Calculations asian'!K140,'Calculations otherrace'!K140)</f>
        <v>4.274069262538311E-2</v>
      </c>
      <c r="L185" s="34">
        <f>L140/SUM(L140,'Calculations white'!L140,'Calculations asian'!L140,'Calculations otherrace'!L140)</f>
        <v>4.2927361827652125E-2</v>
      </c>
      <c r="M185" s="34">
        <f>M140/SUM(M140,'Calculations white'!M140,'Calculations asian'!M140,'Calculations otherrace'!M140)</f>
        <v>4.3114587203114514E-2</v>
      </c>
      <c r="N185" s="34">
        <f>N140/SUM(N140,'Calculations white'!N140,'Calculations asian'!N140,'Calculations otherrace'!N140)</f>
        <v>4.3300742239243559E-2</v>
      </c>
      <c r="O185" s="34">
        <f>O140/SUM(O140,'Calculations white'!O140,'Calculations asian'!O140,'Calculations otherrace'!O140)</f>
        <v>4.3485823241543604E-2</v>
      </c>
      <c r="P185" s="34">
        <f>P140/SUM(P140,'Calculations white'!P140,'Calculations asian'!P140,'Calculations otherrace'!P140)</f>
        <v>4.3669826540908147E-2</v>
      </c>
      <c r="Q185" s="34">
        <f>Q140/SUM(Q140,'Calculations white'!Q140,'Calculations asian'!Q140,'Calculations otherrace'!Q140)</f>
        <v>4.3852748502640072E-2</v>
      </c>
      <c r="R185" s="34">
        <f>R140/SUM(R140,'Calculations white'!R140,'Calculations asian'!R140,'Calculations otherrace'!R140)</f>
        <v>4.4034585535146345E-2</v>
      </c>
      <c r="S185" s="34">
        <f>S140/SUM(S140,'Calculations white'!S140,'Calculations asian'!S140,'Calculations otherrace'!S140)</f>
        <v>4.4215334098305567E-2</v>
      </c>
      <c r="T185" s="34">
        <f>T140/SUM(T140,'Calculations white'!T140,'Calculations asian'!T140,'Calculations otherrace'!T140)</f>
        <v>4.439499071150893E-2</v>
      </c>
      <c r="U185" s="34">
        <f>U140/SUM(U140,'Calculations white'!U140,'Calculations asian'!U140,'Calculations otherrace'!U140)</f>
        <v>4.4573551961372956E-2</v>
      </c>
      <c r="V185" s="34">
        <f>V140/SUM(V140,'Calculations white'!V140,'Calculations asian'!V140,'Calculations otherrace'!V140)</f>
        <v>4.4751014509125296E-2</v>
      </c>
      <c r="W185" s="34">
        <f>W140/SUM(W140,'Calculations white'!W140,'Calculations asian'!W140,'Calculations otherrace'!W140)</f>
        <v>4.4927375097665249E-2</v>
      </c>
      <c r="X185" s="34">
        <f>X140/SUM(X140,'Calculations white'!X140,'Calculations asian'!X140,'Calculations otherrace'!X140)</f>
        <v>4.5102630558299522E-2</v>
      </c>
      <c r="Y185" s="34">
        <f>Y140/SUM(Y140,'Calculations white'!Y140,'Calculations asian'!Y140,'Calculations otherrace'!Y140)</f>
        <v>4.5276777817154855E-2</v>
      </c>
      <c r="Z185" s="34">
        <f>Z140/SUM(Z140,'Calculations white'!Z140,'Calculations asian'!Z140,'Calculations otherrace'!Z140)</f>
        <v>4.5449813901271272E-2</v>
      </c>
      <c r="AA185" s="34">
        <f>AA140/SUM(AA140,'Calculations white'!AA140,'Calculations asian'!AA140,'Calculations otherrace'!AA140)</f>
        <v>4.5621735944378294E-2</v>
      </c>
      <c r="AB185" s="34">
        <f>AB140/SUM(AB140,'Calculations white'!AB140,'Calculations asian'!AB140,'Calculations otherrace'!AB140)</f>
        <v>4.5792541192355381E-2</v>
      </c>
      <c r="AC185" s="34">
        <f>AC140/SUM(AC140,'Calculations white'!AC140,'Calculations asian'!AC140,'Calculations otherrace'!AC140)</f>
        <v>4.5962227008383531E-2</v>
      </c>
      <c r="AD185" s="34">
        <f>AD140/SUM(AD140,'Calculations white'!AD140,'Calculations asian'!AD140,'Calculations otherrace'!AD140)</f>
        <v>4.613079087778884E-2</v>
      </c>
      <c r="AE185" s="34">
        <f>AE140/SUM(AE140,'Calculations white'!AE140,'Calculations asian'!AE140,'Calculations otherrace'!AE140)</f>
        <v>4.629823041258415E-2</v>
      </c>
      <c r="AF185" s="34">
        <f>AF140/SUM(AF140,'Calculations white'!AF140,'Calculations asian'!AF140,'Calculations otherrace'!AF140)</f>
        <v>4.6464543355712359E-2</v>
      </c>
    </row>
    <row r="186" spans="1:32" x14ac:dyDescent="0.2">
      <c r="A186" s="12" t="s">
        <v>28</v>
      </c>
      <c r="B186" s="34">
        <f>B141/SUM(B141,'Calculations white'!B141,'Calculations asian'!B141,'Calculations otherrace'!B141)</f>
        <v>7.9999999999999967E-3</v>
      </c>
      <c r="C186" s="34">
        <f>C141/SUM(C141,'Calculations white'!C141,'Calculations asian'!C141,'Calculations otherrace'!C141)</f>
        <v>8.0749233878215417E-3</v>
      </c>
      <c r="D186" s="34">
        <f>D141/SUM(D141,'Calculations white'!D141,'Calculations asian'!D141,'Calculations otherrace'!D141)</f>
        <v>8.1574072575316282E-3</v>
      </c>
      <c r="E186" s="34">
        <f>E141/SUM(E141,'Calculations white'!E141,'Calculations asian'!E141,'Calculations otherrace'!E141)</f>
        <v>8.2377129415762817E-3</v>
      </c>
      <c r="F186" s="34">
        <f>F141/SUM(F141,'Calculations white'!F141,'Calculations asian'!F141,'Calculations otherrace'!F141)</f>
        <v>8.3176176425944579E-3</v>
      </c>
      <c r="G186" s="34">
        <f>G141/SUM(G141,'Calculations white'!G141,'Calculations asian'!G141,'Calculations otherrace'!G141)</f>
        <v>8.3946395640024513E-3</v>
      </c>
      <c r="H186" s="34">
        <f>H141/SUM(H141,'Calculations white'!H141,'Calculations asian'!H141,'Calculations otherrace'!H141)</f>
        <v>8.4709027277626095E-3</v>
      </c>
      <c r="I186" s="34">
        <f>I141/SUM(I141,'Calculations white'!I141,'Calculations asian'!I141,'Calculations otherrace'!I141)</f>
        <v>8.5493858008852848E-3</v>
      </c>
      <c r="J186" s="34">
        <f>J141/SUM(J141,'Calculations white'!J141,'Calculations asian'!J141,'Calculations otherrace'!J141)</f>
        <v>8.6283102072335135E-3</v>
      </c>
      <c r="K186" s="34">
        <f>K141/SUM(K141,'Calculations white'!K141,'Calculations asian'!K141,'Calculations otherrace'!K141)</f>
        <v>8.7051739651858549E-3</v>
      </c>
      <c r="L186" s="34">
        <f>L141/SUM(L141,'Calculations white'!L141,'Calculations asian'!L141,'Calculations otherrace'!L141)</f>
        <v>8.781319983621522E-3</v>
      </c>
      <c r="M186" s="34">
        <f>M141/SUM(M141,'Calculations white'!M141,'Calculations asian'!M141,'Calculations otherrace'!M141)</f>
        <v>8.8577098177271794E-3</v>
      </c>
      <c r="N186" s="34">
        <f>N141/SUM(N141,'Calculations white'!N141,'Calculations asian'!N141,'Calculations otherrace'!N141)</f>
        <v>8.9337723114812431E-3</v>
      </c>
      <c r="O186" s="34">
        <f>O141/SUM(O141,'Calculations white'!O141,'Calculations asian'!O141,'Calculations otherrace'!O141)</f>
        <v>9.0095098180723882E-3</v>
      </c>
      <c r="P186" s="34">
        <f>P141/SUM(P141,'Calculations white'!P141,'Calculations asian'!P141,'Calculations otherrace'!P141)</f>
        <v>9.0849246158960732E-3</v>
      </c>
      <c r="Q186" s="34">
        <f>Q141/SUM(Q141,'Calculations white'!Q141,'Calculations asian'!Q141,'Calculations otherrace'!Q141)</f>
        <v>9.1600189097846806E-3</v>
      </c>
      <c r="R186" s="34">
        <f>R141/SUM(R141,'Calculations white'!R141,'Calculations asian'!R141,'Calculations otherrace'!R141)</f>
        <v>9.2347948322719486E-3</v>
      </c>
      <c r="S186" s="34">
        <f>S141/SUM(S141,'Calculations white'!S141,'Calculations asian'!S141,'Calculations otherrace'!S141)</f>
        <v>9.3092544448883287E-3</v>
      </c>
      <c r="T186" s="34">
        <f>T141/SUM(T141,'Calculations white'!T141,'Calculations asian'!T141,'Calculations otherrace'!T141)</f>
        <v>9.3833997394853208E-3</v>
      </c>
      <c r="U186" s="34">
        <f>U141/SUM(U141,'Calculations white'!U141,'Calculations asian'!U141,'Calculations otherrace'!U141)</f>
        <v>9.4572326395855021E-3</v>
      </c>
      <c r="V186" s="34">
        <f>V141/SUM(V141,'Calculations white'!V141,'Calculations asian'!V141,'Calculations otherrace'!V141)</f>
        <v>9.5307550017558699E-3</v>
      </c>
      <c r="W186" s="34">
        <f>W141/SUM(W141,'Calculations white'!W141,'Calculations asian'!W141,'Calculations otherrace'!W141)</f>
        <v>9.6039686170025125E-3</v>
      </c>
      <c r="X186" s="34">
        <f>X141/SUM(X141,'Calculations white'!X141,'Calculations asian'!X141,'Calculations otherrace'!X141)</f>
        <v>9.6768752121837668E-3</v>
      </c>
      <c r="Y186" s="34">
        <f>Y141/SUM(Y141,'Calculations white'!Y141,'Calculations asian'!Y141,'Calculations otherrace'!Y141)</f>
        <v>9.7494764514394431E-3</v>
      </c>
      <c r="Z186" s="34">
        <f>Z141/SUM(Z141,'Calculations white'!Z141,'Calculations asian'!Z141,'Calculations otherrace'!Z141)</f>
        <v>9.8217739376345228E-3</v>
      </c>
      <c r="AA186" s="34">
        <f>AA141/SUM(AA141,'Calculations white'!AA141,'Calculations asian'!AA141,'Calculations otherrace'!AA141)</f>
        <v>9.8937692138147786E-3</v>
      </c>
      <c r="AB186" s="34">
        <f>AB141/SUM(AB141,'Calculations white'!AB141,'Calculations asian'!AB141,'Calculations otherrace'!AB141)</f>
        <v>9.965463764671962E-3</v>
      </c>
      <c r="AC186" s="34">
        <f>AC141/SUM(AC141,'Calculations white'!AC141,'Calculations asian'!AC141,'Calculations otherrace'!AC141)</f>
        <v>1.0036859018017277E-2</v>
      </c>
      <c r="AD186" s="34">
        <f>AD141/SUM(AD141,'Calculations white'!AD141,'Calculations asian'!AD141,'Calculations otherrace'!AD141)</f>
        <v>1.0107956346260496E-2</v>
      </c>
      <c r="AE186" s="34">
        <f>AE141/SUM(AE141,'Calculations white'!AE141,'Calculations asian'!AE141,'Calculations otherrace'!AE141)</f>
        <v>1.0178757067893528E-2</v>
      </c>
      <c r="AF186" s="34">
        <f>AF141/SUM(AF141,'Calculations white'!AF141,'Calculations asian'!AF141,'Calculations otherrace'!AF141)</f>
        <v>1.0249262448976081E-2</v>
      </c>
    </row>
    <row r="187" spans="1:32" x14ac:dyDescent="0.2">
      <c r="A187" s="12" t="s">
        <v>29</v>
      </c>
      <c r="B187" s="34">
        <f>B142/SUM(B142,'Calculations white'!B142,'Calculations asian'!B142,'Calculations otherrace'!B142)</f>
        <v>0.06</v>
      </c>
      <c r="C187" s="34">
        <f>C142/SUM(C142,'Calculations white'!C142,'Calculations asian'!C142,'Calculations otherrace'!C142)</f>
        <v>6.0254892795308365E-2</v>
      </c>
      <c r="D187" s="34">
        <f>D142/SUM(D142,'Calculations white'!D142,'Calculations asian'!D142,'Calculations otherrace'!D142)</f>
        <v>6.053377641934491E-2</v>
      </c>
      <c r="E187" s="34">
        <f>E142/SUM(E142,'Calculations white'!E142,'Calculations asian'!E142,'Calculations otherrace'!E142)</f>
        <v>6.0806470033424626E-2</v>
      </c>
      <c r="F187" s="34">
        <f>F142/SUM(F142,'Calculations white'!F142,'Calculations asian'!F142,'Calculations otherrace'!F142)</f>
        <v>6.1078108711027999E-2</v>
      </c>
      <c r="G187" s="34">
        <f>G142/SUM(G142,'Calculations white'!G142,'Calculations asian'!G142,'Calculations otherrace'!G142)</f>
        <v>6.1341538819687333E-2</v>
      </c>
      <c r="H187" s="34">
        <f>H142/SUM(H142,'Calculations white'!H142,'Calculations asian'!H142,'Calculations otherrace'!H142)</f>
        <v>6.1603933047161448E-2</v>
      </c>
      <c r="I187" s="34">
        <f>I142/SUM(I142,'Calculations white'!I142,'Calculations asian'!I142,'Calculations otherrace'!I142)</f>
        <v>6.1872968264641275E-2</v>
      </c>
      <c r="J187" s="34">
        <f>J142/SUM(J142,'Calculations white'!J142,'Calculations asian'!J142,'Calculations otherrace'!J142)</f>
        <v>6.214380782231331E-2</v>
      </c>
      <c r="K187" s="34">
        <f>K142/SUM(K142,'Calculations white'!K142,'Calculations asian'!K142,'Calculations otherrace'!K142)</f>
        <v>6.240851814653324E-2</v>
      </c>
      <c r="L187" s="34">
        <f>L142/SUM(L142,'Calculations white'!L142,'Calculations asian'!L142,'Calculations otherrace'!L142)</f>
        <v>6.2666970260114835E-2</v>
      </c>
      <c r="M187" s="34">
        <f>M142/SUM(M142,'Calculations white'!M142,'Calculations asian'!M142,'Calculations otherrace'!M142)</f>
        <v>6.2928992224680236E-2</v>
      </c>
      <c r="N187" s="34">
        <f>N142/SUM(N142,'Calculations white'!N142,'Calculations asian'!N142,'Calculations otherrace'!N142)</f>
        <v>6.3190068013043124E-2</v>
      </c>
      <c r="O187" s="34">
        <f>O142/SUM(O142,'Calculations white'!O142,'Calculations asian'!O142,'Calculations otherrace'!O142)</f>
        <v>6.3450193272768296E-2</v>
      </c>
      <c r="P187" s="34">
        <f>P142/SUM(P142,'Calculations white'!P142,'Calculations asian'!P142,'Calculations otherrace'!P142)</f>
        <v>6.370936343370881E-2</v>
      </c>
      <c r="Q187" s="34">
        <f>Q142/SUM(Q142,'Calculations white'!Q142,'Calculations asian'!Q142,'Calculations otherrace'!Q142)</f>
        <v>6.3967573721045085E-2</v>
      </c>
      <c r="R187" s="34">
        <f>R142/SUM(R142,'Calculations white'!R142,'Calculations asian'!R142,'Calculations otherrace'!R142)</f>
        <v>6.422481916815459E-2</v>
      </c>
      <c r="S187" s="34">
        <f>S142/SUM(S142,'Calculations white'!S142,'Calculations asian'!S142,'Calculations otherrace'!S142)</f>
        <v>6.4481094629302932E-2</v>
      </c>
      <c r="T187" s="34">
        <f>T142/SUM(T142,'Calculations white'!T142,'Calculations asian'!T142,'Calculations otherrace'!T142)</f>
        <v>6.4736394792150487E-2</v>
      </c>
      <c r="U187" s="34">
        <f>U142/SUM(U142,'Calculations white'!U142,'Calculations asian'!U142,'Calculations otherrace'!U142)</f>
        <v>6.4990714190065982E-2</v>
      </c>
      <c r="V187" s="34">
        <f>V142/SUM(V142,'Calculations white'!V142,'Calculations asian'!V142,'Calculations otherrace'!V142)</f>
        <v>6.5244047214240583E-2</v>
      </c>
      <c r="W187" s="34">
        <f>W142/SUM(W142,'Calculations white'!W142,'Calculations asian'!W142,'Calculations otherrace'!W142)</f>
        <v>6.5496388125597979E-2</v>
      </c>
      <c r="X187" s="34">
        <f>X142/SUM(X142,'Calculations white'!X142,'Calculations asian'!X142,'Calculations otherrace'!X142)</f>
        <v>6.5747731066493398E-2</v>
      </c>
      <c r="Y187" s="34">
        <f>Y142/SUM(Y142,'Calculations white'!Y142,'Calculations asian'!Y142,'Calculations otherrace'!Y142)</f>
        <v>6.5998070072195283E-2</v>
      </c>
      <c r="Z187" s="34">
        <f>Z142/SUM(Z142,'Calculations white'!Z142,'Calculations asian'!Z142,'Calculations otherrace'!Z142)</f>
        <v>6.6247399082147301E-2</v>
      </c>
      <c r="AA187" s="34">
        <f>AA142/SUM(AA142,'Calculations white'!AA142,'Calculations asian'!AA142,'Calculations otherrace'!AA142)</f>
        <v>6.6495711951004496E-2</v>
      </c>
      <c r="AB187" s="34">
        <f>AB142/SUM(AB142,'Calculations white'!AB142,'Calculations asian'!AB142,'Calculations otherrace'!AB142)</f>
        <v>6.6743002459439232E-2</v>
      </c>
      <c r="AC187" s="34">
        <f>AC142/SUM(AC142,'Calculations white'!AC142,'Calculations asian'!AC142,'Calculations otherrace'!AC142)</f>
        <v>6.698926432471411E-2</v>
      </c>
      <c r="AD187" s="34">
        <f>AD142/SUM(AD142,'Calculations white'!AD142,'Calculations asian'!AD142,'Calculations otherrace'!AD142)</f>
        <v>6.72344912110176E-2</v>
      </c>
      <c r="AE187" s="34">
        <f>AE142/SUM(AE142,'Calculations white'!AE142,'Calculations asian'!AE142,'Calculations otherrace'!AE142)</f>
        <v>6.7478676739560928E-2</v>
      </c>
      <c r="AF187" s="34">
        <f>AF142/SUM(AF142,'Calculations white'!AF142,'Calculations asian'!AF142,'Calculations otherrace'!AF142)</f>
        <v>6.772181449843151E-2</v>
      </c>
    </row>
    <row r="188" spans="1:32" x14ac:dyDescent="0.2">
      <c r="A188" s="12" t="s">
        <v>30</v>
      </c>
      <c r="B188" s="34">
        <f>B143/SUM(B143,'Calculations white'!B143,'Calculations asian'!B143,'Calculations otherrace'!B143)</f>
        <v>0.12850485436893205</v>
      </c>
      <c r="C188" s="34">
        <f>C143/SUM(C143,'Calculations white'!C143,'Calculations asian'!C143,'Calculations otherrace'!C143)</f>
        <v>0.12898914326326311</v>
      </c>
      <c r="D188" s="34">
        <f>D143/SUM(D143,'Calculations white'!D143,'Calculations asian'!D143,'Calculations otherrace'!D143)</f>
        <v>0.12951447934770066</v>
      </c>
      <c r="E188" s="34">
        <f>E143/SUM(E143,'Calculations white'!E143,'Calculations asian'!E143,'Calculations otherrace'!E143)</f>
        <v>0.13002939953749484</v>
      </c>
      <c r="F188" s="34">
        <f>F143/SUM(F143,'Calculations white'!F143,'Calculations asian'!F143,'Calculations otherrace'!F143)</f>
        <v>0.13054182613682955</v>
      </c>
      <c r="G188" s="34">
        <f>G143/SUM(G143,'Calculations white'!G143,'Calculations asian'!G143,'Calculations otherrace'!G143)</f>
        <v>0.13104071852211732</v>
      </c>
      <c r="H188" s="34">
        <f>H143/SUM(H143,'Calculations white'!H143,'Calculations asian'!H143,'Calculations otherrace'!H143)</f>
        <v>0.13153941982301484</v>
      </c>
      <c r="I188" s="34">
        <f>I143/SUM(I143,'Calculations white'!I143,'Calculations asian'!I143,'Calculations otherrace'!I143)</f>
        <v>0.1320477071205757</v>
      </c>
      <c r="J188" s="34">
        <f>J143/SUM(J143,'Calculations white'!J143,'Calculations asian'!J143,'Calculations otherrace'!J143)</f>
        <v>0.13255872113035994</v>
      </c>
      <c r="K188" s="34">
        <f>K143/SUM(K143,'Calculations white'!K143,'Calculations asian'!K143,'Calculations otherrace'!K143)</f>
        <v>0.13305864717077345</v>
      </c>
      <c r="L188" s="34">
        <f>L143/SUM(L143,'Calculations white'!L143,'Calculations asian'!L143,'Calculations otherrace'!L143)</f>
        <v>0.13353904241202386</v>
      </c>
      <c r="M188" s="34">
        <f>M143/SUM(M143,'Calculations white'!M143,'Calculations asian'!M143,'Calculations otherrace'!M143)</f>
        <v>0.13402982185553095</v>
      </c>
      <c r="N188" s="34">
        <f>N143/SUM(N143,'Calculations white'!N143,'Calculations asian'!N143,'Calculations otherrace'!N143)</f>
        <v>0.13451799559436139</v>
      </c>
      <c r="O188" s="34">
        <f>O143/SUM(O143,'Calculations white'!O143,'Calculations asian'!O143,'Calculations otherrace'!O143)</f>
        <v>0.13500353210395272</v>
      </c>
      <c r="P188" s="34">
        <f>P143/SUM(P143,'Calculations white'!P143,'Calculations asian'!P143,'Calculations otherrace'!P143)</f>
        <v>0.13548640026083947</v>
      </c>
      <c r="Q188" s="34">
        <f>Q143/SUM(Q143,'Calculations white'!Q143,'Calculations asian'!Q143,'Calculations otherrace'!Q143)</f>
        <v>0.13596656937215865</v>
      </c>
      <c r="R188" s="34">
        <f>R143/SUM(R143,'Calculations white'!R143,'Calculations asian'!R143,'Calculations otherrace'!R143)</f>
        <v>0.13644400920390315</v>
      </c>
      <c r="S188" s="34">
        <f>S143/SUM(S143,'Calculations white'!S143,'Calculations asian'!S143,'Calculations otherrace'!S143)</f>
        <v>0.13691869000792875</v>
      </c>
      <c r="T188" s="34">
        <f>T143/SUM(T143,'Calculations white'!T143,'Calculations asian'!T143,'Calculations otherrace'!T143)</f>
        <v>0.13739058254772002</v>
      </c>
      <c r="U188" s="34">
        <f>U143/SUM(U143,'Calculations white'!U143,'Calculations asian'!U143,'Calculations otherrace'!U143)</f>
        <v>0.13785965812292242</v>
      </c>
      <c r="V188" s="34">
        <f>V143/SUM(V143,'Calculations white'!V143,'Calculations asian'!V143,'Calculations otherrace'!V143)</f>
        <v>0.13832588859264799</v>
      </c>
      <c r="W188" s="34">
        <f>W143/SUM(W143,'Calculations white'!W143,'Calculations asian'!W143,'Calculations otherrace'!W143)</f>
        <v>0.13878924639756848</v>
      </c>
      <c r="X188" s="34">
        <f>X143/SUM(X143,'Calculations white'!X143,'Calculations asian'!X143,'Calculations otherrace'!X143)</f>
        <v>0.13924970458080355</v>
      </c>
      <c r="Y188" s="34">
        <f>Y143/SUM(Y143,'Calculations white'!Y143,'Calculations asian'!Y143,'Calculations otherrace'!Y143)</f>
        <v>0.13970723680761699</v>
      </c>
      <c r="Z188" s="34">
        <f>Z143/SUM(Z143,'Calculations white'!Z143,'Calculations asian'!Z143,'Calculations otherrace'!Z143)</f>
        <v>0.14016181738393654</v>
      </c>
      <c r="AA188" s="34">
        <f>AA143/SUM(AA143,'Calculations white'!AA143,'Calculations asian'!AA143,'Calculations otherrace'!AA143)</f>
        <v>0.14061342127371176</v>
      </c>
      <c r="AB188" s="34">
        <f>AB143/SUM(AB143,'Calculations white'!AB143,'Calculations asian'!AB143,'Calculations otherrace'!AB143)</f>
        <v>0.14106202411512186</v>
      </c>
      <c r="AC188" s="34">
        <f>AC143/SUM(AC143,'Calculations white'!AC143,'Calculations asian'!AC143,'Calculations otherrace'!AC143)</f>
        <v>0.141507602235656</v>
      </c>
      <c r="AD188" s="34">
        <f>AD143/SUM(AD143,'Calculations white'!AD143,'Calculations asian'!AD143,'Calculations otherrace'!AD143)</f>
        <v>0.14195013266607848</v>
      </c>
      <c r="AE188" s="34">
        <f>AE143/SUM(AE143,'Calculations white'!AE143,'Calculations asian'!AE143,'Calculations otherrace'!AE143)</f>
        <v>0.14238959315330146</v>
      </c>
      <c r="AF188" s="34">
        <f>AF143/SUM(AF143,'Calculations white'!AF143,'Calculations asian'!AF143,'Calculations otherrace'!AF143)</f>
        <v>0.14282596217218105</v>
      </c>
    </row>
    <row r="189" spans="1:32" x14ac:dyDescent="0.2">
      <c r="A189" s="12" t="s">
        <v>31</v>
      </c>
      <c r="B189" s="34">
        <f>B144/SUM(B144,'Calculations white'!B144,'Calculations asian'!B144,'Calculations otherrace'!B144)</f>
        <v>0.11900000000000001</v>
      </c>
      <c r="C189" s="34">
        <f>C144/SUM(C144,'Calculations white'!C144,'Calculations asian'!C144,'Calculations otherrace'!C144)</f>
        <v>0.1194366716443913</v>
      </c>
      <c r="D189" s="34">
        <f>D144/SUM(D144,'Calculations white'!D144,'Calculations asian'!D144,'Calculations otherrace'!D144)</f>
        <v>0.1199114202273034</v>
      </c>
      <c r="E189" s="34">
        <f>E144/SUM(E144,'Calculations white'!E144,'Calculations asian'!E144,'Calculations otherrace'!E144)</f>
        <v>0.12037538883152689</v>
      </c>
      <c r="F189" s="34">
        <f>F144/SUM(F144,'Calculations white'!F144,'Calculations asian'!F144,'Calculations otherrace'!F144)</f>
        <v>0.12083646374462755</v>
      </c>
      <c r="G189" s="34">
        <f>G144/SUM(G144,'Calculations white'!G144,'Calculations asian'!G144,'Calculations otherrace'!G144)</f>
        <v>0.12128361143523879</v>
      </c>
      <c r="H189" s="34">
        <f>H144/SUM(H144,'Calculations white'!H144,'Calculations asian'!H144,'Calculations otherrace'!H144)</f>
        <v>0.12172883883138713</v>
      </c>
      <c r="I189" s="34">
        <f>I144/SUM(I144,'Calculations white'!I144,'Calculations asian'!I144,'Calculations otherrace'!I144)</f>
        <v>0.12218301511550851</v>
      </c>
      <c r="J189" s="34">
        <f>J144/SUM(J144,'Calculations white'!J144,'Calculations asian'!J144,'Calculations otherrace'!J144)</f>
        <v>0.12263891227746734</v>
      </c>
      <c r="K189" s="34">
        <f>K144/SUM(K144,'Calculations white'!K144,'Calculations asian'!K144,'Calculations otherrace'!K144)</f>
        <v>0.12308362681402656</v>
      </c>
      <c r="L189" s="34">
        <f>L144/SUM(L144,'Calculations white'!L144,'Calculations asian'!L144,'Calculations otherrace'!L144)</f>
        <v>0.12351384176848242</v>
      </c>
      <c r="M189" s="34">
        <f>M144/SUM(M144,'Calculations white'!M144,'Calculations asian'!M144,'Calculations otherrace'!M144)</f>
        <v>0.1239504490992059</v>
      </c>
      <c r="N189" s="34">
        <f>N144/SUM(N144,'Calculations white'!N144,'Calculations asian'!N144,'Calculations otherrace'!N144)</f>
        <v>0.12438411383192619</v>
      </c>
      <c r="O189" s="34">
        <f>O144/SUM(O144,'Calculations white'!O144,'Calculations asian'!O144,'Calculations otherrace'!O144)</f>
        <v>0.12481481170353421</v>
      </c>
      <c r="P189" s="34">
        <f>P144/SUM(P144,'Calculations white'!P144,'Calculations asian'!P144,'Calculations otherrace'!P144)</f>
        <v>0.12524251909029033</v>
      </c>
      <c r="Q189" s="34">
        <f>Q144/SUM(Q144,'Calculations white'!Q144,'Calculations asian'!Q144,'Calculations otherrace'!Q144)</f>
        <v>0.1256672130285077</v>
      </c>
      <c r="R189" s="34">
        <f>R144/SUM(R144,'Calculations white'!R144,'Calculations asian'!R144,'Calculations otherrace'!R144)</f>
        <v>0.12608887123385687</v>
      </c>
      <c r="S189" s="34">
        <f>S144/SUM(S144,'Calculations white'!S144,'Calculations asian'!S144,'Calculations otherrace'!S144)</f>
        <v>0.12650747211930924</v>
      </c>
      <c r="T189" s="34">
        <f>T144/SUM(T144,'Calculations white'!T144,'Calculations asian'!T144,'Calculations otherrace'!T144)</f>
        <v>0.12692299481174232</v>
      </c>
      <c r="U189" s="34">
        <f>U144/SUM(U144,'Calculations white'!U144,'Calculations asian'!U144,'Calculations otherrace'!U144)</f>
        <v>0.12733541916722682</v>
      </c>
      <c r="V189" s="34">
        <f>V144/SUM(V144,'Calculations white'!V144,'Calculations asian'!V144,'Calculations otherrace'!V144)</f>
        <v>0.12774472578501819</v>
      </c>
      <c r="W189" s="34">
        <f>W144/SUM(W144,'Calculations white'!W144,'Calculations asian'!W144,'Calculations otherrace'!W144)</f>
        <v>0.12815089602028126</v>
      </c>
      <c r="X189" s="34">
        <f>X144/SUM(X144,'Calculations white'!X144,'Calculations asian'!X144,'Calculations otherrace'!X144)</f>
        <v>0.12855391199556795</v>
      </c>
      <c r="Y189" s="34">
        <f>Y144/SUM(Y144,'Calculations white'!Y144,'Calculations asian'!Y144,'Calculations otherrace'!Y144)</f>
        <v>0.1289537566110773</v>
      </c>
      <c r="Z189" s="34">
        <f>Z144/SUM(Z144,'Calculations white'!Z144,'Calculations asian'!Z144,'Calculations otherrace'!Z144)</f>
        <v>0.12935041355372534</v>
      </c>
      <c r="AA189" s="34">
        <f>AA144/SUM(AA144,'Calculations white'!AA144,'Calculations asian'!AA144,'Calculations otherrace'!AA144)</f>
        <v>0.12974386730505227</v>
      </c>
      <c r="AB189" s="34">
        <f>AB144/SUM(AB144,'Calculations white'!AB144,'Calculations asian'!AB144,'Calculations otherrace'!AB144)</f>
        <v>0.13013410314799392</v>
      </c>
      <c r="AC189" s="34">
        <f>AC144/SUM(AC144,'Calculations white'!AC144,'Calculations asian'!AC144,'Calculations otherrace'!AC144)</f>
        <v>0.13052110717255005</v>
      </c>
      <c r="AD189" s="34">
        <f>AD144/SUM(AD144,'Calculations white'!AD144,'Calculations asian'!AD144,'Calculations otherrace'!AD144)</f>
        <v>0.13090486628037673</v>
      </c>
      <c r="AE189" s="34">
        <f>AE144/SUM(AE144,'Calculations white'!AE144,'Calculations asian'!AE144,'Calculations otherrace'!AE144)</f>
        <v>0.13128536818833511</v>
      </c>
      <c r="AF189" s="34">
        <f>AF144/SUM(AF144,'Calculations white'!AF144,'Calculations asian'!AF144,'Calculations otherrace'!AF144)</f>
        <v>0.13166260143102607</v>
      </c>
    </row>
    <row r="190" spans="1:32" x14ac:dyDescent="0.2">
      <c r="A190" s="12" t="s">
        <v>32</v>
      </c>
      <c r="B190" s="34">
        <f>B145/SUM(B145,'Calculations white'!B145,'Calculations asian'!B145,'Calculations otherrace'!B145)</f>
        <v>9.0999999999999998E-2</v>
      </c>
      <c r="C190" s="34">
        <f>C145/SUM(C145,'Calculations white'!C145,'Calculations asian'!C145,'Calculations otherrace'!C145)</f>
        <v>9.1369188205852311E-2</v>
      </c>
      <c r="D190" s="34">
        <f>D145/SUM(D145,'Calculations white'!D145,'Calculations asian'!D145,'Calculations otherrace'!D145)</f>
        <v>9.1771165880101105E-2</v>
      </c>
      <c r="E190" s="34">
        <f>E145/SUM(E145,'Calculations white'!E145,'Calculations asian'!E145,'Calculations otherrace'!E145)</f>
        <v>9.2165572548464428E-2</v>
      </c>
      <c r="F190" s="34">
        <f>F145/SUM(F145,'Calculations white'!F145,'Calculations asian'!F145,'Calculations otherrace'!F145)</f>
        <v>9.2558819038781132E-2</v>
      </c>
      <c r="G190" s="34">
        <f>G145/SUM(G145,'Calculations white'!G145,'Calculations asian'!G145,'Calculations otherrace'!G145)</f>
        <v>9.2942015233285449E-2</v>
      </c>
      <c r="H190" s="34">
        <f>H145/SUM(H145,'Calculations white'!H145,'Calculations asian'!H145,'Calculations otherrace'!H145)</f>
        <v>9.3325501931636703E-2</v>
      </c>
      <c r="I190" s="34">
        <f>I145/SUM(I145,'Calculations white'!I145,'Calculations asian'!I145,'Calculations otherrace'!I145)</f>
        <v>9.3717614252106313E-2</v>
      </c>
      <c r="J190" s="34">
        <f>J145/SUM(J145,'Calculations white'!J145,'Calculations asian'!J145,'Calculations otherrace'!J145)</f>
        <v>9.4112735861568375E-2</v>
      </c>
      <c r="K190" s="34">
        <f>K145/SUM(K145,'Calculations white'!K145,'Calculations asian'!K145,'Calculations otherrace'!K145)</f>
        <v>9.4500040406923294E-2</v>
      </c>
      <c r="L190" s="34">
        <f>L145/SUM(L145,'Calculations white'!L145,'Calculations asian'!L145,'Calculations otherrace'!L145)</f>
        <v>9.4873963623539129E-2</v>
      </c>
      <c r="M190" s="34">
        <f>M145/SUM(M145,'Calculations white'!M145,'Calculations asian'!M145,'Calculations otherrace'!M145)</f>
        <v>9.5256263521148951E-2</v>
      </c>
      <c r="N190" s="34">
        <f>N145/SUM(N145,'Calculations white'!N145,'Calculations asian'!N145,'Calculations otherrace'!N145)</f>
        <v>9.5637457725653546E-2</v>
      </c>
      <c r="O190" s="34">
        <f>O145/SUM(O145,'Calculations white'!O145,'Calculations asian'!O145,'Calculations otherrace'!O145)</f>
        <v>9.6017533078381595E-2</v>
      </c>
      <c r="P190" s="34">
        <f>P145/SUM(P145,'Calculations white'!P145,'Calculations asian'!P145,'Calculations otherrace'!P145)</f>
        <v>9.6396476138655304E-2</v>
      </c>
      <c r="Q190" s="34">
        <f>Q145/SUM(Q145,'Calculations white'!Q145,'Calculations asian'!Q145,'Calculations otherrace'!Q145)</f>
        <v>9.677427320502989E-2</v>
      </c>
      <c r="R190" s="34">
        <f>R145/SUM(R145,'Calculations white'!R145,'Calculations asian'!R145,'Calculations otherrace'!R145)</f>
        <v>9.715091033619852E-2</v>
      </c>
      <c r="S190" s="34">
        <f>S145/SUM(S145,'Calculations white'!S145,'Calculations asian'!S145,'Calculations otherrace'!S145)</f>
        <v>9.7526373371553343E-2</v>
      </c>
      <c r="T190" s="34">
        <f>T145/SUM(T145,'Calculations white'!T145,'Calculations asian'!T145,'Calculations otherrace'!T145)</f>
        <v>9.7900647951395137E-2</v>
      </c>
      <c r="U190" s="34">
        <f>U145/SUM(U145,'Calculations white'!U145,'Calculations asian'!U145,'Calculations otherrace'!U145)</f>
        <v>9.827371953678099E-2</v>
      </c>
      <c r="V190" s="34">
        <f>V145/SUM(V145,'Calculations white'!V145,'Calculations asian'!V145,'Calculations otherrace'!V145)</f>
        <v>9.8645573429003403E-2</v>
      </c>
      <c r="W190" s="34">
        <f>W145/SUM(W145,'Calculations white'!W145,'Calculations asian'!W145,'Calculations otherrace'!W145)</f>
        <v>9.9016194788695125E-2</v>
      </c>
      <c r="X190" s="34">
        <f>X145/SUM(X145,'Calculations white'!X145,'Calculations asian'!X145,'Calculations otherrace'!X145)</f>
        <v>9.9385568654551032E-2</v>
      </c>
      <c r="Y190" s="34">
        <f>Y145/SUM(Y145,'Calculations white'!Y145,'Calculations asian'!Y145,'Calculations otherrace'!Y145)</f>
        <v>9.9753679961661748E-2</v>
      </c>
      <c r="Z190" s="34">
        <f>Z145/SUM(Z145,'Calculations white'!Z145,'Calculations asian'!Z145,'Calculations otherrace'!Z145)</f>
        <v>0.10012051355945427</v>
      </c>
      <c r="AA190" s="34">
        <f>AA145/SUM(AA145,'Calculations white'!AA145,'Calculations asian'!AA145,'Calculations otherrace'!AA145)</f>
        <v>0.10048605422923508</v>
      </c>
      <c r="AB190" s="34">
        <f>AB145/SUM(AB145,'Calculations white'!AB145,'Calculations asian'!AB145,'Calculations otherrace'!AB145)</f>
        <v>0.10085028670132912</v>
      </c>
      <c r="AC190" s="34">
        <f>AC145/SUM(AC145,'Calculations white'!AC145,'Calculations asian'!AC145,'Calculations otherrace'!AC145)</f>
        <v>0.10121319567181319</v>
      </c>
      <c r="AD190" s="34">
        <f>AD145/SUM(AD145,'Calculations white'!AD145,'Calculations asian'!AD145,'Calculations otherrace'!AD145)</f>
        <v>0.10157476581883902</v>
      </c>
      <c r="AE190" s="34">
        <f>AE145/SUM(AE145,'Calculations white'!AE145,'Calculations asian'!AE145,'Calculations otherrace'!AE145)</f>
        <v>0.10193498181854418</v>
      </c>
      <c r="AF190" s="34">
        <f>AF145/SUM(AF145,'Calculations white'!AF145,'Calculations asian'!AF145,'Calculations otherrace'!AF145)</f>
        <v>0.10229382836054762</v>
      </c>
    </row>
    <row r="191" spans="1:32" x14ac:dyDescent="0.2">
      <c r="A191" s="12" t="s">
        <v>33</v>
      </c>
      <c r="B191" s="34">
        <f>B146/SUM(B146,'Calculations white'!B146,'Calculations asian'!B146,'Calculations otherrace'!B146)</f>
        <v>0.10800000000000004</v>
      </c>
      <c r="C191" s="34">
        <f>C146/SUM(C146,'Calculations white'!C146,'Calculations asian'!C146,'Calculations otherrace'!C146)</f>
        <v>0.1084299389102668</v>
      </c>
      <c r="D191" s="34">
        <f>D146/SUM(D146,'Calculations white'!D146,'Calculations asian'!D146,'Calculations otherrace'!D146)</f>
        <v>0.1088970329586315</v>
      </c>
      <c r="E191" s="34">
        <f>E146/SUM(E146,'Calculations white'!E146,'Calculations asian'!E146,'Calculations otherrace'!E146)</f>
        <v>0.10935572782488695</v>
      </c>
      <c r="F191" s="34">
        <f>F146/SUM(F146,'Calculations white'!F146,'Calculations asian'!F146,'Calculations otherrace'!F146)</f>
        <v>0.10981303934052032</v>
      </c>
      <c r="G191" s="34">
        <f>G146/SUM(G146,'Calculations white'!G146,'Calculations asian'!G146,'Calculations otherrace'!G146)</f>
        <v>0.11025924307338411</v>
      </c>
      <c r="H191" s="34">
        <f>H146/SUM(H146,'Calculations white'!H146,'Calculations asian'!H146,'Calculations otherrace'!H146)</f>
        <v>0.11070632518996804</v>
      </c>
      <c r="I191" s="34">
        <f>I146/SUM(I146,'Calculations white'!I146,'Calculations asian'!I146,'Calculations otherrace'!I146)</f>
        <v>0.11116280378083573</v>
      </c>
      <c r="J191" s="34">
        <f>J146/SUM(J146,'Calculations white'!J146,'Calculations asian'!J146,'Calculations otherrace'!J146)</f>
        <v>0.11162271830070619</v>
      </c>
      <c r="K191" s="34">
        <f>K146/SUM(K146,'Calculations white'!K146,'Calculations asian'!K146,'Calculations otherrace'!K146)</f>
        <v>0.1120737616806638</v>
      </c>
      <c r="L191" s="34">
        <f>L146/SUM(L146,'Calculations white'!L146,'Calculations asian'!L146,'Calculations otherrace'!L146)</f>
        <v>0.11250734915023949</v>
      </c>
      <c r="M191" s="34">
        <f>M146/SUM(M146,'Calculations white'!M146,'Calculations asian'!M146,'Calculations otherrace'!M146)</f>
        <v>0.11295172413869621</v>
      </c>
      <c r="N191" s="34">
        <f>N146/SUM(N146,'Calculations white'!N146,'Calculations asian'!N146,'Calculations otherrace'!N146)</f>
        <v>0.11339470429605915</v>
      </c>
      <c r="O191" s="34">
        <f>O146/SUM(O146,'Calculations white'!O146,'Calculations asian'!O146,'Calculations otherrace'!O146)</f>
        <v>0.11383626852389477</v>
      </c>
      <c r="P191" s="34">
        <f>P146/SUM(P146,'Calculations white'!P146,'Calculations asian'!P146,'Calculations otherrace'!P146)</f>
        <v>0.11427639552337417</v>
      </c>
      <c r="Q191" s="34">
        <f>Q146/SUM(Q146,'Calculations white'!Q146,'Calculations asian'!Q146,'Calculations otherrace'!Q146)</f>
        <v>0.11471506382202137</v>
      </c>
      <c r="R191" s="34">
        <f>R146/SUM(R146,'Calculations white'!R146,'Calculations asian'!R146,'Calculations otherrace'!R146)</f>
        <v>0.11515225179992655</v>
      </c>
      <c r="S191" s="34">
        <f>S146/SUM(S146,'Calculations white'!S146,'Calculations asian'!S146,'Calculations otherrace'!S146)</f>
        <v>0.11558793771541366</v>
      </c>
      <c r="T191" s="34">
        <f>T146/SUM(T146,'Calculations white'!T146,'Calculations asian'!T146,'Calculations otherrace'!T146)</f>
        <v>0.11602209973015468</v>
      </c>
      <c r="U191" s="34">
        <f>U146/SUM(U146,'Calculations white'!U146,'Calculations asian'!U146,'Calculations otherrace'!U146)</f>
        <v>0.11645471593372131</v>
      </c>
      <c r="V191" s="34">
        <f>V146/SUM(V146,'Calculations white'!V146,'Calculations asian'!V146,'Calculations otherrace'!V146)</f>
        <v>0.11688576436756808</v>
      </c>
      <c r="W191" s="34">
        <f>W146/SUM(W146,'Calculations white'!W146,'Calculations asian'!W146,'Calculations otherrace'!W146)</f>
        <v>0.11731522304844016</v>
      </c>
      <c r="X191" s="34">
        <f>X146/SUM(X146,'Calculations white'!X146,'Calculations asian'!X146,'Calculations otherrace'!X146)</f>
        <v>0.1177430699912011</v>
      </c>
      <c r="Y191" s="34">
        <f>Y146/SUM(Y146,'Calculations white'!Y146,'Calculations asian'!Y146,'Calculations otherrace'!Y146)</f>
        <v>0.11816928323107327</v>
      </c>
      <c r="Z191" s="34">
        <f>Z146/SUM(Z146,'Calculations white'!Z146,'Calculations asian'!Z146,'Calculations otherrace'!Z146)</f>
        <v>0.11859384084528932</v>
      </c>
      <c r="AA191" s="34">
        <f>AA146/SUM(AA146,'Calculations white'!AA146,'Calculations asian'!AA146,'Calculations otherrace'!AA146)</f>
        <v>0.11901672097415168</v>
      </c>
      <c r="AB191" s="34">
        <f>AB146/SUM(AB146,'Calculations white'!AB146,'Calculations asian'!AB146,'Calculations otherrace'!AB146)</f>
        <v>0.11943790184149286</v>
      </c>
      <c r="AC191" s="34">
        <f>AC146/SUM(AC146,'Calculations white'!AC146,'Calculations asian'!AC146,'Calculations otherrace'!AC146)</f>
        <v>0.11985736177454057</v>
      </c>
      <c r="AD191" s="34">
        <f>AD146/SUM(AD146,'Calculations white'!AD146,'Calculations asian'!AD146,'Calculations otherrace'!AD146)</f>
        <v>0.12027507922318076</v>
      </c>
      <c r="AE191" s="34">
        <f>AE146/SUM(AE146,'Calculations white'!AE146,'Calculations asian'!AE146,'Calculations otherrace'!AE146)</f>
        <v>0.12069103277862209</v>
      </c>
      <c r="AF191" s="34">
        <f>AF146/SUM(AF146,'Calculations white'!AF146,'Calculations asian'!AF146,'Calculations otherrace'!AF146)</f>
        <v>0.12110520119145846</v>
      </c>
    </row>
    <row r="192" spans="1:32" x14ac:dyDescent="0.2">
      <c r="A192" s="12" t="s">
        <v>34</v>
      </c>
      <c r="B192" s="34">
        <f>B147/SUM(B147,'Calculations white'!B147,'Calculations asian'!B147,'Calculations otherrace'!B147)</f>
        <v>0.112</v>
      </c>
      <c r="C192" s="34">
        <f>C147/SUM(C147,'Calculations white'!C147,'Calculations asian'!C147,'Calculations otherrace'!C147)</f>
        <v>0.11241996807136892</v>
      </c>
      <c r="D192" s="34">
        <f>D147/SUM(D147,'Calculations white'!D147,'Calculations asian'!D147,'Calculations otherrace'!D147)</f>
        <v>0.11287676025195502</v>
      </c>
      <c r="E192" s="34">
        <f>E147/SUM(E147,'Calculations white'!E147,'Calculations asian'!E147,'Calculations otherrace'!E147)</f>
        <v>0.11332352708878887</v>
      </c>
      <c r="F192" s="34">
        <f>F147/SUM(F147,'Calculations white'!F147,'Calculations asian'!F147,'Calculations otherrace'!F147)</f>
        <v>0.11376781624234956</v>
      </c>
      <c r="G192" s="34">
        <f>G147/SUM(G147,'Calculations white'!G147,'Calculations asian'!G147,'Calculations otherrace'!G147)</f>
        <v>0.11419907854524232</v>
      </c>
      <c r="H192" s="34">
        <f>H147/SUM(H147,'Calculations white'!H147,'Calculations asian'!H147,'Calculations otherrace'!H147)</f>
        <v>0.11462890495247602</v>
      </c>
      <c r="I192" s="34">
        <f>I147/SUM(I147,'Calculations white'!I147,'Calculations asian'!I147,'Calculations otherrace'!I147)</f>
        <v>0.11506761892727273</v>
      </c>
      <c r="J192" s="34">
        <f>J147/SUM(J147,'Calculations white'!J147,'Calculations asian'!J147,'Calculations otherrace'!J147)</f>
        <v>0.1155083467994357</v>
      </c>
      <c r="K192" s="34">
        <f>K147/SUM(K147,'Calculations white'!K147,'Calculations asian'!K147,'Calculations otherrace'!K147)</f>
        <v>0.11593867565899423</v>
      </c>
      <c r="L192" s="34">
        <f>L147/SUM(L147,'Calculations white'!L147,'Calculations asian'!L147,'Calculations otherrace'!L147)</f>
        <v>0.11635491146644844</v>
      </c>
      <c r="M192" s="34">
        <f>M147/SUM(M147,'Calculations white'!M147,'Calculations asian'!M147,'Calculations otherrace'!M147)</f>
        <v>0.11677790576721163</v>
      </c>
      <c r="N192" s="34">
        <f>N147/SUM(N147,'Calculations white'!N147,'Calculations asian'!N147,'Calculations otherrace'!N147)</f>
        <v>0.11719838313610538</v>
      </c>
      <c r="O192" s="34">
        <f>O147/SUM(O147,'Calculations white'!O147,'Calculations asian'!O147,'Calculations otherrace'!O147)</f>
        <v>0.11761631994537133</v>
      </c>
      <c r="P192" s="34">
        <f>P147/SUM(P147,'Calculations white'!P147,'Calculations asian'!P147,'Calculations otherrace'!P147)</f>
        <v>0.11803169296956077</v>
      </c>
      <c r="Q192" s="34">
        <f>Q147/SUM(Q147,'Calculations white'!Q147,'Calculations asian'!Q147,'Calculations otherrace'!Q147)</f>
        <v>0.11844447940928128</v>
      </c>
      <c r="R192" s="34">
        <f>R147/SUM(R147,'Calculations white'!R147,'Calculations asian'!R147,'Calculations otherrace'!R147)</f>
        <v>0.11885465691379923</v>
      </c>
      <c r="S192" s="34">
        <f>S147/SUM(S147,'Calculations white'!S147,'Calculations asian'!S147,'Calculations otherrace'!S147)</f>
        <v>0.11926220360250338</v>
      </c>
      <c r="T192" s="34">
        <f>T147/SUM(T147,'Calculations white'!T147,'Calculations asian'!T147,'Calculations otherrace'!T147)</f>
        <v>0.11966709808524154</v>
      </c>
      <c r="U192" s="34">
        <f>U147/SUM(U147,'Calculations white'!U147,'Calculations asian'!U147,'Calculations otherrace'!U147)</f>
        <v>0.1200693194815359</v>
      </c>
      <c r="V192" s="34">
        <f>V147/SUM(V147,'Calculations white'!V147,'Calculations asian'!V147,'Calculations otherrace'!V147)</f>
        <v>0.12046884743869166</v>
      </c>
      <c r="W192" s="34">
        <f>W147/SUM(W147,'Calculations white'!W147,'Calculations asian'!W147,'Calculations otherrace'!W147)</f>
        <v>0.1208656621488102</v>
      </c>
      <c r="X192" s="34">
        <f>X147/SUM(X147,'Calculations white'!X147,'Calculations asian'!X147,'Calculations otherrace'!X147)</f>
        <v>0.1212597443647201</v>
      </c>
      <c r="Y192" s="34">
        <f>Y147/SUM(Y147,'Calculations white'!Y147,'Calculations asian'!Y147,'Calculations otherrace'!Y147)</f>
        <v>0.12165107541484015</v>
      </c>
      <c r="Z192" s="34">
        <f>Z147/SUM(Z147,'Calculations white'!Z147,'Calculations asian'!Z147,'Calculations otherrace'!Z147)</f>
        <v>0.12203963721699085</v>
      </c>
      <c r="AA192" s="34">
        <f>AA147/SUM(AA147,'Calculations white'!AA147,'Calculations asian'!AA147,'Calculations otherrace'!AA147)</f>
        <v>0.12242541229117164</v>
      </c>
      <c r="AB192" s="34">
        <f>AB147/SUM(AB147,'Calculations white'!AB147,'Calculations asian'!AB147,'Calculations otherrace'!AB147)</f>
        <v>0.12280838377131732</v>
      </c>
      <c r="AC192" s="34">
        <f>AC147/SUM(AC147,'Calculations white'!AC147,'Calculations asian'!AC147,'Calculations otherrace'!AC147)</f>
        <v>0.12318853541605736</v>
      </c>
      <c r="AD192" s="34">
        <f>AD147/SUM(AD147,'Calculations white'!AD147,'Calculations asian'!AD147,'Calculations otherrace'!AD147)</f>
        <v>0.12356585161849154</v>
      </c>
      <c r="AE192" s="34">
        <f>AE147/SUM(AE147,'Calculations white'!AE147,'Calculations asian'!AE147,'Calculations otherrace'!AE147)</f>
        <v>0.12394031741500713</v>
      </c>
      <c r="AF192" s="34">
        <f>AF147/SUM(AF147,'Calculations white'!AF147,'Calculations asian'!AF147,'Calculations otherrace'!AF147)</f>
        <v>0.12431191849315268</v>
      </c>
    </row>
    <row r="193" spans="1:32" x14ac:dyDescent="0.2">
      <c r="A193" s="12" t="s">
        <v>92</v>
      </c>
      <c r="B193" s="34">
        <f>B148/SUM(B148,'Calculations white'!B148,'Calculations asian'!B148,'Calculations otherrace'!B148)</f>
        <v>0.10295555555555558</v>
      </c>
      <c r="C193" s="34">
        <f>C148/SUM(C148,'Calculations white'!C148,'Calculations asian'!C148,'Calculations otherrace'!C148)</f>
        <v>0.10335471843166234</v>
      </c>
      <c r="D193" s="34">
        <f>D148/SUM(D148,'Calculations white'!D148,'Calculations asian'!D148,'Calculations otherrace'!D148)</f>
        <v>0.10378910610699778</v>
      </c>
      <c r="E193" s="34">
        <f>E148/SUM(E148,'Calculations white'!E148,'Calculations asian'!E148,'Calculations otherrace'!E148)</f>
        <v>0.10421447868183398</v>
      </c>
      <c r="F193" s="34">
        <f>F148/SUM(F148,'Calculations white'!F148,'Calculations asian'!F148,'Calculations otherrace'!F148)</f>
        <v>0.10463793137065097</v>
      </c>
      <c r="G193" s="34">
        <f>G148/SUM(G148,'Calculations white'!G148,'Calculations asian'!G148,'Calculations otherrace'!G148)</f>
        <v>0.10504957092487317</v>
      </c>
      <c r="H193" s="34">
        <f>H148/SUM(H148,'Calculations white'!H148,'Calculations asian'!H148,'Calculations otherrace'!H148)</f>
        <v>0.10546047762899509</v>
      </c>
      <c r="I193" s="34">
        <f>I148/SUM(I148,'Calculations white'!I148,'Calculations asian'!I148,'Calculations otherrace'!I148)</f>
        <v>0.10588019949903833</v>
      </c>
      <c r="J193" s="34">
        <f>J148/SUM(J148,'Calculations white'!J148,'Calculations asian'!J148,'Calculations otherrace'!J148)</f>
        <v>0.10630235653787755</v>
      </c>
      <c r="K193" s="34">
        <f>K148/SUM(K148,'Calculations white'!K148,'Calculations asian'!K148,'Calculations otherrace'!K148)</f>
        <v>0.10671517091893058</v>
      </c>
      <c r="L193" s="34">
        <f>L148/SUM(L148,'Calculations white'!L148,'Calculations asian'!L148,'Calculations otherrace'!L148)</f>
        <v>0.1071142487689135</v>
      </c>
      <c r="M193" s="34">
        <f>M148/SUM(M148,'Calculations white'!M148,'Calculations asian'!M148,'Calculations otherrace'!M148)</f>
        <v>0.10752072117503607</v>
      </c>
      <c r="N193" s="34">
        <f>N148/SUM(N148,'Calculations white'!N148,'Calculations asian'!N148,'Calculations otherrace'!N148)</f>
        <v>0.1079252611743958</v>
      </c>
      <c r="O193" s="34">
        <f>O148/SUM(O148,'Calculations white'!O148,'Calculations asian'!O148,'Calculations otherrace'!O148)</f>
        <v>0.10832784781798752</v>
      </c>
      <c r="P193" s="34">
        <f>P148/SUM(P148,'Calculations white'!P148,'Calculations asian'!P148,'Calculations otherrace'!P148)</f>
        <v>0.10872846026536395</v>
      </c>
      <c r="Q193" s="34">
        <f>Q148/SUM(Q148,'Calculations white'!Q148,'Calculations asian'!Q148,'Calculations otherrace'!Q148)</f>
        <v>0.10912707780922129</v>
      </c>
      <c r="R193" s="34">
        <f>R148/SUM(R148,'Calculations white'!R148,'Calculations asian'!R148,'Calculations otherrace'!R148)</f>
        <v>0.10952367989916921</v>
      </c>
      <c r="S193" s="34">
        <f>S148/SUM(S148,'Calculations white'!S148,'Calculations asian'!S148,'Calculations otherrace'!S148)</f>
        <v>0.10991824616468315</v>
      </c>
      <c r="T193" s="34">
        <f>T148/SUM(T148,'Calculations white'!T148,'Calculations asian'!T148,'Calculations otherrace'!T148)</f>
        <v>0.11031075643723801</v>
      </c>
      <c r="U193" s="34">
        <f>U148/SUM(U148,'Calculations white'!U148,'Calculations asian'!U148,'Calculations otherrace'!U148)</f>
        <v>0.11070119077162102</v>
      </c>
      <c r="V193" s="34">
        <f>V148/SUM(V148,'Calculations white'!V148,'Calculations asian'!V148,'Calculations otherrace'!V148)</f>
        <v>0.11108952946642657</v>
      </c>
      <c r="W193" s="34">
        <f>W148/SUM(W148,'Calculations white'!W148,'Calculations asian'!W148,'Calculations otherrace'!W148)</f>
        <v>0.11147575308373442</v>
      </c>
      <c r="X193" s="34">
        <f>X148/SUM(X148,'Calculations white'!X148,'Calculations asian'!X148,'Calculations otherrace'!X148)</f>
        <v>0.11185984246797294</v>
      </c>
      <c r="Y193" s="34">
        <f>Y148/SUM(Y148,'Calculations white'!Y148,'Calculations asian'!Y148,'Calculations otherrace'!Y148)</f>
        <v>0.11224177876397208</v>
      </c>
      <c r="Z193" s="34">
        <f>Z148/SUM(Z148,'Calculations white'!Z148,'Calculations asian'!Z148,'Calculations otherrace'!Z148)</f>
        <v>0.11262154343420966</v>
      </c>
      <c r="AA193" s="34">
        <f>AA148/SUM(AA148,'Calculations white'!AA148,'Calculations asian'!AA148,'Calculations otherrace'!AA148)</f>
        <v>0.11299911827525877</v>
      </c>
      <c r="AB193" s="34">
        <f>AB148/SUM(AB148,'Calculations white'!AB148,'Calculations asian'!AB148,'Calculations otherrace'!AB148)</f>
        <v>0.11337448543343816</v>
      </c>
      <c r="AC193" s="34">
        <f>AC148/SUM(AC148,'Calculations white'!AC148,'Calculations asian'!AC148,'Calculations otherrace'!AC148)</f>
        <v>0.11374762741967735</v>
      </c>
      <c r="AD193" s="34">
        <f>AD148/SUM(AD148,'Calculations white'!AD148,'Calculations asian'!AD148,'Calculations otherrace'!AD148)</f>
        <v>0.11411852712360046</v>
      </c>
      <c r="AE193" s="34">
        <f>AE148/SUM(AE148,'Calculations white'!AE148,'Calculations asian'!AE148,'Calculations otherrace'!AE148)</f>
        <v>0.11448716782684007</v>
      </c>
      <c r="AF193" s="34">
        <f>AF148/SUM(AF148,'Calculations white'!AF148,'Calculations asian'!AF148,'Calculations otherrace'!AF148)</f>
        <v>0.11485353321558818</v>
      </c>
    </row>
    <row r="194" spans="1:32" x14ac:dyDescent="0.2">
      <c r="A194" s="12" t="s">
        <v>89</v>
      </c>
      <c r="B194" s="34">
        <f>B149/SUM(B149,'Calculations white'!B149,'Calculations asian'!B149,'Calculations otherrace'!B149)</f>
        <v>9.1999999999999998E-2</v>
      </c>
      <c r="C194" s="34">
        <f>C149/SUM(C149,'Calculations white'!C149,'Calculations asian'!C149,'Calculations otherrace'!C149)</f>
        <v>9.2349198777640917E-2</v>
      </c>
      <c r="D194" s="34">
        <f>D149/SUM(D149,'Calculations white'!D149,'Calculations asian'!D149,'Calculations otherrace'!D149)</f>
        <v>9.273034705109362E-2</v>
      </c>
      <c r="E194" s="34">
        <f>E149/SUM(E149,'Calculations white'!E149,'Calculations asian'!E149,'Calculations otherrace'!E149)</f>
        <v>9.3101952298731264E-2</v>
      </c>
      <c r="F194" s="34">
        <f>F149/SUM(F149,'Calculations white'!F149,'Calculations asian'!F149,'Calculations otherrace'!F149)</f>
        <v>9.3471064166706766E-2</v>
      </c>
      <c r="G194" s="34">
        <f>G149/SUM(G149,'Calculations white'!G149,'Calculations asian'!G149,'Calculations otherrace'!G149)</f>
        <v>9.3827808813784747E-2</v>
      </c>
      <c r="H194" s="34">
        <f>H149/SUM(H149,'Calculations white'!H149,'Calculations asian'!H149,'Calculations otherrace'!H149)</f>
        <v>9.4181845559794738E-2</v>
      </c>
      <c r="I194" s="34">
        <f>I149/SUM(I149,'Calculations white'!I149,'Calculations asian'!I149,'Calculations otherrace'!I149)</f>
        <v>9.4543849139562999E-2</v>
      </c>
      <c r="J194" s="34">
        <f>J149/SUM(J149,'Calculations white'!J149,'Calculations asian'!J149,'Calculations otherrace'!J149)</f>
        <v>9.490705444893123E-2</v>
      </c>
      <c r="K194" s="34">
        <f>K149/SUM(K149,'Calculations white'!K149,'Calculations asian'!K149,'Calculations otherrace'!K149)</f>
        <v>9.5260666446972161E-2</v>
      </c>
      <c r="L194" s="34">
        <f>L149/SUM(L149,'Calculations white'!L149,'Calculations asian'!L149,'Calculations otherrace'!L149)</f>
        <v>9.5605736797496108E-2</v>
      </c>
      <c r="M194" s="34">
        <f>M149/SUM(M149,'Calculations white'!M149,'Calculations asian'!M149,'Calculations otherrace'!M149)</f>
        <v>9.5953802042725175E-2</v>
      </c>
      <c r="N194" s="34">
        <f>N149/SUM(N149,'Calculations white'!N149,'Calculations asian'!N149,'Calculations otherrace'!N149)</f>
        <v>9.6299421273314659E-2</v>
      </c>
      <c r="O194" s="34">
        <f>O149/SUM(O149,'Calculations white'!O149,'Calculations asian'!O149,'Calculations otherrace'!O149)</f>
        <v>9.6642581336182892E-2</v>
      </c>
      <c r="P194" s="34">
        <f>P149/SUM(P149,'Calculations white'!P149,'Calculations asian'!P149,'Calculations otherrace'!P149)</f>
        <v>9.6983269634570518E-2</v>
      </c>
      <c r="Q194" s="34">
        <f>Q149/SUM(Q149,'Calculations white'!Q149,'Calculations asian'!Q149,'Calculations otherrace'!Q149)</f>
        <v>9.7321474137324948E-2</v>
      </c>
      <c r="R194" s="34">
        <f>R149/SUM(R149,'Calculations white'!R149,'Calculations asian'!R149,'Calculations otherrace'!R149)</f>
        <v>9.7657183387138899E-2</v>
      </c>
      <c r="S194" s="34">
        <f>S149/SUM(S149,'Calculations white'!S149,'Calculations asian'!S149,'Calculations otherrace'!S149)</f>
        <v>9.7990386507769631E-2</v>
      </c>
      <c r="T194" s="34">
        <f>T149/SUM(T149,'Calculations white'!T149,'Calculations asian'!T149,'Calculations otherrace'!T149)</f>
        <v>9.8321073210270116E-2</v>
      </c>
      <c r="U194" s="34">
        <f>U149/SUM(U149,'Calculations white'!U149,'Calculations asian'!U149,'Calculations otherrace'!U149)</f>
        <v>9.8649233798259059E-2</v>
      </c>
      <c r="V194" s="34">
        <f>V149/SUM(V149,'Calculations white'!V149,'Calculations asian'!V149,'Calculations otherrace'!V149)</f>
        <v>9.897485917226051E-2</v>
      </c>
      <c r="W194" s="34">
        <f>W149/SUM(W149,'Calculations white'!W149,'Calculations asian'!W149,'Calculations otherrace'!W149)</f>
        <v>9.9297940833143999E-2</v>
      </c>
      <c r="X194" s="34">
        <f>X149/SUM(X149,'Calculations white'!X149,'Calculations asian'!X149,'Calculations otherrace'!X149)</f>
        <v>9.9618470884694263E-2</v>
      </c>
      <c r="Y194" s="34">
        <f>Y149/SUM(Y149,'Calculations white'!Y149,'Calculations asian'!Y149,'Calculations otherrace'!Y149)</f>
        <v>9.9936442035340856E-2</v>
      </c>
      <c r="Z194" s="34">
        <f>Z149/SUM(Z149,'Calculations white'!Z149,'Calculations asian'!Z149,'Calculations otherrace'!Z149)</f>
        <v>0.10025184759907896</v>
      </c>
      <c r="AA194" s="34">
        <f>AA149/SUM(AA149,'Calculations white'!AA149,'Calculations asian'!AA149,'Calculations otherrace'!AA149)</f>
        <v>0.10056468149561205</v>
      </c>
      <c r="AB194" s="34">
        <f>AB149/SUM(AB149,'Calculations white'!AB149,'Calculations asian'!AB149,'Calculations otherrace'!AB149)</f>
        <v>0.10087493824974518</v>
      </c>
      <c r="AC194" s="34">
        <f>AC149/SUM(AC149,'Calculations white'!AC149,'Calculations asian'!AC149,'Calculations otherrace'!AC149)</f>
        <v>0.10118261299006075</v>
      </c>
      <c r="AD194" s="34">
        <f>AD149/SUM(AD149,'Calculations white'!AD149,'Calculations asian'!AD149,'Calculations otherrace'!AD149)</f>
        <v>0.10148770144690632</v>
      </c>
      <c r="AE194" s="34">
        <f>AE149/SUM(AE149,'Calculations white'!AE149,'Calculations asian'!AE149,'Calculations otherrace'!AE149)</f>
        <v>0.10179019994972484</v>
      </c>
      <c r="AF194" s="34">
        <f>AF149/SUM(AF149,'Calculations white'!AF149,'Calculations asian'!AF149,'Calculations otherrace'!AF149)</f>
        <v>0.10209010542375656</v>
      </c>
    </row>
    <row r="195" spans="1:32" x14ac:dyDescent="0.2">
      <c r="A195" s="12" t="s">
        <v>35</v>
      </c>
      <c r="B195" s="34">
        <f>B150/SUM(B150,'Calculations white'!B150,'Calculations asian'!B150,'Calculations otherrace'!B150)</f>
        <v>0.12100000000000001</v>
      </c>
      <c r="C195" s="34">
        <f>C150/SUM(C150,'Calculations white'!C150,'Calculations asian'!C150,'Calculations otherrace'!C150)</f>
        <v>0.12147559018472472</v>
      </c>
      <c r="D195" s="34">
        <f>D150/SUM(D150,'Calculations white'!D150,'Calculations asian'!D150,'Calculations otherrace'!D150)</f>
        <v>0.12199148260826119</v>
      </c>
      <c r="E195" s="34">
        <f>E150/SUM(E150,'Calculations white'!E150,'Calculations asian'!E150,'Calculations otherrace'!E150)</f>
        <v>0.12249829499287161</v>
      </c>
      <c r="F195" s="34">
        <f>F150/SUM(F150,'Calculations white'!F150,'Calculations asian'!F150,'Calculations otherrace'!F150)</f>
        <v>0.12300347223126679</v>
      </c>
      <c r="G195" s="34">
        <f>G150/SUM(G150,'Calculations white'!G150,'Calculations asian'!G150,'Calculations otherrace'!G150)</f>
        <v>0.12349669388379536</v>
      </c>
      <c r="H195" s="34">
        <f>H150/SUM(H150,'Calculations white'!H150,'Calculations asian'!H150,'Calculations otherrace'!H150)</f>
        <v>0.12399116556562309</v>
      </c>
      <c r="I195" s="34">
        <f>I150/SUM(I150,'Calculations white'!I150,'Calculations asian'!I150,'Calculations otherrace'!I150)</f>
        <v>0.1244954861944937</v>
      </c>
      <c r="J195" s="34">
        <f>J150/SUM(J150,'Calculations white'!J150,'Calculations asian'!J150,'Calculations otherrace'!J150)</f>
        <v>0.12500345951061498</v>
      </c>
      <c r="K195" s="34">
        <f>K150/SUM(K150,'Calculations white'!K150,'Calculations asian'!K150,'Calculations otherrace'!K150)</f>
        <v>0.12550168874137771</v>
      </c>
      <c r="L195" s="34">
        <f>L150/SUM(L150,'Calculations white'!L150,'Calculations asian'!L150,'Calculations otherrace'!L150)</f>
        <v>0.125979296605678</v>
      </c>
      <c r="M195" s="34">
        <f>M150/SUM(M150,'Calculations white'!M150,'Calculations asian'!M150,'Calculations otherrace'!M150)</f>
        <v>0.12646941364493264</v>
      </c>
      <c r="N195" s="34">
        <f>N150/SUM(N150,'Calculations white'!N150,'Calculations asian'!N150,'Calculations otherrace'!N150)</f>
        <v>0.12695782246587209</v>
      </c>
      <c r="O195" s="34">
        <f>O150/SUM(O150,'Calculations white'!O150,'Calculations asian'!O150,'Calculations otherrace'!O150)</f>
        <v>0.12744449516383866</v>
      </c>
      <c r="P195" s="34">
        <f>P150/SUM(P150,'Calculations white'!P150,'Calculations asian'!P150,'Calculations otherrace'!P150)</f>
        <v>0.12792940376760867</v>
      </c>
      <c r="Q195" s="34">
        <f>Q150/SUM(Q150,'Calculations white'!Q150,'Calculations asian'!Q150,'Calculations otherrace'!Q150)</f>
        <v>0.1284125202700801</v>
      </c>
      <c r="R195" s="34">
        <f>R150/SUM(R150,'Calculations white'!R150,'Calculations asian'!R150,'Calculations otherrace'!R150)</f>
        <v>0.12889381665820182</v>
      </c>
      <c r="S195" s="34">
        <f>S150/SUM(S150,'Calculations white'!S150,'Calculations asian'!S150,'Calculations otherrace'!S150)</f>
        <v>0.12937326494213436</v>
      </c>
      <c r="T195" s="34">
        <f>T150/SUM(T150,'Calculations white'!T150,'Calculations asian'!T150,'Calculations otherrace'!T150)</f>
        <v>0.12985083718363807</v>
      </c>
      <c r="U195" s="34">
        <f>U150/SUM(U150,'Calculations white'!U150,'Calculations asian'!U150,'Calculations otherrace'!U150)</f>
        <v>0.13032650552367994</v>
      </c>
      <c r="V195" s="34">
        <f>V150/SUM(V150,'Calculations white'!V150,'Calculations asian'!V150,'Calculations otherrace'!V150)</f>
        <v>0.13080024220925615</v>
      </c>
      <c r="W195" s="34">
        <f>W150/SUM(W150,'Calculations white'!W150,'Calculations asian'!W150,'Calculations otherrace'!W150)</f>
        <v>0.13127201961942667</v>
      </c>
      <c r="X195" s="34">
        <f>X150/SUM(X150,'Calculations white'!X150,'Calculations asian'!X150,'Calculations otherrace'!X150)</f>
        <v>0.13174181029055815</v>
      </c>
      <c r="Y195" s="34">
        <f>Y150/SUM(Y150,'Calculations white'!Y150,'Calculations asian'!Y150,'Calculations otherrace'!Y150)</f>
        <v>0.13220958694077314</v>
      </c>
      <c r="Z195" s="34">
        <f>Z150/SUM(Z150,'Calculations white'!Z150,'Calculations asian'!Z150,'Calculations otherrace'!Z150)</f>
        <v>0.13267532249360453</v>
      </c>
      <c r="AA195" s="34">
        <f>AA150/SUM(AA150,'Calculations white'!AA150,'Calculations asian'!AA150,'Calculations otherrace'!AA150)</f>
        <v>0.13313899010085692</v>
      </c>
      <c r="AB195" s="34">
        <f>AB150/SUM(AB150,'Calculations white'!AB150,'Calculations asian'!AB150,'Calculations otherrace'!AB150)</f>
        <v>0.13360056316467092</v>
      </c>
      <c r="AC195" s="34">
        <f>AC150/SUM(AC150,'Calculations white'!AC150,'Calculations asian'!AC150,'Calculations otherrace'!AC150)</f>
        <v>0.13406001535879722</v>
      </c>
      <c r="AD195" s="34">
        <f>AD150/SUM(AD150,'Calculations white'!AD150,'Calculations asian'!AD150,'Calculations otherrace'!AD150)</f>
        <v>0.13451732064907754</v>
      </c>
      <c r="AE195" s="34">
        <f>AE150/SUM(AE150,'Calculations white'!AE150,'Calculations asian'!AE150,'Calculations otherrace'!AE150)</f>
        <v>0.13497245331313998</v>
      </c>
      <c r="AF195" s="34">
        <f>AF150/SUM(AF150,'Calculations white'!AF150,'Calculations asian'!AF150,'Calculations otherrace'!AF150)</f>
        <v>0.13542538795930867</v>
      </c>
    </row>
    <row r="196" spans="1:32" x14ac:dyDescent="0.2">
      <c r="A196" s="12" t="s">
        <v>98</v>
      </c>
      <c r="B196" s="34">
        <f>B151/SUM(B151,'Calculations white'!B151,'Calculations asian'!B151,'Calculations otherrace'!B151)</f>
        <v>0.10600000000000004</v>
      </c>
      <c r="C196" s="34">
        <f>C151/SUM(C151,'Calculations white'!C151,'Calculations asian'!C151,'Calculations otherrace'!C151)</f>
        <v>0.10640225572826041</v>
      </c>
      <c r="D196" s="34">
        <f>D151/SUM(D151,'Calculations white'!D151,'Calculations asian'!D151,'Calculations otherrace'!D151)</f>
        <v>0.10684006510674995</v>
      </c>
      <c r="E196" s="34">
        <f>E151/SUM(E151,'Calculations white'!E151,'Calculations asian'!E151,'Calculations otherrace'!E151)</f>
        <v>0.10726829584690524</v>
      </c>
      <c r="F196" s="34">
        <f>F151/SUM(F151,'Calculations white'!F151,'Calculations asian'!F151,'Calculations otherrace'!F151)</f>
        <v>0.10769425934773236</v>
      </c>
      <c r="G196" s="34">
        <f>G151/SUM(G151,'Calculations white'!G151,'Calculations asian'!G151,'Calculations otherrace'!G151)</f>
        <v>0.10810773987148102</v>
      </c>
      <c r="H196" s="34">
        <f>H151/SUM(H151,'Calculations white'!H151,'Calculations asian'!H151,'Calculations otherrace'!H151)</f>
        <v>0.10851986540274738</v>
      </c>
      <c r="I196" s="34">
        <f>I151/SUM(I151,'Calculations white'!I151,'Calculations asian'!I151,'Calculations otherrace'!I151)</f>
        <v>0.10894073006414674</v>
      </c>
      <c r="J196" s="34">
        <f>J151/SUM(J151,'Calculations white'!J151,'Calculations asian'!J151,'Calculations otherrace'!J151)</f>
        <v>0.10936365382249615</v>
      </c>
      <c r="K196" s="34">
        <f>K151/SUM(K151,'Calculations white'!K151,'Calculations asian'!K151,'Calculations otherrace'!K151)</f>
        <v>0.10977668338945362</v>
      </c>
      <c r="L196" s="34">
        <f>L151/SUM(L151,'Calculations white'!L151,'Calculations asian'!L151,'Calculations otherrace'!L151)</f>
        <v>0.11017655553929688</v>
      </c>
      <c r="M196" s="34">
        <f>M151/SUM(M151,'Calculations white'!M151,'Calculations asian'!M151,'Calculations otherrace'!M151)</f>
        <v>0.11058288270190725</v>
      </c>
      <c r="N196" s="34">
        <f>N151/SUM(N151,'Calculations white'!N151,'Calculations asian'!N151,'Calculations otherrace'!N151)</f>
        <v>0.11098692153211259</v>
      </c>
      <c r="O196" s="34">
        <f>O151/SUM(O151,'Calculations white'!O151,'Calculations asian'!O151,'Calculations otherrace'!O151)</f>
        <v>0.11138865031389134</v>
      </c>
      <c r="P196" s="34">
        <f>P151/SUM(P151,'Calculations white'!P151,'Calculations asian'!P151,'Calculations otherrace'!P151)</f>
        <v>0.11178804762664242</v>
      </c>
      <c r="Q196" s="34">
        <f>Q151/SUM(Q151,'Calculations white'!Q151,'Calculations asian'!Q151,'Calculations otherrace'!Q151)</f>
        <v>0.11218509236862179</v>
      </c>
      <c r="R196" s="34">
        <f>R151/SUM(R151,'Calculations white'!R151,'Calculations asian'!R151,'Calculations otherrace'!R151)</f>
        <v>0.11257976377936929</v>
      </c>
      <c r="S196" s="34">
        <f>S151/SUM(S151,'Calculations white'!S151,'Calculations asian'!S151,'Calculations otherrace'!S151)</f>
        <v>0.11297204146112917</v>
      </c>
      <c r="T196" s="34">
        <f>T151/SUM(T151,'Calculations white'!T151,'Calculations asian'!T151,'Calculations otherrace'!T151)</f>
        <v>0.11336190539926887</v>
      </c>
      <c r="U196" s="34">
        <f>U151/SUM(U151,'Calculations white'!U151,'Calculations asian'!U151,'Calculations otherrace'!U151)</f>
        <v>0.11374933598170267</v>
      </c>
      <c r="V196" s="34">
        <f>V151/SUM(V151,'Calculations white'!V151,'Calculations asian'!V151,'Calculations otherrace'!V151)</f>
        <v>0.11413431401732629</v>
      </c>
      <c r="W196" s="34">
        <f>W151/SUM(W151,'Calculations white'!W151,'Calculations asian'!W151,'Calculations otherrace'!W151)</f>
        <v>0.1145168207534733</v>
      </c>
      <c r="X196" s="34">
        <f>X151/SUM(X151,'Calculations white'!X151,'Calculations asian'!X151,'Calculations otherrace'!X151)</f>
        <v>0.11489683789240102</v>
      </c>
      <c r="Y196" s="34">
        <f>Y151/SUM(Y151,'Calculations white'!Y151,'Calculations asian'!Y151,'Calculations otherrace'!Y151)</f>
        <v>0.11527434760681612</v>
      </c>
      <c r="Z196" s="34">
        <f>Z151/SUM(Z151,'Calculations white'!Z151,'Calculations asian'!Z151,'Calculations otherrace'!Z151)</f>
        <v>0.11564933255445259</v>
      </c>
      <c r="AA196" s="34">
        <f>AA151/SUM(AA151,'Calculations white'!AA151,'Calculations asian'!AA151,'Calculations otherrace'!AA151)</f>
        <v>0.11602177589171503</v>
      </c>
      <c r="AB196" s="34">
        <f>AB151/SUM(AB151,'Calculations white'!AB151,'Calculations asian'!AB151,'Calculations otherrace'!AB151)</f>
        <v>0.11639166128639723</v>
      </c>
      <c r="AC196" s="34">
        <f>AC151/SUM(AC151,'Calculations white'!AC151,'Calculations asian'!AC151,'Calculations otherrace'!AC151)</f>
        <v>0.11675897292949444</v>
      </c>
      <c r="AD196" s="34">
        <f>AD151/SUM(AD151,'Calculations white'!AD151,'Calculations asian'!AD151,'Calculations otherrace'!AD151)</f>
        <v>0.11712369554612014</v>
      </c>
      <c r="AE196" s="34">
        <f>AE151/SUM(AE151,'Calculations white'!AE151,'Calculations asian'!AE151,'Calculations otherrace'!AE151)</f>
        <v>0.1174858144055459</v>
      </c>
      <c r="AF196" s="34">
        <f>AF151/SUM(AF151,'Calculations white'!AF151,'Calculations asian'!AF151,'Calculations otherrace'!AF151)</f>
        <v>0.11784531533037856</v>
      </c>
    </row>
    <row r="197" spans="1:32" x14ac:dyDescent="0.2">
      <c r="A197" s="12" t="s">
        <v>97</v>
      </c>
      <c r="B197" s="34">
        <f>B152/SUM(B152,'Calculations white'!B152,'Calculations asian'!B152,'Calculations otherrace'!B152)</f>
        <v>8.028571428571428E-2</v>
      </c>
      <c r="C197" s="34">
        <f>C152/SUM(C152,'Calculations white'!C152,'Calculations asian'!C152,'Calculations otherrace'!C152)</f>
        <v>8.061622001860351E-2</v>
      </c>
      <c r="D197" s="34">
        <f>D152/SUM(D152,'Calculations white'!D152,'Calculations asian'!D152,'Calculations otherrace'!D152)</f>
        <v>8.0976604937269214E-2</v>
      </c>
      <c r="E197" s="34">
        <f>E152/SUM(E152,'Calculations white'!E152,'Calculations asian'!E152,'Calculations otherrace'!E152)</f>
        <v>8.1329951693200925E-2</v>
      </c>
      <c r="F197" s="34">
        <f>F152/SUM(F152,'Calculations white'!F152,'Calculations asian'!F152,'Calculations otherrace'!F152)</f>
        <v>8.1682242861077545E-2</v>
      </c>
      <c r="G197" s="34">
        <f>G152/SUM(G152,'Calculations white'!G152,'Calculations asian'!G152,'Calculations otherrace'!G152)</f>
        <v>8.2025177972546062E-2</v>
      </c>
      <c r="H197" s="34">
        <f>H152/SUM(H152,'Calculations white'!H152,'Calculations asian'!H152,'Calculations otherrace'!H152)</f>
        <v>8.236803907975962E-2</v>
      </c>
      <c r="I197" s="34">
        <f>I152/SUM(I152,'Calculations white'!I152,'Calculations asian'!I152,'Calculations otherrace'!I152)</f>
        <v>8.2718935525101053E-2</v>
      </c>
      <c r="J197" s="34">
        <f>J152/SUM(J152,'Calculations white'!J152,'Calculations asian'!J152,'Calculations otherrace'!J152)</f>
        <v>8.3072521691168633E-2</v>
      </c>
      <c r="K197" s="34">
        <f>K152/SUM(K152,'Calculations white'!K152,'Calculations asian'!K152,'Calculations otherrace'!K152)</f>
        <v>8.3418945410338619E-2</v>
      </c>
      <c r="L197" s="34">
        <f>L152/SUM(L152,'Calculations white'!L152,'Calculations asian'!L152,'Calculations otherrace'!L152)</f>
        <v>8.3754404662248358E-2</v>
      </c>
      <c r="M197" s="34">
        <f>M152/SUM(M152,'Calculations white'!M152,'Calculations asian'!M152,'Calculations otherrace'!M152)</f>
        <v>8.4096742992769313E-2</v>
      </c>
      <c r="N197" s="34">
        <f>N152/SUM(N152,'Calculations white'!N152,'Calculations asian'!N152,'Calculations otherrace'!N152)</f>
        <v>8.443811261221032E-2</v>
      </c>
      <c r="O197" s="34">
        <f>O152/SUM(O152,'Calculations white'!O152,'Calculations asian'!O152,'Calculations otherrace'!O152)</f>
        <v>8.4778504713607844E-2</v>
      </c>
      <c r="P197" s="34">
        <f>P152/SUM(P152,'Calculations white'!P152,'Calculations asian'!P152,'Calculations otherrace'!P152)</f>
        <v>8.5117910186573414E-2</v>
      </c>
      <c r="Q197" s="34">
        <f>Q152/SUM(Q152,'Calculations white'!Q152,'Calculations asian'!Q152,'Calculations otherrace'!Q152)</f>
        <v>8.5456319635126038E-2</v>
      </c>
      <c r="R197" s="34">
        <f>R152/SUM(R152,'Calculations white'!R152,'Calculations asian'!R152,'Calculations otherrace'!R152)</f>
        <v>8.5793723395293758E-2</v>
      </c>
      <c r="S197" s="34">
        <f>S152/SUM(S152,'Calculations white'!S152,'Calculations asian'!S152,'Calculations otherrace'!S152)</f>
        <v>8.6130111552473201E-2</v>
      </c>
      <c r="T197" s="34">
        <f>T152/SUM(T152,'Calculations white'!T152,'Calculations asian'!T152,'Calculations otherrace'!T152)</f>
        <v>8.6465473958539776E-2</v>
      </c>
      <c r="U197" s="34">
        <f>U152/SUM(U152,'Calculations white'!U152,'Calculations asian'!U152,'Calculations otherrace'!U152)</f>
        <v>8.6799800248699682E-2</v>
      </c>
      <c r="V197" s="34">
        <f>V152/SUM(V152,'Calculations white'!V152,'Calculations asian'!V152,'Calculations otherrace'!V152)</f>
        <v>8.7133079858075918E-2</v>
      </c>
      <c r="W197" s="34">
        <f>W152/SUM(W152,'Calculations white'!W152,'Calculations asian'!W152,'Calculations otherrace'!W152)</f>
        <v>8.7465302038022302E-2</v>
      </c>
      <c r="X197" s="34">
        <f>X152/SUM(X152,'Calculations white'!X152,'Calculations asian'!X152,'Calculations otherrace'!X152)</f>
        <v>8.779645587215798E-2</v>
      </c>
      <c r="Y197" s="34">
        <f>Y152/SUM(Y152,'Calculations white'!Y152,'Calculations asian'!Y152,'Calculations otherrace'!Y152)</f>
        <v>8.812653029211559E-2</v>
      </c>
      <c r="Z197" s="34">
        <f>Z152/SUM(Z152,'Calculations white'!Z152,'Calculations asian'!Z152,'Calculations otherrace'!Z152)</f>
        <v>8.8455514092999024E-2</v>
      </c>
      <c r="AA197" s="34">
        <f>AA152/SUM(AA152,'Calculations white'!AA152,'Calculations asian'!AA152,'Calculations otherrace'!AA152)</f>
        <v>8.8783395948545063E-2</v>
      </c>
      <c r="AB197" s="34">
        <f>AB152/SUM(AB152,'Calculations white'!AB152,'Calculations asian'!AB152,'Calculations otherrace'!AB152)</f>
        <v>8.9110164425981783E-2</v>
      </c>
      <c r="AC197" s="34">
        <f>AC152/SUM(AC152,'Calculations white'!AC152,'Calculations asian'!AC152,'Calculations otherrace'!AC152)</f>
        <v>8.9435808000582998E-2</v>
      </c>
      <c r="AD197" s="34">
        <f>AD152/SUM(AD152,'Calculations white'!AD152,'Calculations asian'!AD152,'Calculations otherrace'!AD152)</f>
        <v>8.9760315069911459E-2</v>
      </c>
      <c r="AE197" s="34">
        <f>AE152/SUM(AE152,'Calculations white'!AE152,'Calculations asian'!AE152,'Calculations otherrace'!AE152)</f>
        <v>9.0083673967749564E-2</v>
      </c>
      <c r="AF197" s="34">
        <f>AF152/SUM(AF152,'Calculations white'!AF152,'Calculations asian'!AF152,'Calculations otherrace'!AF152)</f>
        <v>9.0405872977712812E-2</v>
      </c>
    </row>
    <row r="198" spans="1:32" x14ac:dyDescent="0.2">
      <c r="A198" s="12" t="s">
        <v>101</v>
      </c>
      <c r="B198" s="34">
        <f>B153/SUM(B153,'Calculations white'!B153,'Calculations asian'!B153,'Calculations otherrace'!B153)</f>
        <v>8.2000000000000003E-2</v>
      </c>
      <c r="C198" s="34">
        <f>C153/SUM(C153,'Calculations white'!C153,'Calculations asian'!C153,'Calculations otherrace'!C153)</f>
        <v>8.2339719562569927E-2</v>
      </c>
      <c r="D198" s="34">
        <f>D153/SUM(D153,'Calculations white'!D153,'Calculations asian'!D153,'Calculations otherrace'!D153)</f>
        <v>8.2709916811829487E-2</v>
      </c>
      <c r="E198" s="34">
        <f>E153/SUM(E153,'Calculations white'!E153,'Calculations asian'!E153,'Calculations otherrace'!E153)</f>
        <v>8.3073256403342982E-2</v>
      </c>
      <c r="F198" s="34">
        <f>F153/SUM(F153,'Calculations white'!F153,'Calculations asian'!F153,'Calculations otherrace'!F153)</f>
        <v>8.3435706732076148E-2</v>
      </c>
      <c r="G198" s="34">
        <f>G153/SUM(G153,'Calculations white'!G153,'Calculations asian'!G153,'Calculations otherrace'!G153)</f>
        <v>8.3789010447984105E-2</v>
      </c>
      <c r="H198" s="34">
        <f>H153/SUM(H153,'Calculations white'!H153,'Calculations asian'!H153,'Calculations otherrace'!H153)</f>
        <v>8.4142725884900363E-2</v>
      </c>
      <c r="I198" s="34">
        <f>I153/SUM(I153,'Calculations white'!I153,'Calculations asian'!I153,'Calculations otherrace'!I153)</f>
        <v>8.4504672125380154E-2</v>
      </c>
      <c r="J198" s="34">
        <f>J153/SUM(J153,'Calculations white'!J153,'Calculations asian'!J153,'Calculations otherrace'!J153)</f>
        <v>8.4869623275685896E-2</v>
      </c>
      <c r="K198" s="34">
        <f>K153/SUM(K153,'Calculations white'!K153,'Calculations asian'!K153,'Calculations otherrace'!K153)</f>
        <v>8.5227566704224891E-2</v>
      </c>
      <c r="L198" s="34">
        <f>L153/SUM(L153,'Calculations white'!L153,'Calculations asian'!L153,'Calculations otherrace'!L153)</f>
        <v>8.5573458698248367E-2</v>
      </c>
      <c r="M198" s="34">
        <f>M153/SUM(M153,'Calculations white'!M153,'Calculations asian'!M153,'Calculations otherrace'!M153)</f>
        <v>8.5927258202964985E-2</v>
      </c>
      <c r="N198" s="34">
        <f>N153/SUM(N153,'Calculations white'!N153,'Calculations asian'!N153,'Calculations otherrace'!N153)</f>
        <v>8.6280270693814151E-2</v>
      </c>
      <c r="O198" s="34">
        <f>O153/SUM(O153,'Calculations white'!O153,'Calculations asian'!O153,'Calculations otherrace'!O153)</f>
        <v>8.6632489121192008E-2</v>
      </c>
      <c r="P198" s="34">
        <f>P153/SUM(P153,'Calculations white'!P153,'Calculations asian'!P153,'Calculations otherrace'!P153)</f>
        <v>8.6983906051525353E-2</v>
      </c>
      <c r="Q198" s="34">
        <f>Q153/SUM(Q153,'Calculations white'!Q153,'Calculations asian'!Q153,'Calculations otherrace'!Q153)</f>
        <v>8.7334513684221238E-2</v>
      </c>
      <c r="R198" s="34">
        <f>R153/SUM(R153,'Calculations white'!R153,'Calculations asian'!R153,'Calculations otherrace'!R153)</f>
        <v>8.7684303868457422E-2</v>
      </c>
      <c r="S198" s="34">
        <f>S153/SUM(S153,'Calculations white'!S153,'Calculations asian'!S153,'Calculations otherrace'!S153)</f>
        <v>8.8033268119804484E-2</v>
      </c>
      <c r="T198" s="34">
        <f>T153/SUM(T153,'Calculations white'!T153,'Calculations asian'!T153,'Calculations otherrace'!T153)</f>
        <v>8.8381397636671771E-2</v>
      </c>
      <c r="U198" s="34">
        <f>U153/SUM(U153,'Calculations white'!U153,'Calculations asian'!U153,'Calculations otherrace'!U153)</f>
        <v>8.8728683316567872E-2</v>
      </c>
      <c r="V198" s="34">
        <f>V153/SUM(V153,'Calculations white'!V153,'Calculations asian'!V153,'Calculations otherrace'!V153)</f>
        <v>8.9075115772168006E-2</v>
      </c>
      <c r="W198" s="34">
        <f>W153/SUM(W153,'Calculations white'!W153,'Calculations asian'!W153,'Calculations otherrace'!W153)</f>
        <v>8.9420685347182352E-2</v>
      </c>
      <c r="X198" s="34">
        <f>X153/SUM(X153,'Calculations white'!X153,'Calculations asian'!X153,'Calculations otherrace'!X153)</f>
        <v>8.9765382132016194E-2</v>
      </c>
      <c r="Y198" s="34">
        <f>Y153/SUM(Y153,'Calculations white'!Y153,'Calculations asian'!Y153,'Calculations otherrace'!Y153)</f>
        <v>9.0109195979216461E-2</v>
      </c>
      <c r="Z198" s="34">
        <f>Z153/SUM(Z153,'Calculations white'!Z153,'Calculations asian'!Z153,'Calculations otherrace'!Z153)</f>
        <v>9.0452116518698181E-2</v>
      </c>
      <c r="AA198" s="34">
        <f>AA153/SUM(AA153,'Calculations white'!AA153,'Calculations asian'!AA153,'Calculations otherrace'!AA153)</f>
        <v>9.0794133172745609E-2</v>
      </c>
      <c r="AB198" s="34">
        <f>AB153/SUM(AB153,'Calculations white'!AB153,'Calculations asian'!AB153,'Calculations otherrace'!AB153)</f>
        <v>9.1135235170780343E-2</v>
      </c>
      <c r="AC198" s="34">
        <f>AC153/SUM(AC153,'Calculations white'!AC153,'Calculations asian'!AC153,'Calculations otherrace'!AC153)</f>
        <v>9.1475411563894021E-2</v>
      </c>
      <c r="AD198" s="34">
        <f>AD153/SUM(AD153,'Calculations white'!AD153,'Calculations asian'!AD153,'Calculations otherrace'!AD153)</f>
        <v>9.1814651239138401E-2</v>
      </c>
      <c r="AE198" s="34">
        <f>AE153/SUM(AE153,'Calculations white'!AE153,'Calculations asian'!AE153,'Calculations otherrace'!AE153)</f>
        <v>9.2152942933569806E-2</v>
      </c>
      <c r="AF198" s="34">
        <f>AF153/SUM(AF153,'Calculations white'!AF153,'Calculations asian'!AF153,'Calculations otherrace'!AF153)</f>
        <v>9.2490275248043652E-2</v>
      </c>
    </row>
    <row r="199" spans="1:32" x14ac:dyDescent="0.2">
      <c r="A199" s="12" t="s">
        <v>104</v>
      </c>
      <c r="B199" s="34">
        <f>B154/SUM(B154,'Calculations white'!B154,'Calculations asian'!B154,'Calculations otherrace'!B154)</f>
        <v>6.0999999999999992E-2</v>
      </c>
      <c r="C199" s="34">
        <f>C154/SUM(C154,'Calculations white'!C154,'Calculations asian'!C154,'Calculations otherrace'!C154)</f>
        <v>6.1263469418291971E-2</v>
      </c>
      <c r="D199" s="34">
        <f>D154/SUM(D154,'Calculations white'!D154,'Calculations asian'!D154,'Calculations otherrace'!D154)</f>
        <v>6.1551254129990796E-2</v>
      </c>
      <c r="E199" s="34">
        <f>E154/SUM(E154,'Calculations white'!E154,'Calculations asian'!E154,'Calculations otherrace'!E154)</f>
        <v>6.183347314923604E-2</v>
      </c>
      <c r="F199" s="34">
        <f>F154/SUM(F154,'Calculations white'!F154,'Calculations asian'!F154,'Calculations otherrace'!F154)</f>
        <v>6.2115050772568174E-2</v>
      </c>
      <c r="G199" s="34">
        <f>G154/SUM(G154,'Calculations white'!G154,'Calculations asian'!G154,'Calculations otherrace'!G154)</f>
        <v>6.2389193533327392E-2</v>
      </c>
      <c r="H199" s="34">
        <f>H154/SUM(H154,'Calculations white'!H154,'Calculations asian'!H154,'Calculations otherrace'!H154)</f>
        <v>6.2663367381315838E-2</v>
      </c>
      <c r="I199" s="34">
        <f>I154/SUM(I154,'Calculations white'!I154,'Calculations asian'!I154,'Calculations otherrace'!I154)</f>
        <v>6.29443878052309E-2</v>
      </c>
      <c r="J199" s="34">
        <f>J154/SUM(J154,'Calculations white'!J154,'Calculations asian'!J154,'Calculations otherrace'!J154)</f>
        <v>6.3227846576453861E-2</v>
      </c>
      <c r="K199" s="34">
        <f>K154/SUM(K154,'Calculations white'!K154,'Calculations asian'!K154,'Calculations otherrace'!K154)</f>
        <v>6.3505796714222684E-2</v>
      </c>
      <c r="L199" s="34">
        <f>L154/SUM(L154,'Calculations white'!L154,'Calculations asian'!L154,'Calculations otherrace'!L154)</f>
        <v>6.3775578035139474E-2</v>
      </c>
      <c r="M199" s="34">
        <f>M154/SUM(M154,'Calculations white'!M154,'Calculations asian'!M154,'Calculations otherrace'!M154)</f>
        <v>6.4050958751063092E-2</v>
      </c>
      <c r="N199" s="34">
        <f>N154/SUM(N154,'Calculations white'!N154,'Calculations asian'!N154,'Calculations otherrace'!N154)</f>
        <v>6.4325876579052005E-2</v>
      </c>
      <c r="O199" s="34">
        <f>O154/SUM(O154,'Calculations white'!O154,'Calculations asian'!O154,'Calculations otherrace'!O154)</f>
        <v>6.4600335780035989E-2</v>
      </c>
      <c r="P199" s="34">
        <f>P154/SUM(P154,'Calculations white'!P154,'Calculations asian'!P154,'Calculations otherrace'!P154)</f>
        <v>6.4874340230563599E-2</v>
      </c>
      <c r="Q199" s="34">
        <f>Q154/SUM(Q154,'Calculations white'!Q154,'Calculations asian'!Q154,'Calculations otherrace'!Q154)</f>
        <v>6.5147893430508058E-2</v>
      </c>
      <c r="R199" s="34">
        <f>R154/SUM(R154,'Calculations white'!R154,'Calculations asian'!R154,'Calculations otherrace'!R154)</f>
        <v>6.542099851080041E-2</v>
      </c>
      <c r="S199" s="34">
        <f>S154/SUM(S154,'Calculations white'!S154,'Calculations asian'!S154,'Calculations otherrace'!S154)</f>
        <v>6.5693658241185074E-2</v>
      </c>
      <c r="T199" s="34">
        <f>T154/SUM(T154,'Calculations white'!T154,'Calculations asian'!T154,'Calculations otherrace'!T154)</f>
        <v>6.5965875037992588E-2</v>
      </c>
      <c r="U199" s="34">
        <f>U154/SUM(U154,'Calculations white'!U154,'Calculations asian'!U154,'Calculations otherrace'!U154)</f>
        <v>6.6237650971922579E-2</v>
      </c>
      <c r="V199" s="34">
        <f>V154/SUM(V154,'Calculations white'!V154,'Calculations asian'!V154,'Calculations otherrace'!V154)</f>
        <v>6.6508987775833195E-2</v>
      </c>
      <c r="W199" s="34">
        <f>W154/SUM(W154,'Calculations white'!W154,'Calculations asian'!W154,'Calculations otherrace'!W154)</f>
        <v>6.6779886852531847E-2</v>
      </c>
      <c r="X199" s="34">
        <f>X154/SUM(X154,'Calculations white'!X154,'Calculations asian'!X154,'Calculations otherrace'!X154)</f>
        <v>6.7050349282561802E-2</v>
      </c>
      <c r="Y199" s="34">
        <f>Y154/SUM(Y154,'Calculations white'!Y154,'Calculations asian'!Y154,'Calculations otherrace'!Y154)</f>
        <v>6.7320375831979959E-2</v>
      </c>
      <c r="Z199" s="34">
        <f>Z154/SUM(Z154,'Calculations white'!Z154,'Calculations asian'!Z154,'Calculations otherrace'!Z154)</f>
        <v>6.7589966960121955E-2</v>
      </c>
      <c r="AA199" s="34">
        <f>AA154/SUM(AA154,'Calculations white'!AA154,'Calculations asian'!AA154,'Calculations otherrace'!AA154)</f>
        <v>6.7859122827349988E-2</v>
      </c>
      <c r="AB199" s="34">
        <f>AB154/SUM(AB154,'Calculations white'!AB154,'Calculations asian'!AB154,'Calculations otherrace'!AB154)</f>
        <v>6.812784330277781E-2</v>
      </c>
      <c r="AC199" s="34">
        <f>AC154/SUM(AC154,'Calculations white'!AC154,'Calculations asian'!AC154,'Calculations otherrace'!AC154)</f>
        <v>6.8396127971970935E-2</v>
      </c>
      <c r="AD199" s="34">
        <f>AD154/SUM(AD154,'Calculations white'!AD154,'Calculations asian'!AD154,'Calculations otherrace'!AD154)</f>
        <v>6.8663976144616154E-2</v>
      </c>
      <c r="AE199" s="34">
        <f>AE154/SUM(AE154,'Calculations white'!AE154,'Calculations asian'!AE154,'Calculations otherrace'!AE154)</f>
        <v>6.8931386862158051E-2</v>
      </c>
      <c r="AF199" s="34">
        <f>AF154/SUM(AF154,'Calculations white'!AF154,'Calculations asian'!AF154,'Calculations otherrace'!AF154)</f>
        <v>6.9198358905397425E-2</v>
      </c>
    </row>
    <row r="200" spans="1:32" x14ac:dyDescent="0.2">
      <c r="A200" s="12" t="s">
        <v>36</v>
      </c>
      <c r="B200" s="34">
        <f>B155/SUM(B155,'Calculations white'!B155,'Calculations asian'!B155,'Calculations otherrace'!B155)</f>
        <v>5.2127326150832494E-2</v>
      </c>
      <c r="C200" s="34">
        <f>C155/SUM(C155,'Calculations white'!C155,'Calculations asian'!C155,'Calculations otherrace'!C155)</f>
        <v>5.2356269887994911E-2</v>
      </c>
      <c r="D200" s="34">
        <f>D155/SUM(D155,'Calculations white'!D155,'Calculations asian'!D155,'Calculations otherrace'!D155)</f>
        <v>5.2606911945276016E-2</v>
      </c>
      <c r="E200" s="34">
        <f>E155/SUM(E155,'Calculations white'!E155,'Calculations asian'!E155,'Calculations otherrace'!E155)</f>
        <v>5.2852080297345727E-2</v>
      </c>
      <c r="F200" s="34">
        <f>F155/SUM(F155,'Calculations white'!F155,'Calculations asian'!F155,'Calculations otherrace'!F155)</f>
        <v>5.3096413881226948E-2</v>
      </c>
      <c r="G200" s="34">
        <f>G155/SUM(G155,'Calculations white'!G155,'Calculations asian'!G155,'Calculations otherrace'!G155)</f>
        <v>5.3333467278011581E-2</v>
      </c>
      <c r="H200" s="34">
        <f>H155/SUM(H155,'Calculations white'!H155,'Calculations asian'!H155,'Calculations otherrace'!H155)</f>
        <v>5.3569710410921012E-2</v>
      </c>
      <c r="I200" s="34">
        <f>I155/SUM(I155,'Calculations white'!I155,'Calculations asian'!I155,'Calculations otherrace'!I155)</f>
        <v>5.3812082508800076E-2</v>
      </c>
      <c r="J200" s="34">
        <f>J155/SUM(J155,'Calculations white'!J155,'Calculations asian'!J155,'Calculations otherrace'!J155)</f>
        <v>5.4056229559099216E-2</v>
      </c>
      <c r="K200" s="34">
        <f>K155/SUM(K155,'Calculations white'!K155,'Calculations asian'!K155,'Calculations otherrace'!K155)</f>
        <v>5.4295008638838592E-2</v>
      </c>
      <c r="L200" s="34">
        <f>L155/SUM(L155,'Calculations white'!L155,'Calculations asian'!L155,'Calculations otherrace'!L155)</f>
        <v>5.4528251674047616E-2</v>
      </c>
      <c r="M200" s="34">
        <f>M155/SUM(M155,'Calculations white'!M155,'Calculations asian'!M155,'Calculations otherrace'!M155)</f>
        <v>5.4764888147651333E-2</v>
      </c>
      <c r="N200" s="34">
        <f>N155/SUM(N155,'Calculations white'!N155,'Calculations asian'!N155,'Calculations otherrace'!N155)</f>
        <v>5.5000827808570178E-2</v>
      </c>
      <c r="O200" s="34">
        <f>O155/SUM(O155,'Calculations white'!O155,'Calculations asian'!O155,'Calculations otherrace'!O155)</f>
        <v>5.5236070911127672E-2</v>
      </c>
      <c r="P200" s="34">
        <f>P155/SUM(P155,'Calculations white'!P155,'Calculations asian'!P155,'Calculations otherrace'!P155)</f>
        <v>5.5470617430001187E-2</v>
      </c>
      <c r="Q200" s="34">
        <f>Q155/SUM(Q155,'Calculations white'!Q155,'Calculations asian'!Q155,'Calculations otherrace'!Q155)</f>
        <v>5.5704467069406335E-2</v>
      </c>
      <c r="R200" s="34">
        <f>R155/SUM(R155,'Calculations white'!R155,'Calculations asian'!R155,'Calculations otherrace'!R155)</f>
        <v>5.593761927224937E-2</v>
      </c>
      <c r="S200" s="34">
        <f>S155/SUM(S155,'Calculations white'!S155,'Calculations asian'!S155,'Calculations otherrace'!S155)</f>
        <v>5.6170073229241398E-2</v>
      </c>
      <c r="T200" s="34">
        <f>T155/SUM(T155,'Calculations white'!T155,'Calculations asian'!T155,'Calculations otherrace'!T155)</f>
        <v>5.6401827887967569E-2</v>
      </c>
      <c r="U200" s="34">
        <f>U155/SUM(U155,'Calculations white'!U155,'Calculations asian'!U155,'Calculations otherrace'!U155)</f>
        <v>5.6632881961903872E-2</v>
      </c>
      <c r="V200" s="34">
        <f>V155/SUM(V155,'Calculations white'!V155,'Calculations asian'!V155,'Calculations otherrace'!V155)</f>
        <v>5.6863233939375903E-2</v>
      </c>
      <c r="W200" s="34">
        <f>W155/SUM(W155,'Calculations white'!W155,'Calculations asian'!W155,'Calculations otherrace'!W155)</f>
        <v>5.7092882092454014E-2</v>
      </c>
      <c r="X200" s="34">
        <f>X155/SUM(X155,'Calculations white'!X155,'Calculations asian'!X155,'Calculations otherrace'!X155)</f>
        <v>5.7321824485778487E-2</v>
      </c>
      <c r="Y200" s="34">
        <f>Y155/SUM(Y155,'Calculations white'!Y155,'Calculations asian'!Y155,'Calculations otherrace'!Y155)</f>
        <v>5.7550058985308808E-2</v>
      </c>
      <c r="Z200" s="34">
        <f>Z155/SUM(Z155,'Calculations white'!Z155,'Calculations asian'!Z155,'Calculations otherrace'!Z155)</f>
        <v>5.7777583266992838E-2</v>
      </c>
      <c r="AA200" s="34">
        <f>AA155/SUM(AA155,'Calculations white'!AA155,'Calculations asian'!AA155,'Calculations otherrace'!AA155)</f>
        <v>5.8004394825351024E-2</v>
      </c>
      <c r="AB200" s="34">
        <f>AB155/SUM(AB155,'Calculations white'!AB155,'Calculations asian'!AB155,'Calculations otherrace'!AB155)</f>
        <v>5.8230490981968738E-2</v>
      </c>
      <c r="AC200" s="34">
        <f>AC155/SUM(AC155,'Calculations white'!AC155,'Calculations asian'!AC155,'Calculations otherrace'!AC155)</f>
        <v>5.8455868893895174E-2</v>
      </c>
      <c r="AD200" s="34">
        <f>AD155/SUM(AD155,'Calculations white'!AD155,'Calculations asian'!AD155,'Calculations otherrace'!AD155)</f>
        <v>5.8680525561942004E-2</v>
      </c>
      <c r="AE200" s="34">
        <f>AE155/SUM(AE155,'Calculations white'!AE155,'Calculations asian'!AE155,'Calculations otherrace'!AE155)</f>
        <v>5.8904457838879397E-2</v>
      </c>
      <c r="AF200" s="34">
        <f>AF155/SUM(AF155,'Calculations white'!AF155,'Calculations asian'!AF155,'Calculations otherrace'!AF155)</f>
        <v>5.9127662437524868E-2</v>
      </c>
    </row>
    <row r="201" spans="1:32" x14ac:dyDescent="0.2">
      <c r="A201" s="12" t="s">
        <v>37</v>
      </c>
      <c r="B201" s="34">
        <f>B156/SUM(B156,'Calculations white'!B156,'Calculations asian'!B156,'Calculations otherrace'!B156)</f>
        <v>5.899999999999999E-2</v>
      </c>
      <c r="C201" s="34">
        <f>C156/SUM(C156,'Calculations white'!C156,'Calculations asian'!C156,'Calculations otherrace'!C156)</f>
        <v>5.9236748280015079E-2</v>
      </c>
      <c r="D201" s="34">
        <f>D156/SUM(D156,'Calculations white'!D156,'Calculations asian'!D156,'Calculations otherrace'!D156)</f>
        <v>5.9496559239016755E-2</v>
      </c>
      <c r="E201" s="34">
        <f>E156/SUM(E156,'Calculations white'!E156,'Calculations asian'!E156,'Calculations otherrace'!E156)</f>
        <v>5.974875774766867E-2</v>
      </c>
      <c r="F201" s="34">
        <f>F156/SUM(F156,'Calculations white'!F156,'Calculations asian'!F156,'Calculations otherrace'!F156)</f>
        <v>5.9998900691835576E-2</v>
      </c>
      <c r="G201" s="34">
        <f>G156/SUM(G156,'Calculations white'!G156,'Calculations asian'!G156,'Calculations otherrace'!G156)</f>
        <v>6.0239183005790724E-2</v>
      </c>
      <c r="H201" s="34">
        <f>H156/SUM(H156,'Calculations white'!H156,'Calculations asian'!H156,'Calculations otherrace'!H156)</f>
        <v>6.0476181368500581E-2</v>
      </c>
      <c r="I201" s="34">
        <f>I156/SUM(I156,'Calculations white'!I156,'Calculations asian'!I156,'Calculations otherrace'!I156)</f>
        <v>6.0719238040846113E-2</v>
      </c>
      <c r="J201" s="34">
        <f>J156/SUM(J156,'Calculations white'!J156,'Calculations asian'!J156,'Calculations otherrace'!J156)</f>
        <v>6.0962712616384203E-2</v>
      </c>
      <c r="K201" s="34">
        <f>K156/SUM(K156,'Calculations white'!K156,'Calculations asian'!K156,'Calculations otherrace'!K156)</f>
        <v>6.1198797549606589E-2</v>
      </c>
      <c r="L201" s="34">
        <f>L156/SUM(L156,'Calculations white'!L156,'Calculations asian'!L156,'Calculations otherrace'!L156)</f>
        <v>6.1432320864122876E-2</v>
      </c>
      <c r="M201" s="34">
        <f>M156/SUM(M156,'Calculations white'!M156,'Calculations asian'!M156,'Calculations otherrace'!M156)</f>
        <v>6.1665329023649303E-2</v>
      </c>
      <c r="N201" s="34">
        <f>N156/SUM(N156,'Calculations white'!N156,'Calculations asian'!N156,'Calculations otherrace'!N156)</f>
        <v>6.1896392787318011E-2</v>
      </c>
      <c r="O201" s="34">
        <f>O156/SUM(O156,'Calculations white'!O156,'Calculations asian'!O156,'Calculations otherrace'!O156)</f>
        <v>6.2125509022712813E-2</v>
      </c>
      <c r="P201" s="34">
        <f>P156/SUM(P156,'Calculations white'!P156,'Calculations asian'!P156,'Calculations otherrace'!P156)</f>
        <v>6.2352675055156855E-2</v>
      </c>
      <c r="Q201" s="34">
        <f>Q156/SUM(Q156,'Calculations white'!Q156,'Calculations asian'!Q156,'Calculations otherrace'!Q156)</f>
        <v>6.2577888667421699E-2</v>
      </c>
      <c r="R201" s="34">
        <f>R156/SUM(R156,'Calculations white'!R156,'Calculations asian'!R156,'Calculations otherrace'!R156)</f>
        <v>6.2801148098786105E-2</v>
      </c>
      <c r="S201" s="34">
        <f>S156/SUM(S156,'Calculations white'!S156,'Calculations asian'!S156,'Calculations otherrace'!S156)</f>
        <v>6.3022452043474148E-2</v>
      </c>
      <c r="T201" s="34">
        <f>T156/SUM(T156,'Calculations white'!T156,'Calculations asian'!T156,'Calculations otherrace'!T156)</f>
        <v>6.3241799648501212E-2</v>
      </c>
      <c r="U201" s="34">
        <f>U156/SUM(U156,'Calculations white'!U156,'Calculations asian'!U156,'Calculations otherrace'!U156)</f>
        <v>6.3459190510955152E-2</v>
      </c>
      <c r="V201" s="34">
        <f>V156/SUM(V156,'Calculations white'!V156,'Calculations asian'!V156,'Calculations otherrace'!V156)</f>
        <v>6.3674624674741678E-2</v>
      </c>
      <c r="W201" s="34">
        <f>W156/SUM(W156,'Calculations white'!W156,'Calculations asian'!W156,'Calculations otherrace'!W156)</f>
        <v>6.3888102626822776E-2</v>
      </c>
      <c r="X201" s="34">
        <f>X156/SUM(X156,'Calculations white'!X156,'Calculations asian'!X156,'Calculations otherrace'!X156)</f>
        <v>6.4099625292973458E-2</v>
      </c>
      <c r="Y201" s="34">
        <f>Y156/SUM(Y156,'Calculations white'!Y156,'Calculations asian'!Y156,'Calculations otherrace'!Y156)</f>
        <v>6.4309194033085312E-2</v>
      </c>
      <c r="Z201" s="34">
        <f>Z156/SUM(Z156,'Calculations white'!Z156,'Calculations asian'!Z156,'Calculations otherrace'!Z156)</f>
        <v>6.4516810636043573E-2</v>
      </c>
      <c r="AA201" s="34">
        <f>AA156/SUM(AA156,'Calculations white'!AA156,'Calculations asian'!AA156,'Calculations otherrace'!AA156)</f>
        <v>6.4722477314204094E-2</v>
      </c>
      <c r="AB201" s="34">
        <f>AB156/SUM(AB156,'Calculations white'!AB156,'Calculations asian'!AB156,'Calculations otherrace'!AB156)</f>
        <v>6.4926196697494054E-2</v>
      </c>
      <c r="AC201" s="34">
        <f>AC156/SUM(AC156,'Calculations white'!AC156,'Calculations asian'!AC156,'Calculations otherrace'!AC156)</f>
        <v>6.5127971827163691E-2</v>
      </c>
      <c r="AD201" s="34">
        <f>AD156/SUM(AD156,'Calculations white'!AD156,'Calculations asian'!AD156,'Calculations otherrace'!AD156)</f>
        <v>6.5327806149212866E-2</v>
      </c>
      <c r="AE201" s="34">
        <f>AE156/SUM(AE156,'Calculations white'!AE156,'Calculations asian'!AE156,'Calculations otherrace'!AE156)</f>
        <v>6.5525703507515617E-2</v>
      </c>
      <c r="AF201" s="34">
        <f>AF156/SUM(AF156,'Calculations white'!AF156,'Calculations asian'!AF156,'Calculations otherrace'!AF156)</f>
        <v>6.572166813666748E-2</v>
      </c>
    </row>
    <row r="202" spans="1:32" x14ac:dyDescent="0.2">
      <c r="A202" s="12" t="s">
        <v>38</v>
      </c>
      <c r="B202" s="34">
        <f>B157/SUM(B157,'Calculations white'!B157,'Calculations asian'!B157,'Calculations otherrace'!B157)</f>
        <v>9.4E-2</v>
      </c>
      <c r="C202" s="34">
        <f>C157/SUM(C157,'Calculations white'!C157,'Calculations asian'!C157,'Calculations otherrace'!C157)</f>
        <v>9.4368931227121172E-2</v>
      </c>
      <c r="D202" s="34">
        <f>D157/SUM(D157,'Calculations white'!D157,'Calculations asian'!D157,'Calculations otherrace'!D157)</f>
        <v>9.477087733075977E-2</v>
      </c>
      <c r="E202" s="34">
        <f>E157/SUM(E157,'Calculations white'!E157,'Calculations asian'!E157,'Calculations otherrace'!E157)</f>
        <v>9.5164345160817884E-2</v>
      </c>
      <c r="F202" s="34">
        <f>F157/SUM(F157,'Calculations white'!F157,'Calculations asian'!F157,'Calculations otherrace'!F157)</f>
        <v>9.5556080351583E-2</v>
      </c>
      <c r="G202" s="34">
        <f>G157/SUM(G157,'Calculations white'!G157,'Calculations asian'!G157,'Calculations otherrace'!G157)</f>
        <v>9.5936676112723829E-2</v>
      </c>
      <c r="H202" s="34">
        <f>H157/SUM(H157,'Calculations white'!H157,'Calculations asian'!H157,'Calculations otherrace'!H157)</f>
        <v>9.6316400639942512E-2</v>
      </c>
      <c r="I202" s="34">
        <f>I157/SUM(I157,'Calculations white'!I157,'Calculations asian'!I157,'Calculations otherrace'!I157)</f>
        <v>9.6704573626770929E-2</v>
      </c>
      <c r="J202" s="34">
        <f>J157/SUM(J157,'Calculations white'!J157,'Calculations asian'!J157,'Calculations otherrace'!J157)</f>
        <v>9.7095057469993459E-2</v>
      </c>
      <c r="K202" s="34">
        <f>K157/SUM(K157,'Calculations white'!K157,'Calculations asian'!K157,'Calculations otherrace'!K157)</f>
        <v>9.7476837037723987E-2</v>
      </c>
      <c r="L202" s="34">
        <f>L157/SUM(L157,'Calculations white'!L157,'Calculations asian'!L157,'Calculations otherrace'!L157)</f>
        <v>9.7846705991095018E-2</v>
      </c>
      <c r="M202" s="34">
        <f>M157/SUM(M157,'Calculations white'!M157,'Calculations asian'!M157,'Calculations otherrace'!M157)</f>
        <v>9.8223020338296579E-2</v>
      </c>
      <c r="N202" s="34">
        <f>N157/SUM(N157,'Calculations white'!N157,'Calculations asian'!N157,'Calculations otherrace'!N157)</f>
        <v>9.8597619633451886E-2</v>
      </c>
      <c r="O202" s="34">
        <f>O157/SUM(O157,'Calculations white'!O157,'Calculations asian'!O157,'Calculations otherrace'!O157)</f>
        <v>9.8970486492760856E-2</v>
      </c>
      <c r="P202" s="34">
        <f>P157/SUM(P157,'Calculations white'!P157,'Calculations asian'!P157,'Calculations otherrace'!P157)</f>
        <v>9.9341603550226157E-2</v>
      </c>
      <c r="Q202" s="34">
        <f>Q157/SUM(Q157,'Calculations white'!Q157,'Calculations asian'!Q157,'Calculations otherrace'!Q157)</f>
        <v>9.9710953480319331E-2</v>
      </c>
      <c r="R202" s="34">
        <f>R157/SUM(R157,'Calculations white'!R157,'Calculations asian'!R157,'Calculations otherrace'!R157)</f>
        <v>0.10007851901998306</v>
      </c>
      <c r="S202" s="34">
        <f>S157/SUM(S157,'Calculations white'!S157,'Calculations asian'!S157,'Calculations otherrace'!S157)</f>
        <v>0.10044428298996419</v>
      </c>
      <c r="T202" s="34">
        <f>T157/SUM(T157,'Calculations white'!T157,'Calculations asian'!T157,'Calculations otherrace'!T157)</f>
        <v>0.10080822831547522</v>
      </c>
      <c r="U202" s="34">
        <f>U157/SUM(U157,'Calculations white'!U157,'Calculations asian'!U157,'Calculations otherrace'!U157)</f>
        <v>0.10117033804617902</v>
      </c>
      <c r="V202" s="34">
        <f>V157/SUM(V157,'Calculations white'!V157,'Calculations asian'!V157,'Calculations otherrace'!V157)</f>
        <v>0.10153059537549677</v>
      </c>
      <c r="W202" s="34">
        <f>W157/SUM(W157,'Calculations white'!W157,'Calculations asian'!W157,'Calculations otherrace'!W157)</f>
        <v>0.10188898365923822</v>
      </c>
      <c r="X202" s="34">
        <f>X157/SUM(X157,'Calculations white'!X157,'Calculations asian'!X157,'Calculations otherrace'!X157)</f>
        <v>0.10224548643355219</v>
      </c>
      <c r="Y202" s="34">
        <f>Y157/SUM(Y157,'Calculations white'!Y157,'Calculations asian'!Y157,'Calculations otherrace'!Y157)</f>
        <v>0.10260008743219973</v>
      </c>
      <c r="Z202" s="34">
        <f>Z157/SUM(Z157,'Calculations white'!Z157,'Calculations asian'!Z157,'Calculations otherrace'!Z157)</f>
        <v>0.10295277060315071</v>
      </c>
      <c r="AA202" s="34">
        <f>AA157/SUM(AA157,'Calculations white'!AA157,'Calculations asian'!AA157,'Calculations otherrace'!AA157)</f>
        <v>0.10330352012450758</v>
      </c>
      <c r="AB202" s="34">
        <f>AB157/SUM(AB157,'Calculations white'!AB157,'Calculations asian'!AB157,'Calculations otherrace'!AB157)</f>
        <v>0.10365232041975544</v>
      </c>
      <c r="AC202" s="34">
        <f>AC157/SUM(AC157,'Calculations white'!AC157,'Calculations asian'!AC157,'Calculations otherrace'!AC157)</f>
        <v>0.10399915617234705</v>
      </c>
      <c r="AD202" s="34">
        <f>AD157/SUM(AD157,'Calculations white'!AD157,'Calculations asian'!AD157,'Calculations otherrace'!AD157)</f>
        <v>0.10434401233962307</v>
      </c>
      <c r="AE202" s="34">
        <f>AE157/SUM(AE157,'Calculations white'!AE157,'Calculations asian'!AE157,'Calculations otherrace'!AE157)</f>
        <v>0.10468687416607571</v>
      </c>
      <c r="AF202" s="34">
        <f>AF157/SUM(AF157,'Calculations white'!AF157,'Calculations asian'!AF157,'Calculations otherrace'!AF157)</f>
        <v>0.10502772719595987</v>
      </c>
    </row>
    <row r="203" spans="1:32" x14ac:dyDescent="0.2">
      <c r="A203" s="12" t="s">
        <v>39</v>
      </c>
      <c r="B203" s="34">
        <f>B158/SUM(B158,'Calculations white'!B158,'Calculations asian'!B158,'Calculations otherrace'!B158)</f>
        <v>7.6999999999999999E-2</v>
      </c>
      <c r="C203" s="34">
        <f>C158/SUM(C158,'Calculations white'!C158,'Calculations asian'!C158,'Calculations otherrace'!C158)</f>
        <v>7.7316094472784647E-2</v>
      </c>
      <c r="D203" s="34">
        <f>D158/SUM(D158,'Calculations white'!D158,'Calculations asian'!D158,'Calculations otherrace'!D158)</f>
        <v>7.7661039612355626E-2</v>
      </c>
      <c r="E203" s="34">
        <f>E158/SUM(E158,'Calculations white'!E158,'Calculations asian'!E158,'Calculations otherrace'!E158)</f>
        <v>7.799890593253854E-2</v>
      </c>
      <c r="F203" s="34">
        <f>F158/SUM(F158,'Calculations white'!F158,'Calculations asian'!F158,'Calculations otherrace'!F158)</f>
        <v>7.8335601471403546E-2</v>
      </c>
      <c r="G203" s="34">
        <f>G158/SUM(G158,'Calculations white'!G158,'Calculations asian'!G158,'Calculations otherrace'!G158)</f>
        <v>7.8662910943344683E-2</v>
      </c>
      <c r="H203" s="34">
        <f>H158/SUM(H158,'Calculations white'!H158,'Calculations asian'!H158,'Calculations otherrace'!H158)</f>
        <v>7.8989702305552661E-2</v>
      </c>
      <c r="I203" s="34">
        <f>I158/SUM(I158,'Calculations white'!I158,'Calculations asian'!I158,'Calculations otherrace'!I158)</f>
        <v>7.9324253578776358E-2</v>
      </c>
      <c r="J203" s="34">
        <f>J158/SUM(J158,'Calculations white'!J158,'Calculations asian'!J158,'Calculations otherrace'!J158)</f>
        <v>7.9661184153533876E-2</v>
      </c>
      <c r="K203" s="34">
        <f>K158/SUM(K158,'Calculations white'!K158,'Calculations asian'!K158,'Calculations otherrace'!K158)</f>
        <v>7.9990953992148145E-2</v>
      </c>
      <c r="L203" s="34">
        <f>L158/SUM(L158,'Calculations white'!L158,'Calculations asian'!L158,'Calculations otherrace'!L158)</f>
        <v>8.0311032573343932E-2</v>
      </c>
      <c r="M203" s="34">
        <f>M158/SUM(M158,'Calculations white'!M158,'Calculations asian'!M158,'Calculations otherrace'!M158)</f>
        <v>8.0636917971782254E-2</v>
      </c>
      <c r="N203" s="34">
        <f>N158/SUM(N158,'Calculations white'!N158,'Calculations asian'!N158,'Calculations otherrace'!N158)</f>
        <v>8.0961714610236088E-2</v>
      </c>
      <c r="O203" s="34">
        <f>O158/SUM(O158,'Calculations white'!O158,'Calculations asian'!O158,'Calculations otherrace'!O158)</f>
        <v>8.1285413331688802E-2</v>
      </c>
      <c r="P203" s="34">
        <f>P158/SUM(P158,'Calculations white'!P158,'Calculations asian'!P158,'Calculations otherrace'!P158)</f>
        <v>8.1608004743262366E-2</v>
      </c>
      <c r="Q203" s="34">
        <f>Q158/SUM(Q158,'Calculations white'!Q158,'Calculations asian'!Q158,'Calculations otherrace'!Q158)</f>
        <v>8.1929479233882135E-2</v>
      </c>
      <c r="R203" s="34">
        <f>R158/SUM(R158,'Calculations white'!R158,'Calculations asian'!R158,'Calculations otherrace'!R158)</f>
        <v>8.2249826991662847E-2</v>
      </c>
      <c r="S203" s="34">
        <f>S158/SUM(S158,'Calculations white'!S158,'Calculations asian'!S158,'Calculations otherrace'!S158)</f>
        <v>8.2569038021005903E-2</v>
      </c>
      <c r="T203" s="34">
        <f>T158/SUM(T158,'Calculations white'!T158,'Calculations asian'!T158,'Calculations otherrace'!T158)</f>
        <v>8.2887102159401163E-2</v>
      </c>
      <c r="U203" s="34">
        <f>U158/SUM(U158,'Calculations white'!U158,'Calculations asian'!U158,'Calculations otherrace'!U158)</f>
        <v>8.32040090939246E-2</v>
      </c>
      <c r="V203" s="34">
        <f>V158/SUM(V158,'Calculations white'!V158,'Calculations asian'!V158,'Calculations otherrace'!V158)</f>
        <v>8.3519748377424444E-2</v>
      </c>
      <c r="W203" s="34">
        <f>W158/SUM(W158,'Calculations white'!W158,'Calculations asian'!W158,'Calculations otherrace'!W158)</f>
        <v>8.3834309444391603E-2</v>
      </c>
      <c r="X203" s="34">
        <f>X158/SUM(X158,'Calculations white'!X158,'Calculations asian'!X158,'Calculations otherrace'!X158)</f>
        <v>8.4147681626505808E-2</v>
      </c>
      <c r="Y203" s="34">
        <f>Y158/SUM(Y158,'Calculations white'!Y158,'Calculations asian'!Y158,'Calculations otherrace'!Y158)</f>
        <v>8.4459854167852691E-2</v>
      </c>
      <c r="Z203" s="34">
        <f>Z158/SUM(Z158,'Calculations white'!Z158,'Calculations asian'!Z158,'Calculations otherrace'!Z158)</f>
        <v>8.4770816239808186E-2</v>
      </c>
      <c r="AA203" s="34">
        <f>AA158/SUM(AA158,'Calculations white'!AA158,'Calculations asian'!AA158,'Calculations otherrace'!AA158)</f>
        <v>8.5080556955585085E-2</v>
      </c>
      <c r="AB203" s="34">
        <f>AB158/SUM(AB158,'Calculations white'!AB158,'Calculations asian'!AB158,'Calculations otherrace'!AB158)</f>
        <v>8.5389065384436136E-2</v>
      </c>
      <c r="AC203" s="34">
        <f>AC158/SUM(AC158,'Calculations white'!AC158,'Calculations asian'!AC158,'Calculations otherrace'!AC158)</f>
        <v>8.5696330565513568E-2</v>
      </c>
      <c r="AD203" s="34">
        <f>AD158/SUM(AD158,'Calculations white'!AD158,'Calculations asian'!AD158,'Calculations otherrace'!AD158)</f>
        <v>8.6002341521378187E-2</v>
      </c>
      <c r="AE203" s="34">
        <f>AE158/SUM(AE158,'Calculations white'!AE158,'Calculations asian'!AE158,'Calculations otherrace'!AE158)</f>
        <v>8.6307087271159239E-2</v>
      </c>
      <c r="AF203" s="34">
        <f>AF158/SUM(AF158,'Calculations white'!AF158,'Calculations asian'!AF158,'Calculations otherrace'!AF158)</f>
        <v>8.6610556843360179E-2</v>
      </c>
    </row>
    <row r="204" spans="1:32" x14ac:dyDescent="0.2">
      <c r="A204" s="12" t="s">
        <v>40</v>
      </c>
      <c r="B204" s="34">
        <f>B159/SUM(B159,'Calculations white'!B159,'Calculations asian'!B159,'Calculations otherrace'!B159)</f>
        <v>0.182</v>
      </c>
      <c r="C204" s="34">
        <f>C159/SUM(C159,'Calculations white'!C159,'Calculations asian'!C159,'Calculations otherrace'!C159)</f>
        <v>0.18266242808009198</v>
      </c>
      <c r="D204" s="34">
        <f>D159/SUM(D159,'Calculations white'!D159,'Calculations asian'!D159,'Calculations otherrace'!D159)</f>
        <v>0.18337653870869583</v>
      </c>
      <c r="E204" s="34">
        <f>E159/SUM(E159,'Calculations white'!E159,'Calculations asian'!E159,'Calculations otherrace'!E159)</f>
        <v>0.1840776591017983</v>
      </c>
      <c r="F204" s="34">
        <f>F159/SUM(F159,'Calculations white'!F159,'Calculations asian'!F159,'Calculations otherrace'!F159)</f>
        <v>0.18477485725158263</v>
      </c>
      <c r="G204" s="34">
        <f>G159/SUM(G159,'Calculations white'!G159,'Calculations asian'!G159,'Calculations otherrace'!G159)</f>
        <v>0.18545552789322572</v>
      </c>
      <c r="H204" s="34">
        <f>H159/SUM(H159,'Calculations white'!H159,'Calculations asian'!H159,'Calculations otherrace'!H159)</f>
        <v>0.18613765965134502</v>
      </c>
      <c r="I204" s="34">
        <f>I159/SUM(I159,'Calculations white'!I159,'Calculations asian'!I159,'Calculations otherrace'!I159)</f>
        <v>0.18682995992655935</v>
      </c>
      <c r="J204" s="34">
        <f>J159/SUM(J159,'Calculations white'!J159,'Calculations asian'!J159,'Calculations otherrace'!J159)</f>
        <v>0.18752532911731268</v>
      </c>
      <c r="K204" s="34">
        <f>K159/SUM(K159,'Calculations white'!K159,'Calculations asian'!K159,'Calculations otherrace'!K159)</f>
        <v>0.18820611812402294</v>
      </c>
      <c r="L204" s="34">
        <f>L159/SUM(L159,'Calculations white'!L159,'Calculations asian'!L159,'Calculations otherrace'!L159)</f>
        <v>0.18885278094969568</v>
      </c>
      <c r="M204" s="34">
        <f>M159/SUM(M159,'Calculations white'!M159,'Calculations asian'!M159,'Calculations otherrace'!M159)</f>
        <v>0.18951722459586184</v>
      </c>
      <c r="N204" s="34">
        <f>N159/SUM(N159,'Calculations white'!N159,'Calculations asian'!N159,'Calculations otherrace'!N159)</f>
        <v>0.19017739107317216</v>
      </c>
      <c r="O204" s="34">
        <f>O159/SUM(O159,'Calculations white'!O159,'Calculations asian'!O159,'Calculations otherrace'!O159)</f>
        <v>0.19083322794528471</v>
      </c>
      <c r="P204" s="34">
        <f>P159/SUM(P159,'Calculations white'!P159,'Calculations asian'!P159,'Calculations otherrace'!P159)</f>
        <v>0.191484684075929</v>
      </c>
      <c r="Q204" s="34">
        <f>Q159/SUM(Q159,'Calculations white'!Q159,'Calculations asian'!Q159,'Calculations otherrace'!Q159)</f>
        <v>0.19213170965948573</v>
      </c>
      <c r="R204" s="34">
        <f>R159/SUM(R159,'Calculations white'!R159,'Calculations asian'!R159,'Calculations otherrace'!R159)</f>
        <v>0.19277425624928693</v>
      </c>
      <c r="S204" s="34">
        <f>S159/SUM(S159,'Calculations white'!S159,'Calculations asian'!S159,'Calculations otherrace'!S159)</f>
        <v>0.19341227678367276</v>
      </c>
      <c r="T204" s="34">
        <f>T159/SUM(T159,'Calculations white'!T159,'Calculations asian'!T159,'Calculations otherrace'!T159)</f>
        <v>0.19404572560984537</v>
      </c>
      <c r="U204" s="34">
        <f>U159/SUM(U159,'Calculations white'!U159,'Calculations asian'!U159,'Calculations otherrace'!U159)</f>
        <v>0.19467455850555609</v>
      </c>
      <c r="V204" s="34">
        <f>V159/SUM(V159,'Calculations white'!V159,'Calculations asian'!V159,'Calculations otherrace'!V159)</f>
        <v>0.1952987326986719</v>
      </c>
      <c r="W204" s="34">
        <f>W159/SUM(W159,'Calculations white'!W159,'Calculations asian'!W159,'Calculations otherrace'!W159)</f>
        <v>0.19591820688466435</v>
      </c>
      <c r="X204" s="34">
        <f>X159/SUM(X159,'Calculations white'!X159,'Calculations asian'!X159,'Calculations otherrace'!X159)</f>
        <v>0.19653294124206275</v>
      </c>
      <c r="Y204" s="34">
        <f>Y159/SUM(Y159,'Calculations white'!Y159,'Calculations asian'!Y159,'Calculations otherrace'!Y159)</f>
        <v>0.19714289744592159</v>
      </c>
      <c r="Z204" s="34">
        <f>Z159/SUM(Z159,'Calculations white'!Z159,'Calculations asian'!Z159,'Calculations otherrace'!Z159)</f>
        <v>0.19774803867934665</v>
      </c>
      <c r="AA204" s="34">
        <f>AA159/SUM(AA159,'Calculations white'!AA159,'Calculations asian'!AA159,'Calculations otherrace'!AA159)</f>
        <v>0.19834832964313245</v>
      </c>
      <c r="AB204" s="34">
        <f>AB159/SUM(AB159,'Calculations white'!AB159,'Calculations asian'!AB159,'Calculations otherrace'!AB159)</f>
        <v>0.19894373656355327</v>
      </c>
      <c r="AC204" s="34">
        <f>AC159/SUM(AC159,'Calculations white'!AC159,'Calculations asian'!AC159,'Calculations otherrace'!AC159)</f>
        <v>0.19953422719836619</v>
      </c>
      <c r="AD204" s="34">
        <f>AD159/SUM(AD159,'Calculations white'!AD159,'Calculations asian'!AD159,'Calculations otherrace'!AD159)</f>
        <v>0.20011977084107097</v>
      </c>
      <c r="AE204" s="34">
        <f>AE159/SUM(AE159,'Calculations white'!AE159,'Calculations asian'!AE159,'Calculations otherrace'!AE159)</f>
        <v>0.20070033832348169</v>
      </c>
      <c r="AF204" s="34">
        <f>AF159/SUM(AF159,'Calculations white'!AF159,'Calculations asian'!AF159,'Calculations otherrace'!AF159)</f>
        <v>0.20127590201666101</v>
      </c>
    </row>
    <row r="205" spans="1:32" x14ac:dyDescent="0.2">
      <c r="A205" s="12" t="s">
        <v>41</v>
      </c>
      <c r="B205" s="34">
        <f>B160/SUM(B160,'Calculations white'!B160,'Calculations asian'!B160,'Calculations otherrace'!B160)</f>
        <v>9.5433526011560757E-2</v>
      </c>
      <c r="C205" s="34">
        <f>C160/SUM(C160,'Calculations white'!C160,'Calculations asian'!C160,'Calculations otherrace'!C160)</f>
        <v>9.5807454027315164E-2</v>
      </c>
      <c r="D205" s="34">
        <f>D160/SUM(D160,'Calculations white'!D160,'Calculations asian'!D160,'Calculations otherrace'!D160)</f>
        <v>9.6214798929804807E-2</v>
      </c>
      <c r="E205" s="34">
        <f>E160/SUM(E160,'Calculations white'!E160,'Calculations asian'!E160,'Calculations otherrace'!E160)</f>
        <v>9.661351454762987E-2</v>
      </c>
      <c r="F205" s="34">
        <f>F160/SUM(F160,'Calculations white'!F160,'Calculations asian'!F160,'Calculations otherrace'!F160)</f>
        <v>9.7010433479819302E-2</v>
      </c>
      <c r="G205" s="34">
        <f>G160/SUM(G160,'Calculations white'!G160,'Calculations asian'!G160,'Calculations otherrace'!G160)</f>
        <v>9.7396024923733879E-2</v>
      </c>
      <c r="H205" s="34">
        <f>H160/SUM(H160,'Calculations white'!H160,'Calculations asian'!H160,'Calculations otherrace'!H160)</f>
        <v>9.7780688964588899E-2</v>
      </c>
      <c r="I205" s="34">
        <f>I160/SUM(I160,'Calculations white'!I160,'Calculations asian'!I160,'Calculations otherrace'!I160)</f>
        <v>9.8173864861037033E-2</v>
      </c>
      <c r="J205" s="34">
        <f>J160/SUM(J160,'Calculations white'!J160,'Calculations asian'!J160,'Calculations otherrace'!J160)</f>
        <v>9.856933228835342E-2</v>
      </c>
      <c r="K205" s="34">
        <f>K160/SUM(K160,'Calculations white'!K160,'Calculations asian'!K160,'Calculations otherrace'!K160)</f>
        <v>9.8955932774047087E-2</v>
      </c>
      <c r="L205" s="34">
        <f>L160/SUM(L160,'Calculations white'!L160,'Calculations asian'!L160,'Calculations otherrace'!L160)</f>
        <v>9.9330441218908189E-2</v>
      </c>
      <c r="M205" s="34">
        <f>M160/SUM(M160,'Calculations white'!M160,'Calculations asian'!M160,'Calculations otherrace'!M160)</f>
        <v>9.9711418677705832E-2</v>
      </c>
      <c r="N205" s="34">
        <f>N160/SUM(N160,'Calculations white'!N160,'Calculations asian'!N160,'Calculations otherrace'!N160)</f>
        <v>0.10009061062282491</v>
      </c>
      <c r="O205" s="34">
        <f>O160/SUM(O160,'Calculations white'!O160,'Calculations asian'!O160,'Calculations otherrace'!O160)</f>
        <v>0.10046799893170018</v>
      </c>
      <c r="P205" s="34">
        <f>P160/SUM(P160,'Calculations white'!P160,'Calculations asian'!P160,'Calculations otherrace'!P160)</f>
        <v>0.10084356555228299</v>
      </c>
      <c r="Q205" s="34">
        <f>Q160/SUM(Q160,'Calculations white'!Q160,'Calculations asian'!Q160,'Calculations otherrace'!Q160)</f>
        <v>0.10121729252561851</v>
      </c>
      <c r="R205" s="34">
        <f>R160/SUM(R160,'Calculations white'!R160,'Calculations asian'!R160,'Calculations otherrace'!R160)</f>
        <v>0.10158916200768872</v>
      </c>
      <c r="S205" s="34">
        <f>S160/SUM(S160,'Calculations white'!S160,'Calculations asian'!S160,'Calculations otherrace'!S160)</f>
        <v>0.10195915629051994</v>
      </c>
      <c r="T205" s="34">
        <f>T160/SUM(T160,'Calculations white'!T160,'Calculations asian'!T160,'Calculations otherrace'!T160)</f>
        <v>0.10232725782255223</v>
      </c>
      <c r="U205" s="34">
        <f>U160/SUM(U160,'Calculations white'!U160,'Calculations asian'!U160,'Calculations otherrace'!U160)</f>
        <v>0.10269344922827052</v>
      </c>
      <c r="V205" s="34">
        <f>V160/SUM(V160,'Calculations white'!V160,'Calculations asian'!V160,'Calculations otherrace'!V160)</f>
        <v>0.10305771332709793</v>
      </c>
      <c r="W205" s="34">
        <f>W160/SUM(W160,'Calculations white'!W160,'Calculations asian'!W160,'Calculations otherrace'!W160)</f>
        <v>0.10342003315155368</v>
      </c>
      <c r="X205" s="34">
        <f>X160/SUM(X160,'Calculations white'!X160,'Calculations asian'!X160,'Calculations otherrace'!X160)</f>
        <v>0.10378039196467653</v>
      </c>
      <c r="Y205" s="34">
        <f>Y160/SUM(Y160,'Calculations white'!Y160,'Calculations asian'!Y160,'Calculations otherrace'!Y160)</f>
        <v>0.104138773276717</v>
      </c>
      <c r="Z205" s="34">
        <f>Z160/SUM(Z160,'Calculations white'!Z160,'Calculations asian'!Z160,'Calculations otherrace'!Z160)</f>
        <v>0.10449516086110373</v>
      </c>
      <c r="AA205" s="34">
        <f>AA160/SUM(AA160,'Calculations white'!AA160,'Calculations asian'!AA160,'Calculations otherrace'!AA160)</f>
        <v>0.10484953876968812</v>
      </c>
      <c r="AB205" s="34">
        <f>AB160/SUM(AB160,'Calculations white'!AB160,'Calculations asian'!AB160,'Calculations otherrace'!AB160)</f>
        <v>0.10520189134727037</v>
      </c>
      <c r="AC205" s="34">
        <f>AC160/SUM(AC160,'Calculations white'!AC160,'Calculations asian'!AC160,'Calculations otherrace'!AC160)</f>
        <v>0.10555220324541786</v>
      </c>
      <c r="AD205" s="34">
        <f>AD160/SUM(AD160,'Calculations white'!AD160,'Calculations asian'!AD160,'Calculations otherrace'!AD160)</f>
        <v>0.10590045943557806</v>
      </c>
      <c r="AE205" s="34">
        <f>AE160/SUM(AE160,'Calculations white'!AE160,'Calculations asian'!AE160,'Calculations otherrace'!AE160)</f>
        <v>0.10624664522149668</v>
      </c>
      <c r="AF205" s="34">
        <f>AF160/SUM(AF160,'Calculations white'!AF160,'Calculations asian'!AF160,'Calculations otherrace'!AF160)</f>
        <v>0.10659074625094796</v>
      </c>
    </row>
    <row r="206" spans="1:32" x14ac:dyDescent="0.2">
      <c r="A206" s="12" t="s">
        <v>42</v>
      </c>
      <c r="B206" s="34">
        <f>B161/SUM(B161,'Calculations white'!B161,'Calculations asian'!B161,'Calculations otherrace'!B161)</f>
        <v>0.104</v>
      </c>
      <c r="C206" s="34">
        <f>C161/SUM(C161,'Calculations white'!C161,'Calculations asian'!C161,'Calculations otherrace'!C161)</f>
        <v>0.1043919507808309</v>
      </c>
      <c r="D206" s="34">
        <f>D161/SUM(D161,'Calculations white'!D161,'Calculations asian'!D161,'Calculations otherrace'!D161)</f>
        <v>0.10481881885941242</v>
      </c>
      <c r="E206" s="34">
        <f>E161/SUM(E161,'Calculations white'!E161,'Calculations asian'!E161,'Calculations otherrace'!E161)</f>
        <v>0.10523594162492973</v>
      </c>
      <c r="F206" s="34">
        <f>F161/SUM(F161,'Calculations white'!F161,'Calculations asian'!F161,'Calculations otherrace'!F161)</f>
        <v>0.10565065012713601</v>
      </c>
      <c r="G206" s="34">
        <f>G161/SUM(G161,'Calculations white'!G161,'Calculations asian'!G161,'Calculations otherrace'!G161)</f>
        <v>0.10605268924691681</v>
      </c>
      <c r="H206" s="34">
        <f>H161/SUM(H161,'Calculations white'!H161,'Calculations asian'!H161,'Calculations otherrace'!H161)</f>
        <v>0.10645289175973197</v>
      </c>
      <c r="I206" s="34">
        <f>I161/SUM(I161,'Calculations white'!I161,'Calculations asian'!I161,'Calculations otherrace'!I161)</f>
        <v>0.10686166644899718</v>
      </c>
      <c r="J206" s="34">
        <f>J161/SUM(J161,'Calculations white'!J161,'Calculations asian'!J161,'Calculations otherrace'!J161)</f>
        <v>0.10727221163373755</v>
      </c>
      <c r="K206" s="34">
        <f>K161/SUM(K161,'Calculations white'!K161,'Calculations asian'!K161,'Calculations otherrace'!K161)</f>
        <v>0.10767275863242744</v>
      </c>
      <c r="L206" s="34">
        <f>L161/SUM(L161,'Calculations white'!L161,'Calculations asian'!L161,'Calculations otherrace'!L161)</f>
        <v>0.10806134516961041</v>
      </c>
      <c r="M206" s="34">
        <f>M161/SUM(M161,'Calculations white'!M161,'Calculations asian'!M161,'Calculations otherrace'!M161)</f>
        <v>0.1084553525188066</v>
      </c>
      <c r="N206" s="34">
        <f>N161/SUM(N161,'Calculations white'!N161,'Calculations asian'!N161,'Calculations otherrace'!N161)</f>
        <v>0.10884693717385246</v>
      </c>
      <c r="O206" s="34">
        <f>O161/SUM(O161,'Calculations white'!O161,'Calculations asian'!O161,'Calculations otherrace'!O161)</f>
        <v>0.10923607902870652</v>
      </c>
      <c r="P206" s="34">
        <f>P161/SUM(P161,'Calculations white'!P161,'Calculations asian'!P161,'Calculations otherrace'!P161)</f>
        <v>0.10962275838301265</v>
      </c>
      <c r="Q206" s="34">
        <f>Q161/SUM(Q161,'Calculations white'!Q161,'Calculations asian'!Q161,'Calculations otherrace'!Q161)</f>
        <v>0.11000695596246138</v>
      </c>
      <c r="R206" s="34">
        <f>R161/SUM(R161,'Calculations white'!R161,'Calculations asian'!R161,'Calculations otherrace'!R161)</f>
        <v>0.11038865293805958</v>
      </c>
      <c r="S206" s="34">
        <f>S161/SUM(S161,'Calculations white'!S161,'Calculations asian'!S161,'Calculations otherrace'!S161)</f>
        <v>0.11076783094431644</v>
      </c>
      <c r="T206" s="34">
        <f>T161/SUM(T161,'Calculations white'!T161,'Calculations asian'!T161,'Calculations otherrace'!T161)</f>
        <v>0.11114447209636105</v>
      </c>
      <c r="U206" s="34">
        <f>U161/SUM(U161,'Calculations white'!U161,'Calculations asian'!U161,'Calculations otherrace'!U161)</f>
        <v>0.11151855900600151</v>
      </c>
      <c r="V206" s="34">
        <f>V161/SUM(V161,'Calculations white'!V161,'Calculations asian'!V161,'Calculations otherrace'!V161)</f>
        <v>0.11189007479674032</v>
      </c>
      <c r="W206" s="34">
        <f>W161/SUM(W161,'Calculations white'!W161,'Calculations asian'!W161,'Calculations otherrace'!W161)</f>
        <v>0.11225900311776349</v>
      </c>
      <c r="X206" s="34">
        <f>X161/SUM(X161,'Calculations white'!X161,'Calculations asian'!X161,'Calculations otherrace'!X161)</f>
        <v>0.11262532815691587</v>
      </c>
      <c r="Y206" s="34">
        <f>Y161/SUM(Y161,'Calculations white'!Y161,'Calculations asian'!Y161,'Calculations otherrace'!Y161)</f>
        <v>0.11298903465268222</v>
      </c>
      <c r="Z206" s="34">
        <f>Z161/SUM(Z161,'Calculations white'!Z161,'Calculations asian'!Z161,'Calculations otherrace'!Z161)</f>
        <v>0.11335010790519083</v>
      </c>
      <c r="AA206" s="34">
        <f>AA161/SUM(AA161,'Calculations white'!AA161,'Calculations asian'!AA161,'Calculations otherrace'!AA161)</f>
        <v>0.11370853378625927</v>
      </c>
      <c r="AB206" s="34">
        <f>AB161/SUM(AB161,'Calculations white'!AB161,'Calculations asian'!AB161,'Calculations otherrace'!AB161)</f>
        <v>0.11406429874849951</v>
      </c>
      <c r="AC206" s="34">
        <f>AC161/SUM(AC161,'Calculations white'!AC161,'Calculations asian'!AC161,'Calculations otherrace'!AC161)</f>
        <v>0.11441738983350426</v>
      </c>
      <c r="AD206" s="34">
        <f>AD161/SUM(AD161,'Calculations white'!AD161,'Calculations asian'!AD161,'Calculations otherrace'!AD161)</f>
        <v>0.11476779467913482</v>
      </c>
      <c r="AE206" s="34">
        <f>AE161/SUM(AE161,'Calculations white'!AE161,'Calculations asian'!AE161,'Calculations otherrace'!AE161)</f>
        <v>0.11511550152593078</v>
      </c>
      <c r="AF206" s="34">
        <f>AF161/SUM(AF161,'Calculations white'!AF161,'Calculations asian'!AF161,'Calculations otherrace'!AF161)</f>
        <v>0.11546049922266369</v>
      </c>
    </row>
    <row r="207" spans="1:32" x14ac:dyDescent="0.2">
      <c r="A207" s="12" t="s">
        <v>105</v>
      </c>
      <c r="B207" s="34">
        <f>B162/SUM(B162,'Calculations white'!B162,'Calculations asian'!B162,'Calculations otherrace'!B162)</f>
        <v>7.8999999999999973E-2</v>
      </c>
      <c r="C207" s="34">
        <f>C162/SUM(C162,'Calculations white'!C162,'Calculations asian'!C162,'Calculations otherrace'!C162)</f>
        <v>7.9323414973622386E-2</v>
      </c>
      <c r="D207" s="34">
        <f>D162/SUM(D162,'Calculations white'!D162,'Calculations asian'!D162,'Calculations otherrace'!D162)</f>
        <v>7.9676230288663677E-2</v>
      </c>
      <c r="E207" s="34">
        <f>E162/SUM(E162,'Calculations white'!E162,'Calculations asian'!E162,'Calculations otherrace'!E162)</f>
        <v>8.0021894459834028E-2</v>
      </c>
      <c r="F207" s="34">
        <f>F162/SUM(F162,'Calculations white'!F162,'Calculations asian'!F162,'Calculations otherrace'!F162)</f>
        <v>8.0366388431585001E-2</v>
      </c>
      <c r="G207" s="34">
        <f>G162/SUM(G162,'Calculations white'!G162,'Calculations asian'!G162,'Calculations otherrace'!G162)</f>
        <v>8.0701399213020109E-2</v>
      </c>
      <c r="H207" s="34">
        <f>H162/SUM(H162,'Calculations white'!H162,'Calculations asian'!H162,'Calculations otherrace'!H162)</f>
        <v>8.1035998252935351E-2</v>
      </c>
      <c r="I207" s="34">
        <f>I162/SUM(I162,'Calculations white'!I162,'Calculations asian'!I162,'Calculations otherrace'!I162)</f>
        <v>8.137848066109199E-2</v>
      </c>
      <c r="J207" s="34">
        <f>J162/SUM(J162,'Calculations white'!J162,'Calculations asian'!J162,'Calculations otherrace'!J162)</f>
        <v>8.1723428967533679E-2</v>
      </c>
      <c r="K207" s="34">
        <f>K162/SUM(K162,'Calculations white'!K162,'Calculations asian'!K162,'Calculations otherrace'!K162)</f>
        <v>8.2061123728283669E-2</v>
      </c>
      <c r="L207" s="34">
        <f>L162/SUM(L162,'Calculations white'!L162,'Calculations asian'!L162,'Calculations otherrace'!L162)</f>
        <v>8.2388632935653558E-2</v>
      </c>
      <c r="M207" s="34">
        <f>M162/SUM(M162,'Calculations white'!M162,'Calculations asian'!M162,'Calculations otherrace'!M162)</f>
        <v>8.2722294580076336E-2</v>
      </c>
      <c r="N207" s="34">
        <f>N162/SUM(N162,'Calculations white'!N162,'Calculations asian'!N162,'Calculations otherrace'!N162)</f>
        <v>8.3054865659049598E-2</v>
      </c>
      <c r="O207" s="34">
        <f>O162/SUM(O162,'Calculations white'!O162,'Calculations asian'!O162,'Calculations otherrace'!O162)</f>
        <v>8.3386336595828586E-2</v>
      </c>
      <c r="P207" s="34">
        <f>P162/SUM(P162,'Calculations white'!P162,'Calculations asian'!P162,'Calculations otherrace'!P162)</f>
        <v>8.3716697566900034E-2</v>
      </c>
      <c r="Q207" s="34">
        <f>Q162/SUM(Q162,'Calculations white'!Q162,'Calculations asian'!Q162,'Calculations otherrace'!Q162)</f>
        <v>8.4045938520093288E-2</v>
      </c>
      <c r="R207" s="34">
        <f>R162/SUM(R162,'Calculations white'!R162,'Calculations asian'!R162,'Calculations otherrace'!R162)</f>
        <v>8.4374049192412037E-2</v>
      </c>
      <c r="S207" s="34">
        <f>S162/SUM(S162,'Calculations white'!S162,'Calculations asian'!S162,'Calculations otherrace'!S162)</f>
        <v>8.4701019127576382E-2</v>
      </c>
      <c r="T207" s="34">
        <f>T162/SUM(T162,'Calculations white'!T162,'Calculations asian'!T162,'Calculations otherrace'!T162)</f>
        <v>8.502683769326809E-2</v>
      </c>
      <c r="U207" s="34">
        <f>U162/SUM(U162,'Calculations white'!U162,'Calculations asian'!U162,'Calculations otherrace'!U162)</f>
        <v>8.5351494098069955E-2</v>
      </c>
      <c r="V207" s="34">
        <f>V162/SUM(V162,'Calculations white'!V162,'Calculations asian'!V162,'Calculations otherrace'!V162)</f>
        <v>8.567497740809249E-2</v>
      </c>
      <c r="W207" s="34">
        <f>W162/SUM(W162,'Calculations white'!W162,'Calculations asian'!W162,'Calculations otherrace'!W162)</f>
        <v>8.5997276563282293E-2</v>
      </c>
      <c r="X207" s="34">
        <f>X162/SUM(X162,'Calculations white'!X162,'Calculations asian'!X162,'Calculations otherrace'!X162)</f>
        <v>8.6318380393404254E-2</v>
      </c>
      <c r="Y207" s="34">
        <f>Y162/SUM(Y162,'Calculations white'!Y162,'Calculations asian'!Y162,'Calculations otherrace'!Y162)</f>
        <v>8.6638277633692751E-2</v>
      </c>
      <c r="Z207" s="34">
        <f>Z162/SUM(Z162,'Calculations white'!Z162,'Calculations asian'!Z162,'Calculations otherrace'!Z162)</f>
        <v>8.6956956940166669E-2</v>
      </c>
      <c r="AA207" s="34">
        <f>AA162/SUM(AA162,'Calculations white'!AA162,'Calculations asian'!AA162,'Calculations otherrace'!AA162)</f>
        <v>8.727440690460439E-2</v>
      </c>
      <c r="AB207" s="34">
        <f>AB162/SUM(AB162,'Calculations white'!AB162,'Calculations asian'!AB162,'Calculations otherrace'!AB162)</f>
        <v>8.7590616069172081E-2</v>
      </c>
      <c r="AC207" s="34">
        <f>AC162/SUM(AC162,'Calculations white'!AC162,'Calculations asian'!AC162,'Calculations otherrace'!AC162)</f>
        <v>8.7905572940704821E-2</v>
      </c>
      <c r="AD207" s="34">
        <f>AD162/SUM(AD162,'Calculations white'!AD162,'Calculations asian'!AD162,'Calculations otherrace'!AD162)</f>
        <v>8.8219266004634422E-2</v>
      </c>
      <c r="AE207" s="34">
        <f>AE162/SUM(AE162,'Calculations white'!AE162,'Calculations asian'!AE162,'Calculations otherrace'!AE162)</f>
        <v>8.853168373856371E-2</v>
      </c>
      <c r="AF207" s="34">
        <f>AF162/SUM(AF162,'Calculations white'!AF162,'Calculations asian'!AF162,'Calculations otherrace'!AF162)</f>
        <v>8.8842814625482963E-2</v>
      </c>
    </row>
    <row r="208" spans="1:32" x14ac:dyDescent="0.2">
      <c r="A208" s="12" t="s">
        <v>106</v>
      </c>
      <c r="B208" s="34">
        <f>B163/SUM(B163,'Calculations white'!B163,'Calculations asian'!B163,'Calculations otherrace'!B163)</f>
        <v>7.400000000000001E-2</v>
      </c>
      <c r="C208" s="34">
        <f>C163/SUM(C163,'Calculations white'!C163,'Calculations asian'!C163,'Calculations otherrace'!C163)</f>
        <v>7.4304437487767577E-2</v>
      </c>
      <c r="D208" s="34">
        <f>D163/SUM(D163,'Calculations white'!D163,'Calculations asian'!D163,'Calculations otherrace'!D163)</f>
        <v>7.4636836178091845E-2</v>
      </c>
      <c r="E208" s="34">
        <f>E163/SUM(E163,'Calculations white'!E163,'Calculations asian'!E163,'Calculations otherrace'!E163)</f>
        <v>7.4962262654812123E-2</v>
      </c>
      <c r="F208" s="34">
        <f>F163/SUM(F163,'Calculations white'!F163,'Calculations asian'!F163,'Calculations otherrace'!F163)</f>
        <v>7.5286507227170313E-2</v>
      </c>
      <c r="G208" s="34">
        <f>G163/SUM(G163,'Calculations white'!G163,'Calculations asian'!G163,'Calculations otherrace'!G163)</f>
        <v>7.5601512736998361E-2</v>
      </c>
      <c r="H208" s="34">
        <f>H163/SUM(H163,'Calculations white'!H163,'Calculations asian'!H163,'Calculations otherrace'!H163)</f>
        <v>7.5915821519683555E-2</v>
      </c>
      <c r="I208" s="34">
        <f>I163/SUM(I163,'Calculations white'!I163,'Calculations asian'!I163,'Calculations otherrace'!I163)</f>
        <v>7.6237680623097798E-2</v>
      </c>
      <c r="J208" s="34">
        <f>J163/SUM(J163,'Calculations white'!J163,'Calculations asian'!J163,'Calculations otherrace'!J163)</f>
        <v>7.6561769818575792E-2</v>
      </c>
      <c r="K208" s="34">
        <f>K163/SUM(K163,'Calculations white'!K163,'Calculations asian'!K163,'Calculations otherrace'!K163)</f>
        <v>7.6878837071039541E-2</v>
      </c>
      <c r="L208" s="34">
        <f>L163/SUM(L163,'Calculations white'!L163,'Calculations asian'!L163,'Calculations otherrace'!L163)</f>
        <v>7.7186992994721898E-2</v>
      </c>
      <c r="M208" s="34">
        <f>M163/SUM(M163,'Calculations white'!M163,'Calculations asian'!M163,'Calculations otherrace'!M163)</f>
        <v>7.7500394019015026E-2</v>
      </c>
      <c r="N208" s="34">
        <f>N163/SUM(N163,'Calculations white'!N163,'Calculations asian'!N163,'Calculations otherrace'!N163)</f>
        <v>7.7812699633055246E-2</v>
      </c>
      <c r="O208" s="34">
        <f>O163/SUM(O163,'Calculations white'!O163,'Calculations asian'!O163,'Calculations otherrace'!O163)</f>
        <v>7.8123901442121557E-2</v>
      </c>
      <c r="P208" s="34">
        <f>P163/SUM(P163,'Calculations white'!P163,'Calculations asian'!P163,'Calculations otherrace'!P163)</f>
        <v>7.8433990828920261E-2</v>
      </c>
      <c r="Q208" s="34">
        <f>Q163/SUM(Q163,'Calculations white'!Q163,'Calculations asian'!Q163,'Calculations otherrace'!Q163)</f>
        <v>7.8742958970499502E-2</v>
      </c>
      <c r="R208" s="34">
        <f>R163/SUM(R163,'Calculations white'!R163,'Calculations asian'!R163,'Calculations otherrace'!R163)</f>
        <v>7.9050796854896396E-2</v>
      </c>
      <c r="S208" s="34">
        <f>S163/SUM(S163,'Calculations white'!S163,'Calculations asian'!S163,'Calculations otherrace'!S163)</f>
        <v>7.9357495297506339E-2</v>
      </c>
      <c r="T208" s="34">
        <f>T163/SUM(T163,'Calculations white'!T163,'Calculations asian'!T163,'Calculations otherrace'!T163)</f>
        <v>7.9663044957168305E-2</v>
      </c>
      <c r="U208" s="34">
        <f>U163/SUM(U163,'Calculations white'!U163,'Calculations asian'!U163,'Calculations otherrace'!U163)</f>
        <v>7.9967436351956564E-2</v>
      </c>
      <c r="V208" s="34">
        <f>V163/SUM(V163,'Calculations white'!V163,'Calculations asian'!V163,'Calculations otherrace'!V163)</f>
        <v>8.0270659874673356E-2</v>
      </c>
      <c r="W208" s="34">
        <f>W163/SUM(W163,'Calculations white'!W163,'Calculations asian'!W163,'Calculations otherrace'!W163)</f>
        <v>8.057270580803598E-2</v>
      </c>
      <c r="X208" s="34">
        <f>X163/SUM(X163,'Calculations white'!X163,'Calculations asian'!X163,'Calculations otherrace'!X163)</f>
        <v>8.0873564339551868E-2</v>
      </c>
      <c r="Y208" s="34">
        <f>Y163/SUM(Y163,'Calculations white'!Y163,'Calculations asian'!Y163,'Calculations otherrace'!Y163)</f>
        <v>8.1173225576076424E-2</v>
      </c>
      <c r="Z208" s="34">
        <f>Z163/SUM(Z163,'Calculations white'!Z163,'Calculations asian'!Z163,'Calculations otherrace'!Z163)</f>
        <v>8.1471679558049029E-2</v>
      </c>
      <c r="AA208" s="34">
        <f>AA163/SUM(AA163,'Calculations white'!AA163,'Calculations asian'!AA163,'Calculations otherrace'!AA163)</f>
        <v>8.1768916273403464E-2</v>
      </c>
      <c r="AB208" s="34">
        <f>AB163/SUM(AB163,'Calculations white'!AB163,'Calculations asian'!AB163,'Calculations otherrace'!AB163)</f>
        <v>8.2064925671146469E-2</v>
      </c>
      <c r="AC208" s="34">
        <f>AC163/SUM(AC163,'Calculations white'!AC163,'Calculations asian'!AC163,'Calculations otherrace'!AC163)</f>
        <v>8.2359697674604201E-2</v>
      </c>
      <c r="AD208" s="34">
        <f>AD163/SUM(AD163,'Calculations white'!AD163,'Calculations asian'!AD163,'Calculations otherrace'!AD163)</f>
        <v>8.2653222194331008E-2</v>
      </c>
      <c r="AE208" s="34">
        <f>AE163/SUM(AE163,'Calculations white'!AE163,'Calculations asian'!AE163,'Calculations otherrace'!AE163)</f>
        <v>8.2945489140679354E-2</v>
      </c>
      <c r="AF208" s="34">
        <f>AF163/SUM(AF163,'Calculations white'!AF163,'Calculations asian'!AF163,'Calculations otherrace'!AF163)</f>
        <v>8.3236488436028835E-2</v>
      </c>
    </row>
    <row r="209" spans="1:32" x14ac:dyDescent="0.2">
      <c r="A209" s="12" t="s">
        <v>107</v>
      </c>
      <c r="B209" s="34">
        <f>B164/SUM(B164,'Calculations white'!B164,'Calculations asian'!B164,'Calculations otherrace'!B164)</f>
        <v>0.11099279711884755</v>
      </c>
      <c r="C209" s="34">
        <f>C164/SUM(C164,'Calculations white'!C164,'Calculations asian'!C164,'Calculations otherrace'!C164)</f>
        <v>0.11143328795104364</v>
      </c>
      <c r="D209" s="34">
        <f>D164/SUM(D164,'Calculations white'!D164,'Calculations asian'!D164,'Calculations otherrace'!D164)</f>
        <v>0.11191167224057766</v>
      </c>
      <c r="E209" s="34">
        <f>E164/SUM(E164,'Calculations white'!E164,'Calculations asian'!E164,'Calculations otherrace'!E164)</f>
        <v>0.11238150196589496</v>
      </c>
      <c r="F209" s="34">
        <f>F164/SUM(F164,'Calculations white'!F164,'Calculations asian'!F164,'Calculations otherrace'!F164)</f>
        <v>0.11284989497576657</v>
      </c>
      <c r="G209" s="34">
        <f>G164/SUM(G164,'Calculations white'!G164,'Calculations asian'!G164,'Calculations otherrace'!G164)</f>
        <v>0.11330698522644989</v>
      </c>
      <c r="H209" s="34">
        <f>H164/SUM(H164,'Calculations white'!H164,'Calculations asian'!H164,'Calculations otherrace'!H164)</f>
        <v>0.11376504180325958</v>
      </c>
      <c r="I209" s="34">
        <f>I164/SUM(I164,'Calculations white'!I164,'Calculations asian'!I164,'Calculations otherrace'!I164)</f>
        <v>0.11423260853933902</v>
      </c>
      <c r="J209" s="34">
        <f>J164/SUM(J164,'Calculations white'!J164,'Calculations asian'!J164,'Calculations otherrace'!J164)</f>
        <v>0.11470366715200973</v>
      </c>
      <c r="K209" s="34">
        <f>K164/SUM(K164,'Calculations white'!K164,'Calculations asian'!K164,'Calculations otherrace'!K164)</f>
        <v>0.1151656563415598</v>
      </c>
      <c r="L209" s="34">
        <f>L164/SUM(L164,'Calculations white'!L164,'Calculations asian'!L164,'Calculations otherrace'!L164)</f>
        <v>0.1156094699356128</v>
      </c>
      <c r="M209" s="34">
        <f>M164/SUM(M164,'Calculations white'!M164,'Calculations asian'!M164,'Calculations otherrace'!M164)</f>
        <v>0.11606447017550423</v>
      </c>
      <c r="N209" s="34">
        <f>N164/SUM(N164,'Calculations white'!N164,'Calculations asian'!N164,'Calculations otherrace'!N164)</f>
        <v>0.11651800854031578</v>
      </c>
      <c r="O209" s="34">
        <f>O164/SUM(O164,'Calculations white'!O164,'Calculations asian'!O164,'Calculations otherrace'!O164)</f>
        <v>0.1169700623790685</v>
      </c>
      <c r="P209" s="34">
        <f>P164/SUM(P164,'Calculations white'!P164,'Calculations asian'!P164,'Calculations otherrace'!P164)</f>
        <v>0.11742060886647106</v>
      </c>
      <c r="Q209" s="34">
        <f>Q164/SUM(Q164,'Calculations white'!Q164,'Calculations asian'!Q164,'Calculations otherrace'!Q164)</f>
        <v>0.11786962503063175</v>
      </c>
      <c r="R209" s="34">
        <f>R164/SUM(R164,'Calculations white'!R164,'Calculations asian'!R164,'Calculations otherrace'!R164)</f>
        <v>0.11831708778018744</v>
      </c>
      <c r="S209" s="34">
        <f>S164/SUM(S164,'Calculations white'!S164,'Calculations asian'!S164,'Calculations otherrace'!S164)</f>
        <v>0.11876297393084025</v>
      </c>
      <c r="T209" s="34">
        <f>T164/SUM(T164,'Calculations white'!T164,'Calculations asian'!T164,'Calculations otherrace'!T164)</f>
        <v>0.11920726023129426</v>
      </c>
      <c r="U209" s="34">
        <f>U164/SUM(U164,'Calculations white'!U164,'Calculations asian'!U164,'Calculations otherrace'!U164)</f>
        <v>0.11964992338858357</v>
      </c>
      <c r="V209" s="34">
        <f>V164/SUM(V164,'Calculations white'!V164,'Calculations asian'!V164,'Calculations otherrace'!V164)</f>
        <v>0.12009094009278466</v>
      </c>
      <c r="W209" s="34">
        <f>W164/SUM(W164,'Calculations white'!W164,'Calculations asian'!W164,'Calculations otherrace'!W164)</f>
        <v>0.12053028704110984</v>
      </c>
      <c r="X209" s="34">
        <f>X164/SUM(X164,'Calculations white'!X164,'Calculations asian'!X164,'Calculations otherrace'!X164)</f>
        <v>0.12096794096137295</v>
      </c>
      <c r="Y209" s="34">
        <f>Y164/SUM(Y164,'Calculations white'!Y164,'Calculations asian'!Y164,'Calculations otherrace'!Y164)</f>
        <v>0.12140387863482527</v>
      </c>
      <c r="Z209" s="34">
        <f>Z164/SUM(Z164,'Calculations white'!Z164,'Calculations asian'!Z164,'Calculations otherrace'!Z164)</f>
        <v>0.12183807691835752</v>
      </c>
      <c r="AA209" s="34">
        <f>AA164/SUM(AA164,'Calculations white'!AA164,'Calculations asian'!AA164,'Calculations otherrace'!AA164)</f>
        <v>0.12227051276606567</v>
      </c>
      <c r="AB209" s="34">
        <f>AB164/SUM(AB164,'Calculations white'!AB164,'Calculations asian'!AB164,'Calculations otherrace'!AB164)</f>
        <v>0.12270116325017567</v>
      </c>
      <c r="AC209" s="34">
        <f>AC164/SUM(AC164,'Calculations white'!AC164,'Calculations asian'!AC164,'Calculations otherrace'!AC164)</f>
        <v>0.12313000558132942</v>
      </c>
      <c r="AD209" s="34">
        <f>AD164/SUM(AD164,'Calculations white'!AD164,'Calculations asian'!AD164,'Calculations otherrace'!AD164)</f>
        <v>0.1235570171282282</v>
      </c>
      <c r="AE209" s="34">
        <f>AE164/SUM(AE164,'Calculations white'!AE164,'Calculations asian'!AE164,'Calculations otherrace'!AE164)</f>
        <v>0.12398217543663535</v>
      </c>
      <c r="AF209" s="34">
        <f>AF164/SUM(AF164,'Calculations white'!AF164,'Calculations asian'!AF164,'Calculations otherrace'!AF164)</f>
        <v>0.12440545824773729</v>
      </c>
    </row>
    <row r="210" spans="1:32" x14ac:dyDescent="0.2">
      <c r="A210" s="12" t="s">
        <v>43</v>
      </c>
      <c r="B210" s="34">
        <f>B165/SUM(B165,'Calculations white'!B165,'Calculations asian'!B165,'Calculations otherrace'!B165)</f>
        <v>0.06</v>
      </c>
      <c r="C210" s="34">
        <f>C165/SUM(C165,'Calculations white'!C165,'Calculations asian'!C165,'Calculations otherrace'!C165)</f>
        <v>6.0257208491854418E-2</v>
      </c>
      <c r="D210" s="34">
        <f>D165/SUM(D165,'Calculations white'!D165,'Calculations asian'!D165,'Calculations otherrace'!D165)</f>
        <v>6.053847011951953E-2</v>
      </c>
      <c r="E210" s="34">
        <f>E165/SUM(E165,'Calculations white'!E165,'Calculations asian'!E165,'Calculations otherrace'!E165)</f>
        <v>6.081379788377117E-2</v>
      </c>
      <c r="F210" s="34">
        <f>F165/SUM(F165,'Calculations white'!F165,'Calculations asian'!F165,'Calculations otherrace'!F165)</f>
        <v>6.10882368368421E-2</v>
      </c>
      <c r="G210" s="34">
        <f>G165/SUM(G165,'Calculations white'!G165,'Calculations asian'!G165,'Calculations otherrace'!G165)</f>
        <v>6.1354780792939961E-2</v>
      </c>
      <c r="H210" s="34">
        <f>H165/SUM(H165,'Calculations white'!H165,'Calculations asian'!H165,'Calculations otherrace'!H165)</f>
        <v>6.1620687223302953E-2</v>
      </c>
      <c r="I210" s="34">
        <f>I165/SUM(I165,'Calculations white'!I165,'Calculations asian'!I165,'Calculations otherrace'!I165)</f>
        <v>6.1893305217159605E-2</v>
      </c>
      <c r="J210" s="34">
        <f>J165/SUM(J165,'Calculations white'!J165,'Calculations asian'!J165,'Calculations otherrace'!J165)</f>
        <v>6.2167964092674263E-2</v>
      </c>
      <c r="K210" s="34">
        <f>K165/SUM(K165,'Calculations white'!K165,'Calculations asian'!K165,'Calculations otherrace'!K165)</f>
        <v>6.2436745162544736E-2</v>
      </c>
      <c r="L210" s="34">
        <f>L165/SUM(L165,'Calculations white'!L165,'Calculations asian'!L165,'Calculations otherrace'!L165)</f>
        <v>6.2698613176231641E-2</v>
      </c>
      <c r="M210" s="34">
        <f>M165/SUM(M165,'Calculations white'!M165,'Calculations asian'!M165,'Calculations otherrace'!M165)</f>
        <v>6.2964780682848706E-2</v>
      </c>
      <c r="N210" s="34">
        <f>N165/SUM(N165,'Calculations white'!N165,'Calculations asian'!N165,'Calculations otherrace'!N165)</f>
        <v>6.3230189396680819E-2</v>
      </c>
      <c r="O210" s="34">
        <f>O165/SUM(O165,'Calculations white'!O165,'Calculations asian'!O165,'Calculations otherrace'!O165)</f>
        <v>6.3494837547361072E-2</v>
      </c>
      <c r="P210" s="34">
        <f>P165/SUM(P165,'Calculations white'!P165,'Calculations asian'!P165,'Calculations otherrace'!P165)</f>
        <v>6.375872306454955E-2</v>
      </c>
      <c r="Q210" s="34">
        <f>Q165/SUM(Q165,'Calculations white'!Q165,'Calculations asian'!Q165,'Calculations otherrace'!Q165)</f>
        <v>6.4021843589375141E-2</v>
      </c>
      <c r="R210" s="34">
        <f>R165/SUM(R165,'Calculations white'!R165,'Calculations asian'!R165,'Calculations otherrace'!R165)</f>
        <v>6.4284196485804815E-2</v>
      </c>
      <c r="S210" s="34">
        <f>S165/SUM(S165,'Calculations white'!S165,'Calculations asian'!S165,'Calculations otherrace'!S165)</f>
        <v>6.4545778851931329E-2</v>
      </c>
      <c r="T210" s="34">
        <f>T165/SUM(T165,'Calculations white'!T165,'Calculations asian'!T165,'Calculations otherrace'!T165)</f>
        <v>6.480658753117334E-2</v>
      </c>
      <c r="U210" s="34">
        <f>U165/SUM(U165,'Calculations white'!U165,'Calculations asian'!U165,'Calculations otherrace'!U165)</f>
        <v>6.5066619123379285E-2</v>
      </c>
      <c r="V210" s="34">
        <f>V165/SUM(V165,'Calculations white'!V165,'Calculations asian'!V165,'Calculations otherrace'!V165)</f>
        <v>6.5325869995828456E-2</v>
      </c>
      <c r="W210" s="34">
        <f>W165/SUM(W165,'Calculations white'!W165,'Calculations asian'!W165,'Calculations otherrace'!W165)</f>
        <v>6.5584336294124149E-2</v>
      </c>
      <c r="X210" s="34">
        <f>X165/SUM(X165,'Calculations white'!X165,'Calculations asian'!X165,'Calculations otherrace'!X165)</f>
        <v>6.5842013952971512E-2</v>
      </c>
      <c r="Y210" s="34">
        <f>Y165/SUM(Y165,'Calculations white'!Y165,'Calculations asian'!Y165,'Calculations otherrace'!Y165)</f>
        <v>6.6098898706833109E-2</v>
      </c>
      <c r="Z210" s="34">
        <f>Z165/SUM(Z165,'Calculations white'!Z165,'Calculations asian'!Z165,'Calculations otherrace'!Z165)</f>
        <v>6.6354986100459382E-2</v>
      </c>
      <c r="AA210" s="34">
        <f>AA165/SUM(AA165,'Calculations white'!AA165,'Calculations asian'!AA165,'Calculations otherrace'!AA165)</f>
        <v>6.6610271499286666E-2</v>
      </c>
      <c r="AB210" s="34">
        <f>AB165/SUM(AB165,'Calculations white'!AB165,'Calculations asian'!AB165,'Calculations otherrace'!AB165)</f>
        <v>6.6864750099697903E-2</v>
      </c>
      <c r="AC210" s="34">
        <f>AC165/SUM(AC165,'Calculations white'!AC165,'Calculations asian'!AC165,'Calculations otherrace'!AC165)</f>
        <v>6.7118416939141737E-2</v>
      </c>
      <c r="AD210" s="34">
        <f>AD165/SUM(AD165,'Calculations white'!AD165,'Calculations asian'!AD165,'Calculations otherrace'!AD165)</f>
        <v>6.7371266906105259E-2</v>
      </c>
      <c r="AE210" s="34">
        <f>AE165/SUM(AE165,'Calculations white'!AE165,'Calculations asian'!AE165,'Calculations otherrace'!AE165)</f>
        <v>6.7623294749937002E-2</v>
      </c>
      <c r="AF210" s="34">
        <f>AF165/SUM(AF165,'Calculations white'!AF165,'Calculations asian'!AF165,'Calculations otherrace'!AF165)</f>
        <v>6.7874495090514894E-2</v>
      </c>
    </row>
    <row r="211" spans="1:32" x14ac:dyDescent="0.2">
      <c r="A211" s="12" t="s">
        <v>44</v>
      </c>
      <c r="B211" s="34">
        <f>B166/SUM(B166,'Calculations white'!B166,'Calculations asian'!B166,'Calculations otherrace'!B166)</f>
        <v>0.11800000000000001</v>
      </c>
      <c r="C211" s="34">
        <f>C166/SUM(C166,'Calculations white'!C166,'Calculations asian'!C166,'Calculations otherrace'!C166)</f>
        <v>0.11844520006335034</v>
      </c>
      <c r="D211" s="34">
        <f>D166/SUM(D166,'Calculations white'!D166,'Calculations asian'!D166,'Calculations otherrace'!D166)</f>
        <v>0.11892888860107197</v>
      </c>
      <c r="E211" s="34">
        <f>E166/SUM(E166,'Calculations white'!E166,'Calculations asian'!E166,'Calculations otherrace'!E166)</f>
        <v>0.1194025013903323</v>
      </c>
      <c r="F211" s="34">
        <f>F166/SUM(F166,'Calculations white'!F166,'Calculations asian'!F166,'Calculations otherrace'!F166)</f>
        <v>0.11987370540876921</v>
      </c>
      <c r="G211" s="34">
        <f>G166/SUM(G166,'Calculations white'!G166,'Calculations asian'!G166,'Calculations otherrace'!G166)</f>
        <v>0.12033180134135163</v>
      </c>
      <c r="H211" s="34">
        <f>H166/SUM(H166,'Calculations white'!H166,'Calculations asian'!H166,'Calculations otherrace'!H166)</f>
        <v>0.12078907681152812</v>
      </c>
      <c r="I211" s="34">
        <f>I166/SUM(I166,'Calculations white'!I166,'Calculations asian'!I166,'Calculations otherrace'!I166)</f>
        <v>0.12125555810118814</v>
      </c>
      <c r="J211" s="34">
        <f>J166/SUM(J166,'Calculations white'!J166,'Calculations asian'!J166,'Calculations otherrace'!J166)</f>
        <v>0.12172442178468622</v>
      </c>
      <c r="K211" s="34">
        <f>K166/SUM(K166,'Calculations white'!K166,'Calculations asian'!K166,'Calculations otherrace'!K166)</f>
        <v>0.12218271777740755</v>
      </c>
      <c r="L211" s="34">
        <f>L166/SUM(L166,'Calculations white'!L166,'Calculations asian'!L166,'Calculations otherrace'!L166)</f>
        <v>0.12262467007575534</v>
      </c>
      <c r="M211" s="34">
        <f>M166/SUM(M166,'Calculations white'!M166,'Calculations asian'!M166,'Calculations otherrace'!M166)</f>
        <v>0.1230750044302687</v>
      </c>
      <c r="N211" s="34">
        <f>N166/SUM(N166,'Calculations white'!N166,'Calculations asian'!N166,'Calculations otherrace'!N166)</f>
        <v>0.12352286384392919</v>
      </c>
      <c r="O211" s="34">
        <f>O166/SUM(O166,'Calculations white'!O166,'Calculations asian'!O166,'Calculations otherrace'!O166)</f>
        <v>0.1239682216325088</v>
      </c>
      <c r="P211" s="34">
        <f>P166/SUM(P166,'Calculations white'!P166,'Calculations asian'!P166,'Calculations otherrace'!P166)</f>
        <v>0.12441105146990163</v>
      </c>
      <c r="Q211" s="34">
        <f>Q166/SUM(Q166,'Calculations white'!Q166,'Calculations asian'!Q166,'Calculations otherrace'!Q166)</f>
        <v>0.12485132741462181</v>
      </c>
      <c r="R211" s="34">
        <f>R166/SUM(R166,'Calculations white'!R166,'Calculations asian'!R166,'Calculations otherrace'!R166)</f>
        <v>0.12528902393515601</v>
      </c>
      <c r="S211" s="34">
        <f>S166/SUM(S166,'Calculations white'!S166,'Calculations asian'!S166,'Calculations otherrace'!S166)</f>
        <v>0.1257241159341739</v>
      </c>
      <c r="T211" s="34">
        <f>T166/SUM(T166,'Calculations white'!T166,'Calculations asian'!T166,'Calculations otherrace'!T166)</f>
        <v>0.12615657877160508</v>
      </c>
      <c r="U211" s="34">
        <f>U166/SUM(U166,'Calculations white'!U166,'Calculations asian'!U166,'Calculations otherrace'!U166)</f>
        <v>0.12658638828658672</v>
      </c>
      <c r="V211" s="34">
        <f>V166/SUM(V166,'Calculations white'!V166,'Calculations asian'!V166,'Calculations otherrace'!V166)</f>
        <v>0.12701352081829143</v>
      </c>
      <c r="W211" s="34">
        <f>W166/SUM(W166,'Calculations white'!W166,'Calculations asian'!W166,'Calculations otherrace'!W166)</f>
        <v>0.12743795322564666</v>
      </c>
      <c r="X211" s="34">
        <f>X166/SUM(X166,'Calculations white'!X166,'Calculations asian'!X166,'Calculations otherrace'!X166)</f>
        <v>0.1278596629059541</v>
      </c>
      <c r="Y211" s="34">
        <f>Y166/SUM(Y166,'Calculations white'!Y166,'Calculations asian'!Y166,'Calculations otherrace'!Y166)</f>
        <v>0.12827862781242208</v>
      </c>
      <c r="Z211" s="34">
        <f>Z166/SUM(Z166,'Calculations white'!Z166,'Calculations asian'!Z166,'Calculations otherrace'!Z166)</f>
        <v>0.12869482647062422</v>
      </c>
      <c r="AA211" s="34">
        <f>AA166/SUM(AA166,'Calculations white'!AA166,'Calculations asian'!AA166,'Calculations otherrace'!AA166)</f>
        <v>0.12910823799389881</v>
      </c>
      <c r="AB211" s="34">
        <f>AB166/SUM(AB166,'Calculations white'!AB166,'Calculations asian'!AB166,'Calculations otherrace'!AB166)</f>
        <v>0.12951884209770184</v>
      </c>
      <c r="AC211" s="34">
        <f>AC166/SUM(AC166,'Calculations white'!AC166,'Calculations asian'!AC166,'Calculations otherrace'!AC166)</f>
        <v>0.12992661911293141</v>
      </c>
      <c r="AD211" s="34">
        <f>AD166/SUM(AD166,'Calculations white'!AD166,'Calculations asian'!AD166,'Calculations otherrace'!AD166)</f>
        <v>0.13033154999823937</v>
      </c>
      <c r="AE211" s="34">
        <f>AE166/SUM(AE166,'Calculations white'!AE166,'Calculations asian'!AE166,'Calculations otherrace'!AE166)</f>
        <v>0.13073361635134889</v>
      </c>
      <c r="AF211" s="34">
        <f>AF166/SUM(AF166,'Calculations white'!AF166,'Calculations asian'!AF166,'Calculations otherrace'!AF166)</f>
        <v>0.13113280041939313</v>
      </c>
    </row>
    <row r="212" spans="1:32" x14ac:dyDescent="0.2">
      <c r="A212" s="12" t="s">
        <v>45</v>
      </c>
      <c r="B212" s="34">
        <f>B167/SUM(B167,'Calculations white'!B167,'Calculations asian'!B167,'Calculations otherrace'!B167)</f>
        <v>0.20699999999999996</v>
      </c>
      <c r="C212" s="34">
        <f>C167/SUM(C167,'Calculations white'!C167,'Calculations asian'!C167,'Calculations otherrace'!C167)</f>
        <v>0.20772345184373292</v>
      </c>
      <c r="D212" s="34">
        <f>D167/SUM(D167,'Calculations white'!D167,'Calculations asian'!D167,'Calculations otherrace'!D167)</f>
        <v>0.20850155190367919</v>
      </c>
      <c r="E212" s="34">
        <f>E167/SUM(E167,'Calculations white'!E167,'Calculations asian'!E167,'Calculations otherrace'!E167)</f>
        <v>0.20926479043774454</v>
      </c>
      <c r="F212" s="34">
        <f>F167/SUM(F167,'Calculations white'!F167,'Calculations asian'!F167,'Calculations otherrace'!F167)</f>
        <v>0.21002271285295659</v>
      </c>
      <c r="G212" s="34">
        <f>G167/SUM(G167,'Calculations white'!G167,'Calculations asian'!G167,'Calculations otherrace'!G167)</f>
        <v>0.21076203054750778</v>
      </c>
      <c r="H212" s="34">
        <f>H167/SUM(H167,'Calculations white'!H167,'Calculations asian'!H167,'Calculations otherrace'!H167)</f>
        <v>0.21150219008245597</v>
      </c>
      <c r="I212" s="34">
        <f>I167/SUM(I167,'Calculations white'!I167,'Calculations asian'!I167,'Calculations otherrace'!I167)</f>
        <v>0.21225186189115944</v>
      </c>
      <c r="J212" s="34">
        <f>J167/SUM(J167,'Calculations white'!J167,'Calculations asian'!J167,'Calculations otherrace'!J167)</f>
        <v>0.2130036681604516</v>
      </c>
      <c r="K212" s="34">
        <f>K167/SUM(K167,'Calculations white'!K167,'Calculations asian'!K167,'Calculations otherrace'!K167)</f>
        <v>0.21373867004213598</v>
      </c>
      <c r="L212" s="34">
        <f>L167/SUM(L167,'Calculations white'!L167,'Calculations asian'!L167,'Calculations otherrace'!L167)</f>
        <v>0.21443493474382214</v>
      </c>
      <c r="M212" s="34">
        <f>M167/SUM(M167,'Calculations white'!M167,'Calculations asian'!M167,'Calculations otherrace'!M167)</f>
        <v>0.21514977290794887</v>
      </c>
      <c r="N212" s="34">
        <f>N167/SUM(N167,'Calculations white'!N167,'Calculations asian'!N167,'Calculations otherrace'!N167)</f>
        <v>0.21585885964312801</v>
      </c>
      <c r="O212" s="34">
        <f>O167/SUM(O167,'Calculations white'!O167,'Calculations asian'!O167,'Calculations otherrace'!O167)</f>
        <v>0.21656213928667845</v>
      </c>
      <c r="P212" s="34">
        <f>P167/SUM(P167,'Calculations white'!P167,'Calculations asian'!P167,'Calculations otherrace'!P167)</f>
        <v>0.21725955826542323</v>
      </c>
      <c r="Q212" s="34">
        <f>Q167/SUM(Q167,'Calculations white'!Q167,'Calculations asian'!Q167,'Calculations otherrace'!Q167)</f>
        <v>0.21795106511507042</v>
      </c>
      <c r="R212" s="34">
        <f>R167/SUM(R167,'Calculations white'!R167,'Calculations asian'!R167,'Calculations otherrace'!R167)</f>
        <v>0.21863661049666896</v>
      </c>
      <c r="S212" s="34">
        <f>S167/SUM(S167,'Calculations white'!S167,'Calculations asian'!S167,'Calculations otherrace'!S167)</f>
        <v>0.21931614721021375</v>
      </c>
      <c r="T212" s="34">
        <f>T167/SUM(T167,'Calculations white'!T167,'Calculations asian'!T167,'Calculations otherrace'!T167)</f>
        <v>0.21998963020547463</v>
      </c>
      <c r="U212" s="34">
        <f>U167/SUM(U167,'Calculations white'!U167,'Calculations asian'!U167,'Calculations otherrace'!U167)</f>
        <v>0.22065701659012282</v>
      </c>
      <c r="V212" s="34">
        <f>V167/SUM(V167,'Calculations white'!V167,'Calculations asian'!V167,'Calculations otherrace'!V167)</f>
        <v>0.2213182656352338</v>
      </c>
      <c r="W212" s="34">
        <f>W167/SUM(W167,'Calculations white'!W167,'Calculations asian'!W167,'Calculations otherrace'!W167)</f>
        <v>0.22197333877824635</v>
      </c>
      <c r="X212" s="34">
        <f>X167/SUM(X167,'Calculations white'!X167,'Calculations asian'!X167,'Calculations otherrace'!X167)</f>
        <v>0.22262219962345492</v>
      </c>
      <c r="Y212" s="34">
        <f>Y167/SUM(Y167,'Calculations white'!Y167,'Calculations asian'!Y167,'Calculations otherrace'!Y167)</f>
        <v>0.22326481394011743</v>
      </c>
      <c r="Z212" s="34">
        <f>Z167/SUM(Z167,'Calculations white'!Z167,'Calculations asian'!Z167,'Calculations otherrace'!Z167)</f>
        <v>0.22390114965825944</v>
      </c>
      <c r="AA212" s="34">
        <f>AA167/SUM(AA167,'Calculations white'!AA167,'Calculations asian'!AA167,'Calculations otherrace'!AA167)</f>
        <v>0.22453117686225796</v>
      </c>
      <c r="AB212" s="34">
        <f>AB167/SUM(AB167,'Calculations white'!AB167,'Calculations asian'!AB167,'Calculations otherrace'!AB167)</f>
        <v>0.22515486778228341</v>
      </c>
      <c r="AC212" s="34">
        <f>AC167/SUM(AC167,'Calculations white'!AC167,'Calculations asian'!AC167,'Calculations otherrace'!AC167)</f>
        <v>0.22577219678368596</v>
      </c>
      <c r="AD212" s="34">
        <f>AD167/SUM(AD167,'Calculations white'!AD167,'Calculations asian'!AD167,'Calculations otherrace'!AD167)</f>
        <v>0.22638314035440704</v>
      </c>
      <c r="AE212" s="34">
        <f>AE167/SUM(AE167,'Calculations white'!AE167,'Calculations asian'!AE167,'Calculations otherrace'!AE167)</f>
        <v>0.22698767709049864</v>
      </c>
      <c r="AF212" s="34">
        <f>AF167/SUM(AF167,'Calculations white'!AF167,'Calculations asian'!AF167,'Calculations otherrace'!AF167)</f>
        <v>0.2275857876798332</v>
      </c>
    </row>
    <row r="213" spans="1:32" x14ac:dyDescent="0.2">
      <c r="A213" s="12" t="s">
        <v>46</v>
      </c>
      <c r="B213" s="34">
        <f>B168/SUM(B168,'Calculations white'!B168,'Calculations asian'!B168,'Calculations otherrace'!B168)</f>
        <v>0.13699999999999998</v>
      </c>
      <c r="C213" s="34">
        <f>C168/SUM(C168,'Calculations white'!C168,'Calculations asian'!C168,'Calculations otherrace'!C168)</f>
        <v>0.13748805646317094</v>
      </c>
      <c r="D213" s="34">
        <f>D168/SUM(D168,'Calculations white'!D168,'Calculations asian'!D168,'Calculations otherrace'!D168)</f>
        <v>0.13801760129084767</v>
      </c>
      <c r="E213" s="34">
        <f>E168/SUM(E168,'Calculations white'!E168,'Calculations asian'!E168,'Calculations otherrace'!E168)</f>
        <v>0.13853512115018132</v>
      </c>
      <c r="F213" s="34">
        <f>F168/SUM(F168,'Calculations white'!F168,'Calculations asian'!F168,'Calculations otherrace'!F168)</f>
        <v>0.13904908908564814</v>
      </c>
      <c r="G213" s="34">
        <f>G168/SUM(G168,'Calculations white'!G168,'Calculations asian'!G168,'Calculations otherrace'!G168)</f>
        <v>0.13954764673898737</v>
      </c>
      <c r="H213" s="34">
        <f>H168/SUM(H168,'Calculations white'!H168,'Calculations asian'!H168,'Calculations otherrace'!H168)</f>
        <v>0.14004412781120229</v>
      </c>
      <c r="I213" s="34">
        <f>I168/SUM(I168,'Calculations white'!I168,'Calculations asian'!I168,'Calculations otherrace'!I168)</f>
        <v>0.14054980657811303</v>
      </c>
      <c r="J213" s="34">
        <f>J168/SUM(J168,'Calculations white'!J168,'Calculations asian'!J168,'Calculations otherrace'!J168)</f>
        <v>0.14105702272930987</v>
      </c>
      <c r="K213" s="34">
        <f>K168/SUM(K168,'Calculations white'!K168,'Calculations asian'!K168,'Calculations otherrace'!K168)</f>
        <v>0.14155161314155626</v>
      </c>
      <c r="L213" s="34">
        <f>L168/SUM(L168,'Calculations white'!L168,'Calculations asian'!L168,'Calculations otherrace'!L168)</f>
        <v>0.14202857837612579</v>
      </c>
      <c r="M213" s="34">
        <f>M168/SUM(M168,'Calculations white'!M168,'Calculations asian'!M168,'Calculations otherrace'!M168)</f>
        <v>0.14251299961172231</v>
      </c>
      <c r="N213" s="34">
        <f>N168/SUM(N168,'Calculations white'!N168,'Calculations asian'!N168,'Calculations otherrace'!N168)</f>
        <v>0.14299376851859028</v>
      </c>
      <c r="O213" s="34">
        <f>O168/SUM(O168,'Calculations white'!O168,'Calculations asian'!O168,'Calculations otherrace'!O168)</f>
        <v>0.14347085633293968</v>
      </c>
      <c r="P213" s="34">
        <f>P168/SUM(P168,'Calculations white'!P168,'Calculations asian'!P168,'Calculations otherrace'!P168)</f>
        <v>0.14394423526877909</v>
      </c>
      <c r="Q213" s="34">
        <f>Q168/SUM(Q168,'Calculations white'!Q168,'Calculations asian'!Q168,'Calculations otherrace'!Q168)</f>
        <v>0.14441387853738843</v>
      </c>
      <c r="R213" s="34">
        <f>R168/SUM(R168,'Calculations white'!R168,'Calculations asian'!R168,'Calculations otherrace'!R168)</f>
        <v>0.1448797603650393</v>
      </c>
      <c r="S213" s="34">
        <f>S168/SUM(S168,'Calculations white'!S168,'Calculations asian'!S168,'Calculations otherrace'!S168)</f>
        <v>0.14534185600899377</v>
      </c>
      <c r="T213" s="34">
        <f>T168/SUM(T168,'Calculations white'!T168,'Calculations asian'!T168,'Calculations otherrace'!T168)</f>
        <v>0.14580014177181827</v>
      </c>
      <c r="U213" s="34">
        <f>U168/SUM(U168,'Calculations white'!U168,'Calculations asian'!U168,'Calculations otherrace'!U168)</f>
        <v>0.14625459501404586</v>
      </c>
      <c r="V213" s="34">
        <f>V168/SUM(V168,'Calculations white'!V168,'Calculations asian'!V168,'Calculations otherrace'!V168)</f>
        <v>0.14670519416522473</v>
      </c>
      <c r="W213" s="34">
        <f>W168/SUM(W168,'Calculations white'!W168,'Calculations asian'!W168,'Calculations otherrace'!W168)</f>
        <v>0.14715191873339428</v>
      </c>
      <c r="X213" s="34">
        <f>X168/SUM(X168,'Calculations white'!X168,'Calculations asian'!X168,'Calculations otherrace'!X168)</f>
        <v>0.14759474931302397</v>
      </c>
      <c r="Y213" s="34">
        <f>Y168/SUM(Y168,'Calculations white'!Y168,'Calculations asian'!Y168,'Calculations otherrace'!Y168)</f>
        <v>0.14803366759145686</v>
      </c>
      <c r="Z213" s="34">
        <f>Z168/SUM(Z168,'Calculations white'!Z168,'Calculations asian'!Z168,'Calculations otherrace'!Z168)</f>
        <v>0.14846865635390083</v>
      </c>
      <c r="AA213" s="34">
        <f>AA168/SUM(AA168,'Calculations white'!AA168,'Calculations asian'!AA168,'Calculations otherrace'!AA168)</f>
        <v>0.1488996994870081</v>
      </c>
      <c r="AB213" s="34">
        <f>AB168/SUM(AB168,'Calculations white'!AB168,'Calculations asian'!AB168,'Calculations otherrace'!AB168)</f>
        <v>0.14932678198108382</v>
      </c>
      <c r="AC213" s="34">
        <f>AC168/SUM(AC168,'Calculations white'!AC168,'Calculations asian'!AC168,'Calculations otherrace'!AC168)</f>
        <v>0.14974988993097077</v>
      </c>
      <c r="AD213" s="34">
        <f>AD168/SUM(AD168,'Calculations white'!AD168,'Calculations asian'!AD168,'Calculations otherrace'!AD168)</f>
        <v>0.15016901053565038</v>
      </c>
      <c r="AE213" s="34">
        <f>AE168/SUM(AE168,'Calculations white'!AE168,'Calculations asian'!AE168,'Calculations otherrace'!AE168)</f>
        <v>0.1505841320966069</v>
      </c>
      <c r="AF213" s="34">
        <f>AF168/SUM(AF168,'Calculations white'!AF168,'Calculations asian'!AF168,'Calculations otherrace'!AF168)</f>
        <v>0.15099524401499612</v>
      </c>
    </row>
    <row r="214" spans="1:32" x14ac:dyDescent="0.2">
      <c r="A214" s="12" t="s">
        <v>47</v>
      </c>
      <c r="B214" s="34">
        <f>B169/SUM(B169,'Calculations white'!B169,'Calculations asian'!B169,'Calculations otherrace'!B169)</f>
        <v>9.9711678832116776E-2</v>
      </c>
      <c r="C214" s="34">
        <f>C169/SUM(C169,'Calculations white'!C169,'Calculations asian'!C169,'Calculations otherrace'!C169)</f>
        <v>0.10010515466538768</v>
      </c>
      <c r="D214" s="34">
        <f>D169/SUM(D169,'Calculations white'!D169,'Calculations asian'!D169,'Calculations otherrace'!D169)</f>
        <v>0.10053334193559786</v>
      </c>
      <c r="E214" s="34">
        <f>E169/SUM(E169,'Calculations white'!E169,'Calculations asian'!E169,'Calculations otherrace'!E169)</f>
        <v>0.10095304369416321</v>
      </c>
      <c r="F214" s="34">
        <f>F169/SUM(F169,'Calculations white'!F169,'Calculations asian'!F169,'Calculations otherrace'!F169)</f>
        <v>0.10137113503210336</v>
      </c>
      <c r="G214" s="34">
        <f>G169/SUM(G169,'Calculations white'!G169,'Calculations asian'!G169,'Calculations otherrace'!G169)</f>
        <v>0.10177805003888662</v>
      </c>
      <c r="H214" s="34">
        <f>H169/SUM(H169,'Calculations white'!H169,'Calculations asian'!H169,'Calculations otherrace'!H169)</f>
        <v>0.10218474674018117</v>
      </c>
      <c r="I214" s="34">
        <f>I169/SUM(I169,'Calculations white'!I169,'Calculations asian'!I169,'Calculations otherrace'!I169)</f>
        <v>0.1026002810320485</v>
      </c>
      <c r="J214" s="34">
        <f>J169/SUM(J169,'Calculations white'!J169,'Calculations asian'!J169,'Calculations otherrace'!J169)</f>
        <v>0.10301855614675105</v>
      </c>
      <c r="K214" s="34">
        <f>K169/SUM(K169,'Calculations white'!K169,'Calculations asian'!K169,'Calculations otherrace'!K169)</f>
        <v>0.10342802374026262</v>
      </c>
      <c r="L214" s="34">
        <f>L169/SUM(L169,'Calculations white'!L169,'Calculations asian'!L169,'Calculations otherrace'!L169)</f>
        <v>0.10382343913656823</v>
      </c>
      <c r="M214" s="34">
        <f>M169/SUM(M169,'Calculations white'!M169,'Calculations asian'!M169,'Calculations otherrace'!M169)</f>
        <v>0.10422695805732196</v>
      </c>
      <c r="N214" s="34">
        <f>N169/SUM(N169,'Calculations white'!N169,'Calculations asian'!N169,'Calculations otherrace'!N169)</f>
        <v>0.10462887110039974</v>
      </c>
      <c r="O214" s="34">
        <f>O169/SUM(O169,'Calculations white'!O169,'Calculations asian'!O169,'Calculations otherrace'!O169)</f>
        <v>0.10502915916495215</v>
      </c>
      <c r="P214" s="34">
        <f>P169/SUM(P169,'Calculations white'!P169,'Calculations asian'!P169,'Calculations otherrace'!P169)</f>
        <v>0.1054278030883944</v>
      </c>
      <c r="Q214" s="34">
        <f>Q169/SUM(Q169,'Calculations white'!Q169,'Calculations asian'!Q169,'Calculations otherrace'!Q169)</f>
        <v>0.10582478367092421</v>
      </c>
      <c r="R214" s="34">
        <f>R169/SUM(R169,'Calculations white'!R169,'Calculations asian'!R169,'Calculations otherrace'!R169)</f>
        <v>0.10622008169941662</v>
      </c>
      <c r="S214" s="34">
        <f>S169/SUM(S169,'Calculations white'!S169,'Calculations asian'!S169,'Calculations otherrace'!S169)</f>
        <v>0.10661367797068896</v>
      </c>
      <c r="T214" s="34">
        <f>T169/SUM(T169,'Calculations white'!T169,'Calculations asian'!T169,'Calculations otherrace'!T169)</f>
        <v>0.10700555331413068</v>
      </c>
      <c r="U214" s="34">
        <f>U169/SUM(U169,'Calculations white'!U169,'Calculations asian'!U169,'Calculations otherrace'!U169)</f>
        <v>0.10739568861369206</v>
      </c>
      <c r="V214" s="34">
        <f>V169/SUM(V169,'Calculations white'!V169,'Calculations asian'!V169,'Calculations otherrace'!V169)</f>
        <v>0.1077840648292272</v>
      </c>
      <c r="W214" s="34">
        <f>W169/SUM(W169,'Calculations white'!W169,'Calculations asian'!W169,'Calculations otherrace'!W169)</f>
        <v>0.10817066301719137</v>
      </c>
      <c r="X214" s="34">
        <f>X169/SUM(X169,'Calculations white'!X169,'Calculations asian'!X169,'Calculations otherrace'!X169)</f>
        <v>0.1085554643506858</v>
      </c>
      <c r="Y214" s="34">
        <f>Y169/SUM(Y169,'Calculations white'!Y169,'Calculations asian'!Y169,'Calculations otherrace'!Y169)</f>
        <v>0.10893845013885142</v>
      </c>
      <c r="Z214" s="34">
        <f>Z169/SUM(Z169,'Calculations white'!Z169,'Calculations asian'!Z169,'Calculations otherrace'!Z169)</f>
        <v>0.10931960184560974</v>
      </c>
      <c r="AA214" s="34">
        <f>AA169/SUM(AA169,'Calculations white'!AA169,'Calculations asian'!AA169,'Calculations otherrace'!AA169)</f>
        <v>0.10969890110775152</v>
      </c>
      <c r="AB214" s="34">
        <f>AB169/SUM(AB169,'Calculations white'!AB169,'Calculations asian'!AB169,'Calculations otherrace'!AB169)</f>
        <v>0.11007632975237236</v>
      </c>
      <c r="AC214" s="34">
        <f>AC169/SUM(AC169,'Calculations white'!AC169,'Calculations asian'!AC169,'Calculations otherrace'!AC169)</f>
        <v>0.11045186981365808</v>
      </c>
      <c r="AD214" s="34">
        <f>AD169/SUM(AD169,'Calculations white'!AD169,'Calculations asian'!AD169,'Calculations otherrace'!AD169)</f>
        <v>0.11082550354902146</v>
      </c>
      <c r="AE214" s="34">
        <f>AE169/SUM(AE169,'Calculations white'!AE169,'Calculations asian'!AE169,'Calculations otherrace'!AE169)</f>
        <v>0.11119721345459317</v>
      </c>
      <c r="AF214" s="34">
        <f>AF169/SUM(AF169,'Calculations white'!AF169,'Calculations asian'!AF169,'Calculations otherrace'!AF169)</f>
        <v>0.11156698228007075</v>
      </c>
    </row>
    <row r="215" spans="1:32" x14ac:dyDescent="0.2">
      <c r="A215" s="12" t="s">
        <v>48</v>
      </c>
      <c r="B215" s="34">
        <f>B170/SUM(B170,'Calculations white'!B170,'Calculations asian'!B170,'Calculations otherrace'!B170)</f>
        <v>0.15645889570552146</v>
      </c>
      <c r="C215" s="34">
        <f>C170/SUM(C170,'Calculations white'!C170,'Calculations asian'!C170,'Calculations otherrace'!C170)</f>
        <v>0.15700440673123206</v>
      </c>
      <c r="D215" s="34">
        <f>D170/SUM(D170,'Calculations white'!D170,'Calculations asian'!D170,'Calculations otherrace'!D170)</f>
        <v>0.15759501542253063</v>
      </c>
      <c r="E215" s="34">
        <f>E170/SUM(E170,'Calculations white'!E170,'Calculations asian'!E170,'Calculations otherrace'!E170)</f>
        <v>0.1581723553115702</v>
      </c>
      <c r="F215" s="34">
        <f>F170/SUM(F170,'Calculations white'!F170,'Calculations asian'!F170,'Calculations otherrace'!F170)</f>
        <v>0.15874545146027749</v>
      </c>
      <c r="G215" s="34">
        <f>G170/SUM(G170,'Calculations white'!G170,'Calculations asian'!G170,'Calculations otherrace'!G170)</f>
        <v>0.15930168691839217</v>
      </c>
      <c r="H215" s="34">
        <f>H170/SUM(H170,'Calculations white'!H170,'Calculations asian'!H170,'Calculations otherrace'!H170)</f>
        <v>0.1598558834197574</v>
      </c>
      <c r="I215" s="34">
        <f>I170/SUM(I170,'Calculations white'!I170,'Calculations asian'!I170,'Calculations otherrace'!I170)</f>
        <v>0.16041946697478179</v>
      </c>
      <c r="J215" s="34">
        <f>J170/SUM(J170,'Calculations white'!J170,'Calculations asian'!J170,'Calculations otherrace'!J170)</f>
        <v>0.16098445021171226</v>
      </c>
      <c r="K215" s="34">
        <f>K170/SUM(K170,'Calculations white'!K170,'Calculations asian'!K170,'Calculations otherrace'!K170)</f>
        <v>0.1615353408895728</v>
      </c>
      <c r="L215" s="34">
        <f>L170/SUM(L170,'Calculations white'!L170,'Calculations asian'!L170,'Calculations otherrace'!L170)</f>
        <v>0.1620646320478302</v>
      </c>
      <c r="M215" s="34">
        <f>M170/SUM(M170,'Calculations white'!M170,'Calculations asian'!M170,'Calculations otherrace'!M170)</f>
        <v>0.1626029704314724</v>
      </c>
      <c r="N215" s="34">
        <f>N170/SUM(N170,'Calculations white'!N170,'Calculations asian'!N170,'Calculations otherrace'!N170)</f>
        <v>0.1631369259773208</v>
      </c>
      <c r="O215" s="34">
        <f>O170/SUM(O170,'Calculations white'!O170,'Calculations asian'!O170,'Calculations otherrace'!O170)</f>
        <v>0.16366646770611212</v>
      </c>
      <c r="P215" s="34">
        <f>P170/SUM(P170,'Calculations white'!P170,'Calculations asian'!P170,'Calculations otherrace'!P170)</f>
        <v>0.16419156600291962</v>
      </c>
      <c r="Q215" s="34">
        <f>Q170/SUM(Q170,'Calculations white'!Q170,'Calculations asian'!Q170,'Calculations otherrace'!Q170)</f>
        <v>0.16471219262979528</v>
      </c>
      <c r="R215" s="34">
        <f>R170/SUM(R170,'Calculations white'!R170,'Calculations asian'!R170,'Calculations otherrace'!R170)</f>
        <v>0.16522832073635832</v>
      </c>
      <c r="S215" s="34">
        <f>S170/SUM(S170,'Calculations white'!S170,'Calculations asian'!S170,'Calculations otherrace'!S170)</f>
        <v>0.16573992486838665</v>
      </c>
      <c r="T215" s="34">
        <f>T170/SUM(T170,'Calculations white'!T170,'Calculations asian'!T170,'Calculations otherrace'!T170)</f>
        <v>0.166246980974467</v>
      </c>
      <c r="U215" s="34">
        <f>U170/SUM(U170,'Calculations white'!U170,'Calculations asian'!U170,'Calculations otherrace'!U170)</f>
        <v>0.16674946641076363</v>
      </c>
      <c r="V215" s="34">
        <f>V170/SUM(V170,'Calculations white'!V170,'Calculations asian'!V170,'Calculations otherrace'!V170)</f>
        <v>0.16724735994396364</v>
      </c>
      <c r="W215" s="34">
        <f>W170/SUM(W170,'Calculations white'!W170,'Calculations asian'!W170,'Calculations otherrace'!W170)</f>
        <v>0.16774064175246031</v>
      </c>
      <c r="X215" s="34">
        <f>X170/SUM(X170,'Calculations white'!X170,'Calculations asian'!X170,'Calculations otherrace'!X170)</f>
        <v>0.16822929342583326</v>
      </c>
      <c r="Y215" s="34">
        <f>Y170/SUM(Y170,'Calculations white'!Y170,'Calculations asian'!Y170,'Calculations otherrace'!Y170)</f>
        <v>0.16871329796268689</v>
      </c>
      <c r="Z215" s="34">
        <f>Z170/SUM(Z170,'Calculations white'!Z170,'Calculations asian'!Z170,'Calculations otherrace'!Z170)</f>
        <v>0.16919263976690826</v>
      </c>
      <c r="AA215" s="34">
        <f>AA170/SUM(AA170,'Calculations white'!AA170,'Calculations asian'!AA170,'Calculations otherrace'!AA170)</f>
        <v>0.1696673046424072</v>
      </c>
      <c r="AB215" s="34">
        <f>AB170/SUM(AB170,'Calculations white'!AB170,'Calculations asian'!AB170,'Calculations otherrace'!AB170)</f>
        <v>0.17013727978639576</v>
      </c>
      <c r="AC215" s="34">
        <f>AC170/SUM(AC170,'Calculations white'!AC170,'Calculations asian'!AC170,'Calculations otherrace'!AC170)</f>
        <v>0.17060255378127323</v>
      </c>
      <c r="AD215" s="34">
        <f>AD170/SUM(AD170,'Calculations white'!AD170,'Calculations asian'!AD170,'Calculations otherrace'!AD170)</f>
        <v>0.17106311658517281</v>
      </c>
      <c r="AE215" s="34">
        <f>AE170/SUM(AE170,'Calculations white'!AE170,'Calculations asian'!AE170,'Calculations otherrace'!AE170)</f>
        <v>0.17151895952123639</v>
      </c>
      <c r="AF215" s="34">
        <f>AF170/SUM(AF170,'Calculations white'!AF170,'Calculations asian'!AF170,'Calculations otherrace'!AF170)</f>
        <v>0.17197007526567185</v>
      </c>
    </row>
    <row r="216" spans="1:32" x14ac:dyDescent="0.2">
      <c r="A216" s="12" t="s">
        <v>49</v>
      </c>
      <c r="B216" s="34">
        <f>B171/SUM(B171,'Calculations white'!B171,'Calculations asian'!B171,'Calculations otherrace'!B171)</f>
        <v>8.162459546925567E-2</v>
      </c>
      <c r="C216" s="34">
        <f>C171/SUM(C171,'Calculations white'!C171,'Calculations asian'!C171,'Calculations otherrace'!C171)</f>
        <v>8.1932730777417279E-2</v>
      </c>
      <c r="D216" s="34">
        <f>D171/SUM(D171,'Calculations white'!D171,'Calculations asian'!D171,'Calculations otherrace'!D171)</f>
        <v>8.2269798041525538E-2</v>
      </c>
      <c r="E216" s="34">
        <f>E171/SUM(E171,'Calculations white'!E171,'Calculations asian'!E171,'Calculations otherrace'!E171)</f>
        <v>8.2597700255571324E-2</v>
      </c>
      <c r="F216" s="34">
        <f>F171/SUM(F171,'Calculations white'!F171,'Calculations asian'!F171,'Calculations otherrace'!F171)</f>
        <v>8.2923109750613927E-2</v>
      </c>
      <c r="G216" s="34">
        <f>G171/SUM(G171,'Calculations white'!G171,'Calculations asian'!G171,'Calculations otherrace'!G171)</f>
        <v>8.3236662543802686E-2</v>
      </c>
      <c r="H216" s="34">
        <f>H171/SUM(H171,'Calculations white'!H171,'Calculations asian'!H171,'Calculations otherrace'!H171)</f>
        <v>8.354688327865159E-2</v>
      </c>
      <c r="I216" s="34">
        <f>I171/SUM(I171,'Calculations white'!I171,'Calculations asian'!I171,'Calculations otherrace'!I171)</f>
        <v>8.3864428652385567E-2</v>
      </c>
      <c r="J216" s="34">
        <f>J171/SUM(J171,'Calculations white'!J171,'Calculations asian'!J171,'Calculations otherrace'!J171)</f>
        <v>8.4182705647844275E-2</v>
      </c>
      <c r="K216" s="34">
        <f>K171/SUM(K171,'Calculations white'!K171,'Calculations asian'!K171,'Calculations otherrace'!K171)</f>
        <v>8.4491908489424547E-2</v>
      </c>
      <c r="L216" s="34">
        <f>L171/SUM(L171,'Calculations white'!L171,'Calculations asian'!L171,'Calculations otherrace'!L171)</f>
        <v>8.4795466792953508E-2</v>
      </c>
      <c r="M216" s="34">
        <f>M171/SUM(M171,'Calculations white'!M171,'Calculations asian'!M171,'Calculations otherrace'!M171)</f>
        <v>8.5100036027069531E-2</v>
      </c>
      <c r="N216" s="34">
        <f>N171/SUM(N171,'Calculations white'!N171,'Calculations asian'!N171,'Calculations otherrace'!N171)</f>
        <v>8.5402193232629389E-2</v>
      </c>
      <c r="O216" s="34">
        <f>O171/SUM(O171,'Calculations white'!O171,'Calculations asian'!O171,'Calculations otherrace'!O171)</f>
        <v>8.570192962404885E-2</v>
      </c>
      <c r="P216" s="34">
        <f>P171/SUM(P171,'Calculations white'!P171,'Calculations asian'!P171,'Calculations otherrace'!P171)</f>
        <v>8.5999236979578161E-2</v>
      </c>
      <c r="Q216" s="34">
        <f>Q171/SUM(Q171,'Calculations white'!Q171,'Calculations asian'!Q171,'Calculations otherrace'!Q171)</f>
        <v>8.6294107646834858E-2</v>
      </c>
      <c r="R216" s="34">
        <f>R171/SUM(R171,'Calculations white'!R171,'Calculations asian'!R171,'Calculations otherrace'!R171)</f>
        <v>8.6586534547377123E-2</v>
      </c>
      <c r="S216" s="34">
        <f>S171/SUM(S171,'Calculations white'!S171,'Calculations asian'!S171,'Calculations otherrace'!S171)</f>
        <v>8.6876511180344243E-2</v>
      </c>
      <c r="T216" s="34">
        <f>T171/SUM(T171,'Calculations white'!T171,'Calculations asian'!T171,'Calculations otherrace'!T171)</f>
        <v>8.7164031625198354E-2</v>
      </c>
      <c r="U216" s="34">
        <f>U171/SUM(U171,'Calculations white'!U171,'Calculations asian'!U171,'Calculations otherrace'!U171)</f>
        <v>8.7449090543594135E-2</v>
      </c>
      <c r="V216" s="34">
        <f>V171/SUM(V171,'Calculations white'!V171,'Calculations asian'!V171,'Calculations otherrace'!V171)</f>
        <v>8.7731683180410525E-2</v>
      </c>
      <c r="W216" s="34">
        <f>W171/SUM(W171,'Calculations white'!W171,'Calculations asian'!W171,'Calculations otherrace'!W171)</f>
        <v>8.8011805363974946E-2</v>
      </c>
      <c r="X216" s="34">
        <f>X171/SUM(X171,'Calculations white'!X171,'Calculations asian'!X171,'Calculations otherrace'!X171)</f>
        <v>8.8289453505510082E-2</v>
      </c>
      <c r="Y216" s="34">
        <f>Y171/SUM(Y171,'Calculations white'!Y171,'Calculations asian'!Y171,'Calculations otherrace'!Y171)</f>
        <v>8.8564624597835165E-2</v>
      </c>
      <c r="Z216" s="34">
        <f>Z171/SUM(Z171,'Calculations white'!Z171,'Calculations asian'!Z171,'Calculations otherrace'!Z171)</f>
        <v>8.8837316213353695E-2</v>
      </c>
      <c r="AA216" s="34">
        <f>AA171/SUM(AA171,'Calculations white'!AA171,'Calculations asian'!AA171,'Calculations otherrace'!AA171)</f>
        <v>8.9107526501357878E-2</v>
      </c>
      <c r="AB216" s="34">
        <f>AB171/SUM(AB171,'Calculations white'!AB171,'Calculations asian'!AB171,'Calculations otherrace'!AB171)</f>
        <v>8.9375254184679689E-2</v>
      </c>
      <c r="AC216" s="34">
        <f>AC171/SUM(AC171,'Calculations white'!AC171,'Calculations asian'!AC171,'Calculations otherrace'!AC171)</f>
        <v>8.9640498555721218E-2</v>
      </c>
      <c r="AD216" s="34">
        <f>AD171/SUM(AD171,'Calculations white'!AD171,'Calculations asian'!AD171,'Calculations otherrace'!AD171)</f>
        <v>8.9903259471893371E-2</v>
      </c>
      <c r="AE216" s="34">
        <f>AE171/SUM(AE171,'Calculations white'!AE171,'Calculations asian'!AE171,'Calculations otherrace'!AE171)</f>
        <v>9.0163537350492901E-2</v>
      </c>
      <c r="AF216" s="34">
        <f>AF171/SUM(AF171,'Calculations white'!AF171,'Calculations asian'!AF171,'Calculations otherrace'!AF171)</f>
        <v>9.0421333163048609E-2</v>
      </c>
    </row>
    <row r="217" spans="1:32" x14ac:dyDescent="0.2">
      <c r="A217" s="12" t="s">
        <v>50</v>
      </c>
      <c r="B217" s="34">
        <f>B172/SUM(B172,'Calculations white'!B172,'Calculations asian'!B172,'Calculations otherrace'!B172)</f>
        <v>0.10800000000000005</v>
      </c>
      <c r="C217" s="34">
        <f>C172/SUM(C172,'Calculations white'!C172,'Calculations asian'!C172,'Calculations otherrace'!C172)</f>
        <v>0.10840966522476263</v>
      </c>
      <c r="D217" s="34">
        <f>D172/SUM(D172,'Calculations white'!D172,'Calculations asian'!D172,'Calculations otherrace'!D172)</f>
        <v>0.10885545256407375</v>
      </c>
      <c r="E217" s="34">
        <f>E172/SUM(E172,'Calculations white'!E172,'Calculations asian'!E172,'Calculations otherrace'!E172)</f>
        <v>0.10929147334198296</v>
      </c>
      <c r="F217" s="34">
        <f>F172/SUM(F172,'Calculations white'!F172,'Calculations asian'!F172,'Calculations otherrace'!F172)</f>
        <v>0.1097251496244505</v>
      </c>
      <c r="G217" s="34">
        <f>G172/SUM(G172,'Calculations white'!G172,'Calculations asian'!G172,'Calculations otherrace'!G172)</f>
        <v>0.110146111918256</v>
      </c>
      <c r="H217" s="34">
        <f>H172/SUM(H172,'Calculations white'!H172,'Calculations asian'!H172,'Calculations otherrace'!H172)</f>
        <v>0.11056568667773715</v>
      </c>
      <c r="I217" s="34">
        <f>I172/SUM(I172,'Calculations white'!I172,'Calculations asian'!I172,'Calculations otherrace'!I172)</f>
        <v>0.11099409001954867</v>
      </c>
      <c r="J217" s="34">
        <f>J172/SUM(J172,'Calculations white'!J172,'Calculations asian'!J172,'Calculations otherrace'!J172)</f>
        <v>0.11142454873516423</v>
      </c>
      <c r="K217" s="34">
        <f>K172/SUM(K172,'Calculations white'!K172,'Calculations asian'!K172,'Calculations otherrace'!K172)</f>
        <v>0.11184491086375246</v>
      </c>
      <c r="L217" s="34">
        <f>L172/SUM(L172,'Calculations white'!L172,'Calculations asian'!L172,'Calculations otherrace'!L172)</f>
        <v>0.11225175964567502</v>
      </c>
      <c r="M217" s="34">
        <f>M172/SUM(M172,'Calculations white'!M172,'Calculations asian'!M172,'Calculations otherrace'!M172)</f>
        <v>0.11266519053058086</v>
      </c>
      <c r="N217" s="34">
        <f>N172/SUM(N172,'Calculations white'!N172,'Calculations asian'!N172,'Calculations otherrace'!N172)</f>
        <v>0.11307625207437813</v>
      </c>
      <c r="O217" s="34">
        <f>O172/SUM(O172,'Calculations white'!O172,'Calculations asian'!O172,'Calculations otherrace'!O172)</f>
        <v>0.1134849222098958</v>
      </c>
      <c r="P217" s="34">
        <f>P172/SUM(P172,'Calculations white'!P172,'Calculations asian'!P172,'Calculations otherrace'!P172)</f>
        <v>0.11389117923945756</v>
      </c>
      <c r="Q217" s="34">
        <f>Q172/SUM(Q172,'Calculations white'!Q172,'Calculations asian'!Q172,'Calculations otherrace'!Q172)</f>
        <v>0.11429500185702963</v>
      </c>
      <c r="R217" s="34">
        <f>R172/SUM(R172,'Calculations white'!R172,'Calculations asian'!R172,'Calculations otherrace'!R172)</f>
        <v>0.11469636916927847</v>
      </c>
      <c r="S217" s="34">
        <f>S172/SUM(S172,'Calculations white'!S172,'Calculations asian'!S172,'Calculations otherrace'!S172)</f>
        <v>0.1150952607155466</v>
      </c>
      <c r="T217" s="34">
        <f>T172/SUM(T172,'Calculations white'!T172,'Calculations asian'!T172,'Calculations otherrace'!T172)</f>
        <v>0.11549165648675816</v>
      </c>
      <c r="U217" s="34">
        <f>U172/SUM(U172,'Calculations white'!U172,'Calculations asian'!U172,'Calculations otherrace'!U172)</f>
        <v>0.11588553694326301</v>
      </c>
      <c r="V217" s="34">
        <f>V172/SUM(V172,'Calculations white'!V172,'Calculations asian'!V172,'Calculations otherrace'!V172)</f>
        <v>0.11627688303163404</v>
      </c>
      <c r="W217" s="34">
        <f>W172/SUM(W172,'Calculations white'!W172,'Calculations asian'!W172,'Calculations otherrace'!W172)</f>
        <v>0.11666567620043054</v>
      </c>
      <c r="X217" s="34">
        <f>X172/SUM(X172,'Calculations white'!X172,'Calculations asian'!X172,'Calculations otherrace'!X172)</f>
        <v>0.11705189841494198</v>
      </c>
      <c r="Y217" s="34">
        <f>Y172/SUM(Y172,'Calculations white'!Y172,'Calculations asian'!Y172,'Calculations otherrace'!Y172)</f>
        <v>0.11743553217092718</v>
      </c>
      <c r="Z217" s="34">
        <f>Z172/SUM(Z172,'Calculations white'!Z172,'Calculations asian'!Z172,'Calculations otherrace'!Z172)</f>
        <v>0.11781656050736543</v>
      </c>
      <c r="AA217" s="34">
        <f>AA172/SUM(AA172,'Calculations white'!AA172,'Calculations asian'!AA172,'Calculations otherrace'!AA172)</f>
        <v>0.11819496701823859</v>
      </c>
      <c r="AB217" s="34">
        <f>AB172/SUM(AB172,'Calculations white'!AB172,'Calculations asian'!AB172,'Calculations otherrace'!AB172)</f>
        <v>0.11857073586335694</v>
      </c>
      <c r="AC217" s="34">
        <f>AC172/SUM(AC172,'Calculations white'!AC172,'Calculations asian'!AC172,'Calculations otherrace'!AC172)</f>
        <v>0.11894385177825338</v>
      </c>
      <c r="AD217" s="34">
        <f>AD172/SUM(AD172,'Calculations white'!AD172,'Calculations asian'!AD172,'Calculations otherrace'!AD172)</f>
        <v>0.11931430008315982</v>
      </c>
      <c r="AE217" s="34">
        <f>AE172/SUM(AE172,'Calculations white'!AE172,'Calculations asian'!AE172,'Calculations otherrace'!AE172)</f>
        <v>0.1196820666910899</v>
      </c>
      <c r="AF217" s="34">
        <f>AF172/SUM(AF172,'Calculations white'!AF172,'Calculations asian'!AF172,'Calculations otherrace'!AF172)</f>
        <v>0.1200471381150445</v>
      </c>
    </row>
    <row r="218" spans="1:32" x14ac:dyDescent="0.2">
      <c r="A218" s="12" t="s">
        <v>51</v>
      </c>
      <c r="B218" s="34">
        <f>B173/SUM(B173,'Calculations white'!B173,'Calculations asian'!B173,'Calculations otherrace'!B173)</f>
        <v>9.2999999999999985E-2</v>
      </c>
      <c r="C218" s="34">
        <f>C173/SUM(C173,'Calculations white'!C173,'Calculations asian'!C173,'Calculations otherrace'!C173)</f>
        <v>9.3371885776124902E-2</v>
      </c>
      <c r="D218" s="34">
        <f>D173/SUM(D173,'Calculations white'!D173,'Calculations asian'!D173,'Calculations otherrace'!D173)</f>
        <v>9.3776861020105018E-2</v>
      </c>
      <c r="E218" s="34">
        <f>E173/SUM(E173,'Calculations white'!E173,'Calculations asian'!E173,'Calculations otherrace'!E173)</f>
        <v>9.4173849571219354E-2</v>
      </c>
      <c r="F218" s="34">
        <f>F173/SUM(F173,'Calculations white'!F173,'Calculations asian'!F173,'Calculations otherrace'!F173)</f>
        <v>9.4569430488029724E-2</v>
      </c>
      <c r="G218" s="34">
        <f>G173/SUM(G173,'Calculations white'!G173,'Calculations asian'!G173,'Calculations otherrace'!G173)</f>
        <v>9.4954457322795838E-2</v>
      </c>
      <c r="H218" s="34">
        <f>H173/SUM(H173,'Calculations white'!H173,'Calculations asian'!H173,'Calculations otherrace'!H173)</f>
        <v>9.5339316073377409E-2</v>
      </c>
      <c r="I218" s="34">
        <f>I173/SUM(I173,'Calculations white'!I173,'Calculations asian'!I173,'Calculations otherrace'!I173)</f>
        <v>9.5732764233689718E-2</v>
      </c>
      <c r="J218" s="34">
        <f>J173/SUM(J173,'Calculations white'!J173,'Calculations asian'!J173,'Calculations otherrace'!J173)</f>
        <v>9.6128949947944992E-2</v>
      </c>
      <c r="K218" s="34">
        <f>K173/SUM(K173,'Calculations white'!K173,'Calculations asian'!K173,'Calculations otherrace'!K173)</f>
        <v>9.6516897925897668E-2</v>
      </c>
      <c r="L218" s="34">
        <f>L173/SUM(L173,'Calculations white'!L173,'Calculations asian'!L173,'Calculations otherrace'!L173)</f>
        <v>9.6891896215674567E-2</v>
      </c>
      <c r="M218" s="34">
        <f>M173/SUM(M173,'Calculations white'!M173,'Calculations asian'!M173,'Calculations otherrace'!M173)</f>
        <v>9.7274571434082135E-2</v>
      </c>
      <c r="N218" s="34">
        <f>N173/SUM(N173,'Calculations white'!N173,'Calculations asian'!N173,'Calculations otherrace'!N173)</f>
        <v>9.7655871882811884E-2</v>
      </c>
      <c r="O218" s="34">
        <f>O173/SUM(O173,'Calculations white'!O173,'Calculations asian'!O173,'Calculations otherrace'!O173)</f>
        <v>9.8035781846783035E-2</v>
      </c>
      <c r="P218" s="34">
        <f>P173/SUM(P173,'Calculations white'!P173,'Calculations asian'!P173,'Calculations otherrace'!P173)</f>
        <v>9.8414285449355807E-2</v>
      </c>
      <c r="Q218" s="34">
        <f>Q173/SUM(Q173,'Calculations white'!Q173,'Calculations asian'!Q173,'Calculations otherrace'!Q173)</f>
        <v>9.8791366674913464E-2</v>
      </c>
      <c r="R218" s="34">
        <f>R173/SUM(R173,'Calculations white'!R173,'Calculations asian'!R173,'Calculations otherrace'!R173)</f>
        <v>9.9167009390972838E-2</v>
      </c>
      <c r="S218" s="34">
        <f>S173/SUM(S173,'Calculations white'!S173,'Calculations asian'!S173,'Calculations otherrace'!S173)</f>
        <v>9.9541197369813372E-2</v>
      </c>
      <c r="T218" s="34">
        <f>T173/SUM(T173,'Calculations white'!T173,'Calculations asian'!T173,'Calculations otherrace'!T173)</f>
        <v>9.9913914309618879E-2</v>
      </c>
      <c r="U218" s="34">
        <f>U173/SUM(U173,'Calculations white'!U173,'Calculations asian'!U173,'Calculations otherrace'!U173)</f>
        <v>0.10028514385512259</v>
      </c>
      <c r="V218" s="34">
        <f>V173/SUM(V173,'Calculations white'!V173,'Calculations asian'!V173,'Calculations otherrace'!V173)</f>
        <v>0.10065486961775118</v>
      </c>
      <c r="W218" s="34">
        <f>W173/SUM(W173,'Calculations white'!W173,'Calculations asian'!W173,'Calculations otherrace'!W173)</f>
        <v>0.10102307519526206</v>
      </c>
      <c r="X218" s="34">
        <f>X173/SUM(X173,'Calculations white'!X173,'Calculations asian'!X173,'Calculations otherrace'!X173)</f>
        <v>0.10138974419086934</v>
      </c>
      <c r="Y218" s="34">
        <f>Y173/SUM(Y173,'Calculations white'!Y173,'Calculations asian'!Y173,'Calculations otherrace'!Y173)</f>
        <v>0.10175486023185262</v>
      </c>
      <c r="Z218" s="34">
        <f>Z173/SUM(Z173,'Calculations white'!Z173,'Calculations asian'!Z173,'Calculations otherrace'!Z173)</f>
        <v>0.10211840698764785</v>
      </c>
      <c r="AA218" s="34">
        <f>AA173/SUM(AA173,'Calculations white'!AA173,'Calculations asian'!AA173,'Calculations otherrace'!AA173)</f>
        <v>0.10248036818741715</v>
      </c>
      <c r="AB218" s="34">
        <f>AB173/SUM(AB173,'Calculations white'!AB173,'Calculations asian'!AB173,'Calculations otherrace'!AB173)</f>
        <v>0.10284072763709237</v>
      </c>
      <c r="AC218" s="34">
        <f>AC173/SUM(AC173,'Calculations white'!AC173,'Calculations asian'!AC173,'Calculations otherrace'!AC173)</f>
        <v>0.10319946923589564</v>
      </c>
      <c r="AD218" s="34">
        <f>AD173/SUM(AD173,'Calculations white'!AD173,'Calculations asian'!AD173,'Calculations otherrace'!AD173)</f>
        <v>0.10355657699233187</v>
      </c>
      <c r="AE218" s="34">
        <f>AE173/SUM(AE173,'Calculations white'!AE173,'Calculations asian'!AE173,'Calculations otherrace'!AE173)</f>
        <v>0.10391203503965621</v>
      </c>
      <c r="AF218" s="34">
        <f>AF173/SUM(AF173,'Calculations white'!AF173,'Calculations asian'!AF173,'Calculations otherrace'!AF173)</f>
        <v>0.10426582765081464</v>
      </c>
    </row>
    <row r="219" spans="1:32" x14ac:dyDescent="0.2">
      <c r="A219" s="12" t="s">
        <v>52</v>
      </c>
      <c r="B219" s="34">
        <f>B174/SUM(B174,'Calculations white'!B174,'Calculations asian'!B174,'Calculations otherrace'!B174)</f>
        <v>9.9000000000000019E-2</v>
      </c>
      <c r="C219" s="34">
        <f>C174/SUM(C174,'Calculations white'!C174,'Calculations asian'!C174,'Calculations otherrace'!C174)</f>
        <v>9.9376490299961817E-2</v>
      </c>
      <c r="D219" s="34">
        <f>D174/SUM(D174,'Calculations white'!D174,'Calculations asian'!D174,'Calculations otherrace'!D174)</f>
        <v>9.9786774045232451E-2</v>
      </c>
      <c r="E219" s="34">
        <f>E174/SUM(E174,'Calculations white'!E174,'Calculations asian'!E174,'Calculations otherrace'!E174)</f>
        <v>0.10018763726980499</v>
      </c>
      <c r="F219" s="34">
        <f>F174/SUM(F174,'Calculations white'!F174,'Calculations asian'!F174,'Calculations otherrace'!F174)</f>
        <v>0.10058621896479755</v>
      </c>
      <c r="G219" s="34">
        <f>G174/SUM(G174,'Calculations white'!G174,'Calculations asian'!G174,'Calculations otherrace'!G174)</f>
        <v>0.10097253230048378</v>
      </c>
      <c r="H219" s="34">
        <f>H174/SUM(H174,'Calculations white'!H174,'Calculations asian'!H174,'Calculations otherrace'!H174)</f>
        <v>0.10135699904565562</v>
      </c>
      <c r="I219" s="34">
        <f>I174/SUM(I174,'Calculations white'!I174,'Calculations asian'!I174,'Calculations otherrace'!I174)</f>
        <v>0.10174987195672552</v>
      </c>
      <c r="J219" s="34">
        <f>J174/SUM(J174,'Calculations white'!J174,'Calculations asian'!J174,'Calculations otherrace'!J174)</f>
        <v>0.10214449383405072</v>
      </c>
      <c r="K219" s="34">
        <f>K174/SUM(K174,'Calculations white'!K174,'Calculations asian'!K174,'Calculations otherrace'!K174)</f>
        <v>0.10252949147781612</v>
      </c>
      <c r="L219" s="34">
        <f>L174/SUM(L174,'Calculations white'!L174,'Calculations asian'!L174,'Calculations otherrace'!L174)</f>
        <v>0.1029034056911539</v>
      </c>
      <c r="M219" s="34">
        <f>M174/SUM(M174,'Calculations white'!M174,'Calculations asian'!M174,'Calculations otherrace'!M174)</f>
        <v>0.10328234957083099</v>
      </c>
      <c r="N219" s="34">
        <f>N174/SUM(N174,'Calculations white'!N174,'Calculations asian'!N174,'Calculations otherrace'!N174)</f>
        <v>0.10365901672891176</v>
      </c>
      <c r="O219" s="34">
        <f>O174/SUM(O174,'Calculations white'!O174,'Calculations asian'!O174,'Calculations otherrace'!O174)</f>
        <v>0.10403338857143227</v>
      </c>
      <c r="P219" s="34">
        <f>P174/SUM(P174,'Calculations white'!P174,'Calculations asian'!P174,'Calculations otherrace'!P174)</f>
        <v>0.10440544685271497</v>
      </c>
      <c r="Q219" s="34">
        <f>Q174/SUM(Q174,'Calculations white'!Q174,'Calculations asian'!Q174,'Calculations otherrace'!Q174)</f>
        <v>0.10477517369512053</v>
      </c>
      <c r="R219" s="34">
        <f>R174/SUM(R174,'Calculations white'!R174,'Calculations asian'!R174,'Calculations otherrace'!R174)</f>
        <v>0.10514255160779024</v>
      </c>
      <c r="S219" s="34">
        <f>S174/SUM(S174,'Calculations white'!S174,'Calculations asian'!S174,'Calculations otherrace'!S174)</f>
        <v>0.10550756350438387</v>
      </c>
      <c r="T219" s="34">
        <f>T174/SUM(T174,'Calculations white'!T174,'Calculations asian'!T174,'Calculations otherrace'!T174)</f>
        <v>0.10587019271982703</v>
      </c>
      <c r="U219" s="34">
        <f>U174/SUM(U174,'Calculations white'!U174,'Calculations asian'!U174,'Calculations otherrace'!U174)</f>
        <v>0.1062304230260758</v>
      </c>
      <c r="V219" s="34">
        <f>V174/SUM(V174,'Calculations white'!V174,'Calculations asian'!V174,'Calculations otherrace'!V174)</f>
        <v>0.10658823864691212</v>
      </c>
      <c r="W219" s="34">
        <f>W174/SUM(W174,'Calculations white'!W174,'Calculations asian'!W174,'Calculations otherrace'!W174)</f>
        <v>0.10694362427178414</v>
      </c>
      <c r="X219" s="34">
        <f>X174/SUM(X174,'Calculations white'!X174,'Calculations asian'!X174,'Calculations otherrace'!X174)</f>
        <v>0.10729656506870425</v>
      </c>
      <c r="Y219" s="34">
        <f>Y174/SUM(Y174,'Calculations white'!Y174,'Calculations asian'!Y174,'Calculations otherrace'!Y174)</f>
        <v>0.10764704669621918</v>
      </c>
      <c r="Z219" s="34">
        <f>Z174/SUM(Z174,'Calculations white'!Z174,'Calculations asian'!Z174,'Calculations otherrace'!Z174)</f>
        <v>0.10799505531447016</v>
      </c>
      <c r="AA219" s="34">
        <f>AA174/SUM(AA174,'Calculations white'!AA174,'Calculations asian'!AA174,'Calculations otherrace'!AA174)</f>
        <v>0.10834057759535827</v>
      </c>
      <c r="AB219" s="34">
        <f>AB174/SUM(AB174,'Calculations white'!AB174,'Calculations asian'!AB174,'Calculations otherrace'!AB174)</f>
        <v>0.10868360073183087</v>
      </c>
      <c r="AC219" s="34">
        <f>AC174/SUM(AC174,'Calculations white'!AC174,'Calculations asian'!AC174,'Calculations otherrace'!AC174)</f>
        <v>0.10902411244630993</v>
      </c>
      <c r="AD219" s="34">
        <f>AD174/SUM(AD174,'Calculations white'!AD174,'Calculations asian'!AD174,'Calculations otherrace'!AD174)</f>
        <v>0.10936210099827769</v>
      </c>
      <c r="AE219" s="34">
        <f>AE174/SUM(AE174,'Calculations white'!AE174,'Calculations asian'!AE174,'Calculations otherrace'!AE174)</f>
        <v>0.10969755519104084</v>
      </c>
      <c r="AF219" s="34">
        <f>AF174/SUM(AF174,'Calculations white'!AF174,'Calculations asian'!AF174,'Calculations otherrace'!AF174)</f>
        <v>0.11003046437769161</v>
      </c>
    </row>
    <row r="220" spans="1:32" x14ac:dyDescent="0.2">
      <c r="A220" s="12" t="s">
        <v>53</v>
      </c>
      <c r="B220" s="34">
        <f>B175/SUM(B175,'Calculations white'!B175,'Calculations asian'!B175,'Calculations otherrace'!B175)</f>
        <v>0.17499999999999999</v>
      </c>
      <c r="C220" s="34">
        <f>C175/SUM(C175,'Calculations white'!C175,'Calculations asian'!C175,'Calculations otherrace'!C175)</f>
        <v>0.1756288946387016</v>
      </c>
      <c r="D220" s="34">
        <f>D175/SUM(D175,'Calculations white'!D175,'Calculations asian'!D175,'Calculations otherrace'!D175)</f>
        <v>0.17630756636619418</v>
      </c>
      <c r="E220" s="34">
        <f>E175/SUM(E175,'Calculations white'!E175,'Calculations asian'!E175,'Calculations otherrace'!E175)</f>
        <v>0.17697312848380933</v>
      </c>
      <c r="F220" s="34">
        <f>F175/SUM(F175,'Calculations white'!F175,'Calculations asian'!F175,'Calculations otherrace'!F175)</f>
        <v>0.17763464100048115</v>
      </c>
      <c r="G220" s="34">
        <f>G175/SUM(G175,'Calculations white'!G175,'Calculations asian'!G175,'Calculations otherrace'!G175)</f>
        <v>0.17827947967074292</v>
      </c>
      <c r="H220" s="34">
        <f>H175/SUM(H175,'Calculations white'!H175,'Calculations asian'!H175,'Calculations otherrace'!H175)</f>
        <v>0.17892471472231519</v>
      </c>
      <c r="I220" s="34">
        <f>I175/SUM(I175,'Calculations white'!I175,'Calculations asian'!I175,'Calculations otherrace'!I175)</f>
        <v>0.17957985999920439</v>
      </c>
      <c r="J220" s="34">
        <f>J175/SUM(J175,'Calculations white'!J175,'Calculations asian'!J175,'Calculations otherrace'!J175)</f>
        <v>0.18023754355510826</v>
      </c>
      <c r="K220" s="34">
        <f>K175/SUM(K175,'Calculations white'!K175,'Calculations asian'!K175,'Calculations otherrace'!K175)</f>
        <v>0.18088072763076612</v>
      </c>
      <c r="L220" s="34">
        <f>L175/SUM(L175,'Calculations white'!L175,'Calculations asian'!L175,'Calculations otherrace'!L175)</f>
        <v>0.18149342430556983</v>
      </c>
      <c r="M220" s="34">
        <f>M175/SUM(M175,'Calculations white'!M175,'Calculations asian'!M175,'Calculations otherrace'!M175)</f>
        <v>0.18212128806672745</v>
      </c>
      <c r="N220" s="34">
        <f>N175/SUM(N175,'Calculations white'!N175,'Calculations asian'!N175,'Calculations otherrace'!N175)</f>
        <v>0.18274479299730839</v>
      </c>
      <c r="O220" s="34">
        <f>O175/SUM(O175,'Calculations white'!O175,'Calculations asian'!O175,'Calculations otherrace'!O175)</f>
        <v>0.18336389097780875</v>
      </c>
      <c r="P220" s="34">
        <f>P175/SUM(P175,'Calculations white'!P175,'Calculations asian'!P175,'Calculations otherrace'!P175)</f>
        <v>0.1839785352139244</v>
      </c>
      <c r="Q220" s="34">
        <f>Q175/SUM(Q175,'Calculations white'!Q175,'Calculations asian'!Q175,'Calculations otherrace'!Q175)</f>
        <v>0.18458868026483749</v>
      </c>
      <c r="R220" s="34">
        <f>R175/SUM(R175,'Calculations white'!R175,'Calculations asian'!R175,'Calculations otherrace'!R175)</f>
        <v>0.18519428206922606</v>
      </c>
      <c r="S220" s="34">
        <f>S175/SUM(S175,'Calculations white'!S175,'Calculations asian'!S175,'Calculations otherrace'!S175)</f>
        <v>0.18579529796903696</v>
      </c>
      <c r="T220" s="34">
        <f>T175/SUM(T175,'Calculations white'!T175,'Calculations asian'!T175,'Calculations otherrace'!T175)</f>
        <v>0.18639168673106188</v>
      </c>
      <c r="U220" s="34">
        <f>U175/SUM(U175,'Calculations white'!U175,'Calculations asian'!U175,'Calculations otherrace'!U175)</f>
        <v>0.18698340856635534</v>
      </c>
      <c r="V220" s="34">
        <f>V175/SUM(V175,'Calculations white'!V175,'Calculations asian'!V175,'Calculations otherrace'!V175)</f>
        <v>0.18757042514754052</v>
      </c>
      <c r="W220" s="34">
        <f>W175/SUM(W175,'Calculations white'!W175,'Calculations asian'!W175,'Calculations otherrace'!W175)</f>
        <v>0.1881526996240486</v>
      </c>
      <c r="X220" s="34">
        <f>X175/SUM(X175,'Calculations white'!X175,'Calculations asian'!X175,'Calculations otherrace'!X175)</f>
        <v>0.18873019663533522</v>
      </c>
      <c r="Y220" s="34">
        <f>Y175/SUM(Y175,'Calculations white'!Y175,'Calculations asian'!Y175,'Calculations otherrace'!Y175)</f>
        <v>0.18930288232212297</v>
      </c>
      <c r="Z220" s="34">
        <f>Z175/SUM(Z175,'Calculations white'!Z175,'Calculations asian'!Z175,'Calculations otherrace'!Z175)</f>
        <v>0.18987072433572005</v>
      </c>
      <c r="AA220" s="34">
        <f>AA175/SUM(AA175,'Calculations white'!AA175,'Calculations asian'!AA175,'Calculations otherrace'!AA175)</f>
        <v>0.19043369184546421</v>
      </c>
      <c r="AB220" s="34">
        <f>AB175/SUM(AB175,'Calculations white'!AB175,'Calculations asian'!AB175,'Calculations otherrace'!AB175)</f>
        <v>0.1909917555443412</v>
      </c>
      <c r="AC220" s="34">
        <f>AC175/SUM(AC175,'Calculations white'!AC175,'Calculations asian'!AC175,'Calculations otherrace'!AC175)</f>
        <v>0.19154488765283265</v>
      </c>
      <c r="AD220" s="34">
        <f>AD175/SUM(AD175,'Calculations white'!AD175,'Calculations asian'!AD175,'Calculations otherrace'!AD175)</f>
        <v>0.19209306192104331</v>
      </c>
      <c r="AE220" s="34">
        <f>AE175/SUM(AE175,'Calculations white'!AE175,'Calculations asian'!AE175,'Calculations otherrace'!AE175)</f>
        <v>0.19263625362916215</v>
      </c>
      <c r="AF220" s="34">
        <f>AF175/SUM(AF175,'Calculations white'!AF175,'Calculations asian'!AF175,'Calculations otherrace'!AF175)</f>
        <v>0.19317443958631139</v>
      </c>
    </row>
    <row r="221" spans="1:32" x14ac:dyDescent="0.2">
      <c r="A221" s="12" t="s">
        <v>54</v>
      </c>
      <c r="B221" s="34">
        <f>B176/SUM(B176,'Calculations white'!B176,'Calculations asian'!B176,'Calculations otherrace'!B176)</f>
        <v>0.10800000000000003</v>
      </c>
      <c r="C221" s="34">
        <f>C176/SUM(C176,'Calculations white'!C176,'Calculations asian'!C176,'Calculations otherrace'!C176)</f>
        <v>0.10841866658722439</v>
      </c>
      <c r="D221" s="34">
        <f>D176/SUM(D176,'Calculations white'!D176,'Calculations asian'!D176,'Calculations otherrace'!D176)</f>
        <v>0.10887389387806461</v>
      </c>
      <c r="E221" s="34">
        <f>E176/SUM(E176,'Calculations white'!E176,'Calculations asian'!E176,'Calculations otherrace'!E176)</f>
        <v>0.10931998579967088</v>
      </c>
      <c r="F221" s="34">
        <f>F176/SUM(F176,'Calculations white'!F176,'Calculations asian'!F176,'Calculations otherrace'!F176)</f>
        <v>0.1097641694619912</v>
      </c>
      <c r="G221" s="34">
        <f>G176/SUM(G176,'Calculations white'!G176,'Calculations asian'!G176,'Calculations otherrace'!G176)</f>
        <v>0.11019637819479249</v>
      </c>
      <c r="H221" s="34">
        <f>H176/SUM(H176,'Calculations white'!H176,'Calculations asian'!H176,'Calculations otherrace'!H176)</f>
        <v>0.11062822853333761</v>
      </c>
      <c r="I221" s="34">
        <f>I176/SUM(I176,'Calculations white'!I176,'Calculations asian'!I176,'Calculations otherrace'!I176)</f>
        <v>0.1110691488298694</v>
      </c>
      <c r="J221" s="34">
        <f>J176/SUM(J176,'Calculations white'!J176,'Calculations asian'!J176,'Calculations otherrace'!J176)</f>
        <v>0.11151274198435999</v>
      </c>
      <c r="K221" s="34">
        <f>K176/SUM(K176,'Calculations white'!K176,'Calculations asian'!K176,'Calculations otherrace'!K176)</f>
        <v>0.11194679200412684</v>
      </c>
      <c r="L221" s="34">
        <f>L176/SUM(L176,'Calculations white'!L176,'Calculations asian'!L176,'Calculations otherrace'!L176)</f>
        <v>0.11236553170409588</v>
      </c>
      <c r="M221" s="34">
        <f>M176/SUM(M176,'Calculations white'!M176,'Calculations asian'!M176,'Calculations otherrace'!M176)</f>
        <v>0.11279275186119614</v>
      </c>
      <c r="N221" s="34">
        <f>N176/SUM(N176,'Calculations white'!N176,'Calculations asian'!N176,'Calculations otherrace'!N176)</f>
        <v>0.11321803418277845</v>
      </c>
      <c r="O221" s="34">
        <f>O176/SUM(O176,'Calculations white'!O176,'Calculations asian'!O176,'Calculations otherrace'!O176)</f>
        <v>0.11364135571467604</v>
      </c>
      <c r="P221" s="34">
        <f>P176/SUM(P176,'Calculations white'!P176,'Calculations asian'!P176,'Calculations otherrace'!P176)</f>
        <v>0.11406269359207268</v>
      </c>
      <c r="Q221" s="34">
        <f>Q176/SUM(Q176,'Calculations white'!Q176,'Calculations asian'!Q176,'Calculations otherrace'!Q176)</f>
        <v>0.11448202506577333</v>
      </c>
      <c r="R221" s="34">
        <f>R176/SUM(R176,'Calculations white'!R176,'Calculations asian'!R176,'Calculations otherrace'!R176)</f>
        <v>0.11489932752764659</v>
      </c>
      <c r="S221" s="34">
        <f>S176/SUM(S176,'Calculations white'!S176,'Calculations asian'!S176,'Calculations otherrace'!S176)</f>
        <v>0.1153145785352354</v>
      </c>
      <c r="T221" s="34">
        <f>T176/SUM(T176,'Calculations white'!T176,'Calculations asian'!T176,'Calculations otherrace'!T176)</f>
        <v>0.1157277558355337</v>
      </c>
      <c r="U221" s="34">
        <f>U176/SUM(U176,'Calculations white'!U176,'Calculations asian'!U176,'Calculations otherrace'!U176)</f>
        <v>0.11613883738792673</v>
      </c>
      <c r="V221" s="34">
        <f>V176/SUM(V176,'Calculations white'!V176,'Calculations asian'!V176,'Calculations otherrace'!V176)</f>
        <v>0.11654780138629521</v>
      </c>
      <c r="W221" s="34">
        <f>W176/SUM(W176,'Calculations white'!W176,'Calculations asian'!W176,'Calculations otherrace'!W176)</f>
        <v>0.11695462628028498</v>
      </c>
      <c r="X221" s="34">
        <f>X176/SUM(X176,'Calculations white'!X176,'Calculations asian'!X176,'Calculations otherrace'!X176)</f>
        <v>0.1173592907957425</v>
      </c>
      <c r="Y221" s="34">
        <f>Y176/SUM(Y176,'Calculations white'!Y176,'Calculations asian'!Y176,'Calculations otherrace'!Y176)</f>
        <v>0.1177617739543191</v>
      </c>
      <c r="Z221" s="34">
        <f>Z176/SUM(Z176,'Calculations white'!Z176,'Calculations asian'!Z176,'Calculations otherrace'!Z176)</f>
        <v>0.11816205509224739</v>
      </c>
      <c r="AA221" s="34">
        <f>AA176/SUM(AA176,'Calculations white'!AA176,'Calculations asian'!AA176,'Calculations otherrace'!AA176)</f>
        <v>0.11856011387829708</v>
      </c>
      <c r="AB221" s="34">
        <f>AB176/SUM(AB176,'Calculations white'!AB176,'Calculations asian'!AB176,'Calculations otherrace'!AB176)</f>
        <v>0.11895593033090923</v>
      </c>
      <c r="AC221" s="34">
        <f>AC176/SUM(AC176,'Calculations white'!AC176,'Calculations asian'!AC176,'Calculations otherrace'!AC176)</f>
        <v>0.11934948483452214</v>
      </c>
      <c r="AD221" s="34">
        <f>AD176/SUM(AD176,'Calculations white'!AD176,'Calculations asian'!AD176,'Calculations otherrace'!AD176)</f>
        <v>0.11974075815509028</v>
      </c>
      <c r="AE221" s="34">
        <f>AE176/SUM(AE176,'Calculations white'!AE176,'Calculations asian'!AE176,'Calculations otherrace'!AE176)</f>
        <v>0.12012973145480774</v>
      </c>
      <c r="AF221" s="34">
        <f>AF176/SUM(AF176,'Calculations white'!AF176,'Calculations asian'!AF176,'Calculations otherrace'!AF176)</f>
        <v>0.12051638630604189</v>
      </c>
    </row>
    <row r="222" spans="1:32" x14ac:dyDescent="0.2">
      <c r="A222" s="12" t="s">
        <v>55</v>
      </c>
      <c r="B222" s="34">
        <f>B177/SUM(B177,'Calculations white'!B177,'Calculations asian'!B177,'Calculations otherrace'!B177)</f>
        <v>0.17399999999999999</v>
      </c>
      <c r="C222" s="34">
        <f>C177/SUM(C177,'Calculations white'!C177,'Calculations asian'!C177,'Calculations otherrace'!C177)</f>
        <v>0.174617980673167</v>
      </c>
      <c r="D222" s="34">
        <f>D177/SUM(D177,'Calculations white'!D177,'Calculations asian'!D177,'Calculations otherrace'!D177)</f>
        <v>0.17528514134708478</v>
      </c>
      <c r="E222" s="34">
        <f>E177/SUM(E177,'Calculations white'!E177,'Calculations asian'!E177,'Calculations otherrace'!E177)</f>
        <v>0.17593890554046132</v>
      </c>
      <c r="F222" s="34">
        <f>F177/SUM(F177,'Calculations white'!F177,'Calculations asian'!F177,'Calculations otherrace'!F177)</f>
        <v>0.17658841307212444</v>
      </c>
      <c r="G222" s="34">
        <f>G177/SUM(G177,'Calculations white'!G177,'Calculations asian'!G177,'Calculations otherrace'!G177)</f>
        <v>0.17722091681241786</v>
      </c>
      <c r="H222" s="34">
        <f>H177/SUM(H177,'Calculations white'!H177,'Calculations asian'!H177,'Calculations otherrace'!H177)</f>
        <v>0.17785317395817452</v>
      </c>
      <c r="I222" s="34">
        <f>I177/SUM(I177,'Calculations white'!I177,'Calculations asian'!I177,'Calculations otherrace'!I177)</f>
        <v>0.17849519176293832</v>
      </c>
      <c r="J222" s="34">
        <f>J177/SUM(J177,'Calculations white'!J177,'Calculations asian'!J177,'Calculations otherrace'!J177)</f>
        <v>0.17913939110553875</v>
      </c>
      <c r="K222" s="34">
        <f>K177/SUM(K177,'Calculations white'!K177,'Calculations asian'!K177,'Calculations otherrace'!K177)</f>
        <v>0.17976889710826435</v>
      </c>
      <c r="L222" s="34">
        <f>L177/SUM(L177,'Calculations white'!L177,'Calculations asian'!L177,'Calculations otherrace'!L177)</f>
        <v>0.18036943072314826</v>
      </c>
      <c r="M222" s="34">
        <f>M177/SUM(M177,'Calculations white'!M177,'Calculations asian'!M177,'Calculations otherrace'!M177)</f>
        <v>0.18098381833641788</v>
      </c>
      <c r="N222" s="34">
        <f>N177/SUM(N177,'Calculations white'!N177,'Calculations asian'!N177,'Calculations otherrace'!N177)</f>
        <v>0.1815936711812644</v>
      </c>
      <c r="O222" s="34">
        <f>O177/SUM(O177,'Calculations white'!O177,'Calculations asian'!O177,'Calculations otherrace'!O177)</f>
        <v>0.18219894472808459</v>
      </c>
      <c r="P222" s="34">
        <f>P177/SUM(P177,'Calculations white'!P177,'Calculations asian'!P177,'Calculations otherrace'!P177)</f>
        <v>0.18279959587478134</v>
      </c>
      <c r="Q222" s="34">
        <f>Q177/SUM(Q177,'Calculations white'!Q177,'Calculations asian'!Q177,'Calculations otherrace'!Q177)</f>
        <v>0.18339558297021039</v>
      </c>
      <c r="R222" s="34">
        <f>R177/SUM(R177,'Calculations white'!R177,'Calculations asian'!R177,'Calculations otherrace'!R177)</f>
        <v>0.18398686583531546</v>
      </c>
      <c r="S222" s="34">
        <f>S177/SUM(S177,'Calculations white'!S177,'Calculations asian'!S177,'Calculations otherrace'!S177)</f>
        <v>0.18457340578199799</v>
      </c>
      <c r="T222" s="34">
        <f>T177/SUM(T177,'Calculations white'!T177,'Calculations asian'!T177,'Calculations otherrace'!T177)</f>
        <v>0.185155165629771</v>
      </c>
      <c r="U222" s="34">
        <f>U177/SUM(U177,'Calculations white'!U177,'Calculations asian'!U177,'Calculations otherrace'!U177)</f>
        <v>0.18573210972024434</v>
      </c>
      <c r="V222" s="34">
        <f>V177/SUM(V177,'Calculations white'!V177,'Calculations asian'!V177,'Calculations otherrace'!V177)</f>
        <v>0.18630420392949529</v>
      </c>
      <c r="W222" s="34">
        <f>W177/SUM(W177,'Calculations white'!W177,'Calculations asian'!W177,'Calculations otherrace'!W177)</f>
        <v>0.18687141567837778</v>
      </c>
      <c r="X222" s="34">
        <f>X177/SUM(X177,'Calculations white'!X177,'Calculations asian'!X177,'Calculations otherrace'!X177)</f>
        <v>0.18743371394082176</v>
      </c>
      <c r="Y222" s="34">
        <f>Y177/SUM(Y177,'Calculations white'!Y177,'Calculations asian'!Y177,'Calculations otherrace'!Y177)</f>
        <v>0.18799106925017936</v>
      </c>
      <c r="Z222" s="34">
        <f>Z177/SUM(Z177,'Calculations white'!Z177,'Calculations asian'!Z177,'Calculations otherrace'!Z177)</f>
        <v>0.18854345370367467</v>
      </c>
      <c r="AA222" s="34">
        <f>AA177/SUM(AA177,'Calculations white'!AA177,'Calculations asian'!AA177,'Calculations otherrace'!AA177)</f>
        <v>0.18909084096501422</v>
      </c>
      <c r="AB222" s="34">
        <f>AB177/SUM(AB177,'Calculations white'!AB177,'Calculations asian'!AB177,'Calculations otherrace'!AB177)</f>
        <v>0.1896332062652123</v>
      </c>
      <c r="AC222" s="34">
        <f>AC177/SUM(AC177,'Calculations white'!AC177,'Calculations asian'!AC177,'Calculations otherrace'!AC177)</f>
        <v>0.19017052640169421</v>
      </c>
      <c r="AD222" s="34">
        <f>AD177/SUM(AD177,'Calculations white'!AD177,'Calculations asian'!AD177,'Calculations otherrace'!AD177)</f>
        <v>0.19070277973573241</v>
      </c>
      <c r="AE222" s="34">
        <f>AE177/SUM(AE177,'Calculations white'!AE177,'Calculations asian'!AE177,'Calculations otherrace'!AE177)</f>
        <v>0.19122994618827685</v>
      </c>
      <c r="AF222" s="34">
        <f>AF177/SUM(AF177,'Calculations white'!AF177,'Calculations asian'!AF177,'Calculations otherrace'!AF177)</f>
        <v>0.1917520072342373</v>
      </c>
    </row>
    <row r="223" spans="1:32" x14ac:dyDescent="0.2">
      <c r="A223" s="12" t="s">
        <v>56</v>
      </c>
      <c r="B223" s="34">
        <f>B178/SUM(B178,'Calculations white'!B178,'Calculations asian'!B178,'Calculations otherrace'!B178)</f>
        <v>9.4000000000000014E-2</v>
      </c>
      <c r="C223" s="34">
        <f>C178/SUM(C178,'Calculations white'!C178,'Calculations asian'!C178,'Calculations otherrace'!C178)</f>
        <v>9.4364041689574907E-2</v>
      </c>
      <c r="D223" s="34">
        <f>D178/SUM(D178,'Calculations white'!D178,'Calculations asian'!D178,'Calculations otherrace'!D178)</f>
        <v>9.4760837943028531E-2</v>
      </c>
      <c r="E223" s="34">
        <f>E178/SUM(E178,'Calculations white'!E178,'Calculations asian'!E178,'Calculations otherrace'!E178)</f>
        <v>9.5148852868892936E-2</v>
      </c>
      <c r="F223" s="34">
        <f>F178/SUM(F178,'Calculations white'!F178,'Calculations asian'!F178,'Calculations otherrace'!F178)</f>
        <v>9.5534918975277619E-2</v>
      </c>
      <c r="G223" s="34">
        <f>G178/SUM(G178,'Calculations white'!G178,'Calculations asian'!G178,'Calculations otherrace'!G178)</f>
        <v>9.5909490687742543E-2</v>
      </c>
      <c r="H223" s="34">
        <f>H178/SUM(H178,'Calculations white'!H178,'Calculations asian'!H178,'Calculations otherrace'!H178)</f>
        <v>9.6282678549702946E-2</v>
      </c>
      <c r="I223" s="34">
        <f>I178/SUM(I178,'Calculations white'!I178,'Calculations asian'!I178,'Calculations otherrace'!I178)</f>
        <v>9.6664180191338558E-2</v>
      </c>
      <c r="J223" s="34">
        <f>J178/SUM(J178,'Calculations white'!J178,'Calculations asian'!J178,'Calculations otherrace'!J178)</f>
        <v>9.704767866080502E-2</v>
      </c>
      <c r="K223" s="34">
        <f>K178/SUM(K178,'Calculations white'!K178,'Calculations asian'!K178,'Calculations otherrace'!K178)</f>
        <v>9.7422202674601971E-2</v>
      </c>
      <c r="L223" s="34">
        <f>L178/SUM(L178,'Calculations white'!L178,'Calculations asian'!L178,'Calculations otherrace'!L178)</f>
        <v>9.7785720683963642E-2</v>
      </c>
      <c r="M223" s="34">
        <f>M178/SUM(M178,'Calculations white'!M178,'Calculations asian'!M178,'Calculations otherrace'!M178)</f>
        <v>9.8154726373172074E-2</v>
      </c>
      <c r="N223" s="34">
        <f>N178/SUM(N178,'Calculations white'!N178,'Calculations asian'!N178,'Calculations otherrace'!N178)</f>
        <v>9.8521798567124647E-2</v>
      </c>
      <c r="O223" s="34">
        <f>O178/SUM(O178,'Calculations white'!O178,'Calculations asian'!O178,'Calculations otherrace'!O178)</f>
        <v>9.8886919755558883E-2</v>
      </c>
      <c r="P223" s="34">
        <f>P178/SUM(P178,'Calculations white'!P178,'Calculations asian'!P178,'Calculations otherrace'!P178)</f>
        <v>9.9250072570642625E-2</v>
      </c>
      <c r="Q223" s="34">
        <f>Q178/SUM(Q178,'Calculations white'!Q178,'Calculations asian'!Q178,'Calculations otherrace'!Q178)</f>
        <v>9.9611239808664834E-2</v>
      </c>
      <c r="R223" s="34">
        <f>R178/SUM(R178,'Calculations white'!R178,'Calculations asian'!R178,'Calculations otherrace'!R178)</f>
        <v>9.9970404450939354E-2</v>
      </c>
      <c r="S223" s="34">
        <f>S178/SUM(S178,'Calculations white'!S178,'Calculations asian'!S178,'Calculations otherrace'!S178)</f>
        <v>0.10032754968392042</v>
      </c>
      <c r="T223" s="34">
        <f>T178/SUM(T178,'Calculations white'!T178,'Calculations asian'!T178,'Calculations otherrace'!T178)</f>
        <v>0.10068265891853063</v>
      </c>
      <c r="U223" s="34">
        <f>U178/SUM(U178,'Calculations white'!U178,'Calculations asian'!U178,'Calculations otherrace'!U178)</f>
        <v>0.10103571580870117</v>
      </c>
      <c r="V223" s="34">
        <f>V178/SUM(V178,'Calculations white'!V178,'Calculations asian'!V178,'Calculations otherrace'!V178)</f>
        <v>0.10138670426912796</v>
      </c>
      <c r="W223" s="34">
        <f>W178/SUM(W178,'Calculations white'!W178,'Calculations asian'!W178,'Calculations otherrace'!W178)</f>
        <v>0.10173560849224711</v>
      </c>
      <c r="X223" s="34">
        <f>X178/SUM(X178,'Calculations white'!X178,'Calculations asian'!X178,'Calculations otherrace'!X178)</f>
        <v>0.10208241296443231</v>
      </c>
      <c r="Y223" s="34">
        <f>Y178/SUM(Y178,'Calculations white'!Y178,'Calculations asian'!Y178,'Calculations otherrace'!Y178)</f>
        <v>0.10242710248141994</v>
      </c>
      <c r="Z223" s="34">
        <f>Z178/SUM(Z178,'Calculations white'!Z178,'Calculations asian'!Z178,'Calculations otherrace'!Z178)</f>
        <v>0.1027696621629685</v>
      </c>
      <c r="AA223" s="34">
        <f>AA178/SUM(AA178,'Calculations white'!AA178,'Calculations asian'!AA178,'Calculations otherrace'!AA178)</f>
        <v>0.10311007746675924</v>
      </c>
      <c r="AB223" s="34">
        <f>AB178/SUM(AB178,'Calculations white'!AB178,'Calculations asian'!AB178,'Calculations otherrace'!AB178)</f>
        <v>0.10344833420154247</v>
      </c>
      <c r="AC223" s="34">
        <f>AC178/SUM(AC178,'Calculations white'!AC178,'Calculations asian'!AC178,'Calculations otherrace'!AC178)</f>
        <v>0.10378441853954225</v>
      </c>
      <c r="AD223" s="34">
        <f>AD178/SUM(AD178,'Calculations white'!AD178,'Calculations asian'!AD178,'Calculations otherrace'!AD178)</f>
        <v>0.10411831702812449</v>
      </c>
      <c r="AE223" s="34">
        <f>AE178/SUM(AE178,'Calculations white'!AE178,'Calculations asian'!AE178,'Calculations otherrace'!AE178)</f>
        <v>0.1044500166007411</v>
      </c>
      <c r="AF223" s="34">
        <f>AF178/SUM(AF178,'Calculations white'!AF178,'Calculations asian'!AF178,'Calculations otherrace'!AF178)</f>
        <v>0.10477950458715841</v>
      </c>
    </row>
    <row r="224" spans="1:32" x14ac:dyDescent="0.2">
      <c r="A224" s="12" t="s">
        <v>57</v>
      </c>
      <c r="B224" s="34">
        <f>B179/SUM(B179,'Calculations white'!B179,'Calculations asian'!B179,'Calculations otherrace'!B179)</f>
        <v>9.4999999999999987E-2</v>
      </c>
      <c r="C224" s="34">
        <f>C179/SUM(C179,'Calculations white'!C179,'Calculations asian'!C179,'Calculations otherrace'!C179)</f>
        <v>9.5366375814310997E-2</v>
      </c>
      <c r="D224" s="34">
        <f>D179/SUM(D179,'Calculations white'!D179,'Calculations asian'!D179,'Calculations otherrace'!D179)</f>
        <v>9.5765697140517345E-2</v>
      </c>
      <c r="E224" s="34">
        <f>E179/SUM(E179,'Calculations white'!E179,'Calculations asian'!E179,'Calculations otherrace'!E179)</f>
        <v>9.6156121596952193E-2</v>
      </c>
      <c r="F224" s="34">
        <f>F179/SUM(F179,'Calculations white'!F179,'Calculations asian'!F179,'Calculations otherrace'!F179)</f>
        <v>9.6544536666843872E-2</v>
      </c>
      <c r="G224" s="34">
        <f>G179/SUM(G179,'Calculations white'!G179,'Calculations asian'!G179,'Calculations otherrace'!G179)</f>
        <v>9.6921317198144105E-2</v>
      </c>
      <c r="H224" s="34">
        <f>H179/SUM(H179,'Calculations white'!H179,'Calculations asian'!H179,'Calculations otherrace'!H179)</f>
        <v>9.7296631758330115E-2</v>
      </c>
      <c r="I224" s="34">
        <f>I179/SUM(I179,'Calculations white'!I179,'Calculations asian'!I179,'Calculations otherrace'!I179)</f>
        <v>9.7680276036977376E-2</v>
      </c>
      <c r="J224" s="34">
        <f>J179/SUM(J179,'Calculations white'!J179,'Calculations asian'!J179,'Calculations otherrace'!J179)</f>
        <v>9.8065872265753778E-2</v>
      </c>
      <c r="K224" s="34">
        <f>K179/SUM(K179,'Calculations white'!K179,'Calculations asian'!K179,'Calculations otherrace'!K179)</f>
        <v>9.8442374830559107E-2</v>
      </c>
      <c r="L224" s="34">
        <f>L179/SUM(L179,'Calculations white'!L179,'Calculations asian'!L179,'Calculations otherrace'!L179)</f>
        <v>9.8807848968806983E-2</v>
      </c>
      <c r="M224" s="34">
        <f>M179/SUM(M179,'Calculations white'!M179,'Calculations asian'!M179,'Calculations otherrace'!M179)</f>
        <v>9.9178731986074881E-2</v>
      </c>
      <c r="N224" s="34">
        <f>N179/SUM(N179,'Calculations white'!N179,'Calculations asian'!N179,'Calculations otherrace'!N179)</f>
        <v>9.9547618213144839E-2</v>
      </c>
      <c r="O224" s="34">
        <f>O179/SUM(O179,'Calculations white'!O179,'Calculations asian'!O179,'Calculations otherrace'!O179)</f>
        <v>9.9914489832942821E-2</v>
      </c>
      <c r="P224" s="34">
        <f>P179/SUM(P179,'Calculations white'!P179,'Calculations asian'!P179,'Calculations otherrace'!P179)</f>
        <v>0.10027932920202245</v>
      </c>
      <c r="Q224" s="34">
        <f>Q179/SUM(Q179,'Calculations white'!Q179,'Calculations asian'!Q179,'Calculations otherrace'!Q179)</f>
        <v>0.10064211887221286</v>
      </c>
      <c r="R224" s="34">
        <f>R179/SUM(R179,'Calculations white'!R179,'Calculations asian'!R179,'Calculations otherrace'!R179)</f>
        <v>0.10100284161144388</v>
      </c>
      <c r="S224" s="34">
        <f>S179/SUM(S179,'Calculations white'!S179,'Calculations asian'!S179,'Calculations otherrace'!S179)</f>
        <v>0.10136148042374633</v>
      </c>
      <c r="T224" s="34">
        <f>T179/SUM(T179,'Calculations white'!T179,'Calculations asian'!T179,'Calculations otherrace'!T179)</f>
        <v>0.10171801856843224</v>
      </c>
      <c r="U224" s="34">
        <f>U179/SUM(U179,'Calculations white'!U179,'Calculations asian'!U179,'Calculations otherrace'!U179)</f>
        <v>0.10207243957845268</v>
      </c>
      <c r="V224" s="34">
        <f>V179/SUM(V179,'Calculations white'!V179,'Calculations asian'!V179,'Calculations otherrace'!V179)</f>
        <v>0.10242472727793997</v>
      </c>
      <c r="W224" s="34">
        <f>W179/SUM(W179,'Calculations white'!W179,'Calculations asian'!W179,'Calculations otherrace'!W179)</f>
        <v>0.1027748657989383</v>
      </c>
      <c r="X224" s="34">
        <f>X179/SUM(X179,'Calculations white'!X179,'Calculations asian'!X179,'Calculations otherrace'!X179)</f>
        <v>0.10312283959732572</v>
      </c>
      <c r="Y224" s="34">
        <f>Y179/SUM(Y179,'Calculations white'!Y179,'Calculations asian'!Y179,'Calculations otherrace'!Y179)</f>
        <v>0.10346863346793604</v>
      </c>
      <c r="Z224" s="34">
        <f>Z179/SUM(Z179,'Calculations white'!Z179,'Calculations asian'!Z179,'Calculations otherrace'!Z179)</f>
        <v>0.1038122325588865</v>
      </c>
      <c r="AA224" s="34">
        <f>AA179/SUM(AA179,'Calculations white'!AA179,'Calculations asian'!AA179,'Calculations otherrace'!AA179)</f>
        <v>0.10415362238512059</v>
      </c>
      <c r="AB224" s="34">
        <f>AB179/SUM(AB179,'Calculations white'!AB179,'Calculations asian'!AB179,'Calculations otherrace'!AB179)</f>
        <v>0.10449278884117168</v>
      </c>
      <c r="AC224" s="34">
        <f>AC179/SUM(AC179,'Calculations white'!AC179,'Calculations asian'!AC179,'Calculations otherrace'!AC179)</f>
        <v>0.10482971821316009</v>
      </c>
      <c r="AD224" s="34">
        <f>AD179/SUM(AD179,'Calculations white'!AD179,'Calculations asian'!AD179,'Calculations otherrace'!AD179)</f>
        <v>0.10516439719003134</v>
      </c>
      <c r="AE224" s="34">
        <f>AE179/SUM(AE179,'Calculations white'!AE179,'Calculations asian'!AE179,'Calculations otherrace'!AE179)</f>
        <v>0.10549681287404862</v>
      </c>
      <c r="AF224" s="34">
        <f>AF179/SUM(AF179,'Calculations white'!AF179,'Calculations asian'!AF179,'Calculations otherrace'!AF179)</f>
        <v>0.10582695279054843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3670-F03B-4E49-BFA3-7F6D2EF694B2}">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T18'!F:F,MATCH($A3,'BLS CPS T18'!H:H,0))/100</f>
        <v>1.2E-2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T18'!F:F,MATCH($A4,'BLS CPS T18'!H:H,0))/100</f>
        <v>0</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T18'!F:F,MATCH($A5,'BLS CPS T18'!H:H,0))/100</f>
        <v>0.105</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T18'!F:F,MATCH($A6,'BLS CPS T18'!H:H,0))/100</f>
        <v>2.5000000000000001E-2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T18'!F:F,MATCH($A7,'BLS CPS T18'!H:H,0))/100</f>
        <v>3.9E-2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T18'!F:F,MATCH($A8,'BLS CPS T18'!H:H,0))/100</f>
        <v>4.8776699029126208E-2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T18'!F:F,MATCH($A9,'BLS CPS T18'!H:H,0))/100</f>
        <v>8.5000000000000006E-2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T18'!F:F,MATCH($A10,'BLS CPS T18'!H:H,0))/100</f>
        <v>1.7000000000000001E-2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T18'!F:F,MATCH($A11,'BLS CPS T18'!H:H,0))/100</f>
        <v>2.7000000000000003E-2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T18'!F:F,MATCH($A12,'BLS CPS T18'!H:H,0))/100</f>
        <v>4.9000000000000002E-2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T18'!F:F,MATCH($A13,'BLS CPS T18'!H:H,0))/100</f>
        <v>6.1444444444444406E-2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T18'!F:F,MATCH($A14,'BLS CPS T18'!H:H,0))/100</f>
        <v>0.17100000000000001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T18'!F:F,MATCH($A15,'BLS CPS T18'!H:H,0))/100</f>
        <v>3.9E-2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T18'!F:F,MATCH($A16,'BLS CPS T18'!H:H,0))/100</f>
        <v>4.2999999999999997E-2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T18'!F:F,MATCH($A17,'BLS CPS T18'!H:H,0))/100</f>
        <v>1.5857142857142858E-2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T18'!F:F,MATCH($A18,'BLS CPS T18'!H:H,0))/100</f>
        <v>0.01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T18'!F:F,MATCH($A19,'BLS CPS T18'!H:H,0))/100</f>
        <v>8.0000000000000002E-3</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T18'!F:F,MATCH($A20,'BLS CPS T18'!H:H,0))/100</f>
        <v>2.8046033300685603E-2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T18'!F:F,MATCH($A21,'BLS CPS T18'!H:H,0))/100</f>
        <v>0.22800000000000001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T18'!F:F,MATCH($A22,'BLS CPS T18'!H:H,0))/100</f>
        <v>5.5E-2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T18'!F:F,MATCH($A23,'BLS CPS T18'!H:H,0))/100</f>
        <v>4.5999999999999999E-2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T18'!F:F,MATCH($A24,'BLS CPS T18'!H:H,0))/100</f>
        <v>6.5000000000000002E-2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T18'!F:F,MATCH($A25,'BLS CPS T18'!H:H,0))/100</f>
        <v>7.3878612716763006E-2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T18'!F:F,MATCH($A26,'BLS CPS T18'!H:H,0))/100</f>
        <v>9.0999999999999998E-2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T18'!F:F,MATCH($A27,'BLS CPS T18'!H:H,0))/100</f>
        <v>4.0999999999999995E-2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T18'!F:F,MATCH($A28,'BLS CPS T18'!H:H,0))/100</f>
        <v>3.9E-2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T18'!F:F,MATCH($A29,'BLS CPS T18'!H:H,0))/100</f>
        <v>2.7217286914765902E-2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T18'!F:F,MATCH($A30,'BLS CPS T18'!H:H,0))/100</f>
        <v>0.02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T18'!F:F,MATCH($A31,'BLS CPS T18'!H:H,0))/100</f>
        <v>5.7000000000000002E-2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T18'!F:F,MATCH($A32,'BLS CPS T18'!H:H,0))/100</f>
        <v>5.5999999999999994E-2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T18'!F:F,MATCH($A33,'BLS CPS T18'!H:H,0))/100</f>
        <v>6.9000000000000006E-2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T18'!F:F,MATCH($A34,'BLS CPS T18'!H:H,0))/100</f>
        <v>5.1628649635036494E-2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T18'!F:F,MATCH($A35,'BLS CPS T18'!H:H,0))/100</f>
        <v>0.10239018404907975</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T18'!F:F,MATCH($A36,'BLS CPS T18'!H:H,0))/100</f>
        <v>0.17205663430420709</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T18'!F:F,MATCH($A37,'BLS CPS T18'!H:H,0))/100</f>
        <v>9.3000000000000013E-2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T18'!F:F,MATCH($A38,'BLS CPS T18'!H:H,0))/100</f>
        <v>4.4999999999999998E-2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T18'!F:F,MATCH($A39,'BLS CPS T18'!H:H,0))/100</f>
        <v>9.5000000000000001E-2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T18'!F:F,MATCH($A40,'BLS CPS T18'!H:H,0))/100</f>
        <v>4.5999999999999999E-2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T18'!F:F,MATCH($A41,'BLS CPS T18'!H:H,0))/100</f>
        <v>5.4000000000000006E-2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T18'!F:F,MATCH($A42,'BLS CPS T18'!H:H,0))/100</f>
        <v>6.8000000000000005E-2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T18'!F:F,MATCH($A43,'BLS CPS T18'!H:H,0))/100</f>
        <v>4.2999999999999997E-2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T18'!F:F,MATCH($A44,'BLS CPS T18'!H:H,0))/100</f>
        <v>5.9000000000000004E-2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8.2068780321287338E-2</v>
      </c>
    </row>
    <row r="49" spans="1:2" x14ac:dyDescent="0.2">
      <c r="A49" s="12" t="s">
        <v>94</v>
      </c>
      <c r="B49" s="56">
        <f>('S Curve Equation'!$B$11-(LN(1/((B4/'S Curve Equation'!$B$14)-'S Curve Equation'!$B$13)-1)/'S Curve Equation'!$B$10))/'S Curve Equation'!$B$12</f>
        <v>0</v>
      </c>
    </row>
    <row r="50" spans="1:2" x14ac:dyDescent="0.2">
      <c r="A50" s="12" t="s">
        <v>93</v>
      </c>
      <c r="B50" s="56">
        <f>('S Curve Equation'!$B$11-(LN(1/((B5/'S Curve Equation'!$B$14)-'S Curve Equation'!$B$13)-1)/'S Curve Equation'!$B$10))/'S Curve Equation'!$B$12</f>
        <v>0.27181181056004805</v>
      </c>
    </row>
    <row r="51" spans="1:2" x14ac:dyDescent="0.2">
      <c r="A51" s="12" t="s">
        <v>28</v>
      </c>
      <c r="B51" s="56">
        <f>('S Curve Equation'!$B$11-(LN(1/((B6/'S Curve Equation'!$B$14)-'S Curve Equation'!$B$13)-1)/'S Curve Equation'!$B$10))/'S Curve Equation'!$B$12</f>
        <v>0.13289986052109737</v>
      </c>
    </row>
    <row r="52" spans="1:2" x14ac:dyDescent="0.2">
      <c r="A52" s="12" t="s">
        <v>29</v>
      </c>
      <c r="B52" s="56">
        <f>('S Curve Equation'!$B$11-(LN(1/((B7/'S Curve Equation'!$B$14)-'S Curve Equation'!$B$13)-1)/'S Curve Equation'!$B$10))/'S Curve Equation'!$B$12</f>
        <v>0.17078796206891467</v>
      </c>
    </row>
    <row r="53" spans="1:2" x14ac:dyDescent="0.2">
      <c r="A53" s="12" t="s">
        <v>30</v>
      </c>
      <c r="B53" s="56">
        <f>('S Curve Equation'!$B$11-(LN(1/((B8/'S Curve Equation'!$B$14)-'S Curve Equation'!$B$13)-1)/'S Curve Equation'!$B$10))/'S Curve Equation'!$B$12</f>
        <v>0.19166999132915691</v>
      </c>
    </row>
    <row r="54" spans="1:2" x14ac:dyDescent="0.2">
      <c r="A54" s="12" t="s">
        <v>31</v>
      </c>
      <c r="B54" s="56">
        <f>('S Curve Equation'!$B$11-(LN(1/((B9/'S Curve Equation'!$B$14)-'S Curve Equation'!$B$13)-1)/'S Curve Equation'!$B$10))/'S Curve Equation'!$B$12</f>
        <v>0.24840598808693037</v>
      </c>
    </row>
    <row r="55" spans="1:2" x14ac:dyDescent="0.2">
      <c r="A55" s="12" t="s">
        <v>32</v>
      </c>
      <c r="B55" s="56">
        <f>('S Curve Equation'!$B$11-(LN(1/((B10/'S Curve Equation'!$B$14)-'S Curve Equation'!$B$13)-1)/'S Curve Equation'!$B$10))/'S Curve Equation'!$B$12</f>
        <v>0.1042830222650068</v>
      </c>
    </row>
    <row r="56" spans="1:2" x14ac:dyDescent="0.2">
      <c r="A56" s="12" t="s">
        <v>33</v>
      </c>
      <c r="B56" s="56">
        <f>('S Curve Equation'!$B$11-(LN(1/((B11/'S Curve Equation'!$B$14)-'S Curve Equation'!$B$13)-1)/'S Curve Equation'!$B$10))/'S Curve Equation'!$B$12</f>
        <v>0.13909514302669534</v>
      </c>
    </row>
    <row r="57" spans="1:2" x14ac:dyDescent="0.2">
      <c r="A57" s="12" t="s">
        <v>34</v>
      </c>
      <c r="B57" s="56">
        <f>('S Curve Equation'!$B$11-(LN(1/((B12/'S Curve Equation'!$B$14)-'S Curve Equation'!$B$13)-1)/'S Curve Equation'!$B$10))/'S Curve Equation'!$B$12</f>
        <v>0.19210845405538163</v>
      </c>
    </row>
    <row r="58" spans="1:2" x14ac:dyDescent="0.2">
      <c r="A58" s="12" t="s">
        <v>92</v>
      </c>
      <c r="B58" s="56">
        <f>('S Curve Equation'!$B$11-(LN(1/((B13/'S Curve Equation'!$B$14)-'S Curve Equation'!$B$13)-1)/'S Curve Equation'!$B$10))/'S Curve Equation'!$B$12</f>
        <v>0.2144224185452408</v>
      </c>
    </row>
    <row r="59" spans="1:2" x14ac:dyDescent="0.2">
      <c r="A59" s="12" t="s">
        <v>89</v>
      </c>
      <c r="B59" s="56">
        <f>('S Curve Equation'!$B$11-(LN(1/((B14/'S Curve Equation'!$B$14)-'S Curve Equation'!$B$13)-1)/'S Curve Equation'!$B$10))/'S Curve Equation'!$B$12</f>
        <v>0.33017891780513098</v>
      </c>
    </row>
    <row r="60" spans="1:2" x14ac:dyDescent="0.2">
      <c r="A60" s="12" t="s">
        <v>35</v>
      </c>
      <c r="B60" s="56">
        <f>('S Curve Equation'!$B$11-(LN(1/((B15/'S Curve Equation'!$B$14)-'S Curve Equation'!$B$13)-1)/'S Curve Equation'!$B$10))/'S Curve Equation'!$B$12</f>
        <v>0.17078796206891467</v>
      </c>
    </row>
    <row r="61" spans="1:2" x14ac:dyDescent="0.2">
      <c r="A61" s="12" t="s">
        <v>98</v>
      </c>
      <c r="B61" s="56">
        <f>('S Curve Equation'!$B$11-(LN(1/((B16/'S Curve Equation'!$B$14)-'S Curve Equation'!$B$13)-1)/'S Curve Equation'!$B$10))/'S Curve Equation'!$B$12</f>
        <v>0.17975895736172531</v>
      </c>
    </row>
    <row r="62" spans="1:2" x14ac:dyDescent="0.2">
      <c r="A62" s="12" t="s">
        <v>97</v>
      </c>
      <c r="B62" s="56">
        <f>('S Curve Equation'!$B$11-(LN(1/((B17/'S Curve Equation'!$B$14)-'S Curve Equation'!$B$13)-1)/'S Curve Equation'!$B$10))/'S Curve Equation'!$B$12</f>
        <v>9.9564220294694694E-2</v>
      </c>
    </row>
    <row r="63" spans="1:2" x14ac:dyDescent="0.2">
      <c r="A63" s="12" t="s">
        <v>101</v>
      </c>
      <c r="B63" s="56">
        <f>('S Curve Equation'!$B$11-(LN(1/((B18/'S Curve Equation'!$B$14)-'S Curve Equation'!$B$13)-1)/'S Curve Equation'!$B$10))/'S Curve Equation'!$B$12</f>
        <v>7.1845066314232819E-2</v>
      </c>
    </row>
    <row r="64" spans="1:2" x14ac:dyDescent="0.2">
      <c r="A64" s="12" t="s">
        <v>104</v>
      </c>
      <c r="B64" s="56">
        <f>('S Curve Equation'!$B$11-(LN(1/((B19/'S Curve Equation'!$B$14)-'S Curve Equation'!$B$13)-1)/'S Curve Equation'!$B$10))/'S Curve Equation'!$B$12</f>
        <v>6.0631657150000295E-2</v>
      </c>
    </row>
    <row r="65" spans="1:2" x14ac:dyDescent="0.2">
      <c r="A65" s="12" t="s">
        <v>36</v>
      </c>
      <c r="B65" s="56">
        <f>('S Curve Equation'!$B$11-(LN(1/((B20/'S Curve Equation'!$B$14)-'S Curve Equation'!$B$13)-1)/'S Curve Equation'!$B$10))/'S Curve Equation'!$B$12</f>
        <v>0.1422123272668549</v>
      </c>
    </row>
    <row r="66" spans="1:2" x14ac:dyDescent="0.2">
      <c r="A66" s="12" t="s">
        <v>37</v>
      </c>
      <c r="B66" s="56">
        <f>('S Curve Equation'!$B$11-(LN(1/((B21/'S Curve Equation'!$B$14)-'S Curve Equation'!$B$13)-1)/'S Curve Equation'!$B$10))/'S Curve Equation'!$B$12</f>
        <v>0.36822333874313717</v>
      </c>
    </row>
    <row r="67" spans="1:2" x14ac:dyDescent="0.2">
      <c r="A67" s="12" t="s">
        <v>38</v>
      </c>
      <c r="B67" s="56">
        <f>('S Curve Equation'!$B$11-(LN(1/((B22/'S Curve Equation'!$B$14)-'S Curve Equation'!$B$13)-1)/'S Curve Equation'!$B$10))/'S Curve Equation'!$B$12</f>
        <v>0.2033542622550179</v>
      </c>
    </row>
    <row r="68" spans="1:2" x14ac:dyDescent="0.2">
      <c r="A68" s="12" t="s">
        <v>39</v>
      </c>
      <c r="B68" s="56">
        <f>('S Curve Equation'!$B$11-(LN(1/((B23/'S Curve Equation'!$B$14)-'S Curve Equation'!$B$13)-1)/'S Curve Equation'!$B$10))/'S Curve Equation'!$B$12</f>
        <v>0.18608601791429757</v>
      </c>
    </row>
    <row r="69" spans="1:2" x14ac:dyDescent="0.2">
      <c r="A69" s="12" t="s">
        <v>40</v>
      </c>
      <c r="B69" s="56">
        <f>('S Curve Equation'!$B$11-(LN(1/((B24/'S Curve Equation'!$B$14)-'S Curve Equation'!$B$13)-1)/'S Curve Equation'!$B$10))/'S Curve Equation'!$B$12</f>
        <v>0.22014612905460962</v>
      </c>
    </row>
    <row r="70" spans="1:2" x14ac:dyDescent="0.2">
      <c r="A70" s="12" t="s">
        <v>41</v>
      </c>
      <c r="B70" s="56">
        <f>('S Curve Equation'!$B$11-(LN(1/((B25/'S Curve Equation'!$B$14)-'S Curve Equation'!$B$13)-1)/'S Curve Equation'!$B$10))/'S Curve Equation'!$B$12</f>
        <v>0.23343450314825348</v>
      </c>
    </row>
    <row r="71" spans="1:2" x14ac:dyDescent="0.2">
      <c r="A71" s="12" t="s">
        <v>42</v>
      </c>
      <c r="B71" s="56">
        <f>('S Curve Equation'!$B$11-(LN(1/((B26/'S Curve Equation'!$B$14)-'S Curve Equation'!$B$13)-1)/'S Curve Equation'!$B$10))/'S Curve Equation'!$B$12</f>
        <v>0.25584827950223599</v>
      </c>
    </row>
    <row r="72" spans="1:2" x14ac:dyDescent="0.2">
      <c r="A72" s="12" t="s">
        <v>105</v>
      </c>
      <c r="B72" s="56">
        <f>('S Curve Equation'!$B$11-(LN(1/((B27/'S Curve Equation'!$B$14)-'S Curve Equation'!$B$13)-1)/'S Curve Equation'!$B$10))/'S Curve Equation'!$B$12</f>
        <v>0.17535473215044517</v>
      </c>
    </row>
    <row r="73" spans="1:2" x14ac:dyDescent="0.2">
      <c r="A73" s="12" t="s">
        <v>106</v>
      </c>
      <c r="B73" s="56">
        <f>('S Curve Equation'!$B$11-(LN(1/((B28/'S Curve Equation'!$B$14)-'S Curve Equation'!$B$13)-1)/'S Curve Equation'!$B$10))/'S Curve Equation'!$B$12</f>
        <v>0.17078796206891467</v>
      </c>
    </row>
    <row r="74" spans="1:2" x14ac:dyDescent="0.2">
      <c r="A74" s="12" t="s">
        <v>107</v>
      </c>
      <c r="B74" s="56">
        <f>('S Curve Equation'!$B$11-(LN(1/((B29/'S Curve Equation'!$B$14)-'S Curve Equation'!$B$13)-1)/'S Curve Equation'!$B$10))/'S Curve Equation'!$B$12</f>
        <v>0.13974934477149542</v>
      </c>
    </row>
    <row r="75" spans="1:2" x14ac:dyDescent="0.2">
      <c r="A75" s="12" t="s">
        <v>43</v>
      </c>
      <c r="B75" s="56">
        <f>('S Curve Equation'!$B$11-(LN(1/((B30/'S Curve Equation'!$B$14)-'S Curve Equation'!$B$13)-1)/'S Curve Equation'!$B$10))/'S Curve Equation'!$B$12</f>
        <v>0.11583890951920756</v>
      </c>
    </row>
    <row r="76" spans="1:2" x14ac:dyDescent="0.2">
      <c r="A76" s="12" t="s">
        <v>44</v>
      </c>
      <c r="B76" s="56">
        <f>('S Curve Equation'!$B$11-(LN(1/((B31/'S Curve Equation'!$B$14)-'S Curve Equation'!$B$13)-1)/'S Curve Equation'!$B$10))/'S Curve Equation'!$B$12</f>
        <v>0.20689235879484386</v>
      </c>
    </row>
    <row r="77" spans="1:2" x14ac:dyDescent="0.2">
      <c r="A77" s="12" t="s">
        <v>45</v>
      </c>
      <c r="B77" s="56">
        <f>('S Curve Equation'!$B$11-(LN(1/((B32/'S Curve Equation'!$B$14)-'S Curve Equation'!$B$13)-1)/'S Curve Equation'!$B$10))/'S Curve Equation'!$B$12</f>
        <v>0.20513554101085085</v>
      </c>
    </row>
    <row r="78" spans="1:2" x14ac:dyDescent="0.2">
      <c r="A78" s="12" t="s">
        <v>46</v>
      </c>
      <c r="B78" s="56">
        <f>('S Curve Equation'!$B$11-(LN(1/((B33/'S Curve Equation'!$B$14)-'S Curve Equation'!$B$13)-1)/'S Curve Equation'!$B$10))/'S Curve Equation'!$B$12</f>
        <v>0.22629903890606939</v>
      </c>
    </row>
    <row r="79" spans="1:2" x14ac:dyDescent="0.2">
      <c r="A79" s="12" t="s">
        <v>47</v>
      </c>
      <c r="B79" s="56">
        <f>('S Curve Equation'!$B$11-(LN(1/((B34/'S Curve Equation'!$B$14)-'S Curve Equation'!$B$13)-1)/'S Curve Equation'!$B$10))/'S Curve Equation'!$B$12</f>
        <v>0.19715855485244094</v>
      </c>
    </row>
    <row r="80" spans="1:2" x14ac:dyDescent="0.2">
      <c r="A80" s="12" t="s">
        <v>48</v>
      </c>
      <c r="B80" s="56">
        <f>('S Curve Equation'!$B$11-(LN(1/((B35/'S Curve Equation'!$B$14)-'S Curve Equation'!$B$13)-1)/'S Curve Equation'!$B$10))/'S Curve Equation'!$B$12</f>
        <v>0.26896905725341813</v>
      </c>
    </row>
    <row r="81" spans="1:32" x14ac:dyDescent="0.2">
      <c r="A81" s="12" t="s">
        <v>49</v>
      </c>
      <c r="B81" s="56">
        <f>('S Curve Equation'!$B$11-(LN(1/((B36/'S Curve Equation'!$B$14)-'S Curve Equation'!$B$13)-1)/'S Curve Equation'!$B$10))/'S Curve Equation'!$B$12</f>
        <v>0.3309611210280714</v>
      </c>
    </row>
    <row r="82" spans="1:32" x14ac:dyDescent="0.2">
      <c r="A82" s="12" t="s">
        <v>50</v>
      </c>
      <c r="B82" s="56">
        <f>('S Curve Equation'!$B$11-(LN(1/((B37/'S Curve Equation'!$B$14)-'S Curve Equation'!$B$13)-1)/'S Curve Equation'!$B$10))/'S Curve Equation'!$B$12</f>
        <v>0.25824270539630584</v>
      </c>
    </row>
    <row r="83" spans="1:32" x14ac:dyDescent="0.2">
      <c r="A83" s="12" t="s">
        <v>51</v>
      </c>
      <c r="B83" s="56">
        <f>('S Curve Equation'!$B$11-(LN(1/((B38/'S Curve Equation'!$B$14)-'S Curve Equation'!$B$13)-1)/'S Curve Equation'!$B$10))/'S Curve Equation'!$B$12</f>
        <v>0.18401244927471022</v>
      </c>
    </row>
    <row r="84" spans="1:32" x14ac:dyDescent="0.2">
      <c r="A84" s="12" t="s">
        <v>52</v>
      </c>
      <c r="B84" s="56">
        <f>('S Curve Equation'!$B$11-(LN(1/((B39/'S Curve Equation'!$B$14)-'S Curve Equation'!$B$13)-1)/'S Curve Equation'!$B$10))/'S Curve Equation'!$B$12</f>
        <v>0.26059674362029095</v>
      </c>
    </row>
    <row r="85" spans="1:32" x14ac:dyDescent="0.2">
      <c r="A85" s="12" t="s">
        <v>53</v>
      </c>
      <c r="B85" s="56">
        <f>('S Curve Equation'!$B$11-(LN(1/((B40/'S Curve Equation'!$B$14)-'S Curve Equation'!$B$13)-1)/'S Curve Equation'!$B$10))/'S Curve Equation'!$B$12</f>
        <v>0.18608601791429757</v>
      </c>
    </row>
    <row r="86" spans="1:32" x14ac:dyDescent="0.2">
      <c r="A86" s="12" t="s">
        <v>54</v>
      </c>
      <c r="B86" s="56">
        <f>('S Curve Equation'!$B$11-(LN(1/((B41/'S Curve Equation'!$B$14)-'S Curve Equation'!$B$13)-1)/'S Curve Equation'!$B$10))/'S Curve Equation'!$B$12</f>
        <v>0.20154777428179521</v>
      </c>
    </row>
    <row r="87" spans="1:32" x14ac:dyDescent="0.2">
      <c r="A87" s="12" t="s">
        <v>55</v>
      </c>
      <c r="B87" s="56">
        <f>('S Curve Equation'!$B$11-(LN(1/((B42/'S Curve Equation'!$B$14)-'S Curve Equation'!$B$13)-1)/'S Curve Equation'!$B$10))/'S Curve Equation'!$B$12</f>
        <v>0.22478763411761421</v>
      </c>
    </row>
    <row r="88" spans="1:32" x14ac:dyDescent="0.2">
      <c r="A88" s="12" t="s">
        <v>56</v>
      </c>
      <c r="B88" s="56">
        <f>('S Curve Equation'!$B$11-(LN(1/((B43/'S Curve Equation'!$B$14)-'S Curve Equation'!$B$13)-1)/'S Curve Equation'!$B$10))/'S Curve Equation'!$B$12</f>
        <v>0.17975895736172531</v>
      </c>
    </row>
    <row r="89" spans="1:32" x14ac:dyDescent="0.2">
      <c r="A89" s="12" t="s">
        <v>57</v>
      </c>
      <c r="B89" s="56">
        <f>('S Curve Equation'!$B$11-(LN(1/((B44/'S Curve Equation'!$B$14)-'S Curve Equation'!$B$13)-1)/'S Curve Equation'!$B$10))/'S Curve Equation'!$B$12</f>
        <v>0.21033544305820279</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8.2068780321287338E-2</v>
      </c>
      <c r="C93">
        <f>IF('LF Projected Ratios'!D$40&gt;=0,$B93+(1-$B93)*'LF Projected Ratios'!D$40,$B93*(1+'LF Projected Ratios'!D$40))</f>
        <v>8.3977337296285273E-2</v>
      </c>
      <c r="D93">
        <f>IF('LF Projected Ratios'!E$40&gt;=0,$B93+(1-$B93)*'LF Projected Ratios'!E$40,$B93*(1+'LF Projected Ratios'!E$40))</f>
        <v>8.5935059512113388E-2</v>
      </c>
      <c r="E93">
        <f>IF('LF Projected Ratios'!F$40&gt;=0,$B93+(1-$B93)*'LF Projected Ratios'!F$40,$B93*(1+'LF Projected Ratios'!F$40))</f>
        <v>8.7890345438149359E-2</v>
      </c>
      <c r="F93">
        <f>IF('LF Projected Ratios'!G$40&gt;=0,$B93+(1-$B93)*'LF Projected Ratios'!G$40,$B93*(1+'LF Projected Ratios'!G$40))</f>
        <v>8.9828778968979547E-2</v>
      </c>
      <c r="G93">
        <f>IF('LF Projected Ratios'!H$40&gt;=0,$B93+(1-$B93)*'LF Projected Ratios'!H$40,$B93*(1+'LF Projected Ratios'!H$40))</f>
        <v>9.1772956567882771E-2</v>
      </c>
      <c r="H93">
        <f>IF('LF Projected Ratios'!I$40&gt;=0,$B93+(1-$B93)*'LF Projected Ratios'!I$40,$B93*(1+'LF Projected Ratios'!I$40))</f>
        <v>9.3770128866483629E-2</v>
      </c>
      <c r="I93">
        <f>IF('LF Projected Ratios'!J$40&gt;=0,$B93+(1-$B93)*'LF Projected Ratios'!J$40,$B93*(1+'LF Projected Ratios'!J$40))</f>
        <v>9.5737283416585356E-2</v>
      </c>
      <c r="J93">
        <f>IF('LF Projected Ratios'!K$40&gt;=0,$B93+(1-$B93)*'LF Projected Ratios'!K$40,$B93*(1+'LF Projected Ratios'!K$40))</f>
        <v>9.7708424236722297E-2</v>
      </c>
      <c r="K93">
        <f>IF('LF Projected Ratios'!L$40&gt;=0,$B93+(1-$B93)*'LF Projected Ratios'!L$40,$B93*(1+'LF Projected Ratios'!L$40))</f>
        <v>9.9661677097640414E-2</v>
      </c>
      <c r="L93">
        <f>IF('LF Projected Ratios'!M$40&gt;=0,$B93+(1-$B93)*'LF Projected Ratios'!M$40,$B93*(1+'LF Projected Ratios'!M$40))</f>
        <v>0.10134841253170773</v>
      </c>
      <c r="M93">
        <f>IF('LF Projected Ratios'!N$40&gt;=0,$B93+(1-$B93)*'LF Projected Ratios'!N$40,$B93*(1+'LF Projected Ratios'!N$40))</f>
        <v>0.10318529526610948</v>
      </c>
      <c r="N93">
        <f>IF('LF Projected Ratios'!O$40&gt;=0,$B93+(1-$B93)*'LF Projected Ratios'!O$40,$B93*(1+'LF Projected Ratios'!O$40))</f>
        <v>0.10500534739891712</v>
      </c>
      <c r="O93">
        <f>IF('LF Projected Ratios'!P$40&gt;=0,$B93+(1-$B93)*'LF Projected Ratios'!P$40,$B93*(1+'LF Projected Ratios'!P$40))</f>
        <v>0.10680879919305701</v>
      </c>
      <c r="P93">
        <f>IF('LF Projected Ratios'!Q$40&gt;=0,$B93+(1-$B93)*'LF Projected Ratios'!Q$40,$B93*(1+'LF Projected Ratios'!Q$40))</f>
        <v>0.10859587673015698</v>
      </c>
      <c r="Q93">
        <f>IF('LF Projected Ratios'!R$40&gt;=0,$B93+(1-$B93)*'LF Projected Ratios'!R$40,$B93*(1+'LF Projected Ratios'!R$40))</f>
        <v>0.11036680200502873</v>
      </c>
      <c r="R93">
        <f>IF('LF Projected Ratios'!S$40&gt;=0,$B93+(1-$B93)*'LF Projected Ratios'!S$40,$B93*(1+'LF Projected Ratios'!S$40))</f>
        <v>0.11212179301759535</v>
      </c>
      <c r="S93">
        <f>IF('LF Projected Ratios'!T$40&gt;=0,$B93+(1-$B93)*'LF Projected Ratios'!T$40,$B93*(1+'LF Projected Ratios'!T$40))</f>
        <v>0.11386106386235301</v>
      </c>
      <c r="T93">
        <f>IF('LF Projected Ratios'!U$40&gt;=0,$B93+(1-$B93)*'LF Projected Ratios'!U$40,$B93*(1+'LF Projected Ratios'!U$40))</f>
        <v>0.11558482481543619</v>
      </c>
      <c r="U93">
        <f>IF('LF Projected Ratios'!V$40&gt;=0,$B93+(1-$B93)*'LF Projected Ratios'!V$40,$B93*(1+'LF Projected Ratios'!V$40))</f>
        <v>0.11729328241936457</v>
      </c>
      <c r="V93">
        <f>IF('LF Projected Ratios'!W$40&gt;=0,$B93+(1-$B93)*'LF Projected Ratios'!W$40,$B93*(1+'LF Projected Ratios'!W$40))</f>
        <v>0.11898663956554484</v>
      </c>
      <c r="W93">
        <f>IF('LF Projected Ratios'!X$40&gt;=0,$B93+(1-$B93)*'LF Projected Ratios'!X$40,$B93*(1+'LF Projected Ratios'!X$40))</f>
        <v>0.12066509557459205</v>
      </c>
      <c r="X93">
        <f>IF('LF Projected Ratios'!Y$40&gt;=0,$B93+(1-$B93)*'LF Projected Ratios'!Y$40,$B93*(1+'LF Projected Ratios'!Y$40))</f>
        <v>0.12232884627454013</v>
      </c>
      <c r="Y93">
        <f>IF('LF Projected Ratios'!Z$40&gt;=0,$B93+(1-$B93)*'LF Projected Ratios'!Z$40,$B93*(1+'LF Projected Ratios'!Z$40))</f>
        <v>0.12397808407700796</v>
      </c>
      <c r="Z93">
        <f>IF('LF Projected Ratios'!AA$40&gt;=0,$B93+(1-$B93)*'LF Projected Ratios'!AA$40,$B93*(1+'LF Projected Ratios'!AA$40))</f>
        <v>0.12561299805137835</v>
      </c>
      <c r="AA93">
        <f>IF('LF Projected Ratios'!AB$40&gt;=0,$B93+(1-$B93)*'LF Projected Ratios'!AB$40,$B93*(1+'LF Projected Ratios'!AB$40))</f>
        <v>0.12723377399705299</v>
      </c>
      <c r="AB93">
        <f>IF('LF Projected Ratios'!AC$40&gt;=0,$B93+(1-$B93)*'LF Projected Ratios'!AC$40,$B93*(1+'LF Projected Ratios'!AC$40))</f>
        <v>0.12884059451384283</v>
      </c>
      <c r="AC93">
        <f>IF('LF Projected Ratios'!AD$40&gt;=0,$B93+(1-$B93)*'LF Projected Ratios'!AD$40,$B93*(1+'LF Projected Ratios'!AD$40))</f>
        <v>0.13043363907054636</v>
      </c>
      <c r="AD93">
        <f>IF('LF Projected Ratios'!AE$40&gt;=0,$B93+(1-$B93)*'LF Projected Ratios'!AE$40,$B93*(1+'LF Projected Ratios'!AE$40))</f>
        <v>0.13201308407177087</v>
      </c>
      <c r="AE93">
        <f>IF('LF Projected Ratios'!AF$40&gt;=0,$B93+(1-$B93)*'LF Projected Ratios'!AF$40,$B93*(1+'LF Projected Ratios'!AF$40))</f>
        <v>0.13357910292305222</v>
      </c>
      <c r="AF93">
        <f>IF('LF Projected Ratios'!AG$40&gt;=0,$B93+(1-$B93)*'LF Projected Ratios'!AG$40,$B93*(1+'LF Projected Ratios'!AG$40))</f>
        <v>0.13513186609431896</v>
      </c>
    </row>
    <row r="94" spans="1:32" x14ac:dyDescent="0.2">
      <c r="A94" s="12" t="s">
        <v>94</v>
      </c>
      <c r="B94" s="56">
        <f t="shared" ref="B94:B134" si="0">B49</f>
        <v>0</v>
      </c>
      <c r="C94">
        <f>IF('LF Projected Ratios'!D$40&gt;=0,$B94+(1-$B94)*'LF Projected Ratios'!D$40,$B94*(1+'LF Projected Ratios'!D$40))</f>
        <v>2.0791938808508549E-3</v>
      </c>
      <c r="D94">
        <f>IF('LF Projected Ratios'!E$40&gt;=0,$B94+(1-$B94)*'LF Projected Ratios'!E$40,$B94*(1+'LF Projected Ratios'!E$40))</f>
        <v>4.2119486819277106E-3</v>
      </c>
      <c r="E94">
        <f>IF('LF Projected Ratios'!F$40&gt;=0,$B94+(1-$B94)*'LF Projected Ratios'!F$40,$B94*(1+'LF Projected Ratios'!F$40))</f>
        <v>6.3420493736988676E-3</v>
      </c>
      <c r="F94">
        <f>IF('LF Projected Ratios'!G$40&gt;=0,$B94+(1-$B94)*'LF Projected Ratios'!G$40,$B94*(1+'LF Projected Ratios'!G$40))</f>
        <v>8.4537909609483687E-3</v>
      </c>
      <c r="G94">
        <f>IF('LF Projected Ratios'!H$40&gt;=0,$B94+(1-$B94)*'LF Projected Ratios'!H$40,$B94*(1+'LF Projected Ratios'!H$40))</f>
        <v>1.0571790171808312E-2</v>
      </c>
      <c r="H94">
        <f>IF('LF Projected Ratios'!I$40&gt;=0,$B94+(1-$B94)*'LF Projected Ratios'!I$40,$B94*(1+'LF Projected Ratios'!I$40))</f>
        <v>1.2747522139286108E-2</v>
      </c>
      <c r="I94">
        <f>IF('LF Projected Ratios'!J$40&gt;=0,$B94+(1-$B94)*'LF Projected Ratios'!J$40,$B94*(1+'LF Projected Ratios'!J$40))</f>
        <v>1.4890552584192709E-2</v>
      </c>
      <c r="J94">
        <f>IF('LF Projected Ratios'!K$40&gt;=0,$B94+(1-$B94)*'LF Projected Ratios'!K$40,$B94*(1+'LF Projected Ratios'!K$40))</f>
        <v>1.7037925696556037E-2</v>
      </c>
      <c r="K94">
        <f>IF('LF Projected Ratios'!L$40&gt;=0,$B94+(1-$B94)*'LF Projected Ratios'!L$40,$B94*(1+'LF Projected Ratios'!L$40))</f>
        <v>1.9165811554498393E-2</v>
      </c>
      <c r="L94">
        <f>IF('LF Projected Ratios'!M$40&gt;=0,$B94+(1-$B94)*'LF Projected Ratios'!M$40,$B94*(1+'LF Projected Ratios'!M$40))</f>
        <v>2.100335166415683E-2</v>
      </c>
      <c r="M94">
        <f>IF('LF Projected Ratios'!N$40&gt;=0,$B94+(1-$B94)*'LF Projected Ratios'!N$40,$B94*(1+'LF Projected Ratios'!N$40))</f>
        <v>2.3004463179946297E-2</v>
      </c>
      <c r="N94">
        <f>IF('LF Projected Ratios'!O$40&gt;=0,$B94+(1-$B94)*'LF Projected Ratios'!O$40,$B94*(1+'LF Projected Ratios'!O$40))</f>
        <v>2.4987239333310693E-2</v>
      </c>
      <c r="O94">
        <f>IF('LF Projected Ratios'!P$40&gt;=0,$B94+(1-$B94)*'LF Projected Ratios'!P$40,$B94*(1+'LF Projected Ratios'!P$40))</f>
        <v>2.6951930974119163E-2</v>
      </c>
      <c r="P94">
        <f>IF('LF Projected Ratios'!Q$40&gt;=0,$B94+(1-$B94)*'LF Projected Ratios'!Q$40,$B94*(1+'LF Projected Ratios'!Q$40))</f>
        <v>2.8898784397108163E-2</v>
      </c>
      <c r="Q94">
        <f>IF('LF Projected Ratios'!R$40&gt;=0,$B94+(1-$B94)*'LF Projected Ratios'!R$40,$B94*(1+'LF Projected Ratios'!R$40))</f>
        <v>3.0828041444811143E-2</v>
      </c>
      <c r="R94">
        <f>IF('LF Projected Ratios'!S$40&gt;=0,$B94+(1-$B94)*'LF Projected Ratios'!S$40,$B94*(1+'LF Projected Ratios'!S$40))</f>
        <v>3.2739939607704972E-2</v>
      </c>
      <c r="S94">
        <f>IF('LF Projected Ratios'!T$40&gt;=0,$B94+(1-$B94)*'LF Projected Ratios'!T$40,$B94*(1+'LF Projected Ratios'!T$40))</f>
        <v>3.4634712121670047E-2</v>
      </c>
      <c r="T94">
        <f>IF('LF Projected Ratios'!U$40&gt;=0,$B94+(1-$B94)*'LF Projected Ratios'!U$40,$B94*(1+'LF Projected Ratios'!U$40))</f>
        <v>3.6512588062839718E-2</v>
      </c>
      <c r="U94">
        <f>IF('LF Projected Ratios'!V$40&gt;=0,$B94+(1-$B94)*'LF Projected Ratios'!V$40,$B94*(1+'LF Projected Ratios'!V$40))</f>
        <v>3.8373792439924045E-2</v>
      </c>
      <c r="V94">
        <f>IF('LF Projected Ratios'!W$40&gt;=0,$B94+(1-$B94)*'LF Projected Ratios'!W$40,$B94*(1+'LF Projected Ratios'!W$40))</f>
        <v>4.0218546284087831E-2</v>
      </c>
      <c r="W94">
        <f>IF('LF Projected Ratios'!X$40&gt;=0,$B94+(1-$B94)*'LF Projected Ratios'!X$40,$B94*(1+'LF Projected Ratios'!X$40))</f>
        <v>4.2047066736453205E-2</v>
      </c>
      <c r="X94">
        <f>IF('LF Projected Ratios'!Y$40&gt;=0,$B94+(1-$B94)*'LF Projected Ratios'!Y$40,$B94*(1+'LF Projected Ratios'!Y$40))</f>
        <v>4.3859567133302566E-2</v>
      </c>
      <c r="Y94">
        <f>IF('LF Projected Ratios'!Z$40&gt;=0,$B94+(1-$B94)*'LF Projected Ratios'!Z$40,$B94*(1+'LF Projected Ratios'!Z$40))</f>
        <v>4.565625708905445E-2</v>
      </c>
      <c r="Z94">
        <f>IF('LF Projected Ratios'!AA$40&gt;=0,$B94+(1-$B94)*'LF Projected Ratios'!AA$40,$B94*(1+'LF Projected Ratios'!AA$40))</f>
        <v>4.743734257707459E-2</v>
      </c>
      <c r="AA94">
        <f>IF('LF Projected Ratios'!AB$40&gt;=0,$B94+(1-$B94)*'LF Projected Ratios'!AB$40,$B94*(1+'LF Projected Ratios'!AB$40))</f>
        <v>4.9203026008390854E-2</v>
      </c>
      <c r="AB94">
        <f>IF('LF Projected Ratios'!AC$40&gt;=0,$B94+(1-$B94)*'LF Projected Ratios'!AC$40,$B94*(1+'LF Projected Ratios'!AC$40))</f>
        <v>5.0953506308377035E-2</v>
      </c>
      <c r="AC94">
        <f>IF('LF Projected Ratios'!AD$40&gt;=0,$B94+(1-$B94)*'LF Projected Ratios'!AD$40,$B94*(1+'LF Projected Ratios'!AD$40))</f>
        <v>5.2688978991462271E-2</v>
      </c>
      <c r="AD94">
        <f>IF('LF Projected Ratios'!AE$40&gt;=0,$B94+(1-$B94)*'LF Projected Ratios'!AE$40,$B94*(1+'LF Projected Ratios'!AE$40))</f>
        <v>5.4409636233926841E-2</v>
      </c>
      <c r="AE94">
        <f>IF('LF Projected Ratios'!AF$40&gt;=0,$B94+(1-$B94)*'LF Projected Ratios'!AF$40,$B94*(1+'LF Projected Ratios'!AF$40))</f>
        <v>5.6115666944843795E-2</v>
      </c>
      <c r="AF94">
        <f>IF('LF Projected Ratios'!AG$40&gt;=0,$B94+(1-$B94)*'LF Projected Ratios'!AG$40,$B94*(1+'LF Projected Ratios'!AG$40))</f>
        <v>5.7807256835217313E-2</v>
      </c>
    </row>
    <row r="95" spans="1:32" x14ac:dyDescent="0.2">
      <c r="A95" s="12" t="s">
        <v>93</v>
      </c>
      <c r="B95" s="56">
        <f t="shared" si="0"/>
        <v>0.27181181056004805</v>
      </c>
      <c r="C95">
        <f>IF('LF Projected Ratios'!D$40&gt;=0,$B95+(1-$B95)*'LF Projected Ratios'!D$40,$B95*(1+'LF Projected Ratios'!D$40))</f>
        <v>0.27332585498763945</v>
      </c>
      <c r="D95">
        <f>IF('LF Projected Ratios'!E$40&gt;=0,$B95+(1-$B95)*'LF Projected Ratios'!E$40,$B95*(1+'LF Projected Ratios'!E$40))</f>
        <v>0.274878901844755</v>
      </c>
      <c r="E95">
        <f>IF('LF Projected Ratios'!F$40&gt;=0,$B95+(1-$B95)*'LF Projected Ratios'!F$40,$B95*(1+'LF Projected Ratios'!F$40))</f>
        <v>0.27643001601082062</v>
      </c>
      <c r="F95">
        <f>IF('LF Projected Ratios'!G$40&gt;=0,$B95+(1-$B95)*'LF Projected Ratios'!G$40,$B95*(1+'LF Projected Ratios'!G$40))</f>
        <v>0.27796776129380485</v>
      </c>
      <c r="G95">
        <f>IF('LF Projected Ratios'!H$40&gt;=0,$B95+(1-$B95)*'LF Projected Ratios'!H$40,$B95*(1+'LF Projected Ratios'!H$40))</f>
        <v>0.27951006330439621</v>
      </c>
      <c r="H95">
        <f>IF('LF Projected Ratios'!I$40&gt;=0,$B95+(1-$B95)*'LF Projected Ratios'!I$40,$B95*(1+'LF Projected Ratios'!I$40))</f>
        <v>0.28109440562650051</v>
      </c>
      <c r="I95">
        <f>IF('LF Projected Ratios'!J$40&gt;=0,$B95+(1-$B95)*'LF Projected Ratios'!J$40,$B95*(1+'LF Projected Ratios'!J$40))</f>
        <v>0.28265493508609174</v>
      </c>
      <c r="J95">
        <f>IF('LF Projected Ratios'!K$40&gt;=0,$B95+(1-$B95)*'LF Projected Ratios'!K$40,$B95*(1+'LF Projected Ratios'!K$40))</f>
        <v>0.28421862682483562</v>
      </c>
      <c r="K95">
        <f>IF('LF Projected Ratios'!L$40&gt;=0,$B95+(1-$B95)*'LF Projected Ratios'!L$40,$B95*(1+'LF Projected Ratios'!L$40))</f>
        <v>0.28576812817506553</v>
      </c>
      <c r="L95">
        <f>IF('LF Projected Ratios'!M$40&gt;=0,$B95+(1-$B95)*'LF Projected Ratios'!M$40,$B95*(1+'LF Projected Ratios'!M$40))</f>
        <v>0.28710620318054103</v>
      </c>
      <c r="M95">
        <f>IF('LF Projected Ratios'!N$40&gt;=0,$B95+(1-$B95)*'LF Projected Ratios'!N$40,$B95*(1+'LF Projected Ratios'!N$40))</f>
        <v>0.28856338895209116</v>
      </c>
      <c r="N95">
        <f>IF('LF Projected Ratios'!O$40&gt;=0,$B95+(1-$B95)*'LF Projected Ratios'!O$40,$B95*(1+'LF Projected Ratios'!O$40))</f>
        <v>0.29000722312927429</v>
      </c>
      <c r="O95">
        <f>IF('LF Projected Ratios'!P$40&gt;=0,$B95+(1-$B95)*'LF Projected Ratios'!P$40,$B95*(1+'LF Projected Ratios'!P$40))</f>
        <v>0.29143788837800244</v>
      </c>
      <c r="P95">
        <f>IF('LF Projected Ratios'!Q$40&gt;=0,$B95+(1-$B95)*'LF Projected Ratios'!Q$40,$B95*(1+'LF Projected Ratios'!Q$40))</f>
        <v>0.29285556404719376</v>
      </c>
      <c r="Q95">
        <f>IF('LF Projected Ratios'!R$40&gt;=0,$B95+(1-$B95)*'LF Projected Ratios'!R$40,$B95*(1+'LF Projected Ratios'!R$40))</f>
        <v>0.29426042624372489</v>
      </c>
      <c r="R95">
        <f>IF('LF Projected Ratios'!S$40&gt;=0,$B95+(1-$B95)*'LF Projected Ratios'!S$40,$B95*(1+'LF Projected Ratios'!S$40))</f>
        <v>0.29565264790535611</v>
      </c>
      <c r="S95">
        <f>IF('LF Projected Ratios'!T$40&gt;=0,$B95+(1-$B95)*'LF Projected Ratios'!T$40,$B95*(1+'LF Projected Ratios'!T$40))</f>
        <v>0.29703239887170091</v>
      </c>
      <c r="T95">
        <f>IF('LF Projected Ratios'!U$40&gt;=0,$B95+(1-$B95)*'LF Projected Ratios'!U$40,$B95*(1+'LF Projected Ratios'!U$40))</f>
        <v>0.29839984595329411</v>
      </c>
      <c r="U95">
        <f>IF('LF Projected Ratios'!V$40&gt;=0,$B95+(1-$B95)*'LF Projected Ratios'!V$40,$B95*(1+'LF Projected Ratios'!V$40))</f>
        <v>0.29975515299882088</v>
      </c>
      <c r="V95">
        <f>IF('LF Projected Ratios'!W$40&gt;=0,$B95+(1-$B95)*'LF Projected Ratios'!W$40,$B95*(1+'LF Projected Ratios'!W$40))</f>
        <v>0.30109848096056485</v>
      </c>
      <c r="W95">
        <f>IF('LF Projected Ratios'!X$40&gt;=0,$B95+(1-$B95)*'LF Projected Ratios'!X$40,$B95*(1+'LF Projected Ratios'!X$40))</f>
        <v>0.30242998795812676</v>
      </c>
      <c r="X95">
        <f>IF('LF Projected Ratios'!Y$40&gt;=0,$B95+(1-$B95)*'LF Projected Ratios'!Y$40,$B95*(1+'LF Projected Ratios'!Y$40))</f>
        <v>0.30374982934046768</v>
      </c>
      <c r="Y95">
        <f>IF('LF Projected Ratios'!Z$40&gt;=0,$B95+(1-$B95)*'LF Projected Ratios'!Z$40,$B95*(1+'LF Projected Ratios'!Z$40))</f>
        <v>0.3050581577463316</v>
      </c>
      <c r="Z95">
        <f>IF('LF Projected Ratios'!AA$40&gt;=0,$B95+(1-$B95)*'LF Projected Ratios'!AA$40,$B95*(1+'LF Projected Ratios'!AA$40))</f>
        <v>0.30635512316309077</v>
      </c>
      <c r="AA95">
        <f>IF('LF Projected Ratios'!AB$40&gt;=0,$B95+(1-$B95)*'LF Projected Ratios'!AB$40,$B95*(1+'LF Projected Ratios'!AB$40))</f>
        <v>0.30764087298406506</v>
      </c>
      <c r="AB95">
        <f>IF('LF Projected Ratios'!AC$40&gt;=0,$B95+(1-$B95)*'LF Projected Ratios'!AC$40,$B95*(1+'LF Projected Ratios'!AC$40))</f>
        <v>0.30891555206436228</v>
      </c>
      <c r="AC95">
        <f>IF('LF Projected Ratios'!AD$40&gt;=0,$B95+(1-$B95)*'LF Projected Ratios'!AD$40,$B95*(1+'LF Projected Ratios'!AD$40))</f>
        <v>0.31017930277528061</v>
      </c>
      <c r="AD95">
        <f>IF('LF Projected Ratios'!AE$40&gt;=0,$B95+(1-$B95)*'LF Projected Ratios'!AE$40,$B95*(1+'LF Projected Ratios'!AE$40))</f>
        <v>0.31143226505731764</v>
      </c>
      <c r="AE95">
        <f>IF('LF Projected Ratios'!AF$40&gt;=0,$B95+(1-$B95)*'LF Projected Ratios'!AF$40,$B95*(1+'LF Projected Ratios'!AF$40))</f>
        <v>0.31267457647182922</v>
      </c>
      <c r="AF95">
        <f>IF('LF Projected Ratios'!AG$40&gt;=0,$B95+(1-$B95)*'LF Projected Ratios'!AG$40,$B95*(1+'LF Projected Ratios'!AG$40))</f>
        <v>0.31390637225137524</v>
      </c>
    </row>
    <row r="96" spans="1:32" x14ac:dyDescent="0.2">
      <c r="A96" s="12" t="s">
        <v>28</v>
      </c>
      <c r="B96" s="56">
        <f t="shared" si="0"/>
        <v>0.13289986052109737</v>
      </c>
      <c r="C96">
        <f>IF('LF Projected Ratios'!D$40&gt;=0,$B96+(1-$B96)*'LF Projected Ratios'!D$40,$B96*(1+'LF Projected Ratios'!D$40))</f>
        <v>0.13470272982518683</v>
      </c>
      <c r="D96">
        <f>IF('LF Projected Ratios'!E$40&gt;=0,$B96+(1-$B96)*'LF Projected Ratios'!E$40,$B96*(1+'LF Projected Ratios'!E$40))</f>
        <v>0.13655204181067487</v>
      </c>
      <c r="E96">
        <f>IF('LF Projected Ratios'!F$40&gt;=0,$B96+(1-$B96)*'LF Projected Ratios'!F$40,$B96*(1+'LF Projected Ratios'!F$40))</f>
        <v>0.13839905241761374</v>
      </c>
      <c r="F96">
        <f>IF('LF Projected Ratios'!G$40&gt;=0,$B96+(1-$B96)*'LF Projected Ratios'!G$40,$B96*(1+'LF Projected Ratios'!G$40))</f>
        <v>0.14023014384246119</v>
      </c>
      <c r="G96">
        <f>IF('LF Projected Ratios'!H$40&gt;=0,$B96+(1-$B96)*'LF Projected Ratios'!H$40,$B96*(1+'LF Projected Ratios'!H$40))</f>
        <v>0.14206666125361406</v>
      </c>
      <c r="H96">
        <f>IF('LF Projected Ratios'!I$40&gt;=0,$B96+(1-$B96)*'LF Projected Ratios'!I$40,$B96*(1+'LF Projected Ratios'!I$40))</f>
        <v>0.14395323874608276</v>
      </c>
      <c r="I96">
        <f>IF('LF Projected Ratios'!J$40&gt;=0,$B96+(1-$B96)*'LF Projected Ratios'!J$40,$B96*(1+'LF Projected Ratios'!J$40))</f>
        <v>0.1458114607437688</v>
      </c>
      <c r="J96">
        <f>IF('LF Projected Ratios'!K$40&gt;=0,$B96+(1-$B96)*'LF Projected Ratios'!K$40,$B96*(1+'LF Projected Ratios'!K$40))</f>
        <v>0.1476734482690123</v>
      </c>
      <c r="K96">
        <f>IF('LF Projected Ratios'!L$40&gt;=0,$B96+(1-$B96)*'LF Projected Ratios'!L$40,$B96*(1+'LF Projected Ratios'!L$40))</f>
        <v>0.14951853839322929</v>
      </c>
      <c r="L96">
        <f>IF('LF Projected Ratios'!M$40&gt;=0,$B96+(1-$B96)*'LF Projected Ratios'!M$40,$B96*(1+'LF Projected Ratios'!M$40))</f>
        <v>0.1511118696786122</v>
      </c>
      <c r="M96">
        <f>IF('LF Projected Ratios'!N$40&gt;=0,$B96+(1-$B96)*'LF Projected Ratios'!N$40,$B96*(1+'LF Projected Ratios'!N$40))</f>
        <v>0.15284703375306607</v>
      </c>
      <c r="N96">
        <f>IF('LF Projected Ratios'!O$40&gt;=0,$B96+(1-$B96)*'LF Projected Ratios'!O$40,$B96*(1+'LF Projected Ratios'!O$40))</f>
        <v>0.1545662992322038</v>
      </c>
      <c r="O96">
        <f>IF('LF Projected Ratios'!P$40&gt;=0,$B96+(1-$B96)*'LF Projected Ratios'!P$40,$B96*(1+'LF Projected Ratios'!P$40))</f>
        <v>0.15626988362798186</v>
      </c>
      <c r="P96">
        <f>IF('LF Projected Ratios'!Q$40&gt;=0,$B96+(1-$B96)*'LF Projected Ratios'!Q$40,$B96*(1+'LF Projected Ratios'!Q$40))</f>
        <v>0.15795800050260059</v>
      </c>
      <c r="Q96">
        <f>IF('LF Projected Ratios'!R$40&gt;=0,$B96+(1-$B96)*'LF Projected Ratios'!R$40,$B96*(1+'LF Projected Ratios'!R$40))</f>
        <v>0.1596308595577545</v>
      </c>
      <c r="R96">
        <f>IF('LF Projected Ratios'!S$40&gt;=0,$B96+(1-$B96)*'LF Projected Ratios'!S$40,$B96*(1+'LF Projected Ratios'!S$40))</f>
        <v>0.16128866672146919</v>
      </c>
      <c r="S96">
        <f>IF('LF Projected Ratios'!T$40&gt;=0,$B96+(1-$B96)*'LF Projected Ratios'!T$40,$B96*(1+'LF Projected Ratios'!T$40))</f>
        <v>0.1629316242326091</v>
      </c>
      <c r="T96">
        <f>IF('LF Projected Ratios'!U$40&gt;=0,$B96+(1-$B96)*'LF Projected Ratios'!U$40,$B96*(1+'LF Projected Ratios'!U$40))</f>
        <v>0.16455993072312142</v>
      </c>
      <c r="U96">
        <f>IF('LF Projected Ratios'!V$40&gt;=0,$B96+(1-$B96)*'LF Projected Ratios'!V$40,$B96*(1+'LF Projected Ratios'!V$40))</f>
        <v>0.16617378129808996</v>
      </c>
      <c r="V96">
        <f>IF('LF Projected Ratios'!W$40&gt;=0,$B96+(1-$B96)*'LF Projected Ratios'!W$40,$B96*(1+'LF Projected Ratios'!W$40))</f>
        <v>0.16777336761366862</v>
      </c>
      <c r="W96">
        <f>IF('LF Projected Ratios'!X$40&gt;=0,$B96+(1-$B96)*'LF Projected Ratios'!X$40,$B96*(1+'LF Projected Ratios'!X$40))</f>
        <v>0.16935887795295468</v>
      </c>
      <c r="X96">
        <f>IF('LF Projected Ratios'!Y$40&gt;=0,$B96+(1-$B96)*'LF Projected Ratios'!Y$40,$B96*(1+'LF Projected Ratios'!Y$40))</f>
        <v>0.17093049729986831</v>
      </c>
      <c r="Y96">
        <f>IF('LF Projected Ratios'!Z$40&gt;=0,$B96+(1-$B96)*'LF Projected Ratios'!Z$40,$B96*(1+'LF Projected Ratios'!Z$40))</f>
        <v>0.17248840741110111</v>
      </c>
      <c r="Z96">
        <f>IF('LF Projected Ratios'!AA$40&gt;=0,$B96+(1-$B96)*'LF Projected Ratios'!AA$40,$B96*(1+'LF Projected Ratios'!AA$40))</f>
        <v>0.17403278688618723</v>
      </c>
      <c r="AA96">
        <f>IF('LF Projected Ratios'!AB$40&gt;=0,$B96+(1-$B96)*'LF Projected Ratios'!AB$40,$B96*(1+'LF Projected Ratios'!AB$40))</f>
        <v>0.17556381123575715</v>
      </c>
      <c r="AB96">
        <f>IF('LF Projected Ratios'!AC$40&gt;=0,$B96+(1-$B96)*'LF Projected Ratios'!AC$40,$B96*(1+'LF Projected Ratios'!AC$40))</f>
        <v>0.17708165294803024</v>
      </c>
      <c r="AC96">
        <f>IF('LF Projected Ratios'!AD$40&gt;=0,$B96+(1-$B96)*'LF Projected Ratios'!AD$40,$B96*(1+'LF Projected Ratios'!AD$40))</f>
        <v>0.17858648155359527</v>
      </c>
      <c r="AD96">
        <f>IF('LF Projected Ratios'!AE$40&gt;=0,$B96+(1-$B96)*'LF Projected Ratios'!AE$40,$B96*(1+'LF Projected Ratios'!AE$40))</f>
        <v>0.1800784636885317</v>
      </c>
      <c r="AE96">
        <f>IF('LF Projected Ratios'!AF$40&gt;=0,$B96+(1-$B96)*'LF Projected Ratios'!AF$40,$B96*(1+'LF Projected Ratios'!AF$40))</f>
        <v>0.18155776315592306</v>
      </c>
      <c r="AF96">
        <f>IF('LF Projected Ratios'!AG$40&gt;=0,$B96+(1-$B96)*'LF Projected Ratios'!AG$40,$B96*(1+'LF Projected Ratios'!AG$40))</f>
        <v>0.18302454098580706</v>
      </c>
    </row>
    <row r="97" spans="1:32" x14ac:dyDescent="0.2">
      <c r="A97" s="12" t="s">
        <v>29</v>
      </c>
      <c r="B97" s="56">
        <f t="shared" si="0"/>
        <v>0.17078796206891467</v>
      </c>
      <c r="C97">
        <f>IF('LF Projected Ratios'!D$40&gt;=0,$B97+(1-$B97)*'LF Projected Ratios'!D$40,$B97*(1+'LF Projected Ratios'!D$40))</f>
        <v>0.17251205466410885</v>
      </c>
      <c r="D97">
        <f>IF('LF Projected Ratios'!E$40&gt;=0,$B97+(1-$B97)*'LF Projected Ratios'!E$40,$B97*(1+'LF Projected Ratios'!E$40))</f>
        <v>0.17428056061911709</v>
      </c>
      <c r="E97">
        <f>IF('LF Projected Ratios'!F$40&gt;=0,$B97+(1-$B97)*'LF Projected Ratios'!F$40,$B97*(1+'LF Projected Ratios'!F$40))</f>
        <v>0.17604686575473907</v>
      </c>
      <c r="F97">
        <f>IF('LF Projected Ratios'!G$40&gt;=0,$B97+(1-$B97)*'LF Projected Ratios'!G$40,$B97*(1+'LF Projected Ratios'!G$40))</f>
        <v>0.17779794729988604</v>
      </c>
      <c r="G97">
        <f>IF('LF Projected Ratios'!H$40&gt;=0,$B97+(1-$B97)*'LF Projected Ratios'!H$40,$B97*(1+'LF Projected Ratios'!H$40))</f>
        <v>0.17955421774185965</v>
      </c>
      <c r="H97">
        <f>IF('LF Projected Ratios'!I$40&gt;=0,$B97+(1-$B97)*'LF Projected Ratios'!I$40,$B97*(1+'LF Projected Ratios'!I$40))</f>
        <v>0.18135836088060373</v>
      </c>
      <c r="I97">
        <f>IF('LF Projected Ratios'!J$40&gt;=0,$B97+(1-$B97)*'LF Projected Ratios'!J$40,$B97*(1+'LF Projected Ratios'!J$40))</f>
        <v>0.1831353875231731</v>
      </c>
      <c r="J97">
        <f>IF('LF Projected Ratios'!K$40&gt;=0,$B97+(1-$B97)*'LF Projected Ratios'!K$40,$B97*(1+'LF Projected Ratios'!K$40))</f>
        <v>0.18491601515787431</v>
      </c>
      <c r="K97">
        <f>IF('LF Projected Ratios'!L$40&gt;=0,$B97+(1-$B97)*'LF Projected Ratios'!L$40,$B97*(1+'LF Projected Ratios'!L$40))</f>
        <v>0.18668048372662344</v>
      </c>
      <c r="L97">
        <f>IF('LF Projected Ratios'!M$40&gt;=0,$B97+(1-$B97)*'LF Projected Ratios'!M$40,$B97*(1+'LF Projected Ratios'!M$40))</f>
        <v>0.18820419410573341</v>
      </c>
      <c r="M97">
        <f>IF('LF Projected Ratios'!N$40&gt;=0,$B97+(1-$B97)*'LF Projected Ratios'!N$40,$B97*(1+'LF Projected Ratios'!N$40))</f>
        <v>0.18986353986386856</v>
      </c>
      <c r="N97">
        <f>IF('LF Projected Ratios'!O$40&gt;=0,$B97+(1-$B97)*'LF Projected Ratios'!O$40,$B97*(1+'LF Projected Ratios'!O$40))</f>
        <v>0.19150768171876101</v>
      </c>
      <c r="O97">
        <f>IF('LF Projected Ratios'!P$40&gt;=0,$B97+(1-$B97)*'LF Projected Ratios'!P$40,$B97*(1+'LF Projected Ratios'!P$40))</f>
        <v>0.19313682767814197</v>
      </c>
      <c r="P97">
        <f>IF('LF Projected Ratios'!Q$40&gt;=0,$B97+(1-$B97)*'LF Projected Ratios'!Q$40,$B97*(1+'LF Projected Ratios'!Q$40))</f>
        <v>0.19475118197257177</v>
      </c>
      <c r="Q97">
        <f>IF('LF Projected Ratios'!R$40&gt;=0,$B97+(1-$B97)*'LF Projected Ratios'!R$40,$B97*(1+'LF Projected Ratios'!R$40))</f>
        <v>0.19635094514079049</v>
      </c>
      <c r="R97">
        <f>IF('LF Projected Ratios'!S$40&gt;=0,$B97+(1-$B97)*'LF Projected Ratios'!S$40,$B97*(1+'LF Projected Ratios'!S$40))</f>
        <v>0.19793631411276036</v>
      </c>
      <c r="S97">
        <f>IF('LF Projected Ratios'!T$40&gt;=0,$B97+(1-$B97)*'LF Projected Ratios'!T$40,$B97*(1+'LF Projected Ratios'!T$40))</f>
        <v>0.19950748229048115</v>
      </c>
      <c r="T97">
        <f>IF('LF Projected Ratios'!U$40&gt;=0,$B97+(1-$B97)*'LF Projected Ratios'!U$40,$B97*(1+'LF Projected Ratios'!U$40))</f>
        <v>0.2010646396266402</v>
      </c>
      <c r="U97">
        <f>IF('LF Projected Ratios'!V$40&gt;=0,$B97+(1-$B97)*'LF Projected Ratios'!V$40,$B97*(1+'LF Projected Ratios'!V$40))</f>
        <v>0.20260797270116856</v>
      </c>
      <c r="V97">
        <f>IF('LF Projected Ratios'!W$40&gt;=0,$B97+(1-$B97)*'LF Projected Ratios'!W$40,$B97*(1+'LF Projected Ratios'!W$40))</f>
        <v>0.20413766479576881</v>
      </c>
      <c r="W97">
        <f>IF('LF Projected Ratios'!X$40&gt;=0,$B97+(1-$B97)*'LF Projected Ratios'!X$40,$B97*(1+'LF Projected Ratios'!X$40))</f>
        <v>0.20565389596647338</v>
      </c>
      <c r="X97">
        <f>IF('LF Projected Ratios'!Y$40&gt;=0,$B97+(1-$B97)*'LF Projected Ratios'!Y$40,$B97*(1+'LF Projected Ratios'!Y$40))</f>
        <v>0.20715684311429575</v>
      </c>
      <c r="Y97">
        <f>IF('LF Projected Ratios'!Z$40&gt;=0,$B97+(1-$B97)*'LF Projected Ratios'!Z$40,$B97*(1+'LF Projected Ratios'!Z$40))</f>
        <v>0.20864668005403508</v>
      </c>
      <c r="Z97">
        <f>IF('LF Projected Ratios'!AA$40&gt;=0,$B97+(1-$B97)*'LF Projected Ratios'!AA$40,$B97*(1+'LF Projected Ratios'!AA$40))</f>
        <v>0.21012357758128575</v>
      </c>
      <c r="AA97">
        <f>IF('LF Projected Ratios'!AB$40&gt;=0,$B97+(1-$B97)*'LF Projected Ratios'!AB$40,$B97*(1+'LF Projected Ratios'!AB$40))</f>
        <v>0.21158770353770864</v>
      </c>
      <c r="AB97">
        <f>IF('LF Projected Ratios'!AC$40&gt;=0,$B97+(1-$B97)*'LF Projected Ratios'!AC$40,$B97*(1+'LF Projected Ratios'!AC$40))</f>
        <v>0.21303922287461841</v>
      </c>
      <c r="AC97">
        <f>IF('LF Projected Ratios'!AD$40&gt;=0,$B97+(1-$B97)*'LF Projected Ratios'!AD$40,$B97*(1+'LF Projected Ratios'!AD$40))</f>
        <v>0.21447829771493324</v>
      </c>
      <c r="AD97">
        <f>IF('LF Projected Ratios'!AE$40&gt;=0,$B97+(1-$B97)*'LF Projected Ratios'!AE$40,$B97*(1+'LF Projected Ratios'!AE$40))</f>
        <v>0.21590508741353817</v>
      </c>
      <c r="AE97">
        <f>IF('LF Projected Ratios'!AF$40&gt;=0,$B97+(1-$B97)*'LF Projected Ratios'!AF$40,$B97*(1+'LF Projected Ratios'!AF$40))</f>
        <v>0.21731974861611064</v>
      </c>
      <c r="AF97">
        <f>IF('LF Projected Ratios'!AG$40&gt;=0,$B97+(1-$B97)*'LF Projected Ratios'!AG$40,$B97*(1+'LF Projected Ratios'!AG$40))</f>
        <v>0.21872243531645089</v>
      </c>
    </row>
    <row r="98" spans="1:32" x14ac:dyDescent="0.2">
      <c r="A98" s="12" t="s">
        <v>30</v>
      </c>
      <c r="B98" s="56">
        <f t="shared" si="0"/>
        <v>0.19166999132915691</v>
      </c>
      <c r="C98">
        <f>IF('LF Projected Ratios'!D$40&gt;=0,$B98+(1-$B98)*'LF Projected Ratios'!D$40,$B98*(1+'LF Projected Ratios'!D$40))</f>
        <v>0.19335066613689345</v>
      </c>
      <c r="D98">
        <f>IF('LF Projected Ratios'!E$40&gt;=0,$B98+(1-$B98)*'LF Projected Ratios'!E$40,$B98*(1+'LF Projected Ratios'!E$40))</f>
        <v>0.19507463584374068</v>
      </c>
      <c r="E98">
        <f>IF('LF Projected Ratios'!F$40&gt;=0,$B98+(1-$B98)*'LF Projected Ratios'!F$40,$B98*(1+'LF Projected Ratios'!F$40))</f>
        <v>0.19679646015438984</v>
      </c>
      <c r="F98">
        <f>IF('LF Projected Ratios'!G$40&gt;=0,$B98+(1-$B98)*'LF Projected Ratios'!G$40,$B98*(1+'LF Projected Ratios'!G$40))</f>
        <v>0.19850344424992181</v>
      </c>
      <c r="G98">
        <f>IF('LF Projected Ratios'!H$40&gt;=0,$B98+(1-$B98)*'LF Projected Ratios'!H$40,$B98*(1+'LF Projected Ratios'!H$40))</f>
        <v>0.20021548657040106</v>
      </c>
      <c r="H98">
        <f>IF('LF Projected Ratios'!I$40&gt;=0,$B98+(1-$B98)*'LF Projected Ratios'!I$40,$B98*(1+'LF Projected Ratios'!I$40))</f>
        <v>0.20197419601053782</v>
      </c>
      <c r="I98">
        <f>IF('LF Projected Ratios'!J$40&gt;=0,$B98+(1-$B98)*'LF Projected Ratios'!J$40,$B98*(1+'LF Projected Ratios'!J$40))</f>
        <v>0.20370647182865104</v>
      </c>
      <c r="J98">
        <f>IF('LF Projected Ratios'!K$40&gt;=0,$B98+(1-$B98)*'LF Projected Ratios'!K$40,$B98*(1+'LF Projected Ratios'!K$40))</f>
        <v>0.20544225795518722</v>
      </c>
      <c r="K98">
        <f>IF('LF Projected Ratios'!L$40&gt;=0,$B98+(1-$B98)*'LF Projected Ratios'!L$40,$B98*(1+'LF Projected Ratios'!L$40))</f>
        <v>0.20716229194918834</v>
      </c>
      <c r="L98">
        <f>IF('LF Projected Ratios'!M$40&gt;=0,$B98+(1-$B98)*'LF Projected Ratios'!M$40,$B98*(1+'LF Projected Ratios'!M$40))</f>
        <v>0.20864763076196158</v>
      </c>
      <c r="M98">
        <f>IF('LF Projected Ratios'!N$40&gt;=0,$B98+(1-$B98)*'LF Projected Ratios'!N$40,$B98*(1+'LF Projected Ratios'!N$40))</f>
        <v>0.21026518925087098</v>
      </c>
      <c r="N98">
        <f>IF('LF Projected Ratios'!O$40&gt;=0,$B98+(1-$B98)*'LF Projected Ratios'!O$40,$B98*(1+'LF Projected Ratios'!O$40))</f>
        <v>0.21186792671611238</v>
      </c>
      <c r="O98">
        <f>IF('LF Projected Ratios'!P$40&gt;=0,$B98+(1-$B98)*'LF Projected Ratios'!P$40,$B98*(1+'LF Projected Ratios'!P$40))</f>
        <v>0.21345604592716261</v>
      </c>
      <c r="P98">
        <f>IF('LF Projected Ratios'!Q$40&gt;=0,$B98+(1-$B98)*'LF Projected Ratios'!Q$40,$B98*(1+'LF Projected Ratios'!Q$40))</f>
        <v>0.21502974597144817</v>
      </c>
      <c r="Q98">
        <f>IF('LF Projected Ratios'!R$40&gt;=0,$B98+(1-$B98)*'LF Projected Ratios'!R$40,$B98*(1+'LF Projected Ratios'!R$40))</f>
        <v>0.21658922233754621</v>
      </c>
      <c r="R98">
        <f>IF('LF Projected Ratios'!S$40&gt;=0,$B98+(1-$B98)*'LF Projected Ratios'!S$40,$B98*(1+'LF Projected Ratios'!S$40))</f>
        <v>0.21813466699613596</v>
      </c>
      <c r="S98">
        <f>IF('LF Projected Ratios'!T$40&gt;=0,$B98+(1-$B98)*'LF Projected Ratios'!T$40,$B98*(1+'LF Projected Ratios'!T$40))</f>
        <v>0.21966626847877863</v>
      </c>
      <c r="T98">
        <f>IF('LF Projected Ratios'!U$40&gt;=0,$B98+(1-$B98)*'LF Projected Ratios'!U$40,$B98*(1+'LF Projected Ratios'!U$40))</f>
        <v>0.22118421195458707</v>
      </c>
      <c r="U98">
        <f>IF('LF Projected Ratios'!V$40&gt;=0,$B98+(1-$B98)*'LF Projected Ratios'!V$40,$B98*(1+'LF Projected Ratios'!V$40))</f>
        <v>0.22268867930485384</v>
      </c>
      <c r="V98">
        <f>IF('LF Projected Ratios'!W$40&gt;=0,$B98+(1-$B98)*'LF Projected Ratios'!W$40,$B98*(1+'LF Projected Ratios'!W$40))</f>
        <v>0.22417984919570233</v>
      </c>
      <c r="W98">
        <f>IF('LF Projected Ratios'!X$40&gt;=0,$B98+(1-$B98)*'LF Projected Ratios'!X$40,$B98*(1+'LF Projected Ratios'!X$40))</f>
        <v>0.22565789714881765</v>
      </c>
      <c r="X98">
        <f>IF('LF Projected Ratios'!Y$40&gt;=0,$B98+(1-$B98)*'LF Projected Ratios'!Y$40,$B98*(1+'LF Projected Ratios'!Y$40))</f>
        <v>0.22712299561031879</v>
      </c>
      <c r="Y98">
        <f>IF('LF Projected Ratios'!Z$40&gt;=0,$B98+(1-$B98)*'LF Projected Ratios'!Z$40,$B98*(1+'LF Projected Ratios'!Z$40))</f>
        <v>0.22857531401783054</v>
      </c>
      <c r="Z98">
        <f>IF('LF Projected Ratios'!AA$40&gt;=0,$B98+(1-$B98)*'LF Projected Ratios'!AA$40,$B98*(1+'LF Projected Ratios'!AA$40))</f>
        <v>0.23001501886580536</v>
      </c>
      <c r="AA98">
        <f>IF('LF Projected Ratios'!AB$40&gt;=0,$B98+(1-$B98)*'LF Projected Ratios'!AB$40,$B98*(1+'LF Projected Ratios'!AB$40))</f>
        <v>0.23144227376915122</v>
      </c>
      <c r="AB98">
        <f>IF('LF Projected Ratios'!AC$40&gt;=0,$B98+(1-$B98)*'LF Projected Ratios'!AC$40,$B98*(1+'LF Projected Ratios'!AC$40))</f>
        <v>0.23285723952521717</v>
      </c>
      <c r="AC98">
        <f>IF('LF Projected Ratios'!AD$40&gt;=0,$B98+(1-$B98)*'LF Projected Ratios'!AD$40,$B98*(1+'LF Projected Ratios'!AD$40))</f>
        <v>0.23426007417418349</v>
      </c>
      <c r="AD98">
        <f>IF('LF Projected Ratios'!AE$40&gt;=0,$B98+(1-$B98)*'LF Projected Ratios'!AE$40,$B98*(1+'LF Projected Ratios'!AE$40))</f>
        <v>0.23565093305790441</v>
      </c>
      <c r="AE98">
        <f>IF('LF Projected Ratios'!AF$40&gt;=0,$B98+(1-$B98)*'LF Projected Ratios'!AF$40,$B98*(1+'LF Projected Ratios'!AF$40))</f>
        <v>0.23702996887725264</v>
      </c>
      <c r="AF98">
        <f>IF('LF Projected Ratios'!AG$40&gt;=0,$B98+(1-$B98)*'LF Projected Ratios'!AG$40,$B98*(1+'LF Projected Ratios'!AG$40))</f>
        <v>0.23839733174800576</v>
      </c>
    </row>
    <row r="99" spans="1:32" x14ac:dyDescent="0.2">
      <c r="A99" s="12" t="s">
        <v>31</v>
      </c>
      <c r="B99" s="56">
        <f t="shared" si="0"/>
        <v>0.24840598808693037</v>
      </c>
      <c r="C99">
        <f>IF('LF Projected Ratios'!D$40&gt;=0,$B99+(1-$B99)*'LF Projected Ratios'!D$40,$B99*(1+'LF Projected Ratios'!D$40))</f>
        <v>0.24996869775738417</v>
      </c>
      <c r="D99">
        <f>IF('LF Projected Ratios'!E$40&gt;=0,$B99+(1-$B99)*'LF Projected Ratios'!E$40,$B99*(1+'LF Projected Ratios'!E$40))</f>
        <v>0.25157166349475241</v>
      </c>
      <c r="E99">
        <f>IF('LF Projected Ratios'!F$40&gt;=0,$B99+(1-$B99)*'LF Projected Ratios'!F$40,$B99*(1+'LF Projected Ratios'!F$40))</f>
        <v>0.25317263441945947</v>
      </c>
      <c r="F99">
        <f>IF('LF Projected Ratios'!G$40&gt;=0,$B99+(1-$B99)*'LF Projected Ratios'!G$40,$B99*(1+'LF Projected Ratios'!G$40))</f>
        <v>0.25475980675114401</v>
      </c>
      <c r="G99">
        <f>IF('LF Projected Ratios'!H$40&gt;=0,$B99+(1-$B99)*'LF Projected Ratios'!H$40,$B99*(1+'LF Projected Ratios'!H$40))</f>
        <v>0.25635168227526295</v>
      </c>
      <c r="H99">
        <f>IF('LF Projected Ratios'!I$40&gt;=0,$B99+(1-$B99)*'LF Projected Ratios'!I$40,$B99*(1+'LF Projected Ratios'!I$40))</f>
        <v>0.2579869493935471</v>
      </c>
      <c r="I99">
        <f>IF('LF Projected Ratios'!J$40&gt;=0,$B99+(1-$B99)*'LF Projected Ratios'!J$40,$B99*(1+'LF Projected Ratios'!J$40))</f>
        <v>0.2595976382432863</v>
      </c>
      <c r="J99">
        <f>IF('LF Projected Ratios'!K$40&gt;=0,$B99+(1-$B99)*'LF Projected Ratios'!K$40,$B99*(1+'LF Projected Ratios'!K$40))</f>
        <v>0.26121159101588171</v>
      </c>
      <c r="K99">
        <f>IF('LF Projected Ratios'!L$40&gt;=0,$B99+(1-$B99)*'LF Projected Ratios'!L$40,$B99*(1+'LF Projected Ratios'!L$40))</f>
        <v>0.26281089728474571</v>
      </c>
      <c r="L99">
        <f>IF('LF Projected Ratios'!M$40&gt;=0,$B99+(1-$B99)*'LF Projected Ratios'!M$40,$B99*(1+'LF Projected Ratios'!M$40))</f>
        <v>0.26419198142781508</v>
      </c>
      <c r="M99">
        <f>IF('LF Projected Ratios'!N$40&gt;=0,$B99+(1-$B99)*'LF Projected Ratios'!N$40,$B99*(1+'LF Projected Ratios'!N$40))</f>
        <v>0.26569600486025269</v>
      </c>
      <c r="N99">
        <f>IF('LF Projected Ratios'!O$40&gt;=0,$B99+(1-$B99)*'LF Projected Ratios'!O$40,$B99*(1+'LF Projected Ratios'!O$40))</f>
        <v>0.26718624754408543</v>
      </c>
      <c r="O99">
        <f>IF('LF Projected Ratios'!P$40&gt;=0,$B99+(1-$B99)*'LF Projected Ratios'!P$40,$B99*(1+'LF Projected Ratios'!P$40))</f>
        <v>0.26866289801657273</v>
      </c>
      <c r="P99">
        <f>IF('LF Projected Ratios'!Q$40&gt;=0,$B99+(1-$B99)*'LF Projected Ratios'!Q$40,$B99*(1+'LF Projected Ratios'!Q$40))</f>
        <v>0.27012614139136371</v>
      </c>
      <c r="Q99">
        <f>IF('LF Projected Ratios'!R$40&gt;=0,$B99+(1-$B99)*'LF Projected Ratios'!R$40,$B99*(1+'LF Projected Ratios'!R$40))</f>
        <v>0.27157615943585839</v>
      </c>
      <c r="R99">
        <f>IF('LF Projected Ratios'!S$40&gt;=0,$B99+(1-$B99)*'LF Projected Ratios'!S$40,$B99*(1+'LF Projected Ratios'!S$40))</f>
        <v>0.27301313064647698</v>
      </c>
      <c r="S99">
        <f>IF('LF Projected Ratios'!T$40&gt;=0,$B99+(1-$B99)*'LF Projected Ratios'!T$40,$B99*(1+'LF Projected Ratios'!T$40))</f>
        <v>0.27443723032191059</v>
      </c>
      <c r="T99">
        <f>IF('LF Projected Ratios'!U$40&gt;=0,$B99+(1-$B99)*'LF Projected Ratios'!U$40,$B99*(1+'LF Projected Ratios'!U$40))</f>
        <v>0.27584863063440934</v>
      </c>
      <c r="U99">
        <f>IF('LF Projected Ratios'!V$40&gt;=0,$B99+(1-$B99)*'LF Projected Ratios'!V$40,$B99*(1+'LF Projected Ratios'!V$40))</f>
        <v>0.27724750069917231</v>
      </c>
      <c r="V99">
        <f>IF('LF Projected Ratios'!W$40&gt;=0,$B99+(1-$B99)*'LF Projected Ratios'!W$40,$B99*(1+'LF Projected Ratios'!W$40))</f>
        <v>0.27863400664189941</v>
      </c>
      <c r="W99">
        <f>IF('LF Projected Ratios'!X$40&gt;=0,$B99+(1-$B99)*'LF Projected Ratios'!X$40,$B99*(1+'LF Projected Ratios'!X$40))</f>
        <v>0.28000831166455781</v>
      </c>
      <c r="X99">
        <f>IF('LF Projected Ratios'!Y$40&gt;=0,$B99+(1-$B99)*'LF Projected Ratios'!Y$40,$B99*(1+'LF Projected Ratios'!Y$40))</f>
        <v>0.28137057610941985</v>
      </c>
      <c r="Y99">
        <f>IF('LF Projected Ratios'!Z$40&gt;=0,$B99+(1-$B99)*'LF Projected Ratios'!Z$40,$B99*(1+'LF Projected Ratios'!Z$40))</f>
        <v>0.28272095752142734</v>
      </c>
      <c r="Z99">
        <f>IF('LF Projected Ratios'!AA$40&gt;=0,$B99+(1-$B99)*'LF Projected Ratios'!AA$40,$B99*(1+'LF Projected Ratios'!AA$40))</f>
        <v>0.28405961070892854</v>
      </c>
      <c r="AA99">
        <f>IF('LF Projected Ratios'!AB$40&gt;=0,$B99+(1-$B99)*'LF Projected Ratios'!AB$40,$B99*(1+'LF Projected Ratios'!AB$40))</f>
        <v>0.28538668780283993</v>
      </c>
      <c r="AB99">
        <f>IF('LF Projected Ratios'!AC$40&gt;=0,$B99+(1-$B99)*'LF Projected Ratios'!AC$40,$B99*(1+'LF Projected Ratios'!AC$40))</f>
        <v>0.28670233831428138</v>
      </c>
      <c r="AC99">
        <f>IF('LF Projected Ratios'!AD$40&gt;=0,$B99+(1-$B99)*'LF Projected Ratios'!AD$40,$B99*(1+'LF Projected Ratios'!AD$40))</f>
        <v>0.28800670919072696</v>
      </c>
      <c r="AD99">
        <f>IF('LF Projected Ratios'!AE$40&gt;=0,$B99+(1-$B99)*'LF Projected Ratios'!AE$40,$B99*(1+'LF Projected Ratios'!AE$40))</f>
        <v>0.2892999448707182</v>
      </c>
      <c r="AE99">
        <f>IF('LF Projected Ratios'!AF$40&gt;=0,$B99+(1-$B99)*'LF Projected Ratios'!AF$40,$B99*(1+'LF Projected Ratios'!AF$40))</f>
        <v>0.29058218733718316</v>
      </c>
      <c r="AF99">
        <f>IF('LF Projected Ratios'!AG$40&gt;=0,$B99+(1-$B99)*'LF Projected Ratios'!AG$40,$B99*(1+'LF Projected Ratios'!AG$40))</f>
        <v>0.29185357616940055</v>
      </c>
    </row>
    <row r="100" spans="1:32" x14ac:dyDescent="0.2">
      <c r="A100" s="12" t="s">
        <v>32</v>
      </c>
      <c r="B100" s="56">
        <f t="shared" si="0"/>
        <v>0.1042830222650068</v>
      </c>
      <c r="C100">
        <f>IF('LF Projected Ratios'!D$40&gt;=0,$B100+(1-$B100)*'LF Projected Ratios'!D$40,$B100*(1+'LF Projected Ratios'!D$40))</f>
        <v>0.10614539152408761</v>
      </c>
      <c r="D100">
        <f>IF('LF Projected Ratios'!E$40&gt;=0,$B100+(1-$B100)*'LF Projected Ratios'!E$40,$B100*(1+'LF Projected Ratios'!E$40))</f>
        <v>0.10805573620875797</v>
      </c>
      <c r="E100">
        <f>IF('LF Projected Ratios'!F$40&gt;=0,$B100+(1-$B100)*'LF Projected Ratios'!F$40,$B100*(1+'LF Projected Ratios'!F$40))</f>
        <v>0.10996370356266245</v>
      </c>
      <c r="F100">
        <f>IF('LF Projected Ratios'!G$40&gt;=0,$B100+(1-$B100)*'LF Projected Ratios'!G$40,$B100*(1+'LF Projected Ratios'!G$40))</f>
        <v>0.11185522635495088</v>
      </c>
      <c r="G100">
        <f>IF('LF Projected Ratios'!H$40&gt;=0,$B100+(1-$B100)*'LF Projected Ratios'!H$40,$B100*(1+'LF Projected Ratios'!H$40))</f>
        <v>0.11375235420694745</v>
      </c>
      <c r="H100">
        <f>IF('LF Projected Ratios'!I$40&gt;=0,$B100+(1-$B100)*'LF Projected Ratios'!I$40,$B100*(1+'LF Projected Ratios'!I$40))</f>
        <v>0.11570119426921807</v>
      </c>
      <c r="I100">
        <f>IF('LF Projected Ratios'!J$40&gt;=0,$B100+(1-$B100)*'LF Projected Ratios'!J$40,$B100*(1+'LF Projected Ratios'!J$40))</f>
        <v>0.11762074302252389</v>
      </c>
      <c r="J100">
        <f>IF('LF Projected Ratios'!K$40&gt;=0,$B100+(1-$B100)*'LF Projected Ratios'!K$40,$B100*(1+'LF Projected Ratios'!K$40))</f>
        <v>0.11954418157679934</v>
      </c>
      <c r="K100">
        <f>IF('LF Projected Ratios'!L$40&gt;=0,$B100+(1-$B100)*'LF Projected Ratios'!L$40,$B100*(1+'LF Projected Ratios'!L$40))</f>
        <v>0.1214501650664405</v>
      </c>
      <c r="L100">
        <f>IF('LF Projected Ratios'!M$40&gt;=0,$B100+(1-$B100)*'LF Projected Ratios'!M$40,$B100*(1+'LF Projected Ratios'!M$40))</f>
        <v>0.12309608093993059</v>
      </c>
      <c r="M100">
        <f>IF('LF Projected Ratios'!N$40&gt;=0,$B100+(1-$B100)*'LF Projected Ratios'!N$40,$B100*(1+'LF Projected Ratios'!N$40))</f>
        <v>0.12488851049896423</v>
      </c>
      <c r="N100">
        <f>IF('LF Projected Ratios'!O$40&gt;=0,$B100+(1-$B100)*'LF Projected Ratios'!O$40,$B100*(1+'LF Projected Ratios'!O$40))</f>
        <v>0.12666451676258078</v>
      </c>
      <c r="O100">
        <f>IF('LF Projected Ratios'!P$40&gt;=0,$B100+(1-$B100)*'LF Projected Ratios'!P$40,$B100*(1+'LF Projected Ratios'!P$40))</f>
        <v>0.12842432442126697</v>
      </c>
      <c r="P100">
        <f>IF('LF Projected Ratios'!Q$40&gt;=0,$B100+(1-$B100)*'LF Projected Ratios'!Q$40,$B100*(1+'LF Projected Ratios'!Q$40))</f>
        <v>0.1301681540853997</v>
      </c>
      <c r="Q100">
        <f>IF('LF Projected Ratios'!R$40&gt;=0,$B100+(1-$B100)*'LF Projected Ratios'!R$40,$B100*(1+'LF Projected Ratios'!R$40))</f>
        <v>0.13189622237744214</v>
      </c>
      <c r="R100">
        <f>IF('LF Projected Ratios'!S$40&gt;=0,$B100+(1-$B100)*'LF Projected Ratios'!S$40,$B100*(1+'LF Projected Ratios'!S$40))</f>
        <v>0.13360874202164649</v>
      </c>
      <c r="S100">
        <f>IF('LF Projected Ratios'!T$40&gt;=0,$B100+(1-$B100)*'LF Projected Ratios'!T$40,$B100*(1+'LF Projected Ratios'!T$40))</f>
        <v>0.13530592193135063</v>
      </c>
      <c r="T100">
        <f>IF('LF Projected Ratios'!U$40&gt;=0,$B100+(1-$B100)*'LF Projected Ratios'!U$40,$B100*(1+'LF Projected Ratios'!U$40))</f>
        <v>0.13698796729393636</v>
      </c>
      <c r="U100">
        <f>IF('LF Projected Ratios'!V$40&gt;=0,$B100+(1-$B100)*'LF Projected Ratios'!V$40,$B100*(1+'LF Projected Ratios'!V$40))</f>
        <v>0.1386550796535255</v>
      </c>
      <c r="V100">
        <f>IF('LF Projected Ratios'!W$40&gt;=0,$B100+(1-$B100)*'LF Projected Ratios'!W$40,$B100*(1+'LF Projected Ratios'!W$40))</f>
        <v>0.14030745699148489</v>
      </c>
      <c r="W100">
        <f>IF('LF Projected Ratios'!X$40&gt;=0,$B100+(1-$B100)*'LF Projected Ratios'!X$40,$B100*(1+'LF Projected Ratios'!X$40))</f>
        <v>0.14194529380480422</v>
      </c>
      <c r="X100">
        <f>IF('LF Projected Ratios'!Y$40&gt;=0,$B100+(1-$B100)*'LF Projected Ratios'!Y$40,$B100*(1+'LF Projected Ratios'!Y$40))</f>
        <v>0.14356878118241362</v>
      </c>
      <c r="Y100">
        <f>IF('LF Projected Ratios'!Z$40&gt;=0,$B100+(1-$B100)*'LF Projected Ratios'!Z$40,$B100*(1+'LF Projected Ratios'!Z$40))</f>
        <v>0.1451781068795065</v>
      </c>
      <c r="Z100">
        <f>IF('LF Projected Ratios'!AA$40&gt;=0,$B100+(1-$B100)*'LF Projected Ratios'!AA$40,$B100*(1+'LF Projected Ratios'!AA$40))</f>
        <v>0.14677345538992356</v>
      </c>
      <c r="AA100">
        <f>IF('LF Projected Ratios'!AB$40&gt;=0,$B100+(1-$B100)*'LF Projected Ratios'!AB$40,$B100*(1+'LF Projected Ratios'!AB$40))</f>
        <v>0.14835500801665891</v>
      </c>
      <c r="AB100">
        <f>IF('LF Projected Ratios'!AC$40&gt;=0,$B100+(1-$B100)*'LF Projected Ratios'!AC$40,$B100*(1+'LF Projected Ratios'!AC$40))</f>
        <v>0.1499229429405472</v>
      </c>
      <c r="AC100">
        <f>IF('LF Projected Ratios'!AD$40&gt;=0,$B100+(1-$B100)*'LF Projected Ratios'!AD$40,$B100*(1+'LF Projected Ratios'!AD$40))</f>
        <v>0.15147743528718194</v>
      </c>
      <c r="AD100">
        <f>IF('LF Projected Ratios'!AE$40&gt;=0,$B100+(1-$B100)*'LF Projected Ratios'!AE$40,$B100*(1+'LF Projected Ratios'!AE$40))</f>
        <v>0.15301865719212013</v>
      </c>
      <c r="AE100">
        <f>IF('LF Projected Ratios'!AF$40&gt;=0,$B100+(1-$B100)*'LF Projected Ratios'!AF$40,$B100*(1+'LF Projected Ratios'!AF$40))</f>
        <v>0.15454677786442572</v>
      </c>
      <c r="AF100">
        <f>IF('LF Projected Ratios'!AG$40&gt;=0,$B100+(1-$B100)*'LF Projected Ratios'!AG$40,$B100*(1+'LF Projected Ratios'!AG$40))</f>
        <v>0.15606196364859817</v>
      </c>
    </row>
    <row r="101" spans="1:32" x14ac:dyDescent="0.2">
      <c r="A101" s="12" t="s">
        <v>33</v>
      </c>
      <c r="B101" s="56">
        <f t="shared" si="0"/>
        <v>0.13909514302669534</v>
      </c>
      <c r="C101">
        <f>IF('LF Projected Ratios'!D$40&gt;=0,$B101+(1-$B101)*'LF Projected Ratios'!D$40,$B101*(1+'LF Projected Ratios'!D$40))</f>
        <v>0.14088513113730902</v>
      </c>
      <c r="D101">
        <f>IF('LF Projected Ratios'!E$40&gt;=0,$B101+(1-$B101)*'LF Projected Ratios'!E$40,$B101*(1+'LF Projected Ratios'!E$40))</f>
        <v>0.14272123010428922</v>
      </c>
      <c r="E101">
        <f>IF('LF Projected Ratios'!F$40&gt;=0,$B101+(1-$B101)*'LF Projected Ratios'!F$40,$B101*(1+'LF Projected Ratios'!F$40))</f>
        <v>0.14455504413567721</v>
      </c>
      <c r="F101">
        <f>IF('LF Projected Ratios'!G$40&gt;=0,$B101+(1-$B101)*'LF Projected Ratios'!G$40,$B101*(1+'LF Projected Ratios'!G$40))</f>
        <v>0.14637305272481282</v>
      </c>
      <c r="G101">
        <f>IF('LF Projected Ratios'!H$40&gt;=0,$B101+(1-$B101)*'LF Projected Ratios'!H$40,$B101*(1+'LF Projected Ratios'!H$40))</f>
        <v>0.14819644853250777</v>
      </c>
      <c r="H101">
        <f>IF('LF Projected Ratios'!I$40&gt;=0,$B101+(1-$B101)*'LF Projected Ratios'!I$40,$B101*(1+'LF Projected Ratios'!I$40))</f>
        <v>0.15006954675078149</v>
      </c>
      <c r="I101">
        <f>IF('LF Projected Ratios'!J$40&gt;=0,$B101+(1-$B101)*'LF Projected Ratios'!J$40,$B101*(1+'LF Projected Ratios'!J$40))</f>
        <v>0.15191449206944324</v>
      </c>
      <c r="J101">
        <f>IF('LF Projected Ratios'!K$40&gt;=0,$B101+(1-$B101)*'LF Projected Ratios'!K$40,$B101*(1+'LF Projected Ratios'!K$40))</f>
        <v>0.15376317601161071</v>
      </c>
      <c r="K101">
        <f>IF('LF Projected Ratios'!L$40&gt;=0,$B101+(1-$B101)*'LF Projected Ratios'!L$40,$B101*(1+'LF Projected Ratios'!L$40))</f>
        <v>0.15559508328179811</v>
      </c>
      <c r="L101">
        <f>IF('LF Projected Ratios'!M$40&gt;=0,$B101+(1-$B101)*'LF Projected Ratios'!M$40,$B101*(1+'LF Projected Ratios'!M$40))</f>
        <v>0.15717703048708631</v>
      </c>
      <c r="M101">
        <f>IF('LF Projected Ratios'!N$40&gt;=0,$B101+(1-$B101)*'LF Projected Ratios'!N$40,$B101*(1+'LF Projected Ratios'!N$40))</f>
        <v>0.15889979711037466</v>
      </c>
      <c r="N101">
        <f>IF('LF Projected Ratios'!O$40&gt;=0,$B101+(1-$B101)*'LF Projected Ratios'!O$40,$B101*(1+'LF Projected Ratios'!O$40))</f>
        <v>0.16060677873109691</v>
      </c>
      <c r="O101">
        <f>IF('LF Projected Ratios'!P$40&gt;=0,$B101+(1-$B101)*'LF Projected Ratios'!P$40,$B101*(1+'LF Projected Ratios'!P$40))</f>
        <v>0.16229819130712378</v>
      </c>
      <c r="P101">
        <f>IF('LF Projected Ratios'!Q$40&gt;=0,$B101+(1-$B101)*'LF Projected Ratios'!Q$40,$B101*(1+'LF Projected Ratios'!Q$40))</f>
        <v>0.16397424687479012</v>
      </c>
      <c r="Q101">
        <f>IF('LF Projected Ratios'!R$40&gt;=0,$B101+(1-$B101)*'LF Projected Ratios'!R$40,$B101*(1+'LF Projected Ratios'!R$40))</f>
        <v>0.16563515363750758</v>
      </c>
      <c r="R101">
        <f>IF('LF Projected Ratios'!S$40&gt;=0,$B101+(1-$B101)*'LF Projected Ratios'!S$40,$B101*(1+'LF Projected Ratios'!S$40))</f>
        <v>0.16728111605198123</v>
      </c>
      <c r="S101">
        <f>IF('LF Projected Ratios'!T$40&gt;=0,$B101+(1-$B101)*'LF Projected Ratios'!T$40,$B101*(1+'LF Projected Ratios'!T$40))</f>
        <v>0.16891233491211327</v>
      </c>
      <c r="T101">
        <f>IF('LF Projected Ratios'!U$40&gt;=0,$B101+(1-$B101)*'LF Projected Ratios'!U$40,$B101*(1+'LF Projected Ratios'!U$40))</f>
        <v>0.17052900743065957</v>
      </c>
      <c r="U101">
        <f>IF('LF Projected Ratios'!V$40&gt;=0,$B101+(1-$B101)*'LF Projected Ratios'!V$40,$B101*(1+'LF Projected Ratios'!V$40))</f>
        <v>0.17213132731871145</v>
      </c>
      <c r="V101">
        <f>IF('LF Projected Ratios'!W$40&gt;=0,$B101+(1-$B101)*'LF Projected Ratios'!W$40,$B101*(1+'LF Projected Ratios'!W$40))</f>
        <v>0.1737194848630722</v>
      </c>
      <c r="W101">
        <f>IF('LF Projected Ratios'!X$40&gt;=0,$B101+(1-$B101)*'LF Projected Ratios'!X$40,$B101*(1+'LF Projected Ratios'!X$40))</f>
        <v>0.17529366700158858</v>
      </c>
      <c r="X101">
        <f>IF('LF Projected Ratios'!Y$40&gt;=0,$B101+(1-$B101)*'LF Projected Ratios'!Y$40,$B101*(1+'LF Projected Ratios'!Y$40))</f>
        <v>0.17685405739650223</v>
      </c>
      <c r="Y101">
        <f>IF('LF Projected Ratios'!Z$40&gt;=0,$B101+(1-$B101)*'LF Projected Ratios'!Z$40,$B101*(1+'LF Projected Ratios'!Z$40))</f>
        <v>0.1784008365058842</v>
      </c>
      <c r="Z101">
        <f>IF('LF Projected Ratios'!AA$40&gt;=0,$B101+(1-$B101)*'LF Projected Ratios'!AA$40,$B101*(1+'LF Projected Ratios'!AA$40))</f>
        <v>0.17993418165320541</v>
      </c>
      <c r="AA101">
        <f>IF('LF Projected Ratios'!AB$40&gt;=0,$B101+(1-$B101)*'LF Projected Ratios'!AB$40,$B101*(1+'LF Projected Ratios'!AB$40))</f>
        <v>0.18145426709510287</v>
      </c>
      <c r="AB101">
        <f>IF('LF Projected Ratios'!AC$40&gt;=0,$B101+(1-$B101)*'LF Projected Ratios'!AC$40,$B101*(1+'LF Projected Ratios'!AC$40))</f>
        <v>0.18296126408739705</v>
      </c>
      <c r="AC101">
        <f>IF('LF Projected Ratios'!AD$40&gt;=0,$B101+(1-$B101)*'LF Projected Ratios'!AD$40,$B101*(1+'LF Projected Ratios'!AD$40))</f>
        <v>0.18445534094940963</v>
      </c>
      <c r="AD101">
        <f>IF('LF Projected Ratios'!AE$40&gt;=0,$B101+(1-$B101)*'LF Projected Ratios'!AE$40,$B101*(1+'LF Projected Ratios'!AE$40))</f>
        <v>0.18593666312663365</v>
      </c>
      <c r="AE101">
        <f>IF('LF Projected Ratios'!AF$40&gt;=0,$B101+(1-$B101)*'LF Projected Ratios'!AF$40,$B101*(1+'LF Projected Ratios'!AF$40))</f>
        <v>0.18740539325180769</v>
      </c>
      <c r="AF101">
        <f>IF('LF Projected Ratios'!AG$40&gt;=0,$B101+(1-$B101)*'LF Projected Ratios'!AG$40,$B101*(1+'LF Projected Ratios'!AG$40))</f>
        <v>0.18886169120443719</v>
      </c>
    </row>
    <row r="102" spans="1:32" x14ac:dyDescent="0.2">
      <c r="A102" s="12" t="s">
        <v>34</v>
      </c>
      <c r="B102" s="56">
        <f t="shared" si="0"/>
        <v>0.19210845405538163</v>
      </c>
      <c r="C102">
        <f>IF('LF Projected Ratios'!D$40&gt;=0,$B102+(1-$B102)*'LF Projected Ratios'!D$40,$B102*(1+'LF Projected Ratios'!D$40))</f>
        <v>0.19378821721410081</v>
      </c>
      <c r="D102">
        <f>IF('LF Projected Ratios'!E$40&gt;=0,$B102+(1-$B102)*'LF Projected Ratios'!E$40,$B102*(1+'LF Projected Ratios'!E$40))</f>
        <v>0.19551125178746359</v>
      </c>
      <c r="E102">
        <f>IF('LF Projected Ratios'!F$40&gt;=0,$B102+(1-$B102)*'LF Projected Ratios'!F$40,$B102*(1+'LF Projected Ratios'!F$40))</f>
        <v>0.1972321421283563</v>
      </c>
      <c r="F102">
        <f>IF('LF Projected Ratios'!G$40&gt;=0,$B102+(1-$B102)*'LF Projected Ratios'!G$40,$B102*(1+'LF Projected Ratios'!G$40))</f>
        <v>0.19893820030391485</v>
      </c>
      <c r="G102">
        <f>IF('LF Projected Ratios'!H$40&gt;=0,$B102+(1-$B102)*'LF Projected Ratios'!H$40,$B102*(1+'LF Projected Ratios'!H$40))</f>
        <v>0.20064931396068597</v>
      </c>
      <c r="H102">
        <f>IF('LF Projected Ratios'!I$40&gt;=0,$B102+(1-$B102)*'LF Projected Ratios'!I$40,$B102*(1+'LF Projected Ratios'!I$40))</f>
        <v>0.20240706942345274</v>
      </c>
      <c r="I102">
        <f>IF('LF Projected Ratios'!J$40&gt;=0,$B102+(1-$B102)*'LF Projected Ratios'!J$40,$B102*(1+'LF Projected Ratios'!J$40))</f>
        <v>0.20413840560259472</v>
      </c>
      <c r="J102">
        <f>IF('LF Projected Ratios'!K$40&gt;=0,$B102+(1-$B102)*'LF Projected Ratios'!K$40,$B102*(1+'LF Projected Ratios'!K$40))</f>
        <v>0.20587325018606181</v>
      </c>
      <c r="K102">
        <f>IF('LF Projected Ratios'!L$40&gt;=0,$B102+(1-$B102)*'LF Projected Ratios'!L$40,$B102*(1+'LF Projected Ratios'!L$40))</f>
        <v>0.20759235118142857</v>
      </c>
      <c r="L102">
        <f>IF('LF Projected Ratios'!M$40&gt;=0,$B102+(1-$B102)*'LF Projected Ratios'!M$40,$B102*(1+'LF Projected Ratios'!M$40))</f>
        <v>0.20907688430135576</v>
      </c>
      <c r="M102">
        <f>IF('LF Projected Ratios'!N$40&gt;=0,$B102+(1-$B102)*'LF Projected Ratios'!N$40,$B102*(1+'LF Projected Ratios'!N$40))</f>
        <v>0.21069356537745448</v>
      </c>
      <c r="N102">
        <f>IF('LF Projected Ratios'!O$40&gt;=0,$B102+(1-$B102)*'LF Projected Ratios'!O$40,$B102*(1+'LF Projected Ratios'!O$40))</f>
        <v>0.21229543346925817</v>
      </c>
      <c r="O102">
        <f>IF('LF Projected Ratios'!P$40&gt;=0,$B102+(1-$B102)*'LF Projected Ratios'!P$40,$B102*(1+'LF Projected Ratios'!P$40))</f>
        <v>0.21388269123625539</v>
      </c>
      <c r="P102">
        <f>IF('LF Projected Ratios'!Q$40&gt;=0,$B102+(1-$B102)*'LF Projected Ratios'!Q$40,$B102*(1+'LF Projected Ratios'!Q$40))</f>
        <v>0.21545553765788156</v>
      </c>
      <c r="Q102">
        <f>IF('LF Projected Ratios'!R$40&gt;=0,$B102+(1-$B102)*'LF Projected Ratios'!R$40,$B102*(1+'LF Projected Ratios'!R$40))</f>
        <v>0.21701416811667487</v>
      </c>
      <c r="R102">
        <f>IF('LF Projected Ratios'!S$40&gt;=0,$B102+(1-$B102)*'LF Projected Ratios'!S$40,$B102*(1+'LF Projected Ratios'!S$40))</f>
        <v>0.21855877447918384</v>
      </c>
      <c r="S102">
        <f>IF('LF Projected Ratios'!T$40&gt;=0,$B102+(1-$B102)*'LF Projected Ratios'!T$40,$B102*(1+'LF Projected Ratios'!T$40))</f>
        <v>0.22008954517470444</v>
      </c>
      <c r="T102">
        <f>IF('LF Projected Ratios'!U$40&gt;=0,$B102+(1-$B102)*'LF Projected Ratios'!U$40,$B102*(1+'LF Projected Ratios'!U$40))</f>
        <v>0.22160666527190823</v>
      </c>
      <c r="U102">
        <f>IF('LF Projected Ratios'!V$40&gt;=0,$B102+(1-$B102)*'LF Projected Ratios'!V$40,$B102*(1+'LF Projected Ratios'!V$40))</f>
        <v>0.22311031655342978</v>
      </c>
      <c r="V102">
        <f>IF('LF Projected Ratios'!W$40&gt;=0,$B102+(1-$B102)*'LF Projected Ratios'!W$40,$B102*(1+'LF Projected Ratios'!W$40))</f>
        <v>0.22460067758847851</v>
      </c>
      <c r="W102">
        <f>IF('LF Projected Ratios'!X$40&gt;=0,$B102+(1-$B102)*'LF Projected Ratios'!X$40,$B102*(1+'LF Projected Ratios'!X$40))</f>
        <v>0.22607792380353134</v>
      </c>
      <c r="X102">
        <f>IF('LF Projected Ratios'!Y$40&gt;=0,$B102+(1-$B102)*'LF Projected Ratios'!Y$40,$B102*(1+'LF Projected Ratios'!Y$40))</f>
        <v>0.22754222755116721</v>
      </c>
      <c r="Y102">
        <f>IF('LF Projected Ratios'!Z$40&gt;=0,$B102+(1-$B102)*'LF Projected Ratios'!Z$40,$B102*(1+'LF Projected Ratios'!Z$40))</f>
        <v>0.22899375817710277</v>
      </c>
      <c r="Z102">
        <f>IF('LF Projected Ratios'!AA$40&gt;=0,$B102+(1-$B102)*'LF Projected Ratios'!AA$40,$B102*(1+'LF Projected Ratios'!AA$40))</f>
        <v>0.23043268208547887</v>
      </c>
      <c r="AA102">
        <f>IF('LF Projected Ratios'!AB$40&gt;=0,$B102+(1-$B102)*'LF Projected Ratios'!AB$40,$B102*(1+'LF Projected Ratios'!AB$40))</f>
        <v>0.23185916280245378</v>
      </c>
      <c r="AB102">
        <f>IF('LF Projected Ratios'!AC$40&gt;=0,$B102+(1-$B102)*'LF Projected Ratios'!AC$40,$B102*(1+'LF Projected Ratios'!AC$40))</f>
        <v>0.23327336103815521</v>
      </c>
      <c r="AC102">
        <f>IF('LF Projected Ratios'!AD$40&gt;=0,$B102+(1-$B102)*'LF Projected Ratios'!AD$40,$B102*(1+'LF Projected Ratios'!AD$40))</f>
        <v>0.23467543474703761</v>
      </c>
      <c r="AD102">
        <f>IF('LF Projected Ratios'!AE$40&gt;=0,$B102+(1-$B102)*'LF Projected Ratios'!AE$40,$B102*(1+'LF Projected Ratios'!AE$40))</f>
        <v>0.2360655391866931</v>
      </c>
      <c r="AE102">
        <f>IF('LF Projected Ratios'!AF$40&gt;=0,$B102+(1-$B102)*'LF Projected Ratios'!AF$40,$B102*(1+'LF Projected Ratios'!AF$40))</f>
        <v>0.23744382697516481</v>
      </c>
      <c r="AF102">
        <f>IF('LF Projected Ratios'!AG$40&gt;=0,$B102+(1-$B102)*'LF Projected Ratios'!AG$40,$B102*(1+'LF Projected Ratios'!AG$40))</f>
        <v>0.23881044814680294</v>
      </c>
    </row>
    <row r="103" spans="1:32" x14ac:dyDescent="0.2">
      <c r="A103" s="12" t="s">
        <v>92</v>
      </c>
      <c r="B103" s="56">
        <f t="shared" si="0"/>
        <v>0.2144224185452408</v>
      </c>
      <c r="C103">
        <f>IF('LF Projected Ratios'!D$40&gt;=0,$B103+(1-$B103)*'LF Projected Ratios'!D$40,$B103*(1+'LF Projected Ratios'!D$40))</f>
        <v>0.21605578664553515</v>
      </c>
      <c r="D103">
        <f>IF('LF Projected Ratios'!E$40&gt;=0,$B103+(1-$B103)*'LF Projected Ratios'!E$40,$B103*(1+'LF Projected Ratios'!E$40))</f>
        <v>0.21773123100400113</v>
      </c>
      <c r="E103">
        <f>IF('LF Projected Ratios'!F$40&gt;=0,$B103+(1-$B103)*'LF Projected Ratios'!F$40,$B103*(1+'LF Projected Ratios'!F$40))</f>
        <v>0.21940459035369783</v>
      </c>
      <c r="F103">
        <f>IF('LF Projected Ratios'!G$40&gt;=0,$B103+(1-$B103)*'LF Projected Ratios'!G$40,$B103*(1+'LF Projected Ratios'!G$40))</f>
        <v>0.22106352720246672</v>
      </c>
      <c r="G103">
        <f>IF('LF Projected Ratios'!H$40&gt;=0,$B103+(1-$B103)*'LF Projected Ratios'!H$40,$B103*(1+'LF Projected Ratios'!H$40))</f>
        <v>0.22272737990005717</v>
      </c>
      <c r="H103">
        <f>IF('LF Projected Ratios'!I$40&gt;=0,$B103+(1-$B103)*'LF Projected Ratios'!I$40,$B103*(1+'LF Projected Ratios'!I$40))</f>
        <v>0.22443658615696219</v>
      </c>
      <c r="I103">
        <f>IF('LF Projected Ratios'!J$40&gt;=0,$B103+(1-$B103)*'LF Projected Ratios'!J$40,$B103*(1+'LF Projected Ratios'!J$40))</f>
        <v>0.22612010283085582</v>
      </c>
      <c r="J103">
        <f>IF('LF Projected Ratios'!K$40&gt;=0,$B103+(1-$B103)*'LF Projected Ratios'!K$40,$B103*(1+'LF Projected Ratios'!K$40))</f>
        <v>0.22780703100694719</v>
      </c>
      <c r="K103">
        <f>IF('LF Projected Ratios'!L$40&gt;=0,$B103+(1-$B103)*'LF Projected Ratios'!L$40,$B103*(1+'LF Projected Ratios'!L$40))</f>
        <v>0.22947865043284132</v>
      </c>
      <c r="L103">
        <f>IF('LF Projected Ratios'!M$40&gt;=0,$B103+(1-$B103)*'LF Projected Ratios'!M$40,$B103*(1+'LF Projected Ratios'!M$40))</f>
        <v>0.23092218074801291</v>
      </c>
      <c r="M103">
        <f>IF('LF Projected Ratios'!N$40&gt;=0,$B103+(1-$B103)*'LF Projected Ratios'!N$40,$B103*(1+'LF Projected Ratios'!N$40))</f>
        <v>0.23249420909280807</v>
      </c>
      <c r="N103">
        <f>IF('LF Projected Ratios'!O$40&gt;=0,$B103+(1-$B103)*'LF Projected Ratios'!O$40,$B103*(1+'LF Projected Ratios'!O$40))</f>
        <v>0.23405183358793424</v>
      </c>
      <c r="O103">
        <f>IF('LF Projected Ratios'!P$40&gt;=0,$B103+(1-$B103)*'LF Projected Ratios'!P$40,$B103*(1+'LF Projected Ratios'!P$40))</f>
        <v>0.23559525129542494</v>
      </c>
      <c r="P103">
        <f>IF('LF Projected Ratios'!Q$40&gt;=0,$B103+(1-$B103)*'LF Projected Ratios'!Q$40,$B103*(1+'LF Projected Ratios'!Q$40))</f>
        <v>0.23712465569890356</v>
      </c>
      <c r="Q103">
        <f>IF('LF Projected Ratios'!R$40&gt;=0,$B103+(1-$B103)*'LF Projected Ratios'!R$40,$B103*(1+'LF Projected Ratios'!R$40))</f>
        <v>0.23864023678444263</v>
      </c>
      <c r="R103">
        <f>IF('LF Projected Ratios'!S$40&gt;=0,$B103+(1-$B103)*'LF Projected Ratios'!S$40,$B103*(1+'LF Projected Ratios'!S$40))</f>
        <v>0.24014218111923655</v>
      </c>
      <c r="S103">
        <f>IF('LF Projected Ratios'!T$40&gt;=0,$B103+(1-$B103)*'LF Projected Ratios'!T$40,$B103*(1+'LF Projected Ratios'!T$40))</f>
        <v>0.24163067192816418</v>
      </c>
      <c r="T103">
        <f>IF('LF Projected Ratios'!U$40&gt;=0,$B103+(1-$B103)*'LF Projected Ratios'!U$40,$B103*(1+'LF Projected Ratios'!U$40))</f>
        <v>0.24310588916830034</v>
      </c>
      <c r="U103">
        <f>IF('LF Projected Ratios'!V$40&gt;=0,$B103+(1-$B103)*'LF Projected Ratios'!V$40,$B103*(1+'LF Projected Ratios'!V$40))</f>
        <v>0.24456800960144326</v>
      </c>
      <c r="V103">
        <f>IF('LF Projected Ratios'!W$40&gt;=0,$B103+(1-$B103)*'LF Projected Ratios'!W$40,$B103*(1+'LF Projected Ratios'!W$40))</f>
        <v>0.24601720686472081</v>
      </c>
      <c r="W103">
        <f>IF('LF Projected Ratios'!X$40&gt;=0,$B103+(1-$B103)*'LF Projected Ratios'!X$40,$B103*(1+'LF Projected Ratios'!X$40))</f>
        <v>0.24745365153933058</v>
      </c>
      <c r="X103">
        <f>IF('LF Projected Ratios'!Y$40&gt;=0,$B103+(1-$B103)*'LF Projected Ratios'!Y$40,$B103*(1+'LF Projected Ratios'!Y$40))</f>
        <v>0.24887751121747329</v>
      </c>
      <c r="Y103">
        <f>IF('LF Projected Ratios'!Z$40&gt;=0,$B103+(1-$B103)*'LF Projected Ratios'!Z$40,$B103*(1+'LF Projected Ratios'!Z$40))</f>
        <v>0.25028895056753692</v>
      </c>
      <c r="Z103">
        <f>IF('LF Projected Ratios'!AA$40&gt;=0,$B103+(1-$B103)*'LF Projected Ratios'!AA$40,$B103*(1+'LF Projected Ratios'!AA$40))</f>
        <v>0.25168813139757995</v>
      </c>
      <c r="AA103">
        <f>IF('LF Projected Ratios'!AB$40&gt;=0,$B103+(1-$B103)*'LF Projected Ratios'!AB$40,$B103*(1+'LF Projected Ratios'!AB$40))</f>
        <v>0.2530752127171681</v>
      </c>
      <c r="AB103">
        <f>IF('LF Projected Ratios'!AC$40&gt;=0,$B103+(1-$B103)*'LF Projected Ratios'!AC$40,$B103*(1+'LF Projected Ratios'!AC$40))</f>
        <v>0.25445035079761547</v>
      </c>
      <c r="AC103">
        <f>IF('LF Projected Ratios'!AD$40&gt;=0,$B103+(1-$B103)*'LF Projected Ratios'!AD$40,$B103*(1+'LF Projected Ratios'!AD$40))</f>
        <v>0.25581369923067432</v>
      </c>
      <c r="AD103">
        <f>IF('LF Projected Ratios'!AE$40&gt;=0,$B103+(1-$B103)*'LF Projected Ratios'!AE$40,$B103*(1+'LF Projected Ratios'!AE$40))</f>
        <v>0.25716540898572227</v>
      </c>
      <c r="AE103">
        <f>IF('LF Projected Ratios'!AF$40&gt;=0,$B103+(1-$B103)*'LF Projected Ratios'!AF$40,$B103*(1+'LF Projected Ratios'!AF$40))</f>
        <v>0.25850562846549197</v>
      </c>
      <c r="AF103">
        <f>IF('LF Projected Ratios'!AG$40&gt;=0,$B103+(1-$B103)*'LF Projected Ratios'!AG$40,$B103*(1+'LF Projected Ratios'!AG$40))</f>
        <v>0.2598345035603849</v>
      </c>
    </row>
    <row r="104" spans="1:32" x14ac:dyDescent="0.2">
      <c r="A104" s="12" t="s">
        <v>89</v>
      </c>
      <c r="B104" s="56">
        <f t="shared" si="0"/>
        <v>0.33017891780513098</v>
      </c>
      <c r="C104">
        <f>IF('LF Projected Ratios'!D$40&gt;=0,$B104+(1-$B104)*'LF Projected Ratios'!D$40,$B104*(1+'LF Projected Ratios'!D$40))</f>
        <v>0.33157160570049543</v>
      </c>
      <c r="D104">
        <f>IF('LF Projected Ratios'!E$40&gt;=0,$B104+(1-$B104)*'LF Projected Ratios'!E$40,$B104*(1+'LF Projected Ratios'!E$40))</f>
        <v>0.33300016982940905</v>
      </c>
      <c r="E104">
        <f>IF('LF Projected Ratios'!F$40&gt;=0,$B104+(1-$B104)*'LF Projected Ratios'!F$40,$B104*(1+'LF Projected Ratios'!F$40))</f>
        <v>0.33442695617995527</v>
      </c>
      <c r="F104">
        <f>IF('LF Projected Ratios'!G$40&gt;=0,$B104+(1-$B104)*'LF Projected Ratios'!G$40,$B104*(1+'LF Projected Ratios'!G$40))</f>
        <v>0.33584144521524262</v>
      </c>
      <c r="G104">
        <f>IF('LF Projected Ratios'!H$40&gt;=0,$B104+(1-$B104)*'LF Projected Ratios'!H$40,$B104*(1+'LF Projected Ratios'!H$40))</f>
        <v>0.3372601257387487</v>
      </c>
      <c r="H104">
        <f>IF('LF Projected Ratios'!I$40&gt;=0,$B104+(1-$B104)*'LF Projected Ratios'!I$40,$B104*(1+'LF Projected Ratios'!I$40))</f>
        <v>0.33871747687977066</v>
      </c>
      <c r="I104">
        <f>IF('LF Projected Ratios'!J$40&gt;=0,$B104+(1-$B104)*'LF Projected Ratios'!J$40,$B104*(1+'LF Projected Ratios'!J$40))</f>
        <v>0.34015292385155455</v>
      </c>
      <c r="J104">
        <f>IF('LF Projected Ratios'!K$40&gt;=0,$B104+(1-$B104)*'LF Projected Ratios'!K$40,$B104*(1+'LF Projected Ratios'!K$40))</f>
        <v>0.3415912796335539</v>
      </c>
      <c r="K104">
        <f>IF('LF Projected Ratios'!L$40&gt;=0,$B104+(1-$B104)*'LF Projected Ratios'!L$40,$B104*(1+'LF Projected Ratios'!L$40))</f>
        <v>0.34301658244170802</v>
      </c>
      <c r="L104">
        <f>IF('LF Projected Ratios'!M$40&gt;=0,$B104+(1-$B104)*'LF Projected Ratios'!M$40,$B104*(1+'LF Projected Ratios'!M$40))</f>
        <v>0.34424740554653593</v>
      </c>
      <c r="M104">
        <f>IF('LF Projected Ratios'!N$40&gt;=0,$B104+(1-$B104)*'LF Projected Ratios'!N$40,$B104*(1+'LF Projected Ratios'!N$40))</f>
        <v>0.34558779222763464</v>
      </c>
      <c r="N104">
        <f>IF('LF Projected Ratios'!O$40&gt;=0,$B104+(1-$B104)*'LF Projected Ratios'!O$40,$B104*(1+'LF Projected Ratios'!O$40))</f>
        <v>0.34691589749643137</v>
      </c>
      <c r="O104">
        <f>IF('LF Projected Ratios'!P$40&gt;=0,$B104+(1-$B104)*'LF Projected Ratios'!P$40,$B104*(1+'LF Projected Ratios'!P$40))</f>
        <v>0.34823188937745686</v>
      </c>
      <c r="P104">
        <f>IF('LF Projected Ratios'!Q$40&gt;=0,$B104+(1-$B104)*'LF Projected Ratios'!Q$40,$B104*(1+'LF Projected Ratios'!Q$40))</f>
        <v>0.34953593284411816</v>
      </c>
      <c r="Q104">
        <f>IF('LF Projected Ratios'!R$40&gt;=0,$B104+(1-$B104)*'LF Projected Ratios'!R$40,$B104*(1+'LF Projected Ratios'!R$40))</f>
        <v>0.35082818988764264</v>
      </c>
      <c r="R104">
        <f>IF('LF Projected Ratios'!S$40&gt;=0,$B104+(1-$B104)*'LF Projected Ratios'!S$40,$B104*(1+'LF Projected Ratios'!S$40))</f>
        <v>0.35210881958415857</v>
      </c>
      <c r="S104">
        <f>IF('LF Projected Ratios'!T$40&gt;=0,$B104+(1-$B104)*'LF Projected Ratios'!T$40,$B104*(1+'LF Projected Ratios'!T$40))</f>
        <v>0.35337797815997574</v>
      </c>
      <c r="T104">
        <f>IF('LF Projected Ratios'!U$40&gt;=0,$B104+(1-$B104)*'LF Projected Ratios'!U$40,$B104*(1+'LF Projected Ratios'!U$40))</f>
        <v>0.35463581905511776</v>
      </c>
      <c r="U104">
        <f>IF('LF Projected Ratios'!V$40&gt;=0,$B104+(1-$B104)*'LF Projected Ratios'!V$40,$B104*(1+'LF Projected Ratios'!V$40))</f>
        <v>0.35588249298516217</v>
      </c>
      <c r="V104">
        <f>IF('LF Projected Ratios'!W$40&gt;=0,$B104+(1-$B104)*'LF Projected Ratios'!W$40,$B104*(1+'LF Projected Ratios'!W$40))</f>
        <v>0.35711814800144309</v>
      </c>
      <c r="W104">
        <f>IF('LF Projected Ratios'!X$40&gt;=0,$B104+(1-$B104)*'LF Projected Ratios'!X$40,$B104*(1+'LF Projected Ratios'!X$40))</f>
        <v>0.35834292954966196</v>
      </c>
      <c r="X104">
        <f>IF('LF Projected Ratios'!Y$40&gt;=0,$B104+(1-$B104)*'LF Projected Ratios'!Y$40,$B104*(1+'LF Projected Ratios'!Y$40))</f>
        <v>0.35955698052695823</v>
      </c>
      <c r="Y104">
        <f>IF('LF Projected Ratios'!Z$40&gt;=0,$B104+(1-$B104)*'LF Projected Ratios'!Z$40,$B104*(1+'LF Projected Ratios'!Z$40))</f>
        <v>0.36076044133748858</v>
      </c>
      <c r="Z104">
        <f>IF('LF Projected Ratios'!AA$40&gt;=0,$B104+(1-$B104)*'LF Projected Ratios'!AA$40,$B104*(1+'LF Projected Ratios'!AA$40))</f>
        <v>0.36195344994655582</v>
      </c>
      <c r="AA104">
        <f>IF('LF Projected Ratios'!AB$40&gt;=0,$B104+(1-$B104)*'LF Projected Ratios'!AB$40,$B104*(1+'LF Projected Ratios'!AB$40))</f>
        <v>0.36313614193333366</v>
      </c>
      <c r="AB104">
        <f>IF('LF Projected Ratios'!AC$40&gt;=0,$B104+(1-$B104)*'LF Projected Ratios'!AC$40,$B104*(1+'LF Projected Ratios'!AC$40))</f>
        <v>0.36430865054223116</v>
      </c>
      <c r="AC104">
        <f>IF('LF Projected Ratios'!AD$40&gt;=0,$B104+(1-$B104)*'LF Projected Ratios'!AD$40,$B104*(1+'LF Projected Ratios'!AD$40))</f>
        <v>0.36547110673293492</v>
      </c>
      <c r="AD104">
        <f>IF('LF Projected Ratios'!AE$40&gt;=0,$B104+(1-$B104)*'LF Projected Ratios'!AE$40,$B104*(1+'LF Projected Ratios'!AE$40))</f>
        <v>0.36662363922916902</v>
      </c>
      <c r="AE104">
        <f>IF('LF Projected Ratios'!AF$40&gt;=0,$B104+(1-$B104)*'LF Projected Ratios'!AF$40,$B104*(1+'LF Projected Ratios'!AF$40))</f>
        <v>0.36776637456621308</v>
      </c>
      <c r="AF104">
        <f>IF('LF Projected Ratios'!AG$40&gt;=0,$B104+(1-$B104)*'LF Projected Ratios'!AG$40,$B104*(1+'LF Projected Ratios'!AG$40))</f>
        <v>0.36889943713721296</v>
      </c>
    </row>
    <row r="105" spans="1:32" x14ac:dyDescent="0.2">
      <c r="A105" s="12" t="s">
        <v>35</v>
      </c>
      <c r="B105" s="56">
        <f t="shared" si="0"/>
        <v>0.17078796206891467</v>
      </c>
      <c r="C105">
        <f>IF('LF Projected Ratios'!D$40&gt;=0,$B105+(1-$B105)*'LF Projected Ratios'!D$40,$B105*(1+'LF Projected Ratios'!D$40))</f>
        <v>0.17251205466410885</v>
      </c>
      <c r="D105">
        <f>IF('LF Projected Ratios'!E$40&gt;=0,$B105+(1-$B105)*'LF Projected Ratios'!E$40,$B105*(1+'LF Projected Ratios'!E$40))</f>
        <v>0.17428056061911709</v>
      </c>
      <c r="E105">
        <f>IF('LF Projected Ratios'!F$40&gt;=0,$B105+(1-$B105)*'LF Projected Ratios'!F$40,$B105*(1+'LF Projected Ratios'!F$40))</f>
        <v>0.17604686575473907</v>
      </c>
      <c r="F105">
        <f>IF('LF Projected Ratios'!G$40&gt;=0,$B105+(1-$B105)*'LF Projected Ratios'!G$40,$B105*(1+'LF Projected Ratios'!G$40))</f>
        <v>0.17779794729988604</v>
      </c>
      <c r="G105">
        <f>IF('LF Projected Ratios'!H$40&gt;=0,$B105+(1-$B105)*'LF Projected Ratios'!H$40,$B105*(1+'LF Projected Ratios'!H$40))</f>
        <v>0.17955421774185965</v>
      </c>
      <c r="H105">
        <f>IF('LF Projected Ratios'!I$40&gt;=0,$B105+(1-$B105)*'LF Projected Ratios'!I$40,$B105*(1+'LF Projected Ratios'!I$40))</f>
        <v>0.18135836088060373</v>
      </c>
      <c r="I105">
        <f>IF('LF Projected Ratios'!J$40&gt;=0,$B105+(1-$B105)*'LF Projected Ratios'!J$40,$B105*(1+'LF Projected Ratios'!J$40))</f>
        <v>0.1831353875231731</v>
      </c>
      <c r="J105">
        <f>IF('LF Projected Ratios'!K$40&gt;=0,$B105+(1-$B105)*'LF Projected Ratios'!K$40,$B105*(1+'LF Projected Ratios'!K$40))</f>
        <v>0.18491601515787431</v>
      </c>
      <c r="K105">
        <f>IF('LF Projected Ratios'!L$40&gt;=0,$B105+(1-$B105)*'LF Projected Ratios'!L$40,$B105*(1+'LF Projected Ratios'!L$40))</f>
        <v>0.18668048372662344</v>
      </c>
      <c r="L105">
        <f>IF('LF Projected Ratios'!M$40&gt;=0,$B105+(1-$B105)*'LF Projected Ratios'!M$40,$B105*(1+'LF Projected Ratios'!M$40))</f>
        <v>0.18820419410573341</v>
      </c>
      <c r="M105">
        <f>IF('LF Projected Ratios'!N$40&gt;=0,$B105+(1-$B105)*'LF Projected Ratios'!N$40,$B105*(1+'LF Projected Ratios'!N$40))</f>
        <v>0.18986353986386856</v>
      </c>
      <c r="N105">
        <f>IF('LF Projected Ratios'!O$40&gt;=0,$B105+(1-$B105)*'LF Projected Ratios'!O$40,$B105*(1+'LF Projected Ratios'!O$40))</f>
        <v>0.19150768171876101</v>
      </c>
      <c r="O105">
        <f>IF('LF Projected Ratios'!P$40&gt;=0,$B105+(1-$B105)*'LF Projected Ratios'!P$40,$B105*(1+'LF Projected Ratios'!P$40))</f>
        <v>0.19313682767814197</v>
      </c>
      <c r="P105">
        <f>IF('LF Projected Ratios'!Q$40&gt;=0,$B105+(1-$B105)*'LF Projected Ratios'!Q$40,$B105*(1+'LF Projected Ratios'!Q$40))</f>
        <v>0.19475118197257177</v>
      </c>
      <c r="Q105">
        <f>IF('LF Projected Ratios'!R$40&gt;=0,$B105+(1-$B105)*'LF Projected Ratios'!R$40,$B105*(1+'LF Projected Ratios'!R$40))</f>
        <v>0.19635094514079049</v>
      </c>
      <c r="R105">
        <f>IF('LF Projected Ratios'!S$40&gt;=0,$B105+(1-$B105)*'LF Projected Ratios'!S$40,$B105*(1+'LF Projected Ratios'!S$40))</f>
        <v>0.19793631411276036</v>
      </c>
      <c r="S105">
        <f>IF('LF Projected Ratios'!T$40&gt;=0,$B105+(1-$B105)*'LF Projected Ratios'!T$40,$B105*(1+'LF Projected Ratios'!T$40))</f>
        <v>0.19950748229048115</v>
      </c>
      <c r="T105">
        <f>IF('LF Projected Ratios'!U$40&gt;=0,$B105+(1-$B105)*'LF Projected Ratios'!U$40,$B105*(1+'LF Projected Ratios'!U$40))</f>
        <v>0.2010646396266402</v>
      </c>
      <c r="U105">
        <f>IF('LF Projected Ratios'!V$40&gt;=0,$B105+(1-$B105)*'LF Projected Ratios'!V$40,$B105*(1+'LF Projected Ratios'!V$40))</f>
        <v>0.20260797270116856</v>
      </c>
      <c r="V105">
        <f>IF('LF Projected Ratios'!W$40&gt;=0,$B105+(1-$B105)*'LF Projected Ratios'!W$40,$B105*(1+'LF Projected Ratios'!W$40))</f>
        <v>0.20413766479576881</v>
      </c>
      <c r="W105">
        <f>IF('LF Projected Ratios'!X$40&gt;=0,$B105+(1-$B105)*'LF Projected Ratios'!X$40,$B105*(1+'LF Projected Ratios'!X$40))</f>
        <v>0.20565389596647338</v>
      </c>
      <c r="X105">
        <f>IF('LF Projected Ratios'!Y$40&gt;=0,$B105+(1-$B105)*'LF Projected Ratios'!Y$40,$B105*(1+'LF Projected Ratios'!Y$40))</f>
        <v>0.20715684311429575</v>
      </c>
      <c r="Y105">
        <f>IF('LF Projected Ratios'!Z$40&gt;=0,$B105+(1-$B105)*'LF Projected Ratios'!Z$40,$B105*(1+'LF Projected Ratios'!Z$40))</f>
        <v>0.20864668005403508</v>
      </c>
      <c r="Z105">
        <f>IF('LF Projected Ratios'!AA$40&gt;=0,$B105+(1-$B105)*'LF Projected Ratios'!AA$40,$B105*(1+'LF Projected Ratios'!AA$40))</f>
        <v>0.21012357758128575</v>
      </c>
      <c r="AA105">
        <f>IF('LF Projected Ratios'!AB$40&gt;=0,$B105+(1-$B105)*'LF Projected Ratios'!AB$40,$B105*(1+'LF Projected Ratios'!AB$40))</f>
        <v>0.21158770353770864</v>
      </c>
      <c r="AB105">
        <f>IF('LF Projected Ratios'!AC$40&gt;=0,$B105+(1-$B105)*'LF Projected Ratios'!AC$40,$B105*(1+'LF Projected Ratios'!AC$40))</f>
        <v>0.21303922287461841</v>
      </c>
      <c r="AC105">
        <f>IF('LF Projected Ratios'!AD$40&gt;=0,$B105+(1-$B105)*'LF Projected Ratios'!AD$40,$B105*(1+'LF Projected Ratios'!AD$40))</f>
        <v>0.21447829771493324</v>
      </c>
      <c r="AD105">
        <f>IF('LF Projected Ratios'!AE$40&gt;=0,$B105+(1-$B105)*'LF Projected Ratios'!AE$40,$B105*(1+'LF Projected Ratios'!AE$40))</f>
        <v>0.21590508741353817</v>
      </c>
      <c r="AE105">
        <f>IF('LF Projected Ratios'!AF$40&gt;=0,$B105+(1-$B105)*'LF Projected Ratios'!AF$40,$B105*(1+'LF Projected Ratios'!AF$40))</f>
        <v>0.21731974861611064</v>
      </c>
      <c r="AF105">
        <f>IF('LF Projected Ratios'!AG$40&gt;=0,$B105+(1-$B105)*'LF Projected Ratios'!AG$40,$B105*(1+'LF Projected Ratios'!AG$40))</f>
        <v>0.21872243531645089</v>
      </c>
    </row>
    <row r="106" spans="1:32" x14ac:dyDescent="0.2">
      <c r="A106" s="12" t="s">
        <v>98</v>
      </c>
      <c r="B106" s="56">
        <f t="shared" si="0"/>
        <v>0.17975895736172531</v>
      </c>
      <c r="C106">
        <f>IF('LF Projected Ratios'!D$40&gt;=0,$B106+(1-$B106)*'LF Projected Ratios'!D$40,$B106*(1+'LF Projected Ratios'!D$40))</f>
        <v>0.18146439751840154</v>
      </c>
      <c r="D106">
        <f>IF('LF Projected Ratios'!E$40&gt;=0,$B106+(1-$B106)*'LF Projected Ratios'!E$40,$B106*(1+'LF Projected Ratios'!E$40))</f>
        <v>0.18321377054012861</v>
      </c>
      <c r="E106">
        <f>IF('LF Projected Ratios'!F$40&gt;=0,$B106+(1-$B106)*'LF Projected Ratios'!F$40,$B106*(1+'LF Projected Ratios'!F$40))</f>
        <v>0.18496096655247149</v>
      </c>
      <c r="F106">
        <f>IF('LF Projected Ratios'!G$40&gt;=0,$B106+(1-$B106)*'LF Projected Ratios'!G$40,$B106*(1+'LF Projected Ratios'!G$40))</f>
        <v>0.18669310367377961</v>
      </c>
      <c r="G106">
        <f>IF('LF Projected Ratios'!H$40&gt;=0,$B106+(1-$B106)*'LF Projected Ratios'!H$40,$B106*(1+'LF Projected Ratios'!H$40))</f>
        <v>0.18843037355480244</v>
      </c>
      <c r="H106">
        <f>IF('LF Projected Ratios'!I$40&gt;=0,$B106+(1-$B106)*'LF Projected Ratios'!I$40,$B106*(1+'LF Projected Ratios'!I$40))</f>
        <v>0.19021499821230783</v>
      </c>
      <c r="I106">
        <f>IF('LF Projected Ratios'!J$40&gt;=0,$B106+(1-$B106)*'LF Projected Ratios'!J$40,$B106*(1+'LF Projected Ratios'!J$40))</f>
        <v>0.1919727997388436</v>
      </c>
      <c r="J106">
        <f>IF('LF Projected Ratios'!K$40&gt;=0,$B106+(1-$B106)*'LF Projected Ratios'!K$40,$B106*(1+'LF Projected Ratios'!K$40))</f>
        <v>0.19373416329946189</v>
      </c>
      <c r="K106">
        <f>IF('LF Projected Ratios'!L$40&gt;=0,$B106+(1-$B106)*'LF Projected Ratios'!L$40,$B106*(1+'LF Projected Ratios'!L$40))</f>
        <v>0.19547954261419576</v>
      </c>
      <c r="L106">
        <f>IF('LF Projected Ratios'!M$40&gt;=0,$B106+(1-$B106)*'LF Projected Ratios'!M$40,$B106*(1+'LF Projected Ratios'!M$40))</f>
        <v>0.19698676842963164</v>
      </c>
      <c r="M106">
        <f>IF('LF Projected Ratios'!N$40&gt;=0,$B106+(1-$B106)*'LF Projected Ratios'!N$40,$B106*(1+'LF Projected Ratios'!N$40))</f>
        <v>0.19862816222577825</v>
      </c>
      <c r="N106">
        <f>IF('LF Projected Ratios'!O$40&gt;=0,$B106+(1-$B106)*'LF Projected Ratios'!O$40,$B106*(1+'LF Projected Ratios'!O$40))</f>
        <v>0.20025451660513219</v>
      </c>
      <c r="O106">
        <f>IF('LF Projected Ratios'!P$40&gt;=0,$B106+(1-$B106)*'LF Projected Ratios'!P$40,$B106*(1+'LF Projected Ratios'!P$40))</f>
        <v>0.20186603732505162</v>
      </c>
      <c r="P106">
        <f>IF('LF Projected Ratios'!Q$40&gt;=0,$B106+(1-$B106)*'LF Projected Ratios'!Q$40,$B106*(1+'LF Projected Ratios'!Q$40))</f>
        <v>0.20346292640658803</v>
      </c>
      <c r="Q106">
        <f>IF('LF Projected Ratios'!R$40&gt;=0,$B106+(1-$B106)*'LF Projected Ratios'!R$40,$B106*(1+'LF Projected Ratios'!R$40))</f>
        <v>0.20504538221891316</v>
      </c>
      <c r="R106">
        <f>IF('LF Projected Ratios'!S$40&gt;=0,$B106+(1-$B106)*'LF Projected Ratios'!S$40,$B106*(1+'LF Projected Ratios'!S$40))</f>
        <v>0.20661359956146338</v>
      </c>
      <c r="S106">
        <f>IF('LF Projected Ratios'!T$40&gt;=0,$B106+(1-$B106)*'LF Projected Ratios'!T$40,$B106*(1+'LF Projected Ratios'!T$40))</f>
        <v>0.20816776974388043</v>
      </c>
      <c r="T106">
        <f>IF('LF Projected Ratios'!U$40&gt;=0,$B106+(1-$B106)*'LF Projected Ratios'!U$40,$B106*(1+'LF Projected Ratios'!U$40))</f>
        <v>0.20970808066381078</v>
      </c>
      <c r="U106">
        <f>IF('LF Projected Ratios'!V$40&gt;=0,$B106+(1-$B106)*'LF Projected Ratios'!V$40,$B106*(1+'LF Projected Ratios'!V$40))</f>
        <v>0.21123471688263334</v>
      </c>
      <c r="V106">
        <f>IF('LF Projected Ratios'!W$40&gt;=0,$B106+(1-$B106)*'LF Projected Ratios'!W$40,$B106*(1+'LF Projected Ratios'!W$40))</f>
        <v>0.21274785969918122</v>
      </c>
      <c r="W106">
        <f>IF('LF Projected Ratios'!X$40&gt;=0,$B106+(1-$B106)*'LF Projected Ratios'!X$40,$B106*(1+'LF Projected Ratios'!X$40))</f>
        <v>0.2142476872215148</v>
      </c>
      <c r="X106">
        <f>IF('LF Projected Ratios'!Y$40&gt;=0,$B106+(1-$B106)*'LF Projected Ratios'!Y$40,$B106*(1+'LF Projected Ratios'!Y$40))</f>
        <v>0.21573437443680882</v>
      </c>
      <c r="Y106">
        <f>IF('LF Projected Ratios'!Z$40&gt;=0,$B106+(1-$B106)*'LF Projected Ratios'!Z$40,$B106*(1+'LF Projected Ratios'!Z$40))</f>
        <v>0.21720809327941246</v>
      </c>
      <c r="Z106">
        <f>IF('LF Projected Ratios'!AA$40&gt;=0,$B106+(1-$B106)*'LF Projected Ratios'!AA$40,$B106*(1+'LF Projected Ratios'!AA$40))</f>
        <v>0.21866901269713399</v>
      </c>
      <c r="AA106">
        <f>IF('LF Projected Ratios'!AB$40&gt;=0,$B106+(1-$B106)*'LF Projected Ratios'!AB$40,$B106*(1+'LF Projected Ratios'!AB$40))</f>
        <v>0.22011729871580599</v>
      </c>
      <c r="AB106">
        <f>IF('LF Projected Ratios'!AC$40&gt;=0,$B106+(1-$B106)*'LF Projected Ratios'!AC$40,$B106*(1+'LF Projected Ratios'!AC$40))</f>
        <v>0.2215531145021844</v>
      </c>
      <c r="AC106">
        <f>IF('LF Projected Ratios'!AD$40&gt;=0,$B106+(1-$B106)*'LF Projected Ratios'!AD$40,$B106*(1+'LF Projected Ratios'!AD$40))</f>
        <v>0.22297662042522848</v>
      </c>
      <c r="AD106">
        <f>IF('LF Projected Ratios'!AE$40&gt;=0,$B106+(1-$B106)*'LF Projected Ratios'!AE$40,$B106*(1+'LF Projected Ratios'!AE$40))</f>
        <v>0.22438797411581071</v>
      </c>
      <c r="AE106">
        <f>IF('LF Projected Ratios'!AF$40&gt;=0,$B106+(1-$B106)*'LF Projected Ratios'!AF$40,$B106*(1+'LF Projected Ratios'!AF$40))</f>
        <v>0.22578733052490615</v>
      </c>
      <c r="AF106">
        <f>IF('LF Projected Ratios'!AG$40&gt;=0,$B106+(1-$B106)*'LF Projected Ratios'!AG$40,$B106*(1+'LF Projected Ratios'!AG$40))</f>
        <v>0.22717484198030249</v>
      </c>
    </row>
    <row r="107" spans="1:32" x14ac:dyDescent="0.2">
      <c r="A107" s="12" t="s">
        <v>97</v>
      </c>
      <c r="B107" s="56">
        <f t="shared" si="0"/>
        <v>9.9564220294694694E-2</v>
      </c>
      <c r="C107">
        <f>IF('LF Projected Ratios'!D$40&gt;=0,$B107+(1-$B107)*'LF Projected Ratios'!D$40,$B107*(1+'LF Projected Ratios'!D$40))</f>
        <v>0.10143640085795713</v>
      </c>
      <c r="D107">
        <f>IF('LF Projected Ratios'!E$40&gt;=0,$B107+(1-$B107)*'LF Projected Ratios'!E$40,$B107*(1+'LF Projected Ratios'!E$40))</f>
        <v>0.10335680959018501</v>
      </c>
      <c r="E107">
        <f>IF('LF Projected Ratios'!F$40&gt;=0,$B107+(1-$B107)*'LF Projected Ratios'!F$40,$B107*(1+'LF Projected Ratios'!F$40))</f>
        <v>0.10527482846743078</v>
      </c>
      <c r="F107">
        <f>IF('LF Projected Ratios'!G$40&gt;=0,$B107+(1-$B107)*'LF Projected Ratios'!G$40,$B107*(1+'LF Projected Ratios'!G$40))</f>
        <v>0.1071763161500819</v>
      </c>
      <c r="G107">
        <f>IF('LF Projected Ratios'!H$40&gt;=0,$B107+(1-$B107)*'LF Projected Ratios'!H$40,$B107*(1+'LF Projected Ratios'!H$40))</f>
        <v>0.1090834384209278</v>
      </c>
      <c r="H107">
        <f>IF('LF Projected Ratios'!I$40&gt;=0,$B107+(1-$B107)*'LF Projected Ratios'!I$40,$B107*(1+'LF Projected Ratios'!I$40))</f>
        <v>0.11104254533149342</v>
      </c>
      <c r="I107">
        <f>IF('LF Projected Ratios'!J$40&gt;=0,$B107+(1-$B107)*'LF Projected Ratios'!J$40,$B107*(1+'LF Projected Ratios'!J$40))</f>
        <v>0.11297220662108511</v>
      </c>
      <c r="J107">
        <f>IF('LF Projected Ratios'!K$40&gt;=0,$B107+(1-$B107)*'LF Projected Ratios'!K$40,$B107*(1+'LF Projected Ratios'!K$40))</f>
        <v>0.11490577820383419</v>
      </c>
      <c r="K107">
        <f>IF('LF Projected Ratios'!L$40&gt;=0,$B107+(1-$B107)*'LF Projected Ratios'!L$40,$B107*(1+'LF Projected Ratios'!L$40))</f>
        <v>0.1168218027654544</v>
      </c>
      <c r="L107">
        <f>IF('LF Projected Ratios'!M$40&gt;=0,$B107+(1-$B107)*'LF Projected Ratios'!M$40,$B107*(1+'LF Projected Ratios'!M$40))</f>
        <v>0.11847638962683447</v>
      </c>
      <c r="M107">
        <f>IF('LF Projected Ratios'!N$40&gt;=0,$B107+(1-$B107)*'LF Projected Ratios'!N$40,$B107*(1+'LF Projected Ratios'!N$40))</f>
        <v>0.12027826203483162</v>
      </c>
      <c r="N107">
        <f>IF('LF Projected Ratios'!O$40&gt;=0,$B107+(1-$B107)*'LF Projected Ratios'!O$40,$B107*(1+'LF Projected Ratios'!O$40))</f>
        <v>0.12206362462646739</v>
      </c>
      <c r="O107">
        <f>IF('LF Projected Ratios'!P$40&gt;=0,$B107+(1-$B107)*'LF Projected Ratios'!P$40,$B107*(1+'LF Projected Ratios'!P$40))</f>
        <v>0.12383270327593926</v>
      </c>
      <c r="P107">
        <f>IF('LF Projected Ratios'!Q$40&gt;=0,$B107+(1-$B107)*'LF Projected Ratios'!Q$40,$B107*(1+'LF Projected Ratios'!Q$40))</f>
        <v>0.12558571975584029</v>
      </c>
      <c r="Q107">
        <f>IF('LF Projected Ratios'!R$40&gt;=0,$B107+(1-$B107)*'LF Projected Ratios'!R$40,$B107*(1+'LF Projected Ratios'!R$40))</f>
        <v>0.12732289182984069</v>
      </c>
      <c r="R107">
        <f>IF('LF Projected Ratios'!S$40&gt;=0,$B107+(1-$B107)*'LF Projected Ratios'!S$40,$B107*(1+'LF Projected Ratios'!S$40))</f>
        <v>0.12904443334286314</v>
      </c>
      <c r="S107">
        <f>IF('LF Projected Ratios'!T$40&gt;=0,$B107+(1-$B107)*'LF Projected Ratios'!T$40,$B107*(1+'LF Projected Ratios'!T$40))</f>
        <v>0.13075055430883945</v>
      </c>
      <c r="T107">
        <f>IF('LF Projected Ratios'!U$40&gt;=0,$B107+(1-$B107)*'LF Projected Ratios'!U$40,$B107*(1+'LF Projected Ratios'!U$40))</f>
        <v>0.13244146099611639</v>
      </c>
      <c r="U107">
        <f>IF('LF Projected Ratios'!V$40&gt;=0,$B107+(1-$B107)*'LF Projected Ratios'!V$40,$B107*(1+'LF Projected Ratios'!V$40))</f>
        <v>0.13411735601058725</v>
      </c>
      <c r="V107">
        <f>IF('LF Projected Ratios'!W$40&gt;=0,$B107+(1-$B107)*'LF Projected Ratios'!W$40,$B107*(1+'LF Projected Ratios'!W$40))</f>
        <v>0.13577843837662124</v>
      </c>
      <c r="W107">
        <f>IF('LF Projected Ratios'!X$40&gt;=0,$B107+(1-$B107)*'LF Projected Ratios'!X$40,$B107*(1+'LF Projected Ratios'!X$40))</f>
        <v>0.13742490361585394</v>
      </c>
      <c r="X107">
        <f>IF('LF Projected Ratios'!Y$40&gt;=0,$B107+(1-$B107)*'LF Projected Ratios'!Y$40,$B107*(1+'LF Projected Ratios'!Y$40))</f>
        <v>0.13905694382390718</v>
      </c>
      <c r="Y107">
        <f>IF('LF Projected Ratios'!Z$40&gt;=0,$B107+(1-$B107)*'LF Projected Ratios'!Z$40,$B107*(1+'LF Projected Ratios'!Z$40))</f>
        <v>0.1406747477451033</v>
      </c>
      <c r="Z107">
        <f>IF('LF Projected Ratios'!AA$40&gt;=0,$B107+(1-$B107)*'LF Projected Ratios'!AA$40,$B107*(1+'LF Projected Ratios'!AA$40))</f>
        <v>0.14227850084523053</v>
      </c>
      <c r="AA107">
        <f>IF('LF Projected Ratios'!AB$40&gt;=0,$B107+(1-$B107)*'LF Projected Ratios'!AB$40,$B107*(1+'LF Projected Ratios'!AB$40))</f>
        <v>0.14386838538242053</v>
      </c>
      <c r="AB107">
        <f>IF('LF Projected Ratios'!AC$40&gt;=0,$B107+(1-$B107)*'LF Projected Ratios'!AC$40,$B107*(1+'LF Projected Ratios'!AC$40))</f>
        <v>0.14544458047619735</v>
      </c>
      <c r="AC107">
        <f>IF('LF Projected Ratios'!AD$40&gt;=0,$B107+(1-$B107)*'LF Projected Ratios'!AD$40,$B107*(1+'LF Projected Ratios'!AD$40))</f>
        <v>0.14700726217474847</v>
      </c>
      <c r="AD107">
        <f>IF('LF Projected Ratios'!AE$40&gt;=0,$B107+(1-$B107)*'LF Projected Ratios'!AE$40,$B107*(1+'LF Projected Ratios'!AE$40))</f>
        <v>0.14855660352047265</v>
      </c>
      <c r="AE107">
        <f>IF('LF Projected Ratios'!AF$40&gt;=0,$B107+(1-$B107)*'LF Projected Ratios'!AF$40,$B107*(1+'LF Projected Ratios'!AF$40))</f>
        <v>0.15009277461385834</v>
      </c>
      <c r="AF107">
        <f>IF('LF Projected Ratios'!AG$40&gt;=0,$B107+(1-$B107)*'LF Projected Ratios'!AG$40,$B107*(1+'LF Projected Ratios'!AG$40))</f>
        <v>0.15161594267573844</v>
      </c>
    </row>
    <row r="108" spans="1:32" x14ac:dyDescent="0.2">
      <c r="A108" s="12" t="s">
        <v>101</v>
      </c>
      <c r="B108" s="56">
        <f t="shared" si="0"/>
        <v>7.1845066314232819E-2</v>
      </c>
      <c r="C108">
        <f>IF('LF Projected Ratios'!D$40&gt;=0,$B108+(1-$B108)*'LF Projected Ratios'!D$40,$B108*(1+'LF Projected Ratios'!D$40))</f>
        <v>7.3774880372833793E-2</v>
      </c>
      <c r="D108">
        <f>IF('LF Projected Ratios'!E$40&gt;=0,$B108+(1-$B108)*'LF Projected Ratios'!E$40,$B108*(1+'LF Projected Ratios'!E$40))</f>
        <v>7.5754407263795287E-2</v>
      </c>
      <c r="E108">
        <f>IF('LF Projected Ratios'!F$40&gt;=0,$B108+(1-$B108)*'LF Projected Ratios'!F$40,$B108*(1+'LF Projected Ratios'!F$40))</f>
        <v>7.773147073011015E-2</v>
      </c>
      <c r="F108">
        <f>IF('LF Projected Ratios'!G$40&gt;=0,$B108+(1-$B108)*'LF Projected Ratios'!G$40,$B108*(1+'LF Projected Ratios'!G$40))</f>
        <v>7.9691494102985191E-2</v>
      </c>
      <c r="G108">
        <f>IF('LF Projected Ratios'!H$40&gt;=0,$B108+(1-$B108)*'LF Projected Ratios'!H$40,$B108*(1+'LF Projected Ratios'!H$40))</f>
        <v>8.1657325520087407E-2</v>
      </c>
      <c r="H108">
        <f>IF('LF Projected Ratios'!I$40&gt;=0,$B108+(1-$B108)*'LF Projected Ratios'!I$40,$B108*(1+'LF Projected Ratios'!I$40))</f>
        <v>8.3676741880079758E-2</v>
      </c>
      <c r="I108">
        <f>IF('LF Projected Ratios'!J$40&gt;=0,$B108+(1-$B108)*'LF Projected Ratios'!J$40,$B108*(1+'LF Projected Ratios'!J$40))</f>
        <v>8.5665806160558633E-2</v>
      </c>
      <c r="J108">
        <f>IF('LF Projected Ratios'!K$40&gt;=0,$B108+(1-$B108)*'LF Projected Ratios'!K$40,$B108*(1+'LF Projected Ratios'!K$40))</f>
        <v>8.7658901109262818E-2</v>
      </c>
      <c r="K108">
        <f>IF('LF Projected Ratios'!L$40&gt;=0,$B108+(1-$B108)*'LF Projected Ratios'!L$40,$B108*(1+'LF Projected Ratios'!L$40))</f>
        <v>8.9633908866632181E-2</v>
      </c>
      <c r="L108">
        <f>IF('LF Projected Ratios'!M$40&gt;=0,$B108+(1-$B108)*'LF Projected Ratios'!M$40,$B108*(1+'LF Projected Ratios'!M$40))</f>
        <v>9.133943078525715E-2</v>
      </c>
      <c r="M108">
        <f>IF('LF Projected Ratios'!N$40&gt;=0,$B108+(1-$B108)*'LF Projected Ratios'!N$40,$B108*(1+'LF Projected Ratios'!N$40))</f>
        <v>9.3196772311492551E-2</v>
      </c>
      <c r="N108">
        <f>IF('LF Projected Ratios'!O$40&gt;=0,$B108+(1-$B108)*'LF Projected Ratios'!O$40,$B108*(1+'LF Projected Ratios'!O$40))</f>
        <v>9.50370957806322E-2</v>
      </c>
      <c r="O108">
        <f>IF('LF Projected Ratios'!P$40&gt;=0,$B108+(1-$B108)*'LF Projected Ratios'!P$40,$B108*(1+'LF Projected Ratios'!P$40))</f>
        <v>9.6860634020219771E-2</v>
      </c>
      <c r="P108">
        <f>IF('LF Projected Ratios'!Q$40&gt;=0,$B108+(1-$B108)*'LF Projected Ratios'!Q$40,$B108*(1+'LF Projected Ratios'!Q$40))</f>
        <v>9.8667615629930025E-2</v>
      </c>
      <c r="Q108">
        <f>IF('LF Projected Ratios'!R$40&gt;=0,$B108+(1-$B108)*'LF Projected Ratios'!R$40,$B108*(1+'LF Projected Ratios'!R$40))</f>
        <v>0.10045826507710359</v>
      </c>
      <c r="R108">
        <f>IF('LF Projected Ratios'!S$40&gt;=0,$B108+(1-$B108)*'LF Projected Ratios'!S$40,$B108*(1+'LF Projected Ratios'!S$40))</f>
        <v>0.10223280278969825</v>
      </c>
      <c r="S108">
        <f>IF('LF Projected Ratios'!T$40&gt;=0,$B108+(1-$B108)*'LF Projected Ratios'!T$40,$B108*(1+'LF Projected Ratios'!T$40))</f>
        <v>0.10399144524674711</v>
      </c>
      <c r="T108">
        <f>IF('LF Projected Ratios'!U$40&gt;=0,$B108+(1-$B108)*'LF Projected Ratios'!U$40,$B108*(1+'LF Projected Ratios'!U$40))</f>
        <v>0.10573440506639356</v>
      </c>
      <c r="U108">
        <f>IF('LF Projected Ratios'!V$40&gt;=0,$B108+(1-$B108)*'LF Projected Ratios'!V$40,$B108*(1+'LF Projected Ratios'!V$40))</f>
        <v>0.10746189109158191</v>
      </c>
      <c r="V108">
        <f>IF('LF Projected Ratios'!W$40&gt;=0,$B108+(1-$B108)*'LF Projected Ratios'!W$40,$B108*(1+'LF Projected Ratios'!W$40))</f>
        <v>0.10917410847347832</v>
      </c>
      <c r="W108">
        <f>IF('LF Projected Ratios'!X$40&gt;=0,$B108+(1-$B108)*'LF Projected Ratios'!X$40,$B108*(1+'LF Projected Ratios'!X$40))</f>
        <v>0.11087125875268658</v>
      </c>
      <c r="X108">
        <f>IF('LF Projected Ratios'!Y$40&gt;=0,$B108+(1-$B108)*'LF Projected Ratios'!Y$40,$B108*(1+'LF Projected Ratios'!Y$40))</f>
        <v>0.11255353993832971</v>
      </c>
      <c r="Y108">
        <f>IF('LF Projected Ratios'!Z$40&gt;=0,$B108+(1-$B108)*'LF Projected Ratios'!Z$40,$B108*(1+'LF Projected Ratios'!Z$40))</f>
        <v>0.11422114658506449</v>
      </c>
      <c r="Z108">
        <f>IF('LF Projected Ratios'!AA$40&gt;=0,$B108+(1-$B108)*'LF Projected Ratios'!AA$40,$B108*(1+'LF Projected Ratios'!AA$40))</f>
        <v>0.11587426986808651</v>
      </c>
      <c r="AA108">
        <f>IF('LF Projected Ratios'!AB$40&gt;=0,$B108+(1-$B108)*'LF Projected Ratios'!AB$40,$B108*(1+'LF Projected Ratios'!AB$40))</f>
        <v>0.11751309765618992</v>
      </c>
      <c r="AB108">
        <f>IF('LF Projected Ratios'!AC$40&gt;=0,$B108+(1-$B108)*'LF Projected Ratios'!AC$40,$B108*(1+'LF Projected Ratios'!AC$40))</f>
        <v>0.11913781458294183</v>
      </c>
      <c r="AC108">
        <f>IF('LF Projected Ratios'!AD$40&gt;=0,$B108+(1-$B108)*'LF Projected Ratios'!AD$40,$B108*(1+'LF Projected Ratios'!AD$40))</f>
        <v>0.12074860211602426</v>
      </c>
      <c r="AD108">
        <f>IF('LF Projected Ratios'!AE$40&gt;=0,$B108+(1-$B108)*'LF Projected Ratios'!AE$40,$B108*(1+'LF Projected Ratios'!AE$40))</f>
        <v>0.1223456386247999</v>
      </c>
      <c r="AE108">
        <f>IF('LF Projected Ratios'!AF$40&gt;=0,$B108+(1-$B108)*'LF Projected Ratios'!AF$40,$B108*(1+'LF Projected Ratios'!AF$40))</f>
        <v>0.1239290994461569</v>
      </c>
      <c r="AF108">
        <f>IF('LF Projected Ratios'!AG$40&gt;=0,$B108+(1-$B108)*'LF Projected Ratios'!AG$40,$B108*(1+'LF Projected Ratios'!AG$40))</f>
        <v>0.12549915694868005</v>
      </c>
    </row>
    <row r="109" spans="1:32" x14ac:dyDescent="0.2">
      <c r="A109" s="12" t="s">
        <v>104</v>
      </c>
      <c r="B109" s="56">
        <f t="shared" si="0"/>
        <v>6.0631657150000295E-2</v>
      </c>
      <c r="C109">
        <f>IF('LF Projected Ratios'!D$40&gt;=0,$B109+(1-$B109)*'LF Projected Ratios'!D$40,$B109*(1+'LF Projected Ratios'!D$40))</f>
        <v>6.2584786060319017E-2</v>
      </c>
      <c r="D109">
        <f>IF('LF Projected Ratios'!E$40&gt;=0,$B109+(1-$B109)*'LF Projected Ratios'!E$40,$B109*(1+'LF Projected Ratios'!E$40))</f>
        <v>6.4588228403511971E-2</v>
      </c>
      <c r="E109">
        <f>IF('LF Projected Ratios'!F$40&gt;=0,$B109+(1-$B109)*'LF Projected Ratios'!F$40,$B109*(1+'LF Projected Ratios'!F$40))</f>
        <v>6.6589177560444676E-2</v>
      </c>
      <c r="F109">
        <f>IF('LF Projected Ratios'!G$40&gt;=0,$B109+(1-$B109)*'LF Projected Ratios'!G$40,$B109*(1+'LF Projected Ratios'!G$40))</f>
        <v>6.8572880755786672E-2</v>
      </c>
      <c r="G109">
        <f>IF('LF Projected Ratios'!H$40&gt;=0,$B109+(1-$B109)*'LF Projected Ratios'!H$40,$B109*(1+'LF Projected Ratios'!H$40))</f>
        <v>7.0562462164649786E-2</v>
      </c>
      <c r="H109">
        <f>IF('LF Projected Ratios'!I$40&gt;=0,$B109+(1-$B109)*'LF Projected Ratios'!I$40,$B109*(1+'LF Projected Ratios'!I$40))</f>
        <v>7.2606275897425174E-2</v>
      </c>
      <c r="I109">
        <f>IF('LF Projected Ratios'!J$40&gt;=0,$B109+(1-$B109)*'LF Projected Ratios'!J$40,$B109*(1+'LF Projected Ratios'!J$40))</f>
        <v>7.4619370855134176E-2</v>
      </c>
      <c r="J109">
        <f>IF('LF Projected Ratios'!K$40&gt;=0,$B109+(1-$B109)*'LF Projected Ratios'!K$40,$B109*(1+'LF Projected Ratios'!K$40))</f>
        <v>7.6636545177175566E-2</v>
      </c>
      <c r="K109">
        <f>IF('LF Projected Ratios'!L$40&gt;=0,$B109+(1-$B109)*'LF Projected Ratios'!L$40,$B109*(1+'LF Projected Ratios'!L$40))</f>
        <v>7.8635413789324829E-2</v>
      </c>
      <c r="L109">
        <f>IF('LF Projected Ratios'!M$40&gt;=0,$B109+(1-$B109)*'LF Projected Ratios'!M$40,$B109*(1+'LF Projected Ratios'!M$40))</f>
        <v>8.0361540797055084E-2</v>
      </c>
      <c r="M109">
        <f>IF('LF Projected Ratios'!N$40&gt;=0,$B109+(1-$B109)*'LF Projected Ratios'!N$40,$B109*(1+'LF Projected Ratios'!N$40))</f>
        <v>8.2241321605500281E-2</v>
      </c>
      <c r="N109">
        <f>IF('LF Projected Ratios'!O$40&gt;=0,$B109+(1-$B109)*'LF Projected Ratios'!O$40,$B109*(1+'LF Projected Ratios'!O$40))</f>
        <v>8.4103878754928696E-2</v>
      </c>
      <c r="O109">
        <f>IF('LF Projected Ratios'!P$40&gt;=0,$B109+(1-$B109)*'LF Projected Ratios'!P$40,$B109*(1+'LF Projected Ratios'!P$40))</f>
        <v>8.5949447885766195E-2</v>
      </c>
      <c r="P109">
        <f>IF('LF Projected Ratios'!Q$40&gt;=0,$B109+(1-$B109)*'LF Projected Ratios'!Q$40,$B109*(1+'LF Projected Ratios'!Q$40))</f>
        <v>8.7778260359491211E-2</v>
      </c>
      <c r="Q109">
        <f>IF('LF Projected Ratios'!R$40&gt;=0,$B109+(1-$B109)*'LF Projected Ratios'!R$40,$B109*(1+'LF Projected Ratios'!R$40))</f>
        <v>8.9590543355323654E-2</v>
      </c>
      <c r="R109">
        <f>IF('LF Projected Ratios'!S$40&gt;=0,$B109+(1-$B109)*'LF Projected Ratios'!S$40,$B109*(1+'LF Projected Ratios'!S$40))</f>
        <v>9.1386519964299182E-2</v>
      </c>
      <c r="S109">
        <f>IF('LF Projected Ratios'!T$40&gt;=0,$B109+(1-$B109)*'LF Projected Ratios'!T$40,$B109*(1+'LF Projected Ratios'!T$40))</f>
        <v>9.3166409280820289E-2</v>
      </c>
      <c r="T109">
        <f>IF('LF Projected Ratios'!U$40&gt;=0,$B109+(1-$B109)*'LF Projected Ratios'!U$40,$B109*(1+'LF Projected Ratios'!U$40))</f>
        <v>9.4930426491754732E-2</v>
      </c>
      <c r="U109">
        <f>IF('LF Projected Ratios'!V$40&gt;=0,$B109+(1-$B109)*'LF Projected Ratios'!V$40,$B109*(1+'LF Projected Ratios'!V$40))</f>
        <v>9.6678782963161597E-2</v>
      </c>
      <c r="V109">
        <f>IF('LF Projected Ratios'!W$40&gt;=0,$B109+(1-$B109)*'LF Projected Ratios'!W$40,$B109*(1+'LF Projected Ratios'!W$40))</f>
        <v>9.8411686324719888E-2</v>
      </c>
      <c r="W109">
        <f>IF('LF Projected Ratios'!X$40&gt;=0,$B109+(1-$B109)*'LF Projected Ratios'!X$40,$B109*(1+'LF Projected Ratios'!X$40))</f>
        <v>0.10012934055192568</v>
      </c>
      <c r="X109">
        <f>IF('LF Projected Ratios'!Y$40&gt;=0,$B109+(1-$B109)*'LF Projected Ratios'!Y$40,$B109*(1+'LF Projected Ratios'!Y$40))</f>
        <v>0.10183194604612904</v>
      </c>
      <c r="Y109">
        <f>IF('LF Projected Ratios'!Z$40&gt;=0,$B109+(1-$B109)*'LF Projected Ratios'!Z$40,$B109*(1+'LF Projected Ratios'!Z$40))</f>
        <v>0.10351969971247893</v>
      </c>
      <c r="Z109">
        <f>IF('LF Projected Ratios'!AA$40&gt;=0,$B109+(1-$B109)*'LF Projected Ratios'!AA$40,$B109*(1+'LF Projected Ratios'!AA$40))</f>
        <v>0.10519279503583459</v>
      </c>
      <c r="AA109">
        <f>IF('LF Projected Ratios'!AB$40&gt;=0,$B109+(1-$B109)*'LF Projected Ratios'!AB$40,$B109*(1+'LF Projected Ratios'!AB$40))</f>
        <v>0.10685142215470785</v>
      </c>
      <c r="AB109">
        <f>IF('LF Projected Ratios'!AC$40&gt;=0,$B109+(1-$B109)*'LF Projected Ratios'!AC$40,$B109*(1+'LF Projected Ratios'!AC$40))</f>
        <v>0.10849576793329743</v>
      </c>
      <c r="AC109">
        <f>IF('LF Projected Ratios'!AD$40&gt;=0,$B109+(1-$B109)*'LF Projected Ratios'!AD$40,$B109*(1+'LF Projected Ratios'!AD$40))</f>
        <v>0.11012601603166866</v>
      </c>
      <c r="AD109">
        <f>IF('LF Projected Ratios'!AE$40&gt;=0,$B109+(1-$B109)*'LF Projected Ratios'!AE$40,$B109*(1+'LF Projected Ratios'!AE$40))</f>
        <v>0.11174234697413546</v>
      </c>
      <c r="AE109">
        <f>IF('LF Projected Ratios'!AF$40&gt;=0,$B109+(1-$B109)*'LF Projected Ratios'!AF$40,$B109*(1+'LF Projected Ratios'!AF$40))</f>
        <v>0.11334493821590072</v>
      </c>
      <c r="AF109">
        <f>IF('LF Projected Ratios'!AG$40&gt;=0,$B109+(1-$B109)*'LF Projected Ratios'!AG$40,$B109*(1+'LF Projected Ratios'!AG$40))</f>
        <v>0.1149339642080027</v>
      </c>
    </row>
    <row r="110" spans="1:32" x14ac:dyDescent="0.2">
      <c r="A110" s="12" t="s">
        <v>36</v>
      </c>
      <c r="B110" s="56">
        <f t="shared" si="0"/>
        <v>0.1422123272668549</v>
      </c>
      <c r="C110">
        <f>IF('LF Projected Ratios'!D$40&gt;=0,$B110+(1-$B110)*'LF Projected Ratios'!D$40,$B110*(1+'LF Projected Ratios'!D$40))</f>
        <v>0.14399583414707096</v>
      </c>
      <c r="D110">
        <f>IF('LF Projected Ratios'!E$40&gt;=0,$B110+(1-$B110)*'LF Projected Ratios'!E$40,$B110*(1+'LF Projected Ratios'!E$40))</f>
        <v>0.14582528492439711</v>
      </c>
      <c r="E110">
        <f>IF('LF Projected Ratios'!F$40&gt;=0,$B110+(1-$B110)*'LF Projected Ratios'!F$40,$B110*(1+'LF Projected Ratios'!F$40))</f>
        <v>0.14765245903947874</v>
      </c>
      <c r="F110">
        <f>IF('LF Projected Ratios'!G$40&gt;=0,$B110+(1-$B110)*'LF Projected Ratios'!G$40,$B110*(1+'LF Projected Ratios'!G$40))</f>
        <v>0.14946388494101931</v>
      </c>
      <c r="G110">
        <f>IF('LF Projected Ratios'!H$40&gt;=0,$B110+(1-$B110)*'LF Projected Ratios'!H$40,$B110*(1+'LF Projected Ratios'!H$40))</f>
        <v>0.15128067855495347</v>
      </c>
      <c r="H110">
        <f>IF('LF Projected Ratios'!I$40&gt;=0,$B110+(1-$B110)*'LF Projected Ratios'!I$40,$B110*(1+'LF Projected Ratios'!I$40))</f>
        <v>0.15314699461582737</v>
      </c>
      <c r="I110">
        <f>IF('LF Projected Ratios'!J$40&gt;=0,$B110+(1-$B110)*'LF Projected Ratios'!J$40,$B110*(1+'LF Projected Ratios'!J$40))</f>
        <v>0.15498525971376009</v>
      </c>
      <c r="J110">
        <f>IF('LF Projected Ratios'!K$40&gt;=0,$B110+(1-$B110)*'LF Projected Ratios'!K$40,$B110*(1+'LF Projected Ratios'!K$40))</f>
        <v>0.15682724989830396</v>
      </c>
      <c r="K110">
        <f>IF('LF Projected Ratios'!L$40&gt;=0,$B110+(1-$B110)*'LF Projected Ratios'!L$40,$B110*(1+'LF Projected Ratios'!L$40))</f>
        <v>0.1586525241562301</v>
      </c>
      <c r="L110">
        <f>IF('LF Projected Ratios'!M$40&gt;=0,$B110+(1-$B110)*'LF Projected Ratios'!M$40,$B110*(1+'LF Projected Ratios'!M$40))</f>
        <v>0.16022874341044782</v>
      </c>
      <c r="M110">
        <f>IF('LF Projected Ratios'!N$40&gt;=0,$B110+(1-$B110)*'LF Projected Ratios'!N$40,$B110*(1+'LF Projected Ratios'!N$40))</f>
        <v>0.16194527220045635</v>
      </c>
      <c r="N110">
        <f>IF('LF Projected Ratios'!O$40&gt;=0,$B110+(1-$B110)*'LF Projected Ratios'!O$40,$B110*(1+'LF Projected Ratios'!O$40))</f>
        <v>0.16364607314260157</v>
      </c>
      <c r="O110">
        <f>IF('LF Projected Ratios'!P$40&gt;=0,$B110+(1-$B110)*'LF Projected Ratios'!P$40,$B110*(1+'LF Projected Ratios'!P$40))</f>
        <v>0.16533136141280894</v>
      </c>
      <c r="P110">
        <f>IF('LF Projected Ratios'!Q$40&gt;=0,$B110+(1-$B110)*'LF Projected Ratios'!Q$40,$B110*(1+'LF Projected Ratios'!Q$40))</f>
        <v>0.16700134827966723</v>
      </c>
      <c r="Q110">
        <f>IF('LF Projected Ratios'!R$40&gt;=0,$B110+(1-$B110)*'LF Projected Ratios'!R$40,$B110*(1+'LF Projected Ratios'!R$40))</f>
        <v>0.16865624119272038</v>
      </c>
      <c r="R110">
        <f>IF('LF Projected Ratios'!S$40&gt;=0,$B110+(1-$B110)*'LF Projected Ratios'!S$40,$B110*(1+'LF Projected Ratios'!S$40))</f>
        <v>0.17029624386837186</v>
      </c>
      <c r="S110">
        <f>IF('LF Projected Ratios'!T$40&gt;=0,$B110+(1-$B110)*'LF Projected Ratios'!T$40,$B110*(1+'LF Projected Ratios'!T$40))</f>
        <v>0.17192155637348469</v>
      </c>
      <c r="T110">
        <f>IF('LF Projected Ratios'!U$40&gt;=0,$B110+(1-$B110)*'LF Projected Ratios'!U$40,$B110*(1+'LF Projected Ratios'!U$40))</f>
        <v>0.1735323752067422</v>
      </c>
      <c r="U110">
        <f>IF('LF Projected Ratios'!V$40&gt;=0,$B110+(1-$B110)*'LF Projected Ratios'!V$40,$B110*(1+'LF Projected Ratios'!V$40))</f>
        <v>0.1751288933778421</v>
      </c>
      <c r="V110">
        <f>IF('LF Projected Ratios'!W$40&gt;=0,$B110+(1-$B110)*'LF Projected Ratios'!W$40,$B110*(1+'LF Projected Ratios'!W$40))</f>
        <v>0.17671130048459288</v>
      </c>
      <c r="W110">
        <f>IF('LF Projected Ratios'!X$40&gt;=0,$B110+(1-$B110)*'LF Projected Ratios'!X$40,$B110*(1+'LF Projected Ratios'!X$40))</f>
        <v>0.17827978278797232</v>
      </c>
      <c r="X110">
        <f>IF('LF Projected Ratios'!Y$40&gt;=0,$B110+(1-$B110)*'LF Projected Ratios'!Y$40,$B110*(1+'LF Projected Ratios'!Y$40))</f>
        <v>0.17983452328521365</v>
      </c>
      <c r="Y110">
        <f>IF('LF Projected Ratios'!Z$40&gt;=0,$B110+(1-$B110)*'LF Projected Ratios'!Z$40,$B110*(1+'LF Projected Ratios'!Z$40))</f>
        <v>0.18137570178098106</v>
      </c>
      <c r="Z110">
        <f>IF('LF Projected Ratios'!AA$40&gt;=0,$B110+(1-$B110)*'LF Projected Ratios'!AA$40,$B110*(1+'LF Projected Ratios'!AA$40))</f>
        <v>0.18290349495668864</v>
      </c>
      <c r="AA110">
        <f>IF('LF Projected Ratios'!AB$40&gt;=0,$B110+(1-$B110)*'LF Projected Ratios'!AB$40,$B110*(1+'LF Projected Ratios'!AB$40))</f>
        <v>0.18441807643802088</v>
      </c>
      <c r="AB110">
        <f>IF('LF Projected Ratios'!AC$40&gt;=0,$B110+(1-$B110)*'LF Projected Ratios'!AC$40,$B110*(1+'LF Projected Ratios'!AC$40))</f>
        <v>0.18591961686071126</v>
      </c>
      <c r="AC110">
        <f>IF('LF Projected Ratios'!AD$40&gt;=0,$B110+(1-$B110)*'LF Projected Ratios'!AD$40,$B110*(1+'LF Projected Ratios'!AD$40))</f>
        <v>0.18740828393462688</v>
      </c>
      <c r="AD110">
        <f>IF('LF Projected Ratios'!AE$40&gt;=0,$B110+(1-$B110)*'LF Projected Ratios'!AE$40,$B110*(1+'LF Projected Ratios'!AE$40))</f>
        <v>0.188884242506212</v>
      </c>
      <c r="AE110">
        <f>IF('LF Projected Ratios'!AF$40&gt;=0,$B110+(1-$B110)*'LF Projected Ratios'!AF$40,$B110*(1+'LF Projected Ratios'!AF$40))</f>
        <v>0.19034765461934072</v>
      </c>
      <c r="AF110">
        <f>IF('LF Projected Ratios'!AG$40&gt;=0,$B110+(1-$B110)*'LF Projected Ratios'!AG$40,$B110*(1+'LF Projected Ratios'!AG$40))</f>
        <v>0.19179867957462315</v>
      </c>
    </row>
    <row r="111" spans="1:32" x14ac:dyDescent="0.2">
      <c r="A111" s="12" t="s">
        <v>37</v>
      </c>
      <c r="B111" s="56">
        <f t="shared" si="0"/>
        <v>0.36822333874313717</v>
      </c>
      <c r="C111">
        <f>IF('LF Projected Ratios'!D$40&gt;=0,$B111+(1-$B111)*'LF Projected Ratios'!D$40,$B111*(1+'LF Projected Ratios'!D$40))</f>
        <v>0.36953692491128681</v>
      </c>
      <c r="D111">
        <f>IF('LF Projected Ratios'!E$40&gt;=0,$B111+(1-$B111)*'LF Projected Ratios'!E$40,$B111*(1+'LF Projected Ratios'!E$40))</f>
        <v>0.37088434961879069</v>
      </c>
      <c r="E111">
        <f>IF('LF Projected Ratios'!F$40&gt;=0,$B111+(1-$B111)*'LF Projected Ratios'!F$40,$B111*(1+'LF Projected Ratios'!F$40))</f>
        <v>0.37223009752197883</v>
      </c>
      <c r="F111">
        <f>IF('LF Projected Ratios'!G$40&gt;=0,$B111+(1-$B111)*'LF Projected Ratios'!G$40,$B111*(1+'LF Projected Ratios'!G$40))</f>
        <v>0.37356424657140858</v>
      </c>
      <c r="G111">
        <f>IF('LF Projected Ratios'!H$40&gt;=0,$B111+(1-$B111)*'LF Projected Ratios'!H$40,$B111*(1+'LF Projected Ratios'!H$40))</f>
        <v>0.37490234904139036</v>
      </c>
      <c r="H111">
        <f>IF('LF Projected Ratios'!I$40&gt;=0,$B111+(1-$B111)*'LF Projected Ratios'!I$40,$B111*(1+'LF Projected Ratios'!I$40))</f>
        <v>0.37627692571959331</v>
      </c>
      <c r="I111">
        <f>IF('LF Projected Ratios'!J$40&gt;=0,$B111+(1-$B111)*'LF Projected Ratios'!J$40,$B111*(1+'LF Projected Ratios'!J$40))</f>
        <v>0.3776308423390482</v>
      </c>
      <c r="J111">
        <f>IF('LF Projected Ratios'!K$40&gt;=0,$B111+(1-$B111)*'LF Projected Ratios'!K$40,$B111*(1+'LF Projected Ratios'!K$40))</f>
        <v>0.37898750255444985</v>
      </c>
      <c r="K111">
        <f>IF('LF Projected Ratios'!L$40&gt;=0,$B111+(1-$B111)*'LF Projected Ratios'!L$40,$B111*(1+'LF Projected Ratios'!L$40))</f>
        <v>0.38033185117731638</v>
      </c>
      <c r="L111">
        <f>IF('LF Projected Ratios'!M$40&gt;=0,$B111+(1-$B111)*'LF Projected Ratios'!M$40,$B111*(1+'LF Projected Ratios'!M$40))</f>
        <v>0.38149276613272193</v>
      </c>
      <c r="M111">
        <f>IF('LF Projected Ratios'!N$40&gt;=0,$B111+(1-$B111)*'LF Projected Ratios'!N$40,$B111*(1+'LF Projected Ratios'!N$40))</f>
        <v>0.38275702168497006</v>
      </c>
      <c r="N111">
        <f>IF('LF Projected Ratios'!O$40&gt;=0,$B111+(1-$B111)*'LF Projected Ratios'!O$40,$B111*(1+'LF Projected Ratios'!O$40))</f>
        <v>0.38400969338316238</v>
      </c>
      <c r="O111">
        <f>IF('LF Projected Ratios'!P$40&gt;=0,$B111+(1-$B111)*'LF Projected Ratios'!P$40,$B111*(1+'LF Projected Ratios'!P$40))</f>
        <v>0.38525093970839158</v>
      </c>
      <c r="P111">
        <f>IF('LF Projected Ratios'!Q$40&gt;=0,$B111+(1-$B111)*'LF Projected Ratios'!Q$40,$B111*(1+'LF Projected Ratios'!Q$40))</f>
        <v>0.38648091626392411</v>
      </c>
      <c r="Q111">
        <f>IF('LF Projected Ratios'!R$40&gt;=0,$B111+(1-$B111)*'LF Projected Ratios'!R$40,$B111*(1+'LF Projected Ratios'!R$40))</f>
        <v>0.38769977584022813</v>
      </c>
      <c r="R111">
        <f>IF('LF Projected Ratios'!S$40&gt;=0,$B111+(1-$B111)*'LF Projected Ratios'!S$40,$B111*(1+'LF Projected Ratios'!S$40))</f>
        <v>0.38890766847824432</v>
      </c>
      <c r="S111">
        <f>IF('LF Projected Ratios'!T$40&gt;=0,$B111+(1-$B111)*'LF Projected Ratios'!T$40,$B111*(1+'LF Projected Ratios'!T$40))</f>
        <v>0.39010474153095848</v>
      </c>
      <c r="T111">
        <f>IF('LF Projected Ratios'!U$40&gt;=0,$B111+(1-$B111)*'LF Projected Ratios'!U$40,$B111*(1+'LF Projected Ratios'!U$40))</f>
        <v>0.39129113972332524</v>
      </c>
      <c r="U111">
        <f>IF('LF Projected Ratios'!V$40&gt;=0,$B111+(1-$B111)*'LF Projected Ratios'!V$40,$B111*(1+'LF Projected Ratios'!V$40))</f>
        <v>0.39246700521059624</v>
      </c>
      <c r="V111">
        <f>IF('LF Projected Ratios'!W$40&gt;=0,$B111+(1-$B111)*'LF Projected Ratios'!W$40,$B111*(1+'LF Projected Ratios'!W$40))</f>
        <v>0.39363247763510278</v>
      </c>
      <c r="W111">
        <f>IF('LF Projected Ratios'!X$40&gt;=0,$B111+(1-$B111)*'LF Projected Ratios'!X$40,$B111*(1+'LF Projected Ratios'!X$40))</f>
        <v>0.39478769418153808</v>
      </c>
      <c r="X111">
        <f>IF('LF Projected Ratios'!Y$40&gt;=0,$B111+(1-$B111)*'LF Projected Ratios'!Y$40,$B111*(1+'LF Projected Ratios'!Y$40))</f>
        <v>0.39593278963078632</v>
      </c>
      <c r="Y111">
        <f>IF('LF Projected Ratios'!Z$40&gt;=0,$B111+(1-$B111)*'LF Projected Ratios'!Z$40,$B111*(1+'LF Projected Ratios'!Z$40))</f>
        <v>0.39706789641234497</v>
      </c>
      <c r="Z111">
        <f>IF('LF Projected Ratios'!AA$40&gt;=0,$B111+(1-$B111)*'LF Projected Ratios'!AA$40,$B111*(1+'LF Projected Ratios'!AA$40))</f>
        <v>0.39819314465537936</v>
      </c>
      <c r="AA111">
        <f>IF('LF Projected Ratios'!AB$40&gt;=0,$B111+(1-$B111)*'LF Projected Ratios'!AB$40,$B111*(1+'LF Projected Ratios'!AB$40))</f>
        <v>0.39930866223845296</v>
      </c>
      <c r="AB111">
        <f>IF('LF Projected Ratios'!AC$40&gt;=0,$B111+(1-$B111)*'LF Projected Ratios'!AC$40,$B111*(1+'LF Projected Ratios'!AC$40))</f>
        <v>0.4004145748379741</v>
      </c>
      <c r="AC111">
        <f>IF('LF Projected Ratios'!AD$40&gt;=0,$B111+(1-$B111)*'LF Projected Ratios'!AD$40,$B111*(1+'LF Projected Ratios'!AD$40))</f>
        <v>0.40151100597539618</v>
      </c>
      <c r="AD111">
        <f>IF('LF Projected Ratios'!AE$40&gt;=0,$B111+(1-$B111)*'LF Projected Ratios'!AE$40,$B111*(1+'LF Projected Ratios'!AE$40))</f>
        <v>0.40259807706320788</v>
      </c>
      <c r="AE111">
        <f>IF('LF Projected Ratios'!AF$40&gt;=0,$B111+(1-$B111)*'LF Projected Ratios'!AF$40,$B111*(1+'LF Projected Ratios'!AF$40))</f>
        <v>0.40367590744975268</v>
      </c>
      <c r="AF111">
        <f>IF('LF Projected Ratios'!AG$40&gt;=0,$B111+(1-$B111)*'LF Projected Ratios'!AG$40,$B111*(1+'LF Projected Ratios'!AG$40))</f>
        <v>0.40474461446290871</v>
      </c>
    </row>
    <row r="112" spans="1:32" x14ac:dyDescent="0.2">
      <c r="A112" s="12" t="s">
        <v>38</v>
      </c>
      <c r="B112" s="56">
        <f t="shared" si="0"/>
        <v>0.2033542622550179</v>
      </c>
      <c r="C112">
        <f>IF('LF Projected Ratios'!D$40&gt;=0,$B112+(1-$B112)*'LF Projected Ratios'!D$40,$B112*(1+'LF Projected Ratios'!D$40))</f>
        <v>0.20501064319814319</v>
      </c>
      <c r="D112">
        <f>IF('LF Projected Ratios'!E$40&gt;=0,$B112+(1-$B112)*'LF Projected Ratios'!E$40,$B112*(1+'LF Projected Ratios'!E$40))</f>
        <v>0.20670969322007621</v>
      </c>
      <c r="E112">
        <f>IF('LF Projected Ratios'!F$40&gt;=0,$B112+(1-$B112)*'LF Projected Ratios'!F$40,$B112*(1+'LF Projected Ratios'!F$40))</f>
        <v>0.20840662885714334</v>
      </c>
      <c r="F112">
        <f>IF('LF Projected Ratios'!G$40&gt;=0,$B112+(1-$B112)*'LF Projected Ratios'!G$40,$B112*(1+'LF Projected Ratios'!G$40))</f>
        <v>0.21008893879184448</v>
      </c>
      <c r="G112">
        <f>IF('LF Projected Ratios'!H$40&gt;=0,$B112+(1-$B112)*'LF Projected Ratios'!H$40,$B112*(1+'LF Projected Ratios'!H$40))</f>
        <v>0.21177623383572328</v>
      </c>
      <c r="H112">
        <f>IF('LF Projected Ratios'!I$40&gt;=0,$B112+(1-$B112)*'LF Projected Ratios'!I$40,$B112*(1+'LF Projected Ratios'!I$40))</f>
        <v>0.21350952143408997</v>
      </c>
      <c r="I112">
        <f>IF('LF Projected Ratios'!J$40&gt;=0,$B112+(1-$B112)*'LF Projected Ratios'!J$40,$B112*(1+'LF Projected Ratios'!J$40))</f>
        <v>0.21521675750388256</v>
      </c>
      <c r="J112">
        <f>IF('LF Projected Ratios'!K$40&gt;=0,$B112+(1-$B112)*'LF Projected Ratios'!K$40,$B112*(1+'LF Projected Ratios'!K$40))</f>
        <v>0.21692745314119496</v>
      </c>
      <c r="K112">
        <f>IF('LF Projected Ratios'!L$40&gt;=0,$B112+(1-$B112)*'LF Projected Ratios'!L$40,$B112*(1+'LF Projected Ratios'!L$40))</f>
        <v>0.21862262434033258</v>
      </c>
      <c r="L112">
        <f>IF('LF Projected Ratios'!M$40&gt;=0,$B112+(1-$B112)*'LF Projected Ratios'!M$40,$B112*(1+'LF Projected Ratios'!M$40))</f>
        <v>0.22008649283662743</v>
      </c>
      <c r="M112">
        <f>IF('LF Projected Ratios'!N$40&gt;=0,$B112+(1-$B112)*'LF Projected Ratios'!N$40,$B112*(1+'LF Projected Ratios'!N$40))</f>
        <v>0.2216806697964335</v>
      </c>
      <c r="N112">
        <f>IF('LF Projected Ratios'!O$40&gt;=0,$B112+(1-$B112)*'LF Projected Ratios'!O$40,$B112*(1+'LF Projected Ratios'!O$40))</f>
        <v>0.22326023996791364</v>
      </c>
      <c r="O112">
        <f>IF('LF Projected Ratios'!P$40&gt;=0,$B112+(1-$B112)*'LF Projected Ratios'!P$40,$B112*(1+'LF Projected Ratios'!P$40))</f>
        <v>0.22482540318954689</v>
      </c>
      <c r="P112">
        <f>IF('LF Projected Ratios'!Q$40&gt;=0,$B112+(1-$B112)*'LF Projected Ratios'!Q$40,$B112*(1+'LF Projected Ratios'!Q$40))</f>
        <v>0.2263763556709853</v>
      </c>
      <c r="Q112">
        <f>IF('LF Projected Ratios'!R$40&gt;=0,$B112+(1-$B112)*'LF Projected Ratios'!R$40,$B112*(1+'LF Projected Ratios'!R$40))</f>
        <v>0.22791329007505234</v>
      </c>
      <c r="R112">
        <f>IF('LF Projected Ratios'!S$40&gt;=0,$B112+(1-$B112)*'LF Projected Ratios'!S$40,$B112*(1+'LF Projected Ratios'!S$40))</f>
        <v>0.22943639559752418</v>
      </c>
      <c r="S112">
        <f>IF('LF Projected Ratios'!T$40&gt;=0,$B112+(1-$B112)*'LF Projected Ratios'!T$40,$B112*(1+'LF Projected Ratios'!T$40))</f>
        <v>0.2309458580447708</v>
      </c>
      <c r="T112">
        <f>IF('LF Projected Ratios'!U$40&gt;=0,$B112+(1-$B112)*'LF Projected Ratios'!U$40,$B112*(1+'LF Projected Ratios'!U$40))</f>
        <v>0.23244185990931748</v>
      </c>
      <c r="U112">
        <f>IF('LF Projected Ratios'!V$40&gt;=0,$B112+(1-$B112)*'LF Projected Ratios'!V$40,$B112*(1+'LF Projected Ratios'!V$40))</f>
        <v>0.23392458044339401</v>
      </c>
      <c r="V112">
        <f>IF('LF Projected Ratios'!W$40&gt;=0,$B112+(1-$B112)*'LF Projected Ratios'!W$40,$B112*(1+'LF Projected Ratios'!W$40))</f>
        <v>0.23539419573053577</v>
      </c>
      <c r="W112">
        <f>IF('LF Projected Ratios'!X$40&gt;=0,$B112+(1-$B112)*'LF Projected Ratios'!X$40,$B112*(1+'LF Projected Ratios'!X$40))</f>
        <v>0.23685087875529215</v>
      </c>
      <c r="X112">
        <f>IF('LF Projected Ratios'!Y$40&gt;=0,$B112+(1-$B112)*'LF Projected Ratios'!Y$40,$B112*(1+'LF Projected Ratios'!Y$40))</f>
        <v>0.2382947994711033</v>
      </c>
      <c r="Y112">
        <f>IF('LF Projected Ratios'!Z$40&gt;=0,$B112+(1-$B112)*'LF Projected Ratios'!Z$40,$B112*(1+'LF Projected Ratios'!Z$40))</f>
        <v>0.23972612486640227</v>
      </c>
      <c r="Z112">
        <f>IF('LF Projected Ratios'!AA$40&gt;=0,$B112+(1-$B112)*'LF Projected Ratios'!AA$40,$B112*(1+'LF Projected Ratios'!AA$40))</f>
        <v>0.24114501902899294</v>
      </c>
      <c r="AA112">
        <f>IF('LF Projected Ratios'!AB$40&gt;=0,$B112+(1-$B112)*'LF Projected Ratios'!AB$40,$B112*(1+'LF Projected Ratios'!AB$40))</f>
        <v>0.24255164320875797</v>
      </c>
      <c r="AB112">
        <f>IF('LF Projected Ratios'!AC$40&gt;=0,$B112+(1-$B112)*'LF Projected Ratios'!AC$40,$B112*(1+'LF Projected Ratios'!AC$40))</f>
        <v>0.24394615587874852</v>
      </c>
      <c r="AC112">
        <f>IF('LF Projected Ratios'!AD$40&gt;=0,$B112+(1-$B112)*'LF Projected Ratios'!AD$40,$B112*(1+'LF Projected Ratios'!AD$40))</f>
        <v>0.24532871279470123</v>
      </c>
      <c r="AD112">
        <f>IF('LF Projected Ratios'!AE$40&gt;=0,$B112+(1-$B112)*'LF Projected Ratios'!AE$40,$B112*(1+'LF Projected Ratios'!AE$40))</f>
        <v>0.24669946705303064</v>
      </c>
      <c r="AE112">
        <f>IF('LF Projected Ratios'!AF$40&gt;=0,$B112+(1-$B112)*'LF Projected Ratios'!AF$40,$B112*(1+'LF Projected Ratios'!AF$40))</f>
        <v>0.2480585691473447</v>
      </c>
      <c r="AF112">
        <f>IF('LF Projected Ratios'!AG$40&gt;=0,$B112+(1-$B112)*'LF Projected Ratios'!AG$40,$B112*(1+'LF Projected Ratios'!AG$40))</f>
        <v>0.24940616702352325</v>
      </c>
    </row>
    <row r="113" spans="1:32" x14ac:dyDescent="0.2">
      <c r="A113" s="12" t="s">
        <v>39</v>
      </c>
      <c r="B113" s="56">
        <f t="shared" si="0"/>
        <v>0.18608601791429757</v>
      </c>
      <c r="C113">
        <f>IF('LF Projected Ratios'!D$40&gt;=0,$B113+(1-$B113)*'LF Projected Ratios'!D$40,$B113*(1+'LF Projected Ratios'!D$40))</f>
        <v>0.18777830288538913</v>
      </c>
      <c r="D113">
        <f>IF('LF Projected Ratios'!E$40&gt;=0,$B113+(1-$B113)*'LF Projected Ratios'!E$40,$B113*(1+'LF Projected Ratios'!E$40))</f>
        <v>0.18951418183834598</v>
      </c>
      <c r="E113">
        <f>IF('LF Projected Ratios'!F$40&gt;=0,$B113+(1-$B113)*'LF Projected Ratios'!F$40,$B113*(1+'LF Projected Ratios'!F$40))</f>
        <v>0.19124790057462895</v>
      </c>
      <c r="F113">
        <f>IF('LF Projected Ratios'!G$40&gt;=0,$B113+(1-$B113)*'LF Projected Ratios'!G$40,$B113*(1+'LF Projected Ratios'!G$40))</f>
        <v>0.19296667657904318</v>
      </c>
      <c r="G113">
        <f>IF('LF Projected Ratios'!H$40&gt;=0,$B113+(1-$B113)*'LF Projected Ratios'!H$40,$B113*(1+'LF Projected Ratios'!H$40))</f>
        <v>0.19469054575080857</v>
      </c>
      <c r="H113">
        <f>IF('LF Projected Ratios'!I$40&gt;=0,$B113+(1-$B113)*'LF Projected Ratios'!I$40,$B113*(1+'LF Projected Ratios'!I$40))</f>
        <v>0.19646140442040957</v>
      </c>
      <c r="I113">
        <f>IF('LF Projected Ratios'!J$40&gt;=0,$B113+(1-$B113)*'LF Projected Ratios'!J$40,$B113*(1+'LF Projected Ratios'!J$40))</f>
        <v>0.19820564686355441</v>
      </c>
      <c r="J113">
        <f>IF('LF Projected Ratios'!K$40&gt;=0,$B113+(1-$B113)*'LF Projected Ratios'!K$40,$B113*(1+'LF Projected Ratios'!K$40))</f>
        <v>0.19995342386446183</v>
      </c>
      <c r="K113">
        <f>IF('LF Projected Ratios'!L$40&gt;=0,$B113+(1-$B113)*'LF Projected Ratios'!L$40,$B113*(1+'LF Projected Ratios'!L$40))</f>
        <v>0.20168533991652354</v>
      </c>
      <c r="L113">
        <f>IF('LF Projected Ratios'!M$40&gt;=0,$B113+(1-$B113)*'LF Projected Ratios'!M$40,$B113*(1+'LF Projected Ratios'!M$40))</f>
        <v>0.20318093950441782</v>
      </c>
      <c r="M113">
        <f>IF('LF Projected Ratios'!N$40&gt;=0,$B113+(1-$B113)*'LF Projected Ratios'!N$40,$B113*(1+'LF Projected Ratios'!N$40))</f>
        <v>0.2048096721468316</v>
      </c>
      <c r="N113">
        <f>IF('LF Projected Ratios'!O$40&gt;=0,$B113+(1-$B113)*'LF Projected Ratios'!O$40,$B113*(1+'LF Projected Ratios'!O$40))</f>
        <v>0.20642348138140099</v>
      </c>
      <c r="O113">
        <f>IF('LF Projected Ratios'!P$40&gt;=0,$B113+(1-$B113)*'LF Projected Ratios'!P$40,$B113*(1+'LF Projected Ratios'!P$40))</f>
        <v>0.20802257137834188</v>
      </c>
      <c r="P113">
        <f>IF('LF Projected Ratios'!Q$40&gt;=0,$B113+(1-$B113)*'LF Projected Ratios'!Q$40,$B113*(1+'LF Projected Ratios'!Q$40))</f>
        <v>0.20960714260038404</v>
      </c>
      <c r="Q113">
        <f>IF('LF Projected Ratios'!R$40&gt;=0,$B113+(1-$B113)*'LF Projected Ratios'!R$40,$B113*(1+'LF Projected Ratios'!R$40))</f>
        <v>0.21117739188654688</v>
      </c>
      <c r="R113">
        <f>IF('LF Projected Ratios'!S$40&gt;=0,$B113+(1-$B113)*'LF Projected Ratios'!S$40,$B113*(1+'LF Projected Ratios'!S$40))</f>
        <v>0.21273351253365014</v>
      </c>
      <c r="S113">
        <f>IF('LF Projected Ratios'!T$40&gt;=0,$B113+(1-$B113)*'LF Projected Ratios'!T$40,$B113*(1+'LF Projected Ratios'!T$40))</f>
        <v>0.21427569437563798</v>
      </c>
      <c r="T113">
        <f>IF('LF Projected Ratios'!U$40&gt;=0,$B113+(1-$B113)*'LF Projected Ratios'!U$40,$B113*(1+'LF Projected Ratios'!U$40))</f>
        <v>0.21580412386077832</v>
      </c>
      <c r="U113">
        <f>IF('LF Projected Ratios'!V$40&gt;=0,$B113+(1-$B113)*'LF Projected Ratios'!V$40,$B113*(1+'LF Projected Ratios'!V$40))</f>
        <v>0.21731898412680639</v>
      </c>
      <c r="V113">
        <f>IF('LF Projected Ratios'!W$40&gt;=0,$B113+(1-$B113)*'LF Projected Ratios'!W$40,$B113*(1+'LF Projected Ratios'!W$40))</f>
        <v>0.21882045507407763</v>
      </c>
      <c r="W113">
        <f>IF('LF Projected Ratios'!X$40&gt;=0,$B113+(1-$B113)*'LF Projected Ratios'!X$40,$B113*(1+'LF Projected Ratios'!X$40))</f>
        <v>0.22030871343678748</v>
      </c>
      <c r="X113">
        <f>IF('LF Projected Ratios'!Y$40&gt;=0,$B113+(1-$B113)*'LF Projected Ratios'!Y$40,$B113*(1+'LF Projected Ratios'!Y$40))</f>
        <v>0.22178393285231907</v>
      </c>
      <c r="Y113">
        <f>IF('LF Projected Ratios'!Z$40&gt;=0,$B113+(1-$B113)*'LF Projected Ratios'!Z$40,$B113*(1+'LF Projected Ratios'!Z$40))</f>
        <v>0.22324628392877846</v>
      </c>
      <c r="Z113">
        <f>IF('LF Projected Ratios'!AA$40&gt;=0,$B113+(1-$B113)*'LF Projected Ratios'!AA$40,$B113*(1+'LF Projected Ratios'!AA$40))</f>
        <v>0.22469593431076801</v>
      </c>
      <c r="AA113">
        <f>IF('LF Projected Ratios'!AB$40&gt;=0,$B113+(1-$B113)*'LF Projected Ratios'!AB$40,$B113*(1+'LF Projected Ratios'!AB$40))</f>
        <v>0.22613304874345336</v>
      </c>
      <c r="AB113">
        <f>IF('LF Projected Ratios'!AC$40&gt;=0,$B113+(1-$B113)*'LF Projected Ratios'!AC$40,$B113*(1+'LF Projected Ratios'!AC$40))</f>
        <v>0.22755778913497768</v>
      </c>
      <c r="AC113">
        <f>IF('LF Projected Ratios'!AD$40&gt;=0,$B113+(1-$B113)*'LF Projected Ratios'!AD$40,$B113*(1+'LF Projected Ratios'!AD$40))</f>
        <v>0.22897031461726855</v>
      </c>
      <c r="AD113">
        <f>IF('LF Projected Ratios'!AE$40&gt;=0,$B113+(1-$B113)*'LF Projected Ratios'!AE$40,$B113*(1+'LF Projected Ratios'!AE$40))</f>
        <v>0.23037078160528748</v>
      </c>
      <c r="AE113">
        <f>IF('LF Projected Ratios'!AF$40&gt;=0,$B113+(1-$B113)*'LF Projected Ratios'!AF$40,$B113*(1+'LF Projected Ratios'!AF$40))</f>
        <v>0.23175934385477043</v>
      </c>
      <c r="AF113">
        <f>IF('LF Projected Ratios'!AG$40&gt;=0,$B113+(1-$B113)*'LF Projected Ratios'!AG$40,$B113*(1+'LF Projected Ratios'!AG$40))</f>
        <v>0.23313615251850023</v>
      </c>
    </row>
    <row r="114" spans="1:32" x14ac:dyDescent="0.2">
      <c r="A114" s="12" t="s">
        <v>40</v>
      </c>
      <c r="B114" s="56">
        <f t="shared" si="0"/>
        <v>0.22014612905460962</v>
      </c>
      <c r="C114">
        <f>IF('LF Projected Ratios'!D$40&gt;=0,$B114+(1-$B114)*'LF Projected Ratios'!D$40,$B114*(1+'LF Projected Ratios'!D$40))</f>
        <v>0.22176759645103714</v>
      </c>
      <c r="D114">
        <f>IF('LF Projected Ratios'!E$40&gt;=0,$B114+(1-$B114)*'LF Projected Ratios'!E$40,$B114*(1+'LF Projected Ratios'!E$40))</f>
        <v>0.22343083353843426</v>
      </c>
      <c r="E114">
        <f>IF('LF Projected Ratios'!F$40&gt;=0,$B114+(1-$B114)*'LF Projected Ratios'!F$40,$B114*(1+'LF Projected Ratios'!F$40))</f>
        <v>0.22509200080841546</v>
      </c>
      <c r="F114">
        <f>IF('LF Projected Ratios'!G$40&gt;=0,$B114+(1-$B114)*'LF Projected Ratios'!G$40,$B114*(1+'LF Projected Ratios'!G$40))</f>
        <v>0.22673885065966837</v>
      </c>
      <c r="G114">
        <f>IF('LF Projected Ratios'!H$40&gt;=0,$B114+(1-$B114)*'LF Projected Ratios'!H$40,$B114*(1+'LF Projected Ratios'!H$40))</f>
        <v>0.22839058054291678</v>
      </c>
      <c r="H114">
        <f>IF('LF Projected Ratios'!I$40&gt;=0,$B114+(1-$B114)*'LF Projected Ratios'!I$40,$B114*(1+'LF Projected Ratios'!I$40))</f>
        <v>0.23008733353989397</v>
      </c>
      <c r="I114">
        <f>IF('LF Projected Ratios'!J$40&gt;=0,$B114+(1-$B114)*'LF Projected Ratios'!J$40,$B114*(1+'LF Projected Ratios'!J$40))</f>
        <v>0.2317585841279082</v>
      </c>
      <c r="J114">
        <f>IF('LF Projected Ratios'!K$40&gt;=0,$B114+(1-$B114)*'LF Projected Ratios'!K$40,$B114*(1+'LF Projected Ratios'!K$40))</f>
        <v>0.23343322136194877</v>
      </c>
      <c r="K114">
        <f>IF('LF Projected Ratios'!L$40&gt;=0,$B114+(1-$B114)*'LF Projected Ratios'!L$40,$B114*(1+'LF Projected Ratios'!L$40))</f>
        <v>0.23509266138519508</v>
      </c>
      <c r="L114">
        <f>IF('LF Projected Ratios'!M$40&gt;=0,$B114+(1-$B114)*'LF Projected Ratios'!M$40,$B114*(1+'LF Projected Ratios'!M$40))</f>
        <v>0.23652567415272963</v>
      </c>
      <c r="M114">
        <f>IF('LF Projected Ratios'!N$40&gt;=0,$B114+(1-$B114)*'LF Projected Ratios'!N$40,$B114*(1+'LF Projected Ratios'!N$40))</f>
        <v>0.23808624871451145</v>
      </c>
      <c r="N114">
        <f>IF('LF Projected Ratios'!O$40&gt;=0,$B114+(1-$B114)*'LF Projected Ratios'!O$40,$B114*(1+'LF Projected Ratios'!O$40))</f>
        <v>0.23963252437293087</v>
      </c>
      <c r="O114">
        <f>IF('LF Projected Ratios'!P$40&gt;=0,$B114+(1-$B114)*'LF Projected Ratios'!P$40,$B114*(1+'LF Projected Ratios'!P$40))</f>
        <v>0.24116469675422941</v>
      </c>
      <c r="P114">
        <f>IF('LF Projected Ratios'!Q$40&gt;=0,$B114+(1-$B114)*'LF Projected Ratios'!Q$40,$B114*(1+'LF Projected Ratios'!Q$40))</f>
        <v>0.24268295793231068</v>
      </c>
      <c r="Q114">
        <f>IF('LF Projected Ratios'!R$40&gt;=0,$B114+(1-$B114)*'LF Projected Ratios'!R$40,$B114*(1+'LF Projected Ratios'!R$40))</f>
        <v>0.2441874965090105</v>
      </c>
      <c r="R114">
        <f>IF('LF Projected Ratios'!S$40&gt;=0,$B114+(1-$B114)*'LF Projected Ratios'!S$40,$B114*(1+'LF Projected Ratios'!S$40))</f>
        <v>0.24567849769219666</v>
      </c>
      <c r="S114">
        <f>IF('LF Projected Ratios'!T$40&gt;=0,$B114+(1-$B114)*'LF Projected Ratios'!T$40,$B114*(1+'LF Projected Ratios'!T$40))</f>
        <v>0.24715614337177325</v>
      </c>
      <c r="T114">
        <f>IF('LF Projected Ratios'!U$40&gt;=0,$B114+(1-$B114)*'LF Projected Ratios'!U$40,$B114*(1+'LF Projected Ratios'!U$40))</f>
        <v>0.24862061219364961</v>
      </c>
      <c r="U114">
        <f>IF('LF Projected Ratios'!V$40&gt;=0,$B114+(1-$B114)*'LF Projected Ratios'!V$40,$B114*(1+'LF Projected Ratios'!V$40))</f>
        <v>0.25007207963173933</v>
      </c>
      <c r="V114">
        <f>IF('LF Projected Ratios'!W$40&gt;=0,$B114+(1-$B114)*'LF Projected Ratios'!W$40,$B114*(1+'LF Projected Ratios'!W$40))</f>
        <v>0.25151071805805186</v>
      </c>
      <c r="W114">
        <f>IF('LF Projected Ratios'!X$40&gt;=0,$B114+(1-$B114)*'LF Projected Ratios'!X$40,$B114*(1+'LF Projected Ratios'!X$40))</f>
        <v>0.25293669681093178</v>
      </c>
      <c r="X114">
        <f>IF('LF Projected Ratios'!Y$40&gt;=0,$B114+(1-$B114)*'LF Projected Ratios'!Y$40,$B114*(1+'LF Projected Ratios'!Y$40))</f>
        <v>0.25435018226150485</v>
      </c>
      <c r="Y114">
        <f>IF('LF Projected Ratios'!Z$40&gt;=0,$B114+(1-$B114)*'LF Projected Ratios'!Z$40,$B114*(1+'LF Projected Ratios'!Z$40))</f>
        <v>0.25575133787838666</v>
      </c>
      <c r="Z114">
        <f>IF('LF Projected Ratios'!AA$40&gt;=0,$B114+(1-$B114)*'LF Projected Ratios'!AA$40,$B114*(1+'LF Projected Ratios'!AA$40))</f>
        <v>0.25714032429070383</v>
      </c>
      <c r="AA114">
        <f>IF('LF Projected Ratios'!AB$40&gt;=0,$B114+(1-$B114)*'LF Projected Ratios'!AB$40,$B114*(1+'LF Projected Ratios'!AB$40))</f>
        <v>0.25851729934947992</v>
      </c>
      <c r="AB114">
        <f>IF('LF Projected Ratios'!AC$40&gt;=0,$B114+(1-$B114)*'LF Projected Ratios'!AC$40,$B114*(1+'LF Projected Ratios'!AC$40))</f>
        <v>0.25988241818743785</v>
      </c>
      <c r="AC114">
        <f>IF('LF Projected Ratios'!AD$40&gt;=0,$B114+(1-$B114)*'LF Projected Ratios'!AD$40,$B114*(1+'LF Projected Ratios'!AD$40))</f>
        <v>0.2612358332772618</v>
      </c>
      <c r="AD114">
        <f>IF('LF Projected Ratios'!AE$40&gt;=0,$B114+(1-$B114)*'LF Projected Ratios'!AE$40,$B114*(1+'LF Projected Ratios'!AE$40))</f>
        <v>0.26257769448836804</v>
      </c>
      <c r="AE114">
        <f>IF('LF Projected Ratios'!AF$40&gt;=0,$B114+(1-$B114)*'LF Projected Ratios'!AF$40,$B114*(1+'LF Projected Ratios'!AF$40))</f>
        <v>0.26390814914222832</v>
      </c>
      <c r="AF114">
        <f>IF('LF Projected Ratios'!AG$40&gt;=0,$B114+(1-$B114)*'LF Projected Ratios'!AG$40,$B114*(1+'LF Projected Ratios'!AG$40))</f>
        <v>0.26522734206628823</v>
      </c>
    </row>
    <row r="115" spans="1:32" x14ac:dyDescent="0.2">
      <c r="A115" s="12" t="s">
        <v>41</v>
      </c>
      <c r="B115" s="56">
        <f t="shared" si="0"/>
        <v>0.23343450314825348</v>
      </c>
      <c r="C115">
        <f>IF('LF Projected Ratios'!D$40&gt;=0,$B115+(1-$B115)*'LF Projected Ratios'!D$40,$B115*(1+'LF Projected Ratios'!D$40))</f>
        <v>0.23502834143857904</v>
      </c>
      <c r="D115">
        <f>IF('LF Projected Ratios'!E$40&gt;=0,$B115+(1-$B115)*'LF Projected Ratios'!E$40,$B115*(1+'LF Projected Ratios'!E$40))</f>
        <v>0.23666323768232944</v>
      </c>
      <c r="E115">
        <f>IF('LF Projected Ratios'!F$40&gt;=0,$B115+(1-$B115)*'LF Projected Ratios'!F$40,$B115*(1+'LF Projected Ratios'!F$40))</f>
        <v>0.23829609937746127</v>
      </c>
      <c r="F115">
        <f>IF('LF Projected Ratios'!G$40&gt;=0,$B115+(1-$B115)*'LF Projected Ratios'!G$40,$B115*(1+'LF Projected Ratios'!G$40))</f>
        <v>0.23991488761651367</v>
      </c>
      <c r="G115">
        <f>IF('LF Projected Ratios'!H$40&gt;=0,$B115+(1-$B115)*'LF Projected Ratios'!H$40,$B115*(1+'LF Projected Ratios'!H$40))</f>
        <v>0.24153847273391812</v>
      </c>
      <c r="H115">
        <f>IF('LF Projected Ratios'!I$40&gt;=0,$B115+(1-$B115)*'LF Projected Ratios'!I$40,$B115*(1+'LF Projected Ratios'!I$40))</f>
        <v>0.24320631379058397</v>
      </c>
      <c r="I115">
        <f>IF('LF Projected Ratios'!J$40&gt;=0,$B115+(1-$B115)*'LF Projected Ratios'!J$40,$B115*(1+'LF Projected Ratios'!J$40))</f>
        <v>0.24484908698835223</v>
      </c>
      <c r="J115">
        <f>IF('LF Projected Ratios'!K$40&gt;=0,$B115+(1-$B115)*'LF Projected Ratios'!K$40,$B115*(1+'LF Projected Ratios'!K$40))</f>
        <v>0.24649518912515711</v>
      </c>
      <c r="K115">
        <f>IF('LF Projected Ratios'!L$40&gt;=0,$B115+(1-$B115)*'LF Projected Ratios'!L$40,$B115*(1+'LF Projected Ratios'!L$40))</f>
        <v>0.24812635300509447</v>
      </c>
      <c r="L115">
        <f>IF('LF Projected Ratios'!M$40&gt;=0,$B115+(1-$B115)*'LF Projected Ratios'!M$40,$B115*(1+'LF Projected Ratios'!M$40))</f>
        <v>0.24953494785223981</v>
      </c>
      <c r="M115">
        <f>IF('LF Projected Ratios'!N$40&gt;=0,$B115+(1-$B115)*'LF Projected Ratios'!N$40,$B115*(1+'LF Projected Ratios'!N$40))</f>
        <v>0.25106893089559673</v>
      </c>
      <c r="N115">
        <f>IF('LF Projected Ratios'!O$40&gt;=0,$B115+(1-$B115)*'LF Projected Ratios'!O$40,$B115*(1+'LF Projected Ratios'!O$40))</f>
        <v>0.25258885868274628</v>
      </c>
      <c r="O115">
        <f>IF('LF Projected Ratios'!P$40&gt;=0,$B115+(1-$B115)*'LF Projected Ratios'!P$40,$B115*(1+'LF Projected Ratios'!P$40))</f>
        <v>0.25409492350654311</v>
      </c>
      <c r="P115">
        <f>IF('LF Projected Ratios'!Q$40&gt;=0,$B115+(1-$B115)*'LF Projected Ratios'!Q$40,$B115*(1+'LF Projected Ratios'!Q$40))</f>
        <v>0.25558731416803421</v>
      </c>
      <c r="Q115">
        <f>IF('LF Projected Ratios'!R$40&gt;=0,$B115+(1-$B115)*'LF Projected Ratios'!R$40,$B115*(1+'LF Projected Ratios'!R$40))</f>
        <v>0.2570662160553614</v>
      </c>
      <c r="R115">
        <f>IF('LF Projected Ratios'!S$40&gt;=0,$B115+(1-$B115)*'LF Projected Ratios'!S$40,$B115*(1+'LF Projected Ratios'!S$40))</f>
        <v>0.25853181122053004</v>
      </c>
      <c r="S115">
        <f>IF('LF Projected Ratios'!T$40&gt;=0,$B115+(1-$B115)*'LF Projected Ratios'!T$40,$B115*(1+'LF Projected Ratios'!T$40))</f>
        <v>0.2599842784541187</v>
      </c>
      <c r="T115">
        <f>IF('LF Projected Ratios'!U$40&gt;=0,$B115+(1-$B115)*'LF Projected Ratios'!U$40,$B115*(1+'LF Projected Ratios'!U$40))</f>
        <v>0.26142379335798738</v>
      </c>
      <c r="U115">
        <f>IF('LF Projected Ratios'!V$40&gt;=0,$B115+(1-$B115)*'LF Projected Ratios'!V$40,$B115*(1+'LF Projected Ratios'!V$40))</f>
        <v>0.26285052841604967</v>
      </c>
      <c r="V115">
        <f>IF('LF Projected Ratios'!W$40&gt;=0,$B115+(1-$B115)*'LF Projected Ratios'!W$40,$B115*(1+'LF Projected Ratios'!W$40))</f>
        <v>0.26426465306317026</v>
      </c>
      <c r="W115">
        <f>IF('LF Projected Ratios'!X$40&gt;=0,$B115+(1-$B115)*'LF Projected Ratios'!X$40,$B115*(1+'LF Projected Ratios'!X$40))</f>
        <v>0.2656663337522413</v>
      </c>
      <c r="X115">
        <f>IF('LF Projected Ratios'!Y$40&gt;=0,$B115+(1-$B115)*'LF Projected Ratios'!Y$40,$B115*(1+'LF Projected Ratios'!Y$40))</f>
        <v>0.26705573401949612</v>
      </c>
      <c r="Y115">
        <f>IF('LF Projected Ratios'!Z$40&gt;=0,$B115+(1-$B115)*'LF Projected Ratios'!Z$40,$B115*(1+'LF Projected Ratios'!Z$40))</f>
        <v>0.26843301454811558</v>
      </c>
      <c r="Z115">
        <f>IF('LF Projected Ratios'!AA$40&gt;=0,$B115+(1-$B115)*'LF Projected Ratios'!AA$40,$B115*(1+'LF Projected Ratios'!AA$40))</f>
        <v>0.26979833323017516</v>
      </c>
      <c r="AA115">
        <f>IF('LF Projected Ratios'!AB$40&gt;=0,$B115+(1-$B115)*'LF Projected Ratios'!AB$40,$B115*(1+'LF Projected Ratios'!AB$40))</f>
        <v>0.27115184522698504</v>
      </c>
      <c r="AB115">
        <f>IF('LF Projected Ratios'!AC$40&gt;=0,$B115+(1-$B115)*'LF Projected Ratios'!AC$40,$B115*(1+'LF Projected Ratios'!AC$40))</f>
        <v>0.27249370302787312</v>
      </c>
      <c r="AC115">
        <f>IF('LF Projected Ratios'!AD$40&gt;=0,$B115+(1-$B115)*'LF Projected Ratios'!AD$40,$B115*(1+'LF Projected Ratios'!AD$40))</f>
        <v>0.273824056507455</v>
      </c>
      <c r="AD115">
        <f>IF('LF Projected Ratios'!AE$40&gt;=0,$B115+(1-$B115)*'LF Projected Ratios'!AE$40,$B115*(1+'LF Projected Ratios'!AE$40))</f>
        <v>0.27514305298143638</v>
      </c>
      <c r="AE115">
        <f>IF('LF Projected Ratios'!AF$40&gt;=0,$B115+(1-$B115)*'LF Projected Ratios'!AF$40,$B115*(1+'LF Projected Ratios'!AF$40))</f>
        <v>0.27645083726099479</v>
      </c>
      <c r="AF115">
        <f>IF('LF Projected Ratios'!AG$40&gt;=0,$B115+(1-$B115)*'LF Projected Ratios'!AG$40,$B115*(1+'LF Projected Ratios'!AG$40))</f>
        <v>0.27774755170577836</v>
      </c>
    </row>
    <row r="116" spans="1:32" x14ac:dyDescent="0.2">
      <c r="A116" s="12" t="s">
        <v>42</v>
      </c>
      <c r="B116" s="56">
        <f t="shared" si="0"/>
        <v>0.25584827950223599</v>
      </c>
      <c r="C116">
        <f>IF('LF Projected Ratios'!D$40&gt;=0,$B116+(1-$B116)*'LF Projected Ratios'!D$40,$B116*(1+'LF Projected Ratios'!D$40))</f>
        <v>0.25739551520591958</v>
      </c>
      <c r="D116">
        <f>IF('LF Projected Ratios'!E$40&gt;=0,$B116+(1-$B116)*'LF Projected Ratios'!E$40,$B116*(1+'LF Projected Ratios'!E$40))</f>
        <v>0.25898260836054077</v>
      </c>
      <c r="E116">
        <f>IF('LF Projected Ratios'!F$40&gt;=0,$B116+(1-$B116)*'LF Projected Ratios'!F$40,$B116*(1+'LF Projected Ratios'!F$40))</f>
        <v>0.26056772645515575</v>
      </c>
      <c r="F116">
        <f>IF('LF Projected Ratios'!G$40&gt;=0,$B116+(1-$B116)*'LF Projected Ratios'!G$40,$B116*(1+'LF Projected Ratios'!G$40))</f>
        <v>0.26213918259055419</v>
      </c>
      <c r="G116">
        <f>IF('LF Projected Ratios'!H$40&gt;=0,$B116+(1-$B116)*'LF Projected Ratios'!H$40,$B116*(1+'LF Projected Ratios'!H$40))</f>
        <v>0.26371529534732852</v>
      </c>
      <c r="H116">
        <f>IF('LF Projected Ratios'!I$40&gt;=0,$B116+(1-$B116)*'LF Projected Ratios'!I$40,$B116*(1+'LF Projected Ratios'!I$40))</f>
        <v>0.26533437003426907</v>
      </c>
      <c r="I116">
        <f>IF('LF Projected Ratios'!J$40&gt;=0,$B116+(1-$B116)*'LF Projected Ratios'!J$40,$B116*(1+'LF Projected Ratios'!J$40))</f>
        <v>0.26692910982692541</v>
      </c>
      <c r="J116">
        <f>IF('LF Projected Ratios'!K$40&gt;=0,$B116+(1-$B116)*'LF Projected Ratios'!K$40,$B116*(1+'LF Projected Ratios'!K$40))</f>
        <v>0.26852708122304125</v>
      </c>
      <c r="K116">
        <f>IF('LF Projected Ratios'!L$40&gt;=0,$B116+(1-$B116)*'LF Projected Ratios'!L$40,$B116*(1+'LF Projected Ratios'!L$40))</f>
        <v>0.2701105511452519</v>
      </c>
      <c r="L116">
        <f>IF('LF Projected Ratios'!M$40&gt;=0,$B116+(1-$B116)*'LF Projected Ratios'!M$40,$B116*(1+'LF Projected Ratios'!M$40))</f>
        <v>0.27147795977933786</v>
      </c>
      <c r="M116">
        <f>IF('LF Projected Ratios'!N$40&gt;=0,$B116+(1-$B116)*'LF Projected Ratios'!N$40,$B116*(1+'LF Projected Ratios'!N$40))</f>
        <v>0.27296709035672051</v>
      </c>
      <c r="N116">
        <f>IF('LF Projected Ratios'!O$40&gt;=0,$B116+(1-$B116)*'LF Projected Ratios'!O$40,$B116*(1+'LF Projected Ratios'!O$40))</f>
        <v>0.27444257664260852</v>
      </c>
      <c r="O116">
        <f>IF('LF Projected Ratios'!P$40&gt;=0,$B116+(1-$B116)*'LF Projected Ratios'!P$40,$B116*(1+'LF Projected Ratios'!P$40))</f>
        <v>0.27590460530736372</v>
      </c>
      <c r="P116">
        <f>IF('LF Projected Ratios'!Q$40&gt;=0,$B116+(1-$B116)*'LF Projected Ratios'!Q$40,$B116*(1+'LF Projected Ratios'!Q$40))</f>
        <v>0.27735335963163799</v>
      </c>
      <c r="Q116">
        <f>IF('LF Projected Ratios'!R$40&gt;=0,$B116+(1-$B116)*'LF Projected Ratios'!R$40,$B116*(1+'LF Projected Ratios'!R$40))</f>
        <v>0.27878901958296859</v>
      </c>
      <c r="R116">
        <f>IF('LF Projected Ratios'!S$40&gt;=0,$B116+(1-$B116)*'LF Projected Ratios'!S$40,$B116*(1+'LF Projected Ratios'!S$40))</f>
        <v>0.2802117618903025</v>
      </c>
      <c r="S116">
        <f>IF('LF Projected Ratios'!T$40&gt;=0,$B116+(1-$B116)*'LF Projected Ratios'!T$40,$B116*(1+'LF Projected Ratios'!T$40))</f>
        <v>0.28162176011652151</v>
      </c>
      <c r="T116">
        <f>IF('LF Projected Ratios'!U$40&gt;=0,$B116+(1-$B116)*'LF Projected Ratios'!U$40,$B116*(1+'LF Projected Ratios'!U$40))</f>
        <v>0.28301918472902426</v>
      </c>
      <c r="U116">
        <f>IF('LF Projected Ratios'!V$40&gt;=0,$B116+(1-$B116)*'LF Projected Ratios'!V$40,$B116*(1+'LF Projected Ratios'!V$40))</f>
        <v>0.28440420316842957</v>
      </c>
      <c r="V116">
        <f>IF('LF Projected Ratios'!W$40&gt;=0,$B116+(1-$B116)*'LF Projected Ratios'!W$40,$B116*(1+'LF Projected Ratios'!W$40))</f>
        <v>0.28577697991545892</v>
      </c>
      <c r="W116">
        <f>IF('LF Projected Ratios'!X$40&gt;=0,$B116+(1-$B116)*'LF Projected Ratios'!X$40,$B116*(1+'LF Projected Ratios'!X$40))</f>
        <v>0.28713767655605194</v>
      </c>
      <c r="X116">
        <f>IF('LF Projected Ratios'!Y$40&gt;=0,$B116+(1-$B116)*'LF Projected Ratios'!Y$40,$B116*(1+'LF Projected Ratios'!Y$40))</f>
        <v>0.28848645184477029</v>
      </c>
      <c r="Y116">
        <f>IF('LF Projected Ratios'!Z$40&gt;=0,$B116+(1-$B116)*'LF Projected Ratios'!Z$40,$B116*(1+'LF Projected Ratios'!Z$40))</f>
        <v>0.28982346176654411</v>
      </c>
      <c r="Z116">
        <f>IF('LF Projected Ratios'!AA$40&gt;=0,$B116+(1-$B116)*'LF Projected Ratios'!AA$40,$B116*(1+'LF Projected Ratios'!AA$40))</f>
        <v>0.29114885959680786</v>
      </c>
      <c r="AA116">
        <f>IF('LF Projected Ratios'!AB$40&gt;=0,$B116+(1-$B116)*'LF Projected Ratios'!AB$40,$B116*(1+'LF Projected Ratios'!AB$40))</f>
        <v>0.29246279596007629</v>
      </c>
      <c r="AB116">
        <f>IF('LF Projected Ratios'!AC$40&gt;=0,$B116+(1-$B116)*'LF Projected Ratios'!AC$40,$B116*(1+'LF Projected Ratios'!AC$40))</f>
        <v>0.29376541888700841</v>
      </c>
      <c r="AC116">
        <f>IF('LF Projected Ratios'!AD$40&gt;=0,$B116+(1-$B116)*'LF Projected Ratios'!AD$40,$B116*(1+'LF Projected Ratios'!AD$40))</f>
        <v>0.29505687387000318</v>
      </c>
      <c r="AD116">
        <f>IF('LF Projected Ratios'!AE$40&gt;=0,$B116+(1-$B116)*'LF Projected Ratios'!AE$40,$B116*(1+'LF Projected Ratios'!AE$40))</f>
        <v>0.29633730391737012</v>
      </c>
      <c r="AE116">
        <f>IF('LF Projected Ratios'!AF$40&gt;=0,$B116+(1-$B116)*'LF Projected Ratios'!AF$40,$B116*(1+'LF Projected Ratios'!AF$40))</f>
        <v>0.29760684960612099</v>
      </c>
      <c r="AF116">
        <f>IF('LF Projected Ratios'!AG$40&gt;=0,$B116+(1-$B116)*'LF Projected Ratios'!AG$40,$B116*(1+'LF Projected Ratios'!AG$40))</f>
        <v>0.29886564913341906</v>
      </c>
    </row>
    <row r="117" spans="1:32" x14ac:dyDescent="0.2">
      <c r="A117" s="12" t="s">
        <v>105</v>
      </c>
      <c r="B117" s="56">
        <f t="shared" si="0"/>
        <v>0.17535473215044517</v>
      </c>
      <c r="C117">
        <f>IF('LF Projected Ratios'!D$40&gt;=0,$B117+(1-$B117)*'LF Projected Ratios'!D$40,$B117*(1+'LF Projected Ratios'!D$40))</f>
        <v>0.17706932954523058</v>
      </c>
      <c r="D117">
        <f>IF('LF Projected Ratios'!E$40&gt;=0,$B117+(1-$B117)*'LF Projected Ratios'!E$40,$B117*(1+'LF Projected Ratios'!E$40))</f>
        <v>0.17882809569942201</v>
      </c>
      <c r="E117">
        <f>IF('LF Projected Ratios'!F$40&gt;=0,$B117+(1-$B117)*'LF Projected Ratios'!F$40,$B117*(1+'LF Projected Ratios'!F$40))</f>
        <v>0.18058467315493418</v>
      </c>
      <c r="F117">
        <f>IF('LF Projected Ratios'!G$40&gt;=0,$B117+(1-$B117)*'LF Projected Ratios'!G$40,$B117*(1+'LF Projected Ratios'!G$40))</f>
        <v>0.18232611086178058</v>
      </c>
      <c r="G117">
        <f>IF('LF Projected Ratios'!H$40&gt;=0,$B117+(1-$B117)*'LF Projected Ratios'!H$40,$B117*(1+'LF Projected Ratios'!H$40))</f>
        <v>0.18407270888832533</v>
      </c>
      <c r="H117">
        <f>IF('LF Projected Ratios'!I$40&gt;=0,$B117+(1-$B117)*'LF Projected Ratios'!I$40,$B117*(1+'LF Projected Ratios'!I$40))</f>
        <v>0.1858669159594149</v>
      </c>
      <c r="I117">
        <f>IF('LF Projected Ratios'!J$40&gt;=0,$B117+(1-$B117)*'LF Projected Ratios'!J$40,$B117*(1+'LF Projected Ratios'!J$40))</f>
        <v>0.18763415587466464</v>
      </c>
      <c r="J117">
        <f>IF('LF Projected Ratios'!K$40&gt;=0,$B117+(1-$B117)*'LF Projected Ratios'!K$40,$B117*(1+'LF Projected Ratios'!K$40))</f>
        <v>0.18940497695008243</v>
      </c>
      <c r="K117">
        <f>IF('LF Projected Ratios'!L$40&gt;=0,$B117+(1-$B117)*'LF Projected Ratios'!L$40,$B117*(1+'LF Projected Ratios'!L$40))</f>
        <v>0.19115972795335859</v>
      </c>
      <c r="L117">
        <f>IF('LF Projected Ratios'!M$40&gt;=0,$B117+(1-$B117)*'LF Projected Ratios'!M$40,$B117*(1+'LF Projected Ratios'!M$40))</f>
        <v>0.19267504670927216</v>
      </c>
      <c r="M117">
        <f>IF('LF Projected Ratios'!N$40&gt;=0,$B117+(1-$B117)*'LF Projected Ratios'!N$40,$B117*(1+'LF Projected Ratios'!N$40))</f>
        <v>0.19432525385120719</v>
      </c>
      <c r="N117">
        <f>IF('LF Projected Ratios'!O$40&gt;=0,$B117+(1-$B117)*'LF Projected Ratios'!O$40,$B117*(1+'LF Projected Ratios'!O$40))</f>
        <v>0.19596034082328409</v>
      </c>
      <c r="O117">
        <f>IF('LF Projected Ratios'!P$40&gt;=0,$B117+(1-$B117)*'LF Projected Ratios'!P$40,$B117*(1+'LF Projected Ratios'!P$40))</f>
        <v>0.19758051448766037</v>
      </c>
      <c r="P117">
        <f>IF('LF Projected Ratios'!Q$40&gt;=0,$B117+(1-$B117)*'LF Projected Ratios'!Q$40,$B117*(1+'LF Projected Ratios'!Q$40))</f>
        <v>0.19918597795012496</v>
      </c>
      <c r="Q117">
        <f>IF('LF Projected Ratios'!R$40&gt;=0,$B117+(1-$B117)*'LF Projected Ratios'!R$40,$B117*(1+'LF Projected Ratios'!R$40))</f>
        <v>0.20077693064497865</v>
      </c>
      <c r="R117">
        <f>IF('LF Projected Ratios'!S$40&gt;=0,$B117+(1-$B117)*'LF Projected Ratios'!S$40,$B117*(1+'LF Projected Ratios'!S$40))</f>
        <v>0.20235356841761928</v>
      </c>
      <c r="S117">
        <f>IF('LF Projected Ratios'!T$40&gt;=0,$B117+(1-$B117)*'LF Projected Ratios'!T$40,$B117*(1+'LF Projected Ratios'!T$40))</f>
        <v>0.20391608360491198</v>
      </c>
      <c r="T117">
        <f>IF('LF Projected Ratios'!U$40&gt;=0,$B117+(1-$B117)*'LF Projected Ratios'!U$40,$B117*(1+'LF Projected Ratios'!U$40))</f>
        <v>0.20546466511340608</v>
      </c>
      <c r="U117">
        <f>IF('LF Projected Ratios'!V$40&gt;=0,$B117+(1-$B117)*'LF Projected Ratios'!V$40,$B117*(1+'LF Projected Ratios'!V$40))</f>
        <v>0.20699949849546956</v>
      </c>
      <c r="V117">
        <f>IF('LF Projected Ratios'!W$40&gt;=0,$B117+(1-$B117)*'LF Projected Ratios'!W$40,$B117*(1+'LF Projected Ratios'!W$40))</f>
        <v>0.2085207660234065</v>
      </c>
      <c r="W117">
        <f>IF('LF Projected Ratios'!X$40&gt;=0,$B117+(1-$B117)*'LF Projected Ratios'!X$40,$B117*(1+'LF Projected Ratios'!X$40))</f>
        <v>0.21002864676161573</v>
      </c>
      <c r="X117">
        <f>IF('LF Projected Ratios'!Y$40&gt;=0,$B117+(1-$B117)*'LF Projected Ratios'!Y$40,$B117*(1+'LF Projected Ratios'!Y$40))</f>
        <v>0.211523316636853</v>
      </c>
      <c r="Y117">
        <f>IF('LF Projected Ratios'!Z$40&gt;=0,$B117+(1-$B117)*'LF Projected Ratios'!Z$40,$B117*(1+'LF Projected Ratios'!Z$40))</f>
        <v>0.21300494850665661</v>
      </c>
      <c r="Z117">
        <f>IF('LF Projected Ratios'!AA$40&gt;=0,$B117+(1-$B117)*'LF Projected Ratios'!AA$40,$B117*(1+'LF Projected Ratios'!AA$40))</f>
        <v>0.21447371222598793</v>
      </c>
      <c r="AA117">
        <f>IF('LF Projected Ratios'!AB$40&gt;=0,$B117+(1-$B117)*'LF Projected Ratios'!AB$40,$B117*(1+'LF Projected Ratios'!AB$40))</f>
        <v>0.21592977471214325</v>
      </c>
      <c r="AB117">
        <f>IF('LF Projected Ratios'!AC$40&gt;=0,$B117+(1-$B117)*'LF Projected Ratios'!AC$40,$B117*(1+'LF Projected Ratios'!AC$40))</f>
        <v>0.21737330000799074</v>
      </c>
      <c r="AC117">
        <f>IF('LF Projected Ratios'!AD$40&gt;=0,$B117+(1-$B117)*'LF Projected Ratios'!AD$40,$B117*(1+'LF Projected Ratios'!AD$40))</f>
        <v>0.21880444934357915</v>
      </c>
      <c r="AD117">
        <f>IF('LF Projected Ratios'!AE$40&gt;=0,$B117+(1-$B117)*'LF Projected Ratios'!AE$40,$B117*(1+'LF Projected Ratios'!AE$40))</f>
        <v>0.2202233811961686</v>
      </c>
      <c r="AE117">
        <f>IF('LF Projected Ratios'!AF$40&gt;=0,$B117+(1-$B117)*'LF Projected Ratios'!AF$40,$B117*(1+'LF Projected Ratios'!AF$40))</f>
        <v>0.22163025134873229</v>
      </c>
      <c r="AF117">
        <f>IF('LF Projected Ratios'!AG$40&gt;=0,$B117+(1-$B117)*'LF Projected Ratios'!AG$40,$B117*(1+'LF Projected Ratios'!AG$40))</f>
        <v>0.22302521294697097</v>
      </c>
    </row>
    <row r="118" spans="1:32" x14ac:dyDescent="0.2">
      <c r="A118" s="12" t="s">
        <v>106</v>
      </c>
      <c r="B118" s="56">
        <f t="shared" si="0"/>
        <v>0.17078796206891467</v>
      </c>
      <c r="C118">
        <f>IF('LF Projected Ratios'!D$40&gt;=0,$B118+(1-$B118)*'LF Projected Ratios'!D$40,$B118*(1+'LF Projected Ratios'!D$40))</f>
        <v>0.17251205466410885</v>
      </c>
      <c r="D118">
        <f>IF('LF Projected Ratios'!E$40&gt;=0,$B118+(1-$B118)*'LF Projected Ratios'!E$40,$B118*(1+'LF Projected Ratios'!E$40))</f>
        <v>0.17428056061911709</v>
      </c>
      <c r="E118">
        <f>IF('LF Projected Ratios'!F$40&gt;=0,$B118+(1-$B118)*'LF Projected Ratios'!F$40,$B118*(1+'LF Projected Ratios'!F$40))</f>
        <v>0.17604686575473907</v>
      </c>
      <c r="F118">
        <f>IF('LF Projected Ratios'!G$40&gt;=0,$B118+(1-$B118)*'LF Projected Ratios'!G$40,$B118*(1+'LF Projected Ratios'!G$40))</f>
        <v>0.17779794729988604</v>
      </c>
      <c r="G118">
        <f>IF('LF Projected Ratios'!H$40&gt;=0,$B118+(1-$B118)*'LF Projected Ratios'!H$40,$B118*(1+'LF Projected Ratios'!H$40))</f>
        <v>0.17955421774185965</v>
      </c>
      <c r="H118">
        <f>IF('LF Projected Ratios'!I$40&gt;=0,$B118+(1-$B118)*'LF Projected Ratios'!I$40,$B118*(1+'LF Projected Ratios'!I$40))</f>
        <v>0.18135836088060373</v>
      </c>
      <c r="I118">
        <f>IF('LF Projected Ratios'!J$40&gt;=0,$B118+(1-$B118)*'LF Projected Ratios'!J$40,$B118*(1+'LF Projected Ratios'!J$40))</f>
        <v>0.1831353875231731</v>
      </c>
      <c r="J118">
        <f>IF('LF Projected Ratios'!K$40&gt;=0,$B118+(1-$B118)*'LF Projected Ratios'!K$40,$B118*(1+'LF Projected Ratios'!K$40))</f>
        <v>0.18491601515787431</v>
      </c>
      <c r="K118">
        <f>IF('LF Projected Ratios'!L$40&gt;=0,$B118+(1-$B118)*'LF Projected Ratios'!L$40,$B118*(1+'LF Projected Ratios'!L$40))</f>
        <v>0.18668048372662344</v>
      </c>
      <c r="L118">
        <f>IF('LF Projected Ratios'!M$40&gt;=0,$B118+(1-$B118)*'LF Projected Ratios'!M$40,$B118*(1+'LF Projected Ratios'!M$40))</f>
        <v>0.18820419410573341</v>
      </c>
      <c r="M118">
        <f>IF('LF Projected Ratios'!N$40&gt;=0,$B118+(1-$B118)*'LF Projected Ratios'!N$40,$B118*(1+'LF Projected Ratios'!N$40))</f>
        <v>0.18986353986386856</v>
      </c>
      <c r="N118">
        <f>IF('LF Projected Ratios'!O$40&gt;=0,$B118+(1-$B118)*'LF Projected Ratios'!O$40,$B118*(1+'LF Projected Ratios'!O$40))</f>
        <v>0.19150768171876101</v>
      </c>
      <c r="O118">
        <f>IF('LF Projected Ratios'!P$40&gt;=0,$B118+(1-$B118)*'LF Projected Ratios'!P$40,$B118*(1+'LF Projected Ratios'!P$40))</f>
        <v>0.19313682767814197</v>
      </c>
      <c r="P118">
        <f>IF('LF Projected Ratios'!Q$40&gt;=0,$B118+(1-$B118)*'LF Projected Ratios'!Q$40,$B118*(1+'LF Projected Ratios'!Q$40))</f>
        <v>0.19475118197257177</v>
      </c>
      <c r="Q118">
        <f>IF('LF Projected Ratios'!R$40&gt;=0,$B118+(1-$B118)*'LF Projected Ratios'!R$40,$B118*(1+'LF Projected Ratios'!R$40))</f>
        <v>0.19635094514079049</v>
      </c>
      <c r="R118">
        <f>IF('LF Projected Ratios'!S$40&gt;=0,$B118+(1-$B118)*'LF Projected Ratios'!S$40,$B118*(1+'LF Projected Ratios'!S$40))</f>
        <v>0.19793631411276036</v>
      </c>
      <c r="S118">
        <f>IF('LF Projected Ratios'!T$40&gt;=0,$B118+(1-$B118)*'LF Projected Ratios'!T$40,$B118*(1+'LF Projected Ratios'!T$40))</f>
        <v>0.19950748229048115</v>
      </c>
      <c r="T118">
        <f>IF('LF Projected Ratios'!U$40&gt;=0,$B118+(1-$B118)*'LF Projected Ratios'!U$40,$B118*(1+'LF Projected Ratios'!U$40))</f>
        <v>0.2010646396266402</v>
      </c>
      <c r="U118">
        <f>IF('LF Projected Ratios'!V$40&gt;=0,$B118+(1-$B118)*'LF Projected Ratios'!V$40,$B118*(1+'LF Projected Ratios'!V$40))</f>
        <v>0.20260797270116856</v>
      </c>
      <c r="V118">
        <f>IF('LF Projected Ratios'!W$40&gt;=0,$B118+(1-$B118)*'LF Projected Ratios'!W$40,$B118*(1+'LF Projected Ratios'!W$40))</f>
        <v>0.20413766479576881</v>
      </c>
      <c r="W118">
        <f>IF('LF Projected Ratios'!X$40&gt;=0,$B118+(1-$B118)*'LF Projected Ratios'!X$40,$B118*(1+'LF Projected Ratios'!X$40))</f>
        <v>0.20565389596647338</v>
      </c>
      <c r="X118">
        <f>IF('LF Projected Ratios'!Y$40&gt;=0,$B118+(1-$B118)*'LF Projected Ratios'!Y$40,$B118*(1+'LF Projected Ratios'!Y$40))</f>
        <v>0.20715684311429575</v>
      </c>
      <c r="Y118">
        <f>IF('LF Projected Ratios'!Z$40&gt;=0,$B118+(1-$B118)*'LF Projected Ratios'!Z$40,$B118*(1+'LF Projected Ratios'!Z$40))</f>
        <v>0.20864668005403508</v>
      </c>
      <c r="Z118">
        <f>IF('LF Projected Ratios'!AA$40&gt;=0,$B118+(1-$B118)*'LF Projected Ratios'!AA$40,$B118*(1+'LF Projected Ratios'!AA$40))</f>
        <v>0.21012357758128575</v>
      </c>
      <c r="AA118">
        <f>IF('LF Projected Ratios'!AB$40&gt;=0,$B118+(1-$B118)*'LF Projected Ratios'!AB$40,$B118*(1+'LF Projected Ratios'!AB$40))</f>
        <v>0.21158770353770864</v>
      </c>
      <c r="AB118">
        <f>IF('LF Projected Ratios'!AC$40&gt;=0,$B118+(1-$B118)*'LF Projected Ratios'!AC$40,$B118*(1+'LF Projected Ratios'!AC$40))</f>
        <v>0.21303922287461841</v>
      </c>
      <c r="AC118">
        <f>IF('LF Projected Ratios'!AD$40&gt;=0,$B118+(1-$B118)*'LF Projected Ratios'!AD$40,$B118*(1+'LF Projected Ratios'!AD$40))</f>
        <v>0.21447829771493324</v>
      </c>
      <c r="AD118">
        <f>IF('LF Projected Ratios'!AE$40&gt;=0,$B118+(1-$B118)*'LF Projected Ratios'!AE$40,$B118*(1+'LF Projected Ratios'!AE$40))</f>
        <v>0.21590508741353817</v>
      </c>
      <c r="AE118">
        <f>IF('LF Projected Ratios'!AF$40&gt;=0,$B118+(1-$B118)*'LF Projected Ratios'!AF$40,$B118*(1+'LF Projected Ratios'!AF$40))</f>
        <v>0.21731974861611064</v>
      </c>
      <c r="AF118">
        <f>IF('LF Projected Ratios'!AG$40&gt;=0,$B118+(1-$B118)*'LF Projected Ratios'!AG$40,$B118*(1+'LF Projected Ratios'!AG$40))</f>
        <v>0.21872243531645089</v>
      </c>
    </row>
    <row r="119" spans="1:32" x14ac:dyDescent="0.2">
      <c r="A119" s="12" t="s">
        <v>107</v>
      </c>
      <c r="B119" s="56">
        <f t="shared" si="0"/>
        <v>0.13974934477149542</v>
      </c>
      <c r="C119">
        <f>IF('LF Projected Ratios'!D$40&gt;=0,$B119+(1-$B119)*'LF Projected Ratios'!D$40,$B119*(1+'LF Projected Ratios'!D$40))</f>
        <v>0.14153797266984447</v>
      </c>
      <c r="D119">
        <f>IF('LF Projected Ratios'!E$40&gt;=0,$B119+(1-$B119)*'LF Projected Ratios'!E$40,$B119*(1+'LF Projected Ratios'!E$40))</f>
        <v>0.14337267638491258</v>
      </c>
      <c r="E119">
        <f>IF('LF Projected Ratios'!F$40&gt;=0,$B119+(1-$B119)*'LF Projected Ratios'!F$40,$B119*(1+'LF Projected Ratios'!F$40))</f>
        <v>0.1452050969007114</v>
      </c>
      <c r="F119">
        <f>IF('LF Projected Ratios'!G$40&gt;=0,$B119+(1-$B119)*'LF Projected Ratios'!G$40,$B119*(1+'LF Projected Ratios'!G$40))</f>
        <v>0.14702172398481606</v>
      </c>
      <c r="G119">
        <f>IF('LF Projected Ratios'!H$40&gt;=0,$B119+(1-$B119)*'LF Projected Ratios'!H$40,$B119*(1+'LF Projected Ratios'!H$40))</f>
        <v>0.14884373419373179</v>
      </c>
      <c r="H119">
        <f>IF('LF Projected Ratios'!I$40&gt;=0,$B119+(1-$B119)*'LF Projected Ratios'!I$40,$B119*(1+'LF Projected Ratios'!I$40))</f>
        <v>0.15071540904435615</v>
      </c>
      <c r="I119">
        <f>IF('LF Projected Ratios'!J$40&gt;=0,$B119+(1-$B119)*'LF Projected Ratios'!J$40,$B119*(1+'LF Projected Ratios'!J$40))</f>
        <v>0.15255895238876171</v>
      </c>
      <c r="J119">
        <f>IF('LF Projected Ratios'!K$40&gt;=0,$B119+(1-$B119)*'LF Projected Ratios'!K$40,$B119*(1+'LF Projected Ratios'!K$40))</f>
        <v>0.15440623151569233</v>
      </c>
      <c r="K119">
        <f>IF('LF Projected Ratios'!L$40&gt;=0,$B119+(1-$B119)*'LF Projected Ratios'!L$40,$B119*(1+'LF Projected Ratios'!L$40))</f>
        <v>0.15623674671923871</v>
      </c>
      <c r="L119">
        <f>IF('LF Projected Ratios'!M$40&gt;=0,$B119+(1-$B119)*'LF Projected Ratios'!M$40,$B119*(1+'LF Projected Ratios'!M$40))</f>
        <v>0.15781749180258103</v>
      </c>
      <c r="M119">
        <f>IF('LF Projected Ratios'!N$40&gt;=0,$B119+(1-$B119)*'LF Projected Ratios'!N$40,$B119*(1+'LF Projected Ratios'!N$40))</f>
        <v>0.15953894929522422</v>
      </c>
      <c r="N119">
        <f>IF('LF Projected Ratios'!O$40&gt;=0,$B119+(1-$B119)*'LF Projected Ratios'!O$40,$B119*(1+'LF Projected Ratios'!O$40))</f>
        <v>0.16124463378032741</v>
      </c>
      <c r="O119">
        <f>IF('LF Projected Ratios'!P$40&gt;=0,$B119+(1-$B119)*'LF Projected Ratios'!P$40,$B119*(1+'LF Projected Ratios'!P$40))</f>
        <v>0.16293476105165486</v>
      </c>
      <c r="P119">
        <f>IF('LF Projected Ratios'!Q$40&gt;=0,$B119+(1-$B119)*'LF Projected Ratios'!Q$40,$B119*(1+'LF Projected Ratios'!Q$40))</f>
        <v>0.16460954298441499</v>
      </c>
      <c r="Q119">
        <f>IF('LF Projected Ratios'!R$40&gt;=0,$B119+(1-$B119)*'LF Projected Ratios'!R$40,$B119*(1+'LF Projected Ratios'!R$40))</f>
        <v>0.16626918762380571</v>
      </c>
      <c r="R119">
        <f>IF('LF Projected Ratios'!S$40&gt;=0,$B119+(1-$B119)*'LF Projected Ratios'!S$40,$B119*(1+'LF Projected Ratios'!S$40))</f>
        <v>0.16791389927116529</v>
      </c>
      <c r="S119">
        <f>IF('LF Projected Ratios'!T$40&gt;=0,$B119+(1-$B119)*'LF Projected Ratios'!T$40,$B119*(1+'LF Projected Ratios'!T$40))</f>
        <v>0.16954387856781269</v>
      </c>
      <c r="T119">
        <f>IF('LF Projected Ratios'!U$40&gt;=0,$B119+(1-$B119)*'LF Projected Ratios'!U$40,$B119*(1+'LF Projected Ratios'!U$40))</f>
        <v>0.17115932257664176</v>
      </c>
      <c r="U119">
        <f>IF('LF Projected Ratios'!V$40&gt;=0,$B119+(1-$B119)*'LF Projected Ratios'!V$40,$B119*(1+'LF Projected Ratios'!V$40))</f>
        <v>0.17276042486154272</v>
      </c>
      <c r="V119">
        <f>IF('LF Projected Ratios'!W$40&gt;=0,$B119+(1-$B119)*'LF Projected Ratios'!W$40,$B119*(1+'LF Projected Ratios'!W$40))</f>
        <v>0.17434737556471991</v>
      </c>
      <c r="W119">
        <f>IF('LF Projected Ratios'!X$40&gt;=0,$B119+(1-$B119)*'LF Projected Ratios'!X$40,$B119*(1+'LF Projected Ratios'!X$40))</f>
        <v>0.17592036148196594</v>
      </c>
      <c r="X119">
        <f>IF('LF Projected Ratios'!Y$40&gt;=0,$B119+(1-$B119)*'LF Projected Ratios'!Y$40,$B119*(1+'LF Projected Ratios'!Y$40))</f>
        <v>0.17747956613595753</v>
      </c>
      <c r="Y119">
        <f>IF('LF Projected Ratios'!Z$40&gt;=0,$B119+(1-$B119)*'LF Projected Ratios'!Z$40,$B119*(1+'LF Projected Ratios'!Z$40))</f>
        <v>0.17902516984763556</v>
      </c>
      <c r="Z119">
        <f>IF('LF Projected Ratios'!AA$40&gt;=0,$B119+(1-$B119)*'LF Projected Ratios'!AA$40,$B119*(1+'LF Projected Ratios'!AA$40))</f>
        <v>0.18055734980572286</v>
      </c>
      <c r="AA119">
        <f>IF('LF Projected Ratios'!AB$40&gt;=0,$B119+(1-$B119)*'LF Projected Ratios'!AB$40,$B119*(1+'LF Projected Ratios'!AB$40))</f>
        <v>0.1820762801344388</v>
      </c>
      <c r="AB119">
        <f>IF('LF Projected Ratios'!AC$40&gt;=0,$B119+(1-$B119)*'LF Projected Ratios'!AC$40,$B119*(1+'LF Projected Ratios'!AC$40))</f>
        <v>0.18358213195946649</v>
      </c>
      <c r="AC119">
        <f>IF('LF Projected Ratios'!AD$40&gt;=0,$B119+(1-$B119)*'LF Projected Ratios'!AD$40,$B119*(1+'LF Projected Ratios'!AD$40))</f>
        <v>0.18507507347222174</v>
      </c>
      <c r="AD119">
        <f>IF('LF Projected Ratios'!AE$40&gt;=0,$B119+(1-$B119)*'LF Projected Ratios'!AE$40,$B119*(1+'LF Projected Ratios'!AE$40))</f>
        <v>0.18655526999247557</v>
      </c>
      <c r="AE119">
        <f>IF('LF Projected Ratios'!AF$40&gt;=0,$B119+(1-$B119)*'LF Projected Ratios'!AF$40,$B119*(1+'LF Projected Ratios'!AF$40))</f>
        <v>0.18802288402938183</v>
      </c>
      <c r="AF119">
        <f>IF('LF Projected Ratios'!AG$40&gt;=0,$B119+(1-$B119)*'LF Projected Ratios'!AG$40,$B119*(1+'LF Projected Ratios'!AG$40))</f>
        <v>0.18947807534095357</v>
      </c>
    </row>
    <row r="120" spans="1:32" x14ac:dyDescent="0.2">
      <c r="A120" s="12" t="s">
        <v>43</v>
      </c>
      <c r="B120" s="56">
        <f t="shared" si="0"/>
        <v>0.11583890951920756</v>
      </c>
      <c r="C120">
        <f>IF('LF Projected Ratios'!D$40&gt;=0,$B120+(1-$B120)*'LF Projected Ratios'!D$40,$B120*(1+'LF Projected Ratios'!D$40))</f>
        <v>0.11767725184822164</v>
      </c>
      <c r="D120">
        <f>IF('LF Projected Ratios'!E$40&gt;=0,$B120+(1-$B120)*'LF Projected Ratios'!E$40,$B120*(1+'LF Projected Ratios'!E$40))</f>
        <v>0.11956295065886989</v>
      </c>
      <c r="E120">
        <f>IF('LF Projected Ratios'!F$40&gt;=0,$B120+(1-$B120)*'LF Projected Ratios'!F$40,$B120*(1+'LF Projected Ratios'!F$40))</f>
        <v>0.12144630280934017</v>
      </c>
      <c r="F120">
        <f>IF('LF Projected Ratios'!G$40&gt;=0,$B120+(1-$B120)*'LF Projected Ratios'!G$40,$B120*(1+'LF Projected Ratios'!G$40))</f>
        <v>0.12331342255393633</v>
      </c>
      <c r="G120">
        <f>IF('LF Projected Ratios'!H$40&gt;=0,$B120+(1-$B120)*'LF Projected Ratios'!H$40,$B120*(1+'LF Projected Ratios'!H$40))</f>
        <v>0.12518607504584772</v>
      </c>
      <c r="H120">
        <f>IF('LF Projected Ratios'!I$40&gt;=0,$B120+(1-$B120)*'LF Projected Ratios'!I$40,$B120*(1+'LF Projected Ratios'!I$40))</f>
        <v>0.1271097725948068</v>
      </c>
      <c r="I120">
        <f>IF('LF Projected Ratios'!J$40&gt;=0,$B120+(1-$B120)*'LF Projected Ratios'!J$40,$B120*(1+'LF Projected Ratios'!J$40))</f>
        <v>0.12900455672990896</v>
      </c>
      <c r="J120">
        <f>IF('LF Projected Ratios'!K$40&gt;=0,$B120+(1-$B120)*'LF Projected Ratios'!K$40,$B120*(1+'LF Projected Ratios'!K$40))</f>
        <v>0.13090318048260524</v>
      </c>
      <c r="K120">
        <f>IF('LF Projected Ratios'!L$40&gt;=0,$B120+(1-$B120)*'LF Projected Ratios'!L$40,$B120*(1+'LF Projected Ratios'!L$40))</f>
        <v>0.13278457436318222</v>
      </c>
      <c r="L120">
        <f>IF('LF Projected Ratios'!M$40&gt;=0,$B120+(1-$B120)*'LF Projected Ratios'!M$40,$B120*(1+'LF Projected Ratios'!M$40))</f>
        <v>0.13440925583034002</v>
      </c>
      <c r="M120">
        <f>IF('LF Projected Ratios'!N$40&gt;=0,$B120+(1-$B120)*'LF Projected Ratios'!N$40,$B120*(1+'LF Projected Ratios'!N$40))</f>
        <v>0.13617856077031412</v>
      </c>
      <c r="N120">
        <f>IF('LF Projected Ratios'!O$40&gt;=0,$B120+(1-$B120)*'LF Projected Ratios'!O$40,$B120*(1+'LF Projected Ratios'!O$40))</f>
        <v>0.13793165429625209</v>
      </c>
      <c r="O120">
        <f>IF('LF Projected Ratios'!P$40&gt;=0,$B120+(1-$B120)*'LF Projected Ratios'!P$40,$B120*(1+'LF Projected Ratios'!P$40))</f>
        <v>0.13966875819984781</v>
      </c>
      <c r="P120">
        <f>IF('LF Projected Ratios'!Q$40&gt;=0,$B120+(1-$B120)*'LF Projected Ratios'!Q$40,$B120*(1+'LF Projected Ratios'!Q$40))</f>
        <v>0.14139009024532401</v>
      </c>
      <c r="Q120">
        <f>IF('LF Projected Ratios'!R$40&gt;=0,$B120+(1-$B120)*'LF Projected Ratios'!R$40,$B120*(1+'LF Projected Ratios'!R$40))</f>
        <v>0.14309586426043885</v>
      </c>
      <c r="R120">
        <f>IF('LF Projected Ratios'!S$40&gt;=0,$B120+(1-$B120)*'LF Projected Ratios'!S$40,$B120*(1+'LF Projected Ratios'!S$40))</f>
        <v>0.14478629022503126</v>
      </c>
      <c r="S120">
        <f>IF('LF Projected Ratios'!T$40&gt;=0,$B120+(1-$B120)*'LF Projected Ratios'!T$40,$B120*(1+'LF Projected Ratios'!T$40))</f>
        <v>0.14646157435719165</v>
      </c>
      <c r="T120">
        <f>IF('LF Projected Ratios'!U$40&gt;=0,$B120+(1-$B120)*'LF Projected Ratios'!U$40,$B120*(1+'LF Projected Ratios'!U$40))</f>
        <v>0.14812191919712389</v>
      </c>
      <c r="U120">
        <f>IF('LF Projected Ratios'!V$40&gt;=0,$B120+(1-$B120)*'LF Projected Ratios'!V$40,$B120*(1+'LF Projected Ratios'!V$40))</f>
        <v>0.14976752368877438</v>
      </c>
      <c r="V120">
        <f>IF('LF Projected Ratios'!W$40&gt;=0,$B120+(1-$B120)*'LF Projected Ratios'!W$40,$B120*(1+'LF Projected Ratios'!W$40))</f>
        <v>0.15139858325929886</v>
      </c>
      <c r="W120">
        <f>IF('LF Projected Ratios'!X$40&gt;=0,$B120+(1-$B120)*'LF Projected Ratios'!X$40,$B120*(1+'LF Projected Ratios'!X$40))</f>
        <v>0.15301528989642868</v>
      </c>
      <c r="X120">
        <f>IF('LF Projected Ratios'!Y$40&gt;=0,$B120+(1-$B120)*'LF Projected Ratios'!Y$40,$B120*(1+'LF Projected Ratios'!Y$40))</f>
        <v>0.15461783222380387</v>
      </c>
      <c r="Y120">
        <f>IF('LF Projected Ratios'!Z$40&gt;=0,$B120+(1-$B120)*'LF Projected Ratios'!Z$40,$B120*(1+'LF Projected Ratios'!Z$40))</f>
        <v>0.15620639557433735</v>
      </c>
      <c r="Z120">
        <f>IF('LF Projected Ratios'!AA$40&gt;=0,$B120+(1-$B120)*'LF Projected Ratios'!AA$40,$B120*(1+'LF Projected Ratios'!AA$40))</f>
        <v>0.15778116206166476</v>
      </c>
      <c r="AA120">
        <f>IF('LF Projected Ratios'!AB$40&gt;=0,$B120+(1-$B120)*'LF Projected Ratios'!AB$40,$B120*(1+'LF Projected Ratios'!AB$40))</f>
        <v>0.15934231064974119</v>
      </c>
      <c r="AB120">
        <f>IF('LF Projected Ratios'!AC$40&gt;=0,$B120+(1-$B120)*'LF Projected Ratios'!AC$40,$B120*(1+'LF Projected Ratios'!AC$40))</f>
        <v>0.16089001722064211</v>
      </c>
      <c r="AC120">
        <f>IF('LF Projected Ratios'!AD$40&gt;=0,$B120+(1-$B120)*'LF Projected Ratios'!AD$40,$B120*(1+'LF Projected Ratios'!AD$40))</f>
        <v>0.16242445464061839</v>
      </c>
      <c r="AD120">
        <f>IF('LF Projected Ratios'!AE$40&gt;=0,$B120+(1-$B120)*'LF Projected Ratios'!AE$40,$B120*(1+'LF Projected Ratios'!AE$40))</f>
        <v>0.16394579282445954</v>
      </c>
      <c r="AE120">
        <f>IF('LF Projected Ratios'!AF$40&gt;=0,$B120+(1-$B120)*'LF Projected Ratios'!AF$40,$B120*(1+'LF Projected Ratios'!AF$40))</f>
        <v>0.1654541987982176</v>
      </c>
      <c r="AF120">
        <f>IF('LF Projected Ratios'!AG$40&gt;=0,$B120+(1-$B120)*'LF Projected Ratios'!AG$40,$B120*(1+'LF Projected Ratios'!AG$40))</f>
        <v>0.16694983676033653</v>
      </c>
    </row>
    <row r="121" spans="1:32" x14ac:dyDescent="0.2">
      <c r="A121" s="12" t="s">
        <v>44</v>
      </c>
      <c r="B121" s="56">
        <f t="shared" si="0"/>
        <v>0.20689235879484386</v>
      </c>
      <c r="C121">
        <f>IF('LF Projected Ratios'!D$40&gt;=0,$B121+(1-$B121)*'LF Projected Ratios'!D$40,$B121*(1+'LF Projected Ratios'!D$40))</f>
        <v>0.20854138334929367</v>
      </c>
      <c r="D121">
        <f>IF('LF Projected Ratios'!E$40&gt;=0,$B121+(1-$B121)*'LF Projected Ratios'!E$40,$B121*(1+'LF Projected Ratios'!E$40))</f>
        <v>0.21023288747884472</v>
      </c>
      <c r="E121">
        <f>IF('LF Projected Ratios'!F$40&gt;=0,$B121+(1-$B121)*'LF Projected Ratios'!F$40,$B121*(1+'LF Projected Ratios'!F$40))</f>
        <v>0.21192228661402479</v>
      </c>
      <c r="F121">
        <f>IF('LF Projected Ratios'!G$40&gt;=0,$B121+(1-$B121)*'LF Projected Ratios'!G$40,$B121*(1+'LF Projected Ratios'!G$40))</f>
        <v>0.21359712500312308</v>
      </c>
      <c r="G121">
        <f>IF('LF Projected Ratios'!H$40&gt;=0,$B121+(1-$B121)*'LF Projected Ratios'!H$40,$B121*(1+'LF Projected Ratios'!H$40))</f>
        <v>0.21527692636132259</v>
      </c>
      <c r="H121">
        <f>IF('LF Projected Ratios'!I$40&gt;=0,$B121+(1-$B121)*'LF Projected Ratios'!I$40,$B121*(1+'LF Projected Ratios'!I$40))</f>
        <v>0.21700251600994358</v>
      </c>
      <c r="I121">
        <f>IF('LF Projected Ratios'!J$40&gt;=0,$B121+(1-$B121)*'LF Projected Ratios'!J$40,$B121*(1+'LF Projected Ratios'!J$40))</f>
        <v>0.21870216983113427</v>
      </c>
      <c r="J121">
        <f>IF('LF Projected Ratios'!K$40&gt;=0,$B121+(1-$B121)*'LF Projected Ratios'!K$40,$B121*(1+'LF Projected Ratios'!K$40))</f>
        <v>0.22040526785506814</v>
      </c>
      <c r="K121">
        <f>IF('LF Projected Ratios'!L$40&gt;=0,$B121+(1-$B121)*'LF Projected Ratios'!L$40,$B121*(1+'LF Projected Ratios'!L$40))</f>
        <v>0.22209291038861459</v>
      </c>
      <c r="L121">
        <f>IF('LF Projected Ratios'!M$40&gt;=0,$B121+(1-$B121)*'LF Projected Ratios'!M$40,$B121*(1+'LF Projected Ratios'!M$40))</f>
        <v>0.22355027749060566</v>
      </c>
      <c r="M121">
        <f>IF('LF Projected Ratios'!N$40&gt;=0,$B121+(1-$B121)*'LF Projected Ratios'!N$40,$B121*(1+'LF Projected Ratios'!N$40))</f>
        <v>0.22513737432468192</v>
      </c>
      <c r="N121">
        <f>IF('LF Projected Ratios'!O$40&gt;=0,$B121+(1-$B121)*'LF Projected Ratios'!O$40,$B121*(1+'LF Projected Ratios'!O$40))</f>
        <v>0.2267099292427146</v>
      </c>
      <c r="O121">
        <f>IF('LF Projected Ratios'!P$40&gt;=0,$B121+(1-$B121)*'LF Projected Ratios'!P$40,$B121*(1+'LF Projected Ratios'!P$40))</f>
        <v>0.2282681411956517</v>
      </c>
      <c r="P121">
        <f>IF('LF Projected Ratios'!Q$40&gt;=0,$B121+(1-$B121)*'LF Projected Ratios'!Q$40,$B121*(1+'LF Projected Ratios'!Q$40))</f>
        <v>0.22981220552173068</v>
      </c>
      <c r="Q121">
        <f>IF('LF Projected Ratios'!R$40&gt;=0,$B121+(1-$B121)*'LF Projected Ratios'!R$40,$B121*(1+'LF Projected Ratios'!R$40))</f>
        <v>0.23134231402811281</v>
      </c>
      <c r="R121">
        <f>IF('LF Projected Ratios'!S$40&gt;=0,$B121+(1-$B121)*'LF Projected Ratios'!S$40,$B121*(1+'LF Projected Ratios'!S$40))</f>
        <v>0.23285865507031001</v>
      </c>
      <c r="S121">
        <f>IF('LF Projected Ratios'!T$40&gt;=0,$B121+(1-$B121)*'LF Projected Ratios'!T$40,$B121*(1+'LF Projected Ratios'!T$40))</f>
        <v>0.23436141362948121</v>
      </c>
      <c r="T121">
        <f>IF('LF Projected Ratios'!U$40&gt;=0,$B121+(1-$B121)*'LF Projected Ratios'!U$40,$B121*(1+'LF Projected Ratios'!U$40))</f>
        <v>0.2358507713876582</v>
      </c>
      <c r="U121">
        <f>IF('LF Projected Ratios'!V$40&gt;=0,$B121+(1-$B121)*'LF Projected Ratios'!V$40,$B121*(1+'LF Projected Ratios'!V$40))</f>
        <v>0.23732690680096827</v>
      </c>
      <c r="V121">
        <f>IF('LF Projected Ratios'!W$40&gt;=0,$B121+(1-$B121)*'LF Projected Ratios'!W$40,$B121*(1+'LF Projected Ratios'!W$40))</f>
        <v>0.23878999517091715</v>
      </c>
      <c r="W121">
        <f>IF('LF Projected Ratios'!X$40&gt;=0,$B121+(1-$B121)*'LF Projected Ratios'!X$40,$B121*(1+'LF Projected Ratios'!X$40))</f>
        <v>0.24024020871378804</v>
      </c>
      <c r="X121">
        <f>IF('LF Projected Ratios'!Y$40&gt;=0,$B121+(1-$B121)*'LF Projected Ratios'!Y$40,$B121*(1+'LF Projected Ratios'!Y$40))</f>
        <v>0.24167771662821663</v>
      </c>
      <c r="Y121">
        <f>IF('LF Projected Ratios'!Z$40&gt;=0,$B121+(1-$B121)*'LF Projected Ratios'!Z$40,$B121*(1+'LF Projected Ratios'!Z$40))</f>
        <v>0.24310268516100003</v>
      </c>
      <c r="Z121">
        <f>IF('LF Projected Ratios'!AA$40&gt;=0,$B121+(1-$B121)*'LF Projected Ratios'!AA$40,$B121*(1+'LF Projected Ratios'!AA$40))</f>
        <v>0.24451527767118841</v>
      </c>
      <c r="AA121">
        <f>IF('LF Projected Ratios'!AB$40&gt;=0,$B121+(1-$B121)*'LF Projected Ratios'!AB$40,$B121*(1+'LF Projected Ratios'!AB$40))</f>
        <v>0.24591565469251467</v>
      </c>
      <c r="AB121">
        <f>IF('LF Projected Ratios'!AC$40&gt;=0,$B121+(1-$B121)*'LF Projected Ratios'!AC$40,$B121*(1+'LF Projected Ratios'!AC$40))</f>
        <v>0.24730397399421281</v>
      </c>
      <c r="AC121">
        <f>IF('LF Projected Ratios'!AD$40&gt;=0,$B121+(1-$B121)*'LF Projected Ratios'!AD$40,$B121*(1+'LF Projected Ratios'!AD$40))</f>
        <v>0.24868039064027053</v>
      </c>
      <c r="AD121">
        <f>IF('LF Projected Ratios'!AE$40&gt;=0,$B121+(1-$B121)*'LF Projected Ratios'!AE$40,$B121*(1+'LF Projected Ratios'!AE$40))</f>
        <v>0.25004505704716418</v>
      </c>
      <c r="AE121">
        <f>IF('LF Projected Ratios'!AF$40&gt;=0,$B121+(1-$B121)*'LF Projected Ratios'!AF$40,$B121*(1+'LF Projected Ratios'!AF$40))</f>
        <v>0.25139812304012304</v>
      </c>
      <c r="AF121">
        <f>IF('LF Projected Ratios'!AG$40&gt;=0,$B121+(1-$B121)*'LF Projected Ratios'!AG$40,$B121*(1+'LF Projected Ratios'!AG$40))</f>
        <v>0.25273973590796373</v>
      </c>
    </row>
    <row r="122" spans="1:32" x14ac:dyDescent="0.2">
      <c r="A122" s="12" t="s">
        <v>45</v>
      </c>
      <c r="B122" s="56">
        <f t="shared" si="0"/>
        <v>0.20513554101085085</v>
      </c>
      <c r="C122">
        <f>IF('LF Projected Ratios'!D$40&gt;=0,$B122+(1-$B122)*'LF Projected Ratios'!D$40,$B122*(1+'LF Projected Ratios'!D$40))</f>
        <v>0.20678821833008693</v>
      </c>
      <c r="D122">
        <f>IF('LF Projected Ratios'!E$40&gt;=0,$B122+(1-$B122)*'LF Projected Ratios'!E$40,$B122*(1+'LF Projected Ratios'!E$40))</f>
        <v>0.20848346932120138</v>
      </c>
      <c r="E122">
        <f>IF('LF Projected Ratios'!F$40&gt;=0,$B122+(1-$B122)*'LF Projected Ratios'!F$40,$B122*(1+'LF Projected Ratios'!F$40))</f>
        <v>0.21017661065515847</v>
      </c>
      <c r="F122">
        <f>IF('LF Projected Ratios'!G$40&gt;=0,$B122+(1-$B122)*'LF Projected Ratios'!G$40,$B122*(1+'LF Projected Ratios'!G$40))</f>
        <v>0.21185515898943244</v>
      </c>
      <c r="G122">
        <f>IF('LF Projected Ratios'!H$40&gt;=0,$B122+(1-$B122)*'LF Projected Ratios'!H$40,$B122*(1+'LF Projected Ratios'!H$40))</f>
        <v>0.21353868128631207</v>
      </c>
      <c r="H122">
        <f>IF('LF Projected Ratios'!I$40&gt;=0,$B122+(1-$B122)*'LF Projected Ratios'!I$40,$B122*(1+'LF Projected Ratios'!I$40))</f>
        <v>0.21526809329954671</v>
      </c>
      <c r="I122">
        <f>IF('LF Projected Ratios'!J$40&gt;=0,$B122+(1-$B122)*'LF Projected Ratios'!J$40,$B122*(1+'LF Projected Ratios'!J$40))</f>
        <v>0.21697151203473466</v>
      </c>
      <c r="J122">
        <f>IF('LF Projected Ratios'!K$40&gt;=0,$B122+(1-$B122)*'LF Projected Ratios'!K$40,$B122*(1+'LF Projected Ratios'!K$40))</f>
        <v>0.2186783826019412</v>
      </c>
      <c r="K122">
        <f>IF('LF Projected Ratios'!L$40&gt;=0,$B122+(1-$B122)*'LF Projected Ratios'!L$40,$B122*(1+'LF Projected Ratios'!L$40))</f>
        <v>0.22036976344320519</v>
      </c>
      <c r="L122">
        <f>IF('LF Projected Ratios'!M$40&gt;=0,$B122+(1-$B122)*'LF Projected Ratios'!M$40,$B122*(1+'LF Projected Ratios'!M$40))</f>
        <v>0.22183035876833973</v>
      </c>
      <c r="M122">
        <f>IF('LF Projected Ratios'!N$40&gt;=0,$B122+(1-$B122)*'LF Projected Ratios'!N$40,$B122*(1+'LF Projected Ratios'!N$40))</f>
        <v>0.22342097119071466</v>
      </c>
      <c r="N122">
        <f>IF('LF Projected Ratios'!O$40&gt;=0,$B122+(1-$B122)*'LF Projected Ratios'!O$40,$B122*(1+'LF Projected Ratios'!O$40))</f>
        <v>0.22499700948515525</v>
      </c>
      <c r="O122">
        <f>IF('LF Projected Ratios'!P$40&gt;=0,$B122+(1-$B122)*'LF Projected Ratios'!P$40,$B122*(1+'LF Projected Ratios'!P$40))</f>
        <v>0.22655867304330696</v>
      </c>
      <c r="P122">
        <f>IF('LF Projected Ratios'!Q$40&gt;=0,$B122+(1-$B122)*'LF Projected Ratios'!Q$40,$B122*(1+'LF Projected Ratios'!Q$40))</f>
        <v>0.22810615763610229</v>
      </c>
      <c r="Q122">
        <f>IF('LF Projected Ratios'!R$40&gt;=0,$B122+(1-$B122)*'LF Projected Ratios'!R$40,$B122*(1+'LF Projected Ratios'!R$40))</f>
        <v>0.22963965549557575</v>
      </c>
      <c r="R122">
        <f>IF('LF Projected Ratios'!S$40&gt;=0,$B122+(1-$B122)*'LF Projected Ratios'!S$40,$B122*(1+'LF Projected Ratios'!S$40))</f>
        <v>0.23115935539446669</v>
      </c>
      <c r="S122">
        <f>IF('LF Projected Ratios'!T$40&gt;=0,$B122+(1-$B122)*'LF Projected Ratios'!T$40,$B122*(1+'LF Projected Ratios'!T$40))</f>
        <v>0.23266544272368705</v>
      </c>
      <c r="T122">
        <f>IF('LF Projected Ratios'!U$40&gt;=0,$B122+(1-$B122)*'LF Projected Ratios'!U$40,$B122*(1+'LF Projected Ratios'!U$40))</f>
        <v>0.23415809956771361</v>
      </c>
      <c r="U122">
        <f>IF('LF Projected Ratios'!V$40&gt;=0,$B122+(1-$B122)*'LF Projected Ratios'!V$40,$B122*(1+'LF Projected Ratios'!V$40))</f>
        <v>0.23563750477797299</v>
      </c>
      <c r="V122">
        <f>IF('LF Projected Ratios'!W$40&gt;=0,$B122+(1-$B122)*'LF Projected Ratios'!W$40,$B122*(1+'LF Projected Ratios'!W$40))</f>
        <v>0.23710383404428237</v>
      </c>
      <c r="W122">
        <f>IF('LF Projected Ratios'!X$40&gt;=0,$B122+(1-$B122)*'LF Projected Ratios'!X$40,$B122*(1+'LF Projected Ratios'!X$40))</f>
        <v>0.23855725996440239</v>
      </c>
      <c r="X122">
        <f>IF('LF Projected Ratios'!Y$40&gt;=0,$B122+(1-$B122)*'LF Projected Ratios'!Y$40,$B122*(1+'LF Projected Ratios'!Y$40))</f>
        <v>0.23999795211176167</v>
      </c>
      <c r="Y122">
        <f>IF('LF Projected Ratios'!Z$40&gt;=0,$B122+(1-$B122)*'LF Projected Ratios'!Z$40,$B122*(1+'LF Projected Ratios'!Z$40))</f>
        <v>0.24142607710141162</v>
      </c>
      <c r="Z122">
        <f>IF('LF Projected Ratios'!AA$40&gt;=0,$B122+(1-$B122)*'LF Projected Ratios'!AA$40,$B122*(1+'LF Projected Ratios'!AA$40))</f>
        <v>0.24284179865426017</v>
      </c>
      <c r="AA122">
        <f>IF('LF Projected Ratios'!AB$40&gt;=0,$B122+(1-$B122)*'LF Projected Ratios'!AB$40,$B122*(1+'LF Projected Ratios'!AB$40))</f>
        <v>0.24424527765963949</v>
      </c>
      <c r="AB122">
        <f>IF('LF Projected Ratios'!AC$40&gt;=0,$B122+(1-$B122)*'LF Projected Ratios'!AC$40,$B122*(1+'LF Projected Ratios'!AC$40))</f>
        <v>0.24563667223625918</v>
      </c>
      <c r="AC122">
        <f>IF('LF Projected Ratios'!AD$40&gt;=0,$B122+(1-$B122)*'LF Projected Ratios'!AD$40,$B122*(1+'LF Projected Ratios'!AD$40))</f>
        <v>0.24701613779159015</v>
      </c>
      <c r="AD122">
        <f>IF('LF Projected Ratios'!AE$40&gt;=0,$B122+(1-$B122)*'LF Projected Ratios'!AE$40,$B122*(1+'LF Projected Ratios'!AE$40))</f>
        <v>0.2483838270797275</v>
      </c>
      <c r="AE122">
        <f>IF('LF Projected Ratios'!AF$40&gt;=0,$B122+(1-$B122)*'LF Projected Ratios'!AF$40,$B122*(1+'LF Projected Ratios'!AF$40))</f>
        <v>0.2497398902577794</v>
      </c>
      <c r="AF122">
        <f>IF('LF Projected Ratios'!AG$40&gt;=0,$B122+(1-$B122)*'LF Projected Ratios'!AG$40,$B122*(1+'LF Projected Ratios'!AG$40))</f>
        <v>0.25108447494082264</v>
      </c>
    </row>
    <row r="123" spans="1:32" x14ac:dyDescent="0.2">
      <c r="A123" s="12" t="s">
        <v>46</v>
      </c>
      <c r="B123" s="56">
        <f t="shared" si="0"/>
        <v>0.22629903890606939</v>
      </c>
      <c r="C123">
        <f>IF('LF Projected Ratios'!D$40&gt;=0,$B123+(1-$B123)*'LF Projected Ratios'!D$40,$B123*(1+'LF Projected Ratios'!D$40))</f>
        <v>0.22790771320998432</v>
      </c>
      <c r="D123">
        <f>IF('LF Projected Ratios'!E$40&gt;=0,$B123+(1-$B123)*'LF Projected Ratios'!E$40,$B123*(1+'LF Projected Ratios'!E$40))</f>
        <v>0.22955782764935517</v>
      </c>
      <c r="E123">
        <f>IF('LF Projected Ratios'!F$40&gt;=0,$B123+(1-$B123)*'LF Projected Ratios'!F$40,$B123*(1+'LF Projected Ratios'!F$40))</f>
        <v>0.23120588860180538</v>
      </c>
      <c r="F123">
        <f>IF('LF Projected Ratios'!G$40&gt;=0,$B123+(1-$B123)*'LF Projected Ratios'!G$40,$B123*(1+'LF Projected Ratios'!G$40))</f>
        <v>0.23283974509744232</v>
      </c>
      <c r="G123">
        <f>IF('LF Projected Ratios'!H$40&gt;=0,$B123+(1-$B123)*'LF Projected Ratios'!H$40,$B123*(1+'LF Projected Ratios'!H$40))</f>
        <v>0.23447844312248087</v>
      </c>
      <c r="H123">
        <f>IF('LF Projected Ratios'!I$40&gt;=0,$B123+(1-$B123)*'LF Projected Ratios'!I$40,$B123*(1+'LF Projected Ratios'!I$40))</f>
        <v>0.2361618090368012</v>
      </c>
      <c r="I123">
        <f>IF('LF Projected Ratios'!J$40&gt;=0,$B123+(1-$B123)*'LF Projected Ratios'!J$40,$B123*(1+'LF Projected Ratios'!J$40))</f>
        <v>0.23781987375167901</v>
      </c>
      <c r="J123">
        <f>IF('LF Projected Ratios'!K$40&gt;=0,$B123+(1-$B123)*'LF Projected Ratios'!K$40,$B123*(1+'LF Projected Ratios'!K$40))</f>
        <v>0.23948129839254179</v>
      </c>
      <c r="K123">
        <f>IF('LF Projected Ratios'!L$40&gt;=0,$B123+(1-$B123)*'LF Projected Ratios'!L$40,$B123*(1+'LF Projected Ratios'!L$40))</f>
        <v>0.24112764572592996</v>
      </c>
      <c r="L123">
        <f>IF('LF Projected Ratios'!M$40&gt;=0,$B123+(1-$B123)*'LF Projected Ratios'!M$40,$B123*(1+'LF Projected Ratios'!M$40))</f>
        <v>0.24254935227482133</v>
      </c>
      <c r="M123">
        <f>IF('LF Projected Ratios'!N$40&gt;=0,$B123+(1-$B123)*'LF Projected Ratios'!N$40,$B123*(1+'LF Projected Ratios'!N$40))</f>
        <v>0.24409761417784379</v>
      </c>
      <c r="N123">
        <f>IF('LF Projected Ratios'!O$40&gt;=0,$B123+(1-$B123)*'LF Projected Ratios'!O$40,$B123*(1+'LF Projected Ratios'!O$40))</f>
        <v>0.24563168999333596</v>
      </c>
      <c r="O123">
        <f>IF('LF Projected Ratios'!P$40&gt;=0,$B123+(1-$B123)*'LF Projected Ratios'!P$40,$B123*(1+'LF Projected Ratios'!P$40))</f>
        <v>0.24715177380408265</v>
      </c>
      <c r="P123">
        <f>IF('LF Projected Ratios'!Q$40&gt;=0,$B123+(1-$B123)*'LF Projected Ratios'!Q$40,$B123*(1+'LF Projected Ratios'!Q$40))</f>
        <v>0.24865805616855827</v>
      </c>
      <c r="Q123">
        <f>IF('LF Projected Ratios'!R$40&gt;=0,$B123+(1-$B123)*'LF Projected Ratios'!R$40,$B123*(1+'LF Projected Ratios'!R$40))</f>
        <v>0.25015072420056328</v>
      </c>
      <c r="R123">
        <f>IF('LF Projected Ratios'!S$40&gt;=0,$B123+(1-$B123)*'LF Projected Ratios'!S$40,$B123*(1+'LF Projected Ratios'!S$40))</f>
        <v>0.25162996164670798</v>
      </c>
      <c r="S123">
        <f>IF('LF Projected Ratios'!T$40&gt;=0,$B123+(1-$B123)*'LF Projected Ratios'!T$40,$B123*(1+'LF Projected Ratios'!T$40))</f>
        <v>0.25309594896181714</v>
      </c>
      <c r="T123">
        <f>IF('LF Projected Ratios'!U$40&gt;=0,$B123+(1-$B123)*'LF Projected Ratios'!U$40,$B123*(1+'LF Projected Ratios'!U$40))</f>
        <v>0.25454886338231525</v>
      </c>
      <c r="U123">
        <f>IF('LF Projected Ratios'!V$40&gt;=0,$B123+(1-$B123)*'LF Projected Ratios'!V$40,$B123*(1+'LF Projected Ratios'!V$40))</f>
        <v>0.25598887899765765</v>
      </c>
      <c r="V123">
        <f>IF('LF Projected Ratios'!W$40&gt;=0,$B123+(1-$B123)*'LF Projected Ratios'!W$40,$B123*(1+'LF Projected Ratios'!W$40))</f>
        <v>0.2574161668198689</v>
      </c>
      <c r="W123">
        <f>IF('LF Projected Ratios'!X$40&gt;=0,$B123+(1-$B123)*'LF Projected Ratios'!X$40,$B123*(1+'LF Projected Ratios'!X$40))</f>
        <v>0.25883089485124389</v>
      </c>
      <c r="X123">
        <f>IF('LF Projected Ratios'!Y$40&gt;=0,$B123+(1-$B123)*'LF Projected Ratios'!Y$40,$B123*(1+'LF Projected Ratios'!Y$40))</f>
        <v>0.26023322815026934</v>
      </c>
      <c r="Y123">
        <f>IF('LF Projected Ratios'!Z$40&gt;=0,$B123+(1-$B123)*'LF Projected Ratios'!Z$40,$B123*(1+'LF Projected Ratios'!Z$40))</f>
        <v>0.2616233288958224</v>
      </c>
      <c r="Z123">
        <f>IF('LF Projected Ratios'!AA$40&gt;=0,$B123+(1-$B123)*'LF Projected Ratios'!AA$40,$B123*(1+'LF Projected Ratios'!AA$40))</f>
        <v>0.26300135644969402</v>
      </c>
      <c r="AA123">
        <f>IF('LF Projected Ratios'!AB$40&gt;=0,$B123+(1-$B123)*'LF Projected Ratios'!AB$40,$B123*(1+'LF Projected Ratios'!AB$40))</f>
        <v>0.26436746741749106</v>
      </c>
      <c r="AB123">
        <f>IF('LF Projected Ratios'!AC$40&gt;=0,$B123+(1-$B123)*'LF Projected Ratios'!AC$40,$B123*(1+'LF Projected Ratios'!AC$40))</f>
        <v>0.26572181570796638</v>
      </c>
      <c r="AC123">
        <f>IF('LF Projected Ratios'!AD$40&gt;=0,$B123+(1-$B123)*'LF Projected Ratios'!AD$40,$B123*(1+'LF Projected Ratios'!AD$40))</f>
        <v>0.26706455259082168</v>
      </c>
      <c r="AD123">
        <f>IF('LF Projected Ratios'!AE$40&gt;=0,$B123+(1-$B123)*'LF Projected Ratios'!AE$40,$B123*(1+'LF Projected Ratios'!AE$40))</f>
        <v>0.26839582675302975</v>
      </c>
      <c r="AE123">
        <f>IF('LF Projected Ratios'!AF$40&gt;=0,$B123+(1-$B123)*'LF Projected Ratios'!AF$40,$B123*(1+'LF Projected Ratios'!AF$40))</f>
        <v>0.26971578435372195</v>
      </c>
      <c r="AF123">
        <f>IF('LF Projected Ratios'!AG$40&gt;=0,$B123+(1-$B123)*'LF Projected Ratios'!AG$40,$B123*(1+'LF Projected Ratios'!AG$40))</f>
        <v>0.27102456907768069</v>
      </c>
    </row>
    <row r="124" spans="1:32" x14ac:dyDescent="0.2">
      <c r="A124" s="12" t="s">
        <v>47</v>
      </c>
      <c r="B124" s="56">
        <f t="shared" si="0"/>
        <v>0.19715855485244094</v>
      </c>
      <c r="C124">
        <f>IF('LF Projected Ratios'!D$40&gt;=0,$B124+(1-$B124)*'LF Projected Ratios'!D$40,$B124*(1+'LF Projected Ratios'!D$40))</f>
        <v>0.19882781787248521</v>
      </c>
      <c r="D124">
        <f>IF('LF Projected Ratios'!E$40&gt;=0,$B124+(1-$B124)*'LF Projected Ratios'!E$40,$B124*(1+'LF Projected Ratios'!E$40))</f>
        <v>0.20054008181912714</v>
      </c>
      <c r="E124">
        <f>IF('LF Projected Ratios'!F$40&gt;=0,$B124+(1-$B124)*'LF Projected Ratios'!F$40,$B124*(1+'LF Projected Ratios'!F$40))</f>
        <v>0.2022502149368185</v>
      </c>
      <c r="F124">
        <f>IF('LF Projected Ratios'!G$40&gt;=0,$B124+(1-$B124)*'LF Projected Ratios'!G$40,$B124*(1+'LF Projected Ratios'!G$40))</f>
        <v>0.20394560860450409</v>
      </c>
      <c r="G124">
        <f>IF('LF Projected Ratios'!H$40&gt;=0,$B124+(1-$B124)*'LF Projected Ratios'!H$40,$B124*(1+'LF Projected Ratios'!H$40))</f>
        <v>0.20564602615177227</v>
      </c>
      <c r="H124">
        <f>IF('LF Projected Ratios'!I$40&gt;=0,$B124+(1-$B124)*'LF Projected Ratios'!I$40,$B124*(1+'LF Projected Ratios'!I$40))</f>
        <v>0.20739279394879589</v>
      </c>
      <c r="I124">
        <f>IF('LF Projected Ratios'!J$40&gt;=0,$B124+(1-$B124)*'LF Projected Ratios'!J$40,$B124*(1+'LF Projected Ratios'!J$40))</f>
        <v>0.20911330760817992</v>
      </c>
      <c r="J124">
        <f>IF('LF Projected Ratios'!K$40&gt;=0,$B124+(1-$B124)*'LF Projected Ratios'!K$40,$B124*(1+'LF Projected Ratios'!K$40))</f>
        <v>0.21083730774098072</v>
      </c>
      <c r="K124">
        <f>IF('LF Projected Ratios'!L$40&gt;=0,$B124+(1-$B124)*'LF Projected Ratios'!L$40,$B124*(1+'LF Projected Ratios'!L$40))</f>
        <v>0.21254566269828021</v>
      </c>
      <c r="L124">
        <f>IF('LF Projected Ratios'!M$40&gt;=0,$B124+(1-$B124)*'LF Projected Ratios'!M$40,$B124*(1+'LF Projected Ratios'!M$40))</f>
        <v>0.214020916055435</v>
      </c>
      <c r="M124">
        <f>IF('LF Projected Ratios'!N$40&gt;=0,$B124+(1-$B124)*'LF Projected Ratios'!N$40,$B124*(1+'LF Projected Ratios'!N$40))</f>
        <v>0.21562749131667283</v>
      </c>
      <c r="N124">
        <f>IF('LF Projected Ratios'!O$40&gt;=0,$B124+(1-$B124)*'LF Projected Ratios'!O$40,$B124*(1+'LF Projected Ratios'!O$40))</f>
        <v>0.21721934618904404</v>
      </c>
      <c r="O124">
        <f>IF('LF Projected Ratios'!P$40&gt;=0,$B124+(1-$B124)*'LF Projected Ratios'!P$40,$B124*(1+'LF Projected Ratios'!P$40))</f>
        <v>0.21879668206522002</v>
      </c>
      <c r="P124">
        <f>IF('LF Projected Ratios'!Q$40&gt;=0,$B124+(1-$B124)*'LF Projected Ratios'!Q$40,$B124*(1+'LF Projected Ratios'!Q$40))</f>
        <v>0.22035969668082298</v>
      </c>
      <c r="Q124">
        <f>IF('LF Projected Ratios'!R$40&gt;=0,$B124+(1-$B124)*'LF Projected Ratios'!R$40,$B124*(1+'LF Projected Ratios'!R$40))</f>
        <v>0.22190858419706197</v>
      </c>
      <c r="R124">
        <f>IF('LF Projected Ratios'!S$40&gt;=0,$B124+(1-$B124)*'LF Projected Ratios'!S$40,$B124*(1+'LF Projected Ratios'!S$40))</f>
        <v>0.22344353528113461</v>
      </c>
      <c r="S124">
        <f>IF('LF Projected Ratios'!T$40&gt;=0,$B124+(1-$B124)*'LF Projected Ratios'!T$40,$B124*(1+'LF Projected Ratios'!T$40))</f>
        <v>0.22496473718447219</v>
      </c>
      <c r="T124">
        <f>IF('LF Projected Ratios'!U$40&gt;=0,$B124+(1-$B124)*'LF Projected Ratios'!U$40,$B124*(1+'LF Projected Ratios'!U$40))</f>
        <v>0.22647237381888868</v>
      </c>
      <c r="U124">
        <f>IF('LF Projected Ratios'!V$40&gt;=0,$B124+(1-$B124)*'LF Projected Ratios'!V$40,$B124*(1+'LF Projected Ratios'!V$40))</f>
        <v>0.22796662583070204</v>
      </c>
      <c r="V124">
        <f>IF('LF Projected Ratios'!W$40&gt;=0,$B124+(1-$B124)*'LF Projected Ratios'!W$40,$B124*(1+'LF Projected Ratios'!W$40))</f>
        <v>0.22944767067289201</v>
      </c>
      <c r="W124">
        <f>IF('LF Projected Ratios'!X$40&gt;=0,$B124+(1-$B124)*'LF Projected Ratios'!X$40,$B124*(1+'LF Projected Ratios'!X$40))</f>
        <v>0.2309156826753509</v>
      </c>
      <c r="X124">
        <f>IF('LF Projected Ratios'!Y$40&gt;=0,$B124+(1-$B124)*'LF Projected Ratios'!Y$40,$B124*(1+'LF Projected Ratios'!Y$40))</f>
        <v>0.23237083311328796</v>
      </c>
      <c r="Y124">
        <f>IF('LF Projected Ratios'!Z$40&gt;=0,$B124+(1-$B124)*'LF Projected Ratios'!Z$40,$B124*(1+'LF Projected Ratios'!Z$40))</f>
        <v>0.2338132902738459</v>
      </c>
      <c r="Z124">
        <f>IF('LF Projected Ratios'!AA$40&gt;=0,$B124+(1-$B124)*'LF Projected Ratios'!AA$40,$B124*(1+'LF Projected Ratios'!AA$40))</f>
        <v>0.23524321952097932</v>
      </c>
      <c r="AA124">
        <f>IF('LF Projected Ratios'!AB$40&gt;=0,$B124+(1-$B124)*'LF Projected Ratios'!AB$40,$B124*(1+'LF Projected Ratios'!AB$40))</f>
        <v>0.23666078335865037</v>
      </c>
      <c r="AB124">
        <f>IF('LF Projected Ratios'!AC$40&gt;=0,$B124+(1-$B124)*'LF Projected Ratios'!AC$40,$B124*(1+'LF Projected Ratios'!AC$40))</f>
        <v>0.23806614149239363</v>
      </c>
      <c r="AC124">
        <f>IF('LF Projected Ratios'!AD$40&gt;=0,$B124+(1-$B124)*'LF Projected Ratios'!AD$40,$B124*(1+'LF Projected Ratios'!AD$40))</f>
        <v>0.23945945088929588</v>
      </c>
      <c r="AD124">
        <f>IF('LF Projected Ratios'!AE$40&gt;=0,$B124+(1-$B124)*'LF Projected Ratios'!AE$40,$B124*(1+'LF Projected Ratios'!AE$40))</f>
        <v>0.24084086583643977</v>
      </c>
      <c r="AE124">
        <f>IF('LF Projected Ratios'!AF$40&gt;=0,$B124+(1-$B124)*'LF Projected Ratios'!AF$40,$B124*(1+'LF Projected Ratios'!AF$40))</f>
        <v>0.24221053799785844</v>
      </c>
      <c r="AF124">
        <f>IF('LF Projected Ratios'!AG$40&gt;=0,$B124+(1-$B124)*'LF Projected Ratios'!AG$40,$B124*(1+'LF Projected Ratios'!AG$40))</f>
        <v>0.24356861647004291</v>
      </c>
    </row>
    <row r="125" spans="1:32" x14ac:dyDescent="0.2">
      <c r="A125" s="12" t="s">
        <v>48</v>
      </c>
      <c r="B125" s="56">
        <f t="shared" si="0"/>
        <v>0.26896905725341813</v>
      </c>
      <c r="C125">
        <f>IF('LF Projected Ratios'!D$40&gt;=0,$B125+(1-$B125)*'LF Projected Ratios'!D$40,$B125*(1+'LF Projected Ratios'!D$40))</f>
        <v>0.27048901231628947</v>
      </c>
      <c r="D125">
        <f>IF('LF Projected Ratios'!E$40&gt;=0,$B125+(1-$B125)*'LF Projected Ratios'!E$40,$B125*(1+'LF Projected Ratios'!E$40))</f>
        <v>0.27204812206916795</v>
      </c>
      <c r="E125">
        <f>IF('LF Projected Ratios'!F$40&gt;=0,$B125+(1-$B125)*'LF Projected Ratios'!F$40,$B125*(1+'LF Projected Ratios'!F$40))</f>
        <v>0.2736052915860186</v>
      </c>
      <c r="F125">
        <f>IF('LF Projected Ratios'!G$40&gt;=0,$B125+(1-$B125)*'LF Projected Ratios'!G$40,$B125*(1+'LF Projected Ratios'!G$40))</f>
        <v>0.27514904002938273</v>
      </c>
      <c r="G125">
        <f>IF('LF Projected Ratios'!H$40&gt;=0,$B125+(1-$B125)*'LF Projected Ratios'!H$40,$B125*(1+'LF Projected Ratios'!H$40))</f>
        <v>0.2766973629892342</v>
      </c>
      <c r="H125">
        <f>IF('LF Projected Ratios'!I$40&gt;=0,$B125+(1-$B125)*'LF Projected Ratios'!I$40,$B125*(1+'LF Projected Ratios'!I$40))</f>
        <v>0.27828789038058338</v>
      </c>
      <c r="I125">
        <f>IF('LF Projected Ratios'!J$40&gt;=0,$B125+(1-$B125)*'LF Projected Ratios'!J$40,$B125*(1+'LF Projected Ratios'!J$40))</f>
        <v>0.27985451194705807</v>
      </c>
      <c r="J125">
        <f>IF('LF Projected Ratios'!K$40&gt;=0,$B125+(1-$B125)*'LF Projected Ratios'!K$40,$B125*(1+'LF Projected Ratios'!K$40))</f>
        <v>0.28142430813781771</v>
      </c>
      <c r="K125">
        <f>IF('LF Projected Ratios'!L$40&gt;=0,$B125+(1-$B125)*'LF Projected Ratios'!L$40,$B125*(1+'LF Projected Ratios'!L$40))</f>
        <v>0.28297985854260643</v>
      </c>
      <c r="L125">
        <f>IF('LF Projected Ratios'!M$40&gt;=0,$B125+(1-$B125)*'LF Projected Ratios'!M$40,$B125*(1+'LF Projected Ratios'!M$40))</f>
        <v>0.28432315722130469</v>
      </c>
      <c r="M125">
        <f>IF('LF Projected Ratios'!N$40&gt;=0,$B125+(1-$B125)*'LF Projected Ratios'!N$40,$B125*(1+'LF Projected Ratios'!N$40))</f>
        <v>0.28578603165923333</v>
      </c>
      <c r="N125">
        <f>IF('LF Projected Ratios'!O$40&gt;=0,$B125+(1-$B125)*'LF Projected Ratios'!O$40,$B125*(1+'LF Projected Ratios'!O$40))</f>
        <v>0.28723550237988271</v>
      </c>
      <c r="O125">
        <f>IF('LF Projected Ratios'!P$40&gt;=0,$B125+(1-$B125)*'LF Projected Ratios'!P$40,$B125*(1+'LF Projected Ratios'!P$40))</f>
        <v>0.28867175276226925</v>
      </c>
      <c r="P125">
        <f>IF('LF Projected Ratios'!Q$40&gt;=0,$B125+(1-$B125)*'LF Projected Ratios'!Q$40,$B125*(1+'LF Projected Ratios'!Q$40))</f>
        <v>0.29009496285546632</v>
      </c>
      <c r="Q125">
        <f>IF('LF Projected Ratios'!R$40&gt;=0,$B125+(1-$B125)*'LF Projected Ratios'!R$40,$B125*(1+'LF Projected Ratios'!R$40))</f>
        <v>0.29150530945384912</v>
      </c>
      <c r="R125">
        <f>IF('LF Projected Ratios'!S$40&gt;=0,$B125+(1-$B125)*'LF Projected Ratios'!S$40,$B125*(1+'LF Projected Ratios'!S$40))</f>
        <v>0.29290296617030487</v>
      </c>
      <c r="S125">
        <f>IF('LF Projected Ratios'!T$40&gt;=0,$B125+(1-$B125)*'LF Projected Ratios'!T$40,$B125*(1+'LF Projected Ratios'!T$40))</f>
        <v>0.29428810350747903</v>
      </c>
      <c r="T125">
        <f>IF('LF Projected Ratios'!U$40&gt;=0,$B125+(1-$B125)*'LF Projected Ratios'!U$40,$B125*(1+'LF Projected Ratios'!U$40))</f>
        <v>0.29566088892711345</v>
      </c>
      <c r="U125">
        <f>IF('LF Projected Ratios'!V$40&gt;=0,$B125+(1-$B125)*'LF Projected Ratios'!V$40,$B125*(1+'LF Projected Ratios'!V$40))</f>
        <v>0.29702148691753749</v>
      </c>
      <c r="V125">
        <f>IF('LF Projected Ratios'!W$40&gt;=0,$B125+(1-$B125)*'LF Projected Ratios'!W$40,$B125*(1+'LF Projected Ratios'!W$40))</f>
        <v>0.29837005905937192</v>
      </c>
      <c r="W125">
        <f>IF('LF Projected Ratios'!X$40&gt;=0,$B125+(1-$B125)*'LF Projected Ratios'!X$40,$B125*(1+'LF Projected Ratios'!X$40))</f>
        <v>0.29970676408949598</v>
      </c>
      <c r="X125">
        <f>IF('LF Projected Ratios'!Y$40&gt;=0,$B125+(1-$B125)*'LF Projected Ratios'!Y$40,$B125*(1+'LF Projected Ratios'!Y$40))</f>
        <v>0.30103175796333331</v>
      </c>
      <c r="Y125">
        <f>IF('LF Projected Ratios'!Z$40&gt;=0,$B125+(1-$B125)*'LF Projected Ratios'!Z$40,$B125*(1+'LF Projected Ratios'!Z$40))</f>
        <v>0.3023451939155099</v>
      </c>
      <c r="Z125">
        <f>IF('LF Projected Ratios'!AA$40&gt;=0,$B125+(1-$B125)*'LF Projected Ratios'!AA$40,$B125*(1+'LF Projected Ratios'!AA$40))</f>
        <v>0.30364722251892956</v>
      </c>
      <c r="AA125">
        <f>IF('LF Projected Ratios'!AB$40&gt;=0,$B125+(1-$B125)*'LF Projected Ratios'!AB$40,$B125*(1+'LF Projected Ratios'!AB$40))</f>
        <v>0.30493799174231667</v>
      </c>
      <c r="AB125">
        <f>IF('LF Projected Ratios'!AC$40&gt;=0,$B125+(1-$B125)*'LF Projected Ratios'!AC$40,$B125*(1+'LF Projected Ratios'!AC$40))</f>
        <v>0.30621764700627491</v>
      </c>
      <c r="AC125">
        <f>IF('LF Projected Ratios'!AD$40&gt;=0,$B125+(1-$B125)*'LF Projected Ratios'!AD$40,$B125*(1+'LF Projected Ratios'!AD$40))</f>
        <v>0.30748633123790164</v>
      </c>
      <c r="AD125">
        <f>IF('LF Projected Ratios'!AE$40&gt;=0,$B125+(1-$B125)*'LF Projected Ratios'!AE$40,$B125*(1+'LF Projected Ratios'!AE$40))</f>
        <v>0.30874418492400424</v>
      </c>
      <c r="AE125">
        <f>IF('LF Projected Ratios'!AF$40&gt;=0,$B125+(1-$B125)*'LF Projected Ratios'!AF$40,$B125*(1+'LF Projected Ratios'!AF$40))</f>
        <v>0.30999134616296048</v>
      </c>
      <c r="AF125">
        <f>IF('LF Projected Ratios'!AG$40&gt;=0,$B125+(1-$B125)*'LF Projected Ratios'!AG$40,$B125*(1+'LF Projected Ratios'!AG$40))</f>
        <v>0.31122795071526083</v>
      </c>
    </row>
    <row r="126" spans="1:32" x14ac:dyDescent="0.2">
      <c r="A126" s="12" t="s">
        <v>49</v>
      </c>
      <c r="B126" s="56">
        <f t="shared" si="0"/>
        <v>0.3309611210280714</v>
      </c>
      <c r="C126">
        <f>IF('LF Projected Ratios'!D$40&gt;=0,$B126+(1-$B126)*'LF Projected Ratios'!D$40,$B126*(1+'LF Projected Ratios'!D$40))</f>
        <v>0.33235218257128113</v>
      </c>
      <c r="D126">
        <f>IF('LF Projected Ratios'!E$40&gt;=0,$B126+(1-$B126)*'LF Projected Ratios'!E$40,$B126*(1+'LF Projected Ratios'!E$40))</f>
        <v>0.33377907845251559</v>
      </c>
      <c r="E126">
        <f>IF('LF Projected Ratios'!F$40&gt;=0,$B126+(1-$B126)*'LF Projected Ratios'!F$40,$B126*(1+'LF Projected Ratios'!F$40))</f>
        <v>0.33520419863143552</v>
      </c>
      <c r="F126">
        <f>IF('LF Projected Ratios'!G$40&gt;=0,$B126+(1-$B126)*'LF Projected Ratios'!G$40,$B126*(1+'LF Projected Ratios'!G$40))</f>
        <v>0.33661703585564734</v>
      </c>
      <c r="G126">
        <f>IF('LF Projected Ratios'!H$40&gt;=0,$B126+(1-$B126)*'LF Projected Ratios'!H$40,$B126*(1+'LF Projected Ratios'!H$40))</f>
        <v>0.33803405967334449</v>
      </c>
      <c r="H126">
        <f>IF('LF Projected Ratios'!I$40&gt;=0,$B126+(1-$B126)*'LF Projected Ratios'!I$40,$B126*(1+'LF Projected Ratios'!I$40))</f>
        <v>0.33948970894980923</v>
      </c>
      <c r="I126">
        <f>IF('LF Projected Ratios'!J$40&gt;=0,$B126+(1-$B126)*'LF Projected Ratios'!J$40,$B126*(1+'LF Projected Ratios'!J$40))</f>
        <v>0.34092347963627223</v>
      </c>
      <c r="J126">
        <f>IF('LF Projected Ratios'!K$40&gt;=0,$B126+(1-$B126)*'LF Projected Ratios'!K$40,$B126*(1+'LF Projected Ratios'!K$40))</f>
        <v>0.34236015573610229</v>
      </c>
      <c r="K126">
        <f>IF('LF Projected Ratios'!L$40&gt;=0,$B126+(1-$B126)*'LF Projected Ratios'!L$40,$B126*(1+'LF Projected Ratios'!L$40))</f>
        <v>0.34378379410508025</v>
      </c>
      <c r="L126">
        <f>IF('LF Projected Ratios'!M$40&gt;=0,$B126+(1-$B126)*'LF Projected Ratios'!M$40,$B126*(1+'LF Projected Ratios'!M$40))</f>
        <v>0.3450131798801121</v>
      </c>
      <c r="M126">
        <f>IF('LF Projected Ratios'!N$40&gt;=0,$B126+(1-$B126)*'LF Projected Ratios'!N$40,$B126*(1+'LF Projected Ratios'!N$40))</f>
        <v>0.34635200128533367</v>
      </c>
      <c r="N126">
        <f>IF('LF Projected Ratios'!O$40&gt;=0,$B126+(1-$B126)*'LF Projected Ratios'!O$40,$B126*(1+'LF Projected Ratios'!O$40))</f>
        <v>0.34767855562023287</v>
      </c>
      <c r="O126">
        <f>IF('LF Projected Ratios'!P$40&gt;=0,$B126+(1-$B126)*'LF Projected Ratios'!P$40,$B126*(1+'LF Projected Ratios'!P$40))</f>
        <v>0.34899301071312488</v>
      </c>
      <c r="P126">
        <f>IF('LF Projected Ratios'!Q$40&gt;=0,$B126+(1-$B126)*'LF Projected Ratios'!Q$40,$B126*(1+'LF Projected Ratios'!Q$40))</f>
        <v>0.3502955313447641</v>
      </c>
      <c r="Q126">
        <f>IF('LF Projected Ratios'!R$40&gt;=0,$B126+(1-$B126)*'LF Projected Ratios'!R$40,$B126*(1+'LF Projected Ratios'!R$40))</f>
        <v>0.35158627931720798</v>
      </c>
      <c r="R126">
        <f>IF('LF Projected Ratios'!S$40&gt;=0,$B126+(1-$B126)*'LF Projected Ratios'!S$40,$B126*(1+'LF Projected Ratios'!S$40))</f>
        <v>0.35286541352081896</v>
      </c>
      <c r="S126">
        <f>IF('LF Projected Ratios'!T$40&gt;=0,$B126+(1-$B126)*'LF Projected Ratios'!T$40,$B126*(1+'LF Projected Ratios'!T$40))</f>
        <v>0.35413308999946902</v>
      </c>
      <c r="T126">
        <f>IF('LF Projected Ratios'!U$40&gt;=0,$B126+(1-$B126)*'LF Projected Ratios'!U$40,$B126*(1+'LF Projected Ratios'!U$40))</f>
        <v>0.35538946201399751</v>
      </c>
      <c r="U126">
        <f>IF('LF Projected Ratios'!V$40&gt;=0,$B126+(1-$B126)*'LF Projected Ratios'!V$40,$B126*(1+'LF Projected Ratios'!V$40))</f>
        <v>0.35663468010397964</v>
      </c>
      <c r="V126">
        <f>IF('LF Projected Ratios'!W$40&gt;=0,$B126+(1-$B126)*'LF Projected Ratios'!W$40,$B126*(1+'LF Projected Ratios'!W$40))</f>
        <v>0.35786889214785816</v>
      </c>
      <c r="W126">
        <f>IF('LF Projected Ratios'!X$40&gt;=0,$B126+(1-$B126)*'LF Projected Ratios'!X$40,$B126*(1+'LF Projected Ratios'!X$40))</f>
        <v>0.35909224342148593</v>
      </c>
      <c r="X126">
        <f>IF('LF Projected Ratios'!Y$40&gt;=0,$B126+(1-$B126)*'LF Projected Ratios'!Y$40,$B126*(1+'LF Projected Ratios'!Y$40))</f>
        <v>0.36030487665513022</v>
      </c>
      <c r="Y126">
        <f>IF('LF Projected Ratios'!Z$40&gt;=0,$B126+(1-$B126)*'LF Projected Ratios'!Z$40,$B126*(1+'LF Projected Ratios'!Z$40))</f>
        <v>0.36150693208898654</v>
      </c>
      <c r="Z126">
        <f>IF('LF Projected Ratios'!AA$40&gt;=0,$B126+(1-$B126)*'LF Projected Ratios'!AA$40,$B126*(1+'LF Projected Ratios'!AA$40))</f>
        <v>0.36269854752724473</v>
      </c>
      <c r="AA126">
        <f>IF('LF Projected Ratios'!AB$40&gt;=0,$B126+(1-$B126)*'LF Projected Ratios'!AB$40,$B126*(1+'LF Projected Ratios'!AB$40))</f>
        <v>0.36387985839075188</v>
      </c>
      <c r="AB126">
        <f>IF('LF Projected Ratios'!AC$40&gt;=0,$B126+(1-$B126)*'LF Projected Ratios'!AC$40,$B126*(1+'LF Projected Ratios'!AC$40))</f>
        <v>0.36505099776831706</v>
      </c>
      <c r="AC126">
        <f>IF('LF Projected Ratios'!AD$40&gt;=0,$B126+(1-$B126)*'LF Projected Ratios'!AD$40,$B126*(1+'LF Projected Ratios'!AD$40))</f>
        <v>0.36621209646669484</v>
      </c>
      <c r="AD126">
        <f>IF('LF Projected Ratios'!AE$40&gt;=0,$B126+(1-$B126)*'LF Projected Ratios'!AE$40,$B126*(1+'LF Projected Ratios'!AE$40))</f>
        <v>0.36736328305928823</v>
      </c>
      <c r="AE126">
        <f>IF('LF Projected Ratios'!AF$40&gt;=0,$B126+(1-$B126)*'LF Projected Ratios'!AF$40,$B126*(1+'LF Projected Ratios'!AF$40))</f>
        <v>0.3685046839336118</v>
      </c>
      <c r="AF126">
        <f>IF('LF Projected Ratios'!AG$40&gt;=0,$B126+(1-$B126)*'LF Projected Ratios'!AG$40,$B126*(1+'LF Projected Ratios'!AG$40))</f>
        <v>0.36963642333754754</v>
      </c>
    </row>
    <row r="127" spans="1:32" x14ac:dyDescent="0.2">
      <c r="A127" s="12" t="s">
        <v>50</v>
      </c>
      <c r="B127" s="56">
        <f t="shared" si="0"/>
        <v>0.25824270539630584</v>
      </c>
      <c r="C127">
        <f>IF('LF Projected Ratios'!D$40&gt;=0,$B127+(1-$B127)*'LF Projected Ratios'!D$40,$B127*(1+'LF Projected Ratios'!D$40))</f>
        <v>0.25978496262432232</v>
      </c>
      <c r="D127">
        <f>IF('LF Projected Ratios'!E$40&gt;=0,$B127+(1-$B127)*'LF Projected Ratios'!E$40,$B127*(1+'LF Projected Ratios'!E$40))</f>
        <v>0.26136694905562213</v>
      </c>
      <c r="E127">
        <f>IF('LF Projected Ratios'!F$40&gt;=0,$B127+(1-$B127)*'LF Projected Ratios'!F$40,$B127*(1+'LF Projected Ratios'!F$40))</f>
        <v>0.26294696678198376</v>
      </c>
      <c r="F127">
        <f>IF('LF Projected Ratios'!G$40&gt;=0,$B127+(1-$B127)*'LF Projected Ratios'!G$40,$B127*(1+'LF Projected Ratios'!G$40))</f>
        <v>0.26451336650864404</v>
      </c>
      <c r="G127">
        <f>IF('LF Projected Ratios'!H$40&gt;=0,$B127+(1-$B127)*'LF Projected Ratios'!H$40,$B127*(1+'LF Projected Ratios'!H$40))</f>
        <v>0.26608440787326432</v>
      </c>
      <c r="H127">
        <f>IF('LF Projected Ratios'!I$40&gt;=0,$B127+(1-$B127)*'LF Projected Ratios'!I$40,$B127*(1+'LF Projected Ratios'!I$40))</f>
        <v>0.26769827293124338</v>
      </c>
      <c r="I127">
        <f>IF('LF Projected Ratios'!J$40&gt;=0,$B127+(1-$B127)*'LF Projected Ratios'!J$40,$B127*(1+'LF Projected Ratios'!J$40))</f>
        <v>0.26928788139631066</v>
      </c>
      <c r="J127">
        <f>IF('LF Projected Ratios'!K$40&gt;=0,$B127+(1-$B127)*'LF Projected Ratios'!K$40,$B127*(1+'LF Projected Ratios'!K$40))</f>
        <v>0.27088071106664202</v>
      </c>
      <c r="K127">
        <f>IF('LF Projected Ratios'!L$40&gt;=0,$B127+(1-$B127)*'LF Projected Ratios'!L$40,$B127*(1+'LF Projected Ratios'!L$40))</f>
        <v>0.27245908592385482</v>
      </c>
      <c r="L127">
        <f>IF('LF Projected Ratios'!M$40&gt;=0,$B127+(1-$B127)*'LF Projected Ratios'!M$40,$B127*(1+'LF Projected Ratios'!M$40))</f>
        <v>0.27382209470432078</v>
      </c>
      <c r="M127">
        <f>IF('LF Projected Ratios'!N$40&gt;=0,$B127+(1-$B127)*'LF Projected Ratios'!N$40,$B127*(1+'LF Projected Ratios'!N$40))</f>
        <v>0.27530643376847308</v>
      </c>
      <c r="N127">
        <f>IF('LF Projected Ratios'!O$40&gt;=0,$B127+(1-$B127)*'LF Projected Ratios'!O$40,$B127*(1+'LF Projected Ratios'!O$40))</f>
        <v>0.2767771724437974</v>
      </c>
      <c r="O127">
        <f>IF('LF Projected Ratios'!P$40&gt;=0,$B127+(1-$B127)*'LF Projected Ratios'!P$40,$B127*(1+'LF Projected Ratios'!P$40))</f>
        <v>0.278234496800014</v>
      </c>
      <c r="P127">
        <f>IF('LF Projected Ratios'!Q$40&gt;=0,$B127+(1-$B127)*'LF Projected Ratios'!Q$40,$B127*(1+'LF Projected Ratios'!Q$40))</f>
        <v>0.27967858952804026</v>
      </c>
      <c r="Q127">
        <f>IF('LF Projected Ratios'!R$40&gt;=0,$B127+(1-$B127)*'LF Projected Ratios'!R$40,$B127*(1+'LF Projected Ratios'!R$40))</f>
        <v>0.28110963001633948</v>
      </c>
      <c r="R127">
        <f>IF('LF Projected Ratios'!S$40&gt;=0,$B127+(1-$B127)*'LF Projected Ratios'!S$40,$B127*(1+'LF Projected Ratios'!S$40))</f>
        <v>0.28252779442520543</v>
      </c>
      <c r="S127">
        <f>IF('LF Projected Ratios'!T$40&gt;=0,$B127+(1-$B127)*'LF Projected Ratios'!T$40,$B127*(1+'LF Projected Ratios'!T$40))</f>
        <v>0.28393325575905359</v>
      </c>
      <c r="T127">
        <f>IF('LF Projected Ratios'!U$40&gt;=0,$B127+(1-$B127)*'LF Projected Ratios'!U$40,$B127*(1+'LF Projected Ratios'!U$40))</f>
        <v>0.28532618393677694</v>
      </c>
      <c r="U127">
        <f>IF('LF Projected Ratios'!V$40&gt;=0,$B127+(1-$B127)*'LF Projected Ratios'!V$40,$B127*(1+'LF Projected Ratios'!V$40))</f>
        <v>0.2867067458602276</v>
      </c>
      <c r="V127">
        <f>IF('LF Projected Ratios'!W$40&gt;=0,$B127+(1-$B127)*'LF Projected Ratios'!W$40,$B127*(1+'LF Projected Ratios'!W$40))</f>
        <v>0.28807510548088427</v>
      </c>
      <c r="W127">
        <f>IF('LF Projected Ratios'!X$40&gt;=0,$B127+(1-$B127)*'LF Projected Ratios'!X$40,$B127*(1+'LF Projected Ratios'!X$40))</f>
        <v>0.28943142386475834</v>
      </c>
      <c r="X127">
        <f>IF('LF Projected Ratios'!Y$40&gt;=0,$B127+(1-$B127)*'LF Projected Ratios'!Y$40,$B127*(1+'LF Projected Ratios'!Y$40))</f>
        <v>0.29077585925559346</v>
      </c>
      <c r="Y127">
        <f>IF('LF Projected Ratios'!Z$40&gt;=0,$B127+(1-$B127)*'LF Projected Ratios'!Z$40,$B127*(1+'LF Projected Ratios'!Z$40))</f>
        <v>0.29210856713641359</v>
      </c>
      <c r="Z127">
        <f>IF('LF Projected Ratios'!AA$40&gt;=0,$B127+(1-$B127)*'LF Projected Ratios'!AA$40,$B127*(1+'LF Projected Ratios'!AA$40))</f>
        <v>0.2934297002894653</v>
      </c>
      <c r="AA127">
        <f>IF('LF Projected Ratios'!AB$40&gt;=0,$B127+(1-$B127)*'LF Projected Ratios'!AB$40,$B127*(1+'LF Projected Ratios'!AB$40))</f>
        <v>0.29473940885460503</v>
      </c>
      <c r="AB127">
        <f>IF('LF Projected Ratios'!AC$40&gt;=0,$B127+(1-$B127)*'LF Projected Ratios'!AC$40,$B127*(1+'LF Projected Ratios'!AC$40))</f>
        <v>0.29603784038617986</v>
      </c>
      <c r="AC127">
        <f>IF('LF Projected Ratios'!AD$40&gt;=0,$B127+(1-$B127)*'LF Projected Ratios'!AD$40,$B127*(1+'LF Projected Ratios'!AD$40))</f>
        <v>0.29732513990844378</v>
      </c>
      <c r="AD127">
        <f>IF('LF Projected Ratios'!AE$40&gt;=0,$B127+(1-$B127)*'LF Projected Ratios'!AE$40,$B127*(1+'LF Projected Ratios'!AE$40))</f>
        <v>0.29860144996955451</v>
      </c>
      <c r="AE127">
        <f>IF('LF Projected Ratios'!AF$40&gt;=0,$B127+(1-$B127)*'LF Projected Ratios'!AF$40,$B127*(1+'LF Projected Ratios'!AF$40))</f>
        <v>0.29986691069419513</v>
      </c>
      <c r="AF127">
        <f>IF('LF Projected Ratios'!AG$40&gt;=0,$B127+(1-$B127)*'LF Projected Ratios'!AG$40,$B127*(1+'LF Projected Ratios'!AG$40))</f>
        <v>0.30112165983485756</v>
      </c>
    </row>
    <row r="128" spans="1:32" x14ac:dyDescent="0.2">
      <c r="A128" s="12" t="s">
        <v>51</v>
      </c>
      <c r="B128" s="56">
        <f t="shared" si="0"/>
        <v>0.18401244927471022</v>
      </c>
      <c r="C128">
        <f>IF('LF Projected Ratios'!D$40&gt;=0,$B128+(1-$B128)*'LF Projected Ratios'!D$40,$B128*(1+'LF Projected Ratios'!D$40))</f>
        <v>0.18570904559702872</v>
      </c>
      <c r="D128">
        <f>IF('LF Projected Ratios'!E$40&gt;=0,$B128+(1-$B128)*'LF Projected Ratios'!E$40,$B128*(1+'LF Projected Ratios'!E$40))</f>
        <v>0.18744934696345703</v>
      </c>
      <c r="E128">
        <f>IF('LF Projected Ratios'!F$40&gt;=0,$B128+(1-$B128)*'LF Projected Ratios'!F$40,$B128*(1+'LF Projected Ratios'!F$40))</f>
        <v>0.18918748260973361</v>
      </c>
      <c r="F128">
        <f>IF('LF Projected Ratios'!G$40&gt;=0,$B128+(1-$B128)*'LF Projected Ratios'!G$40,$B128*(1+'LF Projected Ratios'!G$40))</f>
        <v>0.19091063745527809</v>
      </c>
      <c r="G128">
        <f>IF('LF Projected Ratios'!H$40&gt;=0,$B128+(1-$B128)*'LF Projected Ratios'!H$40,$B128*(1+'LF Projected Ratios'!H$40))</f>
        <v>0.19263889844378579</v>
      </c>
      <c r="H128">
        <f>IF('LF Projected Ratios'!I$40&gt;=0,$B128+(1-$B128)*'LF Projected Ratios'!I$40,$B128*(1+'LF Projected Ratios'!I$40))</f>
        <v>0.19441426864296271</v>
      </c>
      <c r="I128">
        <f>IF('LF Projected Ratios'!J$40&gt;=0,$B128+(1-$B128)*'LF Projected Ratios'!J$40,$B128*(1+'LF Projected Ratios'!J$40))</f>
        <v>0.19616295480683177</v>
      </c>
      <c r="J128">
        <f>IF('LF Projected Ratios'!K$40&gt;=0,$B128+(1-$B128)*'LF Projected Ratios'!K$40,$B128*(1+'LF Projected Ratios'!K$40))</f>
        <v>0.19791518453328247</v>
      </c>
      <c r="K128">
        <f>IF('LF Projected Ratios'!L$40&gt;=0,$B128+(1-$B128)*'LF Projected Ratios'!L$40,$B128*(1+'LF Projected Ratios'!L$40))</f>
        <v>0.19965151290272781</v>
      </c>
      <c r="L128">
        <f>IF('LF Projected Ratios'!M$40&gt;=0,$B128+(1-$B128)*'LF Projected Ratios'!M$40,$B128*(1+'LF Projected Ratios'!M$40))</f>
        <v>0.2011509227561675</v>
      </c>
      <c r="M128">
        <f>IF('LF Projected Ratios'!N$40&gt;=0,$B128+(1-$B128)*'LF Projected Ratios'!N$40,$B128*(1+'LF Projected Ratios'!N$40))</f>
        <v>0.20278380484066472</v>
      </c>
      <c r="N128">
        <f>IF('LF Projected Ratios'!O$40&gt;=0,$B128+(1-$B128)*'LF Projected Ratios'!O$40,$B128*(1+'LF Projected Ratios'!O$40))</f>
        <v>0.20440172549768504</v>
      </c>
      <c r="O128">
        <f>IF('LF Projected Ratios'!P$40&gt;=0,$B128+(1-$B128)*'LF Projected Ratios'!P$40,$B128*(1+'LF Projected Ratios'!P$40))</f>
        <v>0.20600488941759879</v>
      </c>
      <c r="P128">
        <f>IF('LF Projected Ratios'!Q$40&gt;=0,$B128+(1-$B128)*'LF Projected Ratios'!Q$40,$B128*(1+'LF Projected Ratios'!Q$40))</f>
        <v>0.20759349757384474</v>
      </c>
      <c r="Q128">
        <f>IF('LF Projected Ratios'!R$40&gt;=0,$B128+(1-$B128)*'LF Projected Ratios'!R$40,$B128*(1+'LF Projected Ratios'!R$40))</f>
        <v>0.20916774730691939</v>
      </c>
      <c r="R128">
        <f>IF('LF Projected Ratios'!S$40&gt;=0,$B128+(1-$B128)*'LF Projected Ratios'!S$40,$B128*(1+'LF Projected Ratios'!S$40))</f>
        <v>0.2107278324060953</v>
      </c>
      <c r="S128">
        <f>IF('LF Projected Ratios'!T$40&gt;=0,$B128+(1-$B128)*'LF Projected Ratios'!T$40,$B128*(1+'LF Projected Ratios'!T$40))</f>
        <v>0.21227394318894727</v>
      </c>
      <c r="T128">
        <f>IF('LF Projected Ratios'!U$40&gt;=0,$B128+(1-$B128)*'LF Projected Ratios'!U$40,$B128*(1+'LF Projected Ratios'!U$40))</f>
        <v>0.21380626657874827</v>
      </c>
      <c r="U128">
        <f>IF('LF Projected Ratios'!V$40&gt;=0,$B128+(1-$B128)*'LF Projected Ratios'!V$40,$B128*(1+'LF Projected Ratios'!V$40))</f>
        <v>0.2153249861798045</v>
      </c>
      <c r="V128">
        <f>IF('LF Projected Ratios'!W$40&gt;=0,$B128+(1-$B128)*'LF Projected Ratios'!W$40,$B128*(1+'LF Projected Ratios'!W$40))</f>
        <v>0.21683028235079477</v>
      </c>
      <c r="W128">
        <f>IF('LF Projected Ratios'!X$40&gt;=0,$B128+(1-$B128)*'LF Projected Ratios'!X$40,$B128*(1+'LF Projected Ratios'!X$40))</f>
        <v>0.21832233227617148</v>
      </c>
      <c r="X128">
        <f>IF('LF Projected Ratios'!Y$40&gt;=0,$B128+(1-$B128)*'LF Projected Ratios'!Y$40,$B128*(1+'LF Projected Ratios'!Y$40))</f>
        <v>0.2198013100356852</v>
      </c>
      <c r="Y128">
        <f>IF('LF Projected Ratios'!Z$40&gt;=0,$B128+(1-$B128)*'LF Projected Ratios'!Z$40,$B128*(1+'LF Projected Ratios'!Z$40))</f>
        <v>0.22126738667209192</v>
      </c>
      <c r="Z128">
        <f>IF('LF Projected Ratios'!AA$40&gt;=0,$B128+(1-$B128)*'LF Projected Ratios'!AA$40,$B128*(1+'LF Projected Ratios'!AA$40))</f>
        <v>0.22272073025709382</v>
      </c>
      <c r="AA128">
        <f>IF('LF Projected Ratios'!AB$40&gt;=0,$B128+(1-$B128)*'LF Projected Ratios'!AB$40,$B128*(1+'LF Projected Ratios'!AB$40))</f>
        <v>0.2241615059555698</v>
      </c>
      <c r="AB128">
        <f>IF('LF Projected Ratios'!AC$40&gt;=0,$B128+(1-$B128)*'LF Projected Ratios'!AC$40,$B128*(1+'LF Projected Ratios'!AC$40))</f>
        <v>0.2255898760881484</v>
      </c>
      <c r="AC128">
        <f>IF('LF Projected Ratios'!AD$40&gt;=0,$B128+(1-$B128)*'LF Projected Ratios'!AD$40,$B128*(1+'LF Projected Ratios'!AD$40))</f>
        <v>0.22700600019216977</v>
      </c>
      <c r="AD128">
        <f>IF('LF Projected Ratios'!AE$40&gt;=0,$B128+(1-$B128)*'LF Projected Ratios'!AE$40,$B128*(1+'LF Projected Ratios'!AE$40))</f>
        <v>0.22841003508108618</v>
      </c>
      <c r="AE128">
        <f>IF('LF Projected Ratios'!AF$40&gt;=0,$B128+(1-$B128)*'LF Projected Ratios'!AF$40,$B128*(1+'LF Projected Ratios'!AF$40))</f>
        <v>0.22980213490234941</v>
      </c>
      <c r="AF128">
        <f>IF('LF Projected Ratios'!AG$40&gt;=0,$B128+(1-$B128)*'LF Projected Ratios'!AG$40,$B128*(1+'LF Projected Ratios'!AG$40))</f>
        <v>0.23118245119382697</v>
      </c>
    </row>
    <row r="129" spans="1:32" x14ac:dyDescent="0.2">
      <c r="A129" s="12" t="s">
        <v>52</v>
      </c>
      <c r="B129" s="56">
        <f t="shared" si="0"/>
        <v>0.26059674362029095</v>
      </c>
      <c r="C129">
        <f>IF('LF Projected Ratios'!D$40&gt;=0,$B129+(1-$B129)*'LF Projected Ratios'!D$40,$B129*(1+'LF Projected Ratios'!D$40))</f>
        <v>0.26213410634643686</v>
      </c>
      <c r="D129">
        <f>IF('LF Projected Ratios'!E$40&gt;=0,$B129+(1-$B129)*'LF Projected Ratios'!E$40,$B129*(1+'LF Projected Ratios'!E$40))</f>
        <v>0.26371107219141254</v>
      </c>
      <c r="E129">
        <f>IF('LF Projected Ratios'!F$40&gt;=0,$B129+(1-$B129)*'LF Projected Ratios'!F$40,$B129*(1+'LF Projected Ratios'!F$40))</f>
        <v>0.26528607557932476</v>
      </c>
      <c r="F129">
        <f>IF('LF Projected Ratios'!G$40&gt;=0,$B129+(1-$B129)*'LF Projected Ratios'!G$40,$B129*(1+'LF Projected Ratios'!G$40))</f>
        <v>0.26684750418556952</v>
      </c>
      <c r="G129">
        <f>IF('LF Projected Ratios'!H$40&gt;=0,$B129+(1-$B129)*'LF Projected Ratios'!H$40,$B129*(1+'LF Projected Ratios'!H$40))</f>
        <v>0.26841355969908903</v>
      </c>
      <c r="H129">
        <f>IF('LF Projected Ratios'!I$40&gt;=0,$B129+(1-$B129)*'LF Projected Ratios'!I$40,$B129*(1+'LF Projected Ratios'!I$40))</f>
        <v>0.2700223030008515</v>
      </c>
      <c r="I129">
        <f>IF('LF Projected Ratios'!J$40&gt;=0,$B129+(1-$B129)*'LF Projected Ratios'!J$40,$B129*(1+'LF Projected Ratios'!J$40))</f>
        <v>0.27160686669033635</v>
      </c>
      <c r="J129">
        <f>IF('LF Projected Ratios'!K$40&gt;=0,$B129+(1-$B129)*'LF Projected Ratios'!K$40,$B129*(1+'LF Projected Ratios'!K$40))</f>
        <v>0.27319464136228</v>
      </c>
      <c r="K129">
        <f>IF('LF Projected Ratios'!L$40&gt;=0,$B129+(1-$B129)*'LF Projected Ratios'!L$40,$B129*(1+'LF Projected Ratios'!L$40))</f>
        <v>0.27476800709484689</v>
      </c>
      <c r="L129">
        <f>IF('LF Projected Ratios'!M$40&gt;=0,$B129+(1-$B129)*'LF Projected Ratios'!M$40,$B129*(1+'LF Projected Ratios'!M$40))</f>
        <v>0.27612669023565667</v>
      </c>
      <c r="M129">
        <f>IF('LF Projected Ratios'!N$40&gt;=0,$B129+(1-$B129)*'LF Projected Ratios'!N$40,$B129*(1+'LF Projected Ratios'!N$40))</f>
        <v>0.27760631860681034</v>
      </c>
      <c r="N129">
        <f>IF('LF Projected Ratios'!O$40&gt;=0,$B129+(1-$B129)*'LF Projected Ratios'!O$40,$B129*(1+'LF Projected Ratios'!O$40))</f>
        <v>0.27907238975128001</v>
      </c>
      <c r="O129">
        <f>IF('LF Projected Ratios'!P$40&gt;=0,$B129+(1-$B129)*'LF Projected Ratios'!P$40,$B129*(1+'LF Projected Ratios'!P$40))</f>
        <v>0.28052508914827579</v>
      </c>
      <c r="P129">
        <f>IF('LF Projected Ratios'!Q$40&gt;=0,$B129+(1-$B129)*'LF Projected Ratios'!Q$40,$B129*(1+'LF Projected Ratios'!Q$40))</f>
        <v>0.28196459890892783</v>
      </c>
      <c r="Q129">
        <f>IF('LF Projected Ratios'!R$40&gt;=0,$B129+(1-$B129)*'LF Projected Ratios'!R$40,$B129*(1+'LF Projected Ratios'!R$40))</f>
        <v>0.28339109785239291</v>
      </c>
      <c r="R129">
        <f>IF('LF Projected Ratios'!S$40&gt;=0,$B129+(1-$B129)*'LF Projected Ratios'!S$40,$B129*(1+'LF Projected Ratios'!S$40))</f>
        <v>0.28480476157990303</v>
      </c>
      <c r="S129">
        <f>IF('LF Projected Ratios'!T$40&gt;=0,$B129+(1-$B129)*'LF Projected Ratios'!T$40,$B129*(1+'LF Projected Ratios'!T$40))</f>
        <v>0.28620576254682756</v>
      </c>
      <c r="T129">
        <f>IF('LF Projected Ratios'!U$40&gt;=0,$B129+(1-$B129)*'LF Projected Ratios'!U$40,$B129*(1+'LF Projected Ratios'!U$40))</f>
        <v>0.28759427013280553</v>
      </c>
      <c r="U129">
        <f>IF('LF Projected Ratios'!V$40&gt;=0,$B129+(1-$B129)*'LF Projected Ratios'!V$40,$B129*(1+'LF Projected Ratios'!V$40))</f>
        <v>0.28897045071000987</v>
      </c>
      <c r="V129">
        <f>IF('LF Projected Ratios'!W$40&gt;=0,$B129+(1-$B129)*'LF Projected Ratios'!W$40,$B129*(1+'LF Projected Ratios'!W$40))</f>
        <v>0.29033446770960353</v>
      </c>
      <c r="W129">
        <f>IF('LF Projected Ratios'!X$40&gt;=0,$B129+(1-$B129)*'LF Projected Ratios'!X$40,$B129*(1+'LF Projected Ratios'!X$40))</f>
        <v>0.2916864816864394</v>
      </c>
      <c r="X129">
        <f>IF('LF Projected Ratios'!Y$40&gt;=0,$B129+(1-$B129)*'LF Projected Ratios'!Y$40,$B129*(1+'LF Projected Ratios'!Y$40))</f>
        <v>0.29302665038205933</v>
      </c>
      <c r="Y129">
        <f>IF('LF Projected Ratios'!Z$40&gt;=0,$B129+(1-$B129)*'LF Projected Ratios'!Z$40,$B129*(1+'LF Projected Ratios'!Z$40))</f>
        <v>0.29435512878604697</v>
      </c>
      <c r="Z129">
        <f>IF('LF Projected Ratios'!AA$40&gt;=0,$B129+(1-$B129)*'LF Projected Ratios'!AA$40,$B129*(1+'LF Projected Ratios'!AA$40))</f>
        <v>0.29567206919577971</v>
      </c>
      <c r="AA129">
        <f>IF('LF Projected Ratios'!AB$40&gt;=0,$B129+(1-$B129)*'LF Projected Ratios'!AB$40,$B129*(1+'LF Projected Ratios'!AB$40))</f>
        <v>0.29697762127463068</v>
      </c>
      <c r="AB129">
        <f>IF('LF Projected Ratios'!AC$40&gt;=0,$B129+(1-$B129)*'LF Projected Ratios'!AC$40,$B129*(1+'LF Projected Ratios'!AC$40))</f>
        <v>0.29827193210866898</v>
      </c>
      <c r="AC129">
        <f>IF('LF Projected Ratios'!AD$40&gt;=0,$B129+(1-$B129)*'LF Projected Ratios'!AD$40,$B129*(1+'LF Projected Ratios'!AD$40))</f>
        <v>0.29955514626190022</v>
      </c>
      <c r="AD129">
        <f>IF('LF Projected Ratios'!AE$40&gt;=0,$B129+(1-$B129)*'LF Projected Ratios'!AE$40,$B129*(1+'LF Projected Ratios'!AE$40))</f>
        <v>0.30082740583009188</v>
      </c>
      <c r="AE129">
        <f>IF('LF Projected Ratios'!AF$40&gt;=0,$B129+(1-$B129)*'LF Projected Ratios'!AF$40,$B129*(1+'LF Projected Ratios'!AF$40))</f>
        <v>0.30208885049322765</v>
      </c>
      <c r="AF129">
        <f>IF('LF Projected Ratios'!AG$40&gt;=0,$B129+(1-$B129)*'LF Projected Ratios'!AG$40,$B129*(1+'LF Projected Ratios'!AG$40))</f>
        <v>0.30333961756662881</v>
      </c>
    </row>
    <row r="130" spans="1:32" x14ac:dyDescent="0.2">
      <c r="A130" s="12" t="s">
        <v>53</v>
      </c>
      <c r="B130" s="56">
        <f t="shared" si="0"/>
        <v>0.18608601791429757</v>
      </c>
      <c r="C130">
        <f>IF('LF Projected Ratios'!D$40&gt;=0,$B130+(1-$B130)*'LF Projected Ratios'!D$40,$B130*(1+'LF Projected Ratios'!D$40))</f>
        <v>0.18777830288538913</v>
      </c>
      <c r="D130">
        <f>IF('LF Projected Ratios'!E$40&gt;=0,$B130+(1-$B130)*'LF Projected Ratios'!E$40,$B130*(1+'LF Projected Ratios'!E$40))</f>
        <v>0.18951418183834598</v>
      </c>
      <c r="E130">
        <f>IF('LF Projected Ratios'!F$40&gt;=0,$B130+(1-$B130)*'LF Projected Ratios'!F$40,$B130*(1+'LF Projected Ratios'!F$40))</f>
        <v>0.19124790057462895</v>
      </c>
      <c r="F130">
        <f>IF('LF Projected Ratios'!G$40&gt;=0,$B130+(1-$B130)*'LF Projected Ratios'!G$40,$B130*(1+'LF Projected Ratios'!G$40))</f>
        <v>0.19296667657904318</v>
      </c>
      <c r="G130">
        <f>IF('LF Projected Ratios'!H$40&gt;=0,$B130+(1-$B130)*'LF Projected Ratios'!H$40,$B130*(1+'LF Projected Ratios'!H$40))</f>
        <v>0.19469054575080857</v>
      </c>
      <c r="H130">
        <f>IF('LF Projected Ratios'!I$40&gt;=0,$B130+(1-$B130)*'LF Projected Ratios'!I$40,$B130*(1+'LF Projected Ratios'!I$40))</f>
        <v>0.19646140442040957</v>
      </c>
      <c r="I130">
        <f>IF('LF Projected Ratios'!J$40&gt;=0,$B130+(1-$B130)*'LF Projected Ratios'!J$40,$B130*(1+'LF Projected Ratios'!J$40))</f>
        <v>0.19820564686355441</v>
      </c>
      <c r="J130">
        <f>IF('LF Projected Ratios'!K$40&gt;=0,$B130+(1-$B130)*'LF Projected Ratios'!K$40,$B130*(1+'LF Projected Ratios'!K$40))</f>
        <v>0.19995342386446183</v>
      </c>
      <c r="K130">
        <f>IF('LF Projected Ratios'!L$40&gt;=0,$B130+(1-$B130)*'LF Projected Ratios'!L$40,$B130*(1+'LF Projected Ratios'!L$40))</f>
        <v>0.20168533991652354</v>
      </c>
      <c r="L130">
        <f>IF('LF Projected Ratios'!M$40&gt;=0,$B130+(1-$B130)*'LF Projected Ratios'!M$40,$B130*(1+'LF Projected Ratios'!M$40))</f>
        <v>0.20318093950441782</v>
      </c>
      <c r="M130">
        <f>IF('LF Projected Ratios'!N$40&gt;=0,$B130+(1-$B130)*'LF Projected Ratios'!N$40,$B130*(1+'LF Projected Ratios'!N$40))</f>
        <v>0.2048096721468316</v>
      </c>
      <c r="N130">
        <f>IF('LF Projected Ratios'!O$40&gt;=0,$B130+(1-$B130)*'LF Projected Ratios'!O$40,$B130*(1+'LF Projected Ratios'!O$40))</f>
        <v>0.20642348138140099</v>
      </c>
      <c r="O130">
        <f>IF('LF Projected Ratios'!P$40&gt;=0,$B130+(1-$B130)*'LF Projected Ratios'!P$40,$B130*(1+'LF Projected Ratios'!P$40))</f>
        <v>0.20802257137834188</v>
      </c>
      <c r="P130">
        <f>IF('LF Projected Ratios'!Q$40&gt;=0,$B130+(1-$B130)*'LF Projected Ratios'!Q$40,$B130*(1+'LF Projected Ratios'!Q$40))</f>
        <v>0.20960714260038404</v>
      </c>
      <c r="Q130">
        <f>IF('LF Projected Ratios'!R$40&gt;=0,$B130+(1-$B130)*'LF Projected Ratios'!R$40,$B130*(1+'LF Projected Ratios'!R$40))</f>
        <v>0.21117739188654688</v>
      </c>
      <c r="R130">
        <f>IF('LF Projected Ratios'!S$40&gt;=0,$B130+(1-$B130)*'LF Projected Ratios'!S$40,$B130*(1+'LF Projected Ratios'!S$40))</f>
        <v>0.21273351253365014</v>
      </c>
      <c r="S130">
        <f>IF('LF Projected Ratios'!T$40&gt;=0,$B130+(1-$B130)*'LF Projected Ratios'!T$40,$B130*(1+'LF Projected Ratios'!T$40))</f>
        <v>0.21427569437563798</v>
      </c>
      <c r="T130">
        <f>IF('LF Projected Ratios'!U$40&gt;=0,$B130+(1-$B130)*'LF Projected Ratios'!U$40,$B130*(1+'LF Projected Ratios'!U$40))</f>
        <v>0.21580412386077832</v>
      </c>
      <c r="U130">
        <f>IF('LF Projected Ratios'!V$40&gt;=0,$B130+(1-$B130)*'LF Projected Ratios'!V$40,$B130*(1+'LF Projected Ratios'!V$40))</f>
        <v>0.21731898412680639</v>
      </c>
      <c r="V130">
        <f>IF('LF Projected Ratios'!W$40&gt;=0,$B130+(1-$B130)*'LF Projected Ratios'!W$40,$B130*(1+'LF Projected Ratios'!W$40))</f>
        <v>0.21882045507407763</v>
      </c>
      <c r="W130">
        <f>IF('LF Projected Ratios'!X$40&gt;=0,$B130+(1-$B130)*'LF Projected Ratios'!X$40,$B130*(1+'LF Projected Ratios'!X$40))</f>
        <v>0.22030871343678748</v>
      </c>
      <c r="X130">
        <f>IF('LF Projected Ratios'!Y$40&gt;=0,$B130+(1-$B130)*'LF Projected Ratios'!Y$40,$B130*(1+'LF Projected Ratios'!Y$40))</f>
        <v>0.22178393285231907</v>
      </c>
      <c r="Y130">
        <f>IF('LF Projected Ratios'!Z$40&gt;=0,$B130+(1-$B130)*'LF Projected Ratios'!Z$40,$B130*(1+'LF Projected Ratios'!Z$40))</f>
        <v>0.22324628392877846</v>
      </c>
      <c r="Z130">
        <f>IF('LF Projected Ratios'!AA$40&gt;=0,$B130+(1-$B130)*'LF Projected Ratios'!AA$40,$B130*(1+'LF Projected Ratios'!AA$40))</f>
        <v>0.22469593431076801</v>
      </c>
      <c r="AA130">
        <f>IF('LF Projected Ratios'!AB$40&gt;=0,$B130+(1-$B130)*'LF Projected Ratios'!AB$40,$B130*(1+'LF Projected Ratios'!AB$40))</f>
        <v>0.22613304874345336</v>
      </c>
      <c r="AB130">
        <f>IF('LF Projected Ratios'!AC$40&gt;=0,$B130+(1-$B130)*'LF Projected Ratios'!AC$40,$B130*(1+'LF Projected Ratios'!AC$40))</f>
        <v>0.22755778913497768</v>
      </c>
      <c r="AC130">
        <f>IF('LF Projected Ratios'!AD$40&gt;=0,$B130+(1-$B130)*'LF Projected Ratios'!AD$40,$B130*(1+'LF Projected Ratios'!AD$40))</f>
        <v>0.22897031461726855</v>
      </c>
      <c r="AD130">
        <f>IF('LF Projected Ratios'!AE$40&gt;=0,$B130+(1-$B130)*'LF Projected Ratios'!AE$40,$B130*(1+'LF Projected Ratios'!AE$40))</f>
        <v>0.23037078160528748</v>
      </c>
      <c r="AE130">
        <f>IF('LF Projected Ratios'!AF$40&gt;=0,$B130+(1-$B130)*'LF Projected Ratios'!AF$40,$B130*(1+'LF Projected Ratios'!AF$40))</f>
        <v>0.23175934385477043</v>
      </c>
      <c r="AF130">
        <f>IF('LF Projected Ratios'!AG$40&gt;=0,$B130+(1-$B130)*'LF Projected Ratios'!AG$40,$B130*(1+'LF Projected Ratios'!AG$40))</f>
        <v>0.23313615251850023</v>
      </c>
    </row>
    <row r="131" spans="1:32" x14ac:dyDescent="0.2">
      <c r="A131" s="12" t="s">
        <v>54</v>
      </c>
      <c r="B131" s="56">
        <f t="shared" si="0"/>
        <v>0.20154777428179521</v>
      </c>
      <c r="C131">
        <f>IF('LF Projected Ratios'!D$40&gt;=0,$B131+(1-$B131)*'LF Projected Ratios'!D$40,$B131*(1+'LF Projected Ratios'!D$40))</f>
        <v>0.20320791126366025</v>
      </c>
      <c r="D131">
        <f>IF('LF Projected Ratios'!E$40&gt;=0,$B131+(1-$B131)*'LF Projected Ratios'!E$40,$B131*(1+'LF Projected Ratios'!E$40))</f>
        <v>0.20491081408149125</v>
      </c>
      <c r="E131">
        <f>IF('LF Projected Ratios'!F$40&gt;=0,$B131+(1-$B131)*'LF Projected Ratios'!F$40,$B131*(1+'LF Projected Ratios'!F$40))</f>
        <v>0.20661159771983981</v>
      </c>
      <c r="F131">
        <f>IF('LF Projected Ratios'!G$40&gt;=0,$B131+(1-$B131)*'LF Projected Ratios'!G$40,$B131*(1+'LF Projected Ratios'!G$40))</f>
        <v>0.20829772249032089</v>
      </c>
      <c r="G131">
        <f>IF('LF Projected Ratios'!H$40&gt;=0,$B131+(1-$B131)*'LF Projected Ratios'!H$40,$B131*(1+'LF Projected Ratios'!H$40))</f>
        <v>0.2099888436743014</v>
      </c>
      <c r="H131">
        <f>IF('LF Projected Ratios'!I$40&gt;=0,$B131+(1-$B131)*'LF Projected Ratios'!I$40,$B131*(1+'LF Projected Ratios'!I$40))</f>
        <v>0.21172606170630029</v>
      </c>
      <c r="I131">
        <f>IF('LF Projected Ratios'!J$40&gt;=0,$B131+(1-$B131)*'LF Projected Ratios'!J$40,$B131*(1+'LF Projected Ratios'!J$40))</f>
        <v>0.21343716913481783</v>
      </c>
      <c r="J131">
        <f>IF('LF Projected Ratios'!K$40&gt;=0,$B131+(1-$B131)*'LF Projected Ratios'!K$40,$B131*(1+'LF Projected Ratios'!K$40))</f>
        <v>0.21515174397583178</v>
      </c>
      <c r="K131">
        <f>IF('LF Projected Ratios'!L$40&gt;=0,$B131+(1-$B131)*'LF Projected Ratios'!L$40,$B131*(1+'LF Projected Ratios'!L$40))</f>
        <v>0.21685075917518015</v>
      </c>
      <c r="L131">
        <f>IF('LF Projected Ratios'!M$40&gt;=0,$B131+(1-$B131)*'LF Projected Ratios'!M$40,$B131*(1+'LF Projected Ratios'!M$40))</f>
        <v>0.21831794716558339</v>
      </c>
      <c r="M131">
        <f>IF('LF Projected Ratios'!N$40&gt;=0,$B131+(1-$B131)*'LF Projected Ratios'!N$40,$B131*(1+'LF Projected Ratios'!N$40))</f>
        <v>0.21991573910927581</v>
      </c>
      <c r="N131">
        <f>IF('LF Projected Ratios'!O$40&gt;=0,$B131+(1-$B131)*'LF Projected Ratios'!O$40,$B131*(1+'LF Projected Ratios'!O$40))</f>
        <v>0.22149889114203061</v>
      </c>
      <c r="O131">
        <f>IF('LF Projected Ratios'!P$40&gt;=0,$B131+(1-$B131)*'LF Projected Ratios'!P$40,$B131*(1+'LF Projected Ratios'!P$40))</f>
        <v>0.22306760355548408</v>
      </c>
      <c r="P131">
        <f>IF('LF Projected Ratios'!Q$40&gt;=0,$B131+(1-$B131)*'LF Projected Ratios'!Q$40,$B131*(1+'LF Projected Ratios'!Q$40))</f>
        <v>0.22462207300421674</v>
      </c>
      <c r="Q131">
        <f>IF('LF Projected Ratios'!R$40&gt;=0,$B131+(1-$B131)*'LF Projected Ratios'!R$40,$B131*(1+'LF Projected Ratios'!R$40))</f>
        <v>0.22616249258793772</v>
      </c>
      <c r="R131">
        <f>IF('LF Projected Ratios'!S$40&gt;=0,$B131+(1-$B131)*'LF Projected Ratios'!S$40,$B131*(1+'LF Projected Ratios'!S$40))</f>
        <v>0.22768905193144684</v>
      </c>
      <c r="S131">
        <f>IF('LF Projected Ratios'!T$40&gt;=0,$B131+(1-$B131)*'LF Projected Ratios'!T$40,$B131*(1+'LF Projected Ratios'!T$40))</f>
        <v>0.22920193726245194</v>
      </c>
      <c r="T131">
        <f>IF('LF Projected Ratios'!U$40&gt;=0,$B131+(1-$B131)*'LF Projected Ratios'!U$40,$B131*(1+'LF Projected Ratios'!U$40))</f>
        <v>0.23070133148730154</v>
      </c>
      <c r="U131">
        <f>IF('LF Projected Ratios'!V$40&gt;=0,$B131+(1-$B131)*'LF Projected Ratios'!V$40,$B131*(1+'LF Projected Ratios'!V$40))</f>
        <v>0.23218741426470099</v>
      </c>
      <c r="V131">
        <f>IF('LF Projected Ratios'!W$40&gt;=0,$B131+(1-$B131)*'LF Projected Ratios'!W$40,$B131*(1+'LF Projected Ratios'!W$40))</f>
        <v>0.23366036207747576</v>
      </c>
      <c r="W131">
        <f>IF('LF Projected Ratios'!X$40&gt;=0,$B131+(1-$B131)*'LF Projected Ratios'!X$40,$B131*(1+'LF Projected Ratios'!X$40))</f>
        <v>0.23512034830243816</v>
      </c>
      <c r="X131">
        <f>IF('LF Projected Ratios'!Y$40&gt;=0,$B131+(1-$B131)*'LF Projected Ratios'!Y$40,$B131*(1+'LF Projected Ratios'!Y$40))</f>
        <v>0.23656754327841767</v>
      </c>
      <c r="Y131">
        <f>IF('LF Projected Ratios'!Z$40&gt;=0,$B131+(1-$B131)*'LF Projected Ratios'!Z$40,$B131*(1+'LF Projected Ratios'!Z$40))</f>
        <v>0.23800211437251328</v>
      </c>
      <c r="Z131">
        <f>IF('LF Projected Ratios'!AA$40&gt;=0,$B131+(1-$B131)*'LF Projected Ratios'!AA$40,$B131*(1+'LF Projected Ratios'!AA$40))</f>
        <v>0.23942422604461738</v>
      </c>
      <c r="AA131">
        <f>IF('LF Projected Ratios'!AB$40&gt;=0,$B131+(1-$B131)*'LF Projected Ratios'!AB$40,$B131*(1+'LF Projected Ratios'!AB$40))</f>
        <v>0.24083403991026561</v>
      </c>
      <c r="AB131">
        <f>IF('LF Projected Ratios'!AC$40&gt;=0,$B131+(1-$B131)*'LF Projected Ratios'!AC$40,$B131*(1+'LF Projected Ratios'!AC$40))</f>
        <v>0.24223171480186545</v>
      </c>
      <c r="AC131">
        <f>IF('LF Projected Ratios'!AD$40&gt;=0,$B131+(1-$B131)*'LF Projected Ratios'!AD$40,$B131*(1+'LF Projected Ratios'!AD$40))</f>
        <v>0.24361740682834798</v>
      </c>
      <c r="AD131">
        <f>IF('LF Projected Ratios'!AE$40&gt;=0,$B131+(1-$B131)*'LF Projected Ratios'!AE$40,$B131*(1+'LF Projected Ratios'!AE$40))</f>
        <v>0.24499126943329197</v>
      </c>
      <c r="AE131">
        <f>IF('LF Projected Ratios'!AF$40&gt;=0,$B131+(1-$B131)*'LF Projected Ratios'!AF$40,$B131*(1+'LF Projected Ratios'!AF$40))</f>
        <v>0.24635345345156723</v>
      </c>
      <c r="AF131">
        <f>IF('LF Projected Ratios'!AG$40&gt;=0,$B131+(1-$B131)*'LF Projected Ratios'!AG$40,$B131*(1+'LF Projected Ratios'!AG$40))</f>
        <v>0.24770410716453839</v>
      </c>
    </row>
    <row r="132" spans="1:32" x14ac:dyDescent="0.2">
      <c r="A132" s="12" t="s">
        <v>55</v>
      </c>
      <c r="B132" s="56">
        <f t="shared" si="0"/>
        <v>0.22478763411761421</v>
      </c>
      <c r="C132">
        <f>IF('LF Projected Ratios'!D$40&gt;=0,$B132+(1-$B132)*'LF Projected Ratios'!D$40,$B132*(1+'LF Projected Ratios'!D$40))</f>
        <v>0.22639945092511679</v>
      </c>
      <c r="D132">
        <f>IF('LF Projected Ratios'!E$40&gt;=0,$B132+(1-$B132)*'LF Projected Ratios'!E$40,$B132*(1+'LF Projected Ratios'!E$40))</f>
        <v>0.22805278882030658</v>
      </c>
      <c r="E132">
        <f>IF('LF Projected Ratios'!F$40&gt;=0,$B132+(1-$B132)*'LF Projected Ratios'!F$40,$B132*(1+'LF Projected Ratios'!F$40))</f>
        <v>0.2297040692171422</v>
      </c>
      <c r="F132">
        <f>IF('LF Projected Ratios'!G$40&gt;=0,$B132+(1-$B132)*'LF Projected Ratios'!G$40,$B132*(1+'LF Projected Ratios'!G$40))</f>
        <v>0.23134111740912613</v>
      </c>
      <c r="G132">
        <f>IF('LF Projected Ratios'!H$40&gt;=0,$B132+(1-$B132)*'LF Projected Ratios'!H$40,$B132*(1+'LF Projected Ratios'!H$40))</f>
        <v>0.23298301658831388</v>
      </c>
      <c r="H132">
        <f>IF('LF Projected Ratios'!I$40&gt;=0,$B132+(1-$B132)*'LF Projected Ratios'!I$40,$B132*(1+'LF Projected Ratios'!I$40))</f>
        <v>0.23466967091434829</v>
      </c>
      <c r="I132">
        <f>IF('LF Projected Ratios'!J$40&gt;=0,$B132+(1-$B132)*'LF Projected Ratios'!J$40,$B132*(1+'LF Projected Ratios'!J$40))</f>
        <v>0.23633097461570232</v>
      </c>
      <c r="J132">
        <f>IF('LF Projected Ratios'!K$40&gt;=0,$B132+(1-$B132)*'LF Projected Ratios'!K$40,$B132*(1+'LF Projected Ratios'!K$40))</f>
        <v>0.23799564480656971</v>
      </c>
      <c r="K132">
        <f>IF('LF Projected Ratios'!L$40&gt;=0,$B132+(1-$B132)*'LF Projected Ratios'!L$40,$B132*(1+'LF Projected Ratios'!L$40))</f>
        <v>0.23964520823683289</v>
      </c>
      <c r="L132">
        <f>IF('LF Projected Ratios'!M$40&gt;=0,$B132+(1-$B132)*'LF Projected Ratios'!M$40,$B132*(1+'LF Projected Ratios'!M$40))</f>
        <v>0.24106969205264497</v>
      </c>
      <c r="M132">
        <f>IF('LF Projected Ratios'!N$40&gt;=0,$B132+(1-$B132)*'LF Projected Ratios'!N$40,$B132*(1+'LF Projected Ratios'!N$40))</f>
        <v>0.24262097844519462</v>
      </c>
      <c r="N132">
        <f>IF('LF Projected Ratios'!O$40&gt;=0,$B132+(1-$B132)*'LF Projected Ratios'!O$40,$B132*(1+'LF Projected Ratios'!O$40))</f>
        <v>0.2441580510380594</v>
      </c>
      <c r="O132">
        <f>IF('LF Projected Ratios'!P$40&gt;=0,$B132+(1-$B132)*'LF Projected Ratios'!P$40,$B132*(1+'LF Projected Ratios'!P$40))</f>
        <v>0.24568110429315987</v>
      </c>
      <c r="P132">
        <f>IF('LF Projected Ratios'!Q$40&gt;=0,$B132+(1-$B132)*'LF Projected Ratios'!Q$40,$B132*(1+'LF Projected Ratios'!Q$40))</f>
        <v>0.24719032914122141</v>
      </c>
      <c r="Q132">
        <f>IF('LF Projected Ratios'!R$40&gt;=0,$B132+(1-$B132)*'LF Projected Ratios'!R$40,$B132*(1+'LF Projected Ratios'!R$40))</f>
        <v>0.24868591306156651</v>
      </c>
      <c r="R132">
        <f>IF('LF Projected Ratios'!S$40&gt;=0,$B132+(1-$B132)*'LF Projected Ratios'!S$40,$B132*(1+'LF Projected Ratios'!S$40))</f>
        <v>0.25016804015974958</v>
      </c>
      <c r="S132">
        <f>IF('LF Projected Ratios'!T$40&gt;=0,$B132+(1-$B132)*'LF Projected Ratios'!T$40,$B132*(1+'LF Projected Ratios'!T$40))</f>
        <v>0.2516368912431094</v>
      </c>
      <c r="T132">
        <f>IF('LF Projected Ratios'!U$40&gt;=0,$B132+(1-$B132)*'LF Projected Ratios'!U$40,$B132*(1+'LF Projected Ratios'!U$40))</f>
        <v>0.25309264389429714</v>
      </c>
      <c r="U132">
        <f>IF('LF Projected Ratios'!V$40&gt;=0,$B132+(1-$B132)*'LF Projected Ratios'!V$40,$B132*(1+'LF Projected Ratios'!V$40))</f>
        <v>0.25453547254284736</v>
      </c>
      <c r="V132">
        <f>IF('LF Projected Ratios'!W$40&gt;=0,$B132+(1-$B132)*'LF Projected Ratios'!W$40,$B132*(1+'LF Projected Ratios'!W$40))</f>
        <v>0.25596554853485215</v>
      </c>
      <c r="W132">
        <f>IF('LF Projected Ratios'!X$40&gt;=0,$B132+(1-$B132)*'LF Projected Ratios'!X$40,$B132*(1+'LF Projected Ratios'!X$40))</f>
        <v>0.25738304020079467</v>
      </c>
      <c r="X132">
        <f>IF('LF Projected Ratios'!Y$40&gt;=0,$B132+(1-$B132)*'LF Projected Ratios'!Y$40,$B132*(1+'LF Projected Ratios'!Y$40))</f>
        <v>0.25878811292159903</v>
      </c>
      <c r="Y132">
        <f>IF('LF Projected Ratios'!Z$40&gt;=0,$B132+(1-$B132)*'LF Projected Ratios'!Z$40,$B132*(1+'LF Projected Ratios'!Z$40))</f>
        <v>0.26018092919295455</v>
      </c>
      <c r="Z132">
        <f>IF('LF Projected Ratios'!AA$40&gt;=0,$B132+(1-$B132)*'LF Projected Ratios'!AA$40,$B132*(1+'LF Projected Ratios'!AA$40))</f>
        <v>0.26156164868796145</v>
      </c>
      <c r="AA132">
        <f>IF('LF Projected Ratios'!AB$40&gt;=0,$B132+(1-$B132)*'LF Projected Ratios'!AB$40,$B132*(1+'LF Projected Ratios'!AB$40))</f>
        <v>0.26293042831815144</v>
      </c>
      <c r="AB132">
        <f>IF('LF Projected Ratios'!AC$40&gt;=0,$B132+(1-$B132)*'LF Projected Ratios'!AC$40,$B132*(1+'LF Projected Ratios'!AC$40))</f>
        <v>0.26428742229293423</v>
      </c>
      <c r="AC132">
        <f>IF('LF Projected Ratios'!AD$40&gt;=0,$B132+(1-$B132)*'LF Projected Ratios'!AD$40,$B132*(1+'LF Projected Ratios'!AD$40))</f>
        <v>0.26563278217751302</v>
      </c>
      <c r="AD132">
        <f>IF('LF Projected Ratios'!AE$40&gt;=0,$B132+(1-$B132)*'LF Projected Ratios'!AE$40,$B132*(1+'LF Projected Ratios'!AE$40))</f>
        <v>0.26696665694931659</v>
      </c>
      <c r="AE132">
        <f>IF('LF Projected Ratios'!AF$40&gt;=0,$B132+(1-$B132)*'LF Projected Ratios'!AF$40,$B132*(1+'LF Projected Ratios'!AF$40))</f>
        <v>0.26828919305299453</v>
      </c>
      <c r="AF132">
        <f>IF('LF Projected Ratios'!AG$40&gt;=0,$B132+(1-$B132)*'LF Projected Ratios'!AG$40,$B132*(1+'LF Projected Ratios'!AG$40))</f>
        <v>0.26960053445401372</v>
      </c>
    </row>
    <row r="133" spans="1:32" x14ac:dyDescent="0.2">
      <c r="A133" s="12" t="s">
        <v>56</v>
      </c>
      <c r="B133" s="56">
        <f t="shared" si="0"/>
        <v>0.17975895736172531</v>
      </c>
      <c r="C133">
        <f>IF('LF Projected Ratios'!D$40&gt;=0,$B133+(1-$B133)*'LF Projected Ratios'!D$40,$B133*(1+'LF Projected Ratios'!D$40))</f>
        <v>0.18146439751840154</v>
      </c>
      <c r="D133">
        <f>IF('LF Projected Ratios'!E$40&gt;=0,$B133+(1-$B133)*'LF Projected Ratios'!E$40,$B133*(1+'LF Projected Ratios'!E$40))</f>
        <v>0.18321377054012861</v>
      </c>
      <c r="E133">
        <f>IF('LF Projected Ratios'!F$40&gt;=0,$B133+(1-$B133)*'LF Projected Ratios'!F$40,$B133*(1+'LF Projected Ratios'!F$40))</f>
        <v>0.18496096655247149</v>
      </c>
      <c r="F133">
        <f>IF('LF Projected Ratios'!G$40&gt;=0,$B133+(1-$B133)*'LF Projected Ratios'!G$40,$B133*(1+'LF Projected Ratios'!G$40))</f>
        <v>0.18669310367377961</v>
      </c>
      <c r="G133">
        <f>IF('LF Projected Ratios'!H$40&gt;=0,$B133+(1-$B133)*'LF Projected Ratios'!H$40,$B133*(1+'LF Projected Ratios'!H$40))</f>
        <v>0.18843037355480244</v>
      </c>
      <c r="H133">
        <f>IF('LF Projected Ratios'!I$40&gt;=0,$B133+(1-$B133)*'LF Projected Ratios'!I$40,$B133*(1+'LF Projected Ratios'!I$40))</f>
        <v>0.19021499821230783</v>
      </c>
      <c r="I133">
        <f>IF('LF Projected Ratios'!J$40&gt;=0,$B133+(1-$B133)*'LF Projected Ratios'!J$40,$B133*(1+'LF Projected Ratios'!J$40))</f>
        <v>0.1919727997388436</v>
      </c>
      <c r="J133">
        <f>IF('LF Projected Ratios'!K$40&gt;=0,$B133+(1-$B133)*'LF Projected Ratios'!K$40,$B133*(1+'LF Projected Ratios'!K$40))</f>
        <v>0.19373416329946189</v>
      </c>
      <c r="K133">
        <f>IF('LF Projected Ratios'!L$40&gt;=0,$B133+(1-$B133)*'LF Projected Ratios'!L$40,$B133*(1+'LF Projected Ratios'!L$40))</f>
        <v>0.19547954261419576</v>
      </c>
      <c r="L133">
        <f>IF('LF Projected Ratios'!M$40&gt;=0,$B133+(1-$B133)*'LF Projected Ratios'!M$40,$B133*(1+'LF Projected Ratios'!M$40))</f>
        <v>0.19698676842963164</v>
      </c>
      <c r="M133">
        <f>IF('LF Projected Ratios'!N$40&gt;=0,$B133+(1-$B133)*'LF Projected Ratios'!N$40,$B133*(1+'LF Projected Ratios'!N$40))</f>
        <v>0.19862816222577825</v>
      </c>
      <c r="N133">
        <f>IF('LF Projected Ratios'!O$40&gt;=0,$B133+(1-$B133)*'LF Projected Ratios'!O$40,$B133*(1+'LF Projected Ratios'!O$40))</f>
        <v>0.20025451660513219</v>
      </c>
      <c r="O133">
        <f>IF('LF Projected Ratios'!P$40&gt;=0,$B133+(1-$B133)*'LF Projected Ratios'!P$40,$B133*(1+'LF Projected Ratios'!P$40))</f>
        <v>0.20186603732505162</v>
      </c>
      <c r="P133">
        <f>IF('LF Projected Ratios'!Q$40&gt;=0,$B133+(1-$B133)*'LF Projected Ratios'!Q$40,$B133*(1+'LF Projected Ratios'!Q$40))</f>
        <v>0.20346292640658803</v>
      </c>
      <c r="Q133">
        <f>IF('LF Projected Ratios'!R$40&gt;=0,$B133+(1-$B133)*'LF Projected Ratios'!R$40,$B133*(1+'LF Projected Ratios'!R$40))</f>
        <v>0.20504538221891316</v>
      </c>
      <c r="R133">
        <f>IF('LF Projected Ratios'!S$40&gt;=0,$B133+(1-$B133)*'LF Projected Ratios'!S$40,$B133*(1+'LF Projected Ratios'!S$40))</f>
        <v>0.20661359956146338</v>
      </c>
      <c r="S133">
        <f>IF('LF Projected Ratios'!T$40&gt;=0,$B133+(1-$B133)*'LF Projected Ratios'!T$40,$B133*(1+'LF Projected Ratios'!T$40))</f>
        <v>0.20816776974388043</v>
      </c>
      <c r="T133">
        <f>IF('LF Projected Ratios'!U$40&gt;=0,$B133+(1-$B133)*'LF Projected Ratios'!U$40,$B133*(1+'LF Projected Ratios'!U$40))</f>
        <v>0.20970808066381078</v>
      </c>
      <c r="U133">
        <f>IF('LF Projected Ratios'!V$40&gt;=0,$B133+(1-$B133)*'LF Projected Ratios'!V$40,$B133*(1+'LF Projected Ratios'!V$40))</f>
        <v>0.21123471688263334</v>
      </c>
      <c r="V133">
        <f>IF('LF Projected Ratios'!W$40&gt;=0,$B133+(1-$B133)*'LF Projected Ratios'!W$40,$B133*(1+'LF Projected Ratios'!W$40))</f>
        <v>0.21274785969918122</v>
      </c>
      <c r="W133">
        <f>IF('LF Projected Ratios'!X$40&gt;=0,$B133+(1-$B133)*'LF Projected Ratios'!X$40,$B133*(1+'LF Projected Ratios'!X$40))</f>
        <v>0.2142476872215148</v>
      </c>
      <c r="X133">
        <f>IF('LF Projected Ratios'!Y$40&gt;=0,$B133+(1-$B133)*'LF Projected Ratios'!Y$40,$B133*(1+'LF Projected Ratios'!Y$40))</f>
        <v>0.21573437443680882</v>
      </c>
      <c r="Y133">
        <f>IF('LF Projected Ratios'!Z$40&gt;=0,$B133+(1-$B133)*'LF Projected Ratios'!Z$40,$B133*(1+'LF Projected Ratios'!Z$40))</f>
        <v>0.21720809327941246</v>
      </c>
      <c r="Z133">
        <f>IF('LF Projected Ratios'!AA$40&gt;=0,$B133+(1-$B133)*'LF Projected Ratios'!AA$40,$B133*(1+'LF Projected Ratios'!AA$40))</f>
        <v>0.21866901269713399</v>
      </c>
      <c r="AA133">
        <f>IF('LF Projected Ratios'!AB$40&gt;=0,$B133+(1-$B133)*'LF Projected Ratios'!AB$40,$B133*(1+'LF Projected Ratios'!AB$40))</f>
        <v>0.22011729871580599</v>
      </c>
      <c r="AB133">
        <f>IF('LF Projected Ratios'!AC$40&gt;=0,$B133+(1-$B133)*'LF Projected Ratios'!AC$40,$B133*(1+'LF Projected Ratios'!AC$40))</f>
        <v>0.2215531145021844</v>
      </c>
      <c r="AC133">
        <f>IF('LF Projected Ratios'!AD$40&gt;=0,$B133+(1-$B133)*'LF Projected Ratios'!AD$40,$B133*(1+'LF Projected Ratios'!AD$40))</f>
        <v>0.22297662042522848</v>
      </c>
      <c r="AD133">
        <f>IF('LF Projected Ratios'!AE$40&gt;=0,$B133+(1-$B133)*'LF Projected Ratios'!AE$40,$B133*(1+'LF Projected Ratios'!AE$40))</f>
        <v>0.22438797411581071</v>
      </c>
      <c r="AE133">
        <f>IF('LF Projected Ratios'!AF$40&gt;=0,$B133+(1-$B133)*'LF Projected Ratios'!AF$40,$B133*(1+'LF Projected Ratios'!AF$40))</f>
        <v>0.22578733052490615</v>
      </c>
      <c r="AF133">
        <f>IF('LF Projected Ratios'!AG$40&gt;=0,$B133+(1-$B133)*'LF Projected Ratios'!AG$40,$B133*(1+'LF Projected Ratios'!AG$40))</f>
        <v>0.22717484198030249</v>
      </c>
    </row>
    <row r="134" spans="1:32" x14ac:dyDescent="0.2">
      <c r="A134" s="12" t="s">
        <v>57</v>
      </c>
      <c r="B134" s="56">
        <f t="shared" si="0"/>
        <v>0.21033544305820279</v>
      </c>
      <c r="C134">
        <f>IF('LF Projected Ratios'!D$40&gt;=0,$B134+(1-$B134)*'LF Projected Ratios'!D$40,$B134*(1+'LF Projected Ratios'!D$40))</f>
        <v>0.21197730877292098</v>
      </c>
      <c r="D134">
        <f>IF('LF Projected Ratios'!E$40&gt;=0,$B134+(1-$B134)*'LF Projected Ratios'!E$40,$B134*(1+'LF Projected Ratios'!E$40))</f>
        <v>0.21366146964797883</v>
      </c>
      <c r="E134">
        <f>IF('LF Projected Ratios'!F$40&gt;=0,$B134+(1-$B134)*'LF Projected Ratios'!F$40,$B134*(1+'LF Projected Ratios'!F$40))</f>
        <v>0.21534353466698772</v>
      </c>
      <c r="F134">
        <f>IF('LF Projected Ratios'!G$40&gt;=0,$B134+(1-$B134)*'LF Projected Ratios'!G$40,$B134*(1+'LF Projected Ratios'!G$40))</f>
        <v>0.21701110215185865</v>
      </c>
      <c r="G134">
        <f>IF('LF Projected Ratios'!H$40&gt;=0,$B134+(1-$B134)*'LF Projected Ratios'!H$40,$B134*(1+'LF Projected Ratios'!H$40))</f>
        <v>0.21868361106030546</v>
      </c>
      <c r="H134">
        <f>IF('LF Projected Ratios'!I$40&gt;=0,$B134+(1-$B134)*'LF Projected Ratios'!I$40,$B134*(1+'LF Projected Ratios'!I$40))</f>
        <v>0.22040170948042789</v>
      </c>
      <c r="I134">
        <f>IF('LF Projected Ratios'!J$40&gt;=0,$B134+(1-$B134)*'LF Projected Ratios'!J$40,$B134*(1+'LF Projected Ratios'!J$40))</f>
        <v>0.22209398466721786</v>
      </c>
      <c r="J134">
        <f>IF('LF Projected Ratios'!K$40&gt;=0,$B134+(1-$B134)*'LF Projected Ratios'!K$40,$B134*(1+'LF Projected Ratios'!K$40))</f>
        <v>0.22378968910458097</v>
      </c>
      <c r="K134">
        <f>IF('LF Projected Ratios'!L$40&gt;=0,$B134+(1-$B134)*'LF Projected Ratios'!L$40,$B134*(1+'LF Projected Ratios'!L$40))</f>
        <v>0.22547000514781573</v>
      </c>
      <c r="L134">
        <f>IF('LF Projected Ratios'!M$40&gt;=0,$B134+(1-$B134)*'LF Projected Ratios'!M$40,$B134*(1+'LF Projected Ratios'!M$40))</f>
        <v>0.22692104544437194</v>
      </c>
      <c r="M134">
        <f>IF('LF Projected Ratios'!N$40&gt;=0,$B134+(1-$B134)*'LF Projected Ratios'!N$40,$B134*(1+'LF Projected Ratios'!N$40))</f>
        <v>0.22850125228287896</v>
      </c>
      <c r="N134">
        <f>IF('LF Projected Ratios'!O$40&gt;=0,$B134+(1-$B134)*'LF Projected Ratios'!O$40,$B134*(1+'LF Projected Ratios'!O$40))</f>
        <v>0.23006698033554024</v>
      </c>
      <c r="O134">
        <f>IF('LF Projected Ratios'!P$40&gt;=0,$B134+(1-$B134)*'LF Projected Ratios'!P$40,$B134*(1+'LF Projected Ratios'!P$40))</f>
        <v>0.2316184276896065</v>
      </c>
      <c r="P134">
        <f>IF('LF Projected Ratios'!Q$40&gt;=0,$B134+(1-$B134)*'LF Projected Ratios'!Q$40,$B134*(1+'LF Projected Ratios'!Q$40))</f>
        <v>0.23315578883530172</v>
      </c>
      <c r="Q134">
        <f>IF('LF Projected Ratios'!R$40&gt;=0,$B134+(1-$B134)*'LF Projected Ratios'!R$40,$B134*(1+'LF Projected Ratios'!R$40))</f>
        <v>0.23467925474710294</v>
      </c>
      <c r="R134">
        <f>IF('LF Projected Ratios'!S$40&gt;=0,$B134+(1-$B134)*'LF Projected Ratios'!S$40,$B134*(1+'LF Projected Ratios'!S$40))</f>
        <v>0.23618901296282233</v>
      </c>
      <c r="S134">
        <f>IF('LF Projected Ratios'!T$40&gt;=0,$B134+(1-$B134)*'LF Projected Ratios'!T$40,$B134*(1+'LF Projected Ratios'!T$40))</f>
        <v>0.23768524766056806</v>
      </c>
      <c r="T134">
        <f>IF('LF Projected Ratios'!U$40&gt;=0,$B134+(1-$B134)*'LF Projected Ratios'!U$40,$B134*(1+'LF Projected Ratios'!U$40))</f>
        <v>0.23916813973364348</v>
      </c>
      <c r="U134">
        <f>IF('LF Projected Ratios'!V$40&gt;=0,$B134+(1-$B134)*'LF Projected Ratios'!V$40,$B134*(1+'LF Projected Ratios'!V$40))</f>
        <v>0.2406378668634519</v>
      </c>
      <c r="V134">
        <f>IF('LF Projected Ratios'!W$40&gt;=0,$B134+(1-$B134)*'LF Projected Ratios'!W$40,$B134*(1+'LF Projected Ratios'!W$40))</f>
        <v>0.24209460359047016</v>
      </c>
      <c r="W134">
        <f>IF('LF Projected Ratios'!X$40&gt;=0,$B134+(1-$B134)*'LF Projected Ratios'!X$40,$B134*(1+'LF Projected Ratios'!X$40))</f>
        <v>0.24353852138334628</v>
      </c>
      <c r="X134">
        <f>IF('LF Projected Ratios'!Y$40&gt;=0,$B134+(1-$B134)*'LF Projected Ratios'!Y$40,$B134*(1+'LF Projected Ratios'!Y$40))</f>
        <v>0.24496978870618116</v>
      </c>
      <c r="Y134">
        <f>IF('LF Projected Ratios'!Z$40&gt;=0,$B134+(1-$B134)*'LF Projected Ratios'!Z$40,$B134*(1+'LF Projected Ratios'!Z$40))</f>
        <v>0.24638857108405177</v>
      </c>
      <c r="Z134">
        <f>IF('LF Projected Ratios'!AA$40&gt;=0,$B134+(1-$B134)*'LF Projected Ratios'!AA$40,$B134*(1+'LF Projected Ratios'!AA$40))</f>
        <v>0.24779503116682466</v>
      </c>
      <c r="AA134">
        <f>IF('LF Projected Ratios'!AB$40&gt;=0,$B134+(1-$B134)*'LF Projected Ratios'!AB$40,$B134*(1+'LF Projected Ratios'!AB$40))</f>
        <v>0.24918932879131447</v>
      </c>
      <c r="AB134">
        <f>IF('LF Projected Ratios'!AC$40&gt;=0,$B134+(1-$B134)*'LF Projected Ratios'!AC$40,$B134*(1+'LF Projected Ratios'!AC$40))</f>
        <v>0.25057162104183839</v>
      </c>
      <c r="AC134">
        <f>IF('LF Projected Ratios'!AD$40&gt;=0,$B134+(1-$B134)*'LF Projected Ratios'!AD$40,$B134*(1+'LF Projected Ratios'!AD$40))</f>
        <v>0.25194206230921151</v>
      </c>
      <c r="AD134">
        <f>IF('LF Projected Ratios'!AE$40&gt;=0,$B134+(1-$B134)*'LF Projected Ratios'!AE$40,$B134*(1+'LF Projected Ratios'!AE$40))</f>
        <v>0.25330080434823099</v>
      </c>
      <c r="AE134">
        <f>IF('LF Projected Ratios'!AF$40&gt;=0,$B134+(1-$B134)*'LF Projected Ratios'!AF$40,$B134*(1+'LF Projected Ratios'!AF$40))</f>
        <v>0.25464799633369634</v>
      </c>
      <c r="AF134">
        <f>IF('LF Projected Ratios'!AG$40&gt;=0,$B134+(1-$B134)*'LF Projected Ratios'!AG$40,$B134*(1+'LF Projected Ratios'!AG$40))</f>
        <v>0.25598378491500534</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1.1999999999999999E-2</v>
      </c>
      <c r="C138" s="34">
        <f>(1/(1+EXP(('S Curve Equation'!$B$11-C93*'S Curve Equation'!$B$12)*'S Curve Equation'!$B$10))+'S Curve Equation'!$B$13)*'S Curve Equation'!$B$14</f>
        <v>1.2393232722005753E-2</v>
      </c>
      <c r="D138" s="34">
        <f>(1/(1+EXP(('S Curve Equation'!$B$11-D93*'S Curve Equation'!$B$12)*'S Curve Equation'!$B$10))+'S Curve Equation'!$B$13)*'S Curve Equation'!$B$14</f>
        <v>1.2803344780166235E-2</v>
      </c>
      <c r="E138" s="34">
        <f>(1/(1+EXP(('S Curve Equation'!$B$11-E93*'S Curve Equation'!$B$12)*'S Curve Equation'!$B$10))+'S Curve Equation'!$B$13)*'S Curve Equation'!$B$14</f>
        <v>1.3219877811720645E-2</v>
      </c>
      <c r="F138" s="34">
        <f>(1/(1+EXP(('S Curve Equation'!$B$11-F93*'S Curve Equation'!$B$12)*'S Curve Equation'!$B$10))+'S Curve Equation'!$B$13)*'S Curve Equation'!$B$14</f>
        <v>1.3639767884286877E-2</v>
      </c>
      <c r="G138" s="34">
        <f>(1/(1+EXP(('S Curve Equation'!$B$11-G93*'S Curve Equation'!$B$12)*'S Curve Equation'!$B$10))+'S Curve Equation'!$B$13)*'S Curve Equation'!$B$14</f>
        <v>1.4067960661967121E-2</v>
      </c>
      <c r="H138" s="34">
        <f>(1/(1+EXP(('S Curve Equation'!$B$11-H93*'S Curve Equation'!$B$12)*'S Curve Equation'!$B$10))+'S Curve Equation'!$B$13)*'S Curve Equation'!$B$14</f>
        <v>1.451530361188391E-2</v>
      </c>
      <c r="I138" s="34">
        <f>(1/(1+EXP(('S Curve Equation'!$B$11-I93*'S Curve Equation'!$B$12)*'S Curve Equation'!$B$10))+'S Curve Equation'!$B$13)*'S Curve Equation'!$B$14</f>
        <v>1.4963450894795524E-2</v>
      </c>
      <c r="J138" s="34">
        <f>(1/(1+EXP(('S Curve Equation'!$B$11-J93*'S Curve Equation'!$B$12)*'S Curve Equation'!$B$10))+'S Curve Equation'!$B$13)*'S Curve Equation'!$B$14</f>
        <v>1.5420120640533046E-2</v>
      </c>
      <c r="K138" s="34">
        <f>(1/(1+EXP(('S Curve Equation'!$B$11-K93*'S Curve Equation'!$B$12)*'S Curve Equation'!$B$10))+'S Curve Equation'!$B$13)*'S Curve Equation'!$B$14</f>
        <v>1.5880284647335333E-2</v>
      </c>
      <c r="L138" s="34">
        <f>(1/(1+EXP(('S Curve Equation'!$B$11-L93*'S Curve Equation'!$B$12)*'S Curve Equation'!$B$10))+'S Curve Equation'!$B$13)*'S Curve Equation'!$B$14</f>
        <v>1.6283871101766146E-2</v>
      </c>
      <c r="M138" s="34">
        <f>(1/(1+EXP(('S Curve Equation'!$B$11-M93*'S Curve Equation'!$B$12)*'S Curve Equation'!$B$10))+'S Curve Equation'!$B$13)*'S Curve Equation'!$B$14</f>
        <v>1.6730027573025091E-2</v>
      </c>
      <c r="N138" s="34">
        <f>(1/(1+EXP(('S Curve Equation'!$B$11-N93*'S Curve Equation'!$B$12)*'S Curve Equation'!$B$10))+'S Curve Equation'!$B$13)*'S Curve Equation'!$B$14</f>
        <v>1.7179026633070808E-2</v>
      </c>
      <c r="O138" s="34">
        <f>(1/(1+EXP(('S Curve Equation'!$B$11-O93*'S Curve Equation'!$B$12)*'S Curve Equation'!$B$10))+'S Curve Equation'!$B$13)*'S Curve Equation'!$B$14</f>
        <v>1.7630834722966535E-2</v>
      </c>
      <c r="P138" s="34">
        <f>(1/(1+EXP(('S Curve Equation'!$B$11-P93*'S Curve Equation'!$B$12)*'S Curve Equation'!$B$10))+'S Curve Equation'!$B$13)*'S Curve Equation'!$B$14</f>
        <v>1.8085418215057308E-2</v>
      </c>
      <c r="Q138" s="34">
        <f>(1/(1+EXP(('S Curve Equation'!$B$11-Q93*'S Curve Equation'!$B$12)*'S Curve Equation'!$B$10))+'S Curve Equation'!$B$13)*'S Curve Equation'!$B$14</f>
        <v>1.8542743423931123E-2</v>
      </c>
      <c r="R138" s="34">
        <f>(1/(1+EXP(('S Curve Equation'!$B$11-R93*'S Curve Equation'!$B$12)*'S Curve Equation'!$B$10))+'S Curve Equation'!$B$13)*'S Curve Equation'!$B$14</f>
        <v>1.900277661710767E-2</v>
      </c>
      <c r="S138" s="34">
        <f>(1/(1+EXP(('S Curve Equation'!$B$11-S93*'S Curve Equation'!$B$12)*'S Curve Equation'!$B$10))+'S Curve Equation'!$B$13)*'S Curve Equation'!$B$14</f>
        <v>1.9465484025460257E-2</v>
      </c>
      <c r="T138" s="34">
        <f>(1/(1+EXP(('S Curve Equation'!$B$11-T93*'S Curve Equation'!$B$12)*'S Curve Equation'!$B$10))+'S Curve Equation'!$B$13)*'S Curve Equation'!$B$14</f>
        <v>1.9930831853371633E-2</v>
      </c>
      <c r="U138" s="34">
        <f>(1/(1+EXP(('S Curve Equation'!$B$11-U93*'S Curve Equation'!$B$12)*'S Curve Equation'!$B$10))+'S Curve Equation'!$B$13)*'S Curve Equation'!$B$14</f>
        <v>2.0398786288627659E-2</v>
      </c>
      <c r="V138" s="34">
        <f>(1/(1+EXP(('S Curve Equation'!$B$11-V93*'S Curve Equation'!$B$12)*'S Curve Equation'!$B$10))+'S Curve Equation'!$B$13)*'S Curve Equation'!$B$14</f>
        <v>2.0869313512052359E-2</v>
      </c>
      <c r="W138" s="34">
        <f>(1/(1+EXP(('S Curve Equation'!$B$11-W93*'S Curve Equation'!$B$12)*'S Curve Equation'!$B$10))+'S Curve Equation'!$B$13)*'S Curve Equation'!$B$14</f>
        <v>2.1342379706886069E-2</v>
      </c>
      <c r="X138" s="34">
        <f>(1/(1+EXP(('S Curve Equation'!$B$11-X93*'S Curve Equation'!$B$12)*'S Curve Equation'!$B$10))+'S Curve Equation'!$B$13)*'S Curve Equation'!$B$14</f>
        <v>2.1817951067911061E-2</v>
      </c>
      <c r="Y138" s="34">
        <f>(1/(1+EXP(('S Curve Equation'!$B$11-Y93*'S Curve Equation'!$B$12)*'S Curve Equation'!$B$10))+'S Curve Equation'!$B$13)*'S Curve Equation'!$B$14</f>
        <v>2.229599381032793E-2</v>
      </c>
      <c r="Z138" s="34">
        <f>(1/(1+EXP(('S Curve Equation'!$B$11-Z93*'S Curve Equation'!$B$12)*'S Curve Equation'!$B$10))+'S Curve Equation'!$B$13)*'S Curve Equation'!$B$14</f>
        <v>2.2776474178385263E-2</v>
      </c>
      <c r="AA138" s="34">
        <f>(1/(1+EXP(('S Curve Equation'!$B$11-AA93*'S Curve Equation'!$B$12)*'S Curve Equation'!$B$10))+'S Curve Equation'!$B$13)*'S Curve Equation'!$B$14</f>
        <v>2.3259358453766189E-2</v>
      </c>
      <c r="AB138" s="34">
        <f>(1/(1+EXP(('S Curve Equation'!$B$11-AB93*'S Curve Equation'!$B$12)*'S Curve Equation'!$B$10))+'S Curve Equation'!$B$13)*'S Curve Equation'!$B$14</f>
        <v>2.3744612963736453E-2</v>
      </c>
      <c r="AC138" s="34">
        <f>(1/(1+EXP(('S Curve Equation'!$B$11-AC93*'S Curve Equation'!$B$12)*'S Curve Equation'!$B$10))+'S Curve Equation'!$B$13)*'S Curve Equation'!$B$14</f>
        <v>2.4232204089055687E-2</v>
      </c>
      <c r="AD138" s="34">
        <f>(1/(1+EXP(('S Curve Equation'!$B$11-AD93*'S Curve Equation'!$B$12)*'S Curve Equation'!$B$10))+'S Curve Equation'!$B$13)*'S Curve Equation'!$B$14</f>
        <v>2.4722098271656133E-2</v>
      </c>
      <c r="AE138" s="34">
        <f>(1/(1+EXP(('S Curve Equation'!$B$11-AE93*'S Curve Equation'!$B$12)*'S Curve Equation'!$B$10))+'S Curve Equation'!$B$13)*'S Curve Equation'!$B$14</f>
        <v>2.5214262022093228E-2</v>
      </c>
      <c r="AF138" s="34">
        <f>(1/(1+EXP(('S Curve Equation'!$B$11-AF93*'S Curve Equation'!$B$12)*'S Curve Equation'!$B$10))+'S Curve Equation'!$B$13)*'S Curve Equation'!$B$14</f>
        <v>2.5708661926770179E-2</v>
      </c>
    </row>
    <row r="139" spans="1:32" x14ac:dyDescent="0.2">
      <c r="A139" s="12" t="s">
        <v>94</v>
      </c>
      <c r="B139" s="34">
        <f>(1/(1+EXP(('S Curve Equation'!$B$11-B94*'S Curve Equation'!$B$12)*'S Curve Equation'!$B$10))+'S Curve Equation'!$B$13)*'S Curve Equation'!$B$14</f>
        <v>0</v>
      </c>
      <c r="C139" s="34">
        <f>(1/(1+EXP(('S Curve Equation'!$B$11-C94*'S Curve Equation'!$B$12)*'S Curve Equation'!$B$10))+'S Curve Equation'!$B$13)*'S Curve Equation'!$B$14</f>
        <v>2.0981936370937065E-4</v>
      </c>
      <c r="D139" s="34">
        <f>(1/(1+EXP(('S Curve Equation'!$B$11-D94*'S Curve Equation'!$B$12)*'S Curve Equation'!$B$10))+'S Curve Equation'!$B$13)*'S Curve Equation'!$B$14</f>
        <v>4.2906908108754241E-4</v>
      </c>
      <c r="E139" s="34">
        <f>(1/(1+EXP(('S Curve Equation'!$B$11-E94*'S Curve Equation'!$B$12)*'S Curve Equation'!$B$10))+'S Curve Equation'!$B$13)*'S Curve Equation'!$B$14</f>
        <v>6.5218942512243927E-4</v>
      </c>
      <c r="F139" s="34">
        <f>(1/(1+EXP(('S Curve Equation'!$B$11-F94*'S Curve Equation'!$B$12)*'S Curve Equation'!$B$10))+'S Curve Equation'!$B$13)*'S Curve Equation'!$B$14</f>
        <v>8.775494603404289E-4</v>
      </c>
      <c r="G139" s="34">
        <f>(1/(1+EXP(('S Curve Equation'!$B$11-G94*'S Curve Equation'!$B$12)*'S Curve Equation'!$B$10))+'S Curve Equation'!$B$13)*'S Curve Equation'!$B$14</f>
        <v>1.1078168310780206E-3</v>
      </c>
      <c r="H139" s="34">
        <f>(1/(1+EXP(('S Curve Equation'!$B$11-H94*'S Curve Equation'!$B$12)*'S Curve Equation'!$B$10))+'S Curve Equation'!$B$13)*'S Curve Equation'!$B$14</f>
        <v>1.3488634659414426E-3</v>
      </c>
      <c r="I139" s="34">
        <f>(1/(1+EXP(('S Curve Equation'!$B$11-I94*'S Curve Equation'!$B$12)*'S Curve Equation'!$B$10))+'S Curve Equation'!$B$13)*'S Curve Equation'!$B$14</f>
        <v>1.5908305902205891E-3</v>
      </c>
      <c r="J139" s="34">
        <f>(1/(1+EXP(('S Curve Equation'!$B$11-J94*'S Curve Equation'!$B$12)*'S Curve Equation'!$B$10))+'S Curve Equation'!$B$13)*'S Curve Equation'!$B$14</f>
        <v>1.8378949200994605E-3</v>
      </c>
      <c r="K139" s="34">
        <f>(1/(1+EXP(('S Curve Equation'!$B$11-K94*'S Curve Equation'!$B$12)*'S Curve Equation'!$B$10))+'S Curve Equation'!$B$13)*'S Curve Equation'!$B$14</f>
        <v>2.0873500049897625E-3</v>
      </c>
      <c r="L139" s="34">
        <f>(1/(1+EXP(('S Curve Equation'!$B$11-L94*'S Curve Equation'!$B$12)*'S Curve Equation'!$B$10))+'S Curve Equation'!$B$13)*'S Curve Equation'!$B$14</f>
        <v>2.3065432776537766E-3</v>
      </c>
      <c r="M139" s="34">
        <f>(1/(1+EXP(('S Curve Equation'!$B$11-M94*'S Curve Equation'!$B$12)*'S Curve Equation'!$B$10))+'S Curve Equation'!$B$13)*'S Curve Equation'!$B$14</f>
        <v>2.5492969061796816E-3</v>
      </c>
      <c r="N139" s="34">
        <f>(1/(1+EXP(('S Curve Equation'!$B$11-N94*'S Curve Equation'!$B$12)*'S Curve Equation'!$B$10))+'S Curve Equation'!$B$13)*'S Curve Equation'!$B$14</f>
        <v>2.7940588695517729E-3</v>
      </c>
      <c r="O139" s="34">
        <f>(1/(1+EXP(('S Curve Equation'!$B$11-O94*'S Curve Equation'!$B$12)*'S Curve Equation'!$B$10))+'S Curve Equation'!$B$13)*'S Curve Equation'!$B$14</f>
        <v>3.0408147393387111E-3</v>
      </c>
      <c r="P139" s="34">
        <f>(1/(1+EXP(('S Curve Equation'!$B$11-P94*'S Curve Equation'!$B$12)*'S Curve Equation'!$B$10))+'S Curve Equation'!$B$13)*'S Curve Equation'!$B$14</f>
        <v>3.2895499330639951E-3</v>
      </c>
      <c r="Q139" s="34">
        <f>(1/(1+EXP(('S Curve Equation'!$B$11-Q94*'S Curve Equation'!$B$12)*'S Curve Equation'!$B$10))+'S Curve Equation'!$B$13)*'S Curve Equation'!$B$14</f>
        <v>3.540249720870043E-3</v>
      </c>
      <c r="R139" s="34">
        <f>(1/(1+EXP(('S Curve Equation'!$B$11-R94*'S Curve Equation'!$B$12)*'S Curve Equation'!$B$10))+'S Curve Equation'!$B$13)*'S Curve Equation'!$B$14</f>
        <v>3.7928992320707526E-3</v>
      </c>
      <c r="S139" s="34">
        <f>(1/(1+EXP(('S Curve Equation'!$B$11-S94*'S Curve Equation'!$B$12)*'S Curve Equation'!$B$10))+'S Curve Equation'!$B$13)*'S Curve Equation'!$B$14</f>
        <v>4.0474834615940028E-3</v>
      </c>
      <c r="T139" s="34">
        <f>(1/(1+EXP(('S Curve Equation'!$B$11-T94*'S Curve Equation'!$B$12)*'S Curve Equation'!$B$10))+'S Curve Equation'!$B$13)*'S Curve Equation'!$B$14</f>
        <v>4.3039872763127457E-3</v>
      </c>
      <c r="U139" s="34">
        <f>(1/(1+EXP(('S Curve Equation'!$B$11-U94*'S Curve Equation'!$B$12)*'S Curve Equation'!$B$10))+'S Curve Equation'!$B$13)*'S Curve Equation'!$B$14</f>
        <v>4.5623954212650353E-3</v>
      </c>
      <c r="V139" s="34">
        <f>(1/(1+EXP(('S Curve Equation'!$B$11-V94*'S Curve Equation'!$B$12)*'S Curve Equation'!$B$10))+'S Curve Equation'!$B$13)*'S Curve Equation'!$B$14</f>
        <v>4.8226925257637918E-3</v>
      </c>
      <c r="W139" s="34">
        <f>(1/(1+EXP(('S Curve Equation'!$B$11-W94*'S Curve Equation'!$B$12)*'S Curve Equation'!$B$10))+'S Curve Equation'!$B$13)*'S Curve Equation'!$B$14</f>
        <v>5.0848631093954313E-3</v>
      </c>
      <c r="X139" s="34">
        <f>(1/(1+EXP(('S Curve Equation'!$B$11-X94*'S Curve Equation'!$B$12)*'S Curve Equation'!$B$10))+'S Curve Equation'!$B$13)*'S Curve Equation'!$B$14</f>
        <v>5.3488915879081264E-3</v>
      </c>
      <c r="Y139" s="34">
        <f>(1/(1+EXP(('S Curve Equation'!$B$11-Y94*'S Curve Equation'!$B$12)*'S Curve Equation'!$B$10))+'S Curve Equation'!$B$13)*'S Curve Equation'!$B$14</f>
        <v>5.6147622789904459E-3</v>
      </c>
      <c r="Z139" s="34">
        <f>(1/(1+EXP(('S Curve Equation'!$B$11-Z94*'S Curve Equation'!$B$12)*'S Curve Equation'!$B$10))+'S Curve Equation'!$B$13)*'S Curve Equation'!$B$14</f>
        <v>5.8824594079399965E-3</v>
      </c>
      <c r="AA139" s="34">
        <f>(1/(1+EXP(('S Curve Equation'!$B$11-AA94*'S Curve Equation'!$B$12)*'S Curve Equation'!$B$10))+'S Curve Equation'!$B$13)*'S Curve Equation'!$B$14</f>
        <v>6.151967113222908E-3</v>
      </c>
      <c r="AB139" s="34">
        <f>(1/(1+EXP(('S Curve Equation'!$B$11-AB94*'S Curve Equation'!$B$12)*'S Curve Equation'!$B$10))+'S Curve Equation'!$B$13)*'S Curve Equation'!$B$14</f>
        <v>6.4232694519250249E-3</v>
      </c>
      <c r="AC139" s="34">
        <f>(1/(1+EXP(('S Curve Equation'!$B$11-AC94*'S Curve Equation'!$B$12)*'S Curve Equation'!$B$10))+'S Curve Equation'!$B$13)*'S Curve Equation'!$B$14</f>
        <v>6.6963504050948095E-3</v>
      </c>
      <c r="AD139" s="34">
        <f>(1/(1+EXP(('S Curve Equation'!$B$11-AD94*'S Curve Equation'!$B$12)*'S Curve Equation'!$B$10))+'S Curve Equation'!$B$13)*'S Curve Equation'!$B$14</f>
        <v>6.9711938829788963E-3</v>
      </c>
      <c r="AE139" s="34">
        <f>(1/(1+EXP(('S Curve Equation'!$B$11-AE94*'S Curve Equation'!$B$12)*'S Curve Equation'!$B$10))+'S Curve Equation'!$B$13)*'S Curve Equation'!$B$14</f>
        <v>7.247783730151211E-3</v>
      </c>
      <c r="AF139" s="34">
        <f>(1/(1+EXP(('S Curve Equation'!$B$11-AF94*'S Curve Equation'!$B$12)*'S Curve Equation'!$B$10))+'S Curve Equation'!$B$13)*'S Curve Equation'!$B$14</f>
        <v>7.5261037305360875E-3</v>
      </c>
    </row>
    <row r="140" spans="1:32" x14ac:dyDescent="0.2">
      <c r="A140" s="12" t="s">
        <v>93</v>
      </c>
      <c r="B140" s="34">
        <f>(1/(1+EXP(('S Curve Equation'!$B$11-B95*'S Curve Equation'!$B$12)*'S Curve Equation'!$B$10))+'S Curve Equation'!$B$13)*'S Curve Equation'!$B$14</f>
        <v>0.10499999999999998</v>
      </c>
      <c r="C140" s="34">
        <f>(1/(1+EXP(('S Curve Equation'!$B$11-C95*'S Curve Equation'!$B$12)*'S Curve Equation'!$B$10))+'S Curve Equation'!$B$13)*'S Curve Equation'!$B$14</f>
        <v>0.10641120373817958</v>
      </c>
      <c r="D140" s="34">
        <f>(1/(1+EXP(('S Curve Equation'!$B$11-D95*'S Curve Equation'!$B$12)*'S Curve Equation'!$B$10))+'S Curve Equation'!$B$13)*'S Curve Equation'!$B$14</f>
        <v>0.10787422394218574</v>
      </c>
      <c r="E140" s="34">
        <f>(1/(1+EXP(('S Curve Equation'!$B$11-E95*'S Curve Equation'!$B$12)*'S Curve Equation'!$B$10))+'S Curve Equation'!$B$13)*'S Curve Equation'!$B$14</f>
        <v>0.10935116324670473</v>
      </c>
      <c r="F140" s="34">
        <f>(1/(1+EXP(('S Curve Equation'!$B$11-F95*'S Curve Equation'!$B$12)*'S Curve Equation'!$B$10))+'S Curve Equation'!$B$13)*'S Curve Equation'!$B$14</f>
        <v>0.11083100761206266</v>
      </c>
      <c r="G140" s="34">
        <f>(1/(1+EXP(('S Curve Equation'!$B$11-G95*'S Curve Equation'!$B$12)*'S Curve Equation'!$B$10))+'S Curve Equation'!$B$13)*'S Curve Equation'!$B$14</f>
        <v>0.11233097983278401</v>
      </c>
      <c r="H140" s="34">
        <f>(1/(1+EXP(('S Curve Equation'!$B$11-H95*'S Curve Equation'!$B$12)*'S Curve Equation'!$B$10))+'S Curve Equation'!$B$13)*'S Curve Equation'!$B$14</f>
        <v>0.11388836599426727</v>
      </c>
      <c r="I140" s="34">
        <f>(1/(1+EXP(('S Curve Equation'!$B$11-I95*'S Curve Equation'!$B$12)*'S Curve Equation'!$B$10))+'S Curve Equation'!$B$13)*'S Curve Equation'!$B$14</f>
        <v>0.11543882800358618</v>
      </c>
      <c r="J140" s="34">
        <f>(1/(1+EXP(('S Curve Equation'!$B$11-J95*'S Curve Equation'!$B$12)*'S Curve Equation'!$B$10))+'S Curve Equation'!$B$13)*'S Curve Equation'!$B$14</f>
        <v>0.11700894905175335</v>
      </c>
      <c r="K140" s="34">
        <f>(1/(1+EXP(('S Curve Equation'!$B$11-K95*'S Curve Equation'!$B$12)*'S Curve Equation'!$B$10))+'S Curve Equation'!$B$13)*'S Curve Equation'!$B$14</f>
        <v>0.11858123638554777</v>
      </c>
      <c r="L140" s="34">
        <f>(1/(1+EXP(('S Curve Equation'!$B$11-L95*'S Curve Equation'!$B$12)*'S Curve Equation'!$B$10))+'S Curve Equation'!$B$13)*'S Curve Equation'!$B$14</f>
        <v>0.11995221595079161</v>
      </c>
      <c r="M140" s="34">
        <f>(1/(1+EXP(('S Curve Equation'!$B$11-M95*'S Curve Equation'!$B$12)*'S Curve Equation'!$B$10))+'S Curve Equation'!$B$13)*'S Curve Equation'!$B$14</f>
        <v>0.12145926122409498</v>
      </c>
      <c r="N140" s="34">
        <f>(1/(1+EXP(('S Curve Equation'!$B$11-N95*'S Curve Equation'!$B$12)*'S Curve Equation'!$B$10))+'S Curve Equation'!$B$13)*'S Curve Equation'!$B$14</f>
        <v>0.12296700196685718</v>
      </c>
      <c r="O140" s="34">
        <f>(1/(1+EXP(('S Curve Equation'!$B$11-O95*'S Curve Equation'!$B$12)*'S Curve Equation'!$B$10))+'S Curve Equation'!$B$13)*'S Curve Equation'!$B$14</f>
        <v>0.12447531127958762</v>
      </c>
      <c r="P140" s="34">
        <f>(1/(1+EXP(('S Curve Equation'!$B$11-P95*'S Curve Equation'!$B$12)*'S Curve Equation'!$B$10))+'S Curve Equation'!$B$13)*'S Curve Equation'!$B$14</f>
        <v>0.12598406438453799</v>
      </c>
      <c r="Q140" s="34">
        <f>(1/(1+EXP(('S Curve Equation'!$B$11-Q95*'S Curve Equation'!$B$12)*'S Curve Equation'!$B$10))+'S Curve Equation'!$B$13)*'S Curve Equation'!$B$14</f>
        <v>0.12749313861854963</v>
      </c>
      <c r="R140" s="34">
        <f>(1/(1+EXP(('S Curve Equation'!$B$11-R95*'S Curve Equation'!$B$12)*'S Curve Equation'!$B$10))+'S Curve Equation'!$B$13)*'S Curve Equation'!$B$14</f>
        <v>0.12900241342490743</v>
      </c>
      <c r="S140" s="34">
        <f>(1/(1+EXP(('S Curve Equation'!$B$11-S95*'S Curve Equation'!$B$12)*'S Curve Equation'!$B$10))+'S Curve Equation'!$B$13)*'S Curve Equation'!$B$14</f>
        <v>0.13051177034425662</v>
      </c>
      <c r="T140" s="34">
        <f>(1/(1+EXP(('S Curve Equation'!$B$11-T95*'S Curve Equation'!$B$12)*'S Curve Equation'!$B$10))+'S Curve Equation'!$B$13)*'S Curve Equation'!$B$14</f>
        <v>0.13202109300461898</v>
      </c>
      <c r="U140" s="34">
        <f>(1/(1+EXP(('S Curve Equation'!$B$11-U95*'S Curve Equation'!$B$12)*'S Curve Equation'!$B$10))+'S Curve Equation'!$B$13)*'S Curve Equation'!$B$14</f>
        <v>0.13353026711055715</v>
      </c>
      <c r="V140" s="34">
        <f>(1/(1+EXP(('S Curve Equation'!$B$11-V95*'S Curve Equation'!$B$12)*'S Curve Equation'!$B$10))+'S Curve Equation'!$B$13)*'S Curve Equation'!$B$14</f>
        <v>0.13503918043153088</v>
      </c>
      <c r="W140" s="34">
        <f>(1/(1+EXP(('S Curve Equation'!$B$11-W95*'S Curve Equation'!$B$12)*'S Curve Equation'!$B$10))+'S Curve Equation'!$B$13)*'S Curve Equation'!$B$14</f>
        <v>0.13654772278948327</v>
      </c>
      <c r="X140" s="34">
        <f>(1/(1+EXP(('S Curve Equation'!$B$11-X95*'S Curve Equation'!$B$12)*'S Curve Equation'!$B$10))+'S Curve Equation'!$B$13)*'S Curve Equation'!$B$14</f>
        <v>0.13805578604569871</v>
      </c>
      <c r="Y140" s="34">
        <f>(1/(1+EXP(('S Curve Equation'!$B$11-Y95*'S Curve Equation'!$B$12)*'S Curve Equation'!$B$10))+'S Curve Equation'!$B$13)*'S Curve Equation'!$B$14</f>
        <v>0.13956326408697611</v>
      </c>
      <c r="Z140" s="34">
        <f>(1/(1+EXP(('S Curve Equation'!$B$11-Z95*'S Curve Equation'!$B$12)*'S Curve Equation'!$B$10))+'S Curve Equation'!$B$13)*'S Curve Equation'!$B$14</f>
        <v>0.14107005281114893</v>
      </c>
      <c r="AA140" s="34">
        <f>(1/(1+EXP(('S Curve Equation'!$B$11-AA95*'S Curve Equation'!$B$12)*'S Curve Equation'!$B$10))+'S Curve Equation'!$B$13)*'S Curve Equation'!$B$14</f>
        <v>0.14257605011199284</v>
      </c>
      <c r="AB140" s="34">
        <f>(1/(1+EXP(('S Curve Equation'!$B$11-AB95*'S Curve Equation'!$B$12)*'S Curve Equation'!$B$10))+'S Curve Equation'!$B$13)*'S Curve Equation'!$B$14</f>
        <v>0.14408115586355871</v>
      </c>
      <c r="AC140" s="34">
        <f>(1/(1+EXP(('S Curve Equation'!$B$11-AC95*'S Curve Equation'!$B$12)*'S Curve Equation'!$B$10))+'S Curve Equation'!$B$13)*'S Curve Equation'!$B$14</f>
        <v>0.14558527190396178</v>
      </c>
      <c r="AD140" s="34">
        <f>(1/(1+EXP(('S Curve Equation'!$B$11-AD95*'S Curve Equation'!$B$12)*'S Curve Equation'!$B$10))+'S Curve Equation'!$B$13)*'S Curve Equation'!$B$14</f>
        <v>0.14708830201866199</v>
      </c>
      <c r="AE140" s="34">
        <f>(1/(1+EXP(('S Curve Equation'!$B$11-AE95*'S Curve Equation'!$B$12)*'S Curve Equation'!$B$10))+'S Curve Equation'!$B$13)*'S Curve Equation'!$B$14</f>
        <v>0.14859015192327138</v>
      </c>
      <c r="AF140" s="34">
        <f>(1/(1+EXP(('S Curve Equation'!$B$11-AF95*'S Curve Equation'!$B$12)*'S Curve Equation'!$B$10))+'S Curve Equation'!$B$13)*'S Curve Equation'!$B$14</f>
        <v>0.15009072924591577</v>
      </c>
    </row>
    <row r="141" spans="1:32" x14ac:dyDescent="0.2">
      <c r="A141" s="12" t="s">
        <v>28</v>
      </c>
      <c r="B141" s="34">
        <f>(1/(1+EXP(('S Curve Equation'!$B$11-B96*'S Curve Equation'!$B$12)*'S Curve Equation'!$B$10))+'S Curve Equation'!$B$13)*'S Curve Equation'!$B$14</f>
        <v>2.4999999999999981E-2</v>
      </c>
      <c r="C141" s="34">
        <f>(1/(1+EXP(('S Curve Equation'!$B$11-C96*'S Curve Equation'!$B$12)*'S Curve Equation'!$B$10))+'S Curve Equation'!$B$13)*'S Curve Equation'!$B$14</f>
        <v>2.5571383048219661E-2</v>
      </c>
      <c r="D141" s="34">
        <f>(1/(1+EXP(('S Curve Equation'!$B$11-D96*'S Curve Equation'!$B$12)*'S Curve Equation'!$B$10))+'S Curve Equation'!$B$13)*'S Curve Equation'!$B$14</f>
        <v>2.6166492863437685E-2</v>
      </c>
      <c r="E141" s="34">
        <f>(1/(1+EXP(('S Curve Equation'!$B$11-E96*'S Curve Equation'!$B$12)*'S Curve Equation'!$B$10))+'S Curve Equation'!$B$13)*'S Curve Equation'!$B$14</f>
        <v>2.6770096202477136E-2</v>
      </c>
      <c r="F141" s="34">
        <f>(1/(1+EXP(('S Curve Equation'!$B$11-F96*'S Curve Equation'!$B$12)*'S Curve Equation'!$B$10))+'S Curve Equation'!$B$13)*'S Curve Equation'!$B$14</f>
        <v>2.7377735783344466E-2</v>
      </c>
      <c r="G141" s="34">
        <f>(1/(1+EXP(('S Curve Equation'!$B$11-G96*'S Curve Equation'!$B$12)*'S Curve Equation'!$B$10))+'S Curve Equation'!$B$13)*'S Curve Equation'!$B$14</f>
        <v>2.7996545924918639E-2</v>
      </c>
      <c r="H141" s="34">
        <f>(1/(1+EXP(('S Curve Equation'!$B$11-H96*'S Curve Equation'!$B$12)*'S Curve Equation'!$B$10))+'S Curve Equation'!$B$13)*'S Curve Equation'!$B$14</f>
        <v>2.8642133171671622E-2</v>
      </c>
      <c r="I141" s="34">
        <f>(1/(1+EXP(('S Curve Equation'!$B$11-I96*'S Curve Equation'!$B$12)*'S Curve Equation'!$B$10))+'S Curve Equation'!$B$13)*'S Curve Equation'!$B$14</f>
        <v>2.9287973996360468E-2</v>
      </c>
      <c r="J141" s="34">
        <f>(1/(1+EXP(('S Curve Equation'!$B$11-J96*'S Curve Equation'!$B$12)*'S Curve Equation'!$B$10))+'S Curve Equation'!$B$13)*'S Curve Equation'!$B$14</f>
        <v>2.9945175988489687E-2</v>
      </c>
      <c r="K141" s="34">
        <f>(1/(1+EXP(('S Curve Equation'!$B$11-K96*'S Curve Equation'!$B$12)*'S Curve Equation'!$B$10))+'S Curve Equation'!$B$13)*'S Curve Equation'!$B$14</f>
        <v>3.0606479596260342E-2</v>
      </c>
      <c r="L141" s="34">
        <f>(1/(1+EXP(('S Curve Equation'!$B$11-L96*'S Curve Equation'!$B$12)*'S Curve Equation'!$B$10))+'S Curve Equation'!$B$13)*'S Curve Equation'!$B$14</f>
        <v>3.1185719582174296E-2</v>
      </c>
      <c r="M141" s="34">
        <f>(1/(1+EXP(('S Curve Equation'!$B$11-M96*'S Curve Equation'!$B$12)*'S Curve Equation'!$B$10))+'S Curve Equation'!$B$13)*'S Curve Equation'!$B$14</f>
        <v>3.1825246098741183E-2</v>
      </c>
      <c r="N141" s="34">
        <f>(1/(1+EXP(('S Curve Equation'!$B$11-N96*'S Curve Equation'!$B$12)*'S Curve Equation'!$B$10))+'S Curve Equation'!$B$13)*'S Curve Equation'!$B$14</f>
        <v>3.2467997977247046E-2</v>
      </c>
      <c r="O141" s="34">
        <f>(1/(1+EXP(('S Curve Equation'!$B$11-O96*'S Curve Equation'!$B$12)*'S Curve Equation'!$B$10))+'S Curve Equation'!$B$13)*'S Curve Equation'!$B$14</f>
        <v>3.3113922153616956E-2</v>
      </c>
      <c r="P141" s="34">
        <f>(1/(1+EXP(('S Curve Equation'!$B$11-P96*'S Curve Equation'!$B$12)*'S Curve Equation'!$B$10))+'S Curve Equation'!$B$13)*'S Curve Equation'!$B$14</f>
        <v>3.3762965689827298E-2</v>
      </c>
      <c r="Q141" s="34">
        <f>(1/(1+EXP(('S Curve Equation'!$B$11-Q96*'S Curve Equation'!$B$12)*'S Curve Equation'!$B$10))+'S Curve Equation'!$B$13)*'S Curve Equation'!$B$14</f>
        <v>3.441507578739432E-2</v>
      </c>
      <c r="R141" s="34">
        <f>(1/(1+EXP(('S Curve Equation'!$B$11-R96*'S Curve Equation'!$B$12)*'S Curve Equation'!$B$10))+'S Curve Equation'!$B$13)*'S Curve Equation'!$B$14</f>
        <v>3.5070199800418263E-2</v>
      </c>
      <c r="S141" s="34">
        <f>(1/(1+EXP(('S Curve Equation'!$B$11-S96*'S Curve Equation'!$B$12)*'S Curve Equation'!$B$10))+'S Curve Equation'!$B$13)*'S Curve Equation'!$B$14</f>
        <v>3.5728285248194609E-2</v>
      </c>
      <c r="T141" s="34">
        <f>(1/(1+EXP(('S Curve Equation'!$B$11-T96*'S Curve Equation'!$B$12)*'S Curve Equation'!$B$10))+'S Curve Equation'!$B$13)*'S Curve Equation'!$B$14</f>
        <v>3.6389279827395919E-2</v>
      </c>
      <c r="U141" s="34">
        <f>(1/(1+EXP(('S Curve Equation'!$B$11-U96*'S Curve Equation'!$B$12)*'S Curve Equation'!$B$10))+'S Curve Equation'!$B$13)*'S Curve Equation'!$B$14</f>
        <v>3.7053131423833541E-2</v>
      </c>
      <c r="V141" s="34">
        <f>(1/(1+EXP(('S Curve Equation'!$B$11-V96*'S Curve Equation'!$B$12)*'S Curve Equation'!$B$10))+'S Curve Equation'!$B$13)*'S Curve Equation'!$B$14</f>
        <v>3.7719788123807142E-2</v>
      </c>
      <c r="W141" s="34">
        <f>(1/(1+EXP(('S Curve Equation'!$B$11-W96*'S Curve Equation'!$B$12)*'S Curve Equation'!$B$10))+'S Curve Equation'!$B$13)*'S Curve Equation'!$B$14</f>
        <v>3.8389198225047196E-2</v>
      </c>
      <c r="X141" s="34">
        <f>(1/(1+EXP(('S Curve Equation'!$B$11-X96*'S Curve Equation'!$B$12)*'S Curve Equation'!$B$10))+'S Curve Equation'!$B$13)*'S Curve Equation'!$B$14</f>
        <v>3.9061310247259728E-2</v>
      </c>
      <c r="Y141" s="34">
        <f>(1/(1+EXP(('S Curve Equation'!$B$11-Y96*'S Curve Equation'!$B$12)*'S Curve Equation'!$B$10))+'S Curve Equation'!$B$13)*'S Curve Equation'!$B$14</f>
        <v>3.9736072942280841E-2</v>
      </c>
      <c r="Z141" s="34">
        <f>(1/(1+EXP(('S Curve Equation'!$B$11-Z96*'S Curve Equation'!$B$12)*'S Curve Equation'!$B$10))+'S Curve Equation'!$B$13)*'S Curve Equation'!$B$14</f>
        <v>4.0413435303846758E-2</v>
      </c>
      <c r="AA141" s="34">
        <f>(1/(1+EXP(('S Curve Equation'!$B$11-AA96*'S Curve Equation'!$B$12)*'S Curve Equation'!$B$10))+'S Curve Equation'!$B$13)*'S Curve Equation'!$B$14</f>
        <v>4.1093346576988203E-2</v>
      </c>
      <c r="AB141" s="34">
        <f>(1/(1+EXP(('S Curve Equation'!$B$11-AB96*'S Curve Equation'!$B$12)*'S Curve Equation'!$B$10))+'S Curve Equation'!$B$13)*'S Curve Equation'!$B$14</f>
        <v>4.1775756267056791E-2</v>
      </c>
      <c r="AC141" s="34">
        <f>(1/(1+EXP(('S Curve Equation'!$B$11-AC96*'S Curve Equation'!$B$12)*'S Curve Equation'!$B$10))+'S Curve Equation'!$B$13)*'S Curve Equation'!$B$14</f>
        <v>4.2460614148389593E-2</v>
      </c>
      <c r="AD141" s="34">
        <f>(1/(1+EXP(('S Curve Equation'!$B$11-AD96*'S Curve Equation'!$B$12)*'S Curve Equation'!$B$10))+'S Curve Equation'!$B$13)*'S Curve Equation'!$B$14</f>
        <v>4.3147870272619682E-2</v>
      </c>
      <c r="AE141" s="34">
        <f>(1/(1+EXP(('S Curve Equation'!$B$11-AE96*'S Curve Equation'!$B$12)*'S Curve Equation'!$B$10))+'S Curve Equation'!$B$13)*'S Curve Equation'!$B$14</f>
        <v>4.3837474976641068E-2</v>
      </c>
      <c r="AF141" s="34">
        <f>(1/(1+EXP(('S Curve Equation'!$B$11-AF96*'S Curve Equation'!$B$12)*'S Curve Equation'!$B$10))+'S Curve Equation'!$B$13)*'S Curve Equation'!$B$14</f>
        <v>4.4529378890233888E-2</v>
      </c>
    </row>
    <row r="142" spans="1:32" x14ac:dyDescent="0.2">
      <c r="A142" s="12" t="s">
        <v>29</v>
      </c>
      <c r="B142" s="34">
        <f>(1/(1+EXP(('S Curve Equation'!$B$11-B97*'S Curve Equation'!$B$12)*'S Curve Equation'!$B$10))+'S Curve Equation'!$B$13)*'S Curve Equation'!$B$14</f>
        <v>3.9000000000000007E-2</v>
      </c>
      <c r="C142" s="34">
        <f>(1/(1+EXP(('S Curve Equation'!$B$11-C97*'S Curve Equation'!$B$12)*'S Curve Equation'!$B$10))+'S Curve Equation'!$B$13)*'S Curve Equation'!$B$14</f>
        <v>3.9746380850436656E-2</v>
      </c>
      <c r="D142" s="34">
        <f>(1/(1+EXP(('S Curve Equation'!$B$11-D97*'S Curve Equation'!$B$12)*'S Curve Equation'!$B$10))+'S Curve Equation'!$B$13)*'S Curve Equation'!$B$14</f>
        <v>4.0522898838004716E-2</v>
      </c>
      <c r="E142" s="34">
        <f>(1/(1+EXP(('S Curve Equation'!$B$11-E97*'S Curve Equation'!$B$12)*'S Curve Equation'!$B$10))+'S Curve Equation'!$B$13)*'S Curve Equation'!$B$14</f>
        <v>4.1309617569991838E-2</v>
      </c>
      <c r="F142" s="34">
        <f>(1/(1+EXP(('S Curve Equation'!$B$11-F97*'S Curve Equation'!$B$12)*'S Curve Equation'!$B$10))+'S Curve Equation'!$B$13)*'S Curve Equation'!$B$14</f>
        <v>4.2100710829702938E-2</v>
      </c>
      <c r="G142" s="34">
        <f>(1/(1+EXP(('S Curve Equation'!$B$11-G97*'S Curve Equation'!$B$12)*'S Curve Equation'!$B$10))+'S Curve Equation'!$B$13)*'S Curve Equation'!$B$14</f>
        <v>4.290544436621211E-2</v>
      </c>
      <c r="H142" s="34">
        <f>(1/(1+EXP(('S Curve Equation'!$B$11-H97*'S Curve Equation'!$B$12)*'S Curve Equation'!$B$10))+'S Curve Equation'!$B$13)*'S Curve Equation'!$B$14</f>
        <v>4.374404099023213E-2</v>
      </c>
      <c r="I142" s="34">
        <f>(1/(1+EXP(('S Curve Equation'!$B$11-I97*'S Curve Equation'!$B$12)*'S Curve Equation'!$B$10))+'S Curve Equation'!$B$13)*'S Curve Equation'!$B$14</f>
        <v>4.458199869932114E-2</v>
      </c>
      <c r="J142" s="34">
        <f>(1/(1+EXP(('S Curve Equation'!$B$11-J97*'S Curve Equation'!$B$12)*'S Curve Equation'!$B$10))+'S Curve Equation'!$B$13)*'S Curve Equation'!$B$14</f>
        <v>4.5433715012511262E-2</v>
      </c>
      <c r="K142" s="34">
        <f>(1/(1+EXP(('S Curve Equation'!$B$11-K97*'S Curve Equation'!$B$12)*'S Curve Equation'!$B$10))+'S Curve Equation'!$B$13)*'S Curve Equation'!$B$14</f>
        <v>4.6289758905835893E-2</v>
      </c>
      <c r="L142" s="34">
        <f>(1/(1+EXP(('S Curve Equation'!$B$11-L97*'S Curve Equation'!$B$12)*'S Curve Equation'!$B$10))+'S Curve Equation'!$B$13)*'S Curve Equation'!$B$14</f>
        <v>4.7038768177208673E-2</v>
      </c>
      <c r="M142" s="34">
        <f>(1/(1+EXP(('S Curve Equation'!$B$11-M97*'S Curve Equation'!$B$12)*'S Curve Equation'!$B$10))+'S Curve Equation'!$B$13)*'S Curve Equation'!$B$14</f>
        <v>4.7864869892202094E-2</v>
      </c>
      <c r="N142" s="34">
        <f>(1/(1+EXP(('S Curve Equation'!$B$11-N97*'S Curve Equation'!$B$12)*'S Curve Equation'!$B$10))+'S Curve Equation'!$B$13)*'S Curve Equation'!$B$14</f>
        <v>4.8694234762470215E-2</v>
      </c>
      <c r="O142" s="34">
        <f>(1/(1+EXP(('S Curve Equation'!$B$11-O97*'S Curve Equation'!$B$12)*'S Curve Equation'!$B$10))+'S Curve Equation'!$B$13)*'S Curve Equation'!$B$14</f>
        <v>4.9526790826905476E-2</v>
      </c>
      <c r="P142" s="34">
        <f>(1/(1+EXP(('S Curve Equation'!$B$11-P97*'S Curve Equation'!$B$12)*'S Curve Equation'!$B$10))+'S Curve Equation'!$B$13)*'S Curve Equation'!$B$14</f>
        <v>5.0362466532673893E-2</v>
      </c>
      <c r="Q142" s="34">
        <f>(1/(1+EXP(('S Curve Equation'!$B$11-Q97*'S Curve Equation'!$B$12)*'S Curve Equation'!$B$10))+'S Curve Equation'!$B$13)*'S Curve Equation'!$B$14</f>
        <v>5.1201190749315499E-2</v>
      </c>
      <c r="R142" s="34">
        <f>(1/(1+EXP(('S Curve Equation'!$B$11-R97*'S Curve Equation'!$B$12)*'S Curve Equation'!$B$10))+'S Curve Equation'!$B$13)*'S Curve Equation'!$B$14</f>
        <v>5.2042892782228484E-2</v>
      </c>
      <c r="S142" s="34">
        <f>(1/(1+EXP(('S Curve Equation'!$B$11-S97*'S Curve Equation'!$B$12)*'S Curve Equation'!$B$10))+'S Curve Equation'!$B$13)*'S Curve Equation'!$B$14</f>
        <v>5.288750238555473E-2</v>
      </c>
      <c r="T142" s="34">
        <f>(1/(1+EXP(('S Curve Equation'!$B$11-T97*'S Curve Equation'!$B$12)*'S Curve Equation'!$B$10))+'S Curve Equation'!$B$13)*'S Curve Equation'!$B$14</f>
        <v>5.3734949774475987E-2</v>
      </c>
      <c r="U142" s="34">
        <f>(1/(1+EXP(('S Curve Equation'!$B$11-U97*'S Curve Equation'!$B$12)*'S Curve Equation'!$B$10))+'S Curve Equation'!$B$13)*'S Curve Equation'!$B$14</f>
        <v>5.4585165636935419E-2</v>
      </c>
      <c r="V142" s="34">
        <f>(1/(1+EXP(('S Curve Equation'!$B$11-V97*'S Curve Equation'!$B$12)*'S Curve Equation'!$B$10))+'S Curve Equation'!$B$13)*'S Curve Equation'!$B$14</f>
        <v>5.5438081144798562E-2</v>
      </c>
      <c r="W142" s="34">
        <f>(1/(1+EXP(('S Curve Equation'!$B$11-W97*'S Curve Equation'!$B$12)*'S Curve Equation'!$B$10))+'S Curve Equation'!$B$13)*'S Curve Equation'!$B$14</f>
        <v>5.6293627964463841E-2</v>
      </c>
      <c r="X142" s="34">
        <f>(1/(1+EXP(('S Curve Equation'!$B$11-X97*'S Curve Equation'!$B$12)*'S Curve Equation'!$B$10))+'S Curve Equation'!$B$13)*'S Curve Equation'!$B$14</f>
        <v>5.7151738266936973E-2</v>
      </c>
      <c r="Y142" s="34">
        <f>(1/(1+EXP(('S Curve Equation'!$B$11-Y97*'S Curve Equation'!$B$12)*'S Curve Equation'!$B$10))+'S Curve Equation'!$B$13)*'S Curve Equation'!$B$14</f>
        <v>5.8012344737383294E-2</v>
      </c>
      <c r="Z142" s="34">
        <f>(1/(1+EXP(('S Curve Equation'!$B$11-Z97*'S Curve Equation'!$B$12)*'S Curve Equation'!$B$10))+'S Curve Equation'!$B$13)*'S Curve Equation'!$B$14</f>
        <v>5.8875380584167511E-2</v>
      </c>
      <c r="AA142" s="34">
        <f>(1/(1+EXP(('S Curve Equation'!$B$11-AA97*'S Curve Equation'!$B$12)*'S Curve Equation'!$B$10))+'S Curve Equation'!$B$13)*'S Curve Equation'!$B$14</f>
        <v>5.9740779547395644E-2</v>
      </c>
      <c r="AB142" s="34">
        <f>(1/(1+EXP(('S Curve Equation'!$B$11-AB97*'S Curve Equation'!$B$12)*'S Curve Equation'!$B$10))+'S Curve Equation'!$B$13)*'S Curve Equation'!$B$14</f>
        <v>6.0608475906971597E-2</v>
      </c>
      <c r="AC142" s="34">
        <f>(1/(1+EXP(('S Curve Equation'!$B$11-AC97*'S Curve Equation'!$B$12)*'S Curve Equation'!$B$10))+'S Curve Equation'!$B$13)*'S Curve Equation'!$B$14</f>
        <v>6.1478404490178898E-2</v>
      </c>
      <c r="AD142" s="34">
        <f>(1/(1+EXP(('S Curve Equation'!$B$11-AD97*'S Curve Equation'!$B$12)*'S Curve Equation'!$B$10))+'S Curve Equation'!$B$13)*'S Curve Equation'!$B$14</f>
        <v>6.2350500678801005E-2</v>
      </c>
      <c r="AE142" s="34">
        <f>(1/(1+EXP(('S Curve Equation'!$B$11-AE97*'S Curve Equation'!$B$12)*'S Curve Equation'!$B$10))+'S Curve Equation'!$B$13)*'S Curve Equation'!$B$14</f>
        <v>6.322470041579252E-2</v>
      </c>
      <c r="AF142" s="34">
        <f>(1/(1+EXP(('S Curve Equation'!$B$11-AF97*'S Curve Equation'!$B$12)*'S Curve Equation'!$B$10))+'S Curve Equation'!$B$13)*'S Curve Equation'!$B$14</f>
        <v>6.4100940211512095E-2</v>
      </c>
    </row>
    <row r="143" spans="1:32" x14ac:dyDescent="0.2">
      <c r="A143" s="12" t="s">
        <v>30</v>
      </c>
      <c r="B143" s="34">
        <f>(1/(1+EXP(('S Curve Equation'!$B$11-B98*'S Curve Equation'!$B$12)*'S Curve Equation'!$B$10))+'S Curve Equation'!$B$13)*'S Curve Equation'!$B$14</f>
        <v>4.8776699029126194E-2</v>
      </c>
      <c r="C143" s="34">
        <f>(1/(1+EXP(('S Curve Equation'!$B$11-C98*'S Curve Equation'!$B$12)*'S Curve Equation'!$B$10))+'S Curve Equation'!$B$13)*'S Curve Equation'!$B$14</f>
        <v>4.9636871671569945E-2</v>
      </c>
      <c r="D143" s="34">
        <f>(1/(1+EXP(('S Curve Equation'!$B$11-D98*'S Curve Equation'!$B$12)*'S Curve Equation'!$B$10))+'S Curve Equation'!$B$13)*'S Curve Equation'!$B$14</f>
        <v>5.053119210335727E-2</v>
      </c>
      <c r="E143" s="34">
        <f>(1/(1+EXP(('S Curve Equation'!$B$11-E98*'S Curve Equation'!$B$12)*'S Curve Equation'!$B$10))+'S Curve Equation'!$B$13)*'S Curve Equation'!$B$14</f>
        <v>5.1436659742121173E-2</v>
      </c>
      <c r="F143" s="34">
        <f>(1/(1+EXP(('S Curve Equation'!$B$11-F98*'S Curve Equation'!$B$12)*'S Curve Equation'!$B$10))+'S Curve Equation'!$B$13)*'S Curve Equation'!$B$14</f>
        <v>5.2346558506203289E-2</v>
      </c>
      <c r="G143" s="34">
        <f>(1/(1+EXP(('S Curve Equation'!$B$11-G98*'S Curve Equation'!$B$12)*'S Curve Equation'!$B$10))+'S Curve Equation'!$B$13)*'S Curve Equation'!$B$14</f>
        <v>5.3271531309127387E-2</v>
      </c>
      <c r="H143" s="34">
        <f>(1/(1+EXP(('S Curve Equation'!$B$11-H98*'S Curve Equation'!$B$12)*'S Curve Equation'!$B$10))+'S Curve Equation'!$B$13)*'S Curve Equation'!$B$14</f>
        <v>5.423477402307237E-2</v>
      </c>
      <c r="I143" s="34">
        <f>(1/(1+EXP(('S Curve Equation'!$B$11-I98*'S Curve Equation'!$B$12)*'S Curve Equation'!$B$10))+'S Curve Equation'!$B$13)*'S Curve Equation'!$B$14</f>
        <v>5.519662422896373E-2</v>
      </c>
      <c r="J143" s="34">
        <f>(1/(1+EXP(('S Curve Equation'!$B$11-J98*'S Curve Equation'!$B$12)*'S Curve Equation'!$B$10))+'S Curve Equation'!$B$13)*'S Curve Equation'!$B$14</f>
        <v>5.6173599570743984E-2</v>
      </c>
      <c r="K143" s="34">
        <f>(1/(1+EXP(('S Curve Equation'!$B$11-K98*'S Curve Equation'!$B$12)*'S Curve Equation'!$B$10))+'S Curve Equation'!$B$13)*'S Curve Equation'!$B$14</f>
        <v>5.7154867628787645E-2</v>
      </c>
      <c r="L143" s="34">
        <f>(1/(1+EXP(('S Curve Equation'!$B$11-L98*'S Curve Equation'!$B$12)*'S Curve Equation'!$B$10))+'S Curve Equation'!$B$13)*'S Curve Equation'!$B$14</f>
        <v>5.8012897108601108E-2</v>
      </c>
      <c r="M143" s="34">
        <f>(1/(1+EXP(('S Curve Equation'!$B$11-M98*'S Curve Equation'!$B$12)*'S Curve Equation'!$B$10))+'S Curve Equation'!$B$13)*'S Curve Equation'!$B$14</f>
        <v>5.8958653942699016E-2</v>
      </c>
      <c r="N143" s="34">
        <f>(1/(1+EXP(('S Curve Equation'!$B$11-N98*'S Curve Equation'!$B$12)*'S Curve Equation'!$B$10))+'S Curve Equation'!$B$13)*'S Curve Equation'!$B$14</f>
        <v>5.9907533849054055E-2</v>
      </c>
      <c r="O143" s="34">
        <f>(1/(1+EXP(('S Curve Equation'!$B$11-O98*'S Curve Equation'!$B$12)*'S Curve Equation'!$B$10))+'S Curve Equation'!$B$13)*'S Curve Equation'!$B$14</f>
        <v>6.085945312005113E-2</v>
      </c>
      <c r="P143" s="34">
        <f>(1/(1+EXP(('S Curve Equation'!$B$11-P98*'S Curve Equation'!$B$12)*'S Curve Equation'!$B$10))+'S Curve Equation'!$B$13)*'S Curve Equation'!$B$14</f>
        <v>6.1814328683340587E-2</v>
      </c>
      <c r="Q143" s="34">
        <f>(1/(1+EXP(('S Curve Equation'!$B$11-Q98*'S Curve Equation'!$B$12)*'S Curve Equation'!$B$10))+'S Curve Equation'!$B$13)*'S Curve Equation'!$B$14</f>
        <v>6.2772078115171381E-2</v>
      </c>
      <c r="R143" s="34">
        <f>(1/(1+EXP(('S Curve Equation'!$B$11-R98*'S Curve Equation'!$B$12)*'S Curve Equation'!$B$10))+'S Curve Equation'!$B$13)*'S Curve Equation'!$B$14</f>
        <v>6.3732619653002073E-2</v>
      </c>
      <c r="S143" s="34">
        <f>(1/(1+EXP(('S Curve Equation'!$B$11-S98*'S Curve Equation'!$B$12)*'S Curve Equation'!$B$10))+'S Curve Equation'!$B$13)*'S Curve Equation'!$B$14</f>
        <v>6.4695872207410382E-2</v>
      </c>
      <c r="T143" s="34">
        <f>(1/(1+EXP(('S Curve Equation'!$B$11-T98*'S Curve Equation'!$B$12)*'S Curve Equation'!$B$10))+'S Curve Equation'!$B$13)*'S Curve Equation'!$B$14</f>
        <v>6.5661755373316019E-2</v>
      </c>
      <c r="U143" s="34">
        <f>(1/(1+EXP(('S Curve Equation'!$B$11-U98*'S Curve Equation'!$B$12)*'S Curve Equation'!$B$10))+'S Curve Equation'!$B$13)*'S Curve Equation'!$B$14</f>
        <v>6.6630189440535781E-2</v>
      </c>
      <c r="V143" s="34">
        <f>(1/(1+EXP(('S Curve Equation'!$B$11-V98*'S Curve Equation'!$B$12)*'S Curve Equation'!$B$10))+'S Curve Equation'!$B$13)*'S Curve Equation'!$B$14</f>
        <v>6.7601095403689151E-2</v>
      </c>
      <c r="W143" s="34">
        <f>(1/(1+EXP(('S Curve Equation'!$B$11-W98*'S Curve Equation'!$B$12)*'S Curve Equation'!$B$10))+'S Curve Equation'!$B$13)*'S Curve Equation'!$B$14</f>
        <v>6.8574394971468347E-2</v>
      </c>
      <c r="X143" s="34">
        <f>(1/(1+EXP(('S Curve Equation'!$B$11-X98*'S Curve Equation'!$B$12)*'S Curve Equation'!$B$10))+'S Curve Equation'!$B$13)*'S Curve Equation'!$B$14</f>
        <v>6.9550010575292379E-2</v>
      </c>
      <c r="Y143" s="34">
        <f>(1/(1+EXP(('S Curve Equation'!$B$11-Y98*'S Curve Equation'!$B$12)*'S Curve Equation'!$B$10))+'S Curve Equation'!$B$13)*'S Curve Equation'!$B$14</f>
        <v>7.0527865377362026E-2</v>
      </c>
      <c r="Z143" s="34">
        <f>(1/(1+EXP(('S Curve Equation'!$B$11-Z98*'S Curve Equation'!$B$12)*'S Curve Equation'!$B$10))+'S Curve Equation'!$B$13)*'S Curve Equation'!$B$14</f>
        <v>7.1507883278129569E-2</v>
      </c>
      <c r="AA143" s="34">
        <f>(1/(1+EXP(('S Curve Equation'!$B$11-AA98*'S Curve Equation'!$B$12)*'S Curve Equation'!$B$10))+'S Curve Equation'!$B$13)*'S Curve Equation'!$B$14</f>
        <v>7.2489988923202145E-2</v>
      </c>
      <c r="AB143" s="34">
        <f>(1/(1+EXP(('S Curve Equation'!$B$11-AB98*'S Curve Equation'!$B$12)*'S Curve Equation'!$B$10))+'S Curve Equation'!$B$13)*'S Curve Equation'!$B$14</f>
        <v>7.3474107709693995E-2</v>
      </c>
      <c r="AC143" s="34">
        <f>(1/(1+EXP(('S Curve Equation'!$B$11-AC98*'S Curve Equation'!$B$12)*'S Curve Equation'!$B$10))+'S Curve Equation'!$B$13)*'S Curve Equation'!$B$14</f>
        <v>7.4460165792043467E-2</v>
      </c>
      <c r="AD143" s="34">
        <f>(1/(1+EXP(('S Curve Equation'!$B$11-AD98*'S Curve Equation'!$B$12)*'S Curve Equation'!$B$10))+'S Curve Equation'!$B$13)*'S Curve Equation'!$B$14</f>
        <v>7.5448090087309239E-2</v>
      </c>
      <c r="AE143" s="34">
        <f>(1/(1+EXP(('S Curve Equation'!$B$11-AE98*'S Curve Equation'!$B$12)*'S Curve Equation'!$B$10))+'S Curve Equation'!$B$13)*'S Curve Equation'!$B$14</f>
        <v>7.6437808279964034E-2</v>
      </c>
      <c r="AF143" s="34">
        <f>(1/(1+EXP(('S Curve Equation'!$B$11-AF98*'S Curve Equation'!$B$12)*'S Curve Equation'!$B$10))+'S Curve Equation'!$B$13)*'S Curve Equation'!$B$14</f>
        <v>7.7429248826197922E-2</v>
      </c>
    </row>
    <row r="144" spans="1:32" x14ac:dyDescent="0.2">
      <c r="A144" s="12" t="s">
        <v>31</v>
      </c>
      <c r="B144" s="34">
        <f>(1/(1+EXP(('S Curve Equation'!$B$11-B99*'S Curve Equation'!$B$12)*'S Curve Equation'!$B$10))+'S Curve Equation'!$B$13)*'S Curve Equation'!$B$14</f>
        <v>8.5000000000000006E-2</v>
      </c>
      <c r="C144" s="34">
        <f>(1/(1+EXP(('S Curve Equation'!$B$11-C99*'S Curve Equation'!$B$12)*'S Curve Equation'!$B$10))+'S Curve Equation'!$B$13)*'S Curve Equation'!$B$14</f>
        <v>8.6233100695035605E-2</v>
      </c>
      <c r="D144" s="34">
        <f>(1/(1+EXP(('S Curve Equation'!$B$11-D99*'S Curve Equation'!$B$12)*'S Curve Equation'!$B$10))+'S Curve Equation'!$B$13)*'S Curve Equation'!$B$14</f>
        <v>8.7512634305059525E-2</v>
      </c>
      <c r="E144" s="34">
        <f>(1/(1+EXP(('S Curve Equation'!$B$11-E99*'S Curve Equation'!$B$12)*'S Curve Equation'!$B$10))+'S Curve Equation'!$B$13)*'S Curve Equation'!$B$14</f>
        <v>8.8805528460170174E-2</v>
      </c>
      <c r="F144" s="34">
        <f>(1/(1+EXP(('S Curve Equation'!$B$11-F99*'S Curve Equation'!$B$12)*'S Curve Equation'!$B$10))+'S Curve Equation'!$B$13)*'S Curve Equation'!$B$14</f>
        <v>9.0102155347170337E-2</v>
      </c>
      <c r="G144" s="34">
        <f>(1/(1+EXP(('S Curve Equation'!$B$11-G99*'S Curve Equation'!$B$12)*'S Curve Equation'!$B$10))+'S Curve Equation'!$B$13)*'S Curve Equation'!$B$14</f>
        <v>9.1417626702620922E-2</v>
      </c>
      <c r="H144" s="34">
        <f>(1/(1+EXP(('S Curve Equation'!$B$11-H99*'S Curve Equation'!$B$12)*'S Curve Equation'!$B$10))+'S Curve Equation'!$B$13)*'S Curve Equation'!$B$14</f>
        <v>9.2784730413084951E-2</v>
      </c>
      <c r="I144" s="34">
        <f>(1/(1+EXP(('S Curve Equation'!$B$11-I99*'S Curve Equation'!$B$12)*'S Curve Equation'!$B$10))+'S Curve Equation'!$B$13)*'S Curve Equation'!$B$14</f>
        <v>9.4147044747620104E-2</v>
      </c>
      <c r="J144" s="34">
        <f>(1/(1+EXP(('S Curve Equation'!$B$11-J99*'S Curve Equation'!$B$12)*'S Curve Equation'!$B$10))+'S Curve Equation'!$B$13)*'S Curve Equation'!$B$14</f>
        <v>9.5527935836330541E-2</v>
      </c>
      <c r="K144" s="34">
        <f>(1/(1+EXP(('S Curve Equation'!$B$11-K99*'S Curve Equation'!$B$12)*'S Curve Equation'!$B$10))+'S Curve Equation'!$B$13)*'S Curve Equation'!$B$14</f>
        <v>9.6912039324078117E-2</v>
      </c>
      <c r="L144" s="34">
        <f>(1/(1+EXP(('S Curve Equation'!$B$11-L99*'S Curve Equation'!$B$12)*'S Curve Equation'!$B$10))+'S Curve Equation'!$B$13)*'S Curve Equation'!$B$14</f>
        <v>9.8119991321160449E-2</v>
      </c>
      <c r="M144" s="34">
        <f>(1/(1+EXP(('S Curve Equation'!$B$11-M99*'S Curve Equation'!$B$12)*'S Curve Equation'!$B$10))+'S Curve Equation'!$B$13)*'S Curve Equation'!$B$14</f>
        <v>9.9448965082727769E-2</v>
      </c>
      <c r="N144" s="34">
        <f>(1/(1+EXP(('S Curve Equation'!$B$11-N99*'S Curve Equation'!$B$12)*'S Curve Equation'!$B$10))+'S Curve Equation'!$B$13)*'S Curve Equation'!$B$14</f>
        <v>0.10077973703625488</v>
      </c>
      <c r="O144" s="34">
        <f>(1/(1+EXP(('S Curve Equation'!$B$11-O99*'S Curve Equation'!$B$12)*'S Curve Equation'!$B$10))+'S Curve Equation'!$B$13)*'S Curve Equation'!$B$14</f>
        <v>0.10211219090048379</v>
      </c>
      <c r="P144" s="34">
        <f>(1/(1+EXP(('S Curve Equation'!$B$11-P99*'S Curve Equation'!$B$12)*'S Curve Equation'!$B$10))+'S Curve Equation'!$B$13)*'S Curve Equation'!$B$14</f>
        <v>0.10344621197727587</v>
      </c>
      <c r="Q144" s="34">
        <f>(1/(1+EXP(('S Curve Equation'!$B$11-Q99*'S Curve Equation'!$B$12)*'S Curve Equation'!$B$10))+'S Curve Equation'!$B$13)*'S Curve Equation'!$B$14</f>
        <v>0.10478168715452997</v>
      </c>
      <c r="R144" s="34">
        <f>(1/(1+EXP(('S Curve Equation'!$B$11-R99*'S Curve Equation'!$B$12)*'S Curve Equation'!$B$10))+'S Curve Equation'!$B$13)*'S Curve Equation'!$B$14</f>
        <v>0.10611850490812459</v>
      </c>
      <c r="S144" s="34">
        <f>(1/(1+EXP(('S Curve Equation'!$B$11-S99*'S Curve Equation'!$B$12)*'S Curve Equation'!$B$10))+'S Curve Equation'!$B$13)*'S Curve Equation'!$B$14</f>
        <v>0.10745655530292725</v>
      </c>
      <c r="T144" s="34">
        <f>(1/(1+EXP(('S Curve Equation'!$B$11-T99*'S Curve Equation'!$B$12)*'S Curve Equation'!$B$10))+'S Curve Equation'!$B$13)*'S Curve Equation'!$B$14</f>
        <v>0.10879572999290066</v>
      </c>
      <c r="U144" s="34">
        <f>(1/(1+EXP(('S Curve Equation'!$B$11-U99*'S Curve Equation'!$B$12)*'S Curve Equation'!$B$10))+'S Curve Equation'!$B$13)*'S Curve Equation'!$B$14</f>
        <v>0.11013592222034412</v>
      </c>
      <c r="V144" s="34">
        <f>(1/(1+EXP(('S Curve Equation'!$B$11-V99*'S Curve Equation'!$B$12)*'S Curve Equation'!$B$10))+'S Curve Equation'!$B$13)*'S Curve Equation'!$B$14</f>
        <v>0.11147702681430537</v>
      </c>
      <c r="W144" s="34">
        <f>(1/(1+EXP(('S Curve Equation'!$B$11-W99*'S Curve Equation'!$B$12)*'S Curve Equation'!$B$10))+'S Curve Equation'!$B$13)*'S Curve Equation'!$B$14</f>
        <v>0.11281894018819293</v>
      </c>
      <c r="X144" s="34">
        <f>(1/(1+EXP(('S Curve Equation'!$B$11-X99*'S Curve Equation'!$B$12)*'S Curve Equation'!$B$10))+'S Curve Equation'!$B$13)*'S Curve Equation'!$B$14</f>
        <v>0.11416156033662335</v>
      </c>
      <c r="Y144" s="34">
        <f>(1/(1+EXP(('S Curve Equation'!$B$11-Y99*'S Curve Equation'!$B$12)*'S Curve Equation'!$B$10))+'S Curve Equation'!$B$13)*'S Curve Equation'!$B$14</f>
        <v>0.11550478683153821</v>
      </c>
      <c r="Z144" s="34">
        <f>(1/(1+EXP(('S Curve Equation'!$B$11-Z99*'S Curve Equation'!$B$12)*'S Curve Equation'!$B$10))+'S Curve Equation'!$B$13)*'S Curve Equation'!$B$14</f>
        <v>0.11684852081761701</v>
      </c>
      <c r="AA144" s="34">
        <f>(1/(1+EXP(('S Curve Equation'!$B$11-AA99*'S Curve Equation'!$B$12)*'S Curve Equation'!$B$10))+'S Curve Equation'!$B$13)*'S Curve Equation'!$B$14</f>
        <v>0.11819266500701961</v>
      </c>
      <c r="AB144" s="34">
        <f>(1/(1+EXP(('S Curve Equation'!$B$11-AB99*'S Curve Equation'!$B$12)*'S Curve Equation'!$B$10))+'S Curve Equation'!$B$13)*'S Curve Equation'!$B$14</f>
        <v>0.11953712367348911</v>
      </c>
      <c r="AC144" s="34">
        <f>(1/(1+EXP(('S Curve Equation'!$B$11-AC99*'S Curve Equation'!$B$12)*'S Curve Equation'!$B$10))+'S Curve Equation'!$B$13)*'S Curve Equation'!$B$14</f>
        <v>0.12088180264584047</v>
      </c>
      <c r="AD144" s="34">
        <f>(1/(1+EXP(('S Curve Equation'!$B$11-AD99*'S Curve Equation'!$B$12)*'S Curve Equation'!$B$10))+'S Curve Equation'!$B$13)*'S Curve Equation'!$B$14</f>
        <v>0.12222660930086603</v>
      </c>
      <c r="AE144" s="34">
        <f>(1/(1+EXP(('S Curve Equation'!$B$11-AE99*'S Curve Equation'!$B$12)*'S Curve Equation'!$B$10))+'S Curve Equation'!$B$13)*'S Curve Equation'!$B$14</f>
        <v>0.12357145255568561</v>
      </c>
      <c r="AF144" s="34">
        <f>(1/(1+EXP(('S Curve Equation'!$B$11-AF99*'S Curve Equation'!$B$12)*'S Curve Equation'!$B$10))+'S Curve Equation'!$B$13)*'S Curve Equation'!$B$14</f>
        <v>0.12491624285956623</v>
      </c>
    </row>
    <row r="145" spans="1:32" x14ac:dyDescent="0.2">
      <c r="A145" s="12" t="s">
        <v>32</v>
      </c>
      <c r="B145" s="34">
        <f>(1/(1+EXP(('S Curve Equation'!$B$11-B100*'S Curve Equation'!$B$12)*'S Curve Equation'!$B$10))+'S Curve Equation'!$B$13)*'S Curve Equation'!$B$14</f>
        <v>1.6999999999999998E-2</v>
      </c>
      <c r="C145" s="34">
        <f>(1/(1+EXP(('S Curve Equation'!$B$11-C100*'S Curve Equation'!$B$12)*'S Curve Equation'!$B$10))+'S Curve Equation'!$B$13)*'S Curve Equation'!$B$14</f>
        <v>1.746382975089188E-2</v>
      </c>
      <c r="D145" s="34">
        <f>(1/(1+EXP(('S Curve Equation'!$B$11-D100*'S Curve Equation'!$B$12)*'S Curve Equation'!$B$10))+'S Curve Equation'!$B$13)*'S Curve Equation'!$B$14</f>
        <v>1.7947293515070954E-2</v>
      </c>
      <c r="E145" s="34">
        <f>(1/(1+EXP(('S Curve Equation'!$B$11-E100*'S Curve Equation'!$B$12)*'S Curve Equation'!$B$10))+'S Curve Equation'!$B$13)*'S Curve Equation'!$B$14</f>
        <v>1.8438042474914387E-2</v>
      </c>
      <c r="F145" s="34">
        <f>(1/(1+EXP(('S Curve Equation'!$B$11-F100*'S Curve Equation'!$B$12)*'S Curve Equation'!$B$10))+'S Curve Equation'!$B$13)*'S Curve Equation'!$B$14</f>
        <v>1.8932460637744977E-2</v>
      </c>
      <c r="G145" s="34">
        <f>(1/(1+EXP(('S Curve Equation'!$B$11-G100*'S Curve Equation'!$B$12)*'S Curve Equation'!$B$10))+'S Curve Equation'!$B$13)*'S Curve Equation'!$B$14</f>
        <v>1.9436363462602354E-2</v>
      </c>
      <c r="H145" s="34">
        <f>(1/(1+EXP(('S Curve Equation'!$B$11-H100*'S Curve Equation'!$B$12)*'S Curve Equation'!$B$10))+'S Curve Equation'!$B$13)*'S Curve Equation'!$B$14</f>
        <v>1.9962492066347266E-2</v>
      </c>
      <c r="I145" s="34">
        <f>(1/(1+EXP(('S Curve Equation'!$B$11-I100*'S Curve Equation'!$B$12)*'S Curve Equation'!$B$10))+'S Curve Equation'!$B$13)*'S Curve Equation'!$B$14</f>
        <v>2.0489252921945426E-2</v>
      </c>
      <c r="J145" s="34">
        <f>(1/(1+EXP(('S Curve Equation'!$B$11-J100*'S Curve Equation'!$B$12)*'S Curve Equation'!$B$10))+'S Curve Equation'!$B$13)*'S Curve Equation'!$B$14</f>
        <v>2.1025712577499342E-2</v>
      </c>
      <c r="K145" s="34">
        <f>(1/(1+EXP(('S Curve Equation'!$B$11-K100*'S Curve Equation'!$B$12)*'S Curve Equation'!$B$10))+'S Curve Equation'!$B$13)*'S Curve Equation'!$B$14</f>
        <v>2.1565956002990033E-2</v>
      </c>
      <c r="L145" s="34">
        <f>(1/(1+EXP(('S Curve Equation'!$B$11-L100*'S Curve Equation'!$B$12)*'S Curve Equation'!$B$10))+'S Curve Equation'!$B$13)*'S Curve Equation'!$B$14</f>
        <v>2.2039514171280097E-2</v>
      </c>
      <c r="M145" s="34">
        <f>(1/(1+EXP(('S Curve Equation'!$B$11-M100*'S Curve Equation'!$B$12)*'S Curve Equation'!$B$10))+'S Curve Equation'!$B$13)*'S Curve Equation'!$B$14</f>
        <v>2.2562741645878032E-2</v>
      </c>
      <c r="N145" s="34">
        <f>(1/(1+EXP(('S Curve Equation'!$B$11-N100*'S Curve Equation'!$B$12)*'S Curve Equation'!$B$10))+'S Curve Equation'!$B$13)*'S Curve Equation'!$B$14</f>
        <v>2.3089008141152213E-2</v>
      </c>
      <c r="O145" s="34">
        <f>(1/(1+EXP(('S Curve Equation'!$B$11-O100*'S Curve Equation'!$B$12)*'S Curve Equation'!$B$10))+'S Curve Equation'!$B$13)*'S Curve Equation'!$B$14</f>
        <v>2.3618272399070557E-2</v>
      </c>
      <c r="P145" s="34">
        <f>(1/(1+EXP(('S Curve Equation'!$B$11-P100*'S Curve Equation'!$B$12)*'S Curve Equation'!$B$10))+'S Curve Equation'!$B$13)*'S Curve Equation'!$B$14</f>
        <v>2.4150493158092066E-2</v>
      </c>
      <c r="Q145" s="34">
        <f>(1/(1+EXP(('S Curve Equation'!$B$11-Q100*'S Curve Equation'!$B$12)*'S Curve Equation'!$B$10))+'S Curve Equation'!$B$13)*'S Curve Equation'!$B$14</f>
        <v>2.4685629165337716E-2</v>
      </c>
      <c r="R145" s="34">
        <f>(1/(1+EXP(('S Curve Equation'!$B$11-R100*'S Curve Equation'!$B$12)*'S Curve Equation'!$B$10))+'S Curve Equation'!$B$13)*'S Curve Equation'!$B$14</f>
        <v>2.5223639188422339E-2</v>
      </c>
      <c r="S145" s="34">
        <f>(1/(1+EXP(('S Curve Equation'!$B$11-S100*'S Curve Equation'!$B$12)*'S Curve Equation'!$B$10))+'S Curve Equation'!$B$13)*'S Curve Equation'!$B$14</f>
        <v>2.5764482026954257E-2</v>
      </c>
      <c r="T145" s="34">
        <f>(1/(1+EXP(('S Curve Equation'!$B$11-T100*'S Curve Equation'!$B$12)*'S Curve Equation'!$B$10))+'S Curve Equation'!$B$13)*'S Curve Equation'!$B$14</f>
        <v>2.6308116523705617E-2</v>
      </c>
      <c r="U145" s="34">
        <f>(1/(1+EXP(('S Curve Equation'!$B$11-U100*'S Curve Equation'!$B$12)*'S Curve Equation'!$B$10))+'S Curve Equation'!$B$13)*'S Curve Equation'!$B$14</f>
        <v>2.6854501575458094E-2</v>
      </c>
      <c r="V145" s="34">
        <f>(1/(1+EXP(('S Curve Equation'!$B$11-V100*'S Curve Equation'!$B$12)*'S Curve Equation'!$B$10))+'S Curve Equation'!$B$13)*'S Curve Equation'!$B$14</f>
        <v>2.7403596143529871E-2</v>
      </c>
      <c r="W145" s="34">
        <f>(1/(1+EXP(('S Curve Equation'!$B$11-W100*'S Curve Equation'!$B$12)*'S Curve Equation'!$B$10))+'S Curve Equation'!$B$13)*'S Curve Equation'!$B$14</f>
        <v>2.7955359263986734E-2</v>
      </c>
      <c r="X145" s="34">
        <f>(1/(1+EXP(('S Curve Equation'!$B$11-X100*'S Curve Equation'!$B$12)*'S Curve Equation'!$B$10))+'S Curve Equation'!$B$13)*'S Curve Equation'!$B$14</f>
        <v>2.8509750057542832E-2</v>
      </c>
      <c r="Y145" s="34">
        <f>(1/(1+EXP(('S Curve Equation'!$B$11-Y100*'S Curve Equation'!$B$12)*'S Curve Equation'!$B$10))+'S Curve Equation'!$B$13)*'S Curve Equation'!$B$14</f>
        <v>2.9066727739156788E-2</v>
      </c>
      <c r="Z145" s="34">
        <f>(1/(1+EXP(('S Curve Equation'!$B$11-Z100*'S Curve Equation'!$B$12)*'S Curve Equation'!$B$10))+'S Curve Equation'!$B$13)*'S Curve Equation'!$B$14</f>
        <v>2.9626251627326173E-2</v>
      </c>
      <c r="AA145" s="34">
        <f>(1/(1+EXP(('S Curve Equation'!$B$11-AA100*'S Curve Equation'!$B$12)*'S Curve Equation'!$B$10))+'S Curve Equation'!$B$13)*'S Curve Equation'!$B$14</f>
        <v>3.0188281153086166E-2</v>
      </c>
      <c r="AB145" s="34">
        <f>(1/(1+EXP(('S Curve Equation'!$B$11-AB100*'S Curve Equation'!$B$12)*'S Curve Equation'!$B$10))+'S Curve Equation'!$B$13)*'S Curve Equation'!$B$14</f>
        <v>3.075277586871809E-2</v>
      </c>
      <c r="AC145" s="34">
        <f>(1/(1+EXP(('S Curve Equation'!$B$11-AC100*'S Curve Equation'!$B$12)*'S Curve Equation'!$B$10))+'S Curve Equation'!$B$13)*'S Curve Equation'!$B$14</f>
        <v>3.131969545617088E-2</v>
      </c>
      <c r="AD145" s="34">
        <f>(1/(1+EXP(('S Curve Equation'!$B$11-AD100*'S Curve Equation'!$B$12)*'S Curve Equation'!$B$10))+'S Curve Equation'!$B$13)*'S Curve Equation'!$B$14</f>
        <v>3.1888999735201505E-2</v>
      </c>
      <c r="AE145" s="34">
        <f>(1/(1+EXP(('S Curve Equation'!$B$11-AE100*'S Curve Equation'!$B$12)*'S Curve Equation'!$B$10))+'S Curve Equation'!$B$13)*'S Curve Equation'!$B$14</f>
        <v>3.2460648671239864E-2</v>
      </c>
      <c r="AF145" s="34">
        <f>(1/(1+EXP(('S Curve Equation'!$B$11-AF100*'S Curve Equation'!$B$12)*'S Curve Equation'!$B$10))+'S Curve Equation'!$B$13)*'S Curve Equation'!$B$14</f>
        <v>3.3034602382981691E-2</v>
      </c>
    </row>
    <row r="146" spans="1:32" x14ac:dyDescent="0.2">
      <c r="A146" s="12" t="s">
        <v>33</v>
      </c>
      <c r="B146" s="34">
        <f>(1/(1+EXP(('S Curve Equation'!$B$11-B101*'S Curve Equation'!$B$12)*'S Curve Equation'!$B$10))+'S Curve Equation'!$B$13)*'S Curve Equation'!$B$14</f>
        <v>2.7000000000000021E-2</v>
      </c>
      <c r="C146" s="34">
        <f>(1/(1+EXP(('S Curve Equation'!$B$11-C101*'S Curve Equation'!$B$12)*'S Curve Equation'!$B$10))+'S Curve Equation'!$B$13)*'S Curve Equation'!$B$14</f>
        <v>2.7597348825799908E-2</v>
      </c>
      <c r="D146" s="34">
        <f>(1/(1+EXP(('S Curve Equation'!$B$11-D101*'S Curve Equation'!$B$12)*'S Curve Equation'!$B$10))+'S Curve Equation'!$B$13)*'S Curve Equation'!$B$14</f>
        <v>2.8219394622041309E-2</v>
      </c>
      <c r="E146" s="34">
        <f>(1/(1+EXP(('S Curve Equation'!$B$11-E101*'S Curve Equation'!$B$12)*'S Curve Equation'!$B$10))+'S Curve Equation'!$B$13)*'S Curve Equation'!$B$14</f>
        <v>2.8850207051446839E-2</v>
      </c>
      <c r="F146" s="34">
        <f>(1/(1+EXP(('S Curve Equation'!$B$11-F101*'S Curve Equation'!$B$12)*'S Curve Equation'!$B$10))+'S Curve Equation'!$B$13)*'S Curve Equation'!$B$14</f>
        <v>2.9485125705437817E-2</v>
      </c>
      <c r="G146" s="34">
        <f>(1/(1+EXP(('S Curve Equation'!$B$11-G101*'S Curve Equation'!$B$12)*'S Curve Equation'!$B$10))+'S Curve Equation'!$B$13)*'S Curve Equation'!$B$14</f>
        <v>3.0131602251005828E-2</v>
      </c>
      <c r="H146" s="34">
        <f>(1/(1+EXP(('S Curve Equation'!$B$11-H101*'S Curve Equation'!$B$12)*'S Curve Equation'!$B$10))+'S Curve Equation'!$B$13)*'S Curve Equation'!$B$14</f>
        <v>3.0805931684572404E-2</v>
      </c>
      <c r="I146" s="34">
        <f>(1/(1+EXP(('S Curve Equation'!$B$11-I101*'S Curve Equation'!$B$12)*'S Curve Equation'!$B$10))+'S Curve Equation'!$B$13)*'S Curve Equation'!$B$14</f>
        <v>3.148040334495382E-2</v>
      </c>
      <c r="J146" s="34">
        <f>(1/(1+EXP(('S Curve Equation'!$B$11-J101*'S Curve Equation'!$B$12)*'S Curve Equation'!$B$10))+'S Curve Equation'!$B$13)*'S Curve Equation'!$B$14</f>
        <v>3.2166615326116012E-2</v>
      </c>
      <c r="K146" s="34">
        <f>(1/(1+EXP(('S Curve Equation'!$B$11-K101*'S Curve Equation'!$B$12)*'S Curve Equation'!$B$10))+'S Curve Equation'!$B$13)*'S Curve Equation'!$B$14</f>
        <v>3.285698462563251E-2</v>
      </c>
      <c r="L146" s="34">
        <f>(1/(1+EXP(('S Curve Equation'!$B$11-L101*'S Curve Equation'!$B$12)*'S Curve Equation'!$B$10))+'S Curve Equation'!$B$13)*'S Curve Equation'!$B$14</f>
        <v>3.3461581224220598E-2</v>
      </c>
      <c r="M146" s="34">
        <f>(1/(1+EXP(('S Curve Equation'!$B$11-M101*'S Curve Equation'!$B$12)*'S Curve Equation'!$B$10))+'S Curve Equation'!$B$13)*'S Curve Equation'!$B$14</f>
        <v>3.4128993710742912E-2</v>
      </c>
      <c r="N146" s="34">
        <f>(1/(1+EXP(('S Curve Equation'!$B$11-N101*'S Curve Equation'!$B$12)*'S Curve Equation'!$B$10))+'S Curve Equation'!$B$13)*'S Curve Equation'!$B$14</f>
        <v>3.4799657333579842E-2</v>
      </c>
      <c r="O146" s="34">
        <f>(1/(1+EXP(('S Curve Equation'!$B$11-O101*'S Curve Equation'!$B$12)*'S Curve Equation'!$B$10))+'S Curve Equation'!$B$13)*'S Curve Equation'!$B$14</f>
        <v>3.5473516186350265E-2</v>
      </c>
      <c r="P146" s="34">
        <f>(1/(1+EXP(('S Curve Equation'!$B$11-P101*'S Curve Equation'!$B$12)*'S Curve Equation'!$B$10))+'S Curve Equation'!$B$13)*'S Curve Equation'!$B$14</f>
        <v>3.6150514525181504E-2</v>
      </c>
      <c r="Q146" s="34">
        <f>(1/(1+EXP(('S Curve Equation'!$B$11-Q101*'S Curve Equation'!$B$12)*'S Curve Equation'!$B$10))+'S Curve Equation'!$B$13)*'S Curve Equation'!$B$14</f>
        <v>3.6830596782413745E-2</v>
      </c>
      <c r="R146" s="34">
        <f>(1/(1+EXP(('S Curve Equation'!$B$11-R101*'S Curve Equation'!$B$12)*'S Curve Equation'!$B$10))+'S Curve Equation'!$B$13)*'S Curve Equation'!$B$14</f>
        <v>3.7513707579835187E-2</v>
      </c>
      <c r="S146" s="34">
        <f>(1/(1+EXP(('S Curve Equation'!$B$11-S101*'S Curve Equation'!$B$12)*'S Curve Equation'!$B$10))+'S Curve Equation'!$B$13)*'S Curve Equation'!$B$14</f>
        <v>3.8199791741458704E-2</v>
      </c>
      <c r="T146" s="34">
        <f>(1/(1+EXP(('S Curve Equation'!$B$11-T101*'S Curve Equation'!$B$12)*'S Curve Equation'!$B$10))+'S Curve Equation'!$B$13)*'S Curve Equation'!$B$14</f>
        <v>3.8888794305845867E-2</v>
      </c>
      <c r="U146" s="34">
        <f>(1/(1+EXP(('S Curve Equation'!$B$11-U101*'S Curve Equation'!$B$12)*'S Curve Equation'!$B$10))+'S Curve Equation'!$B$13)*'S Curve Equation'!$B$14</f>
        <v>3.9580660537986839E-2</v>
      </c>
      <c r="V146" s="34">
        <f>(1/(1+EXP(('S Curve Equation'!$B$11-V101*'S Curve Equation'!$B$12)*'S Curve Equation'!$B$10))+'S Curve Equation'!$B$13)*'S Curve Equation'!$B$14</f>
        <v>4.0275335940746046E-2</v>
      </c>
      <c r="W146" s="34">
        <f>(1/(1+EXP(('S Curve Equation'!$B$11-W101*'S Curve Equation'!$B$12)*'S Curve Equation'!$B$10))+'S Curve Equation'!$B$13)*'S Curve Equation'!$B$14</f>
        <v>4.0972766265878972E-2</v>
      </c>
      <c r="X146" s="34">
        <f>(1/(1+EXP(('S Curve Equation'!$B$11-X101*'S Curve Equation'!$B$12)*'S Curve Equation'!$B$10))+'S Curve Equation'!$B$13)*'S Curve Equation'!$B$14</f>
        <v>4.1672897524629778E-2</v>
      </c>
      <c r="Y146" s="34">
        <f>(1/(1+EXP(('S Curve Equation'!$B$11-Y101*'S Curve Equation'!$B$12)*'S Curve Equation'!$B$10))+'S Curve Equation'!$B$13)*'S Curve Equation'!$B$14</f>
        <v>4.2375675997918659E-2</v>
      </c>
      <c r="Z146" s="34">
        <f>(1/(1+EXP(('S Curve Equation'!$B$11-Z101*'S Curve Equation'!$B$12)*'S Curve Equation'!$B$10))+'S Curve Equation'!$B$13)*'S Curve Equation'!$B$14</f>
        <v>4.3081048246125096E-2</v>
      </c>
      <c r="AA146" s="34">
        <f>(1/(1+EXP(('S Curve Equation'!$B$11-AA101*'S Curve Equation'!$B$12)*'S Curve Equation'!$B$10))+'S Curve Equation'!$B$13)*'S Curve Equation'!$B$14</f>
        <v>4.3788961118476133E-2</v>
      </c>
      <c r="AB146" s="34">
        <f>(1/(1+EXP(('S Curve Equation'!$B$11-AB101*'S Curve Equation'!$B$12)*'S Curve Equation'!$B$10))+'S Curve Equation'!$B$13)*'S Curve Equation'!$B$14</f>
        <v>4.4499361762048675E-2</v>
      </c>
      <c r="AC146" s="34">
        <f>(1/(1+EXP(('S Curve Equation'!$B$11-AC101*'S Curve Equation'!$B$12)*'S Curve Equation'!$B$10))+'S Curve Equation'!$B$13)*'S Curve Equation'!$B$14</f>
        <v>4.5212197630392137E-2</v>
      </c>
      <c r="AD146" s="34">
        <f>(1/(1+EXP(('S Curve Equation'!$B$11-AD101*'S Curve Equation'!$B$12)*'S Curve Equation'!$B$10))+'S Curve Equation'!$B$13)*'S Curve Equation'!$B$14</f>
        <v>4.5927416491779935E-2</v>
      </c>
      <c r="AE146" s="34">
        <f>(1/(1+EXP(('S Curve Equation'!$B$11-AE101*'S Curve Equation'!$B$12)*'S Curve Equation'!$B$10))+'S Curve Equation'!$B$13)*'S Curve Equation'!$B$14</f>
        <v>4.6644966437099561E-2</v>
      </c>
      <c r="AF146" s="34">
        <f>(1/(1+EXP(('S Curve Equation'!$B$11-AF101*'S Curve Equation'!$B$12)*'S Curve Equation'!$B$10))+'S Curve Equation'!$B$13)*'S Curve Equation'!$B$14</f>
        <v>4.7364795887386311E-2</v>
      </c>
    </row>
    <row r="147" spans="1:32" x14ac:dyDescent="0.2">
      <c r="A147" s="12" t="s">
        <v>34</v>
      </c>
      <c r="B147" s="34">
        <f>(1/(1+EXP(('S Curve Equation'!$B$11-B102*'S Curve Equation'!$B$12)*'S Curve Equation'!$B$10))+'S Curve Equation'!$B$13)*'S Curve Equation'!$B$14</f>
        <v>4.8999999999999995E-2</v>
      </c>
      <c r="C147" s="34">
        <f>(1/(1+EXP(('S Curve Equation'!$B$11-C102*'S Curve Equation'!$B$12)*'S Curve Equation'!$B$10))+'S Curve Equation'!$B$13)*'S Curve Equation'!$B$14</f>
        <v>4.9862698854735529E-2</v>
      </c>
      <c r="D147" s="34">
        <f>(1/(1+EXP(('S Curve Equation'!$B$11-D102*'S Curve Equation'!$B$12)*'S Curve Equation'!$B$10))+'S Curve Equation'!$B$13)*'S Curve Equation'!$B$14</f>
        <v>5.0759633151596248E-2</v>
      </c>
      <c r="E147" s="34">
        <f>(1/(1+EXP(('S Curve Equation'!$B$11-E102*'S Curve Equation'!$B$12)*'S Curve Equation'!$B$10))+'S Curve Equation'!$B$13)*'S Curve Equation'!$B$14</f>
        <v>5.1667734231871543E-2</v>
      </c>
      <c r="F147" s="34">
        <f>(1/(1+EXP(('S Curve Equation'!$B$11-F102*'S Curve Equation'!$B$12)*'S Curve Equation'!$B$10))+'S Curve Equation'!$B$13)*'S Curve Equation'!$B$14</f>
        <v>5.2580266263278032E-2</v>
      </c>
      <c r="G147" s="34">
        <f>(1/(1+EXP(('S Curve Equation'!$B$11-G102*'S Curve Equation'!$B$12)*'S Curve Equation'!$B$10))+'S Curve Equation'!$B$13)*'S Curve Equation'!$B$14</f>
        <v>5.3507902657969786E-2</v>
      </c>
      <c r="H147" s="34">
        <f>(1/(1+EXP(('S Curve Equation'!$B$11-H102*'S Curve Equation'!$B$12)*'S Curve Equation'!$B$10))+'S Curve Equation'!$B$13)*'S Curve Equation'!$B$14</f>
        <v>5.4473905042548801E-2</v>
      </c>
      <c r="I147" s="34">
        <f>(1/(1+EXP(('S Curve Equation'!$B$11-I102*'S Curve Equation'!$B$12)*'S Curve Equation'!$B$10))+'S Curve Equation'!$B$13)*'S Curve Equation'!$B$14</f>
        <v>5.5438496679151975E-2</v>
      </c>
      <c r="J147" s="34">
        <f>(1/(1+EXP(('S Curve Equation'!$B$11-J102*'S Curve Equation'!$B$12)*'S Curve Equation'!$B$10))+'S Curve Equation'!$B$13)*'S Curve Equation'!$B$14</f>
        <v>5.6418242114228412E-2</v>
      </c>
      <c r="K147" s="34">
        <f>(1/(1+EXP(('S Curve Equation'!$B$11-K102*'S Curve Equation'!$B$12)*'S Curve Equation'!$B$10))+'S Curve Equation'!$B$13)*'S Curve Equation'!$B$14</f>
        <v>5.7402277912063371E-2</v>
      </c>
      <c r="L147" s="34">
        <f>(1/(1+EXP(('S Curve Equation'!$B$11-L102*'S Curve Equation'!$B$12)*'S Curve Equation'!$B$10))+'S Curve Equation'!$B$13)*'S Curve Equation'!$B$14</f>
        <v>5.8262715699352687E-2</v>
      </c>
      <c r="M147" s="34">
        <f>(1/(1+EXP(('S Curve Equation'!$B$11-M102*'S Curve Equation'!$B$12)*'S Curve Equation'!$B$10))+'S Curve Equation'!$B$13)*'S Curve Equation'!$B$14</f>
        <v>5.9211114391518535E-2</v>
      </c>
      <c r="N147" s="34">
        <f>(1/(1+EXP(('S Curve Equation'!$B$11-N102*'S Curve Equation'!$B$12)*'S Curve Equation'!$B$10))+'S Curve Equation'!$B$13)*'S Curve Equation'!$B$14</f>
        <v>6.0162631622087959E-2</v>
      </c>
      <c r="O147" s="34">
        <f>(1/(1+EXP(('S Curve Equation'!$B$11-O102*'S Curve Equation'!$B$12)*'S Curve Equation'!$B$10))+'S Curve Equation'!$B$13)*'S Curve Equation'!$B$14</f>
        <v>6.1117183429585248E-2</v>
      </c>
      <c r="P147" s="34">
        <f>(1/(1+EXP(('S Curve Equation'!$B$11-P102*'S Curve Equation'!$B$12)*'S Curve Equation'!$B$10))+'S Curve Equation'!$B$13)*'S Curve Equation'!$B$14</f>
        <v>6.2074686493203503E-2</v>
      </c>
      <c r="Q147" s="34">
        <f>(1/(1+EXP(('S Curve Equation'!$B$11-Q102*'S Curve Equation'!$B$12)*'S Curve Equation'!$B$10))+'S Curve Equation'!$B$13)*'S Curve Equation'!$B$14</f>
        <v>6.3035058146109546E-2</v>
      </c>
      <c r="R147" s="34">
        <f>(1/(1+EXP(('S Curve Equation'!$B$11-R102*'S Curve Equation'!$B$12)*'S Curve Equation'!$B$10))+'S Curve Equation'!$B$13)*'S Curve Equation'!$B$14</f>
        <v>6.3998216388024026E-2</v>
      </c>
      <c r="S147" s="34">
        <f>(1/(1+EXP(('S Curve Equation'!$B$11-S102*'S Curve Equation'!$B$12)*'S Curve Equation'!$B$10))+'S Curve Equation'!$B$13)*'S Curve Equation'!$B$14</f>
        <v>6.4964079897098223E-2</v>
      </c>
      <c r="T147" s="34">
        <f>(1/(1+EXP(('S Curve Equation'!$B$11-T102*'S Curve Equation'!$B$12)*'S Curve Equation'!$B$10))+'S Curve Equation'!$B$13)*'S Curve Equation'!$B$14</f>
        <v>6.593256804110173E-2</v>
      </c>
      <c r="U147" s="34">
        <f>(1/(1+EXP(('S Curve Equation'!$B$11-U102*'S Curve Equation'!$B$12)*'S Curve Equation'!$B$10))+'S Curve Equation'!$B$13)*'S Curve Equation'!$B$14</f>
        <v>6.6903600887940826E-2</v>
      </c>
      <c r="V147" s="34">
        <f>(1/(1+EXP(('S Curve Equation'!$B$11-V102*'S Curve Equation'!$B$12)*'S Curve Equation'!$B$10))+'S Curve Equation'!$B$13)*'S Curve Equation'!$B$14</f>
        <v>6.7877099215524844E-2</v>
      </c>
      <c r="W147" s="34">
        <f>(1/(1+EXP(('S Curve Equation'!$B$11-W102*'S Curve Equation'!$B$12)*'S Curve Equation'!$B$10))+'S Curve Equation'!$B$13)*'S Curve Equation'!$B$14</f>
        <v>6.8852984520996349E-2</v>
      </c>
      <c r="X147" s="34">
        <f>(1/(1+EXP(('S Curve Equation'!$B$11-X102*'S Curve Equation'!$B$12)*'S Curve Equation'!$B$10))+'S Curve Equation'!$B$13)*'S Curve Equation'!$B$14</f>
        <v>6.9831179029342244E-2</v>
      </c>
      <c r="Y147" s="34">
        <f>(1/(1+EXP(('S Curve Equation'!$B$11-Y102*'S Curve Equation'!$B$12)*'S Curve Equation'!$B$10))+'S Curve Equation'!$B$13)*'S Curve Equation'!$B$14</f>
        <v>7.0811605701405281E-2</v>
      </c>
      <c r="Z147" s="34">
        <f>(1/(1+EXP(('S Curve Equation'!$B$11-Z102*'S Curve Equation'!$B$12)*'S Curve Equation'!$B$10))+'S Curve Equation'!$B$13)*'S Curve Equation'!$B$14</f>
        <v>7.1794188241308676E-2</v>
      </c>
      <c r="AA147" s="34">
        <f>(1/(1+EXP(('S Curve Equation'!$B$11-AA102*'S Curve Equation'!$B$12)*'S Curve Equation'!$B$10))+'S Curve Equation'!$B$13)*'S Curve Equation'!$B$14</f>
        <v>7.2778851103312434E-2</v>
      </c>
      <c r="AB147" s="34">
        <f>(1/(1+EXP(('S Curve Equation'!$B$11-AB102*'S Curve Equation'!$B$12)*'S Curve Equation'!$B$10))+'S Curve Equation'!$B$13)*'S Curve Equation'!$B$14</f>
        <v>7.3765519498117896E-2</v>
      </c>
      <c r="AC147" s="34">
        <f>(1/(1+EXP(('S Curve Equation'!$B$11-AC102*'S Curve Equation'!$B$12)*'S Curve Equation'!$B$10))+'S Curve Equation'!$B$13)*'S Curve Equation'!$B$14</f>
        <v>7.4754119398635299E-2</v>
      </c>
      <c r="AD147" s="34">
        <f>(1/(1+EXP(('S Curve Equation'!$B$11-AD102*'S Curve Equation'!$B$12)*'S Curve Equation'!$B$10))+'S Curve Equation'!$B$13)*'S Curve Equation'!$B$14</f>
        <v>7.5744577545229855E-2</v>
      </c>
      <c r="AE147" s="34">
        <f>(1/(1+EXP(('S Curve Equation'!$B$11-AE102*'S Curve Equation'!$B$12)*'S Curve Equation'!$B$10))+'S Curve Equation'!$B$13)*'S Curve Equation'!$B$14</f>
        <v>7.6736821450464024E-2</v>
      </c>
      <c r="AF147" s="34">
        <f>(1/(1+EXP(('S Curve Equation'!$B$11-AF102*'S Curve Equation'!$B$12)*'S Curve Equation'!$B$10))+'S Curve Equation'!$B$13)*'S Curve Equation'!$B$14</f>
        <v>7.7730779403348424E-2</v>
      </c>
    </row>
    <row r="148" spans="1:32" x14ac:dyDescent="0.2">
      <c r="A148" s="12" t="s">
        <v>92</v>
      </c>
      <c r="B148" s="34">
        <f>(1/(1+EXP(('S Curve Equation'!$B$11-B103*'S Curve Equation'!$B$12)*'S Curve Equation'!$B$10))+'S Curve Equation'!$B$13)*'S Curve Equation'!$B$14</f>
        <v>6.1444444444444399E-2</v>
      </c>
      <c r="C148" s="34">
        <f>(1/(1+EXP(('S Curve Equation'!$B$11-C103*'S Curve Equation'!$B$12)*'S Curve Equation'!$B$10))+'S Curve Equation'!$B$13)*'S Curve Equation'!$B$14</f>
        <v>6.2443173856310617E-2</v>
      </c>
      <c r="D148" s="34">
        <f>(1/(1+EXP(('S Curve Equation'!$B$11-D103*'S Curve Equation'!$B$12)*'S Curve Equation'!$B$10))+'S Curve Equation'!$B$13)*'S Curve Equation'!$B$14</f>
        <v>6.3480770032646336E-2</v>
      </c>
      <c r="E148" s="34">
        <f>(1/(1+EXP(('S Curve Equation'!$B$11-E103*'S Curve Equation'!$B$12)*'S Curve Equation'!$B$10))+'S Curve Equation'!$B$13)*'S Curve Equation'!$B$14</f>
        <v>6.4530495458772999E-2</v>
      </c>
      <c r="F148" s="34">
        <f>(1/(1+EXP(('S Curve Equation'!$B$11-F103*'S Curve Equation'!$B$12)*'S Curve Equation'!$B$10))+'S Curve Equation'!$B$13)*'S Curve Equation'!$B$14</f>
        <v>6.5584551195411123E-2</v>
      </c>
      <c r="G148" s="34">
        <f>(1/(1+EXP(('S Curve Equation'!$B$11-G103*'S Curve Equation'!$B$12)*'S Curve Equation'!$B$10))+'S Curve Equation'!$B$13)*'S Curve Equation'!$B$14</f>
        <v>6.6655248278516377E-2</v>
      </c>
      <c r="H148" s="34">
        <f>(1/(1+EXP(('S Curve Equation'!$B$11-H103*'S Curve Equation'!$B$12)*'S Curve Equation'!$B$10))+'S Curve Equation'!$B$13)*'S Curve Equation'!$B$14</f>
        <v>6.7769373342297448E-2</v>
      </c>
      <c r="I148" s="34">
        <f>(1/(1+EXP(('S Curve Equation'!$B$11-I103*'S Curve Equation'!$B$12)*'S Curve Equation'!$B$10))+'S Curve Equation'!$B$13)*'S Curve Equation'!$B$14</f>
        <v>6.8881009564170176E-2</v>
      </c>
      <c r="J148" s="34">
        <f>(1/(1+EXP(('S Curve Equation'!$B$11-J103*'S Curve Equation'!$B$12)*'S Curve Equation'!$B$10))+'S Curve Equation'!$B$13)*'S Curve Equation'!$B$14</f>
        <v>7.0009236708651668E-2</v>
      </c>
      <c r="K148" s="34">
        <f>(1/(1+EXP(('S Curve Equation'!$B$11-K103*'S Curve Equation'!$B$12)*'S Curve Equation'!$B$10))+'S Curve Equation'!$B$13)*'S Curve Equation'!$B$14</f>
        <v>7.1141527414154443E-2</v>
      </c>
      <c r="L148" s="34">
        <f>(1/(1+EXP(('S Curve Equation'!$B$11-L103*'S Curve Equation'!$B$12)*'S Curve Equation'!$B$10))+'S Curve Equation'!$B$13)*'S Curve Equation'!$B$14</f>
        <v>7.2130885145403847E-2</v>
      </c>
      <c r="M148" s="34">
        <f>(1/(1+EXP(('S Curve Equation'!$B$11-M103*'S Curve Equation'!$B$12)*'S Curve Equation'!$B$10))+'S Curve Equation'!$B$13)*'S Curve Equation'!$B$14</f>
        <v>7.3220618450222222E-2</v>
      </c>
      <c r="N148" s="34">
        <f>(1/(1+EXP(('S Curve Equation'!$B$11-N103*'S Curve Equation'!$B$12)*'S Curve Equation'!$B$10))+'S Curve Equation'!$B$13)*'S Curve Equation'!$B$14</f>
        <v>7.4313136301975155E-2</v>
      </c>
      <c r="O148" s="34">
        <f>(1/(1+EXP(('S Curve Equation'!$B$11-O103*'S Curve Equation'!$B$12)*'S Curve Equation'!$B$10))+'S Curve Equation'!$B$13)*'S Curve Equation'!$B$14</f>
        <v>7.5408341627364484E-2</v>
      </c>
      <c r="P148" s="34">
        <f>(1/(1+EXP(('S Curve Equation'!$B$11-P103*'S Curve Equation'!$B$12)*'S Curve Equation'!$B$10))+'S Curve Equation'!$B$13)*'S Curve Equation'!$B$14</f>
        <v>7.650613830668436E-2</v>
      </c>
      <c r="Q148" s="34">
        <f>(1/(1+EXP(('S Curve Equation'!$B$11-Q103*'S Curve Equation'!$B$12)*'S Curve Equation'!$B$10))+'S Curve Equation'!$B$13)*'S Curve Equation'!$B$14</f>
        <v>7.7606431184801414E-2</v>
      </c>
      <c r="R148" s="34">
        <f>(1/(1+EXP(('S Curve Equation'!$B$11-R103*'S Curve Equation'!$B$12)*'S Curve Equation'!$B$10))+'S Curve Equation'!$B$13)*'S Curve Equation'!$B$14</f>
        <v>7.8709126081295655E-2</v>
      </c>
      <c r="S148" s="34">
        <f>(1/(1+EXP(('S Curve Equation'!$B$11-S103*'S Curve Equation'!$B$12)*'S Curve Equation'!$B$10))+'S Curve Equation'!$B$13)*'S Curve Equation'!$B$14</f>
        <v>7.9814129799790037E-2</v>
      </c>
      <c r="T148" s="34">
        <f>(1/(1+EXP(('S Curve Equation'!$B$11-T103*'S Curve Equation'!$B$12)*'S Curve Equation'!$B$10))+'S Curve Equation'!$B$13)*'S Curve Equation'!$B$14</f>
        <v>8.0921350136489323E-2</v>
      </c>
      <c r="U148" s="34">
        <f>(1/(1+EXP(('S Curve Equation'!$B$11-U103*'S Curve Equation'!$B$12)*'S Curve Equation'!$B$10))+'S Curve Equation'!$B$13)*'S Curve Equation'!$B$14</f>
        <v>8.2030695887952421E-2</v>
      </c>
      <c r="V148" s="34">
        <f>(1/(1+EXP(('S Curve Equation'!$B$11-V103*'S Curve Equation'!$B$12)*'S Curve Equation'!$B$10))+'S Curve Equation'!$B$13)*'S Curve Equation'!$B$14</f>
        <v>8.3142076858123845E-2</v>
      </c>
      <c r="W148" s="34">
        <f>(1/(1+EXP(('S Curve Equation'!$B$11-W103*'S Curve Equation'!$B$12)*'S Curve Equation'!$B$10))+'S Curve Equation'!$B$13)*'S Curve Equation'!$B$14</f>
        <v>8.4255403864643072E-2</v>
      </c>
      <c r="X148" s="34">
        <f>(1/(1+EXP(('S Curve Equation'!$B$11-X103*'S Curve Equation'!$B$12)*'S Curve Equation'!$B$10))+'S Curve Equation'!$B$13)*'S Curve Equation'!$B$14</f>
        <v>8.5370588744456882E-2</v>
      </c>
      <c r="Y148" s="34">
        <f>(1/(1+EXP(('S Curve Equation'!$B$11-Y103*'S Curve Equation'!$B$12)*'S Curve Equation'!$B$10))+'S Curve Equation'!$B$13)*'S Curve Equation'!$B$14</f>
        <v>8.6487544358757468E-2</v>
      </c>
      <c r="Z148" s="34">
        <f>(1/(1+EXP(('S Curve Equation'!$B$11-Z103*'S Curve Equation'!$B$12)*'S Curve Equation'!$B$10))+'S Curve Equation'!$B$13)*'S Curve Equation'!$B$14</f>
        <v>8.7606184597264783E-2</v>
      </c>
      <c r="AA148" s="34">
        <f>(1/(1+EXP(('S Curve Equation'!$B$11-AA103*'S Curve Equation'!$B$12)*'S Curve Equation'!$B$10))+'S Curve Equation'!$B$13)*'S Curve Equation'!$B$14</f>
        <v>8.8726424381877542E-2</v>
      </c>
      <c r="AB148" s="34">
        <f>(1/(1+EXP(('S Curve Equation'!$B$11-AB103*'S Curve Equation'!$B$12)*'S Curve Equation'!$B$10))+'S Curve Equation'!$B$13)*'S Curve Equation'!$B$14</f>
        <v>8.9848179669713632E-2</v>
      </c>
      <c r="AC148" s="34">
        <f>(1/(1+EXP(('S Curve Equation'!$B$11-AC103*'S Curve Equation'!$B$12)*'S Curve Equation'!$B$10))+'S Curve Equation'!$B$13)*'S Curve Equation'!$B$14</f>
        <v>9.0971367455558588E-2</v>
      </c>
      <c r="AD148" s="34">
        <f>(1/(1+EXP(('S Curve Equation'!$B$11-AD103*'S Curve Equation'!$B$12)*'S Curve Equation'!$B$10))+'S Curve Equation'!$B$13)*'S Curve Equation'!$B$14</f>
        <v>9.2095905773743686E-2</v>
      </c>
      <c r="AE148" s="34">
        <f>(1/(1+EXP(('S Curve Equation'!$B$11-AE103*'S Curve Equation'!$B$12)*'S Curve Equation'!$B$10))+'S Curve Equation'!$B$13)*'S Curve Equation'!$B$14</f>
        <v>9.3221713699474393E-2</v>
      </c>
      <c r="AF148" s="34">
        <f>(1/(1+EXP(('S Curve Equation'!$B$11-AF103*'S Curve Equation'!$B$12)*'S Curve Equation'!$B$10))+'S Curve Equation'!$B$13)*'S Curve Equation'!$B$14</f>
        <v>9.4348711349627079E-2</v>
      </c>
    </row>
    <row r="149" spans="1:32" x14ac:dyDescent="0.2">
      <c r="A149" s="12" t="s">
        <v>89</v>
      </c>
      <c r="B149" s="34">
        <f>(1/(1+EXP(('S Curve Equation'!$B$11-B104*'S Curve Equation'!$B$12)*'S Curve Equation'!$B$10))+'S Curve Equation'!$B$13)*'S Curve Equation'!$B$14</f>
        <v>0.17100000000000001</v>
      </c>
      <c r="C149" s="34">
        <f>(1/(1+EXP(('S Curve Equation'!$B$11-C104*'S Curve Equation'!$B$12)*'S Curve Equation'!$B$10))+'S Curve Equation'!$B$13)*'S Curve Equation'!$B$14</f>
        <v>0.17288462618257844</v>
      </c>
      <c r="D149" s="34">
        <f>(1/(1+EXP(('S Curve Equation'!$B$11-D104*'S Curve Equation'!$B$12)*'S Curve Equation'!$B$10))+'S Curve Equation'!$B$13)*'S Curve Equation'!$B$14</f>
        <v>0.17483356833605249</v>
      </c>
      <c r="E149" s="34">
        <f>(1/(1+EXP(('S Curve Equation'!$B$11-E104*'S Curve Equation'!$B$12)*'S Curve Equation'!$B$10))+'S Curve Equation'!$B$13)*'S Curve Equation'!$B$14</f>
        <v>0.17679605822743277</v>
      </c>
      <c r="F149" s="34">
        <f>(1/(1+EXP(('S Curve Equation'!$B$11-F104*'S Curve Equation'!$B$12)*'S Curve Equation'!$B$10))+'S Curve Equation'!$B$13)*'S Curve Equation'!$B$14</f>
        <v>0.17875742388176352</v>
      </c>
      <c r="G149" s="34">
        <f>(1/(1+EXP(('S Curve Equation'!$B$11-G104*'S Curve Equation'!$B$12)*'S Curve Equation'!$B$10))+'S Curve Equation'!$B$13)*'S Curve Equation'!$B$14</f>
        <v>0.18074042415012054</v>
      </c>
      <c r="H149" s="34">
        <f>(1/(1+EXP(('S Curve Equation'!$B$11-H104*'S Curve Equation'!$B$12)*'S Curve Equation'!$B$10))+'S Curve Equation'!$B$13)*'S Curve Equation'!$B$14</f>
        <v>0.18279400719134861</v>
      </c>
      <c r="I149" s="34">
        <f>(1/(1+EXP(('S Curve Equation'!$B$11-I104*'S Curve Equation'!$B$12)*'S Curve Equation'!$B$10))+'S Curve Equation'!$B$13)*'S Curve Equation'!$B$14</f>
        <v>0.18483312858519346</v>
      </c>
      <c r="J149" s="34">
        <f>(1/(1+EXP(('S Curve Equation'!$B$11-J104*'S Curve Equation'!$B$12)*'S Curve Equation'!$B$10))+'S Curve Equation'!$B$13)*'S Curve Equation'!$B$14</f>
        <v>0.18689273668554879</v>
      </c>
      <c r="K149" s="34">
        <f>(1/(1+EXP(('S Curve Equation'!$B$11-K104*'S Curve Equation'!$B$12)*'S Curve Equation'!$B$10))+'S Curve Equation'!$B$13)*'S Curve Equation'!$B$14</f>
        <v>0.18894982548156491</v>
      </c>
      <c r="L149" s="34">
        <f>(1/(1+EXP(('S Curve Equation'!$B$11-L104*'S Curve Equation'!$B$12)*'S Curve Equation'!$B$10))+'S Curve Equation'!$B$13)*'S Curve Equation'!$B$14</f>
        <v>0.19073919695465952</v>
      </c>
      <c r="M149" s="34">
        <f>(1/(1+EXP(('S Curve Equation'!$B$11-M104*'S Curve Equation'!$B$12)*'S Curve Equation'!$B$10))+'S Curve Equation'!$B$13)*'S Curve Equation'!$B$14</f>
        <v>0.19270153733813233</v>
      </c>
      <c r="N149" s="34">
        <f>(1/(1+EXP(('S Curve Equation'!$B$11-N104*'S Curve Equation'!$B$12)*'S Curve Equation'!$B$10))+'S Curve Equation'!$B$13)*'S Curve Equation'!$B$14</f>
        <v>0.19465998293473577</v>
      </c>
      <c r="O149" s="34">
        <f>(1/(1+EXP(('S Curve Equation'!$B$11-O104*'S Curve Equation'!$B$12)*'S Curve Equation'!$B$10))+'S Curve Equation'!$B$13)*'S Curve Equation'!$B$14</f>
        <v>0.19661440584212478</v>
      </c>
      <c r="P149" s="34">
        <f>(1/(1+EXP(('S Curve Equation'!$B$11-P104*'S Curve Equation'!$B$12)*'S Curve Equation'!$B$10))+'S Curve Equation'!$B$13)*'S Curve Equation'!$B$14</f>
        <v>0.19856468178365771</v>
      </c>
      <c r="Q149" s="34">
        <f>(1/(1+EXP(('S Curve Equation'!$B$11-Q104*'S Curve Equation'!$B$12)*'S Curve Equation'!$B$10))+'S Curve Equation'!$B$13)*'S Curve Equation'!$B$14</f>
        <v>0.20051069005468974</v>
      </c>
      <c r="R149" s="34">
        <f>(1/(1+EXP(('S Curve Equation'!$B$11-R104*'S Curve Equation'!$B$12)*'S Curve Equation'!$B$10))+'S Curve Equation'!$B$13)*'S Curve Equation'!$B$14</f>
        <v>0.20245231346853582</v>
      </c>
      <c r="S149" s="34">
        <f>(1/(1+EXP(('S Curve Equation'!$B$11-S104*'S Curve Equation'!$B$12)*'S Curve Equation'!$B$10))+'S Curve Equation'!$B$13)*'S Curve Equation'!$B$14</f>
        <v>0.20438943830217421</v>
      </c>
      <c r="T149" s="34">
        <f>(1/(1+EXP(('S Curve Equation'!$B$11-T104*'S Curve Equation'!$B$12)*'S Curve Equation'!$B$10))+'S Curve Equation'!$B$13)*'S Curve Equation'!$B$14</f>
        <v>0.20632195424174532</v>
      </c>
      <c r="U149" s="34">
        <f>(1/(1+EXP(('S Curve Equation'!$B$11-U104*'S Curve Equation'!$B$12)*'S Curve Equation'!$B$10))+'S Curve Equation'!$B$13)*'S Curve Equation'!$B$14</f>
        <v>0.20824975432790538</v>
      </c>
      <c r="V149" s="34">
        <f>(1/(1+EXP(('S Curve Equation'!$B$11-V104*'S Curve Equation'!$B$12)*'S Curve Equation'!$B$10))+'S Curve Equation'!$B$13)*'S Curve Equation'!$B$14</f>
        <v>0.21017273490109442</v>
      </c>
      <c r="W149" s="34">
        <f>(1/(1+EXP(('S Curve Equation'!$B$11-W104*'S Curve Equation'!$B$12)*'S Curve Equation'!$B$10))+'S Curve Equation'!$B$13)*'S Curve Equation'!$B$14</f>
        <v>0.21209079554676444</v>
      </c>
      <c r="X149" s="34">
        <f>(1/(1+EXP(('S Curve Equation'!$B$11-X104*'S Curve Equation'!$B$12)*'S Curve Equation'!$B$10))+'S Curve Equation'!$B$13)*'S Curve Equation'!$B$14</f>
        <v>0.21400383904062012</v>
      </c>
      <c r="Y149" s="34">
        <f>(1/(1+EXP(('S Curve Equation'!$B$11-Y104*'S Curve Equation'!$B$12)*'S Curve Equation'!$B$10))+'S Curve Equation'!$B$13)*'S Curve Equation'!$B$14</f>
        <v>0.21591177129392367</v>
      </c>
      <c r="Z149" s="34">
        <f>(1/(1+EXP(('S Curve Equation'!$B$11-Z104*'S Curve Equation'!$B$12)*'S Curve Equation'!$B$10))+'S Curve Equation'!$B$13)*'S Curve Equation'!$B$14</f>
        <v>0.2178145012989007</v>
      </c>
      <c r="AA149" s="34">
        <f>(1/(1+EXP(('S Curve Equation'!$B$11-AA104*'S Curve Equation'!$B$12)*'S Curve Equation'!$B$10))+'S Curve Equation'!$B$13)*'S Curve Equation'!$B$14</f>
        <v>0.2197119410742932</v>
      </c>
      <c r="AB149" s="34">
        <f>(1/(1+EXP(('S Curve Equation'!$B$11-AB104*'S Curve Equation'!$B$12)*'S Curve Equation'!$B$10))+'S Curve Equation'!$B$13)*'S Curve Equation'!$B$14</f>
        <v>0.22160400561110261</v>
      </c>
      <c r="AC149" s="34">
        <f>(1/(1+EXP(('S Curve Equation'!$B$11-AC104*'S Curve Equation'!$B$12)*'S Curve Equation'!$B$10))+'S Curve Equation'!$B$13)*'S Curve Equation'!$B$14</f>
        <v>0.22349061281855498</v>
      </c>
      <c r="AD149" s="34">
        <f>(1/(1+EXP(('S Curve Equation'!$B$11-AD104*'S Curve Equation'!$B$12)*'S Curve Equation'!$B$10))+'S Curve Equation'!$B$13)*'S Curve Equation'!$B$14</f>
        <v>0.22537168347032571</v>
      </c>
      <c r="AE149" s="34">
        <f>(1/(1+EXP(('S Curve Equation'!$B$11-AE104*'S Curve Equation'!$B$12)*'S Curve Equation'!$B$10))+'S Curve Equation'!$B$13)*'S Curve Equation'!$B$14</f>
        <v>0.22724714115105987</v>
      </c>
      <c r="AF149" s="34">
        <f>(1/(1+EXP(('S Curve Equation'!$B$11-AF104*'S Curve Equation'!$B$12)*'S Curve Equation'!$B$10))+'S Curve Equation'!$B$13)*'S Curve Equation'!$B$14</f>
        <v>0.22911691220321634</v>
      </c>
    </row>
    <row r="150" spans="1:32" x14ac:dyDescent="0.2">
      <c r="A150" s="12" t="s">
        <v>35</v>
      </c>
      <c r="B150" s="34">
        <f>(1/(1+EXP(('S Curve Equation'!$B$11-B105*'S Curve Equation'!$B$12)*'S Curve Equation'!$B$10))+'S Curve Equation'!$B$13)*'S Curve Equation'!$B$14</f>
        <v>3.9000000000000007E-2</v>
      </c>
      <c r="C150" s="34">
        <f>(1/(1+EXP(('S Curve Equation'!$B$11-C105*'S Curve Equation'!$B$12)*'S Curve Equation'!$B$10))+'S Curve Equation'!$B$13)*'S Curve Equation'!$B$14</f>
        <v>3.9746380850436656E-2</v>
      </c>
      <c r="D150" s="34">
        <f>(1/(1+EXP(('S Curve Equation'!$B$11-D105*'S Curve Equation'!$B$12)*'S Curve Equation'!$B$10))+'S Curve Equation'!$B$13)*'S Curve Equation'!$B$14</f>
        <v>4.0522898838004716E-2</v>
      </c>
      <c r="E150" s="34">
        <f>(1/(1+EXP(('S Curve Equation'!$B$11-E105*'S Curve Equation'!$B$12)*'S Curve Equation'!$B$10))+'S Curve Equation'!$B$13)*'S Curve Equation'!$B$14</f>
        <v>4.1309617569991838E-2</v>
      </c>
      <c r="F150" s="34">
        <f>(1/(1+EXP(('S Curve Equation'!$B$11-F105*'S Curve Equation'!$B$12)*'S Curve Equation'!$B$10))+'S Curve Equation'!$B$13)*'S Curve Equation'!$B$14</f>
        <v>4.2100710829702938E-2</v>
      </c>
      <c r="G150" s="34">
        <f>(1/(1+EXP(('S Curve Equation'!$B$11-G105*'S Curve Equation'!$B$12)*'S Curve Equation'!$B$10))+'S Curve Equation'!$B$13)*'S Curve Equation'!$B$14</f>
        <v>4.290544436621211E-2</v>
      </c>
      <c r="H150" s="34">
        <f>(1/(1+EXP(('S Curve Equation'!$B$11-H105*'S Curve Equation'!$B$12)*'S Curve Equation'!$B$10))+'S Curve Equation'!$B$13)*'S Curve Equation'!$B$14</f>
        <v>4.374404099023213E-2</v>
      </c>
      <c r="I150" s="34">
        <f>(1/(1+EXP(('S Curve Equation'!$B$11-I105*'S Curve Equation'!$B$12)*'S Curve Equation'!$B$10))+'S Curve Equation'!$B$13)*'S Curve Equation'!$B$14</f>
        <v>4.458199869932114E-2</v>
      </c>
      <c r="J150" s="34">
        <f>(1/(1+EXP(('S Curve Equation'!$B$11-J105*'S Curve Equation'!$B$12)*'S Curve Equation'!$B$10))+'S Curve Equation'!$B$13)*'S Curve Equation'!$B$14</f>
        <v>4.5433715012511262E-2</v>
      </c>
      <c r="K150" s="34">
        <f>(1/(1+EXP(('S Curve Equation'!$B$11-K105*'S Curve Equation'!$B$12)*'S Curve Equation'!$B$10))+'S Curve Equation'!$B$13)*'S Curve Equation'!$B$14</f>
        <v>4.6289758905835893E-2</v>
      </c>
      <c r="L150" s="34">
        <f>(1/(1+EXP(('S Curve Equation'!$B$11-L105*'S Curve Equation'!$B$12)*'S Curve Equation'!$B$10))+'S Curve Equation'!$B$13)*'S Curve Equation'!$B$14</f>
        <v>4.7038768177208673E-2</v>
      </c>
      <c r="M150" s="34">
        <f>(1/(1+EXP(('S Curve Equation'!$B$11-M105*'S Curve Equation'!$B$12)*'S Curve Equation'!$B$10))+'S Curve Equation'!$B$13)*'S Curve Equation'!$B$14</f>
        <v>4.7864869892202094E-2</v>
      </c>
      <c r="N150" s="34">
        <f>(1/(1+EXP(('S Curve Equation'!$B$11-N105*'S Curve Equation'!$B$12)*'S Curve Equation'!$B$10))+'S Curve Equation'!$B$13)*'S Curve Equation'!$B$14</f>
        <v>4.8694234762470215E-2</v>
      </c>
      <c r="O150" s="34">
        <f>(1/(1+EXP(('S Curve Equation'!$B$11-O105*'S Curve Equation'!$B$12)*'S Curve Equation'!$B$10))+'S Curve Equation'!$B$13)*'S Curve Equation'!$B$14</f>
        <v>4.9526790826905476E-2</v>
      </c>
      <c r="P150" s="34">
        <f>(1/(1+EXP(('S Curve Equation'!$B$11-P105*'S Curve Equation'!$B$12)*'S Curve Equation'!$B$10))+'S Curve Equation'!$B$13)*'S Curve Equation'!$B$14</f>
        <v>5.0362466532673893E-2</v>
      </c>
      <c r="Q150" s="34">
        <f>(1/(1+EXP(('S Curve Equation'!$B$11-Q105*'S Curve Equation'!$B$12)*'S Curve Equation'!$B$10))+'S Curve Equation'!$B$13)*'S Curve Equation'!$B$14</f>
        <v>5.1201190749315499E-2</v>
      </c>
      <c r="R150" s="34">
        <f>(1/(1+EXP(('S Curve Equation'!$B$11-R105*'S Curve Equation'!$B$12)*'S Curve Equation'!$B$10))+'S Curve Equation'!$B$13)*'S Curve Equation'!$B$14</f>
        <v>5.2042892782228484E-2</v>
      </c>
      <c r="S150" s="34">
        <f>(1/(1+EXP(('S Curve Equation'!$B$11-S105*'S Curve Equation'!$B$12)*'S Curve Equation'!$B$10))+'S Curve Equation'!$B$13)*'S Curve Equation'!$B$14</f>
        <v>5.288750238555473E-2</v>
      </c>
      <c r="T150" s="34">
        <f>(1/(1+EXP(('S Curve Equation'!$B$11-T105*'S Curve Equation'!$B$12)*'S Curve Equation'!$B$10))+'S Curve Equation'!$B$13)*'S Curve Equation'!$B$14</f>
        <v>5.3734949774475987E-2</v>
      </c>
      <c r="U150" s="34">
        <f>(1/(1+EXP(('S Curve Equation'!$B$11-U105*'S Curve Equation'!$B$12)*'S Curve Equation'!$B$10))+'S Curve Equation'!$B$13)*'S Curve Equation'!$B$14</f>
        <v>5.4585165636935419E-2</v>
      </c>
      <c r="V150" s="34">
        <f>(1/(1+EXP(('S Curve Equation'!$B$11-V105*'S Curve Equation'!$B$12)*'S Curve Equation'!$B$10))+'S Curve Equation'!$B$13)*'S Curve Equation'!$B$14</f>
        <v>5.5438081144798562E-2</v>
      </c>
      <c r="W150" s="34">
        <f>(1/(1+EXP(('S Curve Equation'!$B$11-W105*'S Curve Equation'!$B$12)*'S Curve Equation'!$B$10))+'S Curve Equation'!$B$13)*'S Curve Equation'!$B$14</f>
        <v>5.6293627964463841E-2</v>
      </c>
      <c r="X150" s="34">
        <f>(1/(1+EXP(('S Curve Equation'!$B$11-X105*'S Curve Equation'!$B$12)*'S Curve Equation'!$B$10))+'S Curve Equation'!$B$13)*'S Curve Equation'!$B$14</f>
        <v>5.7151738266936973E-2</v>
      </c>
      <c r="Y150" s="34">
        <f>(1/(1+EXP(('S Curve Equation'!$B$11-Y105*'S Curve Equation'!$B$12)*'S Curve Equation'!$B$10))+'S Curve Equation'!$B$13)*'S Curve Equation'!$B$14</f>
        <v>5.8012344737383294E-2</v>
      </c>
      <c r="Z150" s="34">
        <f>(1/(1+EXP(('S Curve Equation'!$B$11-Z105*'S Curve Equation'!$B$12)*'S Curve Equation'!$B$10))+'S Curve Equation'!$B$13)*'S Curve Equation'!$B$14</f>
        <v>5.8875380584167511E-2</v>
      </c>
      <c r="AA150" s="34">
        <f>(1/(1+EXP(('S Curve Equation'!$B$11-AA105*'S Curve Equation'!$B$12)*'S Curve Equation'!$B$10))+'S Curve Equation'!$B$13)*'S Curve Equation'!$B$14</f>
        <v>5.9740779547395644E-2</v>
      </c>
      <c r="AB150" s="34">
        <f>(1/(1+EXP(('S Curve Equation'!$B$11-AB105*'S Curve Equation'!$B$12)*'S Curve Equation'!$B$10))+'S Curve Equation'!$B$13)*'S Curve Equation'!$B$14</f>
        <v>6.0608475906971597E-2</v>
      </c>
      <c r="AC150" s="34">
        <f>(1/(1+EXP(('S Curve Equation'!$B$11-AC105*'S Curve Equation'!$B$12)*'S Curve Equation'!$B$10))+'S Curve Equation'!$B$13)*'S Curve Equation'!$B$14</f>
        <v>6.1478404490178898E-2</v>
      </c>
      <c r="AD150" s="34">
        <f>(1/(1+EXP(('S Curve Equation'!$B$11-AD105*'S Curve Equation'!$B$12)*'S Curve Equation'!$B$10))+'S Curve Equation'!$B$13)*'S Curve Equation'!$B$14</f>
        <v>6.2350500678801005E-2</v>
      </c>
      <c r="AE150" s="34">
        <f>(1/(1+EXP(('S Curve Equation'!$B$11-AE105*'S Curve Equation'!$B$12)*'S Curve Equation'!$B$10))+'S Curve Equation'!$B$13)*'S Curve Equation'!$B$14</f>
        <v>6.322470041579252E-2</v>
      </c>
      <c r="AF150" s="34">
        <f>(1/(1+EXP(('S Curve Equation'!$B$11-AF105*'S Curve Equation'!$B$12)*'S Curve Equation'!$B$10))+'S Curve Equation'!$B$13)*'S Curve Equation'!$B$14</f>
        <v>6.4100940211512095E-2</v>
      </c>
    </row>
    <row r="151" spans="1:32" x14ac:dyDescent="0.2">
      <c r="A151" s="12" t="s">
        <v>98</v>
      </c>
      <c r="B151" s="34">
        <f>(1/(1+EXP(('S Curve Equation'!$B$11-B106*'S Curve Equation'!$B$12)*'S Curve Equation'!$B$10))+'S Curve Equation'!$B$13)*'S Curve Equation'!$B$14</f>
        <v>4.3000000000000003E-2</v>
      </c>
      <c r="C151" s="34">
        <f>(1/(1+EXP(('S Curve Equation'!$B$11-C106*'S Curve Equation'!$B$12)*'S Curve Equation'!$B$10))+'S Curve Equation'!$B$13)*'S Curve Equation'!$B$14</f>
        <v>4.3793707982070801E-2</v>
      </c>
      <c r="D151" s="34">
        <f>(1/(1+EXP(('S Curve Equation'!$B$11-D106*'S Curve Equation'!$B$12)*'S Curve Equation'!$B$10))+'S Curve Equation'!$B$13)*'S Curve Equation'!$B$14</f>
        <v>4.4619236030646735E-2</v>
      </c>
      <c r="E151" s="34">
        <f>(1/(1+EXP(('S Curve Equation'!$B$11-E106*'S Curve Equation'!$B$12)*'S Curve Equation'!$B$10))+'S Curve Equation'!$B$13)*'S Curve Equation'!$B$14</f>
        <v>4.545537387242049E-2</v>
      </c>
      <c r="F151" s="34">
        <f>(1/(1+EXP(('S Curve Equation'!$B$11-F106*'S Curve Equation'!$B$12)*'S Curve Equation'!$B$10))+'S Curve Equation'!$B$13)*'S Curve Equation'!$B$14</f>
        <v>4.6295925142697078E-2</v>
      </c>
      <c r="G151" s="34">
        <f>(1/(1+EXP(('S Curve Equation'!$B$11-G106*'S Curve Equation'!$B$12)*'S Curve Equation'!$B$10))+'S Curve Equation'!$B$13)*'S Curve Equation'!$B$14</f>
        <v>4.7150729175840178E-2</v>
      </c>
      <c r="H151" s="34">
        <f>(1/(1+EXP(('S Curve Equation'!$B$11-H106*'S Curve Equation'!$B$12)*'S Curve Equation'!$B$10))+'S Curve Equation'!$B$13)*'S Curve Equation'!$B$14</f>
        <v>4.804124798199922E-2</v>
      </c>
      <c r="I151" s="34">
        <f>(1/(1+EXP(('S Curve Equation'!$B$11-I106*'S Curve Equation'!$B$12)*'S Curve Equation'!$B$10))+'S Curve Equation'!$B$13)*'S Curve Equation'!$B$14</f>
        <v>4.8930830676971258E-2</v>
      </c>
      <c r="J151" s="34">
        <f>(1/(1+EXP(('S Curve Equation'!$B$11-J106*'S Curve Equation'!$B$12)*'S Curve Equation'!$B$10))+'S Curve Equation'!$B$13)*'S Curve Equation'!$B$14</f>
        <v>4.9834758338185958E-2</v>
      </c>
      <c r="K151" s="34">
        <f>(1/(1+EXP(('S Curve Equation'!$B$11-K106*'S Curve Equation'!$B$12)*'S Curve Equation'!$B$10))+'S Curve Equation'!$B$13)*'S Curve Equation'!$B$14</f>
        <v>5.0743016070214204E-2</v>
      </c>
      <c r="L151" s="34">
        <f>(1/(1+EXP(('S Curve Equation'!$B$11-L106*'S Curve Equation'!$B$12)*'S Curve Equation'!$B$10))+'S Curve Equation'!$B$13)*'S Curve Equation'!$B$14</f>
        <v>5.1537496589699146E-2</v>
      </c>
      <c r="M151" s="34">
        <f>(1/(1+EXP(('S Curve Equation'!$B$11-M106*'S Curve Equation'!$B$12)*'S Curve Equation'!$B$10))+'S Curve Equation'!$B$13)*'S Curve Equation'!$B$14</f>
        <v>5.2413520119287203E-2</v>
      </c>
      <c r="N151" s="34">
        <f>(1/(1+EXP(('S Curve Equation'!$B$11-N106*'S Curve Equation'!$B$12)*'S Curve Equation'!$B$10))+'S Curve Equation'!$B$13)*'S Curve Equation'!$B$14</f>
        <v>5.3292763876639788E-2</v>
      </c>
      <c r="O151" s="34">
        <f>(1/(1+EXP(('S Curve Equation'!$B$11-O106*'S Curve Equation'!$B$12)*'S Curve Equation'!$B$10))+'S Curve Equation'!$B$13)*'S Curve Equation'!$B$14</f>
        <v>5.4175150946328757E-2</v>
      </c>
      <c r="P151" s="34">
        <f>(1/(1+EXP(('S Curve Equation'!$B$11-P106*'S Curve Equation'!$B$12)*'S Curve Equation'!$B$10))+'S Curve Equation'!$B$13)*'S Curve Equation'!$B$14</f>
        <v>5.5060604911646618E-2</v>
      </c>
      <c r="Q151" s="34">
        <f>(1/(1+EXP(('S Curve Equation'!$B$11-Q106*'S Curve Equation'!$B$12)*'S Curve Equation'!$B$10))+'S Curve Equation'!$B$13)*'S Curve Equation'!$B$14</f>
        <v>5.5949049868507572E-2</v>
      </c>
      <c r="R151" s="34">
        <f>(1/(1+EXP(('S Curve Equation'!$B$11-R106*'S Curve Equation'!$B$12)*'S Curve Equation'!$B$10))+'S Curve Equation'!$B$13)*'S Curve Equation'!$B$14</f>
        <v>5.6840410438687573E-2</v>
      </c>
      <c r="S151" s="34">
        <f>(1/(1+EXP(('S Curve Equation'!$B$11-S106*'S Curve Equation'!$B$12)*'S Curve Equation'!$B$10))+'S Curve Equation'!$B$13)*'S Curve Equation'!$B$14</f>
        <v>5.7734611782421841E-2</v>
      </c>
      <c r="T151" s="34">
        <f>(1/(1+EXP(('S Curve Equation'!$B$11-T106*'S Curve Equation'!$B$12)*'S Curve Equation'!$B$10))+'S Curve Equation'!$B$13)*'S Curve Equation'!$B$14</f>
        <v>5.8631579610371923E-2</v>
      </c>
      <c r="U151" s="34">
        <f>(1/(1+EXP(('S Curve Equation'!$B$11-U106*'S Curve Equation'!$B$12)*'S Curve Equation'!$B$10))+'S Curve Equation'!$B$13)*'S Curve Equation'!$B$14</f>
        <v>5.9531240194978068E-2</v>
      </c>
      <c r="V151" s="34">
        <f>(1/(1+EXP(('S Curve Equation'!$B$11-V106*'S Curve Equation'!$B$12)*'S Curve Equation'!$B$10))+'S Curve Equation'!$B$13)*'S Curve Equation'!$B$14</f>
        <v>6.0433520381212802E-2</v>
      </c>
      <c r="W151" s="34">
        <f>(1/(1+EXP(('S Curve Equation'!$B$11-W106*'S Curve Equation'!$B$12)*'S Curve Equation'!$B$10))+'S Curve Equation'!$B$13)*'S Curve Equation'!$B$14</f>
        <v>6.1338347596748152E-2</v>
      </c>
      <c r="X151" s="34">
        <f>(1/(1+EXP(('S Curve Equation'!$B$11-X106*'S Curve Equation'!$B$12)*'S Curve Equation'!$B$10))+'S Curve Equation'!$B$13)*'S Curve Equation'!$B$14</f>
        <v>6.224564986155174E-2</v>
      </c>
      <c r="Y151" s="34">
        <f>(1/(1+EXP(('S Curve Equation'!$B$11-Y106*'S Curve Equation'!$B$12)*'S Curve Equation'!$B$10))+'S Curve Equation'!$B$13)*'S Curve Equation'!$B$14</f>
        <v>6.315535579692752E-2</v>
      </c>
      <c r="Z151" s="34">
        <f>(1/(1+EXP(('S Curve Equation'!$B$11-Z106*'S Curve Equation'!$B$12)*'S Curve Equation'!$B$10))+'S Curve Equation'!$B$13)*'S Curve Equation'!$B$14</f>
        <v>6.4067394634013106E-2</v>
      </c>
      <c r="AA151" s="34">
        <f>(1/(1+EXP(('S Curve Equation'!$B$11-AA106*'S Curve Equation'!$B$12)*'S Curve Equation'!$B$10))+'S Curve Equation'!$B$13)*'S Curve Equation'!$B$14</f>
        <v>6.4981696221748278E-2</v>
      </c>
      <c r="AB151" s="34">
        <f>(1/(1+EXP(('S Curve Equation'!$B$11-AB106*'S Curve Equation'!$B$12)*'S Curve Equation'!$B$10))+'S Curve Equation'!$B$13)*'S Curve Equation'!$B$14</f>
        <v>6.5898191034330533E-2</v>
      </c>
      <c r="AC151" s="34">
        <f>(1/(1+EXP(('S Curve Equation'!$B$11-AC106*'S Curve Equation'!$B$12)*'S Curve Equation'!$B$10))+'S Curve Equation'!$B$13)*'S Curve Equation'!$B$14</f>
        <v>6.681681017816854E-2</v>
      </c>
      <c r="AD151" s="34">
        <f>(1/(1+EXP(('S Curve Equation'!$B$11-AD106*'S Curve Equation'!$B$12)*'S Curve Equation'!$B$10))+'S Curve Equation'!$B$13)*'S Curve Equation'!$B$14</f>
        <v>6.7737485398348035E-2</v>
      </c>
      <c r="AE151" s="34">
        <f>(1/(1+EXP(('S Curve Equation'!$B$11-AE106*'S Curve Equation'!$B$12)*'S Curve Equation'!$B$10))+'S Curve Equation'!$B$13)*'S Curve Equation'!$B$14</f>
        <v>6.8660149084625366E-2</v>
      </c>
      <c r="AF151" s="34">
        <f>(1/(1+EXP(('S Curve Equation'!$B$11-AF106*'S Curve Equation'!$B$12)*'S Curve Equation'!$B$10))+'S Curve Equation'!$B$13)*'S Curve Equation'!$B$14</f>
        <v>6.9584734276958965E-2</v>
      </c>
    </row>
    <row r="152" spans="1:32" x14ac:dyDescent="0.2">
      <c r="A152" s="12" t="s">
        <v>97</v>
      </c>
      <c r="B152" s="34">
        <f>(1/(1+EXP(('S Curve Equation'!$B$11-B107*'S Curve Equation'!$B$12)*'S Curve Equation'!$B$10))+'S Curve Equation'!$B$13)*'S Curve Equation'!$B$14</f>
        <v>1.5857142857142854E-2</v>
      </c>
      <c r="C152" s="34">
        <f>(1/(1+EXP(('S Curve Equation'!$B$11-C107*'S Curve Equation'!$B$12)*'S Curve Equation'!$B$10))+'S Curve Equation'!$B$13)*'S Curve Equation'!$B$14</f>
        <v>1.6305083682558494E-2</v>
      </c>
      <c r="D152" s="34">
        <f>(1/(1+EXP(('S Curve Equation'!$B$11-D107*'S Curve Equation'!$B$12)*'S Curve Equation'!$B$10))+'S Curve Equation'!$B$13)*'S Curve Equation'!$B$14</f>
        <v>1.6772043425558558E-2</v>
      </c>
      <c r="E152" s="34">
        <f>(1/(1+EXP(('S Curve Equation'!$B$11-E107*'S Curve Equation'!$B$12)*'S Curve Equation'!$B$10))+'S Curve Equation'!$B$13)*'S Curve Equation'!$B$14</f>
        <v>1.7246098951563135E-2</v>
      </c>
      <c r="F152" s="34">
        <f>(1/(1+EXP(('S Curve Equation'!$B$11-F107*'S Curve Equation'!$B$12)*'S Curve Equation'!$B$10))+'S Curve Equation'!$B$13)*'S Curve Equation'!$B$14</f>
        <v>1.7723758531684331E-2</v>
      </c>
      <c r="G152" s="34">
        <f>(1/(1+EXP(('S Curve Equation'!$B$11-G107*'S Curve Equation'!$B$12)*'S Curve Equation'!$B$10))+'S Curve Equation'!$B$13)*'S Curve Equation'!$B$14</f>
        <v>1.8210642162158685E-2</v>
      </c>
      <c r="H152" s="34">
        <f>(1/(1+EXP(('S Curve Equation'!$B$11-H107*'S Curve Equation'!$B$12)*'S Curve Equation'!$B$10))+'S Curve Equation'!$B$13)*'S Curve Equation'!$B$14</f>
        <v>1.8719065687463475E-2</v>
      </c>
      <c r="I152" s="34">
        <f>(1/(1+EXP(('S Curve Equation'!$B$11-I107*'S Curve Equation'!$B$12)*'S Curve Equation'!$B$10))+'S Curve Equation'!$B$13)*'S Curve Equation'!$B$14</f>
        <v>1.9228165688236983E-2</v>
      </c>
      <c r="J152" s="34">
        <f>(1/(1+EXP(('S Curve Equation'!$B$11-J107*'S Curve Equation'!$B$12)*'S Curve Equation'!$B$10))+'S Curve Equation'!$B$13)*'S Curve Equation'!$B$14</f>
        <v>1.9746705858394446E-2</v>
      </c>
      <c r="K152" s="34">
        <f>(1/(1+EXP(('S Curve Equation'!$B$11-K107*'S Curve Equation'!$B$12)*'S Curve Equation'!$B$10))+'S Curve Equation'!$B$13)*'S Curve Equation'!$B$14</f>
        <v>2.0268970457801089E-2</v>
      </c>
      <c r="L152" s="34">
        <f>(1/(1+EXP(('S Curve Equation'!$B$11-L107*'S Curve Equation'!$B$12)*'S Curve Equation'!$B$10))+'S Curve Equation'!$B$13)*'S Curve Equation'!$B$14</f>
        <v>2.0726823737161313E-2</v>
      </c>
      <c r="M152" s="34">
        <f>(1/(1+EXP(('S Curve Equation'!$B$11-M107*'S Curve Equation'!$B$12)*'S Curve Equation'!$B$10))+'S Curve Equation'!$B$13)*'S Curve Equation'!$B$14</f>
        <v>2.1232757887260013E-2</v>
      </c>
      <c r="N152" s="34">
        <f>(1/(1+EXP(('S Curve Equation'!$B$11-N107*'S Curve Equation'!$B$12)*'S Curve Equation'!$B$10))+'S Curve Equation'!$B$13)*'S Curve Equation'!$B$14</f>
        <v>2.1741692189670692E-2</v>
      </c>
      <c r="O152" s="34">
        <f>(1/(1+EXP(('S Curve Equation'!$B$11-O107*'S Curve Equation'!$B$12)*'S Curve Equation'!$B$10))+'S Curve Equation'!$B$13)*'S Curve Equation'!$B$14</f>
        <v>2.2253587126195715E-2</v>
      </c>
      <c r="P152" s="34">
        <f>(1/(1+EXP(('S Curve Equation'!$B$11-P107*'S Curve Equation'!$B$12)*'S Curve Equation'!$B$10))+'S Curve Equation'!$B$13)*'S Curve Equation'!$B$14</f>
        <v>2.27684031590322E-2</v>
      </c>
      <c r="Q152" s="34">
        <f>(1/(1+EXP(('S Curve Equation'!$B$11-Q107*'S Curve Equation'!$B$12)*'S Curve Equation'!$B$10))+'S Curve Equation'!$B$13)*'S Curve Equation'!$B$14</f>
        <v>2.3286100742693435E-2</v>
      </c>
      <c r="R152" s="34">
        <f>(1/(1+EXP(('S Curve Equation'!$B$11-R107*'S Curve Equation'!$B$12)*'S Curve Equation'!$B$10))+'S Curve Equation'!$B$13)*'S Curve Equation'!$B$14</f>
        <v>2.3806640335606487E-2</v>
      </c>
      <c r="S152" s="34">
        <f>(1/(1+EXP(('S Curve Equation'!$B$11-S107*'S Curve Equation'!$B$12)*'S Curve Equation'!$B$10))+'S Curve Equation'!$B$13)*'S Curve Equation'!$B$14</f>
        <v>2.4329982411392545E-2</v>
      </c>
      <c r="T152" s="34">
        <f>(1/(1+EXP(('S Curve Equation'!$B$11-T107*'S Curve Equation'!$B$12)*'S Curve Equation'!$B$10))+'S Curve Equation'!$B$13)*'S Curve Equation'!$B$14</f>
        <v>2.4856087469832235E-2</v>
      </c>
      <c r="U152" s="34">
        <f>(1/(1+EXP(('S Curve Equation'!$B$11-U107*'S Curve Equation'!$B$12)*'S Curve Equation'!$B$10))+'S Curve Equation'!$B$13)*'S Curve Equation'!$B$14</f>
        <v>2.5384916047520502E-2</v>
      </c>
      <c r="V152" s="34">
        <f>(1/(1+EXP(('S Curve Equation'!$B$11-V107*'S Curve Equation'!$B$12)*'S Curve Equation'!$B$10))+'S Curve Equation'!$B$13)*'S Curve Equation'!$B$14</f>
        <v>2.5916428728216478E-2</v>
      </c>
      <c r="W152" s="34">
        <f>(1/(1+EXP(('S Curve Equation'!$B$11-W107*'S Curve Equation'!$B$12)*'S Curve Equation'!$B$10))+'S Curve Equation'!$B$13)*'S Curve Equation'!$B$14</f>
        <v>2.645058615289057E-2</v>
      </c>
      <c r="X152" s="34">
        <f>(1/(1+EXP(('S Curve Equation'!$B$11-X107*'S Curve Equation'!$B$12)*'S Curve Equation'!$B$10))+'S Curve Equation'!$B$13)*'S Curve Equation'!$B$14</f>
        <v>2.6987349029474628E-2</v>
      </c>
      <c r="Y152" s="34">
        <f>(1/(1+EXP(('S Curve Equation'!$B$11-Y107*'S Curve Equation'!$B$12)*'S Curve Equation'!$B$10))+'S Curve Equation'!$B$13)*'S Curve Equation'!$B$14</f>
        <v>2.7526678142319596E-2</v>
      </c>
      <c r="Z152" s="34">
        <f>(1/(1+EXP(('S Curve Equation'!$B$11-Z107*'S Curve Equation'!$B$12)*'S Curve Equation'!$B$10))+'S Curve Equation'!$B$13)*'S Curve Equation'!$B$14</f>
        <v>2.8068534361364309E-2</v>
      </c>
      <c r="AA152" s="34">
        <f>(1/(1+EXP(('S Curve Equation'!$B$11-AA107*'S Curve Equation'!$B$12)*'S Curve Equation'!$B$10))+'S Curve Equation'!$B$13)*'S Curve Equation'!$B$14</f>
        <v>2.8612878651020066E-2</v>
      </c>
      <c r="AB152" s="34">
        <f>(1/(1+EXP(('S Curve Equation'!$B$11-AB107*'S Curve Equation'!$B$12)*'S Curve Equation'!$B$10))+'S Curve Equation'!$B$13)*'S Curve Equation'!$B$14</f>
        <v>2.9159672078776604E-2</v>
      </c>
      <c r="AC152" s="34">
        <f>(1/(1+EXP(('S Curve Equation'!$B$11-AC107*'S Curve Equation'!$B$12)*'S Curve Equation'!$B$10))+'S Curve Equation'!$B$13)*'S Curve Equation'!$B$14</f>
        <v>2.9708875823532772E-2</v>
      </c>
      <c r="AD152" s="34">
        <f>(1/(1+EXP(('S Curve Equation'!$B$11-AD107*'S Curve Equation'!$B$12)*'S Curve Equation'!$B$10))+'S Curve Equation'!$B$13)*'S Curve Equation'!$B$14</f>
        <v>3.0260451183656483E-2</v>
      </c>
      <c r="AE152" s="34">
        <f>(1/(1+EXP(('S Curve Equation'!$B$11-AE107*'S Curve Equation'!$B$12)*'S Curve Equation'!$B$10))+'S Curve Equation'!$B$13)*'S Curve Equation'!$B$14</f>
        <v>3.0814359584780092E-2</v>
      </c>
      <c r="AF152" s="34">
        <f>(1/(1+EXP(('S Curve Equation'!$B$11-AF107*'S Curve Equation'!$B$12)*'S Curve Equation'!$B$10))+'S Curve Equation'!$B$13)*'S Curve Equation'!$B$14</f>
        <v>3.1370562587333971E-2</v>
      </c>
    </row>
    <row r="153" spans="1:32" x14ac:dyDescent="0.2">
      <c r="A153" s="12" t="s">
        <v>101</v>
      </c>
      <c r="B153" s="34">
        <f>(1/(1+EXP(('S Curve Equation'!$B$11-B108*'S Curve Equation'!$B$12)*'S Curve Equation'!$B$10))+'S Curve Equation'!$B$13)*'S Curve Equation'!$B$14</f>
        <v>9.9999999999999967E-3</v>
      </c>
      <c r="C153" s="34">
        <f>(1/(1+EXP(('S Curve Equation'!$B$11-C108*'S Curve Equation'!$B$12)*'S Curve Equation'!$B$10))+'S Curve Equation'!$B$13)*'S Curve Equation'!$B$14</f>
        <v>1.0364158503652373E-2</v>
      </c>
      <c r="D153" s="34">
        <f>(1/(1+EXP(('S Curve Equation'!$B$11-D108*'S Curve Equation'!$B$12)*'S Curve Equation'!$B$10))+'S Curve Equation'!$B$13)*'S Curve Equation'!$B$14</f>
        <v>1.0744045079964513E-2</v>
      </c>
      <c r="E153" s="34">
        <f>(1/(1+EXP(('S Curve Equation'!$B$11-E108*'S Curve Equation'!$B$12)*'S Curve Equation'!$B$10))+'S Curve Equation'!$B$13)*'S Curve Equation'!$B$14</f>
        <v>1.1129979197188904E-2</v>
      </c>
      <c r="F153" s="34">
        <f>(1/(1+EXP(('S Curve Equation'!$B$11-F108*'S Curve Equation'!$B$12)*'S Curve Equation'!$B$10))+'S Curve Equation'!$B$13)*'S Curve Equation'!$B$14</f>
        <v>1.1519124222798022E-2</v>
      </c>
      <c r="G153" s="34">
        <f>(1/(1+EXP(('S Curve Equation'!$B$11-G108*'S Curve Equation'!$B$12)*'S Curve Equation'!$B$10))+'S Curve Equation'!$B$13)*'S Curve Equation'!$B$14</f>
        <v>1.1916066578353795E-2</v>
      </c>
      <c r="H153" s="34">
        <f>(1/(1+EXP(('S Curve Equation'!$B$11-H108*'S Curve Equation'!$B$12)*'S Curve Equation'!$B$10))+'S Curve Equation'!$B$13)*'S Curve Equation'!$B$14</f>
        <v>1.2330870681380685E-2</v>
      </c>
      <c r="I153" s="34">
        <f>(1/(1+EXP(('S Curve Equation'!$B$11-I108*'S Curve Equation'!$B$12)*'S Curve Equation'!$B$10))+'S Curve Equation'!$B$13)*'S Curve Equation'!$B$14</f>
        <v>1.2746531056788133E-2</v>
      </c>
      <c r="J153" s="34">
        <f>(1/(1+EXP(('S Curve Equation'!$B$11-J108*'S Curve Equation'!$B$12)*'S Curve Equation'!$B$10))+'S Curve Equation'!$B$13)*'S Curve Equation'!$B$14</f>
        <v>1.3170208341047146E-2</v>
      </c>
      <c r="K153" s="34">
        <f>(1/(1+EXP(('S Curve Equation'!$B$11-K108*'S Curve Equation'!$B$12)*'S Curve Equation'!$B$10))+'S Curve Equation'!$B$13)*'S Curve Equation'!$B$14</f>
        <v>1.3597240595074294E-2</v>
      </c>
      <c r="L153" s="34">
        <f>(1/(1+EXP(('S Curve Equation'!$B$11-L108*'S Curve Equation'!$B$12)*'S Curve Equation'!$B$10))+'S Curve Equation'!$B$13)*'S Curve Equation'!$B$14</f>
        <v>1.3971861239923567E-2</v>
      </c>
      <c r="M153" s="34">
        <f>(1/(1+EXP(('S Curve Equation'!$B$11-M108*'S Curve Equation'!$B$12)*'S Curve Equation'!$B$10))+'S Curve Equation'!$B$13)*'S Curve Equation'!$B$14</f>
        <v>1.4386095880602925E-2</v>
      </c>
      <c r="N153" s="34">
        <f>(1/(1+EXP(('S Curve Equation'!$B$11-N108*'S Curve Equation'!$B$12)*'S Curve Equation'!$B$10))+'S Curve Equation'!$B$13)*'S Curve Equation'!$B$14</f>
        <v>1.480307376789838E-2</v>
      </c>
      <c r="O153" s="34">
        <f>(1/(1+EXP(('S Curve Equation'!$B$11-O108*'S Curve Equation'!$B$12)*'S Curve Equation'!$B$10))+'S Curve Equation'!$B$13)*'S Curve Equation'!$B$14</f>
        <v>1.5222764480958082E-2</v>
      </c>
      <c r="P153" s="34">
        <f>(1/(1+EXP(('S Curve Equation'!$B$11-P108*'S Curve Equation'!$B$12)*'S Curve Equation'!$B$10))+'S Curve Equation'!$B$13)*'S Curve Equation'!$B$14</f>
        <v>1.5645137508228123E-2</v>
      </c>
      <c r="Q153" s="34">
        <f>(1/(1+EXP(('S Curve Equation'!$B$11-Q108*'S Curve Equation'!$B$12)*'S Curve Equation'!$B$10))+'S Curve Equation'!$B$13)*'S Curve Equation'!$B$14</f>
        <v>1.6070162257840866E-2</v>
      </c>
      <c r="R153" s="34">
        <f>(1/(1+EXP(('S Curve Equation'!$B$11-R108*'S Curve Equation'!$B$12)*'S Curve Equation'!$B$10))+'S Curve Equation'!$B$13)*'S Curve Equation'!$B$14</f>
        <v>1.6497808067758055E-2</v>
      </c>
      <c r="S153" s="34">
        <f>(1/(1+EXP(('S Curve Equation'!$B$11-S108*'S Curve Equation'!$B$12)*'S Curve Equation'!$B$10))+'S Curve Equation'!$B$13)*'S Curve Equation'!$B$14</f>
        <v>1.6928044215673146E-2</v>
      </c>
      <c r="T153" s="34">
        <f>(1/(1+EXP(('S Curve Equation'!$B$11-T108*'S Curve Equation'!$B$12)*'S Curve Equation'!$B$10))+'S Curve Equation'!$B$13)*'S Curve Equation'!$B$14</f>
        <v>1.7360839928673322E-2</v>
      </c>
      <c r="U153" s="34">
        <f>(1/(1+EXP(('S Curve Equation'!$B$11-U108*'S Curve Equation'!$B$12)*'S Curve Equation'!$B$10))+'S Curve Equation'!$B$13)*'S Curve Equation'!$B$14</f>
        <v>1.7796164392664293E-2</v>
      </c>
      <c r="V153" s="34">
        <f>(1/(1+EXP(('S Curve Equation'!$B$11-V108*'S Curve Equation'!$B$12)*'S Curve Equation'!$B$10))+'S Curve Equation'!$B$13)*'S Curve Equation'!$B$14</f>
        <v>1.8233986761561186E-2</v>
      </c>
      <c r="W153" s="34">
        <f>(1/(1+EXP(('S Curve Equation'!$B$11-W108*'S Curve Equation'!$B$12)*'S Curve Equation'!$B$10))+'S Curve Equation'!$B$13)*'S Curve Equation'!$B$14</f>
        <v>1.8674276166246298E-2</v>
      </c>
      <c r="X153" s="34">
        <f>(1/(1+EXP(('S Curve Equation'!$B$11-X108*'S Curve Equation'!$B$12)*'S Curve Equation'!$B$10))+'S Curve Equation'!$B$13)*'S Curve Equation'!$B$14</f>
        <v>1.9117001723297885E-2</v>
      </c>
      <c r="Y153" s="34">
        <f>(1/(1+EXP(('S Curve Equation'!$B$11-Y108*'S Curve Equation'!$B$12)*'S Curve Equation'!$B$10))+'S Curve Equation'!$B$13)*'S Curve Equation'!$B$14</f>
        <v>1.956213254349231E-2</v>
      </c>
      <c r="Z153" s="34">
        <f>(1/(1+EXP(('S Curve Equation'!$B$11-Z108*'S Curve Equation'!$B$12)*'S Curve Equation'!$B$10))+'S Curve Equation'!$B$13)*'S Curve Equation'!$B$14</f>
        <v>2.0009637740081968E-2</v>
      </c>
      <c r="AA153" s="34">
        <f>(1/(1+EXP(('S Curve Equation'!$B$11-AA108*'S Curve Equation'!$B$12)*'S Curve Equation'!$B$10))+'S Curve Equation'!$B$13)*'S Curve Equation'!$B$14</f>
        <v>2.0459486436851797E-2</v>
      </c>
      <c r="AB153" s="34">
        <f>(1/(1+EXP(('S Curve Equation'!$B$11-AB108*'S Curve Equation'!$B$12)*'S Curve Equation'!$B$10))+'S Curve Equation'!$B$13)*'S Curve Equation'!$B$14</f>
        <v>2.0911647775958286E-2</v>
      </c>
      <c r="AC153" s="34">
        <f>(1/(1+EXP(('S Curve Equation'!$B$11-AC108*'S Curve Equation'!$B$12)*'S Curve Equation'!$B$10))+'S Curve Equation'!$B$13)*'S Curve Equation'!$B$14</f>
        <v>2.1366090925552455E-2</v>
      </c>
      <c r="AD153" s="34">
        <f>(1/(1+EXP(('S Curve Equation'!$B$11-AD108*'S Curve Equation'!$B$12)*'S Curve Equation'!$B$10))+'S Curve Equation'!$B$13)*'S Curve Equation'!$B$14</f>
        <v>2.1822785087190544E-2</v>
      </c>
      <c r="AE153" s="34">
        <f>(1/(1+EXP(('S Curve Equation'!$B$11-AE108*'S Curve Equation'!$B$12)*'S Curve Equation'!$B$10))+'S Curve Equation'!$B$13)*'S Curve Equation'!$B$14</f>
        <v>2.2281699503035858E-2</v>
      </c>
      <c r="AF153" s="34">
        <f>(1/(1+EXP(('S Curve Equation'!$B$11-AF108*'S Curve Equation'!$B$12)*'S Curve Equation'!$B$10))+'S Curve Equation'!$B$13)*'S Curve Equation'!$B$14</f>
        <v>2.2742803462853869E-2</v>
      </c>
    </row>
    <row r="154" spans="1:32" x14ac:dyDescent="0.2">
      <c r="A154" s="12" t="s">
        <v>104</v>
      </c>
      <c r="B154" s="34">
        <f>(1/(1+EXP(('S Curve Equation'!$B$11-B109*'S Curve Equation'!$B$12)*'S Curve Equation'!$B$10))+'S Curve Equation'!$B$13)*'S Curve Equation'!$B$14</f>
        <v>7.9999999999999967E-3</v>
      </c>
      <c r="C154" s="34">
        <f>(1/(1+EXP(('S Curve Equation'!$B$11-C109*'S Curve Equation'!$B$12)*'S Curve Equation'!$B$10))+'S Curve Equation'!$B$13)*'S Curve Equation'!$B$14</f>
        <v>8.3345559371070018E-3</v>
      </c>
      <c r="D154" s="34">
        <f>(1/(1+EXP(('S Curve Equation'!$B$11-D109*'S Curve Equation'!$B$12)*'S Curve Equation'!$B$10))+'S Curve Equation'!$B$13)*'S Curve Equation'!$B$14</f>
        <v>8.6836571418033182E-3</v>
      </c>
      <c r="E154" s="34">
        <f>(1/(1+EXP(('S Curve Equation'!$B$11-E109*'S Curve Equation'!$B$12)*'S Curve Equation'!$B$10))+'S Curve Equation'!$B$13)*'S Curve Equation'!$B$14</f>
        <v>9.0384145847165077E-3</v>
      </c>
      <c r="F154" s="34">
        <f>(1/(1+EXP(('S Curve Equation'!$B$11-F109*'S Curve Equation'!$B$12)*'S Curve Equation'!$B$10))+'S Curve Equation'!$B$13)*'S Curve Equation'!$B$14</f>
        <v>9.3962230200106602E-3</v>
      </c>
      <c r="G154" s="34">
        <f>(1/(1+EXP(('S Curve Equation'!$B$11-G109*'S Curve Equation'!$B$12)*'S Curve Equation'!$B$10))+'S Curve Equation'!$B$13)*'S Curve Equation'!$B$14</f>
        <v>9.7613024374569174E-3</v>
      </c>
      <c r="H154" s="34">
        <f>(1/(1+EXP(('S Curve Equation'!$B$11-H109*'S Curve Equation'!$B$12)*'S Curve Equation'!$B$10))+'S Curve Equation'!$B$13)*'S Curve Equation'!$B$14</f>
        <v>1.0142917951962323E-2</v>
      </c>
      <c r="I154" s="34">
        <f>(1/(1+EXP(('S Curve Equation'!$B$11-I109*'S Curve Equation'!$B$12)*'S Curve Equation'!$B$10))+'S Curve Equation'!$B$13)*'S Curve Equation'!$B$14</f>
        <v>1.0525430610215955E-2</v>
      </c>
      <c r="J154" s="34">
        <f>(1/(1+EXP(('S Curve Equation'!$B$11-J109*'S Curve Equation'!$B$12)*'S Curve Equation'!$B$10))+'S Curve Equation'!$B$13)*'S Curve Equation'!$B$14</f>
        <v>1.0915432040733171E-2</v>
      </c>
      <c r="K154" s="34">
        <f>(1/(1+EXP(('S Curve Equation'!$B$11-K109*'S Curve Equation'!$B$12)*'S Curve Equation'!$B$10))+'S Curve Equation'!$B$13)*'S Curve Equation'!$B$14</f>
        <v>1.1308633870520482E-2</v>
      </c>
      <c r="L154" s="34">
        <f>(1/(1+EXP(('S Curve Equation'!$B$11-L109*'S Curve Equation'!$B$12)*'S Curve Equation'!$B$10))+'S Curve Equation'!$B$13)*'S Curve Equation'!$B$14</f>
        <v>1.1653667768921556E-2</v>
      </c>
      <c r="M154" s="34">
        <f>(1/(1+EXP(('S Curve Equation'!$B$11-M109*'S Curve Equation'!$B$12)*'S Curve Equation'!$B$10))+'S Curve Equation'!$B$13)*'S Curve Equation'!$B$14</f>
        <v>1.2035285406007965E-2</v>
      </c>
      <c r="N154" s="34">
        <f>(1/(1+EXP(('S Curve Equation'!$B$11-N109*'S Curve Equation'!$B$12)*'S Curve Equation'!$B$10))+'S Curve Equation'!$B$13)*'S Curve Equation'!$B$14</f>
        <v>1.2419533397692013E-2</v>
      </c>
      <c r="O154" s="34">
        <f>(1/(1+EXP(('S Curve Equation'!$B$11-O109*'S Curve Equation'!$B$12)*'S Curve Equation'!$B$10))+'S Curve Equation'!$B$13)*'S Curve Equation'!$B$14</f>
        <v>1.2806384489310868E-2</v>
      </c>
      <c r="P154" s="34">
        <f>(1/(1+EXP(('S Curve Equation'!$B$11-P109*'S Curve Equation'!$B$12)*'S Curve Equation'!$B$10))+'S Curve Equation'!$B$13)*'S Curve Equation'!$B$14</f>
        <v>1.319581131618203E-2</v>
      </c>
      <c r="Q154" s="34">
        <f>(1/(1+EXP(('S Curve Equation'!$B$11-Q109*'S Curve Equation'!$B$12)*'S Curve Equation'!$B$10))+'S Curve Equation'!$B$13)*'S Curve Equation'!$B$14</f>
        <v>1.3587786413365551E-2</v>
      </c>
      <c r="R154" s="34">
        <f>(1/(1+EXP(('S Curve Equation'!$B$11-R109*'S Curve Equation'!$B$12)*'S Curve Equation'!$B$10))+'S Curve Equation'!$B$13)*'S Curve Equation'!$B$14</f>
        <v>1.3982282225208115E-2</v>
      </c>
      <c r="S154" s="34">
        <f>(1/(1+EXP(('S Curve Equation'!$B$11-S109*'S Curve Equation'!$B$12)*'S Curve Equation'!$B$10))+'S Curve Equation'!$B$13)*'S Curve Equation'!$B$14</f>
        <v>1.4379271114672505E-2</v>
      </c>
      <c r="T154" s="34">
        <f>(1/(1+EXP(('S Curve Equation'!$B$11-T109*'S Curve Equation'!$B$12)*'S Curve Equation'!$B$10))+'S Curve Equation'!$B$13)*'S Curve Equation'!$B$14</f>
        <v>1.4778725372452353E-2</v>
      </c>
      <c r="U154" s="34">
        <f>(1/(1+EXP(('S Curve Equation'!$B$11-U109*'S Curve Equation'!$B$12)*'S Curve Equation'!$B$10))+'S Curve Equation'!$B$13)*'S Curve Equation'!$B$14</f>
        <v>1.5180617225875263E-2</v>
      </c>
      <c r="V154" s="34">
        <f>(1/(1+EXP(('S Curve Equation'!$B$11-V109*'S Curve Equation'!$B$12)*'S Curve Equation'!$B$10))+'S Curve Equation'!$B$13)*'S Curve Equation'!$B$14</f>
        <v>1.5584918847596175E-2</v>
      </c>
      <c r="W154" s="34">
        <f>(1/(1+EXP(('S Curve Equation'!$B$11-W109*'S Curve Equation'!$B$12)*'S Curve Equation'!$B$10))+'S Curve Equation'!$B$13)*'S Curve Equation'!$B$14</f>
        <v>1.5991602364082213E-2</v>
      </c>
      <c r="X154" s="34">
        <f>(1/(1+EXP(('S Curve Equation'!$B$11-X109*'S Curve Equation'!$B$12)*'S Curve Equation'!$B$10))+'S Curve Equation'!$B$13)*'S Curve Equation'!$B$14</f>
        <v>1.6400639863891623E-2</v>
      </c>
      <c r="Y154" s="34">
        <f>(1/(1+EXP(('S Curve Equation'!$B$11-Y109*'S Curve Equation'!$B$12)*'S Curve Equation'!$B$10))+'S Curve Equation'!$B$13)*'S Curve Equation'!$B$14</f>
        <v>1.6812003405749627E-2</v>
      </c>
      <c r="Z154" s="34">
        <f>(1/(1+EXP(('S Curve Equation'!$B$11-Z109*'S Curve Equation'!$B$12)*'S Curve Equation'!$B$10))+'S Curve Equation'!$B$13)*'S Curve Equation'!$B$14</f>
        <v>1.7225665026422168E-2</v>
      </c>
      <c r="AA154" s="34">
        <f>(1/(1+EXP(('S Curve Equation'!$B$11-AA109*'S Curve Equation'!$B$12)*'S Curve Equation'!$B$10))+'S Curve Equation'!$B$13)*'S Curve Equation'!$B$14</f>
        <v>1.7641596748390474E-2</v>
      </c>
      <c r="AB154" s="34">
        <f>(1/(1+EXP(('S Curve Equation'!$B$11-AB109*'S Curve Equation'!$B$12)*'S Curve Equation'!$B$10))+'S Curve Equation'!$B$13)*'S Curve Equation'!$B$14</f>
        <v>1.8059770587329348E-2</v>
      </c>
      <c r="AC154" s="34">
        <f>(1/(1+EXP(('S Curve Equation'!$B$11-AC109*'S Curve Equation'!$B$12)*'S Curve Equation'!$B$10))+'S Curve Equation'!$B$13)*'S Curve Equation'!$B$14</f>
        <v>1.848015855939069E-2</v>
      </c>
      <c r="AD154" s="34">
        <f>(1/(1+EXP(('S Curve Equation'!$B$11-AD109*'S Curve Equation'!$B$12)*'S Curve Equation'!$B$10))+'S Curve Equation'!$B$13)*'S Curve Equation'!$B$14</f>
        <v>1.8902732688294833E-2</v>
      </c>
      <c r="AE154" s="34">
        <f>(1/(1+EXP(('S Curve Equation'!$B$11-AE109*'S Curve Equation'!$B$12)*'S Curve Equation'!$B$10))+'S Curve Equation'!$B$13)*'S Curve Equation'!$B$14</f>
        <v>1.9327465012233251E-2</v>
      </c>
      <c r="AF154" s="34">
        <f>(1/(1+EXP(('S Curve Equation'!$B$11-AF109*'S Curve Equation'!$B$12)*'S Curve Equation'!$B$10))+'S Curve Equation'!$B$13)*'S Curve Equation'!$B$14</f>
        <v>1.9754327590583667E-2</v>
      </c>
    </row>
    <row r="155" spans="1:32" x14ac:dyDescent="0.2">
      <c r="A155" s="12" t="s">
        <v>36</v>
      </c>
      <c r="B155" s="34">
        <f>(1/(1+EXP(('S Curve Equation'!$B$11-B110*'S Curve Equation'!$B$12)*'S Curve Equation'!$B$10))+'S Curve Equation'!$B$13)*'S Curve Equation'!$B$14</f>
        <v>2.8046033300685599E-2</v>
      </c>
      <c r="C155" s="34">
        <f>(1/(1+EXP(('S Curve Equation'!$B$11-C110*'S Curve Equation'!$B$12)*'S Curve Equation'!$B$10))+'S Curve Equation'!$B$13)*'S Curve Equation'!$B$14</f>
        <v>2.8656826367903437E-2</v>
      </c>
      <c r="D155" s="34">
        <f>(1/(1+EXP(('S Curve Equation'!$B$11-D110*'S Curve Equation'!$B$12)*'S Curve Equation'!$B$10))+'S Curve Equation'!$B$13)*'S Curve Equation'!$B$14</f>
        <v>2.9292816089433411E-2</v>
      </c>
      <c r="E155" s="34">
        <f>(1/(1+EXP(('S Curve Equation'!$B$11-E110*'S Curve Equation'!$B$12)*'S Curve Equation'!$B$10))+'S Curve Equation'!$B$13)*'S Curve Equation'!$B$14</f>
        <v>2.9937711088926684E-2</v>
      </c>
      <c r="F155" s="34">
        <f>(1/(1+EXP(('S Curve Equation'!$B$11-F110*'S Curve Equation'!$B$12)*'S Curve Equation'!$B$10))+'S Curve Equation'!$B$13)*'S Curve Equation'!$B$14</f>
        <v>3.0586745784501729E-2</v>
      </c>
      <c r="G155" s="34">
        <f>(1/(1+EXP(('S Curve Equation'!$B$11-G110*'S Curve Equation'!$B$12)*'S Curve Equation'!$B$10))+'S Curve Equation'!$B$13)*'S Curve Equation'!$B$14</f>
        <v>3.1247536001476575E-2</v>
      </c>
      <c r="H155" s="34">
        <f>(1/(1+EXP(('S Curve Equation'!$B$11-H110*'S Curve Equation'!$B$12)*'S Curve Equation'!$B$10))+'S Curve Equation'!$B$13)*'S Curve Equation'!$B$14</f>
        <v>3.1936732703438941E-2</v>
      </c>
      <c r="I155" s="34">
        <f>(1/(1+EXP(('S Curve Equation'!$B$11-I110*'S Curve Equation'!$B$12)*'S Curve Equation'!$B$10))+'S Curve Equation'!$B$13)*'S Curve Equation'!$B$14</f>
        <v>3.2626011028864546E-2</v>
      </c>
      <c r="J155" s="34">
        <f>(1/(1+EXP(('S Curve Equation'!$B$11-J110*'S Curve Equation'!$B$12)*'S Curve Equation'!$B$10))+'S Curve Equation'!$B$13)*'S Curve Equation'!$B$14</f>
        <v>3.3327222708224892E-2</v>
      </c>
      <c r="K155" s="34">
        <f>(1/(1+EXP(('S Curve Equation'!$B$11-K110*'S Curve Equation'!$B$12)*'S Curve Equation'!$B$10))+'S Curve Equation'!$B$13)*'S Curve Equation'!$B$14</f>
        <v>3.4032617439462585E-2</v>
      </c>
      <c r="L155" s="34">
        <f>(1/(1+EXP(('S Curve Equation'!$B$11-L110*'S Curve Equation'!$B$12)*'S Curve Equation'!$B$10))+'S Curve Equation'!$B$13)*'S Curve Equation'!$B$14</f>
        <v>3.4650319571020265E-2</v>
      </c>
      <c r="M155" s="34">
        <f>(1/(1+EXP(('S Curve Equation'!$B$11-M110*'S Curve Equation'!$B$12)*'S Curve Equation'!$B$10))+'S Curve Equation'!$B$13)*'S Curve Equation'!$B$14</f>
        <v>3.5332142203344616E-2</v>
      </c>
      <c r="N155" s="34">
        <f>(1/(1+EXP(('S Curve Equation'!$B$11-N110*'S Curve Equation'!$B$12)*'S Curve Equation'!$B$10))+'S Curve Equation'!$B$13)*'S Curve Equation'!$B$14</f>
        <v>3.6017226485055495E-2</v>
      </c>
      <c r="O155" s="34">
        <f>(1/(1+EXP(('S Curve Equation'!$B$11-O110*'S Curve Equation'!$B$12)*'S Curve Equation'!$B$10))+'S Curve Equation'!$B$13)*'S Curve Equation'!$B$14</f>
        <v>3.6705515041514578E-2</v>
      </c>
      <c r="P155" s="34">
        <f>(1/(1+EXP(('S Curve Equation'!$B$11-P110*'S Curve Equation'!$B$12)*'S Curve Equation'!$B$10))+'S Curve Equation'!$B$13)*'S Curve Equation'!$B$14</f>
        <v>3.7396950680232362E-2</v>
      </c>
      <c r="Q155" s="34">
        <f>(1/(1+EXP(('S Curve Equation'!$B$11-Q110*'S Curve Equation'!$B$12)*'S Curve Equation'!$B$10))+'S Curve Equation'!$B$13)*'S Curve Equation'!$B$14</f>
        <v>3.8091476404668173E-2</v>
      </c>
      <c r="R155" s="34">
        <f>(1/(1+EXP(('S Curve Equation'!$B$11-R110*'S Curve Equation'!$B$12)*'S Curve Equation'!$B$10))+'S Curve Equation'!$B$13)*'S Curve Equation'!$B$14</f>
        <v>3.878903542754749E-2</v>
      </c>
      <c r="S155" s="34">
        <f>(1/(1+EXP(('S Curve Equation'!$B$11-S110*'S Curve Equation'!$B$12)*'S Curve Equation'!$B$10))+'S Curve Equation'!$B$13)*'S Curve Equation'!$B$14</f>
        <v>3.9489571183708362E-2</v>
      </c>
      <c r="T155" s="34">
        <f>(1/(1+EXP(('S Curve Equation'!$B$11-T110*'S Curve Equation'!$B$12)*'S Curve Equation'!$B$10))+'S Curve Equation'!$B$13)*'S Curve Equation'!$B$14</f>
        <v>4.0193027342481924E-2</v>
      </c>
      <c r="U155" s="34">
        <f>(1/(1+EXP(('S Curve Equation'!$B$11-U110*'S Curve Equation'!$B$12)*'S Curve Equation'!$B$10))+'S Curve Equation'!$B$13)*'S Curve Equation'!$B$14</f>
        <v>4.0899347819617939E-2</v>
      </c>
      <c r="V155" s="34">
        <f>(1/(1+EXP(('S Curve Equation'!$B$11-V110*'S Curve Equation'!$B$12)*'S Curve Equation'!$B$10))+'S Curve Equation'!$B$13)*'S Curve Equation'!$B$14</f>
        <v>4.1608476788763379E-2</v>
      </c>
      <c r="W155" s="34">
        <f>(1/(1+EXP(('S Curve Equation'!$B$11-W110*'S Curve Equation'!$B$12)*'S Curve Equation'!$B$10))+'S Curve Equation'!$B$13)*'S Curve Equation'!$B$14</f>
        <v>4.2320358692501447E-2</v>
      </c>
      <c r="X155" s="34">
        <f>(1/(1+EXP(('S Curve Equation'!$B$11-X110*'S Curve Equation'!$B$12)*'S Curve Equation'!$B$10))+'S Curve Equation'!$B$13)*'S Curve Equation'!$B$14</f>
        <v>4.3034938252960633E-2</v>
      </c>
      <c r="Y155" s="34">
        <f>(1/(1+EXP(('S Curve Equation'!$B$11-Y110*'S Curve Equation'!$B$12)*'S Curve Equation'!$B$10))+'S Curve Equation'!$B$13)*'S Curve Equation'!$B$14</f>
        <v>4.375216048200254E-2</v>
      </c>
      <c r="Z155" s="34">
        <f>(1/(1+EXP(('S Curve Equation'!$B$11-Z110*'S Curve Equation'!$B$12)*'S Curve Equation'!$B$10))+'S Curve Equation'!$B$13)*'S Curve Equation'!$B$14</f>
        <v>4.4471970690996232E-2</v>
      </c>
      <c r="AA155" s="34">
        <f>(1/(1+EXP(('S Curve Equation'!$B$11-AA110*'S Curve Equation'!$B$12)*'S Curve Equation'!$B$10))+'S Curve Equation'!$B$13)*'S Curve Equation'!$B$14</f>
        <v>4.5194314500186995E-2</v>
      </c>
      <c r="AB155" s="34">
        <f>(1/(1+EXP(('S Curve Equation'!$B$11-AB110*'S Curve Equation'!$B$12)*'S Curve Equation'!$B$10))+'S Curve Equation'!$B$13)*'S Curve Equation'!$B$14</f>
        <v>4.5919137847670502E-2</v>
      </c>
      <c r="AC155" s="34">
        <f>(1/(1+EXP(('S Curve Equation'!$B$11-AC110*'S Curve Equation'!$B$12)*'S Curve Equation'!$B$10))+'S Curve Equation'!$B$13)*'S Curve Equation'!$B$14</f>
        <v>4.6646386997977761E-2</v>
      </c>
      <c r="AD155" s="34">
        <f>(1/(1+EXP(('S Curve Equation'!$B$11-AD110*'S Curve Equation'!$B$12)*'S Curve Equation'!$B$10))+'S Curve Equation'!$B$13)*'S Curve Equation'!$B$14</f>
        <v>4.7376008550280561E-2</v>
      </c>
      <c r="AE155" s="34">
        <f>(1/(1+EXP(('S Curve Equation'!$B$11-AE110*'S Curve Equation'!$B$12)*'S Curve Equation'!$B$10))+'S Curve Equation'!$B$13)*'S Curve Equation'!$B$14</f>
        <v>4.8107949446226782E-2</v>
      </c>
      <c r="AF155" s="34">
        <f>(1/(1+EXP(('S Curve Equation'!$B$11-AF110*'S Curve Equation'!$B$12)*'S Curve Equation'!$B$10))+'S Curve Equation'!$B$13)*'S Curve Equation'!$B$14</f>
        <v>4.8842156977411795E-2</v>
      </c>
    </row>
    <row r="156" spans="1:32" x14ac:dyDescent="0.2">
      <c r="A156" s="12" t="s">
        <v>37</v>
      </c>
      <c r="B156" s="34">
        <f>(1/(1+EXP(('S Curve Equation'!$B$11-B111*'S Curve Equation'!$B$12)*'S Curve Equation'!$B$10))+'S Curve Equation'!$B$13)*'S Curve Equation'!$B$14</f>
        <v>0.22800000000000004</v>
      </c>
      <c r="C156" s="34">
        <f>(1/(1+EXP(('S Curve Equation'!$B$11-C111*'S Curve Equation'!$B$12)*'S Curve Equation'!$B$10))+'S Curve Equation'!$B$13)*'S Curve Equation'!$B$14</f>
        <v>0.23017334365363096</v>
      </c>
      <c r="D156" s="34">
        <f>(1/(1+EXP(('S Curve Equation'!$B$11-D111*'S Curve Equation'!$B$12)*'S Curve Equation'!$B$10))+'S Curve Equation'!$B$13)*'S Curve Equation'!$B$14</f>
        <v>0.2324168068720944</v>
      </c>
      <c r="E156" s="34">
        <f>(1/(1+EXP(('S Curve Equation'!$B$11-E111*'S Curve Equation'!$B$12)*'S Curve Equation'!$B$10))+'S Curve Equation'!$B$13)*'S Curve Equation'!$B$14</f>
        <v>0.23467173657288348</v>
      </c>
      <c r="F156" s="34">
        <f>(1/(1+EXP(('S Curve Equation'!$B$11-F111*'S Curve Equation'!$B$12)*'S Curve Equation'!$B$10))+'S Curve Equation'!$B$13)*'S Curve Equation'!$B$14</f>
        <v>0.23692126694236643</v>
      </c>
      <c r="G156" s="34">
        <f>(1/(1+EXP(('S Curve Equation'!$B$11-G111*'S Curve Equation'!$B$12)*'S Curve Equation'!$B$10))+'S Curve Equation'!$B$13)*'S Curve Equation'!$B$14</f>
        <v>0.23919146783003795</v>
      </c>
      <c r="H156" s="34">
        <f>(1/(1+EXP(('S Curve Equation'!$B$11-H111*'S Curve Equation'!$B$12)*'S Curve Equation'!$B$10))+'S Curve Equation'!$B$13)*'S Curve Equation'!$B$14</f>
        <v>0.24153811746154064</v>
      </c>
      <c r="I156" s="34">
        <f>(1/(1+EXP(('S Curve Equation'!$B$11-I111*'S Curve Equation'!$B$12)*'S Curve Equation'!$B$10))+'S Curve Equation'!$B$13)*'S Curve Equation'!$B$14</f>
        <v>0.24386388943284498</v>
      </c>
      <c r="J156" s="34">
        <f>(1/(1+EXP(('S Curve Equation'!$B$11-J111*'S Curve Equation'!$B$12)*'S Curve Equation'!$B$10))+'S Curve Equation'!$B$13)*'S Curve Equation'!$B$14</f>
        <v>0.2462086598085258</v>
      </c>
      <c r="K156" s="34">
        <f>(1/(1+EXP(('S Curve Equation'!$B$11-K111*'S Curve Equation'!$B$12)*'S Curve Equation'!$B$10))+'S Curve Equation'!$B$13)*'S Curve Equation'!$B$14</f>
        <v>0.24854621378667852</v>
      </c>
      <c r="L156" s="34">
        <f>(1/(1+EXP(('S Curve Equation'!$B$11-L111*'S Curve Equation'!$B$12)*'S Curve Equation'!$B$10))+'S Curve Equation'!$B$13)*'S Curve Equation'!$B$14</f>
        <v>0.25057604144508944</v>
      </c>
      <c r="M156" s="34">
        <f>(1/(1+EXP(('S Curve Equation'!$B$11-M111*'S Curve Equation'!$B$12)*'S Curve Equation'!$B$10))+'S Curve Equation'!$B$13)*'S Curve Equation'!$B$14</f>
        <v>0.25279835590271188</v>
      </c>
      <c r="N156" s="34">
        <f>(1/(1+EXP(('S Curve Equation'!$B$11-N111*'S Curve Equation'!$B$12)*'S Curve Equation'!$B$10))+'S Curve Equation'!$B$13)*'S Curve Equation'!$B$14</f>
        <v>0.2550124007943978</v>
      </c>
      <c r="O156" s="34">
        <f>(1/(1+EXP(('S Curve Equation'!$B$11-O111*'S Curve Equation'!$B$12)*'S Curve Equation'!$B$10))+'S Curve Equation'!$B$13)*'S Curve Equation'!$B$14</f>
        <v>0.25721808227023557</v>
      </c>
      <c r="P156" s="34">
        <f>(1/(1+EXP(('S Curve Equation'!$B$11-P111*'S Curve Equation'!$B$12)*'S Curve Equation'!$B$10))+'S Curve Equation'!$B$13)*'S Curve Equation'!$B$14</f>
        <v>0.25941531077786711</v>
      </c>
      <c r="Q156" s="34">
        <f>(1/(1+EXP(('S Curve Equation'!$B$11-Q111*'S Curve Equation'!$B$12)*'S Curve Equation'!$B$10))+'S Curve Equation'!$B$13)*'S Curve Equation'!$B$14</f>
        <v>0.26160400096486536</v>
      </c>
      <c r="R156" s="34">
        <f>(1/(1+EXP(('S Curve Equation'!$B$11-R111*'S Curve Equation'!$B$12)*'S Curve Equation'!$B$10))+'S Curve Equation'!$B$13)*'S Curve Equation'!$B$14</f>
        <v>0.26378407158210965</v>
      </c>
      <c r="S156" s="34">
        <f>(1/(1+EXP(('S Curve Equation'!$B$11-S111*'S Curve Equation'!$B$12)*'S Curve Equation'!$B$10))+'S Curve Equation'!$B$13)*'S Curve Equation'!$B$14</f>
        <v>0.26595544538821569</v>
      </c>
      <c r="T156" s="34">
        <f>(1/(1+EXP(('S Curve Equation'!$B$11-T111*'S Curve Equation'!$B$12)*'S Curve Equation'!$B$10))+'S Curve Equation'!$B$13)*'S Curve Equation'!$B$14</f>
        <v>0.26811804905505404</v>
      </c>
      <c r="U156" s="34">
        <f>(1/(1+EXP(('S Curve Equation'!$B$11-U111*'S Curve Equation'!$B$12)*'S Curve Equation'!$B$10))+'S Curve Equation'!$B$13)*'S Curve Equation'!$B$14</f>
        <v>0.2702718130744009</v>
      </c>
      <c r="V156" s="34">
        <f>(1/(1+EXP(('S Curve Equation'!$B$11-V111*'S Curve Equation'!$B$12)*'S Curve Equation'!$B$10))+'S Curve Equation'!$B$13)*'S Curve Equation'!$B$14</f>
        <v>0.27241667166575817</v>
      </c>
      <c r="W156" s="34">
        <f>(1/(1+EXP(('S Curve Equation'!$B$11-W111*'S Curve Equation'!$B$12)*'S Curve Equation'!$B$10))+'S Curve Equation'!$B$13)*'S Curve Equation'!$B$14</f>
        <v>0.27455256268536898</v>
      </c>
      <c r="X156" s="34">
        <f>(1/(1+EXP(('S Curve Equation'!$B$11-X111*'S Curve Equation'!$B$12)*'S Curve Equation'!$B$10))+'S Curve Equation'!$B$13)*'S Curve Equation'!$B$14</f>
        <v>0.27667942753646069</v>
      </c>
      <c r="Y156" s="34">
        <f>(1/(1+EXP(('S Curve Equation'!$B$11-Y111*'S Curve Equation'!$B$12)*'S Curve Equation'!$B$10))+'S Curve Equation'!$B$13)*'S Curve Equation'!$B$14</f>
        <v>0.27879721108074418</v>
      </c>
      <c r="Z156" s="34">
        <f>(1/(1+EXP(('S Curve Equation'!$B$11-Z111*'S Curve Equation'!$B$12)*'S Curve Equation'!$B$10))+'S Curve Equation'!$B$13)*'S Curve Equation'!$B$14</f>
        <v>0.28090586155118497</v>
      </c>
      <c r="AA156" s="34">
        <f>(1/(1+EXP(('S Curve Equation'!$B$11-AA111*'S Curve Equation'!$B$12)*'S Curve Equation'!$B$10))+'S Curve Equation'!$B$13)*'S Curve Equation'!$B$14</f>
        <v>0.28300533046606996</v>
      </c>
      <c r="AB156" s="34">
        <f>(1/(1+EXP(('S Curve Equation'!$B$11-AB111*'S Curve Equation'!$B$12)*'S Curve Equation'!$B$10))+'S Curve Equation'!$B$13)*'S Curve Equation'!$B$14</f>
        <v>0.285095572544388</v>
      </c>
      <c r="AC156" s="34">
        <f>(1/(1+EXP(('S Curve Equation'!$B$11-AC111*'S Curve Equation'!$B$12)*'S Curve Equation'!$B$10))+'S Curve Equation'!$B$13)*'S Curve Equation'!$B$14</f>
        <v>0.28717654562253664</v>
      </c>
      <c r="AD156" s="34">
        <f>(1/(1+EXP(('S Curve Equation'!$B$11-AD111*'S Curve Equation'!$B$12)*'S Curve Equation'!$B$10))+'S Curve Equation'!$B$13)*'S Curve Equation'!$B$14</f>
        <v>0.28924821057236488</v>
      </c>
      <c r="AE156" s="34">
        <f>(1/(1+EXP(('S Curve Equation'!$B$11-AE111*'S Curve Equation'!$B$12)*'S Curve Equation'!$B$10))+'S Curve Equation'!$B$13)*'S Curve Equation'!$B$14</f>
        <v>0.29131053122056871</v>
      </c>
      <c r="AF156" s="34">
        <f>(1/(1+EXP(('S Curve Equation'!$B$11-AF111*'S Curve Equation'!$B$12)*'S Curve Equation'!$B$10))+'S Curve Equation'!$B$13)*'S Curve Equation'!$B$14</f>
        <v>0.29336347426944032</v>
      </c>
    </row>
    <row r="157" spans="1:32" x14ac:dyDescent="0.2">
      <c r="A157" s="12" t="s">
        <v>38</v>
      </c>
      <c r="B157" s="34">
        <f>(1/(1+EXP(('S Curve Equation'!$B$11-B112*'S Curve Equation'!$B$12)*'S Curve Equation'!$B$10))+'S Curve Equation'!$B$13)*'S Curve Equation'!$B$14</f>
        <v>5.5E-2</v>
      </c>
      <c r="C157" s="34">
        <f>(1/(1+EXP(('S Curve Equation'!$B$11-C112*'S Curve Equation'!$B$12)*'S Curve Equation'!$B$10))+'S Curve Equation'!$B$13)*'S Curve Equation'!$B$14</f>
        <v>5.5929427890673074E-2</v>
      </c>
      <c r="D157" s="34">
        <f>(1/(1+EXP(('S Curve Equation'!$B$11-D112*'S Curve Equation'!$B$12)*'S Curve Equation'!$B$10))+'S Curve Equation'!$B$13)*'S Curve Equation'!$B$14</f>
        <v>5.689538483514936E-2</v>
      </c>
      <c r="E157" s="34">
        <f>(1/(1+EXP(('S Curve Equation'!$B$11-E112*'S Curve Equation'!$B$12)*'S Curve Equation'!$B$10))+'S Curve Equation'!$B$13)*'S Curve Equation'!$B$14</f>
        <v>5.7873003192217894E-2</v>
      </c>
      <c r="F157" s="34">
        <f>(1/(1+EXP(('S Curve Equation'!$B$11-F112*'S Curve Equation'!$B$12)*'S Curve Equation'!$B$10))+'S Curve Equation'!$B$13)*'S Curve Equation'!$B$14</f>
        <v>5.8855025517771879E-2</v>
      </c>
      <c r="G157" s="34">
        <f>(1/(1+EXP(('S Curve Equation'!$B$11-G112*'S Curve Equation'!$B$12)*'S Curve Equation'!$B$10))+'S Curve Equation'!$B$13)*'S Curve Equation'!$B$14</f>
        <v>5.9852929685177664E-2</v>
      </c>
      <c r="H157" s="34">
        <f>(1/(1+EXP(('S Curve Equation'!$B$11-H112*'S Curve Equation'!$B$12)*'S Curve Equation'!$B$10))+'S Curve Equation'!$B$13)*'S Curve Equation'!$B$14</f>
        <v>6.0891710339103823E-2</v>
      </c>
      <c r="I157" s="34">
        <f>(1/(1+EXP(('S Curve Equation'!$B$11-I112*'S Curve Equation'!$B$12)*'S Curve Equation'!$B$10))+'S Curve Equation'!$B$13)*'S Curve Equation'!$B$14</f>
        <v>6.1928574893334462E-2</v>
      </c>
      <c r="J157" s="34">
        <f>(1/(1+EXP(('S Curve Equation'!$B$11-J112*'S Curve Equation'!$B$12)*'S Curve Equation'!$B$10))+'S Curve Equation'!$B$13)*'S Curve Equation'!$B$14</f>
        <v>6.2981324254594406E-2</v>
      </c>
      <c r="K157" s="34">
        <f>(1/(1+EXP(('S Curve Equation'!$B$11-K112*'S Curve Equation'!$B$12)*'S Curve Equation'!$B$10))+'S Curve Equation'!$B$13)*'S Curve Equation'!$B$14</f>
        <v>6.4038277223315287E-2</v>
      </c>
      <c r="L157" s="34">
        <f>(1/(1+EXP(('S Curve Equation'!$B$11-L112*'S Curve Equation'!$B$12)*'S Curve Equation'!$B$10))+'S Curve Equation'!$B$13)*'S Curve Equation'!$B$14</f>
        <v>6.4962142679948556E-2</v>
      </c>
      <c r="M157" s="34">
        <f>(1/(1+EXP(('S Curve Equation'!$B$11-M112*'S Curve Equation'!$B$12)*'S Curve Equation'!$B$10))+'S Curve Equation'!$B$13)*'S Curve Equation'!$B$14</f>
        <v>6.5980098529016526E-2</v>
      </c>
      <c r="N157" s="34">
        <f>(1/(1+EXP(('S Curve Equation'!$B$11-N112*'S Curve Equation'!$B$12)*'S Curve Equation'!$B$10))+'S Curve Equation'!$B$13)*'S Curve Equation'!$B$14</f>
        <v>6.7001031053998128E-2</v>
      </c>
      <c r="O157" s="34">
        <f>(1/(1+EXP(('S Curve Equation'!$B$11-O112*'S Curve Equation'!$B$12)*'S Curve Equation'!$B$10))+'S Curve Equation'!$B$13)*'S Curve Equation'!$B$14</f>
        <v>6.802484971681845E-2</v>
      </c>
      <c r="P157" s="34">
        <f>(1/(1+EXP(('S Curve Equation'!$B$11-P112*'S Curve Equation'!$B$12)*'S Curve Equation'!$B$10))+'S Curve Equation'!$B$13)*'S Curve Equation'!$B$14</f>
        <v>6.9051464768284401E-2</v>
      </c>
      <c r="Q157" s="34">
        <f>(1/(1+EXP(('S Curve Equation'!$B$11-Q112*'S Curve Equation'!$B$12)*'S Curve Equation'!$B$10))+'S Curve Equation'!$B$13)*'S Curve Equation'!$B$14</f>
        <v>7.0080787260447738E-2</v>
      </c>
      <c r="R157" s="34">
        <f>(1/(1+EXP(('S Curve Equation'!$B$11-R112*'S Curve Equation'!$B$12)*'S Curve Equation'!$B$10))+'S Curve Equation'!$B$13)*'S Curve Equation'!$B$14</f>
        <v>7.111272905818436E-2</v>
      </c>
      <c r="S157" s="34">
        <f>(1/(1+EXP(('S Curve Equation'!$B$11-S112*'S Curve Equation'!$B$12)*'S Curve Equation'!$B$10))+'S Curve Equation'!$B$13)*'S Curve Equation'!$B$14</f>
        <v>7.2147202850015829E-2</v>
      </c>
      <c r="T157" s="34">
        <f>(1/(1+EXP(('S Curve Equation'!$B$11-T112*'S Curve Equation'!$B$12)*'S Curve Equation'!$B$10))+'S Curve Equation'!$B$13)*'S Curve Equation'!$B$14</f>
        <v>7.3184122158188453E-2</v>
      </c>
      <c r="U157" s="34">
        <f>(1/(1+EXP(('S Curve Equation'!$B$11-U112*'S Curve Equation'!$B$12)*'S Curve Equation'!$B$10))+'S Curve Equation'!$B$13)*'S Curve Equation'!$B$14</f>
        <v>7.4223401348033555E-2</v>
      </c>
      <c r="V157" s="34">
        <f>(1/(1+EXP(('S Curve Equation'!$B$11-V112*'S Curve Equation'!$B$12)*'S Curve Equation'!$B$10))+'S Curve Equation'!$B$13)*'S Curve Equation'!$B$14</f>
        <v>7.5264955636629396E-2</v>
      </c>
      <c r="W157" s="34">
        <f>(1/(1+EXP(('S Curve Equation'!$B$11-W112*'S Curve Equation'!$B$12)*'S Curve Equation'!$B$10))+'S Curve Equation'!$B$13)*'S Curve Equation'!$B$14</f>
        <v>7.630870110078164E-2</v>
      </c>
      <c r="X157" s="34">
        <f>(1/(1+EXP(('S Curve Equation'!$B$11-X112*'S Curve Equation'!$B$12)*'S Curve Equation'!$B$10))+'S Curve Equation'!$B$13)*'S Curve Equation'!$B$14</f>
        <v>7.7354554684344254E-2</v>
      </c>
      <c r="Y157" s="34">
        <f>(1/(1+EXP(('S Curve Equation'!$B$11-Y112*'S Curve Equation'!$B$12)*'S Curve Equation'!$B$10))+'S Curve Equation'!$B$13)*'S Curve Equation'!$B$14</f>
        <v>7.8402434204900867E-2</v>
      </c>
      <c r="Z157" s="34">
        <f>(1/(1+EXP(('S Curve Equation'!$B$11-Z112*'S Curve Equation'!$B$12)*'S Curve Equation'!$B$10))+'S Curve Equation'!$B$13)*'S Curve Equation'!$B$14</f>
        <v>7.9452258359823252E-2</v>
      </c>
      <c r="AA157" s="34">
        <f>(1/(1+EXP(('S Curve Equation'!$B$11-AA112*'S Curve Equation'!$B$12)*'S Curve Equation'!$B$10))+'S Curve Equation'!$B$13)*'S Curve Equation'!$B$14</f>
        <v>8.0503946731726853E-2</v>
      </c>
      <c r="AB157" s="34">
        <f>(1/(1+EXP(('S Curve Equation'!$B$11-AB112*'S Curve Equation'!$B$12)*'S Curve Equation'!$B$10))+'S Curve Equation'!$B$13)*'S Curve Equation'!$B$14</f>
        <v>8.1557419793343258E-2</v>
      </c>
      <c r="AC157" s="34">
        <f>(1/(1+EXP(('S Curve Equation'!$B$11-AC112*'S Curve Equation'!$B$12)*'S Curve Equation'!$B$10))+'S Curve Equation'!$B$13)*'S Curve Equation'!$B$14</f>
        <v>8.2612598911825583E-2</v>
      </c>
      <c r="AD157" s="34">
        <f>(1/(1+EXP(('S Curve Equation'!$B$11-AD112*'S Curve Equation'!$B$12)*'S Curve Equation'!$B$10))+'S Curve Equation'!$B$13)*'S Curve Equation'!$B$14</f>
        <v>8.3669406352504958E-2</v>
      </c>
      <c r="AE157" s="34">
        <f>(1/(1+EXP(('S Curve Equation'!$B$11-AE112*'S Curve Equation'!$B$12)*'S Curve Equation'!$B$10))+'S Curve Equation'!$B$13)*'S Curve Equation'!$B$14</f>
        <v>8.472776528211852E-2</v>
      </c>
      <c r="AF157" s="34">
        <f>(1/(1+EXP(('S Curve Equation'!$B$11-AF112*'S Curve Equation'!$B$12)*'S Curve Equation'!$B$10))+'S Curve Equation'!$B$13)*'S Curve Equation'!$B$14</f>
        <v>8.5787599771521936E-2</v>
      </c>
    </row>
    <row r="158" spans="1:32" x14ac:dyDescent="0.2">
      <c r="A158" s="12" t="s">
        <v>39</v>
      </c>
      <c r="B158" s="34">
        <f>(1/(1+EXP(('S Curve Equation'!$B$11-B113*'S Curve Equation'!$B$12)*'S Curve Equation'!$B$10))+'S Curve Equation'!$B$13)*'S Curve Equation'!$B$14</f>
        <v>4.5999999999999999E-2</v>
      </c>
      <c r="C158" s="34">
        <f>(1/(1+EXP(('S Curve Equation'!$B$11-C113*'S Curve Equation'!$B$12)*'S Curve Equation'!$B$10))+'S Curve Equation'!$B$13)*'S Curve Equation'!$B$14</f>
        <v>4.6828495291220219E-2</v>
      </c>
      <c r="D158" s="34">
        <f>(1/(1+EXP(('S Curve Equation'!$B$11-D113*'S Curve Equation'!$B$12)*'S Curve Equation'!$B$10))+'S Curve Equation'!$B$13)*'S Curve Equation'!$B$14</f>
        <v>4.7690034158558291E-2</v>
      </c>
      <c r="E158" s="34">
        <f>(1/(1+EXP(('S Curve Equation'!$B$11-E113*'S Curve Equation'!$B$12)*'S Curve Equation'!$B$10))+'S Curve Equation'!$B$13)*'S Curve Equation'!$B$14</f>
        <v>4.8562469477387606E-2</v>
      </c>
      <c r="F158" s="34">
        <f>(1/(1+EXP(('S Curve Equation'!$B$11-F113*'S Curve Equation'!$B$12)*'S Curve Equation'!$B$10))+'S Curve Equation'!$B$13)*'S Curve Equation'!$B$14</f>
        <v>4.9439332847670436E-2</v>
      </c>
      <c r="G158" s="34">
        <f>(1/(1+EXP(('S Curve Equation'!$B$11-G113*'S Curve Equation'!$B$12)*'S Curve Equation'!$B$10))+'S Curve Equation'!$B$13)*'S Curve Equation'!$B$14</f>
        <v>5.0330884473589001E-2</v>
      </c>
      <c r="H158" s="34">
        <f>(1/(1+EXP(('S Curve Equation'!$B$11-H113*'S Curve Equation'!$B$12)*'S Curve Equation'!$B$10))+'S Curve Equation'!$B$13)*'S Curve Equation'!$B$14</f>
        <v>5.1259494791467929E-2</v>
      </c>
      <c r="I158" s="34">
        <f>(1/(1+EXP(('S Curve Equation'!$B$11-I113*'S Curve Equation'!$B$12)*'S Curve Equation'!$B$10))+'S Curve Equation'!$B$13)*'S Curve Equation'!$B$14</f>
        <v>5.218693577829777E-2</v>
      </c>
      <c r="J158" s="34">
        <f>(1/(1+EXP(('S Curve Equation'!$B$11-J113*'S Curve Equation'!$B$12)*'S Curve Equation'!$B$10))+'S Curve Equation'!$B$13)*'S Curve Equation'!$B$14</f>
        <v>5.3129136342379236E-2</v>
      </c>
      <c r="K158" s="34">
        <f>(1/(1+EXP(('S Curve Equation'!$B$11-K113*'S Curve Equation'!$B$12)*'S Curve Equation'!$B$10))+'S Curve Equation'!$B$13)*'S Curve Equation'!$B$14</f>
        <v>5.4075653342160711E-2</v>
      </c>
      <c r="L158" s="34">
        <f>(1/(1+EXP(('S Curve Equation'!$B$11-L113*'S Curve Equation'!$B$12)*'S Curve Equation'!$B$10))+'S Curve Equation'!$B$13)*'S Curve Equation'!$B$14</f>
        <v>5.4903439965393895E-2</v>
      </c>
      <c r="M158" s="34">
        <f>(1/(1+EXP(('S Curve Equation'!$B$11-M113*'S Curve Equation'!$B$12)*'S Curve Equation'!$B$10))+'S Curve Equation'!$B$13)*'S Curve Equation'!$B$14</f>
        <v>5.581601599956737E-2</v>
      </c>
      <c r="N158" s="34">
        <f>(1/(1+EXP(('S Curve Equation'!$B$11-N113*'S Curve Equation'!$B$12)*'S Curve Equation'!$B$10))+'S Curve Equation'!$B$13)*'S Curve Equation'!$B$14</f>
        <v>5.6731766743089697E-2</v>
      </c>
      <c r="O158" s="34">
        <f>(1/(1+EXP(('S Curve Equation'!$B$11-O113*'S Curve Equation'!$B$12)*'S Curve Equation'!$B$10))+'S Curve Equation'!$B$13)*'S Curve Equation'!$B$14</f>
        <v>5.7650611699251592E-2</v>
      </c>
      <c r="P158" s="34">
        <f>(1/(1+EXP(('S Curve Equation'!$B$11-P113*'S Curve Equation'!$B$12)*'S Curve Equation'!$B$10))+'S Curve Equation'!$B$13)*'S Curve Equation'!$B$14</f>
        <v>5.8572470940169555E-2</v>
      </c>
      <c r="Q158" s="34">
        <f>(1/(1+EXP(('S Curve Equation'!$B$11-Q113*'S Curve Equation'!$B$12)*'S Curve Equation'!$B$10))+'S Curve Equation'!$B$13)*'S Curve Equation'!$B$14</f>
        <v>5.9497265120432914E-2</v>
      </c>
      <c r="R158" s="34">
        <f>(1/(1+EXP(('S Curve Equation'!$B$11-R113*'S Curve Equation'!$B$12)*'S Curve Equation'!$B$10))+'S Curve Equation'!$B$13)*'S Curve Equation'!$B$14</f>
        <v>6.0424915490056977E-2</v>
      </c>
      <c r="S158" s="34">
        <f>(1/(1+EXP(('S Curve Equation'!$B$11-S113*'S Curve Equation'!$B$12)*'S Curve Equation'!$B$10))+'S Curve Equation'!$B$13)*'S Curve Equation'!$B$14</f>
        <v>6.1355343906763185E-2</v>
      </c>
      <c r="T158" s="34">
        <f>(1/(1+EXP(('S Curve Equation'!$B$11-T113*'S Curve Equation'!$B$12)*'S Curve Equation'!$B$10))+'S Curve Equation'!$B$13)*'S Curve Equation'!$B$14</f>
        <v>6.2288472847598426E-2</v>
      </c>
      <c r="U158" s="34">
        <f>(1/(1+EXP(('S Curve Equation'!$B$11-U113*'S Curve Equation'!$B$12)*'S Curve Equation'!$B$10))+'S Curve Equation'!$B$13)*'S Curve Equation'!$B$14</f>
        <v>6.3224225419911781E-2</v>
      </c>
      <c r="V158" s="34">
        <f>(1/(1+EXP(('S Curve Equation'!$B$11-V113*'S Curve Equation'!$B$12)*'S Curve Equation'!$B$10))+'S Curve Equation'!$B$13)*'S Curve Equation'!$B$14</f>
        <v>6.4162525371705234E-2</v>
      </c>
      <c r="W158" s="34">
        <f>(1/(1+EXP(('S Curve Equation'!$B$11-W113*'S Curve Equation'!$B$12)*'S Curve Equation'!$B$10))+'S Curve Equation'!$B$13)*'S Curve Equation'!$B$14</f>
        <v>6.5103297101372276E-2</v>
      </c>
      <c r="X158" s="34">
        <f>(1/(1+EXP(('S Curve Equation'!$B$11-X113*'S Curve Equation'!$B$12)*'S Curve Equation'!$B$10))+'S Curve Equation'!$B$13)*'S Curve Equation'!$B$14</f>
        <v>6.6046465666840859E-2</v>
      </c>
      <c r="Y158" s="34">
        <f>(1/(1+EXP(('S Curve Equation'!$B$11-Y113*'S Curve Equation'!$B$12)*'S Curve Equation'!$B$10))+'S Curve Equation'!$B$13)*'S Curve Equation'!$B$14</f>
        <v>6.6991956794138163E-2</v>
      </c>
      <c r="Z158" s="34">
        <f>(1/(1+EXP(('S Curve Equation'!$B$11-Z113*'S Curve Equation'!$B$12)*'S Curve Equation'!$B$10))+'S Curve Equation'!$B$13)*'S Curve Equation'!$B$14</f>
        <v>6.7939696885389284E-2</v>
      </c>
      <c r="AA158" s="34">
        <f>(1/(1+EXP(('S Curve Equation'!$B$11-AA113*'S Curve Equation'!$B$12)*'S Curve Equation'!$B$10))+'S Curve Equation'!$B$13)*'S Curve Equation'!$B$14</f>
        <v>6.888961302626663E-2</v>
      </c>
      <c r="AB158" s="34">
        <f>(1/(1+EXP(('S Curve Equation'!$B$11-AB113*'S Curve Equation'!$B$12)*'S Curve Equation'!$B$10))+'S Curve Equation'!$B$13)*'S Curve Equation'!$B$14</f>
        <v>6.9841632992906758E-2</v>
      </c>
      <c r="AC158" s="34">
        <f>(1/(1+EXP(('S Curve Equation'!$B$11-AC113*'S Curve Equation'!$B$12)*'S Curve Equation'!$B$10))+'S Curve Equation'!$B$13)*'S Curve Equation'!$B$14</f>
        <v>7.0795685258306013E-2</v>
      </c>
      <c r="AD158" s="34">
        <f>(1/(1+EXP(('S Curve Equation'!$B$11-AD113*'S Curve Equation'!$B$12)*'S Curve Equation'!$B$10))+'S Curve Equation'!$B$13)*'S Curve Equation'!$B$14</f>
        <v>7.1751698998211697E-2</v>
      </c>
      <c r="AE158" s="34">
        <f>(1/(1+EXP(('S Curve Equation'!$B$11-AE113*'S Curve Equation'!$B$12)*'S Curve Equation'!$B$10))+'S Curve Equation'!$B$13)*'S Curve Equation'!$B$14</f>
        <v>7.2709604096524244E-2</v>
      </c>
      <c r="AF158" s="34">
        <f>(1/(1+EXP(('S Curve Equation'!$B$11-AF113*'S Curve Equation'!$B$12)*'S Curve Equation'!$B$10))+'S Curve Equation'!$B$13)*'S Curve Equation'!$B$14</f>
        <v>7.3669331150221284E-2</v>
      </c>
    </row>
    <row r="159" spans="1:32" x14ac:dyDescent="0.2">
      <c r="A159" s="12" t="s">
        <v>40</v>
      </c>
      <c r="B159" s="34">
        <f>(1/(1+EXP(('S Curve Equation'!$B$11-B114*'S Curve Equation'!$B$12)*'S Curve Equation'!$B$10))+'S Curve Equation'!$B$13)*'S Curve Equation'!$B$14</f>
        <v>6.4999999999999988E-2</v>
      </c>
      <c r="C159" s="34">
        <f>(1/(1+EXP(('S Curve Equation'!$B$11-C114*'S Curve Equation'!$B$12)*'S Curve Equation'!$B$10))+'S Curve Equation'!$B$13)*'S Curve Equation'!$B$14</f>
        <v>6.6035962779467036E-2</v>
      </c>
      <c r="D159" s="34">
        <f>(1/(1+EXP(('S Curve Equation'!$B$11-D114*'S Curve Equation'!$B$12)*'S Curve Equation'!$B$10))+'S Curve Equation'!$B$13)*'S Curve Equation'!$B$14</f>
        <v>6.7112029570640358E-2</v>
      </c>
      <c r="E159" s="34">
        <f>(1/(1+EXP(('S Curve Equation'!$B$11-E114*'S Curve Equation'!$B$12)*'S Curve Equation'!$B$10))+'S Curve Equation'!$B$13)*'S Curve Equation'!$B$14</f>
        <v>6.820045760633886E-2</v>
      </c>
      <c r="F159" s="34">
        <f>(1/(1+EXP(('S Curve Equation'!$B$11-F114*'S Curve Equation'!$B$12)*'S Curve Equation'!$B$10))+'S Curve Equation'!$B$13)*'S Curve Equation'!$B$14</f>
        <v>6.9293157132941666E-2</v>
      </c>
      <c r="G159" s="34">
        <f>(1/(1+EXP(('S Curve Equation'!$B$11-G114*'S Curve Equation'!$B$12)*'S Curve Equation'!$B$10))+'S Curve Equation'!$B$13)*'S Curve Equation'!$B$14</f>
        <v>7.0402885858931952E-2</v>
      </c>
      <c r="H159" s="34">
        <f>(1/(1+EXP(('S Curve Equation'!$B$11-H114*'S Curve Equation'!$B$12)*'S Curve Equation'!$B$10))+'S Curve Equation'!$B$13)*'S Curve Equation'!$B$14</f>
        <v>7.1557389907936114E-2</v>
      </c>
      <c r="I159" s="34">
        <f>(1/(1+EXP(('S Curve Equation'!$B$11-I114*'S Curve Equation'!$B$12)*'S Curve Equation'!$B$10))+'S Curve Equation'!$B$13)*'S Curve Equation'!$B$14</f>
        <v>7.2709077253527529E-2</v>
      </c>
      <c r="J159" s="34">
        <f>(1/(1+EXP(('S Curve Equation'!$B$11-J114*'S Curve Equation'!$B$12)*'S Curve Equation'!$B$10))+'S Curve Equation'!$B$13)*'S Curve Equation'!$B$14</f>
        <v>7.3877712590262226E-2</v>
      </c>
      <c r="K159" s="34">
        <f>(1/(1+EXP(('S Curve Equation'!$B$11-K114*'S Curve Equation'!$B$12)*'S Curve Equation'!$B$10))+'S Curve Equation'!$B$13)*'S Curve Equation'!$B$14</f>
        <v>7.505031528098316E-2</v>
      </c>
      <c r="L159" s="34">
        <f>(1/(1+EXP(('S Curve Equation'!$B$11-L114*'S Curve Equation'!$B$12)*'S Curve Equation'!$B$10))+'S Curve Equation'!$B$13)*'S Curve Equation'!$B$14</f>
        <v>7.6074699591352477E-2</v>
      </c>
      <c r="M159" s="34">
        <f>(1/(1+EXP(('S Curve Equation'!$B$11-M114*'S Curve Equation'!$B$12)*'S Curve Equation'!$B$10))+'S Curve Equation'!$B$13)*'S Curve Equation'!$B$14</f>
        <v>7.7202802446522834E-2</v>
      </c>
      <c r="N159" s="34">
        <f>(1/(1+EXP(('S Curve Equation'!$B$11-N114*'S Curve Equation'!$B$12)*'S Curve Equation'!$B$10))+'S Curve Equation'!$B$13)*'S Curve Equation'!$B$14</f>
        <v>7.8333567873023022E-2</v>
      </c>
      <c r="O159" s="34">
        <f>(1/(1+EXP(('S Curve Equation'!$B$11-O114*'S Curve Equation'!$B$12)*'S Curve Equation'!$B$10))+'S Curve Equation'!$B$13)*'S Curve Equation'!$B$14</f>
        <v>7.9466895427411657E-2</v>
      </c>
      <c r="P159" s="34">
        <f>(1/(1+EXP(('S Curve Equation'!$B$11-P114*'S Curve Equation'!$B$12)*'S Curve Equation'!$B$10))+'S Curve Equation'!$B$13)*'S Curve Equation'!$B$14</f>
        <v>8.0602685712651612E-2</v>
      </c>
      <c r="Q159" s="34">
        <f>(1/(1+EXP(('S Curve Equation'!$B$11-Q114*'S Curve Equation'!$B$12)*'S Curve Equation'!$B$10))+'S Curve Equation'!$B$13)*'S Curve Equation'!$B$14</f>
        <v>8.1740840388169103E-2</v>
      </c>
      <c r="R159" s="34">
        <f>(1/(1+EXP(('S Curve Equation'!$B$11-R114*'S Curve Equation'!$B$12)*'S Curve Equation'!$B$10))+'S Curve Equation'!$B$13)*'S Curve Equation'!$B$14</f>
        <v>8.2881262179044679E-2</v>
      </c>
      <c r="S159" s="34">
        <f>(1/(1+EXP(('S Curve Equation'!$B$11-S114*'S Curve Equation'!$B$12)*'S Curve Equation'!$B$10))+'S Curve Equation'!$B$13)*'S Curve Equation'!$B$14</f>
        <v>8.4023854884368088E-2</v>
      </c>
      <c r="T159" s="34">
        <f>(1/(1+EXP(('S Curve Equation'!$B$11-T114*'S Curve Equation'!$B$12)*'S Curve Equation'!$B$10))+'S Curve Equation'!$B$13)*'S Curve Equation'!$B$14</f>
        <v>8.5168523384777234E-2</v>
      </c>
      <c r="U159" s="34">
        <f>(1/(1+EXP(('S Curve Equation'!$B$11-U114*'S Curve Equation'!$B$12)*'S Curve Equation'!$B$10))+'S Curve Equation'!$B$13)*'S Curve Equation'!$B$14</f>
        <v>8.6315173649209959E-2</v>
      </c>
      <c r="V159" s="34">
        <f>(1/(1+EXP(('S Curve Equation'!$B$11-V114*'S Curve Equation'!$B$12)*'S Curve Equation'!$B$10))+'S Curve Equation'!$B$13)*'S Curve Equation'!$B$14</f>
        <v>8.7463712740892527E-2</v>
      </c>
      <c r="W159" s="34">
        <f>(1/(1+EXP(('S Curve Equation'!$B$11-W114*'S Curve Equation'!$B$12)*'S Curve Equation'!$B$10))+'S Curve Equation'!$B$13)*'S Curve Equation'!$B$14</f>
        <v>8.8614048822588415E-2</v>
      </c>
      <c r="X159" s="34">
        <f>(1/(1+EXP(('S Curve Equation'!$B$11-X114*'S Curve Equation'!$B$12)*'S Curve Equation'!$B$10))+'S Curve Equation'!$B$13)*'S Curve Equation'!$B$14</f>
        <v>8.9766091161132072E-2</v>
      </c>
      <c r="Y159" s="34">
        <f>(1/(1+EXP(('S Curve Equation'!$B$11-Y114*'S Curve Equation'!$B$12)*'S Curve Equation'!$B$10))+'S Curve Equation'!$B$13)*'S Curve Equation'!$B$14</f>
        <v>9.0919750131272278E-2</v>
      </c>
      <c r="Z159" s="34">
        <f>(1/(1+EXP(('S Curve Equation'!$B$11-Z114*'S Curve Equation'!$B$12)*'S Curve Equation'!$B$10))+'S Curve Equation'!$B$13)*'S Curve Equation'!$B$14</f>
        <v>9.2074937218846895E-2</v>
      </c>
      <c r="AA159" s="34">
        <f>(1/(1+EXP(('S Curve Equation'!$B$11-AA114*'S Curve Equation'!$B$12)*'S Curve Equation'!$B$10))+'S Curve Equation'!$B$13)*'S Curve Equation'!$B$14</f>
        <v>9.3231565023311258E-2</v>
      </c>
      <c r="AB159" s="34">
        <f>(1/(1+EXP(('S Curve Equation'!$B$11-AB114*'S Curve Equation'!$B$12)*'S Curve Equation'!$B$10))+'S Curve Equation'!$B$13)*'S Curve Equation'!$B$14</f>
        <v>9.4389547259645948E-2</v>
      </c>
      <c r="AC159" s="34">
        <f>(1/(1+EXP(('S Curve Equation'!$B$11-AC114*'S Curve Equation'!$B$12)*'S Curve Equation'!$B$10))+'S Curve Equation'!$B$13)*'S Curve Equation'!$B$14</f>
        <v>9.5548798759661602E-2</v>
      </c>
      <c r="AD159" s="34">
        <f>(1/(1+EXP(('S Curve Equation'!$B$11-AD114*'S Curve Equation'!$B$12)*'S Curve Equation'!$B$10))+'S Curve Equation'!$B$13)*'S Curve Equation'!$B$14</f>
        <v>9.670923547272478E-2</v>
      </c>
      <c r="AE159" s="34">
        <f>(1/(1+EXP(('S Curve Equation'!$B$11-AE114*'S Curve Equation'!$B$12)*'S Curve Equation'!$B$10))+'S Curve Equation'!$B$13)*'S Curve Equation'!$B$14</f>
        <v>9.7870774465926486E-2</v>
      </c>
      <c r="AF159" s="34">
        <f>(1/(1+EXP(('S Curve Equation'!$B$11-AF114*'S Curve Equation'!$B$12)*'S Curve Equation'!$B$10))+'S Curve Equation'!$B$13)*'S Curve Equation'!$B$14</f>
        <v>9.9033333923712233E-2</v>
      </c>
    </row>
    <row r="160" spans="1:32" x14ac:dyDescent="0.2">
      <c r="A160" s="12" t="s">
        <v>41</v>
      </c>
      <c r="B160" s="34">
        <f>(1/(1+EXP(('S Curve Equation'!$B$11-B115*'S Curve Equation'!$B$12)*'S Curve Equation'!$B$10))+'S Curve Equation'!$B$13)*'S Curve Equation'!$B$14</f>
        <v>7.387861271676302E-2</v>
      </c>
      <c r="C160" s="34">
        <f>(1/(1+EXP(('S Curve Equation'!$B$11-C115*'S Curve Equation'!$B$12)*'S Curve Equation'!$B$10))+'S Curve Equation'!$B$13)*'S Curve Equation'!$B$14</f>
        <v>7.5004593205576939E-2</v>
      </c>
      <c r="D160" s="34">
        <f>(1/(1+EXP(('S Curve Equation'!$B$11-D115*'S Curve Equation'!$B$12)*'S Curve Equation'!$B$10))+'S Curve Equation'!$B$13)*'S Curve Equation'!$B$14</f>
        <v>7.6173614372226112E-2</v>
      </c>
      <c r="E160" s="34">
        <f>(1/(1+EXP(('S Curve Equation'!$B$11-E115*'S Curve Equation'!$B$12)*'S Curve Equation'!$B$10))+'S Curve Equation'!$B$13)*'S Curve Equation'!$B$14</f>
        <v>7.7355501301670279E-2</v>
      </c>
      <c r="F160" s="34">
        <f>(1/(1+EXP(('S Curve Equation'!$B$11-F115*'S Curve Equation'!$B$12)*'S Curve Equation'!$B$10))+'S Curve Equation'!$B$13)*'S Curve Equation'!$B$14</f>
        <v>7.8541461536072318E-2</v>
      </c>
      <c r="G160" s="34">
        <f>(1/(1+EXP(('S Curve Equation'!$B$11-G115*'S Curve Equation'!$B$12)*'S Curve Equation'!$B$10))+'S Curve Equation'!$B$13)*'S Curve Equation'!$B$14</f>
        <v>7.974532995912699E-2</v>
      </c>
      <c r="H160" s="34">
        <f>(1/(1+EXP(('S Curve Equation'!$B$11-H115*'S Curve Equation'!$B$12)*'S Curve Equation'!$B$10))+'S Curve Equation'!$B$13)*'S Curve Equation'!$B$14</f>
        <v>8.0997162922745961E-2</v>
      </c>
      <c r="I160" s="34">
        <f>(1/(1+EXP(('S Curve Equation'!$B$11-I115*'S Curve Equation'!$B$12)*'S Curve Equation'!$B$10))+'S Curve Equation'!$B$13)*'S Curve Equation'!$B$14</f>
        <v>8.2245328116511668E-2</v>
      </c>
      <c r="J160" s="34">
        <f>(1/(1+EXP(('S Curve Equation'!$B$11-J115*'S Curve Equation'!$B$12)*'S Curve Equation'!$B$10))+'S Curve Equation'!$B$13)*'S Curve Equation'!$B$14</f>
        <v>8.3511239960930544E-2</v>
      </c>
      <c r="K160" s="34">
        <f>(1/(1+EXP(('S Curve Equation'!$B$11-K115*'S Curve Equation'!$B$12)*'S Curve Equation'!$B$10))+'S Curve Equation'!$B$13)*'S Curve Equation'!$B$14</f>
        <v>8.478082591037292E-2</v>
      </c>
      <c r="L160" s="34">
        <f>(1/(1+EXP(('S Curve Equation'!$B$11-L115*'S Curve Equation'!$B$12)*'S Curve Equation'!$B$10))+'S Curve Equation'!$B$13)*'S Curve Equation'!$B$14</f>
        <v>8.5889427667013865E-2</v>
      </c>
      <c r="M160" s="34">
        <f>(1/(1+EXP(('S Curve Equation'!$B$11-M115*'S Curve Equation'!$B$12)*'S Curve Equation'!$B$10))+'S Curve Equation'!$B$13)*'S Curve Equation'!$B$14</f>
        <v>8.7109732193350206E-2</v>
      </c>
      <c r="N160" s="34">
        <f>(1/(1+EXP(('S Curve Equation'!$B$11-N115*'S Curve Equation'!$B$12)*'S Curve Equation'!$B$10))+'S Curve Equation'!$B$13)*'S Curve Equation'!$B$14</f>
        <v>8.8332350318858277E-2</v>
      </c>
      <c r="O160" s="34">
        <f>(1/(1+EXP(('S Curve Equation'!$B$11-O115*'S Curve Equation'!$B$12)*'S Curve Equation'!$B$10))+'S Curve Equation'!$B$13)*'S Curve Equation'!$B$14</f>
        <v>8.9557173916690908E-2</v>
      </c>
      <c r="P160" s="34">
        <f>(1/(1+EXP(('S Curve Equation'!$B$11-P115*'S Curve Equation'!$B$12)*'S Curve Equation'!$B$10))+'S Curve Equation'!$B$13)*'S Curve Equation'!$B$14</f>
        <v>9.0784096142493456E-2</v>
      </c>
      <c r="Q160" s="34">
        <f>(1/(1+EXP(('S Curve Equation'!$B$11-Q115*'S Curve Equation'!$B$12)*'S Curve Equation'!$B$10))+'S Curve Equation'!$B$13)*'S Curve Equation'!$B$14</f>
        <v>9.2013011441689552E-2</v>
      </c>
      <c r="R160" s="34">
        <f>(1/(1+EXP(('S Curve Equation'!$B$11-R115*'S Curve Equation'!$B$12)*'S Curve Equation'!$B$10))+'S Curve Equation'!$B$13)*'S Curve Equation'!$B$14</f>
        <v>9.3243815555840562E-2</v>
      </c>
      <c r="S160" s="34">
        <f>(1/(1+EXP(('S Curve Equation'!$B$11-S115*'S Curve Equation'!$B$12)*'S Curve Equation'!$B$10))+'S Curve Equation'!$B$13)*'S Curve Equation'!$B$14</f>
        <v>9.4476405528115343E-2</v>
      </c>
      <c r="T160" s="34">
        <f>(1/(1+EXP(('S Curve Equation'!$B$11-T115*'S Curve Equation'!$B$12)*'S Curve Equation'!$B$10))+'S Curve Equation'!$B$13)*'S Curve Equation'!$B$14</f>
        <v>9.5710679707895249E-2</v>
      </c>
      <c r="U160" s="34">
        <f>(1/(1+EXP(('S Curve Equation'!$B$11-U115*'S Curve Equation'!$B$12)*'S Curve Equation'!$B$10))+'S Curve Equation'!$B$13)*'S Curve Equation'!$B$14</f>
        <v>9.6946537754546203E-2</v>
      </c>
      <c r="V160" s="34">
        <f>(1/(1+EXP(('S Curve Equation'!$B$11-V115*'S Curve Equation'!$B$12)*'S Curve Equation'!$B$10))+'S Curve Equation'!$B$13)*'S Curve Equation'!$B$14</f>
        <v>9.8183880640388826E-2</v>
      </c>
      <c r="W160" s="34">
        <f>(1/(1+EXP(('S Curve Equation'!$B$11-W115*'S Curve Equation'!$B$12)*'S Curve Equation'!$B$10))+'S Curve Equation'!$B$13)*'S Curve Equation'!$B$14</f>
        <v>9.9422610652890778E-2</v>
      </c>
      <c r="X160" s="34">
        <f>(1/(1+EXP(('S Curve Equation'!$B$11-X115*'S Curve Equation'!$B$12)*'S Curve Equation'!$B$10))+'S Curve Equation'!$B$13)*'S Curve Equation'!$B$14</f>
        <v>0.10066263139611246</v>
      </c>
      <c r="Y160" s="34">
        <f>(1/(1+EXP(('S Curve Equation'!$B$11-Y115*'S Curve Equation'!$B$12)*'S Curve Equation'!$B$10))+'S Curve Equation'!$B$13)*'S Curve Equation'!$B$14</f>
        <v>0.10190384779143397</v>
      </c>
      <c r="Z160" s="34">
        <f>(1/(1+EXP(('S Curve Equation'!$B$11-Z115*'S Curve Equation'!$B$12)*'S Curve Equation'!$B$10))+'S Curve Equation'!$B$13)*'S Curve Equation'!$B$14</f>
        <v>0.10314616607758724</v>
      </c>
      <c r="AA160" s="34">
        <f>(1/(1+EXP(('S Curve Equation'!$B$11-AA115*'S Curve Equation'!$B$12)*'S Curve Equation'!$B$10))+'S Curve Equation'!$B$13)*'S Curve Equation'!$B$14</f>
        <v>0.1043894938100218</v>
      </c>
      <c r="AB160" s="34">
        <f>(1/(1+EXP(('S Curve Equation'!$B$11-AB115*'S Curve Equation'!$B$12)*'S Curve Equation'!$B$10))+'S Curve Equation'!$B$13)*'S Curve Equation'!$B$14</f>
        <v>0.10563373985963062</v>
      </c>
      <c r="AC160" s="34">
        <f>(1/(1+EXP(('S Curve Equation'!$B$11-AC115*'S Curve Equation'!$B$12)*'S Curve Equation'!$B$10))+'S Curve Equation'!$B$13)*'S Curve Equation'!$B$14</f>
        <v>0.10687881441085925</v>
      </c>
      <c r="AD160" s="34">
        <f>(1/(1+EXP(('S Curve Equation'!$B$11-AD115*'S Curve Equation'!$B$12)*'S Curve Equation'!$B$10))+'S Curve Equation'!$B$13)*'S Curve Equation'!$B$14</f>
        <v>0.10812462895922315</v>
      </c>
      <c r="AE160" s="34">
        <f>(1/(1+EXP(('S Curve Equation'!$B$11-AE115*'S Curve Equation'!$B$12)*'S Curve Equation'!$B$10))+'S Curve Equation'!$B$13)*'S Curve Equation'!$B$14</f>
        <v>0.10937109630825992</v>
      </c>
      <c r="AF160" s="34">
        <f>(1/(1+EXP(('S Curve Equation'!$B$11-AF115*'S Curve Equation'!$B$12)*'S Curve Equation'!$B$10))+'S Curve Equation'!$B$13)*'S Curve Equation'!$B$14</f>
        <v>0.11061813056593639</v>
      </c>
    </row>
    <row r="161" spans="1:32" x14ac:dyDescent="0.2">
      <c r="A161" s="12" t="s">
        <v>42</v>
      </c>
      <c r="B161" s="34">
        <f>(1/(1+EXP(('S Curve Equation'!$B$11-B116*'S Curve Equation'!$B$12)*'S Curve Equation'!$B$10))+'S Curve Equation'!$B$13)*'S Curve Equation'!$B$14</f>
        <v>9.0999999999999998E-2</v>
      </c>
      <c r="C161" s="34">
        <f>(1/(1+EXP(('S Curve Equation'!$B$11-C116*'S Curve Equation'!$B$12)*'S Curve Equation'!$B$10))+'S Curve Equation'!$B$13)*'S Curve Equation'!$B$14</f>
        <v>9.2288430250512213E-2</v>
      </c>
      <c r="D161" s="34">
        <f>(1/(1+EXP(('S Curve Equation'!$B$11-D116*'S Curve Equation'!$B$12)*'S Curve Equation'!$B$10))+'S Curve Equation'!$B$13)*'S Curve Equation'!$B$14</f>
        <v>9.362500090730215E-2</v>
      </c>
      <c r="E161" s="34">
        <f>(1/(1+EXP(('S Curve Equation'!$B$11-E116*'S Curve Equation'!$B$12)*'S Curve Equation'!$B$10))+'S Curve Equation'!$B$13)*'S Curve Equation'!$B$14</f>
        <v>9.4975141666565774E-2</v>
      </c>
      <c r="F161" s="34">
        <f>(1/(1+EXP(('S Curve Equation'!$B$11-F116*'S Curve Equation'!$B$12)*'S Curve Equation'!$B$10))+'S Curve Equation'!$B$13)*'S Curve Equation'!$B$14</f>
        <v>9.632879367352587E-2</v>
      </c>
      <c r="G161" s="34">
        <f>(1/(1+EXP(('S Curve Equation'!$B$11-G116*'S Curve Equation'!$B$12)*'S Curve Equation'!$B$10))+'S Curve Equation'!$B$13)*'S Curve Equation'!$B$14</f>
        <v>9.7701726078415707E-2</v>
      </c>
      <c r="H161" s="34">
        <f>(1/(1+EXP(('S Curve Equation'!$B$11-H116*'S Curve Equation'!$B$12)*'S Curve Equation'!$B$10))+'S Curve Equation'!$B$13)*'S Curve Equation'!$B$14</f>
        <v>9.912813005956779E-2</v>
      </c>
      <c r="I161" s="34">
        <f>(1/(1+EXP(('S Curve Equation'!$B$11-I116*'S Curve Equation'!$B$12)*'S Curve Equation'!$B$10))+'S Curve Equation'!$B$13)*'S Curve Equation'!$B$14</f>
        <v>0.10054911817584197</v>
      </c>
      <c r="J161" s="34">
        <f>(1/(1+EXP(('S Curve Equation'!$B$11-J116*'S Curve Equation'!$B$12)*'S Curve Equation'!$B$10))+'S Curve Equation'!$B$13)*'S Curve Equation'!$B$14</f>
        <v>0.10198905974352675</v>
      </c>
      <c r="K161" s="34">
        <f>(1/(1+EXP(('S Curve Equation'!$B$11-K116*'S Curve Equation'!$B$12)*'S Curve Equation'!$B$10))+'S Curve Equation'!$B$13)*'S Curve Equation'!$B$14</f>
        <v>0.10343192651702983</v>
      </c>
      <c r="L161" s="34">
        <f>(1/(1+EXP(('S Curve Equation'!$B$11-L116*'S Curve Equation'!$B$12)*'S Curve Equation'!$B$10))+'S Curve Equation'!$B$13)*'S Curve Equation'!$B$14</f>
        <v>0.10469081823446065</v>
      </c>
      <c r="M161" s="34">
        <f>(1/(1+EXP(('S Curve Equation'!$B$11-M116*'S Curve Equation'!$B$12)*'S Curve Equation'!$B$10))+'S Curve Equation'!$B$13)*'S Curve Equation'!$B$14</f>
        <v>0.10607546640264177</v>
      </c>
      <c r="N161" s="34">
        <f>(1/(1+EXP(('S Curve Equation'!$B$11-N116*'S Curve Equation'!$B$12)*'S Curve Equation'!$B$10))+'S Curve Equation'!$B$13)*'S Curve Equation'!$B$14</f>
        <v>0.10746160345921353</v>
      </c>
      <c r="O161" s="34">
        <f>(1/(1+EXP(('S Curve Equation'!$B$11-O116*'S Curve Equation'!$B$12)*'S Curve Equation'!$B$10))+'S Curve Equation'!$B$13)*'S Curve Equation'!$B$14</f>
        <v>0.10884910939648597</v>
      </c>
      <c r="P161" s="34">
        <f>(1/(1+EXP(('S Curve Equation'!$B$11-P116*'S Curve Equation'!$B$12)*'S Curve Equation'!$B$10))+'S Curve Equation'!$B$13)*'S Curve Equation'!$B$14</f>
        <v>0.1102378659525803</v>
      </c>
      <c r="Q161" s="34">
        <f>(1/(1+EXP(('S Curve Equation'!$B$11-Q116*'S Curve Equation'!$B$12)*'S Curve Equation'!$B$10))+'S Curve Equation'!$B$13)*'S Curve Equation'!$B$14</f>
        <v>0.11162775661160848</v>
      </c>
      <c r="R161" s="34">
        <f>(1/(1+EXP(('S Curve Equation'!$B$11-R116*'S Curve Equation'!$B$12)*'S Curve Equation'!$B$10))+'S Curve Equation'!$B$13)*'S Curve Equation'!$B$14</f>
        <v>0.11301866660286088</v>
      </c>
      <c r="S161" s="34">
        <f>(1/(1+EXP(('S Curve Equation'!$B$11-S116*'S Curve Equation'!$B$12)*'S Curve Equation'!$B$10))+'S Curve Equation'!$B$13)*'S Curve Equation'!$B$14</f>
        <v>0.11441048289904969</v>
      </c>
      <c r="T161" s="34">
        <f>(1/(1+EXP(('S Curve Equation'!$B$11-T116*'S Curve Equation'!$B$12)*'S Curve Equation'!$B$10))+'S Curve Equation'!$B$13)*'S Curve Equation'!$B$14</f>
        <v>0.11580309421364003</v>
      </c>
      <c r="U161" s="34">
        <f>(1/(1+EXP(('S Curve Equation'!$B$11-U116*'S Curve Equation'!$B$12)*'S Curve Equation'!$B$10))+'S Curve Equation'!$B$13)*'S Curve Equation'!$B$14</f>
        <v>0.11719639099731083</v>
      </c>
      <c r="V161" s="34">
        <f>(1/(1+EXP(('S Curve Equation'!$B$11-V116*'S Curve Equation'!$B$12)*'S Curve Equation'!$B$10))+'S Curve Equation'!$B$13)*'S Curve Equation'!$B$14</f>
        <v>0.11859026543358213</v>
      </c>
      <c r="W161" s="34">
        <f>(1/(1+EXP(('S Curve Equation'!$B$11-W116*'S Curve Equation'!$B$12)*'S Curve Equation'!$B$10))+'S Curve Equation'!$B$13)*'S Curve Equation'!$B$14</f>
        <v>0.11998461143364263</v>
      </c>
      <c r="X161" s="34">
        <f>(1/(1+EXP(('S Curve Equation'!$B$11-X116*'S Curve Equation'!$B$12)*'S Curve Equation'!$B$10))+'S Curve Equation'!$B$13)*'S Curve Equation'!$B$14</f>
        <v>0.12137932463041413</v>
      </c>
      <c r="Y161" s="34">
        <f>(1/(1+EXP(('S Curve Equation'!$B$11-Y116*'S Curve Equation'!$B$12)*'S Curve Equation'!$B$10))+'S Curve Equation'!$B$13)*'S Curve Equation'!$B$14</f>
        <v>0.1227743023718892</v>
      </c>
      <c r="Z161" s="34">
        <f>(1/(1+EXP(('S Curve Equation'!$B$11-Z116*'S Curve Equation'!$B$12)*'S Curve Equation'!$B$10))+'S Curve Equation'!$B$13)*'S Curve Equation'!$B$14</f>
        <v>0.12416944371377181</v>
      </c>
      <c r="AA161" s="34">
        <f>(1/(1+EXP(('S Curve Equation'!$B$11-AA116*'S Curve Equation'!$B$12)*'S Curve Equation'!$B$10))+'S Curve Equation'!$B$13)*'S Curve Equation'!$B$14</f>
        <v>0.12556464941145545</v>
      </c>
      <c r="AB161" s="34">
        <f>(1/(1+EXP(('S Curve Equation'!$B$11-AB116*'S Curve Equation'!$B$12)*'S Curve Equation'!$B$10))+'S Curve Equation'!$B$13)*'S Curve Equation'!$B$14</f>
        <v>0.12695982191137248</v>
      </c>
      <c r="AC161" s="34">
        <f>(1/(1+EXP(('S Curve Equation'!$B$11-AC116*'S Curve Equation'!$B$12)*'S Curve Equation'!$B$10))+'S Curve Equation'!$B$13)*'S Curve Equation'!$B$14</f>
        <v>0.12835486534174204</v>
      </c>
      <c r="AD161" s="34">
        <f>(1/(1+EXP(('S Curve Equation'!$B$11-AD116*'S Curve Equation'!$B$12)*'S Curve Equation'!$B$10))+'S Curve Equation'!$B$13)*'S Curve Equation'!$B$14</f>
        <v>0.12974968550274821</v>
      </c>
      <c r="AE161" s="34">
        <f>(1/(1+EXP(('S Curve Equation'!$B$11-AE116*'S Curve Equation'!$B$12)*'S Curve Equation'!$B$10))+'S Curve Equation'!$B$13)*'S Curve Equation'!$B$14</f>
        <v>0.13114418985617962</v>
      </c>
      <c r="AF161" s="34">
        <f>(1/(1+EXP(('S Curve Equation'!$B$11-AF116*'S Curve Equation'!$B$12)*'S Curve Equation'!$B$10))+'S Curve Equation'!$B$13)*'S Curve Equation'!$B$14</f>
        <v>0.13253828751455562</v>
      </c>
    </row>
    <row r="162" spans="1:32" x14ac:dyDescent="0.2">
      <c r="A162" s="12" t="s">
        <v>105</v>
      </c>
      <c r="B162" s="34">
        <f>(1/(1+EXP(('S Curve Equation'!$B$11-B117*'S Curve Equation'!$B$12)*'S Curve Equation'!$B$10))+'S Curve Equation'!$B$13)*'S Curve Equation'!$B$14</f>
        <v>4.0999999999999995E-2</v>
      </c>
      <c r="C162" s="34">
        <f>(1/(1+EXP(('S Curve Equation'!$B$11-C117*'S Curve Equation'!$B$12)*'S Curve Equation'!$B$10))+'S Curve Equation'!$B$13)*'S Curve Equation'!$B$14</f>
        <v>4.1770182033746286E-2</v>
      </c>
      <c r="D162" s="34">
        <f>(1/(1+EXP(('S Curve Equation'!$B$11-D117*'S Curve Equation'!$B$12)*'S Curve Equation'!$B$10))+'S Curve Equation'!$B$13)*'S Curve Equation'!$B$14</f>
        <v>4.2571350218489221E-2</v>
      </c>
      <c r="E162" s="34">
        <f>(1/(1+EXP(('S Curve Equation'!$B$11-E117*'S Curve Equation'!$B$12)*'S Curve Equation'!$B$10))+'S Curve Equation'!$B$13)*'S Curve Equation'!$B$14</f>
        <v>4.3382927615898431E-2</v>
      </c>
      <c r="F162" s="34">
        <f>(1/(1+EXP(('S Curve Equation'!$B$11-F117*'S Curve Equation'!$B$12)*'S Curve Equation'!$B$10))+'S Curve Equation'!$B$13)*'S Curve Equation'!$B$14</f>
        <v>4.4198901852316876E-2</v>
      </c>
      <c r="G162" s="34">
        <f>(1/(1+EXP(('S Curve Equation'!$B$11-G117*'S Curve Equation'!$B$12)*'S Curve Equation'!$B$10))+'S Curve Equation'!$B$13)*'S Curve Equation'!$B$14</f>
        <v>4.5028827283301306E-2</v>
      </c>
      <c r="H162" s="34">
        <f>(1/(1+EXP(('S Curve Equation'!$B$11-H117*'S Curve Equation'!$B$12)*'S Curve Equation'!$B$10))+'S Curve Equation'!$B$13)*'S Curve Equation'!$B$14</f>
        <v>4.5893550402340222E-2</v>
      </c>
      <c r="I162" s="34">
        <f>(1/(1+EXP(('S Curve Equation'!$B$11-I117*'S Curve Equation'!$B$12)*'S Curve Equation'!$B$10))+'S Curve Equation'!$B$13)*'S Curve Equation'!$B$14</f>
        <v>4.6757488051678751E-2</v>
      </c>
      <c r="J162" s="34">
        <f>(1/(1+EXP(('S Curve Equation'!$B$11-J117*'S Curve Equation'!$B$12)*'S Curve Equation'!$B$10))+'S Curve Equation'!$B$13)*'S Curve Equation'!$B$14</f>
        <v>4.7635482418295245E-2</v>
      </c>
      <c r="K162" s="34">
        <f>(1/(1+EXP(('S Curve Equation'!$B$11-K117*'S Curve Equation'!$B$12)*'S Curve Equation'!$B$10))+'S Curve Equation'!$B$13)*'S Curve Equation'!$B$14</f>
        <v>4.8517808664241636E-2</v>
      </c>
      <c r="L162" s="34">
        <f>(1/(1+EXP(('S Curve Equation'!$B$11-L117*'S Curve Equation'!$B$12)*'S Curve Equation'!$B$10))+'S Curve Equation'!$B$13)*'S Curve Equation'!$B$14</f>
        <v>4.9289708818446978E-2</v>
      </c>
      <c r="M162" s="34">
        <f>(1/(1+EXP(('S Curve Equation'!$B$11-M117*'S Curve Equation'!$B$12)*'S Curve Equation'!$B$10))+'S Curve Equation'!$B$13)*'S Curve Equation'!$B$14</f>
        <v>5.0140944553507968E-2</v>
      </c>
      <c r="N162" s="34">
        <f>(1/(1+EXP(('S Curve Equation'!$B$11-N117*'S Curve Equation'!$B$12)*'S Curve Equation'!$B$10))+'S Curve Equation'!$B$13)*'S Curve Equation'!$B$14</f>
        <v>5.0995424608754891E-2</v>
      </c>
      <c r="O162" s="34">
        <f>(1/(1+EXP(('S Curve Equation'!$B$11-O117*'S Curve Equation'!$B$12)*'S Curve Equation'!$B$10))+'S Curve Equation'!$B$13)*'S Curve Equation'!$B$14</f>
        <v>5.1853074520469292E-2</v>
      </c>
      <c r="P162" s="34">
        <f>(1/(1+EXP(('S Curve Equation'!$B$11-P117*'S Curve Equation'!$B$12)*'S Curve Equation'!$B$10))+'S Curve Equation'!$B$13)*'S Curve Equation'!$B$14</f>
        <v>5.2713820277973389E-2</v>
      </c>
      <c r="Q162" s="34">
        <f>(1/(1+EXP(('S Curve Equation'!$B$11-Q117*'S Curve Equation'!$B$12)*'S Curve Equation'!$B$10))+'S Curve Equation'!$B$13)*'S Curve Equation'!$B$14</f>
        <v>5.3577588337651028E-2</v>
      </c>
      <c r="R162" s="34">
        <f>(1/(1+EXP(('S Curve Equation'!$B$11-R117*'S Curve Equation'!$B$12)*'S Curve Equation'!$B$10))+'S Curve Equation'!$B$13)*'S Curve Equation'!$B$14</f>
        <v>5.444430563632937E-2</v>
      </c>
      <c r="S162" s="34">
        <f>(1/(1+EXP(('S Curve Equation'!$B$11-S117*'S Curve Equation'!$B$12)*'S Curve Equation'!$B$10))+'S Curve Equation'!$B$13)*'S Curve Equation'!$B$14</f>
        <v>5.5313899604040408E-2</v>
      </c>
      <c r="T162" s="34">
        <f>(1/(1+EXP(('S Curve Equation'!$B$11-T117*'S Curve Equation'!$B$12)*'S Curve Equation'!$B$10))+'S Curve Equation'!$B$13)*'S Curve Equation'!$B$14</f>
        <v>5.618629817617176E-2</v>
      </c>
      <c r="U162" s="34">
        <f>(1/(1+EXP(('S Curve Equation'!$B$11-U117*'S Curve Equation'!$B$12)*'S Curve Equation'!$B$10))+'S Curve Equation'!$B$13)*'S Curve Equation'!$B$14</f>
        <v>5.7061429805022539E-2</v>
      </c>
      <c r="V162" s="34">
        <f>(1/(1+EXP(('S Curve Equation'!$B$11-V117*'S Curve Equation'!$B$12)*'S Curve Equation'!$B$10))+'S Curve Equation'!$B$13)*'S Curve Equation'!$B$14</f>
        <v>5.7939223470779885E-2</v>
      </c>
      <c r="W162" s="34">
        <f>(1/(1+EXP(('S Curve Equation'!$B$11-W117*'S Curve Equation'!$B$12)*'S Curve Equation'!$B$10))+'S Curve Equation'!$B$13)*'S Curve Equation'!$B$14</f>
        <v>5.8819608691925783E-2</v>
      </c>
      <c r="X162" s="34">
        <f>(1/(1+EXP(('S Curve Equation'!$B$11-X117*'S Curve Equation'!$B$12)*'S Curve Equation'!$B$10))+'S Curve Equation'!$B$13)*'S Curve Equation'!$B$14</f>
        <v>5.9702515535091066E-2</v>
      </c>
      <c r="Y162" s="34">
        <f>(1/(1+EXP(('S Curve Equation'!$B$11-Y117*'S Curve Equation'!$B$12)*'S Curve Equation'!$B$10))+'S Curve Equation'!$B$13)*'S Curve Equation'!$B$14</f>
        <v>6.0587874624369577E-2</v>
      </c>
      <c r="Z162" s="34">
        <f>(1/(1+EXP(('S Curve Equation'!$B$11-Z117*'S Curve Equation'!$B$12)*'S Curve Equation'!$B$10))+'S Curve Equation'!$B$13)*'S Curve Equation'!$B$14</f>
        <v>6.1475617150104397E-2</v>
      </c>
      <c r="AA162" s="34">
        <f>(1/(1+EXP(('S Curve Equation'!$B$11-AA117*'S Curve Equation'!$B$12)*'S Curve Equation'!$B$10))+'S Curve Equation'!$B$13)*'S Curve Equation'!$B$14</f>
        <v>6.2365674877160479E-2</v>
      </c>
      <c r="AB162" s="34">
        <f>(1/(1+EXP(('S Curve Equation'!$B$11-AB117*'S Curve Equation'!$B$12)*'S Curve Equation'!$B$10))+'S Curve Equation'!$B$13)*'S Curve Equation'!$B$14</f>
        <v>6.3257980152697638E-2</v>
      </c>
      <c r="AC162" s="34">
        <f>(1/(1+EXP(('S Curve Equation'!$B$11-AC117*'S Curve Equation'!$B$12)*'S Curve Equation'!$B$10))+'S Curve Equation'!$B$13)*'S Curve Equation'!$B$14</f>
        <v>6.4152465913454956E-2</v>
      </c>
      <c r="AD162" s="34">
        <f>(1/(1+EXP(('S Curve Equation'!$B$11-AD117*'S Curve Equation'!$B$12)*'S Curve Equation'!$B$10))+'S Curve Equation'!$B$13)*'S Curve Equation'!$B$14</f>
        <v>6.5049065692560193E-2</v>
      </c>
      <c r="AE162" s="34">
        <f>(1/(1+EXP(('S Curve Equation'!$B$11-AE117*'S Curve Equation'!$B$12)*'S Curve Equation'!$B$10))+'S Curve Equation'!$B$13)*'S Curve Equation'!$B$14</f>
        <v>6.5947713625878382E-2</v>
      </c>
      <c r="AF162" s="34">
        <f>(1/(1+EXP(('S Curve Equation'!$B$11-AF117*'S Curve Equation'!$B$12)*'S Curve Equation'!$B$10))+'S Curve Equation'!$B$13)*'S Curve Equation'!$B$14</f>
        <v>6.6848344457909728E-2</v>
      </c>
    </row>
    <row r="163" spans="1:32" x14ac:dyDescent="0.2">
      <c r="A163" s="12" t="s">
        <v>106</v>
      </c>
      <c r="B163" s="34">
        <f>(1/(1+EXP(('S Curve Equation'!$B$11-B118*'S Curve Equation'!$B$12)*'S Curve Equation'!$B$10))+'S Curve Equation'!$B$13)*'S Curve Equation'!$B$14</f>
        <v>3.9000000000000007E-2</v>
      </c>
      <c r="C163" s="34">
        <f>(1/(1+EXP(('S Curve Equation'!$B$11-C118*'S Curve Equation'!$B$12)*'S Curve Equation'!$B$10))+'S Curve Equation'!$B$13)*'S Curve Equation'!$B$14</f>
        <v>3.9746380850436656E-2</v>
      </c>
      <c r="D163" s="34">
        <f>(1/(1+EXP(('S Curve Equation'!$B$11-D118*'S Curve Equation'!$B$12)*'S Curve Equation'!$B$10))+'S Curve Equation'!$B$13)*'S Curve Equation'!$B$14</f>
        <v>4.0522898838004716E-2</v>
      </c>
      <c r="E163" s="34">
        <f>(1/(1+EXP(('S Curve Equation'!$B$11-E118*'S Curve Equation'!$B$12)*'S Curve Equation'!$B$10))+'S Curve Equation'!$B$13)*'S Curve Equation'!$B$14</f>
        <v>4.1309617569991838E-2</v>
      </c>
      <c r="F163" s="34">
        <f>(1/(1+EXP(('S Curve Equation'!$B$11-F118*'S Curve Equation'!$B$12)*'S Curve Equation'!$B$10))+'S Curve Equation'!$B$13)*'S Curve Equation'!$B$14</f>
        <v>4.2100710829702938E-2</v>
      </c>
      <c r="G163" s="34">
        <f>(1/(1+EXP(('S Curve Equation'!$B$11-G118*'S Curve Equation'!$B$12)*'S Curve Equation'!$B$10))+'S Curve Equation'!$B$13)*'S Curve Equation'!$B$14</f>
        <v>4.290544436621211E-2</v>
      </c>
      <c r="H163" s="34">
        <f>(1/(1+EXP(('S Curve Equation'!$B$11-H118*'S Curve Equation'!$B$12)*'S Curve Equation'!$B$10))+'S Curve Equation'!$B$13)*'S Curve Equation'!$B$14</f>
        <v>4.374404099023213E-2</v>
      </c>
      <c r="I163" s="34">
        <f>(1/(1+EXP(('S Curve Equation'!$B$11-I118*'S Curve Equation'!$B$12)*'S Curve Equation'!$B$10))+'S Curve Equation'!$B$13)*'S Curve Equation'!$B$14</f>
        <v>4.458199869932114E-2</v>
      </c>
      <c r="J163" s="34">
        <f>(1/(1+EXP(('S Curve Equation'!$B$11-J118*'S Curve Equation'!$B$12)*'S Curve Equation'!$B$10))+'S Curve Equation'!$B$13)*'S Curve Equation'!$B$14</f>
        <v>4.5433715012511262E-2</v>
      </c>
      <c r="K163" s="34">
        <f>(1/(1+EXP(('S Curve Equation'!$B$11-K118*'S Curve Equation'!$B$12)*'S Curve Equation'!$B$10))+'S Curve Equation'!$B$13)*'S Curve Equation'!$B$14</f>
        <v>4.6289758905835893E-2</v>
      </c>
      <c r="L163" s="34">
        <f>(1/(1+EXP(('S Curve Equation'!$B$11-L118*'S Curve Equation'!$B$12)*'S Curve Equation'!$B$10))+'S Curve Equation'!$B$13)*'S Curve Equation'!$B$14</f>
        <v>4.7038768177208673E-2</v>
      </c>
      <c r="M163" s="34">
        <f>(1/(1+EXP(('S Curve Equation'!$B$11-M118*'S Curve Equation'!$B$12)*'S Curve Equation'!$B$10))+'S Curve Equation'!$B$13)*'S Curve Equation'!$B$14</f>
        <v>4.7864869892202094E-2</v>
      </c>
      <c r="N163" s="34">
        <f>(1/(1+EXP(('S Curve Equation'!$B$11-N118*'S Curve Equation'!$B$12)*'S Curve Equation'!$B$10))+'S Curve Equation'!$B$13)*'S Curve Equation'!$B$14</f>
        <v>4.8694234762470215E-2</v>
      </c>
      <c r="O163" s="34">
        <f>(1/(1+EXP(('S Curve Equation'!$B$11-O118*'S Curve Equation'!$B$12)*'S Curve Equation'!$B$10))+'S Curve Equation'!$B$13)*'S Curve Equation'!$B$14</f>
        <v>4.9526790826905476E-2</v>
      </c>
      <c r="P163" s="34">
        <f>(1/(1+EXP(('S Curve Equation'!$B$11-P118*'S Curve Equation'!$B$12)*'S Curve Equation'!$B$10))+'S Curve Equation'!$B$13)*'S Curve Equation'!$B$14</f>
        <v>5.0362466532673893E-2</v>
      </c>
      <c r="Q163" s="34">
        <f>(1/(1+EXP(('S Curve Equation'!$B$11-Q118*'S Curve Equation'!$B$12)*'S Curve Equation'!$B$10))+'S Curve Equation'!$B$13)*'S Curve Equation'!$B$14</f>
        <v>5.1201190749315499E-2</v>
      </c>
      <c r="R163" s="34">
        <f>(1/(1+EXP(('S Curve Equation'!$B$11-R118*'S Curve Equation'!$B$12)*'S Curve Equation'!$B$10))+'S Curve Equation'!$B$13)*'S Curve Equation'!$B$14</f>
        <v>5.2042892782228484E-2</v>
      </c>
      <c r="S163" s="34">
        <f>(1/(1+EXP(('S Curve Equation'!$B$11-S118*'S Curve Equation'!$B$12)*'S Curve Equation'!$B$10))+'S Curve Equation'!$B$13)*'S Curve Equation'!$B$14</f>
        <v>5.288750238555473E-2</v>
      </c>
      <c r="T163" s="34">
        <f>(1/(1+EXP(('S Curve Equation'!$B$11-T118*'S Curve Equation'!$B$12)*'S Curve Equation'!$B$10))+'S Curve Equation'!$B$13)*'S Curve Equation'!$B$14</f>
        <v>5.3734949774475987E-2</v>
      </c>
      <c r="U163" s="34">
        <f>(1/(1+EXP(('S Curve Equation'!$B$11-U118*'S Curve Equation'!$B$12)*'S Curve Equation'!$B$10))+'S Curve Equation'!$B$13)*'S Curve Equation'!$B$14</f>
        <v>5.4585165636935419E-2</v>
      </c>
      <c r="V163" s="34">
        <f>(1/(1+EXP(('S Curve Equation'!$B$11-V118*'S Curve Equation'!$B$12)*'S Curve Equation'!$B$10))+'S Curve Equation'!$B$13)*'S Curve Equation'!$B$14</f>
        <v>5.5438081144798562E-2</v>
      </c>
      <c r="W163" s="34">
        <f>(1/(1+EXP(('S Curve Equation'!$B$11-W118*'S Curve Equation'!$B$12)*'S Curve Equation'!$B$10))+'S Curve Equation'!$B$13)*'S Curve Equation'!$B$14</f>
        <v>5.6293627964463841E-2</v>
      </c>
      <c r="X163" s="34">
        <f>(1/(1+EXP(('S Curve Equation'!$B$11-X118*'S Curve Equation'!$B$12)*'S Curve Equation'!$B$10))+'S Curve Equation'!$B$13)*'S Curve Equation'!$B$14</f>
        <v>5.7151738266936973E-2</v>
      </c>
      <c r="Y163" s="34">
        <f>(1/(1+EXP(('S Curve Equation'!$B$11-Y118*'S Curve Equation'!$B$12)*'S Curve Equation'!$B$10))+'S Curve Equation'!$B$13)*'S Curve Equation'!$B$14</f>
        <v>5.8012344737383294E-2</v>
      </c>
      <c r="Z163" s="34">
        <f>(1/(1+EXP(('S Curve Equation'!$B$11-Z118*'S Curve Equation'!$B$12)*'S Curve Equation'!$B$10))+'S Curve Equation'!$B$13)*'S Curve Equation'!$B$14</f>
        <v>5.8875380584167511E-2</v>
      </c>
      <c r="AA163" s="34">
        <f>(1/(1+EXP(('S Curve Equation'!$B$11-AA118*'S Curve Equation'!$B$12)*'S Curve Equation'!$B$10))+'S Curve Equation'!$B$13)*'S Curve Equation'!$B$14</f>
        <v>5.9740779547395644E-2</v>
      </c>
      <c r="AB163" s="34">
        <f>(1/(1+EXP(('S Curve Equation'!$B$11-AB118*'S Curve Equation'!$B$12)*'S Curve Equation'!$B$10))+'S Curve Equation'!$B$13)*'S Curve Equation'!$B$14</f>
        <v>6.0608475906971597E-2</v>
      </c>
      <c r="AC163" s="34">
        <f>(1/(1+EXP(('S Curve Equation'!$B$11-AC118*'S Curve Equation'!$B$12)*'S Curve Equation'!$B$10))+'S Curve Equation'!$B$13)*'S Curve Equation'!$B$14</f>
        <v>6.1478404490178898E-2</v>
      </c>
      <c r="AD163" s="34">
        <f>(1/(1+EXP(('S Curve Equation'!$B$11-AD118*'S Curve Equation'!$B$12)*'S Curve Equation'!$B$10))+'S Curve Equation'!$B$13)*'S Curve Equation'!$B$14</f>
        <v>6.2350500678801005E-2</v>
      </c>
      <c r="AE163" s="34">
        <f>(1/(1+EXP(('S Curve Equation'!$B$11-AE118*'S Curve Equation'!$B$12)*'S Curve Equation'!$B$10))+'S Curve Equation'!$B$13)*'S Curve Equation'!$B$14</f>
        <v>6.322470041579252E-2</v>
      </c>
      <c r="AF163" s="34">
        <f>(1/(1+EXP(('S Curve Equation'!$B$11-AF118*'S Curve Equation'!$B$12)*'S Curve Equation'!$B$10))+'S Curve Equation'!$B$13)*'S Curve Equation'!$B$14</f>
        <v>6.4100940211512095E-2</v>
      </c>
    </row>
    <row r="164" spans="1:32" x14ac:dyDescent="0.2">
      <c r="A164" s="12" t="s">
        <v>107</v>
      </c>
      <c r="B164" s="34">
        <f>(1/(1+EXP(('S Curve Equation'!$B$11-B119*'S Curve Equation'!$B$12)*'S Curve Equation'!$B$10))+'S Curve Equation'!$B$13)*'S Curve Equation'!$B$14</f>
        <v>2.7217286914765899E-2</v>
      </c>
      <c r="C164" s="34">
        <f>(1/(1+EXP(('S Curve Equation'!$B$11-C119*'S Curve Equation'!$B$12)*'S Curve Equation'!$B$10))+'S Curve Equation'!$B$13)*'S Curve Equation'!$B$14</f>
        <v>2.7817436038766505E-2</v>
      </c>
      <c r="D164" s="34">
        <f>(1/(1+EXP(('S Curve Equation'!$B$11-D119*'S Curve Equation'!$B$12)*'S Curve Equation'!$B$10))+'S Curve Equation'!$B$13)*'S Curve Equation'!$B$14</f>
        <v>2.844238636098324E-2</v>
      </c>
      <c r="E164" s="34">
        <f>(1/(1+EXP(('S Curve Equation'!$B$11-E119*'S Curve Equation'!$B$12)*'S Curve Equation'!$B$10))+'S Curve Equation'!$B$13)*'S Curve Equation'!$B$14</f>
        <v>2.9076132349313704E-2</v>
      </c>
      <c r="F164" s="34">
        <f>(1/(1+EXP(('S Curve Equation'!$B$11-F119*'S Curve Equation'!$B$12)*'S Curve Equation'!$B$10))+'S Curve Equation'!$B$13)*'S Curve Equation'!$B$14</f>
        <v>2.9713991688682405E-2</v>
      </c>
      <c r="G164" s="34">
        <f>(1/(1+EXP(('S Curve Equation'!$B$11-G119*'S Curve Equation'!$B$12)*'S Curve Equation'!$B$10))+'S Curve Equation'!$B$13)*'S Curve Equation'!$B$14</f>
        <v>3.036345024719737E-2</v>
      </c>
      <c r="H164" s="34">
        <f>(1/(1+EXP(('S Curve Equation'!$B$11-H119*'S Curve Equation'!$B$12)*'S Curve Equation'!$B$10))+'S Curve Equation'!$B$13)*'S Curve Equation'!$B$14</f>
        <v>3.1040877193065967E-2</v>
      </c>
      <c r="I164" s="34">
        <f>(1/(1+EXP(('S Curve Equation'!$B$11-I119*'S Curve Equation'!$B$12)*'S Curve Equation'!$B$10))+'S Curve Equation'!$B$13)*'S Curve Equation'!$B$14</f>
        <v>3.1718433907707434E-2</v>
      </c>
      <c r="J164" s="34">
        <f>(1/(1+EXP(('S Curve Equation'!$B$11-J119*'S Curve Equation'!$B$12)*'S Curve Equation'!$B$10))+'S Curve Equation'!$B$13)*'S Curve Equation'!$B$14</f>
        <v>3.2407771333473681E-2</v>
      </c>
      <c r="K164" s="34">
        <f>(1/(1+EXP(('S Curve Equation'!$B$11-K119*'S Curve Equation'!$B$12)*'S Curve Equation'!$B$10))+'S Curve Equation'!$B$13)*'S Curve Equation'!$B$14</f>
        <v>3.3101271611441302E-2</v>
      </c>
      <c r="L164" s="34">
        <f>(1/(1+EXP(('S Curve Equation'!$B$11-L119*'S Curve Equation'!$B$12)*'S Curve Equation'!$B$10))+'S Curve Equation'!$B$13)*'S Curve Equation'!$B$14</f>
        <v>3.3708599262710609E-2</v>
      </c>
      <c r="M164" s="34">
        <f>(1/(1+EXP(('S Curve Equation'!$B$11-M119*'S Curve Equation'!$B$12)*'S Curve Equation'!$B$10))+'S Curve Equation'!$B$13)*'S Curve Equation'!$B$14</f>
        <v>3.4379014819502424E-2</v>
      </c>
      <c r="N164" s="34">
        <f>(1/(1+EXP(('S Curve Equation'!$B$11-N119*'S Curve Equation'!$B$12)*'S Curve Equation'!$B$10))+'S Curve Equation'!$B$13)*'S Curve Equation'!$B$14</f>
        <v>3.5052683860711316E-2</v>
      </c>
      <c r="O164" s="34">
        <f>(1/(1+EXP(('S Curve Equation'!$B$11-O119*'S Curve Equation'!$B$12)*'S Curve Equation'!$B$10))+'S Curve Equation'!$B$13)*'S Curve Equation'!$B$14</f>
        <v>3.572955017391919E-2</v>
      </c>
      <c r="P164" s="34">
        <f>(1/(1+EXP(('S Curve Equation'!$B$11-P119*'S Curve Equation'!$B$12)*'S Curve Equation'!$B$10))+'S Curve Equation'!$B$13)*'S Curve Equation'!$B$14</f>
        <v>3.6409557713264436E-2</v>
      </c>
      <c r="Q164" s="34">
        <f>(1/(1+EXP(('S Curve Equation'!$B$11-Q119*'S Curve Equation'!$B$12)*'S Curve Equation'!$B$10))+'S Curve Equation'!$B$13)*'S Curve Equation'!$B$14</f>
        <v>3.7092650613167383E-2</v>
      </c>
      <c r="R164" s="34">
        <f>(1/(1+EXP(('S Curve Equation'!$B$11-R119*'S Curve Equation'!$B$12)*'S Curve Equation'!$B$10))+'S Curve Equation'!$B$13)*'S Curve Equation'!$B$14</f>
        <v>3.7778773201583425E-2</v>
      </c>
      <c r="S164" s="34">
        <f>(1/(1+EXP(('S Curve Equation'!$B$11-S119*'S Curve Equation'!$B$12)*'S Curve Equation'!$B$10))+'S Curve Equation'!$B$13)*'S Curve Equation'!$B$14</f>
        <v>3.8467870012795238E-2</v>
      </c>
      <c r="T164" s="34">
        <f>(1/(1+EXP(('S Curve Equation'!$B$11-T119*'S Curve Equation'!$B$12)*'S Curve Equation'!$B$10))+'S Curve Equation'!$B$13)*'S Curve Equation'!$B$14</f>
        <v>3.9159885799749293E-2</v>
      </c>
      <c r="U164" s="34">
        <f>(1/(1+EXP(('S Curve Equation'!$B$11-U119*'S Curve Equation'!$B$12)*'S Curve Equation'!$B$10))+'S Curve Equation'!$B$13)*'S Curve Equation'!$B$14</f>
        <v>3.9854765545946455E-2</v>
      </c>
      <c r="V164" s="34">
        <f>(1/(1+EXP(('S Curve Equation'!$B$11-V119*'S Curve Equation'!$B$12)*'S Curve Equation'!$B$10))+'S Curve Equation'!$B$13)*'S Curve Equation'!$B$14</f>
        <v>4.0552454476895192E-2</v>
      </c>
      <c r="W164" s="34">
        <f>(1/(1+EXP(('S Curve Equation'!$B$11-W119*'S Curve Equation'!$B$12)*'S Curve Equation'!$B$10))+'S Curve Equation'!$B$13)*'S Curve Equation'!$B$14</f>
        <v>4.1252898071134088E-2</v>
      </c>
      <c r="X164" s="34">
        <f>(1/(1+EXP(('S Curve Equation'!$B$11-X119*'S Curve Equation'!$B$12)*'S Curve Equation'!$B$10))+'S Curve Equation'!$B$13)*'S Curve Equation'!$B$14</f>
        <v>4.1956042070832651E-2</v>
      </c>
      <c r="Y164" s="34">
        <f>(1/(1+EXP(('S Curve Equation'!$B$11-Y119*'S Curve Equation'!$B$12)*'S Curve Equation'!$B$10))+'S Curve Equation'!$B$13)*'S Curve Equation'!$B$14</f>
        <v>4.2661832491979856E-2</v>
      </c>
      <c r="Z164" s="34">
        <f>(1/(1+EXP(('S Curve Equation'!$B$11-Z119*'S Curve Equation'!$B$12)*'S Curve Equation'!$B$10))+'S Curve Equation'!$B$13)*'S Curve Equation'!$B$14</f>
        <v>4.3370215634166161E-2</v>
      </c>
      <c r="AA164" s="34">
        <f>(1/(1+EXP(('S Curve Equation'!$B$11-AA119*'S Curve Equation'!$B$12)*'S Curve Equation'!$B$10))+'S Curve Equation'!$B$13)*'S Curve Equation'!$B$14</f>
        <v>4.4081138089968955E-2</v>
      </c>
      <c r="AB164" s="34">
        <f>(1/(1+EXP(('S Curve Equation'!$B$11-AB119*'S Curve Equation'!$B$12)*'S Curve Equation'!$B$10))+'S Curve Equation'!$B$13)*'S Curve Equation'!$B$14</f>
        <v>4.4794546753949692E-2</v>
      </c>
      <c r="AC164" s="34">
        <f>(1/(1+EXP(('S Curve Equation'!$B$11-AC119*'S Curve Equation'!$B$12)*'S Curve Equation'!$B$10))+'S Curve Equation'!$B$13)*'S Curve Equation'!$B$14</f>
        <v>4.5510388831269559E-2</v>
      </c>
      <c r="AD164" s="34">
        <f>(1/(1+EXP(('S Curve Equation'!$B$11-AD119*'S Curve Equation'!$B$12)*'S Curve Equation'!$B$10))+'S Curve Equation'!$B$13)*'S Curve Equation'!$B$14</f>
        <v>4.6228611845932521E-2</v>
      </c>
      <c r="AE164" s="34">
        <f>(1/(1+EXP(('S Curve Equation'!$B$11-AE119*'S Curve Equation'!$B$12)*'S Curve Equation'!$B$10))+'S Curve Equation'!$B$13)*'S Curve Equation'!$B$14</f>
        <v>4.6949163648664437E-2</v>
      </c>
      <c r="AF164" s="34">
        <f>(1/(1+EXP(('S Curve Equation'!$B$11-AF119*'S Curve Equation'!$B$12)*'S Curve Equation'!$B$10))+'S Curve Equation'!$B$13)*'S Curve Equation'!$B$14</f>
        <v>4.7671992424435171E-2</v>
      </c>
    </row>
    <row r="165" spans="1:32" x14ac:dyDescent="0.2">
      <c r="A165" s="12" t="s">
        <v>43</v>
      </c>
      <c r="B165" s="34">
        <f>(1/(1+EXP(('S Curve Equation'!$B$11-B120*'S Curve Equation'!$B$12)*'S Curve Equation'!$B$10))+'S Curve Equation'!$B$13)*'S Curve Equation'!$B$14</f>
        <v>1.999999999999999E-2</v>
      </c>
      <c r="C165" s="34">
        <f>(1/(1+EXP(('S Curve Equation'!$B$11-C120*'S Curve Equation'!$B$12)*'S Curve Equation'!$B$10))+'S Curve Equation'!$B$13)*'S Curve Equation'!$B$14</f>
        <v>2.0504889776377194E-2</v>
      </c>
      <c r="D165" s="34">
        <f>(1/(1+EXP(('S Curve Equation'!$B$11-D120*'S Curve Equation'!$B$12)*'S Curve Equation'!$B$10))+'S Curve Equation'!$B$13)*'S Curve Equation'!$B$14</f>
        <v>2.1030990396951044E-2</v>
      </c>
      <c r="E165" s="34">
        <f>(1/(1+EXP(('S Curve Equation'!$B$11-E120*'S Curve Equation'!$B$12)*'S Curve Equation'!$B$10))+'S Curve Equation'!$B$13)*'S Curve Equation'!$B$14</f>
        <v>2.1564852465606809E-2</v>
      </c>
      <c r="F165" s="34">
        <f>(1/(1+EXP(('S Curve Equation'!$B$11-F120*'S Curve Equation'!$B$12)*'S Curve Equation'!$B$10))+'S Curve Equation'!$B$13)*'S Curve Equation'!$B$14</f>
        <v>2.2102538838908715E-2</v>
      </c>
      <c r="G165" s="34">
        <f>(1/(1+EXP(('S Curve Equation'!$B$11-G120*'S Curve Equation'!$B$12)*'S Curve Equation'!$B$10))+'S Curve Equation'!$B$13)*'S Curve Equation'!$B$14</f>
        <v>2.2650369324447295E-2</v>
      </c>
      <c r="H165" s="34">
        <f>(1/(1+EXP(('S Curve Equation'!$B$11-H120*'S Curve Equation'!$B$12)*'S Curve Equation'!$B$10))+'S Curve Equation'!$B$13)*'S Curve Equation'!$B$14</f>
        <v>2.3222181640460863E-2</v>
      </c>
      <c r="I165" s="34">
        <f>(1/(1+EXP(('S Curve Equation'!$B$11-I120*'S Curve Equation'!$B$12)*'S Curve Equation'!$B$10))+'S Curve Equation'!$B$13)*'S Curve Equation'!$B$14</f>
        <v>2.3794497694339386E-2</v>
      </c>
      <c r="J165" s="34">
        <f>(1/(1+EXP(('S Curve Equation'!$B$11-J120*'S Curve Equation'!$B$12)*'S Curve Equation'!$B$10))+'S Curve Equation'!$B$13)*'S Curve Equation'!$B$14</f>
        <v>2.4377165048477454E-2</v>
      </c>
      <c r="K165" s="34">
        <f>(1/(1+EXP(('S Curve Equation'!$B$11-K120*'S Curve Equation'!$B$12)*'S Curve Equation'!$B$10))+'S Curve Equation'!$B$13)*'S Curve Equation'!$B$14</f>
        <v>2.4963754468319738E-2</v>
      </c>
      <c r="L165" s="34">
        <f>(1/(1+EXP(('S Curve Equation'!$B$11-L120*'S Curve Equation'!$B$12)*'S Curve Equation'!$B$10))+'S Curve Equation'!$B$13)*'S Curve Equation'!$B$14</f>
        <v>2.5477784848471508E-2</v>
      </c>
      <c r="M165" s="34">
        <f>(1/(1+EXP(('S Curve Equation'!$B$11-M120*'S Curve Equation'!$B$12)*'S Curve Equation'!$B$10))+'S Curve Equation'!$B$13)*'S Curve Equation'!$B$14</f>
        <v>2.6045565118700674E-2</v>
      </c>
      <c r="N165" s="34">
        <f>(1/(1+EXP(('S Curve Equation'!$B$11-N120*'S Curve Equation'!$B$12)*'S Curve Equation'!$B$10))+'S Curve Equation'!$B$13)*'S Curve Equation'!$B$14</f>
        <v>2.6616471057036819E-2</v>
      </c>
      <c r="O165" s="34">
        <f>(1/(1+EXP(('S Curve Equation'!$B$11-O120*'S Curve Equation'!$B$12)*'S Curve Equation'!$B$10))+'S Curve Equation'!$B$13)*'S Curve Equation'!$B$14</f>
        <v>2.7190456899432818E-2</v>
      </c>
      <c r="P165" s="34">
        <f>(1/(1+EXP(('S Curve Equation'!$B$11-P120*'S Curve Equation'!$B$12)*'S Curve Equation'!$B$10))+'S Curve Equation'!$B$13)*'S Curve Equation'!$B$14</f>
        <v>2.7767476923622126E-2</v>
      </c>
      <c r="Q165" s="34">
        <f>(1/(1+EXP(('S Curve Equation'!$B$11-Q120*'S Curve Equation'!$B$12)*'S Curve Equation'!$B$10))+'S Curve Equation'!$B$13)*'S Curve Equation'!$B$14</f>
        <v>2.8347485461870263E-2</v>
      </c>
      <c r="R165" s="34">
        <f>(1/(1+EXP(('S Curve Equation'!$B$11-R120*'S Curve Equation'!$B$12)*'S Curve Equation'!$B$10))+'S Curve Equation'!$B$13)*'S Curve Equation'!$B$14</f>
        <v>2.8930436913347558E-2</v>
      </c>
      <c r="S165" s="34">
        <f>(1/(1+EXP(('S Curve Equation'!$B$11-S120*'S Curve Equation'!$B$12)*'S Curve Equation'!$B$10))+'S Curve Equation'!$B$13)*'S Curve Equation'!$B$14</f>
        <v>2.9516285756131501E-2</v>
      </c>
      <c r="T165" s="34">
        <f>(1/(1+EXP(('S Curve Equation'!$B$11-T120*'S Curve Equation'!$B$12)*'S Curve Equation'!$B$10))+'S Curve Equation'!$B$13)*'S Curve Equation'!$B$14</f>
        <v>3.0104986558841688E-2</v>
      </c>
      <c r="U165" s="34">
        <f>(1/(1+EXP(('S Curve Equation'!$B$11-U120*'S Curve Equation'!$B$12)*'S Curve Equation'!$B$10))+'S Curve Equation'!$B$13)*'S Curve Equation'!$B$14</f>
        <v>3.0696493991913751E-2</v>
      </c>
      <c r="V165" s="34">
        <f>(1/(1+EXP(('S Curve Equation'!$B$11-V120*'S Curve Equation'!$B$12)*'S Curve Equation'!$B$10))+'S Curve Equation'!$B$13)*'S Curve Equation'!$B$14</f>
        <v>3.1290762838519247E-2</v>
      </c>
      <c r="W165" s="34">
        <f>(1/(1+EXP(('S Curve Equation'!$B$11-W120*'S Curve Equation'!$B$12)*'S Curve Equation'!$B$10))+'S Curve Equation'!$B$13)*'S Curve Equation'!$B$14</f>
        <v>3.1887748005134456E-2</v>
      </c>
      <c r="X165" s="34">
        <f>(1/(1+EXP(('S Curve Equation'!$B$11-X120*'S Curve Equation'!$B$12)*'S Curve Equation'!$B$10))+'S Curve Equation'!$B$13)*'S Curve Equation'!$B$14</f>
        <v>3.24874045317659E-2</v>
      </c>
      <c r="Y165" s="34">
        <f>(1/(1+EXP(('S Curve Equation'!$B$11-Y120*'S Curve Equation'!$B$12)*'S Curve Equation'!$B$10))+'S Curve Equation'!$B$13)*'S Curve Equation'!$B$14</f>
        <v>3.3089687601838023E-2</v>
      </c>
      <c r="Z165" s="34">
        <f>(1/(1+EXP(('S Curve Equation'!$B$11-Z120*'S Curve Equation'!$B$12)*'S Curve Equation'!$B$10))+'S Curve Equation'!$B$13)*'S Curve Equation'!$B$14</f>
        <v>3.3694552551747754E-2</v>
      </c>
      <c r="AA165" s="34">
        <f>(1/(1+EXP(('S Curve Equation'!$B$11-AA120*'S Curve Equation'!$B$12)*'S Curve Equation'!$B$10))+'S Curve Equation'!$B$13)*'S Curve Equation'!$B$14</f>
        <v>3.4301954880092529E-2</v>
      </c>
      <c r="AB165" s="34">
        <f>(1/(1+EXP(('S Curve Equation'!$B$11-AB120*'S Curve Equation'!$B$12)*'S Curve Equation'!$B$10))+'S Curve Equation'!$B$13)*'S Curve Equation'!$B$14</f>
        <v>3.4911850256578107E-2</v>
      </c>
      <c r="AC165" s="34">
        <f>(1/(1+EXP(('S Curve Equation'!$B$11-AC120*'S Curve Equation'!$B$12)*'S Curve Equation'!$B$10))+'S Curve Equation'!$B$13)*'S Curve Equation'!$B$14</f>
        <v>3.5524194530610641E-2</v>
      </c>
      <c r="AD165" s="34">
        <f>(1/(1+EXP(('S Curve Equation'!$B$11-AD120*'S Curve Equation'!$B$12)*'S Curve Equation'!$B$10))+'S Curve Equation'!$B$13)*'S Curve Equation'!$B$14</f>
        <v>3.6138943739579418E-2</v>
      </c>
      <c r="AE165" s="34">
        <f>(1/(1+EXP(('S Curve Equation'!$B$11-AE120*'S Curve Equation'!$B$12)*'S Curve Equation'!$B$10))+'S Curve Equation'!$B$13)*'S Curve Equation'!$B$14</f>
        <v>3.6756054116836995E-2</v>
      </c>
      <c r="AF165" s="34">
        <f>(1/(1+EXP(('S Curve Equation'!$B$11-AF120*'S Curve Equation'!$B$12)*'S Curve Equation'!$B$10))+'S Curve Equation'!$B$13)*'S Curve Equation'!$B$14</f>
        <v>3.7375482099381047E-2</v>
      </c>
    </row>
    <row r="166" spans="1:32" x14ac:dyDescent="0.2">
      <c r="A166" s="12" t="s">
        <v>44</v>
      </c>
      <c r="B166" s="34">
        <f>(1/(1+EXP(('S Curve Equation'!$B$11-B121*'S Curve Equation'!$B$12)*'S Curve Equation'!$B$10))+'S Curve Equation'!$B$13)*'S Curve Equation'!$B$14</f>
        <v>5.7000000000000002E-2</v>
      </c>
      <c r="C166" s="34">
        <f>(1/(1+EXP(('S Curve Equation'!$B$11-C121*'S Curve Equation'!$B$12)*'S Curve Equation'!$B$10))+'S Curve Equation'!$B$13)*'S Curve Equation'!$B$14</f>
        <v>5.7951191536607195E-2</v>
      </c>
      <c r="D166" s="34">
        <f>(1/(1+EXP(('S Curve Equation'!$B$11-D121*'S Curve Equation'!$B$12)*'S Curve Equation'!$B$10))+'S Curve Equation'!$B$13)*'S Curve Equation'!$B$14</f>
        <v>5.8939651139312967E-2</v>
      </c>
      <c r="E166" s="34">
        <f>(1/(1+EXP(('S Curve Equation'!$B$11-E121*'S Curve Equation'!$B$12)*'S Curve Equation'!$B$10))+'S Curve Equation'!$B$13)*'S Curve Equation'!$B$14</f>
        <v>5.9939924113298348E-2</v>
      </c>
      <c r="F166" s="34">
        <f>(1/(1+EXP(('S Curve Equation'!$B$11-F121*'S Curve Equation'!$B$12)*'S Curve Equation'!$B$10))+'S Curve Equation'!$B$13)*'S Curve Equation'!$B$14</f>
        <v>6.0944582934685507E-2</v>
      </c>
      <c r="G166" s="34">
        <f>(1/(1+EXP(('S Curve Equation'!$B$11-G121*'S Curve Equation'!$B$12)*'S Curve Equation'!$B$10))+'S Curve Equation'!$B$13)*'S Curve Equation'!$B$14</f>
        <v>6.1965367377097118E-2</v>
      </c>
      <c r="H166" s="34">
        <f>(1/(1+EXP(('S Curve Equation'!$B$11-H121*'S Curve Equation'!$B$12)*'S Curve Equation'!$B$10))+'S Curve Equation'!$B$13)*'S Curve Equation'!$B$14</f>
        <v>6.3027835704715138E-2</v>
      </c>
      <c r="I166" s="34">
        <f>(1/(1+EXP(('S Curve Equation'!$B$11-I121*'S Curve Equation'!$B$12)*'S Curve Equation'!$B$10))+'S Curve Equation'!$B$13)*'S Curve Equation'!$B$14</f>
        <v>6.4088213319647008E-2</v>
      </c>
      <c r="J166" s="34">
        <f>(1/(1+EXP(('S Curve Equation'!$B$11-J121*'S Curve Equation'!$B$12)*'S Curve Equation'!$B$10))+'S Curve Equation'!$B$13)*'S Curve Equation'!$B$14</f>
        <v>6.5164703309072994E-2</v>
      </c>
      <c r="K166" s="34">
        <f>(1/(1+EXP(('S Curve Equation'!$B$11-K121*'S Curve Equation'!$B$12)*'S Curve Equation'!$B$10))+'S Curve Equation'!$B$13)*'S Curve Equation'!$B$14</f>
        <v>6.6245358396277487E-2</v>
      </c>
      <c r="L166" s="34">
        <f>(1/(1+EXP(('S Curve Equation'!$B$11-L121*'S Curve Equation'!$B$12)*'S Curve Equation'!$B$10))+'S Curve Equation'!$B$13)*'S Curve Equation'!$B$14</f>
        <v>6.7189832982048336E-2</v>
      </c>
      <c r="M166" s="34">
        <f>(1/(1+EXP(('S Curve Equation'!$B$11-M121*'S Curve Equation'!$B$12)*'S Curve Equation'!$B$10))+'S Curve Equation'!$B$13)*'S Curve Equation'!$B$14</f>
        <v>6.8230380606864233E-2</v>
      </c>
      <c r="N166" s="34">
        <f>(1/(1+EXP(('S Curve Equation'!$B$11-N121*'S Curve Equation'!$B$12)*'S Curve Equation'!$B$10))+'S Curve Equation'!$B$13)*'S Curve Equation'!$B$14</f>
        <v>6.9273849470787116E-2</v>
      </c>
      <c r="O166" s="34">
        <f>(1/(1+EXP(('S Curve Equation'!$B$11-O121*'S Curve Equation'!$B$12)*'S Curve Equation'!$B$10))+'S Curve Equation'!$B$13)*'S Curve Equation'!$B$14</f>
        <v>7.0320146948801468E-2</v>
      </c>
      <c r="P166" s="34">
        <f>(1/(1+EXP(('S Curve Equation'!$B$11-P121*'S Curve Equation'!$B$12)*'S Curve Equation'!$B$10))+'S Curve Equation'!$B$13)*'S Curve Equation'!$B$14</f>
        <v>7.1369181255344361E-2</v>
      </c>
      <c r="Q166" s="34">
        <f>(1/(1+EXP(('S Curve Equation'!$B$11-Q121*'S Curve Equation'!$B$12)*'S Curve Equation'!$B$10))+'S Curve Equation'!$B$13)*'S Curve Equation'!$B$14</f>
        <v>7.242086145628035E-2</v>
      </c>
      <c r="R166" s="34">
        <f>(1/(1+EXP(('S Curve Equation'!$B$11-R121*'S Curve Equation'!$B$12)*'S Curve Equation'!$B$10))+'S Curve Equation'!$B$13)*'S Curve Equation'!$B$14</f>
        <v>7.3475097480073789E-2</v>
      </c>
      <c r="S166" s="34">
        <f>(1/(1+EXP(('S Curve Equation'!$B$11-S121*'S Curve Equation'!$B$12)*'S Curve Equation'!$B$10))+'S Curve Equation'!$B$13)*'S Curve Equation'!$B$14</f>
        <v>7.4531800128185915E-2</v>
      </c>
      <c r="T166" s="34">
        <f>(1/(1+EXP(('S Curve Equation'!$B$11-T121*'S Curve Equation'!$B$12)*'S Curve Equation'!$B$10))+'S Curve Equation'!$B$13)*'S Curve Equation'!$B$14</f>
        <v>7.5590881084714581E-2</v>
      </c>
      <c r="U166" s="34">
        <f>(1/(1+EXP(('S Curve Equation'!$B$11-U121*'S Curve Equation'!$B$12)*'S Curve Equation'!$B$10))+'S Curve Equation'!$B$13)*'S Curve Equation'!$B$14</f>
        <v>7.6652252925298425E-2</v>
      </c>
      <c r="V166" s="34">
        <f>(1/(1+EXP(('S Curve Equation'!$B$11-V121*'S Curve Equation'!$B$12)*'S Curve Equation'!$B$10))+'S Curve Equation'!$B$13)*'S Curve Equation'!$B$14</f>
        <v>7.7715829125309638E-2</v>
      </c>
      <c r="W166" s="34">
        <f>(1/(1+EXP(('S Curve Equation'!$B$11-W121*'S Curve Equation'!$B$12)*'S Curve Equation'!$B$10))+'S Curve Equation'!$B$13)*'S Curve Equation'!$B$14</f>
        <v>7.8781524067351227E-2</v>
      </c>
      <c r="X166" s="34">
        <f>(1/(1+EXP(('S Curve Equation'!$B$11-X121*'S Curve Equation'!$B$12)*'S Curve Equation'!$B$10))+'S Curve Equation'!$B$13)*'S Curve Equation'!$B$14</f>
        <v>7.9849253048082422E-2</v>
      </c>
      <c r="Y166" s="34">
        <f>(1/(1+EXP(('S Curve Equation'!$B$11-Y121*'S Curve Equation'!$B$12)*'S Curve Equation'!$B$10))+'S Curve Equation'!$B$13)*'S Curve Equation'!$B$14</f>
        <v>8.0918932284393397E-2</v>
      </c>
      <c r="Z166" s="34">
        <f>(1/(1+EXP(('S Curve Equation'!$B$11-Z121*'S Curve Equation'!$B$12)*'S Curve Equation'!$B$10))+'S Curve Equation'!$B$13)*'S Curve Equation'!$B$14</f>
        <v>8.1990478918945439E-2</v>
      </c>
      <c r="AA166" s="34">
        <f>(1/(1+EXP(('S Curve Equation'!$B$11-AA121*'S Curve Equation'!$B$12)*'S Curve Equation'!$B$10))+'S Curve Equation'!$B$13)*'S Curve Equation'!$B$14</f>
        <v>8.3063811025098785E-2</v>
      </c>
      <c r="AB166" s="34">
        <f>(1/(1+EXP(('S Curve Equation'!$B$11-AB121*'S Curve Equation'!$B$12)*'S Curve Equation'!$B$10))+'S Curve Equation'!$B$13)*'S Curve Equation'!$B$14</f>
        <v>8.4138847611248554E-2</v>
      </c>
      <c r="AC166" s="34">
        <f>(1/(1+EXP(('S Curve Equation'!$B$11-AC121*'S Curve Equation'!$B$12)*'S Curve Equation'!$B$10))+'S Curve Equation'!$B$13)*'S Curve Equation'!$B$14</f>
        <v>8.521550862458388E-2</v>
      </c>
      <c r="AD166" s="34">
        <f>(1/(1+EXP(('S Curve Equation'!$B$11-AD121*'S Curve Equation'!$B$12)*'S Curve Equation'!$B$10))+'S Curve Equation'!$B$13)*'S Curve Equation'!$B$14</f>
        <v>8.6293714954291917E-2</v>
      </c>
      <c r="AE166" s="34">
        <f>(1/(1+EXP(('S Curve Equation'!$B$11-AE121*'S Curve Equation'!$B$12)*'S Curve Equation'!$B$10))+'S Curve Equation'!$B$13)*'S Curve Equation'!$B$14</f>
        <v>8.7373388434225152E-2</v>
      </c>
      <c r="AF166" s="34">
        <f>(1/(1+EXP(('S Curve Equation'!$B$11-AF121*'S Curve Equation'!$B$12)*'S Curve Equation'!$B$10))+'S Curve Equation'!$B$13)*'S Curve Equation'!$B$14</f>
        <v>8.845445184504816E-2</v>
      </c>
    </row>
    <row r="167" spans="1:32" x14ac:dyDescent="0.2">
      <c r="A167" s="12" t="s">
        <v>45</v>
      </c>
      <c r="B167" s="34">
        <f>(1/(1+EXP(('S Curve Equation'!$B$11-B122*'S Curve Equation'!$B$12)*'S Curve Equation'!$B$10))+'S Curve Equation'!$B$13)*'S Curve Equation'!$B$14</f>
        <v>5.6000000000000008E-2</v>
      </c>
      <c r="C167" s="34">
        <f>(1/(1+EXP(('S Curve Equation'!$B$11-C122*'S Curve Equation'!$B$12)*'S Curve Equation'!$B$10))+'S Curve Equation'!$B$13)*'S Curve Equation'!$B$14</f>
        <v>5.6940339014879271E-2</v>
      </c>
      <c r="D167" s="34">
        <f>(1/(1+EXP(('S Curve Equation'!$B$11-D122*'S Curve Equation'!$B$12)*'S Curve Equation'!$B$10))+'S Curve Equation'!$B$13)*'S Curve Equation'!$B$14</f>
        <v>5.7917578141426569E-2</v>
      </c>
      <c r="E167" s="34">
        <f>(1/(1+EXP(('S Curve Equation'!$B$11-E122*'S Curve Equation'!$B$12)*'S Curve Equation'!$B$10))+'S Curve Equation'!$B$13)*'S Curve Equation'!$B$14</f>
        <v>5.8906555440485599E-2</v>
      </c>
      <c r="F167" s="34">
        <f>(1/(1+EXP(('S Curve Equation'!$B$11-F122*'S Curve Equation'!$B$12)*'S Curve Equation'!$B$10))+'S Curve Equation'!$B$13)*'S Curve Equation'!$B$14</f>
        <v>5.9899928196157491E-2</v>
      </c>
      <c r="G167" s="34">
        <f>(1/(1+EXP(('S Curve Equation'!$B$11-G122*'S Curve Equation'!$B$12)*'S Curve Equation'!$B$10))+'S Curve Equation'!$B$13)*'S Curve Equation'!$B$14</f>
        <v>6.0909305613482373E-2</v>
      </c>
      <c r="H167" s="34">
        <f>(1/(1+EXP(('S Curve Equation'!$B$11-H122*'S Curve Equation'!$B$12)*'S Curve Equation'!$B$10))+'S Curve Equation'!$B$13)*'S Curve Equation'!$B$14</f>
        <v>6.1959965004039164E-2</v>
      </c>
      <c r="I167" s="34">
        <f>(1/(1+EXP(('S Curve Equation'!$B$11-I122*'S Curve Equation'!$B$12)*'S Curve Equation'!$B$10))+'S Curve Equation'!$B$13)*'S Curve Equation'!$B$14</f>
        <v>6.3008621354633462E-2</v>
      </c>
      <c r="J167" s="34">
        <f>(1/(1+EXP(('S Curve Equation'!$B$11-J122*'S Curve Equation'!$B$12)*'S Curve Equation'!$B$10))+'S Curve Equation'!$B$13)*'S Curve Equation'!$B$14</f>
        <v>6.4073277268446444E-2</v>
      </c>
      <c r="K167" s="34">
        <f>(1/(1+EXP(('S Curve Equation'!$B$11-K122*'S Curve Equation'!$B$12)*'S Curve Equation'!$B$10))+'S Curve Equation'!$B$13)*'S Curve Equation'!$B$14</f>
        <v>6.5142118109728669E-2</v>
      </c>
      <c r="L167" s="34">
        <f>(1/(1+EXP(('S Curve Equation'!$B$11-L122*'S Curve Equation'!$B$12)*'S Curve Equation'!$B$10))+'S Curve Equation'!$B$13)*'S Curve Equation'!$B$14</f>
        <v>6.6076320655743009E-2</v>
      </c>
      <c r="M167" s="34">
        <f>(1/(1+EXP(('S Curve Equation'!$B$11-M122*'S Curve Equation'!$B$12)*'S Curve Equation'!$B$10))+'S Curve Equation'!$B$13)*'S Curve Equation'!$B$14</f>
        <v>6.7105608598249739E-2</v>
      </c>
      <c r="N167" s="34">
        <f>(1/(1+EXP(('S Curve Equation'!$B$11-N122*'S Curve Equation'!$B$12)*'S Curve Equation'!$B$10))+'S Curve Equation'!$B$13)*'S Curve Equation'!$B$14</f>
        <v>6.8137845985447129E-2</v>
      </c>
      <c r="O167" s="34">
        <f>(1/(1+EXP(('S Curve Equation'!$B$11-O122*'S Curve Equation'!$B$12)*'S Curve Equation'!$B$10))+'S Curve Equation'!$B$13)*'S Curve Equation'!$B$14</f>
        <v>6.9172941229190016E-2</v>
      </c>
      <c r="P167" s="34">
        <f>(1/(1+EXP(('S Curve Equation'!$B$11-P122*'S Curve Equation'!$B$12)*'S Curve Equation'!$B$10))+'S Curve Equation'!$B$13)*'S Curve Equation'!$B$14</f>
        <v>7.021080355543402E-2</v>
      </c>
      <c r="Q167" s="34">
        <f>(1/(1+EXP(('S Curve Equation'!$B$11-Q122*'S Curve Equation'!$B$12)*'S Curve Equation'!$B$10))+'S Curve Equation'!$B$13)*'S Curve Equation'!$B$14</f>
        <v>7.1251343016409327E-2</v>
      </c>
      <c r="R167" s="34">
        <f>(1/(1+EXP(('S Curve Equation'!$B$11-R122*'S Curve Equation'!$B$12)*'S Curve Equation'!$B$10))+'S Curve Equation'!$B$13)*'S Curve Equation'!$B$14</f>
        <v>7.2294470502000927E-2</v>
      </c>
      <c r="S167" s="34">
        <f>(1/(1+EXP(('S Curve Equation'!$B$11-S122*'S Curve Equation'!$B$12)*'S Curve Equation'!$B$10))+'S Curve Equation'!$B$13)*'S Curve Equation'!$B$14</f>
        <v>7.3340097750362321E-2</v>
      </c>
      <c r="T167" s="34">
        <f>(1/(1+EXP(('S Curve Equation'!$B$11-T122*'S Curve Equation'!$B$12)*'S Curve Equation'!$B$10))+'S Curve Equation'!$B$13)*'S Curve Equation'!$B$14</f>
        <v>7.4388137357779202E-2</v>
      </c>
      <c r="U167" s="34">
        <f>(1/(1+EXP(('S Curve Equation'!$B$11-U122*'S Curve Equation'!$B$12)*'S Curve Equation'!$B$10))+'S Curve Equation'!$B$13)*'S Curve Equation'!$B$14</f>
        <v>7.5438502787806241E-2</v>
      </c>
      <c r="V167" s="34">
        <f>(1/(1+EXP(('S Curve Equation'!$B$11-V122*'S Curve Equation'!$B$12)*'S Curve Equation'!$B$10))+'S Curve Equation'!$B$13)*'S Curve Equation'!$B$14</f>
        <v>7.6491108379698039E-2</v>
      </c>
      <c r="W167" s="34">
        <f>(1/(1+EXP(('S Curve Equation'!$B$11-W122*'S Curve Equation'!$B$12)*'S Curve Equation'!$B$10))+'S Curve Equation'!$B$13)*'S Curve Equation'!$B$14</f>
        <v>7.7545869356152597E-2</v>
      </c>
      <c r="X167" s="34">
        <f>(1/(1+EXP(('S Curve Equation'!$B$11-X122*'S Curve Equation'!$B$12)*'S Curve Equation'!$B$10))+'S Curve Equation'!$B$13)*'S Curve Equation'!$B$14</f>
        <v>7.8602701830388283E-2</v>
      </c>
      <c r="Y167" s="34">
        <f>(1/(1+EXP(('S Curve Equation'!$B$11-Y122*'S Curve Equation'!$B$12)*'S Curve Equation'!$B$10))+'S Curve Equation'!$B$13)*'S Curve Equation'!$B$14</f>
        <v>7.9661522812575561E-2</v>
      </c>
      <c r="Z167" s="34">
        <f>(1/(1+EXP(('S Curve Equation'!$B$11-Z122*'S Curve Equation'!$B$12)*'S Curve Equation'!$B$10))+'S Curve Equation'!$B$13)*'S Curve Equation'!$B$14</f>
        <v>8.0722250215640473E-2</v>
      </c>
      <c r="AA167" s="34">
        <f>(1/(1+EXP(('S Curve Equation'!$B$11-AA122*'S Curve Equation'!$B$12)*'S Curve Equation'!$B$10))+'S Curve Equation'!$B$13)*'S Curve Equation'!$B$14</f>
        <v>8.1784802860459832E-2</v>
      </c>
      <c r="AB167" s="34">
        <f>(1/(1+EXP(('S Curve Equation'!$B$11-AB122*'S Curve Equation'!$B$12)*'S Curve Equation'!$B$10))+'S Curve Equation'!$B$13)*'S Curve Equation'!$B$14</f>
        <v>8.2849100480468965E-2</v>
      </c>
      <c r="AC167" s="34">
        <f>(1/(1+EXP(('S Curve Equation'!$B$11-AC122*'S Curve Equation'!$B$12)*'S Curve Equation'!$B$10))+'S Curve Equation'!$B$13)*'S Curve Equation'!$B$14</f>
        <v>8.3915063725697667E-2</v>
      </c>
      <c r="AD167" s="34">
        <f>(1/(1+EXP(('S Curve Equation'!$B$11-AD122*'S Curve Equation'!$B$12)*'S Curve Equation'!$B$10))+'S Curve Equation'!$B$13)*'S Curve Equation'!$B$14</f>
        <v>8.498261416625405E-2</v>
      </c>
      <c r="AE167" s="34">
        <f>(1/(1+EXP(('S Curve Equation'!$B$11-AE122*'S Curve Equation'!$B$12)*'S Curve Equation'!$B$10))+'S Curve Equation'!$B$13)*'S Curve Equation'!$B$14</f>
        <v>8.6051674295275132E-2</v>
      </c>
      <c r="AF167" s="34">
        <f>(1/(1+EXP(('S Curve Equation'!$B$11-AF122*'S Curve Equation'!$B$12)*'S Curve Equation'!$B$10))+'S Curve Equation'!$B$13)*'S Curve Equation'!$B$14</f>
        <v>8.7122167531359845E-2</v>
      </c>
    </row>
    <row r="168" spans="1:32" x14ac:dyDescent="0.2">
      <c r="A168" s="12" t="s">
        <v>46</v>
      </c>
      <c r="B168" s="34">
        <f>(1/(1+EXP(('S Curve Equation'!$B$11-B123*'S Curve Equation'!$B$12)*'S Curve Equation'!$B$10))+'S Curve Equation'!$B$13)*'S Curve Equation'!$B$14</f>
        <v>6.9000000000000006E-2</v>
      </c>
      <c r="C168" s="34">
        <f>(1/(1+EXP(('S Curve Equation'!$B$11-C123*'S Curve Equation'!$B$12)*'S Curve Equation'!$B$10))+'S Curve Equation'!$B$13)*'S Curve Equation'!$B$14</f>
        <v>7.0077030594410936E-2</v>
      </c>
      <c r="D168" s="34">
        <f>(1/(1+EXP(('S Curve Equation'!$B$11-D123*'S Curve Equation'!$B$12)*'S Curve Equation'!$B$10))+'S Curve Equation'!$B$13)*'S Curve Equation'!$B$14</f>
        <v>7.119551458777372E-2</v>
      </c>
      <c r="E168" s="34">
        <f>(1/(1+EXP(('S Curve Equation'!$B$11-E123*'S Curve Equation'!$B$12)*'S Curve Equation'!$B$10))+'S Curve Equation'!$B$13)*'S Curve Equation'!$B$14</f>
        <v>7.2326599931186467E-2</v>
      </c>
      <c r="F168" s="34">
        <f>(1/(1+EXP(('S Curve Equation'!$B$11-F123*'S Curve Equation'!$B$12)*'S Curve Equation'!$B$10))+'S Curve Equation'!$B$13)*'S Curve Equation'!$B$14</f>
        <v>7.346187621156651E-2</v>
      </c>
      <c r="G168" s="34">
        <f>(1/(1+EXP(('S Curve Equation'!$B$11-G123*'S Curve Equation'!$B$12)*'S Curve Equation'!$B$10))+'S Curve Equation'!$B$13)*'S Curve Equation'!$B$14</f>
        <v>7.4614593042110836E-2</v>
      </c>
      <c r="H168" s="34">
        <f>(1/(1+EXP(('S Curve Equation'!$B$11-H123*'S Curve Equation'!$B$12)*'S Curve Equation'!$B$10))+'S Curve Equation'!$B$13)*'S Curve Equation'!$B$14</f>
        <v>7.5813552185033994E-2</v>
      </c>
      <c r="I168" s="34">
        <f>(1/(1+EXP(('S Curve Equation'!$B$11-I123*'S Curve Equation'!$B$12)*'S Curve Equation'!$B$10))+'S Curve Equation'!$B$13)*'S Curve Equation'!$B$14</f>
        <v>7.7009316628231239E-2</v>
      </c>
      <c r="J168" s="34">
        <f>(1/(1+EXP(('S Curve Equation'!$B$11-J123*'S Curve Equation'!$B$12)*'S Curve Equation'!$B$10))+'S Curve Equation'!$B$13)*'S Curve Equation'!$B$14</f>
        <v>7.8222404791025144E-2</v>
      </c>
      <c r="K168" s="34">
        <f>(1/(1+EXP(('S Curve Equation'!$B$11-K123*'S Curve Equation'!$B$12)*'S Curve Equation'!$B$10))+'S Curve Equation'!$B$13)*'S Curve Equation'!$B$14</f>
        <v>7.9439337184584333E-2</v>
      </c>
      <c r="L168" s="34">
        <f>(1/(1+EXP(('S Curve Equation'!$B$11-L123*'S Curve Equation'!$B$12)*'S Curve Equation'!$B$10))+'S Curve Equation'!$B$13)*'S Curve Equation'!$B$14</f>
        <v>8.0502224968105343E-2</v>
      </c>
      <c r="M168" s="34">
        <f>(1/(1+EXP(('S Curve Equation'!$B$11-M123*'S Curve Equation'!$B$12)*'S Curve Equation'!$B$10))+'S Curve Equation'!$B$13)*'S Curve Equation'!$B$14</f>
        <v>8.1672491075839876E-2</v>
      </c>
      <c r="N168" s="34">
        <f>(1/(1+EXP(('S Curve Equation'!$B$11-N123*'S Curve Equation'!$B$12)*'S Curve Equation'!$B$10))+'S Curve Equation'!$B$13)*'S Curve Equation'!$B$14</f>
        <v>8.284527004147689E-2</v>
      </c>
      <c r="O168" s="34">
        <f>(1/(1+EXP(('S Curve Equation'!$B$11-O123*'S Curve Equation'!$B$12)*'S Curve Equation'!$B$10))+'S Curve Equation'!$B$13)*'S Curve Equation'!$B$14</f>
        <v>8.4020457830654732E-2</v>
      </c>
      <c r="P168" s="34">
        <f>(1/(1+EXP(('S Curve Equation'!$B$11-P123*'S Curve Equation'!$B$12)*'S Curve Equation'!$B$10))+'S Curve Equation'!$B$13)*'S Curve Equation'!$B$14</f>
        <v>8.5197951561127264E-2</v>
      </c>
      <c r="Q168" s="34">
        <f>(1/(1+EXP(('S Curve Equation'!$B$11-Q123*'S Curve Equation'!$B$12)*'S Curve Equation'!$B$10))+'S Curve Equation'!$B$13)*'S Curve Equation'!$B$14</f>
        <v>8.6377649511655358E-2</v>
      </c>
      <c r="R168" s="34">
        <f>(1/(1+EXP(('S Curve Equation'!$B$11-R123*'S Curve Equation'!$B$12)*'S Curve Equation'!$B$10))+'S Curve Equation'!$B$13)*'S Curve Equation'!$B$14</f>
        <v>8.7559451130002547E-2</v>
      </c>
      <c r="S168" s="34">
        <f>(1/(1+EXP(('S Curve Equation'!$B$11-S123*'S Curve Equation'!$B$12)*'S Curve Equation'!$B$10))+'S Curve Equation'!$B$13)*'S Curve Equation'!$B$14</f>
        <v>8.87432570400674E-2</v>
      </c>
      <c r="T168" s="34">
        <f>(1/(1+EXP(('S Curve Equation'!$B$11-T123*'S Curve Equation'!$B$12)*'S Curve Equation'!$B$10))+'S Curve Equation'!$B$13)*'S Curve Equation'!$B$14</f>
        <v>8.9928969048176863E-2</v>
      </c>
      <c r="U168" s="34">
        <f>(1/(1+EXP(('S Curve Equation'!$B$11-U123*'S Curve Equation'!$B$12)*'S Curve Equation'!$B$10))+'S Curve Equation'!$B$13)*'S Curve Equation'!$B$14</f>
        <v>9.1116490148569526E-2</v>
      </c>
      <c r="V168" s="34">
        <f>(1/(1+EXP(('S Curve Equation'!$B$11-V123*'S Curve Equation'!$B$12)*'S Curve Equation'!$B$10))+'S Curve Equation'!$B$13)*'S Curve Equation'!$B$14</f>
        <v>9.2305724528096156E-2</v>
      </c>
      <c r="W168" s="34">
        <f>(1/(1+EXP(('S Curve Equation'!$B$11-W123*'S Curve Equation'!$B$12)*'S Curve Equation'!$B$10))+'S Curve Equation'!$B$13)*'S Curve Equation'!$B$14</f>
        <v>9.3496577570161443E-2</v>
      </c>
      <c r="X168" s="34">
        <f>(1/(1+EXP(('S Curve Equation'!$B$11-X123*'S Curve Equation'!$B$12)*'S Curve Equation'!$B$10))+'S Curve Equation'!$B$13)*'S Curve Equation'!$B$14</f>
        <v>9.4688955857934562E-2</v>
      </c>
      <c r="Y168" s="34">
        <f>(1/(1+EXP(('S Curve Equation'!$B$11-Y123*'S Curve Equation'!$B$12)*'S Curve Equation'!$B$10))+'S Curve Equation'!$B$13)*'S Curve Equation'!$B$14</f>
        <v>9.5882767176854664E-2</v>
      </c>
      <c r="Z168" s="34">
        <f>(1/(1+EXP(('S Curve Equation'!$B$11-Z123*'S Curve Equation'!$B$12)*'S Curve Equation'!$B$10))+'S Curve Equation'!$B$13)*'S Curve Equation'!$B$14</f>
        <v>9.7077920516453586E-2</v>
      </c>
      <c r="AA168" s="34">
        <f>(1/(1+EXP(('S Curve Equation'!$B$11-AA123*'S Curve Equation'!$B$12)*'S Curve Equation'!$B$10))+'S Curve Equation'!$B$13)*'S Curve Equation'!$B$14</f>
        <v>9.8274326071521784E-2</v>
      </c>
      <c r="AB168" s="34">
        <f>(1/(1+EXP(('S Curve Equation'!$B$11-AB123*'S Curve Equation'!$B$12)*'S Curve Equation'!$B$10))+'S Curve Equation'!$B$13)*'S Curve Equation'!$B$14</f>
        <v>9.9471895242642633E-2</v>
      </c>
      <c r="AC168" s="34">
        <f>(1/(1+EXP(('S Curve Equation'!$B$11-AC123*'S Curve Equation'!$B$12)*'S Curve Equation'!$B$10))+'S Curve Equation'!$B$13)*'S Curve Equation'!$B$14</f>
        <v>0.10067054063611595</v>
      </c>
      <c r="AD168" s="34">
        <f>(1/(1+EXP(('S Curve Equation'!$B$11-AD123*'S Curve Equation'!$B$12)*'S Curve Equation'!$B$10))+'S Curve Equation'!$B$13)*'S Curve Equation'!$B$14</f>
        <v>0.10187017606329457</v>
      </c>
      <c r="AE168" s="34">
        <f>(1/(1+EXP(('S Curve Equation'!$B$11-AE123*'S Curve Equation'!$B$12)*'S Curve Equation'!$B$10))+'S Curve Equation'!$B$13)*'S Curve Equation'!$B$14</f>
        <v>0.10307071653935854</v>
      </c>
      <c r="AF168" s="34">
        <f>(1/(1+EXP(('S Curve Equation'!$B$11-AF123*'S Curve Equation'!$B$12)*'S Curve Equation'!$B$10))+'S Curve Equation'!$B$13)*'S Curve Equation'!$B$14</f>
        <v>0.10427207828154536</v>
      </c>
    </row>
    <row r="169" spans="1:32" x14ac:dyDescent="0.2">
      <c r="A169" s="12" t="s">
        <v>47</v>
      </c>
      <c r="B169" s="34">
        <f>(1/(1+EXP(('S Curve Equation'!$B$11-B124*'S Curve Equation'!$B$12)*'S Curve Equation'!$B$10))+'S Curve Equation'!$B$13)*'S Curve Equation'!$B$14</f>
        <v>5.1628649635036508E-2</v>
      </c>
      <c r="C169" s="34">
        <f>(1/(1+EXP(('S Curve Equation'!$B$11-C124*'S Curve Equation'!$B$12)*'S Curve Equation'!$B$10))+'S Curve Equation'!$B$13)*'S Curve Equation'!$B$14</f>
        <v>5.2520853169205711E-2</v>
      </c>
      <c r="D169" s="34">
        <f>(1/(1+EXP(('S Curve Equation'!$B$11-D124*'S Curve Equation'!$B$12)*'S Curve Equation'!$B$10))+'S Curve Equation'!$B$13)*'S Curve Equation'!$B$14</f>
        <v>5.3448311439073998E-2</v>
      </c>
      <c r="E169" s="34">
        <f>(1/(1+EXP(('S Curve Equation'!$B$11-E124*'S Curve Equation'!$B$12)*'S Curve Equation'!$B$10))+'S Curve Equation'!$B$13)*'S Curve Equation'!$B$14</f>
        <v>5.438716053595246E-2</v>
      </c>
      <c r="F169" s="34">
        <f>(1/(1+EXP(('S Curve Equation'!$B$11-F124*'S Curve Equation'!$B$12)*'S Curve Equation'!$B$10))+'S Curve Equation'!$B$13)*'S Curve Equation'!$B$14</f>
        <v>5.5330433970207052E-2</v>
      </c>
      <c r="G169" s="34">
        <f>(1/(1+EXP(('S Curve Equation'!$B$11-G124*'S Curve Equation'!$B$12)*'S Curve Equation'!$B$10))+'S Curve Equation'!$B$13)*'S Curve Equation'!$B$14</f>
        <v>5.6289161124013304E-2</v>
      </c>
      <c r="H169" s="34">
        <f>(1/(1+EXP(('S Curve Equation'!$B$11-H124*'S Curve Equation'!$B$12)*'S Curve Equation'!$B$10))+'S Curve Equation'!$B$13)*'S Curve Equation'!$B$14</f>
        <v>5.7287370805807709E-2</v>
      </c>
      <c r="I169" s="34">
        <f>(1/(1+EXP(('S Curve Equation'!$B$11-I124*'S Curve Equation'!$B$12)*'S Curve Equation'!$B$10))+'S Curve Equation'!$B$13)*'S Curve Equation'!$B$14</f>
        <v>5.8283951886566335E-2</v>
      </c>
      <c r="J169" s="34">
        <f>(1/(1+EXP(('S Curve Equation'!$B$11-J124*'S Curve Equation'!$B$12)*'S Curve Equation'!$B$10))+'S Curve Equation'!$B$13)*'S Curve Equation'!$B$14</f>
        <v>5.9296016182994897E-2</v>
      </c>
      <c r="K169" s="34">
        <f>(1/(1+EXP(('S Curve Equation'!$B$11-K124*'S Curve Equation'!$B$12)*'S Curve Equation'!$B$10))+'S Curve Equation'!$B$13)*'S Curve Equation'!$B$14</f>
        <v>6.0312338318708886E-2</v>
      </c>
      <c r="L169" s="34">
        <f>(1/(1+EXP(('S Curve Equation'!$B$11-L124*'S Curve Equation'!$B$12)*'S Curve Equation'!$B$10))+'S Curve Equation'!$B$13)*'S Curve Equation'!$B$14</f>
        <v>6.120086545978811E-2</v>
      </c>
      <c r="M169" s="34">
        <f>(1/(1+EXP(('S Curve Equation'!$B$11-M124*'S Curve Equation'!$B$12)*'S Curve Equation'!$B$10))+'S Curve Equation'!$B$13)*'S Curve Equation'!$B$14</f>
        <v>6.2180073115207998E-2</v>
      </c>
      <c r="N169" s="34">
        <f>(1/(1+EXP(('S Curve Equation'!$B$11-N124*'S Curve Equation'!$B$12)*'S Curve Equation'!$B$10))+'S Curve Equation'!$B$13)*'S Curve Equation'!$B$14</f>
        <v>6.3162341826832946E-2</v>
      </c>
      <c r="O169" s="34">
        <f>(1/(1+EXP(('S Curve Equation'!$B$11-O124*'S Curve Equation'!$B$12)*'S Curve Equation'!$B$10))+'S Curve Equation'!$B$13)*'S Curve Equation'!$B$14</f>
        <v>6.4147584693785453E-2</v>
      </c>
      <c r="P169" s="34">
        <f>(1/(1+EXP(('S Curve Equation'!$B$11-P124*'S Curve Equation'!$B$12)*'S Curve Equation'!$B$10))+'S Curve Equation'!$B$13)*'S Curve Equation'!$B$14</f>
        <v>6.5135715520098142E-2</v>
      </c>
      <c r="Q169" s="34">
        <f>(1/(1+EXP(('S Curve Equation'!$B$11-Q124*'S Curve Equation'!$B$12)*'S Curve Equation'!$B$10))+'S Curve Equation'!$B$13)*'S Curve Equation'!$B$14</f>
        <v>6.6126648827647613E-2</v>
      </c>
      <c r="R169" s="34">
        <f>(1/(1+EXP(('S Curve Equation'!$B$11-R124*'S Curve Equation'!$B$12)*'S Curve Equation'!$B$10))+'S Curve Equation'!$B$13)*'S Curve Equation'!$B$14</f>
        <v>6.7120299868337369E-2</v>
      </c>
      <c r="S169" s="34">
        <f>(1/(1+EXP(('S Curve Equation'!$B$11-S124*'S Curve Equation'!$B$12)*'S Curve Equation'!$B$10))+'S Curve Equation'!$B$13)*'S Curve Equation'!$B$14</f>
        <v>6.811658463555241E-2</v>
      </c>
      <c r="T169" s="34">
        <f>(1/(1+EXP(('S Curve Equation'!$B$11-T124*'S Curve Equation'!$B$12)*'S Curve Equation'!$B$10))+'S Curve Equation'!$B$13)*'S Curve Equation'!$B$14</f>
        <v>6.9115419874901371E-2</v>
      </c>
      <c r="U169" s="34">
        <f>(1/(1+EXP(('S Curve Equation'!$B$11-U124*'S Curve Equation'!$B$12)*'S Curve Equation'!$B$10))+'S Curve Equation'!$B$13)*'S Curve Equation'!$B$14</f>
        <v>7.0116723094266115E-2</v>
      </c>
      <c r="V169" s="34">
        <f>(1/(1+EXP(('S Curve Equation'!$B$11-V124*'S Curve Equation'!$B$12)*'S Curve Equation'!$B$10))+'S Curve Equation'!$B$13)*'S Curve Equation'!$B$14</f>
        <v>7.1120412573178679E-2</v>
      </c>
      <c r="W169" s="34">
        <f>(1/(1+EXP(('S Curve Equation'!$B$11-W124*'S Curve Equation'!$B$12)*'S Curve Equation'!$B$10))+'S Curve Equation'!$B$13)*'S Curve Equation'!$B$14</f>
        <v>7.2126407371541676E-2</v>
      </c>
      <c r="X169" s="34">
        <f>(1/(1+EXP(('S Curve Equation'!$B$11-X124*'S Curve Equation'!$B$12)*'S Curve Equation'!$B$10))+'S Curve Equation'!$B$13)*'S Curve Equation'!$B$14</f>
        <v>7.3134627337710562E-2</v>
      </c>
      <c r="Y169" s="34">
        <f>(1/(1+EXP(('S Curve Equation'!$B$11-Y124*'S Curve Equation'!$B$12)*'S Curve Equation'!$B$10))+'S Curve Equation'!$B$13)*'S Curve Equation'!$B$14</f>
        <v>7.414499311595843E-2</v>
      </c>
      <c r="Z169" s="34">
        <f>(1/(1+EXP(('S Curve Equation'!$B$11-Z124*'S Curve Equation'!$B$12)*'S Curve Equation'!$B$10))+'S Curve Equation'!$B$13)*'S Curve Equation'!$B$14</f>
        <v>7.5157426153337453E-2</v>
      </c>
      <c r="AA169" s="34">
        <f>(1/(1+EXP(('S Curve Equation'!$B$11-AA124*'S Curve Equation'!$B$12)*'S Curve Equation'!$B$10))+'S Curve Equation'!$B$13)*'S Curve Equation'!$B$14</f>
        <v>7.6171848705955614E-2</v>
      </c>
      <c r="AB169" s="34">
        <f>(1/(1+EXP(('S Curve Equation'!$B$11-AB124*'S Curve Equation'!$B$12)*'S Curve Equation'!$B$10))+'S Curve Equation'!$B$13)*'S Curve Equation'!$B$14</f>
        <v>7.7188183844687716E-2</v>
      </c>
      <c r="AC169" s="34">
        <f>(1/(1+EXP(('S Curve Equation'!$B$11-AC124*'S Curve Equation'!$B$12)*'S Curve Equation'!$B$10))+'S Curve Equation'!$B$13)*'S Curve Equation'!$B$14</f>
        <v>7.8206355460335067E-2</v>
      </c>
      <c r="AD169" s="34">
        <f>(1/(1+EXP(('S Curve Equation'!$B$11-AD124*'S Curve Equation'!$B$12)*'S Curve Equation'!$B$10))+'S Curve Equation'!$B$13)*'S Curve Equation'!$B$14</f>
        <v>7.922628826825126E-2</v>
      </c>
      <c r="AE169" s="34">
        <f>(1/(1+EXP(('S Curve Equation'!$B$11-AE124*'S Curve Equation'!$B$12)*'S Curve Equation'!$B$10))+'S Curve Equation'!$B$13)*'S Curve Equation'!$B$14</f>
        <v>8.0247907812451835E-2</v>
      </c>
      <c r="AF169" s="34">
        <f>(1/(1+EXP(('S Curve Equation'!$B$11-AF124*'S Curve Equation'!$B$12)*'S Curve Equation'!$B$10))+'S Curve Equation'!$B$13)*'S Curve Equation'!$B$14</f>
        <v>8.1271140469222458E-2</v>
      </c>
    </row>
    <row r="170" spans="1:32" x14ac:dyDescent="0.2">
      <c r="A170" s="12" t="s">
        <v>48</v>
      </c>
      <c r="B170" s="34">
        <f>(1/(1+EXP(('S Curve Equation'!$B$11-B125*'S Curve Equation'!$B$12)*'S Curve Equation'!$B$10))+'S Curve Equation'!$B$13)*'S Curve Equation'!$B$14</f>
        <v>0.10239018404907974</v>
      </c>
      <c r="C170" s="34">
        <f>(1/(1+EXP(('S Curve Equation'!$B$11-C125*'S Curve Equation'!$B$12)*'S Curve Equation'!$B$10))+'S Curve Equation'!$B$13)*'S Curve Equation'!$B$14</f>
        <v>0.10377915285545378</v>
      </c>
      <c r="D170" s="34">
        <f>(1/(1+EXP(('S Curve Equation'!$B$11-D125*'S Curve Equation'!$B$12)*'S Curve Equation'!$B$10))+'S Curve Equation'!$B$13)*'S Curve Equation'!$B$14</f>
        <v>0.10521928418301207</v>
      </c>
      <c r="E170" s="34">
        <f>(1/(1+EXP(('S Curve Equation'!$B$11-E125*'S Curve Equation'!$B$12)*'S Curve Equation'!$B$10))+'S Curve Equation'!$B$13)*'S Curve Equation'!$B$14</f>
        <v>0.10667328354236347</v>
      </c>
      <c r="F170" s="34">
        <f>(1/(1+EXP(('S Curve Equation'!$B$11-F125*'S Curve Equation'!$B$12)*'S Curve Equation'!$B$10))+'S Curve Equation'!$B$13)*'S Curve Equation'!$B$14</f>
        <v>0.10813030973937152</v>
      </c>
      <c r="G170" s="34">
        <f>(1/(1+EXP(('S Curve Equation'!$B$11-G125*'S Curve Equation'!$B$12)*'S Curve Equation'!$B$10))+'S Curve Equation'!$B$13)*'S Curve Equation'!$B$14</f>
        <v>0.10960732283151749</v>
      </c>
      <c r="H170" s="34">
        <f>(1/(1+EXP(('S Curve Equation'!$B$11-H125*'S Curve Equation'!$B$12)*'S Curve Equation'!$B$10))+'S Curve Equation'!$B$13)*'S Curve Equation'!$B$14</f>
        <v>0.11114105036744436</v>
      </c>
      <c r="I170" s="34">
        <f>(1/(1+EXP(('S Curve Equation'!$B$11-I125*'S Curve Equation'!$B$12)*'S Curve Equation'!$B$10))+'S Curve Equation'!$B$13)*'S Curve Equation'!$B$14</f>
        <v>0.11266813922726977</v>
      </c>
      <c r="J170" s="34">
        <f>(1/(1+EXP(('S Curve Equation'!$B$11-J125*'S Curve Equation'!$B$12)*'S Curve Equation'!$B$10))+'S Curve Equation'!$B$13)*'S Curve Equation'!$B$14</f>
        <v>0.11421477291520236</v>
      </c>
      <c r="K170" s="34">
        <f>(1/(1+EXP(('S Curve Equation'!$B$11-K125*'S Curve Equation'!$B$12)*'S Curve Equation'!$B$10))+'S Curve Equation'!$B$13)*'S Curve Equation'!$B$14</f>
        <v>0.11576372299499689</v>
      </c>
      <c r="L170" s="34">
        <f>(1/(1+EXP(('S Curve Equation'!$B$11-L125*'S Curve Equation'!$B$12)*'S Curve Equation'!$B$10))+'S Curve Equation'!$B$13)*'S Curve Equation'!$B$14</f>
        <v>0.11711450145363921</v>
      </c>
      <c r="M170" s="34">
        <f>(1/(1+EXP(('S Curve Equation'!$B$11-M125*'S Curve Equation'!$B$12)*'S Curve Equation'!$B$10))+'S Curve Equation'!$B$13)*'S Curve Equation'!$B$14</f>
        <v>0.11859949904621424</v>
      </c>
      <c r="N170" s="34">
        <f>(1/(1+EXP(('S Curve Equation'!$B$11-N125*'S Curve Equation'!$B$12)*'S Curve Equation'!$B$10))+'S Curve Equation'!$B$13)*'S Curve Equation'!$B$14</f>
        <v>0.12008534691771992</v>
      </c>
      <c r="O170" s="34">
        <f>(1/(1+EXP(('S Curve Equation'!$B$11-O125*'S Curve Equation'!$B$12)*'S Curve Equation'!$B$10))+'S Curve Equation'!$B$13)*'S Curve Equation'!$B$14</f>
        <v>0.12157191926419091</v>
      </c>
      <c r="P170" s="34">
        <f>(1/(1+EXP(('S Curve Equation'!$B$11-P125*'S Curve Equation'!$B$12)*'S Curve Equation'!$B$10))+'S Curve Equation'!$B$13)*'S Curve Equation'!$B$14</f>
        <v>0.12305909233399054</v>
      </c>
      <c r="Q170" s="34">
        <f>(1/(1+EXP(('S Curve Equation'!$B$11-Q125*'S Curve Equation'!$B$12)*'S Curve Equation'!$B$10))+'S Curve Equation'!$B$13)*'S Curve Equation'!$B$14</f>
        <v>0.12454674442211834</v>
      </c>
      <c r="R170" s="34">
        <f>(1/(1+EXP(('S Curve Equation'!$B$11-R125*'S Curve Equation'!$B$12)*'S Curve Equation'!$B$10))+'S Curve Equation'!$B$13)*'S Curve Equation'!$B$14</f>
        <v>0.12603475586352159</v>
      </c>
      <c r="S170" s="34">
        <f>(1/(1+EXP(('S Curve Equation'!$B$11-S125*'S Curve Equation'!$B$12)*'S Curve Equation'!$B$10))+'S Curve Equation'!$B$13)*'S Curve Equation'!$B$14</f>
        <v>0.12752300902546318</v>
      </c>
      <c r="T170" s="34">
        <f>(1/(1+EXP(('S Curve Equation'!$B$11-T125*'S Curve Equation'!$B$12)*'S Curve Equation'!$B$10))+'S Curve Equation'!$B$13)*'S Curve Equation'!$B$14</f>
        <v>0.12901138829898512</v>
      </c>
      <c r="U170" s="34">
        <f>(1/(1+EXP(('S Curve Equation'!$B$11-U125*'S Curve Equation'!$B$12)*'S Curve Equation'!$B$10))+'S Curve Equation'!$B$13)*'S Curve Equation'!$B$14</f>
        <v>0.13049978008951132</v>
      </c>
      <c r="V170" s="34">
        <f>(1/(1+EXP(('S Curve Equation'!$B$11-V125*'S Curve Equation'!$B$12)*'S Curve Equation'!$B$10))+'S Curve Equation'!$B$13)*'S Curve Equation'!$B$14</f>
        <v>0.13198807280663552</v>
      </c>
      <c r="W170" s="34">
        <f>(1/(1+EXP(('S Curve Equation'!$B$11-W125*'S Curve Equation'!$B$12)*'S Curve Equation'!$B$10))+'S Curve Equation'!$B$13)*'S Curve Equation'!$B$14</f>
        <v>0.13347615685312914</v>
      </c>
      <c r="X170" s="34">
        <f>(1/(1+EXP(('S Curve Equation'!$B$11-X125*'S Curve Equation'!$B$12)*'S Curve Equation'!$B$10))+'S Curve Equation'!$B$13)*'S Curve Equation'!$B$14</f>
        <v>0.13496392461321205</v>
      </c>
      <c r="Y170" s="34">
        <f>(1/(1+EXP(('S Curve Equation'!$B$11-Y125*'S Curve Equation'!$B$12)*'S Curve Equation'!$B$10))+'S Curve Equation'!$B$13)*'S Curve Equation'!$B$14</f>
        <v>0.13645127044012656</v>
      </c>
      <c r="Z170" s="34">
        <f>(1/(1+EXP(('S Curve Equation'!$B$11-Z125*'S Curve Equation'!$B$12)*'S Curve Equation'!$B$10))+'S Curve Equation'!$B$13)*'S Curve Equation'!$B$14</f>
        <v>0.1379380906430473</v>
      </c>
      <c r="AA170" s="34">
        <f>(1/(1+EXP(('S Curve Equation'!$B$11-AA125*'S Curve Equation'!$B$12)*'S Curve Equation'!$B$10))+'S Curve Equation'!$B$13)*'S Curve Equation'!$B$14</f>
        <v>0.13942428347336613</v>
      </c>
      <c r="AB170" s="34">
        <f>(1/(1+EXP(('S Curve Equation'!$B$11-AB125*'S Curve Equation'!$B$12)*'S Curve Equation'!$B$10))+'S Curve Equation'!$B$13)*'S Curve Equation'!$B$14</f>
        <v>0.1409097491103892</v>
      </c>
      <c r="AC170" s="34">
        <f>(1/(1+EXP(('S Curve Equation'!$B$11-AC125*'S Curve Equation'!$B$12)*'S Curve Equation'!$B$10))+'S Curve Equation'!$B$13)*'S Curve Equation'!$B$14</f>
        <v>0.14239438964647619</v>
      </c>
      <c r="AD170" s="34">
        <f>(1/(1+EXP(('S Curve Equation'!$B$11-AD125*'S Curve Equation'!$B$12)*'S Curve Equation'!$B$10))+'S Curve Equation'!$B$13)*'S Curve Equation'!$B$14</f>
        <v>0.14387810907165682</v>
      </c>
      <c r="AE170" s="34">
        <f>(1/(1+EXP(('S Curve Equation'!$B$11-AE125*'S Curve Equation'!$B$12)*'S Curve Equation'!$B$10))+'S Curve Equation'!$B$13)*'S Curve Equation'!$B$14</f>
        <v>0.14536081325775893</v>
      </c>
      <c r="AF170" s="34">
        <f>(1/(1+EXP(('S Curve Equation'!$B$11-AF125*'S Curve Equation'!$B$12)*'S Curve Equation'!$B$10))+'S Curve Equation'!$B$13)*'S Curve Equation'!$B$14</f>
        <v>0.14684240994207562</v>
      </c>
    </row>
    <row r="171" spans="1:32" x14ac:dyDescent="0.2">
      <c r="A171" s="12" t="s">
        <v>49</v>
      </c>
      <c r="B171" s="34">
        <f>(1/(1+EXP(('S Curve Equation'!$B$11-B126*'S Curve Equation'!$B$12)*'S Curve Equation'!$B$10))+'S Curve Equation'!$B$13)*'S Curve Equation'!$B$14</f>
        <v>0.17205663430420703</v>
      </c>
      <c r="C171" s="34">
        <f>(1/(1+EXP(('S Curve Equation'!$B$11-C126*'S Curve Equation'!$B$12)*'S Curve Equation'!$B$10))+'S Curve Equation'!$B$13)*'S Curve Equation'!$B$14</f>
        <v>0.17394755999011266</v>
      </c>
      <c r="D171" s="34">
        <f>(1/(1+EXP(('S Curve Equation'!$B$11-D126*'S Curve Equation'!$B$12)*'S Curve Equation'!$B$10))+'S Curve Equation'!$B$13)*'S Curve Equation'!$B$14</f>
        <v>0.17590294651892693</v>
      </c>
      <c r="E171" s="34">
        <f>(1/(1+EXP(('S Curve Equation'!$B$11-E126*'S Curve Equation'!$B$12)*'S Curve Equation'!$B$10))+'S Curve Equation'!$B$13)*'S Curve Equation'!$B$14</f>
        <v>0.17787185393419719</v>
      </c>
      <c r="F171" s="34">
        <f>(1/(1+EXP(('S Curve Equation'!$B$11-F126*'S Curve Equation'!$B$12)*'S Curve Equation'!$B$10))+'S Curve Equation'!$B$13)*'S Curve Equation'!$B$14</f>
        <v>0.17983956198279324</v>
      </c>
      <c r="G171" s="34">
        <f>(1/(1+EXP(('S Curve Equation'!$B$11-G126*'S Curve Equation'!$B$12)*'S Curve Equation'!$B$10))+'S Curve Equation'!$B$13)*'S Curve Equation'!$B$14</f>
        <v>0.18182890236919058</v>
      </c>
      <c r="H171" s="34">
        <f>(1/(1+EXP(('S Curve Equation'!$B$11-H126*'S Curve Equation'!$B$12)*'S Curve Equation'!$B$10))+'S Curve Equation'!$B$13)*'S Curve Equation'!$B$14</f>
        <v>0.18388897504922386</v>
      </c>
      <c r="I171" s="34">
        <f>(1/(1+EXP(('S Curve Equation'!$B$11-I126*'S Curve Equation'!$B$12)*'S Curve Equation'!$B$10))+'S Curve Equation'!$B$13)*'S Curve Equation'!$B$14</f>
        <v>0.18593446412471579</v>
      </c>
      <c r="J171" s="34">
        <f>(1/(1+EXP(('S Curve Equation'!$B$11-J126*'S Curve Equation'!$B$12)*'S Curve Equation'!$B$10))+'S Curve Equation'!$B$13)*'S Curve Equation'!$B$14</f>
        <v>0.18800042715718018</v>
      </c>
      <c r="K171" s="34">
        <f>(1/(1+EXP(('S Curve Equation'!$B$11-K126*'S Curve Equation'!$B$12)*'S Curve Equation'!$B$10))+'S Curve Equation'!$B$13)*'S Curve Equation'!$B$14</f>
        <v>0.19006378655144304</v>
      </c>
      <c r="L171" s="34">
        <f>(1/(1+EXP(('S Curve Equation'!$B$11-L126*'S Curve Equation'!$B$12)*'S Curve Equation'!$B$10))+'S Curve Equation'!$B$13)*'S Curve Equation'!$B$14</f>
        <v>0.19185855063028792</v>
      </c>
      <c r="M171" s="34">
        <f>(1/(1+EXP(('S Curve Equation'!$B$11-M126*'S Curve Equation'!$B$12)*'S Curve Equation'!$B$10))+'S Curve Equation'!$B$13)*'S Curve Equation'!$B$14</f>
        <v>0.19382673899154698</v>
      </c>
      <c r="N171" s="34">
        <f>(1/(1+EXP(('S Curve Equation'!$B$11-N126*'S Curve Equation'!$B$12)*'S Curve Equation'!$B$10))+'S Curve Equation'!$B$13)*'S Curve Equation'!$B$14</f>
        <v>0.1957909525503613</v>
      </c>
      <c r="O171" s="34">
        <f>(1/(1+EXP(('S Curve Equation'!$B$11-O126*'S Curve Equation'!$B$12)*'S Curve Equation'!$B$10))+'S Curve Equation'!$B$13)*'S Curve Equation'!$B$14</f>
        <v>0.19775106377217352</v>
      </c>
      <c r="P171" s="34">
        <f>(1/(1+EXP(('S Curve Equation'!$B$11-P126*'S Curve Equation'!$B$12)*'S Curve Equation'!$B$10))+'S Curve Equation'!$B$13)*'S Curve Equation'!$B$14</f>
        <v>0.19970694876668574</v>
      </c>
      <c r="Q171" s="34">
        <f>(1/(1+EXP(('S Curve Equation'!$B$11-Q126*'S Curve Equation'!$B$12)*'S Curve Equation'!$B$10))+'S Curve Equation'!$B$13)*'S Curve Equation'!$B$14</f>
        <v>0.20165848723332164</v>
      </c>
      <c r="R171" s="34">
        <f>(1/(1+EXP(('S Curve Equation'!$B$11-R126*'S Curve Equation'!$B$12)*'S Curve Equation'!$B$10))+'S Curve Equation'!$B$13)*'S Curve Equation'!$B$14</f>
        <v>0.20360556240637631</v>
      </c>
      <c r="S171" s="34">
        <f>(1/(1+EXP(('S Curve Equation'!$B$11-S126*'S Curve Equation'!$B$12)*'S Curve Equation'!$B$10))+'S Curve Equation'!$B$13)*'S Curve Equation'!$B$14</f>
        <v>0.20554806099992642</v>
      </c>
      <c r="T171" s="34">
        <f>(1/(1+EXP(('S Curve Equation'!$B$11-T126*'S Curve Equation'!$B$12)*'S Curve Equation'!$B$10))+'S Curve Equation'!$B$13)*'S Curve Equation'!$B$14</f>
        <v>0.20748587315255357</v>
      </c>
      <c r="U171" s="34">
        <f>(1/(1+EXP(('S Curve Equation'!$B$11-U126*'S Curve Equation'!$B$12)*'S Curve Equation'!$B$10))+'S Curve Equation'!$B$13)*'S Curve Equation'!$B$14</f>
        <v>0.20941889237194369</v>
      </c>
      <c r="V171" s="34">
        <f>(1/(1+EXP(('S Curve Equation'!$B$11-V126*'S Curve Equation'!$B$12)*'S Curve Equation'!$B$10))+'S Curve Equation'!$B$13)*'S Curve Equation'!$B$14</f>
        <v>0.21134701547941781</v>
      </c>
      <c r="W171" s="34">
        <f>(1/(1+EXP(('S Curve Equation'!$B$11-W126*'S Curve Equation'!$B$12)*'S Curve Equation'!$B$10))+'S Curve Equation'!$B$13)*'S Curve Equation'!$B$14</f>
        <v>0.2132701425544424</v>
      </c>
      <c r="X171" s="34">
        <f>(1/(1+EXP(('S Curve Equation'!$B$11-X126*'S Curve Equation'!$B$12)*'S Curve Equation'!$B$10))+'S Curve Equation'!$B$13)*'S Curve Equation'!$B$14</f>
        <v>0.21518817687917155</v>
      </c>
      <c r="Y171" s="34">
        <f>(1/(1+EXP(('S Curve Equation'!$B$11-Y126*'S Curve Equation'!$B$12)*'S Curve Equation'!$B$10))+'S Curve Equation'!$B$13)*'S Curve Equation'!$B$14</f>
        <v>0.21710102488307095</v>
      </c>
      <c r="Z171" s="34">
        <f>(1/(1+EXP(('S Curve Equation'!$B$11-Z126*'S Curve Equation'!$B$12)*'S Curve Equation'!$B$10))+'S Curve Equation'!$B$13)*'S Curve Equation'!$B$14</f>
        <v>0.21900859608766207</v>
      </c>
      <c r="AA171" s="34">
        <f>(1/(1+EXP(('S Curve Equation'!$B$11-AA126*'S Curve Equation'!$B$12)*'S Curve Equation'!$B$10))+'S Curve Equation'!$B$13)*'S Curve Equation'!$B$14</f>
        <v>0.22091080305143104</v>
      </c>
      <c r="AB171" s="34">
        <f>(1/(1+EXP(('S Curve Equation'!$B$11-AB126*'S Curve Equation'!$B$12)*'S Curve Equation'!$B$10))+'S Curve Equation'!$B$13)*'S Curve Equation'!$B$14</f>
        <v>0.22280756131494614</v>
      </c>
      <c r="AC171" s="34">
        <f>(1/(1+EXP(('S Curve Equation'!$B$11-AC126*'S Curve Equation'!$B$12)*'S Curve Equation'!$B$10))+'S Curve Equation'!$B$13)*'S Curve Equation'!$B$14</f>
        <v>0.22469878934621493</v>
      </c>
      <c r="AD171" s="34">
        <f>(1/(1+EXP(('S Curve Equation'!$B$11-AD126*'S Curve Equation'!$B$12)*'S Curve Equation'!$B$10))+'S Curve Equation'!$B$13)*'S Curve Equation'!$B$14</f>
        <v>0.22658440848631814</v>
      </c>
      <c r="AE171" s="34">
        <f>(1/(1+EXP(('S Curve Equation'!$B$11-AE126*'S Curve Equation'!$B$12)*'S Curve Equation'!$B$10))+'S Curve Equation'!$B$13)*'S Curve Equation'!$B$14</f>
        <v>0.22846434289535819</v>
      </c>
      <c r="AF171" s="34">
        <f>(1/(1+EXP(('S Curve Equation'!$B$11-AF126*'S Curve Equation'!$B$12)*'S Curve Equation'!$B$10))+'S Curve Equation'!$B$13)*'S Curve Equation'!$B$14</f>
        <v>0.23033851949874601</v>
      </c>
    </row>
    <row r="172" spans="1:32" x14ac:dyDescent="0.2">
      <c r="A172" s="12" t="s">
        <v>50</v>
      </c>
      <c r="B172" s="34">
        <f>(1/(1+EXP(('S Curve Equation'!$B$11-B127*'S Curve Equation'!$B$12)*'S Curve Equation'!$B$10))+'S Curve Equation'!$B$13)*'S Curve Equation'!$B$14</f>
        <v>9.2999999999999985E-2</v>
      </c>
      <c r="C172" s="34">
        <f>(1/(1+EXP(('S Curve Equation'!$B$11-C127*'S Curve Equation'!$B$12)*'S Curve Equation'!$B$10))+'S Curve Equation'!$B$13)*'S Curve Equation'!$B$14</f>
        <v>9.4306504084824092E-2</v>
      </c>
      <c r="D172" s="34">
        <f>(1/(1+EXP(('S Curve Equation'!$B$11-D127*'S Curve Equation'!$B$12)*'S Curve Equation'!$B$10))+'S Curve Equation'!$B$13)*'S Curve Equation'!$B$14</f>
        <v>9.5661699603872274E-2</v>
      </c>
      <c r="E172" s="34">
        <f>(1/(1+EXP(('S Curve Equation'!$B$11-E127*'S Curve Equation'!$B$12)*'S Curve Equation'!$B$10))+'S Curve Equation'!$B$13)*'S Curve Equation'!$B$14</f>
        <v>9.7030526745073398E-2</v>
      </c>
      <c r="F172" s="34">
        <f>(1/(1+EXP(('S Curve Equation'!$B$11-F127*'S Curve Equation'!$B$12)*'S Curve Equation'!$B$10))+'S Curve Equation'!$B$13)*'S Curve Equation'!$B$14</f>
        <v>9.8402785922744568E-2</v>
      </c>
      <c r="G172" s="34">
        <f>(1/(1+EXP(('S Curve Equation'!$B$11-G127*'S Curve Equation'!$B$12)*'S Curve Equation'!$B$10))+'S Curve Equation'!$B$13)*'S Curve Equation'!$B$14</f>
        <v>9.9794460726152612E-2</v>
      </c>
      <c r="H172" s="34">
        <f>(1/(1+EXP(('S Curve Equation'!$B$11-H127*'S Curve Equation'!$B$12)*'S Curve Equation'!$B$10))+'S Curve Equation'!$B$13)*'S Curve Equation'!$B$14</f>
        <v>0.10124019959356111</v>
      </c>
      <c r="I172" s="34">
        <f>(1/(1+EXP(('S Curve Equation'!$B$11-I127*'S Curve Equation'!$B$12)*'S Curve Equation'!$B$10))+'S Curve Equation'!$B$13)*'S Curve Equation'!$B$14</f>
        <v>0.10268031086970683</v>
      </c>
      <c r="J172" s="34">
        <f>(1/(1+EXP(('S Curve Equation'!$B$11-J127*'S Curve Equation'!$B$12)*'S Curve Equation'!$B$10))+'S Curve Equation'!$B$13)*'S Curve Equation'!$B$14</f>
        <v>0.10413949083849362</v>
      </c>
      <c r="K172" s="34">
        <f>(1/(1+EXP(('S Curve Equation'!$B$11-K127*'S Curve Equation'!$B$12)*'S Curve Equation'!$B$10))+'S Curve Equation'!$B$13)*'S Curve Equation'!$B$14</f>
        <v>0.10560149490132416</v>
      </c>
      <c r="L172" s="34">
        <f>(1/(1+EXP(('S Curve Equation'!$B$11-L127*'S Curve Equation'!$B$12)*'S Curve Equation'!$B$10))+'S Curve Equation'!$B$13)*'S Curve Equation'!$B$14</f>
        <v>0.1068769699025076</v>
      </c>
      <c r="M172" s="34">
        <f>(1/(1+EXP(('S Curve Equation'!$B$11-M127*'S Curve Equation'!$B$12)*'S Curve Equation'!$B$10))+'S Curve Equation'!$B$13)*'S Curve Equation'!$B$14</f>
        <v>0.10827973617545905</v>
      </c>
      <c r="N172" s="34">
        <f>(1/(1+EXP(('S Curve Equation'!$B$11-N127*'S Curve Equation'!$B$12)*'S Curve Equation'!$B$10))+'S Curve Equation'!$B$13)*'S Curve Equation'!$B$14</f>
        <v>0.10968388386477086</v>
      </c>
      <c r="O172" s="34">
        <f>(1/(1+EXP(('S Curve Equation'!$B$11-O127*'S Curve Equation'!$B$12)*'S Curve Equation'!$B$10))+'S Curve Equation'!$B$13)*'S Curve Equation'!$B$14</f>
        <v>0.11108929182443153</v>
      </c>
      <c r="P172" s="34">
        <f>(1/(1+EXP(('S Curve Equation'!$B$11-P127*'S Curve Equation'!$B$12)*'S Curve Equation'!$B$10))+'S Curve Equation'!$B$13)*'S Curve Equation'!$B$14</f>
        <v>0.11249584070836631</v>
      </c>
      <c r="Q172" s="34">
        <f>(1/(1+EXP(('S Curve Equation'!$B$11-Q127*'S Curve Equation'!$B$12)*'S Curve Equation'!$B$10))+'S Curve Equation'!$B$13)*'S Curve Equation'!$B$14</f>
        <v>0.11390341296964693</v>
      </c>
      <c r="R172" s="34">
        <f>(1/(1+EXP(('S Curve Equation'!$B$11-R127*'S Curve Equation'!$B$12)*'S Curve Equation'!$B$10))+'S Curve Equation'!$B$13)*'S Curve Equation'!$B$14</f>
        <v>0.11531189285870751</v>
      </c>
      <c r="S172" s="34">
        <f>(1/(1+EXP(('S Curve Equation'!$B$11-S127*'S Curve Equation'!$B$12)*'S Curve Equation'!$B$10))+'S Curve Equation'!$B$13)*'S Curve Equation'!$B$14</f>
        <v>0.11672116642061302</v>
      </c>
      <c r="T172" s="34">
        <f>(1/(1+EXP(('S Curve Equation'!$B$11-T127*'S Curve Equation'!$B$12)*'S Curve Equation'!$B$10))+'S Curve Equation'!$B$13)*'S Curve Equation'!$B$14</f>
        <v>0.11813112149141586</v>
      </c>
      <c r="U172" s="34">
        <f>(1/(1+EXP(('S Curve Equation'!$B$11-U127*'S Curve Equation'!$B$12)*'S Curve Equation'!$B$10))+'S Curve Equation'!$B$13)*'S Curve Equation'!$B$14</f>
        <v>0.11954164769364056</v>
      </c>
      <c r="V172" s="34">
        <f>(1/(1+EXP(('S Curve Equation'!$B$11-V127*'S Curve Equation'!$B$12)*'S Curve Equation'!$B$10))+'S Curve Equation'!$B$13)*'S Curve Equation'!$B$14</f>
        <v>0.12095263643093655</v>
      </c>
      <c r="W172" s="34">
        <f>(1/(1+EXP(('S Curve Equation'!$B$11-W127*'S Curve Equation'!$B$12)*'S Curve Equation'!$B$10))+'S Curve Equation'!$B$13)*'S Curve Equation'!$B$14</f>
        <v>0.12236398088193243</v>
      </c>
      <c r="X172" s="34">
        <f>(1/(1+EXP(('S Curve Equation'!$B$11-X127*'S Curve Equation'!$B$12)*'S Curve Equation'!$B$10))+'S Curve Equation'!$B$13)*'S Curve Equation'!$B$14</f>
        <v>0.12377557599332932</v>
      </c>
      <c r="Y172" s="34">
        <f>(1/(1+EXP(('S Curve Equation'!$B$11-Y127*'S Curve Equation'!$B$12)*'S Curve Equation'!$B$10))+'S Curve Equation'!$B$13)*'S Curve Equation'!$B$14</f>
        <v>0.12518731847227127</v>
      </c>
      <c r="Z172" s="34">
        <f>(1/(1+EXP(('S Curve Equation'!$B$11-Z127*'S Curve Equation'!$B$12)*'S Curve Equation'!$B$10))+'S Curve Equation'!$B$13)*'S Curve Equation'!$B$14</f>
        <v>0.1265991067780215</v>
      </c>
      <c r="AA172" s="34">
        <f>(1/(1+EXP(('S Curve Equation'!$B$11-AA127*'S Curve Equation'!$B$12)*'S Curve Equation'!$B$10))+'S Curve Equation'!$B$13)*'S Curve Equation'!$B$14</f>
        <v>0.12801084111298155</v>
      </c>
      <c r="AB172" s="34">
        <f>(1/(1+EXP(('S Curve Equation'!$B$11-AB127*'S Curve Equation'!$B$12)*'S Curve Equation'!$B$10))+'S Curve Equation'!$B$13)*'S Curve Equation'!$B$14</f>
        <v>0.12942242341308616</v>
      </c>
      <c r="AC172" s="34">
        <f>(1/(1+EXP(('S Curve Equation'!$B$11-AC127*'S Curve Equation'!$B$12)*'S Curve Equation'!$B$10))+'S Curve Equation'!$B$13)*'S Curve Equation'!$B$14</f>
        <v>0.13083375733760302</v>
      </c>
      <c r="AD172" s="34">
        <f>(1/(1+EXP(('S Curve Equation'!$B$11-AD127*'S Curve Equation'!$B$12)*'S Curve Equation'!$B$10))+'S Curve Equation'!$B$13)*'S Curve Equation'!$B$14</f>
        <v>0.13224474825836877</v>
      </c>
      <c r="AE172" s="34">
        <f>(1/(1+EXP(('S Curve Equation'!$B$11-AE127*'S Curve Equation'!$B$12)*'S Curve Equation'!$B$10))+'S Curve Equation'!$B$13)*'S Curve Equation'!$B$14</f>
        <v>0.13365530324849378</v>
      </c>
      <c r="AF172" s="34">
        <f>(1/(1+EXP(('S Curve Equation'!$B$11-AF127*'S Curve Equation'!$B$12)*'S Curve Equation'!$B$10))+'S Curve Equation'!$B$13)*'S Curve Equation'!$B$14</f>
        <v>0.13506533107056035</v>
      </c>
    </row>
    <row r="173" spans="1:32" x14ac:dyDescent="0.2">
      <c r="A173" s="12" t="s">
        <v>51</v>
      </c>
      <c r="B173" s="34">
        <f>(1/(1+EXP(('S Curve Equation'!$B$11-B128*'S Curve Equation'!$B$12)*'S Curve Equation'!$B$10))+'S Curve Equation'!$B$13)*'S Curve Equation'!$B$14</f>
        <v>4.5000000000000012E-2</v>
      </c>
      <c r="C173" s="34">
        <f>(1/(1+EXP(('S Curve Equation'!$B$11-C128*'S Curve Equation'!$B$12)*'S Curve Equation'!$B$10))+'S Curve Equation'!$B$13)*'S Curve Equation'!$B$14</f>
        <v>4.5816965358788382E-2</v>
      </c>
      <c r="D173" s="34">
        <f>(1/(1+EXP(('S Curve Equation'!$B$11-D128*'S Curve Equation'!$B$12)*'S Curve Equation'!$B$10))+'S Curve Equation'!$B$13)*'S Curve Equation'!$B$14</f>
        <v>4.6666570037208963E-2</v>
      </c>
      <c r="E173" s="34">
        <f>(1/(1+EXP(('S Curve Equation'!$B$11-E128*'S Curve Equation'!$B$12)*'S Curve Equation'!$B$10))+'S Curve Equation'!$B$13)*'S Curve Equation'!$B$14</f>
        <v>4.7526977467574422E-2</v>
      </c>
      <c r="F173" s="34">
        <f>(1/(1+EXP(('S Curve Equation'!$B$11-F128*'S Curve Equation'!$B$12)*'S Curve Equation'!$B$10))+'S Curve Equation'!$B$13)*'S Curve Equation'!$B$14</f>
        <v>4.8391809409409695E-2</v>
      </c>
      <c r="G173" s="34">
        <f>(1/(1+EXP(('S Curve Equation'!$B$11-G128*'S Curve Equation'!$B$12)*'S Curve Equation'!$B$10))+'S Curve Equation'!$B$13)*'S Curve Equation'!$B$14</f>
        <v>4.9271186642032699E-2</v>
      </c>
      <c r="H173" s="34">
        <f>(1/(1+EXP(('S Curve Equation'!$B$11-H128*'S Curve Equation'!$B$12)*'S Curve Equation'!$B$10))+'S Curve Equation'!$B$13)*'S Curve Equation'!$B$14</f>
        <v>5.01871787394359E-2</v>
      </c>
      <c r="I173" s="34">
        <f>(1/(1+EXP(('S Curve Equation'!$B$11-I128*'S Curve Equation'!$B$12)*'S Curve Equation'!$B$10))+'S Curve Equation'!$B$13)*'S Curve Equation'!$B$14</f>
        <v>5.1102080184078351E-2</v>
      </c>
      <c r="J173" s="34">
        <f>(1/(1+EXP(('S Curve Equation'!$B$11-J128*'S Curve Equation'!$B$12)*'S Curve Equation'!$B$10))+'S Curve Equation'!$B$13)*'S Curve Equation'!$B$14</f>
        <v>5.2031605317565725E-2</v>
      </c>
      <c r="K173" s="34">
        <f>(1/(1+EXP(('S Curve Equation'!$B$11-K128*'S Curve Equation'!$B$12)*'S Curve Equation'!$B$10))+'S Curve Equation'!$B$13)*'S Curve Equation'!$B$14</f>
        <v>5.2965452849744139E-2</v>
      </c>
      <c r="L173" s="34">
        <f>(1/(1+EXP(('S Curve Equation'!$B$11-L128*'S Curve Equation'!$B$12)*'S Curve Equation'!$B$10))+'S Curve Equation'!$B$13)*'S Curve Equation'!$B$14</f>
        <v>5.3782211412229886E-2</v>
      </c>
      <c r="M173" s="34">
        <f>(1/(1+EXP(('S Curve Equation'!$B$11-M128*'S Curve Equation'!$B$12)*'S Curve Equation'!$B$10))+'S Curve Equation'!$B$13)*'S Curve Equation'!$B$14</f>
        <v>5.4682685724635187E-2</v>
      </c>
      <c r="N173" s="34">
        <f>(1/(1+EXP(('S Curve Equation'!$B$11-N128*'S Curve Equation'!$B$12)*'S Curve Equation'!$B$10))+'S Curve Equation'!$B$13)*'S Curve Equation'!$B$14</f>
        <v>5.5586351135240158E-2</v>
      </c>
      <c r="O173" s="34">
        <f>(1/(1+EXP(('S Curve Equation'!$B$11-O128*'S Curve Equation'!$B$12)*'S Curve Equation'!$B$10))+'S Curve Equation'!$B$13)*'S Curve Equation'!$B$14</f>
        <v>5.6493128328200116E-2</v>
      </c>
      <c r="P173" s="34">
        <f>(1/(1+EXP(('S Curve Equation'!$B$11-P128*'S Curve Equation'!$B$12)*'S Curve Equation'!$B$10))+'S Curve Equation'!$B$13)*'S Curve Equation'!$B$14</f>
        <v>5.7402938532925704E-2</v>
      </c>
      <c r="Q173" s="34">
        <f>(1/(1+EXP(('S Curve Equation'!$B$11-Q128*'S Curve Equation'!$B$12)*'S Curve Equation'!$B$10))+'S Curve Equation'!$B$13)*'S Curve Equation'!$B$14</f>
        <v>5.8315703537824656E-2</v>
      </c>
      <c r="R173" s="34">
        <f>(1/(1+EXP(('S Curve Equation'!$B$11-R128*'S Curve Equation'!$B$12)*'S Curve Equation'!$B$10))+'S Curve Equation'!$B$13)*'S Curve Equation'!$B$14</f>
        <v>5.9231345703359986E-2</v>
      </c>
      <c r="S173" s="34">
        <f>(1/(1+EXP(('S Curve Equation'!$B$11-S128*'S Curve Equation'!$B$12)*'S Curve Equation'!$B$10))+'S Curve Equation'!$B$13)*'S Curve Equation'!$B$14</f>
        <v>6.0149787974445763E-2</v>
      </c>
      <c r="T173" s="34">
        <f>(1/(1+EXP(('S Curve Equation'!$B$11-T128*'S Curve Equation'!$B$12)*'S Curve Equation'!$B$10))+'S Curve Equation'!$B$13)*'S Curve Equation'!$B$14</f>
        <v>6.1070953892191686E-2</v>
      </c>
      <c r="U173" s="34">
        <f>(1/(1+EXP(('S Curve Equation'!$B$11-U128*'S Curve Equation'!$B$12)*'S Curve Equation'!$B$10))+'S Curve Equation'!$B$13)*'S Curve Equation'!$B$14</f>
        <v>6.1994767605014219E-2</v>
      </c>
      <c r="V173" s="34">
        <f>(1/(1+EXP(('S Curve Equation'!$B$11-V128*'S Curve Equation'!$B$12)*'S Curve Equation'!$B$10))+'S Curve Equation'!$B$13)*'S Curve Equation'!$B$14</f>
        <v>6.2921153879130942E-2</v>
      </c>
      <c r="W173" s="34">
        <f>(1/(1+EXP(('S Curve Equation'!$B$11-W128*'S Curve Equation'!$B$12)*'S Curve Equation'!$B$10))+'S Curve Equation'!$B$13)*'S Curve Equation'!$B$14</f>
        <v>6.3850038108450871E-2</v>
      </c>
      <c r="X173" s="34">
        <f>(1/(1+EXP(('S Curve Equation'!$B$11-X128*'S Curve Equation'!$B$12)*'S Curve Equation'!$B$10))+'S Curve Equation'!$B$13)*'S Curve Equation'!$B$14</f>
        <v>6.4781346323877234E-2</v>
      </c>
      <c r="Y173" s="34">
        <f>(1/(1+EXP(('S Curve Equation'!$B$11-Y128*'S Curve Equation'!$B$12)*'S Curve Equation'!$B$10))+'S Curve Equation'!$B$13)*'S Curve Equation'!$B$14</f>
        <v>6.5715005202039795E-2</v>
      </c>
      <c r="Z173" s="34">
        <f>(1/(1+EXP(('S Curve Equation'!$B$11-Z128*'S Curve Equation'!$B$12)*'S Curve Equation'!$B$10))+'S Curve Equation'!$B$13)*'S Curve Equation'!$B$14</f>
        <v>6.6650942073468028E-2</v>
      </c>
      <c r="AA173" s="34">
        <f>(1/(1+EXP(('S Curve Equation'!$B$11-AA128*'S Curve Equation'!$B$12)*'S Curve Equation'!$B$10))+'S Curve Equation'!$B$13)*'S Curve Equation'!$B$14</f>
        <v>6.7589084930222074E-2</v>
      </c>
      <c r="AB173" s="34">
        <f>(1/(1+EXP(('S Curve Equation'!$B$11-AB128*'S Curve Equation'!$B$12)*'S Curve Equation'!$B$10))+'S Curve Equation'!$B$13)*'S Curve Equation'!$B$14</f>
        <v>6.8529362432997135E-2</v>
      </c>
      <c r="AC173" s="34">
        <f>(1/(1+EXP(('S Curve Equation'!$B$11-AC128*'S Curve Equation'!$B$12)*'S Curve Equation'!$B$10))+'S Curve Equation'!$B$13)*'S Curve Equation'!$B$14</f>
        <v>6.9471703917713429E-2</v>
      </c>
      <c r="AD173" s="34">
        <f>(1/(1+EXP(('S Curve Equation'!$B$11-AD128*'S Curve Equation'!$B$12)*'S Curve Equation'!$B$10))+'S Curve Equation'!$B$13)*'S Curve Equation'!$B$14</f>
        <v>7.0416039401606581E-2</v>
      </c>
      <c r="AE173" s="34">
        <f>(1/(1+EXP(('S Curve Equation'!$B$11-AE128*'S Curve Equation'!$B$12)*'S Curve Equation'!$B$10))+'S Curve Equation'!$B$13)*'S Curve Equation'!$B$14</f>
        <v>7.136229958883443E-2</v>
      </c>
      <c r="AF173" s="34">
        <f>(1/(1+EXP(('S Curve Equation'!$B$11-AF128*'S Curve Equation'!$B$12)*'S Curve Equation'!$B$10))+'S Curve Equation'!$B$13)*'S Curve Equation'!$B$14</f>
        <v>7.2310415875611586E-2</v>
      </c>
    </row>
    <row r="174" spans="1:32" x14ac:dyDescent="0.2">
      <c r="A174" s="12" t="s">
        <v>52</v>
      </c>
      <c r="B174" s="34">
        <f>(1/(1+EXP(('S Curve Equation'!$B$11-B129*'S Curve Equation'!$B$12)*'S Curve Equation'!$B$10))+'S Curve Equation'!$B$13)*'S Curve Equation'!$B$14</f>
        <v>9.4999999999999973E-2</v>
      </c>
      <c r="C174" s="34">
        <f>(1/(1+EXP(('S Curve Equation'!$B$11-C129*'S Curve Equation'!$B$12)*'S Curve Equation'!$B$10))+'S Curve Equation'!$B$13)*'S Curve Equation'!$B$14</f>
        <v>9.632439658850056E-2</v>
      </c>
      <c r="D174" s="34">
        <f>(1/(1+EXP(('S Curve Equation'!$B$11-D129*'S Curve Equation'!$B$12)*'S Curve Equation'!$B$10))+'S Curve Equation'!$B$13)*'S Curve Equation'!$B$14</f>
        <v>9.769802680114599E-2</v>
      </c>
      <c r="E174" s="34">
        <f>(1/(1+EXP(('S Curve Equation'!$B$11-E129*'S Curve Equation'!$B$12)*'S Curve Equation'!$B$10))+'S Curve Equation'!$B$13)*'S Curve Equation'!$B$14</f>
        <v>9.9085346133892763E-2</v>
      </c>
      <c r="F174" s="34">
        <f>(1/(1+EXP(('S Curve Equation'!$B$11-F129*'S Curve Equation'!$B$12)*'S Curve Equation'!$B$10))+'S Curve Equation'!$B$13)*'S Curve Equation'!$B$14</f>
        <v>0.10047601571920045</v>
      </c>
      <c r="G174" s="34">
        <f>(1/(1+EXP(('S Curve Equation'!$B$11-G129*'S Curve Equation'!$B$12)*'S Curve Equation'!$B$10))+'S Curve Equation'!$B$13)*'S Curve Equation'!$B$14</f>
        <v>0.10188623128329583</v>
      </c>
      <c r="H174" s="34">
        <f>(1/(1+EXP(('S Curve Equation'!$B$11-H129*'S Curve Equation'!$B$12)*'S Curve Equation'!$B$10))+'S Curve Equation'!$B$13)*'S Curve Equation'!$B$14</f>
        <v>0.10335109338095508</v>
      </c>
      <c r="I174" s="34">
        <f>(1/(1+EXP(('S Curve Equation'!$B$11-I129*'S Curve Equation'!$B$12)*'S Curve Equation'!$B$10))+'S Curve Equation'!$B$13)*'S Curve Equation'!$B$14</f>
        <v>0.10481011481662615</v>
      </c>
      <c r="J174" s="34">
        <f>(1/(1+EXP(('S Curve Equation'!$B$11-J129*'S Curve Equation'!$B$12)*'S Curve Equation'!$B$10))+'S Curve Equation'!$B$13)*'S Curve Equation'!$B$14</f>
        <v>0.10628831520464189</v>
      </c>
      <c r="K174" s="34">
        <f>(1/(1+EXP(('S Curve Equation'!$B$11-K129*'S Curve Equation'!$B$12)*'S Curve Equation'!$B$10))+'S Curve Equation'!$B$13)*'S Curve Equation'!$B$14</f>
        <v>0.10776923601708541</v>
      </c>
      <c r="L174" s="34">
        <f>(1/(1+EXP(('S Curve Equation'!$B$11-L129*'S Curve Equation'!$B$12)*'S Curve Equation'!$B$10))+'S Curve Equation'!$B$13)*'S Curve Equation'!$B$14</f>
        <v>0.10906110018883601</v>
      </c>
      <c r="M174" s="34">
        <f>(1/(1+EXP(('S Curve Equation'!$B$11-M129*'S Curve Equation'!$B$12)*'S Curve Equation'!$B$10))+'S Curve Equation'!$B$13)*'S Curve Equation'!$B$14</f>
        <v>0.11048176927695236</v>
      </c>
      <c r="N174" s="34">
        <f>(1/(1+EXP(('S Curve Equation'!$B$11-N129*'S Curve Equation'!$B$12)*'S Curve Equation'!$B$10))+'S Curve Equation'!$B$13)*'S Curve Equation'!$B$14</f>
        <v>0.11190371024222358</v>
      </c>
      <c r="O174" s="34">
        <f>(1/(1+EXP(('S Curve Equation'!$B$11-O129*'S Curve Equation'!$B$12)*'S Curve Equation'!$B$10))+'S Curve Equation'!$B$13)*'S Curve Equation'!$B$14</f>
        <v>0.1133268008519227</v>
      </c>
      <c r="P174" s="34">
        <f>(1/(1+EXP(('S Curve Equation'!$B$11-P129*'S Curve Equation'!$B$12)*'S Curve Equation'!$B$10))+'S Curve Equation'!$B$13)*'S Curve Equation'!$B$14</f>
        <v>0.11475092072728661</v>
      </c>
      <c r="Q174" s="34">
        <f>(1/(1+EXP(('S Curve Equation'!$B$11-Q129*'S Curve Equation'!$B$12)*'S Curve Equation'!$B$10))+'S Curve Equation'!$B$13)*'S Curve Equation'!$B$14</f>
        <v>0.11617595134172984</v>
      </c>
      <c r="R174" s="34">
        <f>(1/(1+EXP(('S Curve Equation'!$B$11-R129*'S Curve Equation'!$B$12)*'S Curve Equation'!$B$10))+'S Curve Equation'!$B$13)*'S Curve Equation'!$B$14</f>
        <v>0.11760177601806189</v>
      </c>
      <c r="S174" s="34">
        <f>(1/(1+EXP(('S Curve Equation'!$B$11-S129*'S Curve Equation'!$B$12)*'S Curve Equation'!$B$10))+'S Curve Equation'!$B$13)*'S Curve Equation'!$B$14</f>
        <v>0.11902827992475654</v>
      </c>
      <c r="T174" s="34">
        <f>(1/(1+EXP(('S Curve Equation'!$B$11-T129*'S Curve Equation'!$B$12)*'S Curve Equation'!$B$10))+'S Curve Equation'!$B$13)*'S Curve Equation'!$B$14</f>
        <v>0.12045535007130861</v>
      </c>
      <c r="U174" s="34">
        <f>(1/(1+EXP(('S Curve Equation'!$B$11-U129*'S Curve Equation'!$B$12)*'S Curve Equation'!$B$10))+'S Curve Equation'!$B$13)*'S Curve Equation'!$B$14</f>
        <v>0.12188287530271984</v>
      </c>
      <c r="V174" s="34">
        <f>(1/(1+EXP(('S Curve Equation'!$B$11-V129*'S Curve Equation'!$B$12)*'S Curve Equation'!$B$10))+'S Curve Equation'!$B$13)*'S Curve Equation'!$B$14</f>
        <v>0.12331074629315457</v>
      </c>
      <c r="W174" s="34">
        <f>(1/(1+EXP(('S Curve Equation'!$B$11-W129*'S Curve Equation'!$B$12)*'S Curve Equation'!$B$10))+'S Curve Equation'!$B$13)*'S Curve Equation'!$B$14</f>
        <v>0.12473885553879943</v>
      </c>
      <c r="X174" s="34">
        <f>(1/(1+EXP(('S Curve Equation'!$B$11-X129*'S Curve Equation'!$B$12)*'S Curve Equation'!$B$10))+'S Curve Equation'!$B$13)*'S Curve Equation'!$B$14</f>
        <v>0.12616709734996506</v>
      </c>
      <c r="Y174" s="34">
        <f>(1/(1+EXP(('S Curve Equation'!$B$11-Y129*'S Curve Equation'!$B$12)*'S Curve Equation'!$B$10))+'S Curve Equation'!$B$13)*'S Curve Equation'!$B$14</f>
        <v>0.12759536784246922</v>
      </c>
      <c r="Z174" s="34">
        <f>(1/(1+EXP(('S Curve Equation'!$B$11-Z129*'S Curve Equation'!$B$12)*'S Curve Equation'!$B$10))+'S Curve Equation'!$B$13)*'S Curve Equation'!$B$14</f>
        <v>0.12902356492833034</v>
      </c>
      <c r="AA174" s="34">
        <f>(1/(1+EXP(('S Curve Equation'!$B$11-AA129*'S Curve Equation'!$B$12)*'S Curve Equation'!$B$10))+'S Curve Equation'!$B$13)*'S Curve Equation'!$B$14</f>
        <v>0.13045158830580941</v>
      </c>
      <c r="AB174" s="34">
        <f>(1/(1+EXP(('S Curve Equation'!$B$11-AB129*'S Curve Equation'!$B$12)*'S Curve Equation'!$B$10))+'S Curve Equation'!$B$13)*'S Curve Equation'!$B$14</f>
        <v>0.13187933944883345</v>
      </c>
      <c r="AC174" s="34">
        <f>(1/(1+EXP(('S Curve Equation'!$B$11-AC129*'S Curve Equation'!$B$12)*'S Curve Equation'!$B$10))+'S Curve Equation'!$B$13)*'S Curve Equation'!$B$14</f>
        <v>0.13330672159583079</v>
      </c>
      <c r="AD174" s="34">
        <f>(1/(1+EXP(('S Curve Equation'!$B$11-AD129*'S Curve Equation'!$B$12)*'S Curve Equation'!$B$10))+'S Curve Equation'!$B$13)*'S Curve Equation'!$B$14</f>
        <v>0.13473363973800964</v>
      </c>
      <c r="AE174" s="34">
        <f>(1/(1+EXP(('S Curve Equation'!$B$11-AE129*'S Curve Equation'!$B$12)*'S Curve Equation'!$B$10))+'S Curve Equation'!$B$13)*'S Curve Equation'!$B$14</f>
        <v>0.13616000060711234</v>
      </c>
      <c r="AF174" s="34">
        <f>(1/(1+EXP(('S Curve Equation'!$B$11-AF129*'S Curve Equation'!$B$12)*'S Curve Equation'!$B$10))+'S Curve Equation'!$B$13)*'S Curve Equation'!$B$14</f>
        <v>0.13758571266267308</v>
      </c>
    </row>
    <row r="175" spans="1:32" x14ac:dyDescent="0.2">
      <c r="A175" s="12" t="s">
        <v>53</v>
      </c>
      <c r="B175" s="34">
        <f>(1/(1+EXP(('S Curve Equation'!$B$11-B130*'S Curve Equation'!$B$12)*'S Curve Equation'!$B$10))+'S Curve Equation'!$B$13)*'S Curve Equation'!$B$14</f>
        <v>4.5999999999999999E-2</v>
      </c>
      <c r="C175" s="34">
        <f>(1/(1+EXP(('S Curve Equation'!$B$11-C130*'S Curve Equation'!$B$12)*'S Curve Equation'!$B$10))+'S Curve Equation'!$B$13)*'S Curve Equation'!$B$14</f>
        <v>4.6828495291220219E-2</v>
      </c>
      <c r="D175" s="34">
        <f>(1/(1+EXP(('S Curve Equation'!$B$11-D130*'S Curve Equation'!$B$12)*'S Curve Equation'!$B$10))+'S Curve Equation'!$B$13)*'S Curve Equation'!$B$14</f>
        <v>4.7690034158558291E-2</v>
      </c>
      <c r="E175" s="34">
        <f>(1/(1+EXP(('S Curve Equation'!$B$11-E130*'S Curve Equation'!$B$12)*'S Curve Equation'!$B$10))+'S Curve Equation'!$B$13)*'S Curve Equation'!$B$14</f>
        <v>4.8562469477387606E-2</v>
      </c>
      <c r="F175" s="34">
        <f>(1/(1+EXP(('S Curve Equation'!$B$11-F130*'S Curve Equation'!$B$12)*'S Curve Equation'!$B$10))+'S Curve Equation'!$B$13)*'S Curve Equation'!$B$14</f>
        <v>4.9439332847670436E-2</v>
      </c>
      <c r="G175" s="34">
        <f>(1/(1+EXP(('S Curve Equation'!$B$11-G130*'S Curve Equation'!$B$12)*'S Curve Equation'!$B$10))+'S Curve Equation'!$B$13)*'S Curve Equation'!$B$14</f>
        <v>5.0330884473589001E-2</v>
      </c>
      <c r="H175" s="34">
        <f>(1/(1+EXP(('S Curve Equation'!$B$11-H130*'S Curve Equation'!$B$12)*'S Curve Equation'!$B$10))+'S Curve Equation'!$B$13)*'S Curve Equation'!$B$14</f>
        <v>5.1259494791467929E-2</v>
      </c>
      <c r="I175" s="34">
        <f>(1/(1+EXP(('S Curve Equation'!$B$11-I130*'S Curve Equation'!$B$12)*'S Curve Equation'!$B$10))+'S Curve Equation'!$B$13)*'S Curve Equation'!$B$14</f>
        <v>5.218693577829777E-2</v>
      </c>
      <c r="J175" s="34">
        <f>(1/(1+EXP(('S Curve Equation'!$B$11-J130*'S Curve Equation'!$B$12)*'S Curve Equation'!$B$10))+'S Curve Equation'!$B$13)*'S Curve Equation'!$B$14</f>
        <v>5.3129136342379236E-2</v>
      </c>
      <c r="K175" s="34">
        <f>(1/(1+EXP(('S Curve Equation'!$B$11-K130*'S Curve Equation'!$B$12)*'S Curve Equation'!$B$10))+'S Curve Equation'!$B$13)*'S Curve Equation'!$B$14</f>
        <v>5.4075653342160711E-2</v>
      </c>
      <c r="L175" s="34">
        <f>(1/(1+EXP(('S Curve Equation'!$B$11-L130*'S Curve Equation'!$B$12)*'S Curve Equation'!$B$10))+'S Curve Equation'!$B$13)*'S Curve Equation'!$B$14</f>
        <v>5.4903439965393895E-2</v>
      </c>
      <c r="M175" s="34">
        <f>(1/(1+EXP(('S Curve Equation'!$B$11-M130*'S Curve Equation'!$B$12)*'S Curve Equation'!$B$10))+'S Curve Equation'!$B$13)*'S Curve Equation'!$B$14</f>
        <v>5.581601599956737E-2</v>
      </c>
      <c r="N175" s="34">
        <f>(1/(1+EXP(('S Curve Equation'!$B$11-N130*'S Curve Equation'!$B$12)*'S Curve Equation'!$B$10))+'S Curve Equation'!$B$13)*'S Curve Equation'!$B$14</f>
        <v>5.6731766743089697E-2</v>
      </c>
      <c r="O175" s="34">
        <f>(1/(1+EXP(('S Curve Equation'!$B$11-O130*'S Curve Equation'!$B$12)*'S Curve Equation'!$B$10))+'S Curve Equation'!$B$13)*'S Curve Equation'!$B$14</f>
        <v>5.7650611699251592E-2</v>
      </c>
      <c r="P175" s="34">
        <f>(1/(1+EXP(('S Curve Equation'!$B$11-P130*'S Curve Equation'!$B$12)*'S Curve Equation'!$B$10))+'S Curve Equation'!$B$13)*'S Curve Equation'!$B$14</f>
        <v>5.8572470940169555E-2</v>
      </c>
      <c r="Q175" s="34">
        <f>(1/(1+EXP(('S Curve Equation'!$B$11-Q130*'S Curve Equation'!$B$12)*'S Curve Equation'!$B$10))+'S Curve Equation'!$B$13)*'S Curve Equation'!$B$14</f>
        <v>5.9497265120432914E-2</v>
      </c>
      <c r="R175" s="34">
        <f>(1/(1+EXP(('S Curve Equation'!$B$11-R130*'S Curve Equation'!$B$12)*'S Curve Equation'!$B$10))+'S Curve Equation'!$B$13)*'S Curve Equation'!$B$14</f>
        <v>6.0424915490056977E-2</v>
      </c>
      <c r="S175" s="34">
        <f>(1/(1+EXP(('S Curve Equation'!$B$11-S130*'S Curve Equation'!$B$12)*'S Curve Equation'!$B$10))+'S Curve Equation'!$B$13)*'S Curve Equation'!$B$14</f>
        <v>6.1355343906763185E-2</v>
      </c>
      <c r="T175" s="34">
        <f>(1/(1+EXP(('S Curve Equation'!$B$11-T130*'S Curve Equation'!$B$12)*'S Curve Equation'!$B$10))+'S Curve Equation'!$B$13)*'S Curve Equation'!$B$14</f>
        <v>6.2288472847598426E-2</v>
      </c>
      <c r="U175" s="34">
        <f>(1/(1+EXP(('S Curve Equation'!$B$11-U130*'S Curve Equation'!$B$12)*'S Curve Equation'!$B$10))+'S Curve Equation'!$B$13)*'S Curve Equation'!$B$14</f>
        <v>6.3224225419911781E-2</v>
      </c>
      <c r="V175" s="34">
        <f>(1/(1+EXP(('S Curve Equation'!$B$11-V130*'S Curve Equation'!$B$12)*'S Curve Equation'!$B$10))+'S Curve Equation'!$B$13)*'S Curve Equation'!$B$14</f>
        <v>6.4162525371705234E-2</v>
      </c>
      <c r="W175" s="34">
        <f>(1/(1+EXP(('S Curve Equation'!$B$11-W130*'S Curve Equation'!$B$12)*'S Curve Equation'!$B$10))+'S Curve Equation'!$B$13)*'S Curve Equation'!$B$14</f>
        <v>6.5103297101372276E-2</v>
      </c>
      <c r="X175" s="34">
        <f>(1/(1+EXP(('S Curve Equation'!$B$11-X130*'S Curve Equation'!$B$12)*'S Curve Equation'!$B$10))+'S Curve Equation'!$B$13)*'S Curve Equation'!$B$14</f>
        <v>6.6046465666840859E-2</v>
      </c>
      <c r="Y175" s="34">
        <f>(1/(1+EXP(('S Curve Equation'!$B$11-Y130*'S Curve Equation'!$B$12)*'S Curve Equation'!$B$10))+'S Curve Equation'!$B$13)*'S Curve Equation'!$B$14</f>
        <v>6.6991956794138163E-2</v>
      </c>
      <c r="Z175" s="34">
        <f>(1/(1+EXP(('S Curve Equation'!$B$11-Z130*'S Curve Equation'!$B$12)*'S Curve Equation'!$B$10))+'S Curve Equation'!$B$13)*'S Curve Equation'!$B$14</f>
        <v>6.7939696885389284E-2</v>
      </c>
      <c r="AA175" s="34">
        <f>(1/(1+EXP(('S Curve Equation'!$B$11-AA130*'S Curve Equation'!$B$12)*'S Curve Equation'!$B$10))+'S Curve Equation'!$B$13)*'S Curve Equation'!$B$14</f>
        <v>6.888961302626663E-2</v>
      </c>
      <c r="AB175" s="34">
        <f>(1/(1+EXP(('S Curve Equation'!$B$11-AB130*'S Curve Equation'!$B$12)*'S Curve Equation'!$B$10))+'S Curve Equation'!$B$13)*'S Curve Equation'!$B$14</f>
        <v>6.9841632992906758E-2</v>
      </c>
      <c r="AC175" s="34">
        <f>(1/(1+EXP(('S Curve Equation'!$B$11-AC130*'S Curve Equation'!$B$12)*'S Curve Equation'!$B$10))+'S Curve Equation'!$B$13)*'S Curve Equation'!$B$14</f>
        <v>7.0795685258306013E-2</v>
      </c>
      <c r="AD175" s="34">
        <f>(1/(1+EXP(('S Curve Equation'!$B$11-AD130*'S Curve Equation'!$B$12)*'S Curve Equation'!$B$10))+'S Curve Equation'!$B$13)*'S Curve Equation'!$B$14</f>
        <v>7.1751698998211697E-2</v>
      </c>
      <c r="AE175" s="34">
        <f>(1/(1+EXP(('S Curve Equation'!$B$11-AE130*'S Curve Equation'!$B$12)*'S Curve Equation'!$B$10))+'S Curve Equation'!$B$13)*'S Curve Equation'!$B$14</f>
        <v>7.2709604096524244E-2</v>
      </c>
      <c r="AF175" s="34">
        <f>(1/(1+EXP(('S Curve Equation'!$B$11-AF130*'S Curve Equation'!$B$12)*'S Curve Equation'!$B$10))+'S Curve Equation'!$B$13)*'S Curve Equation'!$B$14</f>
        <v>7.3669331150221284E-2</v>
      </c>
    </row>
    <row r="176" spans="1:32" x14ac:dyDescent="0.2">
      <c r="A176" s="12" t="s">
        <v>54</v>
      </c>
      <c r="B176" s="34">
        <f>(1/(1+EXP(('S Curve Equation'!$B$11-B131*'S Curve Equation'!$B$12)*'S Curve Equation'!$B$10))+'S Curve Equation'!$B$13)*'S Curve Equation'!$B$14</f>
        <v>5.4000000000000006E-2</v>
      </c>
      <c r="C176" s="34">
        <f>(1/(1+EXP(('S Curve Equation'!$B$11-C131*'S Curve Equation'!$B$12)*'S Curve Equation'!$B$10))+'S Curve Equation'!$B$13)*'S Curve Equation'!$B$14</f>
        <v>5.4918457619139993E-2</v>
      </c>
      <c r="D176" s="34">
        <f>(1/(1+EXP(('S Curve Equation'!$B$11-D131*'S Curve Equation'!$B$12)*'S Curve Equation'!$B$10))+'S Curve Equation'!$B$13)*'S Curve Equation'!$B$14</f>
        <v>5.5873070094706767E-2</v>
      </c>
      <c r="E176" s="34">
        <f>(1/(1+EXP(('S Curve Equation'!$B$11-E131*'S Curve Equation'!$B$12)*'S Curve Equation'!$B$10))+'S Curve Equation'!$B$13)*'S Curve Equation'!$B$14</f>
        <v>5.683926563961187E-2</v>
      </c>
      <c r="F176" s="34">
        <f>(1/(1+EXP(('S Curve Equation'!$B$11-F131*'S Curve Equation'!$B$12)*'S Curve Equation'!$B$10))+'S Curve Equation'!$B$13)*'S Curve Equation'!$B$14</f>
        <v>5.7809872549504558E-2</v>
      </c>
      <c r="G176" s="34">
        <f>(1/(1+EXP(('S Curve Equation'!$B$11-G131*'S Curve Equation'!$B$12)*'S Curve Equation'!$B$10))+'S Curve Equation'!$B$13)*'S Curve Equation'!$B$14</f>
        <v>5.879623659530013E-2</v>
      </c>
      <c r="H176" s="34">
        <f>(1/(1+EXP(('S Curve Equation'!$B$11-H131*'S Curve Equation'!$B$12)*'S Curve Equation'!$B$10))+'S Curve Equation'!$B$13)*'S Curve Equation'!$B$14</f>
        <v>5.9823068022943737E-2</v>
      </c>
      <c r="I176" s="34">
        <f>(1/(1+EXP(('S Curve Equation'!$B$11-I131*'S Curve Equation'!$B$12)*'S Curve Equation'!$B$10))+'S Curve Equation'!$B$13)*'S Curve Equation'!$B$14</f>
        <v>6.0848069543016345E-2</v>
      </c>
      <c r="J176" s="34">
        <f>(1/(1+EXP(('S Curve Equation'!$B$11-J131*'S Curve Equation'!$B$12)*'S Curve Equation'!$B$10))+'S Curve Equation'!$B$13)*'S Curve Equation'!$B$14</f>
        <v>6.188883914092775E-2</v>
      </c>
      <c r="K176" s="34">
        <f>(1/(1+EXP(('S Curve Equation'!$B$11-K131*'S Curve Equation'!$B$12)*'S Curve Equation'!$B$10))+'S Curve Equation'!$B$13)*'S Curve Equation'!$B$14</f>
        <v>6.2933829856211945E-2</v>
      </c>
      <c r="L176" s="34">
        <f>(1/(1+EXP(('S Curve Equation'!$B$11-L131*'S Curve Equation'!$B$12)*'S Curve Equation'!$B$10))+'S Curve Equation'!$B$13)*'S Curve Equation'!$B$14</f>
        <v>6.3847292500299968E-2</v>
      </c>
      <c r="M176" s="34">
        <f>(1/(1+EXP(('S Curve Equation'!$B$11-M131*'S Curve Equation'!$B$12)*'S Curve Equation'!$B$10))+'S Curve Equation'!$B$13)*'S Curve Equation'!$B$14</f>
        <v>6.4853843087296179E-2</v>
      </c>
      <c r="N176" s="34">
        <f>(1/(1+EXP(('S Curve Equation'!$B$11-N131*'S Curve Equation'!$B$12)*'S Curve Equation'!$B$10))+'S Curve Equation'!$B$13)*'S Curve Equation'!$B$14</f>
        <v>6.5863396588722922E-2</v>
      </c>
      <c r="O176" s="34">
        <f>(1/(1+EXP(('S Curve Equation'!$B$11-O131*'S Curve Equation'!$B$12)*'S Curve Equation'!$B$10))+'S Curve Equation'!$B$13)*'S Curve Equation'!$B$14</f>
        <v>6.6875863529759827E-2</v>
      </c>
      <c r="P176" s="34">
        <f>(1/(1+EXP(('S Curve Equation'!$B$11-P131*'S Curve Equation'!$B$12)*'S Curve Equation'!$B$10))+'S Curve Equation'!$B$13)*'S Curve Equation'!$B$14</f>
        <v>6.7891155199387154E-2</v>
      </c>
      <c r="Q176" s="34">
        <f>(1/(1+EXP(('S Curve Equation'!$B$11-Q131*'S Curve Equation'!$B$12)*'S Curve Equation'!$B$10))+'S Curve Equation'!$B$13)*'S Curve Equation'!$B$14</f>
        <v>6.8909183662929349E-2</v>
      </c>
      <c r="R176" s="34">
        <f>(1/(1+EXP(('S Curve Equation'!$B$11-R131*'S Curve Equation'!$B$12)*'S Curve Equation'!$B$10))+'S Curve Equation'!$B$13)*'S Curve Equation'!$B$14</f>
        <v>6.9929861773824292E-2</v>
      </c>
      <c r="S176" s="34">
        <f>(1/(1+EXP(('S Curve Equation'!$B$11-S131*'S Curve Equation'!$B$12)*'S Curve Equation'!$B$10))+'S Curve Equation'!$B$13)*'S Curve Equation'!$B$14</f>
        <v>7.0953103184643318E-2</v>
      </c>
      <c r="T176" s="34">
        <f>(1/(1+EXP(('S Curve Equation'!$B$11-T131*'S Curve Equation'!$B$12)*'S Curve Equation'!$B$10))+'S Curve Equation'!$B$13)*'S Curve Equation'!$B$14</f>
        <v>7.1978822357377292E-2</v>
      </c>
      <c r="U176" s="34">
        <f>(1/(1+EXP(('S Curve Equation'!$B$11-U131*'S Curve Equation'!$B$12)*'S Curve Equation'!$B$10))+'S Curve Equation'!$B$13)*'S Curve Equation'!$B$14</f>
        <v>7.3006934573011939E-2</v>
      </c>
      <c r="V176" s="34">
        <f>(1/(1+EXP(('S Curve Equation'!$B$11-V131*'S Curve Equation'!$B$12)*'S Curve Equation'!$B$10))+'S Curve Equation'!$B$13)*'S Curve Equation'!$B$14</f>
        <v>7.4037355940411526E-2</v>
      </c>
      <c r="W176" s="34">
        <f>(1/(1+EXP(('S Curve Equation'!$B$11-W131*'S Curve Equation'!$B$12)*'S Curve Equation'!$B$10))+'S Curve Equation'!$B$13)*'S Curve Equation'!$B$14</f>
        <v>7.5070003404529059E-2</v>
      </c>
      <c r="X176" s="34">
        <f>(1/(1+EXP(('S Curve Equation'!$B$11-X131*'S Curve Equation'!$B$12)*'S Curve Equation'!$B$10))+'S Curve Equation'!$B$13)*'S Curve Equation'!$B$14</f>
        <v>7.6104794753962438E-2</v>
      </c>
      <c r="Y176" s="34">
        <f>(1/(1+EXP(('S Curve Equation'!$B$11-Y131*'S Curve Equation'!$B$12)*'S Curve Equation'!$B$10))+'S Curve Equation'!$B$13)*'S Curve Equation'!$B$14</f>
        <v>7.714164862787791E-2</v>
      </c>
      <c r="Z176" s="34">
        <f>(1/(1+EXP(('S Curve Equation'!$B$11-Z131*'S Curve Equation'!$B$12)*'S Curve Equation'!$B$10))+'S Curve Equation'!$B$13)*'S Curve Equation'!$B$14</f>
        <v>7.8180484522315782E-2</v>
      </c>
      <c r="AA176" s="34">
        <f>(1/(1+EXP(('S Curve Equation'!$B$11-AA131*'S Curve Equation'!$B$12)*'S Curve Equation'!$B$10))+'S Curve Equation'!$B$13)*'S Curve Equation'!$B$14</f>
        <v>7.9221222795898522E-2</v>
      </c>
      <c r="AB176" s="34">
        <f>(1/(1+EXP(('S Curve Equation'!$B$11-AB131*'S Curve Equation'!$B$12)*'S Curve Equation'!$B$10))+'S Curve Equation'!$B$13)*'S Curve Equation'!$B$14</f>
        <v>8.0263784674960981E-2</v>
      </c>
      <c r="AC176" s="34">
        <f>(1/(1+EXP(('S Curve Equation'!$B$11-AC131*'S Curve Equation'!$B$12)*'S Curve Equation'!$B$10))+'S Curve Equation'!$B$13)*'S Curve Equation'!$B$14</f>
        <v>8.130809225811772E-2</v>
      </c>
      <c r="AD176" s="34">
        <f>(1/(1+EXP(('S Curve Equation'!$B$11-AD131*'S Curve Equation'!$B$12)*'S Curve Equation'!$B$10))+'S Curve Equation'!$B$13)*'S Curve Equation'!$B$14</f>
        <v>8.2354068520285886E-2</v>
      </c>
      <c r="AE176" s="34">
        <f>(1/(1+EXP(('S Curve Equation'!$B$11-AE131*'S Curve Equation'!$B$12)*'S Curve Equation'!$B$10))+'S Curve Equation'!$B$13)*'S Curve Equation'!$B$14</f>
        <v>8.3401637316182539E-2</v>
      </c>
      <c r="AF176" s="34">
        <f>(1/(1+EXP(('S Curve Equation'!$B$11-AF131*'S Curve Equation'!$B$12)*'S Curve Equation'!$B$10))+'S Curve Equation'!$B$13)*'S Curve Equation'!$B$14</f>
        <v>8.4450723383311305E-2</v>
      </c>
    </row>
    <row r="177" spans="1:32" x14ac:dyDescent="0.2">
      <c r="A177" s="12" t="s">
        <v>55</v>
      </c>
      <c r="B177" s="34">
        <f>(1/(1+EXP(('S Curve Equation'!$B$11-B132*'S Curve Equation'!$B$12)*'S Curve Equation'!$B$10))+'S Curve Equation'!$B$13)*'S Curve Equation'!$B$14</f>
        <v>6.8000000000000005E-2</v>
      </c>
      <c r="C177" s="34">
        <f>(1/(1+EXP(('S Curve Equation'!$B$11-C132*'S Curve Equation'!$B$12)*'S Curve Equation'!$B$10))+'S Curve Equation'!$B$13)*'S Curve Equation'!$B$14</f>
        <v>6.9066843641345743E-2</v>
      </c>
      <c r="D177" s="34">
        <f>(1/(1+EXP(('S Curve Equation'!$B$11-D132*'S Curve Equation'!$B$12)*'S Curve Equation'!$B$10))+'S Curve Equation'!$B$13)*'S Curve Equation'!$B$14</f>
        <v>7.0174807463561278E-2</v>
      </c>
      <c r="E177" s="34">
        <f>(1/(1+EXP(('S Curve Equation'!$B$11-E132*'S Curve Equation'!$B$12)*'S Curve Equation'!$B$10))+'S Curve Equation'!$B$13)*'S Curve Equation'!$B$14</f>
        <v>7.1295314626237644E-2</v>
      </c>
      <c r="F177" s="34">
        <f>(1/(1+EXP(('S Curve Equation'!$B$11-F132*'S Curve Equation'!$B$12)*'S Curve Equation'!$B$10))+'S Curve Equation'!$B$13)*'S Curve Equation'!$B$14</f>
        <v>7.242003424572907E-2</v>
      </c>
      <c r="G177" s="34">
        <f>(1/(1+EXP(('S Curve Equation'!$B$11-G132*'S Curve Equation'!$B$12)*'S Curve Equation'!$B$10))+'S Curve Equation'!$B$13)*'S Curve Equation'!$B$14</f>
        <v>7.3562093992106864E-2</v>
      </c>
      <c r="H177" s="34">
        <f>(1/(1+EXP(('S Curve Equation'!$B$11-H132*'S Curve Equation'!$B$12)*'S Curve Equation'!$B$10))+'S Curve Equation'!$B$13)*'S Curve Equation'!$B$14</f>
        <v>7.4750034035028612E-2</v>
      </c>
      <c r="I177" s="34">
        <f>(1/(1+EXP(('S Curve Equation'!$B$11-I132*'S Curve Equation'!$B$12)*'S Curve Equation'!$B$10))+'S Curve Equation'!$B$13)*'S Curve Equation'!$B$14</f>
        <v>7.5934874745458722E-2</v>
      </c>
      <c r="J177" s="34">
        <f>(1/(1+EXP(('S Curve Equation'!$B$11-J132*'S Curve Equation'!$B$12)*'S Curve Equation'!$B$10))+'S Curve Equation'!$B$13)*'S Curve Equation'!$B$14</f>
        <v>7.7136947750077386E-2</v>
      </c>
      <c r="K177" s="34">
        <f>(1/(1+EXP(('S Curve Equation'!$B$11-K132*'S Curve Equation'!$B$12)*'S Curve Equation'!$B$10))+'S Curve Equation'!$B$13)*'S Curve Equation'!$B$14</f>
        <v>7.8342897192246658E-2</v>
      </c>
      <c r="L177" s="34">
        <f>(1/(1+EXP(('S Curve Equation'!$B$11-L132*'S Curve Equation'!$B$12)*'S Curve Equation'!$B$10))+'S Curve Equation'!$B$13)*'S Curve Equation'!$B$14</f>
        <v>7.9396246887762714E-2</v>
      </c>
      <c r="M177" s="34">
        <f>(1/(1+EXP(('S Curve Equation'!$B$11-M132*'S Curve Equation'!$B$12)*'S Curve Equation'!$B$10))+'S Curve Equation'!$B$13)*'S Curve Equation'!$B$14</f>
        <v>8.0556069782242404E-2</v>
      </c>
      <c r="N177" s="34">
        <f>(1/(1+EXP(('S Curve Equation'!$B$11-N132*'S Curve Equation'!$B$12)*'S Curve Equation'!$B$10))+'S Curve Equation'!$B$13)*'S Curve Equation'!$B$14</f>
        <v>8.1718444156082565E-2</v>
      </c>
      <c r="O177" s="34">
        <f>(1/(1+EXP(('S Curve Equation'!$B$11-O132*'S Curve Equation'!$B$12)*'S Curve Equation'!$B$10))+'S Curve Equation'!$B$13)*'S Curve Equation'!$B$14</f>
        <v>8.288326685274959E-2</v>
      </c>
      <c r="P177" s="34">
        <f>(1/(1+EXP(('S Curve Equation'!$B$11-P132*'S Curve Equation'!$B$12)*'S Curve Equation'!$B$10))+'S Curve Equation'!$B$13)*'S Curve Equation'!$B$14</f>
        <v>8.405043584128466E-2</v>
      </c>
      <c r="Q177" s="34">
        <f>(1/(1+EXP(('S Curve Equation'!$B$11-Q132*'S Curve Equation'!$B$12)*'S Curve Equation'!$B$10))+'S Curve Equation'!$B$13)*'S Curve Equation'!$B$14</f>
        <v>8.5219850225499133E-2</v>
      </c>
      <c r="R177" s="34">
        <f>(1/(1+EXP(('S Curve Equation'!$B$11-R132*'S Curve Equation'!$B$12)*'S Curve Equation'!$B$10))+'S Curve Equation'!$B$13)*'S Curve Equation'!$B$14</f>
        <v>8.6391410252281864E-2</v>
      </c>
      <c r="S177" s="34">
        <f>(1/(1+EXP(('S Curve Equation'!$B$11-S132*'S Curve Equation'!$B$12)*'S Curve Equation'!$B$10))+'S Curve Equation'!$B$13)*'S Curve Equation'!$B$14</f>
        <v>8.7565017319049407E-2</v>
      </c>
      <c r="T177" s="34">
        <f>(1/(1+EXP(('S Curve Equation'!$B$11-T132*'S Curve Equation'!$B$12)*'S Curve Equation'!$B$10))+'S Curve Equation'!$B$13)*'S Curve Equation'!$B$14</f>
        <v>8.8740573980362544E-2</v>
      </c>
      <c r="U177" s="34">
        <f>(1/(1+EXP(('S Curve Equation'!$B$11-U132*'S Curve Equation'!$B$12)*'S Curve Equation'!$B$10))+'S Curve Equation'!$B$13)*'S Curve Equation'!$B$14</f>
        <v>8.991798395373822E-2</v>
      </c>
      <c r="V177" s="34">
        <f>(1/(1+EXP(('S Curve Equation'!$B$11-V132*'S Curve Equation'!$B$12)*'S Curve Equation'!$B$10))+'S Curve Equation'!$B$13)*'S Curve Equation'!$B$14</f>
        <v>9.1097152124683362E-2</v>
      </c>
      <c r="W177" s="34">
        <f>(1/(1+EXP(('S Curve Equation'!$B$11-W132*'S Curve Equation'!$B$12)*'S Curve Equation'!$B$10))+'S Curve Equation'!$B$13)*'S Curve Equation'!$B$14</f>
        <v>9.2277984550974676E-2</v>
      </c>
      <c r="X177" s="34">
        <f>(1/(1+EXP(('S Curve Equation'!$B$11-X132*'S Curve Equation'!$B$12)*'S Curve Equation'!$B$10))+'S Curve Equation'!$B$13)*'S Curve Equation'!$B$14</f>
        <v>9.3460388466210007E-2</v>
      </c>
      <c r="Y177" s="34">
        <f>(1/(1+EXP(('S Curve Equation'!$B$11-Y132*'S Curve Equation'!$B$12)*'S Curve Equation'!$B$10))+'S Curve Equation'!$B$13)*'S Curve Equation'!$B$14</f>
        <v>9.4644272282659203E-2</v>
      </c>
      <c r="Z177" s="34">
        <f>(1/(1+EXP(('S Curve Equation'!$B$11-Z132*'S Curve Equation'!$B$12)*'S Curve Equation'!$B$10))+'S Curve Equation'!$B$13)*'S Curve Equation'!$B$14</f>
        <v>9.5829545593434914E-2</v>
      </c>
      <c r="AA177" s="34">
        <f>(1/(1+EXP(('S Curve Equation'!$B$11-AA132*'S Curve Equation'!$B$12)*'S Curve Equation'!$B$10))+'S Curve Equation'!$B$13)*'S Curve Equation'!$B$14</f>
        <v>9.7016119174008569E-2</v>
      </c>
      <c r="AB177" s="34">
        <f>(1/(1+EXP(('S Curve Equation'!$B$11-AB132*'S Curve Equation'!$B$12)*'S Curve Equation'!$B$10))+'S Curve Equation'!$B$13)*'S Curve Equation'!$B$14</f>
        <v>9.8203904983097945E-2</v>
      </c>
      <c r="AC177" s="34">
        <f>(1/(1+EXP(('S Curve Equation'!$B$11-AC132*'S Curve Equation'!$B$12)*'S Curve Equation'!$B$10))+'S Curve Equation'!$B$13)*'S Curve Equation'!$B$14</f>
        <v>9.9392816162944972E-2</v>
      </c>
      <c r="AD177" s="34">
        <f>(1/(1+EXP(('S Curve Equation'!$B$11-AD132*'S Curve Equation'!$B$12)*'S Curve Equation'!$B$10))+'S Curve Equation'!$B$13)*'S Curve Equation'!$B$14</f>
        <v>0.10058276703900849</v>
      </c>
      <c r="AE177" s="34">
        <f>(1/(1+EXP(('S Curve Equation'!$B$11-AE132*'S Curve Equation'!$B$12)*'S Curve Equation'!$B$10))+'S Curve Equation'!$B$13)*'S Curve Equation'!$B$14</f>
        <v>0.1017736731190958</v>
      </c>
      <c r="AF177" s="34">
        <f>(1/(1+EXP(('S Curve Equation'!$B$11-AF132*'S Curve Equation'!$B$12)*'S Curve Equation'!$B$10))+'S Curve Equation'!$B$13)*'S Curve Equation'!$B$14</f>
        <v>0.10296545109195133</v>
      </c>
    </row>
    <row r="178" spans="1:32" x14ac:dyDescent="0.2">
      <c r="A178" s="12" t="s">
        <v>56</v>
      </c>
      <c r="B178" s="34">
        <f>(1/(1+EXP(('S Curve Equation'!$B$11-B133*'S Curve Equation'!$B$12)*'S Curve Equation'!$B$10))+'S Curve Equation'!$B$13)*'S Curve Equation'!$B$14</f>
        <v>4.3000000000000003E-2</v>
      </c>
      <c r="C178" s="34">
        <f>(1/(1+EXP(('S Curve Equation'!$B$11-C133*'S Curve Equation'!$B$12)*'S Curve Equation'!$B$10))+'S Curve Equation'!$B$13)*'S Curve Equation'!$B$14</f>
        <v>4.3793707982070801E-2</v>
      </c>
      <c r="D178" s="34">
        <f>(1/(1+EXP(('S Curve Equation'!$B$11-D133*'S Curve Equation'!$B$12)*'S Curve Equation'!$B$10))+'S Curve Equation'!$B$13)*'S Curve Equation'!$B$14</f>
        <v>4.4619236030646735E-2</v>
      </c>
      <c r="E178" s="34">
        <f>(1/(1+EXP(('S Curve Equation'!$B$11-E133*'S Curve Equation'!$B$12)*'S Curve Equation'!$B$10))+'S Curve Equation'!$B$13)*'S Curve Equation'!$B$14</f>
        <v>4.545537387242049E-2</v>
      </c>
      <c r="F178" s="34">
        <f>(1/(1+EXP(('S Curve Equation'!$B$11-F133*'S Curve Equation'!$B$12)*'S Curve Equation'!$B$10))+'S Curve Equation'!$B$13)*'S Curve Equation'!$B$14</f>
        <v>4.6295925142697078E-2</v>
      </c>
      <c r="G178" s="34">
        <f>(1/(1+EXP(('S Curve Equation'!$B$11-G133*'S Curve Equation'!$B$12)*'S Curve Equation'!$B$10))+'S Curve Equation'!$B$13)*'S Curve Equation'!$B$14</f>
        <v>4.7150729175840178E-2</v>
      </c>
      <c r="H178" s="34">
        <f>(1/(1+EXP(('S Curve Equation'!$B$11-H133*'S Curve Equation'!$B$12)*'S Curve Equation'!$B$10))+'S Curve Equation'!$B$13)*'S Curve Equation'!$B$14</f>
        <v>4.804124798199922E-2</v>
      </c>
      <c r="I178" s="34">
        <f>(1/(1+EXP(('S Curve Equation'!$B$11-I133*'S Curve Equation'!$B$12)*'S Curve Equation'!$B$10))+'S Curve Equation'!$B$13)*'S Curve Equation'!$B$14</f>
        <v>4.8930830676971258E-2</v>
      </c>
      <c r="J178" s="34">
        <f>(1/(1+EXP(('S Curve Equation'!$B$11-J133*'S Curve Equation'!$B$12)*'S Curve Equation'!$B$10))+'S Curve Equation'!$B$13)*'S Curve Equation'!$B$14</f>
        <v>4.9834758338185958E-2</v>
      </c>
      <c r="K178" s="34">
        <f>(1/(1+EXP(('S Curve Equation'!$B$11-K133*'S Curve Equation'!$B$12)*'S Curve Equation'!$B$10))+'S Curve Equation'!$B$13)*'S Curve Equation'!$B$14</f>
        <v>5.0743016070214204E-2</v>
      </c>
      <c r="L178" s="34">
        <f>(1/(1+EXP(('S Curve Equation'!$B$11-L133*'S Curve Equation'!$B$12)*'S Curve Equation'!$B$10))+'S Curve Equation'!$B$13)*'S Curve Equation'!$B$14</f>
        <v>5.1537496589699146E-2</v>
      </c>
      <c r="M178" s="34">
        <f>(1/(1+EXP(('S Curve Equation'!$B$11-M133*'S Curve Equation'!$B$12)*'S Curve Equation'!$B$10))+'S Curve Equation'!$B$13)*'S Curve Equation'!$B$14</f>
        <v>5.2413520119287203E-2</v>
      </c>
      <c r="N178" s="34">
        <f>(1/(1+EXP(('S Curve Equation'!$B$11-N133*'S Curve Equation'!$B$12)*'S Curve Equation'!$B$10))+'S Curve Equation'!$B$13)*'S Curve Equation'!$B$14</f>
        <v>5.3292763876639788E-2</v>
      </c>
      <c r="O178" s="34">
        <f>(1/(1+EXP(('S Curve Equation'!$B$11-O133*'S Curve Equation'!$B$12)*'S Curve Equation'!$B$10))+'S Curve Equation'!$B$13)*'S Curve Equation'!$B$14</f>
        <v>5.4175150946328757E-2</v>
      </c>
      <c r="P178" s="34">
        <f>(1/(1+EXP(('S Curve Equation'!$B$11-P133*'S Curve Equation'!$B$12)*'S Curve Equation'!$B$10))+'S Curve Equation'!$B$13)*'S Curve Equation'!$B$14</f>
        <v>5.5060604911646618E-2</v>
      </c>
      <c r="Q178" s="34">
        <f>(1/(1+EXP(('S Curve Equation'!$B$11-Q133*'S Curve Equation'!$B$12)*'S Curve Equation'!$B$10))+'S Curve Equation'!$B$13)*'S Curve Equation'!$B$14</f>
        <v>5.5949049868507572E-2</v>
      </c>
      <c r="R178" s="34">
        <f>(1/(1+EXP(('S Curve Equation'!$B$11-R133*'S Curve Equation'!$B$12)*'S Curve Equation'!$B$10))+'S Curve Equation'!$B$13)*'S Curve Equation'!$B$14</f>
        <v>5.6840410438687573E-2</v>
      </c>
      <c r="S178" s="34">
        <f>(1/(1+EXP(('S Curve Equation'!$B$11-S133*'S Curve Equation'!$B$12)*'S Curve Equation'!$B$10))+'S Curve Equation'!$B$13)*'S Curve Equation'!$B$14</f>
        <v>5.7734611782421841E-2</v>
      </c>
      <c r="T178" s="34">
        <f>(1/(1+EXP(('S Curve Equation'!$B$11-T133*'S Curve Equation'!$B$12)*'S Curve Equation'!$B$10))+'S Curve Equation'!$B$13)*'S Curve Equation'!$B$14</f>
        <v>5.8631579610371923E-2</v>
      </c>
      <c r="U178" s="34">
        <f>(1/(1+EXP(('S Curve Equation'!$B$11-U133*'S Curve Equation'!$B$12)*'S Curve Equation'!$B$10))+'S Curve Equation'!$B$13)*'S Curve Equation'!$B$14</f>
        <v>5.9531240194978068E-2</v>
      </c>
      <c r="V178" s="34">
        <f>(1/(1+EXP(('S Curve Equation'!$B$11-V133*'S Curve Equation'!$B$12)*'S Curve Equation'!$B$10))+'S Curve Equation'!$B$13)*'S Curve Equation'!$B$14</f>
        <v>6.0433520381212802E-2</v>
      </c>
      <c r="W178" s="34">
        <f>(1/(1+EXP(('S Curve Equation'!$B$11-W133*'S Curve Equation'!$B$12)*'S Curve Equation'!$B$10))+'S Curve Equation'!$B$13)*'S Curve Equation'!$B$14</f>
        <v>6.1338347596748152E-2</v>
      </c>
      <c r="X178" s="34">
        <f>(1/(1+EXP(('S Curve Equation'!$B$11-X133*'S Curve Equation'!$B$12)*'S Curve Equation'!$B$10))+'S Curve Equation'!$B$13)*'S Curve Equation'!$B$14</f>
        <v>6.224564986155174E-2</v>
      </c>
      <c r="Y178" s="34">
        <f>(1/(1+EXP(('S Curve Equation'!$B$11-Y133*'S Curve Equation'!$B$12)*'S Curve Equation'!$B$10))+'S Curve Equation'!$B$13)*'S Curve Equation'!$B$14</f>
        <v>6.315535579692752E-2</v>
      </c>
      <c r="Z178" s="34">
        <f>(1/(1+EXP(('S Curve Equation'!$B$11-Z133*'S Curve Equation'!$B$12)*'S Curve Equation'!$B$10))+'S Curve Equation'!$B$13)*'S Curve Equation'!$B$14</f>
        <v>6.4067394634013106E-2</v>
      </c>
      <c r="AA178" s="34">
        <f>(1/(1+EXP(('S Curve Equation'!$B$11-AA133*'S Curve Equation'!$B$12)*'S Curve Equation'!$B$10))+'S Curve Equation'!$B$13)*'S Curve Equation'!$B$14</f>
        <v>6.4981696221748278E-2</v>
      </c>
      <c r="AB178" s="34">
        <f>(1/(1+EXP(('S Curve Equation'!$B$11-AB133*'S Curve Equation'!$B$12)*'S Curve Equation'!$B$10))+'S Curve Equation'!$B$13)*'S Curve Equation'!$B$14</f>
        <v>6.5898191034330533E-2</v>
      </c>
      <c r="AC178" s="34">
        <f>(1/(1+EXP(('S Curve Equation'!$B$11-AC133*'S Curve Equation'!$B$12)*'S Curve Equation'!$B$10))+'S Curve Equation'!$B$13)*'S Curve Equation'!$B$14</f>
        <v>6.681681017816854E-2</v>
      </c>
      <c r="AD178" s="34">
        <f>(1/(1+EXP(('S Curve Equation'!$B$11-AD133*'S Curve Equation'!$B$12)*'S Curve Equation'!$B$10))+'S Curve Equation'!$B$13)*'S Curve Equation'!$B$14</f>
        <v>6.7737485398348035E-2</v>
      </c>
      <c r="AE178" s="34">
        <f>(1/(1+EXP(('S Curve Equation'!$B$11-AE133*'S Curve Equation'!$B$12)*'S Curve Equation'!$B$10))+'S Curve Equation'!$B$13)*'S Curve Equation'!$B$14</f>
        <v>6.8660149084625366E-2</v>
      </c>
      <c r="AF178" s="34">
        <f>(1/(1+EXP(('S Curve Equation'!$B$11-AF133*'S Curve Equation'!$B$12)*'S Curve Equation'!$B$10))+'S Curve Equation'!$B$13)*'S Curve Equation'!$B$14</f>
        <v>6.9584734276958965E-2</v>
      </c>
    </row>
    <row r="179" spans="1:32" x14ac:dyDescent="0.2">
      <c r="A179" s="12" t="s">
        <v>57</v>
      </c>
      <c r="B179" s="34">
        <f>(1/(1+EXP(('S Curve Equation'!$B$11-B134*'S Curve Equation'!$B$12)*'S Curve Equation'!$B$10))+'S Curve Equation'!$B$13)*'S Curve Equation'!$B$14</f>
        <v>5.899999999999999E-2</v>
      </c>
      <c r="C179" s="34">
        <f>(1/(1+EXP(('S Curve Equation'!$B$11-C134*'S Curve Equation'!$B$12)*'S Curve Equation'!$B$10))+'S Curve Equation'!$B$13)*'S Curve Equation'!$B$14</f>
        <v>5.9972722878420544E-2</v>
      </c>
      <c r="D179" s="34">
        <f>(1/(1+EXP(('S Curve Equation'!$B$11-D134*'S Curve Equation'!$B$12)*'S Curve Equation'!$B$10))+'S Curve Equation'!$B$13)*'S Curve Equation'!$B$14</f>
        <v>6.0983440561104059E-2</v>
      </c>
      <c r="E179" s="34">
        <f>(1/(1+EXP(('S Curve Equation'!$B$11-E134*'S Curve Equation'!$B$12)*'S Curve Equation'!$B$10))+'S Curve Equation'!$B$13)*'S Curve Equation'!$B$14</f>
        <v>6.2006117415056801E-2</v>
      </c>
      <c r="F179" s="34">
        <f>(1/(1+EXP(('S Curve Equation'!$B$11-F134*'S Curve Equation'!$B$12)*'S Curve Equation'!$B$10))+'S Curve Equation'!$B$13)*'S Curve Equation'!$B$14</f>
        <v>6.3033157675833063E-2</v>
      </c>
      <c r="G179" s="34">
        <f>(1/(1+EXP(('S Curve Equation'!$B$11-G134*'S Curve Equation'!$B$12)*'S Curve Equation'!$B$10))+'S Curve Equation'!$B$13)*'S Curve Equation'!$B$14</f>
        <v>6.4076559994661025E-2</v>
      </c>
      <c r="H179" s="34">
        <f>(1/(1+EXP(('S Curve Equation'!$B$11-H134*'S Curve Equation'!$B$12)*'S Curve Equation'!$B$10))+'S Curve Equation'!$B$13)*'S Curve Equation'!$B$14</f>
        <v>6.5162439465689115E-2</v>
      </c>
      <c r="I179" s="34">
        <f>(1/(1+EXP(('S Curve Equation'!$B$11-I134*'S Curve Equation'!$B$12)*'S Curve Equation'!$B$10))+'S Curve Equation'!$B$13)*'S Curve Equation'!$B$14</f>
        <v>6.6246050742002252E-2</v>
      </c>
      <c r="J179" s="34">
        <f>(1/(1+EXP(('S Curve Equation'!$B$11-J134*'S Curve Equation'!$B$12)*'S Curve Equation'!$B$10))+'S Curve Equation'!$B$13)*'S Curve Equation'!$B$14</f>
        <v>6.734599428935345E-2</v>
      </c>
      <c r="K179" s="34">
        <f>(1/(1+EXP(('S Curve Equation'!$B$11-K134*'S Curve Equation'!$B$12)*'S Curve Equation'!$B$10))+'S Curve Equation'!$B$13)*'S Curve Equation'!$B$14</f>
        <v>6.8450059904937632E-2</v>
      </c>
      <c r="L179" s="34">
        <f>(1/(1+EXP(('S Curve Equation'!$B$11-L134*'S Curve Equation'!$B$12)*'S Curve Equation'!$B$10))+'S Curve Equation'!$B$13)*'S Curve Equation'!$B$14</f>
        <v>6.9414886025862099E-2</v>
      </c>
      <c r="M179" s="34">
        <f>(1/(1+EXP(('S Curve Equation'!$B$11-M134*'S Curve Equation'!$B$12)*'S Curve Equation'!$B$10))+'S Curve Equation'!$B$13)*'S Curve Equation'!$B$14</f>
        <v>7.0477738711196017E-2</v>
      </c>
      <c r="N179" s="34">
        <f>(1/(1+EXP(('S Curve Equation'!$B$11-N134*'S Curve Equation'!$B$12)*'S Curve Equation'!$B$10))+'S Curve Equation'!$B$13)*'S Curve Equation'!$B$14</f>
        <v>7.1543453372421476E-2</v>
      </c>
      <c r="O179" s="34">
        <f>(1/(1+EXP(('S Curve Equation'!$B$11-O134*'S Curve Equation'!$B$12)*'S Curve Equation'!$B$10))+'S Curve Equation'!$B$13)*'S Curve Equation'!$B$14</f>
        <v>7.2611935350436432E-2</v>
      </c>
      <c r="P179" s="34">
        <f>(1/(1+EXP(('S Curve Equation'!$B$11-P134*'S Curve Equation'!$B$12)*'S Curve Equation'!$B$10))+'S Curve Equation'!$B$13)*'S Curve Equation'!$B$14</f>
        <v>7.3683090876671367E-2</v>
      </c>
      <c r="Q179" s="34">
        <f>(1/(1+EXP(('S Curve Equation'!$B$11-Q134*'S Curve Equation'!$B$12)*'S Curve Equation'!$B$10))+'S Curve Equation'!$B$13)*'S Curve Equation'!$B$14</f>
        <v>7.4756827084638475E-2</v>
      </c>
      <c r="R179" s="34">
        <f>(1/(1+EXP(('S Curve Equation'!$B$11-R134*'S Curve Equation'!$B$12)*'S Curve Equation'!$B$10))+'S Curve Equation'!$B$13)*'S Curve Equation'!$B$14</f>
        <v>7.5833052020661762E-2</v>
      </c>
      <c r="S179" s="34">
        <f>(1/(1+EXP(('S Curve Equation'!$B$11-S134*'S Curve Equation'!$B$12)*'S Curve Equation'!$B$10))+'S Curve Equation'!$B$13)*'S Curve Equation'!$B$14</f>
        <v>7.6911674653814738E-2</v>
      </c>
      <c r="T179" s="34">
        <f>(1/(1+EXP(('S Curve Equation'!$B$11-T134*'S Curve Equation'!$B$12)*'S Curve Equation'!$B$10))+'S Curve Equation'!$B$13)*'S Curve Equation'!$B$14</f>
        <v>7.799260488508522E-2</v>
      </c>
      <c r="U179" s="34">
        <f>(1/(1+EXP(('S Curve Equation'!$B$11-U134*'S Curve Equation'!$B$12)*'S Curve Equation'!$B$10))+'S Curve Equation'!$B$13)*'S Curve Equation'!$B$14</f>
        <v>7.9075753555790912E-2</v>
      </c>
      <c r="V179" s="34">
        <f>(1/(1+EXP(('S Curve Equation'!$B$11-V134*'S Curve Equation'!$B$12)*'S Curve Equation'!$B$10))+'S Curve Equation'!$B$13)*'S Curve Equation'!$B$14</f>
        <v>8.0161032455269121E-2</v>
      </c>
      <c r="W179" s="34">
        <f>(1/(1+EXP(('S Curve Equation'!$B$11-W134*'S Curve Equation'!$B$12)*'S Curve Equation'!$B$10))+'S Curve Equation'!$B$13)*'S Curve Equation'!$B$14</f>
        <v>8.1248354327858818E-2</v>
      </c>
      <c r="X179" s="34">
        <f>(1/(1+EXP(('S Curve Equation'!$B$11-X134*'S Curve Equation'!$B$12)*'S Curve Equation'!$B$10))+'S Curve Equation'!$B$13)*'S Curve Equation'!$B$14</f>
        <v>8.233763287919918E-2</v>
      </c>
      <c r="Y179" s="34">
        <f>(1/(1+EXP(('S Curve Equation'!$B$11-Y134*'S Curve Equation'!$B$12)*'S Curve Equation'!$B$10))+'S Curve Equation'!$B$13)*'S Curve Equation'!$B$14</f>
        <v>8.3428782781866315E-2</v>
      </c>
      <c r="Z179" s="34">
        <f>(1/(1+EXP(('S Curve Equation'!$B$11-Z134*'S Curve Equation'!$B$12)*'S Curve Equation'!$B$10))+'S Curve Equation'!$B$13)*'S Curve Equation'!$B$14</f>
        <v>8.4521719680365259E-2</v>
      </c>
      <c r="AA179" s="34">
        <f>(1/(1+EXP(('S Curve Equation'!$B$11-AA134*'S Curve Equation'!$B$12)*'S Curve Equation'!$B$10))+'S Curve Equation'!$B$13)*'S Curve Equation'!$B$14</f>
        <v>8.5616360195500951E-2</v>
      </c>
      <c r="AB179" s="34">
        <f>(1/(1+EXP(('S Curve Equation'!$B$11-AB134*'S Curve Equation'!$B$12)*'S Curve Equation'!$B$10))+'S Curve Equation'!$B$13)*'S Curve Equation'!$B$14</f>
        <v>8.6712621928148007E-2</v>
      </c>
      <c r="AC179" s="34">
        <f>(1/(1+EXP(('S Curve Equation'!$B$11-AC134*'S Curve Equation'!$B$12)*'S Curve Equation'!$B$10))+'S Curve Equation'!$B$13)*'S Curve Equation'!$B$14</f>
        <v>8.7810423462437268E-2</v>
      </c>
      <c r="AD179" s="34">
        <f>(1/(1+EXP(('S Curve Equation'!$B$11-AD134*'S Curve Equation'!$B$12)*'S Curve Equation'!$B$10))+'S Curve Equation'!$B$13)*'S Curve Equation'!$B$14</f>
        <v>8.8909684368378525E-2</v>
      </c>
      <c r="AE179" s="34">
        <f>(1/(1+EXP(('S Curve Equation'!$B$11-AE134*'S Curve Equation'!$B$12)*'S Curve Equation'!$B$10))+'S Curve Equation'!$B$13)*'S Curve Equation'!$B$14</f>
        <v>9.0010325203941796E-2</v>
      </c>
      <c r="AF179" s="34">
        <f>(1/(1+EXP(('S Curve Equation'!$B$11-AF134*'S Curve Equation'!$B$12)*'S Curve Equation'!$B$10))+'S Curve Equation'!$B$13)*'S Curve Equation'!$B$14</f>
        <v>9.1112267516611389E-2</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white'!B138,'Calculations black'!B138,'Calculations otherrace'!B138)</f>
        <v>1.1999999999999999E-2</v>
      </c>
      <c r="C183" s="34">
        <f>C138/SUM(C138,'Calculations white'!C138,'Calculations black'!C138,'Calculations otherrace'!C138)</f>
        <v>1.2398037133490794E-2</v>
      </c>
      <c r="D183" s="34">
        <f>D138/SUM(D138,'Calculations white'!D138,'Calculations black'!D138,'Calculations otherrace'!D138)</f>
        <v>1.2813681572214427E-2</v>
      </c>
      <c r="E183" s="34">
        <f>E138/SUM(E138,'Calculations white'!E138,'Calculations black'!E138,'Calculations otherrace'!E138)</f>
        <v>1.3236177637347876E-2</v>
      </c>
      <c r="F183" s="34">
        <f>F138/SUM(F138,'Calculations white'!F138,'Calculations black'!F138,'Calculations otherrace'!F138)</f>
        <v>1.3662495203409232E-2</v>
      </c>
      <c r="G183" s="34">
        <f>G138/SUM(G138,'Calculations white'!G138,'Calculations black'!G138,'Calculations otherrace'!G138)</f>
        <v>1.4097567190788489E-2</v>
      </c>
      <c r="H183" s="34">
        <f>H138/SUM(H138,'Calculations white'!H138,'Calculations black'!H138,'Calculations otherrace'!H138)</f>
        <v>1.4552450076591918E-2</v>
      </c>
      <c r="I183" s="34">
        <f>I138/SUM(I138,'Calculations white'!I138,'Calculations black'!I138,'Calculations otherrace'!I138)</f>
        <v>1.5008723151436792E-2</v>
      </c>
      <c r="J183" s="34">
        <f>J138/SUM(J138,'Calculations white'!J138,'Calculations black'!J138,'Calculations otherrace'!J138)</f>
        <v>1.5474161884632272E-2</v>
      </c>
      <c r="K183" s="34">
        <f>K138/SUM(K138,'Calculations white'!K138,'Calculations black'!K138,'Calculations otherrace'!K138)</f>
        <v>1.5943599013312638E-2</v>
      </c>
      <c r="L183" s="34">
        <f>L138/SUM(L138,'Calculations white'!L138,'Calculations black'!L138,'Calculations otherrace'!L138)</f>
        <v>1.6356122537950563E-2</v>
      </c>
      <c r="M183" s="34">
        <f>M138/SUM(M138,'Calculations white'!M138,'Calculations black'!M138,'Calculations otherrace'!M138)</f>
        <v>1.6812347990049267E-2</v>
      </c>
      <c r="N183" s="34">
        <f>N138/SUM(N138,'Calculations white'!N138,'Calculations black'!N138,'Calculations otherrace'!N138)</f>
        <v>1.7271975166689761E-2</v>
      </c>
      <c r="O183" s="34">
        <f>O138/SUM(O138,'Calculations white'!O138,'Calculations black'!O138,'Calculations otherrace'!O138)</f>
        <v>1.7734980969329985E-2</v>
      </c>
      <c r="P183" s="34">
        <f>P138/SUM(P138,'Calculations white'!P138,'Calculations black'!P138,'Calculations otherrace'!P138)</f>
        <v>1.820134201152733E-2</v>
      </c>
      <c r="Q183" s="34">
        <f>Q138/SUM(Q138,'Calculations white'!Q138,'Calculations black'!Q138,'Calculations otherrace'!Q138)</f>
        <v>1.8671034622661238E-2</v>
      </c>
      <c r="R183" s="34">
        <f>R138/SUM(R138,'Calculations white'!R138,'Calculations black'!R138,'Calculations otherrace'!R138)</f>
        <v>1.9144034851658658E-2</v>
      </c>
      <c r="S183" s="34">
        <f>S138/SUM(S138,'Calculations white'!S138,'Calculations black'!S138,'Calculations otherrace'!S138)</f>
        <v>1.9620318470731108E-2</v>
      </c>
      <c r="T183" s="34">
        <f>T138/SUM(T138,'Calculations white'!T138,'Calculations black'!T138,'Calculations otherrace'!T138)</f>
        <v>2.0099860979126583E-2</v>
      </c>
      <c r="U183" s="34">
        <f>U138/SUM(U138,'Calculations white'!U138,'Calculations black'!U138,'Calculations otherrace'!U138)</f>
        <v>2.0582637606902564E-2</v>
      </c>
      <c r="V183" s="34">
        <f>V138/SUM(V138,'Calculations white'!V138,'Calculations black'!V138,'Calculations otherrace'!V138)</f>
        <v>2.1068623318725336E-2</v>
      </c>
      <c r="W183" s="34">
        <f>W138/SUM(W138,'Calculations white'!W138,'Calculations black'!W138,'Calculations otherrace'!W138)</f>
        <v>2.1557792817698783E-2</v>
      </c>
      <c r="X183" s="34">
        <f>X138/SUM(X138,'Calculations white'!X138,'Calculations black'!X138,'Calculations otherrace'!X138)</f>
        <v>2.2050120549227878E-2</v>
      </c>
      <c r="Y183" s="34">
        <f>Y138/SUM(Y138,'Calculations white'!Y138,'Calculations black'!Y138,'Calculations otherrace'!Y138)</f>
        <v>2.254558070492085E-2</v>
      </c>
      <c r="Z183" s="34">
        <f>Z138/SUM(Z138,'Calculations white'!Z138,'Calculations black'!Z138,'Calculations otherrace'!Z138)</f>
        <v>2.3044147226532596E-2</v>
      </c>
      <c r="AA183" s="34">
        <f>AA138/SUM(AA138,'Calculations white'!AA138,'Calculations black'!AA138,'Calculations otherrace'!AA138)</f>
        <v>2.3545793809952979E-2</v>
      </c>
      <c r="AB183" s="34">
        <f>AB138/SUM(AB138,'Calculations white'!AB138,'Calculations black'!AB138,'Calculations otherrace'!AB138)</f>
        <v>2.4050493909243742E-2</v>
      </c>
      <c r="AC183" s="34">
        <f>AC138/SUM(AC138,'Calculations white'!AC138,'Calculations black'!AC138,'Calculations otherrace'!AC138)</f>
        <v>2.4558220740725271E-2</v>
      </c>
      <c r="AD183" s="34">
        <f>AD138/SUM(AD138,'Calculations white'!AD138,'Calculations black'!AD138,'Calculations otherrace'!AD138)</f>
        <v>2.5068947287115909E-2</v>
      </c>
      <c r="AE183" s="34">
        <f>AE138/SUM(AE138,'Calculations white'!AE138,'Calculations black'!AE138,'Calculations otherrace'!AE138)</f>
        <v>2.5582646301726828E-2</v>
      </c>
      <c r="AF183" s="34">
        <f>AF138/SUM(AF138,'Calculations white'!AF138,'Calculations black'!AF138,'Calculations otherrace'!AF138)</f>
        <v>2.609929031271277E-2</v>
      </c>
    </row>
    <row r="184" spans="1:32" x14ac:dyDescent="0.2">
      <c r="A184" s="12" t="s">
        <v>94</v>
      </c>
      <c r="B184" s="34">
        <f>B139/SUM(B139,'Calculations white'!B139,'Calculations black'!B139,'Calculations otherrace'!B139)</f>
        <v>0</v>
      </c>
      <c r="C184" s="34">
        <f>C139/SUM(C139,'Calculations white'!C139,'Calculations black'!C139,'Calculations otherrace'!C139)</f>
        <v>2.0991162906077007E-4</v>
      </c>
      <c r="D184" s="34">
        <f>D139/SUM(D139,'Calculations white'!D139,'Calculations black'!D139,'Calculations otherrace'!D139)</f>
        <v>4.2946068054882508E-4</v>
      </c>
      <c r="E184" s="34">
        <f>E139/SUM(E139,'Calculations white'!E139,'Calculations black'!E139,'Calculations otherrace'!E139)</f>
        <v>6.5309859746664133E-4</v>
      </c>
      <c r="F184" s="34">
        <f>F139/SUM(F139,'Calculations white'!F139,'Calculations black'!F139,'Calculations otherrace'!F139)</f>
        <v>8.7920304942745915E-4</v>
      </c>
      <c r="G184" s="34">
        <f>G139/SUM(G139,'Calculations white'!G139,'Calculations black'!G139,'Calculations otherrace'!G139)</f>
        <v>1.1104565371192379E-3</v>
      </c>
      <c r="H184" s="34">
        <f>H139/SUM(H139,'Calculations white'!H139,'Calculations black'!H139,'Calculations otherrace'!H139)</f>
        <v>1.3527782529317396E-3</v>
      </c>
      <c r="I184" s="34">
        <f>I139/SUM(I139,'Calculations white'!I139,'Calculations black'!I139,'Calculations otherrace'!I139)</f>
        <v>1.5962928016694557E-3</v>
      </c>
      <c r="J184" s="34">
        <f>J139/SUM(J139,'Calculations white'!J139,'Calculations black'!J139,'Calculations otherrace'!J139)</f>
        <v>1.845209211526223E-3</v>
      </c>
      <c r="K184" s="34">
        <f>K139/SUM(K139,'Calculations white'!K139,'Calculations black'!K139,'Calculations otherrace'!K139)</f>
        <v>2.0968083060358485E-3</v>
      </c>
      <c r="L184" s="34">
        <f>L139/SUM(L139,'Calculations white'!L139,'Calculations black'!L139,'Calculations otherrace'!L139)</f>
        <v>2.3181668745949563E-3</v>
      </c>
      <c r="M184" s="34">
        <f>M139/SUM(M139,'Calculations white'!M139,'Calculations black'!M139,'Calculations otherrace'!M139)</f>
        <v>2.5635487101497785E-3</v>
      </c>
      <c r="N184" s="34">
        <f>N139/SUM(N139,'Calculations white'!N139,'Calculations black'!N139,'Calculations otherrace'!N139)</f>
        <v>2.8112407704538574E-3</v>
      </c>
      <c r="O184" s="34">
        <f>O139/SUM(O139,'Calculations white'!O139,'Calculations black'!O139,'Calculations otherrace'!O139)</f>
        <v>3.0612373129083187E-3</v>
      </c>
      <c r="P184" s="34">
        <f>P139/SUM(P139,'Calculations white'!P139,'Calculations black'!P139,'Calculations otherrace'!P139)</f>
        <v>3.3135323763951001E-3</v>
      </c>
      <c r="Q184" s="34">
        <f>Q139/SUM(Q139,'Calculations white'!Q139,'Calculations black'!Q139,'Calculations otherrace'!Q139)</f>
        <v>3.5681197823867242E-3</v>
      </c>
      <c r="R184" s="34">
        <f>R139/SUM(R139,'Calculations white'!R139,'Calculations black'!R139,'Calculations otherrace'!R139)</f>
        <v>3.8249931360518686E-3</v>
      </c>
      <c r="S184" s="34">
        <f>S139/SUM(S139,'Calculations white'!S139,'Calculations black'!S139,'Calculations otherrace'!S139)</f>
        <v>4.0841458273619324E-3</v>
      </c>
      <c r="T184" s="34">
        <f>T139/SUM(T139,'Calculations white'!T139,'Calculations black'!T139,'Calculations otherrace'!T139)</f>
        <v>4.3455710322008118E-3</v>
      </c>
      <c r="U184" s="34">
        <f>U139/SUM(U139,'Calculations white'!U139,'Calculations black'!U139,'Calculations otherrace'!U139)</f>
        <v>4.6092617134814752E-3</v>
      </c>
      <c r="V184" s="34">
        <f>V139/SUM(V139,'Calculations white'!V139,'Calculations black'!V139,'Calculations otherrace'!V139)</f>
        <v>4.8752106222733193E-3</v>
      </c>
      <c r="W184" s="34">
        <f>W139/SUM(W139,'Calculations white'!W139,'Calculations black'!W139,'Calculations otherrace'!W139)</f>
        <v>5.1434102989422305E-3</v>
      </c>
      <c r="X184" s="34">
        <f>X139/SUM(X139,'Calculations white'!X139,'Calculations black'!X139,'Calculations otherrace'!X139)</f>
        <v>5.4138530743068156E-3</v>
      </c>
      <c r="Y184" s="34">
        <f>Y139/SUM(Y139,'Calculations white'!Y139,'Calculations black'!Y139,'Calculations otherrace'!Y139)</f>
        <v>5.6865310708140143E-3</v>
      </c>
      <c r="Z184" s="34">
        <f>Z139/SUM(Z139,'Calculations white'!Z139,'Calculations black'!Z139,'Calculations otherrace'!Z139)</f>
        <v>5.9614362037359314E-3</v>
      </c>
      <c r="AA184" s="34">
        <f>AA139/SUM(AA139,'Calculations white'!AA139,'Calculations black'!AA139,'Calculations otherrace'!AA139)</f>
        <v>6.2385601823907975E-3</v>
      </c>
      <c r="AB184" s="34">
        <f>AB139/SUM(AB139,'Calculations white'!AB139,'Calculations black'!AB139,'Calculations otherrace'!AB139)</f>
        <v>6.5178945113907455E-3</v>
      </c>
      <c r="AC184" s="34">
        <f>AC139/SUM(AC139,'Calculations white'!AC139,'Calculations black'!AC139,'Calculations otherrace'!AC139)</f>
        <v>6.7994304919180718E-3</v>
      </c>
      <c r="AD184" s="34">
        <f>AD139/SUM(AD139,'Calculations white'!AD139,'Calculations black'!AD139,'Calculations otherrace'!AD139)</f>
        <v>7.0831592230323264E-3</v>
      </c>
      <c r="AE184" s="34">
        <f>AE139/SUM(AE139,'Calculations white'!AE139,'Calculations black'!AE139,'Calculations otherrace'!AE139)</f>
        <v>7.3690716030104884E-3</v>
      </c>
      <c r="AF184" s="34">
        <f>AF139/SUM(AF139,'Calculations white'!AF139,'Calculations black'!AF139,'Calculations otherrace'!AF139)</f>
        <v>7.6571583307216392E-3</v>
      </c>
    </row>
    <row r="185" spans="1:32" x14ac:dyDescent="0.2">
      <c r="A185" s="12" t="s">
        <v>93</v>
      </c>
      <c r="B185" s="34">
        <f>B140/SUM(B140,'Calculations white'!B140,'Calculations black'!B140,'Calculations otherrace'!B140)</f>
        <v>0.10499999999999998</v>
      </c>
      <c r="C185" s="34">
        <f>C140/SUM(C140,'Calculations white'!C140,'Calculations black'!C140,'Calculations otherrace'!C140)</f>
        <v>0.10645568752689541</v>
      </c>
      <c r="D185" s="34">
        <f>D140/SUM(D140,'Calculations white'!D140,'Calculations black'!D140,'Calculations otherrace'!D140)</f>
        <v>0.10796844324741625</v>
      </c>
      <c r="E185" s="34">
        <f>E140/SUM(E140,'Calculations white'!E140,'Calculations black'!E140,'Calculations otherrace'!E140)</f>
        <v>0.10949553305103685</v>
      </c>
      <c r="F185" s="34">
        <f>F140/SUM(F140,'Calculations white'!F140,'Calculations black'!F140,'Calculations otherrace'!F140)</f>
        <v>0.11102667816496198</v>
      </c>
      <c r="G185" s="34">
        <f>G140/SUM(G140,'Calculations white'!G140,'Calculations black'!G140,'Calculations otherrace'!G140)</f>
        <v>0.11257790994390622</v>
      </c>
      <c r="H185" s="34">
        <f>H140/SUM(H140,'Calculations white'!H140,'Calculations black'!H140,'Calculations otherrace'!H140)</f>
        <v>0.1141878305015923</v>
      </c>
      <c r="I185" s="34">
        <f>I140/SUM(I140,'Calculations white'!I140,'Calculations black'!I140,'Calculations otherrace'!I140)</f>
        <v>0.11579317409889558</v>
      </c>
      <c r="J185" s="34">
        <f>J140/SUM(J140,'Calculations white'!J140,'Calculations black'!J140,'Calculations otherrace'!J140)</f>
        <v>0.11741980200563665</v>
      </c>
      <c r="K185" s="34">
        <f>K140/SUM(K140,'Calculations white'!K140,'Calculations black'!K140,'Calculations otherrace'!K140)</f>
        <v>0.11904863932188889</v>
      </c>
      <c r="L185" s="34">
        <f>L140/SUM(L140,'Calculations white'!L140,'Calculations black'!L140,'Calculations otherrace'!L140)</f>
        <v>0.12047514360573849</v>
      </c>
      <c r="M185" s="34">
        <f>M140/SUM(M140,'Calculations white'!M140,'Calculations black'!M140,'Calculations otherrace'!M140)</f>
        <v>0.12204006636961146</v>
      </c>
      <c r="N185" s="34">
        <f>N140/SUM(N140,'Calculations white'!N140,'Calculations black'!N140,'Calculations otherrace'!N140)</f>
        <v>0.12360652362600651</v>
      </c>
      <c r="O185" s="34">
        <f>O140/SUM(O140,'Calculations white'!O140,'Calculations black'!O140,'Calculations otherrace'!O140)</f>
        <v>0.12517434485425413</v>
      </c>
      <c r="P185" s="34">
        <f>P140/SUM(P140,'Calculations white'!P140,'Calculations black'!P140,'Calculations otherrace'!P140)</f>
        <v>0.12674336074234116</v>
      </c>
      <c r="Q185" s="34">
        <f>Q140/SUM(Q140,'Calculations white'!Q140,'Calculations black'!Q140,'Calculations otherrace'!Q140)</f>
        <v>0.12831340323346671</v>
      </c>
      <c r="R185" s="34">
        <f>R140/SUM(R140,'Calculations white'!R140,'Calculations black'!R140,'Calculations otherrace'!R140)</f>
        <v>0.12988430557170264</v>
      </c>
      <c r="S185" s="34">
        <f>S140/SUM(S140,'Calculations white'!S140,'Calculations black'!S140,'Calculations otherrace'!S140)</f>
        <v>0.13145590234672425</v>
      </c>
      <c r="T185" s="34">
        <f>T140/SUM(T140,'Calculations white'!T140,'Calculations black'!T140,'Calculations otherrace'!T140)</f>
        <v>0.13302802953756321</v>
      </c>
      <c r="U185" s="34">
        <f>U140/SUM(U140,'Calculations white'!U140,'Calculations black'!U140,'Calculations otherrace'!U140)</f>
        <v>0.13460052455534594</v>
      </c>
      <c r="V185" s="34">
        <f>V140/SUM(V140,'Calculations white'!V140,'Calculations black'!V140,'Calculations otherrace'!V140)</f>
        <v>0.13617322628498349</v>
      </c>
      <c r="W185" s="34">
        <f>W140/SUM(W140,'Calculations white'!W140,'Calculations black'!W140,'Calculations otherrace'!W140)</f>
        <v>0.13774597512577366</v>
      </c>
      <c r="X185" s="34">
        <f>X140/SUM(X140,'Calculations white'!X140,'Calculations black'!X140,'Calculations otherrace'!X140)</f>
        <v>0.13931861303088194</v>
      </c>
      <c r="Y185" s="34">
        <f>Y140/SUM(Y140,'Calculations white'!Y140,'Calculations black'!Y140,'Calculations otherrace'!Y140)</f>
        <v>0.14089098354567625</v>
      </c>
      <c r="Z185" s="34">
        <f>Z140/SUM(Z140,'Calculations white'!Z140,'Calculations black'!Z140,'Calculations otherrace'!Z140)</f>
        <v>0.14246293184487896</v>
      </c>
      <c r="AA185" s="34">
        <f>AA140/SUM(AA140,'Calculations white'!AA140,'Calculations black'!AA140,'Calculations otherrace'!AA140)</f>
        <v>0.14403430476851373</v>
      </c>
      <c r="AB185" s="34">
        <f>AB140/SUM(AB140,'Calculations white'!AB140,'Calculations black'!AB140,'Calculations otherrace'!AB140)</f>
        <v>0.14560495085662323</v>
      </c>
      <c r="AC185" s="34">
        <f>AC140/SUM(AC140,'Calculations white'!AC140,'Calculations black'!AC140,'Calculations otherrace'!AC140)</f>
        <v>0.14717472038273263</v>
      </c>
      <c r="AD185" s="34">
        <f>AD140/SUM(AD140,'Calculations white'!AD140,'Calculations black'!AD140,'Calculations otherrace'!AD140)</f>
        <v>0.14874346538603925</v>
      </c>
      <c r="AE185" s="34">
        <f>AE140/SUM(AE140,'Calculations white'!AE140,'Calculations black'!AE140,'Calculations otherrace'!AE140)</f>
        <v>0.15031103970231358</v>
      </c>
      <c r="AF185" s="34">
        <f>AF140/SUM(AF140,'Calculations white'!AF140,'Calculations black'!AF140,'Calculations otherrace'!AF140)</f>
        <v>0.15187729899349095</v>
      </c>
    </row>
    <row r="186" spans="1:32" x14ac:dyDescent="0.2">
      <c r="A186" s="12" t="s">
        <v>28</v>
      </c>
      <c r="B186" s="34">
        <f>B141/SUM(B141,'Calculations white'!B141,'Calculations black'!B141,'Calculations otherrace'!B141)</f>
        <v>2.4999999999999981E-2</v>
      </c>
      <c r="C186" s="34">
        <f>C141/SUM(C141,'Calculations white'!C141,'Calculations black'!C141,'Calculations otherrace'!C141)</f>
        <v>2.5577223309745281E-2</v>
      </c>
      <c r="D186" s="34">
        <f>D141/SUM(D141,'Calculations white'!D141,'Calculations black'!D141,'Calculations otherrace'!D141)</f>
        <v>2.6179290598691961E-2</v>
      </c>
      <c r="E186" s="34">
        <f>E141/SUM(E141,'Calculations white'!E141,'Calculations black'!E141,'Calculations otherrace'!E141)</f>
        <v>2.679015357958962E-2</v>
      </c>
      <c r="F186" s="34">
        <f>F141/SUM(F141,'Calculations white'!F141,'Calculations black'!F141,'Calculations otherrace'!F141)</f>
        <v>2.7405527475216525E-2</v>
      </c>
      <c r="G186" s="34">
        <f>G141/SUM(G141,'Calculations white'!G141,'Calculations black'!G141,'Calculations otherrace'!G141)</f>
        <v>2.8032303705643132E-2</v>
      </c>
      <c r="H186" s="34">
        <f>H141/SUM(H141,'Calculations white'!H141,'Calculations black'!H141,'Calculations otherrace'!H141)</f>
        <v>2.8686318240151429E-2</v>
      </c>
      <c r="I186" s="34">
        <f>I141/SUM(I141,'Calculations white'!I141,'Calculations black'!I141,'Calculations otherrace'!I141)</f>
        <v>2.9341376315960743E-2</v>
      </c>
      <c r="J186" s="34">
        <f>J141/SUM(J141,'Calculations white'!J141,'Calculations black'!J141,'Calculations otherrace'!J141)</f>
        <v>3.000843488699961E-2</v>
      </c>
      <c r="K186" s="34">
        <f>K141/SUM(K141,'Calculations white'!K141,'Calculations black'!K141,'Calculations otherrace'!K141)</f>
        <v>3.0679949545665941E-2</v>
      </c>
      <c r="L186" s="34">
        <f>L141/SUM(L141,'Calculations white'!L141,'Calculations black'!L141,'Calculations otherrace'!L141)</f>
        <v>3.1269699281084827E-2</v>
      </c>
      <c r="M186" s="34">
        <f>M141/SUM(M141,'Calculations white'!M141,'Calculations black'!M141,'Calculations otherrace'!M141)</f>
        <v>3.1920459427597227E-2</v>
      </c>
      <c r="N186" s="34">
        <f>N141/SUM(N141,'Calculations white'!N141,'Calculations black'!N141,'Calculations otherrace'!N141)</f>
        <v>3.2574992571751039E-2</v>
      </c>
      <c r="O186" s="34">
        <f>O141/SUM(O141,'Calculations white'!O141,'Calculations black'!O141,'Calculations otherrace'!O141)</f>
        <v>3.3233252840953818E-2</v>
      </c>
      <c r="P186" s="34">
        <f>P141/SUM(P141,'Calculations white'!P141,'Calculations black'!P141,'Calculations otherrace'!P141)</f>
        <v>3.3895194117588172E-2</v>
      </c>
      <c r="Q186" s="34">
        <f>Q141/SUM(Q141,'Calculations white'!Q141,'Calculations black'!Q141,'Calculations otherrace'!Q141)</f>
        <v>3.4560770046966262E-2</v>
      </c>
      <c r="R186" s="34">
        <f>R141/SUM(R141,'Calculations white'!R141,'Calculations black'!R141,'Calculations otherrace'!R141)</f>
        <v>3.5229934045327344E-2</v>
      </c>
      <c r="S186" s="34">
        <f>S141/SUM(S141,'Calculations white'!S141,'Calculations black'!S141,'Calculations otherrace'!S141)</f>
        <v>3.5902639307886612E-2</v>
      </c>
      <c r="T186" s="34">
        <f>T141/SUM(T141,'Calculations white'!T141,'Calculations black'!T141,'Calculations otherrace'!T141)</f>
        <v>3.6578838816935216E-2</v>
      </c>
      <c r="U186" s="34">
        <f>U141/SUM(U141,'Calculations white'!U141,'Calculations black'!U141,'Calculations otherrace'!U141)</f>
        <v>3.7258485349995991E-2</v>
      </c>
      <c r="V186" s="34">
        <f>V141/SUM(V141,'Calculations white'!V141,'Calculations black'!V141,'Calculations otherrace'!V141)</f>
        <v>3.7941531488037722E-2</v>
      </c>
      <c r="W186" s="34">
        <f>W141/SUM(W141,'Calculations white'!W141,'Calculations black'!W141,'Calculations otherrace'!W141)</f>
        <v>3.8627929623747899E-2</v>
      </c>
      <c r="X186" s="34">
        <f>X141/SUM(X141,'Calculations white'!X141,'Calculations black'!X141,'Calculations otherrace'!X141)</f>
        <v>3.9317631969866151E-2</v>
      </c>
      <c r="Y186" s="34">
        <f>Y141/SUM(Y141,'Calculations white'!Y141,'Calculations black'!Y141,'Calculations otherrace'!Y141)</f>
        <v>4.0010590567579885E-2</v>
      </c>
      <c r="Z186" s="34">
        <f>Z141/SUM(Z141,'Calculations white'!Z141,'Calculations black'!Z141,'Calculations otherrace'!Z141)</f>
        <v>4.0706757294980266E-2</v>
      </c>
      <c r="AA186" s="34">
        <f>AA141/SUM(AA141,'Calculations white'!AA141,'Calculations black'!AA141,'Calculations otherrace'!AA141)</f>
        <v>4.1406083875579626E-2</v>
      </c>
      <c r="AB186" s="34">
        <f>AB141/SUM(AB141,'Calculations white'!AB141,'Calculations black'!AB141,'Calculations otherrace'!AB141)</f>
        <v>4.2108521886889884E-2</v>
      </c>
      <c r="AC186" s="34">
        <f>AC141/SUM(AC141,'Calculations white'!AC141,'Calculations black'!AC141,'Calculations otherrace'!AC141)</f>
        <v>4.2814022769059566E-2</v>
      </c>
      <c r="AD186" s="34">
        <f>AD141/SUM(AD141,'Calculations white'!AD141,'Calculations black'!AD141,'Calculations otherrace'!AD141)</f>
        <v>4.3522537833568291E-2</v>
      </c>
      <c r="AE186" s="34">
        <f>AE141/SUM(AE141,'Calculations white'!AE141,'Calculations black'!AE141,'Calculations otherrace'!AE141)</f>
        <v>4.4234018271977808E-2</v>
      </c>
      <c r="AF186" s="34">
        <f>AF141/SUM(AF141,'Calculations white'!AF141,'Calculations black'!AF141,'Calculations otherrace'!AF141)</f>
        <v>4.4948415164735862E-2</v>
      </c>
    </row>
    <row r="187" spans="1:32" x14ac:dyDescent="0.2">
      <c r="A187" s="12" t="s">
        <v>29</v>
      </c>
      <c r="B187" s="34">
        <f>B142/SUM(B142,'Calculations white'!B142,'Calculations black'!B142,'Calculations otherrace'!B142)</f>
        <v>3.9000000000000014E-2</v>
      </c>
      <c r="C187" s="34">
        <f>C142/SUM(C142,'Calculations white'!C142,'Calculations black'!C142,'Calculations otherrace'!C142)</f>
        <v>3.9772602030068126E-2</v>
      </c>
      <c r="D187" s="34">
        <f>D142/SUM(D142,'Calculations white'!D142,'Calculations black'!D142,'Calculations otherrace'!D142)</f>
        <v>4.0578063526759252E-2</v>
      </c>
      <c r="E187" s="34">
        <f>E142/SUM(E142,'Calculations white'!E142,'Calculations black'!E142,'Calculations otherrace'!E142)</f>
        <v>4.1394996404874901E-2</v>
      </c>
      <c r="F187" s="34">
        <f>F142/SUM(F142,'Calculations white'!F142,'Calculations black'!F142,'Calculations otherrace'!F142)</f>
        <v>4.221762355399393E-2</v>
      </c>
      <c r="G187" s="34">
        <f>G142/SUM(G142,'Calculations white'!G142,'Calculations black'!G142,'Calculations otherrace'!G142)</f>
        <v>4.3055194492494363E-2</v>
      </c>
      <c r="H187" s="34">
        <f>H142/SUM(H142,'Calculations white'!H142,'Calculations black'!H142,'Calculations otherrace'!H142)</f>
        <v>4.3928834336785377E-2</v>
      </c>
      <c r="I187" s="34">
        <f>I142/SUM(I142,'Calculations white'!I142,'Calculations black'!I142,'Calculations otherrace'!I142)</f>
        <v>4.4803429723781929E-2</v>
      </c>
      <c r="J187" s="34">
        <f>J142/SUM(J142,'Calculations white'!J142,'Calculations black'!J142,'Calculations otherrace'!J142)</f>
        <v>4.5693643078701697E-2</v>
      </c>
      <c r="K187" s="34">
        <f>K142/SUM(K142,'Calculations white'!K142,'Calculations black'!K142,'Calculations otherrace'!K142)</f>
        <v>4.6589414362531514E-2</v>
      </c>
      <c r="L187" s="34">
        <f>L142/SUM(L142,'Calculations white'!L142,'Calculations black'!L142,'Calculations otherrace'!L142)</f>
        <v>4.7375611194385478E-2</v>
      </c>
      <c r="M187" s="34">
        <f>M142/SUM(M142,'Calculations white'!M142,'Calculations black'!M142,'Calculations otherrace'!M142)</f>
        <v>4.8242873337759298E-2</v>
      </c>
      <c r="N187" s="34">
        <f>N142/SUM(N142,'Calculations white'!N142,'Calculations black'!N142,'Calculations otherrace'!N142)</f>
        <v>4.9114756636765539E-2</v>
      </c>
      <c r="O187" s="34">
        <f>O142/SUM(O142,'Calculations white'!O142,'Calculations black'!O142,'Calculations otherrace'!O142)</f>
        <v>4.9991189324609095E-2</v>
      </c>
      <c r="P187" s="34">
        <f>P142/SUM(P142,'Calculations white'!P142,'Calculations black'!P142,'Calculations otherrace'!P142)</f>
        <v>5.0872099140645013E-2</v>
      </c>
      <c r="Q187" s="34">
        <f>Q142/SUM(Q142,'Calculations white'!Q142,'Calculations black'!Q142,'Calculations otherrace'!Q142)</f>
        <v>5.1757413349492215E-2</v>
      </c>
      <c r="R187" s="34">
        <f>R142/SUM(R142,'Calculations white'!R142,'Calculations black'!R142,'Calculations otherrace'!R142)</f>
        <v>5.2647058760397977E-2</v>
      </c>
      <c r="S187" s="34">
        <f>S142/SUM(S142,'Calculations white'!S142,'Calculations black'!S142,'Calculations otherrace'!S142)</f>
        <v>5.354096174684677E-2</v>
      </c>
      <c r="T187" s="34">
        <f>T142/SUM(T142,'Calculations white'!T142,'Calculations black'!T142,'Calculations otherrace'!T142)</f>
        <v>5.4439048266397096E-2</v>
      </c>
      <c r="U187" s="34">
        <f>U142/SUM(U142,'Calculations white'!U142,'Calculations black'!U142,'Calculations otherrace'!U142)</f>
        <v>5.5341243880735566E-2</v>
      </c>
      <c r="V187" s="34">
        <f>V142/SUM(V142,'Calculations white'!V142,'Calculations black'!V142,'Calculations otherrace'!V142)</f>
        <v>5.624747377593578E-2</v>
      </c>
      <c r="W187" s="34">
        <f>W142/SUM(W142,'Calculations white'!W142,'Calculations black'!W142,'Calculations otherrace'!W142)</f>
        <v>5.7157662782905662E-2</v>
      </c>
      <c r="X187" s="34">
        <f>X142/SUM(X142,'Calculations white'!X142,'Calculations black'!X142,'Calculations otherrace'!X142)</f>
        <v>5.8071735398009916E-2</v>
      </c>
      <c r="Y187" s="34">
        <f>Y142/SUM(Y142,'Calculations white'!Y142,'Calculations black'!Y142,'Calculations otherrace'!Y142)</f>
        <v>5.8989615803854867E-2</v>
      </c>
      <c r="Z187" s="34">
        <f>Z142/SUM(Z142,'Calculations white'!Z142,'Calculations black'!Z142,'Calculations otherrace'!Z142)</f>
        <v>5.9911227890216565E-2</v>
      </c>
      <c r="AA187" s="34">
        <f>AA142/SUM(AA142,'Calculations white'!AA142,'Calculations black'!AA142,'Calculations otherrace'!AA142)</f>
        <v>6.0836495275099718E-2</v>
      </c>
      <c r="AB187" s="34">
        <f>AB142/SUM(AB142,'Calculations white'!AB142,'Calculations black'!AB142,'Calculations otherrace'!AB142)</f>
        <v>6.176534132591098E-2</v>
      </c>
      <c r="AC187" s="34">
        <f>AC142/SUM(AC142,'Calculations white'!AC142,'Calculations black'!AC142,'Calculations otherrace'!AC142)</f>
        <v>6.2697689180729405E-2</v>
      </c>
      <c r="AD187" s="34">
        <f>AD142/SUM(AD142,'Calculations white'!AD142,'Calculations black'!AD142,'Calculations otherrace'!AD142)</f>
        <v>6.363346176965852E-2</v>
      </c>
      <c r="AE187" s="34">
        <f>AE142/SUM(AE142,'Calculations white'!AE142,'Calculations black'!AE142,'Calculations otherrace'!AE142)</f>
        <v>6.4572581836244619E-2</v>
      </c>
      <c r="AF187" s="34">
        <f>AF142/SUM(AF142,'Calculations white'!AF142,'Calculations black'!AF142,'Calculations otherrace'!AF142)</f>
        <v>6.5514971958942944E-2</v>
      </c>
    </row>
    <row r="188" spans="1:32" x14ac:dyDescent="0.2">
      <c r="A188" s="12" t="s">
        <v>30</v>
      </c>
      <c r="B188" s="34">
        <f>B143/SUM(B143,'Calculations white'!B143,'Calculations black'!B143,'Calculations otherrace'!B143)</f>
        <v>4.8776699029126194E-2</v>
      </c>
      <c r="C188" s="34">
        <f>C143/SUM(C143,'Calculations white'!C143,'Calculations black'!C143,'Calculations otherrace'!C143)</f>
        <v>4.968851248220852E-2</v>
      </c>
      <c r="D188" s="34">
        <f>D143/SUM(D143,'Calculations white'!D143,'Calculations black'!D143,'Calculations otherrace'!D143)</f>
        <v>5.0638720673935766E-2</v>
      </c>
      <c r="E188" s="34">
        <f>E143/SUM(E143,'Calculations white'!E143,'Calculations black'!E143,'Calculations otherrace'!E143)</f>
        <v>5.1602067874925731E-2</v>
      </c>
      <c r="F188" s="34">
        <f>F143/SUM(F143,'Calculations white'!F143,'Calculations black'!F143,'Calculations otherrace'!F143)</f>
        <v>5.2571703654889411E-2</v>
      </c>
      <c r="G188" s="34">
        <f>G143/SUM(G143,'Calculations white'!G143,'Calculations black'!G143,'Calculations otherrace'!G143)</f>
        <v>5.3558512811884236E-2</v>
      </c>
      <c r="H188" s="34">
        <f>H143/SUM(H143,'Calculations white'!H143,'Calculations black'!H143,'Calculations otherrace'!H143)</f>
        <v>5.4587326580182831E-2</v>
      </c>
      <c r="I188" s="34">
        <f>I143/SUM(I143,'Calculations white'!I143,'Calculations black'!I143,'Calculations otherrace'!I143)</f>
        <v>5.5616711286848322E-2</v>
      </c>
      <c r="J188" s="34">
        <f>J143/SUM(J143,'Calculations white'!J143,'Calculations black'!J143,'Calculations otherrace'!J143)</f>
        <v>5.6663903929734888E-2</v>
      </c>
      <c r="K188" s="34">
        <f>K143/SUM(K143,'Calculations white'!K143,'Calculations black'!K143,'Calculations otherrace'!K143)</f>
        <v>5.7717041236281158E-2</v>
      </c>
      <c r="L188" s="34">
        <f>L143/SUM(L143,'Calculations white'!L143,'Calculations black'!L143,'Calculations otherrace'!L143)</f>
        <v>5.8640765532889765E-2</v>
      </c>
      <c r="M188" s="34">
        <f>M143/SUM(M143,'Calculations white'!M143,'Calculations black'!M143,'Calculations otherrace'!M143)</f>
        <v>5.9659205988523999E-2</v>
      </c>
      <c r="N188" s="34">
        <f>N143/SUM(N143,'Calculations white'!N143,'Calculations black'!N143,'Calculations otherrace'!N143)</f>
        <v>6.0682442227875832E-2</v>
      </c>
      <c r="O188" s="34">
        <f>O143/SUM(O143,'Calculations white'!O143,'Calculations black'!O143,'Calculations otherrace'!O143)</f>
        <v>6.1710361977053263E-2</v>
      </c>
      <c r="P188" s="34">
        <f>P143/SUM(P143,'Calculations white'!P143,'Calculations black'!P143,'Calculations otherrace'!P143)</f>
        <v>6.2742852356978934E-2</v>
      </c>
      <c r="Q188" s="34">
        <f>Q143/SUM(Q143,'Calculations white'!Q143,'Calculations black'!Q143,'Calculations otherrace'!Q143)</f>
        <v>6.3779799934624765E-2</v>
      </c>
      <c r="R188" s="34">
        <f>R143/SUM(R143,'Calculations white'!R143,'Calculations black'!R143,'Calculations otherrace'!R143)</f>
        <v>6.4821090774265899E-2</v>
      </c>
      <c r="S188" s="34">
        <f>S143/SUM(S143,'Calculations white'!S143,'Calculations black'!S143,'Calculations otherrace'!S143)</f>
        <v>6.5866610488704055E-2</v>
      </c>
      <c r="T188" s="34">
        <f>T143/SUM(T143,'Calculations white'!T143,'Calculations black'!T143,'Calculations otherrace'!T143)</f>
        <v>6.6916244290402563E-2</v>
      </c>
      <c r="U188" s="34">
        <f>U143/SUM(U143,'Calculations white'!U143,'Calculations black'!U143,'Calculations otherrace'!U143)</f>
        <v>6.7969877042482849E-2</v>
      </c>
      <c r="V188" s="34">
        <f>V143/SUM(V143,'Calculations white'!V143,'Calculations black'!V143,'Calculations otherrace'!V143)</f>
        <v>6.9027393309531448E-2</v>
      </c>
      <c r="W188" s="34">
        <f>W143/SUM(W143,'Calculations white'!W143,'Calculations black'!W143,'Calculations otherrace'!W143)</f>
        <v>7.0088677408163602E-2</v>
      </c>
      <c r="X188" s="34">
        <f>X143/SUM(X143,'Calculations white'!X143,'Calculations black'!X143,'Calculations otherrace'!X143)</f>
        <v>7.1153613457296497E-2</v>
      </c>
      <c r="Y188" s="34">
        <f>Y143/SUM(Y143,'Calculations white'!Y143,'Calculations black'!Y143,'Calculations otherrace'!Y143)</f>
        <v>7.222208542808406E-2</v>
      </c>
      <c r="Z188" s="34">
        <f>Z143/SUM(Z143,'Calculations white'!Z143,'Calculations black'!Z143,'Calculations otherrace'!Z143)</f>
        <v>7.3293977193463367E-2</v>
      </c>
      <c r="AA188" s="34">
        <f>AA143/SUM(AA143,'Calculations white'!AA143,'Calculations black'!AA143,'Calculations otherrace'!AA143)</f>
        <v>7.4369172577269715E-2</v>
      </c>
      <c r="AB188" s="34">
        <f>AB143/SUM(AB143,'Calculations white'!AB143,'Calculations black'!AB143,'Calculations otherrace'!AB143)</f>
        <v>7.5447555402874664E-2</v>
      </c>
      <c r="AC188" s="34">
        <f>AC143/SUM(AC143,'Calculations white'!AC143,'Calculations black'!AC143,'Calculations otherrace'!AC143)</f>
        <v>7.6529009541304663E-2</v>
      </c>
      <c r="AD188" s="34">
        <f>AD143/SUM(AD143,'Calculations white'!AD143,'Calculations black'!AD143,'Calculations otherrace'!AD143)</f>
        <v>7.7613418958796865E-2</v>
      </c>
      <c r="AE188" s="34">
        <f>AE143/SUM(AE143,'Calculations white'!AE143,'Calculations black'!AE143,'Calculations otherrace'!AE143)</f>
        <v>7.8700667763756227E-2</v>
      </c>
      <c r="AF188" s="34">
        <f>AF143/SUM(AF143,'Calculations white'!AF143,'Calculations black'!AF143,'Calculations otherrace'!AF143)</f>
        <v>7.9790640253071268E-2</v>
      </c>
    </row>
    <row r="189" spans="1:32" x14ac:dyDescent="0.2">
      <c r="A189" s="12" t="s">
        <v>31</v>
      </c>
      <c r="B189" s="34">
        <f>B144/SUM(B144,'Calculations white'!B144,'Calculations black'!B144,'Calculations otherrace'!B144)</f>
        <v>8.500000000000002E-2</v>
      </c>
      <c r="C189" s="34">
        <f>C144/SUM(C144,'Calculations white'!C144,'Calculations black'!C144,'Calculations otherrace'!C144)</f>
        <v>8.6307178606300008E-2</v>
      </c>
      <c r="D189" s="34">
        <f>D144/SUM(D144,'Calculations white'!D144,'Calculations black'!D144,'Calculations otherrace'!D144)</f>
        <v>8.7666525331983602E-2</v>
      </c>
      <c r="E189" s="34">
        <f>E144/SUM(E144,'Calculations white'!E144,'Calculations black'!E144,'Calculations otherrace'!E144)</f>
        <v>8.9041040953065489E-2</v>
      </c>
      <c r="F189" s="34">
        <f>F144/SUM(F144,'Calculations white'!F144,'Calculations black'!F144,'Calculations otherrace'!F144)</f>
        <v>9.0421074015920755E-2</v>
      </c>
      <c r="G189" s="34">
        <f>G144/SUM(G144,'Calculations white'!G144,'Calculations black'!G144,'Calculations otherrace'!G144)</f>
        <v>9.1821721659604089E-2</v>
      </c>
      <c r="H189" s="34">
        <f>H144/SUM(H144,'Calculations white'!H144,'Calculations black'!H144,'Calculations otherrace'!H144)</f>
        <v>9.3277947144471171E-2</v>
      </c>
      <c r="I189" s="34">
        <f>I144/SUM(I144,'Calculations white'!I144,'Calculations black'!I144,'Calculations otherrace'!I144)</f>
        <v>9.4731446425581733E-2</v>
      </c>
      <c r="J189" s="34">
        <f>J144/SUM(J144,'Calculations white'!J144,'Calculations black'!J144,'Calculations otherrace'!J144)</f>
        <v>9.6206215404311624E-2</v>
      </c>
      <c r="K189" s="34">
        <f>K144/SUM(K144,'Calculations white'!K144,'Calculations black'!K144,'Calculations otherrace'!K144)</f>
        <v>9.7685298176752103E-2</v>
      </c>
      <c r="L189" s="34">
        <f>L144/SUM(L144,'Calculations white'!L144,'Calculations black'!L144,'Calculations otherrace'!L144)</f>
        <v>9.8980324252786731E-2</v>
      </c>
      <c r="M189" s="34">
        <f>M144/SUM(M144,'Calculations white'!M144,'Calculations black'!M144,'Calculations otherrace'!M144)</f>
        <v>0.10040406713801042</v>
      </c>
      <c r="N189" s="34">
        <f>N144/SUM(N144,'Calculations white'!N144,'Calculations black'!N144,'Calculations otherrace'!N144)</f>
        <v>0.10183092786675388</v>
      </c>
      <c r="O189" s="34">
        <f>O144/SUM(O144,'Calculations white'!O144,'Calculations black'!O144,'Calculations otherrace'!O144)</f>
        <v>0.10326072931360138</v>
      </c>
      <c r="P189" s="34">
        <f>P144/SUM(P144,'Calculations white'!P144,'Calculations black'!P144,'Calculations otherrace'!P144)</f>
        <v>0.10469329494330898</v>
      </c>
      <c r="Q189" s="34">
        <f>Q144/SUM(Q144,'Calculations white'!Q144,'Calculations black'!Q144,'Calculations otherrace'!Q144)</f>
        <v>0.10612844888489176</v>
      </c>
      <c r="R189" s="34">
        <f>R144/SUM(R144,'Calculations white'!R144,'Calculations black'!R144,'Calculations otherrace'!R144)</f>
        <v>0.1075660160044578</v>
      </c>
      <c r="S189" s="34">
        <f>S144/SUM(S144,'Calculations white'!S144,'Calculations black'!S144,'Calculations otherrace'!S144)</f>
        <v>0.10900582197672971</v>
      </c>
      <c r="T189" s="34">
        <f>T144/SUM(T144,'Calculations white'!T144,'Calculations black'!T144,'Calculations otherrace'!T144)</f>
        <v>0.11044769335518408</v>
      </c>
      <c r="U189" s="34">
        <f>U144/SUM(U144,'Calculations white'!U144,'Calculations black'!U144,'Calculations otherrace'!U144)</f>
        <v>0.11189145764075291</v>
      </c>
      <c r="V189" s="34">
        <f>V144/SUM(V144,'Calculations white'!V144,'Calculations black'!V144,'Calculations otherrace'!V144)</f>
        <v>0.11333694334903144</v>
      </c>
      <c r="W189" s="34">
        <f>W144/SUM(W144,'Calculations white'!W144,'Calculations black'!W144,'Calculations otherrace'!W144)</f>
        <v>0.11478398007593747</v>
      </c>
      <c r="X189" s="34">
        <f>X144/SUM(X144,'Calculations white'!X144,'Calculations black'!X144,'Calculations otherrace'!X144)</f>
        <v>0.11623239856177231</v>
      </c>
      <c r="Y189" s="34">
        <f>Y144/SUM(Y144,'Calculations white'!Y144,'Calculations black'!Y144,'Calculations otherrace'!Y144)</f>
        <v>0.11768203075364279</v>
      </c>
      <c r="Z189" s="34">
        <f>Z144/SUM(Z144,'Calculations white'!Z144,'Calculations black'!Z144,'Calculations otherrace'!Z144)</f>
        <v>0.1191327098661952</v>
      </c>
      <c r="AA189" s="34">
        <f>AA144/SUM(AA144,'Calculations white'!AA144,'Calculations black'!AA144,'Calculations otherrace'!AA144)</f>
        <v>0.12058427044062707</v>
      </c>
      <c r="AB189" s="34">
        <f>AB144/SUM(AB144,'Calculations white'!AB144,'Calculations black'!AB144,'Calculations otherrace'!AB144)</f>
        <v>0.1220365484019412</v>
      </c>
      <c r="AC189" s="34">
        <f>AC144/SUM(AC144,'Calculations white'!AC144,'Calculations black'!AC144,'Calculations otherrace'!AC144)</f>
        <v>0.1234893811144078</v>
      </c>
      <c r="AD189" s="34">
        <f>AD144/SUM(AD144,'Calculations white'!AD144,'Calculations black'!AD144,'Calculations otherrace'!AD144)</f>
        <v>0.12494260743520856</v>
      </c>
      <c r="AE189" s="34">
        <f>AE144/SUM(AE144,'Calculations white'!AE144,'Calculations black'!AE144,'Calculations otherrace'!AE144)</f>
        <v>0.12639606776623838</v>
      </c>
      <c r="AF189" s="34">
        <f>AF144/SUM(AF144,'Calculations white'!AF144,'Calculations black'!AF144,'Calculations otherrace'!AF144)</f>
        <v>0.12784960410404059</v>
      </c>
    </row>
    <row r="190" spans="1:32" x14ac:dyDescent="0.2">
      <c r="A190" s="12" t="s">
        <v>32</v>
      </c>
      <c r="B190" s="34">
        <f>B145/SUM(B145,'Calculations white'!B145,'Calculations black'!B145,'Calculations otherrace'!B145)</f>
        <v>1.6999999999999998E-2</v>
      </c>
      <c r="C190" s="34">
        <f>C145/SUM(C145,'Calculations white'!C145,'Calculations black'!C145,'Calculations otherrace'!C145)</f>
        <v>1.7480495194801396E-2</v>
      </c>
      <c r="D190" s="34">
        <f>D145/SUM(D145,'Calculations white'!D145,'Calculations black'!D145,'Calculations otherrace'!D145)</f>
        <v>1.7982445923501355E-2</v>
      </c>
      <c r="E190" s="34">
        <f>E145/SUM(E145,'Calculations white'!E145,'Calculations black'!E145,'Calculations otherrace'!E145)</f>
        <v>1.8492831178710607E-2</v>
      </c>
      <c r="F190" s="34">
        <f>F145/SUM(F145,'Calculations white'!F145,'Calculations black'!F145,'Calculations otherrace'!F145)</f>
        <v>1.9008001606088516E-2</v>
      </c>
      <c r="G190" s="34">
        <f>G145/SUM(G145,'Calculations white'!G145,'Calculations black'!G145,'Calculations otherrace'!G145)</f>
        <v>1.9533896485420584E-2</v>
      </c>
      <c r="H190" s="34">
        <f>H145/SUM(H145,'Calculations white'!H145,'Calculations black'!H145,'Calculations otherrace'!H145)</f>
        <v>2.0083887124348995E-2</v>
      </c>
      <c r="I190" s="34">
        <f>I145/SUM(I145,'Calculations white'!I145,'Calculations black'!I145,'Calculations otherrace'!I145)</f>
        <v>2.0635742110328315E-2</v>
      </c>
      <c r="J190" s="34">
        <f>J145/SUM(J145,'Calculations white'!J145,'Calculations black'!J145,'Calculations otherrace'!J145)</f>
        <v>2.1198842233710678E-2</v>
      </c>
      <c r="K190" s="34">
        <f>K145/SUM(K145,'Calculations white'!K145,'Calculations black'!K145,'Calculations otherrace'!K145)</f>
        <v>2.1766921176809798E-2</v>
      </c>
      <c r="L190" s="34">
        <f>L145/SUM(L145,'Calculations white'!L145,'Calculations black'!L145,'Calculations otherrace'!L145)</f>
        <v>2.2266313361055012E-2</v>
      </c>
      <c r="M190" s="34">
        <f>M145/SUM(M145,'Calculations white'!M145,'Calculations black'!M145,'Calculations otherrace'!M145)</f>
        <v>2.2818682843542937E-2</v>
      </c>
      <c r="N190" s="34">
        <f>N145/SUM(N145,'Calculations white'!N145,'Calculations black'!N145,'Calculations otherrace'!N145)</f>
        <v>2.3375290486124887E-2</v>
      </c>
      <c r="O190" s="34">
        <f>O145/SUM(O145,'Calculations white'!O145,'Calculations black'!O145,'Calculations otherrace'!O145)</f>
        <v>2.3936101222458758E-2</v>
      </c>
      <c r="P190" s="34">
        <f>P145/SUM(P145,'Calculations white'!P145,'Calculations black'!P145,'Calculations otherrace'!P145)</f>
        <v>2.450107928097418E-2</v>
      </c>
      <c r="Q190" s="34">
        <f>Q145/SUM(Q145,'Calculations white'!Q145,'Calculations black'!Q145,'Calculations otherrace'!Q145)</f>
        <v>2.5070188196252001E-2</v>
      </c>
      <c r="R190" s="34">
        <f>R145/SUM(R145,'Calculations white'!R145,'Calculations black'!R145,'Calculations otherrace'!R145)</f>
        <v>2.5643390820751861E-2</v>
      </c>
      <c r="S190" s="34">
        <f>S145/SUM(S145,'Calculations white'!S145,'Calculations black'!S145,'Calculations otherrace'!S145)</f>
        <v>2.6220649336882302E-2</v>
      </c>
      <c r="T190" s="34">
        <f>T145/SUM(T145,'Calculations white'!T145,'Calculations black'!T145,'Calculations otherrace'!T145)</f>
        <v>2.6801925269403108E-2</v>
      </c>
      <c r="U190" s="34">
        <f>U145/SUM(U145,'Calculations white'!U145,'Calculations black'!U145,'Calculations otherrace'!U145)</f>
        <v>2.7387179498150931E-2</v>
      </c>
      <c r="V190" s="34">
        <f>V145/SUM(V145,'Calculations white'!V145,'Calculations black'!V145,'Calculations otherrace'!V145)</f>
        <v>2.79763722710798E-2</v>
      </c>
      <c r="W190" s="34">
        <f>W145/SUM(W145,'Calculations white'!W145,'Calculations black'!W145,'Calculations otherrace'!W145)</f>
        <v>2.8569463217604649E-2</v>
      </c>
      <c r="X190" s="34">
        <f>X145/SUM(X145,'Calculations white'!X145,'Calculations black'!X145,'Calculations otherrace'!X145)</f>
        <v>2.9166411362237805E-2</v>
      </c>
      <c r="Y190" s="34">
        <f>Y145/SUM(Y145,'Calculations white'!Y145,'Calculations black'!Y145,'Calculations otherrace'!Y145)</f>
        <v>2.9767175138508711E-2</v>
      </c>
      <c r="Z190" s="34">
        <f>Z145/SUM(Z145,'Calculations white'!Z145,'Calculations black'!Z145,'Calculations otherrace'!Z145)</f>
        <v>3.0371712403153332E-2</v>
      </c>
      <c r="AA190" s="34">
        <f>AA145/SUM(AA145,'Calculations white'!AA145,'Calculations black'!AA145,'Calculations otherrace'!AA145)</f>
        <v>3.0979980450562737E-2</v>
      </c>
      <c r="AB190" s="34">
        <f>AB145/SUM(AB145,'Calculations white'!AB145,'Calculations black'!AB145,'Calculations otherrace'!AB145)</f>
        <v>3.159193602747954E-2</v>
      </c>
      <c r="AC190" s="34">
        <f>AC145/SUM(AC145,'Calculations white'!AC145,'Calculations black'!AC145,'Calculations otherrace'!AC145)</f>
        <v>3.2207535347927849E-2</v>
      </c>
      <c r="AD190" s="34">
        <f>AD145/SUM(AD145,'Calculations white'!AD145,'Calculations black'!AD145,'Calculations otherrace'!AD145)</f>
        <v>3.2826734108365424E-2</v>
      </c>
      <c r="AE190" s="34">
        <f>AE145/SUM(AE145,'Calculations white'!AE145,'Calculations black'!AE145,'Calculations otherrace'!AE145)</f>
        <v>3.3449487503045744E-2</v>
      </c>
      <c r="AF190" s="34">
        <f>AF145/SUM(AF145,'Calculations white'!AF145,'Calculations black'!AF145,'Calculations otherrace'!AF145)</f>
        <v>3.4075750239575445E-2</v>
      </c>
    </row>
    <row r="191" spans="1:32" x14ac:dyDescent="0.2">
      <c r="A191" s="12" t="s">
        <v>33</v>
      </c>
      <c r="B191" s="34">
        <f>B146/SUM(B146,'Calculations white'!B146,'Calculations black'!B146,'Calculations otherrace'!B146)</f>
        <v>2.7000000000000024E-2</v>
      </c>
      <c r="C191" s="34">
        <f>C146/SUM(C146,'Calculations white'!C146,'Calculations black'!C146,'Calculations otherrace'!C146)</f>
        <v>2.7626744471733966E-2</v>
      </c>
      <c r="D191" s="34">
        <f>D146/SUM(D146,'Calculations white'!D146,'Calculations black'!D146,'Calculations otherrace'!D146)</f>
        <v>2.8280987950818223E-2</v>
      </c>
      <c r="E191" s="34">
        <f>E146/SUM(E146,'Calculations white'!E146,'Calculations black'!E146,'Calculations otherrace'!E146)</f>
        <v>2.8945654620291705E-2</v>
      </c>
      <c r="F191" s="34">
        <f>F146/SUM(F146,'Calculations white'!F146,'Calculations black'!F146,'Calculations otherrace'!F146)</f>
        <v>2.961599405664465E-2</v>
      </c>
      <c r="G191" s="34">
        <f>G146/SUM(G146,'Calculations white'!G146,'Calculations black'!G146,'Calculations otherrace'!G146)</f>
        <v>3.0299682825626222E-2</v>
      </c>
      <c r="H191" s="34">
        <f>H146/SUM(H146,'Calculations white'!H146,'Calculations black'!H146,'Calculations otherrace'!H146)</f>
        <v>3.1014050698424736E-2</v>
      </c>
      <c r="I191" s="34">
        <f>I146/SUM(I146,'Calculations white'!I146,'Calculations black'!I146,'Calculations otherrace'!I146)</f>
        <v>3.1730239002073196E-2</v>
      </c>
      <c r="J191" s="34">
        <f>J146/SUM(J146,'Calculations white'!J146,'Calculations black'!J146,'Calculations otherrace'!J146)</f>
        <v>3.2460376221534075E-2</v>
      </c>
      <c r="K191" s="34">
        <f>K146/SUM(K146,'Calculations white'!K146,'Calculations black'!K146,'Calculations otherrace'!K146)</f>
        <v>3.3196297993831246E-2</v>
      </c>
      <c r="L191" s="34">
        <f>L146/SUM(L146,'Calculations white'!L146,'Calculations black'!L146,'Calculations otherrace'!L146)</f>
        <v>3.3842796382145983E-2</v>
      </c>
      <c r="M191" s="34">
        <f>M146/SUM(M146,'Calculations white'!M146,'Calculations black'!M146,'Calculations otherrace'!M146)</f>
        <v>3.4557225630014801E-2</v>
      </c>
      <c r="N191" s="34">
        <f>N146/SUM(N146,'Calculations white'!N146,'Calculations black'!N146,'Calculations otherrace'!N146)</f>
        <v>3.5276522070913974E-2</v>
      </c>
      <c r="O191" s="34">
        <f>O146/SUM(O146,'Calculations white'!O146,'Calculations black'!O146,'Calculations otherrace'!O146)</f>
        <v>3.6000630524123015E-2</v>
      </c>
      <c r="P191" s="34">
        <f>P146/SUM(P146,'Calculations white'!P146,'Calculations black'!P146,'Calculations otherrace'!P146)</f>
        <v>3.6729494976496718E-2</v>
      </c>
      <c r="Q191" s="34">
        <f>Q146/SUM(Q146,'Calculations white'!Q146,'Calculations black'!Q146,'Calculations otherrace'!Q146)</f>
        <v>3.7463058602274751E-2</v>
      </c>
      <c r="R191" s="34">
        <f>R146/SUM(R146,'Calculations white'!R146,'Calculations black'!R146,'Calculations otherrace'!R146)</f>
        <v>3.820126378332226E-2</v>
      </c>
      <c r="S191" s="34">
        <f>S146/SUM(S146,'Calculations white'!S146,'Calculations black'!S146,'Calculations otherrace'!S146)</f>
        <v>3.8944052129786966E-2</v>
      </c>
      <c r="T191" s="34">
        <f>T146/SUM(T146,'Calculations white'!T146,'Calculations black'!T146,'Calculations otherrace'!T146)</f>
        <v>3.9691364501151863E-2</v>
      </c>
      <c r="U191" s="34">
        <f>U146/SUM(U146,'Calculations white'!U146,'Calculations black'!U146,'Calculations otherrace'!U146)</f>
        <v>4.0443141027665205E-2</v>
      </c>
      <c r="V191" s="34">
        <f>V146/SUM(V146,'Calculations white'!V146,'Calculations black'!V146,'Calculations otherrace'!V146)</f>
        <v>4.1199321132130221E-2</v>
      </c>
      <c r="W191" s="34">
        <f>W146/SUM(W146,'Calculations white'!W146,'Calculations black'!W146,'Calculations otherrace'!W146)</f>
        <v>4.195984355203191E-2</v>
      </c>
      <c r="X191" s="34">
        <f>X146/SUM(X146,'Calculations white'!X146,'Calculations black'!X146,'Calculations otherrace'!X146)</f>
        <v>4.2724646361982199E-2</v>
      </c>
      <c r="Y191" s="34">
        <f>Y146/SUM(Y146,'Calculations white'!Y146,'Calculations black'!Y146,'Calculations otherrace'!Y146)</f>
        <v>4.3493666996463724E-2</v>
      </c>
      <c r="Z191" s="34">
        <f>Z146/SUM(Z146,'Calculations white'!Z146,'Calculations black'!Z146,'Calculations otherrace'!Z146)</f>
        <v>4.4266842272849466E-2</v>
      </c>
      <c r="AA191" s="34">
        <f>AA146/SUM(AA146,'Calculations white'!AA146,'Calculations black'!AA146,'Calculations otherrace'!AA146)</f>
        <v>4.5044108414677923E-2</v>
      </c>
      <c r="AB191" s="34">
        <f>AB146/SUM(AB146,'Calculations white'!AB146,'Calculations black'!AB146,'Calculations otherrace'!AB146)</f>
        <v>4.5825401075163731E-2</v>
      </c>
      <c r="AC191" s="34">
        <f>AC146/SUM(AC146,'Calculations white'!AC146,'Calculations black'!AC146,'Calculations otherrace'!AC146)</f>
        <v>4.661065536092026E-2</v>
      </c>
      <c r="AD191" s="34">
        <f>AD146/SUM(AD146,'Calculations white'!AD146,'Calculations black'!AD146,'Calculations otherrace'!AD146)</f>
        <v>4.739980585587307E-2</v>
      </c>
      <c r="AE191" s="34">
        <f>AE146/SUM(AE146,'Calculations white'!AE146,'Calculations black'!AE146,'Calculations otherrace'!AE146)</f>
        <v>4.8192786645344661E-2</v>
      </c>
      <c r="AF191" s="34">
        <f>AF146/SUM(AF146,'Calculations white'!AF146,'Calculations black'!AF146,'Calculations otherrace'!AF146)</f>
        <v>4.8989531340285601E-2</v>
      </c>
    </row>
    <row r="192" spans="1:32" x14ac:dyDescent="0.2">
      <c r="A192" s="12" t="s">
        <v>34</v>
      </c>
      <c r="B192" s="34">
        <f>B147/SUM(B147,'Calculations white'!B147,'Calculations black'!B147,'Calculations otherrace'!B147)</f>
        <v>4.8999999999999995E-2</v>
      </c>
      <c r="C192" s="34">
        <f>C147/SUM(C147,'Calculations white'!C147,'Calculations black'!C147,'Calculations otherrace'!C147)</f>
        <v>4.990627096415539E-2</v>
      </c>
      <c r="D192" s="34">
        <f>D147/SUM(D147,'Calculations white'!D147,'Calculations black'!D147,'Calculations otherrace'!D147)</f>
        <v>5.0850497893754253E-2</v>
      </c>
      <c r="E192" s="34">
        <f>E147/SUM(E147,'Calculations white'!E147,'Calculations black'!E147,'Calculations otherrace'!E147)</f>
        <v>5.1807398162203533E-2</v>
      </c>
      <c r="F192" s="34">
        <f>F147/SUM(F147,'Calculations white'!F147,'Calculations black'!F147,'Calculations otherrace'!F147)</f>
        <v>5.2770208891218279E-2</v>
      </c>
      <c r="G192" s="34">
        <f>G147/SUM(G147,'Calculations white'!G147,'Calculations black'!G147,'Calculations otherrace'!G147)</f>
        <v>5.3749650235019465E-2</v>
      </c>
      <c r="H192" s="34">
        <f>H147/SUM(H147,'Calculations white'!H147,'Calculations black'!H147,'Calculations otherrace'!H147)</f>
        <v>5.4770339884458841E-2</v>
      </c>
      <c r="I192" s="34">
        <f>I147/SUM(I147,'Calculations white'!I147,'Calculations black'!I147,'Calculations otherrace'!I147)</f>
        <v>5.5791290054471768E-2</v>
      </c>
      <c r="J192" s="34">
        <f>J147/SUM(J147,'Calculations white'!J147,'Calculations black'!J147,'Calculations otherrace'!J147)</f>
        <v>5.682951726446997E-2</v>
      </c>
      <c r="K192" s="34">
        <f>K147/SUM(K147,'Calculations white'!K147,'Calculations black'!K147,'Calculations otherrace'!K147)</f>
        <v>5.7873209368665829E-2</v>
      </c>
      <c r="L192" s="34">
        <f>L147/SUM(L147,'Calculations white'!L147,'Calculations black'!L147,'Calculations otherrace'!L147)</f>
        <v>5.8788561001185471E-2</v>
      </c>
      <c r="M192" s="34">
        <f>M147/SUM(M147,'Calculations white'!M147,'Calculations black'!M147,'Calculations otherrace'!M147)</f>
        <v>5.9797260576408558E-2</v>
      </c>
      <c r="N192" s="34">
        <f>N147/SUM(N147,'Calculations white'!N147,'Calculations black'!N147,'Calculations otherrace'!N147)</f>
        <v>6.081035069171755E-2</v>
      </c>
      <c r="O192" s="34">
        <f>O147/SUM(O147,'Calculations white'!O147,'Calculations black'!O147,'Calculations otherrace'!O147)</f>
        <v>6.1827716906688542E-2</v>
      </c>
      <c r="P192" s="34">
        <f>P147/SUM(P147,'Calculations white'!P147,'Calculations black'!P147,'Calculations otherrace'!P147)</f>
        <v>6.2849244364480222E-2</v>
      </c>
      <c r="Q192" s="34">
        <f>Q147/SUM(Q147,'Calculations white'!Q147,'Calculations black'!Q147,'Calculations otherrace'!Q147)</f>
        <v>6.3874817844050941E-2</v>
      </c>
      <c r="R192" s="34">
        <f>R147/SUM(R147,'Calculations white'!R147,'Calculations black'!R147,'Calculations otherrace'!R147)</f>
        <v>6.4904321812202057E-2</v>
      </c>
      <c r="S192" s="34">
        <f>S147/SUM(S147,'Calculations white'!S147,'Calculations black'!S147,'Calculations otherrace'!S147)</f>
        <v>6.5937640475396964E-2</v>
      </c>
      <c r="T192" s="34">
        <f>T147/SUM(T147,'Calculations white'!T147,'Calculations black'!T147,'Calculations otherrace'!T147)</f>
        <v>6.6974657831299661E-2</v>
      </c>
      <c r="U192" s="34">
        <f>U147/SUM(U147,'Calculations white'!U147,'Calculations black'!U147,'Calculations otherrace'!U147)</f>
        <v>6.801525771998386E-2</v>
      </c>
      <c r="V192" s="34">
        <f>V147/SUM(V147,'Calculations white'!V147,'Calculations black'!V147,'Calculations otherrace'!V147)</f>
        <v>6.9059323874761658E-2</v>
      </c>
      <c r="W192" s="34">
        <f>W147/SUM(W147,'Calculations white'!W147,'Calculations black'!W147,'Calculations otherrace'!W147)</f>
        <v>7.0106739972582266E-2</v>
      </c>
      <c r="X192" s="34">
        <f>X147/SUM(X147,'Calculations white'!X147,'Calculations black'!X147,'Calculations otherrace'!X147)</f>
        <v>7.1157389683952368E-2</v>
      </c>
      <c r="Y192" s="34">
        <f>Y147/SUM(Y147,'Calculations white'!Y147,'Calculations black'!Y147,'Calculations otherrace'!Y147)</f>
        <v>7.221115672233587E-2</v>
      </c>
      <c r="Z192" s="34">
        <f>Z147/SUM(Z147,'Calculations white'!Z147,'Calculations black'!Z147,'Calculations otherrace'!Z147)</f>
        <v>7.326792489298356E-2</v>
      </c>
      <c r="AA192" s="34">
        <f>AA147/SUM(AA147,'Calculations white'!AA147,'Calculations black'!AA147,'Calculations otherrace'!AA147)</f>
        <v>7.4327578141153067E-2</v>
      </c>
      <c r="AB192" s="34">
        <f>AB147/SUM(AB147,'Calculations white'!AB147,'Calculations black'!AB147,'Calculations otherrace'!AB147)</f>
        <v>7.5390000599677279E-2</v>
      </c>
      <c r="AC192" s="34">
        <f>AC147/SUM(AC147,'Calculations white'!AC147,'Calculations black'!AC147,'Calculations otherrace'!AC147)</f>
        <v>7.6455076635841432E-2</v>
      </c>
      <c r="AD192" s="34">
        <f>AD147/SUM(AD147,'Calculations white'!AD147,'Calculations black'!AD147,'Calculations otherrace'!AD147)</f>
        <v>7.7522690897530194E-2</v>
      </c>
      <c r="AE192" s="34">
        <f>AE147/SUM(AE147,'Calculations white'!AE147,'Calculations black'!AE147,'Calculations otherrace'!AE147)</f>
        <v>7.8592728358611877E-2</v>
      </c>
      <c r="AF192" s="34">
        <f>AF147/SUM(AF147,'Calculations white'!AF147,'Calculations black'!AF147,'Calculations otherrace'!AF147)</f>
        <v>7.9665074363521576E-2</v>
      </c>
    </row>
    <row r="193" spans="1:32" x14ac:dyDescent="0.2">
      <c r="A193" s="12" t="s">
        <v>92</v>
      </c>
      <c r="B193" s="34">
        <f>B148/SUM(B148,'Calculations white'!B148,'Calculations black'!B148,'Calculations otherrace'!B148)</f>
        <v>6.1444444444444399E-2</v>
      </c>
      <c r="C193" s="34">
        <f>C148/SUM(C148,'Calculations white'!C148,'Calculations black'!C148,'Calculations otherrace'!C148)</f>
        <v>6.2499986510794386E-2</v>
      </c>
      <c r="D193" s="34">
        <f>D148/SUM(D148,'Calculations white'!D148,'Calculations black'!D148,'Calculations otherrace'!D148)</f>
        <v>6.359921230501718E-2</v>
      </c>
      <c r="E193" s="34">
        <f>E148/SUM(E148,'Calculations white'!E148,'Calculations black'!E148,'Calculations otherrace'!E148)</f>
        <v>6.4712642494403561E-2</v>
      </c>
      <c r="F193" s="34">
        <f>F148/SUM(F148,'Calculations white'!F148,'Calculations black'!F148,'Calculations otherrace'!F148)</f>
        <v>6.5832412834322715E-2</v>
      </c>
      <c r="G193" s="34">
        <f>G148/SUM(G148,'Calculations white'!G148,'Calculations black'!G148,'Calculations otherrace'!G148)</f>
        <v>6.6970973502093328E-2</v>
      </c>
      <c r="H193" s="34">
        <f>H148/SUM(H148,'Calculations white'!H148,'Calculations black'!H148,'Calculations otherrace'!H148)</f>
        <v>6.8156905512782903E-2</v>
      </c>
      <c r="I193" s="34">
        <f>I148/SUM(I148,'Calculations white'!I148,'Calculations black'!I148,'Calculations otherrace'!I148)</f>
        <v>6.9342593611676245E-2</v>
      </c>
      <c r="J193" s="34">
        <f>J148/SUM(J148,'Calculations white'!J148,'Calculations black'!J148,'Calculations otherrace'!J148)</f>
        <v>7.0547789315775211E-2</v>
      </c>
      <c r="K193" s="34">
        <f>K148/SUM(K148,'Calculations white'!K148,'Calculations black'!K148,'Calculations otherrace'!K148)</f>
        <v>7.1758768917059235E-2</v>
      </c>
      <c r="L193" s="34">
        <f>L148/SUM(L148,'Calculations white'!L148,'Calculations black'!L148,'Calculations otherrace'!L148)</f>
        <v>7.2820457385057935E-2</v>
      </c>
      <c r="M193" s="34">
        <f>M148/SUM(M148,'Calculations white'!M148,'Calculations black'!M148,'Calculations otherrace'!M148)</f>
        <v>7.3989913145032865E-2</v>
      </c>
      <c r="N193" s="34">
        <f>N148/SUM(N148,'Calculations white'!N148,'Calculations black'!N148,'Calculations otherrace'!N148)</f>
        <v>7.516398555402326E-2</v>
      </c>
      <c r="O193" s="34">
        <f>O148/SUM(O148,'Calculations white'!O148,'Calculations black'!O148,'Calculations otherrace'!O148)</f>
        <v>7.6342549596570025E-2</v>
      </c>
      <c r="P193" s="34">
        <f>P148/SUM(P148,'Calculations white'!P148,'Calculations black'!P148,'Calculations otherrace'!P148)</f>
        <v>7.7525479885936749E-2</v>
      </c>
      <c r="Q193" s="34">
        <f>Q148/SUM(Q148,'Calculations white'!Q148,'Calculations black'!Q148,'Calculations otherrace'!Q148)</f>
        <v>7.8712650712565696E-2</v>
      </c>
      <c r="R193" s="34">
        <f>R148/SUM(R148,'Calculations white'!R148,'Calculations black'!R148,'Calculations otherrace'!R148)</f>
        <v>7.9903936092525704E-2</v>
      </c>
      <c r="S193" s="34">
        <f>S148/SUM(S148,'Calculations white'!S148,'Calculations black'!S148,'Calculations otherrace'!S148)</f>
        <v>8.1099209815907125E-2</v>
      </c>
      <c r="T193" s="34">
        <f>T148/SUM(T148,'Calculations white'!T148,'Calculations black'!T148,'Calculations otherrace'!T148)</f>
        <v>8.2298345495112904E-2</v>
      </c>
      <c r="U193" s="34">
        <f>U148/SUM(U148,'Calculations white'!U148,'Calculations black'!U148,'Calculations otherrace'!U148)</f>
        <v>8.3501216612998544E-2</v>
      </c>
      <c r="V193" s="34">
        <f>V148/SUM(V148,'Calculations white'!V148,'Calculations black'!V148,'Calculations otherrace'!V148)</f>
        <v>8.4707696570817198E-2</v>
      </c>
      <c r="W193" s="34">
        <f>W148/SUM(W148,'Calculations white'!W148,'Calculations black'!W148,'Calculations otherrace'!W148)</f>
        <v>8.5917658735919916E-2</v>
      </c>
      <c r="X193" s="34">
        <f>X148/SUM(X148,'Calculations white'!X148,'Calculations black'!X148,'Calculations otherrace'!X148)</f>
        <v>8.7130976489167733E-2</v>
      </c>
      <c r="Y193" s="34">
        <f>Y148/SUM(Y148,'Calculations white'!Y148,'Calculations black'!Y148,'Calculations otherrace'!Y148)</f>
        <v>8.8347523272013284E-2</v>
      </c>
      <c r="Z193" s="34">
        <f>Z148/SUM(Z148,'Calculations white'!Z148,'Calculations black'!Z148,'Calculations otherrace'!Z148)</f>
        <v>8.9567172633204586E-2</v>
      </c>
      <c r="AA193" s="34">
        <f>AA148/SUM(AA148,'Calculations white'!AA148,'Calculations black'!AA148,'Calculations otherrace'!AA148)</f>
        <v>9.0789798275072137E-2</v>
      </c>
      <c r="AB193" s="34">
        <f>AB148/SUM(AB148,'Calculations white'!AB148,'Calculations black'!AB148,'Calculations otherrace'!AB148)</f>
        <v>9.2015274099358529E-2</v>
      </c>
      <c r="AC193" s="34">
        <f>AC148/SUM(AC148,'Calculations white'!AC148,'Calculations black'!AC148,'Calculations otherrace'!AC148)</f>
        <v>9.3243474252548419E-2</v>
      </c>
      <c r="AD193" s="34">
        <f>AD148/SUM(AD148,'Calculations white'!AD148,'Calculations black'!AD148,'Calculations otherrace'!AD148)</f>
        <v>9.4474273170661871E-2</v>
      </c>
      <c r="AE193" s="34">
        <f>AE148/SUM(AE148,'Calculations white'!AE148,'Calculations black'!AE148,'Calculations otherrace'!AE148)</f>
        <v>9.5707545623475151E-2</v>
      </c>
      <c r="AF193" s="34">
        <f>AF148/SUM(AF148,'Calculations white'!AF148,'Calculations black'!AF148,'Calculations otherrace'!AF148)</f>
        <v>9.6943166758130972E-2</v>
      </c>
    </row>
    <row r="194" spans="1:32" x14ac:dyDescent="0.2">
      <c r="A194" s="12" t="s">
        <v>89</v>
      </c>
      <c r="B194" s="34">
        <f>B149/SUM(B149,'Calculations white'!B149,'Calculations black'!B149,'Calculations otherrace'!B149)</f>
        <v>0.17100000000000001</v>
      </c>
      <c r="C194" s="34">
        <f>C149/SUM(C149,'Calculations white'!C149,'Calculations black'!C149,'Calculations otherrace'!C149)</f>
        <v>0.17300664246444336</v>
      </c>
      <c r="D194" s="34">
        <f>D149/SUM(D149,'Calculations white'!D149,'Calculations black'!D149,'Calculations otherrace'!D149)</f>
        <v>0.17508735004821191</v>
      </c>
      <c r="E194" s="34">
        <f>E149/SUM(E149,'Calculations white'!E149,'Calculations black'!E149,'Calculations otherrace'!E149)</f>
        <v>0.17718268638019619</v>
      </c>
      <c r="F194" s="34">
        <f>F149/SUM(F149,'Calculations white'!F149,'Calculations black'!F149,'Calculations otherrace'!F149)</f>
        <v>0.17927857218264229</v>
      </c>
      <c r="G194" s="34">
        <f>G149/SUM(G149,'Calculations white'!G149,'Calculations black'!G149,'Calculations otherrace'!G149)</f>
        <v>0.18139671351823602</v>
      </c>
      <c r="H194" s="34">
        <f>H149/SUM(H149,'Calculations white'!H149,'Calculations black'!H149,'Calculations otherrace'!H149)</f>
        <v>0.18358946065971629</v>
      </c>
      <c r="I194" s="34">
        <f>I149/SUM(I149,'Calculations white'!I149,'Calculations black'!I149,'Calculations otherrace'!I149)</f>
        <v>0.1857706186811233</v>
      </c>
      <c r="J194" s="34">
        <f>J149/SUM(J149,'Calculations white'!J149,'Calculations black'!J149,'Calculations otherrace'!J149)</f>
        <v>0.18797513222007989</v>
      </c>
      <c r="K194" s="34">
        <f>K149/SUM(K149,'Calculations white'!K149,'Calculations black'!K149,'Calculations otherrace'!K149)</f>
        <v>0.19017698915079967</v>
      </c>
      <c r="L194" s="34">
        <f>L149/SUM(L149,'Calculations white'!L149,'Calculations black'!L149,'Calculations otherrace'!L149)</f>
        <v>0.19210105135292202</v>
      </c>
      <c r="M194" s="34">
        <f>M149/SUM(M149,'Calculations white'!M149,'Calculations black'!M149,'Calculations otherrace'!M149)</f>
        <v>0.19420666024277353</v>
      </c>
      <c r="N194" s="34">
        <f>N149/SUM(N149,'Calculations white'!N149,'Calculations black'!N149,'Calculations otherrace'!N149)</f>
        <v>0.19630918757841231</v>
      </c>
      <c r="O194" s="34">
        <f>O149/SUM(O149,'Calculations white'!O149,'Calculations black'!O149,'Calculations otherrace'!O149)</f>
        <v>0.19840840086693814</v>
      </c>
      <c r="P194" s="34">
        <f>P149/SUM(P149,'Calculations white'!P149,'Calculations black'!P149,'Calculations otherrace'!P149)</f>
        <v>0.20050407127000783</v>
      </c>
      <c r="Q194" s="34">
        <f>Q149/SUM(Q149,'Calculations white'!Q149,'Calculations black'!Q149,'Calculations otherrace'!Q149)</f>
        <v>0.20259597365363896</v>
      </c>
      <c r="R194" s="34">
        <f>R149/SUM(R149,'Calculations white'!R149,'Calculations black'!R149,'Calculations otherrace'!R149)</f>
        <v>0.20468388663472648</v>
      </c>
      <c r="S194" s="34">
        <f>S149/SUM(S149,'Calculations white'!S149,'Calculations black'!S149,'Calculations otherrace'!S149)</f>
        <v>0.20676759262428079</v>
      </c>
      <c r="T194" s="34">
        <f>T149/SUM(T149,'Calculations white'!T149,'Calculations black'!T149,'Calculations otherrace'!T149)</f>
        <v>0.20884687786738645</v>
      </c>
      <c r="U194" s="34">
        <f>U149/SUM(U149,'Calculations white'!U149,'Calculations black'!U149,'Calculations otherrace'!U149)</f>
        <v>0.21092153247989165</v>
      </c>
      <c r="V194" s="34">
        <f>V149/SUM(V149,'Calculations white'!V149,'Calculations black'!V149,'Calculations otherrace'!V149)</f>
        <v>0.21299135048185214</v>
      </c>
      <c r="W194" s="34">
        <f>W149/SUM(W149,'Calculations white'!W149,'Calculations black'!W149,'Calculations otherrace'!W149)</f>
        <v>0.21505612982774233</v>
      </c>
      <c r="X194" s="34">
        <f>X149/SUM(X149,'Calculations white'!X149,'Calculations black'!X149,'Calculations otherrace'!X149)</f>
        <v>0.2171156724334625</v>
      </c>
      <c r="Y194" s="34">
        <f>Y149/SUM(Y149,'Calculations white'!Y149,'Calculations black'!Y149,'Calculations otherrace'!Y149)</f>
        <v>0.21916978420017894</v>
      </c>
      <c r="Z194" s="34">
        <f>Z149/SUM(Z149,'Calculations white'!Z149,'Calculations black'!Z149,'Calculations otherrace'!Z149)</f>
        <v>0.22121827503502278</v>
      </c>
      <c r="AA194" s="34">
        <f>AA149/SUM(AA149,'Calculations white'!AA149,'Calculations black'!AA149,'Calculations otherrace'!AA149)</f>
        <v>0.22326095886869352</v>
      </c>
      <c r="AB194" s="34">
        <f>AB149/SUM(AB149,'Calculations white'!AB149,'Calculations black'!AB149,'Calculations otherrace'!AB149)</f>
        <v>0.22529765367001162</v>
      </c>
      <c r="AC194" s="34">
        <f>AC149/SUM(AC149,'Calculations white'!AC149,'Calculations black'!AC149,'Calculations otherrace'!AC149)</f>
        <v>0.22732818145746314</v>
      </c>
      <c r="AD194" s="34">
        <f>AD149/SUM(AD149,'Calculations white'!AD149,'Calculations black'!AD149,'Calculations otherrace'!AD149)</f>
        <v>0.22935236830778979</v>
      </c>
      <c r="AE194" s="34">
        <f>AE149/SUM(AE149,'Calculations white'!AE149,'Calculations black'!AE149,'Calculations otherrace'!AE149)</f>
        <v>0.23137004436168113</v>
      </c>
      <c r="AF194" s="34">
        <f>AF149/SUM(AF149,'Calculations white'!AF149,'Calculations black'!AF149,'Calculations otherrace'!AF149)</f>
        <v>0.23338104382662272</v>
      </c>
    </row>
    <row r="195" spans="1:32" x14ac:dyDescent="0.2">
      <c r="A195" s="12" t="s">
        <v>35</v>
      </c>
      <c r="B195" s="34">
        <f>B150/SUM(B150,'Calculations white'!B150,'Calculations black'!B150,'Calculations otherrace'!B150)</f>
        <v>3.9000000000000007E-2</v>
      </c>
      <c r="C195" s="34">
        <f>C150/SUM(C150,'Calculations white'!C150,'Calculations black'!C150,'Calculations otherrace'!C150)</f>
        <v>3.9791580331829578E-2</v>
      </c>
      <c r="D195" s="34">
        <f>D150/SUM(D150,'Calculations white'!D150,'Calculations black'!D150,'Calculations otherrace'!D150)</f>
        <v>4.0617235030772129E-2</v>
      </c>
      <c r="E195" s="34">
        <f>E150/SUM(E150,'Calculations white'!E150,'Calculations black'!E150,'Calculations otherrace'!E150)</f>
        <v>4.145527643434338E-2</v>
      </c>
      <c r="F195" s="34">
        <f>F150/SUM(F150,'Calculations white'!F150,'Calculations black'!F150,'Calculations otherrace'!F150)</f>
        <v>4.2299718972504979E-2</v>
      </c>
      <c r="G195" s="34">
        <f>G150/SUM(G150,'Calculations white'!G150,'Calculations black'!G150,'Calculations otherrace'!G150)</f>
        <v>4.3160166208905747E-2</v>
      </c>
      <c r="H195" s="34">
        <f>H150/SUM(H150,'Calculations white'!H150,'Calculations black'!H150,'Calculations otherrace'!H150)</f>
        <v>4.4058358522026032E-2</v>
      </c>
      <c r="I195" s="34">
        <f>I150/SUM(I150,'Calculations white'!I150,'Calculations black'!I150,'Calculations otherrace'!I150)</f>
        <v>4.4958034157970783E-2</v>
      </c>
      <c r="J195" s="34">
        <f>J150/SUM(J150,'Calculations white'!J150,'Calculations black'!J150,'Calculations otherrace'!J150)</f>
        <v>4.5874370287161605E-2</v>
      </c>
      <c r="K195" s="34">
        <f>K150/SUM(K150,'Calculations white'!K150,'Calculations black'!K150,'Calculations otherrace'!K150)</f>
        <v>4.6797070685359606E-2</v>
      </c>
      <c r="L195" s="34">
        <f>L150/SUM(L150,'Calculations white'!L150,'Calculations black'!L150,'Calculations otherrace'!L150)</f>
        <v>4.7607057766100573E-2</v>
      </c>
      <c r="M195" s="34">
        <f>M150/SUM(M150,'Calculations white'!M150,'Calculations black'!M150,'Calculations otherrace'!M150)</f>
        <v>4.8501288416319364E-2</v>
      </c>
      <c r="N195" s="34">
        <f>N150/SUM(N150,'Calculations white'!N150,'Calculations black'!N150,'Calculations otherrace'!N150)</f>
        <v>4.9400794014080401E-2</v>
      </c>
      <c r="O195" s="34">
        <f>O150/SUM(O150,'Calculations white'!O150,'Calculations black'!O150,'Calculations otherrace'!O150)</f>
        <v>5.0305494315443823E-2</v>
      </c>
      <c r="P195" s="34">
        <f>P150/SUM(P150,'Calculations white'!P150,'Calculations black'!P150,'Calculations otherrace'!P150)</f>
        <v>5.1215308208971654E-2</v>
      </c>
      <c r="Q195" s="34">
        <f>Q150/SUM(Q150,'Calculations white'!Q150,'Calculations black'!Q150,'Calculations otherrace'!Q150)</f>
        <v>5.2130153746756357E-2</v>
      </c>
      <c r="R195" s="34">
        <f>R150/SUM(R150,'Calculations white'!R150,'Calculations black'!R150,'Calculations otherrace'!R150)</f>
        <v>5.3049948175875571E-2</v>
      </c>
      <c r="S195" s="34">
        <f>S150/SUM(S150,'Calculations white'!S150,'Calculations black'!S150,'Calculations otherrace'!S150)</f>
        <v>5.3974607970246828E-2</v>
      </c>
      <c r="T195" s="34">
        <f>T150/SUM(T150,'Calculations white'!T150,'Calculations black'!T150,'Calculations otherrace'!T150)</f>
        <v>5.4904048862847075E-2</v>
      </c>
      <c r="U195" s="34">
        <f>U150/SUM(U150,'Calculations white'!U150,'Calculations black'!U150,'Calculations otherrace'!U150)</f>
        <v>5.5838185878267138E-2</v>
      </c>
      <c r="V195" s="34">
        <f>V150/SUM(V150,'Calculations white'!V150,'Calculations black'!V150,'Calculations otherrace'!V150)</f>
        <v>5.677693336557052E-2</v>
      </c>
      <c r="W195" s="34">
        <f>W150/SUM(W150,'Calculations white'!W150,'Calculations black'!W150,'Calculations otherrace'!W150)</f>
        <v>5.772020503142139E-2</v>
      </c>
      <c r="X195" s="34">
        <f>X150/SUM(X150,'Calculations white'!X150,'Calculations black'!X150,'Calculations otherrace'!X150)</f>
        <v>5.8667913973451398E-2</v>
      </c>
      <c r="Y195" s="34">
        <f>Y150/SUM(Y150,'Calculations white'!Y150,'Calculations black'!Y150,'Calculations otherrace'!Y150)</f>
        <v>5.9619972713834235E-2</v>
      </c>
      <c r="Z195" s="34">
        <f>Z150/SUM(Z150,'Calculations white'!Z150,'Calculations black'!Z150,'Calculations otherrace'!Z150)</f>
        <v>6.0576293233032534E-2</v>
      </c>
      <c r="AA195" s="34">
        <f>AA150/SUM(AA150,'Calculations white'!AA150,'Calculations black'!AA150,'Calculations otherrace'!AA150)</f>
        <v>6.1536787003687338E-2</v>
      </c>
      <c r="AB195" s="34">
        <f>AB150/SUM(AB150,'Calculations white'!AB150,'Calculations black'!AB150,'Calculations otherrace'!AB150)</f>
        <v>6.2501365024617908E-2</v>
      </c>
      <c r="AC195" s="34">
        <f>AC150/SUM(AC150,'Calculations white'!AC150,'Calculations black'!AC150,'Calculations otherrace'!AC150)</f>
        <v>6.3469937854898753E-2</v>
      </c>
      <c r="AD195" s="34">
        <f>AD150/SUM(AD150,'Calculations white'!AD150,'Calculations black'!AD150,'Calculations otherrace'!AD150)</f>
        <v>6.4442415647982726E-2</v>
      </c>
      <c r="AE195" s="34">
        <f>AE150/SUM(AE150,'Calculations white'!AE150,'Calculations black'!AE150,'Calculations otherrace'!AE150)</f>
        <v>6.5418708185840307E-2</v>
      </c>
      <c r="AF195" s="34">
        <f>AF150/SUM(AF150,'Calculations white'!AF150,'Calculations black'!AF150,'Calculations otherrace'!AF150)</f>
        <v>6.6398724913082102E-2</v>
      </c>
    </row>
    <row r="196" spans="1:32" x14ac:dyDescent="0.2">
      <c r="A196" s="12" t="s">
        <v>98</v>
      </c>
      <c r="B196" s="34">
        <f>B151/SUM(B151,'Calculations white'!B151,'Calculations black'!B151,'Calculations otherrace'!B151)</f>
        <v>4.300000000000001E-2</v>
      </c>
      <c r="C196" s="34">
        <f>C151/SUM(C151,'Calculations white'!C151,'Calculations black'!C151,'Calculations otherrace'!C151)</f>
        <v>4.3831346704356906E-2</v>
      </c>
      <c r="D196" s="34">
        <f>D151/SUM(D151,'Calculations white'!D151,'Calculations black'!D151,'Calculations otherrace'!D151)</f>
        <v>4.4697851607546996E-2</v>
      </c>
      <c r="E196" s="34">
        <f>E151/SUM(E151,'Calculations white'!E151,'Calculations black'!E151,'Calculations otherrace'!E151)</f>
        <v>4.5576375209738611E-2</v>
      </c>
      <c r="F196" s="34">
        <f>F151/SUM(F151,'Calculations white'!F151,'Calculations black'!F151,'Calculations otherrace'!F151)</f>
        <v>4.6460708119264199E-2</v>
      </c>
      <c r="G196" s="34">
        <f>G151/SUM(G151,'Calculations white'!G151,'Calculations black'!G151,'Calculations otherrace'!G151)</f>
        <v>4.7360725176031439E-2</v>
      </c>
      <c r="H196" s="34">
        <f>H151/SUM(H151,'Calculations white'!H151,'Calculations black'!H151,'Calculations otherrace'!H151)</f>
        <v>4.8299081662813798E-2</v>
      </c>
      <c r="I196" s="34">
        <f>I151/SUM(I151,'Calculations white'!I151,'Calculations black'!I151,'Calculations otherrace'!I151)</f>
        <v>4.9238091940022939E-2</v>
      </c>
      <c r="J196" s="34">
        <f>J151/SUM(J151,'Calculations white'!J151,'Calculations black'!J151,'Calculations otherrace'!J151)</f>
        <v>5.0193431502434382E-2</v>
      </c>
      <c r="K196" s="34">
        <f>K151/SUM(K151,'Calculations white'!K151,'Calculations black'!K151,'Calculations otherrace'!K151)</f>
        <v>5.1154252646924393E-2</v>
      </c>
      <c r="L196" s="34">
        <f>L151/SUM(L151,'Calculations white'!L151,'Calculations black'!L151,'Calculations otherrace'!L151)</f>
        <v>5.1997243239309564E-2</v>
      </c>
      <c r="M196" s="34">
        <f>M151/SUM(M151,'Calculations white'!M151,'Calculations black'!M151,'Calculations otherrace'!M151)</f>
        <v>5.2926631731742668E-2</v>
      </c>
      <c r="N196" s="34">
        <f>N151/SUM(N151,'Calculations white'!N151,'Calculations black'!N151,'Calculations otherrace'!N151)</f>
        <v>5.3860481945659296E-2</v>
      </c>
      <c r="O196" s="34">
        <f>O151/SUM(O151,'Calculations white'!O151,'Calculations black'!O151,'Calculations otherrace'!O151)</f>
        <v>5.4798692996859251E-2</v>
      </c>
      <c r="P196" s="34">
        <f>P151/SUM(P151,'Calculations white'!P151,'Calculations black'!P151,'Calculations otherrace'!P151)</f>
        <v>5.5741163473294275E-2</v>
      </c>
      <c r="Q196" s="34">
        <f>Q151/SUM(Q151,'Calculations white'!Q151,'Calculations black'!Q151,'Calculations otherrace'!Q151)</f>
        <v>5.6687791480614889E-2</v>
      </c>
      <c r="R196" s="34">
        <f>R151/SUM(R151,'Calculations white'!R151,'Calculations black'!R151,'Calculations otherrace'!R151)</f>
        <v>5.7638474687706505E-2</v>
      </c>
      <c r="S196" s="34">
        <f>S151/SUM(S151,'Calculations white'!S151,'Calculations black'!S151,'Calculations otherrace'!S151)</f>
        <v>5.8593110372171436E-2</v>
      </c>
      <c r="T196" s="34">
        <f>T151/SUM(T151,'Calculations white'!T151,'Calculations black'!T151,'Calculations otherrace'!T151)</f>
        <v>5.9551595465707034E-2</v>
      </c>
      <c r="U196" s="34">
        <f>U151/SUM(U151,'Calculations white'!U151,'Calculations black'!U151,'Calculations otherrace'!U151)</f>
        <v>6.051382659933497E-2</v>
      </c>
      <c r="V196" s="34">
        <f>V151/SUM(V151,'Calculations white'!V151,'Calculations black'!V151,'Calculations otherrace'!V151)</f>
        <v>6.1479700148438086E-2</v>
      </c>
      <c r="W196" s="34">
        <f>W151/SUM(W151,'Calculations white'!W151,'Calculations black'!W151,'Calculations otherrace'!W151)</f>
        <v>6.2449112277558547E-2</v>
      </c>
      <c r="X196" s="34">
        <f>X151/SUM(X151,'Calculations white'!X151,'Calculations black'!X151,'Calculations otherrace'!X151)</f>
        <v>6.3421958984914664E-2</v>
      </c>
      <c r="Y196" s="34">
        <f>Y151/SUM(Y151,'Calculations white'!Y151,'Calculations black'!Y151,'Calculations otherrace'!Y151)</f>
        <v>6.4398136146595869E-2</v>
      </c>
      <c r="Z196" s="34">
        <f>Z151/SUM(Z151,'Calculations white'!Z151,'Calculations black'!Z151,'Calculations otherrace'!Z151)</f>
        <v>6.5377539560392675E-2</v>
      </c>
      <c r="AA196" s="34">
        <f>AA151/SUM(AA151,'Calculations white'!AA151,'Calculations black'!AA151,'Calculations otherrace'!AA151)</f>
        <v>6.6360064989222645E-2</v>
      </c>
      <c r="AB196" s="34">
        <f>AB151/SUM(AB151,'Calculations white'!AB151,'Calculations black'!AB151,'Calculations otherrace'!AB151)</f>
        <v>6.7345608204115393E-2</v>
      </c>
      <c r="AC196" s="34">
        <f>AC151/SUM(AC151,'Calculations white'!AC151,'Calculations black'!AC151,'Calculations otherrace'!AC151)</f>
        <v>6.8334065026716739E-2</v>
      </c>
      <c r="AD196" s="34">
        <f>AD151/SUM(AD151,'Calculations white'!AD151,'Calculations black'!AD151,'Calculations otherrace'!AD151)</f>
        <v>6.9325331371277374E-2</v>
      </c>
      <c r="AE196" s="34">
        <f>AE151/SUM(AE151,'Calculations white'!AE151,'Calculations black'!AE151,'Calculations otherrace'!AE151)</f>
        <v>7.0319303286092913E-2</v>
      </c>
      <c r="AF196" s="34">
        <f>AF151/SUM(AF151,'Calculations white'!AF151,'Calculations black'!AF151,'Calculations otherrace'!AF151)</f>
        <v>7.1315876994359692E-2</v>
      </c>
    </row>
    <row r="197" spans="1:32" x14ac:dyDescent="0.2">
      <c r="A197" s="12" t="s">
        <v>97</v>
      </c>
      <c r="B197" s="34">
        <f>B152/SUM(B152,'Calculations white'!B152,'Calculations black'!B152,'Calculations otherrace'!B152)</f>
        <v>1.5857142857142858E-2</v>
      </c>
      <c r="C197" s="34">
        <f>C152/SUM(C152,'Calculations white'!C152,'Calculations black'!C152,'Calculations otherrace'!C152)</f>
        <v>1.6319328885630494E-2</v>
      </c>
      <c r="D197" s="34">
        <f>D152/SUM(D152,'Calculations white'!D152,'Calculations black'!D152,'Calculations otherrace'!D152)</f>
        <v>1.6802155588643581E-2</v>
      </c>
      <c r="E197" s="34">
        <f>E152/SUM(E152,'Calculations white'!E152,'Calculations black'!E152,'Calculations otherrace'!E152)</f>
        <v>1.7293102031424257E-2</v>
      </c>
      <c r="F197" s="34">
        <f>F152/SUM(F152,'Calculations white'!F152,'Calculations black'!F152,'Calculations otherrace'!F152)</f>
        <v>1.778865841348001E-2</v>
      </c>
      <c r="G197" s="34">
        <f>G152/SUM(G152,'Calculations white'!G152,'Calculations black'!G152,'Calculations otherrace'!G152)</f>
        <v>1.8294540554612184E-2</v>
      </c>
      <c r="H197" s="34">
        <f>H152/SUM(H152,'Calculations white'!H152,'Calculations black'!H152,'Calculations otherrace'!H152)</f>
        <v>1.8823612966952945E-2</v>
      </c>
      <c r="I197" s="34">
        <f>I152/SUM(I152,'Calculations white'!I152,'Calculations black'!I152,'Calculations otherrace'!I152)</f>
        <v>1.9354489692700053E-2</v>
      </c>
      <c r="J197" s="34">
        <f>J152/SUM(J152,'Calculations white'!J152,'Calculations black'!J152,'Calculations otherrace'!J152)</f>
        <v>1.9896197792459731E-2</v>
      </c>
      <c r="K197" s="34">
        <f>K152/SUM(K152,'Calculations white'!K152,'Calculations black'!K152,'Calculations otherrace'!K152)</f>
        <v>2.0442711526574515E-2</v>
      </c>
      <c r="L197" s="34">
        <f>L152/SUM(L152,'Calculations white'!L152,'Calculations black'!L152,'Calculations otherrace'!L152)</f>
        <v>2.0923156722339603E-2</v>
      </c>
      <c r="M197" s="34">
        <f>M152/SUM(M152,'Calculations white'!M152,'Calculations black'!M152,'Calculations otherrace'!M152)</f>
        <v>2.1454587910425857E-2</v>
      </c>
      <c r="N197" s="34">
        <f>N152/SUM(N152,'Calculations white'!N152,'Calculations black'!N152,'Calculations otherrace'!N152)</f>
        <v>2.1990115190744224E-2</v>
      </c>
      <c r="O197" s="34">
        <f>O152/SUM(O152,'Calculations white'!O152,'Calculations black'!O152,'Calculations otherrace'!O152)</f>
        <v>2.252970653192592E-2</v>
      </c>
      <c r="P197" s="34">
        <f>P152/SUM(P152,'Calculations white'!P152,'Calculations black'!P152,'Calculations otherrace'!P152)</f>
        <v>2.307332926064555E-2</v>
      </c>
      <c r="Q197" s="34">
        <f>Q152/SUM(Q152,'Calculations white'!Q152,'Calculations black'!Q152,'Calculations otherrace'!Q152)</f>
        <v>2.3620950071046701E-2</v>
      </c>
      <c r="R197" s="34">
        <f>R152/SUM(R152,'Calculations white'!R152,'Calculations black'!R152,'Calculations otherrace'!R152)</f>
        <v>2.4172535034469072E-2</v>
      </c>
      <c r="S197" s="34">
        <f>S152/SUM(S152,'Calculations white'!S152,'Calculations black'!S152,'Calculations otherrace'!S152)</f>
        <v>2.472804960947482E-2</v>
      </c>
      <c r="T197" s="34">
        <f>T152/SUM(T152,'Calculations white'!T152,'Calculations black'!T152,'Calculations otherrace'!T152)</f>
        <v>2.5287458652166452E-2</v>
      </c>
      <c r="U197" s="34">
        <f>U152/SUM(U152,'Calculations white'!U152,'Calculations black'!U152,'Calculations otherrace'!U152)</f>
        <v>2.5850726426790697E-2</v>
      </c>
      <c r="V197" s="34">
        <f>V152/SUM(V152,'Calculations white'!V152,'Calculations black'!V152,'Calculations otherrace'!V152)</f>
        <v>2.641781661662276E-2</v>
      </c>
      <c r="W197" s="34">
        <f>W152/SUM(W152,'Calculations white'!W152,'Calculations black'!W152,'Calculations otherrace'!W152)</f>
        <v>2.6988692335121894E-2</v>
      </c>
      <c r="X197" s="34">
        <f>X152/SUM(X152,'Calculations white'!X152,'Calculations black'!X152,'Calculations otherrace'!X152)</f>
        <v>2.756331613735202E-2</v>
      </c>
      <c r="Y197" s="34">
        <f>Y152/SUM(Y152,'Calculations white'!Y152,'Calculations black'!Y152,'Calculations otherrace'!Y152)</f>
        <v>2.814165003165954E-2</v>
      </c>
      <c r="Z197" s="34">
        <f>Z152/SUM(Z152,'Calculations white'!Z152,'Calculations black'!Z152,'Calculations otherrace'!Z152)</f>
        <v>2.8723655491598974E-2</v>
      </c>
      <c r="AA197" s="34">
        <f>AA152/SUM(AA152,'Calculations white'!AA152,'Calculations black'!AA152,'Calculations otherrace'!AA152)</f>
        <v>2.930929346809796E-2</v>
      </c>
      <c r="AB197" s="34">
        <f>AB152/SUM(AB152,'Calculations white'!AB152,'Calculations black'!AB152,'Calculations otherrace'!AB152)</f>
        <v>2.9898524401853348E-2</v>
      </c>
      <c r="AC197" s="34">
        <f>AC152/SUM(AC152,'Calculations white'!AC152,'Calculations black'!AC152,'Calculations otherrace'!AC152)</f>
        <v>3.0491308235947926E-2</v>
      </c>
      <c r="AD197" s="34">
        <f>AD152/SUM(AD152,'Calculations white'!AD152,'Calculations black'!AD152,'Calculations otherrace'!AD152)</f>
        <v>3.1087604428677751E-2</v>
      </c>
      <c r="AE197" s="34">
        <f>AE152/SUM(AE152,'Calculations white'!AE152,'Calculations black'!AE152,'Calculations otherrace'!AE152)</f>
        <v>3.1687371966581987E-2</v>
      </c>
      <c r="AF197" s="34">
        <f>AF152/SUM(AF152,'Calculations white'!AF152,'Calculations black'!AF152,'Calculations otherrace'!AF152)</f>
        <v>3.2290569377662739E-2</v>
      </c>
    </row>
    <row r="198" spans="1:32" x14ac:dyDescent="0.2">
      <c r="A198" s="12" t="s">
        <v>101</v>
      </c>
      <c r="B198" s="34">
        <f>B153/SUM(B153,'Calculations white'!B153,'Calculations black'!B153,'Calculations otherrace'!B153)</f>
        <v>9.9999999999999967E-3</v>
      </c>
      <c r="C198" s="34">
        <f>C153/SUM(C153,'Calculations white'!C153,'Calculations black'!C153,'Calculations otherrace'!C153)</f>
        <v>1.0373732637164452E-2</v>
      </c>
      <c r="D198" s="34">
        <f>D153/SUM(D153,'Calculations white'!D153,'Calculations black'!D153,'Calculations otherrace'!D153)</f>
        <v>1.076442877154523E-2</v>
      </c>
      <c r="E198" s="34">
        <f>E153/SUM(E153,'Calculations white'!E153,'Calculations black'!E153,'Calculations otherrace'!E153)</f>
        <v>1.1162055742185942E-2</v>
      </c>
      <c r="F198" s="34">
        <f>F153/SUM(F153,'Calculations white'!F153,'Calculations black'!F153,'Calculations otherrace'!F153)</f>
        <v>1.1563759325200519E-2</v>
      </c>
      <c r="G198" s="34">
        <f>G153/SUM(G153,'Calculations white'!G153,'Calculations black'!G153,'Calculations otherrace'!G153)</f>
        <v>1.1974222926944143E-2</v>
      </c>
      <c r="H198" s="34">
        <f>H153/SUM(H153,'Calculations white'!H153,'Calculations black'!H153,'Calculations otherrace'!H153)</f>
        <v>1.2403918650740559E-2</v>
      </c>
      <c r="I198" s="34">
        <f>I153/SUM(I153,'Calculations white'!I153,'Calculations black'!I153,'Calculations otherrace'!I153)</f>
        <v>1.2835435175819674E-2</v>
      </c>
      <c r="J198" s="34">
        <f>J153/SUM(J153,'Calculations white'!J153,'Calculations black'!J153,'Calculations otherrace'!J153)</f>
        <v>1.3276155213261764E-2</v>
      </c>
      <c r="K198" s="34">
        <f>K153/SUM(K153,'Calculations white'!K153,'Calculations black'!K153,'Calculations otherrace'!K153)</f>
        <v>1.3721210881789233E-2</v>
      </c>
      <c r="L198" s="34">
        <f>L153/SUM(L153,'Calculations white'!L153,'Calculations black'!L153,'Calculations otherrace'!L153)</f>
        <v>1.41126811985586E-2</v>
      </c>
      <c r="M198" s="34">
        <f>M153/SUM(M153,'Calculations white'!M153,'Calculations black'!M153,'Calculations otherrace'!M153)</f>
        <v>1.4546140683066559E-2</v>
      </c>
      <c r="N198" s="34">
        <f>N153/SUM(N153,'Calculations white'!N153,'Calculations black'!N153,'Calculations otherrace'!N153)</f>
        <v>1.4983322580852911E-2</v>
      </c>
      <c r="O198" s="34">
        <f>O153/SUM(O153,'Calculations white'!O153,'Calculations black'!O153,'Calculations otherrace'!O153)</f>
        <v>1.5424207387433353E-2</v>
      </c>
      <c r="P198" s="34">
        <f>P153/SUM(P153,'Calculations white'!P153,'Calculations black'!P153,'Calculations otherrace'!P153)</f>
        <v>1.5868775030723436E-2</v>
      </c>
      <c r="Q198" s="34">
        <f>Q153/SUM(Q153,'Calculations white'!Q153,'Calculations black'!Q153,'Calculations otherrace'!Q153)</f>
        <v>1.631700487582043E-2</v>
      </c>
      <c r="R198" s="34">
        <f>R153/SUM(R153,'Calculations white'!R153,'Calculations black'!R153,'Calculations otherrace'!R153)</f>
        <v>1.6768875730028155E-2</v>
      </c>
      <c r="S198" s="34">
        <f>S153/SUM(S153,'Calculations white'!S153,'Calculations black'!S153,'Calculations otherrace'!S153)</f>
        <v>1.7224365848126737E-2</v>
      </c>
      <c r="T198" s="34">
        <f>T153/SUM(T153,'Calculations white'!T153,'Calculations black'!T153,'Calculations otherrace'!T153)</f>
        <v>1.7683452937884363E-2</v>
      </c>
      <c r="U198" s="34">
        <f>U153/SUM(U153,'Calculations white'!U153,'Calculations black'!U153,'Calculations otherrace'!U153)</f>
        <v>1.8146114165810273E-2</v>
      </c>
      <c r="V198" s="34">
        <f>V153/SUM(V153,'Calculations white'!V153,'Calculations black'!V153,'Calculations otherrace'!V153)</f>
        <v>1.8612326163148202E-2</v>
      </c>
      <c r="W198" s="34">
        <f>W153/SUM(W153,'Calculations white'!W153,'Calculations black'!W153,'Calculations otherrace'!W153)</f>
        <v>1.9082065032105983E-2</v>
      </c>
      <c r="X198" s="34">
        <f>X153/SUM(X153,'Calculations white'!X153,'Calculations black'!X153,'Calculations otherrace'!X153)</f>
        <v>1.955530635232023E-2</v>
      </c>
      <c r="Y198" s="34">
        <f>Y153/SUM(Y153,'Calculations white'!Y153,'Calculations black'!Y153,'Calculations otherrace'!Y153)</f>
        <v>2.0032025187552746E-2</v>
      </c>
      <c r="Z198" s="34">
        <f>Z153/SUM(Z153,'Calculations white'!Z153,'Calculations black'!Z153,'Calculations otherrace'!Z153)</f>
        <v>2.0512196092614659E-2</v>
      </c>
      <c r="AA198" s="34">
        <f>AA153/SUM(AA153,'Calculations white'!AA153,'Calculations black'!AA153,'Calculations otherrace'!AA153)</f>
        <v>2.0995793120514673E-2</v>
      </c>
      <c r="AB198" s="34">
        <f>AB153/SUM(AB153,'Calculations white'!AB153,'Calculations black'!AB153,'Calculations otherrace'!AB153)</f>
        <v>2.1482789829828108E-2</v>
      </c>
      <c r="AC198" s="34">
        <f>AC153/SUM(AC153,'Calculations white'!AC153,'Calculations black'!AC153,'Calculations otherrace'!AC153)</f>
        <v>2.1973159292280883E-2</v>
      </c>
      <c r="AD198" s="34">
        <f>AD153/SUM(AD153,'Calculations white'!AD153,'Calculations black'!AD153,'Calculations otherrace'!AD153)</f>
        <v>2.2466874100544366E-2</v>
      </c>
      <c r="AE198" s="34">
        <f>AE153/SUM(AE153,'Calculations white'!AE153,'Calculations black'!AE153,'Calculations otherrace'!AE153)</f>
        <v>2.2963906376236458E-2</v>
      </c>
      <c r="AF198" s="34">
        <f>AF153/SUM(AF153,'Calculations white'!AF153,'Calculations black'!AF153,'Calculations otherrace'!AF153)</f>
        <v>2.3464227778122508E-2</v>
      </c>
    </row>
    <row r="199" spans="1:32" x14ac:dyDescent="0.2">
      <c r="A199" s="12" t="s">
        <v>104</v>
      </c>
      <c r="B199" s="34">
        <f>B154/SUM(B154,'Calculations white'!B154,'Calculations black'!B154,'Calculations otherrace'!B154)</f>
        <v>7.9999999999999984E-3</v>
      </c>
      <c r="C199" s="34">
        <f>C154/SUM(C154,'Calculations white'!C154,'Calculations black'!C154,'Calculations otherrace'!C154)</f>
        <v>8.3408148984433234E-3</v>
      </c>
      <c r="D199" s="34">
        <f>D154/SUM(D154,'Calculations white'!D154,'Calculations black'!D154,'Calculations otherrace'!D154)</f>
        <v>8.6970645568773385E-3</v>
      </c>
      <c r="E199" s="34">
        <f>E154/SUM(E154,'Calculations white'!E154,'Calculations black'!E154,'Calculations otherrace'!E154)</f>
        <v>9.0596677645305018E-3</v>
      </c>
      <c r="F199" s="34">
        <f>F154/SUM(F154,'Calculations white'!F154,'Calculations black'!F154,'Calculations otherrace'!F154)</f>
        <v>9.4260061988553009E-3</v>
      </c>
      <c r="G199" s="34">
        <f>G154/SUM(G154,'Calculations white'!G154,'Calculations black'!G154,'Calculations otherrace'!G154)</f>
        <v>9.8003888645466566E-3</v>
      </c>
      <c r="H199" s="34">
        <f>H154/SUM(H154,'Calculations white'!H154,'Calculations black'!H154,'Calculations otherrace'!H154)</f>
        <v>1.019237538500628E-2</v>
      </c>
      <c r="I199" s="34">
        <f>I154/SUM(I154,'Calculations white'!I154,'Calculations black'!I154,'Calculations otherrace'!I154)</f>
        <v>1.0586027709879518E-2</v>
      </c>
      <c r="J199" s="34">
        <f>J154/SUM(J154,'Calculations white'!J154,'Calculations black'!J154,'Calculations otherrace'!J154)</f>
        <v>1.0988117159698241E-2</v>
      </c>
      <c r="K199" s="34">
        <f>K154/SUM(K154,'Calculations white'!K154,'Calculations black'!K154,'Calculations otherrace'!K154)</f>
        <v>1.1394227477299257E-2</v>
      </c>
      <c r="L199" s="34">
        <f>L154/SUM(L154,'Calculations white'!L154,'Calculations black'!L154,'Calculations otherrace'!L154)</f>
        <v>1.1751373199892825E-2</v>
      </c>
      <c r="M199" s="34">
        <f>M154/SUM(M154,'Calculations white'!M154,'Calculations black'!M154,'Calculations otherrace'!M154)</f>
        <v>1.2146953897630867E-2</v>
      </c>
      <c r="N199" s="34">
        <f>N154/SUM(N154,'Calculations white'!N154,'Calculations black'!N154,'Calculations otherrace'!N154)</f>
        <v>1.2545986816569536E-2</v>
      </c>
      <c r="O199" s="34">
        <f>O154/SUM(O154,'Calculations white'!O154,'Calculations black'!O154,'Calculations otherrace'!O154)</f>
        <v>1.2948459838035388E-2</v>
      </c>
      <c r="P199" s="34">
        <f>P154/SUM(P154,'Calculations white'!P154,'Calculations black'!P154,'Calculations otherrace'!P154)</f>
        <v>1.3354360498863063E-2</v>
      </c>
      <c r="Q199" s="34">
        <f>Q154/SUM(Q154,'Calculations white'!Q154,'Calculations black'!Q154,'Calculations otherrace'!Q154)</f>
        <v>1.3763675992707879E-2</v>
      </c>
      <c r="R199" s="34">
        <f>R154/SUM(R154,'Calculations white'!R154,'Calculations black'!R154,'Calculations otherrace'!R154)</f>
        <v>1.417639317139421E-2</v>
      </c>
      <c r="S199" s="34">
        <f>S154/SUM(S154,'Calculations white'!S154,'Calculations black'!S154,'Calculations otherrace'!S154)</f>
        <v>1.4592498546306995E-2</v>
      </c>
      <c r="T199" s="34">
        <f>T154/SUM(T154,'Calculations white'!T154,'Calculations black'!T154,'Calculations otherrace'!T154)</f>
        <v>1.5011978289829551E-2</v>
      </c>
      <c r="U199" s="34">
        <f>U154/SUM(U154,'Calculations white'!U154,'Calculations black'!U154,'Calculations otherrace'!U154)</f>
        <v>1.5434818236833814E-2</v>
      </c>
      <c r="V199" s="34">
        <f>V154/SUM(V154,'Calculations white'!V154,'Calculations black'!V154,'Calculations otherrace'!V154)</f>
        <v>1.5861003886227524E-2</v>
      </c>
      <c r="W199" s="34">
        <f>W154/SUM(W154,'Calculations white'!W154,'Calculations black'!W154,'Calculations otherrace'!W154)</f>
        <v>1.6290520402561903E-2</v>
      </c>
      <c r="X199" s="34">
        <f>X154/SUM(X154,'Calculations white'!X154,'Calculations black'!X154,'Calculations otherrace'!X154)</f>
        <v>1.672335261770436E-2</v>
      </c>
      <c r="Y199" s="34">
        <f>Y154/SUM(Y154,'Calculations white'!Y154,'Calculations black'!Y154,'Calculations otherrace'!Y154)</f>
        <v>1.715948503258069E-2</v>
      </c>
      <c r="Z199" s="34">
        <f>Z154/SUM(Z154,'Calculations white'!Z154,'Calculations black'!Z154,'Calculations otherrace'!Z154)</f>
        <v>1.7598901818989099E-2</v>
      </c>
      <c r="AA199" s="34">
        <f>AA154/SUM(AA154,'Calculations white'!AA154,'Calculations black'!AA154,'Calculations otherrace'!AA154)</f>
        <v>1.804158682148984E-2</v>
      </c>
      <c r="AB199" s="34">
        <f>AB154/SUM(AB154,'Calculations white'!AB154,'Calculations black'!AB154,'Calculations otherrace'!AB154)</f>
        <v>1.8487523559374233E-2</v>
      </c>
      <c r="AC199" s="34">
        <f>AC154/SUM(AC154,'Calculations white'!AC154,'Calculations black'!AC154,'Calculations otherrace'!AC154)</f>
        <v>1.8936695228714755E-2</v>
      </c>
      <c r="AD199" s="34">
        <f>AD154/SUM(AD154,'Calculations white'!AD154,'Calculations black'!AD154,'Calculations otherrace'!AD154)</f>
        <v>1.9389084704498984E-2</v>
      </c>
      <c r="AE199" s="34">
        <f>AE154/SUM(AE154,'Calculations white'!AE154,'Calculations black'!AE154,'Calculations otherrace'!AE154)</f>
        <v>1.9844674542850722E-2</v>
      </c>
      <c r="AF199" s="34">
        <f>AF154/SUM(AF154,'Calculations white'!AF154,'Calculations black'!AF154,'Calculations otherrace'!AF154)</f>
        <v>2.0303446983338833E-2</v>
      </c>
    </row>
    <row r="200" spans="1:32" x14ac:dyDescent="0.2">
      <c r="A200" s="12" t="s">
        <v>36</v>
      </c>
      <c r="B200" s="34">
        <f>B155/SUM(B155,'Calculations white'!B155,'Calculations black'!B155,'Calculations otherrace'!B155)</f>
        <v>2.8046033300685599E-2</v>
      </c>
      <c r="C200" s="34">
        <f>C155/SUM(C155,'Calculations white'!C155,'Calculations black'!C155,'Calculations otherrace'!C155)</f>
        <v>2.867465391770312E-2</v>
      </c>
      <c r="D200" s="34">
        <f>D155/SUM(D155,'Calculations white'!D155,'Calculations black'!D155,'Calculations otherrace'!D155)</f>
        <v>2.9330436754173485E-2</v>
      </c>
      <c r="E200" s="34">
        <f>E155/SUM(E155,'Calculations white'!E155,'Calculations black'!E155,'Calculations otherrace'!E155)</f>
        <v>2.9996202918990557E-2</v>
      </c>
      <c r="F200" s="34">
        <f>F155/SUM(F155,'Calculations white'!F155,'Calculations black'!F155,'Calculations otherrace'!F155)</f>
        <v>3.0667203793503402E-2</v>
      </c>
      <c r="G200" s="34">
        <f>G155/SUM(G155,'Calculations white'!G155,'Calculations black'!G155,'Calculations otherrace'!G155)</f>
        <v>3.1351099888576657E-2</v>
      </c>
      <c r="H200" s="34">
        <f>H155/SUM(H155,'Calculations white'!H155,'Calculations black'!H155,'Calculations otherrace'!H155)</f>
        <v>3.2065197474789142E-2</v>
      </c>
      <c r="I200" s="34">
        <f>I155/SUM(I155,'Calculations white'!I155,'Calculations black'!I155,'Calculations otherrace'!I155)</f>
        <v>3.2780668172941244E-2</v>
      </c>
      <c r="J200" s="34">
        <f>J155/SUM(J155,'Calculations white'!J155,'Calculations black'!J155,'Calculations otherrace'!J155)</f>
        <v>3.3509612128112161E-2</v>
      </c>
      <c r="K200" s="34">
        <f>K155/SUM(K155,'Calculations white'!K155,'Calculations black'!K155,'Calculations otherrace'!K155)</f>
        <v>3.4243865910935631E-2</v>
      </c>
      <c r="L200" s="34">
        <f>L155/SUM(L155,'Calculations white'!L155,'Calculations black'!L155,'Calculations otherrace'!L155)</f>
        <v>3.4888600352670197E-2</v>
      </c>
      <c r="M200" s="34">
        <f>M155/SUM(M155,'Calculations white'!M155,'Calculations black'!M155,'Calculations otherrace'!M155)</f>
        <v>3.560065529214472E-2</v>
      </c>
      <c r="N200" s="34">
        <f>N155/SUM(N155,'Calculations white'!N155,'Calculations black'!N155,'Calculations otherrace'!N155)</f>
        <v>3.631717404977533E-2</v>
      </c>
      <c r="O200" s="34">
        <f>O155/SUM(O155,'Calculations white'!O155,'Calculations black'!O155,'Calculations otherrace'!O155)</f>
        <v>3.7038109113359106E-2</v>
      </c>
      <c r="P200" s="34">
        <f>P155/SUM(P155,'Calculations white'!P155,'Calculations black'!P155,'Calculations otherrace'!P155)</f>
        <v>3.7763412518206571E-2</v>
      </c>
      <c r="Q200" s="34">
        <f>Q155/SUM(Q155,'Calculations white'!Q155,'Calculations black'!Q155,'Calculations otherrace'!Q155)</f>
        <v>3.8493035856129301E-2</v>
      </c>
      <c r="R200" s="34">
        <f>R155/SUM(R155,'Calculations white'!R155,'Calculations black'!R155,'Calculations otherrace'!R155)</f>
        <v>3.9226930284597991E-2</v>
      </c>
      <c r="S200" s="34">
        <f>S155/SUM(S155,'Calculations white'!S155,'Calculations black'!S155,'Calculations otherrace'!S155)</f>
        <v>3.996504653607634E-2</v>
      </c>
      <c r="T200" s="34">
        <f>T155/SUM(T155,'Calculations white'!T155,'Calculations black'!T155,'Calculations otherrace'!T155)</f>
        <v>4.0707334927527546E-2</v>
      </c>
      <c r="U200" s="34">
        <f>U155/SUM(U155,'Calculations white'!U155,'Calculations black'!U155,'Calculations otherrace'!U155)</f>
        <v>4.145374537009662E-2</v>
      </c>
      <c r="V200" s="34">
        <f>V155/SUM(V155,'Calculations white'!V155,'Calculations black'!V155,'Calculations otherrace'!V155)</f>
        <v>4.2204227378967209E-2</v>
      </c>
      <c r="W200" s="34">
        <f>W155/SUM(W155,'Calculations white'!W155,'Calculations black'!W155,'Calculations otherrace'!W155)</f>
        <v>4.2958730083391058E-2</v>
      </c>
      <c r="X200" s="34">
        <f>X155/SUM(X155,'Calculations white'!X155,'Calculations black'!X155,'Calculations otherrace'!X155)</f>
        <v>4.371720223688947E-2</v>
      </c>
      <c r="Y200" s="34">
        <f>Y155/SUM(Y155,'Calculations white'!Y155,'Calculations black'!Y155,'Calculations otherrace'!Y155)</f>
        <v>4.4479592227624612E-2</v>
      </c>
      <c r="Z200" s="34">
        <f>Z155/SUM(Z155,'Calculations white'!Z155,'Calculations black'!Z155,'Calculations otherrace'!Z155)</f>
        <v>4.5245848088937654E-2</v>
      </c>
      <c r="AA200" s="34">
        <f>AA155/SUM(AA155,'Calculations white'!AA155,'Calculations black'!AA155,'Calculations otherrace'!AA155)</f>
        <v>4.6015917510049555E-2</v>
      </c>
      <c r="AB200" s="34">
        <f>AB155/SUM(AB155,'Calculations white'!AB155,'Calculations black'!AB155,'Calculations otherrace'!AB155)</f>
        <v>4.6789747846923566E-2</v>
      </c>
      <c r="AC200" s="34">
        <f>AC155/SUM(AC155,'Calculations white'!AC155,'Calculations black'!AC155,'Calculations otherrace'!AC155)</f>
        <v>4.7567286133282115E-2</v>
      </c>
      <c r="AD200" s="34">
        <f>AD155/SUM(AD155,'Calculations white'!AD155,'Calculations black'!AD155,'Calculations otherrace'!AD155)</f>
        <v>4.8348479091774907E-2</v>
      </c>
      <c r="AE200" s="34">
        <f>AE155/SUM(AE155,'Calculations white'!AE155,'Calculations black'!AE155,'Calculations otherrace'!AE155)</f>
        <v>4.9133273145294427E-2</v>
      </c>
      <c r="AF200" s="34">
        <f>AF155/SUM(AF155,'Calculations white'!AF155,'Calculations black'!AF155,'Calculations otherrace'!AF155)</f>
        <v>4.9921614428431071E-2</v>
      </c>
    </row>
    <row r="201" spans="1:32" x14ac:dyDescent="0.2">
      <c r="A201" s="12" t="s">
        <v>37</v>
      </c>
      <c r="B201" s="34">
        <f>B156/SUM(B156,'Calculations white'!B156,'Calculations black'!B156,'Calculations otherrace'!B156)</f>
        <v>0.22800000000000004</v>
      </c>
      <c r="C201" s="34">
        <f>C156/SUM(C156,'Calculations white'!C156,'Calculations black'!C156,'Calculations otherrace'!C156)</f>
        <v>0.23026633218827716</v>
      </c>
      <c r="D201" s="34">
        <f>D156/SUM(D156,'Calculations white'!D156,'Calculations black'!D156,'Calculations otherrace'!D156)</f>
        <v>0.23261223842768519</v>
      </c>
      <c r="E201" s="34">
        <f>E156/SUM(E156,'Calculations white'!E156,'Calculations black'!E156,'Calculations otherrace'!E156)</f>
        <v>0.2349670958219986</v>
      </c>
      <c r="F201" s="34">
        <f>F156/SUM(F156,'Calculations white'!F156,'Calculations black'!F156,'Calculations otherrace'!F156)</f>
        <v>0.23731604214635968</v>
      </c>
      <c r="G201" s="34">
        <f>G156/SUM(G156,'Calculations white'!G156,'Calculations black'!G156,'Calculations otherrace'!G156)</f>
        <v>0.23968183384501229</v>
      </c>
      <c r="H201" s="34">
        <f>H156/SUM(H156,'Calculations white'!H156,'Calculations black'!H156,'Calculations otherrace'!H156)</f>
        <v>0.24212258520987626</v>
      </c>
      <c r="I201" s="34">
        <f>I156/SUM(I156,'Calculations white'!I156,'Calculations black'!I156,'Calculations otherrace'!I156)</f>
        <v>0.24454476134521505</v>
      </c>
      <c r="J201" s="34">
        <f>J156/SUM(J156,'Calculations white'!J156,'Calculations black'!J156,'Calculations otherrace'!J156)</f>
        <v>0.24698577024373425</v>
      </c>
      <c r="K201" s="34">
        <f>K156/SUM(K156,'Calculations white'!K156,'Calculations black'!K156,'Calculations otherrace'!K156)</f>
        <v>0.24941600953492113</v>
      </c>
      <c r="L201" s="34">
        <f>L156/SUM(L156,'Calculations white'!L156,'Calculations black'!L156,'Calculations otherrace'!L156)</f>
        <v>0.25153811173906709</v>
      </c>
      <c r="M201" s="34">
        <f>M156/SUM(M156,'Calculations white'!M156,'Calculations black'!M156,'Calculations otherrace'!M156)</f>
        <v>0.25385124538914605</v>
      </c>
      <c r="N201" s="34">
        <f>N156/SUM(N156,'Calculations white'!N156,'Calculations black'!N156,'Calculations otherrace'!N156)</f>
        <v>0.25615462974742265</v>
      </c>
      <c r="O201" s="34">
        <f>O156/SUM(O156,'Calculations white'!O156,'Calculations black'!O156,'Calculations otherrace'!O156)</f>
        <v>0.2584480579570515</v>
      </c>
      <c r="P201" s="34">
        <f>P156/SUM(P156,'Calculations white'!P156,'Calculations black'!P156,'Calculations otherrace'!P156)</f>
        <v>0.26073132932501009</v>
      </c>
      <c r="Q201" s="34">
        <f>Q156/SUM(Q156,'Calculations white'!Q156,'Calculations black'!Q156,'Calculations otherrace'!Q156)</f>
        <v>0.2630042493054851</v>
      </c>
      <c r="R201" s="34">
        <f>R156/SUM(R156,'Calculations white'!R156,'Calculations black'!R156,'Calculations otherrace'!R156)</f>
        <v>0.2652666294790062</v>
      </c>
      <c r="S201" s="34">
        <f>S156/SUM(S156,'Calculations white'!S156,'Calculations black'!S156,'Calculations otherrace'!S156)</f>
        <v>0.26751828752745332</v>
      </c>
      <c r="T201" s="34">
        <f>T156/SUM(T156,'Calculations white'!T156,'Calculations black'!T156,'Calculations otherrace'!T156)</f>
        <v>0.26975904720504684</v>
      </c>
      <c r="U201" s="34">
        <f>U156/SUM(U156,'Calculations white'!U156,'Calculations black'!U156,'Calculations otherrace'!U156)</f>
        <v>0.27198873830544895</v>
      </c>
      <c r="V201" s="34">
        <f>V156/SUM(V156,'Calculations white'!V156,'Calculations black'!V156,'Calculations otherrace'!V156)</f>
        <v>0.27420719662510645</v>
      </c>
      <c r="W201" s="34">
        <f>W156/SUM(W156,'Calculations white'!W156,'Calculations black'!W156,'Calculations otherrace'!W156)</f>
        <v>0.27641426392295776</v>
      </c>
      <c r="X201" s="34">
        <f>X156/SUM(X156,'Calculations white'!X156,'Calculations black'!X156,'Calculations otherrace'!X156)</f>
        <v>0.27860978787664009</v>
      </c>
      <c r="Y201" s="34">
        <f>Y156/SUM(Y156,'Calculations white'!Y156,'Calculations black'!Y156,'Calculations otherrace'!Y156)</f>
        <v>0.28079362203533498</v>
      </c>
      <c r="Z201" s="34">
        <f>Z156/SUM(Z156,'Calculations white'!Z156,'Calculations black'!Z156,'Calculations otherrace'!Z156)</f>
        <v>0.28296562576938183</v>
      </c>
      <c r="AA201" s="34">
        <f>AA156/SUM(AA156,'Calculations white'!AA156,'Calculations black'!AA156,'Calculations otherrace'!AA156)</f>
        <v>0.28512566421680141</v>
      </c>
      <c r="AB201" s="34">
        <f>AB156/SUM(AB156,'Calculations white'!AB156,'Calculations black'!AB156,'Calculations otherrace'!AB156)</f>
        <v>0.28727360822686826</v>
      </c>
      <c r="AC201" s="34">
        <f>AC156/SUM(AC156,'Calculations white'!AC156,'Calculations black'!AC156,'Calculations otherrace'!AC156)</f>
        <v>0.28940933430086835</v>
      </c>
      <c r="AD201" s="34">
        <f>AD156/SUM(AD156,'Calculations white'!AD156,'Calculations black'!AD156,'Calculations otherrace'!AD156)</f>
        <v>0.29153272453018297</v>
      </c>
      <c r="AE201" s="34">
        <f>AE156/SUM(AE156,'Calculations white'!AE156,'Calculations black'!AE156,'Calculations otherrace'!AE156)</f>
        <v>0.29364366653184021</v>
      </c>
      <c r="AF201" s="34">
        <f>AF156/SUM(AF156,'Calculations white'!AF156,'Calculations black'!AF156,'Calculations otherrace'!AF156)</f>
        <v>0.29574205338166931</v>
      </c>
    </row>
    <row r="202" spans="1:32" x14ac:dyDescent="0.2">
      <c r="A202" s="12" t="s">
        <v>38</v>
      </c>
      <c r="B202" s="34">
        <f>B157/SUM(B157,'Calculations white'!B157,'Calculations black'!B157,'Calculations otherrace'!B157)</f>
        <v>5.5E-2</v>
      </c>
      <c r="C202" s="34">
        <f>C157/SUM(C157,'Calculations white'!C157,'Calculations black'!C157,'Calculations otherrace'!C157)</f>
        <v>5.5977425520061706E-2</v>
      </c>
      <c r="D202" s="34">
        <f>D157/SUM(D157,'Calculations white'!D157,'Calculations black'!D157,'Calculations otherrace'!D157)</f>
        <v>5.6995617736874685E-2</v>
      </c>
      <c r="E202" s="34">
        <f>E157/SUM(E157,'Calculations white'!E157,'Calculations black'!E157,'Calculations otherrace'!E157)</f>
        <v>5.8027320889287269E-2</v>
      </c>
      <c r="F202" s="34">
        <f>F157/SUM(F157,'Calculations white'!F157,'Calculations black'!F157,'Calculations otherrace'!F157)</f>
        <v>5.9065249892386672E-2</v>
      </c>
      <c r="G202" s="34">
        <f>G157/SUM(G157,'Calculations white'!G157,'Calculations black'!G157,'Calculations otherrace'!G157)</f>
        <v>6.0120968033789253E-2</v>
      </c>
      <c r="H202" s="34">
        <f>H157/SUM(H157,'Calculations white'!H157,'Calculations black'!H157,'Calculations otherrace'!H157)</f>
        <v>6.1221008100393839E-2</v>
      </c>
      <c r="I202" s="34">
        <f>I157/SUM(I157,'Calculations white'!I157,'Calculations black'!I157,'Calculations otherrace'!I157)</f>
        <v>6.232120604294749E-2</v>
      </c>
      <c r="J202" s="34">
        <f>J157/SUM(J157,'Calculations white'!J157,'Calculations black'!J157,'Calculations otherrace'!J157)</f>
        <v>6.343990924614229E-2</v>
      </c>
      <c r="K202" s="34">
        <f>K157/SUM(K157,'Calculations white'!K157,'Calculations black'!K157,'Calculations otherrace'!K157)</f>
        <v>6.4564397170781482E-2</v>
      </c>
      <c r="L202" s="34">
        <f>L157/SUM(L157,'Calculations white'!L157,'Calculations black'!L157,'Calculations otherrace'!L157)</f>
        <v>6.5550562804617338E-2</v>
      </c>
      <c r="M202" s="34">
        <f>M157/SUM(M157,'Calculations white'!M157,'Calculations black'!M157,'Calculations otherrace'!M157)</f>
        <v>6.6637219121027547E-2</v>
      </c>
      <c r="N202" s="34">
        <f>N157/SUM(N157,'Calculations white'!N157,'Calculations black'!N157,'Calculations otherrace'!N157)</f>
        <v>6.772855106226322E-2</v>
      </c>
      <c r="O202" s="34">
        <f>O157/SUM(O157,'Calculations white'!O157,'Calculations black'!O157,'Calculations otherrace'!O157)</f>
        <v>6.8824447094422078E-2</v>
      </c>
      <c r="P202" s="34">
        <f>P157/SUM(P157,'Calculations white'!P157,'Calculations black'!P157,'Calculations otherrace'!P157)</f>
        <v>6.9924795227345252E-2</v>
      </c>
      <c r="Q202" s="34">
        <f>Q157/SUM(Q157,'Calculations white'!Q157,'Calculations black'!Q157,'Calculations otherrace'!Q157)</f>
        <v>7.1029483056337578E-2</v>
      </c>
      <c r="R202" s="34">
        <f>R157/SUM(R157,'Calculations white'!R157,'Calculations black'!R157,'Calculations otherrace'!R157)</f>
        <v>7.2138397803999554E-2</v>
      </c>
      <c r="S202" s="34">
        <f>S157/SUM(S157,'Calculations white'!S157,'Calculations black'!S157,'Calculations otherrace'!S157)</f>
        <v>7.3251426362135386E-2</v>
      </c>
      <c r="T202" s="34">
        <f>T157/SUM(T157,'Calculations white'!T157,'Calculations black'!T157,'Calculations otherrace'!T157)</f>
        <v>7.4368455333691311E-2</v>
      </c>
      <c r="U202" s="34">
        <f>U157/SUM(U157,'Calculations white'!U157,'Calculations black'!U157,'Calculations otherrace'!U157)</f>
        <v>7.5489371074686618E-2</v>
      </c>
      <c r="V202" s="34">
        <f>V157/SUM(V157,'Calculations white'!V157,'Calculations black'!V157,'Calculations otherrace'!V157)</f>
        <v>7.6614059736097861E-2</v>
      </c>
      <c r="W202" s="34">
        <f>W157/SUM(W157,'Calculations white'!W157,'Calculations black'!W157,'Calculations otherrace'!W157)</f>
        <v>7.7742407305653474E-2</v>
      </c>
      <c r="X202" s="34">
        <f>X157/SUM(X157,'Calculations white'!X157,'Calculations black'!X157,'Calculations otherrace'!X157)</f>
        <v>7.8874299649501087E-2</v>
      </c>
      <c r="Y202" s="34">
        <f>Y157/SUM(Y157,'Calculations white'!Y157,'Calculations black'!Y157,'Calculations otherrace'!Y157)</f>
        <v>8.0009622553710205E-2</v>
      </c>
      <c r="Z202" s="34">
        <f>Z157/SUM(Z157,'Calculations white'!Z157,'Calculations black'!Z157,'Calculations otherrace'!Z157)</f>
        <v>8.1148261765569024E-2</v>
      </c>
      <c r="AA202" s="34">
        <f>AA157/SUM(AA157,'Calculations white'!AA157,'Calculations black'!AA157,'Calculations otherrace'!AA157)</f>
        <v>8.2290103034639503E-2</v>
      </c>
      <c r="AB202" s="34">
        <f>AB157/SUM(AB157,'Calculations white'!AB157,'Calculations black'!AB157,'Calculations otherrace'!AB157)</f>
        <v>8.3435032153534705E-2</v>
      </c>
      <c r="AC202" s="34">
        <f>AC157/SUM(AC157,'Calculations white'!AC157,'Calculations black'!AC157,'Calculations otherrace'!AC157)</f>
        <v>8.4582934998380835E-2</v>
      </c>
      <c r="AD202" s="34">
        <f>AD157/SUM(AD157,'Calculations white'!AD157,'Calculations black'!AD157,'Calculations otherrace'!AD157)</f>
        <v>8.5733697568928735E-2</v>
      </c>
      <c r="AE202" s="34">
        <f>AE157/SUM(AE157,'Calculations white'!AE157,'Calculations black'!AE157,'Calculations otherrace'!AE157)</f>
        <v>8.6887206028283842E-2</v>
      </c>
      <c r="AF202" s="34">
        <f>AF157/SUM(AF157,'Calculations white'!AF157,'Calculations black'!AF157,'Calculations otherrace'!AF157)</f>
        <v>8.8043346742216977E-2</v>
      </c>
    </row>
    <row r="203" spans="1:32" x14ac:dyDescent="0.2">
      <c r="A203" s="12" t="s">
        <v>39</v>
      </c>
      <c r="B203" s="34">
        <f>B158/SUM(B158,'Calculations white'!B158,'Calculations black'!B158,'Calculations otherrace'!B158)</f>
        <v>4.5999999999999999E-2</v>
      </c>
      <c r="C203" s="34">
        <f>C158/SUM(C158,'Calculations white'!C158,'Calculations black'!C158,'Calculations otherrace'!C158)</f>
        <v>4.6866641089152478E-2</v>
      </c>
      <c r="D203" s="34">
        <f>D158/SUM(D158,'Calculations white'!D158,'Calculations black'!D158,'Calculations otherrace'!D158)</f>
        <v>4.7769927866953978E-2</v>
      </c>
      <c r="E203" s="34">
        <f>E158/SUM(E158,'Calculations white'!E158,'Calculations black'!E158,'Calculations otherrace'!E158)</f>
        <v>4.8685903718975181E-2</v>
      </c>
      <c r="F203" s="34">
        <f>F158/SUM(F158,'Calculations white'!F158,'Calculations black'!F158,'Calculations otherrace'!F158)</f>
        <v>4.960807280574691E-2</v>
      </c>
      <c r="G203" s="34">
        <f>G158/SUM(G158,'Calculations white'!G158,'Calculations black'!G158,'Calculations otherrace'!G158)</f>
        <v>5.0546817847005404E-2</v>
      </c>
      <c r="H203" s="34">
        <f>H158/SUM(H158,'Calculations white'!H158,'Calculations black'!H158,'Calculations otherrace'!H158)</f>
        <v>5.1525797825161687E-2</v>
      </c>
      <c r="I203" s="34">
        <f>I158/SUM(I158,'Calculations white'!I158,'Calculations black'!I158,'Calculations otherrace'!I158)</f>
        <v>5.2505616835176128E-2</v>
      </c>
      <c r="J203" s="34">
        <f>J158/SUM(J158,'Calculations white'!J158,'Calculations black'!J158,'Calculations otherrace'!J158)</f>
        <v>5.350271474140425E-2</v>
      </c>
      <c r="K203" s="34">
        <f>K158/SUM(K158,'Calculations white'!K158,'Calculations black'!K158,'Calculations otherrace'!K158)</f>
        <v>5.4505826760058392E-2</v>
      </c>
      <c r="L203" s="34">
        <f>L158/SUM(L158,'Calculations white'!L158,'Calculations black'!L158,'Calculations otherrace'!L158)</f>
        <v>5.5385992593991275E-2</v>
      </c>
      <c r="M203" s="34">
        <f>M158/SUM(M158,'Calculations white'!M158,'Calculations black'!M158,'Calculations otherrace'!M158)</f>
        <v>5.6356758192012343E-2</v>
      </c>
      <c r="N203" s="34">
        <f>N158/SUM(N158,'Calculations white'!N158,'Calculations black'!N158,'Calculations otherrace'!N158)</f>
        <v>5.7332487986226699E-2</v>
      </c>
      <c r="O203" s="34">
        <f>O158/SUM(O158,'Calculations white'!O158,'Calculations black'!O158,'Calculations otherrace'!O158)</f>
        <v>5.8313098891390094E-2</v>
      </c>
      <c r="P203" s="34">
        <f>P158/SUM(P158,'Calculations white'!P158,'Calculations black'!P158,'Calculations otherrace'!P158)</f>
        <v>5.9298507260449579E-2</v>
      </c>
      <c r="Q203" s="34">
        <f>Q158/SUM(Q158,'Calculations white'!Q158,'Calculations black'!Q158,'Calculations otherrace'!Q158)</f>
        <v>6.0288628907991949E-2</v>
      </c>
      <c r="R203" s="34">
        <f>R158/SUM(R158,'Calculations white'!R158,'Calculations black'!R158,'Calculations otherrace'!R158)</f>
        <v>6.1283379134002447E-2</v>
      </c>
      <c r="S203" s="34">
        <f>S158/SUM(S158,'Calculations white'!S158,'Calculations black'!S158,'Calculations otherrace'!S158)</f>
        <v>6.2282672747921271E-2</v>
      </c>
      <c r="T203" s="34">
        <f>T158/SUM(T158,'Calculations white'!T158,'Calculations black'!T158,'Calculations otherrace'!T158)</f>
        <v>6.3286424092975635E-2</v>
      </c>
      <c r="U203" s="34">
        <f>U158/SUM(U158,'Calculations white'!U158,'Calculations black'!U158,'Calculations otherrace'!U158)</f>
        <v>6.429454707077073E-2</v>
      </c>
      <c r="V203" s="34">
        <f>V158/SUM(V158,'Calculations white'!V158,'Calculations black'!V158,'Calculations otherrace'!V158)</f>
        <v>6.5306955166121547E-2</v>
      </c>
      <c r="W203" s="34">
        <f>W158/SUM(W158,'Calculations white'!W158,'Calculations black'!W158,'Calculations otherrace'!W158)</f>
        <v>6.6323561472103068E-2</v>
      </c>
      <c r="X203" s="34">
        <f>X158/SUM(X158,'Calculations white'!X158,'Calculations black'!X158,'Calculations otherrace'!X158)</f>
        <v>6.7344278715300271E-2</v>
      </c>
      <c r="Y203" s="34">
        <f>Y158/SUM(Y158,'Calculations white'!Y158,'Calculations black'!Y158,'Calculations otherrace'!Y158)</f>
        <v>6.8369019281238785E-2</v>
      </c>
      <c r="Z203" s="34">
        <f>Z158/SUM(Z158,'Calculations white'!Z158,'Calculations black'!Z158,'Calculations otherrace'!Z158)</f>
        <v>6.9397695239972565E-2</v>
      </c>
      <c r="AA203" s="34">
        <f>AA158/SUM(AA158,'Calculations white'!AA158,'Calculations black'!AA158,'Calculations otherrace'!AA158)</f>
        <v>7.0430218371808823E-2</v>
      </c>
      <c r="AB203" s="34">
        <f>AB158/SUM(AB158,'Calculations white'!AB158,'Calculations black'!AB158,'Calculations otherrace'!AB158)</f>
        <v>7.1466500193150637E-2</v>
      </c>
      <c r="AC203" s="34">
        <f>AC158/SUM(AC158,'Calculations white'!AC158,'Calculations black'!AC158,'Calculations otherrace'!AC158)</f>
        <v>7.2506451982432704E-2</v>
      </c>
      <c r="AD203" s="34">
        <f>AD158/SUM(AD158,'Calculations white'!AD158,'Calculations black'!AD158,'Calculations otherrace'!AD158)</f>
        <v>7.3549984806130425E-2</v>
      </c>
      <c r="AE203" s="34">
        <f>AE158/SUM(AE158,'Calculations white'!AE158,'Calculations black'!AE158,'Calculations otherrace'!AE158)</f>
        <v>7.4597009544821846E-2</v>
      </c>
      <c r="AF203" s="34">
        <f>AF158/SUM(AF158,'Calculations white'!AF158,'Calculations black'!AF158,'Calculations otherrace'!AF158)</f>
        <v>7.5647436919278055E-2</v>
      </c>
    </row>
    <row r="204" spans="1:32" x14ac:dyDescent="0.2">
      <c r="A204" s="12" t="s">
        <v>40</v>
      </c>
      <c r="B204" s="34">
        <f>B159/SUM(B159,'Calculations white'!B159,'Calculations black'!B159,'Calculations otherrace'!B159)</f>
        <v>6.5000000000000002E-2</v>
      </c>
      <c r="C204" s="34">
        <f>C159/SUM(C159,'Calculations white'!C159,'Calculations black'!C159,'Calculations otherrace'!C159)</f>
        <v>6.6121134122671135E-2</v>
      </c>
      <c r="D204" s="34">
        <f>D159/SUM(D159,'Calculations white'!D159,'Calculations black'!D159,'Calculations otherrace'!D159)</f>
        <v>6.7288463146167501E-2</v>
      </c>
      <c r="E204" s="34">
        <f>E159/SUM(E159,'Calculations white'!E159,'Calculations black'!E159,'Calculations otherrace'!E159)</f>
        <v>6.8470979775199128E-2</v>
      </c>
      <c r="F204" s="34">
        <f>F159/SUM(F159,'Calculations white'!F159,'Calculations black'!F159,'Calculations otherrace'!F159)</f>
        <v>6.9660209589006442E-2</v>
      </c>
      <c r="G204" s="34">
        <f>G159/SUM(G159,'Calculations white'!G159,'Calculations black'!G159,'Calculations otherrace'!G159)</f>
        <v>7.0869516725176968E-2</v>
      </c>
      <c r="H204" s="34">
        <f>H159/SUM(H159,'Calculations white'!H159,'Calculations black'!H159,'Calculations otherrace'!H159)</f>
        <v>7.2129235978915435E-2</v>
      </c>
      <c r="I204" s="34">
        <f>I159/SUM(I159,'Calculations white'!I159,'Calculations black'!I159,'Calculations otherrace'!I159)</f>
        <v>7.3388459242802989E-2</v>
      </c>
      <c r="J204" s="34">
        <f>J159/SUM(J159,'Calculations white'!J159,'Calculations black'!J159,'Calculations otherrace'!J159)</f>
        <v>7.4668287705797032E-2</v>
      </c>
      <c r="K204" s="34">
        <f>K159/SUM(K159,'Calculations white'!K159,'Calculations black'!K159,'Calculations otherrace'!K159)</f>
        <v>7.5954209999388983E-2</v>
      </c>
      <c r="L204" s="34">
        <f>L159/SUM(L159,'Calculations white'!L159,'Calculations black'!L159,'Calculations otherrace'!L159)</f>
        <v>7.7080925866790745E-2</v>
      </c>
      <c r="M204" s="34">
        <f>M159/SUM(M159,'Calculations white'!M159,'Calculations black'!M159,'Calculations otherrace'!M159)</f>
        <v>7.8322220116387217E-2</v>
      </c>
      <c r="N204" s="34">
        <f>N159/SUM(N159,'Calculations white'!N159,'Calculations black'!N159,'Calculations otherrace'!N159)</f>
        <v>7.9568206899679778E-2</v>
      </c>
      <c r="O204" s="34">
        <f>O159/SUM(O159,'Calculations white'!O159,'Calculations black'!O159,'Calculations otherrace'!O159)</f>
        <v>8.0818729845509141E-2</v>
      </c>
      <c r="P204" s="34">
        <f>P159/SUM(P159,'Calculations white'!P159,'Calculations black'!P159,'Calculations otherrace'!P159)</f>
        <v>8.2073632311564629E-2</v>
      </c>
      <c r="Q204" s="34">
        <f>Q159/SUM(Q159,'Calculations white'!Q159,'Calculations black'!Q159,'Calculations otherrace'!Q159)</f>
        <v>8.3332757462617674E-2</v>
      </c>
      <c r="R204" s="34">
        <f>R159/SUM(R159,'Calculations white'!R159,'Calculations black'!R159,'Calculations otherrace'!R159)</f>
        <v>8.4595948348009264E-2</v>
      </c>
      <c r="S204" s="34">
        <f>S159/SUM(S159,'Calculations white'!S159,'Calculations black'!S159,'Calculations otherrace'!S159)</f>
        <v>8.586304797831984E-2</v>
      </c>
      <c r="T204" s="34">
        <f>T159/SUM(T159,'Calculations white'!T159,'Calculations black'!T159,'Calculations otherrace'!T159)</f>
        <v>8.7133899401140399E-2</v>
      </c>
      <c r="U204" s="34">
        <f>U159/SUM(U159,'Calculations white'!U159,'Calculations black'!U159,'Calculations otherrace'!U159)</f>
        <v>8.8408345775876626E-2</v>
      </c>
      <c r="V204" s="34">
        <f>V159/SUM(V159,'Calculations white'!V159,'Calculations black'!V159,'Calculations otherrace'!V159)</f>
        <v>8.9686230447515947E-2</v>
      </c>
      <c r="W204" s="34">
        <f>W159/SUM(W159,'Calculations white'!W159,'Calculations black'!W159,'Calculations otherrace'!W159)</f>
        <v>9.0967397019290505E-2</v>
      </c>
      <c r="X204" s="34">
        <f>X159/SUM(X159,'Calculations white'!X159,'Calculations black'!X159,'Calculations otherrace'!X159)</f>
        <v>9.2251689424173194E-2</v>
      </c>
      <c r="Y204" s="34">
        <f>Y159/SUM(Y159,'Calculations white'!Y159,'Calculations black'!Y159,'Calculations otherrace'!Y159)</f>
        <v>9.3538951995149333E-2</v>
      </c>
      <c r="Z204" s="34">
        <f>Z159/SUM(Z159,'Calculations white'!Z159,'Calculations black'!Z159,'Calculations otherrace'!Z159)</f>
        <v>9.4829029534204301E-2</v>
      </c>
      <c r="AA204" s="34">
        <f>AA159/SUM(AA159,'Calculations white'!AA159,'Calculations black'!AA159,'Calculations otherrace'!AA159)</f>
        <v>9.6121767379974535E-2</v>
      </c>
      <c r="AB204" s="34">
        <f>AB159/SUM(AB159,'Calculations white'!AB159,'Calculations black'!AB159,'Calculations otherrace'!AB159)</f>
        <v>9.7417011474014631E-2</v>
      </c>
      <c r="AC204" s="34">
        <f>AC159/SUM(AC159,'Calculations white'!AC159,'Calculations black'!AC159,'Calculations otherrace'!AC159)</f>
        <v>9.8714608425629624E-2</v>
      </c>
      <c r="AD204" s="34">
        <f>AD159/SUM(AD159,'Calculations white'!AD159,'Calculations black'!AD159,'Calculations otherrace'!AD159)</f>
        <v>0.10001440557523117</v>
      </c>
      <c r="AE204" s="34">
        <f>AE159/SUM(AE159,'Calculations white'!AE159,'Calculations black'!AE159,'Calculations otherrace'!AE159)</f>
        <v>0.10131625105617845</v>
      </c>
      <c r="AF204" s="34">
        <f>AF159/SUM(AF159,'Calculations white'!AF159,'Calculations black'!AF159,'Calculations otherrace'!AF159)</f>
        <v>0.10261999385506425</v>
      </c>
    </row>
    <row r="205" spans="1:32" x14ac:dyDescent="0.2">
      <c r="A205" s="12" t="s">
        <v>41</v>
      </c>
      <c r="B205" s="34">
        <f>B160/SUM(B160,'Calculations white'!B160,'Calculations black'!B160,'Calculations otherrace'!B160)</f>
        <v>7.387861271676302E-2</v>
      </c>
      <c r="C205" s="34">
        <f>C160/SUM(C160,'Calculations white'!C160,'Calculations black'!C160,'Calculations otherrace'!C160)</f>
        <v>7.5069712334116356E-2</v>
      </c>
      <c r="D205" s="34">
        <f>D160/SUM(D160,'Calculations white'!D160,'Calculations black'!D160,'Calculations otherrace'!D160)</f>
        <v>7.6309380177616404E-2</v>
      </c>
      <c r="E205" s="34">
        <f>E160/SUM(E160,'Calculations white'!E160,'Calculations black'!E160,'Calculations otherrace'!E160)</f>
        <v>7.7564126185607513E-2</v>
      </c>
      <c r="F205" s="34">
        <f>F160/SUM(F160,'Calculations white'!F160,'Calculations black'!F160,'Calculations otherrace'!F160)</f>
        <v>7.88251319020698E-2</v>
      </c>
      <c r="G205" s="34">
        <f>G160/SUM(G160,'Calculations white'!G160,'Calculations black'!G160,'Calculations otherrace'!G160)</f>
        <v>8.0106306789769294E-2</v>
      </c>
      <c r="H205" s="34">
        <f>H160/SUM(H160,'Calculations white'!H160,'Calculations black'!H160,'Calculations otherrace'!H160)</f>
        <v>8.1439743586268876E-2</v>
      </c>
      <c r="I205" s="34">
        <f>I160/SUM(I160,'Calculations white'!I160,'Calculations black'!I160,'Calculations otherrace'!I160)</f>
        <v>8.2772024683068476E-2</v>
      </c>
      <c r="J205" s="34">
        <f>J160/SUM(J160,'Calculations white'!J160,'Calculations black'!J160,'Calculations otherrace'!J160)</f>
        <v>8.412524733053843E-2</v>
      </c>
      <c r="K205" s="34">
        <f>K160/SUM(K160,'Calculations white'!K160,'Calculations black'!K160,'Calculations otherrace'!K160)</f>
        <v>8.5483935139486419E-2</v>
      </c>
      <c r="L205" s="34">
        <f>L160/SUM(L160,'Calculations white'!L160,'Calculations black'!L160,'Calculations otherrace'!L160)</f>
        <v>8.6674603308876802E-2</v>
      </c>
      <c r="M205" s="34">
        <f>M160/SUM(M160,'Calculations white'!M160,'Calculations black'!M160,'Calculations otherrace'!M160)</f>
        <v>8.7985075772343851E-2</v>
      </c>
      <c r="N205" s="34">
        <f>N160/SUM(N160,'Calculations white'!N160,'Calculations black'!N160,'Calculations otherrace'!N160)</f>
        <v>8.9299832328211315E-2</v>
      </c>
      <c r="O205" s="34">
        <f>O160/SUM(O160,'Calculations white'!O160,'Calculations black'!O160,'Calculations otherrace'!O160)</f>
        <v>9.0618732023016652E-2</v>
      </c>
      <c r="P205" s="34">
        <f>P160/SUM(P160,'Calculations white'!P160,'Calculations black'!P160,'Calculations otherrace'!P160)</f>
        <v>9.194163379286549E-2</v>
      </c>
      <c r="Q205" s="34">
        <f>Q160/SUM(Q160,'Calculations white'!Q160,'Calculations black'!Q160,'Calculations otherrace'!Q160)</f>
        <v>9.3268396514145424E-2</v>
      </c>
      <c r="R205" s="34">
        <f>R160/SUM(R160,'Calculations white'!R160,'Calculations black'!R160,'Calculations otherrace'!R160)</f>
        <v>9.4598879054089216E-2</v>
      </c>
      <c r="S205" s="34">
        <f>S160/SUM(S160,'Calculations white'!S160,'Calculations black'!S160,'Calculations otherrace'!S160)</f>
        <v>9.5932940321143925E-2</v>
      </c>
      <c r="T205" s="34">
        <f>T160/SUM(T160,'Calculations white'!T160,'Calculations black'!T160,'Calculations otherrace'!T160)</f>
        <v>9.7270439315090509E-2</v>
      </c>
      <c r="U205" s="34">
        <f>U160/SUM(U160,'Calculations white'!U160,'Calculations black'!U160,'Calculations otherrace'!U160)</f>
        <v>9.8611235176868109E-2</v>
      </c>
      <c r="V205" s="34">
        <f>V160/SUM(V160,'Calculations white'!V160,'Calculations black'!V160,'Calculations otherrace'!V160)</f>
        <v>9.9955187238057616E-2</v>
      </c>
      <c r="W205" s="34">
        <f>W160/SUM(W160,'Calculations white'!W160,'Calculations black'!W160,'Calculations otherrace'!W160)</f>
        <v>0.10130215506997324</v>
      </c>
      <c r="X205" s="34">
        <f>X160/SUM(X160,'Calculations white'!X160,'Calculations black'!X160,'Calculations otherrace'!X160)</f>
        <v>0.10265199853231927</v>
      </c>
      <c r="Y205" s="34">
        <f>Y160/SUM(Y160,'Calculations white'!Y160,'Calculations black'!Y160,'Calculations otherrace'!Y160)</f>
        <v>0.10400457782136878</v>
      </c>
      <c r="Z205" s="34">
        <f>Z160/SUM(Z160,'Calculations white'!Z160,'Calculations black'!Z160,'Calculations otherrace'!Z160)</f>
        <v>0.10535975351761802</v>
      </c>
      <c r="AA205" s="34">
        <f>AA160/SUM(AA160,'Calculations white'!AA160,'Calculations black'!AA160,'Calculations otherrace'!AA160)</f>
        <v>0.10671738663287603</v>
      </c>
      <c r="AB205" s="34">
        <f>AB160/SUM(AB160,'Calculations white'!AB160,'Calculations black'!AB160,'Calculations otherrace'!AB160)</f>
        <v>0.10807733865675062</v>
      </c>
      <c r="AC205" s="34">
        <f>AC160/SUM(AC160,'Calculations white'!AC160,'Calculations black'!AC160,'Calculations otherrace'!AC160)</f>
        <v>0.10943947160248893</v>
      </c>
      <c r="AD205" s="34">
        <f>AD160/SUM(AD160,'Calculations white'!AD160,'Calculations black'!AD160,'Calculations otherrace'!AD160)</f>
        <v>0.11080364805213513</v>
      </c>
      <c r="AE205" s="34">
        <f>AE160/SUM(AE160,'Calculations white'!AE160,'Calculations black'!AE160,'Calculations otherrace'!AE160)</f>
        <v>0.11216973120097273</v>
      </c>
      <c r="AF205" s="34">
        <f>AF160/SUM(AF160,'Calculations white'!AF160,'Calculations black'!AF160,'Calculations otherrace'!AF160)</f>
        <v>0.11353758490121148</v>
      </c>
    </row>
    <row r="206" spans="1:32" x14ac:dyDescent="0.2">
      <c r="A206" s="12" t="s">
        <v>42</v>
      </c>
      <c r="B206" s="34">
        <f>B161/SUM(B161,'Calculations white'!B161,'Calculations black'!B161,'Calculations otherrace'!B161)</f>
        <v>9.1000000000000011E-2</v>
      </c>
      <c r="C206" s="34">
        <f>C161/SUM(C161,'Calculations white'!C161,'Calculations black'!C161,'Calculations otherrace'!C161)</f>
        <v>9.236344293794306E-2</v>
      </c>
      <c r="D206" s="34">
        <f>D161/SUM(D161,'Calculations white'!D161,'Calculations black'!D161,'Calculations otherrace'!D161)</f>
        <v>9.3781087390129608E-2</v>
      </c>
      <c r="E206" s="34">
        <f>E161/SUM(E161,'Calculations white'!E161,'Calculations black'!E161,'Calculations otherrace'!E161)</f>
        <v>9.5214157663905188E-2</v>
      </c>
      <c r="F206" s="34">
        <f>F161/SUM(F161,'Calculations white'!F161,'Calculations black'!F161,'Calculations otherrace'!F161)</f>
        <v>9.6652647693558802E-2</v>
      </c>
      <c r="G206" s="34">
        <f>G161/SUM(G161,'Calculations white'!G161,'Calculations black'!G161,'Calculations otherrace'!G161)</f>
        <v>9.8112207244108615E-2</v>
      </c>
      <c r="H206" s="34">
        <f>H161/SUM(H161,'Calculations white'!H161,'Calculations black'!H161,'Calculations otherrace'!H161)</f>
        <v>9.9629252246810407E-2</v>
      </c>
      <c r="I206" s="34">
        <f>I161/SUM(I161,'Calculations white'!I161,'Calculations black'!I161,'Calculations otherrace'!I161)</f>
        <v>0.10114319388291443</v>
      </c>
      <c r="J206" s="34">
        <f>J161/SUM(J161,'Calculations white'!J161,'Calculations black'!J161,'Calculations otherrace'!J161)</f>
        <v>0.10267894983010251</v>
      </c>
      <c r="K206" s="34">
        <f>K161/SUM(K161,'Calculations white'!K161,'Calculations black'!K161,'Calculations otherrace'!K161)</f>
        <v>0.10421881849090724</v>
      </c>
      <c r="L206" s="34">
        <f>L161/SUM(L161,'Calculations white'!L161,'Calculations black'!L161,'Calculations otherrace'!L161)</f>
        <v>0.10556707523438655</v>
      </c>
      <c r="M206" s="34">
        <f>M161/SUM(M161,'Calculations white'!M161,'Calculations black'!M161,'Calculations otherrace'!M161)</f>
        <v>0.10704886970790101</v>
      </c>
      <c r="N206" s="34">
        <f>N161/SUM(N161,'Calculations white'!N161,'Calculations black'!N161,'Calculations otherrace'!N161)</f>
        <v>0.10853363121452712</v>
      </c>
      <c r="O206" s="34">
        <f>O161/SUM(O161,'Calculations white'!O161,'Calculations black'!O161,'Calculations otherrace'!O161)</f>
        <v>0.11002118245481299</v>
      </c>
      <c r="P206" s="34">
        <f>P161/SUM(P161,'Calculations white'!P161,'Calculations black'!P161,'Calculations otherrace'!P161)</f>
        <v>0.11151134677629507</v>
      </c>
      <c r="Q206" s="34">
        <f>Q161/SUM(Q161,'Calculations white'!Q161,'Calculations black'!Q161,'Calculations otherrace'!Q161)</f>
        <v>0.11300394824178697</v>
      </c>
      <c r="R206" s="34">
        <f>R161/SUM(R161,'Calculations white'!R161,'Calculations black'!R161,'Calculations otherrace'!R161)</f>
        <v>0.11449881169659397</v>
      </c>
      <c r="S206" s="34">
        <f>S161/SUM(S161,'Calculations white'!S161,'Calculations black'!S161,'Calculations otherrace'!S161)</f>
        <v>0.11599576283459941</v>
      </c>
      <c r="T206" s="34">
        <f>T161/SUM(T161,'Calculations white'!T161,'Calculations black'!T161,'Calculations otherrace'!T161)</f>
        <v>0.11749462826315647</v>
      </c>
      <c r="U206" s="34">
        <f>U161/SUM(U161,'Calculations white'!U161,'Calculations black'!U161,'Calculations otherrace'!U161)</f>
        <v>0.11899523556673243</v>
      </c>
      <c r="V206" s="34">
        <f>V161/SUM(V161,'Calculations white'!V161,'Calculations black'!V161,'Calculations otherrace'!V161)</f>
        <v>0.12049741336925236</v>
      </c>
      <c r="W206" s="34">
        <f>W161/SUM(W161,'Calculations white'!W161,'Calculations black'!W161,'Calculations otherrace'!W161)</f>
        <v>0.12200099139508837</v>
      </c>
      <c r="X206" s="34">
        <f>X161/SUM(X161,'Calculations white'!X161,'Calculations black'!X161,'Calculations otherrace'!X161)</f>
        <v>0.12350580052864776</v>
      </c>
      <c r="Y206" s="34">
        <f>Y161/SUM(Y161,'Calculations white'!Y161,'Calculations black'!Y161,'Calculations otherrace'!Y161)</f>
        <v>0.12501167287251799</v>
      </c>
      <c r="Z206" s="34">
        <f>Z161/SUM(Z161,'Calculations white'!Z161,'Calculations black'!Z161,'Calculations otherrace'!Z161)</f>
        <v>0.12651844180412258</v>
      </c>
      <c r="AA206" s="34">
        <f>AA161/SUM(AA161,'Calculations white'!AA161,'Calculations black'!AA161,'Calculations otherrace'!AA161)</f>
        <v>0.12802594203085099</v>
      </c>
      <c r="AB206" s="34">
        <f>AB161/SUM(AB161,'Calculations white'!AB161,'Calculations black'!AB161,'Calculations otherrace'!AB161)</f>
        <v>0.12953400964362885</v>
      </c>
      <c r="AC206" s="34">
        <f>AC161/SUM(AC161,'Calculations white'!AC161,'Calculations black'!AC161,'Calculations otherrace'!AC161)</f>
        <v>0.13104248216889283</v>
      </c>
      <c r="AD206" s="34">
        <f>AD161/SUM(AD161,'Calculations white'!AD161,'Calculations black'!AD161,'Calculations otherrace'!AD161)</f>
        <v>0.13255119861894182</v>
      </c>
      <c r="AE206" s="34">
        <f>AE161/SUM(AE161,'Calculations white'!AE161,'Calculations black'!AE161,'Calculations otherrace'!AE161)</f>
        <v>0.13405999954063991</v>
      </c>
      <c r="AF206" s="34">
        <f>AF161/SUM(AF161,'Calculations white'!AF161,'Calculations black'!AF161,'Calculations otherrace'!AF161)</f>
        <v>0.13556872706244469</v>
      </c>
    </row>
    <row r="207" spans="1:32" x14ac:dyDescent="0.2">
      <c r="A207" s="12" t="s">
        <v>105</v>
      </c>
      <c r="B207" s="34">
        <f>B162/SUM(B162,'Calculations white'!B162,'Calculations black'!B162,'Calculations otherrace'!B162)</f>
        <v>4.0999999999999995E-2</v>
      </c>
      <c r="C207" s="34">
        <f>C162/SUM(C162,'Calculations white'!C162,'Calculations black'!C162,'Calculations otherrace'!C162)</f>
        <v>4.180496169856527E-2</v>
      </c>
      <c r="D207" s="34">
        <f>D162/SUM(D162,'Calculations white'!D162,'Calculations black'!D162,'Calculations otherrace'!D162)</f>
        <v>4.2644221391288546E-2</v>
      </c>
      <c r="E207" s="34">
        <f>E162/SUM(E162,'Calculations white'!E162,'Calculations black'!E162,'Calculations otherrace'!E162)</f>
        <v>4.3495598887958259E-2</v>
      </c>
      <c r="F207" s="34">
        <f>F162/SUM(F162,'Calculations white'!F162,'Calculations black'!F162,'Calculations otherrace'!F162)</f>
        <v>4.4353045656393947E-2</v>
      </c>
      <c r="G207" s="34">
        <f>G162/SUM(G162,'Calculations white'!G162,'Calculations black'!G162,'Calculations otherrace'!G162)</f>
        <v>4.5226252503548371E-2</v>
      </c>
      <c r="H207" s="34">
        <f>H162/SUM(H162,'Calculations white'!H162,'Calculations black'!H162,'Calculations otherrace'!H162)</f>
        <v>4.6137253227046655E-2</v>
      </c>
      <c r="I207" s="34">
        <f>I162/SUM(I162,'Calculations white'!I162,'Calculations black'!I162,'Calculations otherrace'!I162)</f>
        <v>4.7049355044397508E-2</v>
      </c>
      <c r="J207" s="34">
        <f>J162/SUM(J162,'Calculations white'!J162,'Calculations black'!J162,'Calculations otherrace'!J162)</f>
        <v>4.7977893829490595E-2</v>
      </c>
      <c r="K207" s="34">
        <f>K162/SUM(K162,'Calculations white'!K162,'Calculations black'!K162,'Calculations otherrace'!K162)</f>
        <v>4.8912403295780449E-2</v>
      </c>
      <c r="L207" s="34">
        <f>L162/SUM(L162,'Calculations white'!L162,'Calculations black'!L162,'Calculations otherrace'!L162)</f>
        <v>4.9732578440611047E-2</v>
      </c>
      <c r="M207" s="34">
        <f>M162/SUM(M162,'Calculations white'!M162,'Calculations black'!M162,'Calculations otherrace'!M162)</f>
        <v>5.0637552723510171E-2</v>
      </c>
      <c r="N207" s="34">
        <f>N162/SUM(N162,'Calculations white'!N162,'Calculations black'!N162,'Calculations otherrace'!N162)</f>
        <v>5.1547481387645477E-2</v>
      </c>
      <c r="O207" s="34">
        <f>O162/SUM(O162,'Calculations white'!O162,'Calculations black'!O162,'Calculations otherrace'!O162)</f>
        <v>5.2462289250319573E-2</v>
      </c>
      <c r="P207" s="34">
        <f>P162/SUM(P162,'Calculations white'!P162,'Calculations black'!P162,'Calculations otherrace'!P162)</f>
        <v>5.3381900513487922E-2</v>
      </c>
      <c r="Q207" s="34">
        <f>Q162/SUM(Q162,'Calculations white'!Q162,'Calculations black'!Q162,'Calculations otherrace'!Q162)</f>
        <v>5.4306238785308998E-2</v>
      </c>
      <c r="R207" s="34">
        <f>R162/SUM(R162,'Calculations white'!R162,'Calculations black'!R162,'Calculations otherrace'!R162)</f>
        <v>5.5235227102022347E-2</v>
      </c>
      <c r="S207" s="34">
        <f>S162/SUM(S162,'Calculations white'!S162,'Calculations black'!S162,'Calculations otherrace'!S162)</f>
        <v>5.6168787950144475E-2</v>
      </c>
      <c r="T207" s="34">
        <f>T162/SUM(T162,'Calculations white'!T162,'Calculations black'!T162,'Calculations otherrace'!T162)</f>
        <v>5.710684328896122E-2</v>
      </c>
      <c r="U207" s="34">
        <f>U162/SUM(U162,'Calculations white'!U162,'Calculations black'!U162,'Calculations otherrace'!U162)</f>
        <v>5.8049314573302403E-2</v>
      </c>
      <c r="V207" s="34">
        <f>V162/SUM(V162,'Calculations white'!V162,'Calculations black'!V162,'Calculations otherrace'!V162)</f>
        <v>5.899612277658265E-2</v>
      </c>
      <c r="W207" s="34">
        <f>W162/SUM(W162,'Calculations white'!W162,'Calculations black'!W162,'Calculations otherrace'!W162)</f>
        <v>5.9947188414086632E-2</v>
      </c>
      <c r="X207" s="34">
        <f>X162/SUM(X162,'Calculations white'!X162,'Calculations black'!X162,'Calculations otherrace'!X162)</f>
        <v>6.090243156648343E-2</v>
      </c>
      <c r="Y207" s="34">
        <f>Y162/SUM(Y162,'Calculations white'!Y162,'Calculations black'!Y162,'Calculations otherrace'!Y162)</f>
        <v>6.1861771903550709E-2</v>
      </c>
      <c r="Z207" s="34">
        <f>Z162/SUM(Z162,'Calculations white'!Z162,'Calculations black'!Z162,'Calculations otherrace'!Z162)</f>
        <v>6.2825128708088374E-2</v>
      </c>
      <c r="AA207" s="34">
        <f>AA162/SUM(AA162,'Calculations white'!AA162,'Calculations black'!AA162,'Calculations otherrace'!AA162)</f>
        <v>6.3792420900002755E-2</v>
      </c>
      <c r="AB207" s="34">
        <f>AB162/SUM(AB162,'Calculations white'!AB162,'Calculations black'!AB162,'Calculations otherrace'!AB162)</f>
        <v>6.4763567060543065E-2</v>
      </c>
      <c r="AC207" s="34">
        <f>AC162/SUM(AC162,'Calculations white'!AC162,'Calculations black'!AC162,'Calculations otherrace'!AC162)</f>
        <v>6.5738485456667842E-2</v>
      </c>
      <c r="AD207" s="34">
        <f>AD162/SUM(AD162,'Calculations white'!AD162,'Calculations black'!AD162,'Calculations otherrace'!AD162)</f>
        <v>6.6717094065522065E-2</v>
      </c>
      <c r="AE207" s="34">
        <f>AE162/SUM(AE162,'Calculations white'!AE162,'Calculations black'!AE162,'Calculations otherrace'!AE162)</f>
        <v>6.7699310599006815E-2</v>
      </c>
      <c r="AF207" s="34">
        <f>AF162/SUM(AF162,'Calculations white'!AF162,'Calculations black'!AF162,'Calculations otherrace'!AF162)</f>
        <v>6.8685052528418125E-2</v>
      </c>
    </row>
    <row r="208" spans="1:32" x14ac:dyDescent="0.2">
      <c r="A208" s="12" t="s">
        <v>106</v>
      </c>
      <c r="B208" s="34">
        <f>B163/SUM(B163,'Calculations white'!B163,'Calculations black'!B163,'Calculations otherrace'!B163)</f>
        <v>3.9000000000000014E-2</v>
      </c>
      <c r="C208" s="34">
        <f>C163/SUM(C163,'Calculations white'!C163,'Calculations black'!C163,'Calculations otherrace'!C163)</f>
        <v>3.9777290091650819E-2</v>
      </c>
      <c r="D208" s="34">
        <f>D163/SUM(D163,'Calculations white'!D163,'Calculations black'!D163,'Calculations otherrace'!D163)</f>
        <v>4.0587741923027901E-2</v>
      </c>
      <c r="E208" s="34">
        <f>E163/SUM(E163,'Calculations white'!E163,'Calculations black'!E163,'Calculations otherrace'!E163)</f>
        <v>4.1409904671743783E-2</v>
      </c>
      <c r="F208" s="34">
        <f>F163/SUM(F163,'Calculations white'!F163,'Calculations black'!F163,'Calculations otherrace'!F163)</f>
        <v>4.2237947147290761E-2</v>
      </c>
      <c r="G208" s="34">
        <f>G163/SUM(G163,'Calculations white'!G163,'Calculations black'!G163,'Calculations otherrace'!G163)</f>
        <v>4.3081212000558727E-2</v>
      </c>
      <c r="H208" s="34">
        <f>H163/SUM(H163,'Calculations white'!H163,'Calculations black'!H163,'Calculations otherrace'!H163)</f>
        <v>4.3960978548795437E-2</v>
      </c>
      <c r="I208" s="34">
        <f>I163/SUM(I163,'Calculations white'!I163,'Calculations black'!I163,'Calculations otherrace'!I163)</f>
        <v>4.4841840231441506E-2</v>
      </c>
      <c r="J208" s="34">
        <f>J163/SUM(J163,'Calculations white'!J163,'Calculations black'!J163,'Calculations otherrace'!J163)</f>
        <v>4.5738592818298479E-2</v>
      </c>
      <c r="K208" s="34">
        <f>K163/SUM(K163,'Calculations white'!K163,'Calculations black'!K163,'Calculations otherrace'!K163)</f>
        <v>4.6641120026324076E-2</v>
      </c>
      <c r="L208" s="34">
        <f>L163/SUM(L163,'Calculations white'!L163,'Calculations black'!L163,'Calculations otherrace'!L163)</f>
        <v>4.7433284593859003E-2</v>
      </c>
      <c r="M208" s="34">
        <f>M163/SUM(M163,'Calculations white'!M163,'Calculations black'!M163,'Calculations otherrace'!M163)</f>
        <v>4.8307332089491659E-2</v>
      </c>
      <c r="N208" s="34">
        <f>N163/SUM(N163,'Calculations white'!N163,'Calculations black'!N163,'Calculations otherrace'!N163)</f>
        <v>4.9186177895156738E-2</v>
      </c>
      <c r="O208" s="34">
        <f>O163/SUM(O163,'Calculations white'!O163,'Calculations black'!O163,'Calculations otherrace'!O163)</f>
        <v>5.0069748723682458E-2</v>
      </c>
      <c r="P208" s="34">
        <f>P163/SUM(P163,'Calculations white'!P163,'Calculations black'!P163,'Calculations otherrace'!P163)</f>
        <v>5.0957970696930678E-2</v>
      </c>
      <c r="Q208" s="34">
        <f>Q163/SUM(Q163,'Calculations white'!Q163,'Calculations black'!Q163,'Calculations otherrace'!Q163)</f>
        <v>5.185076936728282E-2</v>
      </c>
      <c r="R208" s="34">
        <f>R163/SUM(R163,'Calculations white'!R163,'Calculations black'!R163,'Calculations otherrace'!R163)</f>
        <v>5.2748069739430456E-2</v>
      </c>
      <c r="S208" s="34">
        <f>S163/SUM(S163,'Calculations white'!S163,'Calculations black'!S163,'Calculations otherrace'!S163)</f>
        <v>5.3649796292459452E-2</v>
      </c>
      <c r="T208" s="34">
        <f>T163/SUM(T163,'Calculations white'!T163,'Calculations black'!T163,'Calculations otherrace'!T163)</f>
        <v>5.4555873002207662E-2</v>
      </c>
      <c r="U208" s="34">
        <f>U163/SUM(U163,'Calculations white'!U163,'Calculations black'!U163,'Calculations otherrace'!U163)</f>
        <v>5.5466223363881358E-2</v>
      </c>
      <c r="V208" s="34">
        <f>V163/SUM(V163,'Calculations white'!V163,'Calculations black'!V163,'Calculations otherrace'!V163)</f>
        <v>5.6380770414913878E-2</v>
      </c>
      <c r="W208" s="34">
        <f>W163/SUM(W163,'Calculations white'!W163,'Calculations black'!W163,'Calculations otherrace'!W163)</f>
        <v>5.7299436758046399E-2</v>
      </c>
      <c r="X208" s="34">
        <f>X163/SUM(X163,'Calculations white'!X163,'Calculations black'!X163,'Calculations otherrace'!X163)</f>
        <v>5.822214458461368E-2</v>
      </c>
      <c r="Y208" s="34">
        <f>Y163/SUM(Y163,'Calculations white'!Y163,'Calculations black'!Y163,'Calculations otherrace'!Y163)</f>
        <v>5.9148815698017929E-2</v>
      </c>
      <c r="Z208" s="34">
        <f>Z163/SUM(Z163,'Calculations white'!Z163,'Calculations black'!Z163,'Calculations otherrace'!Z163)</f>
        <v>6.0079371537368538E-2</v>
      </c>
      <c r="AA208" s="34">
        <f>AA163/SUM(AA163,'Calculations white'!AA163,'Calculations black'!AA163,'Calculations otherrace'!AA163)</f>
        <v>6.1013733201270938E-2</v>
      </c>
      <c r="AB208" s="34">
        <f>AB163/SUM(AB163,'Calculations white'!AB163,'Calculations black'!AB163,'Calculations otherrace'!AB163)</f>
        <v>6.1951821471745015E-2</v>
      </c>
      <c r="AC208" s="34">
        <f>AC163/SUM(AC163,'Calculations white'!AC163,'Calculations black'!AC163,'Calculations otherrace'!AC163)</f>
        <v>6.2893556838252138E-2</v>
      </c>
      <c r="AD208" s="34">
        <f>AD163/SUM(AD163,'Calculations white'!AD163,'Calculations black'!AD163,'Calculations otherrace'!AD163)</f>
        <v>6.3838859521811911E-2</v>
      </c>
      <c r="AE208" s="34">
        <f>AE163/SUM(AE163,'Calculations white'!AE163,'Calculations black'!AE163,'Calculations otherrace'!AE163)</f>
        <v>6.4787649499189748E-2</v>
      </c>
      <c r="AF208" s="34">
        <f>AF163/SUM(AF163,'Calculations white'!AF163,'Calculations black'!AF163,'Calculations otherrace'!AF163)</f>
        <v>6.5739846527134035E-2</v>
      </c>
    </row>
    <row r="209" spans="1:32" x14ac:dyDescent="0.2">
      <c r="A209" s="12" t="s">
        <v>107</v>
      </c>
      <c r="B209" s="34">
        <f>B164/SUM(B164,'Calculations white'!B164,'Calculations black'!B164,'Calculations otherrace'!B164)</f>
        <v>2.7217286914765899E-2</v>
      </c>
      <c r="C209" s="34">
        <f>C164/SUM(C164,'Calculations white'!C164,'Calculations black'!C164,'Calculations otherrace'!C164)</f>
        <v>2.7847545929279242E-2</v>
      </c>
      <c r="D209" s="34">
        <f>D164/SUM(D164,'Calculations white'!D164,'Calculations black'!D164,'Calculations otherrace'!D164)</f>
        <v>2.8505456510225201E-2</v>
      </c>
      <c r="E209" s="34">
        <f>E164/SUM(E164,'Calculations white'!E164,'Calculations black'!E164,'Calculations otherrace'!E164)</f>
        <v>2.9173844605717557E-2</v>
      </c>
      <c r="F209" s="34">
        <f>F164/SUM(F164,'Calculations white'!F164,'Calculations black'!F164,'Calculations otherrace'!F164)</f>
        <v>2.9847932923580216E-2</v>
      </c>
      <c r="G209" s="34">
        <f>G164/SUM(G164,'Calculations white'!G164,'Calculations black'!G164,'Calculations otherrace'!G164)</f>
        <v>3.0535439424937798E-2</v>
      </c>
      <c r="H209" s="34">
        <f>H164/SUM(H164,'Calculations white'!H164,'Calculations black'!H164,'Calculations otherrace'!H164)</f>
        <v>3.1253789538807718E-2</v>
      </c>
      <c r="I209" s="34">
        <f>I164/SUM(I164,'Calculations white'!I164,'Calculations black'!I164,'Calculations otherrace'!I164)</f>
        <v>3.1973963767624222E-2</v>
      </c>
      <c r="J209" s="34">
        <f>J164/SUM(J164,'Calculations white'!J164,'Calculations black'!J164,'Calculations otherrace'!J164)</f>
        <v>3.2708156480882225E-2</v>
      </c>
      <c r="K209" s="34">
        <f>K164/SUM(K164,'Calculations white'!K164,'Calculations black'!K164,'Calculations otherrace'!K164)</f>
        <v>3.3448156609507992E-2</v>
      </c>
      <c r="L209" s="34">
        <f>L164/SUM(L164,'Calculations white'!L164,'Calculations black'!L164,'Calculations otherrace'!L164)</f>
        <v>3.4098231233787718E-2</v>
      </c>
      <c r="M209" s="34">
        <f>M164/SUM(M164,'Calculations white'!M164,'Calculations black'!M164,'Calculations otherrace'!M164)</f>
        <v>3.4816601910808632E-2</v>
      </c>
      <c r="N209" s="34">
        <f>N164/SUM(N164,'Calculations white'!N164,'Calculations black'!N164,'Calculations otherrace'!N164)</f>
        <v>3.5539855968900427E-2</v>
      </c>
      <c r="O209" s="34">
        <f>O164/SUM(O164,'Calculations white'!O164,'Calculations black'!O164,'Calculations otherrace'!O164)</f>
        <v>3.6267937029500742E-2</v>
      </c>
      <c r="P209" s="34">
        <f>P164/SUM(P164,'Calculations white'!P164,'Calculations black'!P164,'Calculations otherrace'!P164)</f>
        <v>3.7000787867286E-2</v>
      </c>
      <c r="Q209" s="34">
        <f>Q164/SUM(Q164,'Calculations white'!Q164,'Calculations black'!Q164,'Calculations otherrace'!Q164)</f>
        <v>3.7738350430995223E-2</v>
      </c>
      <c r="R209" s="34">
        <f>R164/SUM(R164,'Calculations white'!R164,'Calculations black'!R164,'Calculations otherrace'!R164)</f>
        <v>3.8480565864691167E-2</v>
      </c>
      <c r="S209" s="34">
        <f>S164/SUM(S164,'Calculations white'!S164,'Calculations black'!S164,'Calculations otherrace'!S164)</f>
        <v>3.9227374529442929E-2</v>
      </c>
      <c r="T209" s="34">
        <f>T164/SUM(T164,'Calculations white'!T164,'Calculations black'!T164,'Calculations otherrace'!T164)</f>
        <v>3.9978716025407347E-2</v>
      </c>
      <c r="U209" s="34">
        <f>U164/SUM(U164,'Calculations white'!U164,'Calculations black'!U164,'Calculations otherrace'!U164)</f>
        <v>4.0734529214290091E-2</v>
      </c>
      <c r="V209" s="34">
        <f>V164/SUM(V164,'Calculations white'!V164,'Calculations black'!V164,'Calculations otherrace'!V164)</f>
        <v>4.1494752242166484E-2</v>
      </c>
      <c r="W209" s="34">
        <f>W164/SUM(W164,'Calculations white'!W164,'Calculations black'!W164,'Calculations otherrace'!W164)</f>
        <v>4.2259322562638972E-2</v>
      </c>
      <c r="X209" s="34">
        <f>X164/SUM(X164,'Calculations white'!X164,'Calculations black'!X164,'Calculations otherrace'!X164)</f>
        <v>4.3028176960310333E-2</v>
      </c>
      <c r="Y209" s="34">
        <f>Y164/SUM(Y164,'Calculations white'!Y164,'Calculations black'!Y164,'Calculations otherrace'!Y164)</f>
        <v>4.3801251574552225E-2</v>
      </c>
      <c r="Z209" s="34">
        <f>Z164/SUM(Z164,'Calculations white'!Z164,'Calculations black'!Z164,'Calculations otherrace'!Z164)</f>
        <v>4.4578481923544196E-2</v>
      </c>
      <c r="AA209" s="34">
        <f>AA164/SUM(AA164,'Calculations white'!AA164,'Calculations black'!AA164,'Calculations otherrace'!AA164)</f>
        <v>4.5359802928562572E-2</v>
      </c>
      <c r="AB209" s="34">
        <f>AB164/SUM(AB164,'Calculations white'!AB164,'Calculations black'!AB164,'Calculations otherrace'!AB164)</f>
        <v>4.6145148938496784E-2</v>
      </c>
      <c r="AC209" s="34">
        <f>AC164/SUM(AC164,'Calculations white'!AC164,'Calculations black'!AC164,'Calculations otherrace'!AC164)</f>
        <v>4.6934453754569144E-2</v>
      </c>
      <c r="AD209" s="34">
        <f>AD164/SUM(AD164,'Calculations white'!AD164,'Calculations black'!AD164,'Calculations otherrace'!AD164)</f>
        <v>4.7727650655236077E-2</v>
      </c>
      <c r="AE209" s="34">
        <f>AE164/SUM(AE164,'Calculations white'!AE164,'Calculations black'!AE164,'Calculations otherrace'!AE164)</f>
        <v>4.8524672421248687E-2</v>
      </c>
      <c r="AF209" s="34">
        <f>AF164/SUM(AF164,'Calculations white'!AF164,'Calculations black'!AF164,'Calculations otherrace'!AF164)</f>
        <v>4.9325451360848746E-2</v>
      </c>
    </row>
    <row r="210" spans="1:32" x14ac:dyDescent="0.2">
      <c r="A210" s="12" t="s">
        <v>43</v>
      </c>
      <c r="B210" s="34">
        <f>B165/SUM(B165,'Calculations white'!B165,'Calculations black'!B165,'Calculations otherrace'!B165)</f>
        <v>1.9999999999999993E-2</v>
      </c>
      <c r="C210" s="34">
        <f>C165/SUM(C165,'Calculations white'!C165,'Calculations black'!C165,'Calculations otherrace'!C165)</f>
        <v>2.0519205663245336E-2</v>
      </c>
      <c r="D210" s="34">
        <f>D165/SUM(D165,'Calculations white'!D165,'Calculations black'!D165,'Calculations otherrace'!D165)</f>
        <v>2.1061253265968194E-2</v>
      </c>
      <c r="E210" s="34">
        <f>E165/SUM(E165,'Calculations white'!E165,'Calculations black'!E165,'Calculations otherrace'!E165)</f>
        <v>2.1612026937710596E-2</v>
      </c>
      <c r="F210" s="34">
        <f>F165/SUM(F165,'Calculations white'!F165,'Calculations black'!F165,'Calculations otherrace'!F165)</f>
        <v>2.2167592367240963E-2</v>
      </c>
      <c r="G210" s="34">
        <f>G165/SUM(G165,'Calculations white'!G165,'Calculations black'!G165,'Calculations otherrace'!G165)</f>
        <v>2.2734331124551085E-2</v>
      </c>
      <c r="H210" s="34">
        <f>H165/SUM(H165,'Calculations white'!H165,'Calculations black'!H165,'Calculations otherrace'!H165)</f>
        <v>2.3326624290096562E-2</v>
      </c>
      <c r="I210" s="34">
        <f>I165/SUM(I165,'Calculations white'!I165,'Calculations black'!I165,'Calculations otherrace'!I165)</f>
        <v>2.3920540651726586E-2</v>
      </c>
      <c r="J210" s="34">
        <f>J165/SUM(J165,'Calculations white'!J165,'Calculations black'!J165,'Calculations otherrace'!J165)</f>
        <v>2.4526157762947781E-2</v>
      </c>
      <c r="K210" s="34">
        <f>K165/SUM(K165,'Calculations white'!K165,'Calculations black'!K165,'Calculations otherrace'!K165)</f>
        <v>2.5136720688274487E-2</v>
      </c>
      <c r="L210" s="34">
        <f>L165/SUM(L165,'Calculations white'!L165,'Calculations black'!L165,'Calculations otherrace'!L165)</f>
        <v>2.5673187216051403E-2</v>
      </c>
      <c r="M210" s="34">
        <f>M165/SUM(M165,'Calculations white'!M165,'Calculations black'!M165,'Calculations otherrace'!M165)</f>
        <v>2.6266184271062434E-2</v>
      </c>
      <c r="N210" s="34">
        <f>N165/SUM(N165,'Calculations white'!N165,'Calculations black'!N165,'Calculations otherrace'!N165)</f>
        <v>2.6863375649566916E-2</v>
      </c>
      <c r="O210" s="34">
        <f>O165/SUM(O165,'Calculations white'!O165,'Calculations black'!O165,'Calculations otherrace'!O165)</f>
        <v>2.7464724911121854E-2</v>
      </c>
      <c r="P210" s="34">
        <f>P165/SUM(P165,'Calculations white'!P165,'Calculations black'!P165,'Calculations otherrace'!P165)</f>
        <v>2.8070195088166973E-2</v>
      </c>
      <c r="Q210" s="34">
        <f>Q165/SUM(Q165,'Calculations white'!Q165,'Calculations black'!Q165,'Calculations otherrace'!Q165)</f>
        <v>2.8679748694136344E-2</v>
      </c>
      <c r="R210" s="34">
        <f>R165/SUM(R165,'Calculations white'!R165,'Calculations black'!R165,'Calculations otherrace'!R165)</f>
        <v>2.9293347731779888E-2</v>
      </c>
      <c r="S210" s="34">
        <f>S165/SUM(S165,'Calculations white'!S165,'Calculations black'!S165,'Calculations otherrace'!S165)</f>
        <v>2.9910953701697569E-2</v>
      </c>
      <c r="T210" s="34">
        <f>T165/SUM(T165,'Calculations white'!T165,'Calculations black'!T165,'Calculations otherrace'!T165)</f>
        <v>3.0532527611082619E-2</v>
      </c>
      <c r="U210" s="34">
        <f>U165/SUM(U165,'Calculations white'!U165,'Calculations black'!U165,'Calculations otherrace'!U165)</f>
        <v>3.115802998267346E-2</v>
      </c>
      <c r="V210" s="34">
        <f>V165/SUM(V165,'Calculations white'!V165,'Calculations black'!V165,'Calculations otherrace'!V165)</f>
        <v>3.1787420863913618E-2</v>
      </c>
      <c r="W210" s="34">
        <f>W165/SUM(W165,'Calculations white'!W165,'Calculations black'!W165,'Calculations otherrace'!W165)</f>
        <v>3.2420659836314446E-2</v>
      </c>
      <c r="X210" s="34">
        <f>X165/SUM(X165,'Calculations white'!X165,'Calculations black'!X165,'Calculations otherrace'!X165)</f>
        <v>3.3057706025019701E-2</v>
      </c>
      <c r="Y210" s="34">
        <f>Y165/SUM(Y165,'Calculations white'!Y165,'Calculations black'!Y165,'Calculations otherrace'!Y165)</f>
        <v>3.3698518108568346E-2</v>
      </c>
      <c r="Z210" s="34">
        <f>Z165/SUM(Z165,'Calculations white'!Z165,'Calculations black'!Z165,'Calculations otherrace'!Z165)</f>
        <v>3.4343054328850431E-2</v>
      </c>
      <c r="AA210" s="34">
        <f>AA165/SUM(AA165,'Calculations white'!AA165,'Calculations black'!AA165,'Calculations otherrace'!AA165)</f>
        <v>3.4991272501252613E-2</v>
      </c>
      <c r="AB210" s="34">
        <f>AB165/SUM(AB165,'Calculations white'!AB165,'Calculations black'!AB165,'Calculations otherrace'!AB165)</f>
        <v>3.5643130024988985E-2</v>
      </c>
      <c r="AC210" s="34">
        <f>AC165/SUM(AC165,'Calculations white'!AC165,'Calculations black'!AC165,'Calculations otherrace'!AC165)</f>
        <v>3.6298583893610716E-2</v>
      </c>
      <c r="AD210" s="34">
        <f>AD165/SUM(AD165,'Calculations white'!AD165,'Calculations black'!AD165,'Calculations otherrace'!AD165)</f>
        <v>3.6957590705689464E-2</v>
      </c>
      <c r="AE210" s="34">
        <f>AE165/SUM(AE165,'Calculations white'!AE165,'Calculations black'!AE165,'Calculations otherrace'!AE165)</f>
        <v>3.762010667566984E-2</v>
      </c>
      <c r="AF210" s="34">
        <f>AF165/SUM(AF165,'Calculations white'!AF165,'Calculations black'!AF165,'Calculations otherrace'!AF165)</f>
        <v>3.8286087644882894E-2</v>
      </c>
    </row>
    <row r="211" spans="1:32" x14ac:dyDescent="0.2">
      <c r="A211" s="12" t="s">
        <v>44</v>
      </c>
      <c r="B211" s="34">
        <f>B166/SUM(B166,'Calculations white'!B166,'Calculations black'!B166,'Calculations otherrace'!B166)</f>
        <v>5.7000000000000002E-2</v>
      </c>
      <c r="C211" s="34">
        <f>C166/SUM(C166,'Calculations white'!C166,'Calculations black'!C166,'Calculations otherrace'!C166)</f>
        <v>5.8006422601446242E-2</v>
      </c>
      <c r="D211" s="34">
        <f>D166/SUM(D166,'Calculations white'!D166,'Calculations black'!D166,'Calculations otherrace'!D166)</f>
        <v>5.9054653993548728E-2</v>
      </c>
      <c r="E211" s="34">
        <f>E166/SUM(E166,'Calculations white'!E166,'Calculations black'!E166,'Calculations otherrace'!E166)</f>
        <v>6.0116638698403592E-2</v>
      </c>
      <c r="F211" s="34">
        <f>F166/SUM(F166,'Calculations white'!F166,'Calculations black'!F166,'Calculations otherrace'!F166)</f>
        <v>6.1184856727539143E-2</v>
      </c>
      <c r="G211" s="34">
        <f>G166/SUM(G166,'Calculations white'!G166,'Calculations black'!G166,'Calculations otherrace'!G166)</f>
        <v>6.2271209538570432E-2</v>
      </c>
      <c r="H211" s="34">
        <f>H166/SUM(H166,'Calculations white'!H166,'Calculations black'!H166,'Calculations otherrace'!H166)</f>
        <v>6.3402976176499731E-2</v>
      </c>
      <c r="I211" s="34">
        <f>I166/SUM(I166,'Calculations white'!I166,'Calculations black'!I166,'Calculations otherrace'!I166)</f>
        <v>6.4534667677168187E-2</v>
      </c>
      <c r="J211" s="34">
        <f>J166/SUM(J166,'Calculations white'!J166,'Calculations black'!J166,'Calculations otherrace'!J166)</f>
        <v>6.5685155622934505E-2</v>
      </c>
      <c r="K211" s="34">
        <f>K166/SUM(K166,'Calculations white'!K166,'Calculations black'!K166,'Calculations otherrace'!K166)</f>
        <v>6.6841350665003518E-2</v>
      </c>
      <c r="L211" s="34">
        <f>L166/SUM(L166,'Calculations white'!L166,'Calculations black'!L166,'Calculations otherrace'!L166)</f>
        <v>6.7855046716177217E-2</v>
      </c>
      <c r="M211" s="34">
        <f>M166/SUM(M166,'Calculations white'!M166,'Calculations black'!M166,'Calculations otherrace'!M166)</f>
        <v>6.8971838355719142E-2</v>
      </c>
      <c r="N211" s="34">
        <f>N166/SUM(N166,'Calculations white'!N166,'Calculations black'!N166,'Calculations otherrace'!N166)</f>
        <v>7.009317052965483E-2</v>
      </c>
      <c r="O211" s="34">
        <f>O166/SUM(O166,'Calculations white'!O166,'Calculations black'!O166,'Calculations otherrace'!O166)</f>
        <v>7.1218916959294928E-2</v>
      </c>
      <c r="P211" s="34">
        <f>P166/SUM(P166,'Calculations white'!P166,'Calculations black'!P166,'Calculations otherrace'!P166)</f>
        <v>7.2348950974892329E-2</v>
      </c>
      <c r="Q211" s="34">
        <f>Q166/SUM(Q166,'Calculations white'!Q166,'Calculations black'!Q166,'Calculations otherrace'!Q166)</f>
        <v>7.3483145570826983E-2</v>
      </c>
      <c r="R211" s="34">
        <f>R166/SUM(R166,'Calculations white'!R166,'Calculations black'!R166,'Calculations otherrace'!R166)</f>
        <v>7.4621373460629623E-2</v>
      </c>
      <c r="S211" s="34">
        <f>S166/SUM(S166,'Calculations white'!S166,'Calculations black'!S166,'Calculations otherrace'!S166)</f>
        <v>7.5763507131793195E-2</v>
      </c>
      <c r="T211" s="34">
        <f>T166/SUM(T166,'Calculations white'!T166,'Calculations black'!T166,'Calculations otherrace'!T166)</f>
        <v>7.6909418900312568E-2</v>
      </c>
      <c r="U211" s="34">
        <f>U166/SUM(U166,'Calculations white'!U166,'Calculations black'!U166,'Calculations otherrace'!U166)</f>
        <v>7.8058980964898231E-2</v>
      </c>
      <c r="V211" s="34">
        <f>V166/SUM(V166,'Calculations white'!V166,'Calculations black'!V166,'Calculations otherrace'!V166)</f>
        <v>7.9212065460814218E-2</v>
      </c>
      <c r="W211" s="34">
        <f>W166/SUM(W166,'Calculations white'!W166,'Calculations black'!W166,'Calculations otherrace'!W166)</f>
        <v>8.0368544513283152E-2</v>
      </c>
      <c r="X211" s="34">
        <f>X166/SUM(X166,'Calculations white'!X166,'Calculations black'!X166,'Calculations otherrace'!X166)</f>
        <v>8.1528290290410699E-2</v>
      </c>
      <c r="Y211" s="34">
        <f>Y166/SUM(Y166,'Calculations white'!Y166,'Calculations black'!Y166,'Calculations otherrace'!Y166)</f>
        <v>8.2691175055581836E-2</v>
      </c>
      <c r="Z211" s="34">
        <f>Z166/SUM(Z166,'Calculations white'!Z166,'Calculations black'!Z166,'Calculations otherrace'!Z166)</f>
        <v>8.3857071219277338E-2</v>
      </c>
      <c r="AA211" s="34">
        <f>AA166/SUM(AA166,'Calculations white'!AA166,'Calculations black'!AA166,'Calculations otherrace'!AA166)</f>
        <v>8.5025851390267429E-2</v>
      </c>
      <c r="AB211" s="34">
        <f>AB166/SUM(AB166,'Calculations white'!AB166,'Calculations black'!AB166,'Calculations otherrace'!AB166)</f>
        <v>8.6197388426139193E-2</v>
      </c>
      <c r="AC211" s="34">
        <f>AC166/SUM(AC166,'Calculations white'!AC166,'Calculations black'!AC166,'Calculations otherrace'!AC166)</f>
        <v>8.7371555483111762E-2</v>
      </c>
      <c r="AD211" s="34">
        <f>AD166/SUM(AD166,'Calculations white'!AD166,'Calculations black'!AD166,'Calculations otherrace'!AD166)</f>
        <v>8.854822606510139E-2</v>
      </c>
      <c r="AE211" s="34">
        <f>AE166/SUM(AE166,'Calculations white'!AE166,'Calculations black'!AE166,'Calculations otherrace'!AE166)</f>
        <v>8.9727274071997987E-2</v>
      </c>
      <c r="AF211" s="34">
        <f>AF166/SUM(AF166,'Calculations white'!AF166,'Calculations black'!AF166,'Calculations otherrace'!AF166)</f>
        <v>9.0908573847113677E-2</v>
      </c>
    </row>
    <row r="212" spans="1:32" x14ac:dyDescent="0.2">
      <c r="A212" s="12" t="s">
        <v>45</v>
      </c>
      <c r="B212" s="34">
        <f>B167/SUM(B167,'Calculations white'!B167,'Calculations black'!B167,'Calculations otherrace'!B167)</f>
        <v>5.6000000000000008E-2</v>
      </c>
      <c r="C212" s="34">
        <f>C167/SUM(C167,'Calculations white'!C167,'Calculations black'!C167,'Calculations otherrace'!C167)</f>
        <v>5.7013785701208887E-2</v>
      </c>
      <c r="D212" s="34">
        <f>D167/SUM(D167,'Calculations white'!D167,'Calculations black'!D167,'Calculations otherrace'!D167)</f>
        <v>5.8069561421239591E-2</v>
      </c>
      <c r="E212" s="34">
        <f>E167/SUM(E167,'Calculations white'!E167,'Calculations black'!E167,'Calculations otherrace'!E167)</f>
        <v>5.9139388927475889E-2</v>
      </c>
      <c r="F212" s="34">
        <f>F167/SUM(F167,'Calculations white'!F167,'Calculations black'!F167,'Calculations otherrace'!F167)</f>
        <v>6.0215566324048717E-2</v>
      </c>
      <c r="G212" s="34">
        <f>G167/SUM(G167,'Calculations white'!G167,'Calculations black'!G167,'Calculations otherrace'!G167)</f>
        <v>6.1310236267993694E-2</v>
      </c>
      <c r="H212" s="34">
        <f>H167/SUM(H167,'Calculations white'!H167,'Calculations black'!H167,'Calculations otherrace'!H167)</f>
        <v>6.2450872116043651E-2</v>
      </c>
      <c r="I212" s="34">
        <f>I167/SUM(I167,'Calculations white'!I167,'Calculations black'!I167,'Calculations otherrace'!I167)</f>
        <v>6.3591284493804578E-2</v>
      </c>
      <c r="J212" s="34">
        <f>J167/SUM(J167,'Calculations white'!J167,'Calculations black'!J167,'Calculations otherrace'!J167)</f>
        <v>6.4750624590969391E-2</v>
      </c>
      <c r="K212" s="34">
        <f>K167/SUM(K167,'Calculations white'!K167,'Calculations black'!K167,'Calculations otherrace'!K167)</f>
        <v>6.5915771883507959E-2</v>
      </c>
      <c r="L212" s="34">
        <f>L167/SUM(L167,'Calculations white'!L167,'Calculations black'!L167,'Calculations otherrace'!L167)</f>
        <v>6.6936685671801277E-2</v>
      </c>
      <c r="M212" s="34">
        <f>M167/SUM(M167,'Calculations white'!M167,'Calculations black'!M167,'Calculations otherrace'!M167)</f>
        <v>6.8061749104479111E-2</v>
      </c>
      <c r="N212" s="34">
        <f>N167/SUM(N167,'Calculations white'!N167,'Calculations black'!N167,'Calculations otherrace'!N167)</f>
        <v>6.9191267209652282E-2</v>
      </c>
      <c r="O212" s="34">
        <f>O167/SUM(O167,'Calculations white'!O167,'Calculations black'!O167,'Calculations otherrace'!O167)</f>
        <v>7.0325089137734817E-2</v>
      </c>
      <c r="P212" s="34">
        <f>P167/SUM(P167,'Calculations white'!P167,'Calculations black'!P167,'Calculations otherrace'!P167)</f>
        <v>7.1463063829796364E-2</v>
      </c>
      <c r="Q212" s="34">
        <f>Q167/SUM(Q167,'Calculations white'!Q167,'Calculations black'!Q167,'Calculations otherrace'!Q167)</f>
        <v>7.2605040100030702E-2</v>
      </c>
      <c r="R212" s="34">
        <f>R167/SUM(R167,'Calculations white'!R167,'Calculations black'!R167,'Calculations otherrace'!R167)</f>
        <v>7.3750866717154279E-2</v>
      </c>
      <c r="S212" s="34">
        <f>S167/SUM(S167,'Calculations white'!S167,'Calculations black'!S167,'Calculations otherrace'!S167)</f>
        <v>7.4900392484661737E-2</v>
      </c>
      <c r="T212" s="34">
        <f>T167/SUM(T167,'Calculations white'!T167,'Calculations black'!T167,'Calculations otherrace'!T167)</f>
        <v>7.6053466319857224E-2</v>
      </c>
      <c r="U212" s="34">
        <f>U167/SUM(U167,'Calculations white'!U167,'Calculations black'!U167,'Calculations otherrace'!U167)</f>
        <v>7.7209937331591982E-2</v>
      </c>
      <c r="V212" s="34">
        <f>V167/SUM(V167,'Calculations white'!V167,'Calculations black'!V167,'Calculations otherrace'!V167)</f>
        <v>7.8369654896641119E-2</v>
      </c>
      <c r="W212" s="34">
        <f>W167/SUM(W167,'Calculations white'!W167,'Calculations black'!W167,'Calculations otherrace'!W167)</f>
        <v>7.9532468734652598E-2</v>
      </c>
      <c r="X212" s="34">
        <f>X167/SUM(X167,'Calculations white'!X167,'Calculations black'!X167,'Calculations otherrace'!X167)</f>
        <v>8.0698228981608944E-2</v>
      </c>
      <c r="Y212" s="34">
        <f>Y167/SUM(Y167,'Calculations white'!Y167,'Calculations black'!Y167,'Calculations otherrace'!Y167)</f>
        <v>8.1866786261747732E-2</v>
      </c>
      <c r="Z212" s="34">
        <f>Z167/SUM(Z167,'Calculations white'!Z167,'Calculations black'!Z167,'Calculations otherrace'!Z167)</f>
        <v>8.3037991757884219E-2</v>
      </c>
      <c r="AA212" s="34">
        <f>AA167/SUM(AA167,'Calculations white'!AA167,'Calculations black'!AA167,'Calculations otherrace'!AA167)</f>
        <v>8.4211697280089995E-2</v>
      </c>
      <c r="AB212" s="34">
        <f>AB167/SUM(AB167,'Calculations white'!AB167,'Calculations black'!AB167,'Calculations otherrace'!AB167)</f>
        <v>8.5387755332683335E-2</v>
      </c>
      <c r="AC212" s="34">
        <f>AC167/SUM(AC167,'Calculations white'!AC167,'Calculations black'!AC167,'Calculations otherrace'!AC167)</f>
        <v>8.6566019179488446E-2</v>
      </c>
      <c r="AD212" s="34">
        <f>AD167/SUM(AD167,'Calculations white'!AD167,'Calculations black'!AD167,'Calculations otherrace'!AD167)</f>
        <v>8.7746342907327551E-2</v>
      </c>
      <c r="AE212" s="34">
        <f>AE167/SUM(AE167,'Calculations white'!AE167,'Calculations black'!AE167,'Calculations otherrace'!AE167)</f>
        <v>8.8928581487713543E-2</v>
      </c>
      <c r="AF212" s="34">
        <f>AF167/SUM(AF167,'Calculations white'!AF167,'Calculations black'!AF167,'Calculations otherrace'!AF167)</f>
        <v>9.0112590836711443E-2</v>
      </c>
    </row>
    <row r="213" spans="1:32" x14ac:dyDescent="0.2">
      <c r="A213" s="12" t="s">
        <v>46</v>
      </c>
      <c r="B213" s="34">
        <f>B168/SUM(B168,'Calculations white'!B168,'Calculations black'!B168,'Calculations otherrace'!B168)</f>
        <v>6.9000000000000006E-2</v>
      </c>
      <c r="C213" s="34">
        <f>C168/SUM(C168,'Calculations white'!C168,'Calculations black'!C168,'Calculations otherrace'!C168)</f>
        <v>7.0140343841358643E-2</v>
      </c>
      <c r="D213" s="34">
        <f>D168/SUM(D168,'Calculations white'!D168,'Calculations black'!D168,'Calculations otherrace'!D168)</f>
        <v>7.1326908391406846E-2</v>
      </c>
      <c r="E213" s="34">
        <f>E168/SUM(E168,'Calculations white'!E168,'Calculations black'!E168,'Calculations otherrace'!E168)</f>
        <v>7.2527675876426292E-2</v>
      </c>
      <c r="F213" s="34">
        <f>F168/SUM(F168,'Calculations white'!F168,'Calculations black'!F168,'Calculations otherrace'!F168)</f>
        <v>7.373415174620386E-2</v>
      </c>
      <c r="G213" s="34">
        <f>G168/SUM(G168,'Calculations white'!G168,'Calculations black'!G168,'Calculations otherrace'!G168)</f>
        <v>7.4959660456837954E-2</v>
      </c>
      <c r="H213" s="34">
        <f>H168/SUM(H168,'Calculations white'!H168,'Calculations black'!H168,'Calculations otherrace'!H168)</f>
        <v>7.6234855624086342E-2</v>
      </c>
      <c r="I213" s="34">
        <f>I168/SUM(I168,'Calculations white'!I168,'Calculations black'!I168,'Calculations otherrace'!I168)</f>
        <v>7.7508513261219159E-2</v>
      </c>
      <c r="J213" s="34">
        <f>J168/SUM(J168,'Calculations white'!J168,'Calculations black'!J168,'Calculations otherrace'!J168)</f>
        <v>7.8801769025737184E-2</v>
      </c>
      <c r="K213" s="34">
        <f>K168/SUM(K168,'Calculations white'!K168,'Calculations black'!K168,'Calculations otherrace'!K168)</f>
        <v>8.0099825563502369E-2</v>
      </c>
      <c r="L213" s="34">
        <f>L168/SUM(L168,'Calculations white'!L168,'Calculations black'!L168,'Calculations otherrace'!L168)</f>
        <v>8.1236771767095012E-2</v>
      </c>
      <c r="M213" s="34">
        <f>M168/SUM(M168,'Calculations white'!M168,'Calculations black'!M168,'Calculations otherrace'!M168)</f>
        <v>8.2487798907651011E-2</v>
      </c>
      <c r="N213" s="34">
        <f>N168/SUM(N168,'Calculations white'!N168,'Calculations black'!N168,'Calculations otherrace'!N168)</f>
        <v>8.3742416028763866E-2</v>
      </c>
      <c r="O213" s="34">
        <f>O168/SUM(O168,'Calculations white'!O168,'Calculations black'!O168,'Calculations otherrace'!O168)</f>
        <v>8.5000461702950489E-2</v>
      </c>
      <c r="P213" s="34">
        <f>P168/SUM(P168,'Calculations white'!P168,'Calculations black'!P168,'Calculations otherrace'!P168)</f>
        <v>8.6261774778939912E-2</v>
      </c>
      <c r="Q213" s="34">
        <f>Q168/SUM(Q168,'Calculations white'!Q168,'Calculations black'!Q168,'Calculations otherrace'!Q168)</f>
        <v>8.7526194457623455E-2</v>
      </c>
      <c r="R213" s="34">
        <f>R168/SUM(R168,'Calculations white'!R168,'Calculations black'!R168,'Calculations otherrace'!R168)</f>
        <v>8.8793560366800334E-2</v>
      </c>
      <c r="S213" s="34">
        <f>S168/SUM(S168,'Calculations white'!S168,'Calculations black'!S168,'Calculations otherrace'!S168)</f>
        <v>9.0063712634653834E-2</v>
      </c>
      <c r="T213" s="34">
        <f>T168/SUM(T168,'Calculations white'!T168,'Calculations black'!T168,'Calculations otherrace'!T168)</f>
        <v>9.1336491961888366E-2</v>
      </c>
      <c r="U213" s="34">
        <f>U168/SUM(U168,'Calculations white'!U168,'Calculations black'!U168,'Calculations otherrace'!U168)</f>
        <v>9.2611739692466916E-2</v>
      </c>
      <c r="V213" s="34">
        <f>V168/SUM(V168,'Calculations white'!V168,'Calculations black'!V168,'Calculations otherrace'!V168)</f>
        <v>9.3889297882890854E-2</v>
      </c>
      <c r="W213" s="34">
        <f>W168/SUM(W168,'Calculations white'!W168,'Calculations black'!W168,'Calculations otherrace'!W168)</f>
        <v>9.5169009369965044E-2</v>
      </c>
      <c r="X213" s="34">
        <f>X168/SUM(X168,'Calculations white'!X168,'Calculations black'!X168,'Calculations otherrace'!X168)</f>
        <v>9.6450717836996921E-2</v>
      </c>
      <c r="Y213" s="34">
        <f>Y168/SUM(Y168,'Calculations white'!Y168,'Calculations black'!Y168,'Calculations otherrace'!Y168)</f>
        <v>9.7734267878384504E-2</v>
      </c>
      <c r="Z213" s="34">
        <f>Z168/SUM(Z168,'Calculations white'!Z168,'Calculations black'!Z168,'Calculations otherrace'!Z168)</f>
        <v>9.9019505062544907E-2</v>
      </c>
      <c r="AA213" s="34">
        <f>AA168/SUM(AA168,'Calculations white'!AA168,'Calculations black'!AA168,'Calculations otherrace'!AA168)</f>
        <v>0.10030627599314573</v>
      </c>
      <c r="AB213" s="34">
        <f>AB168/SUM(AB168,'Calculations white'!AB168,'Calculations black'!AB168,'Calculations otherrace'!AB168)</f>
        <v>0.10159442836860233</v>
      </c>
      <c r="AC213" s="34">
        <f>AC168/SUM(AC168,'Calculations white'!AC168,'Calculations black'!AC168,'Calculations otherrace'!AC168)</f>
        <v>0.10288381103980623</v>
      </c>
      <c r="AD213" s="34">
        <f>AD168/SUM(AD168,'Calculations white'!AD168,'Calculations black'!AD168,'Calculations otherrace'!AD168)</f>
        <v>0.10417427406605502</v>
      </c>
      <c r="AE213" s="34">
        <f>AE168/SUM(AE168,'Calculations white'!AE168,'Calculations black'!AE168,'Calculations otherrace'!AE168)</f>
        <v>0.10546566876916066</v>
      </c>
      <c r="AF213" s="34">
        <f>AF168/SUM(AF168,'Calculations white'!AF168,'Calculations black'!AF168,'Calculations otherrace'!AF168)</f>
        <v>0.10675784778570853</v>
      </c>
    </row>
    <row r="214" spans="1:32" x14ac:dyDescent="0.2">
      <c r="A214" s="12" t="s">
        <v>47</v>
      </c>
      <c r="B214" s="34">
        <f>B169/SUM(B169,'Calculations white'!B169,'Calculations black'!B169,'Calculations otherrace'!B169)</f>
        <v>5.1628649635036508E-2</v>
      </c>
      <c r="C214" s="34">
        <f>C169/SUM(C169,'Calculations white'!C169,'Calculations black'!C169,'Calculations otherrace'!C169)</f>
        <v>5.2570429290387119E-2</v>
      </c>
      <c r="D214" s="34">
        <f>D169/SUM(D169,'Calculations white'!D169,'Calculations black'!D169,'Calculations otherrace'!D169)</f>
        <v>5.3551795914729132E-2</v>
      </c>
      <c r="E214" s="34">
        <f>E169/SUM(E169,'Calculations white'!E169,'Calculations black'!E169,'Calculations otherrace'!E169)</f>
        <v>5.4546646172671007E-2</v>
      </c>
      <c r="F214" s="34">
        <f>F169/SUM(F169,'Calculations white'!F169,'Calculations black'!F169,'Calculations otherrace'!F169)</f>
        <v>5.5547924941599498E-2</v>
      </c>
      <c r="G214" s="34">
        <f>G169/SUM(G169,'Calculations white'!G169,'Calculations black'!G169,'Calculations otherrace'!G169)</f>
        <v>5.6566866477617529E-2</v>
      </c>
      <c r="H214" s="34">
        <f>H169/SUM(H169,'Calculations white'!H169,'Calculations black'!H169,'Calculations otherrace'!H169)</f>
        <v>5.7629116878671352E-2</v>
      </c>
      <c r="I214" s="34">
        <f>I169/SUM(I169,'Calculations white'!I169,'Calculations black'!I169,'Calculations otherrace'!I169)</f>
        <v>5.8691940270254088E-2</v>
      </c>
      <c r="J214" s="34">
        <f>J169/SUM(J169,'Calculations white'!J169,'Calculations black'!J169,'Calculations otherrace'!J169)</f>
        <v>5.9773132145034068E-2</v>
      </c>
      <c r="K214" s="34">
        <f>K169/SUM(K169,'Calculations white'!K169,'Calculations black'!K169,'Calculations otherrace'!K169)</f>
        <v>6.0860447148452623E-2</v>
      </c>
      <c r="L214" s="34">
        <f>L169/SUM(L169,'Calculations white'!L169,'Calculations black'!L169,'Calculations otherrace'!L169)</f>
        <v>6.181422965934473E-2</v>
      </c>
      <c r="M214" s="34">
        <f>M169/SUM(M169,'Calculations white'!M169,'Calculations black'!M169,'Calculations otherrace'!M169)</f>
        <v>6.2865786446550151E-2</v>
      </c>
      <c r="N214" s="34">
        <f>N169/SUM(N169,'Calculations white'!N169,'Calculations black'!N169,'Calculations otherrace'!N169)</f>
        <v>6.3922334768637873E-2</v>
      </c>
      <c r="O214" s="34">
        <f>O169/SUM(O169,'Calculations white'!O169,'Calculations black'!O169,'Calculations otherrace'!O169)</f>
        <v>6.4983772396580958E-2</v>
      </c>
      <c r="P214" s="34">
        <f>P169/SUM(P169,'Calculations white'!P169,'Calculations black'!P169,'Calculations otherrace'!P169)</f>
        <v>6.6049996498598357E-2</v>
      </c>
      <c r="Q214" s="34">
        <f>Q169/SUM(Q169,'Calculations white'!Q169,'Calculations black'!Q169,'Calculations otherrace'!Q169)</f>
        <v>6.7120903677049079E-2</v>
      </c>
      <c r="R214" s="34">
        <f>R169/SUM(R169,'Calculations white'!R169,'Calculations black'!R169,'Calculations otherrace'!R169)</f>
        <v>6.8196390005583418E-2</v>
      </c>
      <c r="S214" s="34">
        <f>S169/SUM(S169,'Calculations white'!S169,'Calculations black'!S169,'Calculations otherrace'!S169)</f>
        <v>6.9276351066519692E-2</v>
      </c>
      <c r="T214" s="34">
        <f>T169/SUM(T169,'Calculations white'!T169,'Calculations black'!T169,'Calculations otherrace'!T169)</f>
        <v>7.0360681988407725E-2</v>
      </c>
      <c r="U214" s="34">
        <f>U169/SUM(U169,'Calculations white'!U169,'Calculations black'!U169,'Calculations otherrace'!U169)</f>
        <v>7.1449277483743717E-2</v>
      </c>
      <c r="V214" s="34">
        <f>V169/SUM(V169,'Calculations white'!V169,'Calculations black'!V169,'Calculations otherrace'!V169)</f>
        <v>7.2542031886802902E-2</v>
      </c>
      <c r="W214" s="34">
        <f>W169/SUM(W169,'Calculations white'!W169,'Calculations black'!W169,'Calculations otherrace'!W169)</f>
        <v>7.363883919155155E-2</v>
      </c>
      <c r="X214" s="34">
        <f>X169/SUM(X169,'Calculations white'!X169,'Calculations black'!X169,'Calculations otherrace'!X169)</f>
        <v>7.4739593089602305E-2</v>
      </c>
      <c r="Y214" s="34">
        <f>Y169/SUM(Y169,'Calculations white'!Y169,'Calculations black'!Y169,'Calculations otherrace'!Y169)</f>
        <v>7.5844187008181255E-2</v>
      </c>
      <c r="Z214" s="34">
        <f>Z169/SUM(Z169,'Calculations white'!Z169,'Calculations black'!Z169,'Calculations otherrace'!Z169)</f>
        <v>7.6952514148066989E-2</v>
      </c>
      <c r="AA214" s="34">
        <f>AA169/SUM(AA169,'Calculations white'!AA169,'Calculations black'!AA169,'Calculations otherrace'!AA169)</f>
        <v>7.8064467521468145E-2</v>
      </c>
      <c r="AB214" s="34">
        <f>AB169/SUM(AB169,'Calculations white'!AB169,'Calculations black'!AB169,'Calculations otherrace'!AB169)</f>
        <v>7.9179939989807477E-2</v>
      </c>
      <c r="AC214" s="34">
        <f>AC169/SUM(AC169,'Calculations white'!AC169,'Calculations black'!AC169,'Calculations otherrace'!AC169)</f>
        <v>8.0298824301374694E-2</v>
      </c>
      <c r="AD214" s="34">
        <f>AD169/SUM(AD169,'Calculations white'!AD169,'Calculations black'!AD169,'Calculations otherrace'!AD169)</f>
        <v>8.1421013128816458E-2</v>
      </c>
      <c r="AE214" s="34">
        <f>AE169/SUM(AE169,'Calculations white'!AE169,'Calculations black'!AE169,'Calculations otherrace'!AE169)</f>
        <v>8.2546399106431426E-2</v>
      </c>
      <c r="AF214" s="34">
        <f>AF169/SUM(AF169,'Calculations white'!AF169,'Calculations black'!AF169,'Calculations otherrace'!AF169)</f>
        <v>8.3674874867236806E-2</v>
      </c>
    </row>
    <row r="215" spans="1:32" x14ac:dyDescent="0.2">
      <c r="A215" s="12" t="s">
        <v>48</v>
      </c>
      <c r="B215" s="34">
        <f>B170/SUM(B170,'Calculations white'!B170,'Calculations black'!B170,'Calculations otherrace'!B170)</f>
        <v>0.10239018404907975</v>
      </c>
      <c r="C215" s="34">
        <f>C170/SUM(C170,'Calculations white'!C170,'Calculations black'!C170,'Calculations otherrace'!C170)</f>
        <v>0.1038799440118643</v>
      </c>
      <c r="D215" s="34">
        <f>D170/SUM(D170,'Calculations white'!D170,'Calculations black'!D170,'Calculations otherrace'!D170)</f>
        <v>0.10542769773296777</v>
      </c>
      <c r="E215" s="34">
        <f>E170/SUM(E170,'Calculations white'!E170,'Calculations black'!E170,'Calculations otherrace'!E170)</f>
        <v>0.10699133380257229</v>
      </c>
      <c r="F215" s="34">
        <f>F170/SUM(F170,'Calculations white'!F170,'Calculations black'!F170,'Calculations otherrace'!F170)</f>
        <v>0.10855979650153923</v>
      </c>
      <c r="G215" s="34">
        <f>G170/SUM(G170,'Calculations white'!G170,'Calculations black'!G170,'Calculations otherrace'!G170)</f>
        <v>0.11015026706269278</v>
      </c>
      <c r="H215" s="34">
        <f>H170/SUM(H170,'Calculations white'!H170,'Calculations black'!H170,'Calculations otherrace'!H170)</f>
        <v>0.11180232430498885</v>
      </c>
      <c r="I215" s="34">
        <f>I170/SUM(I170,'Calculations white'!I170,'Calculations black'!I170,'Calculations otherrace'!I170)</f>
        <v>0.11344960356123344</v>
      </c>
      <c r="J215" s="34">
        <f>J170/SUM(J170,'Calculations white'!J170,'Calculations black'!J170,'Calculations otherrace'!J170)</f>
        <v>0.11511932707682872</v>
      </c>
      <c r="K215" s="34">
        <f>K170/SUM(K170,'Calculations white'!K170,'Calculations black'!K170,'Calculations otherrace'!K170)</f>
        <v>0.11679228935893098</v>
      </c>
      <c r="L215" s="34">
        <f>L170/SUM(L170,'Calculations white'!L170,'Calculations black'!L170,'Calculations otherrace'!L170)</f>
        <v>0.11825543502634268</v>
      </c>
      <c r="M215" s="34">
        <f>M170/SUM(M170,'Calculations white'!M170,'Calculations black'!M170,'Calculations otherrace'!M170)</f>
        <v>0.11986267113135697</v>
      </c>
      <c r="N215" s="34">
        <f>N170/SUM(N170,'Calculations white'!N170,'Calculations black'!N170,'Calculations otherrace'!N170)</f>
        <v>0.1214718372347308</v>
      </c>
      <c r="O215" s="34">
        <f>O170/SUM(O170,'Calculations white'!O170,'Calculations black'!O170,'Calculations otherrace'!O170)</f>
        <v>0.12308271903137717</v>
      </c>
      <c r="P215" s="34">
        <f>P170/SUM(P170,'Calculations white'!P170,'Calculations black'!P170,'Calculations otherrace'!P170)</f>
        <v>0.12469510374163144</v>
      </c>
      <c r="Q215" s="34">
        <f>Q170/SUM(Q170,'Calculations white'!Q170,'Calculations black'!Q170,'Calculations otherrace'!Q170)</f>
        <v>0.12630878020085448</v>
      </c>
      <c r="R215" s="34">
        <f>R170/SUM(R170,'Calculations white'!R170,'Calculations black'!R170,'Calculations otherrace'!R170)</f>
        <v>0.12792353894639313</v>
      </c>
      <c r="S215" s="34">
        <f>S170/SUM(S170,'Calculations white'!S170,'Calculations black'!S170,'Calculations otherrace'!S170)</f>
        <v>0.12953917230184903</v>
      </c>
      <c r="T215" s="34">
        <f>T170/SUM(T170,'Calculations white'!T170,'Calculations black'!T170,'Calculations otherrace'!T170)</f>
        <v>0.13115547445859896</v>
      </c>
      <c r="U215" s="34">
        <f>U170/SUM(U170,'Calculations white'!U170,'Calculations black'!U170,'Calculations otherrace'!U170)</f>
        <v>0.13277224155452283</v>
      </c>
      <c r="V215" s="34">
        <f>V170/SUM(V170,'Calculations white'!V170,'Calculations black'!V170,'Calculations otherrace'!V170)</f>
        <v>0.13438927174990475</v>
      </c>
      <c r="W215" s="34">
        <f>W170/SUM(W170,'Calculations white'!W170,'Calculations black'!W170,'Calculations otherrace'!W170)</f>
        <v>0.13600636530046736</v>
      </c>
      <c r="X215" s="34">
        <f>X170/SUM(X170,'Calculations white'!X170,'Calculations black'!X170,'Calculations otherrace'!X170)</f>
        <v>0.13762332462751442</v>
      </c>
      <c r="Y215" s="34">
        <f>Y170/SUM(Y170,'Calculations white'!Y170,'Calculations black'!Y170,'Calculations otherrace'!Y170)</f>
        <v>0.1392399543851626</v>
      </c>
      <c r="Z215" s="34">
        <f>Z170/SUM(Z170,'Calculations white'!Z170,'Calculations black'!Z170,'Calculations otherrace'!Z170)</f>
        <v>0.14085606152463925</v>
      </c>
      <c r="AA215" s="34">
        <f>AA170/SUM(AA170,'Calculations white'!AA170,'Calculations black'!AA170,'Calculations otherrace'!AA170)</f>
        <v>0.14247145535563899</v>
      </c>
      <c r="AB215" s="34">
        <f>AB170/SUM(AB170,'Calculations white'!AB170,'Calculations black'!AB170,'Calculations otherrace'!AB170)</f>
        <v>0.14408594760473273</v>
      </c>
      <c r="AC215" s="34">
        <f>AC170/SUM(AC170,'Calculations white'!AC170,'Calculations black'!AC170,'Calculations otherrace'!AC170)</f>
        <v>0.1456993524708248</v>
      </c>
      <c r="AD215" s="34">
        <f>AD170/SUM(AD170,'Calculations white'!AD170,'Calculations black'!AD170,'Calculations otherrace'!AD170)</f>
        <v>0.14731148667766195</v>
      </c>
      <c r="AE215" s="34">
        <f>AE170/SUM(AE170,'Calculations white'!AE170,'Calculations black'!AE170,'Calculations otherrace'!AE170)</f>
        <v>0.14892216952340623</v>
      </c>
      <c r="AF215" s="34">
        <f>AF170/SUM(AF170,'Calculations white'!AF170,'Calculations black'!AF170,'Calculations otherrace'!AF170)</f>
        <v>0.15053122292727758</v>
      </c>
    </row>
    <row r="216" spans="1:32" x14ac:dyDescent="0.2">
      <c r="A216" s="12" t="s">
        <v>49</v>
      </c>
      <c r="B216" s="34">
        <f>B171/SUM(B171,'Calculations white'!B171,'Calculations black'!B171,'Calculations otherrace'!B171)</f>
        <v>0.17205663430420703</v>
      </c>
      <c r="C216" s="34">
        <f>C171/SUM(C171,'Calculations white'!C171,'Calculations black'!C171,'Calculations otherrace'!C171)</f>
        <v>0.17404355904376675</v>
      </c>
      <c r="D216" s="34">
        <f>D171/SUM(D171,'Calculations white'!D171,'Calculations black'!D171,'Calculations otherrace'!D171)</f>
        <v>0.17610319478810368</v>
      </c>
      <c r="E216" s="34">
        <f>E171/SUM(E171,'Calculations white'!E171,'Calculations black'!E171,'Calculations otherrace'!E171)</f>
        <v>0.17817612838376018</v>
      </c>
      <c r="F216" s="34">
        <f>F171/SUM(F171,'Calculations white'!F171,'Calculations black'!F171,'Calculations otherrace'!F171)</f>
        <v>0.18024857203961314</v>
      </c>
      <c r="G216" s="34">
        <f>G171/SUM(G171,'Calculations white'!G171,'Calculations black'!G171,'Calculations otherrace'!G171)</f>
        <v>0.18234172794275066</v>
      </c>
      <c r="H216" s="34">
        <f>H171/SUM(H171,'Calculations white'!H171,'Calculations black'!H171,'Calculations otherrace'!H171)</f>
        <v>0.18450725815661623</v>
      </c>
      <c r="I216" s="34">
        <f>I171/SUM(I171,'Calculations white'!I171,'Calculations black'!I171,'Calculations otherrace'!I171)</f>
        <v>0.18666041013325321</v>
      </c>
      <c r="J216" s="34">
        <f>J171/SUM(J171,'Calculations white'!J171,'Calculations black'!J171,'Calculations otherrace'!J171)</f>
        <v>0.18883544485138068</v>
      </c>
      <c r="K216" s="34">
        <f>K171/SUM(K171,'Calculations white'!K171,'Calculations black'!K171,'Calculations otherrace'!K171)</f>
        <v>0.19100655676815648</v>
      </c>
      <c r="L216" s="34">
        <f>L171/SUM(L171,'Calculations white'!L171,'Calculations black'!L171,'Calculations otherrace'!L171)</f>
        <v>0.19290346738546127</v>
      </c>
      <c r="M216" s="34">
        <f>M171/SUM(M171,'Calculations white'!M171,'Calculations black'!M171,'Calculations otherrace'!M171)</f>
        <v>0.19497782563431731</v>
      </c>
      <c r="N216" s="34">
        <f>N171/SUM(N171,'Calculations white'!N171,'Calculations black'!N171,'Calculations otherrace'!N171)</f>
        <v>0.19704805737483794</v>
      </c>
      <c r="O216" s="34">
        <f>O171/SUM(O171,'Calculations white'!O171,'Calculations black'!O171,'Calculations otherrace'!O171)</f>
        <v>0.19911393200331653</v>
      </c>
      <c r="P216" s="34">
        <f>P171/SUM(P171,'Calculations white'!P171,'Calculations black'!P171,'Calculations otherrace'!P171)</f>
        <v>0.20117522308865993</v>
      </c>
      <c r="Q216" s="34">
        <f>Q171/SUM(Q171,'Calculations white'!Q171,'Calculations black'!Q171,'Calculations otherrace'!Q171)</f>
        <v>0.20323170841521679</v>
      </c>
      <c r="R216" s="34">
        <f>R171/SUM(R171,'Calculations white'!R171,'Calculations black'!R171,'Calculations otherrace'!R171)</f>
        <v>0.20528317002185098</v>
      </c>
      <c r="S216" s="34">
        <f>S171/SUM(S171,'Calculations white'!S171,'Calculations black'!S171,'Calculations otherrace'!S171)</f>
        <v>0.20732939423728711</v>
      </c>
      <c r="T216" s="34">
        <f>T171/SUM(T171,'Calculations white'!T171,'Calculations black'!T171,'Calculations otherrace'!T171)</f>
        <v>0.20937017171174768</v>
      </c>
      <c r="U216" s="34">
        <f>U171/SUM(U171,'Calculations white'!U171,'Calculations black'!U171,'Calculations otherrace'!U171)</f>
        <v>0.21140529744491968</v>
      </c>
      <c r="V216" s="34">
        <f>V171/SUM(V171,'Calculations white'!V171,'Calculations black'!V171,'Calculations otherrace'!V171)</f>
        <v>0.21343457081028855</v>
      </c>
      <c r="W216" s="34">
        <f>W171/SUM(W171,'Calculations white'!W171,'Calculations black'!W171,'Calculations otherrace'!W171)</f>
        <v>0.21545779557587996</v>
      </c>
      <c r="X216" s="34">
        <f>X171/SUM(X171,'Calculations white'!X171,'Calculations black'!X171,'Calculations otherrace'!X171)</f>
        <v>0.21747477992145911</v>
      </c>
      <c r="Y216" s="34">
        <f>Y171/SUM(Y171,'Calculations white'!Y171,'Calculations black'!Y171,'Calculations otherrace'!Y171)</f>
        <v>0.21948533645224513</v>
      </c>
      <c r="Z216" s="34">
        <f>Z171/SUM(Z171,'Calculations white'!Z171,'Calculations black'!Z171,'Calculations otherrace'!Z171)</f>
        <v>0.22148928220919137</v>
      </c>
      <c r="AA216" s="34">
        <f>AA171/SUM(AA171,'Calculations white'!AA171,'Calculations black'!AA171,'Calculations otherrace'!AA171)</f>
        <v>0.22348643867589726</v>
      </c>
      <c r="AB216" s="34">
        <f>AB171/SUM(AB171,'Calculations white'!AB171,'Calculations black'!AB171,'Calculations otherrace'!AB171)</f>
        <v>0.22547663178221986</v>
      </c>
      <c r="AC216" s="34">
        <f>AC171/SUM(AC171,'Calculations white'!AC171,'Calculations black'!AC171,'Calculations otherrace'!AC171)</f>
        <v>0.22745969190464976</v>
      </c>
      <c r="AD216" s="34">
        <f>AD171/SUM(AD171,'Calculations white'!AD171,'Calculations black'!AD171,'Calculations otherrace'!AD171)</f>
        <v>0.22943545386352551</v>
      </c>
      <c r="AE216" s="34">
        <f>AE171/SUM(AE171,'Calculations white'!AE171,'Calculations black'!AE171,'Calculations otherrace'!AE171)</f>
        <v>0.23140375691716658</v>
      </c>
      <c r="AF216" s="34">
        <f>AF171/SUM(AF171,'Calculations white'!AF171,'Calculations black'!AF171,'Calculations otherrace'!AF171)</f>
        <v>0.23336444475299703</v>
      </c>
    </row>
    <row r="217" spans="1:32" x14ac:dyDescent="0.2">
      <c r="A217" s="12" t="s">
        <v>50</v>
      </c>
      <c r="B217" s="34">
        <f>B172/SUM(B172,'Calculations white'!B172,'Calculations black'!B172,'Calculations otherrace'!B172)</f>
        <v>9.2999999999999999E-2</v>
      </c>
      <c r="C217" s="34">
        <f>C172/SUM(C172,'Calculations white'!C172,'Calculations black'!C172,'Calculations otherrace'!C172)</f>
        <v>9.438930404622814E-2</v>
      </c>
      <c r="D217" s="34">
        <f>D172/SUM(D172,'Calculations white'!D172,'Calculations black'!D172,'Calculations otherrace'!D172)</f>
        <v>9.5833890074595807E-2</v>
      </c>
      <c r="E217" s="34">
        <f>E172/SUM(E172,'Calculations white'!E172,'Calculations black'!E172,'Calculations otherrace'!E172)</f>
        <v>9.7294339859799683E-2</v>
      </c>
      <c r="F217" s="34">
        <f>F172/SUM(F172,'Calculations white'!F172,'Calculations black'!F172,'Calculations otherrace'!F172)</f>
        <v>9.8760435092440285E-2</v>
      </c>
      <c r="G217" s="34">
        <f>G172/SUM(G172,'Calculations white'!G172,'Calculations black'!G172,'Calculations otherrace'!G172)</f>
        <v>0.10024817077445031</v>
      </c>
      <c r="H217" s="34">
        <f>H172/SUM(H172,'Calculations white'!H172,'Calculations black'!H172,'Calculations otherrace'!H172)</f>
        <v>0.10179467725095111</v>
      </c>
      <c r="I217" s="34">
        <f>I172/SUM(I172,'Calculations white'!I172,'Calculations black'!I172,'Calculations otherrace'!I172)</f>
        <v>0.10333812871265174</v>
      </c>
      <c r="J217" s="34">
        <f>J172/SUM(J172,'Calculations white'!J172,'Calculations black'!J172,'Calculations otherrace'!J172)</f>
        <v>0.10490396975368303</v>
      </c>
      <c r="K217" s="34">
        <f>K172/SUM(K172,'Calculations white'!K172,'Calculations black'!K172,'Calculations otherrace'!K172)</f>
        <v>0.10647417772832705</v>
      </c>
      <c r="L217" s="34">
        <f>L172/SUM(L172,'Calculations white'!L172,'Calculations black'!L172,'Calculations otherrace'!L172)</f>
        <v>0.10784901410087888</v>
      </c>
      <c r="M217" s="34">
        <f>M172/SUM(M172,'Calculations white'!M172,'Calculations black'!M172,'Calculations otherrace'!M172)</f>
        <v>0.10936024263377565</v>
      </c>
      <c r="N217" s="34">
        <f>N172/SUM(N172,'Calculations white'!N172,'Calculations black'!N172,'Calculations otherrace'!N172)</f>
        <v>0.11087464606350775</v>
      </c>
      <c r="O217" s="34">
        <f>O172/SUM(O172,'Calculations white'!O172,'Calculations black'!O172,'Calculations otherrace'!O172)</f>
        <v>0.1123920466521551</v>
      </c>
      <c r="P217" s="34">
        <f>P172/SUM(P172,'Calculations white'!P172,'Calculations black'!P172,'Calculations otherrace'!P172)</f>
        <v>0.11391226722256852</v>
      </c>
      <c r="Q217" s="34">
        <f>Q172/SUM(Q172,'Calculations white'!Q172,'Calculations black'!Q172,'Calculations otherrace'!Q172)</f>
        <v>0.11543513122582344</v>
      </c>
      <c r="R217" s="34">
        <f>R172/SUM(R172,'Calculations white'!R172,'Calculations black'!R172,'Calculations otherrace'!R172)</f>
        <v>0.11696046280772746</v>
      </c>
      <c r="S217" s="34">
        <f>S172/SUM(S172,'Calculations white'!S172,'Calculations black'!S172,'Calculations otherrace'!S172)</f>
        <v>0.11848808687432534</v>
      </c>
      <c r="T217" s="34">
        <f>T172/SUM(T172,'Calculations white'!T172,'Calculations black'!T172,'Calculations otherrace'!T172)</f>
        <v>0.12001782915633688</v>
      </c>
      <c r="U217" s="34">
        <f>U172/SUM(U172,'Calculations white'!U172,'Calculations black'!U172,'Calculations otherrace'!U172)</f>
        <v>0.12154951627247053</v>
      </c>
      <c r="V217" s="34">
        <f>V172/SUM(V172,'Calculations white'!V172,'Calculations black'!V172,'Calculations otherrace'!V172)</f>
        <v>0.12308297579156123</v>
      </c>
      <c r="W217" s="34">
        <f>W172/SUM(W172,'Calculations white'!W172,'Calculations black'!W172,'Calculations otherrace'!W172)</f>
        <v>0.12461803629347565</v>
      </c>
      <c r="X217" s="34">
        <f>X172/SUM(X172,'Calculations white'!X172,'Calculations black'!X172,'Calculations otherrace'!X172)</f>
        <v>0.1261545274287367</v>
      </c>
      <c r="Y217" s="34">
        <f>Y172/SUM(Y172,'Calculations white'!Y172,'Calculations black'!Y172,'Calculations otherrace'!Y172)</f>
        <v>0.12769227997682486</v>
      </c>
      <c r="Z217" s="34">
        <f>Z172/SUM(Z172,'Calculations white'!Z172,'Calculations black'!Z172,'Calculations otherrace'!Z172)</f>
        <v>0.12923112590310556</v>
      </c>
      <c r="AA217" s="34">
        <f>AA172/SUM(AA172,'Calculations white'!AA172,'Calculations black'!AA172,'Calculations otherrace'!AA172)</f>
        <v>0.13077089841434628</v>
      </c>
      <c r="AB217" s="34">
        <f>AB172/SUM(AB172,'Calculations white'!AB172,'Calculations black'!AB172,'Calculations otherrace'!AB172)</f>
        <v>0.13231143201278603</v>
      </c>
      <c r="AC217" s="34">
        <f>AC172/SUM(AC172,'Calculations white'!AC172,'Calculations black'!AC172,'Calculations otherrace'!AC172)</f>
        <v>0.13385256254871883</v>
      </c>
      <c r="AD217" s="34">
        <f>AD172/SUM(AD172,'Calculations white'!AD172,'Calculations black'!AD172,'Calculations otherrace'!AD172)</f>
        <v>0.13539412727156014</v>
      </c>
      <c r="AE217" s="34">
        <f>AE172/SUM(AE172,'Calculations white'!AE172,'Calculations black'!AE172,'Calculations otherrace'!AE172)</f>
        <v>0.13693596487937024</v>
      </c>
      <c r="AF217" s="34">
        <f>AF172/SUM(AF172,'Calculations white'!AF172,'Calculations black'!AF172,'Calculations otherrace'!AF172)</f>
        <v>0.13847791556680281</v>
      </c>
    </row>
    <row r="218" spans="1:32" x14ac:dyDescent="0.2">
      <c r="A218" s="12" t="s">
        <v>51</v>
      </c>
      <c r="B218" s="34">
        <f>B173/SUM(B173,'Calculations white'!B173,'Calculations black'!B173,'Calculations otherrace'!B173)</f>
        <v>4.5000000000000012E-2</v>
      </c>
      <c r="C218" s="34">
        <f>C173/SUM(C173,'Calculations white'!C173,'Calculations black'!C173,'Calculations otherrace'!C173)</f>
        <v>4.5859124991800566E-2</v>
      </c>
      <c r="D218" s="34">
        <f>D173/SUM(D173,'Calculations white'!D173,'Calculations black'!D173,'Calculations otherrace'!D173)</f>
        <v>4.6754705547584673E-2</v>
      </c>
      <c r="E218" s="34">
        <f>E173/SUM(E173,'Calculations white'!E173,'Calculations black'!E173,'Calculations otherrace'!E173)</f>
        <v>4.7663023532117273E-2</v>
      </c>
      <c r="F218" s="34">
        <f>F173/SUM(F173,'Calculations white'!F173,'Calculations black'!F173,'Calculations otherrace'!F173)</f>
        <v>4.8577627406656589E-2</v>
      </c>
      <c r="G218" s="34">
        <f>G173/SUM(G173,'Calculations white'!G173,'Calculations black'!G173,'Calculations otherrace'!G173)</f>
        <v>4.9508828497111183E-2</v>
      </c>
      <c r="H218" s="34">
        <f>H173/SUM(H173,'Calculations white'!H173,'Calculations black'!H173,'Calculations otherrace'!H173)</f>
        <v>5.0480102985406138E-2</v>
      </c>
      <c r="I218" s="34">
        <f>I173/SUM(I173,'Calculations white'!I173,'Calculations black'!I173,'Calculations otherrace'!I173)</f>
        <v>5.1452341208226351E-2</v>
      </c>
      <c r="J218" s="34">
        <f>J173/SUM(J173,'Calculations white'!J173,'Calculations black'!J173,'Calculations otherrace'!J173)</f>
        <v>5.2441866293028966E-2</v>
      </c>
      <c r="K218" s="34">
        <f>K173/SUM(K173,'Calculations white'!K173,'Calculations black'!K173,'Calculations otherrace'!K173)</f>
        <v>5.3437505174322456E-2</v>
      </c>
      <c r="L218" s="34">
        <f>L173/SUM(L173,'Calculations white'!L173,'Calculations black'!L173,'Calculations otherrace'!L173)</f>
        <v>5.4311172991627223E-2</v>
      </c>
      <c r="M218" s="34">
        <f>M173/SUM(M173,'Calculations white'!M173,'Calculations black'!M173,'Calculations otherrace'!M173)</f>
        <v>5.5274916461309991E-2</v>
      </c>
      <c r="N218" s="34">
        <f>N173/SUM(N173,'Calculations white'!N173,'Calculations black'!N173,'Calculations otherrace'!N173)</f>
        <v>5.6243698525548384E-2</v>
      </c>
      <c r="O218" s="34">
        <f>O173/SUM(O173,'Calculations white'!O173,'Calculations black'!O173,'Calculations otherrace'!O173)</f>
        <v>5.7217432217766387E-2</v>
      </c>
      <c r="P218" s="34">
        <f>P173/SUM(P173,'Calculations white'!P173,'Calculations black'!P173,'Calculations otherrace'!P173)</f>
        <v>5.8196029908793905E-2</v>
      </c>
      <c r="Q218" s="34">
        <f>Q173/SUM(Q173,'Calculations white'!Q173,'Calculations black'!Q173,'Calculations otherrace'!Q173)</f>
        <v>5.9179403335977376E-2</v>
      </c>
      <c r="R218" s="34">
        <f>R173/SUM(R173,'Calculations white'!R173,'Calculations black'!R173,'Calculations otherrace'!R173)</f>
        <v>6.0167463632624291E-2</v>
      </c>
      <c r="S218" s="34">
        <f>S173/SUM(S173,'Calculations white'!S173,'Calculations black'!S173,'Calculations otherrace'!S173)</f>
        <v>6.1160121357761589E-2</v>
      </c>
      <c r="T218" s="34">
        <f>T173/SUM(T173,'Calculations white'!T173,'Calculations black'!T173,'Calculations otherrace'!T173)</f>
        <v>6.2157286526176574E-2</v>
      </c>
      <c r="U218" s="34">
        <f>U173/SUM(U173,'Calculations white'!U173,'Calculations black'!U173,'Calculations otherrace'!U173)</f>
        <v>6.3158868638715296E-2</v>
      </c>
      <c r="V218" s="34">
        <f>V173/SUM(V173,'Calculations white'!V173,'Calculations black'!V173,'Calculations otherrace'!V173)</f>
        <v>6.4164776712813162E-2</v>
      </c>
      <c r="W218" s="34">
        <f>W173/SUM(W173,'Calculations white'!W173,'Calculations black'!W173,'Calculations otherrace'!W173)</f>
        <v>6.5174919313226817E-2</v>
      </c>
      <c r="X218" s="34">
        <f>X173/SUM(X173,'Calculations white'!X173,'Calculations black'!X173,'Calculations otherrace'!X173)</f>
        <v>6.6189204582941183E-2</v>
      </c>
      <c r="Y218" s="34">
        <f>Y173/SUM(Y173,'Calculations white'!Y173,'Calculations black'!Y173,'Calculations otherrace'!Y173)</f>
        <v>6.7207540274225666E-2</v>
      </c>
      <c r="Z218" s="34">
        <f>Z173/SUM(Z173,'Calculations white'!Z173,'Calculations black'!Z173,'Calculations otherrace'!Z173)</f>
        <v>6.8229833779808138E-2</v>
      </c>
      <c r="AA218" s="34">
        <f>AA173/SUM(AA173,'Calculations white'!AA173,'Calculations black'!AA173,'Calculations otherrace'!AA173)</f>
        <v>6.9255992164140454E-2</v>
      </c>
      <c r="AB218" s="34">
        <f>AB173/SUM(AB173,'Calculations white'!AB173,'Calculations black'!AB173,'Calculations otherrace'!AB173)</f>
        <v>7.0285922194729178E-2</v>
      </c>
      <c r="AC218" s="34">
        <f>AC173/SUM(AC173,'Calculations white'!AC173,'Calculations black'!AC173,'Calculations otherrace'!AC173)</f>
        <v>7.1319530373500611E-2</v>
      </c>
      <c r="AD218" s="34">
        <f>AD173/SUM(AD173,'Calculations white'!AD173,'Calculations black'!AD173,'Calculations otherrace'!AD173)</f>
        <v>7.2356722968174039E-2</v>
      </c>
      <c r="AE218" s="34">
        <f>AE173/SUM(AE173,'Calculations white'!AE173,'Calculations black'!AE173,'Calculations otherrace'!AE173)</f>
        <v>7.3397406043616858E-2</v>
      </c>
      <c r="AF218" s="34">
        <f>AF173/SUM(AF173,'Calculations white'!AF173,'Calculations black'!AF173,'Calculations otherrace'!AF173)</f>
        <v>7.4441485493152257E-2</v>
      </c>
    </row>
    <row r="219" spans="1:32" x14ac:dyDescent="0.2">
      <c r="A219" s="12" t="s">
        <v>52</v>
      </c>
      <c r="B219" s="34">
        <f>B174/SUM(B174,'Calculations white'!B174,'Calculations black'!B174,'Calculations otherrace'!B174)</f>
        <v>9.4999999999999987E-2</v>
      </c>
      <c r="C219" s="34">
        <f>C174/SUM(C174,'Calculations white'!C174,'Calculations black'!C174,'Calculations otherrace'!C174)</f>
        <v>9.6400816121170796E-2</v>
      </c>
      <c r="D219" s="34">
        <f>D174/SUM(D174,'Calculations white'!D174,'Calculations black'!D174,'Calculations otherrace'!D174)</f>
        <v>9.7857124885018076E-2</v>
      </c>
      <c r="E219" s="34">
        <f>E174/SUM(E174,'Calculations white'!E174,'Calculations black'!E174,'Calculations otherrace'!E174)</f>
        <v>9.9328980622571783E-2</v>
      </c>
      <c r="F219" s="34">
        <f>F174/SUM(F174,'Calculations white'!F174,'Calculations black'!F174,'Calculations otherrace'!F174)</f>
        <v>0.10080613481518799</v>
      </c>
      <c r="G219" s="34">
        <f>G174/SUM(G174,'Calculations white'!G174,'Calculations black'!G174,'Calculations otherrace'!G174)</f>
        <v>0.10230460701875675</v>
      </c>
      <c r="H219" s="34">
        <f>H174/SUM(H174,'Calculations white'!H174,'Calculations black'!H174,'Calculations otherrace'!H174)</f>
        <v>0.10386176641846244</v>
      </c>
      <c r="I219" s="34">
        <f>I174/SUM(I174,'Calculations white'!I174,'Calculations black'!I174,'Calculations otherrace'!I174)</f>
        <v>0.10541549707540908</v>
      </c>
      <c r="J219" s="34">
        <f>J174/SUM(J174,'Calculations white'!J174,'Calculations black'!J174,'Calculations otherrace'!J174)</f>
        <v>0.10699132699938918</v>
      </c>
      <c r="K219" s="34">
        <f>K174/SUM(K174,'Calculations white'!K174,'Calculations black'!K174,'Calculations otherrace'!K174)</f>
        <v>0.10857106510502794</v>
      </c>
      <c r="L219" s="34">
        <f>L174/SUM(L174,'Calculations white'!L174,'Calculations black'!L174,'Calculations otherrace'!L174)</f>
        <v>0.10995414316202455</v>
      </c>
      <c r="M219" s="34">
        <f>M174/SUM(M174,'Calculations white'!M174,'Calculations black'!M174,'Calculations otherrace'!M174)</f>
        <v>0.11147385813969293</v>
      </c>
      <c r="N219" s="34">
        <f>N174/SUM(N174,'Calculations white'!N174,'Calculations black'!N174,'Calculations otherrace'!N174)</f>
        <v>0.11299636246977932</v>
      </c>
      <c r="O219" s="34">
        <f>O174/SUM(O174,'Calculations white'!O174,'Calculations black'!O174,'Calculations otherrace'!O174)</f>
        <v>0.11452147644187378</v>
      </c>
      <c r="P219" s="34">
        <f>P174/SUM(P174,'Calculations white'!P174,'Calculations black'!P174,'Calculations otherrace'!P174)</f>
        <v>0.11604902108371747</v>
      </c>
      <c r="Q219" s="34">
        <f>Q174/SUM(Q174,'Calculations white'!Q174,'Calculations black'!Q174,'Calculations otherrace'!Q174)</f>
        <v>0.1175788182279066</v>
      </c>
      <c r="R219" s="34">
        <f>R174/SUM(R174,'Calculations white'!R174,'Calculations black'!R174,'Calculations otherrace'!R174)</f>
        <v>0.11911069057752091</v>
      </c>
      <c r="S219" s="34">
        <f>S174/SUM(S174,'Calculations white'!S174,'Calculations black'!S174,'Calculations otherrace'!S174)</f>
        <v>0.12064446177062066</v>
      </c>
      <c r="T219" s="34">
        <f>T174/SUM(T174,'Calculations white'!T174,'Calculations black'!T174,'Calculations otherrace'!T174)</f>
        <v>0.12217995644355065</v>
      </c>
      <c r="U219" s="34">
        <f>U174/SUM(U174,'Calculations white'!U174,'Calculations black'!U174,'Calculations otherrace'!U174)</f>
        <v>0.1237170002929965</v>
      </c>
      <c r="V219" s="34">
        <f>V174/SUM(V174,'Calculations white'!V174,'Calculations black'!V174,'Calculations otherrace'!V174)</f>
        <v>0.12525542013674459</v>
      </c>
      <c r="W219" s="34">
        <f>W174/SUM(W174,'Calculations white'!W174,'Calculations black'!W174,'Calculations otherrace'!W174)</f>
        <v>0.12679504397309116</v>
      </c>
      <c r="X219" s="34">
        <f>X174/SUM(X174,'Calculations white'!X174,'Calculations black'!X174,'Calculations otherrace'!X174)</f>
        <v>0.12833570103885544</v>
      </c>
      <c r="Y219" s="34">
        <f>Y174/SUM(Y174,'Calculations white'!Y174,'Calculations black'!Y174,'Calculations otherrace'!Y174)</f>
        <v>0.12987722186595804</v>
      </c>
      <c r="Z219" s="34">
        <f>Z174/SUM(Z174,'Calculations white'!Z174,'Calculations black'!Z174,'Calculations otherrace'!Z174)</f>
        <v>0.13141943833651598</v>
      </c>
      <c r="AA219" s="34">
        <f>AA174/SUM(AA174,'Calculations white'!AA174,'Calculations black'!AA174,'Calculations otherrace'!AA174)</f>
        <v>0.13296218373642316</v>
      </c>
      <c r="AB219" s="34">
        <f>AB174/SUM(AB174,'Calculations white'!AB174,'Calculations black'!AB174,'Calculations otherrace'!AB174)</f>
        <v>0.13450529280737972</v>
      </c>
      <c r="AC219" s="34">
        <f>AC174/SUM(AC174,'Calculations white'!AC174,'Calculations black'!AC174,'Calculations otherrace'!AC174)</f>
        <v>0.13604860179733858</v>
      </c>
      <c r="AD219" s="34">
        <f>AD174/SUM(AD174,'Calculations white'!AD174,'Calculations black'!AD174,'Calculations otherrace'!AD174)</f>
        <v>0.13759194850933965</v>
      </c>
      <c r="AE219" s="34">
        <f>AE174/SUM(AE174,'Calculations white'!AE174,'Calculations black'!AE174,'Calculations otherrace'!AE174)</f>
        <v>0.13913517234870915</v>
      </c>
      <c r="AF219" s="34">
        <f>AF174/SUM(AF174,'Calculations white'!AF174,'Calculations black'!AF174,'Calculations otherrace'!AF174)</f>
        <v>0.14067811436859942</v>
      </c>
    </row>
    <row r="220" spans="1:32" x14ac:dyDescent="0.2">
      <c r="A220" s="12" t="s">
        <v>53</v>
      </c>
      <c r="B220" s="34">
        <f>B175/SUM(B175,'Calculations white'!B175,'Calculations black'!B175,'Calculations otherrace'!B175)</f>
        <v>4.5999999999999992E-2</v>
      </c>
      <c r="C220" s="34">
        <f>C175/SUM(C175,'Calculations white'!C175,'Calculations black'!C175,'Calculations otherrace'!C175)</f>
        <v>4.6884711985335691E-2</v>
      </c>
      <c r="D220" s="34">
        <f>D175/SUM(D175,'Calculations white'!D175,'Calculations black'!D175,'Calculations otherrace'!D175)</f>
        <v>4.7806723833142432E-2</v>
      </c>
      <c r="E220" s="34">
        <f>E175/SUM(E175,'Calculations white'!E175,'Calculations black'!E175,'Calculations otherrace'!E175)</f>
        <v>4.8741653045565957E-2</v>
      </c>
      <c r="F220" s="34">
        <f>F175/SUM(F175,'Calculations white'!F175,'Calculations black'!F175,'Calculations otherrace'!F175)</f>
        <v>4.9682801204812319E-2</v>
      </c>
      <c r="G220" s="34">
        <f>G175/SUM(G175,'Calculations white'!G175,'Calculations black'!G175,'Calculations otherrace'!G175)</f>
        <v>5.0640791216238532E-2</v>
      </c>
      <c r="H220" s="34">
        <f>H175/SUM(H175,'Calculations white'!H175,'Calculations black'!H175,'Calculations otherrace'!H175)</f>
        <v>5.1639727619613017E-2</v>
      </c>
      <c r="I220" s="34">
        <f>I175/SUM(I175,'Calculations white'!I175,'Calculations black'!I175,'Calculations otherrace'!I175)</f>
        <v>5.2639245917116252E-2</v>
      </c>
      <c r="J220" s="34">
        <f>J175/SUM(J175,'Calculations white'!J175,'Calculations black'!J175,'Calculations otherrace'!J175)</f>
        <v>5.3656132316948935E-2</v>
      </c>
      <c r="K220" s="34">
        <f>K175/SUM(K175,'Calculations white'!K175,'Calculations black'!K175,'Calculations otherrace'!K175)</f>
        <v>5.4678892489939082E-2</v>
      </c>
      <c r="L220" s="34">
        <f>L175/SUM(L175,'Calculations white'!L175,'Calculations black'!L175,'Calculations otherrace'!L175)</f>
        <v>5.5575780322663658E-2</v>
      </c>
      <c r="M220" s="34">
        <f>M175/SUM(M175,'Calculations white'!M175,'Calculations black'!M175,'Calculations otherrace'!M175)</f>
        <v>5.6564822183643275E-2</v>
      </c>
      <c r="N220" s="34">
        <f>N175/SUM(N175,'Calculations white'!N175,'Calculations black'!N175,'Calculations otherrace'!N175)</f>
        <v>5.7558534357298026E-2</v>
      </c>
      <c r="O220" s="34">
        <f>O175/SUM(O175,'Calculations white'!O175,'Calculations black'!O175,'Calculations otherrace'!O175)</f>
        <v>5.8556794870679892E-2</v>
      </c>
      <c r="P220" s="34">
        <f>P175/SUM(P175,'Calculations white'!P175,'Calculations black'!P175,'Calculations otherrace'!P175)</f>
        <v>5.9559481200204462E-2</v>
      </c>
      <c r="Q220" s="34">
        <f>Q175/SUM(Q175,'Calculations white'!Q175,'Calculations black'!Q175,'Calculations otherrace'!Q175)</f>
        <v>6.0566470337261674E-2</v>
      </c>
      <c r="R220" s="34">
        <f>R175/SUM(R175,'Calculations white'!R175,'Calculations black'!R175,'Calculations otherrace'!R175)</f>
        <v>6.1577638853439698E-2</v>
      </c>
      <c r="S220" s="34">
        <f>S175/SUM(S175,'Calculations white'!S175,'Calculations black'!S175,'Calculations otherrace'!S175)</f>
        <v>6.2592862965297133E-2</v>
      </c>
      <c r="T220" s="34">
        <f>T175/SUM(T175,'Calculations white'!T175,'Calculations black'!T175,'Calculations otherrace'!T175)</f>
        <v>6.3612018598611306E-2</v>
      </c>
      <c r="U220" s="34">
        <f>U175/SUM(U175,'Calculations white'!U175,'Calculations black'!U175,'Calculations otherrace'!U175)</f>
        <v>6.4634981452039178E-2</v>
      </c>
      <c r="V220" s="34">
        <f>V175/SUM(V175,'Calculations white'!V175,'Calculations black'!V175,'Calculations otherrace'!V175)</f>
        <v>6.5661627060128666E-2</v>
      </c>
      <c r="W220" s="34">
        <f>W175/SUM(W175,'Calculations white'!W175,'Calculations black'!W175,'Calculations otherrace'!W175)</f>
        <v>6.6691830855616918E-2</v>
      </c>
      <c r="X220" s="34">
        <f>X175/SUM(X175,'Calculations white'!X175,'Calculations black'!X175,'Calculations otherrace'!X175)</f>
        <v>6.7725468230957903E-2</v>
      </c>
      <c r="Y220" s="34">
        <f>Y175/SUM(Y175,'Calculations white'!Y175,'Calculations black'!Y175,'Calculations otherrace'!Y175)</f>
        <v>6.876241459902542E-2</v>
      </c>
      <c r="Z220" s="34">
        <f>Z175/SUM(Z175,'Calculations white'!Z175,'Calculations black'!Z175,'Calculations otherrace'!Z175)</f>
        <v>6.9802545452934531E-2</v>
      </c>
      <c r="AA220" s="34">
        <f>AA175/SUM(AA175,'Calculations white'!AA175,'Calculations black'!AA175,'Calculations otherrace'!AA175)</f>
        <v>7.0845736424931929E-2</v>
      </c>
      <c r="AB220" s="34">
        <f>AB175/SUM(AB175,'Calculations white'!AB175,'Calculations black'!AB175,'Calculations otherrace'!AB175)</f>
        <v>7.1891863344308915E-2</v>
      </c>
      <c r="AC220" s="34">
        <f>AC175/SUM(AC175,'Calculations white'!AC175,'Calculations black'!AC175,'Calculations otherrace'!AC175)</f>
        <v>7.2940802294287441E-2</v>
      </c>
      <c r="AD220" s="34">
        <f>AD175/SUM(AD175,'Calculations white'!AD175,'Calculations black'!AD175,'Calculations otherrace'!AD175)</f>
        <v>7.3992429667838241E-2</v>
      </c>
      <c r="AE220" s="34">
        <f>AE175/SUM(AE175,'Calculations white'!AE175,'Calculations black'!AE175,'Calculations otherrace'!AE175)</f>
        <v>7.5046622222391973E-2</v>
      </c>
      <c r="AF220" s="34">
        <f>AF175/SUM(AF175,'Calculations white'!AF175,'Calculations black'!AF175,'Calculations otherrace'!AF175)</f>
        <v>7.6103257133401714E-2</v>
      </c>
    </row>
    <row r="221" spans="1:32" x14ac:dyDescent="0.2">
      <c r="A221" s="12" t="s">
        <v>54</v>
      </c>
      <c r="B221" s="34">
        <f>B176/SUM(B176,'Calculations white'!B176,'Calculations black'!B176,'Calculations otherrace'!B176)</f>
        <v>5.4000000000000006E-2</v>
      </c>
      <c r="C221" s="34">
        <f>C176/SUM(C176,'Calculations white'!C176,'Calculations black'!C176,'Calculations otherrace'!C176)</f>
        <v>5.497123929350714E-2</v>
      </c>
      <c r="D221" s="34">
        <f>D176/SUM(D176,'Calculations white'!D176,'Calculations black'!D176,'Calculations otherrace'!D176)</f>
        <v>5.598312382915744E-2</v>
      </c>
      <c r="E221" s="34">
        <f>E176/SUM(E176,'Calculations white'!E176,'Calculations black'!E176,'Calculations otherrace'!E176)</f>
        <v>5.7008672856918491E-2</v>
      </c>
      <c r="F221" s="34">
        <f>F176/SUM(F176,'Calculations white'!F176,'Calculations black'!F176,'Calculations otherrace'!F176)</f>
        <v>5.8040617763856474E-2</v>
      </c>
      <c r="G221" s="34">
        <f>G176/SUM(G176,'Calculations white'!G176,'Calculations black'!G176,'Calculations otherrace'!G176)</f>
        <v>5.9090504703966075E-2</v>
      </c>
      <c r="H221" s="34">
        <f>H176/SUM(H176,'Calculations white'!H176,'Calculations black'!H176,'Calculations otherrace'!H176)</f>
        <v>6.0184734605904747E-2</v>
      </c>
      <c r="I221" s="34">
        <f>I176/SUM(I176,'Calculations white'!I176,'Calculations black'!I176,'Calculations otherrace'!I176)</f>
        <v>6.1279302188980707E-2</v>
      </c>
      <c r="J221" s="34">
        <f>J176/SUM(J176,'Calculations white'!J176,'Calculations black'!J176,'Calculations otherrace'!J176)</f>
        <v>6.2392504721859442E-2</v>
      </c>
      <c r="K221" s="34">
        <f>K176/SUM(K176,'Calculations white'!K176,'Calculations black'!K176,'Calculations otherrace'!K176)</f>
        <v>6.3511711382999228E-2</v>
      </c>
      <c r="L221" s="34">
        <f>L176/SUM(L176,'Calculations white'!L176,'Calculations black'!L176,'Calculations otherrace'!L176)</f>
        <v>6.4493283097366488E-2</v>
      </c>
      <c r="M221" s="34">
        <f>M176/SUM(M176,'Calculations white'!M176,'Calculations black'!M176,'Calculations otherrace'!M176)</f>
        <v>6.5575170678416964E-2</v>
      </c>
      <c r="N221" s="34">
        <f>N176/SUM(N176,'Calculations white'!N176,'Calculations black'!N176,'Calculations otherrace'!N176)</f>
        <v>6.6661910229882979E-2</v>
      </c>
      <c r="O221" s="34">
        <f>O176/SUM(O176,'Calculations white'!O176,'Calculations black'!O176,'Calculations otherrace'!O176)</f>
        <v>6.7753389448590981E-2</v>
      </c>
      <c r="P221" s="34">
        <f>P176/SUM(P176,'Calculations white'!P176,'Calculations black'!P176,'Calculations otherrace'!P176)</f>
        <v>6.8849495482962667E-2</v>
      </c>
      <c r="Q221" s="34">
        <f>Q176/SUM(Q176,'Calculations white'!Q176,'Calculations black'!Q176,'Calculations otherrace'!Q176)</f>
        <v>6.9950114977462577E-2</v>
      </c>
      <c r="R221" s="34">
        <f>R176/SUM(R176,'Calculations white'!R176,'Calculations black'!R176,'Calculations otherrace'!R176)</f>
        <v>7.1055134117178675E-2</v>
      </c>
      <c r="S221" s="34">
        <f>S176/SUM(S176,'Calculations white'!S176,'Calculations black'!S176,'Calculations otherrace'!S176)</f>
        <v>7.2164438672496223E-2</v>
      </c>
      <c r="T221" s="34">
        <f>T176/SUM(T176,'Calculations white'!T176,'Calculations black'!T176,'Calculations otherrace'!T176)</f>
        <v>7.3277914043814812E-2</v>
      </c>
      <c r="U221" s="34">
        <f>U176/SUM(U176,'Calculations white'!U176,'Calculations black'!U176,'Calculations otherrace'!U176)</f>
        <v>7.4395445306268251E-2</v>
      </c>
      <c r="V221" s="34">
        <f>V176/SUM(V176,'Calculations white'!V176,'Calculations black'!V176,'Calculations otherrace'!V176)</f>
        <v>7.5516917254402072E-2</v>
      </c>
      <c r="W221" s="34">
        <f>W176/SUM(W176,'Calculations white'!W176,'Calculations black'!W176,'Calculations otherrace'!W176)</f>
        <v>7.6642214446764875E-2</v>
      </c>
      <c r="X221" s="34">
        <f>X176/SUM(X176,'Calculations white'!X176,'Calculations black'!X176,'Calculations otherrace'!X176)</f>
        <v>7.7771221250369754E-2</v>
      </c>
      <c r="Y221" s="34">
        <f>Y176/SUM(Y176,'Calculations white'!Y176,'Calculations black'!Y176,'Calculations otherrace'!Y176)</f>
        <v>7.890382188498711E-2</v>
      </c>
      <c r="Z221" s="34">
        <f>Z176/SUM(Z176,'Calculations white'!Z176,'Calculations black'!Z176,'Calculations otherrace'!Z176)</f>
        <v>8.0039900467222758E-2</v>
      </c>
      <c r="AA221" s="34">
        <f>AA176/SUM(AA176,'Calculations white'!AA176,'Calculations black'!AA176,'Calculations otherrace'!AA176)</f>
        <v>8.1179341054343088E-2</v>
      </c>
      <c r="AB221" s="34">
        <f>AB176/SUM(AB176,'Calculations white'!AB176,'Calculations black'!AB176,'Calculations otherrace'!AB176)</f>
        <v>8.2322027687808774E-2</v>
      </c>
      <c r="AC221" s="34">
        <f>AC176/SUM(AC176,'Calculations white'!AC176,'Calculations black'!AC176,'Calculations otherrace'!AC176)</f>
        <v>8.3467844436475119E-2</v>
      </c>
      <c r="AD221" s="34">
        <f>AD176/SUM(AD176,'Calculations white'!AD176,'Calculations black'!AD176,'Calculations otherrace'!AD176)</f>
        <v>8.4616675439422487E-2</v>
      </c>
      <c r="AE221" s="34">
        <f>AE176/SUM(AE176,'Calculations white'!AE176,'Calculations black'!AE176,'Calculations otherrace'!AE176)</f>
        <v>8.5768404948381435E-2</v>
      </c>
      <c r="AF221" s="34">
        <f>AF176/SUM(AF176,'Calculations white'!AF176,'Calculations black'!AF176,'Calculations otherrace'!AF176)</f>
        <v>8.6922917369714706E-2</v>
      </c>
    </row>
    <row r="222" spans="1:32" x14ac:dyDescent="0.2">
      <c r="A222" s="12" t="s">
        <v>55</v>
      </c>
      <c r="B222" s="34">
        <f>B177/SUM(B177,'Calculations white'!B177,'Calculations black'!B177,'Calculations otherrace'!B177)</f>
        <v>6.8000000000000019E-2</v>
      </c>
      <c r="C222" s="34">
        <f>C177/SUM(C177,'Calculations white'!C177,'Calculations black'!C177,'Calculations otherrace'!C177)</f>
        <v>6.9146422243967373E-2</v>
      </c>
      <c r="D222" s="34">
        <f>D177/SUM(D177,'Calculations white'!D177,'Calculations black'!D177,'Calculations otherrace'!D177)</f>
        <v>7.0339583912574249E-2</v>
      </c>
      <c r="E222" s="34">
        <f>E177/SUM(E177,'Calculations white'!E177,'Calculations black'!E177,'Calculations otherrace'!E177)</f>
        <v>7.1547621175792581E-2</v>
      </c>
      <c r="F222" s="34">
        <f>F177/SUM(F177,'Calculations white'!F177,'Calculations black'!F177,'Calculations otherrace'!F177)</f>
        <v>7.2761899348383147E-2</v>
      </c>
      <c r="G222" s="34">
        <f>G177/SUM(G177,'Calculations white'!G177,'Calculations black'!G177,'Calculations otherrace'!G177)</f>
        <v>7.3995985300842088E-2</v>
      </c>
      <c r="H222" s="34">
        <f>H177/SUM(H177,'Calculations white'!H177,'Calculations black'!H177,'Calculations otherrace'!H177)</f>
        <v>7.5280782084337805E-2</v>
      </c>
      <c r="I222" s="34">
        <f>I177/SUM(I177,'Calculations white'!I177,'Calculations black'!I177,'Calculations otherrace'!I177)</f>
        <v>7.6564434285016622E-2</v>
      </c>
      <c r="J222" s="34">
        <f>J177/SUM(J177,'Calculations white'!J177,'Calculations black'!J177,'Calculations otherrace'!J177)</f>
        <v>7.7868383028062899E-2</v>
      </c>
      <c r="K222" s="34">
        <f>K177/SUM(K177,'Calculations white'!K177,'Calculations black'!K177,'Calculations otherrace'!K177)</f>
        <v>7.9177793148457701E-2</v>
      </c>
      <c r="L222" s="34">
        <f>L177/SUM(L177,'Calculations white'!L177,'Calculations black'!L177,'Calculations otherrace'!L177)</f>
        <v>8.032466956467578E-2</v>
      </c>
      <c r="M222" s="34">
        <f>M177/SUM(M177,'Calculations white'!M177,'Calculations black'!M177,'Calculations otherrace'!M177)</f>
        <v>8.1587414126420038E-2</v>
      </c>
      <c r="N222" s="34">
        <f>N177/SUM(N177,'Calculations white'!N177,'Calculations black'!N177,'Calculations otherrace'!N177)</f>
        <v>8.2854262684416299E-2</v>
      </c>
      <c r="O222" s="34">
        <f>O177/SUM(O177,'Calculations white'!O177,'Calculations black'!O177,'Calculations otherrace'!O177)</f>
        <v>8.4125049707888783E-2</v>
      </c>
      <c r="P222" s="34">
        <f>P177/SUM(P177,'Calculations white'!P177,'Calculations black'!P177,'Calculations otherrace'!P177)</f>
        <v>8.539960973059918E-2</v>
      </c>
      <c r="Q222" s="34">
        <f>Q177/SUM(Q177,'Calculations white'!Q177,'Calculations black'!Q177,'Calculations otherrace'!Q177)</f>
        <v>8.6677777433451342E-2</v>
      </c>
      <c r="R222" s="34">
        <f>R177/SUM(R177,'Calculations white'!R177,'Calculations black'!R177,'Calculations otherrace'!R177)</f>
        <v>8.7959387725925736E-2</v>
      </c>
      <c r="S222" s="34">
        <f>S177/SUM(S177,'Calculations white'!S177,'Calculations black'!S177,'Calculations otherrace'!S177)</f>
        <v>8.9244275826270536E-2</v>
      </c>
      <c r="T222" s="34">
        <f>T177/SUM(T177,'Calculations white'!T177,'Calculations black'!T177,'Calculations otherrace'!T177)</f>
        <v>9.0532277340370865E-2</v>
      </c>
      <c r="U222" s="34">
        <f>U177/SUM(U177,'Calculations white'!U177,'Calculations black'!U177,'Calculations otherrace'!U177)</f>
        <v>9.182322833922843E-2</v>
      </c>
      <c r="V222" s="34">
        <f>V177/SUM(V177,'Calculations white'!V177,'Calculations black'!V177,'Calculations otherrace'!V177)</f>
        <v>9.3116965434986543E-2</v>
      </c>
      <c r="W222" s="34">
        <f>W177/SUM(W177,'Calculations white'!W177,'Calculations black'!W177,'Calculations otherrace'!W177)</f>
        <v>9.4413325855434937E-2</v>
      </c>
      <c r="X222" s="34">
        <f>X177/SUM(X177,'Calculations white'!X177,'Calculations black'!X177,'Calculations otherrace'!X177)</f>
        <v>9.571214751693681E-2</v>
      </c>
      <c r="Y222" s="34">
        <f>Y177/SUM(Y177,'Calculations white'!Y177,'Calculations black'!Y177,'Calculations otherrace'!Y177)</f>
        <v>9.7013269095725968E-2</v>
      </c>
      <c r="Z222" s="34">
        <f>Z177/SUM(Z177,'Calculations white'!Z177,'Calculations black'!Z177,'Calculations otherrace'!Z177)</f>
        <v>9.8316530097519506E-2</v>
      </c>
      <c r="AA222" s="34">
        <f>AA177/SUM(AA177,'Calculations white'!AA177,'Calculations black'!AA177,'Calculations otherrace'!AA177)</f>
        <v>9.9621770925400199E-2</v>
      </c>
      <c r="AB222" s="34">
        <f>AB177/SUM(AB177,'Calculations white'!AB177,'Calculations black'!AB177,'Calculations otherrace'!AB177)</f>
        <v>0.10092883294592829</v>
      </c>
      <c r="AC222" s="34">
        <f>AC177/SUM(AC177,'Calculations white'!AC177,'Calculations black'!AC177,'Calculations otherrace'!AC177)</f>
        <v>0.10223755855343897</v>
      </c>
      <c r="AD222" s="34">
        <f>AD177/SUM(AD177,'Calculations white'!AD177,'Calculations black'!AD177,'Calculations otherrace'!AD177)</f>
        <v>0.10354779123249253</v>
      </c>
      <c r="AE222" s="34">
        <f>AE177/SUM(AE177,'Calculations white'!AE177,'Calculations black'!AE177,'Calculations otherrace'!AE177)</f>
        <v>0.10485937561844684</v>
      </c>
      <c r="AF222" s="34">
        <f>AF177/SUM(AF177,'Calculations white'!AF177,'Calculations black'!AF177,'Calculations otherrace'!AF177)</f>
        <v>0.10617215755612133</v>
      </c>
    </row>
    <row r="223" spans="1:32" x14ac:dyDescent="0.2">
      <c r="A223" s="12" t="s">
        <v>56</v>
      </c>
      <c r="B223" s="34">
        <f>B178/SUM(B178,'Calculations white'!B178,'Calculations black'!B178,'Calculations otherrace'!B178)</f>
        <v>4.300000000000001E-2</v>
      </c>
      <c r="C223" s="34">
        <f>C178/SUM(C178,'Calculations white'!C178,'Calculations black'!C178,'Calculations otherrace'!C178)</f>
        <v>4.3829019924107052E-2</v>
      </c>
      <c r="D223" s="34">
        <f>D178/SUM(D178,'Calculations white'!D178,'Calculations black'!D178,'Calculations otherrace'!D178)</f>
        <v>4.4693106987811128E-2</v>
      </c>
      <c r="E223" s="34">
        <f>E178/SUM(E178,'Calculations white'!E178,'Calculations black'!E178,'Calculations otherrace'!E178)</f>
        <v>4.5569160458522995E-2</v>
      </c>
      <c r="F223" s="34">
        <f>F178/SUM(F178,'Calculations white'!F178,'Calculations black'!F178,'Calculations otherrace'!F178)</f>
        <v>4.645100055632833E-2</v>
      </c>
      <c r="G223" s="34">
        <f>G178/SUM(G178,'Calculations white'!G178,'Calculations black'!G178,'Calculations otherrace'!G178)</f>
        <v>4.7348462615325736E-2</v>
      </c>
      <c r="H223" s="34">
        <f>H178/SUM(H178,'Calculations white'!H178,'Calculations black'!H178,'Calculations otherrace'!H178)</f>
        <v>4.8284140355535306E-2</v>
      </c>
      <c r="I223" s="34">
        <f>I178/SUM(I178,'Calculations white'!I178,'Calculations black'!I178,'Calculations otherrace'!I178)</f>
        <v>4.9220487336201171E-2</v>
      </c>
      <c r="J223" s="34">
        <f>J178/SUM(J178,'Calculations white'!J178,'Calculations black'!J178,'Calculations otherrace'!J178)</f>
        <v>5.0173124844322799E-2</v>
      </c>
      <c r="K223" s="34">
        <f>K178/SUM(K178,'Calculations white'!K178,'Calculations black'!K178,'Calculations otherrace'!K178)</f>
        <v>5.1131231610425758E-2</v>
      </c>
      <c r="L223" s="34">
        <f>L178/SUM(L178,'Calculations white'!L178,'Calculations black'!L178,'Calculations otherrace'!L178)</f>
        <v>5.197190477041537E-2</v>
      </c>
      <c r="M223" s="34">
        <f>M178/SUM(M178,'Calculations white'!M178,'Calculations black'!M178,'Calculations otherrace'!M178)</f>
        <v>5.2898720258224105E-2</v>
      </c>
      <c r="N223" s="34">
        <f>N178/SUM(N178,'Calculations white'!N178,'Calculations black'!N178,'Calculations otherrace'!N178)</f>
        <v>5.3830007993905069E-2</v>
      </c>
      <c r="O223" s="34">
        <f>O178/SUM(O178,'Calculations white'!O178,'Calculations black'!O178,'Calculations otherrace'!O178)</f>
        <v>5.4765671156509307E-2</v>
      </c>
      <c r="P223" s="34">
        <f>P178/SUM(P178,'Calculations white'!P178,'Calculations black'!P178,'Calculations otherrace'!P178)</f>
        <v>5.5705612399521091E-2</v>
      </c>
      <c r="Q223" s="34">
        <f>Q178/SUM(Q178,'Calculations white'!Q178,'Calculations black'!Q178,'Calculations otherrace'!Q178)</f>
        <v>5.6649733891760451E-2</v>
      </c>
      <c r="R223" s="34">
        <f>R178/SUM(R178,'Calculations white'!R178,'Calculations black'!R178,'Calculations otherrace'!R178)</f>
        <v>5.7597937358355764E-2</v>
      </c>
      <c r="S223" s="34">
        <f>S178/SUM(S178,'Calculations white'!S178,'Calculations black'!S178,'Calculations otherrace'!S178)</f>
        <v>5.855012412174871E-2</v>
      </c>
      <c r="T223" s="34">
        <f>T178/SUM(T178,'Calculations white'!T178,'Calculations black'!T178,'Calculations otherrace'!T178)</f>
        <v>5.9506195142687512E-2</v>
      </c>
      <c r="U223" s="34">
        <f>U178/SUM(U178,'Calculations white'!U178,'Calculations black'!U178,'Calculations otherrace'!U178)</f>
        <v>6.0466051061168771E-2</v>
      </c>
      <c r="V223" s="34">
        <f>V178/SUM(V178,'Calculations white'!V178,'Calculations black'!V178,'Calculations otherrace'!V178)</f>
        <v>6.1429592237289013E-2</v>
      </c>
      <c r="W223" s="34">
        <f>W178/SUM(W178,'Calculations white'!W178,'Calculations black'!W178,'Calculations otherrace'!W178)</f>
        <v>6.2396718791964442E-2</v>
      </c>
      <c r="X223" s="34">
        <f>X178/SUM(X178,'Calculations white'!X178,'Calculations black'!X178,'Calculations otherrace'!X178)</f>
        <v>6.3367330647480208E-2</v>
      </c>
      <c r="Y223" s="34">
        <f>Y178/SUM(Y178,'Calculations white'!Y178,'Calculations black'!Y178,'Calculations otherrace'!Y178)</f>
        <v>6.4341327567832923E-2</v>
      </c>
      <c r="Z223" s="34">
        <f>Z178/SUM(Z178,'Calculations white'!Z178,'Calculations black'!Z178,'Calculations otherrace'!Z178)</f>
        <v>6.5318609198826622E-2</v>
      </c>
      <c r="AA223" s="34">
        <f>AA178/SUM(AA178,'Calculations white'!AA178,'Calculations black'!AA178,'Calculations otherrace'!AA178)</f>
        <v>6.6299075107886241E-2</v>
      </c>
      <c r="AB223" s="34">
        <f>AB178/SUM(AB178,'Calculations white'!AB178,'Calculations black'!AB178,'Calculations otherrace'!AB178)</f>
        <v>6.7282624823554973E-2</v>
      </c>
      <c r="AC223" s="34">
        <f>AC178/SUM(AC178,'Calculations white'!AC178,'Calculations black'!AC178,'Calculations otherrace'!AC178)</f>
        <v>6.826915787463772E-2</v>
      </c>
      <c r="AD223" s="34">
        <f>AD178/SUM(AD178,'Calculations white'!AD178,'Calculations black'!AD178,'Calculations otherrace'!AD178)</f>
        <v>6.9258573828958669E-2</v>
      </c>
      <c r="AE223" s="34">
        <f>AE178/SUM(AE178,'Calculations white'!AE178,'Calculations black'!AE178,'Calculations otherrace'!AE178)</f>
        <v>7.0250772331701419E-2</v>
      </c>
      <c r="AF223" s="34">
        <f>AF178/SUM(AF178,'Calculations white'!AF178,'Calculations black'!AF178,'Calculations otherrace'!AF178)</f>
        <v>7.1245653143298129E-2</v>
      </c>
    </row>
    <row r="224" spans="1:32" x14ac:dyDescent="0.2">
      <c r="A224" s="12" t="s">
        <v>57</v>
      </c>
      <c r="B224" s="34">
        <f>B179/SUM(B179,'Calculations white'!B179,'Calculations black'!B179,'Calculations otherrace'!B179)</f>
        <v>5.8999999999999997E-2</v>
      </c>
      <c r="C224" s="34">
        <f>C179/SUM(C179,'Calculations white'!C179,'Calculations black'!C179,'Calculations otherrace'!C179)</f>
        <v>6.0020808077469394E-2</v>
      </c>
      <c r="D224" s="34">
        <f>D179/SUM(D179,'Calculations white'!D179,'Calculations black'!D179,'Calculations otherrace'!D179)</f>
        <v>6.1083823873757256E-2</v>
      </c>
      <c r="E224" s="34">
        <f>E179/SUM(E179,'Calculations white'!E179,'Calculations black'!E179,'Calculations otherrace'!E179)</f>
        <v>6.2160405200377626E-2</v>
      </c>
      <c r="F224" s="34">
        <f>F179/SUM(F179,'Calculations white'!F179,'Calculations black'!F179,'Calculations otherrace'!F179)</f>
        <v>6.3242980092570053E-2</v>
      </c>
      <c r="G224" s="34">
        <f>G179/SUM(G179,'Calculations white'!G179,'Calculations black'!G179,'Calculations otherrace'!G179)</f>
        <v>6.4343520861833634E-2</v>
      </c>
      <c r="H224" s="34">
        <f>H179/SUM(H179,'Calculations white'!H179,'Calculations black'!H179,'Calculations otherrace'!H179)</f>
        <v>6.5489641063770213E-2</v>
      </c>
      <c r="I224" s="34">
        <f>I179/SUM(I179,'Calculations white'!I179,'Calculations black'!I179,'Calculations otherrace'!I179)</f>
        <v>6.6635415772025308E-2</v>
      </c>
      <c r="J224" s="34">
        <f>J179/SUM(J179,'Calculations white'!J179,'Calculations black'!J179,'Calculations otherrace'!J179)</f>
        <v>6.7799872540331582E-2</v>
      </c>
      <c r="K224" s="34">
        <f>K179/SUM(K179,'Calculations white'!K179,'Calculations black'!K179,'Calculations otherrace'!K179)</f>
        <v>6.8969715291344907E-2</v>
      </c>
      <c r="L224" s="34">
        <f>L179/SUM(L179,'Calculations white'!L179,'Calculations black'!L179,'Calculations otherrace'!L179)</f>
        <v>6.9995361511775281E-2</v>
      </c>
      <c r="M224" s="34">
        <f>M179/SUM(M179,'Calculations white'!M179,'Calculations black'!M179,'Calculations otherrace'!M179)</f>
        <v>7.112483763838337E-2</v>
      </c>
      <c r="N224" s="34">
        <f>N179/SUM(N179,'Calculations white'!N179,'Calculations black'!N179,'Calculations otherrace'!N179)</f>
        <v>7.2258605260002856E-2</v>
      </c>
      <c r="O224" s="34">
        <f>O179/SUM(O179,'Calculations white'!O179,'Calculations black'!O179,'Calculations otherrace'!O179)</f>
        <v>7.339653972602482E-2</v>
      </c>
      <c r="P224" s="34">
        <f>P179/SUM(P179,'Calculations white'!P179,'Calculations black'!P179,'Calculations otherrace'!P179)</f>
        <v>7.4538516124681889E-2</v>
      </c>
      <c r="Q224" s="34">
        <f>Q179/SUM(Q179,'Calculations white'!Q179,'Calculations black'!Q179,'Calculations otherrace'!Q179)</f>
        <v>7.5684409333175523E-2</v>
      </c>
      <c r="R224" s="34">
        <f>R179/SUM(R179,'Calculations white'!R179,'Calculations black'!R179,'Calculations otherrace'!R179)</f>
        <v>7.6834094067647823E-2</v>
      </c>
      <c r="S224" s="34">
        <f>S179/SUM(S179,'Calculations white'!S179,'Calculations black'!S179,'Calculations otherrace'!S179)</f>
        <v>7.7987444932951899E-2</v>
      </c>
      <c r="T224" s="34">
        <f>T179/SUM(T179,'Calculations white'!T179,'Calculations black'!T179,'Calculations otherrace'!T179)</f>
        <v>7.9144336472169258E-2</v>
      </c>
      <c r="U224" s="34">
        <f>U179/SUM(U179,'Calculations white'!U179,'Calculations black'!U179,'Calculations otherrace'!U179)</f>
        <v>8.0304643215825991E-2</v>
      </c>
      <c r="V224" s="34">
        <f>V179/SUM(V179,'Calculations white'!V179,'Calculations black'!V179,'Calculations otherrace'!V179)</f>
        <v>8.1468239730763545E-2</v>
      </c>
      <c r="W224" s="34">
        <f>W179/SUM(W179,'Calculations white'!W179,'Calculations black'!W179,'Calculations otherrace'!W179)</f>
        <v>8.2635000668613651E-2</v>
      </c>
      <c r="X224" s="34">
        <f>X179/SUM(X179,'Calculations white'!X179,'Calculations black'!X179,'Calculations otherrace'!X179)</f>
        <v>8.3804800813834804E-2</v>
      </c>
      <c r="Y224" s="34">
        <f>Y179/SUM(Y179,'Calculations white'!Y179,'Calculations black'!Y179,'Calculations otherrace'!Y179)</f>
        <v>8.4977515131268125E-2</v>
      </c>
      <c r="Z224" s="34">
        <f>Z179/SUM(Z179,'Calculations white'!Z179,'Calculations black'!Z179,'Calculations otherrace'!Z179)</f>
        <v>8.615301881316581E-2</v>
      </c>
      <c r="AA224" s="34">
        <f>AA179/SUM(AA179,'Calculations white'!AA179,'Calculations black'!AA179,'Calculations otherrace'!AA179)</f>
        <v>8.7331187325654813E-2</v>
      </c>
      <c r="AB224" s="34">
        <f>AB179/SUM(AB179,'Calculations white'!AB179,'Calculations black'!AB179,'Calculations otherrace'!AB179)</f>
        <v>8.8511896454595271E-2</v>
      </c>
      <c r="AC224" s="34">
        <f>AC179/SUM(AC179,'Calculations white'!AC179,'Calculations black'!AC179,'Calculations otherrace'!AC179)</f>
        <v>8.9695022350794643E-2</v>
      </c>
      <c r="AD224" s="34">
        <f>AD179/SUM(AD179,'Calculations white'!AD179,'Calculations black'!AD179,'Calculations otherrace'!AD179)</f>
        <v>9.0880441574539936E-2</v>
      </c>
      <c r="AE224" s="34">
        <f>AE179/SUM(AE179,'Calculations white'!AE179,'Calculations black'!AE179,'Calculations otherrace'!AE179)</f>
        <v>9.2068031139417167E-2</v>
      </c>
      <c r="AF224" s="34">
        <f>AF179/SUM(AF179,'Calculations white'!AF179,'Calculations black'!AF179,'Calculations otherrace'!AF179)</f>
        <v>9.3257668555379383E-2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C556-08A4-435D-92D0-E71DAF881447}">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1-SUM('Calculations white'!B3,'Calculations black'!B3,'Calculations asian'!B3)</f>
        <v>3.5999999999999921E-2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1-SUM('Calculations white'!B4,'Calculations black'!B4,'Calculations asian'!B4)</f>
        <v>3.8000000000000034E-2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1-SUM('Calculations white'!B5,'Calculations black'!B5,'Calculations asian'!B5)</f>
        <v>4.8000000000000043E-2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1-SUM('Calculations white'!B6,'Calculations black'!B6,'Calculations asian'!B6)</f>
        <v>6.2999999999999945E-2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1-SUM('Calculations white'!B7,'Calculations black'!B7,'Calculations asian'!B7)</f>
        <v>3.5999999999999921E-2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1-SUM('Calculations white'!B8,'Calculations black'!B8,'Calculations asian'!B8)</f>
        <v>4.0126213592233118E-2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1-SUM('Calculations white'!B9,'Calculations black'!B9,'Calculations asian'!B9)</f>
        <v>3.7000000000000033E-2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1-SUM('Calculations white'!B10,'Calculations black'!B10,'Calculations asian'!B10)</f>
        <v>4.1000000000000036E-2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1-SUM('Calculations white'!B11,'Calculations black'!B11,'Calculations asian'!B11)</f>
        <v>3.0999999999999917E-2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1-SUM('Calculations white'!B12,'Calculations black'!B12,'Calculations asian'!B12)</f>
        <v>5.8000000000000052E-2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1-SUM('Calculations white'!B13,'Calculations black'!B13,'Calculations asian'!B13)</f>
        <v>3.0607407407407305E-2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1-SUM('Calculations white'!B14,'Calculations black'!B14,'Calculations asian'!B14)</f>
        <v>1.6000000000000014E-2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1-SUM('Calculations white'!B15,'Calculations black'!B15,'Calculations asian'!B15)</f>
        <v>2.2999999999999909E-2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1-SUM('Calculations white'!B16,'Calculations black'!B16,'Calculations asian'!B16)</f>
        <v>6.1999999999999944E-2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1-SUM('Calculations white'!B17,'Calculations black'!B17,'Calculations asian'!B17)</f>
        <v>4.1999999999999926E-2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1-SUM('Calculations white'!B18,'Calculations black'!B18,'Calculations asian'!B18)</f>
        <v>3.3999999999999919E-2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1-SUM('Calculations white'!B19,'Calculations black'!B19,'Calculations asian'!B19)</f>
        <v>8.999999999999897E-3</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1-SUM('Calculations white'!B20,'Calculations black'!B20,'Calculations asian'!B20)</f>
        <v>2.4889324191968654E-2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1-SUM('Calculations white'!B21,'Calculations black'!B21,'Calculations asian'!B21)</f>
        <v>3.2000000000000028E-2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1-SUM('Calculations white'!B22,'Calculations black'!B22,'Calculations asian'!B22)</f>
        <v>3.5000000000000031E-2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1-SUM('Calculations white'!B23,'Calculations black'!B23,'Calculations asian'!B23)</f>
        <v>2.2999999999999909E-2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1-SUM('Calculations white'!B24,'Calculations black'!B24,'Calculations asian'!B24)</f>
        <v>2.200000000000002E-2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1-SUM('Calculations white'!B25,'Calculations black'!B25,'Calculations asian'!B25)</f>
        <v>2.4219653179190614E-2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1-SUM('Calculations white'!B26,'Calculations black'!B26,'Calculations asian'!B26)</f>
        <v>3.2000000000000028E-2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1-SUM('Calculations white'!B27,'Calculations black'!B27,'Calculations asian'!B27)</f>
        <v>2.5000000000000022E-2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1-SUM('Calculations white'!B28,'Calculations black'!B28,'Calculations asian'!B28)</f>
        <v>3.1999999999999917E-2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1-SUM('Calculations white'!B29,'Calculations black'!B29,'Calculations asian'!B29)</f>
        <v>3.1540216086434758E-2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1-SUM('Calculations white'!B30,'Calculations black'!B30,'Calculations asian'!B30)</f>
        <v>3.400000000000003E-2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1-SUM('Calculations white'!B31,'Calculations black'!B31,'Calculations asian'!B31)</f>
        <v>3.9999999999999925E-2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1-SUM('Calculations white'!B32,'Calculations black'!B32,'Calculations asian'!B32)</f>
        <v>3.6000000000000032E-2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1-SUM('Calculations white'!B33,'Calculations black'!B33,'Calculations asian'!B33)</f>
        <v>5.0999999999999934E-2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1-SUM('Calculations white'!B34,'Calculations black'!B34,'Calculations asian'!B34)</f>
        <v>2.6183394160584017E-2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1-SUM('Calculations white'!B35,'Calculations black'!B35,'Calculations asian'!B35)</f>
        <v>2.6999999999999913E-2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1-SUM('Calculations white'!B36,'Calculations black'!B36,'Calculations asian'!B36)</f>
        <v>3.0072815533980446E-2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1-SUM('Calculations white'!B37,'Calculations black'!B37,'Calculations asian'!B37)</f>
        <v>2.4000000000000021E-2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1-SUM('Calculations white'!B38,'Calculations black'!B38,'Calculations asian'!B38)</f>
        <v>2.6000000000000023E-2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1-SUM('Calculations white'!B39,'Calculations black'!B39,'Calculations asian'!B39)</f>
        <v>3.0000000000000138E-2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1-SUM('Calculations white'!B40,'Calculations black'!B40,'Calculations asian'!B40)</f>
        <v>4.6000000000000041E-2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1-SUM('Calculations white'!B41,'Calculations black'!B41,'Calculations asian'!B41)</f>
        <v>3.0999999999999917E-2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1-SUM('Calculations white'!B42,'Calculations black'!B42,'Calculations asian'!B42)</f>
        <v>3.2999999999999918E-2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1-SUM('Calculations white'!B43,'Calculations black'!B43,'Calculations asian'!B43)</f>
        <v>6.0000000000000053E-2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1-SUM('Calculations white'!B44,'Calculations black'!B44,'Calculations asian'!B44)</f>
        <v>4.599999999999993E-2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0.16360359487440007</v>
      </c>
    </row>
    <row r="49" spans="1:2" x14ac:dyDescent="0.2">
      <c r="A49" s="12" t="s">
        <v>94</v>
      </c>
      <c r="B49" s="56">
        <f>('S Curve Equation'!$B$11-(LN(1/((B4/'S Curve Equation'!$B$14)-'S Curve Equation'!$B$13)-1)/'S Curve Equation'!$B$10))/'S Curve Equation'!$B$12</f>
        <v>0.16843954418694962</v>
      </c>
    </row>
    <row r="50" spans="1:2" x14ac:dyDescent="0.2">
      <c r="A50" s="12" t="s">
        <v>93</v>
      </c>
      <c r="B50" s="56">
        <f>('S Curve Equation'!$B$11-(LN(1/((B5/'S Curve Equation'!$B$14)-'S Curve Equation'!$B$13)-1)/'S Curve Equation'!$B$10))/'S Curve Equation'!$B$12</f>
        <v>0.19013289377609455</v>
      </c>
    </row>
    <row r="51" spans="1:2" x14ac:dyDescent="0.2">
      <c r="A51" s="12" t="s">
        <v>28</v>
      </c>
      <c r="B51" s="56">
        <f>('S Curve Equation'!$B$11-(LN(1/((B6/'S Curve Equation'!$B$14)-'S Curve Equation'!$B$13)-1)/'S Curve Equation'!$B$10))/'S Curve Equation'!$B$12</f>
        <v>0.21695759834779527</v>
      </c>
    </row>
    <row r="52" spans="1:2" x14ac:dyDescent="0.2">
      <c r="A52" s="12" t="s">
        <v>29</v>
      </c>
      <c r="B52" s="56">
        <f>('S Curve Equation'!$B$11-(LN(1/((B7/'S Curve Equation'!$B$14)-'S Curve Equation'!$B$13)-1)/'S Curve Equation'!$B$10))/'S Curve Equation'!$B$12</f>
        <v>0.16360359487440007</v>
      </c>
    </row>
    <row r="53" spans="1:2" x14ac:dyDescent="0.2">
      <c r="A53" s="12" t="s">
        <v>30</v>
      </c>
      <c r="B53" s="56">
        <f>('S Curve Equation'!$B$11-(LN(1/((B8/'S Curve Equation'!$B$14)-'S Curve Equation'!$B$13)-1)/'S Curve Equation'!$B$10))/'S Curve Equation'!$B$12</f>
        <v>0.17338028085638829</v>
      </c>
    </row>
    <row r="54" spans="1:2" x14ac:dyDescent="0.2">
      <c r="A54" s="12" t="s">
        <v>31</v>
      </c>
      <c r="B54" s="56">
        <f>('S Curve Equation'!$B$11-(LN(1/((B9/'S Curve Equation'!$B$14)-'S Curve Equation'!$B$13)-1)/'S Curve Equation'!$B$10))/'S Curve Equation'!$B$12</f>
        <v>0.16604539560037879</v>
      </c>
    </row>
    <row r="55" spans="1:2" x14ac:dyDescent="0.2">
      <c r="A55" s="12" t="s">
        <v>32</v>
      </c>
      <c r="B55" s="56">
        <f>('S Curve Equation'!$B$11-(LN(1/((B10/'S Curve Equation'!$B$14)-'S Curve Equation'!$B$13)-1)/'S Curve Equation'!$B$10))/'S Curve Equation'!$B$12</f>
        <v>0.17535473215044528</v>
      </c>
    </row>
    <row r="56" spans="1:2" x14ac:dyDescent="0.2">
      <c r="A56" s="12" t="s">
        <v>33</v>
      </c>
      <c r="B56" s="56">
        <f>('S Curve Equation'!$B$11-(LN(1/((B11/'S Curve Equation'!$B$14)-'S Curve Equation'!$B$13)-1)/'S Curve Equation'!$B$10))/'S Curve Equation'!$B$12</f>
        <v>0.15060328537092266</v>
      </c>
    </row>
    <row r="57" spans="1:2" x14ac:dyDescent="0.2">
      <c r="A57" s="12" t="s">
        <v>34</v>
      </c>
      <c r="B57" s="56">
        <f>('S Curve Equation'!$B$11-(LN(1/((B12/'S Curve Equation'!$B$14)-'S Curve Equation'!$B$13)-1)/'S Curve Equation'!$B$10))/'S Curve Equation'!$B$12</f>
        <v>0.20862543120368843</v>
      </c>
    </row>
    <row r="58" spans="1:2" x14ac:dyDescent="0.2">
      <c r="A58" s="12" t="s">
        <v>92</v>
      </c>
      <c r="B58" s="56">
        <f>('S Curve Equation'!$B$11-(LN(1/((B13/'S Curve Equation'!$B$14)-'S Curve Equation'!$B$13)-1)/'S Curve Equation'!$B$10))/'S Curve Equation'!$B$12</f>
        <v>0.14952110738981961</v>
      </c>
    </row>
    <row r="59" spans="1:2" x14ac:dyDescent="0.2">
      <c r="A59" s="12" t="s">
        <v>89</v>
      </c>
      <c r="B59" s="56">
        <f>('S Curve Equation'!$B$11-(LN(1/((B14/'S Curve Equation'!$B$14)-'S Curve Equation'!$B$13)-1)/'S Curve Equation'!$B$10))/'S Curve Equation'!$B$12</f>
        <v>0.1001645448730758</v>
      </c>
    </row>
    <row r="60" spans="1:2" x14ac:dyDescent="0.2">
      <c r="A60" s="12" t="s">
        <v>35</v>
      </c>
      <c r="B60" s="56">
        <f>('S Curve Equation'!$B$11-(LN(1/((B15/'S Curve Equation'!$B$14)-'S Curve Equation'!$B$13)-1)/'S Curve Equation'!$B$10))/'S Curve Equation'!$B$12</f>
        <v>0.12636599387770836</v>
      </c>
    </row>
    <row r="61" spans="1:2" x14ac:dyDescent="0.2">
      <c r="A61" s="12" t="s">
        <v>98</v>
      </c>
      <c r="B61" s="56">
        <f>('S Curve Equation'!$B$11-(LN(1/((B16/'S Curve Equation'!$B$14)-'S Curve Equation'!$B$13)-1)/'S Curve Equation'!$B$10))/'S Curve Equation'!$B$12</f>
        <v>0.21533353757861851</v>
      </c>
    </row>
    <row r="62" spans="1:2" x14ac:dyDescent="0.2">
      <c r="A62" s="12" t="s">
        <v>97</v>
      </c>
      <c r="B62" s="56">
        <f>('S Curve Equation'!$B$11-(LN(1/((B17/'S Curve Equation'!$B$14)-'S Curve Equation'!$B$13)-1)/'S Curve Equation'!$B$10))/'S Curve Equation'!$B$12</f>
        <v>0.17757639343768322</v>
      </c>
    </row>
    <row r="63" spans="1:2" x14ac:dyDescent="0.2">
      <c r="A63" s="12" t="s">
        <v>101</v>
      </c>
      <c r="B63" s="56">
        <f>('S Curve Equation'!$B$11-(LN(1/((B18/'S Curve Equation'!$B$14)-'S Curve Equation'!$B$13)-1)/'S Curve Equation'!$B$10))/'S Curve Equation'!$B$12</f>
        <v>0.15856872374752284</v>
      </c>
    </row>
    <row r="64" spans="1:2" x14ac:dyDescent="0.2">
      <c r="A64" s="12" t="s">
        <v>104</v>
      </c>
      <c r="B64" s="56">
        <f>('S Curve Equation'!$B$11-(LN(1/((B19/'S Curve Equation'!$B$14)-'S Curve Equation'!$B$13)-1)/'S Curve Equation'!$B$10))/'S Curve Equation'!$B$12</f>
        <v>6.6374170249243525E-2</v>
      </c>
    </row>
    <row r="65" spans="1:2" x14ac:dyDescent="0.2">
      <c r="A65" s="12" t="s">
        <v>36</v>
      </c>
      <c r="B65" s="56">
        <f>('S Curve Equation'!$B$11-(LN(1/((B20/'S Curve Equation'!$B$14)-'S Curve Equation'!$B$13)-1)/'S Curve Equation'!$B$10))/'S Curve Equation'!$B$12</f>
        <v>0.13254748493886892</v>
      </c>
    </row>
    <row r="66" spans="1:2" x14ac:dyDescent="0.2">
      <c r="A66" s="12" t="s">
        <v>37</v>
      </c>
      <c r="B66" s="56">
        <f>('S Curve Equation'!$B$11-(LN(1/((B21/'S Curve Equation'!$B$14)-'S Curve Equation'!$B$13)-1)/'S Curve Equation'!$B$10))/'S Curve Equation'!$B$12</f>
        <v>0.15331688958450496</v>
      </c>
    </row>
    <row r="67" spans="1:2" x14ac:dyDescent="0.2">
      <c r="A67" s="12" t="s">
        <v>38</v>
      </c>
      <c r="B67" s="56">
        <f>('S Curve Equation'!$B$11-(LN(1/((B22/'S Curve Equation'!$B$14)-'S Curve Equation'!$B$13)-1)/'S Curve Equation'!$B$10))/'S Curve Equation'!$B$12</f>
        <v>0.16111209722876491</v>
      </c>
    </row>
    <row r="68" spans="1:2" x14ac:dyDescent="0.2">
      <c r="A68" s="12" t="s">
        <v>39</v>
      </c>
      <c r="B68" s="56">
        <f>('S Curve Equation'!$B$11-(LN(1/((B23/'S Curve Equation'!$B$14)-'S Curve Equation'!$B$13)-1)/'S Curve Equation'!$B$10))/'S Curve Equation'!$B$12</f>
        <v>0.12636599387770836</v>
      </c>
    </row>
    <row r="69" spans="1:2" x14ac:dyDescent="0.2">
      <c r="A69" s="12" t="s">
        <v>40</v>
      </c>
      <c r="B69" s="56">
        <f>('S Curve Equation'!$B$11-(LN(1/((B24/'S Curve Equation'!$B$14)-'S Curve Equation'!$B$13)-1)/'S Curve Equation'!$B$10))/'S Curve Equation'!$B$12</f>
        <v>0.12295961267047706</v>
      </c>
    </row>
    <row r="70" spans="1:2" x14ac:dyDescent="0.2">
      <c r="A70" s="12" t="s">
        <v>41</v>
      </c>
      <c r="B70" s="56">
        <f>('S Curve Equation'!$B$11-(LN(1/((B25/'S Curve Equation'!$B$14)-'S Curve Equation'!$B$13)-1)/'S Curve Equation'!$B$10))/'S Curve Equation'!$B$12</f>
        <v>0.13039289857351344</v>
      </c>
    </row>
    <row r="71" spans="1:2" x14ac:dyDescent="0.2">
      <c r="A71" s="12" t="s">
        <v>42</v>
      </c>
      <c r="B71" s="56">
        <f>('S Curve Equation'!$B$11-(LN(1/((B26/'S Curve Equation'!$B$14)-'S Curve Equation'!$B$13)-1)/'S Curve Equation'!$B$10))/'S Curve Equation'!$B$12</f>
        <v>0.15331688958450496</v>
      </c>
    </row>
    <row r="72" spans="1:2" x14ac:dyDescent="0.2">
      <c r="A72" s="12" t="s">
        <v>105</v>
      </c>
      <c r="B72" s="56">
        <f>('S Curve Equation'!$B$11-(LN(1/((B27/'S Curve Equation'!$B$14)-'S Curve Equation'!$B$13)-1)/'S Curve Equation'!$B$10))/'S Curve Equation'!$B$12</f>
        <v>0.13289986052109748</v>
      </c>
    </row>
    <row r="73" spans="1:2" x14ac:dyDescent="0.2">
      <c r="A73" s="12" t="s">
        <v>106</v>
      </c>
      <c r="B73" s="56">
        <f>('S Curve Equation'!$B$11-(LN(1/((B28/'S Curve Equation'!$B$14)-'S Curve Equation'!$B$13)-1)/'S Curve Equation'!$B$10))/'S Curve Equation'!$B$12</f>
        <v>0.15331688958450462</v>
      </c>
    </row>
    <row r="74" spans="1:2" x14ac:dyDescent="0.2">
      <c r="A74" s="12" t="s">
        <v>107</v>
      </c>
      <c r="B74" s="56">
        <f>('S Curve Equation'!$B$11-(LN(1/((B29/'S Curve Equation'!$B$14)-'S Curve Equation'!$B$13)-1)/'S Curve Equation'!$B$10))/'S Curve Equation'!$B$12</f>
        <v>0.15207675566537238</v>
      </c>
    </row>
    <row r="75" spans="1:2" x14ac:dyDescent="0.2">
      <c r="A75" s="12" t="s">
        <v>43</v>
      </c>
      <c r="B75" s="56">
        <f>('S Curve Equation'!$B$11-(LN(1/((B30/'S Curve Equation'!$B$14)-'S Curve Equation'!$B$13)-1)/'S Curve Equation'!$B$10))/'S Curve Equation'!$B$12</f>
        <v>0.15856872374752318</v>
      </c>
    </row>
    <row r="76" spans="1:2" x14ac:dyDescent="0.2">
      <c r="A76" s="12" t="s">
        <v>44</v>
      </c>
      <c r="B76" s="56">
        <f>('S Curve Equation'!$B$11-(LN(1/((B31/'S Curve Equation'!$B$14)-'S Curve Equation'!$B$13)-1)/'S Curve Equation'!$B$10))/'S Curve Equation'!$B$12</f>
        <v>0.17309245706224419</v>
      </c>
    </row>
    <row r="77" spans="1:2" x14ac:dyDescent="0.2">
      <c r="A77" s="12" t="s">
        <v>45</v>
      </c>
      <c r="B77" s="56">
        <f>('S Curve Equation'!$B$11-(LN(1/((B32/'S Curve Equation'!$B$14)-'S Curve Equation'!$B$13)-1)/'S Curve Equation'!$B$10))/'S Curve Equation'!$B$12</f>
        <v>0.16360359487440035</v>
      </c>
    </row>
    <row r="78" spans="1:2" x14ac:dyDescent="0.2">
      <c r="A78" s="12" t="s">
        <v>46</v>
      </c>
      <c r="B78" s="56">
        <f>('S Curve Equation'!$B$11-(LN(1/((B33/'S Curve Equation'!$B$14)-'S Curve Equation'!$B$13)-1)/'S Curve Equation'!$B$10))/'S Curve Equation'!$B$12</f>
        <v>0.19596903937504107</v>
      </c>
    </row>
    <row r="79" spans="1:2" x14ac:dyDescent="0.2">
      <c r="A79" s="12" t="s">
        <v>47</v>
      </c>
      <c r="B79" s="56">
        <f>('S Curve Equation'!$B$11-(LN(1/((B34/'S Curve Equation'!$B$14)-'S Curve Equation'!$B$13)-1)/'S Curve Equation'!$B$10))/'S Curve Equation'!$B$12</f>
        <v>0.13660414830680645</v>
      </c>
    </row>
    <row r="80" spans="1:2" x14ac:dyDescent="0.2">
      <c r="A80" s="12" t="s">
        <v>48</v>
      </c>
      <c r="B80" s="56">
        <f>('S Curve Equation'!$B$11-(LN(1/((B35/'S Curve Equation'!$B$14)-'S Curve Equation'!$B$13)-1)/'S Curve Equation'!$B$10))/'S Curve Equation'!$B$12</f>
        <v>0.13909514302669507</v>
      </c>
    </row>
    <row r="81" spans="1:32" x14ac:dyDescent="0.2">
      <c r="A81" s="12" t="s">
        <v>49</v>
      </c>
      <c r="B81" s="56">
        <f>('S Curve Equation'!$B$11-(LN(1/((B36/'S Curve Equation'!$B$14)-'S Curve Equation'!$B$13)-1)/'S Curve Equation'!$B$10))/'S Curve Equation'!$B$12</f>
        <v>0.14803177242408416</v>
      </c>
    </row>
    <row r="82" spans="1:32" x14ac:dyDescent="0.2">
      <c r="A82" s="12" t="s">
        <v>50</v>
      </c>
      <c r="B82" s="56">
        <f>('S Curve Equation'!$B$11-(LN(1/((B37/'S Curve Equation'!$B$14)-'S Curve Equation'!$B$13)-1)/'S Curve Equation'!$B$10))/'S Curve Equation'!$B$12</f>
        <v>0.12967763984598502</v>
      </c>
    </row>
    <row r="83" spans="1:32" x14ac:dyDescent="0.2">
      <c r="A83" s="12" t="s">
        <v>51</v>
      </c>
      <c r="B83" s="56">
        <f>('S Curve Equation'!$B$11-(LN(1/((B38/'S Curve Equation'!$B$14)-'S Curve Equation'!$B$13)-1)/'S Curve Equation'!$B$10))/'S Curve Equation'!$B$12</f>
        <v>0.13603753210034619</v>
      </c>
    </row>
    <row r="84" spans="1:32" x14ac:dyDescent="0.2">
      <c r="A84" s="12" t="s">
        <v>52</v>
      </c>
      <c r="B84" s="56">
        <f>('S Curve Equation'!$B$11-(LN(1/((B39/'S Curve Equation'!$B$14)-'S Curve Equation'!$B$13)-1)/'S Curve Equation'!$B$10))/'S Curve Equation'!$B$12</f>
        <v>0.14782748660248213</v>
      </c>
    </row>
    <row r="85" spans="1:32" x14ac:dyDescent="0.2">
      <c r="A85" s="12" t="s">
        <v>53</v>
      </c>
      <c r="B85" s="56">
        <f>('S Curve Equation'!$B$11-(LN(1/((B40/'S Curve Equation'!$B$14)-'S Curve Equation'!$B$13)-1)/'S Curve Equation'!$B$10))/'S Curve Equation'!$B$12</f>
        <v>0.18608601791429769</v>
      </c>
    </row>
    <row r="86" spans="1:32" x14ac:dyDescent="0.2">
      <c r="A86" s="12" t="s">
        <v>54</v>
      </c>
      <c r="B86" s="56">
        <f>('S Curve Equation'!$B$11-(LN(1/((B41/'S Curve Equation'!$B$14)-'S Curve Equation'!$B$13)-1)/'S Curve Equation'!$B$10))/'S Curve Equation'!$B$12</f>
        <v>0.15060328537092266</v>
      </c>
    </row>
    <row r="87" spans="1:32" x14ac:dyDescent="0.2">
      <c r="A87" s="12" t="s">
        <v>55</v>
      </c>
      <c r="B87" s="56">
        <f>('S Curve Equation'!$B$11-(LN(1/((B42/'S Curve Equation'!$B$14)-'S Curve Equation'!$B$13)-1)/'S Curve Equation'!$B$10))/'S Curve Equation'!$B$12</f>
        <v>0.15597114938243695</v>
      </c>
    </row>
    <row r="88" spans="1:32" x14ac:dyDescent="0.2">
      <c r="A88" s="12" t="s">
        <v>56</v>
      </c>
      <c r="B88" s="56">
        <f>('S Curve Equation'!$B$11-(LN(1/((B43/'S Curve Equation'!$B$14)-'S Curve Equation'!$B$13)-1)/'S Curve Equation'!$B$10))/'S Curve Equation'!$B$12</f>
        <v>0.21202305014390865</v>
      </c>
    </row>
    <row r="89" spans="1:32" x14ac:dyDescent="0.2">
      <c r="A89" s="12" t="s">
        <v>57</v>
      </c>
      <c r="B89" s="56">
        <f>('S Curve Equation'!$B$11-(LN(1/((B44/'S Curve Equation'!$B$14)-'S Curve Equation'!$B$13)-1)/'S Curve Equation'!$B$10))/'S Curve Equation'!$B$12</f>
        <v>0.18608601791429741</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0.16360359487440007</v>
      </c>
      <c r="C93">
        <f>IF('LF Projected Ratios'!D$40&gt;=0,$B93+(1-$B93)*'LF Projected Ratios'!D$40,$B93*(1+'LF Projected Ratios'!D$40))</f>
        <v>0.16534262516190287</v>
      </c>
      <c r="D93">
        <f>IF('LF Projected Ratios'!E$40&gt;=0,$B93+(1-$B93)*'LF Projected Ratios'!E$40,$B93*(1+'LF Projected Ratios'!E$40))</f>
        <v>0.16712645361053791</v>
      </c>
      <c r="E93">
        <f>IF('LF Projected Ratios'!F$40&gt;=0,$B93+(1-$B93)*'LF Projected Ratios'!F$40,$B93*(1+'LF Projected Ratios'!F$40))</f>
        <v>0.16890806217169085</v>
      </c>
      <c r="F93">
        <f>IF('LF Projected Ratios'!G$40&gt;=0,$B93+(1-$B93)*'LF Projected Ratios'!G$40,$B93*(1+'LF Projected Ratios'!G$40))</f>
        <v>0.17067431524382057</v>
      </c>
      <c r="G93">
        <f>IF('LF Projected Ratios'!H$40&gt;=0,$B93+(1-$B93)*'LF Projected Ratios'!H$40,$B93*(1+'LF Projected Ratios'!H$40))</f>
        <v>0.17244580216984268</v>
      </c>
      <c r="H93">
        <f>IF('LF Projected Ratios'!I$40&gt;=0,$B93+(1-$B93)*'LF Projected Ratios'!I$40,$B93*(1+'LF Projected Ratios'!I$40))</f>
        <v>0.17426557656595798</v>
      </c>
      <c r="I93">
        <f>IF('LF Projected Ratios'!J$40&gt;=0,$B93+(1-$B93)*'LF Projected Ratios'!J$40,$B93*(1+'LF Projected Ratios'!J$40))</f>
        <v>0.17605799952615256</v>
      </c>
      <c r="J93">
        <f>IF('LF Projected Ratios'!K$40&gt;=0,$B93+(1-$B93)*'LF Projected Ratios'!K$40,$B93*(1+'LF Projected Ratios'!K$40))</f>
        <v>0.17785405467779664</v>
      </c>
      <c r="K93">
        <f>IF('LF Projected Ratios'!L$40&gt;=0,$B93+(1-$B93)*'LF Projected Ratios'!L$40,$B93*(1+'LF Projected Ratios'!L$40))</f>
        <v>0.17963381075989721</v>
      </c>
      <c r="L93">
        <f>IF('LF Projected Ratios'!M$40&gt;=0,$B93+(1-$B93)*'LF Projected Ratios'!M$40,$B93*(1+'LF Projected Ratios'!M$40))</f>
        <v>0.18117072270188964</v>
      </c>
      <c r="M93">
        <f>IF('LF Projected Ratios'!N$40&gt;=0,$B93+(1-$B93)*'LF Projected Ratios'!N$40,$B93*(1+'LF Projected Ratios'!N$40))</f>
        <v>0.18284444517995138</v>
      </c>
      <c r="N93">
        <f>IF('LF Projected Ratios'!O$40&gt;=0,$B93+(1-$B93)*'LF Projected Ratios'!O$40,$B93*(1+'LF Projected Ratios'!O$40))</f>
        <v>0.18450283202679413</v>
      </c>
      <c r="O93">
        <f>IF('LF Projected Ratios'!P$40&gt;=0,$B93+(1-$B93)*'LF Projected Ratios'!P$40,$B93*(1+'LF Projected Ratios'!P$40))</f>
        <v>0.18614609305234664</v>
      </c>
      <c r="P93">
        <f>IF('LF Projected Ratios'!Q$40&gt;=0,$B93+(1-$B93)*'LF Projected Ratios'!Q$40,$B93*(1+'LF Projected Ratios'!Q$40))</f>
        <v>0.18777443425664112</v>
      </c>
      <c r="Q93">
        <f>IF('LF Projected Ratios'!R$40&gt;=0,$B93+(1-$B93)*'LF Projected Ratios'!R$40,$B93*(1+'LF Projected Ratios'!R$40))</f>
        <v>0.18938805791590313</v>
      </c>
      <c r="R93">
        <f>IF('LF Projected Ratios'!S$40&gt;=0,$B93+(1-$B93)*'LF Projected Ratios'!S$40,$B93*(1+'LF Projected Ratios'!S$40))</f>
        <v>0.19098716266631374</v>
      </c>
      <c r="S93">
        <f>IF('LF Projected Ratios'!T$40&gt;=0,$B93+(1-$B93)*'LF Projected Ratios'!T$40,$B93*(1+'LF Projected Ratios'!T$40))</f>
        <v>0.19257194358552493</v>
      </c>
      <c r="T93">
        <f>IF('LF Projected Ratios'!U$40&gt;=0,$B93+(1-$B93)*'LF Projected Ratios'!U$40,$B93*(1+'LF Projected Ratios'!U$40))</f>
        <v>0.1941425922719911</v>
      </c>
      <c r="U93">
        <f>IF('LF Projected Ratios'!V$40&gt;=0,$B93+(1-$B93)*'LF Projected Ratios'!V$40,$B93*(1+'LF Projected Ratios'!V$40))</f>
        <v>0.19569929692218846</v>
      </c>
      <c r="V93">
        <f>IF('LF Projected Ratios'!W$40&gt;=0,$B93+(1-$B93)*'LF Projected Ratios'!W$40,$B93*(1+'LF Projected Ratios'!W$40))</f>
        <v>0.19724224240578869</v>
      </c>
      <c r="W93">
        <f>IF('LF Projected Ratios'!X$40&gt;=0,$B93+(1-$B93)*'LF Projected Ratios'!X$40,$B93*(1+'LF Projected Ratios'!X$40))</f>
        <v>0.19877161033884572</v>
      </c>
      <c r="X93">
        <f>IF('LF Projected Ratios'!Y$40&gt;=0,$B93+(1-$B93)*'LF Projected Ratios'!Y$40,$B93*(1+'LF Projected Ratios'!Y$40))</f>
        <v>0.20028757915505924</v>
      </c>
      <c r="Y93">
        <f>IF('LF Projected Ratios'!Z$40&gt;=0,$B93+(1-$B93)*'LF Projected Ratios'!Z$40,$B93*(1+'LF Projected Ratios'!Z$40))</f>
        <v>0.2017903241751754</v>
      </c>
      <c r="Z93">
        <f>IF('LF Projected Ratios'!AA$40&gt;=0,$B93+(1-$B93)*'LF Projected Ratios'!AA$40,$B93*(1+'LF Projected Ratios'!AA$40))</f>
        <v>0.20328001767457682</v>
      </c>
      <c r="AA93">
        <f>IF('LF Projected Ratios'!AB$40&gt;=0,$B93+(1-$B93)*'LF Projected Ratios'!AB$40,$B93*(1+'LF Projected Ratios'!AB$40))</f>
        <v>0.20475682894911956</v>
      </c>
      <c r="AB93">
        <f>IF('LF Projected Ratios'!AC$40&gt;=0,$B93+(1-$B93)*'LF Projected Ratios'!AC$40,$B93*(1+'LF Projected Ratios'!AC$40))</f>
        <v>0.2062209243792712</v>
      </c>
      <c r="AC93">
        <f>IF('LF Projected Ratios'!AD$40&gt;=0,$B93+(1-$B93)*'LF Projected Ratios'!AD$40,$B93*(1+'LF Projected Ratios'!AD$40))</f>
        <v>0.20767246749259738</v>
      </c>
      <c r="AD93">
        <f>IF('LF Projected Ratios'!AE$40&gt;=0,$B93+(1-$B93)*'LF Projected Ratios'!AE$40,$B93*(1+'LF Projected Ratios'!AE$40))</f>
        <v>0.20911161902464806</v>
      </c>
      <c r="AE93">
        <f>IF('LF Projected Ratios'!AF$40&gt;=0,$B93+(1-$B93)*'LF Projected Ratios'!AF$40,$B93*(1+'LF Projected Ratios'!AF$40))</f>
        <v>0.21053853697829289</v>
      </c>
      <c r="AF93">
        <f>IF('LF Projected Ratios'!AG$40&gt;=0,$B93+(1-$B93)*'LF Projected Ratios'!AG$40,$B93*(1+'LF Projected Ratios'!AG$40))</f>
        <v>0.21195337668154809</v>
      </c>
    </row>
    <row r="94" spans="1:32" x14ac:dyDescent="0.2">
      <c r="A94" s="12" t="s">
        <v>94</v>
      </c>
      <c r="B94" s="56">
        <f t="shared" ref="B94:B134" si="0">B49</f>
        <v>0.16843954418694962</v>
      </c>
      <c r="C94">
        <f>IF('LF Projected Ratios'!D$40&gt;=0,$B94+(1-$B94)*'LF Projected Ratios'!D$40,$B94*(1+'LF Projected Ratios'!D$40))</f>
        <v>0.17016851959823365</v>
      </c>
      <c r="D94">
        <f>IF('LF Projected Ratios'!E$40&gt;=0,$B94+(1-$B94)*'LF Projected Ratios'!E$40,$B94*(1+'LF Projected Ratios'!E$40))</f>
        <v>0.17194203415275461</v>
      </c>
      <c r="E94">
        <f>IF('LF Projected Ratios'!F$40&gt;=0,$B94+(1-$B94)*'LF Projected Ratios'!F$40,$B94*(1+'LF Projected Ratios'!F$40))</f>
        <v>0.17371334165493152</v>
      </c>
      <c r="F94">
        <f>IF('LF Projected Ratios'!G$40&gt;=0,$B94+(1-$B94)*'LF Projected Ratios'!G$40,$B94*(1+'LF Projected Ratios'!G$40))</f>
        <v>0.17546938245178409</v>
      </c>
      <c r="G94">
        <f>IF('LF Projected Ratios'!H$40&gt;=0,$B94+(1-$B94)*'LF Projected Ratios'!H$40,$B94*(1+'LF Projected Ratios'!H$40))</f>
        <v>0.17723062684097846</v>
      </c>
      <c r="H94">
        <f>IF('LF Projected Ratios'!I$40&gt;=0,$B94+(1-$B94)*'LF Projected Ratios'!I$40,$B94*(1+'LF Projected Ratios'!I$40))</f>
        <v>0.17903987950758132</v>
      </c>
      <c r="I94">
        <f>IF('LF Projected Ratios'!J$40&gt;=0,$B94+(1-$B94)*'LF Projected Ratios'!J$40,$B94*(1+'LF Projected Ratios'!J$40))</f>
        <v>0.1808219388811691</v>
      </c>
      <c r="J94">
        <f>IF('LF Projected Ratios'!K$40&gt;=0,$B94+(1-$B94)*'LF Projected Ratios'!K$40,$B94*(1+'LF Projected Ratios'!K$40))</f>
        <v>0.18260760944528664</v>
      </c>
      <c r="K94">
        <f>IF('LF Projected Ratios'!L$40&gt;=0,$B94+(1-$B94)*'LF Projected Ratios'!L$40,$B94*(1+'LF Projected Ratios'!L$40))</f>
        <v>0.18437707517923532</v>
      </c>
      <c r="L94">
        <f>IF('LF Projected Ratios'!M$40&gt;=0,$B94+(1-$B94)*'LF Projected Ratios'!M$40,$B94*(1+'LF Projected Ratios'!M$40))</f>
        <v>0.18590510087039766</v>
      </c>
      <c r="M94">
        <f>IF('LF Projected Ratios'!N$40&gt;=0,$B94+(1-$B94)*'LF Projected Ratios'!N$40,$B94*(1+'LF Projected Ratios'!N$40))</f>
        <v>0.18756914607460029</v>
      </c>
      <c r="N94">
        <f>IF('LF Projected Ratios'!O$40&gt;=0,$B94+(1-$B94)*'LF Projected Ratios'!O$40,$B94*(1+'LF Projected Ratios'!O$40))</f>
        <v>0.18921794431646724</v>
      </c>
      <c r="O94">
        <f>IF('LF Projected Ratios'!P$40&gt;=0,$B94+(1-$B94)*'LF Projected Ratios'!P$40,$B94*(1+'LF Projected Ratios'!P$40))</f>
        <v>0.19085170419283001</v>
      </c>
      <c r="P94">
        <f>IF('LF Projected Ratios'!Q$40&gt;=0,$B94+(1-$B94)*'LF Projected Ratios'!Q$40,$B94*(1+'LF Projected Ratios'!Q$40))</f>
        <v>0.19247063051265195</v>
      </c>
      <c r="Q94">
        <f>IF('LF Projected Ratios'!R$40&gt;=0,$B94+(1-$B94)*'LF Projected Ratios'!R$40,$B94*(1+'LF Projected Ratios'!R$40))</f>
        <v>0.19407492438262039</v>
      </c>
      <c r="R94">
        <f>IF('LF Projected Ratios'!S$40&gt;=0,$B94+(1-$B94)*'LF Projected Ratios'!S$40,$B94*(1+'LF Projected Ratios'!S$40))</f>
        <v>0.1956647832904245</v>
      </c>
      <c r="S94">
        <f>IF('LF Projected Ratios'!T$40&gt;=0,$B94+(1-$B94)*'LF Projected Ratios'!T$40,$B94*(1+'LF Projected Ratios'!T$40))</f>
        <v>0.19724040118579933</v>
      </c>
      <c r="T94">
        <f>IF('LF Projected Ratios'!U$40&gt;=0,$B94+(1-$B94)*'LF Projected Ratios'!U$40,$B94*(1+'LF Projected Ratios'!U$40))</f>
        <v>0.19880196855939875</v>
      </c>
      <c r="U94">
        <f>IF('LF Projected Ratios'!V$40&gt;=0,$B94+(1-$B94)*'LF Projected Ratios'!V$40,$B94*(1+'LF Projected Ratios'!V$40))</f>
        <v>0.20034967251956826</v>
      </c>
      <c r="V94">
        <f>IF('LF Projected Ratios'!W$40&gt;=0,$B94+(1-$B94)*'LF Projected Ratios'!W$40,$B94*(1+'LF Projected Ratios'!W$40))</f>
        <v>0.20188369686708396</v>
      </c>
      <c r="W94">
        <f>IF('LF Projected Ratios'!X$40&gt;=0,$B94+(1-$B94)*'LF Projected Ratios'!X$40,$B94*(1+'LF Projected Ratios'!X$40))</f>
        <v>0.2034042221679164</v>
      </c>
      <c r="X94">
        <f>IF('LF Projected Ratios'!Y$40&gt;=0,$B94+(1-$B94)*'LF Projected Ratios'!Y$40,$B94*(1+'LF Projected Ratios'!Y$40))</f>
        <v>0.20491142582408178</v>
      </c>
      <c r="Y94">
        <f>IF('LF Projected Ratios'!Z$40&gt;=0,$B94+(1-$B94)*'LF Projected Ratios'!Z$40,$B94*(1+'LF Projected Ratios'!Z$40))</f>
        <v>0.20640548214264154</v>
      </c>
      <c r="Z94">
        <f>IF('LF Projected Ratios'!AA$40&gt;=0,$B94+(1-$B94)*'LF Projected Ratios'!AA$40,$B94*(1+'LF Projected Ratios'!AA$40))</f>
        <v>0.2078865624029016</v>
      </c>
      <c r="AA94">
        <f>IF('LF Projected Ratios'!AB$40&gt;=0,$B94+(1-$B94)*'LF Projected Ratios'!AB$40,$B94*(1+'LF Projected Ratios'!AB$40))</f>
        <v>0.20935483492186849</v>
      </c>
      <c r="AB94">
        <f>IF('LF Projected Ratios'!AC$40&gt;=0,$B94+(1-$B94)*'LF Projected Ratios'!AC$40,$B94*(1+'LF Projected Ratios'!AC$40))</f>
        <v>0.21081046511801677</v>
      </c>
      <c r="AC94">
        <f>IF('LF Projected Ratios'!AD$40&gt;=0,$B94+(1-$B94)*'LF Projected Ratios'!AD$40,$B94*(1+'LF Projected Ratios'!AD$40))</f>
        <v>0.21225361557341421</v>
      </c>
      <c r="AD94">
        <f>IF('LF Projected Ratios'!AE$40&gt;=0,$B94+(1-$B94)*'LF Projected Ratios'!AE$40,$B94*(1+'LF Projected Ratios'!AE$40))</f>
        <v>0.21368444609425608</v>
      </c>
      <c r="AE94">
        <f>IF('LF Projected Ratios'!AF$40&gt;=0,$B94+(1-$B94)*'LF Projected Ratios'!AF$40,$B94*(1+'LF Projected Ratios'!AF$40))</f>
        <v>0.21510311376985725</v>
      </c>
      <c r="AF94">
        <f>IF('LF Projected Ratios'!AG$40&gt;=0,$B94+(1-$B94)*'LF Projected Ratios'!AG$40,$B94*(1+'LF Projected Ratios'!AG$40))</f>
        <v>0.21650977303014501</v>
      </c>
    </row>
    <row r="95" spans="1:32" x14ac:dyDescent="0.2">
      <c r="A95" s="12" t="s">
        <v>93</v>
      </c>
      <c r="B95" s="56">
        <f t="shared" si="0"/>
        <v>0.19013289377609455</v>
      </c>
      <c r="C95">
        <f>IF('LF Projected Ratios'!D$40&gt;=0,$B95+(1-$B95)*'LF Projected Ratios'!D$40,$B95*(1+'LF Projected Ratios'!D$40))</f>
        <v>0.19181676450765767</v>
      </c>
      <c r="D95">
        <f>IF('LF Projected Ratios'!E$40&gt;=0,$B95+(1-$B95)*'LF Projected Ratios'!E$40,$B95*(1+'LF Projected Ratios'!E$40))</f>
        <v>0.19354401246669092</v>
      </c>
      <c r="E95">
        <f>IF('LF Projected Ratios'!F$40&gt;=0,$B95+(1-$B95)*'LF Projected Ratios'!F$40,$B95*(1+'LF Projected Ratios'!F$40))</f>
        <v>0.19526911094990118</v>
      </c>
      <c r="F95">
        <f>IF('LF Projected Ratios'!G$40&gt;=0,$B95+(1-$B95)*'LF Projected Ratios'!G$40,$B95*(1+'LF Projected Ratios'!G$40))</f>
        <v>0.19697934099825962</v>
      </c>
      <c r="G95">
        <f>IF('LF Projected Ratios'!H$40&gt;=0,$B95+(1-$B95)*'LF Projected Ratios'!H$40,$B95*(1+'LF Projected Ratios'!H$40))</f>
        <v>0.19869463889014327</v>
      </c>
      <c r="H95">
        <f>IF('LF Projected Ratios'!I$40&gt;=0,$B95+(1-$B95)*'LF Projected Ratios'!I$40,$B95*(1+'LF Projected Ratios'!I$40))</f>
        <v>0.20045669264256336</v>
      </c>
      <c r="I95">
        <f>IF('LF Projected Ratios'!J$40&gt;=0,$B95+(1-$B95)*'LF Projected Ratios'!J$40,$B95*(1+'LF Projected Ratios'!J$40))</f>
        <v>0.20219226250752959</v>
      </c>
      <c r="J95">
        <f>IF('LF Projected Ratios'!K$40&gt;=0,$B95+(1-$B95)*'LF Projected Ratios'!K$40,$B95*(1+'LF Projected Ratios'!K$40))</f>
        <v>0.20393134935602231</v>
      </c>
      <c r="K95">
        <f>IF('LF Projected Ratios'!L$40&gt;=0,$B95+(1-$B95)*'LF Projected Ratios'!L$40,$B95*(1+'LF Projected Ratios'!L$40))</f>
        <v>0.20565465411816886</v>
      </c>
      <c r="L95">
        <f>IF('LF Projected Ratios'!M$40&gt;=0,$B95+(1-$B95)*'LF Projected Ratios'!M$40,$B95*(1+'LF Projected Ratios'!M$40))</f>
        <v>0.20714281740934828</v>
      </c>
      <c r="M95">
        <f>IF('LF Projected Ratios'!N$40&gt;=0,$B95+(1-$B95)*'LF Projected Ratios'!N$40,$B95*(1+'LF Projected Ratios'!N$40))</f>
        <v>0.20876345180187203</v>
      </c>
      <c r="N95">
        <f>IF('LF Projected Ratios'!O$40&gt;=0,$B95+(1-$B95)*'LF Projected Ratios'!O$40,$B95*(1+'LF Projected Ratios'!O$40))</f>
        <v>0.21036923698748702</v>
      </c>
      <c r="O95">
        <f>IF('LF Projected Ratios'!P$40&gt;=0,$B95+(1-$B95)*'LF Projected Ratios'!P$40,$B95*(1+'LF Projected Ratios'!P$40))</f>
        <v>0.21196037612125088</v>
      </c>
      <c r="P95">
        <f>IF('LF Projected Ratios'!Q$40&gt;=0,$B95+(1-$B95)*'LF Projected Ratios'!Q$40,$B95*(1+'LF Projected Ratios'!Q$40))</f>
        <v>0.21353706866916908</v>
      </c>
      <c r="Q95">
        <f>IF('LF Projected Ratios'!R$40&gt;=0,$B95+(1-$B95)*'LF Projected Ratios'!R$40,$B95*(1+'LF Projected Ratios'!R$40))</f>
        <v>0.21509951049155437</v>
      </c>
      <c r="R95">
        <f>IF('LF Projected Ratios'!S$40&gt;=0,$B95+(1-$B95)*'LF Projected Ratios'!S$40,$B95*(1+'LF Projected Ratios'!S$40))</f>
        <v>0.216647893924132</v>
      </c>
      <c r="S95">
        <f>IF('LF Projected Ratios'!T$40&gt;=0,$B95+(1-$B95)*'LF Projected Ratios'!T$40,$B95*(1+'LF Projected Ratios'!T$40))</f>
        <v>0.21818240785696949</v>
      </c>
      <c r="T95">
        <f>IF('LF Projected Ratios'!U$40&gt;=0,$B95+(1-$B95)*'LF Projected Ratios'!U$40,$B95*(1+'LF Projected Ratios'!U$40))</f>
        <v>0.21970323781129206</v>
      </c>
      <c r="U95">
        <f>IF('LF Projected Ratios'!V$40&gt;=0,$B95+(1-$B95)*'LF Projected Ratios'!V$40,$B95*(1+'LF Projected Ratios'!V$40))</f>
        <v>0.22121056601425262</v>
      </c>
      <c r="V95">
        <f>IF('LF Projected Ratios'!W$40&gt;=0,$B95+(1-$B95)*'LF Projected Ratios'!W$40,$B95*(1+'LF Projected Ratios'!W$40))</f>
        <v>0.22270457147172096</v>
      </c>
      <c r="W95">
        <f>IF('LF Projected Ratios'!X$40&gt;=0,$B95+(1-$B95)*'LF Projected Ratios'!X$40,$B95*(1+'LF Projected Ratios'!X$40))</f>
        <v>0.22418543003914934</v>
      </c>
      <c r="X95">
        <f>IF('LF Projected Ratios'!Y$40&gt;=0,$B95+(1-$B95)*'LF Projected Ratios'!Y$40,$B95*(1+'LF Projected Ratios'!Y$40))</f>
        <v>0.22565331449057541</v>
      </c>
      <c r="Y95">
        <f>IF('LF Projected Ratios'!Z$40&gt;=0,$B95+(1-$B95)*'LF Projected Ratios'!Z$40,$B95*(1+'LF Projected Ratios'!Z$40))</f>
        <v>0.22710839458582174</v>
      </c>
      <c r="Z95">
        <f>IF('LF Projected Ratios'!AA$40&gt;=0,$B95+(1-$B95)*'LF Projected Ratios'!AA$40,$B95*(1+'LF Projected Ratios'!AA$40))</f>
        <v>0.22855083713594201</v>
      </c>
      <c r="AA95">
        <f>IF('LF Projected Ratios'!AB$40&gt;=0,$B95+(1-$B95)*'LF Projected Ratios'!AB$40,$B95*(1+'LF Projected Ratios'!AB$40))</f>
        <v>0.22998080606696961</v>
      </c>
      <c r="AB95">
        <f>IF('LF Projected Ratios'!AC$40&gt;=0,$B95+(1-$B95)*'LF Projected Ratios'!AC$40,$B95*(1+'LF Projected Ratios'!AC$40))</f>
        <v>0.23139846248202137</v>
      </c>
      <c r="AC95">
        <f>IF('LF Projected Ratios'!AD$40&gt;=0,$B95+(1-$B95)*'LF Projected Ratios'!AD$40,$B95*(1+'LF Projected Ratios'!AD$40))</f>
        <v>0.23280396472180226</v>
      </c>
      <c r="AD95">
        <f>IF('LF Projected Ratios'!AE$40&gt;=0,$B95+(1-$B95)*'LF Projected Ratios'!AE$40,$B95*(1+'LF Projected Ratios'!AE$40))</f>
        <v>0.23419746842356023</v>
      </c>
      <c r="AE95">
        <f>IF('LF Projected Ratios'!AF$40&gt;=0,$B95+(1-$B95)*'LF Projected Ratios'!AF$40,$B95*(1+'LF Projected Ratios'!AF$40))</f>
        <v>0.23557912657853966</v>
      </c>
      <c r="AF95">
        <f>IF('LF Projected Ratios'!AG$40&gt;=0,$B95+(1-$B95)*'LF Projected Ratios'!AG$40,$B95*(1+'LF Projected Ratios'!AG$40))</f>
        <v>0.23694908958797406</v>
      </c>
    </row>
    <row r="96" spans="1:32" x14ac:dyDescent="0.2">
      <c r="A96" s="12" t="s">
        <v>28</v>
      </c>
      <c r="B96" s="56">
        <f t="shared" si="0"/>
        <v>0.21695759834779527</v>
      </c>
      <c r="C96">
        <f>IF('LF Projected Ratios'!D$40&gt;=0,$B96+(1-$B96)*'LF Projected Ratios'!D$40,$B96*(1+'LF Projected Ratios'!D$40))</f>
        <v>0.21858569531775729</v>
      </c>
      <c r="D96">
        <f>IF('LF Projected Ratios'!E$40&gt;=0,$B96+(1-$B96)*'LF Projected Ratios'!E$40,$B96*(1+'LF Projected Ratios'!E$40))</f>
        <v>0.22025573275932778</v>
      </c>
      <c r="E96">
        <f>IF('LF Projected Ratios'!F$40&gt;=0,$B96+(1-$B96)*'LF Projected Ratios'!F$40,$B96*(1+'LF Projected Ratios'!F$40))</f>
        <v>0.2219236919207733</v>
      </c>
      <c r="F96">
        <f>IF('LF Projected Ratios'!G$40&gt;=0,$B96+(1-$B96)*'LF Projected Ratios'!G$40,$B96*(1+'LF Projected Ratios'!G$40))</f>
        <v>0.22357727512492198</v>
      </c>
      <c r="G96">
        <f>IF('LF Projected Ratios'!H$40&gt;=0,$B96+(1-$B96)*'LF Projected Ratios'!H$40,$B96*(1+'LF Projected Ratios'!H$40))</f>
        <v>0.22523575831369122</v>
      </c>
      <c r="H96">
        <f>IF('LF Projected Ratios'!I$40&gt;=0,$B96+(1-$B96)*'LF Projected Ratios'!I$40,$B96*(1+'LF Projected Ratios'!I$40))</f>
        <v>0.22693944869885652</v>
      </c>
      <c r="I96">
        <f>IF('LF Projected Ratios'!J$40&gt;=0,$B96+(1-$B96)*'LF Projected Ratios'!J$40,$B96*(1+'LF Projected Ratios'!J$40))</f>
        <v>0.22861753240524996</v>
      </c>
      <c r="J96">
        <f>IF('LF Projected Ratios'!K$40&gt;=0,$B96+(1-$B96)*'LF Projected Ratios'!K$40,$B96*(1+'LF Projected Ratios'!K$40))</f>
        <v>0.23029901660439833</v>
      </c>
      <c r="K96">
        <f>IF('LF Projected Ratios'!L$40&gt;=0,$B96+(1-$B96)*'LF Projected Ratios'!L$40,$B96*(1+'LF Projected Ratios'!L$40))</f>
        <v>0.23196524145704325</v>
      </c>
      <c r="L96">
        <f>IF('LF Projected Ratios'!M$40&gt;=0,$B96+(1-$B96)*'LF Projected Ratios'!M$40,$B96*(1+'LF Projected Ratios'!M$40))</f>
        <v>0.23340411327764246</v>
      </c>
      <c r="M96">
        <f>IF('LF Projected Ratios'!N$40&gt;=0,$B96+(1-$B96)*'LF Projected Ratios'!N$40,$B96*(1+'LF Projected Ratios'!N$40))</f>
        <v>0.23497106844494012</v>
      </c>
      <c r="N96">
        <f>IF('LF Projected Ratios'!O$40&gt;=0,$B96+(1-$B96)*'LF Projected Ratios'!O$40,$B96*(1+'LF Projected Ratios'!O$40))</f>
        <v>0.23652366624600932</v>
      </c>
      <c r="O96">
        <f>IF('LF Projected Ratios'!P$40&gt;=0,$B96+(1-$B96)*'LF Projected Ratios'!P$40,$B96*(1+'LF Projected Ratios'!P$40))</f>
        <v>0.23806210310693399</v>
      </c>
      <c r="P96">
        <f>IF('LF Projected Ratios'!Q$40&gt;=0,$B96+(1-$B96)*'LF Projected Ratios'!Q$40,$B96*(1+'LF Projected Ratios'!Q$40))</f>
        <v>0.23958657188693611</v>
      </c>
      <c r="Q96">
        <f>IF('LF Projected Ratios'!R$40&gt;=0,$B96+(1-$B96)*'LF Projected Ratios'!R$40,$B96*(1+'LF Projected Ratios'!R$40))</f>
        <v>0.24109726195897388</v>
      </c>
      <c r="R96">
        <f>IF('LF Projected Ratios'!S$40&gt;=0,$B96+(1-$B96)*'LF Projected Ratios'!S$40,$B96*(1+'LF Projected Ratios'!S$40))</f>
        <v>0.2425943592881607</v>
      </c>
      <c r="S96">
        <f>IF('LF Projected Ratios'!T$40&gt;=0,$B96+(1-$B96)*'LF Projected Ratios'!T$40,$B96*(1+'LF Projected Ratios'!T$40))</f>
        <v>0.24407804650808052</v>
      </c>
      <c r="T96">
        <f>IF('LF Projected Ratios'!U$40&gt;=0,$B96+(1-$B96)*'LF Projected Ratios'!U$40,$B96*(1+'LF Projected Ratios'!U$40))</f>
        <v>0.2455485029950589</v>
      </c>
      <c r="U96">
        <f>IF('LF Projected Ratios'!V$40&gt;=0,$B96+(1-$B96)*'LF Projected Ratios'!V$40,$B96*(1+'LF Projected Ratios'!V$40))</f>
        <v>0.2470059049404566</v>
      </c>
      <c r="V96">
        <f>IF('LF Projected Ratios'!W$40&gt;=0,$B96+(1-$B96)*'LF Projected Ratios'!W$40,$B96*(1+'LF Projected Ratios'!W$40))</f>
        <v>0.24845042542104775</v>
      </c>
      <c r="W96">
        <f>IF('LF Projected Ratios'!X$40&gt;=0,$B96+(1-$B96)*'LF Projected Ratios'!X$40,$B96*(1+'LF Projected Ratios'!X$40))</f>
        <v>0.2498822344675381</v>
      </c>
      <c r="X96">
        <f>IF('LF Projected Ratios'!Y$40&gt;=0,$B96+(1-$B96)*'LF Projected Ratios'!Y$40,$B96*(1+'LF Projected Ratios'!Y$40))</f>
        <v>0.25130149913128264</v>
      </c>
      <c r="Y96">
        <f>IF('LF Projected Ratios'!Z$40&gt;=0,$B96+(1-$B96)*'LF Projected Ratios'!Z$40,$B96*(1+'LF Projected Ratios'!Z$40))</f>
        <v>0.25270838354925895</v>
      </c>
      <c r="Z96">
        <f>IF('LF Projected Ratios'!AA$40&gt;=0,$B96+(1-$B96)*'LF Projected Ratios'!AA$40,$B96*(1+'LF Projected Ratios'!AA$40))</f>
        <v>0.25410304900734615</v>
      </c>
      <c r="AA96">
        <f>IF('LF Projected Ratios'!AB$40&gt;=0,$B96+(1-$B96)*'LF Projected Ratios'!AB$40,$B96*(1+'LF Projected Ratios'!AB$40))</f>
        <v>0.25548565400196155</v>
      </c>
      <c r="AB96">
        <f>IF('LF Projected Ratios'!AC$40&gt;=0,$B96+(1-$B96)*'LF Projected Ratios'!AC$40,$B96*(1+'LF Projected Ratios'!AC$40))</f>
        <v>0.25685635430010756</v>
      </c>
      <c r="AC96">
        <f>IF('LF Projected Ratios'!AD$40&gt;=0,$B96+(1-$B96)*'LF Projected Ratios'!AD$40,$B96*(1+'LF Projected Ratios'!AD$40))</f>
        <v>0.25821530299787243</v>
      </c>
      <c r="AD96">
        <f>IF('LF Projected Ratios'!AE$40&gt;=0,$B96+(1-$B96)*'LF Projected Ratios'!AE$40,$B96*(1+'LF Projected Ratios'!AE$40))</f>
        <v>0.25956265057743216</v>
      </c>
      <c r="AE96">
        <f>IF('LF Projected Ratios'!AF$40&gt;=0,$B96+(1-$B96)*'LF Projected Ratios'!AF$40,$B96*(1+'LF Projected Ratios'!AF$40))</f>
        <v>0.26089854496260101</v>
      </c>
      <c r="AF96">
        <f>IF('LF Projected Ratios'!AG$40&gt;=0,$B96+(1-$B96)*'LF Projected Ratios'!AG$40,$B96*(1+'LF Projected Ratios'!AG$40))</f>
        <v>0.26222313157296967</v>
      </c>
    </row>
    <row r="97" spans="1:32" x14ac:dyDescent="0.2">
      <c r="A97" s="12" t="s">
        <v>29</v>
      </c>
      <c r="B97" s="56">
        <f t="shared" si="0"/>
        <v>0.16360359487440007</v>
      </c>
      <c r="C97">
        <f>IF('LF Projected Ratios'!D$40&gt;=0,$B97+(1-$B97)*'LF Projected Ratios'!D$40,$B97*(1+'LF Projected Ratios'!D$40))</f>
        <v>0.16534262516190287</v>
      </c>
      <c r="D97">
        <f>IF('LF Projected Ratios'!E$40&gt;=0,$B97+(1-$B97)*'LF Projected Ratios'!E$40,$B97*(1+'LF Projected Ratios'!E$40))</f>
        <v>0.16712645361053791</v>
      </c>
      <c r="E97">
        <f>IF('LF Projected Ratios'!F$40&gt;=0,$B97+(1-$B97)*'LF Projected Ratios'!F$40,$B97*(1+'LF Projected Ratios'!F$40))</f>
        <v>0.16890806217169085</v>
      </c>
      <c r="F97">
        <f>IF('LF Projected Ratios'!G$40&gt;=0,$B97+(1-$B97)*'LF Projected Ratios'!G$40,$B97*(1+'LF Projected Ratios'!G$40))</f>
        <v>0.17067431524382057</v>
      </c>
      <c r="G97">
        <f>IF('LF Projected Ratios'!H$40&gt;=0,$B97+(1-$B97)*'LF Projected Ratios'!H$40,$B97*(1+'LF Projected Ratios'!H$40))</f>
        <v>0.17244580216984268</v>
      </c>
      <c r="H97">
        <f>IF('LF Projected Ratios'!I$40&gt;=0,$B97+(1-$B97)*'LF Projected Ratios'!I$40,$B97*(1+'LF Projected Ratios'!I$40))</f>
        <v>0.17426557656595798</v>
      </c>
      <c r="I97">
        <f>IF('LF Projected Ratios'!J$40&gt;=0,$B97+(1-$B97)*'LF Projected Ratios'!J$40,$B97*(1+'LF Projected Ratios'!J$40))</f>
        <v>0.17605799952615256</v>
      </c>
      <c r="J97">
        <f>IF('LF Projected Ratios'!K$40&gt;=0,$B97+(1-$B97)*'LF Projected Ratios'!K$40,$B97*(1+'LF Projected Ratios'!K$40))</f>
        <v>0.17785405467779664</v>
      </c>
      <c r="K97">
        <f>IF('LF Projected Ratios'!L$40&gt;=0,$B97+(1-$B97)*'LF Projected Ratios'!L$40,$B97*(1+'LF Projected Ratios'!L$40))</f>
        <v>0.17963381075989721</v>
      </c>
      <c r="L97">
        <f>IF('LF Projected Ratios'!M$40&gt;=0,$B97+(1-$B97)*'LF Projected Ratios'!M$40,$B97*(1+'LF Projected Ratios'!M$40))</f>
        <v>0.18117072270188964</v>
      </c>
      <c r="M97">
        <f>IF('LF Projected Ratios'!N$40&gt;=0,$B97+(1-$B97)*'LF Projected Ratios'!N$40,$B97*(1+'LF Projected Ratios'!N$40))</f>
        <v>0.18284444517995138</v>
      </c>
      <c r="N97">
        <f>IF('LF Projected Ratios'!O$40&gt;=0,$B97+(1-$B97)*'LF Projected Ratios'!O$40,$B97*(1+'LF Projected Ratios'!O$40))</f>
        <v>0.18450283202679413</v>
      </c>
      <c r="O97">
        <f>IF('LF Projected Ratios'!P$40&gt;=0,$B97+(1-$B97)*'LF Projected Ratios'!P$40,$B97*(1+'LF Projected Ratios'!P$40))</f>
        <v>0.18614609305234664</v>
      </c>
      <c r="P97">
        <f>IF('LF Projected Ratios'!Q$40&gt;=0,$B97+(1-$B97)*'LF Projected Ratios'!Q$40,$B97*(1+'LF Projected Ratios'!Q$40))</f>
        <v>0.18777443425664112</v>
      </c>
      <c r="Q97">
        <f>IF('LF Projected Ratios'!R$40&gt;=0,$B97+(1-$B97)*'LF Projected Ratios'!R$40,$B97*(1+'LF Projected Ratios'!R$40))</f>
        <v>0.18938805791590313</v>
      </c>
      <c r="R97">
        <f>IF('LF Projected Ratios'!S$40&gt;=0,$B97+(1-$B97)*'LF Projected Ratios'!S$40,$B97*(1+'LF Projected Ratios'!S$40))</f>
        <v>0.19098716266631374</v>
      </c>
      <c r="S97">
        <f>IF('LF Projected Ratios'!T$40&gt;=0,$B97+(1-$B97)*'LF Projected Ratios'!T$40,$B97*(1+'LF Projected Ratios'!T$40))</f>
        <v>0.19257194358552493</v>
      </c>
      <c r="T97">
        <f>IF('LF Projected Ratios'!U$40&gt;=0,$B97+(1-$B97)*'LF Projected Ratios'!U$40,$B97*(1+'LF Projected Ratios'!U$40))</f>
        <v>0.1941425922719911</v>
      </c>
      <c r="U97">
        <f>IF('LF Projected Ratios'!V$40&gt;=0,$B97+(1-$B97)*'LF Projected Ratios'!V$40,$B97*(1+'LF Projected Ratios'!V$40))</f>
        <v>0.19569929692218846</v>
      </c>
      <c r="V97">
        <f>IF('LF Projected Ratios'!W$40&gt;=0,$B97+(1-$B97)*'LF Projected Ratios'!W$40,$B97*(1+'LF Projected Ratios'!W$40))</f>
        <v>0.19724224240578869</v>
      </c>
      <c r="W97">
        <f>IF('LF Projected Ratios'!X$40&gt;=0,$B97+(1-$B97)*'LF Projected Ratios'!X$40,$B97*(1+'LF Projected Ratios'!X$40))</f>
        <v>0.19877161033884572</v>
      </c>
      <c r="X97">
        <f>IF('LF Projected Ratios'!Y$40&gt;=0,$B97+(1-$B97)*'LF Projected Ratios'!Y$40,$B97*(1+'LF Projected Ratios'!Y$40))</f>
        <v>0.20028757915505924</v>
      </c>
      <c r="Y97">
        <f>IF('LF Projected Ratios'!Z$40&gt;=0,$B97+(1-$B97)*'LF Projected Ratios'!Z$40,$B97*(1+'LF Projected Ratios'!Z$40))</f>
        <v>0.2017903241751754</v>
      </c>
      <c r="Z97">
        <f>IF('LF Projected Ratios'!AA$40&gt;=0,$B97+(1-$B97)*'LF Projected Ratios'!AA$40,$B97*(1+'LF Projected Ratios'!AA$40))</f>
        <v>0.20328001767457682</v>
      </c>
      <c r="AA97">
        <f>IF('LF Projected Ratios'!AB$40&gt;=0,$B97+(1-$B97)*'LF Projected Ratios'!AB$40,$B97*(1+'LF Projected Ratios'!AB$40))</f>
        <v>0.20475682894911956</v>
      </c>
      <c r="AB97">
        <f>IF('LF Projected Ratios'!AC$40&gt;=0,$B97+(1-$B97)*'LF Projected Ratios'!AC$40,$B97*(1+'LF Projected Ratios'!AC$40))</f>
        <v>0.2062209243792712</v>
      </c>
      <c r="AC97">
        <f>IF('LF Projected Ratios'!AD$40&gt;=0,$B97+(1-$B97)*'LF Projected Ratios'!AD$40,$B97*(1+'LF Projected Ratios'!AD$40))</f>
        <v>0.20767246749259738</v>
      </c>
      <c r="AD97">
        <f>IF('LF Projected Ratios'!AE$40&gt;=0,$B97+(1-$B97)*'LF Projected Ratios'!AE$40,$B97*(1+'LF Projected Ratios'!AE$40))</f>
        <v>0.20911161902464806</v>
      </c>
      <c r="AE97">
        <f>IF('LF Projected Ratios'!AF$40&gt;=0,$B97+(1-$B97)*'LF Projected Ratios'!AF$40,$B97*(1+'LF Projected Ratios'!AF$40))</f>
        <v>0.21053853697829289</v>
      </c>
      <c r="AF97">
        <f>IF('LF Projected Ratios'!AG$40&gt;=0,$B97+(1-$B97)*'LF Projected Ratios'!AG$40,$B97*(1+'LF Projected Ratios'!AG$40))</f>
        <v>0.21195337668154809</v>
      </c>
    </row>
    <row r="98" spans="1:32" x14ac:dyDescent="0.2">
      <c r="A98" s="12" t="s">
        <v>30</v>
      </c>
      <c r="B98" s="56">
        <f t="shared" si="0"/>
        <v>0.17338028085638829</v>
      </c>
      <c r="C98">
        <f>IF('LF Projected Ratios'!D$40&gt;=0,$B98+(1-$B98)*'LF Projected Ratios'!D$40,$B98*(1+'LF Projected Ratios'!D$40))</f>
        <v>0.17509898351822234</v>
      </c>
      <c r="D98">
        <f>IF('LF Projected Ratios'!E$40&gt;=0,$B98+(1-$B98)*'LF Projected Ratios'!E$40,$B98*(1+'LF Projected Ratios'!E$40))</f>
        <v>0.17686196069289067</v>
      </c>
      <c r="E98">
        <f>IF('LF Projected Ratios'!F$40&gt;=0,$B98+(1-$B98)*'LF Projected Ratios'!F$40,$B98*(1+'LF Projected Ratios'!F$40))</f>
        <v>0.17862274392847016</v>
      </c>
      <c r="F98">
        <f>IF('LF Projected Ratios'!G$40&gt;=0,$B98+(1-$B98)*'LF Projected Ratios'!G$40,$B98*(1+'LF Projected Ratios'!G$40))</f>
        <v>0.18036835116622624</v>
      </c>
      <c r="G98">
        <f>IF('LF Projected Ratios'!H$40&gt;=0,$B98+(1-$B98)*'LF Projected Ratios'!H$40,$B98*(1+'LF Projected Ratios'!H$40))</f>
        <v>0.18211913107905367</v>
      </c>
      <c r="H98">
        <f>IF('LF Projected Ratios'!I$40&gt;=0,$B98+(1-$B98)*'LF Projected Ratios'!I$40,$B98*(1+'LF Projected Ratios'!I$40))</f>
        <v>0.18391763402694195</v>
      </c>
      <c r="I98">
        <f>IF('LF Projected Ratios'!J$40&gt;=0,$B98+(1-$B98)*'LF Projected Ratios'!J$40,$B98*(1+'LF Projected Ratios'!J$40))</f>
        <v>0.18568910525142684</v>
      </c>
      <c r="J98">
        <f>IF('LF Projected Ratios'!K$40&gt;=0,$B98+(1-$B98)*'LF Projected Ratios'!K$40,$B98*(1+'LF Projected Ratios'!K$40))</f>
        <v>0.18746416621046516</v>
      </c>
      <c r="K98">
        <f>IF('LF Projected Ratios'!L$40&gt;=0,$B98+(1-$B98)*'LF Projected Ratios'!L$40,$B98*(1+'LF Projected Ratios'!L$40))</f>
        <v>0.18922311862072713</v>
      </c>
      <c r="L98">
        <f>IF('LF Projected Ratios'!M$40&gt;=0,$B98+(1-$B98)*'LF Projected Ratios'!M$40,$B98*(1+'LF Projected Ratios'!M$40))</f>
        <v>0.19074206551008813</v>
      </c>
      <c r="M98">
        <f>IF('LF Projected Ratios'!N$40&gt;=0,$B98+(1-$B98)*'LF Projected Ratios'!N$40,$B98*(1+'LF Projected Ratios'!N$40))</f>
        <v>0.19239622374924506</v>
      </c>
      <c r="N98">
        <f>IF('LF Projected Ratios'!O$40&gt;=0,$B98+(1-$B98)*'LF Projected Ratios'!O$40,$B98*(1+'LF Projected Ratios'!O$40))</f>
        <v>0.1940352256162638</v>
      </c>
      <c r="O98">
        <f>IF('LF Projected Ratios'!P$40&gt;=0,$B98+(1-$B98)*'LF Projected Ratios'!P$40,$B98*(1+'LF Projected Ratios'!P$40))</f>
        <v>0.19565927846859268</v>
      </c>
      <c r="P98">
        <f>IF('LF Projected Ratios'!Q$40&gt;=0,$B98+(1-$B98)*'LF Projected Ratios'!Q$40,$B98*(1+'LF Projected Ratios'!Q$40))</f>
        <v>0.19726858589831764</v>
      </c>
      <c r="Q98">
        <f>IF('LF Projected Ratios'!R$40&gt;=0,$B98+(1-$B98)*'LF Projected Ratios'!R$40,$B98*(1+'LF Projected Ratios'!R$40))</f>
        <v>0.19886334781724571</v>
      </c>
      <c r="R98">
        <f>IF('LF Projected Ratios'!S$40&gt;=0,$B98+(1-$B98)*'LF Projected Ratios'!S$40,$B98*(1+'LF Projected Ratios'!S$40))</f>
        <v>0.20044376053968818</v>
      </c>
      <c r="S98">
        <f>IF('LF Projected Ratios'!T$40&gt;=0,$B98+(1-$B98)*'LF Projected Ratios'!T$40,$B98*(1+'LF Projected Ratios'!T$40))</f>
        <v>0.20201001686302303</v>
      </c>
      <c r="T98">
        <f>IF('LF Projected Ratios'!U$40&gt;=0,$B98+(1-$B98)*'LF Projected Ratios'!U$40,$B98*(1+'LF Projected Ratios'!U$40))</f>
        <v>0.20356230614609924</v>
      </c>
      <c r="U98">
        <f>IF('LF Projected Ratios'!V$40&gt;=0,$B98+(1-$B98)*'LF Projected Ratios'!V$40,$B98*(1+'LF Projected Ratios'!V$40))</f>
        <v>0.20510081438555355</v>
      </c>
      <c r="V98">
        <f>IF('LF Projected Ratios'!W$40&gt;=0,$B98+(1-$B98)*'LF Projected Ratios'!W$40,$B98*(1+'LF Projected Ratios'!W$40))</f>
        <v>0.20662572429010534</v>
      </c>
      <c r="W98">
        <f>IF('LF Projected Ratios'!X$40&gt;=0,$B98+(1-$B98)*'LF Projected Ratios'!X$40,$B98*(1+'LF Projected Ratios'!X$40))</f>
        <v>0.20813721535288793</v>
      </c>
      <c r="X98">
        <f>IF('LF Projected Ratios'!Y$40&gt;=0,$B98+(1-$B98)*'LF Projected Ratios'!Y$40,$B98*(1+'LF Projected Ratios'!Y$40))</f>
        <v>0.20963546392187923</v>
      </c>
      <c r="Y98">
        <f>IF('LF Projected Ratios'!Z$40&gt;=0,$B98+(1-$B98)*'LF Projected Ratios'!Z$40,$B98*(1+'LF Projected Ratios'!Z$40))</f>
        <v>0.211120643268491</v>
      </c>
      <c r="Z98">
        <f>IF('LF Projected Ratios'!AA$40&gt;=0,$B98+(1-$B98)*'LF Projected Ratios'!AA$40,$B98*(1+'LF Projected Ratios'!AA$40))</f>
        <v>0.21259292365436899</v>
      </c>
      <c r="AA98">
        <f>IF('LF Projected Ratios'!AB$40&gt;=0,$B98+(1-$B98)*'LF Projected Ratios'!AB$40,$B98*(1+'LF Projected Ratios'!AB$40))</f>
        <v>0.21405247239646016</v>
      </c>
      <c r="AB98">
        <f>IF('LF Projected Ratios'!AC$40&gt;=0,$B98+(1-$B98)*'LF Projected Ratios'!AC$40,$B98*(1+'LF Projected Ratios'!AC$40))</f>
        <v>0.21549945393040115</v>
      </c>
      <c r="AC98">
        <f>IF('LF Projected Ratios'!AD$40&gt;=0,$B98+(1-$B98)*'LF Projected Ratios'!AD$40,$B98*(1+'LF Projected Ratios'!AD$40))</f>
        <v>0.2169340298722745</v>
      </c>
      <c r="AD98">
        <f>IF('LF Projected Ratios'!AE$40&gt;=0,$B98+(1-$B98)*'LF Projected Ratios'!AE$40,$B98*(1+'LF Projected Ratios'!AE$40))</f>
        <v>0.21835635907878298</v>
      </c>
      <c r="AE98">
        <f>IF('LF Projected Ratios'!AF$40&gt;=0,$B98+(1-$B98)*'LF Projected Ratios'!AF$40,$B98*(1+'LF Projected Ratios'!AF$40))</f>
        <v>0.21976659770589152</v>
      </c>
      <c r="AF98">
        <f>IF('LF Projected Ratios'!AG$40&gt;=0,$B98+(1-$B98)*'LF Projected Ratios'!AG$40,$B98*(1+'LF Projected Ratios'!AG$40))</f>
        <v>0.22116489926597827</v>
      </c>
    </row>
    <row r="99" spans="1:32" x14ac:dyDescent="0.2">
      <c r="A99" s="12" t="s">
        <v>31</v>
      </c>
      <c r="B99" s="56">
        <f t="shared" si="0"/>
        <v>0.16604539560037879</v>
      </c>
      <c r="C99">
        <f>IF('LF Projected Ratios'!D$40&gt;=0,$B99+(1-$B99)*'LF Projected Ratios'!D$40,$B99*(1+'LF Projected Ratios'!D$40))</f>
        <v>0.16777934891075388</v>
      </c>
      <c r="D99">
        <f>IF('LF Projected Ratios'!E$40&gt;=0,$B99+(1-$B99)*'LF Projected Ratios'!E$40,$B99*(1+'LF Projected Ratios'!E$40))</f>
        <v>0.16955796959716732</v>
      </c>
      <c r="E99">
        <f>IF('LF Projected Ratios'!F$40&gt;=0,$B99+(1-$B99)*'LF Projected Ratios'!F$40,$B99*(1+'LF Projected Ratios'!F$40))</f>
        <v>0.1713343768769047</v>
      </c>
      <c r="F99">
        <f>IF('LF Projected Ratios'!G$40&gt;=0,$B99+(1-$B99)*'LF Projected Ratios'!G$40,$B99*(1+'LF Projected Ratios'!G$40))</f>
        <v>0.17309547349689358</v>
      </c>
      <c r="G99">
        <f>IF('LF Projected Ratios'!H$40&gt;=0,$B99+(1-$B99)*'LF Projected Ratios'!H$40,$B99*(1+'LF Projected Ratios'!H$40))</f>
        <v>0.17486178869090499</v>
      </c>
      <c r="H99">
        <f>IF('LF Projected Ratios'!I$40&gt;=0,$B99+(1-$B99)*'LF Projected Ratios'!I$40,$B99*(1+'LF Projected Ratios'!I$40))</f>
        <v>0.17667625038312254</v>
      </c>
      <c r="I99">
        <f>IF('LF Projected Ratios'!J$40&gt;=0,$B99+(1-$B99)*'LF Projected Ratios'!J$40,$B99*(1+'LF Projected Ratios'!J$40))</f>
        <v>0.17846344049002097</v>
      </c>
      <c r="J99">
        <f>IF('LF Projected Ratios'!K$40&gt;=0,$B99+(1-$B99)*'LF Projected Ratios'!K$40,$B99*(1+'LF Projected Ratios'!K$40))</f>
        <v>0.18025425218444033</v>
      </c>
      <c r="K99">
        <f>IF('LF Projected Ratios'!L$40&gt;=0,$B99+(1-$B99)*'LF Projected Ratios'!L$40,$B99*(1+'LF Projected Ratios'!L$40))</f>
        <v>0.18202881239330818</v>
      </c>
      <c r="L99">
        <f>IF('LF Projected Ratios'!M$40&gt;=0,$B99+(1-$B99)*'LF Projected Ratios'!M$40,$B99*(1+'LF Projected Ratios'!M$40))</f>
        <v>0.18356123742852681</v>
      </c>
      <c r="M99">
        <f>IF('LF Projected Ratios'!N$40&gt;=0,$B99+(1-$B99)*'LF Projected Ratios'!N$40,$B99*(1+'LF Projected Ratios'!N$40))</f>
        <v>0.18523007359103655</v>
      </c>
      <c r="N99">
        <f>IF('LF Projected Ratios'!O$40&gt;=0,$B99+(1-$B99)*'LF Projected Ratios'!O$40,$B99*(1+'LF Projected Ratios'!O$40))</f>
        <v>0.18688361889362856</v>
      </c>
      <c r="O99">
        <f>IF('LF Projected Ratios'!P$40&gt;=0,$B99+(1-$B99)*'LF Projected Ratios'!P$40,$B99*(1+'LF Projected Ratios'!P$40))</f>
        <v>0.18852208253370623</v>
      </c>
      <c r="P99">
        <f>IF('LF Projected Ratios'!Q$40&gt;=0,$B99+(1-$B99)*'LF Projected Ratios'!Q$40,$B99*(1+'LF Projected Ratios'!Q$40))</f>
        <v>0.19014566990989906</v>
      </c>
      <c r="Q99">
        <f>IF('LF Projected Ratios'!R$40&gt;=0,$B99+(1-$B99)*'LF Projected Ratios'!R$40,$B99*(1+'LF Projected Ratios'!R$40))</f>
        <v>0.19175458270790138</v>
      </c>
      <c r="R99">
        <f>IF('LF Projected Ratios'!S$40&gt;=0,$B99+(1-$B99)*'LF Projected Ratios'!S$40,$B99*(1+'LF Projected Ratios'!S$40))</f>
        <v>0.19334901898398987</v>
      </c>
      <c r="S99">
        <f>IF('LF Projected Ratios'!T$40&gt;=0,$B99+(1-$B99)*'LF Projected Ratios'!T$40,$B99*(1+'LF Projected Ratios'!T$40))</f>
        <v>0.19492917324630091</v>
      </c>
      <c r="T99">
        <f>IF('LF Projected Ratios'!U$40&gt;=0,$B99+(1-$B99)*'LF Projected Ratios'!U$40,$B99*(1+'LF Projected Ratios'!U$40))</f>
        <v>0.19649523653393061</v>
      </c>
      <c r="U99">
        <f>IF('LF Projected Ratios'!V$40&gt;=0,$B99+(1-$B99)*'LF Projected Ratios'!V$40,$B99*(1+'LF Projected Ratios'!V$40))</f>
        <v>0.19804739649392883</v>
      </c>
      <c r="V99">
        <f>IF('LF Projected Ratios'!W$40&gt;=0,$B99+(1-$B99)*'LF Projected Ratios'!W$40,$B99*(1+'LF Projected Ratios'!W$40))</f>
        <v>0.19958583745625311</v>
      </c>
      <c r="W99">
        <f>IF('LF Projected Ratios'!X$40&gt;=0,$B99+(1-$B99)*'LF Projected Ratios'!X$40,$B99*(1+'LF Projected Ratios'!X$40))</f>
        <v>0.2011107405067421</v>
      </c>
      <c r="X99">
        <f>IF('LF Projected Ratios'!Y$40&gt;=0,$B99+(1-$B99)*'LF Projected Ratios'!Y$40,$B99*(1+'LF Projected Ratios'!Y$40))</f>
        <v>0.20262228355817075</v>
      </c>
      <c r="Y99">
        <f>IF('LF Projected Ratios'!Z$40&gt;=0,$B99+(1-$B99)*'LF Projected Ratios'!Z$40,$B99*(1+'LF Projected Ratios'!Z$40))</f>
        <v>0.20412064141944858</v>
      </c>
      <c r="Z99">
        <f>IF('LF Projected Ratios'!AA$40&gt;=0,$B99+(1-$B99)*'LF Projected Ratios'!AA$40,$B99*(1+'LF Projected Ratios'!AA$40))</f>
        <v>0.20560598586301232</v>
      </c>
      <c r="AA99">
        <f>IF('LF Projected Ratios'!AB$40&gt;=0,$B99+(1-$B99)*'LF Projected Ratios'!AB$40,$B99*(1+'LF Projected Ratios'!AB$40))</f>
        <v>0.20707848569047066</v>
      </c>
      <c r="AB99">
        <f>IF('LF Projected Ratios'!AC$40&gt;=0,$B99+(1-$B99)*'LF Projected Ratios'!AC$40,$B99*(1+'LF Projected Ratios'!AC$40))</f>
        <v>0.20853830679655497</v>
      </c>
      <c r="AC99">
        <f>IF('LF Projected Ratios'!AD$40&gt;=0,$B99+(1-$B99)*'LF Projected Ratios'!AD$40,$B99*(1+'LF Projected Ratios'!AD$40))</f>
        <v>0.20998561223142365</v>
      </c>
      <c r="AD99">
        <f>IF('LF Projected Ratios'!AE$40&gt;=0,$B99+(1-$B99)*'LF Projected Ratios'!AE$40,$B99*(1+'LF Projected Ratios'!AE$40))</f>
        <v>0.21142056226137054</v>
      </c>
      <c r="AE99">
        <f>IF('LF Projected Ratios'!AF$40&gt;=0,$B99+(1-$B99)*'LF Projected Ratios'!AF$40,$B99*(1+'LF Projected Ratios'!AF$40))</f>
        <v>0.2128433144279869</v>
      </c>
      <c r="AF99">
        <f>IF('LF Projected Ratios'!AG$40&gt;=0,$B99+(1-$B99)*'LF Projected Ratios'!AG$40,$B99*(1+'LF Projected Ratios'!AG$40))</f>
        <v>0.21425402360581974</v>
      </c>
    </row>
    <row r="100" spans="1:32" x14ac:dyDescent="0.2">
      <c r="A100" s="12" t="s">
        <v>32</v>
      </c>
      <c r="B100" s="56">
        <f t="shared" si="0"/>
        <v>0.17535473215044528</v>
      </c>
      <c r="C100">
        <f>IF('LF Projected Ratios'!D$40&gt;=0,$B100+(1-$B100)*'LF Projected Ratios'!D$40,$B100*(1+'LF Projected Ratios'!D$40))</f>
        <v>0.17706932954523069</v>
      </c>
      <c r="D100">
        <f>IF('LF Projected Ratios'!E$40&gt;=0,$B100+(1-$B100)*'LF Projected Ratios'!E$40,$B100*(1+'LF Projected Ratios'!E$40))</f>
        <v>0.17882809569942212</v>
      </c>
      <c r="E100">
        <f>IF('LF Projected Ratios'!F$40&gt;=0,$B100+(1-$B100)*'LF Projected Ratios'!F$40,$B100*(1+'LF Projected Ratios'!F$40))</f>
        <v>0.18058467315493429</v>
      </c>
      <c r="F100">
        <f>IF('LF Projected Ratios'!G$40&gt;=0,$B100+(1-$B100)*'LF Projected Ratios'!G$40,$B100*(1+'LF Projected Ratios'!G$40))</f>
        <v>0.18232611086178069</v>
      </c>
      <c r="G100">
        <f>IF('LF Projected Ratios'!H$40&gt;=0,$B100+(1-$B100)*'LF Projected Ratios'!H$40,$B100*(1+'LF Projected Ratios'!H$40))</f>
        <v>0.18407270888832544</v>
      </c>
      <c r="H100">
        <f>IF('LF Projected Ratios'!I$40&gt;=0,$B100+(1-$B100)*'LF Projected Ratios'!I$40,$B100*(1+'LF Projected Ratios'!I$40))</f>
        <v>0.18586691595941501</v>
      </c>
      <c r="I100">
        <f>IF('LF Projected Ratios'!J$40&gt;=0,$B100+(1-$B100)*'LF Projected Ratios'!J$40,$B100*(1+'LF Projected Ratios'!J$40))</f>
        <v>0.18763415587466475</v>
      </c>
      <c r="J100">
        <f>IF('LF Projected Ratios'!K$40&gt;=0,$B100+(1-$B100)*'LF Projected Ratios'!K$40,$B100*(1+'LF Projected Ratios'!K$40))</f>
        <v>0.18940497695008254</v>
      </c>
      <c r="K100">
        <f>IF('LF Projected Ratios'!L$40&gt;=0,$B100+(1-$B100)*'LF Projected Ratios'!L$40,$B100*(1+'LF Projected Ratios'!L$40))</f>
        <v>0.1911597279533587</v>
      </c>
      <c r="L100">
        <f>IF('LF Projected Ratios'!M$40&gt;=0,$B100+(1-$B100)*'LF Projected Ratios'!M$40,$B100*(1+'LF Projected Ratios'!M$40))</f>
        <v>0.19267504670927227</v>
      </c>
      <c r="M100">
        <f>IF('LF Projected Ratios'!N$40&gt;=0,$B100+(1-$B100)*'LF Projected Ratios'!N$40,$B100*(1+'LF Projected Ratios'!N$40))</f>
        <v>0.1943252538512073</v>
      </c>
      <c r="N100">
        <f>IF('LF Projected Ratios'!O$40&gt;=0,$B100+(1-$B100)*'LF Projected Ratios'!O$40,$B100*(1+'LF Projected Ratios'!O$40))</f>
        <v>0.1959603408232842</v>
      </c>
      <c r="O100">
        <f>IF('LF Projected Ratios'!P$40&gt;=0,$B100+(1-$B100)*'LF Projected Ratios'!P$40,$B100*(1+'LF Projected Ratios'!P$40))</f>
        <v>0.19758051448766048</v>
      </c>
      <c r="P100">
        <f>IF('LF Projected Ratios'!Q$40&gt;=0,$B100+(1-$B100)*'LF Projected Ratios'!Q$40,$B100*(1+'LF Projected Ratios'!Q$40))</f>
        <v>0.19918597795012508</v>
      </c>
      <c r="Q100">
        <f>IF('LF Projected Ratios'!R$40&gt;=0,$B100+(1-$B100)*'LF Projected Ratios'!R$40,$B100*(1+'LF Projected Ratios'!R$40))</f>
        <v>0.20077693064497873</v>
      </c>
      <c r="R100">
        <f>IF('LF Projected Ratios'!S$40&gt;=0,$B100+(1-$B100)*'LF Projected Ratios'!S$40,$B100*(1+'LF Projected Ratios'!S$40))</f>
        <v>0.20235356841761939</v>
      </c>
      <c r="S100">
        <f>IF('LF Projected Ratios'!T$40&gt;=0,$B100+(1-$B100)*'LF Projected Ratios'!T$40,$B100*(1+'LF Projected Ratios'!T$40))</f>
        <v>0.20391608360491209</v>
      </c>
      <c r="T100">
        <f>IF('LF Projected Ratios'!U$40&gt;=0,$B100+(1-$B100)*'LF Projected Ratios'!U$40,$B100*(1+'LF Projected Ratios'!U$40))</f>
        <v>0.20546466511340619</v>
      </c>
      <c r="U100">
        <f>IF('LF Projected Ratios'!V$40&gt;=0,$B100+(1-$B100)*'LF Projected Ratios'!V$40,$B100*(1+'LF Projected Ratios'!V$40))</f>
        <v>0.20699949849546967</v>
      </c>
      <c r="V100">
        <f>IF('LF Projected Ratios'!W$40&gt;=0,$B100+(1-$B100)*'LF Projected Ratios'!W$40,$B100*(1+'LF Projected Ratios'!W$40))</f>
        <v>0.20852076602340661</v>
      </c>
      <c r="W100">
        <f>IF('LF Projected Ratios'!X$40&gt;=0,$B100+(1-$B100)*'LF Projected Ratios'!X$40,$B100*(1+'LF Projected Ratios'!X$40))</f>
        <v>0.21002864676161584</v>
      </c>
      <c r="X100">
        <f>IF('LF Projected Ratios'!Y$40&gt;=0,$B100+(1-$B100)*'LF Projected Ratios'!Y$40,$B100*(1+'LF Projected Ratios'!Y$40))</f>
        <v>0.21152331663685309</v>
      </c>
      <c r="Y100">
        <f>IF('LF Projected Ratios'!Z$40&gt;=0,$B100+(1-$B100)*'LF Projected Ratios'!Z$40,$B100*(1+'LF Projected Ratios'!Z$40))</f>
        <v>0.21300494850665672</v>
      </c>
      <c r="Z100">
        <f>IF('LF Projected Ratios'!AA$40&gt;=0,$B100+(1-$B100)*'LF Projected Ratios'!AA$40,$B100*(1+'LF Projected Ratios'!AA$40))</f>
        <v>0.21447371222598804</v>
      </c>
      <c r="AA100">
        <f>IF('LF Projected Ratios'!AB$40&gt;=0,$B100+(1-$B100)*'LF Projected Ratios'!AB$40,$B100*(1+'LF Projected Ratios'!AB$40))</f>
        <v>0.21592977471214336</v>
      </c>
      <c r="AB100">
        <f>IF('LF Projected Ratios'!AC$40&gt;=0,$B100+(1-$B100)*'LF Projected Ratios'!AC$40,$B100*(1+'LF Projected Ratios'!AC$40))</f>
        <v>0.21737330000799082</v>
      </c>
      <c r="AC100">
        <f>IF('LF Projected Ratios'!AD$40&gt;=0,$B100+(1-$B100)*'LF Projected Ratios'!AD$40,$B100*(1+'LF Projected Ratios'!AD$40))</f>
        <v>0.21880444934357923</v>
      </c>
      <c r="AD100">
        <f>IF('LF Projected Ratios'!AE$40&gt;=0,$B100+(1-$B100)*'LF Projected Ratios'!AE$40,$B100*(1+'LF Projected Ratios'!AE$40))</f>
        <v>0.22022338119616872</v>
      </c>
      <c r="AE100">
        <f>IF('LF Projected Ratios'!AF$40&gt;=0,$B100+(1-$B100)*'LF Projected Ratios'!AF$40,$B100*(1+'LF Projected Ratios'!AF$40))</f>
        <v>0.2216302513487324</v>
      </c>
      <c r="AF100">
        <f>IF('LF Projected Ratios'!AG$40&gt;=0,$B100+(1-$B100)*'LF Projected Ratios'!AG$40,$B100*(1+'LF Projected Ratios'!AG$40))</f>
        <v>0.22302521294697106</v>
      </c>
    </row>
    <row r="101" spans="1:32" x14ac:dyDescent="0.2">
      <c r="A101" s="12" t="s">
        <v>33</v>
      </c>
      <c r="B101" s="56">
        <f t="shared" si="0"/>
        <v>0.15060328537092266</v>
      </c>
      <c r="C101">
        <f>IF('LF Projected Ratios'!D$40&gt;=0,$B101+(1-$B101)*'LF Projected Ratios'!D$40,$B101*(1+'LF Projected Ratios'!D$40))</f>
        <v>0.15236934582239425</v>
      </c>
      <c r="D101">
        <f>IF('LF Projected Ratios'!E$40&gt;=0,$B101+(1-$B101)*'LF Projected Ratios'!E$40,$B101*(1+'LF Projected Ratios'!E$40))</f>
        <v>0.15418090074353832</v>
      </c>
      <c r="E101">
        <f>IF('LF Projected Ratios'!F$40&gt;=0,$B101+(1-$B101)*'LF Projected Ratios'!F$40,$B101*(1+'LF Projected Ratios'!F$40))</f>
        <v>0.15599020127295787</v>
      </c>
      <c r="F101">
        <f>IF('LF Projected Ratios'!G$40&gt;=0,$B101+(1-$B101)*'LF Projected Ratios'!G$40,$B101*(1+'LF Projected Ratios'!G$40))</f>
        <v>0.15778390763931319</v>
      </c>
      <c r="G101">
        <f>IF('LF Projected Ratios'!H$40&gt;=0,$B101+(1-$B101)*'LF Projected Ratios'!H$40,$B101*(1+'LF Projected Ratios'!H$40))</f>
        <v>0.1595829292106046</v>
      </c>
      <c r="H101">
        <f>IF('LF Projected Ratios'!I$40&gt;=0,$B101+(1-$B101)*'LF Projected Ratios'!I$40,$B101*(1+'LF Projected Ratios'!I$40))</f>
        <v>0.1614309887956937</v>
      </c>
      <c r="I101">
        <f>IF('LF Projected Ratios'!J$40&gt;=0,$B101+(1-$B101)*'LF Projected Ratios'!J$40,$B101*(1+'LF Projected Ratios'!J$40))</f>
        <v>0.16325127181494747</v>
      </c>
      <c r="J101">
        <f>IF('LF Projected Ratios'!K$40&gt;=0,$B101+(1-$B101)*'LF Projected Ratios'!K$40,$B101*(1+'LF Projected Ratios'!K$40))</f>
        <v>0.16507524348167169</v>
      </c>
      <c r="K101">
        <f>IF('LF Projected Ratios'!L$40&gt;=0,$B101+(1-$B101)*'LF Projected Ratios'!L$40,$B101*(1+'LF Projected Ratios'!L$40))</f>
        <v>0.1668826627385136</v>
      </c>
      <c r="L101">
        <f>IF('LF Projected Ratios'!M$40&gt;=0,$B101+(1-$B101)*'LF Projected Ratios'!M$40,$B101*(1+'LF Projected Ratios'!M$40))</f>
        <v>0.16844346327065662</v>
      </c>
      <c r="M101">
        <f>IF('LF Projected Ratios'!N$40&gt;=0,$B101+(1-$B101)*'LF Projected Ratios'!N$40,$B101*(1+'LF Projected Ratios'!N$40))</f>
        <v>0.17014320081777462</v>
      </c>
      <c r="N101">
        <f>IF('LF Projected Ratios'!O$40&gt;=0,$B101+(1-$B101)*'LF Projected Ratios'!O$40,$B101*(1+'LF Projected Ratios'!O$40))</f>
        <v>0.17182736436828722</v>
      </c>
      <c r="O101">
        <f>IF('LF Projected Ratios'!P$40&gt;=0,$B101+(1-$B101)*'LF Projected Ratios'!P$40,$B101*(1+'LF Projected Ratios'!P$40))</f>
        <v>0.17349616699324913</v>
      </c>
      <c r="P101">
        <f>IF('LF Projected Ratios'!Q$40&gt;=0,$B101+(1-$B101)*'LF Projected Ratios'!Q$40,$B101*(1+'LF Projected Ratios'!Q$40))</f>
        <v>0.17514981789460038</v>
      </c>
      <c r="Q101">
        <f>IF('LF Projected Ratios'!R$40&gt;=0,$B101+(1-$B101)*'LF Projected Ratios'!R$40,$B101*(1+'LF Projected Ratios'!R$40))</f>
        <v>0.17678852249259427</v>
      </c>
      <c r="R101">
        <f>IF('LF Projected Ratios'!S$40&gt;=0,$B101+(1-$B101)*'LF Projected Ratios'!S$40,$B101*(1+'LF Projected Ratios'!S$40))</f>
        <v>0.17841248251086167</v>
      </c>
      <c r="S101">
        <f>IF('LF Projected Ratios'!T$40&gt;=0,$B101+(1-$B101)*'LF Projected Ratios'!T$40,$B101*(1+'LF Projected Ratios'!T$40))</f>
        <v>0.18002189605919308</v>
      </c>
      <c r="T101">
        <f>IF('LF Projected Ratios'!U$40&gt;=0,$B101+(1-$B101)*'LF Projected Ratios'!U$40,$B101*(1+'LF Projected Ratios'!U$40))</f>
        <v>0.18161695771410358</v>
      </c>
      <c r="U101">
        <f>IF('LF Projected Ratios'!V$40&gt;=0,$B101+(1-$B101)*'LF Projected Ratios'!V$40,$B101*(1+'LF Projected Ratios'!V$40))</f>
        <v>0.18319785859725227</v>
      </c>
      <c r="V101">
        <f>IF('LF Projected Ratios'!W$40&gt;=0,$B101+(1-$B101)*'LF Projected Ratios'!W$40,$B101*(1+'LF Projected Ratios'!W$40))</f>
        <v>0.18476478645178435</v>
      </c>
      <c r="W101">
        <f>IF('LF Projected Ratios'!X$40&gt;=0,$B101+(1-$B101)*'LF Projected Ratios'!X$40,$B101*(1+'LF Projected Ratios'!X$40))</f>
        <v>0.18631792571665556</v>
      </c>
      <c r="X101">
        <f>IF('LF Projected Ratios'!Y$40&gt;=0,$B101+(1-$B101)*'LF Projected Ratios'!Y$40,$B101*(1+'LF Projected Ratios'!Y$40))</f>
        <v>0.1878574575990033</v>
      </c>
      <c r="Y101">
        <f>IF('LF Projected Ratios'!Z$40&gt;=0,$B101+(1-$B101)*'LF Projected Ratios'!Z$40,$B101*(1+'LF Projected Ratios'!Z$40))</f>
        <v>0.18938356014462604</v>
      </c>
      <c r="Z101">
        <f>IF('LF Projected Ratios'!AA$40&gt;=0,$B101+(1-$B101)*'LF Projected Ratios'!AA$40,$B101*(1+'LF Projected Ratios'!AA$40))</f>
        <v>0.19089640830662385</v>
      </c>
      <c r="AA101">
        <f>IF('LF Projected Ratios'!AB$40&gt;=0,$B101+(1-$B101)*'LF Projected Ratios'!AB$40,$B101*(1+'LF Projected Ratios'!AB$40))</f>
        <v>0.19239617401225889</v>
      </c>
      <c r="AB101">
        <f>IF('LF Projected Ratios'!AC$40&gt;=0,$B101+(1-$B101)*'LF Projected Ratios'!AC$40,$B101*(1+'LF Projected Ratios'!AC$40))</f>
        <v>0.19388302622809006</v>
      </c>
      <c r="AC101">
        <f>IF('LF Projected Ratios'!AD$40&gt;=0,$B101+(1-$B101)*'LF Projected Ratios'!AD$40,$B101*(1+'LF Projected Ratios'!AD$40))</f>
        <v>0.19535713102343119</v>
      </c>
      <c r="AD101">
        <f>IF('LF Projected Ratios'!AE$40&gt;=0,$B101+(1-$B101)*'LF Projected Ratios'!AE$40,$B101*(1+'LF Projected Ratios'!AE$40))</f>
        <v>0.19681865163218332</v>
      </c>
      <c r="AE101">
        <f>IF('LF Projected Ratios'!AF$40&gt;=0,$B101+(1-$B101)*'LF Projected Ratios'!AF$40,$B101*(1+'LF Projected Ratios'!AF$40))</f>
        <v>0.19826774851309248</v>
      </c>
      <c r="AF101">
        <f>IF('LF Projected Ratios'!AG$40&gt;=0,$B101+(1-$B101)*'LF Projected Ratios'!AG$40,$B101*(1+'LF Projected Ratios'!AG$40))</f>
        <v>0.19970457940847552</v>
      </c>
    </row>
    <row r="102" spans="1:32" x14ac:dyDescent="0.2">
      <c r="A102" s="12" t="s">
        <v>34</v>
      </c>
      <c r="B102" s="56">
        <f t="shared" si="0"/>
        <v>0.20862543120368843</v>
      </c>
      <c r="C102">
        <f>IF('LF Projected Ratios'!D$40&gt;=0,$B102+(1-$B102)*'LF Projected Ratios'!D$40,$B102*(1+'LF Projected Ratios'!D$40))</f>
        <v>0.2102708523645907</v>
      </c>
      <c r="D102">
        <f>IF('LF Projected Ratios'!E$40&gt;=0,$B102+(1-$B102)*'LF Projected Ratios'!E$40,$B102*(1+'LF Projected Ratios'!E$40))</f>
        <v>0.21195866027564117</v>
      </c>
      <c r="E102">
        <f>IF('LF Projected Ratios'!F$40&gt;=0,$B102+(1-$B102)*'LF Projected Ratios'!F$40,$B102*(1+'LF Projected Ratios'!F$40))</f>
        <v>0.21364436779208429</v>
      </c>
      <c r="F102">
        <f>IF('LF Projected Ratios'!G$40&gt;=0,$B102+(1-$B102)*'LF Projected Ratios'!G$40,$B102*(1+'LF Projected Ratios'!G$40))</f>
        <v>0.21531554638010311</v>
      </c>
      <c r="G102">
        <f>IF('LF Projected Ratios'!H$40&gt;=0,$B102+(1-$B102)*'LF Projected Ratios'!H$40,$B102*(1+'LF Projected Ratios'!H$40))</f>
        <v>0.21699167709230832</v>
      </c>
      <c r="H102">
        <f>IF('LF Projected Ratios'!I$40&gt;=0,$B102+(1-$B102)*'LF Projected Ratios'!I$40,$B102*(1+'LF Projected Ratios'!I$40))</f>
        <v>0.21871349603988741</v>
      </c>
      <c r="I102">
        <f>IF('LF Projected Ratios'!J$40&gt;=0,$B102+(1-$B102)*'LF Projected Ratios'!J$40,$B102*(1+'LF Projected Ratios'!J$40))</f>
        <v>0.22040943583414274</v>
      </c>
      <c r="J102">
        <f>IF('LF Projected Ratios'!K$40&gt;=0,$B102+(1-$B102)*'LF Projected Ratios'!K$40,$B102*(1+'LF Projected Ratios'!K$40))</f>
        <v>0.22210881230498405</v>
      </c>
      <c r="K102">
        <f>IF('LF Projected Ratios'!L$40&gt;=0,$B102+(1-$B102)*'LF Projected Ratios'!L$40,$B102*(1+'LF Projected Ratios'!L$40))</f>
        <v>0.22379276705826096</v>
      </c>
      <c r="L102">
        <f>IF('LF Projected Ratios'!M$40&gt;=0,$B102+(1-$B102)*'LF Projected Ratios'!M$40,$B102*(1+'LF Projected Ratios'!M$40))</f>
        <v>0.22524694957018784</v>
      </c>
      <c r="M102">
        <f>IF('LF Projected Ratios'!N$40&gt;=0,$B102+(1-$B102)*'LF Projected Ratios'!N$40,$B102*(1+'LF Projected Ratios'!N$40))</f>
        <v>0.22683057833310905</v>
      </c>
      <c r="N102">
        <f>IF('LF Projected Ratios'!O$40&gt;=0,$B102+(1-$B102)*'LF Projected Ratios'!O$40,$B102*(1+'LF Projected Ratios'!O$40))</f>
        <v>0.22839969695649742</v>
      </c>
      <c r="O102">
        <f>IF('LF Projected Ratios'!P$40&gt;=0,$B102+(1-$B102)*'LF Projected Ratios'!P$40,$B102*(1+'LF Projected Ratios'!P$40))</f>
        <v>0.22995450395655995</v>
      </c>
      <c r="P102">
        <f>IF('LF Projected Ratios'!Q$40&gt;=0,$B102+(1-$B102)*'LF Projected Ratios'!Q$40,$B102*(1+'LF Projected Ratios'!Q$40))</f>
        <v>0.23149519424468748</v>
      </c>
      <c r="Q102">
        <f>IF('LF Projected Ratios'!R$40&gt;=0,$B102+(1-$B102)*'LF Projected Ratios'!R$40,$B102*(1+'LF Projected Ratios'!R$40))</f>
        <v>0.23302195920891067</v>
      </c>
      <c r="R102">
        <f>IF('LF Projected Ratios'!S$40&gt;=0,$B102+(1-$B102)*'LF Projected Ratios'!S$40,$B102*(1+'LF Projected Ratios'!S$40))</f>
        <v>0.23453498679315324</v>
      </c>
      <c r="S102">
        <f>IF('LF Projected Ratios'!T$40&gt;=0,$B102+(1-$B102)*'LF Projected Ratios'!T$40,$B102*(1+'LF Projected Ratios'!T$40))</f>
        <v>0.23603446157435945</v>
      </c>
      <c r="T102">
        <f>IF('LF Projected Ratios'!U$40&gt;=0,$B102+(1-$B102)*'LF Projected Ratios'!U$40,$B102*(1+'LF Projected Ratios'!U$40))</f>
        <v>0.23752056483755557</v>
      </c>
      <c r="U102">
        <f>IF('LF Projected Ratios'!V$40&gt;=0,$B102+(1-$B102)*'LF Projected Ratios'!V$40,$B102*(1+'LF Projected Ratios'!V$40))</f>
        <v>0.23899347464891249</v>
      </c>
      <c r="V102">
        <f>IF('LF Projected Ratios'!W$40&gt;=0,$B102+(1-$B102)*'LF Projected Ratios'!W$40,$B102*(1+'LF Projected Ratios'!W$40))</f>
        <v>0.24045336592687294</v>
      </c>
      <c r="W102">
        <f>IF('LF Projected Ratios'!X$40&gt;=0,$B102+(1-$B102)*'LF Projected Ratios'!X$40,$B102*(1+'LF Projected Ratios'!X$40))</f>
        <v>0.24190041051139882</v>
      </c>
      <c r="X102">
        <f>IF('LF Projected Ratios'!Y$40&gt;=0,$B102+(1-$B102)*'LF Projected Ratios'!Y$40,$B102*(1+'LF Projected Ratios'!Y$40))</f>
        <v>0.24333477723139862</v>
      </c>
      <c r="Y102">
        <f>IF('LF Projected Ratios'!Z$40&gt;=0,$B102+(1-$B102)*'LF Projected Ratios'!Z$40,$B102*(1+'LF Projected Ratios'!Z$40))</f>
        <v>0.24475663197039244</v>
      </c>
      <c r="Z102">
        <f>IF('LF Projected Ratios'!AA$40&gt;=0,$B102+(1-$B102)*'LF Projected Ratios'!AA$40,$B102*(1+'LF Projected Ratios'!AA$40))</f>
        <v>0.24616613773046375</v>
      </c>
      <c r="AA102">
        <f>IF('LF Projected Ratios'!AB$40&gt;=0,$B102+(1-$B102)*'LF Projected Ratios'!AB$40,$B102*(1+'LF Projected Ratios'!AB$40))</f>
        <v>0.24756345469455243</v>
      </c>
      <c r="AB102">
        <f>IF('LF Projected Ratios'!AC$40&gt;=0,$B102+(1-$B102)*'LF Projected Ratios'!AC$40,$B102*(1+'LF Projected Ratios'!AC$40))</f>
        <v>0.24894874028714045</v>
      </c>
      <c r="AC102">
        <f>IF('LF Projected Ratios'!AD$40&gt;=0,$B102+(1-$B102)*'LF Projected Ratios'!AD$40,$B102*(1+'LF Projected Ratios'!AD$40))</f>
        <v>0.25032214923337481</v>
      </c>
      <c r="AD102">
        <f>IF('LF Projected Ratios'!AE$40&gt;=0,$B102+(1-$B102)*'LF Projected Ratios'!AE$40,$B102*(1+'LF Projected Ratios'!AE$40))</f>
        <v>0.25168383361667646</v>
      </c>
      <c r="AE102">
        <f>IF('LF Projected Ratios'!AF$40&gt;=0,$B102+(1-$B102)*'LF Projected Ratios'!AF$40,$B102*(1+'LF Projected Ratios'!AF$40))</f>
        <v>0.25303394293488163</v>
      </c>
      <c r="AF102">
        <f>IF('LF Projected Ratios'!AG$40&gt;=0,$B102+(1-$B102)*'LF Projected Ratios'!AG$40,$B102*(1+'LF Projected Ratios'!AG$40))</f>
        <v>0.25437262415495615</v>
      </c>
    </row>
    <row r="103" spans="1:32" x14ac:dyDescent="0.2">
      <c r="A103" s="12" t="s">
        <v>92</v>
      </c>
      <c r="B103" s="56">
        <f t="shared" si="0"/>
        <v>0.14952110738981961</v>
      </c>
      <c r="C103">
        <f>IF('LF Projected Ratios'!D$40&gt;=0,$B103+(1-$B103)*'LF Projected Ratios'!D$40,$B103*(1+'LF Projected Ratios'!D$40))</f>
        <v>0.1512894178991275</v>
      </c>
      <c r="D103">
        <f>IF('LF Projected Ratios'!E$40&gt;=0,$B103+(1-$B103)*'LF Projected Ratios'!E$40,$B103*(1+'LF Projected Ratios'!E$40))</f>
        <v>0.15310328084055638</v>
      </c>
      <c r="E103">
        <f>IF('LF Projected Ratios'!F$40&gt;=0,$B103+(1-$B103)*'LF Projected Ratios'!F$40,$B103*(1+'LF Projected Ratios'!F$40))</f>
        <v>0.15491488651804211</v>
      </c>
      <c r="F103">
        <f>IF('LF Projected Ratios'!G$40&gt;=0,$B103+(1-$B103)*'LF Projected Ratios'!G$40,$B103*(1+'LF Projected Ratios'!G$40))</f>
        <v>0.15671087816464493</v>
      </c>
      <c r="G103">
        <f>IF('LF Projected Ratios'!H$40&gt;=0,$B103+(1-$B103)*'LF Projected Ratios'!H$40,$B103*(1+'LF Projected Ratios'!H$40))</f>
        <v>0.15851219178804632</v>
      </c>
      <c r="H103">
        <f>IF('LF Projected Ratios'!I$40&gt;=0,$B103+(1-$B103)*'LF Projected Ratios'!I$40,$B103*(1+'LF Projected Ratios'!I$40))</f>
        <v>0.16036260590236343</v>
      </c>
      <c r="I103">
        <f>IF('LF Projected Ratios'!J$40&gt;=0,$B103+(1-$B103)*'LF Projected Ratios'!J$40,$B103*(1+'LF Projected Ratios'!J$40))</f>
        <v>0.16218520806197748</v>
      </c>
      <c r="J103">
        <f>IF('LF Projected Ratios'!K$40&gt;=0,$B103+(1-$B103)*'LF Projected Ratios'!K$40,$B103*(1+'LF Projected Ratios'!K$40))</f>
        <v>0.16401150356860111</v>
      </c>
      <c r="K103">
        <f>IF('LF Projected Ratios'!L$40&gt;=0,$B103+(1-$B103)*'LF Projected Ratios'!L$40,$B103*(1+'LF Projected Ratios'!L$40))</f>
        <v>0.16582122557666479</v>
      </c>
      <c r="L103">
        <f>IF('LF Projected Ratios'!M$40&gt;=0,$B103+(1-$B103)*'LF Projected Ratios'!M$40,$B103*(1+'LF Projected Ratios'!M$40))</f>
        <v>0.1673840146542539</v>
      </c>
      <c r="M103">
        <f>IF('LF Projected Ratios'!N$40&gt;=0,$B103+(1-$B103)*'LF Projected Ratios'!N$40,$B103*(1+'LF Projected Ratios'!N$40))</f>
        <v>0.16908591776019199</v>
      </c>
      <c r="N103">
        <f>IF('LF Projected Ratios'!O$40&gt;=0,$B103+(1-$B103)*'LF Projected Ratios'!O$40,$B103*(1+'LF Projected Ratios'!O$40))</f>
        <v>0.17077222702739922</v>
      </c>
      <c r="O103">
        <f>IF('LF Projected Ratios'!P$40&gt;=0,$B103+(1-$B103)*'LF Projected Ratios'!P$40,$B103*(1+'LF Projected Ratios'!P$40))</f>
        <v>0.1724431557983945</v>
      </c>
      <c r="P103">
        <f>IF('LF Projected Ratios'!Q$40&gt;=0,$B103+(1-$B103)*'LF Projected Ratios'!Q$40,$B103*(1+'LF Projected Ratios'!Q$40))</f>
        <v>0.17409891354165252</v>
      </c>
      <c r="Q103">
        <f>IF('LF Projected Ratios'!R$40&gt;=0,$B103+(1-$B103)*'LF Projected Ratios'!R$40,$B103*(1+'LF Projected Ratios'!R$40))</f>
        <v>0.17573970593914334</v>
      </c>
      <c r="R103">
        <f>IF('LF Projected Ratios'!S$40&gt;=0,$B103+(1-$B103)*'LF Projected Ratios'!S$40,$B103*(1+'LF Projected Ratios'!S$40))</f>
        <v>0.17736573497150471</v>
      </c>
      <c r="S103">
        <f>IF('LF Projected Ratios'!T$40&gt;=0,$B103+(1-$B103)*'LF Projected Ratios'!T$40,$B103*(1+'LF Projected Ratios'!T$40))</f>
        <v>0.17897719900092995</v>
      </c>
      <c r="T103">
        <f>IF('LF Projected Ratios'!U$40&gt;=0,$B103+(1-$B103)*'LF Projected Ratios'!U$40,$B103*(1+'LF Projected Ratios'!U$40))</f>
        <v>0.18057429285183521</v>
      </c>
      <c r="U103">
        <f>IF('LF Projected Ratios'!V$40&gt;=0,$B103+(1-$B103)*'LF Projected Ratios'!V$40,$B103*(1+'LF Projected Ratios'!V$40))</f>
        <v>0.18215720788937911</v>
      </c>
      <c r="V103">
        <f>IF('LF Projected Ratios'!W$40&gt;=0,$B103+(1-$B103)*'LF Projected Ratios'!W$40,$B103*(1+'LF Projected Ratios'!W$40))</f>
        <v>0.18372613209590191</v>
      </c>
      <c r="W103">
        <f>IF('LF Projected Ratios'!X$40&gt;=0,$B103+(1-$B103)*'LF Projected Ratios'!X$40,$B103*(1+'LF Projected Ratios'!X$40))</f>
        <v>0.18528125014534469</v>
      </c>
      <c r="X103">
        <f>IF('LF Projected Ratios'!Y$40&gt;=0,$B103+(1-$B103)*'LF Projected Ratios'!Y$40,$B103*(1+'LF Projected Ratios'!Y$40))</f>
        <v>0.18682274347571265</v>
      </c>
      <c r="Y103">
        <f>IF('LF Projected Ratios'!Z$40&gt;=0,$B103+(1-$B103)*'LF Projected Ratios'!Z$40,$B103*(1+'LF Projected Ratios'!Z$40))</f>
        <v>0.18835079035964433</v>
      </c>
      <c r="Z103">
        <f>IF('LF Projected Ratios'!AA$40&gt;=0,$B103+(1-$B103)*'LF Projected Ratios'!AA$40,$B103*(1+'LF Projected Ratios'!AA$40))</f>
        <v>0.18986556597313975</v>
      </c>
      <c r="AA103">
        <f>IF('LF Projected Ratios'!AB$40&gt;=0,$B103+(1-$B103)*'LF Projected Ratios'!AB$40,$B103*(1+'LF Projected Ratios'!AB$40))</f>
        <v>0.19136724246250575</v>
      </c>
      <c r="AB103">
        <f>IF('LF Projected Ratios'!AC$40&gt;=0,$B103+(1-$B103)*'LF Projected Ratios'!AC$40,$B103*(1+'LF Projected Ratios'!AC$40))</f>
        <v>0.19285598900957396</v>
      </c>
      <c r="AC103">
        <f>IF('LF Projected Ratios'!AD$40&gt;=0,$B103+(1-$B103)*'LF Projected Ratios'!AD$40,$B103*(1+'LF Projected Ratios'!AD$40))</f>
        <v>0.19433197189523949</v>
      </c>
      <c r="AD103">
        <f>IF('LF Projected Ratios'!AE$40&gt;=0,$B103+(1-$B103)*'LF Projected Ratios'!AE$40,$B103*(1+'LF Projected Ratios'!AE$40))</f>
        <v>0.19579535456137245</v>
      </c>
      <c r="AE103">
        <f>IF('LF Projected Ratios'!AF$40&gt;=0,$B103+(1-$B103)*'LF Projected Ratios'!AF$40,$B103*(1+'LF Projected Ratios'!AF$40))</f>
        <v>0.19724629767115207</v>
      </c>
      <c r="AF103">
        <f>IF('LF Projected Ratios'!AG$40&gt;=0,$B103+(1-$B103)*'LF Projected Ratios'!AG$40,$B103*(1+'LF Projected Ratios'!AG$40))</f>
        <v>0.19868495916786749</v>
      </c>
    </row>
    <row r="104" spans="1:32" x14ac:dyDescent="0.2">
      <c r="A104" s="12" t="s">
        <v>89</v>
      </c>
      <c r="B104" s="56">
        <f t="shared" si="0"/>
        <v>0.1001645448730758</v>
      </c>
      <c r="C104">
        <f>IF('LF Projected Ratios'!D$40&gt;=0,$B104+(1-$B104)*'LF Projected Ratios'!D$40,$B104*(1+'LF Projected Ratios'!D$40))</f>
        <v>0.10203547724514835</v>
      </c>
      <c r="D104">
        <f>IF('LF Projected Ratios'!E$40&gt;=0,$B104+(1-$B104)*'LF Projected Ratios'!E$40,$B104*(1+'LF Projected Ratios'!E$40))</f>
        <v>0.10395460563224947</v>
      </c>
      <c r="E104">
        <f>IF('LF Projected Ratios'!F$40&gt;=0,$B104+(1-$B104)*'LF Projected Ratios'!F$40,$B104*(1+'LF Projected Ratios'!F$40))</f>
        <v>0.10587134575769555</v>
      </c>
      <c r="F104">
        <f>IF('LF Projected Ratios'!G$40&gt;=0,$B104+(1-$B104)*'LF Projected Ratios'!G$40,$B104*(1+'LF Projected Ratios'!G$40))</f>
        <v>0.10777156570996865</v>
      </c>
      <c r="G104">
        <f>IF('LF Projected Ratios'!H$40&gt;=0,$B104+(1-$B104)*'LF Projected Ratios'!H$40,$B104*(1+'LF Projected Ratios'!H$40))</f>
        <v>0.10967741649383128</v>
      </c>
      <c r="H104">
        <f>IF('LF Projected Ratios'!I$40&gt;=0,$B104+(1-$B104)*'LF Projected Ratios'!I$40,$B104*(1+'LF Projected Ratios'!I$40))</f>
        <v>0.11163521725902086</v>
      </c>
      <c r="I104">
        <f>IF('LF Projected Ratios'!J$40&gt;=0,$B104+(1-$B104)*'LF Projected Ratios'!J$40,$B104*(1+'LF Projected Ratios'!J$40))</f>
        <v>0.11356359203476424</v>
      </c>
      <c r="J104">
        <f>IF('LF Projected Ratios'!K$40&gt;=0,$B104+(1-$B104)*'LF Projected Ratios'!K$40,$B104*(1+'LF Projected Ratios'!K$40))</f>
        <v>0.11549587449665502</v>
      </c>
      <c r="K104">
        <f>IF('LF Projected Ratios'!L$40&gt;=0,$B104+(1-$B104)*'LF Projected Ratios'!L$40,$B104*(1+'LF Projected Ratios'!L$40))</f>
        <v>0.11741062163609473</v>
      </c>
      <c r="L104">
        <f>IF('LF Projected Ratios'!M$40&gt;=0,$B104+(1-$B104)*'LF Projected Ratios'!M$40,$B104*(1+'LF Projected Ratios'!M$40))</f>
        <v>0.1190641053769832</v>
      </c>
      <c r="M104">
        <f>IF('LF Projected Ratios'!N$40&gt;=0,$B104+(1-$B104)*'LF Projected Ratios'!N$40,$B104*(1+'LF Projected Ratios'!N$40))</f>
        <v>0.12086477646855334</v>
      </c>
      <c r="N104">
        <f>IF('LF Projected Ratios'!O$40&gt;=0,$B104+(1-$B104)*'LF Projected Ratios'!O$40,$B104*(1+'LF Projected Ratios'!O$40))</f>
        <v>0.12264894875093081</v>
      </c>
      <c r="O104">
        <f>IF('LF Projected Ratios'!P$40&gt;=0,$B104+(1-$B104)*'LF Projected Ratios'!P$40,$B104*(1+'LF Projected Ratios'!P$40))</f>
        <v>0.12441684794772176</v>
      </c>
      <c r="P104">
        <f>IF('LF Projected Ratios'!Q$40&gt;=0,$B104+(1-$B104)*'LF Projected Ratios'!Q$40,$B104*(1+'LF Projected Ratios'!Q$40))</f>
        <v>0.12616869568366249</v>
      </c>
      <c r="Q104">
        <f>IF('LF Projected Ratios'!R$40&gt;=0,$B104+(1-$B104)*'LF Projected Ratios'!R$40,$B104*(1+'LF Projected Ratios'!R$40))</f>
        <v>0.12790470957723912</v>
      </c>
      <c r="R104">
        <f>IF('LF Projected Ratios'!S$40&gt;=0,$B104+(1-$B104)*'LF Projected Ratios'!S$40,$B104*(1+'LF Projected Ratios'!S$40))</f>
        <v>0.12962510333080302</v>
      </c>
      <c r="S104">
        <f>IF('LF Projected Ratios'!T$40&gt;=0,$B104+(1-$B104)*'LF Projected Ratios'!T$40,$B104*(1+'LF Projected Ratios'!T$40))</f>
        <v>0.13133008681826877</v>
      </c>
      <c r="T104">
        <f>IF('LF Projected Ratios'!U$40&gt;=0,$B104+(1-$B104)*'LF Projected Ratios'!U$40,$B104*(1+'LF Projected Ratios'!U$40))</f>
        <v>0.13301986617046307</v>
      </c>
      <c r="U104">
        <f>IF('LF Projected Ratios'!V$40&gt;=0,$B104+(1-$B104)*'LF Projected Ratios'!V$40,$B104*(1+'LF Projected Ratios'!V$40))</f>
        <v>0.13469464385820099</v>
      </c>
      <c r="V104">
        <f>IF('LF Projected Ratios'!W$40&gt;=0,$B104+(1-$B104)*'LF Projected Ratios'!W$40,$B104*(1+'LF Projected Ratios'!W$40))</f>
        <v>0.13635461877316124</v>
      </c>
      <c r="W104">
        <f>IF('LF Projected Ratios'!X$40&gt;=0,$B104+(1-$B104)*'LF Projected Ratios'!X$40,$B104*(1+'LF Projected Ratios'!X$40))</f>
        <v>0.13799998630662433</v>
      </c>
      <c r="X104">
        <f>IF('LF Projected Ratios'!Y$40&gt;=0,$B104+(1-$B104)*'LF Projected Ratios'!Y$40,$B104*(1+'LF Projected Ratios'!Y$40))</f>
        <v>0.13963093842614099</v>
      </c>
      <c r="Y104">
        <f>IF('LF Projected Ratios'!Z$40&gt;=0,$B104+(1-$B104)*'LF Projected Ratios'!Z$40,$B104*(1+'LF Projected Ratios'!Z$40))</f>
        <v>0.14124766375019698</v>
      </c>
      <c r="Z104">
        <f>IF('LF Projected Ratios'!AA$40&gt;=0,$B104+(1-$B104)*'LF Projected Ratios'!AA$40,$B104*(1+'LF Projected Ratios'!AA$40))</f>
        <v>0.14285034762092952</v>
      </c>
      <c r="AA104">
        <f>IF('LF Projected Ratios'!AB$40&gt;=0,$B104+(1-$B104)*'LF Projected Ratios'!AB$40,$B104*(1+'LF Projected Ratios'!AB$40))</f>
        <v>0.14443917217495808</v>
      </c>
      <c r="AB104">
        <f>IF('LF Projected Ratios'!AC$40&gt;=0,$B104+(1-$B104)*'LF Projected Ratios'!AC$40,$B104*(1+'LF Projected Ratios'!AC$40))</f>
        <v>0.14601431641238685</v>
      </c>
      <c r="AC104">
        <f>IF('LF Projected Ratios'!AD$40&gt;=0,$B104+(1-$B104)*'LF Projected Ratios'!AD$40,$B104*(1+'LF Projected Ratios'!AD$40))</f>
        <v>0.14757595626403119</v>
      </c>
      <c r="AD104">
        <f>IF('LF Projected Ratios'!AE$40&gt;=0,$B104+(1-$B104)*'LF Projected Ratios'!AE$40,$B104*(1+'LF Projected Ratios'!AE$40))</f>
        <v>0.14912426465692175</v>
      </c>
      <c r="AE104">
        <f>IF('LF Projected Ratios'!AF$40&gt;=0,$B104+(1-$B104)*'LF Projected Ratios'!AF$40,$B104*(1+'LF Projected Ratios'!AF$40))</f>
        <v>0.15065941157814022</v>
      </c>
      <c r="AF104">
        <f>IF('LF Projected Ratios'!AG$40&gt;=0,$B104+(1-$B104)*'LF Projected Ratios'!AG$40,$B104*(1+'LF Projected Ratios'!AG$40))</f>
        <v>0.15218156413703257</v>
      </c>
    </row>
    <row r="105" spans="1:32" x14ac:dyDescent="0.2">
      <c r="A105" s="12" t="s">
        <v>35</v>
      </c>
      <c r="B105" s="56">
        <f t="shared" si="0"/>
        <v>0.12636599387770836</v>
      </c>
      <c r="C105">
        <f>IF('LF Projected Ratios'!D$40&gt;=0,$B105+(1-$B105)*'LF Projected Ratios'!D$40,$B105*(1+'LF Projected Ratios'!D$40))</f>
        <v>0.12818244835734105</v>
      </c>
      <c r="D105">
        <f>IF('LF Projected Ratios'!E$40&gt;=0,$B105+(1-$B105)*'LF Projected Ratios'!E$40,$B105*(1+'LF Projected Ratios'!E$40))</f>
        <v>0.13004569547828237</v>
      </c>
      <c r="E105">
        <f>IF('LF Projected Ratios'!F$40&gt;=0,$B105+(1-$B105)*'LF Projected Ratios'!F$40,$B105*(1+'LF Projected Ratios'!F$40))</f>
        <v>0.13190662387907828</v>
      </c>
      <c r="F105">
        <f>IF('LF Projected Ratios'!G$40&gt;=0,$B105+(1-$B105)*'LF Projected Ratios'!G$40,$B105*(1+'LF Projected Ratios'!G$40))</f>
        <v>0.13375151314184211</v>
      </c>
      <c r="G105">
        <f>IF('LF Projected Ratios'!H$40&gt;=0,$B105+(1-$B105)*'LF Projected Ratios'!H$40,$B105*(1+'LF Projected Ratios'!H$40))</f>
        <v>0.13560186927738951</v>
      </c>
      <c r="H105">
        <f>IF('LF Projected Ratios'!I$40&gt;=0,$B105+(1-$B105)*'LF Projected Ratios'!I$40,$B105*(1+'LF Projected Ratios'!I$40))</f>
        <v>0.13750266271238548</v>
      </c>
      <c r="I105">
        <f>IF('LF Projected Ratios'!J$40&gt;=0,$B105+(1-$B105)*'LF Projected Ratios'!J$40,$B105*(1+'LF Projected Ratios'!J$40))</f>
        <v>0.13937488698521128</v>
      </c>
      <c r="J105">
        <f>IF('LF Projected Ratios'!K$40&gt;=0,$B105+(1-$B105)*'LF Projected Ratios'!K$40,$B105*(1+'LF Projected Ratios'!K$40))</f>
        <v>0.14125090516000455</v>
      </c>
      <c r="K105">
        <f>IF('LF Projected Ratios'!L$40&gt;=0,$B105+(1-$B105)*'LF Projected Ratios'!L$40,$B105*(1+'LF Projected Ratios'!L$40))</f>
        <v>0.14310989860664969</v>
      </c>
      <c r="L105">
        <f>IF('LF Projected Ratios'!M$40&gt;=0,$B105+(1-$B105)*'LF Projected Ratios'!M$40,$B105*(1+'LF Projected Ratios'!M$40))</f>
        <v>0.14471523613406098</v>
      </c>
      <c r="M105">
        <f>IF('LF Projected Ratios'!N$40&gt;=0,$B105+(1-$B105)*'LF Projected Ratios'!N$40,$B105*(1+'LF Projected Ratios'!N$40))</f>
        <v>0.14646347520429759</v>
      </c>
      <c r="N105">
        <f>IF('LF Projected Ratios'!O$40&gt;=0,$B105+(1-$B105)*'LF Projected Ratios'!O$40,$B105*(1+'LF Projected Ratios'!O$40))</f>
        <v>0.14819569587840509</v>
      </c>
      <c r="O105">
        <f>IF('LF Projected Ratios'!P$40&gt;=0,$B105+(1-$B105)*'LF Projected Ratios'!P$40,$B105*(1+'LF Projected Ratios'!P$40))</f>
        <v>0.14991211730735957</v>
      </c>
      <c r="P105">
        <f>IF('LF Projected Ratios'!Q$40&gt;=0,$B105+(1-$B105)*'LF Projected Ratios'!Q$40,$B105*(1+'LF Projected Ratios'!Q$40))</f>
        <v>0.15161295466261834</v>
      </c>
      <c r="Q105">
        <f>IF('LF Projected Ratios'!R$40&gt;=0,$B105+(1-$B105)*'LF Projected Ratios'!R$40,$B105*(1+'LF Projected Ratios'!R$40))</f>
        <v>0.15329841922604276</v>
      </c>
      <c r="R105">
        <f>IF('LF Projected Ratios'!S$40&gt;=0,$B105+(1-$B105)*'LF Projected Ratios'!S$40,$B105*(1+'LF Projected Ratios'!S$40))</f>
        <v>0.15496871847738955</v>
      </c>
      <c r="S105">
        <f>IF('LF Projected Ratios'!T$40&gt;=0,$B105+(1-$B105)*'LF Projected Ratios'!T$40,$B105*(1+'LF Projected Ratios'!T$40))</f>
        <v>0.15662405617945527</v>
      </c>
      <c r="T105">
        <f>IF('LF Projected Ratios'!U$40&gt;=0,$B105+(1-$B105)*'LF Projected Ratios'!U$40,$B105*(1+'LF Projected Ratios'!U$40))</f>
        <v>0.15826463246093997</v>
      </c>
      <c r="U105">
        <f>IF('LF Projected Ratios'!V$40&gt;=0,$B105+(1-$B105)*'LF Projected Ratios'!V$40,$B105*(1+'LF Projected Ratios'!V$40))</f>
        <v>0.1598906438971045</v>
      </c>
      <c r="V105">
        <f>IF('LF Projected Ratios'!W$40&gt;=0,$B105+(1-$B105)*'LF Projected Ratios'!W$40,$B105*(1+'LF Projected Ratios'!W$40))</f>
        <v>0.16150228358829083</v>
      </c>
      <c r="W105">
        <f>IF('LF Projected Ratios'!X$40&gt;=0,$B105+(1-$B105)*'LF Projected Ratios'!X$40,$B105*(1+'LF Projected Ratios'!X$40))</f>
        <v>0.16309974123636733</v>
      </c>
      <c r="X105">
        <f>IF('LF Projected Ratios'!Y$40&gt;=0,$B105+(1-$B105)*'LF Projected Ratios'!Y$40,$B105*(1+'LF Projected Ratios'!Y$40))</f>
        <v>0.16468320321916508</v>
      </c>
      <c r="Y105">
        <f>IF('LF Projected Ratios'!Z$40&gt;=0,$B105+(1-$B105)*'LF Projected Ratios'!Z$40,$B105*(1+'LF Projected Ratios'!Z$40))</f>
        <v>0.16625285266296827</v>
      </c>
      <c r="Z105">
        <f>IF('LF Projected Ratios'!AA$40&gt;=0,$B105+(1-$B105)*'LF Projected Ratios'!AA$40,$B105*(1+'LF Projected Ratios'!AA$40))</f>
        <v>0.16780886951311358</v>
      </c>
      <c r="AA105">
        <f>IF('LF Projected Ratios'!AB$40&gt;=0,$B105+(1-$B105)*'LF Projected Ratios'!AB$40,$B105*(1+'LF Projected Ratios'!AB$40))</f>
        <v>0.16935143060275817</v>
      </c>
      <c r="AB105">
        <f>IF('LF Projected Ratios'!AC$40&gt;=0,$B105+(1-$B105)*'LF Projected Ratios'!AC$40,$B105*(1+'LF Projected Ratios'!AC$40))</f>
        <v>0.17088070971987324</v>
      </c>
      <c r="AC105">
        <f>IF('LF Projected Ratios'!AD$40&gt;=0,$B105+(1-$B105)*'LF Projected Ratios'!AD$40,$B105*(1+'LF Projected Ratios'!AD$40))</f>
        <v>0.1723968776725128</v>
      </c>
      <c r="AD105">
        <f>IF('LF Projected Ratios'!AE$40&gt;=0,$B105+(1-$B105)*'LF Projected Ratios'!AE$40,$B105*(1+'LF Projected Ratios'!AE$40))</f>
        <v>0.17390010235241046</v>
      </c>
      <c r="AE105">
        <f>IF('LF Projected Ratios'!AF$40&gt;=0,$B105+(1-$B105)*'LF Projected Ratios'!AF$40,$B105*(1+'LF Projected Ratios'!AF$40))</f>
        <v>0.17539054879695651</v>
      </c>
      <c r="AF105">
        <f>IF('LF Projected Ratios'!AG$40&gt;=0,$B105+(1-$B105)*'LF Projected Ratios'!AG$40,$B105*(1+'LF Projected Ratios'!AG$40))</f>
        <v>0.17686837924959947</v>
      </c>
    </row>
    <row r="106" spans="1:32" x14ac:dyDescent="0.2">
      <c r="A106" s="12" t="s">
        <v>98</v>
      </c>
      <c r="B106" s="56">
        <f t="shared" si="0"/>
        <v>0.21533353757861851</v>
      </c>
      <c r="C106">
        <f>IF('LF Projected Ratios'!D$40&gt;=0,$B106+(1-$B106)*'LF Projected Ratios'!D$40,$B106*(1+'LF Projected Ratios'!D$40))</f>
        <v>0.21696501128579393</v>
      </c>
      <c r="D106">
        <f>IF('LF Projected Ratios'!E$40&gt;=0,$B106+(1-$B106)*'LF Projected Ratios'!E$40,$B106*(1+'LF Projected Ratios'!E$40))</f>
        <v>0.21863851245076713</v>
      </c>
      <c r="E106">
        <f>IF('LF Projected Ratios'!F$40&gt;=0,$B106+(1-$B106)*'LF Projected Ratios'!F$40,$B106*(1+'LF Projected Ratios'!F$40))</f>
        <v>0.22030993102518054</v>
      </c>
      <c r="F106">
        <f>IF('LF Projected Ratios'!G$40&gt;=0,$B106+(1-$B106)*'LF Projected Ratios'!G$40,$B106*(1+'LF Projected Ratios'!G$40))</f>
        <v>0.22196694382599572</v>
      </c>
      <c r="G106">
        <f>IF('LF Projected Ratios'!H$40&gt;=0,$B106+(1-$B106)*'LF Projected Ratios'!H$40,$B106*(1+'LF Projected Ratios'!H$40))</f>
        <v>0.22362886677419247</v>
      </c>
      <c r="H106">
        <f>IF('LF Projected Ratios'!I$40&gt;=0,$B106+(1-$B106)*'LF Projected Ratios'!I$40,$B106*(1+'LF Projected Ratios'!I$40))</f>
        <v>0.22533609068029037</v>
      </c>
      <c r="I106">
        <f>IF('LF Projected Ratios'!J$40&gt;=0,$B106+(1-$B106)*'LF Projected Ratios'!J$40,$B106*(1+'LF Projected Ratios'!J$40))</f>
        <v>0.22701765479835656</v>
      </c>
      <c r="J106">
        <f>IF('LF Projected Ratios'!K$40&gt;=0,$B106+(1-$B106)*'LF Projected Ratios'!K$40,$B106*(1+'LF Projected Ratios'!K$40))</f>
        <v>0.22870262646193348</v>
      </c>
      <c r="K106">
        <f>IF('LF Projected Ratios'!L$40&gt;=0,$B106+(1-$B106)*'LF Projected Ratios'!L$40,$B106*(1+'LF Projected Ratios'!L$40))</f>
        <v>0.23037230713052159</v>
      </c>
      <c r="L106">
        <f>IF('LF Projected Ratios'!M$40&gt;=0,$B106+(1-$B106)*'LF Projected Ratios'!M$40,$B106*(1+'LF Projected Ratios'!M$40))</f>
        <v>0.2318141632279247</v>
      </c>
      <c r="M106">
        <f>IF('LF Projected Ratios'!N$40&gt;=0,$B106+(1-$B106)*'LF Projected Ratios'!N$40,$B106*(1+'LF Projected Ratios'!N$40))</f>
        <v>0.23338436832192988</v>
      </c>
      <c r="N106">
        <f>IF('LF Projected Ratios'!O$40&gt;=0,$B106+(1-$B106)*'LF Projected Ratios'!O$40,$B106*(1+'LF Projected Ratios'!O$40))</f>
        <v>0.23494018627196381</v>
      </c>
      <c r="O106">
        <f>IF('LF Projected Ratios'!P$40&gt;=0,$B106+(1-$B106)*'LF Projected Ratios'!P$40,$B106*(1+'LF Projected Ratios'!P$40))</f>
        <v>0.23648181391150586</v>
      </c>
      <c r="P106">
        <f>IF('LF Projected Ratios'!Q$40&gt;=0,$B106+(1-$B106)*'LF Projected Ratios'!Q$40,$B106*(1+'LF Projected Ratios'!Q$40))</f>
        <v>0.23800944449977557</v>
      </c>
      <c r="Q106">
        <f>IF('LF Projected Ratios'!R$40&gt;=0,$B106+(1-$B106)*'LF Projected Ratios'!R$40,$B106*(1+'LF Projected Ratios'!R$40))</f>
        <v>0.23952326780249819</v>
      </c>
      <c r="R106">
        <f>IF('LF Projected Ratios'!S$40&gt;=0,$B106+(1-$B106)*'LF Projected Ratios'!S$40,$B106*(1+'LF Projected Ratios'!S$40))</f>
        <v>0.24102347017048603</v>
      </c>
      <c r="S106">
        <f>IF('LF Projected Ratios'!T$40&gt;=0,$B106+(1-$B106)*'LF Projected Ratios'!T$40,$B106*(1+'LF Projected Ratios'!T$40))</f>
        <v>0.24251023461611229</v>
      </c>
      <c r="T106">
        <f>IF('LF Projected Ratios'!U$40&gt;=0,$B106+(1-$B106)*'LF Projected Ratios'!U$40,$B106*(1+'LF Projected Ratios'!U$40))</f>
        <v>0.24398374088773611</v>
      </c>
      <c r="U106">
        <f>IF('LF Projected Ratios'!V$40&gt;=0,$B106+(1-$B106)*'LF Projected Ratios'!V$40,$B106*(1+'LF Projected Ratios'!V$40))</f>
        <v>0.24544416554214607</v>
      </c>
      <c r="V106">
        <f>IF('LF Projected Ratios'!W$40&gt;=0,$B106+(1-$B106)*'LF Projected Ratios'!W$40,$B106*(1+'LF Projected Ratios'!W$40))</f>
        <v>0.2468916820150843</v>
      </c>
      <c r="W106">
        <f>IF('LF Projected Ratios'!X$40&gt;=0,$B106+(1-$B106)*'LF Projected Ratios'!X$40,$B106*(1+'LF Projected Ratios'!X$40))</f>
        <v>0.24832646068990699</v>
      </c>
      <c r="X106">
        <f>IF('LF Projected Ratios'!Y$40&gt;=0,$B106+(1-$B106)*'LF Projected Ratios'!Y$40,$B106*(1+'LF Projected Ratios'!Y$40))</f>
        <v>0.24974866896444012</v>
      </c>
      <c r="Y106">
        <f>IF('LF Projected Ratios'!Z$40&gt;=0,$B106+(1-$B106)*'LF Projected Ratios'!Z$40,$B106*(1+'LF Projected Ratios'!Z$40))</f>
        <v>0.25115847131608798</v>
      </c>
      <c r="Z106">
        <f>IF('LF Projected Ratios'!AA$40&gt;=0,$B106+(1-$B106)*'LF Projected Ratios'!AA$40,$B106*(1+'LF Projected Ratios'!AA$40))</f>
        <v>0.2525560293652428</v>
      </c>
      <c r="AA106">
        <f>IF('LF Projected Ratios'!AB$40&gt;=0,$B106+(1-$B106)*'LF Projected Ratios'!AB$40,$B106*(1+'LF Projected Ratios'!AB$40))</f>
        <v>0.25394150193704979</v>
      </c>
      <c r="AB106">
        <f>IF('LF Projected Ratios'!AC$40&gt;=0,$B106+(1-$B106)*'LF Projected Ratios'!AC$40,$B106*(1+'LF Projected Ratios'!AC$40))</f>
        <v>0.25531504512157827</v>
      </c>
      <c r="AC106">
        <f>IF('LF Projected Ratios'!AD$40&gt;=0,$B106+(1-$B106)*'LF Projected Ratios'!AD$40,$B106*(1+'LF Projected Ratios'!AD$40))</f>
        <v>0.25667681233244372</v>
      </c>
      <c r="AD106">
        <f>IF('LF Projected Ratios'!AE$40&gt;=0,$B106+(1-$B106)*'LF Projected Ratios'!AE$40,$B106*(1+'LF Projected Ratios'!AE$40))</f>
        <v>0.25802695436392808</v>
      </c>
      <c r="AE106">
        <f>IF('LF Projected Ratios'!AF$40&gt;=0,$B106+(1-$B106)*'LF Projected Ratios'!AF$40,$B106*(1+'LF Projected Ratios'!AF$40))</f>
        <v>0.25936561944664555</v>
      </c>
      <c r="AF106">
        <f>IF('LF Projected Ratios'!AG$40&gt;=0,$B106+(1-$B106)*'LF Projected Ratios'!AG$40,$B106*(1+'LF Projected Ratios'!AG$40))</f>
        <v>0.26069295330179271</v>
      </c>
    </row>
    <row r="107" spans="1:32" x14ac:dyDescent="0.2">
      <c r="A107" s="12" t="s">
        <v>97</v>
      </c>
      <c r="B107" s="56">
        <f t="shared" si="0"/>
        <v>0.17757639343768322</v>
      </c>
      <c r="C107">
        <f>IF('LF Projected Ratios'!D$40&gt;=0,$B107+(1-$B107)*'LF Projected Ratios'!D$40,$B107*(1+'LF Projected Ratios'!D$40))</f>
        <v>0.17928637156791488</v>
      </c>
      <c r="D107">
        <f>IF('LF Projected Ratios'!E$40&gt;=0,$B107+(1-$B107)*'LF Projected Ratios'!E$40,$B107*(1+'LF Projected Ratios'!E$40))</f>
        <v>0.18104039946332962</v>
      </c>
      <c r="E107">
        <f>IF('LF Projected Ratios'!F$40&gt;=0,$B107+(1-$B107)*'LF Projected Ratios'!F$40,$B107*(1+'LF Projected Ratios'!F$40))</f>
        <v>0.18279224455659693</v>
      </c>
      <c r="F107">
        <f>IF('LF Projected Ratios'!G$40&gt;=0,$B107+(1-$B107)*'LF Projected Ratios'!G$40,$B107*(1+'LF Projected Ratios'!G$40))</f>
        <v>0.18452899068891029</v>
      </c>
      <c r="G107">
        <f>IF('LF Projected Ratios'!H$40&gt;=0,$B107+(1-$B107)*'LF Projected Ratios'!H$40,$B107*(1+'LF Projected Ratios'!H$40))</f>
        <v>0.18627088323860186</v>
      </c>
      <c r="H107">
        <f>IF('LF Projected Ratios'!I$40&gt;=0,$B107+(1-$B107)*'LF Projected Ratios'!I$40,$B107*(1+'LF Projected Ratios'!I$40))</f>
        <v>0.18806025657020789</v>
      </c>
      <c r="I107">
        <f>IF('LF Projected Ratios'!J$40&gt;=0,$B107+(1-$B107)*'LF Projected Ratios'!J$40,$B107*(1+'LF Projected Ratios'!J$40))</f>
        <v>0.18982273539768083</v>
      </c>
      <c r="J107">
        <f>IF('LF Projected Ratios'!K$40&gt;=0,$B107+(1-$B107)*'LF Projected Ratios'!K$40,$B107*(1+'LF Projected Ratios'!K$40))</f>
        <v>0.19158878573738561</v>
      </c>
      <c r="K107">
        <f>IF('LF Projected Ratios'!L$40&gt;=0,$B107+(1-$B107)*'LF Projected Ratios'!L$40,$B107*(1+'LF Projected Ratios'!L$40))</f>
        <v>0.19333880929902753</v>
      </c>
      <c r="L107">
        <f>IF('LF Projected Ratios'!M$40&gt;=0,$B107+(1-$B107)*'LF Projected Ratios'!M$40,$B107*(1+'LF Projected Ratios'!M$40))</f>
        <v>0.19485004566321573</v>
      </c>
      <c r="M107">
        <f>IF('LF Projected Ratios'!N$40&gt;=0,$B107+(1-$B107)*'LF Projected Ratios'!N$40,$B107*(1+'LF Projected Ratios'!N$40))</f>
        <v>0.19649580701316469</v>
      </c>
      <c r="N107">
        <f>IF('LF Projected Ratios'!O$40&gt;=0,$B107+(1-$B107)*'LF Projected Ratios'!O$40,$B107*(1+'LF Projected Ratios'!O$40))</f>
        <v>0.19812648892822038</v>
      </c>
      <c r="O107">
        <f>IF('LF Projected Ratios'!P$40&gt;=0,$B107+(1-$B107)*'LF Projected Ratios'!P$40,$B107*(1+'LF Projected Ratios'!P$40))</f>
        <v>0.19974229771323693</v>
      </c>
      <c r="P107">
        <f>IF('LF Projected Ratios'!Q$40&gt;=0,$B107+(1-$B107)*'LF Projected Ratios'!Q$40,$B107*(1+'LF Projected Ratios'!Q$40))</f>
        <v>0.20134343592681972</v>
      </c>
      <c r="Q107">
        <f>IF('LF Projected Ratios'!R$40&gt;=0,$B107+(1-$B107)*'LF Projected Ratios'!R$40,$B107*(1+'LF Projected Ratios'!R$40))</f>
        <v>0.20293010246597737</v>
      </c>
      <c r="R107">
        <f>IF('LF Projected Ratios'!S$40&gt;=0,$B107+(1-$B107)*'LF Projected Ratios'!S$40,$B107*(1+'LF Projected Ratios'!S$40))</f>
        <v>0.20450249264848439</v>
      </c>
      <c r="S107">
        <f>IF('LF Projected Ratios'!T$40&gt;=0,$B107+(1-$B107)*'LF Projected Ratios'!T$40,$B107*(1+'LF Projected Ratios'!T$40))</f>
        <v>0.2060607982930347</v>
      </c>
      <c r="T107">
        <f>IF('LF Projected Ratios'!U$40&gt;=0,$B107+(1-$B107)*'LF Projected Ratios'!U$40,$B107*(1+'LF Projected Ratios'!U$40))</f>
        <v>0.20760520779724806</v>
      </c>
      <c r="U107">
        <f>IF('LF Projected Ratios'!V$40&gt;=0,$B107+(1-$B107)*'LF Projected Ratios'!V$40,$B107*(1+'LF Projected Ratios'!V$40))</f>
        <v>0.20913590621359932</v>
      </c>
      <c r="V107">
        <f>IF('LF Projected Ratios'!W$40&gt;=0,$B107+(1-$B107)*'LF Projected Ratios'!W$40,$B107*(1+'LF Projected Ratios'!W$40))</f>
        <v>0.21065307532333621</v>
      </c>
      <c r="W107">
        <f>IF('LF Projected Ratios'!X$40&gt;=0,$B107+(1-$B107)*'LF Projected Ratios'!X$40,$B107*(1+'LF Projected Ratios'!X$40))</f>
        <v>0.21215689370844348</v>
      </c>
      <c r="X107">
        <f>IF('LF Projected Ratios'!Y$40&gt;=0,$B107+(1-$B107)*'LF Projected Ratios'!Y$40,$B107*(1+'LF Projected Ratios'!Y$40))</f>
        <v>0.21364753682171597</v>
      </c>
      <c r="Y107">
        <f>IF('LF Projected Ratios'!Z$40&gt;=0,$B107+(1-$B107)*'LF Projected Ratios'!Z$40,$B107*(1+'LF Projected Ratios'!Z$40))</f>
        <v>0.21512517705499973</v>
      </c>
      <c r="Z107">
        <f>IF('LF Projected Ratios'!AA$40&gt;=0,$B107+(1-$B107)*'LF Projected Ratios'!AA$40,$B107*(1+'LF Projected Ratios'!AA$40))</f>
        <v>0.21658998380565306</v>
      </c>
      <c r="AA107">
        <f>IF('LF Projected Ratios'!AB$40&gt;=0,$B107+(1-$B107)*'LF Projected Ratios'!AB$40,$B107*(1+'LF Projected Ratios'!AB$40))</f>
        <v>0.21804212354128349</v>
      </c>
      <c r="AB107">
        <f>IF('LF Projected Ratios'!AC$40&gt;=0,$B107+(1-$B107)*'LF Projected Ratios'!AC$40,$B107*(1+'LF Projected Ratios'!AC$40))</f>
        <v>0.21948175986281443</v>
      </c>
      <c r="AC107">
        <f>IF('LF Projected Ratios'!AD$40&gt;=0,$B107+(1-$B107)*'LF Projected Ratios'!AD$40,$B107*(1+'LF Projected Ratios'!AD$40))</f>
        <v>0.22090905356592777</v>
      </c>
      <c r="AD107">
        <f>IF('LF Projected Ratios'!AE$40&gt;=0,$B107+(1-$B107)*'LF Projected Ratios'!AE$40,$B107*(1+'LF Projected Ratios'!AE$40))</f>
        <v>0.22232416270093303</v>
      </c>
      <c r="AE107">
        <f>IF('LF Projected Ratios'!AF$40&gt;=0,$B107+(1-$B107)*'LF Projected Ratios'!AF$40,$B107*(1+'LF Projected Ratios'!AF$40))</f>
        <v>0.22372724263111143</v>
      </c>
      <c r="AF107">
        <f>IF('LF Projected Ratios'!AG$40&gt;=0,$B107+(1-$B107)*'LF Projected Ratios'!AG$40,$B107*(1+'LF Projected Ratios'!AG$40))</f>
        <v>0.22511844608957676</v>
      </c>
    </row>
    <row r="108" spans="1:32" x14ac:dyDescent="0.2">
      <c r="A108" s="12" t="s">
        <v>101</v>
      </c>
      <c r="B108" s="56">
        <f t="shared" si="0"/>
        <v>0.15856872374752284</v>
      </c>
      <c r="C108">
        <f>IF('LF Projected Ratios'!D$40&gt;=0,$B108+(1-$B108)*'LF Projected Ratios'!D$40,$B108*(1+'LF Projected Ratios'!D$40))</f>
        <v>0.16031822250826352</v>
      </c>
      <c r="D108">
        <f>IF('LF Projected Ratios'!E$40&gt;=0,$B108+(1-$B108)*'LF Projected Ratios'!E$40,$B108*(1+'LF Projected Ratios'!E$40))</f>
        <v>0.16211278910246721</v>
      </c>
      <c r="E108">
        <f>IF('LF Projected Ratios'!F$40&gt;=0,$B108+(1-$B108)*'LF Projected Ratios'!F$40,$B108*(1+'LF Projected Ratios'!F$40))</f>
        <v>0.16390512244609051</v>
      </c>
      <c r="F108">
        <f>IF('LF Projected Ratios'!G$40&gt;=0,$B108+(1-$B108)*'LF Projected Ratios'!G$40,$B108*(1+'LF Projected Ratios'!G$40))</f>
        <v>0.16568200786496529</v>
      </c>
      <c r="G108">
        <f>IF('LF Projected Ratios'!H$40&gt;=0,$B108+(1-$B108)*'LF Projected Ratios'!H$40,$B108*(1+'LF Projected Ratios'!H$40))</f>
        <v>0.16746415864406092</v>
      </c>
      <c r="H108">
        <f>IF('LF Projected Ratios'!I$40&gt;=0,$B108+(1-$B108)*'LF Projected Ratios'!I$40,$B108*(1+'LF Projected Ratios'!I$40))</f>
        <v>0.16929488757023906</v>
      </c>
      <c r="I108">
        <f>IF('LF Projected Ratios'!J$40&gt;=0,$B108+(1-$B108)*'LF Projected Ratios'!J$40,$B108*(1+'LF Projected Ratios'!J$40))</f>
        <v>0.17109810041254475</v>
      </c>
      <c r="J108">
        <f>IF('LF Projected Ratios'!K$40&gt;=0,$B108+(1-$B108)*'LF Projected Ratios'!K$40,$B108*(1+'LF Projected Ratios'!K$40))</f>
        <v>0.17290496731107086</v>
      </c>
      <c r="K108">
        <f>IF('LF Projected Ratios'!L$40&gt;=0,$B108+(1-$B108)*'LF Projected Ratios'!L$40,$B108*(1+'LF Projected Ratios'!L$40))</f>
        <v>0.1746954370242389</v>
      </c>
      <c r="L108">
        <f>IF('LF Projected Ratios'!M$40&gt;=0,$B108+(1-$B108)*'LF Projected Ratios'!M$40,$B108*(1+'LF Projected Ratios'!M$40))</f>
        <v>0.17624160074387391</v>
      </c>
      <c r="M108">
        <f>IF('LF Projected Ratios'!N$40&gt;=0,$B108+(1-$B108)*'LF Projected Ratios'!N$40,$B108*(1+'LF Projected Ratios'!N$40))</f>
        <v>0.17792539856052816</v>
      </c>
      <c r="N108">
        <f>IF('LF Projected Ratios'!O$40&gt;=0,$B108+(1-$B108)*'LF Projected Ratios'!O$40,$B108*(1+'LF Projected Ratios'!O$40))</f>
        <v>0.17959376842977656</v>
      </c>
      <c r="O108">
        <f>IF('LF Projected Ratios'!P$40&gt;=0,$B108+(1-$B108)*'LF Projected Ratios'!P$40,$B108*(1+'LF Projected Ratios'!P$40))</f>
        <v>0.1812469214245446</v>
      </c>
      <c r="P108">
        <f>IF('LF Projected Ratios'!Q$40&gt;=0,$B108+(1-$B108)*'LF Projected Ratios'!Q$40,$B108*(1+'LF Projected Ratios'!Q$40))</f>
        <v>0.18288506478492675</v>
      </c>
      <c r="Q108">
        <f>IF('LF Projected Ratios'!R$40&gt;=0,$B108+(1-$B108)*'LF Projected Ratios'!R$40,$B108*(1+'LF Projected Ratios'!R$40))</f>
        <v>0.18450840200479454</v>
      </c>
      <c r="R108">
        <f>IF('LF Projected Ratios'!S$40&gt;=0,$B108+(1-$B108)*'LF Projected Ratios'!S$40,$B108*(1+'LF Projected Ratios'!S$40))</f>
        <v>0.18611713291606308</v>
      </c>
      <c r="S108">
        <f>IF('LF Projected Ratios'!T$40&gt;=0,$B108+(1-$B108)*'LF Projected Ratios'!T$40,$B108*(1+'LF Projected Ratios'!T$40))</f>
        <v>0.18771145377069681</v>
      </c>
      <c r="T108">
        <f>IF('LF Projected Ratios'!U$40&gt;=0,$B108+(1-$B108)*'LF Projected Ratios'!U$40,$B108*(1+'LF Projected Ratios'!U$40))</f>
        <v>0.18929155732051903</v>
      </c>
      <c r="U108">
        <f>IF('LF Projected Ratios'!V$40&gt;=0,$B108+(1-$B108)*'LF Projected Ratios'!V$40,$B108*(1+'LF Projected Ratios'!V$40))</f>
        <v>0.1908576328948958</v>
      </c>
      <c r="V108">
        <f>IF('LF Projected Ratios'!W$40&gt;=0,$B108+(1-$B108)*'LF Projected Ratios'!W$40,$B108*(1+'LF Projected Ratios'!W$40))</f>
        <v>0.19240986647636218</v>
      </c>
      <c r="W108">
        <f>IF('LF Projected Ratios'!X$40&gt;=0,$B108+(1-$B108)*'LF Projected Ratios'!X$40,$B108*(1+'LF Projected Ratios'!X$40))</f>
        <v>0.19394844077424975</v>
      </c>
      <c r="X108">
        <f>IF('LF Projected Ratios'!Y$40&gt;=0,$B108+(1-$B108)*'LF Projected Ratios'!Y$40,$B108*(1+'LF Projected Ratios'!Y$40))</f>
        <v>0.19547353529637881</v>
      </c>
      <c r="Y108">
        <f>IF('LF Projected Ratios'!Z$40&gt;=0,$B108+(1-$B108)*'LF Projected Ratios'!Z$40,$B108*(1+'LF Projected Ratios'!Z$40))</f>
        <v>0.19698532641887714</v>
      </c>
      <c r="Z108">
        <f>IF('LF Projected Ratios'!AA$40&gt;=0,$B108+(1-$B108)*'LF Projected Ratios'!AA$40,$B108*(1+'LF Projected Ratios'!AA$40))</f>
        <v>0.1984839874541767</v>
      </c>
      <c r="AA108">
        <f>IF('LF Projected Ratios'!AB$40&gt;=0,$B108+(1-$B108)*'LF Projected Ratios'!AB$40,$B108*(1+'LF Projected Ratios'!AB$40))</f>
        <v>0.19996968871724699</v>
      </c>
      <c r="AB108">
        <f>IF('LF Projected Ratios'!AC$40&gt;=0,$B108+(1-$B108)*'LF Projected Ratios'!AC$40,$B108*(1+'LF Projected Ratios'!AC$40))</f>
        <v>0.20144259759011918</v>
      </c>
      <c r="AC108">
        <f>IF('LF Projected Ratios'!AD$40&gt;=0,$B108+(1-$B108)*'LF Projected Ratios'!AD$40,$B108*(1+'LF Projected Ratios'!AD$40))</f>
        <v>0.2029028785847489</v>
      </c>
      <c r="AD108">
        <f>IF('LF Projected Ratios'!AE$40&gt;=0,$B108+(1-$B108)*'LF Projected Ratios'!AE$40,$B108*(1+'LF Projected Ratios'!AE$40))</f>
        <v>0.20435069340426892</v>
      </c>
      <c r="AE108">
        <f>IF('LF Projected Ratios'!AF$40&gt;=0,$B108+(1-$B108)*'LF Projected Ratios'!AF$40,$B108*(1+'LF Projected Ratios'!AF$40))</f>
        <v>0.20578620100268169</v>
      </c>
      <c r="AF108">
        <f>IF('LF Projected Ratios'!AG$40&gt;=0,$B108+(1-$B108)*'LF Projected Ratios'!AG$40,$B108*(1+'LF Projected Ratios'!AG$40))</f>
        <v>0.20720955764303448</v>
      </c>
    </row>
    <row r="109" spans="1:32" x14ac:dyDescent="0.2">
      <c r="A109" s="12" t="s">
        <v>104</v>
      </c>
      <c r="B109" s="56">
        <f t="shared" si="0"/>
        <v>6.6374170249243525E-2</v>
      </c>
      <c r="C109">
        <f>IF('LF Projected Ratios'!D$40&gt;=0,$B109+(1-$B109)*'LF Projected Ratios'!D$40,$B109*(1+'LF Projected Ratios'!D$40))</f>
        <v>6.83153593614656E-2</v>
      </c>
      <c r="D109">
        <f>IF('LF Projected Ratios'!E$40&gt;=0,$B109+(1-$B109)*'LF Projected Ratios'!E$40,$B109*(1+'LF Projected Ratios'!E$40))</f>
        <v>7.0306554332275895E-2</v>
      </c>
      <c r="E109">
        <f>IF('LF Projected Ratios'!F$40&gt;=0,$B109+(1-$B109)*'LF Projected Ratios'!F$40,$B109*(1+'LF Projected Ratios'!F$40))</f>
        <v>7.2295271358083391E-2</v>
      </c>
      <c r="F109">
        <f>IF('LF Projected Ratios'!G$40&gt;=0,$B109+(1-$B109)*'LF Projected Ratios'!G$40,$B109*(1+'LF Projected Ratios'!G$40))</f>
        <v>7.4266847849698392E-2</v>
      </c>
      <c r="G109">
        <f>IF('LF Projected Ratios'!H$40&gt;=0,$B109+(1-$B109)*'LF Projected Ratios'!H$40,$B109*(1+'LF Projected Ratios'!H$40))</f>
        <v>7.6244266620348958E-2</v>
      </c>
      <c r="H109">
        <f>IF('LF Projected Ratios'!I$40&gt;=0,$B109+(1-$B109)*'LF Projected Ratios'!I$40,$B109*(1+'LF Projected Ratios'!I$40))</f>
        <v>7.8275586183800649E-2</v>
      </c>
      <c r="I109">
        <f>IF('LF Projected Ratios'!J$40&gt;=0,$B109+(1-$B109)*'LF Projected Ratios'!J$40,$B109*(1+'LF Projected Ratios'!J$40))</f>
        <v>8.0276374761107716E-2</v>
      </c>
      <c r="J109">
        <f>IF('LF Projected Ratios'!K$40&gt;=0,$B109+(1-$B109)*'LF Projected Ratios'!K$40,$B109*(1+'LF Projected Ratios'!K$40))</f>
        <v>8.2281217764922393E-2</v>
      </c>
      <c r="K109">
        <f>IF('LF Projected Ratios'!L$40&gt;=0,$B109+(1-$B109)*'LF Projected Ratios'!L$40,$B109*(1+'LF Projected Ratios'!L$40))</f>
        <v>8.4267866964658725E-2</v>
      </c>
      <c r="L109">
        <f>IF('LF Projected Ratios'!M$40&gt;=0,$B109+(1-$B109)*'LF Projected Ratios'!M$40,$B109*(1+'LF Projected Ratios'!M$40))</f>
        <v>8.598344187423887E-2</v>
      </c>
      <c r="M109">
        <f>IF('LF Projected Ratios'!N$40&gt;=0,$B109+(1-$B109)*'LF Projected Ratios'!N$40,$B109*(1+'LF Projected Ratios'!N$40))</f>
        <v>8.785173127359161E-2</v>
      </c>
      <c r="N109">
        <f>IF('LF Projected Ratios'!O$40&gt;=0,$B109+(1-$B109)*'LF Projected Ratios'!O$40,$B109*(1+'LF Projected Ratios'!O$40))</f>
        <v>8.9702902304986454E-2</v>
      </c>
      <c r="O109">
        <f>IF('LF Projected Ratios'!P$40&gt;=0,$B109+(1-$B109)*'LF Projected Ratios'!P$40,$B109*(1+'LF Projected Ratios'!P$40))</f>
        <v>9.1537189168340638E-2</v>
      </c>
      <c r="P109">
        <f>IF('LF Projected Ratios'!Q$40&gt;=0,$B109+(1-$B109)*'LF Projected Ratios'!Q$40,$B109*(1+'LF Projected Ratios'!Q$40))</f>
        <v>9.3354821810781849E-2</v>
      </c>
      <c r="Q109">
        <f>IF('LF Projected Ratios'!R$40&gt;=0,$B109+(1-$B109)*'LF Projected Ratios'!R$40,$B109*(1+'LF Projected Ratios'!R$40))</f>
        <v>9.5156026022746032E-2</v>
      </c>
      <c r="R109">
        <f>IF('LF Projected Ratios'!S$40&gt;=0,$B109+(1-$B109)*'LF Projected Ratios'!S$40,$B109*(1+'LF Projected Ratios'!S$40))</f>
        <v>9.6941023531476739E-2</v>
      </c>
      <c r="S109">
        <f>IF('LF Projected Ratios'!T$40&gt;=0,$B109+(1-$B109)*'LF Projected Ratios'!T$40,$B109*(1+'LF Projected Ratios'!T$40))</f>
        <v>9.8710032092016314E-2</v>
      </c>
      <c r="T109">
        <f>IF('LF Projected Ratios'!U$40&gt;=0,$B109+(1-$B109)*'LF Projected Ratios'!U$40,$B109*(1+'LF Projected Ratios'!U$40))</f>
        <v>0.10046326557575982</v>
      </c>
      <c r="U109">
        <f>IF('LF Projected Ratios'!V$40&gt;=0,$B109+(1-$B109)*'LF Projected Ratios'!V$40,$B109*(1+'LF Projected Ratios'!V$40))</f>
        <v>0.10220093405665093</v>
      </c>
      <c r="V109">
        <f>IF('LF Projected Ratios'!W$40&gt;=0,$B109+(1-$B109)*'LF Projected Ratios'!W$40,$B109*(1+'LF Projected Ratios'!W$40))</f>
        <v>0.10392324389509422</v>
      </c>
      <c r="W109">
        <f>IF('LF Projected Ratios'!X$40&gt;=0,$B109+(1-$B109)*'LF Projected Ratios'!X$40,$B109*(1+'LF Projected Ratios'!X$40))</f>
        <v>0.10563039781965008</v>
      </c>
      <c r="X109">
        <f>IF('LF Projected Ratios'!Y$40&gt;=0,$B109+(1-$B109)*'LF Projected Ratios'!Y$40,$B109*(1+'LF Projected Ratios'!Y$40))</f>
        <v>0.10732259500658214</v>
      </c>
      <c r="Y109">
        <f>IF('LF Projected Ratios'!Z$40&gt;=0,$B109+(1-$B109)*'LF Projected Ratios'!Z$40,$B109*(1+'LF Projected Ratios'!Z$40))</f>
        <v>0.10900003115732584</v>
      </c>
      <c r="Z109">
        <f>IF('LF Projected Ratios'!AA$40&gt;=0,$B109+(1-$B109)*'LF Projected Ratios'!AA$40,$B109*(1+'LF Projected Ratios'!AA$40))</f>
        <v>0.11066289857393569</v>
      </c>
      <c r="AA109">
        <f>IF('LF Projected Ratios'!AB$40&gt;=0,$B109+(1-$B109)*'LF Projected Ratios'!AB$40,$B109*(1+'LF Projected Ratios'!AB$40))</f>
        <v>0.11231138623257549</v>
      </c>
      <c r="AB109">
        <f>IF('LF Projected Ratios'!AC$40&gt;=0,$B109+(1-$B109)*'LF Projected Ratios'!AC$40,$B109*(1+'LF Projected Ratios'!AC$40))</f>
        <v>0.11394567985511245</v>
      </c>
      <c r="AC109">
        <f>IF('LF Projected Ratios'!AD$40&gt;=0,$B109+(1-$B109)*'LF Projected Ratios'!AD$40,$B109*(1+'LF Projected Ratios'!AD$40))</f>
        <v>0.11556596197886766</v>
      </c>
      <c r="AD109">
        <f>IF('LF Projected Ratios'!AE$40&gt;=0,$B109+(1-$B109)*'LF Projected Ratios'!AE$40,$B109*(1+'LF Projected Ratios'!AE$40))</f>
        <v>0.11717241202458029</v>
      </c>
      <c r="AE109">
        <f>IF('LF Projected Ratios'!AF$40&gt;=0,$B109+(1-$B109)*'LF Projected Ratios'!AF$40,$B109*(1+'LF Projected Ratios'!AF$40))</f>
        <v>0.1187652063626404</v>
      </c>
      <c r="AF109">
        <f>IF('LF Projected Ratios'!AG$40&gt;=0,$B109+(1-$B109)*'LF Projected Ratios'!AG$40,$B109*(1+'LF Projected Ratios'!AG$40))</f>
        <v>0.12034451837763838</v>
      </c>
    </row>
    <row r="110" spans="1:32" x14ac:dyDescent="0.2">
      <c r="A110" s="12" t="s">
        <v>36</v>
      </c>
      <c r="B110" s="56">
        <f t="shared" si="0"/>
        <v>0.13254748493886892</v>
      </c>
      <c r="C110">
        <f>IF('LF Projected Ratios'!D$40&gt;=0,$B110+(1-$B110)*'LF Projected Ratios'!D$40,$B110*(1+'LF Projected Ratios'!D$40))</f>
        <v>0.13435108690011272</v>
      </c>
      <c r="D110">
        <f>IF('LF Projected Ratios'!E$40&gt;=0,$B110+(1-$B110)*'LF Projected Ratios'!E$40,$B110*(1+'LF Projected Ratios'!E$40))</f>
        <v>0.13620115041631553</v>
      </c>
      <c r="E110">
        <f>IF('LF Projected Ratios'!F$40&gt;=0,$B110+(1-$B110)*'LF Projected Ratios'!F$40,$B110*(1+'LF Projected Ratios'!F$40))</f>
        <v>0.13804891161872587</v>
      </c>
      <c r="F110">
        <f>IF('LF Projected Ratios'!G$40&gt;=0,$B110+(1-$B110)*'LF Projected Ratios'!G$40,$B110*(1+'LF Projected Ratios'!G$40))</f>
        <v>0.13988074716974463</v>
      </c>
      <c r="G110">
        <f>IF('LF Projected Ratios'!H$40&gt;=0,$B110+(1-$B110)*'LF Projected Ratios'!H$40,$B110*(1+'LF Projected Ratios'!H$40))</f>
        <v>0.14171801091210259</v>
      </c>
      <c r="H110">
        <f>IF('LF Projected Ratios'!I$40&gt;=0,$B110+(1-$B110)*'LF Projected Ratios'!I$40,$B110*(1+'LF Projected Ratios'!I$40))</f>
        <v>0.1436053550793901</v>
      </c>
      <c r="I110">
        <f>IF('LF Projected Ratios'!J$40&gt;=0,$B110+(1-$B110)*'LF Projected Ratios'!J$40,$B110*(1+'LF Projected Ratios'!J$40))</f>
        <v>0.14546433222867691</v>
      </c>
      <c r="J110">
        <f>IF('LF Projected Ratios'!K$40&gt;=0,$B110+(1-$B110)*'LF Projected Ratios'!K$40,$B110*(1+'LF Projected Ratios'!K$40))</f>
        <v>0.14732707643577114</v>
      </c>
      <c r="K110">
        <f>IF('LF Projected Ratios'!L$40&gt;=0,$B110+(1-$B110)*'LF Projected Ratios'!L$40,$B110*(1+'LF Projected Ratios'!L$40))</f>
        <v>0.14917291637500624</v>
      </c>
      <c r="L110">
        <f>IF('LF Projected Ratios'!M$40&gt;=0,$B110+(1-$B110)*'LF Projected Ratios'!M$40,$B110*(1+'LF Projected Ratios'!M$40))</f>
        <v>0.15076689516465516</v>
      </c>
      <c r="M110">
        <f>IF('LF Projected Ratios'!N$40&gt;=0,$B110+(1-$B110)*'LF Projected Ratios'!N$40,$B110*(1+'LF Projected Ratios'!N$40))</f>
        <v>0.15250276438194452</v>
      </c>
      <c r="N110">
        <f>IF('LF Projected Ratios'!O$40&gt;=0,$B110+(1-$B110)*'LF Projected Ratios'!O$40,$B110*(1+'LF Projected Ratios'!O$40))</f>
        <v>0.15422272854298369</v>
      </c>
      <c r="O110">
        <f>IF('LF Projected Ratios'!P$40&gt;=0,$B110+(1-$B110)*'LF Projected Ratios'!P$40,$B110*(1+'LF Projected Ratios'!P$40))</f>
        <v>0.15592700524812259</v>
      </c>
      <c r="P110">
        <f>IF('LF Projected Ratios'!Q$40&gt;=0,$B110+(1-$B110)*'LF Projected Ratios'!Q$40,$B110*(1+'LF Projected Ratios'!Q$40))</f>
        <v>0.15761580814634976</v>
      </c>
      <c r="Q110">
        <f>IF('LF Projected Ratios'!R$40&gt;=0,$B110+(1-$B110)*'LF Projected Ratios'!R$40,$B110*(1+'LF Projected Ratios'!R$40))</f>
        <v>0.15928934702457914</v>
      </c>
      <c r="R110">
        <f>IF('LF Projected Ratios'!S$40&gt;=0,$B110+(1-$B110)*'LF Projected Ratios'!S$40,$B110*(1+'LF Projected Ratios'!S$40))</f>
        <v>0.16094782789452214</v>
      </c>
      <c r="S110">
        <f>IF('LF Projected Ratios'!T$40&gt;=0,$B110+(1-$B110)*'LF Projected Ratios'!T$40,$B110*(1+'LF Projected Ratios'!T$40))</f>
        <v>0.16259145307722983</v>
      </c>
      <c r="T110">
        <f>IF('LF Projected Ratios'!U$40&gt;=0,$B110+(1-$B110)*'LF Projected Ratios'!U$40,$B110*(1+'LF Projected Ratios'!U$40))</f>
        <v>0.16422042128537026</v>
      </c>
      <c r="U110">
        <f>IF('LF Projected Ratios'!V$40&gt;=0,$B110+(1-$B110)*'LF Projected Ratios'!V$40,$B110*(1+'LF Projected Ratios'!V$40))</f>
        <v>0.16583492770331484</v>
      </c>
      <c r="V110">
        <f>IF('LF Projected Ratios'!W$40&gt;=0,$B110+(1-$B110)*'LF Projected Ratios'!W$40,$B110*(1+'LF Projected Ratios'!W$40))</f>
        <v>0.16743516406510342</v>
      </c>
      <c r="W110">
        <f>IF('LF Projected Ratios'!X$40&gt;=0,$B110+(1-$B110)*'LF Projected Ratios'!X$40,$B110*(1+'LF Projected Ratios'!X$40))</f>
        <v>0.16902131873034848</v>
      </c>
      <c r="X110">
        <f>IF('LF Projected Ratios'!Y$40&gt;=0,$B110+(1-$B110)*'LF Projected Ratios'!Y$40,$B110*(1+'LF Projected Ratios'!Y$40))</f>
        <v>0.17059357675814474</v>
      </c>
      <c r="Y110">
        <f>IF('LF Projected Ratios'!Z$40&gt;=0,$B110+(1-$B110)*'LF Projected Ratios'!Z$40,$B110*(1+'LF Projected Ratios'!Z$40))</f>
        <v>0.17215211997904681</v>
      </c>
      <c r="Z110">
        <f>IF('LF Projected Ratios'!AA$40&gt;=0,$B110+(1-$B110)*'LF Projected Ratios'!AA$40,$B110*(1+'LF Projected Ratios'!AA$40))</f>
        <v>0.17369712706516877</v>
      </c>
      <c r="AA110">
        <f>IF('LF Projected Ratios'!AB$40&gt;=0,$B110+(1-$B110)*'LF Projected Ratios'!AB$40,$B110*(1+'LF Projected Ratios'!AB$40))</f>
        <v>0.17522877359846581</v>
      </c>
      <c r="AB110">
        <f>IF('LF Projected Ratios'!AC$40&gt;=0,$B110+(1-$B110)*'LF Projected Ratios'!AC$40,$B110*(1+'LF Projected Ratios'!AC$40))</f>
        <v>0.1767472321372538</v>
      </c>
      <c r="AC110">
        <f>IF('LF Projected Ratios'!AD$40&gt;=0,$B110+(1-$B110)*'LF Projected Ratios'!AD$40,$B110*(1+'LF Projected Ratios'!AD$40))</f>
        <v>0.17825267228101596</v>
      </c>
      <c r="AD110">
        <f>IF('LF Projected Ratios'!AE$40&gt;=0,$B110+(1-$B110)*'LF Projected Ratios'!AE$40,$B110*(1+'LF Projected Ratios'!AE$40))</f>
        <v>0.17974526073355002</v>
      </c>
      <c r="AE110">
        <f>IF('LF Projected Ratios'!AF$40&gt;=0,$B110+(1-$B110)*'LF Projected Ratios'!AF$40,$B110*(1+'LF Projected Ratios'!AF$40))</f>
        <v>0.18122516136450645</v>
      </c>
      <c r="AF110">
        <f>IF('LF Projected Ratios'!AG$40&gt;=0,$B110+(1-$B110)*'LF Projected Ratios'!AG$40,$B110*(1+'LF Projected Ratios'!AG$40))</f>
        <v>0.18269253526936294</v>
      </c>
    </row>
    <row r="111" spans="1:32" x14ac:dyDescent="0.2">
      <c r="A111" s="12" t="s">
        <v>37</v>
      </c>
      <c r="B111" s="56">
        <f t="shared" si="0"/>
        <v>0.15331688958450496</v>
      </c>
      <c r="C111">
        <f>IF('LF Projected Ratios'!D$40&gt;=0,$B111+(1-$B111)*'LF Projected Ratios'!D$40,$B111*(1+'LF Projected Ratios'!D$40))</f>
        <v>0.15507730792670063</v>
      </c>
      <c r="D111">
        <f>IF('LF Projected Ratios'!E$40&gt;=0,$B111+(1-$B111)*'LF Projected Ratios'!E$40,$B111*(1+'LF Projected Ratios'!E$40))</f>
        <v>0.15688307539542995</v>
      </c>
      <c r="E111">
        <f>IF('LF Projected Ratios'!F$40&gt;=0,$B111+(1-$B111)*'LF Projected Ratios'!F$40,$B111*(1+'LF Projected Ratios'!F$40))</f>
        <v>0.15868659567463694</v>
      </c>
      <c r="F111">
        <f>IF('LF Projected Ratios'!G$40&gt;=0,$B111+(1-$B111)*'LF Projected Ratios'!G$40,$B111*(1+'LF Projected Ratios'!G$40))</f>
        <v>0.16047457161012313</v>
      </c>
      <c r="G111">
        <f>IF('LF Projected Ratios'!H$40&gt;=0,$B111+(1-$B111)*'LF Projected Ratios'!H$40,$B111*(1+'LF Projected Ratios'!H$40))</f>
        <v>0.16226784576983158</v>
      </c>
      <c r="H111">
        <f>IF('LF Projected Ratios'!I$40&gt;=0,$B111+(1-$B111)*'LF Projected Ratios'!I$40,$B111*(1+'LF Projected Ratios'!I$40))</f>
        <v>0.16411000127948611</v>
      </c>
      <c r="I111">
        <f>IF('LF Projected Ratios'!J$40&gt;=0,$B111+(1-$B111)*'LF Projected Ratios'!J$40,$B111*(1+'LF Projected Ratios'!J$40))</f>
        <v>0.16592446896229474</v>
      </c>
      <c r="J111">
        <f>IF('LF Projected Ratios'!K$40&gt;=0,$B111+(1-$B111)*'LF Projected Ratios'!K$40,$B111*(1+'LF Projected Ratios'!K$40))</f>
        <v>0.16774261350829311</v>
      </c>
      <c r="K111">
        <f>IF('LF Projected Ratios'!L$40&gt;=0,$B111+(1-$B111)*'LF Projected Ratios'!L$40,$B111*(1+'LF Projected Ratios'!L$40))</f>
        <v>0.16954425852510488</v>
      </c>
      <c r="L111">
        <f>IF('LF Projected Ratios'!M$40&gt;=0,$B111+(1-$B111)*'LF Projected Ratios'!M$40,$B111*(1+'LF Projected Ratios'!M$40))</f>
        <v>0.17110007270066371</v>
      </c>
      <c r="M111">
        <f>IF('LF Projected Ratios'!N$40&gt;=0,$B111+(1-$B111)*'LF Projected Ratios'!N$40,$B111*(1+'LF Projected Ratios'!N$40))</f>
        <v>0.17279438002314063</v>
      </c>
      <c r="N111">
        <f>IF('LF Projected Ratios'!O$40&gt;=0,$B111+(1-$B111)*'LF Projected Ratios'!O$40,$B111*(1+'LF Projected Ratios'!O$40))</f>
        <v>0.17447316310392885</v>
      </c>
      <c r="O111">
        <f>IF('LF Projected Ratios'!P$40&gt;=0,$B111+(1-$B111)*'LF Projected Ratios'!P$40,$B111*(1+'LF Projected Ratios'!P$40))</f>
        <v>0.1761366343333759</v>
      </c>
      <c r="P111">
        <f>IF('LF Projected Ratios'!Q$40&gt;=0,$B111+(1-$B111)*'LF Projected Ratios'!Q$40,$B111*(1+'LF Projected Ratios'!Q$40))</f>
        <v>0.17778500224507526</v>
      </c>
      <c r="Q111">
        <f>IF('LF Projected Ratios'!R$40&gt;=0,$B111+(1-$B111)*'LF Projected Ratios'!R$40,$B111*(1+'LF Projected Ratios'!R$40))</f>
        <v>0.17941847160301544</v>
      </c>
      <c r="R111">
        <f>IF('LF Projected Ratios'!S$40&gt;=0,$B111+(1-$B111)*'LF Projected Ratios'!S$40,$B111*(1+'LF Projected Ratios'!S$40))</f>
        <v>0.18103724348637207</v>
      </c>
      <c r="S111">
        <f>IF('LF Projected Ratios'!T$40&gt;=0,$B111+(1-$B111)*'LF Projected Ratios'!T$40,$B111*(1+'LF Projected Ratios'!T$40))</f>
        <v>0.1826415153720258</v>
      </c>
      <c r="T111">
        <f>IF('LF Projected Ratios'!U$40&gt;=0,$B111+(1-$B111)*'LF Projected Ratios'!U$40,$B111*(1+'LF Projected Ratios'!U$40))</f>
        <v>0.18423148121486976</v>
      </c>
      <c r="U111">
        <f>IF('LF Projected Ratios'!V$40&gt;=0,$B111+(1-$B111)*'LF Projected Ratios'!V$40,$B111*(1+'LF Projected Ratios'!V$40))</f>
        <v>0.18580733152597845</v>
      </c>
      <c r="V111">
        <f>IF('LF Projected Ratios'!W$40&gt;=0,$B111+(1-$B111)*'LF Projected Ratios'!W$40,$B111*(1+'LF Projected Ratios'!W$40))</f>
        <v>0.18736925344870597</v>
      </c>
      <c r="W111">
        <f>IF('LF Projected Ratios'!X$40&gt;=0,$B111+(1-$B111)*'LF Projected Ratios'!X$40,$B111*(1+'LF Projected Ratios'!X$40))</f>
        <v>0.18891743083277307</v>
      </c>
      <c r="X111">
        <f>IF('LF Projected Ratios'!Y$40&gt;=0,$B111+(1-$B111)*'LF Projected Ratios'!Y$40,$B111*(1+'LF Projected Ratios'!Y$40))</f>
        <v>0.19045204430640678</v>
      </c>
      <c r="Y111">
        <f>IF('LF Projected Ratios'!Z$40&gt;=0,$B111+(1-$B111)*'LF Projected Ratios'!Z$40,$B111*(1+'LF Projected Ratios'!Z$40))</f>
        <v>0.19197327134659509</v>
      </c>
      <c r="Z111">
        <f>IF('LF Projected Ratios'!AA$40&gt;=0,$B111+(1-$B111)*'LF Projected Ratios'!AA$40,$B111*(1+'LF Projected Ratios'!AA$40))</f>
        <v>0.19348128634750786</v>
      </c>
      <c r="AA111">
        <f>IF('LF Projected Ratios'!AB$40&gt;=0,$B111+(1-$B111)*'LF Projected Ratios'!AB$40,$B111*(1+'LF Projected Ratios'!AB$40))</f>
        <v>0.19497626068714383</v>
      </c>
      <c r="AB111">
        <f>IF('LF Projected Ratios'!AC$40&gt;=0,$B111+(1-$B111)*'LF Projected Ratios'!AC$40,$B111*(1+'LF Projected Ratios'!AC$40))</f>
        <v>0.19645836279225717</v>
      </c>
      <c r="AC111">
        <f>IF('LF Projected Ratios'!AD$40&gt;=0,$B111+(1-$B111)*'LF Projected Ratios'!AD$40,$B111*(1+'LF Projected Ratios'!AD$40))</f>
        <v>0.1979277582016129</v>
      </c>
      <c r="AD111">
        <f>IF('LF Projected Ratios'!AE$40&gt;=0,$B111+(1-$B111)*'LF Projected Ratios'!AE$40,$B111*(1+'LF Projected Ratios'!AE$40))</f>
        <v>0.19938460962762175</v>
      </c>
      <c r="AE111">
        <f>IF('LF Projected Ratios'!AF$40&gt;=0,$B111+(1-$B111)*'LF Projected Ratios'!AF$40,$B111*(1+'LF Projected Ratios'!AF$40))</f>
        <v>0.20082907701640529</v>
      </c>
      <c r="AF111">
        <f>IF('LF Projected Ratios'!AG$40&gt;=0,$B111+(1-$B111)*'LF Projected Ratios'!AG$40,$B111*(1+'LF Projected Ratios'!AG$40))</f>
        <v>0.20226131760633415</v>
      </c>
    </row>
    <row r="112" spans="1:32" x14ac:dyDescent="0.2">
      <c r="A112" s="12" t="s">
        <v>38</v>
      </c>
      <c r="B112" s="56">
        <f t="shared" si="0"/>
        <v>0.16111209722876491</v>
      </c>
      <c r="C112">
        <f>IF('LF Projected Ratios'!D$40&gt;=0,$B112+(1-$B112)*'LF Projected Ratios'!D$40,$B112*(1+'LF Projected Ratios'!D$40))</f>
        <v>0.16285630782292668</v>
      </c>
      <c r="D112">
        <f>IF('LF Projected Ratios'!E$40&gt;=0,$B112+(1-$B112)*'LF Projected Ratios'!E$40,$B112*(1+'LF Projected Ratios'!E$40))</f>
        <v>0.16464545002512732</v>
      </c>
      <c r="E112">
        <f>IF('LF Projected Ratios'!F$40&gt;=0,$B112+(1-$B112)*'LF Projected Ratios'!F$40,$B112*(1+'LF Projected Ratios'!F$40))</f>
        <v>0.16643236572713876</v>
      </c>
      <c r="F112">
        <f>IF('LF Projected Ratios'!G$40&gt;=0,$B112+(1-$B112)*'LF Projected Ratios'!G$40,$B112*(1+'LF Projected Ratios'!G$40))</f>
        <v>0.1682038801984613</v>
      </c>
      <c r="G112">
        <f>IF('LF Projected Ratios'!H$40&gt;=0,$B112+(1-$B112)*'LF Projected Ratios'!H$40,$B112*(1+'LF Projected Ratios'!H$40))</f>
        <v>0.16998064411453073</v>
      </c>
      <c r="H112">
        <f>IF('LF Projected Ratios'!I$40&gt;=0,$B112+(1-$B112)*'LF Projected Ratios'!I$40,$B112*(1+'LF Projected Ratios'!I$40))</f>
        <v>0.17180583934172053</v>
      </c>
      <c r="I112">
        <f>IF('LF Projected Ratios'!J$40&gt;=0,$B112+(1-$B112)*'LF Projected Ratios'!J$40,$B112*(1+'LF Projected Ratios'!J$40))</f>
        <v>0.17360360165722313</v>
      </c>
      <c r="J112">
        <f>IF('LF Projected Ratios'!K$40&gt;=0,$B112+(1-$B112)*'LF Projected Ratios'!K$40,$B112*(1+'LF Projected Ratios'!K$40))</f>
        <v>0.17540500698392092</v>
      </c>
      <c r="K112">
        <f>IF('LF Projected Ratios'!L$40&gt;=0,$B112+(1-$B112)*'LF Projected Ratios'!L$40,$B112*(1+'LF Projected Ratios'!L$40))</f>
        <v>0.17719006468862677</v>
      </c>
      <c r="L112">
        <f>IF('LF Projected Ratios'!M$40&gt;=0,$B112+(1-$B112)*'LF Projected Ratios'!M$40,$B112*(1+'LF Projected Ratios'!M$40))</f>
        <v>0.17873155485747616</v>
      </c>
      <c r="M112">
        <f>IF('LF Projected Ratios'!N$40&gt;=0,$B112+(1-$B112)*'LF Projected Ratios'!N$40,$B112*(1+'LF Projected Ratios'!N$40))</f>
        <v>0.18041026310016814</v>
      </c>
      <c r="N112">
        <f>IF('LF Projected Ratios'!O$40&gt;=0,$B112+(1-$B112)*'LF Projected Ratios'!O$40,$B112*(1+'LF Projected Ratios'!O$40))</f>
        <v>0.18207359002912882</v>
      </c>
      <c r="O112">
        <f>IF('LF Projected Ratios'!P$40&gt;=0,$B112+(1-$B112)*'LF Projected Ratios'!P$40,$B112*(1+'LF Projected Ratios'!P$40))</f>
        <v>0.18372174607927882</v>
      </c>
      <c r="P112">
        <f>IF('LF Projected Ratios'!Q$40&gt;=0,$B112+(1-$B112)*'LF Projected Ratios'!Q$40,$B112*(1+'LF Projected Ratios'!Q$40))</f>
        <v>0.18535493786429305</v>
      </c>
      <c r="Q112">
        <f>IF('LF Projected Ratios'!R$40&gt;=0,$B112+(1-$B112)*'LF Projected Ratios'!R$40,$B112*(1+'LF Projected Ratios'!R$40))</f>
        <v>0.18697336826294725</v>
      </c>
      <c r="R112">
        <f>IF('LF Projected Ratios'!S$40&gt;=0,$B112+(1-$B112)*'LF Projected Ratios'!S$40,$B112*(1+'LF Projected Ratios'!S$40))</f>
        <v>0.18857723650312941</v>
      </c>
      <c r="S112">
        <f>IF('LF Projected Ratios'!T$40&gt;=0,$B112+(1-$B112)*'LF Projected Ratios'!T$40,$B112*(1+'LF Projected Ratios'!T$40))</f>
        <v>0.19016673824359817</v>
      </c>
      <c r="T112">
        <f>IF('LF Projected Ratios'!U$40&gt;=0,$B112+(1-$B112)*'LF Projected Ratios'!U$40,$B112*(1+'LF Projected Ratios'!U$40))</f>
        <v>0.19174206565355054</v>
      </c>
      <c r="U112">
        <f>IF('LF Projected Ratios'!V$40&gt;=0,$B112+(1-$B112)*'LF Projected Ratios'!V$40,$B112*(1+'LF Projected Ratios'!V$40))</f>
        <v>0.19330340749007147</v>
      </c>
      <c r="V112">
        <f>IF('LF Projected Ratios'!W$40&gt;=0,$B112+(1-$B112)*'LF Projected Ratios'!W$40,$B112*(1+'LF Projected Ratios'!W$40))</f>
        <v>0.19485094917353118</v>
      </c>
      <c r="W112">
        <f>IF('LF Projected Ratios'!X$40&gt;=0,$B112+(1-$B112)*'LF Projected Ratios'!X$40,$B112*(1+'LF Projected Ratios'!X$40))</f>
        <v>0.19638487286099029</v>
      </c>
      <c r="X112">
        <f>IF('LF Projected Ratios'!Y$40&gt;=0,$B112+(1-$B112)*'LF Projected Ratios'!Y$40,$B112*(1+'LF Projected Ratios'!Y$40))</f>
        <v>0.1979053575176753</v>
      </c>
      <c r="Y112">
        <f>IF('LF Projected Ratios'!Z$40&gt;=0,$B112+(1-$B112)*'LF Projected Ratios'!Z$40,$B112*(1+'LF Projected Ratios'!Z$40))</f>
        <v>0.19941257898658613</v>
      </c>
      <c r="Z112">
        <f>IF('LF Projected Ratios'!AA$40&gt;=0,$B112+(1-$B112)*'LF Projected Ratios'!AA$40,$B112*(1+'LF Projected Ratios'!AA$40))</f>
        <v>0.20090671005628763</v>
      </c>
      <c r="AA112">
        <f>IF('LF Projected Ratios'!AB$40&gt;=0,$B112+(1-$B112)*'LF Projected Ratios'!AB$40,$B112*(1+'LF Projected Ratios'!AB$40))</f>
        <v>0.20238792052694243</v>
      </c>
      <c r="AB112">
        <f>IF('LF Projected Ratios'!AC$40&gt;=0,$B112+(1-$B112)*'LF Projected Ratios'!AC$40,$B112*(1+'LF Projected Ratios'!AC$40))</f>
        <v>0.2038563772746402</v>
      </c>
      <c r="AC112">
        <f>IF('LF Projected Ratios'!AD$40&gt;=0,$B112+(1-$B112)*'LF Projected Ratios'!AD$40,$B112*(1+'LF Projected Ratios'!AD$40))</f>
        <v>0.20531224431407036</v>
      </c>
      <c r="AD112">
        <f>IF('LF Projected Ratios'!AE$40&gt;=0,$B112+(1-$B112)*'LF Projected Ratios'!AE$40,$B112*(1+'LF Projected Ratios'!AE$40))</f>
        <v>0.20675568285958959</v>
      </c>
      <c r="AE112">
        <f>IF('LF Projected Ratios'!AF$40&gt;=0,$B112+(1-$B112)*'LF Projected Ratios'!AF$40,$B112*(1+'LF Projected Ratios'!AF$40))</f>
        <v>0.20818685138473403</v>
      </c>
      <c r="AF112">
        <f>IF('LF Projected Ratios'!AG$40&gt;=0,$B112+(1-$B112)*'LF Projected Ratios'!AG$40,$B112*(1+'LF Projected Ratios'!AG$40))</f>
        <v>0.2096059056802185</v>
      </c>
    </row>
    <row r="113" spans="1:32" x14ac:dyDescent="0.2">
      <c r="A113" s="12" t="s">
        <v>39</v>
      </c>
      <c r="B113" s="56">
        <f t="shared" si="0"/>
        <v>0.12636599387770836</v>
      </c>
      <c r="C113">
        <f>IF('LF Projected Ratios'!D$40&gt;=0,$B113+(1-$B113)*'LF Projected Ratios'!D$40,$B113*(1+'LF Projected Ratios'!D$40))</f>
        <v>0.12818244835734105</v>
      </c>
      <c r="D113">
        <f>IF('LF Projected Ratios'!E$40&gt;=0,$B113+(1-$B113)*'LF Projected Ratios'!E$40,$B113*(1+'LF Projected Ratios'!E$40))</f>
        <v>0.13004569547828237</v>
      </c>
      <c r="E113">
        <f>IF('LF Projected Ratios'!F$40&gt;=0,$B113+(1-$B113)*'LF Projected Ratios'!F$40,$B113*(1+'LF Projected Ratios'!F$40))</f>
        <v>0.13190662387907828</v>
      </c>
      <c r="F113">
        <f>IF('LF Projected Ratios'!G$40&gt;=0,$B113+(1-$B113)*'LF Projected Ratios'!G$40,$B113*(1+'LF Projected Ratios'!G$40))</f>
        <v>0.13375151314184211</v>
      </c>
      <c r="G113">
        <f>IF('LF Projected Ratios'!H$40&gt;=0,$B113+(1-$B113)*'LF Projected Ratios'!H$40,$B113*(1+'LF Projected Ratios'!H$40))</f>
        <v>0.13560186927738951</v>
      </c>
      <c r="H113">
        <f>IF('LF Projected Ratios'!I$40&gt;=0,$B113+(1-$B113)*'LF Projected Ratios'!I$40,$B113*(1+'LF Projected Ratios'!I$40))</f>
        <v>0.13750266271238548</v>
      </c>
      <c r="I113">
        <f>IF('LF Projected Ratios'!J$40&gt;=0,$B113+(1-$B113)*'LF Projected Ratios'!J$40,$B113*(1+'LF Projected Ratios'!J$40))</f>
        <v>0.13937488698521128</v>
      </c>
      <c r="J113">
        <f>IF('LF Projected Ratios'!K$40&gt;=0,$B113+(1-$B113)*'LF Projected Ratios'!K$40,$B113*(1+'LF Projected Ratios'!K$40))</f>
        <v>0.14125090516000455</v>
      </c>
      <c r="K113">
        <f>IF('LF Projected Ratios'!L$40&gt;=0,$B113+(1-$B113)*'LF Projected Ratios'!L$40,$B113*(1+'LF Projected Ratios'!L$40))</f>
        <v>0.14310989860664969</v>
      </c>
      <c r="L113">
        <f>IF('LF Projected Ratios'!M$40&gt;=0,$B113+(1-$B113)*'LF Projected Ratios'!M$40,$B113*(1+'LF Projected Ratios'!M$40))</f>
        <v>0.14471523613406098</v>
      </c>
      <c r="M113">
        <f>IF('LF Projected Ratios'!N$40&gt;=0,$B113+(1-$B113)*'LF Projected Ratios'!N$40,$B113*(1+'LF Projected Ratios'!N$40))</f>
        <v>0.14646347520429759</v>
      </c>
      <c r="N113">
        <f>IF('LF Projected Ratios'!O$40&gt;=0,$B113+(1-$B113)*'LF Projected Ratios'!O$40,$B113*(1+'LF Projected Ratios'!O$40))</f>
        <v>0.14819569587840509</v>
      </c>
      <c r="O113">
        <f>IF('LF Projected Ratios'!P$40&gt;=0,$B113+(1-$B113)*'LF Projected Ratios'!P$40,$B113*(1+'LF Projected Ratios'!P$40))</f>
        <v>0.14991211730735957</v>
      </c>
      <c r="P113">
        <f>IF('LF Projected Ratios'!Q$40&gt;=0,$B113+(1-$B113)*'LF Projected Ratios'!Q$40,$B113*(1+'LF Projected Ratios'!Q$40))</f>
        <v>0.15161295466261834</v>
      </c>
      <c r="Q113">
        <f>IF('LF Projected Ratios'!R$40&gt;=0,$B113+(1-$B113)*'LF Projected Ratios'!R$40,$B113*(1+'LF Projected Ratios'!R$40))</f>
        <v>0.15329841922604276</v>
      </c>
      <c r="R113">
        <f>IF('LF Projected Ratios'!S$40&gt;=0,$B113+(1-$B113)*'LF Projected Ratios'!S$40,$B113*(1+'LF Projected Ratios'!S$40))</f>
        <v>0.15496871847738955</v>
      </c>
      <c r="S113">
        <f>IF('LF Projected Ratios'!T$40&gt;=0,$B113+(1-$B113)*'LF Projected Ratios'!T$40,$B113*(1+'LF Projected Ratios'!T$40))</f>
        <v>0.15662405617945527</v>
      </c>
      <c r="T113">
        <f>IF('LF Projected Ratios'!U$40&gt;=0,$B113+(1-$B113)*'LF Projected Ratios'!U$40,$B113*(1+'LF Projected Ratios'!U$40))</f>
        <v>0.15826463246093997</v>
      </c>
      <c r="U113">
        <f>IF('LF Projected Ratios'!V$40&gt;=0,$B113+(1-$B113)*'LF Projected Ratios'!V$40,$B113*(1+'LF Projected Ratios'!V$40))</f>
        <v>0.1598906438971045</v>
      </c>
      <c r="V113">
        <f>IF('LF Projected Ratios'!W$40&gt;=0,$B113+(1-$B113)*'LF Projected Ratios'!W$40,$B113*(1+'LF Projected Ratios'!W$40))</f>
        <v>0.16150228358829083</v>
      </c>
      <c r="W113">
        <f>IF('LF Projected Ratios'!X$40&gt;=0,$B113+(1-$B113)*'LF Projected Ratios'!X$40,$B113*(1+'LF Projected Ratios'!X$40))</f>
        <v>0.16309974123636733</v>
      </c>
      <c r="X113">
        <f>IF('LF Projected Ratios'!Y$40&gt;=0,$B113+(1-$B113)*'LF Projected Ratios'!Y$40,$B113*(1+'LF Projected Ratios'!Y$40))</f>
        <v>0.16468320321916508</v>
      </c>
      <c r="Y113">
        <f>IF('LF Projected Ratios'!Z$40&gt;=0,$B113+(1-$B113)*'LF Projected Ratios'!Z$40,$B113*(1+'LF Projected Ratios'!Z$40))</f>
        <v>0.16625285266296827</v>
      </c>
      <c r="Z113">
        <f>IF('LF Projected Ratios'!AA$40&gt;=0,$B113+(1-$B113)*'LF Projected Ratios'!AA$40,$B113*(1+'LF Projected Ratios'!AA$40))</f>
        <v>0.16780886951311358</v>
      </c>
      <c r="AA113">
        <f>IF('LF Projected Ratios'!AB$40&gt;=0,$B113+(1-$B113)*'LF Projected Ratios'!AB$40,$B113*(1+'LF Projected Ratios'!AB$40))</f>
        <v>0.16935143060275817</v>
      </c>
      <c r="AB113">
        <f>IF('LF Projected Ratios'!AC$40&gt;=0,$B113+(1-$B113)*'LF Projected Ratios'!AC$40,$B113*(1+'LF Projected Ratios'!AC$40))</f>
        <v>0.17088070971987324</v>
      </c>
      <c r="AC113">
        <f>IF('LF Projected Ratios'!AD$40&gt;=0,$B113+(1-$B113)*'LF Projected Ratios'!AD$40,$B113*(1+'LF Projected Ratios'!AD$40))</f>
        <v>0.1723968776725128</v>
      </c>
      <c r="AD113">
        <f>IF('LF Projected Ratios'!AE$40&gt;=0,$B113+(1-$B113)*'LF Projected Ratios'!AE$40,$B113*(1+'LF Projected Ratios'!AE$40))</f>
        <v>0.17390010235241046</v>
      </c>
      <c r="AE113">
        <f>IF('LF Projected Ratios'!AF$40&gt;=0,$B113+(1-$B113)*'LF Projected Ratios'!AF$40,$B113*(1+'LF Projected Ratios'!AF$40))</f>
        <v>0.17539054879695651</v>
      </c>
      <c r="AF113">
        <f>IF('LF Projected Ratios'!AG$40&gt;=0,$B113+(1-$B113)*'LF Projected Ratios'!AG$40,$B113*(1+'LF Projected Ratios'!AG$40))</f>
        <v>0.17686837924959947</v>
      </c>
    </row>
    <row r="114" spans="1:32" x14ac:dyDescent="0.2">
      <c r="A114" s="12" t="s">
        <v>40</v>
      </c>
      <c r="B114" s="56">
        <f t="shared" si="0"/>
        <v>0.12295961267047706</v>
      </c>
      <c r="C114">
        <f>IF('LF Projected Ratios'!D$40&gt;=0,$B114+(1-$B114)*'LF Projected Ratios'!D$40,$B114*(1+'LF Projected Ratios'!D$40))</f>
        <v>0.12478314967707167</v>
      </c>
      <c r="D114">
        <f>IF('LF Projected Ratios'!E$40&gt;=0,$B114+(1-$B114)*'LF Projected Ratios'!E$40,$B114*(1+'LF Projected Ratios'!E$40))</f>
        <v>0.12665366177388701</v>
      </c>
      <c r="E114">
        <f>IF('LF Projected Ratios'!F$40&gt;=0,$B114+(1-$B114)*'LF Projected Ratios'!F$40,$B114*(1+'LF Projected Ratios'!F$40))</f>
        <v>0.12852184610964887</v>
      </c>
      <c r="F114">
        <f>IF('LF Projected Ratios'!G$40&gt;=0,$B114+(1-$B114)*'LF Projected Ratios'!G$40,$B114*(1+'LF Projected Ratios'!G$40))</f>
        <v>0.13037392876927004</v>
      </c>
      <c r="G114">
        <f>IF('LF Projected Ratios'!H$40&gt;=0,$B114+(1-$B114)*'LF Projected Ratios'!H$40,$B114*(1+'LF Projected Ratios'!H$40))</f>
        <v>0.13223149961752625</v>
      </c>
      <c r="H114">
        <f>IF('LF Projected Ratios'!I$40&gt;=0,$B114+(1-$B114)*'LF Projected Ratios'!I$40,$B114*(1+'LF Projected Ratios'!I$40))</f>
        <v>0.13413970442500822</v>
      </c>
      <c r="I114">
        <f>IF('LF Projected Ratios'!J$40&gt;=0,$B114+(1-$B114)*'LF Projected Ratios'!J$40,$B114*(1+'LF Projected Ratios'!J$40))</f>
        <v>0.13601922867646807</v>
      </c>
      <c r="J114">
        <f>IF('LF Projected Ratios'!K$40&gt;=0,$B114+(1-$B114)*'LF Projected Ratios'!K$40,$B114*(1+'LF Projected Ratios'!K$40))</f>
        <v>0.1379025616226762</v>
      </c>
      <c r="K114">
        <f>IF('LF Projected Ratios'!L$40&gt;=0,$B114+(1-$B114)*'LF Projected Ratios'!L$40,$B114*(1+'LF Projected Ratios'!L$40))</f>
        <v>0.13976880345971898</v>
      </c>
      <c r="L114">
        <f>IF('LF Projected Ratios'!M$40&gt;=0,$B114+(1-$B114)*'LF Projected Ratios'!M$40,$B114*(1+'LF Projected Ratios'!M$40))</f>
        <v>0.14138040034922733</v>
      </c>
      <c r="M114">
        <f>IF('LF Projected Ratios'!N$40&gt;=0,$B114+(1-$B114)*'LF Projected Ratios'!N$40,$B114*(1+'LF Projected Ratios'!N$40))</f>
        <v>0.14313545596812491</v>
      </c>
      <c r="N114">
        <f>IF('LF Projected Ratios'!O$40&gt;=0,$B114+(1-$B114)*'LF Projected Ratios'!O$40,$B114*(1+'LF Projected Ratios'!O$40))</f>
        <v>0.14487443073365935</v>
      </c>
      <c r="O114">
        <f>IF('LF Projected Ratios'!P$40&gt;=0,$B114+(1-$B114)*'LF Projected Ratios'!P$40,$B114*(1+'LF Projected Ratios'!P$40))</f>
        <v>0.1465975446512971</v>
      </c>
      <c r="P114">
        <f>IF('LF Projected Ratios'!Q$40&gt;=0,$B114+(1-$B114)*'LF Projected Ratios'!Q$40,$B114*(1+'LF Projected Ratios'!Q$40))</f>
        <v>0.14830501373146918</v>
      </c>
      <c r="Q114">
        <f>IF('LF Projected Ratios'!R$40&gt;=0,$B114+(1-$B114)*'LF Projected Ratios'!R$40,$B114*(1+'LF Projected Ratios'!R$40))</f>
        <v>0.14999705007984482</v>
      </c>
      <c r="R114">
        <f>IF('LF Projected Ratios'!S$40&gt;=0,$B114+(1-$B114)*'LF Projected Ratios'!S$40,$B114*(1+'LF Projected Ratios'!S$40))</f>
        <v>0.1516738619851638</v>
      </c>
      <c r="S114">
        <f>IF('LF Projected Ratios'!T$40&gt;=0,$B114+(1-$B114)*'LF Projected Ratios'!T$40,$B114*(1+'LF Projected Ratios'!T$40))</f>
        <v>0.15333565400471308</v>
      </c>
      <c r="T114">
        <f>IF('LF Projected Ratios'!U$40&gt;=0,$B114+(1-$B114)*'LF Projected Ratios'!U$40,$B114*(1+'LF Projected Ratios'!U$40))</f>
        <v>0.15498262704751331</v>
      </c>
      <c r="U114">
        <f>IF('LF Projected Ratios'!V$40&gt;=0,$B114+(1-$B114)*'LF Projected Ratios'!V$40,$B114*(1+'LF Projected Ratios'!V$40))</f>
        <v>0.15661497845529077</v>
      </c>
      <c r="V114">
        <f>IF('LF Projected Ratios'!W$40&gt;=0,$B114+(1-$B114)*'LF Projected Ratios'!W$40,$B114*(1+'LF Projected Ratios'!W$40))</f>
        <v>0.15823290208130381</v>
      </c>
      <c r="W114">
        <f>IF('LF Projected Ratios'!X$40&gt;=0,$B114+(1-$B114)*'LF Projected Ratios'!X$40,$B114*(1+'LF Projected Ratios'!X$40))</f>
        <v>0.15983658836708628</v>
      </c>
      <c r="X114">
        <f>IF('LF Projected Ratios'!Y$40&gt;=0,$B114+(1-$B114)*'LF Projected Ratios'!Y$40,$B114*(1+'LF Projected Ratios'!Y$40))</f>
        <v>0.16142622441717397</v>
      </c>
      <c r="Y114">
        <f>IF('LF Projected Ratios'!Z$40&gt;=0,$B114+(1-$B114)*'LF Projected Ratios'!Z$40,$B114*(1+'LF Projected Ratios'!Z$40))</f>
        <v>0.16300199407187765</v>
      </c>
      <c r="Z114">
        <f>IF('LF Projected Ratios'!AA$40&gt;=0,$B114+(1-$B114)*'LF Projected Ratios'!AA$40,$B114*(1+'LF Projected Ratios'!AA$40))</f>
        <v>0.16456407797815784</v>
      </c>
      <c r="AA114">
        <f>IF('LF Projected Ratios'!AB$40&gt;=0,$B114+(1-$B114)*'LF Projected Ratios'!AB$40,$B114*(1+'LF Projected Ratios'!AB$40))</f>
        <v>0.16611265365866076</v>
      </c>
      <c r="AB114">
        <f>IF('LF Projected Ratios'!AC$40&gt;=0,$B114+(1-$B114)*'LF Projected Ratios'!AC$40,$B114*(1+'LF Projected Ratios'!AC$40))</f>
        <v>0.16764789557897336</v>
      </c>
      <c r="AC114">
        <f>IF('LF Projected Ratios'!AD$40&gt;=0,$B114+(1-$B114)*'LF Projected Ratios'!AD$40,$B114*(1+'LF Projected Ratios'!AD$40))</f>
        <v>0.16916997521314622</v>
      </c>
      <c r="AD114">
        <f>IF('LF Projected Ratios'!AE$40&gt;=0,$B114+(1-$B114)*'LF Projected Ratios'!AE$40,$B114*(1+'LF Projected Ratios'!AE$40))</f>
        <v>0.17067906110753869</v>
      </c>
      <c r="AE114">
        <f>IF('LF Projected Ratios'!AF$40&gt;=0,$B114+(1-$B114)*'LF Projected Ratios'!AF$40,$B114*(1+'LF Projected Ratios'!AF$40))</f>
        <v>0.17217531894303736</v>
      </c>
      <c r="AF114">
        <f>IF('LF Projected Ratios'!AG$40&gt;=0,$B114+(1-$B114)*'LF Projected Ratios'!AG$40,$B114*(1+'LF Projected Ratios'!AG$40))</f>
        <v>0.17365891159569327</v>
      </c>
    </row>
    <row r="115" spans="1:32" x14ac:dyDescent="0.2">
      <c r="A115" s="12" t="s">
        <v>41</v>
      </c>
      <c r="B115" s="56">
        <f t="shared" si="0"/>
        <v>0.13039289857351344</v>
      </c>
      <c r="C115">
        <f>IF('LF Projected Ratios'!D$40&gt;=0,$B115+(1-$B115)*'LF Projected Ratios'!D$40,$B115*(1+'LF Projected Ratios'!D$40))</f>
        <v>0.13220098033754385</v>
      </c>
      <c r="D115">
        <f>IF('LF Projected Ratios'!E$40&gt;=0,$B115+(1-$B115)*'LF Projected Ratios'!E$40,$B115*(1+'LF Projected Ratios'!E$40))</f>
        <v>0.1340556390581617</v>
      </c>
      <c r="E115">
        <f>IF('LF Projected Ratios'!F$40&gt;=0,$B115+(1-$B115)*'LF Projected Ratios'!F$40,$B115*(1+'LF Projected Ratios'!F$40))</f>
        <v>0.13590798974647939</v>
      </c>
      <c r="F115">
        <f>IF('LF Projected Ratios'!G$40&gt;=0,$B115+(1-$B115)*'LF Projected Ratios'!G$40,$B115*(1+'LF Projected Ratios'!G$40))</f>
        <v>0.13774437522712918</v>
      </c>
      <c r="G115">
        <f>IF('LF Projected Ratios'!H$40&gt;=0,$B115+(1-$B115)*'LF Projected Ratios'!H$40,$B115*(1+'LF Projected Ratios'!H$40))</f>
        <v>0.13958620238170868</v>
      </c>
      <c r="H115">
        <f>IF('LF Projected Ratios'!I$40&gt;=0,$B115+(1-$B115)*'LF Projected Ratios'!I$40,$B115*(1+'LF Projected Ratios'!I$40))</f>
        <v>0.14147823435142801</v>
      </c>
      <c r="I115">
        <f>IF('LF Projected Ratios'!J$40&gt;=0,$B115+(1-$B115)*'LF Projected Ratios'!J$40,$B115*(1+'LF Projected Ratios'!J$40))</f>
        <v>0.14334182884489194</v>
      </c>
      <c r="J115">
        <f>IF('LF Projected Ratios'!K$40&gt;=0,$B115+(1-$B115)*'LF Projected Ratios'!K$40,$B115*(1+'LF Projected Ratios'!K$40))</f>
        <v>0.14520919975281538</v>
      </c>
      <c r="K115">
        <f>IF('LF Projected Ratios'!L$40&gt;=0,$B115+(1-$B115)*'LF Projected Ratios'!L$40,$B115*(1+'LF Projected Ratios'!L$40))</f>
        <v>0.14705962440590706</v>
      </c>
      <c r="L115">
        <f>IF('LF Projected Ratios'!M$40&gt;=0,$B115+(1-$B115)*'LF Projected Ratios'!M$40,$B115*(1+'LF Projected Ratios'!M$40))</f>
        <v>0.14865756233442204</v>
      </c>
      <c r="M115">
        <f>IF('LF Projected Ratios'!N$40&gt;=0,$B115+(1-$B115)*'LF Projected Ratios'!N$40,$B115*(1+'LF Projected Ratios'!N$40))</f>
        <v>0.15039774311929888</v>
      </c>
      <c r="N115">
        <f>IF('LF Projected Ratios'!O$40&gt;=0,$B115+(1-$B115)*'LF Projected Ratios'!O$40,$B115*(1+'LF Projected Ratios'!O$40))</f>
        <v>0.15212197934280364</v>
      </c>
      <c r="O115">
        <f>IF('LF Projected Ratios'!P$40&gt;=0,$B115+(1-$B115)*'LF Projected Ratios'!P$40,$B115*(1+'LF Projected Ratios'!P$40))</f>
        <v>0.15383048914576394</v>
      </c>
      <c r="P115">
        <f>IF('LF Projected Ratios'!Q$40&gt;=0,$B115+(1-$B115)*'LF Projected Ratios'!Q$40,$B115*(1+'LF Projected Ratios'!Q$40))</f>
        <v>0.15552348670783164</v>
      </c>
      <c r="Q115">
        <f>IF('LF Projected Ratios'!R$40&gt;=0,$B115+(1-$B115)*'LF Projected Ratios'!R$40,$B115*(1+'LF Projected Ratios'!R$40))</f>
        <v>0.15720118233699126</v>
      </c>
      <c r="R115">
        <f>IF('LF Projected Ratios'!S$40&gt;=0,$B115+(1-$B115)*'LF Projected Ratios'!S$40,$B115*(1+'LF Projected Ratios'!S$40))</f>
        <v>0.15886378255664799</v>
      </c>
      <c r="S115">
        <f>IF('LF Projected Ratios'!T$40&gt;=0,$B115+(1-$B115)*'LF Projected Ratios'!T$40,$B115*(1+'LF Projected Ratios'!T$40))</f>
        <v>0.16051149019037972</v>
      </c>
      <c r="T115">
        <f>IF('LF Projected Ratios'!U$40&gt;=0,$B115+(1-$B115)*'LF Projected Ratios'!U$40,$B115*(1+'LF Projected Ratios'!U$40))</f>
        <v>0.16214450444441883</v>
      </c>
      <c r="U115">
        <f>IF('LF Projected Ratios'!V$40&gt;=0,$B115+(1-$B115)*'LF Projected Ratios'!V$40,$B115*(1+'LF Projected Ratios'!V$40))</f>
        <v>0.16376302098793741</v>
      </c>
      <c r="V115">
        <f>IF('LF Projected Ratios'!W$40&gt;=0,$B115+(1-$B115)*'LF Projected Ratios'!W$40,$B115*(1+'LF Projected Ratios'!W$40))</f>
        <v>0.16536723203120604</v>
      </c>
      <c r="W115">
        <f>IF('LF Projected Ratios'!X$40&gt;=0,$B115+(1-$B115)*'LF Projected Ratios'!X$40,$B115*(1+'LF Projected Ratios'!X$40))</f>
        <v>0.16695732640168653</v>
      </c>
      <c r="X115">
        <f>IF('LF Projected Ratios'!Y$40&gt;=0,$B115+(1-$B115)*'LF Projected Ratios'!Y$40,$B115*(1+'LF Projected Ratios'!Y$40))</f>
        <v>0.16853348961812509</v>
      </c>
      <c r="Y115">
        <f>IF('LF Projected Ratios'!Z$40&gt;=0,$B115+(1-$B115)*'LF Projected Ratios'!Z$40,$B115*(1+'LF Projected Ratios'!Z$40))</f>
        <v>0.17009590396270857</v>
      </c>
      <c r="Z115">
        <f>IF('LF Projected Ratios'!AA$40&gt;=0,$B115+(1-$B115)*'LF Projected Ratios'!AA$40,$B115*(1+'LF Projected Ratios'!AA$40))</f>
        <v>0.17164474855133854</v>
      </c>
      <c r="AA115">
        <f>IF('LF Projected Ratios'!AB$40&gt;=0,$B115+(1-$B115)*'LF Projected Ratios'!AB$40,$B115*(1+'LF Projected Ratios'!AB$40))</f>
        <v>0.17318019940208224</v>
      </c>
      <c r="AB115">
        <f>IF('LF Projected Ratios'!AC$40&gt;=0,$B115+(1-$B115)*'LF Projected Ratios'!AC$40,$B115*(1+'LF Projected Ratios'!AC$40))</f>
        <v>0.17470242950185738</v>
      </c>
      <c r="AC115">
        <f>IF('LF Projected Ratios'!AD$40&gt;=0,$B115+(1-$B115)*'LF Projected Ratios'!AD$40,$B115*(1+'LF Projected Ratios'!AD$40))</f>
        <v>0.17621160887139997</v>
      </c>
      <c r="AD115">
        <f>IF('LF Projected Ratios'!AE$40&gt;=0,$B115+(1-$B115)*'LF Projected Ratios'!AE$40,$B115*(1+'LF Projected Ratios'!AE$40))</f>
        <v>0.17770790462856809</v>
      </c>
      <c r="AE115">
        <f>IF('LF Projected Ratios'!AF$40&gt;=0,$B115+(1-$B115)*'LF Projected Ratios'!AF$40,$B115*(1+'LF Projected Ratios'!AF$40))</f>
        <v>0.17919148105003316</v>
      </c>
      <c r="AF115">
        <f>IF('LF Projected Ratios'!AG$40&gt;=0,$B115+(1-$B115)*'LF Projected Ratios'!AG$40,$B115*(1+'LF Projected Ratios'!AG$40))</f>
        <v>0.18066249963140321</v>
      </c>
    </row>
    <row r="116" spans="1:32" x14ac:dyDescent="0.2">
      <c r="A116" s="12" t="s">
        <v>42</v>
      </c>
      <c r="B116" s="56">
        <f t="shared" si="0"/>
        <v>0.15331688958450496</v>
      </c>
      <c r="C116">
        <f>IF('LF Projected Ratios'!D$40&gt;=0,$B116+(1-$B116)*'LF Projected Ratios'!D$40,$B116*(1+'LF Projected Ratios'!D$40))</f>
        <v>0.15507730792670063</v>
      </c>
      <c r="D116">
        <f>IF('LF Projected Ratios'!E$40&gt;=0,$B116+(1-$B116)*'LF Projected Ratios'!E$40,$B116*(1+'LF Projected Ratios'!E$40))</f>
        <v>0.15688307539542995</v>
      </c>
      <c r="E116">
        <f>IF('LF Projected Ratios'!F$40&gt;=0,$B116+(1-$B116)*'LF Projected Ratios'!F$40,$B116*(1+'LF Projected Ratios'!F$40))</f>
        <v>0.15868659567463694</v>
      </c>
      <c r="F116">
        <f>IF('LF Projected Ratios'!G$40&gt;=0,$B116+(1-$B116)*'LF Projected Ratios'!G$40,$B116*(1+'LF Projected Ratios'!G$40))</f>
        <v>0.16047457161012313</v>
      </c>
      <c r="G116">
        <f>IF('LF Projected Ratios'!H$40&gt;=0,$B116+(1-$B116)*'LF Projected Ratios'!H$40,$B116*(1+'LF Projected Ratios'!H$40))</f>
        <v>0.16226784576983158</v>
      </c>
      <c r="H116">
        <f>IF('LF Projected Ratios'!I$40&gt;=0,$B116+(1-$B116)*'LF Projected Ratios'!I$40,$B116*(1+'LF Projected Ratios'!I$40))</f>
        <v>0.16411000127948611</v>
      </c>
      <c r="I116">
        <f>IF('LF Projected Ratios'!J$40&gt;=0,$B116+(1-$B116)*'LF Projected Ratios'!J$40,$B116*(1+'LF Projected Ratios'!J$40))</f>
        <v>0.16592446896229474</v>
      </c>
      <c r="J116">
        <f>IF('LF Projected Ratios'!K$40&gt;=0,$B116+(1-$B116)*'LF Projected Ratios'!K$40,$B116*(1+'LF Projected Ratios'!K$40))</f>
        <v>0.16774261350829311</v>
      </c>
      <c r="K116">
        <f>IF('LF Projected Ratios'!L$40&gt;=0,$B116+(1-$B116)*'LF Projected Ratios'!L$40,$B116*(1+'LF Projected Ratios'!L$40))</f>
        <v>0.16954425852510488</v>
      </c>
      <c r="L116">
        <f>IF('LF Projected Ratios'!M$40&gt;=0,$B116+(1-$B116)*'LF Projected Ratios'!M$40,$B116*(1+'LF Projected Ratios'!M$40))</f>
        <v>0.17110007270066371</v>
      </c>
      <c r="M116">
        <f>IF('LF Projected Ratios'!N$40&gt;=0,$B116+(1-$B116)*'LF Projected Ratios'!N$40,$B116*(1+'LF Projected Ratios'!N$40))</f>
        <v>0.17279438002314063</v>
      </c>
      <c r="N116">
        <f>IF('LF Projected Ratios'!O$40&gt;=0,$B116+(1-$B116)*'LF Projected Ratios'!O$40,$B116*(1+'LF Projected Ratios'!O$40))</f>
        <v>0.17447316310392885</v>
      </c>
      <c r="O116">
        <f>IF('LF Projected Ratios'!P$40&gt;=0,$B116+(1-$B116)*'LF Projected Ratios'!P$40,$B116*(1+'LF Projected Ratios'!P$40))</f>
        <v>0.1761366343333759</v>
      </c>
      <c r="P116">
        <f>IF('LF Projected Ratios'!Q$40&gt;=0,$B116+(1-$B116)*'LF Projected Ratios'!Q$40,$B116*(1+'LF Projected Ratios'!Q$40))</f>
        <v>0.17778500224507526</v>
      </c>
      <c r="Q116">
        <f>IF('LF Projected Ratios'!R$40&gt;=0,$B116+(1-$B116)*'LF Projected Ratios'!R$40,$B116*(1+'LF Projected Ratios'!R$40))</f>
        <v>0.17941847160301544</v>
      </c>
      <c r="R116">
        <f>IF('LF Projected Ratios'!S$40&gt;=0,$B116+(1-$B116)*'LF Projected Ratios'!S$40,$B116*(1+'LF Projected Ratios'!S$40))</f>
        <v>0.18103724348637207</v>
      </c>
      <c r="S116">
        <f>IF('LF Projected Ratios'!T$40&gt;=0,$B116+(1-$B116)*'LF Projected Ratios'!T$40,$B116*(1+'LF Projected Ratios'!T$40))</f>
        <v>0.1826415153720258</v>
      </c>
      <c r="T116">
        <f>IF('LF Projected Ratios'!U$40&gt;=0,$B116+(1-$B116)*'LF Projected Ratios'!U$40,$B116*(1+'LF Projected Ratios'!U$40))</f>
        <v>0.18423148121486976</v>
      </c>
      <c r="U116">
        <f>IF('LF Projected Ratios'!V$40&gt;=0,$B116+(1-$B116)*'LF Projected Ratios'!V$40,$B116*(1+'LF Projected Ratios'!V$40))</f>
        <v>0.18580733152597845</v>
      </c>
      <c r="V116">
        <f>IF('LF Projected Ratios'!W$40&gt;=0,$B116+(1-$B116)*'LF Projected Ratios'!W$40,$B116*(1+'LF Projected Ratios'!W$40))</f>
        <v>0.18736925344870597</v>
      </c>
      <c r="W116">
        <f>IF('LF Projected Ratios'!X$40&gt;=0,$B116+(1-$B116)*'LF Projected Ratios'!X$40,$B116*(1+'LF Projected Ratios'!X$40))</f>
        <v>0.18891743083277307</v>
      </c>
      <c r="X116">
        <f>IF('LF Projected Ratios'!Y$40&gt;=0,$B116+(1-$B116)*'LF Projected Ratios'!Y$40,$B116*(1+'LF Projected Ratios'!Y$40))</f>
        <v>0.19045204430640678</v>
      </c>
      <c r="Y116">
        <f>IF('LF Projected Ratios'!Z$40&gt;=0,$B116+(1-$B116)*'LF Projected Ratios'!Z$40,$B116*(1+'LF Projected Ratios'!Z$40))</f>
        <v>0.19197327134659509</v>
      </c>
      <c r="Z116">
        <f>IF('LF Projected Ratios'!AA$40&gt;=0,$B116+(1-$B116)*'LF Projected Ratios'!AA$40,$B116*(1+'LF Projected Ratios'!AA$40))</f>
        <v>0.19348128634750786</v>
      </c>
      <c r="AA116">
        <f>IF('LF Projected Ratios'!AB$40&gt;=0,$B116+(1-$B116)*'LF Projected Ratios'!AB$40,$B116*(1+'LF Projected Ratios'!AB$40))</f>
        <v>0.19497626068714383</v>
      </c>
      <c r="AB116">
        <f>IF('LF Projected Ratios'!AC$40&gt;=0,$B116+(1-$B116)*'LF Projected Ratios'!AC$40,$B116*(1+'LF Projected Ratios'!AC$40))</f>
        <v>0.19645836279225717</v>
      </c>
      <c r="AC116">
        <f>IF('LF Projected Ratios'!AD$40&gt;=0,$B116+(1-$B116)*'LF Projected Ratios'!AD$40,$B116*(1+'LF Projected Ratios'!AD$40))</f>
        <v>0.1979277582016129</v>
      </c>
      <c r="AD116">
        <f>IF('LF Projected Ratios'!AE$40&gt;=0,$B116+(1-$B116)*'LF Projected Ratios'!AE$40,$B116*(1+'LF Projected Ratios'!AE$40))</f>
        <v>0.19938460962762175</v>
      </c>
      <c r="AE116">
        <f>IF('LF Projected Ratios'!AF$40&gt;=0,$B116+(1-$B116)*'LF Projected Ratios'!AF$40,$B116*(1+'LF Projected Ratios'!AF$40))</f>
        <v>0.20082907701640529</v>
      </c>
      <c r="AF116">
        <f>IF('LF Projected Ratios'!AG$40&gt;=0,$B116+(1-$B116)*'LF Projected Ratios'!AG$40,$B116*(1+'LF Projected Ratios'!AG$40))</f>
        <v>0.20226131760633415</v>
      </c>
    </row>
    <row r="117" spans="1:32" x14ac:dyDescent="0.2">
      <c r="A117" s="12" t="s">
        <v>105</v>
      </c>
      <c r="B117" s="56">
        <f t="shared" si="0"/>
        <v>0.13289986052109748</v>
      </c>
      <c r="C117">
        <f>IF('LF Projected Ratios'!D$40&gt;=0,$B117+(1-$B117)*'LF Projected Ratios'!D$40,$B117*(1+'LF Projected Ratios'!D$40))</f>
        <v>0.13470272982518694</v>
      </c>
      <c r="D117">
        <f>IF('LF Projected Ratios'!E$40&gt;=0,$B117+(1-$B117)*'LF Projected Ratios'!E$40,$B117*(1+'LF Projected Ratios'!E$40))</f>
        <v>0.13655204181067498</v>
      </c>
      <c r="E117">
        <f>IF('LF Projected Ratios'!F$40&gt;=0,$B117+(1-$B117)*'LF Projected Ratios'!F$40,$B117*(1+'LF Projected Ratios'!F$40))</f>
        <v>0.13839905241761385</v>
      </c>
      <c r="F117">
        <f>IF('LF Projected Ratios'!G$40&gt;=0,$B117+(1-$B117)*'LF Projected Ratios'!G$40,$B117*(1+'LF Projected Ratios'!G$40))</f>
        <v>0.1402301438424613</v>
      </c>
      <c r="G117">
        <f>IF('LF Projected Ratios'!H$40&gt;=0,$B117+(1-$B117)*'LF Projected Ratios'!H$40,$B117*(1+'LF Projected Ratios'!H$40))</f>
        <v>0.14206666125361417</v>
      </c>
      <c r="H117">
        <f>IF('LF Projected Ratios'!I$40&gt;=0,$B117+(1-$B117)*'LF Projected Ratios'!I$40,$B117*(1+'LF Projected Ratios'!I$40))</f>
        <v>0.14395323874608287</v>
      </c>
      <c r="I117">
        <f>IF('LF Projected Ratios'!J$40&gt;=0,$B117+(1-$B117)*'LF Projected Ratios'!J$40,$B117*(1+'LF Projected Ratios'!J$40))</f>
        <v>0.14581146074376891</v>
      </c>
      <c r="J117">
        <f>IF('LF Projected Ratios'!K$40&gt;=0,$B117+(1-$B117)*'LF Projected Ratios'!K$40,$B117*(1+'LF Projected Ratios'!K$40))</f>
        <v>0.14767344826901241</v>
      </c>
      <c r="K117">
        <f>IF('LF Projected Ratios'!L$40&gt;=0,$B117+(1-$B117)*'LF Projected Ratios'!L$40,$B117*(1+'LF Projected Ratios'!L$40))</f>
        <v>0.1495185383932294</v>
      </c>
      <c r="L117">
        <f>IF('LF Projected Ratios'!M$40&gt;=0,$B117+(1-$B117)*'LF Projected Ratios'!M$40,$B117*(1+'LF Projected Ratios'!M$40))</f>
        <v>0.15111186967861232</v>
      </c>
      <c r="M117">
        <f>IF('LF Projected Ratios'!N$40&gt;=0,$B117+(1-$B117)*'LF Projected Ratios'!N$40,$B117*(1+'LF Projected Ratios'!N$40))</f>
        <v>0.15284703375306619</v>
      </c>
      <c r="N117">
        <f>IF('LF Projected Ratios'!O$40&gt;=0,$B117+(1-$B117)*'LF Projected Ratios'!O$40,$B117*(1+'LF Projected Ratios'!O$40))</f>
        <v>0.15456629923220389</v>
      </c>
      <c r="O117">
        <f>IF('LF Projected Ratios'!P$40&gt;=0,$B117+(1-$B117)*'LF Projected Ratios'!P$40,$B117*(1+'LF Projected Ratios'!P$40))</f>
        <v>0.15626988362798197</v>
      </c>
      <c r="P117">
        <f>IF('LF Projected Ratios'!Q$40&gt;=0,$B117+(1-$B117)*'LF Projected Ratios'!Q$40,$B117*(1+'LF Projected Ratios'!Q$40))</f>
        <v>0.1579580005026007</v>
      </c>
      <c r="Q117">
        <f>IF('LF Projected Ratios'!R$40&gt;=0,$B117+(1-$B117)*'LF Projected Ratios'!R$40,$B117*(1+'LF Projected Ratios'!R$40))</f>
        <v>0.15963085955775461</v>
      </c>
      <c r="R117">
        <f>IF('LF Projected Ratios'!S$40&gt;=0,$B117+(1-$B117)*'LF Projected Ratios'!S$40,$B117*(1+'LF Projected Ratios'!S$40))</f>
        <v>0.1612886667214693</v>
      </c>
      <c r="S117">
        <f>IF('LF Projected Ratios'!T$40&gt;=0,$B117+(1-$B117)*'LF Projected Ratios'!T$40,$B117*(1+'LF Projected Ratios'!T$40))</f>
        <v>0.16293162423260921</v>
      </c>
      <c r="T117">
        <f>IF('LF Projected Ratios'!U$40&gt;=0,$B117+(1-$B117)*'LF Projected Ratios'!U$40,$B117*(1+'LF Projected Ratios'!U$40))</f>
        <v>0.1645599307231215</v>
      </c>
      <c r="U117">
        <f>IF('LF Projected Ratios'!V$40&gt;=0,$B117+(1-$B117)*'LF Projected Ratios'!V$40,$B117*(1+'LF Projected Ratios'!V$40))</f>
        <v>0.16617378129809007</v>
      </c>
      <c r="V117">
        <f>IF('LF Projected Ratios'!W$40&gt;=0,$B117+(1-$B117)*'LF Projected Ratios'!W$40,$B117*(1+'LF Projected Ratios'!W$40))</f>
        <v>0.16777336761366873</v>
      </c>
      <c r="W117">
        <f>IF('LF Projected Ratios'!X$40&gt;=0,$B117+(1-$B117)*'LF Projected Ratios'!X$40,$B117*(1+'LF Projected Ratios'!X$40))</f>
        <v>0.16935887795295479</v>
      </c>
      <c r="X117">
        <f>IF('LF Projected Ratios'!Y$40&gt;=0,$B117+(1-$B117)*'LF Projected Ratios'!Y$40,$B117*(1+'LF Projected Ratios'!Y$40))</f>
        <v>0.17093049729986842</v>
      </c>
      <c r="Y117">
        <f>IF('LF Projected Ratios'!Z$40&gt;=0,$B117+(1-$B117)*'LF Projected Ratios'!Z$40,$B117*(1+'LF Projected Ratios'!Z$40))</f>
        <v>0.17248840741110122</v>
      </c>
      <c r="Z117">
        <f>IF('LF Projected Ratios'!AA$40&gt;=0,$B117+(1-$B117)*'LF Projected Ratios'!AA$40,$B117*(1+'LF Projected Ratios'!AA$40))</f>
        <v>0.17403278688618734</v>
      </c>
      <c r="AA117">
        <f>IF('LF Projected Ratios'!AB$40&gt;=0,$B117+(1-$B117)*'LF Projected Ratios'!AB$40,$B117*(1+'LF Projected Ratios'!AB$40))</f>
        <v>0.17556381123575726</v>
      </c>
      <c r="AB117">
        <f>IF('LF Projected Ratios'!AC$40&gt;=0,$B117+(1-$B117)*'LF Projected Ratios'!AC$40,$B117*(1+'LF Projected Ratios'!AC$40))</f>
        <v>0.17708165294803035</v>
      </c>
      <c r="AC117">
        <f>IF('LF Projected Ratios'!AD$40&gt;=0,$B117+(1-$B117)*'LF Projected Ratios'!AD$40,$B117*(1+'LF Projected Ratios'!AD$40))</f>
        <v>0.17858648155359538</v>
      </c>
      <c r="AD117">
        <f>IF('LF Projected Ratios'!AE$40&gt;=0,$B117+(1-$B117)*'LF Projected Ratios'!AE$40,$B117*(1+'LF Projected Ratios'!AE$40))</f>
        <v>0.18007846368853178</v>
      </c>
      <c r="AE117">
        <f>IF('LF Projected Ratios'!AF$40&gt;=0,$B117+(1-$B117)*'LF Projected Ratios'!AF$40,$B117*(1+'LF Projected Ratios'!AF$40))</f>
        <v>0.18155776315592317</v>
      </c>
      <c r="AF117">
        <f>IF('LF Projected Ratios'!AG$40&gt;=0,$B117+(1-$B117)*'LF Projected Ratios'!AG$40,$B117*(1+'LF Projected Ratios'!AG$40))</f>
        <v>0.18302454098580714</v>
      </c>
    </row>
    <row r="118" spans="1:32" x14ac:dyDescent="0.2">
      <c r="A118" s="12" t="s">
        <v>106</v>
      </c>
      <c r="B118" s="56">
        <f t="shared" si="0"/>
        <v>0.15331688958450462</v>
      </c>
      <c r="C118">
        <f>IF('LF Projected Ratios'!D$40&gt;=0,$B118+(1-$B118)*'LF Projected Ratios'!D$40,$B118*(1+'LF Projected Ratios'!D$40))</f>
        <v>0.1550773079267003</v>
      </c>
      <c r="D118">
        <f>IF('LF Projected Ratios'!E$40&gt;=0,$B118+(1-$B118)*'LF Projected Ratios'!E$40,$B118*(1+'LF Projected Ratios'!E$40))</f>
        <v>0.15688307539542962</v>
      </c>
      <c r="E118">
        <f>IF('LF Projected Ratios'!F$40&gt;=0,$B118+(1-$B118)*'LF Projected Ratios'!F$40,$B118*(1+'LF Projected Ratios'!F$40))</f>
        <v>0.15868659567463664</v>
      </c>
      <c r="F118">
        <f>IF('LF Projected Ratios'!G$40&gt;=0,$B118+(1-$B118)*'LF Projected Ratios'!G$40,$B118*(1+'LF Projected Ratios'!G$40))</f>
        <v>0.1604745716101228</v>
      </c>
      <c r="G118">
        <f>IF('LF Projected Ratios'!H$40&gt;=0,$B118+(1-$B118)*'LF Projected Ratios'!H$40,$B118*(1+'LF Projected Ratios'!H$40))</f>
        <v>0.16226784576983125</v>
      </c>
      <c r="H118">
        <f>IF('LF Projected Ratios'!I$40&gt;=0,$B118+(1-$B118)*'LF Projected Ratios'!I$40,$B118*(1+'LF Projected Ratios'!I$40))</f>
        <v>0.16411000127948577</v>
      </c>
      <c r="I118">
        <f>IF('LF Projected Ratios'!J$40&gt;=0,$B118+(1-$B118)*'LF Projected Ratios'!J$40,$B118*(1+'LF Projected Ratios'!J$40))</f>
        <v>0.1659244689622944</v>
      </c>
      <c r="J118">
        <f>IF('LF Projected Ratios'!K$40&gt;=0,$B118+(1-$B118)*'LF Projected Ratios'!K$40,$B118*(1+'LF Projected Ratios'!K$40))</f>
        <v>0.16774261350829278</v>
      </c>
      <c r="K118">
        <f>IF('LF Projected Ratios'!L$40&gt;=0,$B118+(1-$B118)*'LF Projected Ratios'!L$40,$B118*(1+'LF Projected Ratios'!L$40))</f>
        <v>0.16954425852510457</v>
      </c>
      <c r="L118">
        <f>IF('LF Projected Ratios'!M$40&gt;=0,$B118+(1-$B118)*'LF Projected Ratios'!M$40,$B118*(1+'LF Projected Ratios'!M$40))</f>
        <v>0.17110007270066341</v>
      </c>
      <c r="M118">
        <f>IF('LF Projected Ratios'!N$40&gt;=0,$B118+(1-$B118)*'LF Projected Ratios'!N$40,$B118*(1+'LF Projected Ratios'!N$40))</f>
        <v>0.17279438002314029</v>
      </c>
      <c r="N118">
        <f>IF('LF Projected Ratios'!O$40&gt;=0,$B118+(1-$B118)*'LF Projected Ratios'!O$40,$B118*(1+'LF Projected Ratios'!O$40))</f>
        <v>0.17447316310392852</v>
      </c>
      <c r="O118">
        <f>IF('LF Projected Ratios'!P$40&gt;=0,$B118+(1-$B118)*'LF Projected Ratios'!P$40,$B118*(1+'LF Projected Ratios'!P$40))</f>
        <v>0.17613663433337556</v>
      </c>
      <c r="P118">
        <f>IF('LF Projected Ratios'!Q$40&gt;=0,$B118+(1-$B118)*'LF Projected Ratios'!Q$40,$B118*(1+'LF Projected Ratios'!Q$40))</f>
        <v>0.17778500224507496</v>
      </c>
      <c r="Q118">
        <f>IF('LF Projected Ratios'!R$40&gt;=0,$B118+(1-$B118)*'LF Projected Ratios'!R$40,$B118*(1+'LF Projected Ratios'!R$40))</f>
        <v>0.17941847160301513</v>
      </c>
      <c r="R118">
        <f>IF('LF Projected Ratios'!S$40&gt;=0,$B118+(1-$B118)*'LF Projected Ratios'!S$40,$B118*(1+'LF Projected Ratios'!S$40))</f>
        <v>0.18103724348637174</v>
      </c>
      <c r="S118">
        <f>IF('LF Projected Ratios'!T$40&gt;=0,$B118+(1-$B118)*'LF Projected Ratios'!T$40,$B118*(1+'LF Projected Ratios'!T$40))</f>
        <v>0.18264151537202547</v>
      </c>
      <c r="T118">
        <f>IF('LF Projected Ratios'!U$40&gt;=0,$B118+(1-$B118)*'LF Projected Ratios'!U$40,$B118*(1+'LF Projected Ratios'!U$40))</f>
        <v>0.18423148121486943</v>
      </c>
      <c r="U118">
        <f>IF('LF Projected Ratios'!V$40&gt;=0,$B118+(1-$B118)*'LF Projected Ratios'!V$40,$B118*(1+'LF Projected Ratios'!V$40))</f>
        <v>0.18580733152597814</v>
      </c>
      <c r="V118">
        <f>IF('LF Projected Ratios'!W$40&gt;=0,$B118+(1-$B118)*'LF Projected Ratios'!W$40,$B118*(1+'LF Projected Ratios'!W$40))</f>
        <v>0.18736925344870567</v>
      </c>
      <c r="W118">
        <f>IF('LF Projected Ratios'!X$40&gt;=0,$B118+(1-$B118)*'LF Projected Ratios'!X$40,$B118*(1+'LF Projected Ratios'!X$40))</f>
        <v>0.18891743083277274</v>
      </c>
      <c r="X118">
        <f>IF('LF Projected Ratios'!Y$40&gt;=0,$B118+(1-$B118)*'LF Projected Ratios'!Y$40,$B118*(1+'LF Projected Ratios'!Y$40))</f>
        <v>0.19045204430640647</v>
      </c>
      <c r="Y118">
        <f>IF('LF Projected Ratios'!Z$40&gt;=0,$B118+(1-$B118)*'LF Projected Ratios'!Z$40,$B118*(1+'LF Projected Ratios'!Z$40))</f>
        <v>0.19197327134659475</v>
      </c>
      <c r="Z118">
        <f>IF('LF Projected Ratios'!AA$40&gt;=0,$B118+(1-$B118)*'LF Projected Ratios'!AA$40,$B118*(1+'LF Projected Ratios'!AA$40))</f>
        <v>0.19348128634750755</v>
      </c>
      <c r="AA118">
        <f>IF('LF Projected Ratios'!AB$40&gt;=0,$B118+(1-$B118)*'LF Projected Ratios'!AB$40,$B118*(1+'LF Projected Ratios'!AB$40))</f>
        <v>0.19497626068714352</v>
      </c>
      <c r="AB118">
        <f>IF('LF Projected Ratios'!AC$40&gt;=0,$B118+(1-$B118)*'LF Projected Ratios'!AC$40,$B118*(1+'LF Projected Ratios'!AC$40))</f>
        <v>0.19645836279225687</v>
      </c>
      <c r="AC118">
        <f>IF('LF Projected Ratios'!AD$40&gt;=0,$B118+(1-$B118)*'LF Projected Ratios'!AD$40,$B118*(1+'LF Projected Ratios'!AD$40))</f>
        <v>0.1979277582016126</v>
      </c>
      <c r="AD118">
        <f>IF('LF Projected Ratios'!AE$40&gt;=0,$B118+(1-$B118)*'LF Projected Ratios'!AE$40,$B118*(1+'LF Projected Ratios'!AE$40))</f>
        <v>0.19938460962762145</v>
      </c>
      <c r="AE118">
        <f>IF('LF Projected Ratios'!AF$40&gt;=0,$B118+(1-$B118)*'LF Projected Ratios'!AF$40,$B118*(1+'LF Projected Ratios'!AF$40))</f>
        <v>0.20082907701640496</v>
      </c>
      <c r="AF118">
        <f>IF('LF Projected Ratios'!AG$40&gt;=0,$B118+(1-$B118)*'LF Projected Ratios'!AG$40,$B118*(1+'LF Projected Ratios'!AG$40))</f>
        <v>0.20226131760633381</v>
      </c>
    </row>
    <row r="119" spans="1:32" x14ac:dyDescent="0.2">
      <c r="A119" s="12" t="s">
        <v>107</v>
      </c>
      <c r="B119" s="56">
        <f t="shared" si="0"/>
        <v>0.15207675566537238</v>
      </c>
      <c r="C119">
        <f>IF('LF Projected Ratios'!D$40&gt;=0,$B119+(1-$B119)*'LF Projected Ratios'!D$40,$B119*(1+'LF Projected Ratios'!D$40))</f>
        <v>0.15383975248642415</v>
      </c>
      <c r="D119">
        <f>IF('LF Projected Ratios'!E$40&gt;=0,$B119+(1-$B119)*'LF Projected Ratios'!E$40,$B119*(1+'LF Projected Ratios'!E$40))</f>
        <v>0.15564816485672348</v>
      </c>
      <c r="E119">
        <f>IF('LF Projected Ratios'!F$40&gt;=0,$B119+(1-$B119)*'LF Projected Ratios'!F$40,$B119*(1+'LF Projected Ratios'!F$40))</f>
        <v>0.15745432674604951</v>
      </c>
      <c r="F119">
        <f>IF('LF Projected Ratios'!G$40&gt;=0,$B119+(1-$B119)*'LF Projected Ratios'!G$40,$B119*(1+'LF Projected Ratios'!G$40))</f>
        <v>0.15924492152390646</v>
      </c>
      <c r="G119">
        <f>IF('LF Projected Ratios'!H$40&gt;=0,$B119+(1-$B119)*'LF Projected Ratios'!H$40,$B119*(1+'LF Projected Ratios'!H$40))</f>
        <v>0.161040822286277</v>
      </c>
      <c r="H119">
        <f>IF('LF Projected Ratios'!I$40&gt;=0,$B119+(1-$B119)*'LF Projected Ratios'!I$40,$B119*(1+'LF Projected Ratios'!I$40))</f>
        <v>0.16288567599494336</v>
      </c>
      <c r="I119">
        <f>IF('LF Projected Ratios'!J$40&gt;=0,$B119+(1-$B119)*'LF Projected Ratios'!J$40,$B119*(1+'LF Projected Ratios'!J$40))</f>
        <v>0.16470280132249643</v>
      </c>
      <c r="J119">
        <f>IF('LF Projected Ratios'!K$40&gt;=0,$B119+(1-$B119)*'LF Projected Ratios'!K$40,$B119*(1+'LF Projected Ratios'!K$40))</f>
        <v>0.1665236088987285</v>
      </c>
      <c r="K119">
        <f>IF('LF Projected Ratios'!L$40&gt;=0,$B119+(1-$B119)*'LF Projected Ratios'!L$40,$B119*(1+'LF Projected Ratios'!L$40))</f>
        <v>0.16832789277896876</v>
      </c>
      <c r="L119">
        <f>IF('LF Projected Ratios'!M$40&gt;=0,$B119+(1-$B119)*'LF Projected Ratios'!M$40,$B119*(1+'LF Projected Ratios'!M$40))</f>
        <v>0.16988598575034533</v>
      </c>
      <c r="M119">
        <f>IF('LF Projected Ratios'!N$40&gt;=0,$B119+(1-$B119)*'LF Projected Ratios'!N$40,$B119*(1+'LF Projected Ratios'!N$40))</f>
        <v>0.17158277471908892</v>
      </c>
      <c r="N119">
        <f>IF('LF Projected Ratios'!O$40&gt;=0,$B119+(1-$B119)*'LF Projected Ratios'!O$40,$B119*(1+'LF Projected Ratios'!O$40))</f>
        <v>0.173264016707839</v>
      </c>
      <c r="O119">
        <f>IF('LF Projected Ratios'!P$40&gt;=0,$B119+(1-$B119)*'LF Projected Ratios'!P$40,$B119*(1+'LF Projected Ratios'!P$40))</f>
        <v>0.17492992441803043</v>
      </c>
      <c r="P119">
        <f>IF('LF Projected Ratios'!Q$40&gt;=0,$B119+(1-$B119)*'LF Projected Ratios'!Q$40,$B119*(1+'LF Projected Ratios'!Q$40))</f>
        <v>0.17658070668869524</v>
      </c>
      <c r="Q119">
        <f>IF('LF Projected Ratios'!R$40&gt;=0,$B119+(1-$B119)*'LF Projected Ratios'!R$40,$B119*(1+'LF Projected Ratios'!R$40))</f>
        <v>0.17821656858373899</v>
      </c>
      <c r="R119">
        <f>IF('LF Projected Ratios'!S$40&gt;=0,$B119+(1-$B119)*'LF Projected Ratios'!S$40,$B119*(1+'LF Projected Ratios'!S$40))</f>
        <v>0.17983771147685734</v>
      </c>
      <c r="S119">
        <f>IF('LF Projected Ratios'!T$40&gt;=0,$B119+(1-$B119)*'LF Projected Ratios'!T$40,$B119*(1+'LF Projected Ratios'!T$40))</f>
        <v>0.18144433313417468</v>
      </c>
      <c r="T119">
        <f>IF('LF Projected Ratios'!U$40&gt;=0,$B119+(1-$B119)*'LF Projected Ratios'!U$40,$B119*(1+'LF Projected Ratios'!U$40))</f>
        <v>0.18303662779466923</v>
      </c>
      <c r="U119">
        <f>IF('LF Projected Ratios'!V$40&gt;=0,$B119+(1-$B119)*'LF Projected Ratios'!V$40,$B119*(1+'LF Projected Ratios'!V$40))</f>
        <v>0.18461478624845637</v>
      </c>
      <c r="V119">
        <f>IF('LF Projected Ratios'!W$40&gt;=0,$B119+(1-$B119)*'LF Projected Ratios'!W$40,$B119*(1+'LF Projected Ratios'!W$40))</f>
        <v>0.18617899591299852</v>
      </c>
      <c r="W119">
        <f>IF('LF Projected Ratios'!X$40&gt;=0,$B119+(1-$B119)*'LF Projected Ratios'!X$40,$B119*(1+'LF Projected Ratios'!X$40))</f>
        <v>0.18772944090730037</v>
      </c>
      <c r="X119">
        <f>IF('LF Projected Ratios'!Y$40&gt;=0,$B119+(1-$B119)*'LF Projected Ratios'!Y$40,$B119*(1+'LF Projected Ratios'!Y$40))</f>
        <v>0.18926630212415468</v>
      </c>
      <c r="Y119">
        <f>IF('LF Projected Ratios'!Z$40&gt;=0,$B119+(1-$B119)*'LF Projected Ratios'!Z$40,$B119*(1+'LF Projected Ratios'!Z$40))</f>
        <v>0.19078975730049927</v>
      </c>
      <c r="Z119">
        <f>IF('LF Projected Ratios'!AA$40&gt;=0,$B119+(1-$B119)*'LF Projected Ratios'!AA$40,$B119*(1+'LF Projected Ratios'!AA$40))</f>
        <v>0.19229998108593863</v>
      </c>
      <c r="AA119">
        <f>IF('LF Projected Ratios'!AB$40&gt;=0,$B119+(1-$B119)*'LF Projected Ratios'!AB$40,$B119*(1+'LF Projected Ratios'!AB$40))</f>
        <v>0.1937971451094882</v>
      </c>
      <c r="AB119">
        <f>IF('LF Projected Ratios'!AC$40&gt;=0,$B119+(1-$B119)*'LF Projected Ratios'!AC$40,$B119*(1+'LF Projected Ratios'!AC$40))</f>
        <v>0.19528141804459634</v>
      </c>
      <c r="AC119">
        <f>IF('LF Projected Ratios'!AD$40&gt;=0,$B119+(1-$B119)*'LF Projected Ratios'!AD$40,$B119*(1+'LF Projected Ratios'!AD$40))</f>
        <v>0.19675296567249209</v>
      </c>
      <c r="AD119">
        <f>IF('LF Projected Ratios'!AE$40&gt;=0,$B119+(1-$B119)*'LF Projected Ratios'!AE$40,$B119*(1+'LF Projected Ratios'!AE$40))</f>
        <v>0.19821195094391053</v>
      </c>
      <c r="AE119">
        <f>IF('LF Projected Ratios'!AF$40&gt;=0,$B119+(1-$B119)*'LF Projected Ratios'!AF$40,$B119*(1+'LF Projected Ratios'!AF$40))</f>
        <v>0.19965853403924574</v>
      </c>
      <c r="AF119">
        <f>IF('LF Projected Ratios'!AG$40&gt;=0,$B119+(1-$B119)*'LF Projected Ratios'!AG$40,$B119*(1+'LF Projected Ratios'!AG$40))</f>
        <v>0.20109287242717491</v>
      </c>
    </row>
    <row r="120" spans="1:32" x14ac:dyDescent="0.2">
      <c r="A120" s="12" t="s">
        <v>43</v>
      </c>
      <c r="B120" s="56">
        <f t="shared" si="0"/>
        <v>0.15856872374752318</v>
      </c>
      <c r="C120">
        <f>IF('LF Projected Ratios'!D$40&gt;=0,$B120+(1-$B120)*'LF Projected Ratios'!D$40,$B120*(1+'LF Projected Ratios'!D$40))</f>
        <v>0.16031822250826386</v>
      </c>
      <c r="D120">
        <f>IF('LF Projected Ratios'!E$40&gt;=0,$B120+(1-$B120)*'LF Projected Ratios'!E$40,$B120*(1+'LF Projected Ratios'!E$40))</f>
        <v>0.16211278910246754</v>
      </c>
      <c r="E120">
        <f>IF('LF Projected Ratios'!F$40&gt;=0,$B120+(1-$B120)*'LF Projected Ratios'!F$40,$B120*(1+'LF Projected Ratios'!F$40))</f>
        <v>0.16390512244609085</v>
      </c>
      <c r="F120">
        <f>IF('LF Projected Ratios'!G$40&gt;=0,$B120+(1-$B120)*'LF Projected Ratios'!G$40,$B120*(1+'LF Projected Ratios'!G$40))</f>
        <v>0.16568200786496562</v>
      </c>
      <c r="G120">
        <f>IF('LF Projected Ratios'!H$40&gt;=0,$B120+(1-$B120)*'LF Projected Ratios'!H$40,$B120*(1+'LF Projected Ratios'!H$40))</f>
        <v>0.16746415864406122</v>
      </c>
      <c r="H120">
        <f>IF('LF Projected Ratios'!I$40&gt;=0,$B120+(1-$B120)*'LF Projected Ratios'!I$40,$B120*(1+'LF Projected Ratios'!I$40))</f>
        <v>0.16929488757023939</v>
      </c>
      <c r="I120">
        <f>IF('LF Projected Ratios'!J$40&gt;=0,$B120+(1-$B120)*'LF Projected Ratios'!J$40,$B120*(1+'LF Projected Ratios'!J$40))</f>
        <v>0.17109810041254506</v>
      </c>
      <c r="J120">
        <f>IF('LF Projected Ratios'!K$40&gt;=0,$B120+(1-$B120)*'LF Projected Ratios'!K$40,$B120*(1+'LF Projected Ratios'!K$40))</f>
        <v>0.17290496731107119</v>
      </c>
      <c r="K120">
        <f>IF('LF Projected Ratios'!L$40&gt;=0,$B120+(1-$B120)*'LF Projected Ratios'!L$40,$B120*(1+'LF Projected Ratios'!L$40))</f>
        <v>0.17469543702423923</v>
      </c>
      <c r="L120">
        <f>IF('LF Projected Ratios'!M$40&gt;=0,$B120+(1-$B120)*'LF Projected Ratios'!M$40,$B120*(1+'LF Projected Ratios'!M$40))</f>
        <v>0.17624160074387424</v>
      </c>
      <c r="M120">
        <f>IF('LF Projected Ratios'!N$40&gt;=0,$B120+(1-$B120)*'LF Projected Ratios'!N$40,$B120*(1+'LF Projected Ratios'!N$40))</f>
        <v>0.1779253985605285</v>
      </c>
      <c r="N120">
        <f>IF('LF Projected Ratios'!O$40&gt;=0,$B120+(1-$B120)*'LF Projected Ratios'!O$40,$B120*(1+'LF Projected Ratios'!O$40))</f>
        <v>0.17959376842977687</v>
      </c>
      <c r="O120">
        <f>IF('LF Projected Ratios'!P$40&gt;=0,$B120+(1-$B120)*'LF Projected Ratios'!P$40,$B120*(1+'LF Projected Ratios'!P$40))</f>
        <v>0.18124692142454493</v>
      </c>
      <c r="P120">
        <f>IF('LF Projected Ratios'!Q$40&gt;=0,$B120+(1-$B120)*'LF Projected Ratios'!Q$40,$B120*(1+'LF Projected Ratios'!Q$40))</f>
        <v>0.18288506478492705</v>
      </c>
      <c r="Q120">
        <f>IF('LF Projected Ratios'!R$40&gt;=0,$B120+(1-$B120)*'LF Projected Ratios'!R$40,$B120*(1+'LF Projected Ratios'!R$40))</f>
        <v>0.18450840200479487</v>
      </c>
      <c r="R120">
        <f>IF('LF Projected Ratios'!S$40&gt;=0,$B120+(1-$B120)*'LF Projected Ratios'!S$40,$B120*(1+'LF Projected Ratios'!S$40))</f>
        <v>0.18611713291606338</v>
      </c>
      <c r="S120">
        <f>IF('LF Projected Ratios'!T$40&gt;=0,$B120+(1-$B120)*'LF Projected Ratios'!T$40,$B120*(1+'LF Projected Ratios'!T$40))</f>
        <v>0.18771145377069715</v>
      </c>
      <c r="T120">
        <f>IF('LF Projected Ratios'!U$40&gt;=0,$B120+(1-$B120)*'LF Projected Ratios'!U$40,$B120*(1+'LF Projected Ratios'!U$40))</f>
        <v>0.18929155732051936</v>
      </c>
      <c r="U120">
        <f>IF('LF Projected Ratios'!V$40&gt;=0,$B120+(1-$B120)*'LF Projected Ratios'!V$40,$B120*(1+'LF Projected Ratios'!V$40))</f>
        <v>0.1908576328948961</v>
      </c>
      <c r="V120">
        <f>IF('LF Projected Ratios'!W$40&gt;=0,$B120+(1-$B120)*'LF Projected Ratios'!W$40,$B120*(1+'LF Projected Ratios'!W$40))</f>
        <v>0.19240986647636252</v>
      </c>
      <c r="W120">
        <f>IF('LF Projected Ratios'!X$40&gt;=0,$B120+(1-$B120)*'LF Projected Ratios'!X$40,$B120*(1+'LF Projected Ratios'!X$40))</f>
        <v>0.19394844077425005</v>
      </c>
      <c r="X120">
        <f>IF('LF Projected Ratios'!Y$40&gt;=0,$B120+(1-$B120)*'LF Projected Ratios'!Y$40,$B120*(1+'LF Projected Ratios'!Y$40))</f>
        <v>0.19547353529637915</v>
      </c>
      <c r="Y120">
        <f>IF('LF Projected Ratios'!Z$40&gt;=0,$B120+(1-$B120)*'LF Projected Ratios'!Z$40,$B120*(1+'LF Projected Ratios'!Z$40))</f>
        <v>0.19698532641887745</v>
      </c>
      <c r="Z120">
        <f>IF('LF Projected Ratios'!AA$40&gt;=0,$B120+(1-$B120)*'LF Projected Ratios'!AA$40,$B120*(1+'LF Projected Ratios'!AA$40))</f>
        <v>0.198483987454177</v>
      </c>
      <c r="AA120">
        <f>IF('LF Projected Ratios'!AB$40&gt;=0,$B120+(1-$B120)*'LF Projected Ratios'!AB$40,$B120*(1+'LF Projected Ratios'!AB$40))</f>
        <v>0.1999696887172473</v>
      </c>
      <c r="AB120">
        <f>IF('LF Projected Ratios'!AC$40&gt;=0,$B120+(1-$B120)*'LF Projected Ratios'!AC$40,$B120*(1+'LF Projected Ratios'!AC$40))</f>
        <v>0.20144259759011951</v>
      </c>
      <c r="AC120">
        <f>IF('LF Projected Ratios'!AD$40&gt;=0,$B120+(1-$B120)*'LF Projected Ratios'!AD$40,$B120*(1+'LF Projected Ratios'!AD$40))</f>
        <v>0.2029028785847492</v>
      </c>
      <c r="AD120">
        <f>IF('LF Projected Ratios'!AE$40&gt;=0,$B120+(1-$B120)*'LF Projected Ratios'!AE$40,$B120*(1+'LF Projected Ratios'!AE$40))</f>
        <v>0.20435069340426926</v>
      </c>
      <c r="AE120">
        <f>IF('LF Projected Ratios'!AF$40&gt;=0,$B120+(1-$B120)*'LF Projected Ratios'!AF$40,$B120*(1+'LF Projected Ratios'!AF$40))</f>
        <v>0.20578620100268202</v>
      </c>
      <c r="AF120">
        <f>IF('LF Projected Ratios'!AG$40&gt;=0,$B120+(1-$B120)*'LF Projected Ratios'!AG$40,$B120*(1+'LF Projected Ratios'!AG$40))</f>
        <v>0.20720955764303478</v>
      </c>
    </row>
    <row r="121" spans="1:32" x14ac:dyDescent="0.2">
      <c r="A121" s="12" t="s">
        <v>44</v>
      </c>
      <c r="B121" s="56">
        <f t="shared" si="0"/>
        <v>0.17309245706224419</v>
      </c>
      <c r="C121">
        <f>IF('LF Projected Ratios'!D$40&gt;=0,$B121+(1-$B121)*'LF Projected Ratios'!D$40,$B121*(1+'LF Projected Ratios'!D$40))</f>
        <v>0.17481175816554978</v>
      </c>
      <c r="D121">
        <f>IF('LF Projected Ratios'!E$40&gt;=0,$B121+(1-$B121)*'LF Projected Ratios'!E$40,$B121*(1+'LF Projected Ratios'!E$40))</f>
        <v>0.17657534919779694</v>
      </c>
      <c r="E121">
        <f>IF('LF Projected Ratios'!F$40&gt;=0,$B121+(1-$B121)*'LF Projected Ratios'!F$40,$B121*(1+'LF Projected Ratios'!F$40))</f>
        <v>0.17833674552703946</v>
      </c>
      <c r="F121">
        <f>IF('LF Projected Ratios'!G$40&gt;=0,$B121+(1-$B121)*'LF Projected Ratios'!G$40,$B121*(1+'LF Projected Ratios'!G$40))</f>
        <v>0.18008296057427142</v>
      </c>
      <c r="G121">
        <f>IF('LF Projected Ratios'!H$40&gt;=0,$B121+(1-$B121)*'LF Projected Ratios'!H$40,$B121*(1+'LF Projected Ratios'!H$40))</f>
        <v>0.18183435009766771</v>
      </c>
      <c r="H121">
        <f>IF('LF Projected Ratios'!I$40&gt;=0,$B121+(1-$B121)*'LF Projected Ratios'!I$40,$B121*(1+'LF Projected Ratios'!I$40))</f>
        <v>0.1836334792729859</v>
      </c>
      <c r="I121">
        <f>IF('LF Projected Ratios'!J$40&gt;=0,$B121+(1-$B121)*'LF Projected Ratios'!J$40,$B121*(1+'LF Projected Ratios'!J$40))</f>
        <v>0.18540556731262442</v>
      </c>
      <c r="J121">
        <f>IF('LF Projected Ratios'!K$40&gt;=0,$B121+(1-$B121)*'LF Projected Ratios'!K$40,$B121*(1+'LF Projected Ratios'!K$40))</f>
        <v>0.18718124633673938</v>
      </c>
      <c r="K121">
        <f>IF('LF Projected Ratios'!L$40&gt;=0,$B121+(1-$B121)*'LF Projected Ratios'!L$40,$B121*(1+'LF Projected Ratios'!L$40))</f>
        <v>0.18894081120318251</v>
      </c>
      <c r="L121">
        <f>IF('LF Projected Ratios'!M$40&gt;=0,$B121+(1-$B121)*'LF Projected Ratios'!M$40,$B121*(1+'LF Projected Ratios'!M$40))</f>
        <v>0.19046028698030973</v>
      </c>
      <c r="M121">
        <f>IF('LF Projected Ratios'!N$40&gt;=0,$B121+(1-$B121)*'LF Projected Ratios'!N$40,$B121*(1+'LF Projected Ratios'!N$40))</f>
        <v>0.19211502118697565</v>
      </c>
      <c r="N121">
        <f>IF('LF Projected Ratios'!O$40&gt;=0,$B121+(1-$B121)*'LF Projected Ratios'!O$40,$B121*(1+'LF Projected Ratios'!O$40))</f>
        <v>0.19375459374414977</v>
      </c>
      <c r="O121">
        <f>IF('LF Projected Ratios'!P$40&gt;=0,$B121+(1-$B121)*'LF Projected Ratios'!P$40,$B121*(1+'LF Projected Ratios'!P$40))</f>
        <v>0.19537921208148107</v>
      </c>
      <c r="P121">
        <f>IF('LF Projected Ratios'!Q$40&gt;=0,$B121+(1-$B121)*'LF Projected Ratios'!Q$40,$B121*(1+'LF Projected Ratios'!Q$40))</f>
        <v>0.19698907986194486</v>
      </c>
      <c r="Q121">
        <f>IF('LF Projected Ratios'!R$40&gt;=0,$B121+(1-$B121)*'LF Projected Ratios'!R$40,$B121*(1+'LF Projected Ratios'!R$40))</f>
        <v>0.19858439706695627</v>
      </c>
      <c r="R121">
        <f>IF('LF Projected Ratios'!S$40&gt;=0,$B121+(1-$B121)*'LF Projected Ratios'!S$40,$B121*(1+'LF Projected Ratios'!S$40))</f>
        <v>0.20016536007918201</v>
      </c>
      <c r="S121">
        <f>IF('LF Projected Ratios'!T$40&gt;=0,$B121+(1-$B121)*'LF Projected Ratios'!T$40,$B121*(1+'LF Projected Ratios'!T$40))</f>
        <v>0.20173216176313088</v>
      </c>
      <c r="T121">
        <f>IF('LF Projected Ratios'!U$40&gt;=0,$B121+(1-$B121)*'LF Projected Ratios'!U$40,$B121*(1+'LF Projected Ratios'!U$40))</f>
        <v>0.20328499154358542</v>
      </c>
      <c r="U121">
        <f>IF('LF Projected Ratios'!V$40&gt;=0,$B121+(1-$B121)*'LF Projected Ratios'!V$40,$B121*(1+'LF Projected Ratios'!V$40))</f>
        <v>0.20482403548194522</v>
      </c>
      <c r="V121">
        <f>IF('LF Projected Ratios'!W$40&gt;=0,$B121+(1-$B121)*'LF Projected Ratios'!W$40,$B121*(1+'LF Projected Ratios'!W$40))</f>
        <v>0.20634947635054768</v>
      </c>
      <c r="W121">
        <f>IF('LF Projected Ratios'!X$40&gt;=0,$B121+(1-$B121)*'LF Projected Ratios'!X$40,$B121*(1+'LF Projected Ratios'!X$40))</f>
        <v>0.20786149370502455</v>
      </c>
      <c r="X121">
        <f>IF('LF Projected Ratios'!Y$40&gt;=0,$B121+(1-$B121)*'LF Projected Ratios'!Y$40,$B121*(1+'LF Projected Ratios'!Y$40))</f>
        <v>0.20936026395475696</v>
      </c>
      <c r="Y121">
        <f>IF('LF Projected Ratios'!Z$40&gt;=0,$B121+(1-$B121)*'LF Projected Ratios'!Z$40,$B121*(1+'LF Projected Ratios'!Z$40))</f>
        <v>0.2108459604314887</v>
      </c>
      <c r="Z121">
        <f>IF('LF Projected Ratios'!AA$40&gt;=0,$B121+(1-$B121)*'LF Projected Ratios'!AA$40,$B121*(1+'LF Projected Ratios'!AA$40))</f>
        <v>0.21231875345614953</v>
      </c>
      <c r="AA121">
        <f>IF('LF Projected Ratios'!AB$40&gt;=0,$B121+(1-$B121)*'LF Projected Ratios'!AB$40,$B121*(1+'LF Projected Ratios'!AB$40))</f>
        <v>0.21377881040394517</v>
      </c>
      <c r="AB121">
        <f>IF('LF Projected Ratios'!AC$40&gt;=0,$B121+(1-$B121)*'LF Projected Ratios'!AC$40,$B121*(1+'LF Projected Ratios'!AC$40))</f>
        <v>0.21522629576776769</v>
      </c>
      <c r="AC121">
        <f>IF('LF Projected Ratios'!AD$40&gt;=0,$B121+(1-$B121)*'LF Projected Ratios'!AD$40,$B121*(1+'LF Projected Ratios'!AD$40))</f>
        <v>0.21666137121997328</v>
      </c>
      <c r="AD121">
        <f>IF('LF Projected Ratios'!AE$40&gt;=0,$B121+(1-$B121)*'LF Projected Ratios'!AE$40,$B121*(1+'LF Projected Ratios'!AE$40))</f>
        <v>0.21808419567257772</v>
      </c>
      <c r="AE121">
        <f>IF('LF Projected Ratios'!AF$40&gt;=0,$B121+(1-$B121)*'LF Projected Ratios'!AF$40,$B121*(1+'LF Projected Ratios'!AF$40))</f>
        <v>0.21949492533591841</v>
      </c>
      <c r="AF121">
        <f>IF('LF Projected Ratios'!AG$40&gt;=0,$B121+(1-$B121)*'LF Projected Ratios'!AG$40,$B121*(1+'LF Projected Ratios'!AG$40))</f>
        <v>0.22089371377582553</v>
      </c>
    </row>
    <row r="122" spans="1:32" x14ac:dyDescent="0.2">
      <c r="A122" s="12" t="s">
        <v>45</v>
      </c>
      <c r="B122" s="56">
        <f t="shared" si="0"/>
        <v>0.16360359487440035</v>
      </c>
      <c r="C122">
        <f>IF('LF Projected Ratios'!D$40&gt;=0,$B122+(1-$B122)*'LF Projected Ratios'!D$40,$B122*(1+'LF Projected Ratios'!D$40))</f>
        <v>0.16534262516190315</v>
      </c>
      <c r="D122">
        <f>IF('LF Projected Ratios'!E$40&gt;=0,$B122+(1-$B122)*'LF Projected Ratios'!E$40,$B122*(1+'LF Projected Ratios'!E$40))</f>
        <v>0.16712645361053818</v>
      </c>
      <c r="E122">
        <f>IF('LF Projected Ratios'!F$40&gt;=0,$B122+(1-$B122)*'LF Projected Ratios'!F$40,$B122*(1+'LF Projected Ratios'!F$40))</f>
        <v>0.16890806217169113</v>
      </c>
      <c r="F122">
        <f>IF('LF Projected Ratios'!G$40&gt;=0,$B122+(1-$B122)*'LF Projected Ratios'!G$40,$B122*(1+'LF Projected Ratios'!G$40))</f>
        <v>0.17067431524382085</v>
      </c>
      <c r="G122">
        <f>IF('LF Projected Ratios'!H$40&gt;=0,$B122+(1-$B122)*'LF Projected Ratios'!H$40,$B122*(1+'LF Projected Ratios'!H$40))</f>
        <v>0.17244580216984295</v>
      </c>
      <c r="H122">
        <f>IF('LF Projected Ratios'!I$40&gt;=0,$B122+(1-$B122)*'LF Projected Ratios'!I$40,$B122*(1+'LF Projected Ratios'!I$40))</f>
        <v>0.17426557656595823</v>
      </c>
      <c r="I122">
        <f>IF('LF Projected Ratios'!J$40&gt;=0,$B122+(1-$B122)*'LF Projected Ratios'!J$40,$B122*(1+'LF Projected Ratios'!J$40))</f>
        <v>0.17605799952615284</v>
      </c>
      <c r="J122">
        <f>IF('LF Projected Ratios'!K$40&gt;=0,$B122+(1-$B122)*'LF Projected Ratios'!K$40,$B122*(1+'LF Projected Ratios'!K$40))</f>
        <v>0.17785405467779689</v>
      </c>
      <c r="K122">
        <f>IF('LF Projected Ratios'!L$40&gt;=0,$B122+(1-$B122)*'LF Projected Ratios'!L$40,$B122*(1+'LF Projected Ratios'!L$40))</f>
        <v>0.17963381075989748</v>
      </c>
      <c r="L122">
        <f>IF('LF Projected Ratios'!M$40&gt;=0,$B122+(1-$B122)*'LF Projected Ratios'!M$40,$B122*(1+'LF Projected Ratios'!M$40))</f>
        <v>0.18117072270188991</v>
      </c>
      <c r="M122">
        <f>IF('LF Projected Ratios'!N$40&gt;=0,$B122+(1-$B122)*'LF Projected Ratios'!N$40,$B122*(1+'LF Projected Ratios'!N$40))</f>
        <v>0.18284444517995166</v>
      </c>
      <c r="N122">
        <f>IF('LF Projected Ratios'!O$40&gt;=0,$B122+(1-$B122)*'LF Projected Ratios'!O$40,$B122*(1+'LF Projected Ratios'!O$40))</f>
        <v>0.18450283202679441</v>
      </c>
      <c r="O122">
        <f>IF('LF Projected Ratios'!P$40&gt;=0,$B122+(1-$B122)*'LF Projected Ratios'!P$40,$B122*(1+'LF Projected Ratios'!P$40))</f>
        <v>0.18614609305234692</v>
      </c>
      <c r="P122">
        <f>IF('LF Projected Ratios'!Q$40&gt;=0,$B122+(1-$B122)*'LF Projected Ratios'!Q$40,$B122*(1+'LF Projected Ratios'!Q$40))</f>
        <v>0.18777443425664139</v>
      </c>
      <c r="Q122">
        <f>IF('LF Projected Ratios'!R$40&gt;=0,$B122+(1-$B122)*'LF Projected Ratios'!R$40,$B122*(1+'LF Projected Ratios'!R$40))</f>
        <v>0.18938805791590338</v>
      </c>
      <c r="R122">
        <f>IF('LF Projected Ratios'!S$40&gt;=0,$B122+(1-$B122)*'LF Projected Ratios'!S$40,$B122*(1+'LF Projected Ratios'!S$40))</f>
        <v>0.19098716266631402</v>
      </c>
      <c r="S122">
        <f>IF('LF Projected Ratios'!T$40&gt;=0,$B122+(1-$B122)*'LF Projected Ratios'!T$40,$B122*(1+'LF Projected Ratios'!T$40))</f>
        <v>0.19257194358552521</v>
      </c>
      <c r="T122">
        <f>IF('LF Projected Ratios'!U$40&gt;=0,$B122+(1-$B122)*'LF Projected Ratios'!U$40,$B122*(1+'LF Projected Ratios'!U$40))</f>
        <v>0.19414259227199138</v>
      </c>
      <c r="U122">
        <f>IF('LF Projected Ratios'!V$40&gt;=0,$B122+(1-$B122)*'LF Projected Ratios'!V$40,$B122*(1+'LF Projected Ratios'!V$40))</f>
        <v>0.19569929692218874</v>
      </c>
      <c r="V122">
        <f>IF('LF Projected Ratios'!W$40&gt;=0,$B122+(1-$B122)*'LF Projected Ratios'!W$40,$B122*(1+'LF Projected Ratios'!W$40))</f>
        <v>0.19724224240578897</v>
      </c>
      <c r="W122">
        <f>IF('LF Projected Ratios'!X$40&gt;=0,$B122+(1-$B122)*'LF Projected Ratios'!X$40,$B122*(1+'LF Projected Ratios'!X$40))</f>
        <v>0.19877161033884599</v>
      </c>
      <c r="X122">
        <f>IF('LF Projected Ratios'!Y$40&gt;=0,$B122+(1-$B122)*'LF Projected Ratios'!Y$40,$B122*(1+'LF Projected Ratios'!Y$40))</f>
        <v>0.20028757915505951</v>
      </c>
      <c r="Y122">
        <f>IF('LF Projected Ratios'!Z$40&gt;=0,$B122+(1-$B122)*'LF Projected Ratios'!Z$40,$B122*(1+'LF Projected Ratios'!Z$40))</f>
        <v>0.20179032417517567</v>
      </c>
      <c r="Z122">
        <f>IF('LF Projected Ratios'!AA$40&gt;=0,$B122+(1-$B122)*'LF Projected Ratios'!AA$40,$B122*(1+'LF Projected Ratios'!AA$40))</f>
        <v>0.2032800176745771</v>
      </c>
      <c r="AA122">
        <f>IF('LF Projected Ratios'!AB$40&gt;=0,$B122+(1-$B122)*'LF Projected Ratios'!AB$40,$B122*(1+'LF Projected Ratios'!AB$40))</f>
        <v>0.20475682894911984</v>
      </c>
      <c r="AB122">
        <f>IF('LF Projected Ratios'!AC$40&gt;=0,$B122+(1-$B122)*'LF Projected Ratios'!AC$40,$B122*(1+'LF Projected Ratios'!AC$40))</f>
        <v>0.20622092437927148</v>
      </c>
      <c r="AC122">
        <f>IF('LF Projected Ratios'!AD$40&gt;=0,$B122+(1-$B122)*'LF Projected Ratios'!AD$40,$B122*(1+'LF Projected Ratios'!AD$40))</f>
        <v>0.20767246749259763</v>
      </c>
      <c r="AD122">
        <f>IF('LF Projected Ratios'!AE$40&gt;=0,$B122+(1-$B122)*'LF Projected Ratios'!AE$40,$B122*(1+'LF Projected Ratios'!AE$40))</f>
        <v>0.20911161902464834</v>
      </c>
      <c r="AE122">
        <f>IF('LF Projected Ratios'!AF$40&gt;=0,$B122+(1-$B122)*'LF Projected Ratios'!AF$40,$B122*(1+'LF Projected Ratios'!AF$40))</f>
        <v>0.21053853697829314</v>
      </c>
      <c r="AF122">
        <f>IF('LF Projected Ratios'!AG$40&gt;=0,$B122+(1-$B122)*'LF Projected Ratios'!AG$40,$B122*(1+'LF Projected Ratios'!AG$40))</f>
        <v>0.21195337668154834</v>
      </c>
    </row>
    <row r="123" spans="1:32" x14ac:dyDescent="0.2">
      <c r="A123" s="12" t="s">
        <v>46</v>
      </c>
      <c r="B123" s="56">
        <f t="shared" si="0"/>
        <v>0.19596903937504107</v>
      </c>
      <c r="C123">
        <f>IF('LF Projected Ratios'!D$40&gt;=0,$B123+(1-$B123)*'LF Projected Ratios'!D$40,$B123*(1+'LF Projected Ratios'!D$40))</f>
        <v>0.19764077562838711</v>
      </c>
      <c r="D123">
        <f>IF('LF Projected Ratios'!E$40&gt;=0,$B123+(1-$B123)*'LF Projected Ratios'!E$40,$B123*(1+'LF Projected Ratios'!E$40))</f>
        <v>0.19935557651987443</v>
      </c>
      <c r="E123">
        <f>IF('LF Projected Ratios'!F$40&gt;=0,$B123+(1-$B123)*'LF Projected Ratios'!F$40,$B123*(1+'LF Projected Ratios'!F$40))</f>
        <v>0.20106824342530707</v>
      </c>
      <c r="F123">
        <f>IF('LF Projected Ratios'!G$40&gt;=0,$B123+(1-$B123)*'LF Projected Ratios'!G$40,$B123*(1+'LF Projected Ratios'!G$40))</f>
        <v>0.20276614904229498</v>
      </c>
      <c r="G123">
        <f>IF('LF Projected Ratios'!H$40&gt;=0,$B123+(1-$B123)*'LF Projected Ratios'!H$40,$B123*(1+'LF Projected Ratios'!H$40))</f>
        <v>0.2044690859824056</v>
      </c>
      <c r="H123">
        <f>IF('LF Projected Ratios'!I$40&gt;=0,$B123+(1-$B123)*'LF Projected Ratios'!I$40,$B123*(1+'LF Projected Ratios'!I$40))</f>
        <v>0.20621844184627922</v>
      </c>
      <c r="I123">
        <f>IF('LF Projected Ratios'!J$40&gt;=0,$B123+(1-$B123)*'LF Projected Ratios'!J$40,$B123*(1+'LF Projected Ratios'!J$40))</f>
        <v>0.207941504673546</v>
      </c>
      <c r="J123">
        <f>IF('LF Projected Ratios'!K$40&gt;=0,$B123+(1-$B123)*'LF Projected Ratios'!K$40,$B123*(1+'LF Projected Ratios'!K$40))</f>
        <v>0.20966805913989969</v>
      </c>
      <c r="K123">
        <f>IF('LF Projected Ratios'!L$40&gt;=0,$B123+(1-$B123)*'LF Projected Ratios'!L$40,$B123*(1+'LF Projected Ratios'!L$40))</f>
        <v>0.21137894525036136</v>
      </c>
      <c r="L123">
        <f>IF('LF Projected Ratios'!M$40&gt;=0,$B123+(1-$B123)*'LF Projected Ratios'!M$40,$B123*(1+'LF Projected Ratios'!M$40))</f>
        <v>0.21285638438991691</v>
      </c>
      <c r="M123">
        <f>IF('LF Projected Ratios'!N$40&gt;=0,$B123+(1-$B123)*'LF Projected Ratios'!N$40,$B123*(1+'LF Projected Ratios'!N$40))</f>
        <v>0.21446534000427478</v>
      </c>
      <c r="N123">
        <f>IF('LF Projected Ratios'!O$40&gt;=0,$B123+(1-$B123)*'LF Projected Ratios'!O$40,$B123*(1+'LF Projected Ratios'!O$40))</f>
        <v>0.21605955341956862</v>
      </c>
      <c r="O123">
        <f>IF('LF Projected Ratios'!P$40&gt;=0,$B123+(1-$B123)*'LF Projected Ratios'!P$40,$B123*(1+'LF Projected Ratios'!P$40))</f>
        <v>0.21763922632685967</v>
      </c>
      <c r="P123">
        <f>IF('LF Projected Ratios'!Q$40&gt;=0,$B123+(1-$B123)*'LF Projected Ratios'!Q$40,$B123*(1+'LF Projected Ratios'!Q$40))</f>
        <v>0.21920455675474151</v>
      </c>
      <c r="Q123">
        <f>IF('LF Projected Ratios'!R$40&gt;=0,$B123+(1-$B123)*'LF Projected Ratios'!R$40,$B123*(1+'LF Projected Ratios'!R$40))</f>
        <v>0.22075573915209862</v>
      </c>
      <c r="R123">
        <f>IF('LF Projected Ratios'!S$40&gt;=0,$B123+(1-$B123)*'LF Projected Ratios'!S$40,$B123*(1+'LF Projected Ratios'!S$40))</f>
        <v>0.22229296446862723</v>
      </c>
      <c r="S123">
        <f>IF('LF Projected Ratios'!T$40&gt;=0,$B123+(1-$B123)*'LF Projected Ratios'!T$40,$B123*(1+'LF Projected Ratios'!T$40))</f>
        <v>0.22381642023319634</v>
      </c>
      <c r="T123">
        <f>IF('LF Projected Ratios'!U$40&gt;=0,$B123+(1-$B123)*'LF Projected Ratios'!U$40,$B123*(1+'LF Projected Ratios'!U$40))</f>
        <v>0.2253262906301095</v>
      </c>
      <c r="U123">
        <f>IF('LF Projected Ratios'!V$40&gt;=0,$B123+(1-$B123)*'LF Projected Ratios'!V$40,$B123*(1+'LF Projected Ratios'!V$40))</f>
        <v>0.22682275657333598</v>
      </c>
      <c r="V123">
        <f>IF('LF Projected Ratios'!W$40&gt;=0,$B123+(1-$B123)*'LF Projected Ratios'!W$40,$B123*(1+'LF Projected Ratios'!W$40))</f>
        <v>0.22830599577877558</v>
      </c>
      <c r="W123">
        <f>IF('LF Projected Ratios'!X$40&gt;=0,$B123+(1-$B123)*'LF Projected Ratios'!X$40,$B123*(1+'LF Projected Ratios'!X$40))</f>
        <v>0.22977618283461329</v>
      </c>
      <c r="X123">
        <f>IF('LF Projected Ratios'!Y$40&gt;=0,$B123+(1-$B123)*'LF Projected Ratios'!Y$40,$B123*(1+'LF Projected Ratios'!Y$40))</f>
        <v>0.2312334892698252</v>
      </c>
      <c r="Y123">
        <f>IF('LF Projected Ratios'!Z$40&gt;=0,$B123+(1-$B123)*'LF Projected Ratios'!Z$40,$B123*(1+'LF Projected Ratios'!Z$40))</f>
        <v>0.23267808362089359</v>
      </c>
      <c r="Z123">
        <f>IF('LF Projected Ratios'!AA$40&gt;=0,$B123+(1-$B123)*'LF Projected Ratios'!AA$40,$B123*(1+'LF Projected Ratios'!AA$40))</f>
        <v>0.23411013149678161</v>
      </c>
      <c r="AA123">
        <f>IF('LF Projected Ratios'!AB$40&gt;=0,$B123+(1-$B123)*'LF Projected Ratios'!AB$40,$B123*(1+'LF Projected Ratios'!AB$40))</f>
        <v>0.2355297956422224</v>
      </c>
      <c r="AB123">
        <f>IF('LF Projected Ratios'!AC$40&gt;=0,$B123+(1-$B123)*'LF Projected Ratios'!AC$40,$B123*(1+'LF Projected Ratios'!AC$40))</f>
        <v>0.23693723599937536</v>
      </c>
      <c r="AC123">
        <f>IF('LF Projected Ratios'!AD$40&gt;=0,$B123+(1-$B123)*'LF Projected Ratios'!AD$40,$B123*(1+'LF Projected Ratios'!AD$40))</f>
        <v>0.23833260976789475</v>
      </c>
      <c r="AD123">
        <f>IF('LF Projected Ratios'!AE$40&gt;=0,$B123+(1-$B123)*'LF Projected Ratios'!AE$40,$B123*(1+'LF Projected Ratios'!AE$40))</f>
        <v>0.23971607146345983</v>
      </c>
      <c r="AE123">
        <f>IF('LF Projected Ratios'!AF$40&gt;=0,$B123+(1-$B123)*'LF Projected Ratios'!AF$40,$B123*(1+'LF Projected Ratios'!AF$40))</f>
        <v>0.24108777297481407</v>
      </c>
      <c r="AF123">
        <f>IF('LF Projected Ratios'!AG$40&gt;=0,$B123+(1-$B123)*'LF Projected Ratios'!AG$40,$B123*(1+'LF Projected Ratios'!AG$40))</f>
        <v>0.24244786361935455</v>
      </c>
    </row>
    <row r="124" spans="1:32" x14ac:dyDescent="0.2">
      <c r="A124" s="12" t="s">
        <v>47</v>
      </c>
      <c r="B124" s="56">
        <f t="shared" si="0"/>
        <v>0.13660414830680645</v>
      </c>
      <c r="C124">
        <f>IF('LF Projected Ratios'!D$40&gt;=0,$B124+(1-$B124)*'LF Projected Ratios'!D$40,$B124*(1+'LF Projected Ratios'!D$40))</f>
        <v>0.13839931567839894</v>
      </c>
      <c r="D124">
        <f>IF('LF Projected Ratios'!E$40&gt;=0,$B124+(1-$B124)*'LF Projected Ratios'!E$40,$B124*(1+'LF Projected Ratios'!E$40))</f>
        <v>0.14024072732632745</v>
      </c>
      <c r="E124">
        <f>IF('LF Projected Ratios'!F$40&gt;=0,$B124+(1-$B124)*'LF Projected Ratios'!F$40,$B124*(1+'LF Projected Ratios'!F$40))</f>
        <v>0.14207984742729146</v>
      </c>
      <c r="F124">
        <f>IF('LF Projected Ratios'!G$40&gt;=0,$B124+(1-$B124)*'LF Projected Ratios'!G$40,$B124*(1+'LF Projected Ratios'!G$40))</f>
        <v>0.1439031163535707</v>
      </c>
      <c r="G124">
        <f>IF('LF Projected Ratios'!H$40&gt;=0,$B124+(1-$B124)*'LF Projected Ratios'!H$40,$B124*(1+'LF Projected Ratios'!H$40))</f>
        <v>0.14573178808611661</v>
      </c>
      <c r="H124">
        <f>IF('LF Projected Ratios'!I$40&gt;=0,$B124+(1-$B124)*'LF Projected Ratios'!I$40,$B124*(1+'LF Projected Ratios'!I$40))</f>
        <v>0.14761030604123321</v>
      </c>
      <c r="I124">
        <f>IF('LF Projected Ratios'!J$40&gt;=0,$B124+(1-$B124)*'LF Projected Ratios'!J$40,$B124*(1+'LF Projected Ratios'!J$40))</f>
        <v>0.14946058963741779</v>
      </c>
      <c r="J124">
        <f>IF('LF Projected Ratios'!K$40&gt;=0,$B124+(1-$B124)*'LF Projected Ratios'!K$40,$B124*(1+'LF Projected Ratios'!K$40))</f>
        <v>0.1513146226746698</v>
      </c>
      <c r="K124">
        <f>IF('LF Projected Ratios'!L$40&gt;=0,$B124+(1-$B124)*'LF Projected Ratios'!L$40,$B124*(1+'LF Projected Ratios'!L$40))</f>
        <v>0.15315183049729383</v>
      </c>
      <c r="L124">
        <f>IF('LF Projected Ratios'!M$40&gt;=0,$B124+(1-$B124)*'LF Projected Ratios'!M$40,$B124*(1+'LF Projected Ratios'!M$40))</f>
        <v>0.15473835500529279</v>
      </c>
      <c r="M124">
        <f>IF('LF Projected Ratios'!N$40&gt;=0,$B124+(1-$B124)*'LF Projected Ratios'!N$40,$B124*(1+'LF Projected Ratios'!N$40))</f>
        <v>0.15646610638680089</v>
      </c>
      <c r="N124">
        <f>IF('LF Projected Ratios'!O$40&gt;=0,$B124+(1-$B124)*'LF Projected Ratios'!O$40,$B124*(1+'LF Projected Ratios'!O$40))</f>
        <v>0.15817802709245191</v>
      </c>
      <c r="O124">
        <f>IF('LF Projected Ratios'!P$40&gt;=0,$B124+(1-$B124)*'LF Projected Ratios'!P$40,$B124*(1+'LF Projected Ratios'!P$40))</f>
        <v>0.15987433370498222</v>
      </c>
      <c r="P124">
        <f>IF('LF Projected Ratios'!Q$40&gt;=0,$B124+(1-$B124)*'LF Projected Ratios'!Q$40,$B124*(1+'LF Projected Ratios'!Q$40))</f>
        <v>0.16155523887424561</v>
      </c>
      <c r="Q124">
        <f>IF('LF Projected Ratios'!R$40&gt;=0,$B124+(1-$B124)*'LF Projected Ratios'!R$40,$B124*(1+'LF Projected Ratios'!R$40))</f>
        <v>0.16322095140608223</v>
      </c>
      <c r="R124">
        <f>IF('LF Projected Ratios'!S$40&gt;=0,$B124+(1-$B124)*'LF Projected Ratios'!S$40,$B124*(1+'LF Projected Ratios'!S$40))</f>
        <v>0.16487167634878461</v>
      </c>
      <c r="S124">
        <f>IF('LF Projected Ratios'!T$40&gt;=0,$B124+(1-$B124)*'LF Projected Ratios'!T$40,$B124*(1+'LF Projected Ratios'!T$40))</f>
        <v>0.16650761507724432</v>
      </c>
      <c r="T124">
        <f>IF('LF Projected Ratios'!U$40&gt;=0,$B124+(1-$B124)*'LF Projected Ratios'!U$40,$B124*(1+'LF Projected Ratios'!U$40))</f>
        <v>0.16812896537484467</v>
      </c>
      <c r="U124">
        <f>IF('LF Projected Ratios'!V$40&gt;=0,$B124+(1-$B124)*'LF Projected Ratios'!V$40,$B124*(1+'LF Projected Ratios'!V$40))</f>
        <v>0.16973592151317252</v>
      </c>
      <c r="V124">
        <f>IF('LF Projected Ratios'!W$40&gt;=0,$B124+(1-$B124)*'LF Projected Ratios'!W$40,$B124*(1+'LF Projected Ratios'!W$40))</f>
        <v>0.1713286743296186</v>
      </c>
      <c r="W124">
        <f>IF('LF Projected Ratios'!X$40&gt;=0,$B124+(1-$B124)*'LF Projected Ratios'!X$40,$B124*(1+'LF Projected Ratios'!X$40))</f>
        <v>0.17290741130292703</v>
      </c>
      <c r="X124">
        <f>IF('LF Projected Ratios'!Y$40&gt;=0,$B124+(1-$B124)*'LF Projected Ratios'!Y$40,$B124*(1+'LF Projected Ratios'!Y$40))</f>
        <v>0.17447231662675902</v>
      </c>
      <c r="Y124">
        <f>IF('LF Projected Ratios'!Z$40&gt;=0,$B124+(1-$B124)*'LF Projected Ratios'!Z$40,$B124*(1+'LF Projected Ratios'!Z$40))</f>
        <v>0.17602357128133403</v>
      </c>
      <c r="Z124">
        <f>IF('LF Projected Ratios'!AA$40&gt;=0,$B124+(1-$B124)*'LF Projected Ratios'!AA$40,$B124*(1+'LF Projected Ratios'!AA$40))</f>
        <v>0.17756135310320156</v>
      </c>
      <c r="AA124">
        <f>IF('LF Projected Ratios'!AB$40&gt;=0,$B124+(1-$B124)*'LF Projected Ratios'!AB$40,$B124*(1+'LF Projected Ratios'!AB$40))</f>
        <v>0.17908583685320342</v>
      </c>
      <c r="AB124">
        <f>IF('LF Projected Ratios'!AC$40&gt;=0,$B124+(1-$B124)*'LF Projected Ratios'!AC$40,$B124*(1+'LF Projected Ratios'!AC$40))</f>
        <v>0.18059719428268214</v>
      </c>
      <c r="AC124">
        <f>IF('LF Projected Ratios'!AD$40&gt;=0,$B124+(1-$B124)*'LF Projected Ratios'!AD$40,$B124*(1+'LF Projected Ratios'!AD$40))</f>
        <v>0.18209559419798479</v>
      </c>
      <c r="AD124">
        <f>IF('LF Projected Ratios'!AE$40&gt;=0,$B124+(1-$B124)*'LF Projected Ratios'!AE$40,$B124*(1+'LF Projected Ratios'!AE$40))</f>
        <v>0.18358120252331456</v>
      </c>
      <c r="AE124">
        <f>IF('LF Projected Ratios'!AF$40&gt;=0,$B124+(1-$B124)*'LF Projected Ratios'!AF$40,$B124*(1+'LF Projected Ratios'!AF$40))</f>
        <v>0.18505418236198146</v>
      </c>
      <c r="AF124">
        <f>IF('LF Projected Ratios'!AG$40&gt;=0,$B124+(1-$B124)*'LF Projected Ratios'!AG$40,$B124*(1+'LF Projected Ratios'!AG$40))</f>
        <v>0.18651469405609608</v>
      </c>
    </row>
    <row r="125" spans="1:32" x14ac:dyDescent="0.2">
      <c r="A125" s="12" t="s">
        <v>48</v>
      </c>
      <c r="B125" s="56">
        <f t="shared" si="0"/>
        <v>0.13909514302669507</v>
      </c>
      <c r="C125">
        <f>IF('LF Projected Ratios'!D$40&gt;=0,$B125+(1-$B125)*'LF Projected Ratios'!D$40,$B125*(1+'LF Projected Ratios'!D$40))</f>
        <v>0.14088513113730874</v>
      </c>
      <c r="D125">
        <f>IF('LF Projected Ratios'!E$40&gt;=0,$B125+(1-$B125)*'LF Projected Ratios'!E$40,$B125*(1+'LF Projected Ratios'!E$40))</f>
        <v>0.14272123010428894</v>
      </c>
      <c r="E125">
        <f>IF('LF Projected Ratios'!F$40&gt;=0,$B125+(1-$B125)*'LF Projected Ratios'!F$40,$B125*(1+'LF Projected Ratios'!F$40))</f>
        <v>0.14455504413567694</v>
      </c>
      <c r="F125">
        <f>IF('LF Projected Ratios'!G$40&gt;=0,$B125+(1-$B125)*'LF Projected Ratios'!G$40,$B125*(1+'LF Projected Ratios'!G$40))</f>
        <v>0.14637305272481255</v>
      </c>
      <c r="G125">
        <f>IF('LF Projected Ratios'!H$40&gt;=0,$B125+(1-$B125)*'LF Projected Ratios'!H$40,$B125*(1+'LF Projected Ratios'!H$40))</f>
        <v>0.14819644853250749</v>
      </c>
      <c r="H125">
        <f>IF('LF Projected Ratios'!I$40&gt;=0,$B125+(1-$B125)*'LF Projected Ratios'!I$40,$B125*(1+'LF Projected Ratios'!I$40))</f>
        <v>0.15006954675078121</v>
      </c>
      <c r="I125">
        <f>IF('LF Projected Ratios'!J$40&gt;=0,$B125+(1-$B125)*'LF Projected Ratios'!J$40,$B125*(1+'LF Projected Ratios'!J$40))</f>
        <v>0.15191449206944296</v>
      </c>
      <c r="J125">
        <f>IF('LF Projected Ratios'!K$40&gt;=0,$B125+(1-$B125)*'LF Projected Ratios'!K$40,$B125*(1+'LF Projected Ratios'!K$40))</f>
        <v>0.15376317601161044</v>
      </c>
      <c r="K125">
        <f>IF('LF Projected Ratios'!L$40&gt;=0,$B125+(1-$B125)*'LF Projected Ratios'!L$40,$B125*(1+'LF Projected Ratios'!L$40))</f>
        <v>0.15559508328179783</v>
      </c>
      <c r="L125">
        <f>IF('LF Projected Ratios'!M$40&gt;=0,$B125+(1-$B125)*'LF Projected Ratios'!M$40,$B125*(1+'LF Projected Ratios'!M$40))</f>
        <v>0.15717703048708603</v>
      </c>
      <c r="M125">
        <f>IF('LF Projected Ratios'!N$40&gt;=0,$B125+(1-$B125)*'LF Projected Ratios'!N$40,$B125*(1+'LF Projected Ratios'!N$40))</f>
        <v>0.15889979711037439</v>
      </c>
      <c r="N125">
        <f>IF('LF Projected Ratios'!O$40&gt;=0,$B125+(1-$B125)*'LF Projected Ratios'!O$40,$B125*(1+'LF Projected Ratios'!O$40))</f>
        <v>0.16060677873109663</v>
      </c>
      <c r="O125">
        <f>IF('LF Projected Ratios'!P$40&gt;=0,$B125+(1-$B125)*'LF Projected Ratios'!P$40,$B125*(1+'LF Projected Ratios'!P$40))</f>
        <v>0.1622981913071235</v>
      </c>
      <c r="P125">
        <f>IF('LF Projected Ratios'!Q$40&gt;=0,$B125+(1-$B125)*'LF Projected Ratios'!Q$40,$B125*(1+'LF Projected Ratios'!Q$40))</f>
        <v>0.16397424687478984</v>
      </c>
      <c r="Q125">
        <f>IF('LF Projected Ratios'!R$40&gt;=0,$B125+(1-$B125)*'LF Projected Ratios'!R$40,$B125*(1+'LF Projected Ratios'!R$40))</f>
        <v>0.1656351536375073</v>
      </c>
      <c r="R125">
        <f>IF('LF Projected Ratios'!S$40&gt;=0,$B125+(1-$B125)*'LF Projected Ratios'!S$40,$B125*(1+'LF Projected Ratios'!S$40))</f>
        <v>0.16728111605198095</v>
      </c>
      <c r="S125">
        <f>IF('LF Projected Ratios'!T$40&gt;=0,$B125+(1-$B125)*'LF Projected Ratios'!T$40,$B125*(1+'LF Projected Ratios'!T$40))</f>
        <v>0.16891233491211299</v>
      </c>
      <c r="T125">
        <f>IF('LF Projected Ratios'!U$40&gt;=0,$B125+(1-$B125)*'LF Projected Ratios'!U$40,$B125*(1+'LF Projected Ratios'!U$40))</f>
        <v>0.1705290074306593</v>
      </c>
      <c r="U125">
        <f>IF('LF Projected Ratios'!V$40&gt;=0,$B125+(1-$B125)*'LF Projected Ratios'!V$40,$B125*(1+'LF Projected Ratios'!V$40))</f>
        <v>0.17213132731871117</v>
      </c>
      <c r="V125">
        <f>IF('LF Projected Ratios'!W$40&gt;=0,$B125+(1-$B125)*'LF Projected Ratios'!W$40,$B125*(1+'LF Projected Ratios'!W$40))</f>
        <v>0.17371948486307193</v>
      </c>
      <c r="W125">
        <f>IF('LF Projected Ratios'!X$40&gt;=0,$B125+(1-$B125)*'LF Projected Ratios'!X$40,$B125*(1+'LF Projected Ratios'!X$40))</f>
        <v>0.17529366700158833</v>
      </c>
      <c r="X125">
        <f>IF('LF Projected Ratios'!Y$40&gt;=0,$B125+(1-$B125)*'LF Projected Ratios'!Y$40,$B125*(1+'LF Projected Ratios'!Y$40))</f>
        <v>0.17685405739650198</v>
      </c>
      <c r="Y125">
        <f>IF('LF Projected Ratios'!Z$40&gt;=0,$B125+(1-$B125)*'LF Projected Ratios'!Z$40,$B125*(1+'LF Projected Ratios'!Z$40))</f>
        <v>0.17840083650588393</v>
      </c>
      <c r="Z125">
        <f>IF('LF Projected Ratios'!AA$40&gt;=0,$B125+(1-$B125)*'LF Projected Ratios'!AA$40,$B125*(1+'LF Projected Ratios'!AA$40))</f>
        <v>0.17993418165320513</v>
      </c>
      <c r="AA125">
        <f>IF('LF Projected Ratios'!AB$40&gt;=0,$B125+(1-$B125)*'LF Projected Ratios'!AB$40,$B125*(1+'LF Projected Ratios'!AB$40))</f>
        <v>0.18145426709510259</v>
      </c>
      <c r="AB125">
        <f>IF('LF Projected Ratios'!AC$40&gt;=0,$B125+(1-$B125)*'LF Projected Ratios'!AC$40,$B125*(1+'LF Projected Ratios'!AC$40))</f>
        <v>0.1829612640873968</v>
      </c>
      <c r="AC125">
        <f>IF('LF Projected Ratios'!AD$40&gt;=0,$B125+(1-$B125)*'LF Projected Ratios'!AD$40,$B125*(1+'LF Projected Ratios'!AD$40))</f>
        <v>0.18445534094940935</v>
      </c>
      <c r="AD125">
        <f>IF('LF Projected Ratios'!AE$40&gt;=0,$B125+(1-$B125)*'LF Projected Ratios'!AE$40,$B125*(1+'LF Projected Ratios'!AE$40))</f>
        <v>0.1859366631266334</v>
      </c>
      <c r="AE125">
        <f>IF('LF Projected Ratios'!AF$40&gt;=0,$B125+(1-$B125)*'LF Projected Ratios'!AF$40,$B125*(1+'LF Projected Ratios'!AF$40))</f>
        <v>0.18740539325180744</v>
      </c>
      <c r="AF125">
        <f>IF('LF Projected Ratios'!AG$40&gt;=0,$B125+(1-$B125)*'LF Projected Ratios'!AG$40,$B125*(1+'LF Projected Ratios'!AG$40))</f>
        <v>0.18886169120443694</v>
      </c>
    </row>
    <row r="126" spans="1:32" x14ac:dyDescent="0.2">
      <c r="A126" s="12" t="s">
        <v>49</v>
      </c>
      <c r="B126" s="56">
        <f t="shared" si="0"/>
        <v>0.14803177242408416</v>
      </c>
      <c r="C126">
        <f>IF('LF Projected Ratios'!D$40&gt;=0,$B126+(1-$B126)*'LF Projected Ratios'!D$40,$B126*(1+'LF Projected Ratios'!D$40))</f>
        <v>0.14980317954953937</v>
      </c>
      <c r="D126">
        <f>IF('LF Projected Ratios'!E$40&gt;=0,$B126+(1-$B126)*'LF Projected Ratios'!E$40,$B126*(1+'LF Projected Ratios'!E$40))</f>
        <v>0.15162021887726682</v>
      </c>
      <c r="E126">
        <f>IF('LF Projected Ratios'!F$40&gt;=0,$B126+(1-$B126)*'LF Projected Ratios'!F$40,$B126*(1+'LF Projected Ratios'!F$40))</f>
        <v>0.15343499698819332</v>
      </c>
      <c r="F126">
        <f>IF('LF Projected Ratios'!G$40&gt;=0,$B126+(1-$B126)*'LF Projected Ratios'!G$40,$B126*(1+'LF Projected Ratios'!G$40))</f>
        <v>0.15523413372538064</v>
      </c>
      <c r="G126">
        <f>IF('LF Projected Ratios'!H$40&gt;=0,$B126+(1-$B126)*'LF Projected Ratios'!H$40,$B126*(1+'LF Projected Ratios'!H$40))</f>
        <v>0.15703860175906417</v>
      </c>
      <c r="H126">
        <f>IF('LF Projected Ratios'!I$40&gt;=0,$B126+(1-$B126)*'LF Projected Ratios'!I$40,$B126*(1+'LF Projected Ratios'!I$40))</f>
        <v>0.15889225626707648</v>
      </c>
      <c r="I126">
        <f>IF('LF Projected Ratios'!J$40&gt;=0,$B126+(1-$B126)*'LF Projected Ratios'!J$40,$B126*(1+'LF Projected Ratios'!J$40))</f>
        <v>0.1607180501168648</v>
      </c>
      <c r="J126">
        <f>IF('LF Projected Ratios'!K$40&gt;=0,$B126+(1-$B126)*'LF Projected Ratios'!K$40,$B126*(1+'LF Projected Ratios'!K$40))</f>
        <v>0.16254754378134917</v>
      </c>
      <c r="K126">
        <f>IF('LF Projected Ratios'!L$40&gt;=0,$B126+(1-$B126)*'LF Projected Ratios'!L$40,$B126*(1+'LF Projected Ratios'!L$40))</f>
        <v>0.16436043492422417</v>
      </c>
      <c r="L126">
        <f>IF('LF Projected Ratios'!M$40&gt;=0,$B126+(1-$B126)*'LF Projected Ratios'!M$40,$B126*(1+'LF Projected Ratios'!M$40))</f>
        <v>0.16592596071454951</v>
      </c>
      <c r="M126">
        <f>IF('LF Projected Ratios'!N$40&gt;=0,$B126+(1-$B126)*'LF Projected Ratios'!N$40,$B126*(1+'LF Projected Ratios'!N$40))</f>
        <v>0.16763084414583843</v>
      </c>
      <c r="N126">
        <f>IF('LF Projected Ratios'!O$40&gt;=0,$B126+(1-$B126)*'LF Projected Ratios'!O$40,$B126*(1+'LF Projected Ratios'!O$40))</f>
        <v>0.16932010643090009</v>
      </c>
      <c r="O126">
        <f>IF('LF Projected Ratios'!P$40&gt;=0,$B126+(1-$B126)*'LF Projected Ratios'!P$40,$B126*(1+'LF Projected Ratios'!P$40))</f>
        <v>0.1709939612858529</v>
      </c>
      <c r="P126">
        <f>IF('LF Projected Ratios'!Q$40&gt;=0,$B126+(1-$B126)*'LF Projected Ratios'!Q$40,$B126*(1+'LF Projected Ratios'!Q$40))</f>
        <v>0.17265261854598693</v>
      </c>
      <c r="Q126">
        <f>IF('LF Projected Ratios'!R$40&gt;=0,$B126+(1-$B126)*'LF Projected Ratios'!R$40,$B126*(1+'LF Projected Ratios'!R$40))</f>
        <v>0.17429628425345678</v>
      </c>
      <c r="R126">
        <f>IF('LF Projected Ratios'!S$40&gt;=0,$B126+(1-$B126)*'LF Projected Ratios'!S$40,$B126*(1+'LF Projected Ratios'!S$40))</f>
        <v>0.17592516074260309</v>
      </c>
      <c r="S126">
        <f>IF('LF Projected Ratios'!T$40&gt;=0,$B126+(1-$B126)*'LF Projected Ratios'!T$40,$B126*(1+'LF Projected Ratios'!T$40))</f>
        <v>0.17753944672298549</v>
      </c>
      <c r="T126">
        <f>IF('LF Projected Ratios'!U$40&gt;=0,$B126+(1-$B126)*'LF Projected Ratios'!U$40,$B126*(1+'LF Projected Ratios'!U$40))</f>
        <v>0.17913933736019125</v>
      </c>
      <c r="U126">
        <f>IF('LF Projected Ratios'!V$40&gt;=0,$B126+(1-$B126)*'LF Projected Ratios'!V$40,$B126*(1+'LF Projected Ratios'!V$40))</f>
        <v>0.18072502435449234</v>
      </c>
      <c r="V126">
        <f>IF('LF Projected Ratios'!W$40&gt;=0,$B126+(1-$B126)*'LF Projected Ratios'!W$40,$B126*(1+'LF Projected Ratios'!W$40))</f>
        <v>0.18229669601741841</v>
      </c>
      <c r="W126">
        <f>IF('LF Projected Ratios'!X$40&gt;=0,$B126+(1-$B126)*'LF Projected Ratios'!X$40,$B126*(1+'LF Projected Ratios'!X$40))</f>
        <v>0.18385453734630644</v>
      </c>
      <c r="X126">
        <f>IF('LF Projected Ratios'!Y$40&gt;=0,$B126+(1-$B126)*'LF Projected Ratios'!Y$40,$B126*(1+'LF Projected Ratios'!Y$40))</f>
        <v>0.18539873009689084</v>
      </c>
      <c r="Y126">
        <f>IF('LF Projected Ratios'!Z$40&gt;=0,$B126+(1-$B126)*'LF Projected Ratios'!Z$40,$B126*(1+'LF Projected Ratios'!Z$40))</f>
        <v>0.18692945285399623</v>
      </c>
      <c r="Z126">
        <f>IF('LF Projected Ratios'!AA$40&gt;=0,$B126+(1-$B126)*'LF Projected Ratios'!AA$40,$B126*(1+'LF Projected Ratios'!AA$40))</f>
        <v>0.18844688110038593</v>
      </c>
      <c r="AA126">
        <f>IF('LF Projected Ratios'!AB$40&gt;=0,$B126+(1-$B126)*'LF Projected Ratios'!AB$40,$B126*(1+'LF Projected Ratios'!AB$40))</f>
        <v>0.1899511872838246</v>
      </c>
      <c r="AB126">
        <f>IF('LF Projected Ratios'!AC$40&gt;=0,$B126+(1-$B126)*'LF Projected Ratios'!AC$40,$B126*(1+'LF Projected Ratios'!AC$40))</f>
        <v>0.19144254088241039</v>
      </c>
      <c r="AC126">
        <f>IF('LF Projected Ratios'!AD$40&gt;=0,$B126+(1-$B126)*'LF Projected Ratios'!AD$40,$B126*(1+'LF Projected Ratios'!AD$40))</f>
        <v>0.19292110846822494</v>
      </c>
      <c r="AD126">
        <f>IF('LF Projected Ratios'!AE$40&gt;=0,$B126+(1-$B126)*'LF Projected Ratios'!AE$40,$B126*(1+'LF Projected Ratios'!AE$40))</f>
        <v>0.19438705376935314</v>
      </c>
      <c r="AE126">
        <f>IF('LF Projected Ratios'!AF$40&gt;=0,$B126+(1-$B126)*'LF Projected Ratios'!AF$40,$B126*(1+'LF Projected Ratios'!AF$40))</f>
        <v>0.19584053773032314</v>
      </c>
      <c r="AF126">
        <f>IF('LF Projected Ratios'!AG$40&gt;=0,$B126+(1-$B126)*'LF Projected Ratios'!AG$40,$B126*(1+'LF Projected Ratios'!AG$40))</f>
        <v>0.19728171857101001</v>
      </c>
    </row>
    <row r="127" spans="1:32" x14ac:dyDescent="0.2">
      <c r="A127" s="12" t="s">
        <v>50</v>
      </c>
      <c r="B127" s="56">
        <f t="shared" si="0"/>
        <v>0.12967763984598502</v>
      </c>
      <c r="C127">
        <f>IF('LF Projected Ratios'!D$40&gt;=0,$B127+(1-$B127)*'LF Projected Ratios'!D$40,$B127*(1+'LF Projected Ratios'!D$40))</f>
        <v>0.13148720877158493</v>
      </c>
      <c r="D127">
        <f>IF('LF Projected Ratios'!E$40&gt;=0,$B127+(1-$B127)*'LF Projected Ratios'!E$40,$B127*(1+'LF Projected Ratios'!E$40))</f>
        <v>0.13334339296368794</v>
      </c>
      <c r="E127">
        <f>IF('LF Projected Ratios'!F$40&gt;=0,$B127+(1-$B127)*'LF Projected Ratios'!F$40,$B127*(1+'LF Projected Ratios'!F$40))</f>
        <v>0.13519726722511591</v>
      </c>
      <c r="F127">
        <f>IF('LF Projected Ratios'!G$40&gt;=0,$B127+(1-$B127)*'LF Projected Ratios'!G$40,$B127*(1+'LF Projected Ratios'!G$40))</f>
        <v>0.13703516314736627</v>
      </c>
      <c r="G127">
        <f>IF('LF Projected Ratios'!H$40&gt;=0,$B127+(1-$B127)*'LF Projected Ratios'!H$40,$B127*(1+'LF Projected Ratios'!H$40))</f>
        <v>0.13887850521936623</v>
      </c>
      <c r="H127">
        <f>IF('LF Projected Ratios'!I$40&gt;=0,$B127+(1-$B127)*'LF Projected Ratios'!I$40,$B127*(1+'LF Projected Ratios'!I$40))</f>
        <v>0.14077209340036406</v>
      </c>
      <c r="I127">
        <f>IF('LF Projected Ratios'!J$40&gt;=0,$B127+(1-$B127)*'LF Projected Ratios'!J$40,$B127*(1+'LF Projected Ratios'!J$40))</f>
        <v>0.14263722071505708</v>
      </c>
      <c r="J127">
        <f>IF('LF Projected Ratios'!K$40&gt;=0,$B127+(1-$B127)*'LF Projected Ratios'!K$40,$B127*(1+'LF Projected Ratios'!K$40))</f>
        <v>0.1445061275503404</v>
      </c>
      <c r="K127">
        <f>IF('LF Projected Ratios'!L$40&gt;=0,$B127+(1-$B127)*'LF Projected Ratios'!L$40,$B127*(1+'LF Projected Ratios'!L$40))</f>
        <v>0.14635807419236316</v>
      </c>
      <c r="L127">
        <f>IF('LF Projected Ratios'!M$40&gt;=0,$B127+(1-$B127)*'LF Projected Ratios'!M$40,$B127*(1+'LF Projected Ratios'!M$40))</f>
        <v>0.14795732643747875</v>
      </c>
      <c r="M127">
        <f>IF('LF Projected Ratios'!N$40&gt;=0,$B127+(1-$B127)*'LF Projected Ratios'!N$40,$B127*(1+'LF Projected Ratios'!N$40))</f>
        <v>0.14969893853483202</v>
      </c>
      <c r="N127">
        <f>IF('LF Projected Ratios'!O$40&gt;=0,$B127+(1-$B127)*'LF Projected Ratios'!O$40,$B127*(1+'LF Projected Ratios'!O$40))</f>
        <v>0.15142459295628521</v>
      </c>
      <c r="O127">
        <f>IF('LF Projected Ratios'!P$40&gt;=0,$B127+(1-$B127)*'LF Projected Ratios'!P$40,$B127*(1+'LF Projected Ratios'!P$40))</f>
        <v>0.1531345080220885</v>
      </c>
      <c r="P127">
        <f>IF('LF Projected Ratios'!Q$40&gt;=0,$B127+(1-$B127)*'LF Projected Ratios'!Q$40,$B127*(1+'LF Projected Ratios'!Q$40))</f>
        <v>0.15482889808805822</v>
      </c>
      <c r="Q127">
        <f>IF('LF Projected Ratios'!R$40&gt;=0,$B127+(1-$B127)*'LF Projected Ratios'!R$40,$B127*(1+'LF Projected Ratios'!R$40))</f>
        <v>0.15650797363515884</v>
      </c>
      <c r="R127">
        <f>IF('LF Projected Ratios'!S$40&gt;=0,$B127+(1-$B127)*'LF Projected Ratios'!S$40,$B127*(1+'LF Projected Ratios'!S$40))</f>
        <v>0.15817194135666274</v>
      </c>
      <c r="S127">
        <f>IF('LF Projected Ratios'!T$40&gt;=0,$B127+(1-$B127)*'LF Projected Ratios'!T$40,$B127*(1+'LF Projected Ratios'!T$40))</f>
        <v>0.15982100424297177</v>
      </c>
      <c r="T127">
        <f>IF('LF Projected Ratios'!U$40&gt;=0,$B127+(1-$B127)*'LF Projected Ratios'!U$40,$B127*(1+'LF Projected Ratios'!U$40))</f>
        <v>0.16145536166416699</v>
      </c>
      <c r="U127">
        <f>IF('LF Projected Ratios'!V$40&gt;=0,$B127+(1-$B127)*'LF Projected Ratios'!V$40,$B127*(1+'LF Projected Ratios'!V$40))</f>
        <v>0.16307520945036</v>
      </c>
      <c r="V127">
        <f>IF('LF Projected Ratios'!W$40&gt;=0,$B127+(1-$B127)*'LF Projected Ratios'!W$40,$B127*(1+'LF Projected Ratios'!W$40))</f>
        <v>0.16468073996991583</v>
      </c>
      <c r="W127">
        <f>IF('LF Projected Ratios'!X$40&gt;=0,$B127+(1-$B127)*'LF Projected Ratios'!X$40,$B127*(1+'LF Projected Ratios'!X$40))</f>
        <v>0.16627214220560835</v>
      </c>
      <c r="X127">
        <f>IF('LF Projected Ratios'!Y$40&gt;=0,$B127+(1-$B127)*'LF Projected Ratios'!Y$40,$B127*(1+'LF Projected Ratios'!Y$40))</f>
        <v>0.16784960182877437</v>
      </c>
      <c r="Y127">
        <f>IF('LF Projected Ratios'!Z$40&gt;=0,$B127+(1-$B127)*'LF Projected Ratios'!Z$40,$B127*(1+'LF Projected Ratios'!Z$40))</f>
        <v>0.16941330127152937</v>
      </c>
      <c r="Z127">
        <f>IF('LF Projected Ratios'!AA$40&gt;=0,$B127+(1-$B127)*'LF Projected Ratios'!AA$40,$B127*(1+'LF Projected Ratios'!AA$40))</f>
        <v>0.17096341979709911</v>
      </c>
      <c r="AA127">
        <f>IF('LF Projected Ratios'!AB$40&gt;=0,$B127+(1-$B127)*'LF Projected Ratios'!AB$40,$B127*(1+'LF Projected Ratios'!AB$40))</f>
        <v>0.17250013356832714</v>
      </c>
      <c r="AB127">
        <f>IF('LF Projected Ratios'!AC$40&gt;=0,$B127+(1-$B127)*'LF Projected Ratios'!AC$40,$B127*(1+'LF Projected Ratios'!AC$40))</f>
        <v>0.17402361571441421</v>
      </c>
      <c r="AC127">
        <f>IF('LF Projected Ratios'!AD$40&gt;=0,$B127+(1-$B127)*'LF Projected Ratios'!AD$40,$B127*(1+'LF Projected Ratios'!AD$40))</f>
        <v>0.17553403639593979</v>
      </c>
      <c r="AD127">
        <f>IF('LF Projected Ratios'!AE$40&gt;=0,$B127+(1-$B127)*'LF Projected Ratios'!AE$40,$B127*(1+'LF Projected Ratios'!AE$40))</f>
        <v>0.17703156286821764</v>
      </c>
      <c r="AE127">
        <f>IF('LF Projected Ratios'!AF$40&gt;=0,$B127+(1-$B127)*'LF Projected Ratios'!AF$40,$B127*(1+'LF Projected Ratios'!AF$40))</f>
        <v>0.17851635954303813</v>
      </c>
      <c r="AF127">
        <f>IF('LF Projected Ratios'!AG$40&gt;=0,$B127+(1-$B127)*'LF Projected Ratios'!AG$40,$B127*(1+'LF Projected Ratios'!AG$40))</f>
        <v>0.17998858804884066</v>
      </c>
    </row>
    <row r="128" spans="1:32" x14ac:dyDescent="0.2">
      <c r="A128" s="12" t="s">
        <v>51</v>
      </c>
      <c r="B128" s="56">
        <f t="shared" si="0"/>
        <v>0.13603753210034619</v>
      </c>
      <c r="C128">
        <f>IF('LF Projected Ratios'!D$40&gt;=0,$B128+(1-$B128)*'LF Projected Ratios'!D$40,$B128*(1+'LF Projected Ratios'!D$40))</f>
        <v>0.13783387757688795</v>
      </c>
      <c r="D128">
        <f>IF('LF Projected Ratios'!E$40&gt;=0,$B128+(1-$B128)*'LF Projected Ratios'!E$40,$B128*(1+'LF Projected Ratios'!E$40))</f>
        <v>0.13967649767825116</v>
      </c>
      <c r="E128">
        <f>IF('LF Projected Ratios'!F$40&gt;=0,$B128+(1-$B128)*'LF Projected Ratios'!F$40,$B128*(1+'LF Projected Ratios'!F$40))</f>
        <v>0.14151682472878852</v>
      </c>
      <c r="F128">
        <f>IF('LF Projected Ratios'!G$40&gt;=0,$B128+(1-$B128)*'LF Projected Ratios'!G$40,$B128*(1+'LF Projected Ratios'!G$40))</f>
        <v>0.14334129020207492</v>
      </c>
      <c r="G128">
        <f>IF('LF Projected Ratios'!H$40&gt;=0,$B128+(1-$B128)*'LF Projected Ratios'!H$40,$B128*(1+'LF Projected Ratios'!H$40))</f>
        <v>0.14517116202729902</v>
      </c>
      <c r="H128">
        <f>IF('LF Projected Ratios'!I$40&gt;=0,$B128+(1-$B128)*'LF Projected Ratios'!I$40,$B128*(1+'LF Projected Ratios'!I$40))</f>
        <v>0.14705091278740928</v>
      </c>
      <c r="I128">
        <f>IF('LF Projected Ratios'!J$40&gt;=0,$B128+(1-$B128)*'LF Projected Ratios'!J$40,$B128*(1+'LF Projected Ratios'!J$40))</f>
        <v>0.1489024106593749</v>
      </c>
      <c r="J128">
        <f>IF('LF Projected Ratios'!K$40&gt;=0,$B128+(1-$B128)*'LF Projected Ratios'!K$40,$B128*(1+'LF Projected Ratios'!K$40))</f>
        <v>0.15075766043303368</v>
      </c>
      <c r="K128">
        <f>IF('LF Projected Ratios'!L$40&gt;=0,$B128+(1-$B128)*'LF Projected Ratios'!L$40,$B128*(1+'LF Projected Ratios'!L$40))</f>
        <v>0.15259607395027033</v>
      </c>
      <c r="L128">
        <f>IF('LF Projected Ratios'!M$40&gt;=0,$B128+(1-$B128)*'LF Projected Ratios'!M$40,$B128*(1+'LF Projected Ratios'!M$40))</f>
        <v>0.15418363963827542</v>
      </c>
      <c r="M128">
        <f>IF('LF Projected Ratios'!N$40&gt;=0,$B128+(1-$B128)*'LF Projected Ratios'!N$40,$B128*(1+'LF Projected Ratios'!N$40))</f>
        <v>0.1559125248819993</v>
      </c>
      <c r="N128">
        <f>IF('LF Projected Ratios'!O$40&gt;=0,$B128+(1-$B128)*'LF Projected Ratios'!O$40,$B128*(1+'LF Projected Ratios'!O$40))</f>
        <v>0.15762556906075259</v>
      </c>
      <c r="O128">
        <f>IF('LF Projected Ratios'!P$40&gt;=0,$B128+(1-$B128)*'LF Projected Ratios'!P$40,$B128*(1+'LF Projected Ratios'!P$40))</f>
        <v>0.1593229888994073</v>
      </c>
      <c r="P128">
        <f>IF('LF Projected Ratios'!Q$40&gt;=0,$B128+(1-$B128)*'LF Projected Ratios'!Q$40,$B128*(1+'LF Projected Ratios'!Q$40))</f>
        <v>0.16100499718737177</v>
      </c>
      <c r="Q128">
        <f>IF('LF Projected Ratios'!R$40&gt;=0,$B128+(1-$B128)*'LF Projected Ratios'!R$40,$B128*(1+'LF Projected Ratios'!R$40))</f>
        <v>0.16267180286751803</v>
      </c>
      <c r="R128">
        <f>IF('LF Projected Ratios'!S$40&gt;=0,$B128+(1-$B128)*'LF Projected Ratios'!S$40,$B128*(1+'LF Projected Ratios'!S$40))</f>
        <v>0.1643236111227046</v>
      </c>
      <c r="S128">
        <f>IF('LF Projected Ratios'!T$40&gt;=0,$B128+(1-$B128)*'LF Projected Ratios'!T$40,$B128*(1+'LF Projected Ratios'!T$40))</f>
        <v>0.16596062345997831</v>
      </c>
      <c r="T128">
        <f>IF('LF Projected Ratios'!U$40&gt;=0,$B128+(1-$B128)*'LF Projected Ratios'!U$40,$B128*(1+'LF Projected Ratios'!U$40))</f>
        <v>0.16758303779252065</v>
      </c>
      <c r="U128">
        <f>IF('LF Projected Ratios'!V$40&gt;=0,$B128+(1-$B128)*'LF Projected Ratios'!V$40,$B128*(1+'LF Projected Ratios'!V$40))</f>
        <v>0.16919104851941205</v>
      </c>
      <c r="V128">
        <f>IF('LF Projected Ratios'!W$40&gt;=0,$B128+(1-$B128)*'LF Projected Ratios'!W$40,$B128*(1+'LF Projected Ratios'!W$40))</f>
        <v>0.17078484660328316</v>
      </c>
      <c r="W128">
        <f>IF('LF Projected Ratios'!X$40&gt;=0,$B128+(1-$B128)*'LF Projected Ratios'!X$40,$B128*(1+'LF Projected Ratios'!X$40))</f>
        <v>0.17236461964591374</v>
      </c>
      <c r="X128">
        <f>IF('LF Projected Ratios'!Y$40&gt;=0,$B128+(1-$B128)*'LF Projected Ratios'!Y$40,$B128*(1+'LF Projected Ratios'!Y$40))</f>
        <v>0.17393055196184481</v>
      </c>
      <c r="Y128">
        <f>IF('LF Projected Ratios'!Z$40&gt;=0,$B128+(1-$B128)*'LF Projected Ratios'!Z$40,$B128*(1+'LF Projected Ratios'!Z$40))</f>
        <v>0.17548282465006673</v>
      </c>
      <c r="Z128">
        <f>IF('LF Projected Ratios'!AA$40&gt;=0,$B128+(1-$B128)*'LF Projected Ratios'!AA$40,$B128*(1+'LF Projected Ratios'!AA$40))</f>
        <v>0.1770216156638369</v>
      </c>
      <c r="AA128">
        <f>IF('LF Projected Ratios'!AB$40&gt;=0,$B128+(1-$B128)*'LF Projected Ratios'!AB$40,$B128*(1+'LF Projected Ratios'!AB$40))</f>
        <v>0.17854709987868642</v>
      </c>
      <c r="AB128">
        <f>IF('LF Projected Ratios'!AC$40&gt;=0,$B128+(1-$B128)*'LF Projected Ratios'!AC$40,$B128*(1+'LF Projected Ratios'!AC$40))</f>
        <v>0.1800594491586722</v>
      </c>
      <c r="AC128">
        <f>IF('LF Projected Ratios'!AD$40&gt;=0,$B128+(1-$B128)*'LF Projected Ratios'!AD$40,$B128*(1+'LF Projected Ratios'!AD$40))</f>
        <v>0.18155883242092294</v>
      </c>
      <c r="AD128">
        <f>IF('LF Projected Ratios'!AE$40&gt;=0,$B128+(1-$B128)*'LF Projected Ratios'!AE$40,$B128*(1+'LF Projected Ratios'!AE$40))</f>
        <v>0.18304541569853205</v>
      </c>
      <c r="AE128">
        <f>IF('LF Projected Ratios'!AF$40&gt;=0,$B128+(1-$B128)*'LF Projected Ratios'!AF$40,$B128*(1+'LF Projected Ratios'!AF$40))</f>
        <v>0.18451936220184845</v>
      </c>
      <c r="AF128">
        <f>IF('LF Projected Ratios'!AG$40&gt;=0,$B128+(1-$B128)*'LF Projected Ratios'!AG$40,$B128*(1+'LF Projected Ratios'!AG$40))</f>
        <v>0.18598083237820967</v>
      </c>
    </row>
    <row r="129" spans="1:32" x14ac:dyDescent="0.2">
      <c r="A129" s="12" t="s">
        <v>52</v>
      </c>
      <c r="B129" s="56">
        <f t="shared" si="0"/>
        <v>0.14782748660248213</v>
      </c>
      <c r="C129">
        <f>IF('LF Projected Ratios'!D$40&gt;=0,$B129+(1-$B129)*'LF Projected Ratios'!D$40,$B129*(1+'LF Projected Ratios'!D$40))</f>
        <v>0.14959931847776753</v>
      </c>
      <c r="D129">
        <f>IF('LF Projected Ratios'!E$40&gt;=0,$B129+(1-$B129)*'LF Projected Ratios'!E$40,$B129*(1+'LF Projected Ratios'!E$40))</f>
        <v>0.15141679349706183</v>
      </c>
      <c r="E129">
        <f>IF('LF Projected Ratios'!F$40&gt;=0,$B129+(1-$B129)*'LF Projected Ratios'!F$40,$B129*(1+'LF Projected Ratios'!F$40))</f>
        <v>0.15323200675735824</v>
      </c>
      <c r="F129">
        <f>IF('LF Projected Ratios'!G$40&gt;=0,$B129+(1-$B129)*'LF Projected Ratios'!G$40,$B129*(1+'LF Projected Ratios'!G$40))</f>
        <v>0.15503157489341071</v>
      </c>
      <c r="G129">
        <f>IF('LF Projected Ratios'!H$40&gt;=0,$B129+(1-$B129)*'LF Projected Ratios'!H$40,$B129*(1+'LF Projected Ratios'!H$40))</f>
        <v>0.15683647560430319</v>
      </c>
      <c r="H129">
        <f>IF('LF Projected Ratios'!I$40&gt;=0,$B129+(1-$B129)*'LF Projected Ratios'!I$40,$B129*(1+'LF Projected Ratios'!I$40))</f>
        <v>0.15869057458350808</v>
      </c>
      <c r="I129">
        <f>IF('LF Projected Ratios'!J$40&gt;=0,$B129+(1-$B129)*'LF Projected Ratios'!J$40,$B129*(1+'LF Projected Ratios'!J$40))</f>
        <v>0.16051680622403153</v>
      </c>
      <c r="J129">
        <f>IF('LF Projected Ratios'!K$40&gt;=0,$B129+(1-$B129)*'LF Projected Ratios'!K$40,$B129*(1+'LF Projected Ratios'!K$40))</f>
        <v>0.16234673856639645</v>
      </c>
      <c r="K129">
        <f>IF('LF Projected Ratios'!L$40&gt;=0,$B129+(1-$B129)*'LF Projected Ratios'!L$40,$B129*(1+'LF Projected Ratios'!L$40))</f>
        <v>0.16416006440618222</v>
      </c>
      <c r="L129">
        <f>IF('LF Projected Ratios'!M$40&gt;=0,$B129+(1-$B129)*'LF Projected Ratios'!M$40,$B129*(1+'LF Projected Ratios'!M$40))</f>
        <v>0.1657259655798986</v>
      </c>
      <c r="M129">
        <f>IF('LF Projected Ratios'!N$40&gt;=0,$B129+(1-$B129)*'LF Projected Ratios'!N$40,$B129*(1+'LF Projected Ratios'!N$40))</f>
        <v>0.16743125780989762</v>
      </c>
      <c r="N129">
        <f>IF('LF Projected Ratios'!O$40&gt;=0,$B129+(1-$B129)*'LF Projected Ratios'!O$40,$B129*(1+'LF Projected Ratios'!O$40))</f>
        <v>0.16912092514801483</v>
      </c>
      <c r="O129">
        <f>IF('LF Projected Ratios'!P$40&gt;=0,$B129+(1-$B129)*'LF Projected Ratios'!P$40,$B129*(1+'LF Projected Ratios'!P$40))</f>
        <v>0.17079518136161367</v>
      </c>
      <c r="P129">
        <f>IF('LF Projected Ratios'!Q$40&gt;=0,$B129+(1-$B129)*'LF Projected Ratios'!Q$40,$B129*(1+'LF Projected Ratios'!Q$40))</f>
        <v>0.17245423633629875</v>
      </c>
      <c r="Q129">
        <f>IF('LF Projected Ratios'!R$40&gt;=0,$B129+(1-$B129)*'LF Projected Ratios'!R$40,$B129*(1+'LF Projected Ratios'!R$40))</f>
        <v>0.17409829616362968</v>
      </c>
      <c r="R129">
        <f>IF('LF Projected Ratios'!S$40&gt;=0,$B129+(1-$B129)*'LF Projected Ratios'!S$40,$B129*(1+'LF Projected Ratios'!S$40))</f>
        <v>0.17572756322646302</v>
      </c>
      <c r="S129">
        <f>IF('LF Projected Ratios'!T$40&gt;=0,$B129+(1-$B129)*'LF Projected Ratios'!T$40,$B129*(1+'LF Projected Ratios'!T$40))</f>
        <v>0.17734223628200518</v>
      </c>
      <c r="T129">
        <f>IF('LF Projected Ratios'!U$40&gt;=0,$B129+(1-$B129)*'LF Projected Ratios'!U$40,$B129*(1+'LF Projected Ratios'!U$40))</f>
        <v>0.17894251054264046</v>
      </c>
      <c r="U129">
        <f>IF('LF Projected Ratios'!V$40&gt;=0,$B129+(1-$B129)*'LF Projected Ratios'!V$40,$B129*(1+'LF Projected Ratios'!V$40))</f>
        <v>0.18052857775460687</v>
      </c>
      <c r="V129">
        <f>IF('LF Projected Ratios'!W$40&gt;=0,$B129+(1-$B129)*'LF Projected Ratios'!W$40,$B129*(1+'LF Projected Ratios'!W$40))</f>
        <v>0.18210062627458767</v>
      </c>
      <c r="W129">
        <f>IF('LF Projected Ratios'!X$40&gt;=0,$B129+(1-$B129)*'LF Projected Ratios'!X$40,$B129*(1+'LF Projected Ratios'!X$40))</f>
        <v>0.18365884114427863</v>
      </c>
      <c r="X129">
        <f>IF('LF Projected Ratios'!Y$40&gt;=0,$B129+(1-$B129)*'LF Projected Ratios'!Y$40,$B129*(1+'LF Projected Ratios'!Y$40))</f>
        <v>0.18520340416299574</v>
      </c>
      <c r="Y129">
        <f>IF('LF Projected Ratios'!Z$40&gt;=0,$B129+(1-$B129)*'LF Projected Ratios'!Z$40,$B129*(1+'LF Projected Ratios'!Z$40))</f>
        <v>0.1867344939583849</v>
      </c>
      <c r="Z129">
        <f>IF('LF Projected Ratios'!AA$40&gt;=0,$B129+(1-$B129)*'LF Projected Ratios'!AA$40,$B129*(1+'LF Projected Ratios'!AA$40))</f>
        <v>0.18825228605528688</v>
      </c>
      <c r="AA129">
        <f>IF('LF Projected Ratios'!AB$40&gt;=0,$B129+(1-$B129)*'LF Projected Ratios'!AB$40,$B129*(1+'LF Projected Ratios'!AB$40))</f>
        <v>0.189756952942816</v>
      </c>
      <c r="AB129">
        <f>IF('LF Projected Ratios'!AC$40&gt;=0,$B129+(1-$B129)*'LF Projected Ratios'!AC$40,$B129*(1+'LF Projected Ratios'!AC$40))</f>
        <v>0.19124866413970806</v>
      </c>
      <c r="AC129">
        <f>IF('LF Projected Ratios'!AD$40&gt;=0,$B129+(1-$B129)*'LF Projected Ratios'!AD$40,$B129*(1+'LF Projected Ratios'!AD$40))</f>
        <v>0.19272758625798556</v>
      </c>
      <c r="AD129">
        <f>IF('LF Projected Ratios'!AE$40&gt;=0,$B129+(1-$B129)*'LF Projected Ratios'!AE$40,$B129*(1+'LF Projected Ratios'!AE$40))</f>
        <v>0.19419388306499222</v>
      </c>
      <c r="AE129">
        <f>IF('LF Projected Ratios'!AF$40&gt;=0,$B129+(1-$B129)*'LF Projected Ratios'!AF$40,$B129*(1+'LF Projected Ratios'!AF$40))</f>
        <v>0.19564771554384769</v>
      </c>
      <c r="AF129">
        <f>IF('LF Projected Ratios'!AG$40&gt;=0,$B129+(1-$B129)*'LF Projected Ratios'!AG$40,$B129*(1+'LF Projected Ratios'!AG$40))</f>
        <v>0.1970892419523651</v>
      </c>
    </row>
    <row r="130" spans="1:32" x14ac:dyDescent="0.2">
      <c r="A130" s="12" t="s">
        <v>53</v>
      </c>
      <c r="B130" s="56">
        <f t="shared" si="0"/>
        <v>0.18608601791429769</v>
      </c>
      <c r="C130">
        <f>IF('LF Projected Ratios'!D$40&gt;=0,$B130+(1-$B130)*'LF Projected Ratios'!D$40,$B130*(1+'LF Projected Ratios'!D$40))</f>
        <v>0.18777830288538924</v>
      </c>
      <c r="D130">
        <f>IF('LF Projected Ratios'!E$40&gt;=0,$B130+(1-$B130)*'LF Projected Ratios'!E$40,$B130*(1+'LF Projected Ratios'!E$40))</f>
        <v>0.18951418183834609</v>
      </c>
      <c r="E130">
        <f>IF('LF Projected Ratios'!F$40&gt;=0,$B130+(1-$B130)*'LF Projected Ratios'!F$40,$B130*(1+'LF Projected Ratios'!F$40))</f>
        <v>0.19124790057462907</v>
      </c>
      <c r="F130">
        <f>IF('LF Projected Ratios'!G$40&gt;=0,$B130+(1-$B130)*'LF Projected Ratios'!G$40,$B130*(1+'LF Projected Ratios'!G$40))</f>
        <v>0.19296667657904329</v>
      </c>
      <c r="G130">
        <f>IF('LF Projected Ratios'!H$40&gt;=0,$B130+(1-$B130)*'LF Projected Ratios'!H$40,$B130*(1+'LF Projected Ratios'!H$40))</f>
        <v>0.19469054575080869</v>
      </c>
      <c r="H130">
        <f>IF('LF Projected Ratios'!I$40&gt;=0,$B130+(1-$B130)*'LF Projected Ratios'!I$40,$B130*(1+'LF Projected Ratios'!I$40))</f>
        <v>0.19646140442040969</v>
      </c>
      <c r="I130">
        <f>IF('LF Projected Ratios'!J$40&gt;=0,$B130+(1-$B130)*'LF Projected Ratios'!J$40,$B130*(1+'LF Projected Ratios'!J$40))</f>
        <v>0.19820564686355452</v>
      </c>
      <c r="J130">
        <f>IF('LF Projected Ratios'!K$40&gt;=0,$B130+(1-$B130)*'LF Projected Ratios'!K$40,$B130*(1+'LF Projected Ratios'!K$40))</f>
        <v>0.19995342386446191</v>
      </c>
      <c r="K130">
        <f>IF('LF Projected Ratios'!L$40&gt;=0,$B130+(1-$B130)*'LF Projected Ratios'!L$40,$B130*(1+'LF Projected Ratios'!L$40))</f>
        <v>0.20168533991652363</v>
      </c>
      <c r="L130">
        <f>IF('LF Projected Ratios'!M$40&gt;=0,$B130+(1-$B130)*'LF Projected Ratios'!M$40,$B130*(1+'LF Projected Ratios'!M$40))</f>
        <v>0.20318093950441793</v>
      </c>
      <c r="M130">
        <f>IF('LF Projected Ratios'!N$40&gt;=0,$B130+(1-$B130)*'LF Projected Ratios'!N$40,$B130*(1+'LF Projected Ratios'!N$40))</f>
        <v>0.20480967214683168</v>
      </c>
      <c r="N130">
        <f>IF('LF Projected Ratios'!O$40&gt;=0,$B130+(1-$B130)*'LF Projected Ratios'!O$40,$B130*(1+'LF Projected Ratios'!O$40))</f>
        <v>0.20642348138140107</v>
      </c>
      <c r="O130">
        <f>IF('LF Projected Ratios'!P$40&gt;=0,$B130+(1-$B130)*'LF Projected Ratios'!P$40,$B130*(1+'LF Projected Ratios'!P$40))</f>
        <v>0.20802257137834199</v>
      </c>
      <c r="P130">
        <f>IF('LF Projected Ratios'!Q$40&gt;=0,$B130+(1-$B130)*'LF Projected Ratios'!Q$40,$B130*(1+'LF Projected Ratios'!Q$40))</f>
        <v>0.20960714260038416</v>
      </c>
      <c r="Q130">
        <f>IF('LF Projected Ratios'!R$40&gt;=0,$B130+(1-$B130)*'LF Projected Ratios'!R$40,$B130*(1+'LF Projected Ratios'!R$40))</f>
        <v>0.21117739188654699</v>
      </c>
      <c r="R130">
        <f>IF('LF Projected Ratios'!S$40&gt;=0,$B130+(1-$B130)*'LF Projected Ratios'!S$40,$B130*(1+'LF Projected Ratios'!S$40))</f>
        <v>0.21273351253365025</v>
      </c>
      <c r="S130">
        <f>IF('LF Projected Ratios'!T$40&gt;=0,$B130+(1-$B130)*'LF Projected Ratios'!T$40,$B130*(1+'LF Projected Ratios'!T$40))</f>
        <v>0.21427569437563809</v>
      </c>
      <c r="T130">
        <f>IF('LF Projected Ratios'!U$40&gt;=0,$B130+(1-$B130)*'LF Projected Ratios'!U$40,$B130*(1+'LF Projected Ratios'!U$40))</f>
        <v>0.21580412386077844</v>
      </c>
      <c r="U130">
        <f>IF('LF Projected Ratios'!V$40&gt;=0,$B130+(1-$B130)*'LF Projected Ratios'!V$40,$B130*(1+'LF Projected Ratios'!V$40))</f>
        <v>0.21731898412680647</v>
      </c>
      <c r="V130">
        <f>IF('LF Projected Ratios'!W$40&gt;=0,$B130+(1-$B130)*'LF Projected Ratios'!W$40,$B130*(1+'LF Projected Ratios'!W$40))</f>
        <v>0.21882045507407774</v>
      </c>
      <c r="W130">
        <f>IF('LF Projected Ratios'!X$40&gt;=0,$B130+(1-$B130)*'LF Projected Ratios'!X$40,$B130*(1+'LF Projected Ratios'!X$40))</f>
        <v>0.2203087134367876</v>
      </c>
      <c r="X130">
        <f>IF('LF Projected Ratios'!Y$40&gt;=0,$B130+(1-$B130)*'LF Projected Ratios'!Y$40,$B130*(1+'LF Projected Ratios'!Y$40))</f>
        <v>0.22178393285231918</v>
      </c>
      <c r="Y130">
        <f>IF('LF Projected Ratios'!Z$40&gt;=0,$B130+(1-$B130)*'LF Projected Ratios'!Z$40,$B130*(1+'LF Projected Ratios'!Z$40))</f>
        <v>0.22324628392877857</v>
      </c>
      <c r="Z130">
        <f>IF('LF Projected Ratios'!AA$40&gt;=0,$B130+(1-$B130)*'LF Projected Ratios'!AA$40,$B130*(1+'LF Projected Ratios'!AA$40))</f>
        <v>0.22469593431076809</v>
      </c>
      <c r="AA130">
        <f>IF('LF Projected Ratios'!AB$40&gt;=0,$B130+(1-$B130)*'LF Projected Ratios'!AB$40,$B130*(1+'LF Projected Ratios'!AB$40))</f>
        <v>0.22613304874345347</v>
      </c>
      <c r="AB130">
        <f>IF('LF Projected Ratios'!AC$40&gt;=0,$B130+(1-$B130)*'LF Projected Ratios'!AC$40,$B130*(1+'LF Projected Ratios'!AC$40))</f>
        <v>0.22755778913497779</v>
      </c>
      <c r="AC130">
        <f>IF('LF Projected Ratios'!AD$40&gt;=0,$B130+(1-$B130)*'LF Projected Ratios'!AD$40,$B130*(1+'LF Projected Ratios'!AD$40))</f>
        <v>0.22897031461726866</v>
      </c>
      <c r="AD130">
        <f>IF('LF Projected Ratios'!AE$40&gt;=0,$B130+(1-$B130)*'LF Projected Ratios'!AE$40,$B130*(1+'LF Projected Ratios'!AE$40))</f>
        <v>0.23037078160528759</v>
      </c>
      <c r="AE130">
        <f>IF('LF Projected Ratios'!AF$40&gt;=0,$B130+(1-$B130)*'LF Projected Ratios'!AF$40,$B130*(1+'LF Projected Ratios'!AF$40))</f>
        <v>0.23175934385477051</v>
      </c>
      <c r="AF130">
        <f>IF('LF Projected Ratios'!AG$40&gt;=0,$B130+(1-$B130)*'LF Projected Ratios'!AG$40,$B130*(1+'LF Projected Ratios'!AG$40))</f>
        <v>0.23313615251850034</v>
      </c>
    </row>
    <row r="131" spans="1:32" x14ac:dyDescent="0.2">
      <c r="A131" s="12" t="s">
        <v>54</v>
      </c>
      <c r="B131" s="56">
        <f t="shared" si="0"/>
        <v>0.15060328537092266</v>
      </c>
      <c r="C131">
        <f>IF('LF Projected Ratios'!D$40&gt;=0,$B131+(1-$B131)*'LF Projected Ratios'!D$40,$B131*(1+'LF Projected Ratios'!D$40))</f>
        <v>0.15236934582239425</v>
      </c>
      <c r="D131">
        <f>IF('LF Projected Ratios'!E$40&gt;=0,$B131+(1-$B131)*'LF Projected Ratios'!E$40,$B131*(1+'LF Projected Ratios'!E$40))</f>
        <v>0.15418090074353832</v>
      </c>
      <c r="E131">
        <f>IF('LF Projected Ratios'!F$40&gt;=0,$B131+(1-$B131)*'LF Projected Ratios'!F$40,$B131*(1+'LF Projected Ratios'!F$40))</f>
        <v>0.15599020127295787</v>
      </c>
      <c r="F131">
        <f>IF('LF Projected Ratios'!G$40&gt;=0,$B131+(1-$B131)*'LF Projected Ratios'!G$40,$B131*(1+'LF Projected Ratios'!G$40))</f>
        <v>0.15778390763931319</v>
      </c>
      <c r="G131">
        <f>IF('LF Projected Ratios'!H$40&gt;=0,$B131+(1-$B131)*'LF Projected Ratios'!H$40,$B131*(1+'LF Projected Ratios'!H$40))</f>
        <v>0.1595829292106046</v>
      </c>
      <c r="H131">
        <f>IF('LF Projected Ratios'!I$40&gt;=0,$B131+(1-$B131)*'LF Projected Ratios'!I$40,$B131*(1+'LF Projected Ratios'!I$40))</f>
        <v>0.1614309887956937</v>
      </c>
      <c r="I131">
        <f>IF('LF Projected Ratios'!J$40&gt;=0,$B131+(1-$B131)*'LF Projected Ratios'!J$40,$B131*(1+'LF Projected Ratios'!J$40))</f>
        <v>0.16325127181494747</v>
      </c>
      <c r="J131">
        <f>IF('LF Projected Ratios'!K$40&gt;=0,$B131+(1-$B131)*'LF Projected Ratios'!K$40,$B131*(1+'LF Projected Ratios'!K$40))</f>
        <v>0.16507524348167169</v>
      </c>
      <c r="K131">
        <f>IF('LF Projected Ratios'!L$40&gt;=0,$B131+(1-$B131)*'LF Projected Ratios'!L$40,$B131*(1+'LF Projected Ratios'!L$40))</f>
        <v>0.1668826627385136</v>
      </c>
      <c r="L131">
        <f>IF('LF Projected Ratios'!M$40&gt;=0,$B131+(1-$B131)*'LF Projected Ratios'!M$40,$B131*(1+'LF Projected Ratios'!M$40))</f>
        <v>0.16844346327065662</v>
      </c>
      <c r="M131">
        <f>IF('LF Projected Ratios'!N$40&gt;=0,$B131+(1-$B131)*'LF Projected Ratios'!N$40,$B131*(1+'LF Projected Ratios'!N$40))</f>
        <v>0.17014320081777462</v>
      </c>
      <c r="N131">
        <f>IF('LF Projected Ratios'!O$40&gt;=0,$B131+(1-$B131)*'LF Projected Ratios'!O$40,$B131*(1+'LF Projected Ratios'!O$40))</f>
        <v>0.17182736436828722</v>
      </c>
      <c r="O131">
        <f>IF('LF Projected Ratios'!P$40&gt;=0,$B131+(1-$B131)*'LF Projected Ratios'!P$40,$B131*(1+'LF Projected Ratios'!P$40))</f>
        <v>0.17349616699324913</v>
      </c>
      <c r="P131">
        <f>IF('LF Projected Ratios'!Q$40&gt;=0,$B131+(1-$B131)*'LF Projected Ratios'!Q$40,$B131*(1+'LF Projected Ratios'!Q$40))</f>
        <v>0.17514981789460038</v>
      </c>
      <c r="Q131">
        <f>IF('LF Projected Ratios'!R$40&gt;=0,$B131+(1-$B131)*'LF Projected Ratios'!R$40,$B131*(1+'LF Projected Ratios'!R$40))</f>
        <v>0.17678852249259427</v>
      </c>
      <c r="R131">
        <f>IF('LF Projected Ratios'!S$40&gt;=0,$B131+(1-$B131)*'LF Projected Ratios'!S$40,$B131*(1+'LF Projected Ratios'!S$40))</f>
        <v>0.17841248251086167</v>
      </c>
      <c r="S131">
        <f>IF('LF Projected Ratios'!T$40&gt;=0,$B131+(1-$B131)*'LF Projected Ratios'!T$40,$B131*(1+'LF Projected Ratios'!T$40))</f>
        <v>0.18002189605919308</v>
      </c>
      <c r="T131">
        <f>IF('LF Projected Ratios'!U$40&gt;=0,$B131+(1-$B131)*'LF Projected Ratios'!U$40,$B131*(1+'LF Projected Ratios'!U$40))</f>
        <v>0.18161695771410358</v>
      </c>
      <c r="U131">
        <f>IF('LF Projected Ratios'!V$40&gt;=0,$B131+(1-$B131)*'LF Projected Ratios'!V$40,$B131*(1+'LF Projected Ratios'!V$40))</f>
        <v>0.18319785859725227</v>
      </c>
      <c r="V131">
        <f>IF('LF Projected Ratios'!W$40&gt;=0,$B131+(1-$B131)*'LF Projected Ratios'!W$40,$B131*(1+'LF Projected Ratios'!W$40))</f>
        <v>0.18476478645178435</v>
      </c>
      <c r="W131">
        <f>IF('LF Projected Ratios'!X$40&gt;=0,$B131+(1-$B131)*'LF Projected Ratios'!X$40,$B131*(1+'LF Projected Ratios'!X$40))</f>
        <v>0.18631792571665556</v>
      </c>
      <c r="X131">
        <f>IF('LF Projected Ratios'!Y$40&gt;=0,$B131+(1-$B131)*'LF Projected Ratios'!Y$40,$B131*(1+'LF Projected Ratios'!Y$40))</f>
        <v>0.1878574575990033</v>
      </c>
      <c r="Y131">
        <f>IF('LF Projected Ratios'!Z$40&gt;=0,$B131+(1-$B131)*'LF Projected Ratios'!Z$40,$B131*(1+'LF Projected Ratios'!Z$40))</f>
        <v>0.18938356014462604</v>
      </c>
      <c r="Z131">
        <f>IF('LF Projected Ratios'!AA$40&gt;=0,$B131+(1-$B131)*'LF Projected Ratios'!AA$40,$B131*(1+'LF Projected Ratios'!AA$40))</f>
        <v>0.19089640830662385</v>
      </c>
      <c r="AA131">
        <f>IF('LF Projected Ratios'!AB$40&gt;=0,$B131+(1-$B131)*'LF Projected Ratios'!AB$40,$B131*(1+'LF Projected Ratios'!AB$40))</f>
        <v>0.19239617401225889</v>
      </c>
      <c r="AB131">
        <f>IF('LF Projected Ratios'!AC$40&gt;=0,$B131+(1-$B131)*'LF Projected Ratios'!AC$40,$B131*(1+'LF Projected Ratios'!AC$40))</f>
        <v>0.19388302622809006</v>
      </c>
      <c r="AC131">
        <f>IF('LF Projected Ratios'!AD$40&gt;=0,$B131+(1-$B131)*'LF Projected Ratios'!AD$40,$B131*(1+'LF Projected Ratios'!AD$40))</f>
        <v>0.19535713102343119</v>
      </c>
      <c r="AD131">
        <f>IF('LF Projected Ratios'!AE$40&gt;=0,$B131+(1-$B131)*'LF Projected Ratios'!AE$40,$B131*(1+'LF Projected Ratios'!AE$40))</f>
        <v>0.19681865163218332</v>
      </c>
      <c r="AE131">
        <f>IF('LF Projected Ratios'!AF$40&gt;=0,$B131+(1-$B131)*'LF Projected Ratios'!AF$40,$B131*(1+'LF Projected Ratios'!AF$40))</f>
        <v>0.19826774851309248</v>
      </c>
      <c r="AF131">
        <f>IF('LF Projected Ratios'!AG$40&gt;=0,$B131+(1-$B131)*'LF Projected Ratios'!AG$40,$B131*(1+'LF Projected Ratios'!AG$40))</f>
        <v>0.19970457940847552</v>
      </c>
    </row>
    <row r="132" spans="1:32" x14ac:dyDescent="0.2">
      <c r="A132" s="12" t="s">
        <v>55</v>
      </c>
      <c r="B132" s="56">
        <f t="shared" si="0"/>
        <v>0.15597114938243695</v>
      </c>
      <c r="C132">
        <f>IF('LF Projected Ratios'!D$40&gt;=0,$B132+(1-$B132)*'LF Projected Ratios'!D$40,$B132*(1+'LF Projected Ratios'!D$40))</f>
        <v>0.15772604900390255</v>
      </c>
      <c r="D132">
        <f>IF('LF Projected Ratios'!E$40&gt;=0,$B132+(1-$B132)*'LF Projected Ratios'!E$40,$B132*(1+'LF Projected Ratios'!E$40))</f>
        <v>0.15952615558730454</v>
      </c>
      <c r="E132">
        <f>IF('LF Projected Ratios'!F$40&gt;=0,$B132+(1-$B132)*'LF Projected Ratios'!F$40,$B132*(1+'LF Projected Ratios'!F$40))</f>
        <v>0.16132402202587984</v>
      </c>
      <c r="F132">
        <f>IF('LF Projected Ratios'!G$40&gt;=0,$B132+(1-$B132)*'LF Projected Ratios'!G$40,$B132*(1+'LF Projected Ratios'!G$40))</f>
        <v>0.16310639285056736</v>
      </c>
      <c r="G132">
        <f>IF('LF Projected Ratios'!H$40&gt;=0,$B132+(1-$B132)*'LF Projected Ratios'!H$40,$B132*(1+'LF Projected Ratios'!H$40))</f>
        <v>0.16489404529011836</v>
      </c>
      <c r="H132">
        <f>IF('LF Projected Ratios'!I$40&gt;=0,$B132+(1-$B132)*'LF Projected Ratios'!I$40,$B132*(1+'LF Projected Ratios'!I$40))</f>
        <v>0.16673042584188053</v>
      </c>
      <c r="I132">
        <f>IF('LF Projected Ratios'!J$40&gt;=0,$B132+(1-$B132)*'LF Projected Ratios'!J$40,$B132*(1+'LF Projected Ratios'!J$40))</f>
        <v>0.1685392053651335</v>
      </c>
      <c r="J132">
        <f>IF('LF Projected Ratios'!K$40&gt;=0,$B132+(1-$B132)*'LF Projected Ratios'!K$40,$B132*(1+'LF Projected Ratios'!K$40))</f>
        <v>0.17035165022500859</v>
      </c>
      <c r="K132">
        <f>IF('LF Projected Ratios'!L$40&gt;=0,$B132+(1-$B132)*'LF Projected Ratios'!L$40,$B132*(1+'LF Projected Ratios'!L$40))</f>
        <v>0.17214764727993304</v>
      </c>
      <c r="L132">
        <f>IF('LF Projected Ratios'!M$40&gt;=0,$B132+(1-$B132)*'LF Projected Ratios'!M$40,$B132*(1+'LF Projected Ratios'!M$40))</f>
        <v>0.17369858414665171</v>
      </c>
      <c r="M132">
        <f>IF('LF Projected Ratios'!N$40&gt;=0,$B132+(1-$B132)*'LF Projected Ratios'!N$40,$B132*(1+'LF Projected Ratios'!N$40))</f>
        <v>0.17538757999928106</v>
      </c>
      <c r="N132">
        <f>IF('LF Projected Ratios'!O$40&gt;=0,$B132+(1-$B132)*'LF Projected Ratios'!O$40,$B132*(1+'LF Projected Ratios'!O$40))</f>
        <v>0.17706110027703714</v>
      </c>
      <c r="O132">
        <f>IF('LF Projected Ratios'!P$40&gt;=0,$B132+(1-$B132)*'LF Projected Ratios'!P$40,$B132*(1+'LF Projected Ratios'!P$40))</f>
        <v>0.17871935670444664</v>
      </c>
      <c r="P132">
        <f>IF('LF Projected Ratios'!Q$40&gt;=0,$B132+(1-$B132)*'LF Projected Ratios'!Q$40,$B132*(1+'LF Projected Ratios'!Q$40))</f>
        <v>0.18036255716137292</v>
      </c>
      <c r="Q132">
        <f>IF('LF Projected Ratios'!R$40&gt;=0,$B132+(1-$B132)*'LF Projected Ratios'!R$40,$B132*(1+'LF Projected Ratios'!R$40))</f>
        <v>0.18199090576989149</v>
      </c>
      <c r="R132">
        <f>IF('LF Projected Ratios'!S$40&gt;=0,$B132+(1-$B132)*'LF Projected Ratios'!S$40,$B132*(1+'LF Projected Ratios'!S$40))</f>
        <v>0.18360460297881659</v>
      </c>
      <c r="S132">
        <f>IF('LF Projected Ratios'!T$40&gt;=0,$B132+(1-$B132)*'LF Projected Ratios'!T$40,$B132*(1+'LF Projected Ratios'!T$40))</f>
        <v>0.18520384564596029</v>
      </c>
      <c r="T132">
        <f>IF('LF Projected Ratios'!U$40&gt;=0,$B132+(1-$B132)*'LF Projected Ratios'!U$40,$B132*(1+'LF Projected Ratios'!U$40))</f>
        <v>0.18678882711818812</v>
      </c>
      <c r="U132">
        <f>IF('LF Projected Ratios'!V$40&gt;=0,$B132+(1-$B132)*'LF Projected Ratios'!V$40,$B132*(1+'LF Projected Ratios'!V$40))</f>
        <v>0.18835973730934297</v>
      </c>
      <c r="V132">
        <f>IF('LF Projected Ratios'!W$40&gt;=0,$B132+(1-$B132)*'LF Projected Ratios'!W$40,$B132*(1+'LF Projected Ratios'!W$40))</f>
        <v>0.18991676277610486</v>
      </c>
      <c r="W132">
        <f>IF('LF Projected Ratios'!X$40&gt;=0,$B132+(1-$B132)*'LF Projected Ratios'!X$40,$B132*(1+'LF Projected Ratios'!X$40))</f>
        <v>0.19146008679184551</v>
      </c>
      <c r="X132">
        <f>IF('LF Projected Ratios'!Y$40&gt;=0,$B132+(1-$B132)*'LF Projected Ratios'!Y$40,$B132*(1+'LF Projected Ratios'!Y$40))</f>
        <v>0.19298988941854217</v>
      </c>
      <c r="Y132">
        <f>IF('LF Projected Ratios'!Z$40&gt;=0,$B132+(1-$B132)*'LF Projected Ratios'!Z$40,$B132*(1+'LF Projected Ratios'!Z$40))</f>
        <v>0.19450634757681154</v>
      </c>
      <c r="Z132">
        <f>IF('LF Projected Ratios'!AA$40&gt;=0,$B132+(1-$B132)*'LF Projected Ratios'!AA$40,$B132*(1+'LF Projected Ratios'!AA$40))</f>
        <v>0.19600963511411679</v>
      </c>
      <c r="AA132">
        <f>IF('LF Projected Ratios'!AB$40&gt;=0,$B132+(1-$B132)*'LF Projected Ratios'!AB$40,$B132*(1+'LF Projected Ratios'!AB$40))</f>
        <v>0.19749992287120516</v>
      </c>
      <c r="AB132">
        <f>IF('LF Projected Ratios'!AC$40&gt;=0,$B132+(1-$B132)*'LF Projected Ratios'!AC$40,$B132*(1+'LF Projected Ratios'!AC$40))</f>
        <v>0.19897737874683116</v>
      </c>
      <c r="AC132">
        <f>IF('LF Projected Ratios'!AD$40&gt;=0,$B132+(1-$B132)*'LF Projected Ratios'!AD$40,$B132*(1+'LF Projected Ratios'!AD$40))</f>
        <v>0.20044216776081378</v>
      </c>
      <c r="AD132">
        <f>IF('LF Projected Ratios'!AE$40&gt;=0,$B132+(1-$B132)*'LF Projected Ratios'!AE$40,$B132*(1+'LF Projected Ratios'!AE$40))</f>
        <v>0.20189445211547793</v>
      </c>
      <c r="AE132">
        <f>IF('LF Projected Ratios'!AF$40&gt;=0,$B132+(1-$B132)*'LF Projected Ratios'!AF$40,$B132*(1+'LF Projected Ratios'!AF$40))</f>
        <v>0.20333439125553143</v>
      </c>
      <c r="AF132">
        <f>IF('LF Projected Ratios'!AG$40&gt;=0,$B132+(1-$B132)*'LF Projected Ratios'!AG$40,$B132*(1+'LF Projected Ratios'!AG$40))</f>
        <v>0.20476214192641967</v>
      </c>
    </row>
    <row r="133" spans="1:32" x14ac:dyDescent="0.2">
      <c r="A133" s="12" t="s">
        <v>56</v>
      </c>
      <c r="B133" s="56">
        <f t="shared" si="0"/>
        <v>0.21202305014390865</v>
      </c>
      <c r="C133">
        <f>IF('LF Projected Ratios'!D$40&gt;=0,$B133+(1-$B133)*'LF Projected Ratios'!D$40,$B133*(1+'LF Projected Ratios'!D$40))</f>
        <v>0.21366140699630096</v>
      </c>
      <c r="D133">
        <f>IF('LF Projected Ratios'!E$40&gt;=0,$B133+(1-$B133)*'LF Projected Ratios'!E$40,$B133*(1+'LF Projected Ratios'!E$40))</f>
        <v>0.21534196861924443</v>
      </c>
      <c r="E133">
        <f>IF('LF Projected Ratios'!F$40&gt;=0,$B133+(1-$B133)*'LF Projected Ratios'!F$40,$B133*(1+'LF Projected Ratios'!F$40))</f>
        <v>0.21702043886523262</v>
      </c>
      <c r="F133">
        <f>IF('LF Projected Ratios'!G$40&gt;=0,$B133+(1-$B133)*'LF Projected Ratios'!G$40,$B133*(1+'LF Projected Ratios'!G$40))</f>
        <v>0.21868444256003775</v>
      </c>
      <c r="G133">
        <f>IF('LF Projected Ratios'!H$40&gt;=0,$B133+(1-$B133)*'LF Projected Ratios'!H$40,$B133*(1+'LF Projected Ratios'!H$40))</f>
        <v>0.22035337711800876</v>
      </c>
      <c r="H133">
        <f>IF('LF Projected Ratios'!I$40&gt;=0,$B133+(1-$B133)*'LF Projected Ratios'!I$40,$B133*(1+'LF Projected Ratios'!I$40))</f>
        <v>0.22206780375744631</v>
      </c>
      <c r="I133">
        <f>IF('LF Projected Ratios'!J$40&gt;=0,$B133+(1-$B133)*'LF Projected Ratios'!J$40,$B133*(1+'LF Projected Ratios'!J$40))</f>
        <v>0.22375646235087257</v>
      </c>
      <c r="J133">
        <f>IF('LF Projected Ratios'!K$40&gt;=0,$B133+(1-$B133)*'LF Projected Ratios'!K$40,$B133*(1+'LF Projected Ratios'!K$40))</f>
        <v>0.22544854286615559</v>
      </c>
      <c r="K133">
        <f>IF('LF Projected Ratios'!L$40&gt;=0,$B133+(1-$B133)*'LF Projected Ratios'!L$40,$B133*(1+'LF Projected Ratios'!L$40))</f>
        <v>0.22712526787413892</v>
      </c>
      <c r="L133">
        <f>IF('LF Projected Ratios'!M$40&gt;=0,$B133+(1-$B133)*'LF Projected Ratios'!M$40,$B133*(1+'LF Projected Ratios'!M$40))</f>
        <v>0.2285732071249858</v>
      </c>
      <c r="M133">
        <f>IF('LF Projected Ratios'!N$40&gt;=0,$B133+(1-$B133)*'LF Projected Ratios'!N$40,$B133*(1+'LF Projected Ratios'!N$40))</f>
        <v>0.23015003687351948</v>
      </c>
      <c r="N133">
        <f>IF('LF Projected Ratios'!O$40&gt;=0,$B133+(1-$B133)*'LF Projected Ratios'!O$40,$B133*(1+'LF Projected Ratios'!O$40))</f>
        <v>0.23171241877909496</v>
      </c>
      <c r="O133">
        <f>IF('LF Projected Ratios'!P$40&gt;=0,$B133+(1-$B133)*'LF Projected Ratios'!P$40,$B133*(1+'LF Projected Ratios'!P$40))</f>
        <v>0.233260550505627</v>
      </c>
      <c r="P133">
        <f>IF('LF Projected Ratios'!Q$40&gt;=0,$B133+(1-$B133)*'LF Projected Ratios'!Q$40,$B133*(1+'LF Projected Ratios'!Q$40))</f>
        <v>0.23479462612769075</v>
      </c>
      <c r="Q133">
        <f>IF('LF Projected Ratios'!R$40&gt;=0,$B133+(1-$B133)*'LF Projected Ratios'!R$40,$B133*(1+'LF Projected Ratios'!R$40))</f>
        <v>0.2363148362116281</v>
      </c>
      <c r="R133">
        <f>IF('LF Projected Ratios'!S$40&gt;=0,$B133+(1-$B133)*'LF Projected Ratios'!S$40,$B133*(1+'LF Projected Ratios'!S$40))</f>
        <v>0.23782136789446065</v>
      </c>
      <c r="S133">
        <f>IF('LF Projected Ratios'!T$40&gt;=0,$B133+(1-$B133)*'LF Projected Ratios'!T$40,$B133*(1+'LF Projected Ratios'!T$40))</f>
        <v>0.23931440496068601</v>
      </c>
      <c r="T133">
        <f>IF('LF Projected Ratios'!U$40&gt;=0,$B133+(1-$B133)*'LF Projected Ratios'!U$40,$B133*(1+'LF Projected Ratios'!U$40))</f>
        <v>0.24079412791701701</v>
      </c>
      <c r="U133">
        <f>IF('LF Projected Ratios'!V$40&gt;=0,$B133+(1-$B133)*'LF Projected Ratios'!V$40,$B133*(1+'LF Projected Ratios'!V$40))</f>
        <v>0.24226071406513075</v>
      </c>
      <c r="V133">
        <f>IF('LF Projected Ratios'!W$40&gt;=0,$B133+(1-$B133)*'LF Projected Ratios'!W$40,$B133*(1+'LF Projected Ratios'!W$40))</f>
        <v>0.24371433757249023</v>
      </c>
      <c r="W133">
        <f>IF('LF Projected Ratios'!X$40&gt;=0,$B133+(1-$B133)*'LF Projected Ratios'!X$40,$B133*(1+'LF Projected Ratios'!X$40))</f>
        <v>0.24515516954129457</v>
      </c>
      <c r="X133">
        <f>IF('LF Projected Ratios'!Y$40&gt;=0,$B133+(1-$B133)*'LF Projected Ratios'!Y$40,$B133*(1+'LF Projected Ratios'!Y$40))</f>
        <v>0.24658337807561687</v>
      </c>
      <c r="Y133">
        <f>IF('LF Projected Ratios'!Z$40&gt;=0,$B133+(1-$B133)*'LF Projected Ratios'!Z$40,$B133*(1+'LF Projected Ratios'!Z$40))</f>
        <v>0.24799912834678733</v>
      </c>
      <c r="Z133">
        <f>IF('LF Projected Ratios'!AA$40&gt;=0,$B133+(1-$B133)*'LF Projected Ratios'!AA$40,$B133*(1+'LF Projected Ratios'!AA$40))</f>
        <v>0.24940258265707038</v>
      </c>
      <c r="AA133">
        <f>IF('LF Projected Ratios'!AB$40&gt;=0,$B133+(1-$B133)*'LF Projected Ratios'!AB$40,$B133*(1+'LF Projected Ratios'!AB$40))</f>
        <v>0.25079390050169043</v>
      </c>
      <c r="AB133">
        <f>IF('LF Projected Ratios'!AC$40&gt;=0,$B133+(1-$B133)*'LF Projected Ratios'!AC$40,$B133*(1+'LF Projected Ratios'!AC$40))</f>
        <v>0.25217323862925667</v>
      </c>
      <c r="AC133">
        <f>IF('LF Projected Ratios'!AD$40&gt;=0,$B133+(1-$B133)*'LF Projected Ratios'!AD$40,$B133*(1+'LF Projected Ratios'!AD$40))</f>
        <v>0.25354075110063279</v>
      </c>
      <c r="AD133">
        <f>IF('LF Projected Ratios'!AE$40&gt;=0,$B133+(1-$B133)*'LF Projected Ratios'!AE$40,$B133*(1+'LF Projected Ratios'!AE$40))</f>
        <v>0.25489658934629777</v>
      </c>
      <c r="AE133">
        <f>IF('LF Projected Ratios'!AF$40&gt;=0,$B133+(1-$B133)*'LF Projected Ratios'!AF$40,$B133*(1+'LF Projected Ratios'!AF$40))</f>
        <v>0.25624090222224694</v>
      </c>
      <c r="AF133">
        <f>IF('LF Projected Ratios'!AG$40&gt;=0,$B133+(1-$B133)*'LF Projected Ratios'!AG$40,$B133*(1+'LF Projected Ratios'!AG$40))</f>
        <v>0.25757383606447087</v>
      </c>
    </row>
    <row r="134" spans="1:32" x14ac:dyDescent="0.2">
      <c r="A134" s="12" t="s">
        <v>57</v>
      </c>
      <c r="B134" s="56">
        <f t="shared" si="0"/>
        <v>0.18608601791429741</v>
      </c>
      <c r="C134">
        <f>IF('LF Projected Ratios'!D$40&gt;=0,$B134+(1-$B134)*'LF Projected Ratios'!D$40,$B134*(1+'LF Projected Ratios'!D$40))</f>
        <v>0.18777830288538896</v>
      </c>
      <c r="D134">
        <f>IF('LF Projected Ratios'!E$40&gt;=0,$B134+(1-$B134)*'LF Projected Ratios'!E$40,$B134*(1+'LF Projected Ratios'!E$40))</f>
        <v>0.18951418183834581</v>
      </c>
      <c r="E134">
        <f>IF('LF Projected Ratios'!F$40&gt;=0,$B134+(1-$B134)*'LF Projected Ratios'!F$40,$B134*(1+'LF Projected Ratios'!F$40))</f>
        <v>0.19124790057462879</v>
      </c>
      <c r="F134">
        <f>IF('LF Projected Ratios'!G$40&gt;=0,$B134+(1-$B134)*'LF Projected Ratios'!G$40,$B134*(1+'LF Projected Ratios'!G$40))</f>
        <v>0.19296667657904301</v>
      </c>
      <c r="G134">
        <f>IF('LF Projected Ratios'!H$40&gt;=0,$B134+(1-$B134)*'LF Projected Ratios'!H$40,$B134*(1+'LF Projected Ratios'!H$40))</f>
        <v>0.19469054575080841</v>
      </c>
      <c r="H134">
        <f>IF('LF Projected Ratios'!I$40&gt;=0,$B134+(1-$B134)*'LF Projected Ratios'!I$40,$B134*(1+'LF Projected Ratios'!I$40))</f>
        <v>0.19646140442040941</v>
      </c>
      <c r="I134">
        <f>IF('LF Projected Ratios'!J$40&gt;=0,$B134+(1-$B134)*'LF Projected Ratios'!J$40,$B134*(1+'LF Projected Ratios'!J$40))</f>
        <v>0.19820564686355424</v>
      </c>
      <c r="J134">
        <f>IF('LF Projected Ratios'!K$40&gt;=0,$B134+(1-$B134)*'LF Projected Ratios'!K$40,$B134*(1+'LF Projected Ratios'!K$40))</f>
        <v>0.19995342386446166</v>
      </c>
      <c r="K134">
        <f>IF('LF Projected Ratios'!L$40&gt;=0,$B134+(1-$B134)*'LF Projected Ratios'!L$40,$B134*(1+'LF Projected Ratios'!L$40))</f>
        <v>0.20168533991652338</v>
      </c>
      <c r="L134">
        <f>IF('LF Projected Ratios'!M$40&gt;=0,$B134+(1-$B134)*'LF Projected Ratios'!M$40,$B134*(1+'LF Projected Ratios'!M$40))</f>
        <v>0.20318093950441765</v>
      </c>
      <c r="M134">
        <f>IF('LF Projected Ratios'!N$40&gt;=0,$B134+(1-$B134)*'LF Projected Ratios'!N$40,$B134*(1+'LF Projected Ratios'!N$40))</f>
        <v>0.20480967214683143</v>
      </c>
      <c r="N134">
        <f>IF('LF Projected Ratios'!O$40&gt;=0,$B134+(1-$B134)*'LF Projected Ratios'!O$40,$B134*(1+'LF Projected Ratios'!O$40))</f>
        <v>0.20642348138140082</v>
      </c>
      <c r="O134">
        <f>IF('LF Projected Ratios'!P$40&gt;=0,$B134+(1-$B134)*'LF Projected Ratios'!P$40,$B134*(1+'LF Projected Ratios'!P$40))</f>
        <v>0.20802257137834174</v>
      </c>
      <c r="P134">
        <f>IF('LF Projected Ratios'!Q$40&gt;=0,$B134+(1-$B134)*'LF Projected Ratios'!Q$40,$B134*(1+'LF Projected Ratios'!Q$40))</f>
        <v>0.20960714260038388</v>
      </c>
      <c r="Q134">
        <f>IF('LF Projected Ratios'!R$40&gt;=0,$B134+(1-$B134)*'LF Projected Ratios'!R$40,$B134*(1+'LF Projected Ratios'!R$40))</f>
        <v>0.21117739188654672</v>
      </c>
      <c r="R134">
        <f>IF('LF Projected Ratios'!S$40&gt;=0,$B134+(1-$B134)*'LF Projected Ratios'!S$40,$B134*(1+'LF Projected Ratios'!S$40))</f>
        <v>0.21273351253364997</v>
      </c>
      <c r="S134">
        <f>IF('LF Projected Ratios'!T$40&gt;=0,$B134+(1-$B134)*'LF Projected Ratios'!T$40,$B134*(1+'LF Projected Ratios'!T$40))</f>
        <v>0.21427569437563784</v>
      </c>
      <c r="T134">
        <f>IF('LF Projected Ratios'!U$40&gt;=0,$B134+(1-$B134)*'LF Projected Ratios'!U$40,$B134*(1+'LF Projected Ratios'!U$40))</f>
        <v>0.21580412386077819</v>
      </c>
      <c r="U134">
        <f>IF('LF Projected Ratios'!V$40&gt;=0,$B134+(1-$B134)*'LF Projected Ratios'!V$40,$B134*(1+'LF Projected Ratios'!V$40))</f>
        <v>0.21731898412680623</v>
      </c>
      <c r="V134">
        <f>IF('LF Projected Ratios'!W$40&gt;=0,$B134+(1-$B134)*'LF Projected Ratios'!W$40,$B134*(1+'LF Projected Ratios'!W$40))</f>
        <v>0.21882045507407746</v>
      </c>
      <c r="W134">
        <f>IF('LF Projected Ratios'!X$40&gt;=0,$B134+(1-$B134)*'LF Projected Ratios'!X$40,$B134*(1+'LF Projected Ratios'!X$40))</f>
        <v>0.22030871343678732</v>
      </c>
      <c r="X134">
        <f>IF('LF Projected Ratios'!Y$40&gt;=0,$B134+(1-$B134)*'LF Projected Ratios'!Y$40,$B134*(1+'LF Projected Ratios'!Y$40))</f>
        <v>0.2217839328523189</v>
      </c>
      <c r="Y134">
        <f>IF('LF Projected Ratios'!Z$40&gt;=0,$B134+(1-$B134)*'LF Projected Ratios'!Z$40,$B134*(1+'LF Projected Ratios'!Z$40))</f>
        <v>0.22324628392877832</v>
      </c>
      <c r="Z134">
        <f>IF('LF Projected Ratios'!AA$40&gt;=0,$B134+(1-$B134)*'LF Projected Ratios'!AA$40,$B134*(1+'LF Projected Ratios'!AA$40))</f>
        <v>0.22469593431076784</v>
      </c>
      <c r="AA134">
        <f>IF('LF Projected Ratios'!AB$40&gt;=0,$B134+(1-$B134)*'LF Projected Ratios'!AB$40,$B134*(1+'LF Projected Ratios'!AB$40))</f>
        <v>0.22613304874345319</v>
      </c>
      <c r="AB134">
        <f>IF('LF Projected Ratios'!AC$40&gt;=0,$B134+(1-$B134)*'LF Projected Ratios'!AC$40,$B134*(1+'LF Projected Ratios'!AC$40))</f>
        <v>0.22755778913497754</v>
      </c>
      <c r="AC134">
        <f>IF('LF Projected Ratios'!AD$40&gt;=0,$B134+(1-$B134)*'LF Projected Ratios'!AD$40,$B134*(1+'LF Projected Ratios'!AD$40))</f>
        <v>0.22897031461726841</v>
      </c>
      <c r="AD134">
        <f>IF('LF Projected Ratios'!AE$40&gt;=0,$B134+(1-$B134)*'LF Projected Ratios'!AE$40,$B134*(1+'LF Projected Ratios'!AE$40))</f>
        <v>0.23037078160528734</v>
      </c>
      <c r="AE134">
        <f>IF('LF Projected Ratios'!AF$40&gt;=0,$B134+(1-$B134)*'LF Projected Ratios'!AF$40,$B134*(1+'LF Projected Ratios'!AF$40))</f>
        <v>0.23175934385477026</v>
      </c>
      <c r="AF134">
        <f>IF('LF Projected Ratios'!AG$40&gt;=0,$B134+(1-$B134)*'LF Projected Ratios'!AG$40,$B134*(1+'LF Projected Ratios'!AG$40))</f>
        <v>0.23313615251850009</v>
      </c>
    </row>
    <row r="136" spans="1:32" x14ac:dyDescent="0.2">
      <c r="A136" s="3" t="s">
        <v>514</v>
      </c>
      <c r="AF136" s="34"/>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3.5999999999999928E-2</v>
      </c>
      <c r="C138" s="34">
        <f>(1/(1+EXP(('S Curve Equation'!$B$11-C93*'S Curve Equation'!$B$12)*'S Curve Equation'!$B$10))+'S Curve Equation'!$B$13)*'S Curve Equation'!$B$14</f>
        <v>3.6710147185827595E-2</v>
      </c>
      <c r="D138" s="34">
        <f>(1/(1+EXP(('S Curve Equation'!$B$11-D93*'S Curve Equation'!$B$12)*'S Curve Equation'!$B$10))+'S Curve Equation'!$B$13)*'S Curve Equation'!$B$14</f>
        <v>3.7449128644974058E-2</v>
      </c>
      <c r="E138" s="34">
        <f>(1/(1+EXP(('S Curve Equation'!$B$11-E93*'S Curve Equation'!$B$12)*'S Curve Equation'!$B$10))+'S Curve Equation'!$B$13)*'S Curve Equation'!$B$14</f>
        <v>3.8197982726967658E-2</v>
      </c>
      <c r="F138" s="34">
        <f>(1/(1+EXP(('S Curve Equation'!$B$11-F93*'S Curve Equation'!$B$12)*'S Curve Equation'!$B$10))+'S Curve Equation'!$B$13)*'S Curve Equation'!$B$14</f>
        <v>3.8951166631954942E-2</v>
      </c>
      <c r="G138" s="34">
        <f>(1/(1+EXP(('S Curve Equation'!$B$11-G93*'S Curve Equation'!$B$12)*'S Curve Equation'!$B$10))+'S Curve Equation'!$B$13)*'S Curve Equation'!$B$14</f>
        <v>3.9717506174651286E-2</v>
      </c>
      <c r="H138" s="34">
        <f>(1/(1+EXP(('S Curve Equation'!$B$11-H93*'S Curve Equation'!$B$12)*'S Curve Equation'!$B$10))+'S Curve Equation'!$B$13)*'S Curve Equation'!$B$14</f>
        <v>4.0516272823878485E-2</v>
      </c>
      <c r="I138" s="34">
        <f>(1/(1+EXP(('S Curve Equation'!$B$11-I93*'S Curve Equation'!$B$12)*'S Curve Equation'!$B$10))+'S Curve Equation'!$B$13)*'S Curve Equation'!$B$14</f>
        <v>4.1314612286287591E-2</v>
      </c>
      <c r="J138" s="34">
        <f>(1/(1+EXP(('S Curve Equation'!$B$11-J93*'S Curve Equation'!$B$12)*'S Curve Equation'!$B$10))+'S Curve Equation'!$B$13)*'S Curve Equation'!$B$14</f>
        <v>4.2126243887232191E-2</v>
      </c>
      <c r="K138" s="34">
        <f>(1/(1+EXP(('S Curve Equation'!$B$11-K93*'S Curve Equation'!$B$12)*'S Curve Equation'!$B$10))+'S Curve Equation'!$B$13)*'S Curve Equation'!$B$14</f>
        <v>4.2942184589612652E-2</v>
      </c>
      <c r="L138" s="34">
        <f>(1/(1+EXP(('S Curve Equation'!$B$11-L93*'S Curve Equation'!$B$12)*'S Curve Equation'!$B$10))+'S Curve Equation'!$B$13)*'S Curve Equation'!$B$14</f>
        <v>4.3656255868514286E-2</v>
      </c>
      <c r="M138" s="34">
        <f>(1/(1+EXP(('S Curve Equation'!$B$11-M93*'S Curve Equation'!$B$12)*'S Curve Equation'!$B$10))+'S Curve Equation'!$B$13)*'S Curve Equation'!$B$14</f>
        <v>4.444398551667756E-2</v>
      </c>
      <c r="N138" s="34">
        <f>(1/(1+EXP(('S Curve Equation'!$B$11-N93*'S Curve Equation'!$B$12)*'S Curve Equation'!$B$10))+'S Curve Equation'!$B$13)*'S Curve Equation'!$B$14</f>
        <v>4.5234996193778146E-2</v>
      </c>
      <c r="O138" s="34">
        <f>(1/(1+EXP(('S Curve Equation'!$B$11-O93*'S Curve Equation'!$B$12)*'S Curve Equation'!$B$10))+'S Curve Equation'!$B$13)*'S Curve Equation'!$B$14</f>
        <v>4.6029219787068344E-2</v>
      </c>
      <c r="P138" s="34">
        <f>(1/(1+EXP(('S Curve Equation'!$B$11-P93*'S Curve Equation'!$B$12)*'S Curve Equation'!$B$10))+'S Curve Equation'!$B$13)*'S Curve Equation'!$B$14</f>
        <v>4.6826588526769679E-2</v>
      </c>
      <c r="Q138" s="34">
        <f>(1/(1+EXP(('S Curve Equation'!$B$11-Q93*'S Curve Equation'!$B$12)*'S Curve Equation'!$B$10))+'S Curve Equation'!$B$13)*'S Curve Equation'!$B$14</f>
        <v>4.7627035000215832E-2</v>
      </c>
      <c r="R138" s="34">
        <f>(1/(1+EXP(('S Curve Equation'!$B$11-R93*'S Curve Equation'!$B$12)*'S Curve Equation'!$B$10))+'S Curve Equation'!$B$13)*'S Curve Equation'!$B$14</f>
        <v>4.8430492165414618E-2</v>
      </c>
      <c r="S138" s="34">
        <f>(1/(1+EXP(('S Curve Equation'!$B$11-S93*'S Curve Equation'!$B$12)*'S Curve Equation'!$B$10))+'S Curve Equation'!$B$13)*'S Curve Equation'!$B$14</f>
        <v>4.9236893364045325E-2</v>
      </c>
      <c r="T138" s="34">
        <f>(1/(1+EXP(('S Curve Equation'!$B$11-T93*'S Curve Equation'!$B$12)*'S Curve Equation'!$B$10))+'S Curve Equation'!$B$13)*'S Curve Equation'!$B$14</f>
        <v>5.004617233389913E-2</v>
      </c>
      <c r="U138" s="34">
        <f>(1/(1+EXP(('S Curve Equation'!$B$11-U93*'S Curve Equation'!$B$12)*'S Curve Equation'!$B$10))+'S Curve Equation'!$B$13)*'S Curve Equation'!$B$14</f>
        <v>5.0858263220775884E-2</v>
      </c>
      <c r="V138" s="34">
        <f>(1/(1+EXP(('S Curve Equation'!$B$11-V93*'S Curve Equation'!$B$12)*'S Curve Equation'!$B$10))+'S Curve Equation'!$B$13)*'S Curve Equation'!$B$14</f>
        <v>5.1673100589850494E-2</v>
      </c>
      <c r="W138" s="34">
        <f>(1/(1+EXP(('S Curve Equation'!$B$11-W93*'S Curve Equation'!$B$12)*'S Curve Equation'!$B$10))+'S Curve Equation'!$B$13)*'S Curve Equation'!$B$14</f>
        <v>5.2490619436517373E-2</v>
      </c>
      <c r="X138" s="34">
        <f>(1/(1+EXP(('S Curve Equation'!$B$11-X93*'S Curve Equation'!$B$12)*'S Curve Equation'!$B$10))+'S Curve Equation'!$B$13)*'S Curve Equation'!$B$14</f>
        <v>5.3310755196726782E-2</v>
      </c>
      <c r="Y138" s="34">
        <f>(1/(1+EXP(('S Curve Equation'!$B$11-Y93*'S Curve Equation'!$B$12)*'S Curve Equation'!$B$10))+'S Curve Equation'!$B$13)*'S Curve Equation'!$B$14</f>
        <v>5.4133443756824738E-2</v>
      </c>
      <c r="Z138" s="34">
        <f>(1/(1+EXP(('S Curve Equation'!$B$11-Z93*'S Curve Equation'!$B$12)*'S Curve Equation'!$B$10))+'S Curve Equation'!$B$13)*'S Curve Equation'!$B$14</f>
        <v>5.4958621462906143E-2</v>
      </c>
      <c r="AA138" s="34">
        <f>(1/(1+EXP(('S Curve Equation'!$B$11-AA93*'S Curve Equation'!$B$12)*'S Curve Equation'!$B$10))+'S Curve Equation'!$B$13)*'S Curve Equation'!$B$14</f>
        <v>5.5786225129693577E-2</v>
      </c>
      <c r="AB138" s="34">
        <f>(1/(1+EXP(('S Curve Equation'!$B$11-AB93*'S Curve Equation'!$B$12)*'S Curve Equation'!$B$10))+'S Curve Equation'!$B$13)*'S Curve Equation'!$B$14</f>
        <v>5.6616192048954087E-2</v>
      </c>
      <c r="AC138" s="34">
        <f>(1/(1+EXP(('S Curve Equation'!$B$11-AC93*'S Curve Equation'!$B$12)*'S Curve Equation'!$B$10))+'S Curve Equation'!$B$13)*'S Curve Equation'!$B$14</f>
        <v>5.7448459997462981E-2</v>
      </c>
      <c r="AD138" s="34">
        <f>(1/(1+EXP(('S Curve Equation'!$B$11-AD93*'S Curve Equation'!$B$12)*'S Curve Equation'!$B$10))+'S Curve Equation'!$B$13)*'S Curve Equation'!$B$14</f>
        <v>5.8282967244526571E-2</v>
      </c>
      <c r="AE138" s="34">
        <f>(1/(1+EXP(('S Curve Equation'!$B$11-AE93*'S Curve Equation'!$B$12)*'S Curve Equation'!$B$10))+'S Curve Equation'!$B$13)*'S Curve Equation'!$B$14</f>
        <v>5.9119652559076231E-2</v>
      </c>
      <c r="AF138" s="34">
        <f>(1/(1+EXP(('S Curve Equation'!$B$11-AF93*'S Curve Equation'!$B$12)*'S Curve Equation'!$B$10))+'S Curve Equation'!$B$13)*'S Curve Equation'!$B$14</f>
        <v>5.995845521634223E-2</v>
      </c>
    </row>
    <row r="139" spans="1:32" x14ac:dyDescent="0.2">
      <c r="A139" s="12" t="s">
        <v>94</v>
      </c>
      <c r="B139" s="34">
        <f>(1/(1+EXP(('S Curve Equation'!$B$11-B94*'S Curve Equation'!$B$12)*'S Curve Equation'!$B$10))+'S Curve Equation'!$B$13)*'S Curve Equation'!$B$14</f>
        <v>3.8000000000000027E-2</v>
      </c>
      <c r="C139" s="34">
        <f>(1/(1+EXP(('S Curve Equation'!$B$11-C94*'S Curve Equation'!$B$12)*'S Curve Equation'!$B$10))+'S Curve Equation'!$B$13)*'S Curve Equation'!$B$14</f>
        <v>3.873437482796678E-2</v>
      </c>
      <c r="D139" s="34">
        <f>(1/(1+EXP(('S Curve Equation'!$B$11-D94*'S Curve Equation'!$B$12)*'S Curve Equation'!$B$10))+'S Curve Equation'!$B$13)*'S Curve Equation'!$B$14</f>
        <v>3.9498456479338792E-2</v>
      </c>
      <c r="E139" s="34">
        <f>(1/(1+EXP(('S Curve Equation'!$B$11-E94*'S Curve Equation'!$B$12)*'S Curve Equation'!$B$10))+'S Curve Equation'!$B$13)*'S Curve Equation'!$B$14</f>
        <v>4.0272631594801878E-2</v>
      </c>
      <c r="F139" s="34">
        <f>(1/(1+EXP(('S Curve Equation'!$B$11-F94*'S Curve Equation'!$B$12)*'S Curve Equation'!$B$10))+'S Curve Equation'!$B$13)*'S Curve Equation'!$B$14</f>
        <v>4.1051167865222643E-2</v>
      </c>
      <c r="G139" s="34">
        <f>(1/(1+EXP(('S Curve Equation'!$B$11-G94*'S Curve Equation'!$B$12)*'S Curve Equation'!$B$10))+'S Curve Equation'!$B$13)*'S Curve Equation'!$B$14</f>
        <v>4.1843185344836803E-2</v>
      </c>
      <c r="H139" s="34">
        <f>(1/(1+EXP(('S Curve Equation'!$B$11-H94*'S Curve Equation'!$B$12)*'S Curve Equation'!$B$10))+'S Curve Equation'!$B$13)*'S Curve Equation'!$B$14</f>
        <v>4.2668591869716485E-2</v>
      </c>
      <c r="I139" s="34">
        <f>(1/(1+EXP(('S Curve Equation'!$B$11-I94*'S Curve Equation'!$B$12)*'S Curve Equation'!$B$10))+'S Curve Equation'!$B$13)*'S Curve Equation'!$B$14</f>
        <v>4.3493431162608877E-2</v>
      </c>
      <c r="J139" s="34">
        <f>(1/(1+EXP(('S Curve Equation'!$B$11-J94*'S Curve Equation'!$B$12)*'S Curve Equation'!$B$10))+'S Curve Equation'!$B$13)*'S Curve Equation'!$B$14</f>
        <v>4.4331876191700759E-2</v>
      </c>
      <c r="K139" s="34">
        <f>(1/(1+EXP(('S Curve Equation'!$B$11-K94*'S Curve Equation'!$B$12)*'S Curve Equation'!$B$10))+'S Curve Equation'!$B$13)*'S Curve Equation'!$B$14</f>
        <v>4.517464427988576E-2</v>
      </c>
      <c r="L139" s="34">
        <f>(1/(1+EXP(('S Curve Equation'!$B$11-L94*'S Curve Equation'!$B$12)*'S Curve Equation'!$B$10))+'S Curve Equation'!$B$13)*'S Curve Equation'!$B$14</f>
        <v>4.5912088939765276E-2</v>
      </c>
      <c r="M139" s="34">
        <f>(1/(1+EXP(('S Curve Equation'!$B$11-M94*'S Curve Equation'!$B$12)*'S Curve Equation'!$B$10))+'S Curve Equation'!$B$13)*'S Curve Equation'!$B$14</f>
        <v>4.6725490745465378E-2</v>
      </c>
      <c r="N139" s="34">
        <f>(1/(1+EXP(('S Curve Equation'!$B$11-N94*'S Curve Equation'!$B$12)*'S Curve Equation'!$B$10))+'S Curve Equation'!$B$13)*'S Curve Equation'!$B$14</f>
        <v>4.7542163079357727E-2</v>
      </c>
      <c r="O139" s="34">
        <f>(1/(1+EXP(('S Curve Equation'!$B$11-O94*'S Curve Equation'!$B$12)*'S Curve Equation'!$B$10))+'S Curve Equation'!$B$13)*'S Curve Equation'!$B$14</f>
        <v>4.8362035250590622E-2</v>
      </c>
      <c r="P139" s="34">
        <f>(1/(1+EXP(('S Curve Equation'!$B$11-P94*'S Curve Equation'!$B$12)*'S Curve Equation'!$B$10))+'S Curve Equation'!$B$13)*'S Curve Equation'!$B$14</f>
        <v>4.9185036954563555E-2</v>
      </c>
      <c r="Q139" s="34">
        <f>(1/(1+EXP(('S Curve Equation'!$B$11-Q94*'S Curve Equation'!$B$12)*'S Curve Equation'!$B$10))+'S Curve Equation'!$B$13)*'S Curve Equation'!$B$14</f>
        <v>5.0011098287052462E-2</v>
      </c>
      <c r="R139" s="34">
        <f>(1/(1+EXP(('S Curve Equation'!$B$11-R94*'S Curve Equation'!$B$12)*'S Curve Equation'!$B$10))+'S Curve Equation'!$B$13)*'S Curve Equation'!$B$14</f>
        <v>5.0840149757729623E-2</v>
      </c>
      <c r="S139" s="34">
        <f>(1/(1+EXP(('S Curve Equation'!$B$11-S94*'S Curve Equation'!$B$12)*'S Curve Equation'!$B$10))+'S Curve Equation'!$B$13)*'S Curve Equation'!$B$14</f>
        <v>5.1672122303096799E-2</v>
      </c>
      <c r="T139" s="34">
        <f>(1/(1+EXP(('S Curve Equation'!$B$11-T94*'S Curve Equation'!$B$12)*'S Curve Equation'!$B$10))+'S Curve Equation'!$B$13)*'S Curve Equation'!$B$14</f>
        <v>5.2506947298839028E-2</v>
      </c>
      <c r="U139" s="34">
        <f>(1/(1+EXP(('S Curve Equation'!$B$11-U94*'S Curve Equation'!$B$12)*'S Curve Equation'!$B$10))+'S Curve Equation'!$B$13)*'S Curve Equation'!$B$14</f>
        <v>5.3344556571614687E-2</v>
      </c>
      <c r="V139" s="34">
        <f>(1/(1+EXP(('S Curve Equation'!$B$11-V94*'S Curve Equation'!$B$12)*'S Curve Equation'!$B$10))+'S Curve Equation'!$B$13)*'S Curve Equation'!$B$14</f>
        <v>5.4184882410294434E-2</v>
      </c>
      <c r="W139" s="34">
        <f>(1/(1+EXP(('S Curve Equation'!$B$11-W94*'S Curve Equation'!$B$12)*'S Curve Equation'!$B$10))+'S Curve Equation'!$B$13)*'S Curve Equation'!$B$14</f>
        <v>5.5027857576659192E-2</v>
      </c>
      <c r="X139" s="34">
        <f>(1/(1+EXP(('S Curve Equation'!$B$11-X94*'S Curve Equation'!$B$12)*'S Curve Equation'!$B$10))+'S Curve Equation'!$B$13)*'S Curve Equation'!$B$14</f>
        <v>5.587341531557128E-2</v>
      </c>
      <c r="Y139" s="34">
        <f>(1/(1+EXP(('S Curve Equation'!$B$11-Y94*'S Curve Equation'!$B$12)*'S Curve Equation'!$B$10))+'S Curve Equation'!$B$13)*'S Curve Equation'!$B$14</f>
        <v>5.6721489364631894E-2</v>
      </c>
      <c r="Z139" s="34">
        <f>(1/(1+EXP(('S Curve Equation'!$B$11-Z94*'S Curve Equation'!$B$12)*'S Curve Equation'!$B$10))+'S Curve Equation'!$B$13)*'S Curve Equation'!$B$14</f>
        <v>5.7572013963334438E-2</v>
      </c>
      <c r="AA139" s="34">
        <f>(1/(1+EXP(('S Curve Equation'!$B$11-AA94*'S Curve Equation'!$B$12)*'S Curve Equation'!$B$10))+'S Curve Equation'!$B$13)*'S Curve Equation'!$B$14</f>
        <v>5.842492386172754E-2</v>
      </c>
      <c r="AB139" s="34">
        <f>(1/(1+EXP(('S Curve Equation'!$B$11-AB94*'S Curve Equation'!$B$12)*'S Curve Equation'!$B$10))+'S Curve Equation'!$B$13)*'S Curve Equation'!$B$14</f>
        <v>5.9280154328600648E-2</v>
      </c>
      <c r="AC139" s="34">
        <f>(1/(1+EXP(('S Curve Equation'!$B$11-AC94*'S Curve Equation'!$B$12)*'S Curve Equation'!$B$10))+'S Curve Equation'!$B$13)*'S Curve Equation'!$B$14</f>
        <v>6.0137641159201699E-2</v>
      </c>
      <c r="AD139" s="34">
        <f>(1/(1+EXP(('S Curve Equation'!$B$11-AD94*'S Curve Equation'!$B$12)*'S Curve Equation'!$B$10))+'S Curve Equation'!$B$13)*'S Curve Equation'!$B$14</f>
        <v>6.0997320682500245E-2</v>
      </c>
      <c r="AE139" s="34">
        <f>(1/(1+EXP(('S Curve Equation'!$B$11-AE94*'S Curve Equation'!$B$12)*'S Curve Equation'!$B$10))+'S Curve Equation'!$B$13)*'S Curve Equation'!$B$14</f>
        <v>6.1859129768007767E-2</v>
      </c>
      <c r="AF139" s="34">
        <f>(1/(1+EXP(('S Curve Equation'!$B$11-AF94*'S Curve Equation'!$B$12)*'S Curve Equation'!$B$10))+'S Curve Equation'!$B$13)*'S Curve Equation'!$B$14</f>
        <v>6.2723005832166029E-2</v>
      </c>
    </row>
    <row r="140" spans="1:32" x14ac:dyDescent="0.2">
      <c r="A140" s="12" t="s">
        <v>93</v>
      </c>
      <c r="B140" s="34">
        <f>(1/(1+EXP(('S Curve Equation'!$B$11-B95*'S Curve Equation'!$B$12)*'S Curve Equation'!$B$10))+'S Curve Equation'!$B$13)*'S Curve Equation'!$B$14</f>
        <v>4.8000000000000029E-2</v>
      </c>
      <c r="C140" s="34">
        <f>(1/(1+EXP(('S Curve Equation'!$B$11-C95*'S Curve Equation'!$B$12)*'S Curve Equation'!$B$10))+'S Curve Equation'!$B$13)*'S Curve Equation'!$B$14</f>
        <v>4.8851361336238297E-2</v>
      </c>
      <c r="D140" s="34">
        <f>(1/(1+EXP(('S Curve Equation'!$B$11-D95*'S Curve Equation'!$B$12)*'S Curve Equation'!$B$10))+'S Curve Equation'!$B$13)*'S Curve Equation'!$B$14</f>
        <v>4.9736564263657863E-2</v>
      </c>
      <c r="E140" s="34">
        <f>(1/(1+EXP(('S Curve Equation'!$B$11-E95*'S Curve Equation'!$B$12)*'S Curve Equation'!$B$10))+'S Curve Equation'!$B$13)*'S Curve Equation'!$B$14</f>
        <v>5.0632845630054935E-2</v>
      </c>
      <c r="F140" s="34">
        <f>(1/(1+EXP(('S Curve Equation'!$B$11-F95*'S Curve Equation'!$B$12)*'S Curve Equation'!$B$10))+'S Curve Equation'!$B$13)*'S Curve Equation'!$B$14</f>
        <v>5.1533558244835874E-2</v>
      </c>
      <c r="G140" s="34">
        <f>(1/(1+EXP(('S Curve Equation'!$B$11-G95*'S Curve Equation'!$B$12)*'S Curve Equation'!$B$10))+'S Curve Equation'!$B$13)*'S Curve Equation'!$B$14</f>
        <v>5.2449238618696305E-2</v>
      </c>
      <c r="H140" s="34">
        <f>(1/(1+EXP(('S Curve Equation'!$B$11-H95*'S Curve Equation'!$B$12)*'S Curve Equation'!$B$10))+'S Curve Equation'!$B$13)*'S Curve Equation'!$B$14</f>
        <v>5.3402853191734614E-2</v>
      </c>
      <c r="I140" s="34">
        <f>(1/(1+EXP(('S Curve Equation'!$B$11-I95*'S Curve Equation'!$B$12)*'S Curve Equation'!$B$10))+'S Curve Equation'!$B$13)*'S Curve Equation'!$B$14</f>
        <v>5.435513836623785E-2</v>
      </c>
      <c r="J140" s="34">
        <f>(1/(1+EXP(('S Curve Equation'!$B$11-J95*'S Curve Equation'!$B$12)*'S Curve Equation'!$B$10))+'S Curve Equation'!$B$13)*'S Curve Equation'!$B$14</f>
        <v>5.5322448136958788E-2</v>
      </c>
      <c r="K140" s="34">
        <f>(1/(1+EXP(('S Curve Equation'!$B$11-K95*'S Curve Equation'!$B$12)*'S Curve Equation'!$B$10))+'S Curve Equation'!$B$13)*'S Curve Equation'!$B$14</f>
        <v>5.6294058299472913E-2</v>
      </c>
      <c r="L140" s="34">
        <f>(1/(1+EXP(('S Curve Equation'!$B$11-L95*'S Curve Equation'!$B$12)*'S Curve Equation'!$B$10))+'S Curve Equation'!$B$13)*'S Curve Equation'!$B$14</f>
        <v>5.7143683669016322E-2</v>
      </c>
      <c r="M140" s="34">
        <f>(1/(1+EXP(('S Curve Equation'!$B$11-M95*'S Curve Equation'!$B$12)*'S Curve Equation'!$B$10))+'S Curve Equation'!$B$13)*'S Curve Equation'!$B$14</f>
        <v>5.8080220919221798E-2</v>
      </c>
      <c r="N140" s="34">
        <f>(1/(1+EXP(('S Curve Equation'!$B$11-N95*'S Curve Equation'!$B$12)*'S Curve Equation'!$B$10))+'S Curve Equation'!$B$13)*'S Curve Equation'!$B$14</f>
        <v>5.9019896575495487E-2</v>
      </c>
      <c r="O140" s="34">
        <f>(1/(1+EXP(('S Curve Equation'!$B$11-O95*'S Curve Equation'!$B$12)*'S Curve Equation'!$B$10))+'S Curve Equation'!$B$13)*'S Curve Equation'!$B$14</f>
        <v>5.9962627818278311E-2</v>
      </c>
      <c r="P140" s="34">
        <f>(1/(1+EXP(('S Curve Equation'!$B$11-P95*'S Curve Equation'!$B$12)*'S Curve Equation'!$B$10))+'S Curve Equation'!$B$13)*'S Curve Equation'!$B$14</f>
        <v>6.0908332444550052E-2</v>
      </c>
      <c r="Q140" s="34">
        <f>(1/(1+EXP(('S Curve Equation'!$B$11-Q95*'S Curve Equation'!$B$12)*'S Curve Equation'!$B$10))+'S Curve Equation'!$B$13)*'S Curve Equation'!$B$14</f>
        <v>6.1856928881258294E-2</v>
      </c>
      <c r="R140" s="34">
        <f>(1/(1+EXP(('S Curve Equation'!$B$11-R95*'S Curve Equation'!$B$12)*'S Curve Equation'!$B$10))+'S Curve Equation'!$B$13)*'S Curve Equation'!$B$14</f>
        <v>6.2808336198032111E-2</v>
      </c>
      <c r="S140" s="34">
        <f>(1/(1+EXP(('S Curve Equation'!$B$11-S95*'S Curve Equation'!$B$12)*'S Curve Equation'!$B$10))+'S Curve Equation'!$B$13)*'S Curve Equation'!$B$14</f>
        <v>6.3762474119202953E-2</v>
      </c>
      <c r="T140" s="34">
        <f>(1/(1+EXP(('S Curve Equation'!$B$11-T95*'S Curve Equation'!$B$12)*'S Curve Equation'!$B$10))+'S Curve Equation'!$B$13)*'S Curve Equation'!$B$14</f>
        <v>6.4719263035145261E-2</v>
      </c>
      <c r="U140" s="34">
        <f>(1/(1+EXP(('S Curve Equation'!$B$11-U95*'S Curve Equation'!$B$12)*'S Curve Equation'!$B$10))+'S Curve Equation'!$B$13)*'S Curve Equation'!$B$14</f>
        <v>6.5678624012956779E-2</v>
      </c>
      <c r="V140" s="34">
        <f>(1/(1+EXP(('S Curve Equation'!$B$11-V95*'S Curve Equation'!$B$12)*'S Curve Equation'!$B$10))+'S Curve Equation'!$B$13)*'S Curve Equation'!$B$14</f>
        <v>6.6640478806495484E-2</v>
      </c>
      <c r="W140" s="34">
        <f>(1/(1+EXP(('S Curve Equation'!$B$11-W95*'S Curve Equation'!$B$12)*'S Curve Equation'!$B$10))+'S Curve Equation'!$B$13)*'S Curve Equation'!$B$14</f>
        <v>6.7604749865787572E-2</v>
      </c>
      <c r="X140" s="34">
        <f>(1/(1+EXP(('S Curve Equation'!$B$11-X95*'S Curve Equation'!$B$12)*'S Curve Equation'!$B$10))+'S Curve Equation'!$B$13)*'S Curve Equation'!$B$14</f>
        <v>6.8571360345824756E-2</v>
      </c>
      <c r="Y140" s="34">
        <f>(1/(1+EXP(('S Curve Equation'!$B$11-Y95*'S Curve Equation'!$B$12)*'S Curve Equation'!$B$10))+'S Curve Equation'!$B$13)*'S Curve Equation'!$B$14</f>
        <v>6.9540234114768756E-2</v>
      </c>
      <c r="Z140" s="34">
        <f>(1/(1+EXP(('S Curve Equation'!$B$11-Z95*'S Curve Equation'!$B$12)*'S Curve Equation'!$B$10))+'S Curve Equation'!$B$13)*'S Curve Equation'!$B$14</f>
        <v>7.051129576157518E-2</v>
      </c>
      <c r="AA140" s="34">
        <f>(1/(1+EXP(('S Curve Equation'!$B$11-AA95*'S Curve Equation'!$B$12)*'S Curve Equation'!$B$10))+'S Curve Equation'!$B$13)*'S Curve Equation'!$B$14</f>
        <v>7.1484470603055766E-2</v>
      </c>
      <c r="AB140" s="34">
        <f>(1/(1+EXP(('S Curve Equation'!$B$11-AB95*'S Curve Equation'!$B$12)*'S Curve Equation'!$B$10))+'S Curve Equation'!$B$13)*'S Curve Equation'!$B$14</f>
        <v>7.2459684690395321E-2</v>
      </c>
      <c r="AC140" s="34">
        <f>(1/(1+EXP(('S Curve Equation'!$B$11-AC95*'S Curve Equation'!$B$12)*'S Curve Equation'!$B$10))+'S Curve Equation'!$B$13)*'S Curve Equation'!$B$14</f>
        <v>7.3436864815135991E-2</v>
      </c>
      <c r="AD140" s="34">
        <f>(1/(1+EXP(('S Curve Equation'!$B$11-AD95*'S Curve Equation'!$B$12)*'S Curve Equation'!$B$10))+'S Curve Equation'!$B$13)*'S Curve Equation'!$B$14</f>
        <v>7.4415938514646063E-2</v>
      </c>
      <c r="AE140" s="34">
        <f>(1/(1+EXP(('S Curve Equation'!$B$11-AE95*'S Curve Equation'!$B$12)*'S Curve Equation'!$B$10))+'S Curve Equation'!$B$13)*'S Curve Equation'!$B$14</f>
        <v>7.5396834077089525E-2</v>
      </c>
      <c r="AF140" s="34">
        <f>(1/(1+EXP(('S Curve Equation'!$B$11-AF95*'S Curve Equation'!$B$12)*'S Curve Equation'!$B$10))+'S Curve Equation'!$B$13)*'S Curve Equation'!$B$14</f>
        <v>7.6379480545909165E-2</v>
      </c>
    </row>
    <row r="141" spans="1:32" x14ac:dyDescent="0.2">
      <c r="A141" s="12" t="s">
        <v>28</v>
      </c>
      <c r="B141" s="34">
        <f>(1/(1+EXP(('S Curve Equation'!$B$11-B96*'S Curve Equation'!$B$12)*'S Curve Equation'!$B$10))+'S Curve Equation'!$B$13)*'S Curve Equation'!$B$14</f>
        <v>6.2999999999999945E-2</v>
      </c>
      <c r="C141" s="34">
        <f>(1/(1+EXP(('S Curve Equation'!$B$11-C96*'S Curve Equation'!$B$12)*'S Curve Equation'!$B$10))+'S Curve Equation'!$B$13)*'S Curve Equation'!$B$14</f>
        <v>6.401510473236742E-2</v>
      </c>
      <c r="D141" s="34">
        <f>(1/(1+EXP(('S Curve Equation'!$B$11-D96*'S Curve Equation'!$B$12)*'S Curve Equation'!$B$10))+'S Curve Equation'!$B$13)*'S Curve Equation'!$B$14</f>
        <v>6.5069621990975893E-2</v>
      </c>
      <c r="E141" s="34">
        <f>(1/(1+EXP(('S Curve Equation'!$B$11-E96*'S Curve Equation'!$B$12)*'S Curve Equation'!$B$10))+'S Curve Equation'!$B$13)*'S Curve Equation'!$B$14</f>
        <v>6.6136372202703297E-2</v>
      </c>
      <c r="F141" s="34">
        <f>(1/(1+EXP(('S Curve Equation'!$B$11-F96*'S Curve Equation'!$B$12)*'S Curve Equation'!$B$10))+'S Curve Equation'!$B$13)*'S Curve Equation'!$B$14</f>
        <v>6.7207428516969897E-2</v>
      </c>
      <c r="G141" s="34">
        <f>(1/(1+EXP(('S Curve Equation'!$B$11-G96*'S Curve Equation'!$B$12)*'S Curve Equation'!$B$10))+'S Curve Equation'!$B$13)*'S Curve Equation'!$B$14</f>
        <v>6.8295298499243651E-2</v>
      </c>
      <c r="H141" s="34">
        <f>(1/(1+EXP(('S Curve Equation'!$B$11-H96*'S Curve Equation'!$B$12)*'S Curve Equation'!$B$10))+'S Curve Equation'!$B$13)*'S Curve Equation'!$B$14</f>
        <v>6.9427191052150311E-2</v>
      </c>
      <c r="I141" s="34">
        <f>(1/(1+EXP(('S Curve Equation'!$B$11-I96*'S Curve Equation'!$B$12)*'S Curve Equation'!$B$10))+'S Curve Equation'!$B$13)*'S Curve Equation'!$B$14</f>
        <v>7.0556452305200495E-2</v>
      </c>
      <c r="J141" s="34">
        <f>(1/(1+EXP(('S Curve Equation'!$B$11-J96*'S Curve Equation'!$B$12)*'S Curve Equation'!$B$10))+'S Curve Equation'!$B$13)*'S Curve Equation'!$B$14</f>
        <v>7.1702463441970621E-2</v>
      </c>
      <c r="K141" s="34">
        <f>(1/(1+EXP(('S Curve Equation'!$B$11-K96*'S Curve Equation'!$B$12)*'S Curve Equation'!$B$10))+'S Curve Equation'!$B$13)*'S Curve Equation'!$B$14</f>
        <v>7.2852497632859697E-2</v>
      </c>
      <c r="L141" s="34">
        <f>(1/(1+EXP(('S Curve Equation'!$B$11-L96*'S Curve Equation'!$B$12)*'S Curve Equation'!$B$10))+'S Curve Equation'!$B$13)*'S Curve Equation'!$B$14</f>
        <v>7.3857273948049987E-2</v>
      </c>
      <c r="M141" s="34">
        <f>(1/(1+EXP(('S Curve Equation'!$B$11-M96*'S Curve Equation'!$B$12)*'S Curve Equation'!$B$10))+'S Curve Equation'!$B$13)*'S Curve Equation'!$B$14</f>
        <v>7.4963898997856743E-2</v>
      </c>
      <c r="N141" s="34">
        <f>(1/(1+EXP(('S Curve Equation'!$B$11-N96*'S Curve Equation'!$B$12)*'S Curve Equation'!$B$10))+'S Curve Equation'!$B$13)*'S Curve Equation'!$B$14</f>
        <v>7.607325656178536E-2</v>
      </c>
      <c r="O141" s="34">
        <f>(1/(1+EXP(('S Curve Equation'!$B$11-O96*'S Curve Equation'!$B$12)*'S Curve Equation'!$B$10))+'S Curve Equation'!$B$13)*'S Curve Equation'!$B$14</f>
        <v>7.7185248071466442E-2</v>
      </c>
      <c r="P141" s="34">
        <f>(1/(1+EXP(('S Curve Equation'!$B$11-P96*'S Curve Equation'!$B$12)*'S Curve Equation'!$B$10))+'S Curve Equation'!$B$13)*'S Curve Equation'!$B$14</f>
        <v>7.829977595257967E-2</v>
      </c>
      <c r="Q141" s="34">
        <f>(1/(1+EXP(('S Curve Equation'!$B$11-Q96*'S Curve Equation'!$B$12)*'S Curve Equation'!$B$10))+'S Curve Equation'!$B$13)*'S Curve Equation'!$B$14</f>
        <v>7.9416743635444487E-2</v>
      </c>
      <c r="R141" s="34">
        <f>(1/(1+EXP(('S Curve Equation'!$B$11-R96*'S Curve Equation'!$B$12)*'S Curve Equation'!$B$10))+'S Curve Equation'!$B$13)*'S Curve Equation'!$B$14</f>
        <v>8.0536055564758999E-2</v>
      </c>
      <c r="S141" s="34">
        <f>(1/(1+EXP(('S Curve Equation'!$B$11-S96*'S Curve Equation'!$B$12)*'S Curve Equation'!$B$10))+'S Curve Equation'!$B$13)*'S Curve Equation'!$B$14</f>
        <v>8.1657617208515956E-2</v>
      </c>
      <c r="T141" s="34">
        <f>(1/(1+EXP(('S Curve Equation'!$B$11-T96*'S Curve Equation'!$B$12)*'S Curve Equation'!$B$10))+'S Curve Equation'!$B$13)*'S Curve Equation'!$B$14</f>
        <v>8.2781335066117026E-2</v>
      </c>
      <c r="U141" s="34">
        <f>(1/(1+EXP(('S Curve Equation'!$B$11-U96*'S Curve Equation'!$B$12)*'S Curve Equation'!$B$10))+'S Curve Equation'!$B$13)*'S Curve Equation'!$B$14</f>
        <v>8.3907116675710935E-2</v>
      </c>
      <c r="V141" s="34">
        <f>(1/(1+EXP(('S Curve Equation'!$B$11-V96*'S Curve Equation'!$B$12)*'S Curve Equation'!$B$10))+'S Curve Equation'!$B$13)*'S Curve Equation'!$B$14</f>
        <v>8.5034870620781189E-2</v>
      </c>
      <c r="W141" s="34">
        <f>(1/(1+EXP(('S Curve Equation'!$B$11-W96*'S Curve Equation'!$B$12)*'S Curve Equation'!$B$10))+'S Curve Equation'!$B$13)*'S Curve Equation'!$B$14</f>
        <v>8.6164506536002869E-2</v>
      </c>
      <c r="X141" s="34">
        <f>(1/(1+EXP(('S Curve Equation'!$B$11-X96*'S Curve Equation'!$B$12)*'S Curve Equation'!$B$10))+'S Curve Equation'!$B$13)*'S Curve Equation'!$B$14</f>
        <v>8.7295935112394862E-2</v>
      </c>
      <c r="Y141" s="34">
        <f>(1/(1+EXP(('S Curve Equation'!$B$11-Y96*'S Curve Equation'!$B$12)*'S Curve Equation'!$B$10))+'S Curve Equation'!$B$13)*'S Curve Equation'!$B$14</f>
        <v>8.8429068101790145E-2</v>
      </c>
      <c r="Z141" s="34">
        <f>(1/(1+EXP(('S Curve Equation'!$B$11-Z96*'S Curve Equation'!$B$12)*'S Curve Equation'!$B$10))+'S Curve Equation'!$B$13)*'S Curve Equation'!$B$14</f>
        <v>8.9563818320644903E-2</v>
      </c>
      <c r="AA141" s="34">
        <f>(1/(1+EXP(('S Curve Equation'!$B$11-AA96*'S Curve Equation'!$B$12)*'S Curve Equation'!$B$10))+'S Curve Equation'!$B$13)*'S Curve Equation'!$B$14</f>
        <v>9.0700099653208494E-2</v>
      </c>
      <c r="AB141" s="34">
        <f>(1/(1+EXP(('S Curve Equation'!$B$11-AB96*'S Curve Equation'!$B$12)*'S Curve Equation'!$B$10))+'S Curve Equation'!$B$13)*'S Curve Equation'!$B$14</f>
        <v>9.1837827054079016E-2</v>
      </c>
      <c r="AC141" s="34">
        <f>(1/(1+EXP(('S Curve Equation'!$B$11-AC96*'S Curve Equation'!$B$12)*'S Curve Equation'!$B$10))+'S Curve Equation'!$B$13)*'S Curve Equation'!$B$14</f>
        <v>9.297691655016177E-2</v>
      </c>
      <c r="AD141" s="34">
        <f>(1/(1+EXP(('S Curve Equation'!$B$11-AD96*'S Curve Equation'!$B$12)*'S Curve Equation'!$B$10))+'S Curve Equation'!$B$13)*'S Curve Equation'!$B$14</f>
        <v>9.4117285242052373E-2</v>
      </c>
      <c r="AE141" s="34">
        <f>(1/(1+EXP(('S Curve Equation'!$B$11-AE96*'S Curve Equation'!$B$12)*'S Curve Equation'!$B$10))+'S Curve Equation'!$B$13)*'S Curve Equation'!$B$14</f>
        <v>9.5258851304867762E-2</v>
      </c>
      <c r="AF141" s="34">
        <f>(1/(1+EXP(('S Curve Equation'!$B$11-AF96*'S Curve Equation'!$B$12)*'S Curve Equation'!$B$10))+'S Curve Equation'!$B$13)*'S Curve Equation'!$B$14</f>
        <v>9.640153398854151E-2</v>
      </c>
    </row>
    <row r="142" spans="1:32" x14ac:dyDescent="0.2">
      <c r="A142" s="12" t="s">
        <v>29</v>
      </c>
      <c r="B142" s="34">
        <f>(1/(1+EXP(('S Curve Equation'!$B$11-B97*'S Curve Equation'!$B$12)*'S Curve Equation'!$B$10))+'S Curve Equation'!$B$13)*'S Curve Equation'!$B$14</f>
        <v>3.5999999999999928E-2</v>
      </c>
      <c r="C142" s="34">
        <f>(1/(1+EXP(('S Curve Equation'!$B$11-C97*'S Curve Equation'!$B$12)*'S Curve Equation'!$B$10))+'S Curve Equation'!$B$13)*'S Curve Equation'!$B$14</f>
        <v>3.6710147185827595E-2</v>
      </c>
      <c r="D142" s="34">
        <f>(1/(1+EXP(('S Curve Equation'!$B$11-D97*'S Curve Equation'!$B$12)*'S Curve Equation'!$B$10))+'S Curve Equation'!$B$13)*'S Curve Equation'!$B$14</f>
        <v>3.7449128644974058E-2</v>
      </c>
      <c r="E142" s="34">
        <f>(1/(1+EXP(('S Curve Equation'!$B$11-E97*'S Curve Equation'!$B$12)*'S Curve Equation'!$B$10))+'S Curve Equation'!$B$13)*'S Curve Equation'!$B$14</f>
        <v>3.8197982726967658E-2</v>
      </c>
      <c r="F142" s="34">
        <f>(1/(1+EXP(('S Curve Equation'!$B$11-F97*'S Curve Equation'!$B$12)*'S Curve Equation'!$B$10))+'S Curve Equation'!$B$13)*'S Curve Equation'!$B$14</f>
        <v>3.8951166631954942E-2</v>
      </c>
      <c r="G142" s="34">
        <f>(1/(1+EXP(('S Curve Equation'!$B$11-G97*'S Curve Equation'!$B$12)*'S Curve Equation'!$B$10))+'S Curve Equation'!$B$13)*'S Curve Equation'!$B$14</f>
        <v>3.9717506174651286E-2</v>
      </c>
      <c r="H142" s="34">
        <f>(1/(1+EXP(('S Curve Equation'!$B$11-H97*'S Curve Equation'!$B$12)*'S Curve Equation'!$B$10))+'S Curve Equation'!$B$13)*'S Curve Equation'!$B$14</f>
        <v>4.0516272823878485E-2</v>
      </c>
      <c r="I142" s="34">
        <f>(1/(1+EXP(('S Curve Equation'!$B$11-I97*'S Curve Equation'!$B$12)*'S Curve Equation'!$B$10))+'S Curve Equation'!$B$13)*'S Curve Equation'!$B$14</f>
        <v>4.1314612286287591E-2</v>
      </c>
      <c r="J142" s="34">
        <f>(1/(1+EXP(('S Curve Equation'!$B$11-J97*'S Curve Equation'!$B$12)*'S Curve Equation'!$B$10))+'S Curve Equation'!$B$13)*'S Curve Equation'!$B$14</f>
        <v>4.2126243887232191E-2</v>
      </c>
      <c r="K142" s="34">
        <f>(1/(1+EXP(('S Curve Equation'!$B$11-K97*'S Curve Equation'!$B$12)*'S Curve Equation'!$B$10))+'S Curve Equation'!$B$13)*'S Curve Equation'!$B$14</f>
        <v>4.2942184589612652E-2</v>
      </c>
      <c r="L142" s="34">
        <f>(1/(1+EXP(('S Curve Equation'!$B$11-L97*'S Curve Equation'!$B$12)*'S Curve Equation'!$B$10))+'S Curve Equation'!$B$13)*'S Curve Equation'!$B$14</f>
        <v>4.3656255868514286E-2</v>
      </c>
      <c r="M142" s="34">
        <f>(1/(1+EXP(('S Curve Equation'!$B$11-M97*'S Curve Equation'!$B$12)*'S Curve Equation'!$B$10))+'S Curve Equation'!$B$13)*'S Curve Equation'!$B$14</f>
        <v>4.444398551667756E-2</v>
      </c>
      <c r="N142" s="34">
        <f>(1/(1+EXP(('S Curve Equation'!$B$11-N97*'S Curve Equation'!$B$12)*'S Curve Equation'!$B$10))+'S Curve Equation'!$B$13)*'S Curve Equation'!$B$14</f>
        <v>4.5234996193778146E-2</v>
      </c>
      <c r="O142" s="34">
        <f>(1/(1+EXP(('S Curve Equation'!$B$11-O97*'S Curve Equation'!$B$12)*'S Curve Equation'!$B$10))+'S Curve Equation'!$B$13)*'S Curve Equation'!$B$14</f>
        <v>4.6029219787068344E-2</v>
      </c>
      <c r="P142" s="34">
        <f>(1/(1+EXP(('S Curve Equation'!$B$11-P97*'S Curve Equation'!$B$12)*'S Curve Equation'!$B$10))+'S Curve Equation'!$B$13)*'S Curve Equation'!$B$14</f>
        <v>4.6826588526769679E-2</v>
      </c>
      <c r="Q142" s="34">
        <f>(1/(1+EXP(('S Curve Equation'!$B$11-Q97*'S Curve Equation'!$B$12)*'S Curve Equation'!$B$10))+'S Curve Equation'!$B$13)*'S Curve Equation'!$B$14</f>
        <v>4.7627035000215832E-2</v>
      </c>
      <c r="R142" s="34">
        <f>(1/(1+EXP(('S Curve Equation'!$B$11-R97*'S Curve Equation'!$B$12)*'S Curve Equation'!$B$10))+'S Curve Equation'!$B$13)*'S Curve Equation'!$B$14</f>
        <v>4.8430492165414618E-2</v>
      </c>
      <c r="S142" s="34">
        <f>(1/(1+EXP(('S Curve Equation'!$B$11-S97*'S Curve Equation'!$B$12)*'S Curve Equation'!$B$10))+'S Curve Equation'!$B$13)*'S Curve Equation'!$B$14</f>
        <v>4.9236893364045325E-2</v>
      </c>
      <c r="T142" s="34">
        <f>(1/(1+EXP(('S Curve Equation'!$B$11-T97*'S Curve Equation'!$B$12)*'S Curve Equation'!$B$10))+'S Curve Equation'!$B$13)*'S Curve Equation'!$B$14</f>
        <v>5.004617233389913E-2</v>
      </c>
      <c r="U142" s="34">
        <f>(1/(1+EXP(('S Curve Equation'!$B$11-U97*'S Curve Equation'!$B$12)*'S Curve Equation'!$B$10))+'S Curve Equation'!$B$13)*'S Curve Equation'!$B$14</f>
        <v>5.0858263220775884E-2</v>
      </c>
      <c r="V142" s="34">
        <f>(1/(1+EXP(('S Curve Equation'!$B$11-V97*'S Curve Equation'!$B$12)*'S Curve Equation'!$B$10))+'S Curve Equation'!$B$13)*'S Curve Equation'!$B$14</f>
        <v>5.1673100589850494E-2</v>
      </c>
      <c r="W142" s="34">
        <f>(1/(1+EXP(('S Curve Equation'!$B$11-W97*'S Curve Equation'!$B$12)*'S Curve Equation'!$B$10))+'S Curve Equation'!$B$13)*'S Curve Equation'!$B$14</f>
        <v>5.2490619436517373E-2</v>
      </c>
      <c r="X142" s="34">
        <f>(1/(1+EXP(('S Curve Equation'!$B$11-X97*'S Curve Equation'!$B$12)*'S Curve Equation'!$B$10))+'S Curve Equation'!$B$13)*'S Curve Equation'!$B$14</f>
        <v>5.3310755196726782E-2</v>
      </c>
      <c r="Y142" s="34">
        <f>(1/(1+EXP(('S Curve Equation'!$B$11-Y97*'S Curve Equation'!$B$12)*'S Curve Equation'!$B$10))+'S Curve Equation'!$B$13)*'S Curve Equation'!$B$14</f>
        <v>5.4133443756824738E-2</v>
      </c>
      <c r="Z142" s="34">
        <f>(1/(1+EXP(('S Curve Equation'!$B$11-Z97*'S Curve Equation'!$B$12)*'S Curve Equation'!$B$10))+'S Curve Equation'!$B$13)*'S Curve Equation'!$B$14</f>
        <v>5.4958621462906143E-2</v>
      </c>
      <c r="AA142" s="34">
        <f>(1/(1+EXP(('S Curve Equation'!$B$11-AA97*'S Curve Equation'!$B$12)*'S Curve Equation'!$B$10))+'S Curve Equation'!$B$13)*'S Curve Equation'!$B$14</f>
        <v>5.5786225129693577E-2</v>
      </c>
      <c r="AB142" s="34">
        <f>(1/(1+EXP(('S Curve Equation'!$B$11-AB97*'S Curve Equation'!$B$12)*'S Curve Equation'!$B$10))+'S Curve Equation'!$B$13)*'S Curve Equation'!$B$14</f>
        <v>5.6616192048954087E-2</v>
      </c>
      <c r="AC142" s="34">
        <f>(1/(1+EXP(('S Curve Equation'!$B$11-AC97*'S Curve Equation'!$B$12)*'S Curve Equation'!$B$10))+'S Curve Equation'!$B$13)*'S Curve Equation'!$B$14</f>
        <v>5.7448459997462981E-2</v>
      </c>
      <c r="AD142" s="34">
        <f>(1/(1+EXP(('S Curve Equation'!$B$11-AD97*'S Curve Equation'!$B$12)*'S Curve Equation'!$B$10))+'S Curve Equation'!$B$13)*'S Curve Equation'!$B$14</f>
        <v>5.8282967244526571E-2</v>
      </c>
      <c r="AE142" s="34">
        <f>(1/(1+EXP(('S Curve Equation'!$B$11-AE97*'S Curve Equation'!$B$12)*'S Curve Equation'!$B$10))+'S Curve Equation'!$B$13)*'S Curve Equation'!$B$14</f>
        <v>5.9119652559076231E-2</v>
      </c>
      <c r="AF142" s="34">
        <f>(1/(1+EXP(('S Curve Equation'!$B$11-AF97*'S Curve Equation'!$B$12)*'S Curve Equation'!$B$10))+'S Curve Equation'!$B$13)*'S Curve Equation'!$B$14</f>
        <v>5.995845521634223E-2</v>
      </c>
    </row>
    <row r="143" spans="1:32" x14ac:dyDescent="0.2">
      <c r="A143" s="12" t="s">
        <v>30</v>
      </c>
      <c r="B143" s="34">
        <f>(1/(1+EXP(('S Curve Equation'!$B$11-B98*'S Curve Equation'!$B$12)*'S Curve Equation'!$B$10))+'S Curve Equation'!$B$13)*'S Curve Equation'!$B$14</f>
        <v>4.0126213592233111E-2</v>
      </c>
      <c r="C143" s="34">
        <f>(1/(1+EXP(('S Curve Equation'!$B$11-C98*'S Curve Equation'!$B$12)*'S Curve Equation'!$B$10))+'S Curve Equation'!$B$13)*'S Curve Equation'!$B$14</f>
        <v>4.0886031316988689E-2</v>
      </c>
      <c r="D143" s="34">
        <f>(1/(1+EXP(('S Curve Equation'!$B$11-D98*'S Curve Equation'!$B$12)*'S Curve Equation'!$B$10))+'S Curve Equation'!$B$13)*'S Curve Equation'!$B$14</f>
        <v>4.1676466148379707E-2</v>
      </c>
      <c r="E143" s="34">
        <f>(1/(1+EXP(('S Curve Equation'!$B$11-E98*'S Curve Equation'!$B$12)*'S Curve Equation'!$B$10))+'S Curve Equation'!$B$13)*'S Curve Equation'!$B$14</f>
        <v>4.2477220100669406E-2</v>
      </c>
      <c r="F143" s="34">
        <f>(1/(1+EXP(('S Curve Equation'!$B$11-F98*'S Curve Equation'!$B$12)*'S Curve Equation'!$B$10))+'S Curve Equation'!$B$13)*'S Curve Equation'!$B$14</f>
        <v>4.3282361861368107E-2</v>
      </c>
      <c r="G143" s="34">
        <f>(1/(1+EXP(('S Curve Equation'!$B$11-G98*'S Curve Equation'!$B$12)*'S Curve Equation'!$B$10))+'S Curve Equation'!$B$13)*'S Curve Equation'!$B$14</f>
        <v>4.4101320147828561E-2</v>
      </c>
      <c r="H143" s="34">
        <f>(1/(1+EXP(('S Curve Equation'!$B$11-H98*'S Curve Equation'!$B$12)*'S Curve Equation'!$B$10))+'S Curve Equation'!$B$13)*'S Curve Equation'!$B$14</f>
        <v>4.4954669988395021E-2</v>
      </c>
      <c r="I143" s="34">
        <f>(1/(1+EXP(('S Curve Equation'!$B$11-I98*'S Curve Equation'!$B$12)*'S Curve Equation'!$B$10))+'S Curve Equation'!$B$13)*'S Curve Equation'!$B$14</f>
        <v>4.5807298902202476E-2</v>
      </c>
      <c r="J143" s="34">
        <f>(1/(1+EXP(('S Curve Equation'!$B$11-J98*'S Curve Equation'!$B$12)*'S Curve Equation'!$B$10))+'S Curve Equation'!$B$13)*'S Curve Equation'!$B$14</f>
        <v>4.6673855523808878E-2</v>
      </c>
      <c r="K143" s="34">
        <f>(1/(1+EXP(('S Curve Equation'!$B$11-K98*'S Curve Equation'!$B$12)*'S Curve Equation'!$B$10))+'S Curve Equation'!$B$13)*'S Curve Equation'!$B$14</f>
        <v>4.7544742912750564E-2</v>
      </c>
      <c r="L143" s="34">
        <f>(1/(1+EXP(('S Curve Equation'!$B$11-L98*'S Curve Equation'!$B$12)*'S Curve Equation'!$B$10))+'S Curve Equation'!$B$13)*'S Curve Equation'!$B$14</f>
        <v>4.8306680896164376E-2</v>
      </c>
      <c r="M143" s="34">
        <f>(1/(1+EXP(('S Curve Equation'!$B$11-M98*'S Curve Equation'!$B$12)*'S Curve Equation'!$B$10))+'S Curve Equation'!$B$13)*'S Curve Equation'!$B$14</f>
        <v>4.9146978904037214E-2</v>
      </c>
      <c r="N143" s="34">
        <f>(1/(1+EXP(('S Curve Equation'!$B$11-N98*'S Curve Equation'!$B$12)*'S Curve Equation'!$B$10))+'S Curve Equation'!$B$13)*'S Curve Equation'!$B$14</f>
        <v>4.999053012124207E-2</v>
      </c>
      <c r="O143" s="34">
        <f>(1/(1+EXP(('S Curve Equation'!$B$11-O98*'S Curve Equation'!$B$12)*'S Curve Equation'!$B$10))+'S Curve Equation'!$B$13)*'S Curve Equation'!$B$14</f>
        <v>5.0837261171197828E-2</v>
      </c>
      <c r="P143" s="34">
        <f>(1/(1+EXP(('S Curve Equation'!$B$11-P98*'S Curve Equation'!$B$12)*'S Curve Equation'!$B$10))+'S Curve Equation'!$B$13)*'S Curve Equation'!$B$14</f>
        <v>5.168709911069002E-2</v>
      </c>
      <c r="Q143" s="34">
        <f>(1/(1+EXP(('S Curve Equation'!$B$11-Q98*'S Curve Equation'!$B$12)*'S Curve Equation'!$B$10))+'S Curve Equation'!$B$13)*'S Curve Equation'!$B$14</f>
        <v>5.2539971443930938E-2</v>
      </c>
      <c r="R143" s="34">
        <f>(1/(1+EXP(('S Curve Equation'!$B$11-R98*'S Curve Equation'!$B$12)*'S Curve Equation'!$B$10))+'S Curve Equation'!$B$13)*'S Curve Equation'!$B$14</f>
        <v>5.3395806135991652E-2</v>
      </c>
      <c r="S143" s="34">
        <f>(1/(1+EXP(('S Curve Equation'!$B$11-S98*'S Curve Equation'!$B$12)*'S Curve Equation'!$B$10))+'S Curve Equation'!$B$13)*'S Curve Equation'!$B$14</f>
        <v>5.4254531625621973E-2</v>
      </c>
      <c r="T143" s="34">
        <f>(1/(1+EXP(('S Curve Equation'!$B$11-T98*'S Curve Equation'!$B$12)*'S Curve Equation'!$B$10))+'S Curve Equation'!$B$13)*'S Curve Equation'!$B$14</f>
        <v>5.5116076837469871E-2</v>
      </c>
      <c r="U143" s="34">
        <f>(1/(1+EXP(('S Curve Equation'!$B$11-U98*'S Curve Equation'!$B$12)*'S Curve Equation'!$B$10))+'S Curve Equation'!$B$13)*'S Curve Equation'!$B$14</f>
        <v>5.5980371193714455E-2</v>
      </c>
      <c r="V143" s="34">
        <f>(1/(1+EXP(('S Curve Equation'!$B$11-V98*'S Curve Equation'!$B$12)*'S Curve Equation'!$B$10))+'S Curve Equation'!$B$13)*'S Curve Equation'!$B$14</f>
        <v>5.6847344625127666E-2</v>
      </c>
      <c r="W143" s="34">
        <f>(1/(1+EXP(('S Curve Equation'!$B$11-W98*'S Curve Equation'!$B$12)*'S Curve Equation'!$B$10))+'S Curve Equation'!$B$13)*'S Curve Equation'!$B$14</f>
        <v>5.7716927581574602E-2</v>
      </c>
      <c r="X143" s="34">
        <f>(1/(1+EXP(('S Curve Equation'!$B$11-X98*'S Curve Equation'!$B$12)*'S Curve Equation'!$B$10))+'S Curve Equation'!$B$13)*'S Curve Equation'!$B$14</f>
        <v>5.8589051041968619E-2</v>
      </c>
      <c r="Y143" s="34">
        <f>(1/(1+EXP(('S Curve Equation'!$B$11-Y98*'S Curve Equation'!$B$12)*'S Curve Equation'!$B$10))+'S Curve Equation'!$B$13)*'S Curve Equation'!$B$14</f>
        <v>5.9463646523693584E-2</v>
      </c>
      <c r="Z143" s="34">
        <f>(1/(1+EXP(('S Curve Equation'!$B$11-Z98*'S Curve Equation'!$B$12)*'S Curve Equation'!$B$10))+'S Curve Equation'!$B$13)*'S Curve Equation'!$B$14</f>
        <v>6.0340646091505641E-2</v>
      </c>
      <c r="AA143" s="34">
        <f>(1/(1+EXP(('S Curve Equation'!$B$11-AA98*'S Curve Equation'!$B$12)*'S Curve Equation'!$B$10))+'S Curve Equation'!$B$13)*'S Curve Equation'!$B$14</f>
        <v>6.1219982365927628E-2</v>
      </c>
      <c r="AB143" s="34">
        <f>(1/(1+EXP(('S Curve Equation'!$B$11-AB98*'S Curve Equation'!$B$12)*'S Curve Equation'!$B$10))+'S Curve Equation'!$B$13)*'S Curve Equation'!$B$14</f>
        <v>6.2101588531149991E-2</v>
      </c>
      <c r="AC143" s="34">
        <f>(1/(1+EXP(('S Curve Equation'!$B$11-AC98*'S Curve Equation'!$B$12)*'S Curve Equation'!$B$10))+'S Curve Equation'!$B$13)*'S Curve Equation'!$B$14</f>
        <v>6.2985398342449761E-2</v>
      </c>
      <c r="AD143" s="34">
        <f>(1/(1+EXP(('S Curve Equation'!$B$11-AD98*'S Curve Equation'!$B$12)*'S Curve Equation'!$B$10))+'S Curve Equation'!$B$13)*'S Curve Equation'!$B$14</f>
        <v>6.3871346133139356E-2</v>
      </c>
      <c r="AE143" s="34">
        <f>(1/(1+EXP(('S Curve Equation'!$B$11-AE98*'S Curve Equation'!$B$12)*'S Curve Equation'!$B$10))+'S Curve Equation'!$B$13)*'S Curve Equation'!$B$14</f>
        <v>6.4759366821060385E-2</v>
      </c>
      <c r="AF143" s="34">
        <f>(1/(1+EXP(('S Curve Equation'!$B$11-AF98*'S Curve Equation'!$B$12)*'S Curve Equation'!$B$10))+'S Curve Equation'!$B$13)*'S Curve Equation'!$B$14</f>
        <v>6.5649395914631883E-2</v>
      </c>
    </row>
    <row r="144" spans="1:32" x14ac:dyDescent="0.2">
      <c r="A144" s="12" t="s">
        <v>31</v>
      </c>
      <c r="B144" s="34">
        <f>(1/(1+EXP(('S Curve Equation'!$B$11-B99*'S Curve Equation'!$B$12)*'S Curve Equation'!$B$10))+'S Curve Equation'!$B$13)*'S Curve Equation'!$B$14</f>
        <v>3.700000000000004E-2</v>
      </c>
      <c r="C144" s="34">
        <f>(1/(1+EXP(('S Curve Equation'!$B$11-C99*'S Curve Equation'!$B$12)*'S Curve Equation'!$B$10))+'S Curve Equation'!$B$13)*'S Curve Equation'!$B$14</f>
        <v>3.7722297267730735E-2</v>
      </c>
      <c r="D144" s="34">
        <f>(1/(1+EXP(('S Curve Equation'!$B$11-D99*'S Curve Equation'!$B$12)*'S Curve Equation'!$B$10))+'S Curve Equation'!$B$13)*'S Curve Equation'!$B$14</f>
        <v>3.8473867092318051E-2</v>
      </c>
      <c r="E144" s="34">
        <f>(1/(1+EXP(('S Curve Equation'!$B$11-E99*'S Curve Equation'!$B$12)*'S Curve Equation'!$B$10))+'S Curve Equation'!$B$13)*'S Curve Equation'!$B$14</f>
        <v>3.9235421020156813E-2</v>
      </c>
      <c r="F144" s="34">
        <f>(1/(1+EXP(('S Curve Equation'!$B$11-F99*'S Curve Equation'!$B$12)*'S Curve Equation'!$B$10))+'S Curve Equation'!$B$13)*'S Curve Equation'!$B$14</f>
        <v>4.0001321211901614E-2</v>
      </c>
      <c r="G144" s="34">
        <f>(1/(1+EXP(('S Curve Equation'!$B$11-G99*'S Curve Equation'!$B$12)*'S Curve Equation'!$B$10))+'S Curve Equation'!$B$13)*'S Curve Equation'!$B$14</f>
        <v>4.0780541081617133E-2</v>
      </c>
      <c r="H144" s="34">
        <f>(1/(1+EXP(('S Curve Equation'!$B$11-H99*'S Curve Equation'!$B$12)*'S Curve Equation'!$B$10))+'S Curve Equation'!$B$13)*'S Curve Equation'!$B$14</f>
        <v>4.159267136189946E-2</v>
      </c>
      <c r="I144" s="34">
        <f>(1/(1+EXP(('S Curve Equation'!$B$11-I99*'S Curve Equation'!$B$12)*'S Curve Equation'!$B$10))+'S Curve Equation'!$B$13)*'S Curve Equation'!$B$14</f>
        <v>4.2404304995347988E-2</v>
      </c>
      <c r="J144" s="34">
        <f>(1/(1+EXP(('S Curve Equation'!$B$11-J99*'S Curve Equation'!$B$12)*'S Curve Equation'!$B$10))+'S Curve Equation'!$B$13)*'S Curve Equation'!$B$14</f>
        <v>4.3229388893026709E-2</v>
      </c>
      <c r="K144" s="34">
        <f>(1/(1+EXP(('S Curve Equation'!$B$11-K99*'S Curve Equation'!$B$12)*'S Curve Equation'!$B$10))+'S Curve Equation'!$B$13)*'S Curve Equation'!$B$14</f>
        <v>4.4058789702177435E-2</v>
      </c>
      <c r="L144" s="34">
        <f>(1/(1+EXP(('S Curve Equation'!$B$11-L99*'S Curve Equation'!$B$12)*'S Curve Equation'!$B$10))+'S Curve Equation'!$B$13)*'S Curve Equation'!$B$14</f>
        <v>4.4784588767369848E-2</v>
      </c>
      <c r="M144" s="34">
        <f>(1/(1+EXP(('S Curve Equation'!$B$11-M99*'S Curve Equation'!$B$12)*'S Curve Equation'!$B$10))+'S Curve Equation'!$B$13)*'S Curve Equation'!$B$14</f>
        <v>4.558520033695062E-2</v>
      </c>
      <c r="N144" s="34">
        <f>(1/(1+EXP(('S Curve Equation'!$B$11-N99*'S Curve Equation'!$B$12)*'S Curve Equation'!$B$10))+'S Curve Equation'!$B$13)*'S Curve Equation'!$B$14</f>
        <v>4.6389088403391961E-2</v>
      </c>
      <c r="O144" s="34">
        <f>(1/(1+EXP(('S Curve Equation'!$B$11-O99*'S Curve Equation'!$B$12)*'S Curve Equation'!$B$10))+'S Curve Equation'!$B$13)*'S Curve Equation'!$B$14</f>
        <v>4.7196183558650608E-2</v>
      </c>
      <c r="P144" s="34">
        <f>(1/(1+EXP(('S Curve Equation'!$B$11-P99*'S Curve Equation'!$B$12)*'S Curve Equation'!$B$10))+'S Curve Equation'!$B$13)*'S Curve Equation'!$B$14</f>
        <v>4.8006416759163874E-2</v>
      </c>
      <c r="Q144" s="34">
        <f>(1/(1+EXP(('S Curve Equation'!$B$11-Q99*'S Curve Equation'!$B$12)*'S Curve Equation'!$B$10))+'S Curve Equation'!$B$13)*'S Curve Equation'!$B$14</f>
        <v>4.8819719339988674E-2</v>
      </c>
      <c r="R144" s="34">
        <f>(1/(1+EXP(('S Curve Equation'!$B$11-R99*'S Curve Equation'!$B$12)*'S Curve Equation'!$B$10))+'S Curve Equation'!$B$13)*'S Curve Equation'!$B$14</f>
        <v>4.9636023028347728E-2</v>
      </c>
      <c r="S144" s="34">
        <f>(1/(1+EXP(('S Curve Equation'!$B$11-S99*'S Curve Equation'!$B$12)*'S Curve Equation'!$B$10))+'S Curve Equation'!$B$13)*'S Curve Equation'!$B$14</f>
        <v>5.0455259956599663E-2</v>
      </c>
      <c r="T144" s="34">
        <f>(1/(1+EXP(('S Curve Equation'!$B$11-T99*'S Curve Equation'!$B$12)*'S Curve Equation'!$B$10))+'S Curve Equation'!$B$13)*'S Curve Equation'!$B$14</f>
        <v>5.1277362674641266E-2</v>
      </c>
      <c r="U144" s="34">
        <f>(1/(1+EXP(('S Curve Equation'!$B$11-U99*'S Curve Equation'!$B$12)*'S Curve Equation'!$B$10))+'S Curve Equation'!$B$13)*'S Curve Equation'!$B$14</f>
        <v>5.2102264161755715E-2</v>
      </c>
      <c r="V144" s="34">
        <f>(1/(1+EXP(('S Curve Equation'!$B$11-V99*'S Curve Equation'!$B$12)*'S Curve Equation'!$B$10))+'S Curve Equation'!$B$13)*'S Curve Equation'!$B$14</f>
        <v>5.2929897837920216E-2</v>
      </c>
      <c r="W144" s="34">
        <f>(1/(1+EXP(('S Curve Equation'!$B$11-W99*'S Curve Equation'!$B$12)*'S Curve Equation'!$B$10))+'S Curve Equation'!$B$13)*'S Curve Equation'!$B$14</f>
        <v>5.3760197574581794E-2</v>
      </c>
      <c r="X144" s="34">
        <f>(1/(1+EXP(('S Curve Equation'!$B$11-X99*'S Curve Equation'!$B$12)*'S Curve Equation'!$B$10))+'S Curve Equation'!$B$13)*'S Curve Equation'!$B$14</f>
        <v>5.4593097704916008E-2</v>
      </c>
      <c r="Y144" s="34">
        <f>(1/(1+EXP(('S Curve Equation'!$B$11-Y99*'S Curve Equation'!$B$12)*'S Curve Equation'!$B$10))+'S Curve Equation'!$B$13)*'S Curve Equation'!$B$14</f>
        <v>5.5428533033580051E-2</v>
      </c>
      <c r="Z144" s="34">
        <f>(1/(1+EXP(('S Curve Equation'!$B$11-Z99*'S Curve Equation'!$B$12)*'S Curve Equation'!$B$10))+'S Curve Equation'!$B$13)*'S Curve Equation'!$B$14</f>
        <v>5.6266438845970664E-2</v>
      </c>
      <c r="AA144" s="34">
        <f>(1/(1+EXP(('S Curve Equation'!$B$11-AA99*'S Curve Equation'!$B$12)*'S Curve Equation'!$B$10))+'S Curve Equation'!$B$13)*'S Curve Equation'!$B$14</f>
        <v>5.7106750916999627E-2</v>
      </c>
      <c r="AB144" s="34">
        <f>(1/(1+EXP(('S Curve Equation'!$B$11-AB99*'S Curve Equation'!$B$12)*'S Curve Equation'!$B$10))+'S Curve Equation'!$B$13)*'S Curve Equation'!$B$14</f>
        <v>5.7949405519399262E-2</v>
      </c>
      <c r="AC144" s="34">
        <f>(1/(1+EXP(('S Curve Equation'!$B$11-AC99*'S Curve Equation'!$B$12)*'S Curve Equation'!$B$10))+'S Curve Equation'!$B$13)*'S Curve Equation'!$B$14</f>
        <v>5.8794339431567554E-2</v>
      </c>
      <c r="AD144" s="34">
        <f>(1/(1+EXP(('S Curve Equation'!$B$11-AD99*'S Curve Equation'!$B$12)*'S Curve Equation'!$B$10))+'S Curve Equation'!$B$13)*'S Curve Equation'!$B$14</f>
        <v>5.9641489944965466E-2</v>
      </c>
      <c r="AE144" s="34">
        <f>(1/(1+EXP(('S Curve Equation'!$B$11-AE99*'S Curve Equation'!$B$12)*'S Curve Equation'!$B$10))+'S Curve Equation'!$B$13)*'S Curve Equation'!$B$14</f>
        <v>6.0490794871078273E-2</v>
      </c>
      <c r="AF144" s="34">
        <f>(1/(1+EXP(('S Curve Equation'!$B$11-AF99*'S Curve Equation'!$B$12)*'S Curve Equation'!$B$10))+'S Curve Equation'!$B$13)*'S Curve Equation'!$B$14</f>
        <v>6.1342192547950661E-2</v>
      </c>
    </row>
    <row r="145" spans="1:32" x14ac:dyDescent="0.2">
      <c r="A145" s="12" t="s">
        <v>32</v>
      </c>
      <c r="B145" s="34">
        <f>(1/(1+EXP(('S Curve Equation'!$B$11-B100*'S Curve Equation'!$B$12)*'S Curve Equation'!$B$10))+'S Curve Equation'!$B$13)*'S Curve Equation'!$B$14</f>
        <v>4.1000000000000043E-2</v>
      </c>
      <c r="C145" s="34">
        <f>(1/(1+EXP(('S Curve Equation'!$B$11-C100*'S Curve Equation'!$B$12)*'S Curve Equation'!$B$10))+'S Curve Equation'!$B$13)*'S Curve Equation'!$B$14</f>
        <v>4.1770182033746321E-2</v>
      </c>
      <c r="D145" s="34">
        <f>(1/(1+EXP(('S Curve Equation'!$B$11-D100*'S Curve Equation'!$B$12)*'S Curve Equation'!$B$10))+'S Curve Equation'!$B$13)*'S Curve Equation'!$B$14</f>
        <v>4.2571350218489276E-2</v>
      </c>
      <c r="E145" s="34">
        <f>(1/(1+EXP(('S Curve Equation'!$B$11-E100*'S Curve Equation'!$B$12)*'S Curve Equation'!$B$10))+'S Curve Equation'!$B$13)*'S Curve Equation'!$B$14</f>
        <v>4.3382927615898487E-2</v>
      </c>
      <c r="F145" s="34">
        <f>(1/(1+EXP(('S Curve Equation'!$B$11-F100*'S Curve Equation'!$B$12)*'S Curve Equation'!$B$10))+'S Curve Equation'!$B$13)*'S Curve Equation'!$B$14</f>
        <v>4.4198901852316952E-2</v>
      </c>
      <c r="G145" s="34">
        <f>(1/(1+EXP(('S Curve Equation'!$B$11-G100*'S Curve Equation'!$B$12)*'S Curve Equation'!$B$10))+'S Curve Equation'!$B$13)*'S Curve Equation'!$B$14</f>
        <v>4.5028827283301362E-2</v>
      </c>
      <c r="H145" s="34">
        <f>(1/(1+EXP(('S Curve Equation'!$B$11-H100*'S Curve Equation'!$B$12)*'S Curve Equation'!$B$10))+'S Curve Equation'!$B$13)*'S Curve Equation'!$B$14</f>
        <v>4.5893550402340264E-2</v>
      </c>
      <c r="I145" s="34">
        <f>(1/(1+EXP(('S Curve Equation'!$B$11-I100*'S Curve Equation'!$B$12)*'S Curve Equation'!$B$10))+'S Curve Equation'!$B$13)*'S Curve Equation'!$B$14</f>
        <v>4.6757488051678793E-2</v>
      </c>
      <c r="J145" s="34">
        <f>(1/(1+EXP(('S Curve Equation'!$B$11-J100*'S Curve Equation'!$B$12)*'S Curve Equation'!$B$10))+'S Curve Equation'!$B$13)*'S Curve Equation'!$B$14</f>
        <v>4.7635482418295294E-2</v>
      </c>
      <c r="K145" s="34">
        <f>(1/(1+EXP(('S Curve Equation'!$B$11-K100*'S Curve Equation'!$B$12)*'S Curve Equation'!$B$10))+'S Curve Equation'!$B$13)*'S Curve Equation'!$B$14</f>
        <v>4.8517808664241685E-2</v>
      </c>
      <c r="L145" s="34">
        <f>(1/(1+EXP(('S Curve Equation'!$B$11-L100*'S Curve Equation'!$B$12)*'S Curve Equation'!$B$10))+'S Curve Equation'!$B$13)*'S Curve Equation'!$B$14</f>
        <v>4.928970881844702E-2</v>
      </c>
      <c r="M145" s="34">
        <f>(1/(1+EXP(('S Curve Equation'!$B$11-M100*'S Curve Equation'!$B$12)*'S Curve Equation'!$B$10))+'S Curve Equation'!$B$13)*'S Curve Equation'!$B$14</f>
        <v>5.0140944553508017E-2</v>
      </c>
      <c r="N145" s="34">
        <f>(1/(1+EXP(('S Curve Equation'!$B$11-N100*'S Curve Equation'!$B$12)*'S Curve Equation'!$B$10))+'S Curve Equation'!$B$13)*'S Curve Equation'!$B$14</f>
        <v>5.0995424608754947E-2</v>
      </c>
      <c r="O145" s="34">
        <f>(1/(1+EXP(('S Curve Equation'!$B$11-O100*'S Curve Equation'!$B$12)*'S Curve Equation'!$B$10))+'S Curve Equation'!$B$13)*'S Curve Equation'!$B$14</f>
        <v>5.1853074520469333E-2</v>
      </c>
      <c r="P145" s="34">
        <f>(1/(1+EXP(('S Curve Equation'!$B$11-P100*'S Curve Equation'!$B$12)*'S Curve Equation'!$B$10))+'S Curve Equation'!$B$13)*'S Curve Equation'!$B$14</f>
        <v>5.2713820277973458E-2</v>
      </c>
      <c r="Q145" s="34">
        <f>(1/(1+EXP(('S Curve Equation'!$B$11-Q100*'S Curve Equation'!$B$12)*'S Curve Equation'!$B$10))+'S Curve Equation'!$B$13)*'S Curve Equation'!$B$14</f>
        <v>5.3577588337651055E-2</v>
      </c>
      <c r="R145" s="34">
        <f>(1/(1+EXP(('S Curve Equation'!$B$11-R100*'S Curve Equation'!$B$12)*'S Curve Equation'!$B$10))+'S Curve Equation'!$B$13)*'S Curve Equation'!$B$14</f>
        <v>5.4444305636329439E-2</v>
      </c>
      <c r="S145" s="34">
        <f>(1/(1+EXP(('S Curve Equation'!$B$11-S100*'S Curve Equation'!$B$12)*'S Curve Equation'!$B$10))+'S Curve Equation'!$B$13)*'S Curve Equation'!$B$14</f>
        <v>5.5313899604040463E-2</v>
      </c>
      <c r="T145" s="34">
        <f>(1/(1+EXP(('S Curve Equation'!$B$11-T100*'S Curve Equation'!$B$12)*'S Curve Equation'!$B$10))+'S Curve Equation'!$B$13)*'S Curve Equation'!$B$14</f>
        <v>5.6186298176171816E-2</v>
      </c>
      <c r="U145" s="34">
        <f>(1/(1+EXP(('S Curve Equation'!$B$11-U100*'S Curve Equation'!$B$12)*'S Curve Equation'!$B$10))+'S Curve Equation'!$B$13)*'S Curve Equation'!$B$14</f>
        <v>5.7061429805022594E-2</v>
      </c>
      <c r="V145" s="34">
        <f>(1/(1+EXP(('S Curve Equation'!$B$11-V100*'S Curve Equation'!$B$12)*'S Curve Equation'!$B$10))+'S Curve Equation'!$B$13)*'S Curve Equation'!$B$14</f>
        <v>5.7939223470779941E-2</v>
      </c>
      <c r="W145" s="34">
        <f>(1/(1+EXP(('S Curve Equation'!$B$11-W100*'S Curve Equation'!$B$12)*'S Curve Equation'!$B$10))+'S Curve Equation'!$B$13)*'S Curve Equation'!$B$14</f>
        <v>5.8819608691925838E-2</v>
      </c>
      <c r="X145" s="34">
        <f>(1/(1+EXP(('S Curve Equation'!$B$11-X100*'S Curve Equation'!$B$12)*'S Curve Equation'!$B$10))+'S Curve Equation'!$B$13)*'S Curve Equation'!$B$14</f>
        <v>5.9702515535091157E-2</v>
      </c>
      <c r="Y145" s="34">
        <f>(1/(1+EXP(('S Curve Equation'!$B$11-Y100*'S Curve Equation'!$B$12)*'S Curve Equation'!$B$10))+'S Curve Equation'!$B$13)*'S Curve Equation'!$B$14</f>
        <v>6.0587874624369674E-2</v>
      </c>
      <c r="Z145" s="34">
        <f>(1/(1+EXP(('S Curve Equation'!$B$11-Z100*'S Curve Equation'!$B$12)*'S Curve Equation'!$B$10))+'S Curve Equation'!$B$13)*'S Curve Equation'!$B$14</f>
        <v>6.1475617150104453E-2</v>
      </c>
      <c r="AA145" s="34">
        <f>(1/(1+EXP(('S Curve Equation'!$B$11-AA100*'S Curve Equation'!$B$12)*'S Curve Equation'!$B$10))+'S Curve Equation'!$B$13)*'S Curve Equation'!$B$14</f>
        <v>6.2365674877160542E-2</v>
      </c>
      <c r="AB145" s="34">
        <f>(1/(1+EXP(('S Curve Equation'!$B$11-AB100*'S Curve Equation'!$B$12)*'S Curve Equation'!$B$10))+'S Curve Equation'!$B$13)*'S Curve Equation'!$B$14</f>
        <v>6.3257980152697693E-2</v>
      </c>
      <c r="AC145" s="34">
        <f>(1/(1+EXP(('S Curve Equation'!$B$11-AC100*'S Curve Equation'!$B$12)*'S Curve Equation'!$B$10))+'S Curve Equation'!$B$13)*'S Curve Equation'!$B$14</f>
        <v>6.4152465913455026E-2</v>
      </c>
      <c r="AD145" s="34">
        <f>(1/(1+EXP(('S Curve Equation'!$B$11-AD100*'S Curve Equation'!$B$12)*'S Curve Equation'!$B$10))+'S Curve Equation'!$B$13)*'S Curve Equation'!$B$14</f>
        <v>6.5049065692560262E-2</v>
      </c>
      <c r="AE145" s="34">
        <f>(1/(1+EXP(('S Curve Equation'!$B$11-AE100*'S Curve Equation'!$B$12)*'S Curve Equation'!$B$10))+'S Curve Equation'!$B$13)*'S Curve Equation'!$B$14</f>
        <v>6.5947713625878437E-2</v>
      </c>
      <c r="AF145" s="34">
        <f>(1/(1+EXP(('S Curve Equation'!$B$11-AF100*'S Curve Equation'!$B$12)*'S Curve Equation'!$B$10))+'S Curve Equation'!$B$13)*'S Curve Equation'!$B$14</f>
        <v>6.6848344457909797E-2</v>
      </c>
    </row>
    <row r="146" spans="1:32" x14ac:dyDescent="0.2">
      <c r="A146" s="12" t="s">
        <v>33</v>
      </c>
      <c r="B146" s="34">
        <f>(1/(1+EXP(('S Curve Equation'!$B$11-B101*'S Curve Equation'!$B$12)*'S Curve Equation'!$B$10))+'S Curve Equation'!$B$13)*'S Curve Equation'!$B$14</f>
        <v>3.099999999999992E-2</v>
      </c>
      <c r="C146" s="34">
        <f>(1/(1+EXP(('S Curve Equation'!$B$11-C101*'S Curve Equation'!$B$12)*'S Curve Equation'!$B$10))+'S Curve Equation'!$B$13)*'S Curve Equation'!$B$14</f>
        <v>3.1648271598599349E-2</v>
      </c>
      <c r="D146" s="34">
        <f>(1/(1+EXP(('S Curve Equation'!$B$11-D101*'S Curve Equation'!$B$12)*'S Curve Equation'!$B$10))+'S Curve Equation'!$B$13)*'S Curve Equation'!$B$14</f>
        <v>3.2323123365130491E-2</v>
      </c>
      <c r="E146" s="34">
        <f>(1/(1+EXP(('S Curve Equation'!$B$11-E101*'S Curve Equation'!$B$12)*'S Curve Equation'!$B$10))+'S Curve Equation'!$B$13)*'S Curve Equation'!$B$14</f>
        <v>3.3007257079651499E-2</v>
      </c>
      <c r="F146" s="34">
        <f>(1/(1+EXP(('S Curve Equation'!$B$11-F101*'S Curve Equation'!$B$12)*'S Curve Equation'!$B$10))+'S Curve Equation'!$B$13)*'S Curve Equation'!$B$14</f>
        <v>3.3695613969162264E-2</v>
      </c>
      <c r="G146" s="34">
        <f>(1/(1+EXP(('S Curve Equation'!$B$11-G101*'S Curve Equation'!$B$12)*'S Curve Equation'!$B$10))+'S Curve Equation'!$B$13)*'S Curve Equation'!$B$14</f>
        <v>3.439626693843098E-2</v>
      </c>
      <c r="H146" s="34">
        <f>(1/(1+EXP(('S Curve Equation'!$B$11-H101*'S Curve Equation'!$B$12)*'S Curve Equation'!$B$10))+'S Curve Equation'!$B$13)*'S Curve Equation'!$B$14</f>
        <v>3.5126857538983675E-2</v>
      </c>
      <c r="I146" s="34">
        <f>(1/(1+EXP(('S Curve Equation'!$B$11-I101*'S Curve Equation'!$B$12)*'S Curve Equation'!$B$10))+'S Curve Equation'!$B$13)*'S Curve Equation'!$B$14</f>
        <v>3.5857350340687127E-2</v>
      </c>
      <c r="J146" s="34">
        <f>(1/(1+EXP(('S Curve Equation'!$B$11-J101*'S Curve Equation'!$B$12)*'S Curve Equation'!$B$10))+'S Curve Equation'!$B$13)*'S Curve Equation'!$B$14</f>
        <v>3.6600302964831834E-2</v>
      </c>
      <c r="K146" s="34">
        <f>(1/(1+EXP(('S Curve Equation'!$B$11-K101*'S Curve Equation'!$B$12)*'S Curve Equation'!$B$10))+'S Curve Equation'!$B$13)*'S Curve Equation'!$B$14</f>
        <v>3.7347499346711548E-2</v>
      </c>
      <c r="L146" s="34">
        <f>(1/(1+EXP(('S Curve Equation'!$B$11-L101*'S Curve Equation'!$B$12)*'S Curve Equation'!$B$10))+'S Curve Equation'!$B$13)*'S Curve Equation'!$B$14</f>
        <v>3.8001652969707499E-2</v>
      </c>
      <c r="M146" s="34">
        <f>(1/(1+EXP(('S Curve Equation'!$B$11-M101*'S Curve Equation'!$B$12)*'S Curve Equation'!$B$10))+'S Curve Equation'!$B$13)*'S Curve Equation'!$B$14</f>
        <v>3.8723546189051189E-2</v>
      </c>
      <c r="N146" s="34">
        <f>(1/(1+EXP(('S Curve Equation'!$B$11-N101*'S Curve Equation'!$B$12)*'S Curve Equation'!$B$10))+'S Curve Equation'!$B$13)*'S Curve Equation'!$B$14</f>
        <v>3.9448720323561684E-2</v>
      </c>
      <c r="O146" s="34">
        <f>(1/(1+EXP(('S Curve Equation'!$B$11-O101*'S Curve Equation'!$B$12)*'S Curve Equation'!$B$10))+'S Curve Equation'!$B$13)*'S Curve Equation'!$B$14</f>
        <v>4.0177113921658042E-2</v>
      </c>
      <c r="P146" s="34">
        <f>(1/(1+EXP(('S Curve Equation'!$B$11-P101*'S Curve Equation'!$B$12)*'S Curve Equation'!$B$10))+'S Curve Equation'!$B$13)*'S Curve Equation'!$B$14</f>
        <v>4.0908665771365121E-2</v>
      </c>
      <c r="Q146" s="34">
        <f>(1/(1+EXP(('S Curve Equation'!$B$11-Q101*'S Curve Equation'!$B$12)*'S Curve Equation'!$B$10))+'S Curve Equation'!$B$13)*'S Curve Equation'!$B$14</f>
        <v>4.1643314914319399E-2</v>
      </c>
      <c r="R146" s="34">
        <f>(1/(1+EXP(('S Curve Equation'!$B$11-R101*'S Curve Equation'!$B$12)*'S Curve Equation'!$B$10))+'S Curve Equation'!$B$13)*'S Curve Equation'!$B$14</f>
        <v>4.2381000659255381E-2</v>
      </c>
      <c r="S146" s="34">
        <f>(1/(1+EXP(('S Curve Equation'!$B$11-S101*'S Curve Equation'!$B$12)*'S Curve Equation'!$B$10))+'S Curve Equation'!$B$13)*'S Curve Equation'!$B$14</f>
        <v>4.3121662594984705E-2</v>
      </c>
      <c r="T146" s="34">
        <f>(1/(1+EXP(('S Curve Equation'!$B$11-T101*'S Curve Equation'!$B$12)*'S Curve Equation'!$B$10))+'S Curve Equation'!$B$13)*'S Curve Equation'!$B$14</f>
        <v>4.3865240602875805E-2</v>
      </c>
      <c r="U146" s="34">
        <f>(1/(1+EXP(('S Curve Equation'!$B$11-U101*'S Curve Equation'!$B$12)*'S Curve Equation'!$B$10))+'S Curve Equation'!$B$13)*'S Curve Equation'!$B$14</f>
        <v>4.4611674868843897E-2</v>
      </c>
      <c r="V146" s="34">
        <f>(1/(1+EXP(('S Curve Equation'!$B$11-V101*'S Curve Equation'!$B$12)*'S Curve Equation'!$B$10))+'S Curve Equation'!$B$13)*'S Curve Equation'!$B$14</f>
        <v>4.5360905894862989E-2</v>
      </c>
      <c r="W146" s="34">
        <f>(1/(1+EXP(('S Curve Equation'!$B$11-W101*'S Curve Equation'!$B$12)*'S Curve Equation'!$B$10))+'S Curve Equation'!$B$13)*'S Curve Equation'!$B$14</f>
        <v>4.6112874510006396E-2</v>
      </c>
      <c r="X146" s="34">
        <f>(1/(1+EXP(('S Curve Equation'!$B$11-X101*'S Curve Equation'!$B$12)*'S Curve Equation'!$B$10))+'S Curve Equation'!$B$13)*'S Curve Equation'!$B$14</f>
        <v>4.6867521881027545E-2</v>
      </c>
      <c r="Y146" s="34">
        <f>(1/(1+EXP(('S Curve Equation'!$B$11-Y101*'S Curve Equation'!$B$12)*'S Curve Equation'!$B$10))+'S Curve Equation'!$B$13)*'S Curve Equation'!$B$14</f>
        <v>4.7624789522490968E-2</v>
      </c>
      <c r="Z146" s="34">
        <f>(1/(1+EXP(('S Curve Equation'!$B$11-Z101*'S Curve Equation'!$B$12)*'S Curve Equation'!$B$10))+'S Curve Equation'!$B$13)*'S Curve Equation'!$B$14</f>
        <v>4.8384619306460999E-2</v>
      </c>
      <c r="AA146" s="34">
        <f>(1/(1+EXP(('S Curve Equation'!$B$11-AA101*'S Curve Equation'!$B$12)*'S Curve Equation'!$B$10))+'S Curve Equation'!$B$13)*'S Curve Equation'!$B$14</f>
        <v>4.9146953471759285E-2</v>
      </c>
      <c r="AB146" s="34">
        <f>(1/(1+EXP(('S Curve Equation'!$B$11-AB101*'S Curve Equation'!$B$12)*'S Curve Equation'!$B$10))+'S Curve Equation'!$B$13)*'S Curve Equation'!$B$14</f>
        <v>4.9911734632800894E-2</v>
      </c>
      <c r="AC146" s="34">
        <f>(1/(1+EXP(('S Curve Equation'!$B$11-AC101*'S Curve Equation'!$B$12)*'S Curve Equation'!$B$10))+'S Curve Equation'!$B$13)*'S Curve Equation'!$B$14</f>
        <v>5.0678905788017134E-2</v>
      </c>
      <c r="AD146" s="34">
        <f>(1/(1+EXP(('S Curve Equation'!$B$11-AD101*'S Curve Equation'!$B$12)*'S Curve Equation'!$B$10))+'S Curve Equation'!$B$13)*'S Curve Equation'!$B$14</f>
        <v>5.1448410327874519E-2</v>
      </c>
      <c r="AE146" s="34">
        <f>(1/(1+EXP(('S Curve Equation'!$B$11-AE101*'S Curve Equation'!$B$12)*'S Curve Equation'!$B$10))+'S Curve Equation'!$B$13)*'S Curve Equation'!$B$14</f>
        <v>5.2220192042501244E-2</v>
      </c>
      <c r="AF146" s="34">
        <f>(1/(1+EXP(('S Curve Equation'!$B$11-AF101*'S Curve Equation'!$B$12)*'S Curve Equation'!$B$10))+'S Curve Equation'!$B$13)*'S Curve Equation'!$B$14</f>
        <v>5.2994195128927599E-2</v>
      </c>
    </row>
    <row r="147" spans="1:32" x14ac:dyDescent="0.2">
      <c r="A147" s="12" t="s">
        <v>34</v>
      </c>
      <c r="B147" s="34">
        <f>(1/(1+EXP(('S Curve Equation'!$B$11-B102*'S Curve Equation'!$B$12)*'S Curve Equation'!$B$10))+'S Curve Equation'!$B$13)*'S Curve Equation'!$B$14</f>
        <v>5.8000000000000072E-2</v>
      </c>
      <c r="C147" s="34">
        <f>(1/(1+EXP(('S Curve Equation'!$B$11-C102*'S Curve Equation'!$B$12)*'S Curve Equation'!$B$10))+'S Curve Equation'!$B$13)*'S Curve Equation'!$B$14</f>
        <v>5.8961985985858924E-2</v>
      </c>
      <c r="D147" s="34">
        <f>(1/(1+EXP(('S Curve Equation'!$B$11-D102*'S Curve Equation'!$B$12)*'S Curve Equation'!$B$10))+'S Curve Equation'!$B$13)*'S Curve Equation'!$B$14</f>
        <v>5.9961604923941272E-2</v>
      </c>
      <c r="E147" s="34">
        <f>(1/(1+EXP(('S Curve Equation'!$B$11-E102*'S Curve Equation'!$B$12)*'S Curve Equation'!$B$10))+'S Curve Equation'!$B$13)*'S Curve Equation'!$B$14</f>
        <v>6.0973110892533072E-2</v>
      </c>
      <c r="F147" s="34">
        <f>(1/(1+EXP(('S Curve Equation'!$B$11-F102*'S Curve Equation'!$B$12)*'S Curve Equation'!$B$10))+'S Curve Equation'!$B$13)*'S Curve Equation'!$B$14</f>
        <v>6.1988992019551312E-2</v>
      </c>
      <c r="G147" s="34">
        <f>(1/(1+EXP(('S Curve Equation'!$B$11-G102*'S Curve Equation'!$B$12)*'S Curve Equation'!$B$10))+'S Curve Equation'!$B$13)*'S Curve Equation'!$B$14</f>
        <v>6.3021117891588541E-2</v>
      </c>
      <c r="H147" s="34">
        <f>(1/(1+EXP(('S Curve Equation'!$B$11-H102*'S Curve Equation'!$B$12)*'S Curve Equation'!$B$10))+'S Curve Equation'!$B$13)*'S Curve Equation'!$B$14</f>
        <v>6.4095326028155875E-2</v>
      </c>
      <c r="I147" s="34">
        <f>(1/(1+EXP(('S Curve Equation'!$B$11-I102*'S Curve Equation'!$B$12)*'S Curve Equation'!$B$10))+'S Curve Equation'!$B$13)*'S Curve Equation'!$B$14</f>
        <v>6.5167355062148158E-2</v>
      </c>
      <c r="J147" s="34">
        <f>(1/(1+EXP(('S Curve Equation'!$B$11-J102*'S Curve Equation'!$B$12)*'S Curve Equation'!$B$10))+'S Curve Equation'!$B$13)*'S Curve Equation'!$B$14</f>
        <v>6.6255607364354402E-2</v>
      </c>
      <c r="K147" s="34">
        <f>(1/(1+EXP(('S Curve Equation'!$B$11-K102*'S Curve Equation'!$B$12)*'S Curve Equation'!$B$10))+'S Curve Equation'!$B$13)*'S Curve Equation'!$B$14</f>
        <v>6.7348003804807849E-2</v>
      </c>
      <c r="L147" s="34">
        <f>(1/(1+EXP(('S Curve Equation'!$B$11-L102*'S Curve Equation'!$B$12)*'S Curve Equation'!$B$10))+'S Curve Equation'!$B$13)*'S Curve Equation'!$B$14</f>
        <v>6.8302686036168042E-2</v>
      </c>
      <c r="M147" s="34">
        <f>(1/(1+EXP(('S Curve Equation'!$B$11-M102*'S Curve Equation'!$B$12)*'S Curve Equation'!$B$10))+'S Curve Equation'!$B$13)*'S Curve Equation'!$B$14</f>
        <v>6.9354421669349242E-2</v>
      </c>
      <c r="N147" s="34">
        <f>(1/(1+EXP(('S Curve Equation'!$B$11-N102*'S Curve Equation'!$B$12)*'S Curve Equation'!$B$10))+'S Curve Equation'!$B$13)*'S Curve Equation'!$B$14</f>
        <v>7.04090493795652E-2</v>
      </c>
      <c r="O147" s="34">
        <f>(1/(1+EXP(('S Curve Equation'!$B$11-O102*'S Curve Equation'!$B$12)*'S Curve Equation'!$B$10))+'S Curve Equation'!$B$13)*'S Curve Equation'!$B$14</f>
        <v>7.1466475518143724E-2</v>
      </c>
      <c r="P147" s="34">
        <f>(1/(1+EXP(('S Curve Equation'!$B$11-P102*'S Curve Equation'!$B$12)*'S Curve Equation'!$B$10))+'S Curve Equation'!$B$13)*'S Curve Equation'!$B$14</f>
        <v>7.2526607301344609E-2</v>
      </c>
      <c r="Q147" s="34">
        <f>(1/(1+EXP(('S Curve Equation'!$B$11-Q102*'S Curve Equation'!$B$12)*'S Curve Equation'!$B$10))+'S Curve Equation'!$B$13)*'S Curve Equation'!$B$14</f>
        <v>7.358935282212585E-2</v>
      </c>
      <c r="R147" s="34">
        <f>(1/(1+EXP(('S Curve Equation'!$B$11-R102*'S Curve Equation'!$B$12)*'S Curve Equation'!$B$10))+'S Curve Equation'!$B$13)*'S Curve Equation'!$B$14</f>
        <v>7.4654621061099255E-2</v>
      </c>
      <c r="S147" s="34">
        <f>(1/(1+EXP(('S Curve Equation'!$B$11-S102*'S Curve Equation'!$B$12)*'S Curve Equation'!$B$10))+'S Curve Equation'!$B$13)*'S Curve Equation'!$B$14</f>
        <v>7.5722321896702513E-2</v>
      </c>
      <c r="T147" s="34">
        <f>(1/(1+EXP(('S Curve Equation'!$B$11-T102*'S Curve Equation'!$B$12)*'S Curve Equation'!$B$10))+'S Curve Equation'!$B$13)*'S Curve Equation'!$B$14</f>
        <v>7.6792366114605271E-2</v>
      </c>
      <c r="U147" s="34">
        <f>(1/(1+EXP(('S Curve Equation'!$B$11-U102*'S Curve Equation'!$B$12)*'S Curve Equation'!$B$10))+'S Curve Equation'!$B$13)*'S Curve Equation'!$B$14</f>
        <v>7.7864665416373727E-2</v>
      </c>
      <c r="V147" s="34">
        <f>(1/(1+EXP(('S Curve Equation'!$B$11-V102*'S Curve Equation'!$B$12)*'S Curve Equation'!$B$10))+'S Curve Equation'!$B$13)*'S Curve Equation'!$B$14</f>
        <v>7.8939132427415348E-2</v>
      </c>
      <c r="W147" s="34">
        <f>(1/(1+EXP(('S Curve Equation'!$B$11-W102*'S Curve Equation'!$B$12)*'S Curve Equation'!$B$10))+'S Curve Equation'!$B$13)*'S Curve Equation'!$B$14</f>
        <v>8.0015680704223227E-2</v>
      </c>
      <c r="X147" s="34">
        <f>(1/(1+EXP(('S Curve Equation'!$B$11-X102*'S Curve Equation'!$B$12)*'S Curve Equation'!$B$10))+'S Curve Equation'!$B$13)*'S Curve Equation'!$B$14</f>
        <v>8.1094224740941467E-2</v>
      </c>
      <c r="Y147" s="34">
        <f>(1/(1+EXP(('S Curve Equation'!$B$11-Y102*'S Curve Equation'!$B$12)*'S Curve Equation'!$B$10))+'S Curve Equation'!$B$13)*'S Curve Equation'!$B$14</f>
        <v>8.2174679975274736E-2</v>
      </c>
      <c r="Z147" s="34">
        <f>(1/(1+EXP(('S Curve Equation'!$B$11-Z102*'S Curve Equation'!$B$12)*'S Curve Equation'!$B$10))+'S Curve Equation'!$B$13)*'S Curve Equation'!$B$14</f>
        <v>8.3256962793758507E-2</v>
      </c>
      <c r="AA147" s="34">
        <f>(1/(1+EXP(('S Curve Equation'!$B$11-AA102*'S Curve Equation'!$B$12)*'S Curve Equation'!$B$10))+'S Curve Equation'!$B$13)*'S Curve Equation'!$B$14</f>
        <v>8.4340990536411656E-2</v>
      </c>
      <c r="AB147" s="34">
        <f>(1/(1+EXP(('S Curve Equation'!$B$11-AB102*'S Curve Equation'!$B$12)*'S Curve Equation'!$B$10))+'S Curve Equation'!$B$13)*'S Curve Equation'!$B$14</f>
        <v>8.5426681500792898E-2</v>
      </c>
      <c r="AC147" s="34">
        <f>(1/(1+EXP(('S Curve Equation'!$B$11-AC102*'S Curve Equation'!$B$12)*'S Curve Equation'!$B$10))+'S Curve Equation'!$B$13)*'S Curve Equation'!$B$14</f>
        <v>8.6513954945477367E-2</v>
      </c>
      <c r="AD147" s="34">
        <f>(1/(1+EXP(('S Curve Equation'!$B$11-AD102*'S Curve Equation'!$B$12)*'S Curve Equation'!$B$10))+'S Curve Equation'!$B$13)*'S Curve Equation'!$B$14</f>
        <v>8.760273109297316E-2</v>
      </c>
      <c r="AE147" s="34">
        <f>(1/(1+EXP(('S Curve Equation'!$B$11-AE102*'S Curve Equation'!$B$12)*'S Curve Equation'!$B$10))+'S Curve Equation'!$B$13)*'S Curve Equation'!$B$14</f>
        <v>8.8692931132098848E-2</v>
      </c>
      <c r="AF147" s="34">
        <f>(1/(1+EXP(('S Curve Equation'!$B$11-AF102*'S Curve Equation'!$B$12)*'S Curve Equation'!$B$10))+'S Curve Equation'!$B$13)*'S Curve Equation'!$B$14</f>
        <v>8.9784477219837011E-2</v>
      </c>
    </row>
    <row r="148" spans="1:32" x14ac:dyDescent="0.2">
      <c r="A148" s="12" t="s">
        <v>92</v>
      </c>
      <c r="B148" s="34">
        <f>(1/(1+EXP(('S Curve Equation'!$B$11-B103*'S Curve Equation'!$B$12)*'S Curve Equation'!$B$10))+'S Curve Equation'!$B$13)*'S Curve Equation'!$B$14</f>
        <v>3.0607407407407295E-2</v>
      </c>
      <c r="C148" s="34">
        <f>(1/(1+EXP(('S Curve Equation'!$B$11-C103*'S Curve Equation'!$B$12)*'S Curve Equation'!$B$10))+'S Curve Equation'!$B$13)*'S Curve Equation'!$B$14</f>
        <v>3.1250738622433695E-2</v>
      </c>
      <c r="D148" s="34">
        <f>(1/(1+EXP(('S Curve Equation'!$B$11-D103*'S Curve Equation'!$B$12)*'S Curve Equation'!$B$10))+'S Curve Equation'!$B$13)*'S Curve Equation'!$B$14</f>
        <v>3.1920468423320247E-2</v>
      </c>
      <c r="E148" s="34">
        <f>(1/(1+EXP(('S Curve Equation'!$B$11-E103*'S Curve Equation'!$B$12)*'S Curve Equation'!$B$10))+'S Curve Equation'!$B$13)*'S Curve Equation'!$B$14</f>
        <v>3.2599431342415587E-2</v>
      </c>
      <c r="F148" s="34">
        <f>(1/(1+EXP(('S Curve Equation'!$B$11-F103*'S Curve Equation'!$B$12)*'S Curve Equation'!$B$10))+'S Curve Equation'!$B$13)*'S Curve Equation'!$B$14</f>
        <v>3.3282607254637678E-2</v>
      </c>
      <c r="G148" s="34">
        <f>(1/(1+EXP(('S Curve Equation'!$B$11-G103*'S Curve Equation'!$B$12)*'S Curve Equation'!$B$10))+'S Curve Equation'!$B$13)*'S Curve Equation'!$B$14</f>
        <v>3.3978008858378102E-2</v>
      </c>
      <c r="H148" s="34">
        <f>(1/(1+EXP(('S Curve Equation'!$B$11-H103*'S Curve Equation'!$B$12)*'S Curve Equation'!$B$10))+'S Curve Equation'!$B$13)*'S Curve Equation'!$B$14</f>
        <v>3.4703147272340369E-2</v>
      </c>
      <c r="I148" s="34">
        <f>(1/(1+EXP(('S Curve Equation'!$B$11-I103*'S Curve Equation'!$B$12)*'S Curve Equation'!$B$10))+'S Curve Equation'!$B$13)*'S Curve Equation'!$B$14</f>
        <v>3.5428212414576291E-2</v>
      </c>
      <c r="J148" s="34">
        <f>(1/(1+EXP(('S Curve Equation'!$B$11-J103*'S Curve Equation'!$B$12)*'S Curve Equation'!$B$10))+'S Curve Equation'!$B$13)*'S Curve Equation'!$B$14</f>
        <v>3.6165668954328628E-2</v>
      </c>
      <c r="K148" s="34">
        <f>(1/(1+EXP(('S Curve Equation'!$B$11-K103*'S Curve Equation'!$B$12)*'S Curve Equation'!$B$10))+'S Curve Equation'!$B$13)*'S Curve Equation'!$B$14</f>
        <v>3.6907362171280995E-2</v>
      </c>
      <c r="L148" s="34">
        <f>(1/(1+EXP(('S Curve Equation'!$B$11-L103*'S Curve Equation'!$B$12)*'S Curve Equation'!$B$10))+'S Curve Equation'!$B$13)*'S Curve Equation'!$B$14</f>
        <v>3.7556717718656346E-2</v>
      </c>
      <c r="M148" s="34">
        <f>(1/(1+EXP(('S Curve Equation'!$B$11-M103*'S Curve Equation'!$B$12)*'S Curve Equation'!$B$10))+'S Curve Equation'!$B$13)*'S Curve Equation'!$B$14</f>
        <v>3.8273337281916606E-2</v>
      </c>
      <c r="N148" s="34">
        <f>(1/(1+EXP(('S Curve Equation'!$B$11-N103*'S Curve Equation'!$B$12)*'S Curve Equation'!$B$10))+'S Curve Equation'!$B$13)*'S Curve Equation'!$B$14</f>
        <v>3.8993236059083135E-2</v>
      </c>
      <c r="O148" s="34">
        <f>(1/(1+EXP(('S Curve Equation'!$B$11-O103*'S Curve Equation'!$B$12)*'S Curve Equation'!$B$10))+'S Curve Equation'!$B$13)*'S Curve Equation'!$B$14</f>
        <v>3.9716353134443716E-2</v>
      </c>
      <c r="P148" s="34">
        <f>(1/(1+EXP(('S Curve Equation'!$B$11-P103*'S Curve Equation'!$B$12)*'S Curve Equation'!$B$10))+'S Curve Equation'!$B$13)*'S Curve Equation'!$B$14</f>
        <v>4.0442627824092296E-2</v>
      </c>
      <c r="Q148" s="34">
        <f>(1/(1+EXP(('S Curve Equation'!$B$11-Q103*'S Curve Equation'!$B$12)*'S Curve Equation'!$B$10))+'S Curve Equation'!$B$13)*'S Curve Equation'!$B$14</f>
        <v>4.1171999689913225E-2</v>
      </c>
      <c r="R148" s="34">
        <f>(1/(1+EXP(('S Curve Equation'!$B$11-R103*'S Curve Equation'!$B$12)*'S Curve Equation'!$B$10))+'S Curve Equation'!$B$13)*'S Curve Equation'!$B$14</f>
        <v>4.1904408553050047E-2</v>
      </c>
      <c r="S148" s="34">
        <f>(1/(1+EXP(('S Curve Equation'!$B$11-S103*'S Curve Equation'!$B$12)*'S Curve Equation'!$B$10))+'S Curve Equation'!$B$13)*'S Curve Equation'!$B$14</f>
        <v>4.2639794506872851E-2</v>
      </c>
      <c r="T148" s="34">
        <f>(1/(1+EXP(('S Curve Equation'!$B$11-T103*'S Curve Equation'!$B$12)*'S Curve Equation'!$B$10))+'S Curve Equation'!$B$13)*'S Curve Equation'!$B$14</f>
        <v>4.3378097929449383E-2</v>
      </c>
      <c r="U148" s="34">
        <f>(1/(1+EXP(('S Curve Equation'!$B$11-U103*'S Curve Equation'!$B$12)*'S Curve Equation'!$B$10))+'S Curve Equation'!$B$13)*'S Curve Equation'!$B$14</f>
        <v>4.4119259495532338E-2</v>
      </c>
      <c r="V148" s="34">
        <f>(1/(1+EXP(('S Curve Equation'!$B$11-V103*'S Curve Equation'!$B$12)*'S Curve Equation'!$B$10))+'S Curve Equation'!$B$13)*'S Curve Equation'!$B$14</f>
        <v>4.4863220188071588E-2</v>
      </c>
      <c r="W148" s="34">
        <f>(1/(1+EXP(('S Curve Equation'!$B$11-W103*'S Curve Equation'!$B$12)*'S Curve Equation'!$B$10))+'S Curve Equation'!$B$13)*'S Curve Equation'!$B$14</f>
        <v>4.5609921309259949E-2</v>
      </c>
      <c r="X148" s="34">
        <f>(1/(1+EXP(('S Curve Equation'!$B$11-X103*'S Curve Equation'!$B$12)*'S Curve Equation'!$B$10))+'S Curve Equation'!$B$13)*'S Curve Equation'!$B$14</f>
        <v>4.6359304491122598E-2</v>
      </c>
      <c r="Y148" s="34">
        <f>(1/(1+EXP(('S Curve Equation'!$B$11-Y103*'S Curve Equation'!$B$12)*'S Curve Equation'!$B$10))+'S Curve Equation'!$B$13)*'S Curve Equation'!$B$14</f>
        <v>4.7111311705660588E-2</v>
      </c>
      <c r="Z148" s="34">
        <f>(1/(1+EXP(('S Curve Equation'!$B$11-Z103*'S Curve Equation'!$B$12)*'S Curve Equation'!$B$10))+'S Curve Equation'!$B$13)*'S Curve Equation'!$B$14</f>
        <v>4.7865885274556139E-2</v>
      </c>
      <c r="AA148" s="34">
        <f>(1/(1+EXP(('S Curve Equation'!$B$11-AA103*'S Curve Equation'!$B$12)*'S Curve Equation'!$B$10))+'S Curve Equation'!$B$13)*'S Curve Equation'!$B$14</f>
        <v>4.862296787844949E-2</v>
      </c>
      <c r="AB148" s="34">
        <f>(1/(1+EXP(('S Curve Equation'!$B$11-AB103*'S Curve Equation'!$B$12)*'S Curve Equation'!$B$10))+'S Curve Equation'!$B$13)*'S Curve Equation'!$B$14</f>
        <v>4.9382502565798347E-2</v>
      </c>
      <c r="AC148" s="34">
        <f>(1/(1+EXP(('S Curve Equation'!$B$11-AC103*'S Curve Equation'!$B$12)*'S Curve Equation'!$B$10))+'S Curve Equation'!$B$13)*'S Curve Equation'!$B$14</f>
        <v>5.0144432761326775E-2</v>
      </c>
      <c r="AD148" s="34">
        <f>(1/(1+EXP(('S Curve Equation'!$B$11-AD103*'S Curve Equation'!$B$12)*'S Curve Equation'!$B$10))+'S Curve Equation'!$B$13)*'S Curve Equation'!$B$14</f>
        <v>5.0908702274074076E-2</v>
      </c>
      <c r="AE148" s="34">
        <f>(1/(1+EXP(('S Curve Equation'!$B$11-AE103*'S Curve Equation'!$B$12)*'S Curve Equation'!$B$10))+'S Curve Equation'!$B$13)*'S Curve Equation'!$B$14</f>
        <v>5.1675255305053118E-2</v>
      </c>
      <c r="AF148" s="34">
        <f>(1/(1+EXP(('S Curve Equation'!$B$11-AF103*'S Curve Equation'!$B$12)*'S Curve Equation'!$B$10))+'S Curve Equation'!$B$13)*'S Curve Equation'!$B$14</f>
        <v>5.2444036454526208E-2</v>
      </c>
    </row>
    <row r="149" spans="1:32" x14ac:dyDescent="0.2">
      <c r="A149" s="12" t="s">
        <v>89</v>
      </c>
      <c r="B149" s="34">
        <f>(1/(1+EXP(('S Curve Equation'!$B$11-B104*'S Curve Equation'!$B$12)*'S Curve Equation'!$B$10))+'S Curve Equation'!$B$13)*'S Curve Equation'!$B$14</f>
        <v>1.6000000000000004E-2</v>
      </c>
      <c r="C149" s="34">
        <f>(1/(1+EXP(('S Curve Equation'!$B$11-C104*'S Curve Equation'!$B$12)*'S Curve Equation'!$B$10))+'S Curve Equation'!$B$13)*'S Curve Equation'!$B$14</f>
        <v>1.6449934658286883E-2</v>
      </c>
      <c r="D149" s="34">
        <f>(1/(1+EXP(('S Curve Equation'!$B$11-D104*'S Curve Equation'!$B$12)*'S Curve Equation'!$B$10))+'S Curve Equation'!$B$13)*'S Curve Equation'!$B$14</f>
        <v>1.6918965572689498E-2</v>
      </c>
      <c r="E149" s="34">
        <f>(1/(1+EXP(('S Curve Equation'!$B$11-E104*'S Curve Equation'!$B$12)*'S Curve Equation'!$B$10))+'S Curve Equation'!$B$13)*'S Curve Equation'!$B$14</f>
        <v>1.7395116197943903E-2</v>
      </c>
      <c r="F149" s="34">
        <f>(1/(1+EXP(('S Curve Equation'!$B$11-F104*'S Curve Equation'!$B$12)*'S Curve Equation'!$B$10))+'S Curve Equation'!$B$13)*'S Curve Equation'!$B$14</f>
        <v>1.7874879212233012E-2</v>
      </c>
      <c r="G149" s="34">
        <f>(1/(1+EXP(('S Curve Equation'!$B$11-G104*'S Curve Equation'!$B$12)*'S Curve Equation'!$B$10))+'S Curve Equation'!$B$13)*'S Curve Equation'!$B$14</f>
        <v>1.8363899148836002E-2</v>
      </c>
      <c r="H149" s="34">
        <f>(1/(1+EXP(('S Curve Equation'!$B$11-H104*'S Curve Equation'!$B$12)*'S Curve Equation'!$B$10))+'S Curve Equation'!$B$13)*'S Curve Equation'!$B$14</f>
        <v>1.8874545246597846E-2</v>
      </c>
      <c r="I149" s="34">
        <f>(1/(1+EXP(('S Curve Equation'!$B$11-I104*'S Curve Equation'!$B$12)*'S Curve Equation'!$B$10))+'S Curve Equation'!$B$13)*'S Curve Equation'!$B$14</f>
        <v>1.9385862441976077E-2</v>
      </c>
      <c r="J149" s="34">
        <f>(1/(1+EXP(('S Curve Equation'!$B$11-J104*'S Curve Equation'!$B$12)*'S Curve Equation'!$B$10))+'S Curve Equation'!$B$13)*'S Curve Equation'!$B$14</f>
        <v>1.990665245231292E-2</v>
      </c>
      <c r="K149" s="34">
        <f>(1/(1+EXP(('S Curve Equation'!$B$11-K104*'S Curve Equation'!$B$12)*'S Curve Equation'!$B$10))+'S Curve Equation'!$B$13)*'S Curve Equation'!$B$14</f>
        <v>2.043117451987779E-2</v>
      </c>
      <c r="L149" s="34">
        <f>(1/(1+EXP(('S Curve Equation'!$B$11-L104*'S Curve Equation'!$B$12)*'S Curve Equation'!$B$10))+'S Curve Equation'!$B$13)*'S Curve Equation'!$B$14</f>
        <v>2.0890999890795806E-2</v>
      </c>
      <c r="M149" s="34">
        <f>(1/(1+EXP(('S Curve Equation'!$B$11-M104*'S Curve Equation'!$B$12)*'S Curve Equation'!$B$10))+'S Curve Equation'!$B$13)*'S Curve Equation'!$B$14</f>
        <v>2.1399105750753208E-2</v>
      </c>
      <c r="N149" s="34">
        <f>(1/(1+EXP(('S Curve Equation'!$B$11-N104*'S Curve Equation'!$B$12)*'S Curve Equation'!$B$10))+'S Curve Equation'!$B$13)*'S Curve Equation'!$B$14</f>
        <v>2.1910216807008654E-2</v>
      </c>
      <c r="O149" s="34">
        <f>(1/(1+EXP(('S Curve Equation'!$B$11-O104*'S Curve Equation'!$B$12)*'S Curve Equation'!$B$10))+'S Curve Equation'!$B$13)*'S Curve Equation'!$B$14</f>
        <v>2.2424293323208534E-2</v>
      </c>
      <c r="P149" s="34">
        <f>(1/(1+EXP(('S Curve Equation'!$B$11-P104*'S Curve Equation'!$B$12)*'S Curve Equation'!$B$10))+'S Curve Equation'!$B$13)*'S Curve Equation'!$B$14</f>
        <v>2.2941295545369462E-2</v>
      </c>
      <c r="Q149" s="34">
        <f>(1/(1+EXP(('S Curve Equation'!$B$11-Q104*'S Curve Equation'!$B$12)*'S Curve Equation'!$B$10))+'S Curve Equation'!$B$13)*'S Curve Equation'!$B$14</f>
        <v>2.3461183713831619E-2</v>
      </c>
      <c r="R149" s="34">
        <f>(1/(1+EXP(('S Curve Equation'!$B$11-R104*'S Curve Equation'!$B$12)*'S Curve Equation'!$B$10))+'S Curve Equation'!$B$13)*'S Curve Equation'!$B$14</f>
        <v>2.3983918074886569E-2</v>
      </c>
      <c r="S149" s="34">
        <f>(1/(1+EXP(('S Curve Equation'!$B$11-S104*'S Curve Equation'!$B$12)*'S Curve Equation'!$B$10))+'S Curve Equation'!$B$13)*'S Curve Equation'!$B$14</f>
        <v>2.4509458892085893E-2</v>
      </c>
      <c r="T149" s="34">
        <f>(1/(1+EXP(('S Curve Equation'!$B$11-T104*'S Curve Equation'!$B$12)*'S Curve Equation'!$B$10))+'S Curve Equation'!$B$13)*'S Curve Equation'!$B$14</f>
        <v>2.5037766457232918E-2</v>
      </c>
      <c r="U149" s="34">
        <f>(1/(1+EXP(('S Curve Equation'!$B$11-U104*'S Curve Equation'!$B$12)*'S Curve Equation'!$B$10))+'S Curve Equation'!$B$13)*'S Curve Equation'!$B$14</f>
        <v>2.556880110106239E-2</v>
      </c>
      <c r="V149" s="34">
        <f>(1/(1+EXP(('S Curve Equation'!$B$11-V104*'S Curve Equation'!$B$12)*'S Curve Equation'!$B$10))+'S Curve Equation'!$B$13)*'S Curve Equation'!$B$14</f>
        <v>2.6102523203613226E-2</v>
      </c>
      <c r="W149" s="34">
        <f>(1/(1+EXP(('S Curve Equation'!$B$11-W104*'S Curve Equation'!$B$12)*'S Curve Equation'!$B$10))+'S Curve Equation'!$B$13)*'S Curve Equation'!$B$14</f>
        <v>2.6638893204297062E-2</v>
      </c>
      <c r="X149" s="34">
        <f>(1/(1+EXP(('S Curve Equation'!$B$11-X104*'S Curve Equation'!$B$12)*'S Curve Equation'!$B$10))+'S Curve Equation'!$B$13)*'S Curve Equation'!$B$14</f>
        <v>2.7177871611667917E-2</v>
      </c>
      <c r="Y149" s="34">
        <f>(1/(1+EXP(('S Curve Equation'!$B$11-Y104*'S Curve Equation'!$B$12)*'S Curve Equation'!$B$10))+'S Curve Equation'!$B$13)*'S Curve Equation'!$B$14</f>
        <v>2.7719419012898247E-2</v>
      </c>
      <c r="Z149" s="34">
        <f>(1/(1+EXP(('S Curve Equation'!$B$11-Z104*'S Curve Equation'!$B$12)*'S Curve Equation'!$B$10))+'S Curve Equation'!$B$13)*'S Curve Equation'!$B$14</f>
        <v>2.8263496082963975E-2</v>
      </c>
      <c r="AA149" s="34">
        <f>(1/(1+EXP(('S Curve Equation'!$B$11-AA104*'S Curve Equation'!$B$12)*'S Curve Equation'!$B$10))+'S Curve Equation'!$B$13)*'S Curve Equation'!$B$14</f>
        <v>2.8810063593544363E-2</v>
      </c>
      <c r="AB149" s="34">
        <f>(1/(1+EXP(('S Curve Equation'!$B$11-AB104*'S Curve Equation'!$B$12)*'S Curve Equation'!$B$10))+'S Curve Equation'!$B$13)*'S Curve Equation'!$B$14</f>
        <v>2.9359082421641553E-2</v>
      </c>
      <c r="AC149" s="34">
        <f>(1/(1+EXP(('S Curve Equation'!$B$11-AC104*'S Curve Equation'!$B$12)*'S Curve Equation'!$B$10))+'S Curve Equation'!$B$13)*'S Curve Equation'!$B$14</f>
        <v>2.9910513557923311E-2</v>
      </c>
      <c r="AD149" s="34">
        <f>(1/(1+EXP(('S Curve Equation'!$B$11-AD104*'S Curve Equation'!$B$12)*'S Curve Equation'!$B$10))+'S Curve Equation'!$B$13)*'S Curve Equation'!$B$14</f>
        <v>3.0464318114794015E-2</v>
      </c>
      <c r="AE149" s="34">
        <f>(1/(1+EXP(('S Curve Equation'!$B$11-AE104*'S Curve Equation'!$B$12)*'S Curve Equation'!$B$10))+'S Curve Equation'!$B$13)*'S Curve Equation'!$B$14</f>
        <v>3.1020457334199374E-2</v>
      </c>
      <c r="AF149" s="34">
        <f>(1/(1+EXP(('S Curve Equation'!$B$11-AF104*'S Curve Equation'!$B$12)*'S Curve Equation'!$B$10))+'S Curve Equation'!$B$13)*'S Curve Equation'!$B$14</f>
        <v>3.1578892595168245E-2</v>
      </c>
    </row>
    <row r="150" spans="1:32" x14ac:dyDescent="0.2">
      <c r="A150" s="12" t="s">
        <v>35</v>
      </c>
      <c r="B150" s="34">
        <f>(1/(1+EXP(('S Curve Equation'!$B$11-B105*'S Curve Equation'!$B$12)*'S Curve Equation'!$B$10))+'S Curve Equation'!$B$13)*'S Curve Equation'!$B$14</f>
        <v>2.2999999999999899E-2</v>
      </c>
      <c r="C150" s="34">
        <f>(1/(1+EXP(('S Curve Equation'!$B$11-C105*'S Curve Equation'!$B$12)*'S Curve Equation'!$B$10))+'S Curve Equation'!$B$13)*'S Curve Equation'!$B$14</f>
        <v>2.3545063841670145E-2</v>
      </c>
      <c r="D150" s="34">
        <f>(1/(1+EXP(('S Curve Equation'!$B$11-D105*'S Curve Equation'!$B$12)*'S Curve Equation'!$B$10))+'S Curve Equation'!$B$13)*'S Curve Equation'!$B$14</f>
        <v>2.4112864063495922E-2</v>
      </c>
      <c r="E150" s="34">
        <f>(1/(1+EXP(('S Curve Equation'!$B$11-E105*'S Curve Equation'!$B$12)*'S Curve Equation'!$B$10))+'S Curve Equation'!$B$13)*'S Curve Equation'!$B$14</f>
        <v>2.4688873723267255E-2</v>
      </c>
      <c r="F150" s="34">
        <f>(1/(1+EXP(('S Curve Equation'!$B$11-F105*'S Curve Equation'!$B$12)*'S Curve Equation'!$B$10))+'S Curve Equation'!$B$13)*'S Curve Equation'!$B$14</f>
        <v>2.5268841425525247E-2</v>
      </c>
      <c r="G150" s="34">
        <f>(1/(1+EXP(('S Curve Equation'!$B$11-G105*'S Curve Equation'!$B$12)*'S Curve Equation'!$B$10))+'S Curve Equation'!$B$13)*'S Curve Equation'!$B$14</f>
        <v>2.5859579413496848E-2</v>
      </c>
      <c r="H150" s="34">
        <f>(1/(1+EXP(('S Curve Equation'!$B$11-H105*'S Curve Equation'!$B$12)*'S Curve Equation'!$B$10))+'S Curve Equation'!$B$13)*'S Curve Equation'!$B$14</f>
        <v>2.6475995115356619E-2</v>
      </c>
      <c r="I150" s="34">
        <f>(1/(1+EXP(('S Curve Equation'!$B$11-I105*'S Curve Equation'!$B$12)*'S Curve Equation'!$B$10))+'S Curve Equation'!$B$13)*'S Curve Equation'!$B$14</f>
        <v>2.7092769500601348E-2</v>
      </c>
      <c r="J150" s="34">
        <f>(1/(1+EXP(('S Curve Equation'!$B$11-J105*'S Curve Equation'!$B$12)*'S Curve Equation'!$B$10))+'S Curve Equation'!$B$13)*'S Curve Equation'!$B$14</f>
        <v>2.7720512104952234E-2</v>
      </c>
      <c r="K150" s="34">
        <f>(1/(1+EXP(('S Curve Equation'!$B$11-K105*'S Curve Equation'!$B$12)*'S Curve Equation'!$B$10))+'S Curve Equation'!$B$13)*'S Curve Equation'!$B$14</f>
        <v>2.8352291680805573E-2</v>
      </c>
      <c r="L150" s="34">
        <f>(1/(1+EXP(('S Curve Equation'!$B$11-L105*'S Curve Equation'!$B$12)*'S Curve Equation'!$B$10))+'S Curve Equation'!$B$13)*'S Curve Equation'!$B$14</f>
        <v>2.8905768616375761E-2</v>
      </c>
      <c r="M150" s="34">
        <f>(1/(1+EXP(('S Curve Equation'!$B$11-M105*'S Curve Equation'!$B$12)*'S Curve Equation'!$B$10))+'S Curve Equation'!$B$13)*'S Curve Equation'!$B$14</f>
        <v>2.9516955114273484E-2</v>
      </c>
      <c r="N150" s="34">
        <f>(1/(1+EXP(('S Curve Equation'!$B$11-N105*'S Curve Equation'!$B$12)*'S Curve Equation'!$B$10))+'S Curve Equation'!$B$13)*'S Curve Equation'!$B$14</f>
        <v>3.0131333383410685E-2</v>
      </c>
      <c r="O150" s="34">
        <f>(1/(1+EXP(('S Curve Equation'!$B$11-O105*'S Curve Equation'!$B$12)*'S Curve Equation'!$B$10))+'S Curve Equation'!$B$13)*'S Curve Equation'!$B$14</f>
        <v>3.074885324706533E-2</v>
      </c>
      <c r="P150" s="34">
        <f>(1/(1+EXP(('S Curve Equation'!$B$11-P105*'S Curve Equation'!$B$12)*'S Curve Equation'!$B$10))+'S Curve Equation'!$B$13)*'S Curve Equation'!$B$14</f>
        <v>3.1369464619628355E-2</v>
      </c>
      <c r="Q150" s="34">
        <f>(1/(1+EXP(('S Curve Equation'!$B$11-Q105*'S Curve Equation'!$B$12)*'S Curve Equation'!$B$10))+'S Curve Equation'!$B$13)*'S Curve Equation'!$B$14</f>
        <v>3.1993117519831062E-2</v>
      </c>
      <c r="R150" s="34">
        <f>(1/(1+EXP(('S Curve Equation'!$B$11-R105*'S Curve Equation'!$B$12)*'S Curve Equation'!$B$10))+'S Curve Equation'!$B$13)*'S Curve Equation'!$B$14</f>
        <v>3.2619762083555021E-2</v>
      </c>
      <c r="S150" s="34">
        <f>(1/(1+EXP(('S Curve Equation'!$B$11-S105*'S Curve Equation'!$B$12)*'S Curve Equation'!$B$10))+'S Curve Equation'!$B$13)*'S Curve Equation'!$B$14</f>
        <v>3.3249348576232927E-2</v>
      </c>
      <c r="T150" s="34">
        <f>(1/(1+EXP(('S Curve Equation'!$B$11-T105*'S Curve Equation'!$B$12)*'S Curve Equation'!$B$10))+'S Curve Equation'!$B$13)*'S Curve Equation'!$B$14</f>
        <v>3.3881827404845473E-2</v>
      </c>
      <c r="U150" s="34">
        <f>(1/(1+EXP(('S Curve Equation'!$B$11-U105*'S Curve Equation'!$B$12)*'S Curve Equation'!$B$10))+'S Curve Equation'!$B$13)*'S Curve Equation'!$B$14</f>
        <v>3.4517149129521037E-2</v>
      </c>
      <c r="V150" s="34">
        <f>(1/(1+EXP(('S Curve Equation'!$B$11-V105*'S Curve Equation'!$B$12)*'S Curve Equation'!$B$10))+'S Curve Equation'!$B$13)*'S Curve Equation'!$B$14</f>
        <v>3.5155264474746199E-2</v>
      </c>
      <c r="W150" s="34">
        <f>(1/(1+EXP(('S Curve Equation'!$B$11-W105*'S Curve Equation'!$B$12)*'S Curve Equation'!$B$10))+'S Curve Equation'!$B$13)*'S Curve Equation'!$B$14</f>
        <v>3.5796124340191721E-2</v>
      </c>
      <c r="X150" s="34">
        <f>(1/(1+EXP(('S Curve Equation'!$B$11-X105*'S Curve Equation'!$B$12)*'S Curve Equation'!$B$10))+'S Curve Equation'!$B$13)*'S Curve Equation'!$B$14</f>
        <v>3.6439679811161738E-2</v>
      </c>
      <c r="Y150" s="34">
        <f>(1/(1+EXP(('S Curve Equation'!$B$11-Y105*'S Curve Equation'!$B$12)*'S Curve Equation'!$B$10))+'S Curve Equation'!$B$13)*'S Curve Equation'!$B$14</f>
        <v>3.7085882168673916E-2</v>
      </c>
      <c r="Z150" s="34">
        <f>(1/(1+EXP(('S Curve Equation'!$B$11-Z105*'S Curve Equation'!$B$12)*'S Curve Equation'!$B$10))+'S Curve Equation'!$B$13)*'S Curve Equation'!$B$14</f>
        <v>3.7734682899175087E-2</v>
      </c>
      <c r="AA150" s="34">
        <f>(1/(1+EXP(('S Curve Equation'!$B$11-AA105*'S Curve Equation'!$B$12)*'S Curve Equation'!$B$10))+'S Curve Equation'!$B$13)*'S Curve Equation'!$B$14</f>
        <v>3.8386033703900639E-2</v>
      </c>
      <c r="AB150" s="34">
        <f>(1/(1+EXP(('S Curve Equation'!$B$11-AB105*'S Curve Equation'!$B$12)*'S Curve Equation'!$B$10))+'S Curve Equation'!$B$13)*'S Curve Equation'!$B$14</f>
        <v>3.9039886507884654E-2</v>
      </c>
      <c r="AC150" s="34">
        <f>(1/(1+EXP(('S Curve Equation'!$B$11-AC105*'S Curve Equation'!$B$12)*'S Curve Equation'!$B$10))+'S Curve Equation'!$B$13)*'S Curve Equation'!$B$14</f>
        <v>3.9696193468626309E-2</v>
      </c>
      <c r="AD150" s="34">
        <f>(1/(1+EXP(('S Curve Equation'!$B$11-AD105*'S Curve Equation'!$B$12)*'S Curve Equation'!$B$10))+'S Curve Equation'!$B$13)*'S Curve Equation'!$B$14</f>
        <v>4.0354906984420055E-2</v>
      </c>
      <c r="AE150" s="34">
        <f>(1/(1+EXP(('S Curve Equation'!$B$11-AE105*'S Curve Equation'!$B$12)*'S Curve Equation'!$B$10))+'S Curve Equation'!$B$13)*'S Curve Equation'!$B$14</f>
        <v>4.1015979702356549E-2</v>
      </c>
      <c r="AF150" s="34">
        <f>(1/(1+EXP(('S Curve Equation'!$B$11-AF105*'S Curve Equation'!$B$12)*'S Curve Equation'!$B$10))+'S Curve Equation'!$B$13)*'S Curve Equation'!$B$14</f>
        <v>4.1679364526000587E-2</v>
      </c>
    </row>
    <row r="151" spans="1:32" x14ac:dyDescent="0.2">
      <c r="A151" s="12" t="s">
        <v>98</v>
      </c>
      <c r="B151" s="34">
        <f>(1/(1+EXP(('S Curve Equation'!$B$11-B106*'S Curve Equation'!$B$12)*'S Curve Equation'!$B$10))+'S Curve Equation'!$B$13)*'S Curve Equation'!$B$14</f>
        <v>6.1999999999999951E-2</v>
      </c>
      <c r="C151" s="34">
        <f>(1/(1+EXP(('S Curve Equation'!$B$11-C106*'S Curve Equation'!$B$12)*'S Curve Equation'!$B$10))+'S Curve Equation'!$B$13)*'S Curve Equation'!$B$14</f>
        <v>6.3004593172863221E-2</v>
      </c>
      <c r="D151" s="34">
        <f>(1/(1+EXP(('S Curve Equation'!$B$11-D106*'S Curve Equation'!$B$12)*'S Curve Equation'!$B$10))+'S Curve Equation'!$B$13)*'S Curve Equation'!$B$14</f>
        <v>6.4048248830952406E-2</v>
      </c>
      <c r="E151" s="34">
        <f>(1/(1+EXP(('S Curve Equation'!$B$11-E106*'S Curve Equation'!$B$12)*'S Curve Equation'!$B$10))+'S Curve Equation'!$B$13)*'S Curve Equation'!$B$14</f>
        <v>6.5104071174738015E-2</v>
      </c>
      <c r="F151" s="34">
        <f>(1/(1+EXP(('S Curve Equation'!$B$11-F106*'S Curve Equation'!$B$12)*'S Curve Equation'!$B$10))+'S Curve Equation'!$B$13)*'S Curve Equation'!$B$14</f>
        <v>6.6164215459948481E-2</v>
      </c>
      <c r="G151" s="34">
        <f>(1/(1+EXP(('S Curve Equation'!$B$11-G106*'S Curve Equation'!$B$12)*'S Curve Equation'!$B$10))+'S Curve Equation'!$B$13)*'S Curve Equation'!$B$14</f>
        <v>6.7241063111676755E-2</v>
      </c>
      <c r="H151" s="34">
        <f>(1/(1+EXP(('S Curve Equation'!$B$11-H106*'S Curve Equation'!$B$12)*'S Curve Equation'!$B$10))+'S Curve Equation'!$B$13)*'S Curve Equation'!$B$14</f>
        <v>6.836155202326008E-2</v>
      </c>
      <c r="I151" s="34">
        <f>(1/(1+EXP(('S Curve Equation'!$B$11-I106*'S Curve Equation'!$B$12)*'S Curve Equation'!$B$10))+'S Curve Equation'!$B$13)*'S Curve Equation'!$B$14</f>
        <v>6.9479501394006576E-2</v>
      </c>
      <c r="J151" s="34">
        <f>(1/(1+EXP(('S Curve Equation'!$B$11-J106*'S Curve Equation'!$B$12)*'S Curve Equation'!$B$10))+'S Curve Equation'!$B$13)*'S Curve Equation'!$B$14</f>
        <v>7.0614098955613866E-2</v>
      </c>
      <c r="K151" s="34">
        <f>(1/(1+EXP(('S Curve Equation'!$B$11-K106*'S Curve Equation'!$B$12)*'S Curve Equation'!$B$10))+'S Curve Equation'!$B$13)*'S Curve Equation'!$B$14</f>
        <v>7.175274589901369E-2</v>
      </c>
      <c r="L151" s="34">
        <f>(1/(1+EXP(('S Curve Equation'!$B$11-L106*'S Curve Equation'!$B$12)*'S Curve Equation'!$B$10))+'S Curve Equation'!$B$13)*'S Curve Equation'!$B$14</f>
        <v>7.2747627289103861E-2</v>
      </c>
      <c r="M151" s="34">
        <f>(1/(1+EXP(('S Curve Equation'!$B$11-M106*'S Curve Equation'!$B$12)*'S Curve Equation'!$B$10))+'S Curve Equation'!$B$13)*'S Curve Equation'!$B$14</f>
        <v>7.3843412295866467E-2</v>
      </c>
      <c r="N151" s="34">
        <f>(1/(1+EXP(('S Curve Equation'!$B$11-N106*'S Curve Equation'!$B$12)*'S Curve Equation'!$B$10))+'S Curve Equation'!$B$13)*'S Curve Equation'!$B$14</f>
        <v>7.4941963508431769E-2</v>
      </c>
      <c r="O151" s="34">
        <f>(1/(1+EXP(('S Curve Equation'!$B$11-O106*'S Curve Equation'!$B$12)*'S Curve Equation'!$B$10))+'S Curve Equation'!$B$13)*'S Curve Equation'!$B$14</f>
        <v>7.6043183315864266E-2</v>
      </c>
      <c r="P151" s="34">
        <f>(1/(1+EXP(('S Curve Equation'!$B$11-P106*'S Curve Equation'!$B$12)*'S Curve Equation'!$B$10))+'S Curve Equation'!$B$13)*'S Curve Equation'!$B$14</f>
        <v>7.7146975075241542E-2</v>
      </c>
      <c r="Q151" s="34">
        <f>(1/(1+EXP(('S Curve Equation'!$B$11-Q106*'S Curve Equation'!$B$12)*'S Curve Equation'!$B$10))+'S Curve Equation'!$B$13)*'S Curve Equation'!$B$14</f>
        <v>7.8253243122498137E-2</v>
      </c>
      <c r="R151" s="34">
        <f>(1/(1+EXP(('S Curve Equation'!$B$11-R106*'S Curve Equation'!$B$12)*'S Curve Equation'!$B$10))+'S Curve Equation'!$B$13)*'S Curve Equation'!$B$14</f>
        <v>7.9361892782424878E-2</v>
      </c>
      <c r="S151" s="34">
        <f>(1/(1+EXP(('S Curve Equation'!$B$11-S106*'S Curve Equation'!$B$12)*'S Curve Equation'!$B$10))+'S Curve Equation'!$B$13)*'S Curve Equation'!$B$14</f>
        <v>8.0472830377853632E-2</v>
      </c>
      <c r="T151" s="34">
        <f>(1/(1+EXP(('S Curve Equation'!$B$11-T106*'S Curve Equation'!$B$12)*'S Curve Equation'!$B$10))+'S Curve Equation'!$B$13)*'S Curve Equation'!$B$14</f>
        <v>8.1585963238046066E-2</v>
      </c>
      <c r="U151" s="34">
        <f>(1/(1+EXP(('S Curve Equation'!$B$11-U106*'S Curve Equation'!$B$12)*'S Curve Equation'!$B$10))+'S Curve Equation'!$B$13)*'S Curve Equation'!$B$14</f>
        <v>8.2701199706314149E-2</v>
      </c>
      <c r="V151" s="34">
        <f>(1/(1+EXP(('S Curve Equation'!$B$11-V106*'S Curve Equation'!$B$12)*'S Curve Equation'!$B$10))+'S Curve Equation'!$B$13)*'S Curve Equation'!$B$14</f>
        <v>8.3818449146894194E-2</v>
      </c>
      <c r="W151" s="34">
        <f>(1/(1+EXP(('S Curve Equation'!$B$11-W106*'S Curve Equation'!$B$12)*'S Curve Equation'!$B$10))+'S Curve Equation'!$B$13)*'S Curve Equation'!$B$14</f>
        <v>8.4937621951097997E-2</v>
      </c>
      <c r="X151" s="34">
        <f>(1/(1+EXP(('S Curve Equation'!$B$11-X106*'S Curve Equation'!$B$12)*'S Curve Equation'!$B$10))+'S Curve Equation'!$B$13)*'S Curve Equation'!$B$14</f>
        <v>8.6058629542761667E-2</v>
      </c>
      <c r="Y151" s="34">
        <f>(1/(1+EXP(('S Curve Equation'!$B$11-Y106*'S Curve Equation'!$B$12)*'S Curve Equation'!$B$10))+'S Curve Equation'!$B$13)*'S Curve Equation'!$B$14</f>
        <v>8.7181384383019478E-2</v>
      </c>
      <c r="Z151" s="34">
        <f>(1/(1+EXP(('S Curve Equation'!$B$11-Z106*'S Curve Equation'!$B$12)*'S Curve Equation'!$B$10))+'S Curve Equation'!$B$13)*'S Curve Equation'!$B$14</f>
        <v>8.830579997441905E-2</v>
      </c>
      <c r="AA151" s="34">
        <f>(1/(1+EXP(('S Curve Equation'!$B$11-AA106*'S Curve Equation'!$B$12)*'S Curve Equation'!$B$10))+'S Curve Equation'!$B$13)*'S Curve Equation'!$B$14</f>
        <v>8.9431790864402436E-2</v>
      </c>
      <c r="AB151" s="34">
        <f>(1/(1+EXP(('S Curve Equation'!$B$11-AB106*'S Curve Equation'!$B$12)*'S Curve Equation'!$B$10))+'S Curve Equation'!$B$13)*'S Curve Equation'!$B$14</f>
        <v>9.0559272648175149E-2</v>
      </c>
      <c r="AC151" s="34">
        <f>(1/(1+EXP(('S Curve Equation'!$B$11-AC106*'S Curve Equation'!$B$12)*'S Curve Equation'!$B$10))+'S Curve Equation'!$B$13)*'S Curve Equation'!$B$14</f>
        <v>9.1688161970981466E-2</v>
      </c>
      <c r="AD151" s="34">
        <f>(1/(1+EXP(('S Curve Equation'!$B$11-AD106*'S Curve Equation'!$B$12)*'S Curve Equation'!$B$10))+'S Curve Equation'!$B$13)*'S Curve Equation'!$B$14</f>
        <v>9.2818376529807636E-2</v>
      </c>
      <c r="AE151" s="34">
        <f>(1/(1+EXP(('S Curve Equation'!$B$11-AE106*'S Curve Equation'!$B$12)*'S Curve Equation'!$B$10))+'S Curve Equation'!$B$13)*'S Curve Equation'!$B$14</f>
        <v>9.3949835074534457E-2</v>
      </c>
      <c r="AF151" s="34">
        <f>(1/(1+EXP(('S Curve Equation'!$B$11-AF106*'S Curve Equation'!$B$12)*'S Curve Equation'!$B$10))+'S Curve Equation'!$B$13)*'S Curve Equation'!$B$14</f>
        <v>9.5082457408556406E-2</v>
      </c>
    </row>
    <row r="152" spans="1:32" x14ac:dyDescent="0.2">
      <c r="A152" s="12" t="s">
        <v>97</v>
      </c>
      <c r="B152" s="34">
        <f>(1/(1+EXP(('S Curve Equation'!$B$11-B107*'S Curve Equation'!$B$12)*'S Curve Equation'!$B$10))+'S Curve Equation'!$B$13)*'S Curve Equation'!$B$14</f>
        <v>4.1999999999999933E-2</v>
      </c>
      <c r="C152" s="34">
        <f>(1/(1+EXP(('S Curve Equation'!$B$11-C107*'S Curve Equation'!$B$12)*'S Curve Equation'!$B$10))+'S Curve Equation'!$B$13)*'S Curve Equation'!$B$14</f>
        <v>4.2781978984733453E-2</v>
      </c>
      <c r="D152" s="34">
        <f>(1/(1+EXP(('S Curve Equation'!$B$11-D107*'S Curve Equation'!$B$12)*'S Curve Equation'!$B$10))+'S Curve Equation'!$B$13)*'S Curve Equation'!$B$14</f>
        <v>4.3595362937554366E-2</v>
      </c>
      <c r="E152" s="34">
        <f>(1/(1+EXP(('S Curve Equation'!$B$11-E107*'S Curve Equation'!$B$12)*'S Curve Equation'!$B$10))+'S Curve Equation'!$B$13)*'S Curve Equation'!$B$14</f>
        <v>4.4419257362224789E-2</v>
      </c>
      <c r="F152" s="34">
        <f>(1/(1+EXP(('S Curve Equation'!$B$11-F107*'S Curve Equation'!$B$12)*'S Curve Equation'!$B$10))+'S Curve Equation'!$B$13)*'S Curve Equation'!$B$14</f>
        <v>4.5247557622078924E-2</v>
      </c>
      <c r="G152" s="34">
        <f>(1/(1+EXP(('S Curve Equation'!$B$11-G107*'S Curve Equation'!$B$12)*'S Curve Equation'!$B$10))+'S Curve Equation'!$B$13)*'S Curve Equation'!$B$14</f>
        <v>4.6089961009516935E-2</v>
      </c>
      <c r="H152" s="34">
        <f>(1/(1+EXP(('S Curve Equation'!$B$11-H107*'S Curve Equation'!$B$12)*'S Curve Equation'!$B$10))+'S Curve Equation'!$B$13)*'S Curve Equation'!$B$14</f>
        <v>4.6967622783438676E-2</v>
      </c>
      <c r="I152" s="34">
        <f>(1/(1+EXP(('S Curve Equation'!$B$11-I107*'S Curve Equation'!$B$12)*'S Curve Equation'!$B$10))+'S Curve Equation'!$B$13)*'S Curve Equation'!$B$14</f>
        <v>4.7844424265797277E-2</v>
      </c>
      <c r="J152" s="34">
        <f>(1/(1+EXP(('S Curve Equation'!$B$11-J107*'S Curve Equation'!$B$12)*'S Curve Equation'!$B$10))+'S Curve Equation'!$B$13)*'S Curve Equation'!$B$14</f>
        <v>4.8735427801282316E-2</v>
      </c>
      <c r="K152" s="34">
        <f>(1/(1+EXP(('S Curve Equation'!$B$11-K107*'S Curve Equation'!$B$12)*'S Curve Equation'!$B$10))+'S Curve Equation'!$B$13)*'S Curve Equation'!$B$14</f>
        <v>4.9630763059656066E-2</v>
      </c>
      <c r="L152" s="34">
        <f>(1/(1+EXP(('S Curve Equation'!$B$11-L107*'S Curve Equation'!$B$12)*'S Curve Equation'!$B$10))+'S Curve Equation'!$B$13)*'S Curve Equation'!$B$14</f>
        <v>5.0413991685482454E-2</v>
      </c>
      <c r="M152" s="34">
        <f>(1/(1+EXP(('S Curve Equation'!$B$11-M107*'S Curve Equation'!$B$12)*'S Curve Equation'!$B$10))+'S Curve Equation'!$B$13)*'S Curve Equation'!$B$14</f>
        <v>5.1277664004957604E-2</v>
      </c>
      <c r="N152" s="34">
        <f>(1/(1+EXP(('S Curve Equation'!$B$11-N107*'S Curve Equation'!$B$12)*'S Curve Equation'!$B$10))+'S Curve Equation'!$B$13)*'S Curve Equation'!$B$14</f>
        <v>5.2144569241459215E-2</v>
      </c>
      <c r="O152" s="34">
        <f>(1/(1+EXP(('S Curve Equation'!$B$11-O107*'S Curve Equation'!$B$12)*'S Curve Equation'!$B$10))+'S Curve Equation'!$B$13)*'S Curve Equation'!$B$14</f>
        <v>5.3014631699025677E-2</v>
      </c>
      <c r="P152" s="34">
        <f>(1/(1+EXP(('S Curve Equation'!$B$11-P107*'S Curve Equation'!$B$12)*'S Curve Equation'!$B$10))+'S Curve Equation'!$B$13)*'S Curve Equation'!$B$14</f>
        <v>5.3887776157465477E-2</v>
      </c>
      <c r="Q152" s="34">
        <f>(1/(1+EXP(('S Curve Equation'!$B$11-Q107*'S Curve Equation'!$B$12)*'S Curve Equation'!$B$10))+'S Curve Equation'!$B$13)*'S Curve Equation'!$B$14</f>
        <v>5.4763927886323512E-2</v>
      </c>
      <c r="R152" s="34">
        <f>(1/(1+EXP(('S Curve Equation'!$B$11-R107*'S Curve Equation'!$B$12)*'S Curve Equation'!$B$10))+'S Curve Equation'!$B$13)*'S Curve Equation'!$B$14</f>
        <v>5.5643012658196656E-2</v>
      </c>
      <c r="S152" s="34">
        <f>(1/(1+EXP(('S Curve Equation'!$B$11-S107*'S Curve Equation'!$B$12)*'S Curve Equation'!$B$10))+'S Curve Equation'!$B$13)*'S Curve Equation'!$B$14</f>
        <v>5.6524956761418207E-2</v>
      </c>
      <c r="T152" s="34">
        <f>(1/(1+EXP(('S Curve Equation'!$B$11-T107*'S Curve Equation'!$B$12)*'S Curve Equation'!$B$10))+'S Curve Equation'!$B$13)*'S Curve Equation'!$B$14</f>
        <v>5.7409687012121645E-2</v>
      </c>
      <c r="U152" s="34">
        <f>(1/(1+EXP(('S Curve Equation'!$B$11-U107*'S Curve Equation'!$B$12)*'S Curve Equation'!$B$10))+'S Curve Equation'!$B$13)*'S Curve Equation'!$B$14</f>
        <v>5.8297130765699624E-2</v>
      </c>
      <c r="V152" s="34">
        <f>(1/(1+EXP(('S Curve Equation'!$B$11-V107*'S Curve Equation'!$B$12)*'S Curve Equation'!$B$10))+'S Curve Equation'!$B$13)*'S Curve Equation'!$B$14</f>
        <v>5.9187215927673398E-2</v>
      </c>
      <c r="W152" s="34">
        <f>(1/(1+EXP(('S Curve Equation'!$B$11-W107*'S Curve Equation'!$B$12)*'S Curve Equation'!$B$10))+'S Curve Equation'!$B$13)*'S Curve Equation'!$B$14</f>
        <v>6.0079870963984691E-2</v>
      </c>
      <c r="X152" s="34">
        <f>(1/(1+EXP(('S Curve Equation'!$B$11-X107*'S Curve Equation'!$B$12)*'S Curve Equation'!$B$10))+'S Curve Equation'!$B$13)*'S Curve Equation'!$B$14</f>
        <v>6.097502491072513E-2</v>
      </c>
      <c r="Y152" s="34">
        <f>(1/(1+EXP(('S Curve Equation'!$B$11-Y107*'S Curve Equation'!$B$12)*'S Curve Equation'!$B$10))+'S Curve Equation'!$B$13)*'S Curve Equation'!$B$14</f>
        <v>6.1872607383318165E-2</v>
      </c>
      <c r="Z152" s="34">
        <f>(1/(1+EXP(('S Curve Equation'!$B$11-Z107*'S Curve Equation'!$B$12)*'S Curve Equation'!$B$10))+'S Curve Equation'!$B$13)*'S Curve Equation'!$B$14</f>
        <v>6.2772548585165316E-2</v>
      </c>
      <c r="AA152" s="34">
        <f>(1/(1+EXP(('S Curve Equation'!$B$11-AA107*'S Curve Equation'!$B$12)*'S Curve Equation'!$B$10))+'S Curve Equation'!$B$13)*'S Curve Equation'!$B$14</f>
        <v>6.3674779315770841E-2</v>
      </c>
      <c r="AB152" s="34">
        <f>(1/(1+EXP(('S Curve Equation'!$B$11-AB107*'S Curve Equation'!$B$12)*'S Curve Equation'!$B$10))+'S Curve Equation'!$B$13)*'S Curve Equation'!$B$14</f>
        <v>6.4579230978360408E-2</v>
      </c>
      <c r="AC152" s="34">
        <f>(1/(1+EXP(('S Curve Equation'!$B$11-AC107*'S Curve Equation'!$B$12)*'S Curve Equation'!$B$10))+'S Curve Equation'!$B$13)*'S Curve Equation'!$B$14</f>
        <v>6.5485835587003965E-2</v>
      </c>
      <c r="AD152" s="34">
        <f>(1/(1+EXP(('S Curve Equation'!$B$11-AD107*'S Curve Equation'!$B$12)*'S Curve Equation'!$B$10))+'S Curve Equation'!$B$13)*'S Curve Equation'!$B$14</f>
        <v>6.6394525773257648E-2</v>
      </c>
      <c r="AE152" s="34">
        <f>(1/(1+EXP(('S Curve Equation'!$B$11-AE107*'S Curve Equation'!$B$12)*'S Curve Equation'!$B$10))+'S Curve Equation'!$B$13)*'S Curve Equation'!$B$14</f>
        <v>6.7305234792338686E-2</v>
      </c>
      <c r="AF152" s="34">
        <f>(1/(1+EXP(('S Curve Equation'!$B$11-AF107*'S Curve Equation'!$B$12)*'S Curve Equation'!$B$10))+'S Curve Equation'!$B$13)*'S Curve Equation'!$B$14</f>
        <v>6.8217896528844135E-2</v>
      </c>
    </row>
    <row r="153" spans="1:32" x14ac:dyDescent="0.2">
      <c r="A153" s="12" t="s">
        <v>101</v>
      </c>
      <c r="B153" s="34">
        <f>(1/(1+EXP(('S Curve Equation'!$B$11-B108*'S Curve Equation'!$B$12)*'S Curve Equation'!$B$10))+'S Curve Equation'!$B$13)*'S Curve Equation'!$B$14</f>
        <v>3.3999999999999912E-2</v>
      </c>
      <c r="C153" s="34">
        <f>(1/(1+EXP(('S Curve Equation'!$B$11-C108*'S Curve Equation'!$B$12)*'S Curve Equation'!$B$10))+'S Curve Equation'!$B$13)*'S Curve Equation'!$B$14</f>
        <v>3.4685625321162969E-2</v>
      </c>
      <c r="D153" s="34">
        <f>(1/(1+EXP(('S Curve Equation'!$B$11-D108*'S Curve Equation'!$B$12)*'S Curve Equation'!$B$10))+'S Curve Equation'!$B$13)*'S Curve Equation'!$B$14</f>
        <v>3.5399196028095443E-2</v>
      </c>
      <c r="E153" s="34">
        <f>(1/(1+EXP(('S Curve Equation'!$B$11-E108*'S Curve Equation'!$B$12)*'S Curve Equation'!$B$10))+'S Curve Equation'!$B$13)*'S Curve Equation'!$B$14</f>
        <v>3.612240987443812E-2</v>
      </c>
      <c r="F153" s="34">
        <f>(1/(1+EXP(('S Curve Equation'!$B$11-F108*'S Curve Equation'!$B$12)*'S Curve Equation'!$B$10))+'S Curve Equation'!$B$13)*'S Curve Equation'!$B$14</f>
        <v>3.6849915879862839E-2</v>
      </c>
      <c r="G153" s="34">
        <f>(1/(1+EXP(('S Curve Equation'!$B$11-G108*'S Curve Equation'!$B$12)*'S Curve Equation'!$B$10))+'S Curve Equation'!$B$13)*'S Curve Equation'!$B$14</f>
        <v>3.7590241724657865E-2</v>
      </c>
      <c r="H153" s="34">
        <f>(1/(1+EXP(('S Curve Equation'!$B$11-H108*'S Curve Equation'!$B$12)*'S Curve Equation'!$B$10))+'S Curve Equation'!$B$13)*'S Curve Equation'!$B$14</f>
        <v>3.8362013736982455E-2</v>
      </c>
      <c r="I153" s="34">
        <f>(1/(1+EXP(('S Curve Equation'!$B$11-I108*'S Curve Equation'!$B$12)*'S Curve Equation'!$B$10))+'S Curve Equation'!$B$13)*'S Curve Equation'!$B$14</f>
        <v>3.9133493992372675E-2</v>
      </c>
      <c r="J153" s="34">
        <f>(1/(1+EXP(('S Curve Equation'!$B$11-J108*'S Curve Equation'!$B$12)*'S Curve Equation'!$B$10))+'S Curve Equation'!$B$13)*'S Curve Equation'!$B$14</f>
        <v>3.9917941965237014E-2</v>
      </c>
      <c r="K153" s="34">
        <f>(1/(1+EXP(('S Curve Equation'!$B$11-K108*'S Curve Equation'!$B$12)*'S Curve Equation'!$B$10))+'S Curve Equation'!$B$13)*'S Curve Equation'!$B$14</f>
        <v>4.0706678281805256E-2</v>
      </c>
      <c r="L153" s="34">
        <f>(1/(1+EXP(('S Curve Equation'!$B$11-L108*'S Curve Equation'!$B$12)*'S Curve Equation'!$B$10))+'S Curve Equation'!$B$13)*'S Curve Equation'!$B$14</f>
        <v>4.1397042335511371E-2</v>
      </c>
      <c r="M153" s="34">
        <f>(1/(1+EXP(('S Curve Equation'!$B$11-M108*'S Curve Equation'!$B$12)*'S Curve Equation'!$B$10))+'S Curve Equation'!$B$13)*'S Curve Equation'!$B$14</f>
        <v>4.2158727376707041E-2</v>
      </c>
      <c r="N153" s="34">
        <f>(1/(1+EXP(('S Curve Equation'!$B$11-N108*'S Curve Equation'!$B$12)*'S Curve Equation'!$B$10))+'S Curve Equation'!$B$13)*'S Curve Equation'!$B$14</f>
        <v>4.2923698065445964E-2</v>
      </c>
      <c r="O153" s="34">
        <f>(1/(1+EXP(('S Curve Equation'!$B$11-O108*'S Curve Equation'!$B$12)*'S Curve Equation'!$B$10))+'S Curve Equation'!$B$13)*'S Curve Equation'!$B$14</f>
        <v>4.3691888916748113E-2</v>
      </c>
      <c r="P153" s="34">
        <f>(1/(1+EXP(('S Curve Equation'!$B$11-P108*'S Curve Equation'!$B$12)*'S Curve Equation'!$B$10))+'S Curve Equation'!$B$13)*'S Curve Equation'!$B$14</f>
        <v>4.446323474639214E-2</v>
      </c>
      <c r="Q153" s="34">
        <f>(1/(1+EXP(('S Curve Equation'!$B$11-Q108*'S Curve Equation'!$B$12)*'S Curve Equation'!$B$10))+'S Curve Equation'!$B$13)*'S Curve Equation'!$B$14</f>
        <v>4.5237670685034891E-2</v>
      </c>
      <c r="R153" s="34">
        <f>(1/(1+EXP(('S Curve Equation'!$B$11-R108*'S Curve Equation'!$B$12)*'S Curve Equation'!$B$10))+'S Curve Equation'!$B$13)*'S Curve Equation'!$B$14</f>
        <v>4.6015132191774354E-2</v>
      </c>
      <c r="S153" s="34">
        <f>(1/(1+EXP(('S Curve Equation'!$B$11-S108*'S Curve Equation'!$B$12)*'S Curve Equation'!$B$10))+'S Curve Equation'!$B$13)*'S Curve Equation'!$B$14</f>
        <v>4.6795555067170744E-2</v>
      </c>
      <c r="T153" s="34">
        <f>(1/(1+EXP(('S Curve Equation'!$B$11-T108*'S Curve Equation'!$B$12)*'S Curve Equation'!$B$10))+'S Curve Equation'!$B$13)*'S Curve Equation'!$B$14</f>
        <v>4.7578875465732938E-2</v>
      </c>
      <c r="U153" s="34">
        <f>(1/(1+EXP(('S Curve Equation'!$B$11-U108*'S Curve Equation'!$B$12)*'S Curve Equation'!$B$10))+'S Curve Equation'!$B$13)*'S Curve Equation'!$B$14</f>
        <v>4.8365029907883036E-2</v>
      </c>
      <c r="V153" s="34">
        <f>(1/(1+EXP(('S Curve Equation'!$B$11-V108*'S Curve Equation'!$B$12)*'S Curve Equation'!$B$10))+'S Curve Equation'!$B$13)*'S Curve Equation'!$B$14</f>
        <v>4.9153955291410728E-2</v>
      </c>
      <c r="W153" s="34">
        <f>(1/(1+EXP(('S Curve Equation'!$B$11-W108*'S Curve Equation'!$B$12)*'S Curve Equation'!$B$10))+'S Curve Equation'!$B$13)*'S Curve Equation'!$B$14</f>
        <v>4.9945588902425848E-2</v>
      </c>
      <c r="X153" s="34">
        <f>(1/(1+EXP(('S Curve Equation'!$B$11-X108*'S Curve Equation'!$B$12)*'S Curve Equation'!$B$10))+'S Curve Equation'!$B$13)*'S Curve Equation'!$B$14</f>
        <v>5.0739868425821288E-2</v>
      </c>
      <c r="Y153" s="34">
        <f>(1/(1+EXP(('S Curve Equation'!$B$11-Y108*'S Curve Equation'!$B$12)*'S Curve Equation'!$B$10))+'S Curve Equation'!$B$13)*'S Curve Equation'!$B$14</f>
        <v>5.1536731955258604E-2</v>
      </c>
      <c r="Z153" s="34">
        <f>(1/(1+EXP(('S Curve Equation'!$B$11-Z108*'S Curve Equation'!$B$12)*'S Curve Equation'!$B$10))+'S Curve Equation'!$B$13)*'S Curve Equation'!$B$14</f>
        <v>5.2336118002683348E-2</v>
      </c>
      <c r="AA153" s="34">
        <f>(1/(1+EXP(('S Curve Equation'!$B$11-AA108*'S Curve Equation'!$B$12)*'S Curve Equation'!$B$10))+'S Curve Equation'!$B$13)*'S Curve Equation'!$B$14</f>
        <v>5.3137965507383381E-2</v>
      </c>
      <c r="AB153" s="34">
        <f>(1/(1+EXP(('S Curve Equation'!$B$11-AB108*'S Curve Equation'!$B$12)*'S Curve Equation'!$B$10))+'S Curve Equation'!$B$13)*'S Curve Equation'!$B$14</f>
        <v>5.394221384460119E-2</v>
      </c>
      <c r="AC153" s="34">
        <f>(1/(1+EXP(('S Curve Equation'!$B$11-AC108*'S Curve Equation'!$B$12)*'S Curve Equation'!$B$10))+'S Curve Equation'!$B$13)*'S Curve Equation'!$B$14</f>
        <v>5.4748802833708074E-2</v>
      </c>
      <c r="AD153" s="34">
        <f>(1/(1+EXP(('S Curve Equation'!$B$11-AD108*'S Curve Equation'!$B$12)*'S Curve Equation'!$B$10))+'S Curve Equation'!$B$13)*'S Curve Equation'!$B$14</f>
        <v>5.555767274595249E-2</v>
      </c>
      <c r="AE153" s="34">
        <f>(1/(1+EXP(('S Curve Equation'!$B$11-AE108*'S Curve Equation'!$B$12)*'S Curve Equation'!$B$10))+'S Curve Equation'!$B$13)*'S Curve Equation'!$B$14</f>
        <v>5.636876431179294E-2</v>
      </c>
      <c r="AF153" s="34">
        <f>(1/(1+EXP(('S Curve Equation'!$B$11-AF108*'S Curve Equation'!$B$12)*'S Curve Equation'!$B$10))+'S Curve Equation'!$B$13)*'S Curve Equation'!$B$14</f>
        <v>5.718201872782467E-2</v>
      </c>
    </row>
    <row r="154" spans="1:32" x14ac:dyDescent="0.2">
      <c r="A154" s="12" t="s">
        <v>104</v>
      </c>
      <c r="B154" s="34">
        <f>(1/(1+EXP(('S Curve Equation'!$B$11-B109*'S Curve Equation'!$B$12)*'S Curve Equation'!$B$10))+'S Curve Equation'!$B$13)*'S Curve Equation'!$B$14</f>
        <v>8.9999999999999039E-3</v>
      </c>
      <c r="C154" s="34">
        <f>(1/(1+EXP(('S Curve Equation'!$B$11-C109*'S Curve Equation'!$B$12)*'S Curve Equation'!$B$10))+'S Curve Equation'!$B$13)*'S Curve Equation'!$B$14</f>
        <v>9.3494257787806023E-3</v>
      </c>
      <c r="D154" s="34">
        <f>(1/(1+EXP(('S Curve Equation'!$B$11-D109*'S Curve Equation'!$B$12)*'S Curve Equation'!$B$10))+'S Curve Equation'!$B$13)*'S Curve Equation'!$B$14</f>
        <v>9.7139923343420274E-3</v>
      </c>
      <c r="E154" s="34">
        <f>(1/(1+EXP(('S Curve Equation'!$B$11-E109*'S Curve Equation'!$B$12)*'S Curve Equation'!$B$10))+'S Curve Equation'!$B$13)*'S Curve Equation'!$B$14</f>
        <v>1.0084413113061142E-2</v>
      </c>
      <c r="F154" s="34">
        <f>(1/(1+EXP(('S Curve Equation'!$B$11-F109*'S Curve Equation'!$B$12)*'S Curve Equation'!$B$10))+'S Curve Equation'!$B$13)*'S Curve Equation'!$B$14</f>
        <v>1.045796664584436E-2</v>
      </c>
      <c r="G154" s="34">
        <f>(1/(1+EXP(('S Curve Equation'!$B$11-G109*'S Curve Equation'!$B$12)*'S Curve Equation'!$B$10))+'S Curve Equation'!$B$13)*'S Curve Equation'!$B$14</f>
        <v>1.0839057072467875E-2</v>
      </c>
      <c r="H154" s="34">
        <f>(1/(1+EXP(('S Curve Equation'!$B$11-H109*'S Curve Equation'!$B$12)*'S Curve Equation'!$B$10))+'S Curve Equation'!$B$13)*'S Curve Equation'!$B$14</f>
        <v>1.1237351271277637E-2</v>
      </c>
      <c r="I154" s="34">
        <f>(1/(1+EXP(('S Curve Equation'!$B$11-I109*'S Curve Equation'!$B$12)*'S Curve Equation'!$B$10))+'S Curve Equation'!$B$13)*'S Curve Equation'!$B$14</f>
        <v>1.1636523631829085E-2</v>
      </c>
      <c r="J154" s="34">
        <f>(1/(1+EXP(('S Curve Equation'!$B$11-J109*'S Curve Equation'!$B$12)*'S Curve Equation'!$B$10))+'S Curve Equation'!$B$13)*'S Curve Equation'!$B$14</f>
        <v>1.2043451783064868E-2</v>
      </c>
      <c r="K154" s="34">
        <f>(1/(1+EXP(('S Curve Equation'!$B$11-K109*'S Curve Equation'!$B$12)*'S Curve Equation'!$B$10))+'S Curve Equation'!$B$13)*'S Curve Equation'!$B$14</f>
        <v>1.2453659620779847E-2</v>
      </c>
      <c r="L154" s="34">
        <f>(1/(1+EXP(('S Curve Equation'!$B$11-L109*'S Curve Equation'!$B$12)*'S Curve Equation'!$B$10))+'S Curve Equation'!$B$13)*'S Curve Equation'!$B$14</f>
        <v>1.2813567599934518E-2</v>
      </c>
      <c r="M154" s="34">
        <f>(1/(1+EXP(('S Curve Equation'!$B$11-M109*'S Curve Equation'!$B$12)*'S Curve Equation'!$B$10))+'S Curve Equation'!$B$13)*'S Curve Equation'!$B$14</f>
        <v>1.3211584110171282E-2</v>
      </c>
      <c r="N154" s="34">
        <f>(1/(1+EXP(('S Curve Equation'!$B$11-N109*'S Curve Equation'!$B$12)*'S Curve Equation'!$B$10))+'S Curve Equation'!$B$13)*'S Curve Equation'!$B$14</f>
        <v>1.3612289198111836E-2</v>
      </c>
      <c r="O154" s="34">
        <f>(1/(1+EXP(('S Curve Equation'!$B$11-O109*'S Curve Equation'!$B$12)*'S Curve Equation'!$B$10))+'S Curve Equation'!$B$13)*'S Curve Equation'!$B$14</f>
        <v>1.4015654022756013E-2</v>
      </c>
      <c r="P154" s="34">
        <f>(1/(1+EXP(('S Curve Equation'!$B$11-P109*'S Curve Equation'!$B$12)*'S Curve Equation'!$B$10))+'S Curve Equation'!$B$13)*'S Curve Equation'!$B$14</f>
        <v>1.4421649642393598E-2</v>
      </c>
      <c r="Q154" s="34">
        <f>(1/(1+EXP(('S Curve Equation'!$B$11-Q109*'S Curve Equation'!$B$12)*'S Curve Equation'!$B$10))+'S Curve Equation'!$B$13)*'S Curve Equation'!$B$14</f>
        <v>1.4830247024686469E-2</v>
      </c>
      <c r="R154" s="34">
        <f>(1/(1+EXP(('S Curve Equation'!$B$11-R109*'S Curve Equation'!$B$12)*'S Curve Equation'!$B$10))+'S Curve Equation'!$B$13)*'S Curve Equation'!$B$14</f>
        <v>1.5241417056518993E-2</v>
      </c>
      <c r="S154" s="34">
        <f>(1/(1+EXP(('S Curve Equation'!$B$11-S109*'S Curve Equation'!$B$12)*'S Curve Equation'!$B$10))+'S Curve Equation'!$B$13)*'S Curve Equation'!$B$14</f>
        <v>1.5655130553620736E-2</v>
      </c>
      <c r="T154" s="34">
        <f>(1/(1+EXP(('S Curve Equation'!$B$11-T109*'S Curve Equation'!$B$12)*'S Curve Equation'!$B$10))+'S Curve Equation'!$B$13)*'S Curve Equation'!$B$14</f>
        <v>1.6071358269961578E-2</v>
      </c>
      <c r="U154" s="34">
        <f>(1/(1+EXP(('S Curve Equation'!$B$11-U109*'S Curve Equation'!$B$12)*'S Curve Equation'!$B$10))+'S Curve Equation'!$B$13)*'S Curve Equation'!$B$14</f>
        <v>1.6490070906922616E-2</v>
      </c>
      <c r="V154" s="34">
        <f>(1/(1+EXP(('S Curve Equation'!$B$11-V109*'S Curve Equation'!$B$12)*'S Curve Equation'!$B$10))+'S Curve Equation'!$B$13)*'S Curve Equation'!$B$14</f>
        <v>1.6911239122244875E-2</v>
      </c>
      <c r="W154" s="34">
        <f>(1/(1+EXP(('S Curve Equation'!$B$11-W109*'S Curve Equation'!$B$12)*'S Curve Equation'!$B$10))+'S Curve Equation'!$B$13)*'S Curve Equation'!$B$14</f>
        <v>1.7334833538757574E-2</v>
      </c>
      <c r="X154" s="34">
        <f>(1/(1+EXP(('S Curve Equation'!$B$11-X109*'S Curve Equation'!$B$12)*'S Curve Equation'!$B$10))+'S Curve Equation'!$B$13)*'S Curve Equation'!$B$14</f>
        <v>1.7760824752888496E-2</v>
      </c>
      <c r="Y154" s="34">
        <f>(1/(1+EXP(('S Curve Equation'!$B$11-Y109*'S Curve Equation'!$B$12)*'S Curve Equation'!$B$10))+'S Curve Equation'!$B$13)*'S Curve Equation'!$B$14</f>
        <v>1.8189183342959943E-2</v>
      </c>
      <c r="Z154" s="34">
        <f>(1/(1+EXP(('S Curve Equation'!$B$11-Z109*'S Curve Equation'!$B$12)*'S Curve Equation'!$B$10))+'S Curve Equation'!$B$13)*'S Curve Equation'!$B$14</f>
        <v>1.8619879877271095E-2</v>
      </c>
      <c r="AA154" s="34">
        <f>(1/(1+EXP(('S Curve Equation'!$B$11-AA109*'S Curve Equation'!$B$12)*'S Curve Equation'!$B$10))+'S Curve Equation'!$B$13)*'S Curve Equation'!$B$14</f>
        <v>1.9052884921970142E-2</v>
      </c>
      <c r="AB154" s="34">
        <f>(1/(1+EXP(('S Curve Equation'!$B$11-AB109*'S Curve Equation'!$B$12)*'S Curve Equation'!$B$10))+'S Curve Equation'!$B$13)*'S Curve Equation'!$B$14</f>
        <v>1.9488169048719781E-2</v>
      </c>
      <c r="AC154" s="34">
        <f>(1/(1+EXP(('S Curve Equation'!$B$11-AC109*'S Curve Equation'!$B$12)*'S Curve Equation'!$B$10))+'S Curve Equation'!$B$13)*'S Curve Equation'!$B$14</f>
        <v>1.9925702842156785E-2</v>
      </c>
      <c r="AD154" s="34">
        <f>(1/(1+EXP(('S Curve Equation'!$B$11-AD109*'S Curve Equation'!$B$12)*'S Curve Equation'!$B$10))+'S Curve Equation'!$B$13)*'S Curve Equation'!$B$14</f>
        <v>2.0365456907149752E-2</v>
      </c>
      <c r="AE154" s="34">
        <f>(1/(1+EXP(('S Curve Equation'!$B$11-AE109*'S Curve Equation'!$B$12)*'S Curve Equation'!$B$10))+'S Curve Equation'!$B$13)*'S Curve Equation'!$B$14</f>
        <v>2.0807401875857785E-2</v>
      </c>
      <c r="AF154" s="34">
        <f>(1/(1+EXP(('S Curve Equation'!$B$11-AF109*'S Curve Equation'!$B$12)*'S Curve Equation'!$B$10))+'S Curve Equation'!$B$13)*'S Curve Equation'!$B$14</f>
        <v>2.125150841459205E-2</v>
      </c>
    </row>
    <row r="155" spans="1:32" x14ac:dyDescent="0.2">
      <c r="A155" s="12" t="s">
        <v>36</v>
      </c>
      <c r="B155" s="34">
        <f>(1/(1+EXP(('S Curve Equation'!$B$11-B110*'S Curve Equation'!$B$12)*'S Curve Equation'!$B$10))+'S Curve Equation'!$B$13)*'S Curve Equation'!$B$14</f>
        <v>2.4889324191968654E-2</v>
      </c>
      <c r="C155" s="34">
        <f>(1/(1+EXP(('S Curve Equation'!$B$11-C110*'S Curve Equation'!$B$12)*'S Curve Equation'!$B$10))+'S Curve Equation'!$B$13)*'S Curve Equation'!$B$14</f>
        <v>2.5459260156184781E-2</v>
      </c>
      <c r="D155" s="34">
        <f>(1/(1+EXP(('S Curve Equation'!$B$11-D110*'S Curve Equation'!$B$12)*'S Curve Equation'!$B$10))+'S Curve Equation'!$B$13)*'S Curve Equation'!$B$14</f>
        <v>2.6052868617307663E-2</v>
      </c>
      <c r="E155" s="34">
        <f>(1/(1+EXP(('S Curve Equation'!$B$11-E110*'S Curve Equation'!$B$12)*'S Curve Equation'!$B$10))+'S Curve Equation'!$B$13)*'S Curve Equation'!$B$14</f>
        <v>2.665495517346337E-2</v>
      </c>
      <c r="F155" s="34">
        <f>(1/(1+EXP(('S Curve Equation'!$B$11-F110*'S Curve Equation'!$B$12)*'S Curve Equation'!$B$10))+'S Curve Equation'!$B$13)*'S Curve Equation'!$B$14</f>
        <v>2.7261073862877815E-2</v>
      </c>
      <c r="G155" s="34">
        <f>(1/(1+EXP(('S Curve Equation'!$B$11-G110*'S Curve Equation'!$B$12)*'S Curve Equation'!$B$10))+'S Curve Equation'!$B$13)*'S Curve Equation'!$B$14</f>
        <v>2.7878341306803705E-2</v>
      </c>
      <c r="H155" s="34">
        <f>(1/(1+EXP(('S Curve Equation'!$B$11-H110*'S Curve Equation'!$B$12)*'S Curve Equation'!$B$10))+'S Curve Equation'!$B$13)*'S Curve Equation'!$B$14</f>
        <v>2.8522325644906667E-2</v>
      </c>
      <c r="I155" s="34">
        <f>(1/(1+EXP(('S Curve Equation'!$B$11-I110*'S Curve Equation'!$B$12)*'S Curve Equation'!$B$10))+'S Curve Equation'!$B$13)*'S Curve Equation'!$B$14</f>
        <v>2.9166569544015454E-2</v>
      </c>
      <c r="J155" s="34">
        <f>(1/(1+EXP(('S Curve Equation'!$B$11-J110*'S Curve Equation'!$B$12)*'S Curve Equation'!$B$10))+'S Curve Equation'!$B$13)*'S Curve Equation'!$B$14</f>
        <v>2.9822153232600145E-2</v>
      </c>
      <c r="K155" s="34">
        <f>(1/(1+EXP(('S Curve Equation'!$B$11-K110*'S Curve Equation'!$B$12)*'S Curve Equation'!$B$10))+'S Curve Equation'!$B$13)*'S Curve Equation'!$B$14</f>
        <v>3.0481835197874962E-2</v>
      </c>
      <c r="L155" s="34">
        <f>(1/(1+EXP(('S Curve Equation'!$B$11-L110*'S Curve Equation'!$B$12)*'S Curve Equation'!$B$10))+'S Curve Equation'!$B$13)*'S Curve Equation'!$B$14</f>
        <v>3.1059660290628247E-2</v>
      </c>
      <c r="M155" s="34">
        <f>(1/(1+EXP(('S Curve Equation'!$B$11-M110*'S Curve Equation'!$B$12)*'S Curve Equation'!$B$10))+'S Curve Equation'!$B$13)*'S Curve Equation'!$B$14</f>
        <v>3.1697630573883799E-2</v>
      </c>
      <c r="N155" s="34">
        <f>(1/(1+EXP(('S Curve Equation'!$B$11-N110*'S Curve Equation'!$B$12)*'S Curve Equation'!$B$10))+'S Curve Equation'!$B$13)*'S Curve Equation'!$B$14</f>
        <v>3.2338824568707576E-2</v>
      </c>
      <c r="O155" s="34">
        <f>(1/(1+EXP(('S Curve Equation'!$B$11-O110*'S Curve Equation'!$B$12)*'S Curve Equation'!$B$10))+'S Curve Equation'!$B$13)*'S Curve Equation'!$B$14</f>
        <v>3.2983189369638205E-2</v>
      </c>
      <c r="P155" s="34">
        <f>(1/(1+EXP(('S Curve Equation'!$B$11-P110*'S Curve Equation'!$B$12)*'S Curve Equation'!$B$10))+'S Curve Equation'!$B$13)*'S Curve Equation'!$B$14</f>
        <v>3.3630672195291547E-2</v>
      </c>
      <c r="Q155" s="34">
        <f>(1/(1+EXP(('S Curve Equation'!$B$11-Q110*'S Curve Equation'!$B$12)*'S Curve Equation'!$B$10))+'S Curve Equation'!$B$13)*'S Curve Equation'!$B$14</f>
        <v>3.4281220401835948E-2</v>
      </c>
      <c r="R155" s="34">
        <f>(1/(1+EXP(('S Curve Equation'!$B$11-R110*'S Curve Equation'!$B$12)*'S Curve Equation'!$B$10))+'S Curve Equation'!$B$13)*'S Curve Equation'!$B$14</f>
        <v>3.4934781496024782E-2</v>
      </c>
      <c r="S155" s="34">
        <f>(1/(1+EXP(('S Curve Equation'!$B$11-S110*'S Curve Equation'!$B$12)*'S Curve Equation'!$B$10))+'S Curve Equation'!$B$13)*'S Curve Equation'!$B$14</f>
        <v>3.5591303147797029E-2</v>
      </c>
      <c r="T155" s="34">
        <f>(1/(1+EXP(('S Curve Equation'!$B$11-T110*'S Curve Equation'!$B$12)*'S Curve Equation'!$B$10))+'S Curve Equation'!$B$13)*'S Curve Equation'!$B$14</f>
        <v>3.6250733202450078E-2</v>
      </c>
      <c r="U155" s="34">
        <f>(1/(1+EXP(('S Curve Equation'!$B$11-U110*'S Curve Equation'!$B$12)*'S Curve Equation'!$B$10))+'S Curve Equation'!$B$13)*'S Curve Equation'!$B$14</f>
        <v>3.6913019692393599E-2</v>
      </c>
      <c r="V155" s="34">
        <f>(1/(1+EXP(('S Curve Equation'!$B$11-V110*'S Curve Equation'!$B$12)*'S Curve Equation'!$B$10))+'S Curve Equation'!$B$13)*'S Curve Equation'!$B$14</f>
        <v>3.7578110848492496E-2</v>
      </c>
      <c r="W155" s="34">
        <f>(1/(1+EXP(('S Curve Equation'!$B$11-W110*'S Curve Equation'!$B$12)*'S Curve Equation'!$B$10))+'S Curve Equation'!$B$13)*'S Curve Equation'!$B$14</f>
        <v>3.8245955111004211E-2</v>
      </c>
      <c r="X155" s="34">
        <f>(1/(1+EXP(('S Curve Equation'!$B$11-X110*'S Curve Equation'!$B$12)*'S Curve Equation'!$B$10))+'S Curve Equation'!$B$13)*'S Curve Equation'!$B$14</f>
        <v>3.8916501140119041E-2</v>
      </c>
      <c r="Y155" s="34">
        <f>(1/(1+EXP(('S Curve Equation'!$B$11-Y110*'S Curve Equation'!$B$12)*'S Curve Equation'!$B$10))+'S Curve Equation'!$B$13)*'S Curve Equation'!$B$14</f>
        <v>3.9589697826111832E-2</v>
      </c>
      <c r="Z155" s="34">
        <f>(1/(1+EXP(('S Curve Equation'!$B$11-Z110*'S Curve Equation'!$B$12)*'S Curve Equation'!$B$10))+'S Curve Equation'!$B$13)*'S Curve Equation'!$B$14</f>
        <v>4.0265494299110097E-2</v>
      </c>
      <c r="AA155" s="34">
        <f>(1/(1+EXP(('S Curve Equation'!$B$11-AA110*'S Curve Equation'!$B$12)*'S Curve Equation'!$B$10))+'S Curve Equation'!$B$13)*'S Curve Equation'!$B$14</f>
        <v>4.0943839938487381E-2</v>
      </c>
      <c r="AB155" s="34">
        <f>(1/(1+EXP(('S Curve Equation'!$B$11-AB110*'S Curve Equation'!$B$12)*'S Curve Equation'!$B$10))+'S Curve Equation'!$B$13)*'S Curve Equation'!$B$14</f>
        <v>4.1624684381890049E-2</v>
      </c>
      <c r="AC155" s="34">
        <f>(1/(1+EXP(('S Curve Equation'!$B$11-AC110*'S Curve Equation'!$B$12)*'S Curve Equation'!$B$10))+'S Curve Equation'!$B$13)*'S Curve Equation'!$B$14</f>
        <v>4.2307977533902801E-2</v>
      </c>
      <c r="AD155" s="34">
        <f>(1/(1+EXP(('S Curve Equation'!$B$11-AD110*'S Curve Equation'!$B$12)*'S Curve Equation'!$B$10))+'S Curve Equation'!$B$13)*'S Curve Equation'!$B$14</f>
        <v>4.2993669574361466E-2</v>
      </c>
      <c r="AE155" s="34">
        <f>(1/(1+EXP(('S Curve Equation'!$B$11-AE110*'S Curve Equation'!$B$12)*'S Curve Equation'!$B$10))+'S Curve Equation'!$B$13)*'S Curve Equation'!$B$14</f>
        <v>4.3681710966320918E-2</v>
      </c>
      <c r="AF155" s="34">
        <f>(1/(1+EXP(('S Curve Equation'!$B$11-AF110*'S Curve Equation'!$B$12)*'S Curve Equation'!$B$10))+'S Curve Equation'!$B$13)*'S Curve Equation'!$B$14</f>
        <v>4.4372052463684163E-2</v>
      </c>
    </row>
    <row r="156" spans="1:32" x14ac:dyDescent="0.2">
      <c r="A156" s="12" t="s">
        <v>37</v>
      </c>
      <c r="B156" s="34">
        <f>(1/(1+EXP(('S Curve Equation'!$B$11-B111*'S Curve Equation'!$B$12)*'S Curve Equation'!$B$10))+'S Curve Equation'!$B$13)*'S Curve Equation'!$B$14</f>
        <v>3.2000000000000035E-2</v>
      </c>
      <c r="C156" s="34">
        <f>(1/(1+EXP(('S Curve Equation'!$B$11-C111*'S Curve Equation'!$B$12)*'S Curve Equation'!$B$10))+'S Curve Equation'!$B$13)*'S Curve Equation'!$B$14</f>
        <v>3.2660800524770245E-2</v>
      </c>
      <c r="D156" s="34">
        <f>(1/(1+EXP(('S Curve Equation'!$B$11-D111*'S Curve Equation'!$B$12)*'S Curve Equation'!$B$10))+'S Curve Equation'!$B$13)*'S Curve Equation'!$B$14</f>
        <v>3.3348640643218276E-2</v>
      </c>
      <c r="E156" s="34">
        <f>(1/(1+EXP(('S Curve Equation'!$B$11-E111*'S Curve Equation'!$B$12)*'S Curve Equation'!$B$10))+'S Curve Equation'!$B$13)*'S Curve Equation'!$B$14</f>
        <v>3.4045885430689447E-2</v>
      </c>
      <c r="F156" s="34">
        <f>(1/(1+EXP(('S Curve Equation'!$B$11-F111*'S Curve Equation'!$B$12)*'S Curve Equation'!$B$10))+'S Curve Equation'!$B$13)*'S Curve Equation'!$B$14</f>
        <v>3.4747378102802658E-2</v>
      </c>
      <c r="G156" s="34">
        <f>(1/(1+EXP(('S Curve Equation'!$B$11-G111*'S Curve Equation'!$B$12)*'S Curve Equation'!$B$10))+'S Curve Equation'!$B$13)*'S Curve Equation'!$B$14</f>
        <v>3.5461344187986646E-2</v>
      </c>
      <c r="H156" s="34">
        <f>(1/(1+EXP(('S Curve Equation'!$B$11-H111*'S Curve Equation'!$B$12)*'S Curve Equation'!$B$10))+'S Curve Equation'!$B$13)*'S Curve Equation'!$B$14</f>
        <v>3.6205755821968742E-2</v>
      </c>
      <c r="I156" s="34">
        <f>(1/(1+EXP(('S Curve Equation'!$B$11-I111*'S Curve Equation'!$B$12)*'S Curve Equation'!$B$10))+'S Curve Equation'!$B$13)*'S Curve Equation'!$B$14</f>
        <v>3.6950006272453165E-2</v>
      </c>
      <c r="J156" s="34">
        <f>(1/(1+EXP(('S Curve Equation'!$B$11-J111*'S Curve Equation'!$B$12)*'S Curve Equation'!$B$10))+'S Curve Equation'!$B$13)*'S Curve Equation'!$B$14</f>
        <v>3.7706888757389714E-2</v>
      </c>
      <c r="K156" s="34">
        <f>(1/(1+EXP(('S Curve Equation'!$B$11-K111*'S Curve Equation'!$B$12)*'S Curve Equation'!$B$10))+'S Curve Equation'!$B$13)*'S Curve Equation'!$B$14</f>
        <v>3.8468031711924436E-2</v>
      </c>
      <c r="L156" s="34">
        <f>(1/(1+EXP(('S Curve Equation'!$B$11-L111*'S Curve Equation'!$B$12)*'S Curve Equation'!$B$10))+'S Curve Equation'!$B$13)*'S Curve Equation'!$B$14</f>
        <v>3.91343440070532E-2</v>
      </c>
      <c r="M156" s="34">
        <f>(1/(1+EXP(('S Curve Equation'!$B$11-M111*'S Curve Equation'!$B$12)*'S Curve Equation'!$B$10))+'S Curve Equation'!$B$13)*'S Curve Equation'!$B$14</f>
        <v>3.986959997583632E-2</v>
      </c>
      <c r="N156" s="34">
        <f>(1/(1+EXP(('S Curve Equation'!$B$11-N111*'S Curve Equation'!$B$12)*'S Curve Equation'!$B$10))+'S Curve Equation'!$B$13)*'S Curve Equation'!$B$14</f>
        <v>4.0608140043078979E-2</v>
      </c>
      <c r="O156" s="34">
        <f>(1/(1+EXP(('S Curve Equation'!$B$11-O111*'S Curve Equation'!$B$12)*'S Curve Equation'!$B$10))+'S Curve Equation'!$B$13)*'S Curve Equation'!$B$14</f>
        <v>4.1349901400615639E-2</v>
      </c>
      <c r="P156" s="34">
        <f>(1/(1+EXP(('S Curve Equation'!$B$11-P111*'S Curve Equation'!$B$12)*'S Curve Equation'!$B$10))+'S Curve Equation'!$B$13)*'S Curve Equation'!$B$14</f>
        <v>4.2094821499970188E-2</v>
      </c>
      <c r="Q156" s="34">
        <f>(1/(1+EXP(('S Curve Equation'!$B$11-Q111*'S Curve Equation'!$B$12)*'S Curve Equation'!$B$10))+'S Curve Equation'!$B$13)*'S Curve Equation'!$B$14</f>
        <v>4.2842838066410316E-2</v>
      </c>
      <c r="R156" s="34">
        <f>(1/(1+EXP(('S Curve Equation'!$B$11-R111*'S Curve Equation'!$B$12)*'S Curve Equation'!$B$10))+'S Curve Equation'!$B$13)*'S Curve Equation'!$B$14</f>
        <v>4.3593889112469836E-2</v>
      </c>
      <c r="S156" s="34">
        <f>(1/(1+EXP(('S Curve Equation'!$B$11-S111*'S Curve Equation'!$B$12)*'S Curve Equation'!$B$10))+'S Curve Equation'!$B$13)*'S Curve Equation'!$B$14</f>
        <v>4.4347912950952154E-2</v>
      </c>
      <c r="T156" s="34">
        <f>(1/(1+EXP(('S Curve Equation'!$B$11-T111*'S Curve Equation'!$B$12)*'S Curve Equation'!$B$10))+'S Curve Equation'!$B$13)*'S Curve Equation'!$B$14</f>
        <v>4.5104848207422665E-2</v>
      </c>
      <c r="U156" s="34">
        <f>(1/(1+EXP(('S Curve Equation'!$B$11-U111*'S Curve Equation'!$B$12)*'S Curve Equation'!$B$10))+'S Curve Equation'!$B$13)*'S Curve Equation'!$B$14</f>
        <v>4.5864633832200213E-2</v>
      </c>
      <c r="V156" s="34">
        <f>(1/(1+EXP(('S Curve Equation'!$B$11-V111*'S Curve Equation'!$B$12)*'S Curve Equation'!$B$10))+'S Curve Equation'!$B$13)*'S Curve Equation'!$B$14</f>
        <v>4.6627209111860086E-2</v>
      </c>
      <c r="W156" s="34">
        <f>(1/(1+EXP(('S Curve Equation'!$B$11-W111*'S Curve Equation'!$B$12)*'S Curve Equation'!$B$10))+'S Curve Equation'!$B$13)*'S Curve Equation'!$B$14</f>
        <v>4.7392513680255169E-2</v>
      </c>
      <c r="X156" s="34">
        <f>(1/(1+EXP(('S Curve Equation'!$B$11-X111*'S Curve Equation'!$B$12)*'S Curve Equation'!$B$10))+'S Curve Equation'!$B$13)*'S Curve Equation'!$B$14</f>
        <v>4.8160487529067222E-2</v>
      </c>
      <c r="Y156" s="34">
        <f>(1/(1+EXP(('S Curve Equation'!$B$11-Y111*'S Curve Equation'!$B$12)*'S Curve Equation'!$B$10))+'S Curve Equation'!$B$13)*'S Curve Equation'!$B$14</f>
        <v>4.8931071017899133E-2</v>
      </c>
      <c r="Z156" s="34">
        <f>(1/(1+EXP(('S Curve Equation'!$B$11-Z111*'S Curve Equation'!$B$12)*'S Curve Equation'!$B$10))+'S Curve Equation'!$B$13)*'S Curve Equation'!$B$14</f>
        <v>4.9704204883915436E-2</v>
      </c>
      <c r="AA156" s="34">
        <f>(1/(1+EXP(('S Curve Equation'!$B$11-AA111*'S Curve Equation'!$B$12)*'S Curve Equation'!$B$10))+'S Curve Equation'!$B$13)*'S Curve Equation'!$B$14</f>
        <v>5.0479830251042919E-2</v>
      </c>
      <c r="AB156" s="34">
        <f>(1/(1+EXP(('S Curve Equation'!$B$11-AB111*'S Curve Equation'!$B$12)*'S Curve Equation'!$B$10))+'S Curve Equation'!$B$13)*'S Curve Equation'!$B$14</f>
        <v>5.1257888638741284E-2</v>
      </c>
      <c r="AC156" s="34">
        <f>(1/(1+EXP(('S Curve Equation'!$B$11-AC111*'S Curve Equation'!$B$12)*'S Curve Equation'!$B$10))+'S Curve Equation'!$B$13)*'S Curve Equation'!$B$14</f>
        <v>5.2038321970352346E-2</v>
      </c>
      <c r="AD156" s="34">
        <f>(1/(1+EXP(('S Curve Equation'!$B$11-AD111*'S Curve Equation'!$B$12)*'S Curve Equation'!$B$10))+'S Curve Equation'!$B$13)*'S Curve Equation'!$B$14</f>
        <v>5.2821072581037964E-2</v>
      </c>
      <c r="AE156" s="34">
        <f>(1/(1+EXP(('S Curve Equation'!$B$11-AE111*'S Curve Equation'!$B$12)*'S Curve Equation'!$B$10))+'S Curve Equation'!$B$13)*'S Curve Equation'!$B$14</f>
        <v>5.3606083225317493E-2</v>
      </c>
      <c r="AF156" s="34">
        <f>(1/(1+EXP(('S Curve Equation'!$B$11-AF111*'S Curve Equation'!$B$12)*'S Curve Equation'!$B$10))+'S Curve Equation'!$B$13)*'S Curve Equation'!$B$14</f>
        <v>5.4393297084212096E-2</v>
      </c>
    </row>
    <row r="157" spans="1:32" x14ac:dyDescent="0.2">
      <c r="A157" s="12" t="s">
        <v>38</v>
      </c>
      <c r="B157" s="34">
        <f>(1/(1+EXP(('S Curve Equation'!$B$11-B112*'S Curve Equation'!$B$12)*'S Curve Equation'!$B$10))+'S Curve Equation'!$B$13)*'S Curve Equation'!$B$14</f>
        <v>3.5000000000000031E-2</v>
      </c>
      <c r="C157" s="34">
        <f>(1/(1+EXP(('S Curve Equation'!$B$11-C112*'S Curve Equation'!$B$12)*'S Curve Equation'!$B$10))+'S Curve Equation'!$B$13)*'S Curve Equation'!$B$14</f>
        <v>3.5697923558811726E-2</v>
      </c>
      <c r="D157" s="34">
        <f>(1/(1+EXP(('S Curve Equation'!$B$11-D112*'S Curve Equation'!$B$12)*'S Curve Equation'!$B$10))+'S Curve Equation'!$B$13)*'S Curve Equation'!$B$14</f>
        <v>3.6424239023713278E-2</v>
      </c>
      <c r="E157" s="34">
        <f>(1/(1+EXP(('S Curve Equation'!$B$11-E112*'S Curve Equation'!$B$12)*'S Curve Equation'!$B$10))+'S Curve Equation'!$B$13)*'S Curve Equation'!$B$14</f>
        <v>3.7160313470915245E-2</v>
      </c>
      <c r="F157" s="34">
        <f>(1/(1+EXP(('S Curve Equation'!$B$11-F112*'S Curve Equation'!$B$12)*'S Curve Equation'!$B$10))+'S Curve Equation'!$B$13)*'S Curve Equation'!$B$14</f>
        <v>3.7900699717537747E-2</v>
      </c>
      <c r="G157" s="34">
        <f>(1/(1+EXP(('S Curve Equation'!$B$11-G112*'S Curve Equation'!$B$12)*'S Curve Equation'!$B$10))+'S Curve Equation'!$B$13)*'S Curve Equation'!$B$14</f>
        <v>3.8654075005367654E-2</v>
      </c>
      <c r="H157" s="34">
        <f>(1/(1+EXP(('S Curve Equation'!$B$11-H112*'S Curve Equation'!$B$12)*'S Curve Equation'!$B$10))+'S Curve Equation'!$B$13)*'S Curve Equation'!$B$14</f>
        <v>3.9439389346434151E-2</v>
      </c>
      <c r="I157" s="34">
        <f>(1/(1+EXP(('S Curve Equation'!$B$11-I112*'S Curve Equation'!$B$12)*'S Curve Equation'!$B$10))+'S Curve Equation'!$B$13)*'S Curve Equation'!$B$14</f>
        <v>4.0224344807157739E-2</v>
      </c>
      <c r="J157" s="34">
        <f>(1/(1+EXP(('S Curve Equation'!$B$11-J112*'S Curve Equation'!$B$12)*'S Curve Equation'!$B$10))+'S Curve Equation'!$B$13)*'S Curve Equation'!$B$14</f>
        <v>4.1022431575391254E-2</v>
      </c>
      <c r="K157" s="34">
        <f>(1/(1+EXP(('S Curve Equation'!$B$11-K112*'S Curve Equation'!$B$12)*'S Curve Equation'!$B$10))+'S Curve Equation'!$B$13)*'S Curve Equation'!$B$14</f>
        <v>4.1824817935377498E-2</v>
      </c>
      <c r="L157" s="34">
        <f>(1/(1+EXP(('S Curve Equation'!$B$11-L112*'S Curve Equation'!$B$12)*'S Curve Equation'!$B$10))+'S Curve Equation'!$B$13)*'S Curve Equation'!$B$14</f>
        <v>4.2527077979760582E-2</v>
      </c>
      <c r="M157" s="34">
        <f>(1/(1+EXP(('S Curve Equation'!$B$11-M112*'S Curve Equation'!$B$12)*'S Curve Equation'!$B$10))+'S Curve Equation'!$B$13)*'S Curve Equation'!$B$14</f>
        <v>4.3301832608561269E-2</v>
      </c>
      <c r="N157" s="34">
        <f>(1/(1+EXP(('S Curve Equation'!$B$11-N112*'S Curve Equation'!$B$12)*'S Curve Equation'!$B$10))+'S Curve Equation'!$B$13)*'S Curve Equation'!$B$14</f>
        <v>4.4079871328177728E-2</v>
      </c>
      <c r="O157" s="34">
        <f>(1/(1+EXP(('S Curve Equation'!$B$11-O112*'S Curve Equation'!$B$12)*'S Curve Equation'!$B$10))+'S Curve Equation'!$B$13)*'S Curve Equation'!$B$14</f>
        <v>4.4861127333574946E-2</v>
      </c>
      <c r="P157" s="34">
        <f>(1/(1+EXP(('S Curve Equation'!$B$11-P112*'S Curve Equation'!$B$12)*'S Curve Equation'!$B$10))+'S Curve Equation'!$B$13)*'S Curve Equation'!$B$14</f>
        <v>4.5645534141443504E-2</v>
      </c>
      <c r="Q157" s="34">
        <f>(1/(1+EXP(('S Curve Equation'!$B$11-Q112*'S Curve Equation'!$B$12)*'S Curve Equation'!$B$10))+'S Curve Equation'!$B$13)*'S Curve Equation'!$B$14</f>
        <v>4.6433025604336195E-2</v>
      </c>
      <c r="R157" s="34">
        <f>(1/(1+EXP(('S Curve Equation'!$B$11-R112*'S Curve Equation'!$B$12)*'S Curve Equation'!$B$10))+'S Curve Equation'!$B$13)*'S Curve Equation'!$B$14</f>
        <v>4.722353592423563E-2</v>
      </c>
      <c r="S157" s="34">
        <f>(1/(1+EXP(('S Curve Equation'!$B$11-S112*'S Curve Equation'!$B$12)*'S Curve Equation'!$B$10))+'S Curve Equation'!$B$13)*'S Curve Equation'!$B$14</f>
        <v>4.8016999665568549E-2</v>
      </c>
      <c r="T157" s="34">
        <f>(1/(1+EXP(('S Curve Equation'!$B$11-T112*'S Curve Equation'!$B$12)*'S Curve Equation'!$B$10))+'S Curve Equation'!$B$13)*'S Curve Equation'!$B$14</f>
        <v>4.8813351767674103E-2</v>
      </c>
      <c r="U157" s="34">
        <f>(1/(1+EXP(('S Curve Equation'!$B$11-U112*'S Curve Equation'!$B$12)*'S Curve Equation'!$B$10))+'S Curve Equation'!$B$13)*'S Curve Equation'!$B$14</f>
        <v>4.9612527556739866E-2</v>
      </c>
      <c r="V157" s="34">
        <f>(1/(1+EXP(('S Curve Equation'!$B$11-V112*'S Curve Equation'!$B$12)*'S Curve Equation'!$B$10))+'S Curve Equation'!$B$13)*'S Curve Equation'!$B$14</f>
        <v>5.041446275721688E-2</v>
      </c>
      <c r="W157" s="34">
        <f>(1/(1+EXP(('S Curve Equation'!$B$11-W112*'S Curve Equation'!$B$12)*'S Curve Equation'!$B$10))+'S Curve Equation'!$B$13)*'S Curve Equation'!$B$14</f>
        <v>5.1219093502723051E-2</v>
      </c>
      <c r="X157" s="34">
        <f>(1/(1+EXP(('S Curve Equation'!$B$11-X112*'S Curve Equation'!$B$12)*'S Curve Equation'!$B$10))+'S Curve Equation'!$B$13)*'S Curve Equation'!$B$14</f>
        <v>5.2026356346447769E-2</v>
      </c>
      <c r="Y157" s="34">
        <f>(1/(1+EXP(('S Curve Equation'!$B$11-Y112*'S Curve Equation'!$B$12)*'S Curve Equation'!$B$10))+'S Curve Equation'!$B$13)*'S Curve Equation'!$B$14</f>
        <v>5.2836188271068958E-2</v>
      </c>
      <c r="Z157" s="34">
        <f>(1/(1+EXP(('S Curve Equation'!$B$11-Z112*'S Curve Equation'!$B$12)*'S Curve Equation'!$B$10))+'S Curve Equation'!$B$13)*'S Curve Equation'!$B$14</f>
        <v>5.3648526698192492E-2</v>
      </c>
      <c r="AA157" s="34">
        <f>(1/(1+EXP(('S Curve Equation'!$B$11-AA112*'S Curve Equation'!$B$12)*'S Curve Equation'!$B$10))+'S Curve Equation'!$B$13)*'S Curve Equation'!$B$14</f>
        <v>5.446330949732512E-2</v>
      </c>
      <c r="AB157" s="34">
        <f>(1/(1+EXP(('S Curve Equation'!$B$11-AB112*'S Curve Equation'!$B$12)*'S Curve Equation'!$B$10))+'S Curve Equation'!$B$13)*'S Curve Equation'!$B$14</f>
        <v>5.5280474994393446E-2</v>
      </c>
      <c r="AC157" s="34">
        <f>(1/(1+EXP(('S Curve Equation'!$B$11-AC112*'S Curve Equation'!$B$12)*'S Curve Equation'!$B$10))+'S Curve Equation'!$B$13)*'S Curve Equation'!$B$14</f>
        <v>5.6099961979817557E-2</v>
      </c>
      <c r="AD157" s="34">
        <f>(1/(1+EXP(('S Curve Equation'!$B$11-AD112*'S Curve Equation'!$B$12)*'S Curve Equation'!$B$10))+'S Curve Equation'!$B$13)*'S Curve Equation'!$B$14</f>
        <v>5.6921709716150737E-2</v>
      </c>
      <c r="AE157" s="34">
        <f>(1/(1+EXP(('S Curve Equation'!$B$11-AE112*'S Curve Equation'!$B$12)*'S Curve Equation'!$B$10))+'S Curve Equation'!$B$13)*'S Curve Equation'!$B$14</f>
        <v>5.7745657945297603E-2</v>
      </c>
      <c r="AF157" s="34">
        <f>(1/(1+EXP(('S Curve Equation'!$B$11-AF112*'S Curve Equation'!$B$12)*'S Curve Equation'!$B$10))+'S Curve Equation'!$B$13)*'S Curve Equation'!$B$14</f>
        <v>5.8571746895318293E-2</v>
      </c>
    </row>
    <row r="158" spans="1:32" x14ac:dyDescent="0.2">
      <c r="A158" s="12" t="s">
        <v>39</v>
      </c>
      <c r="B158" s="34">
        <f>(1/(1+EXP(('S Curve Equation'!$B$11-B113*'S Curve Equation'!$B$12)*'S Curve Equation'!$B$10))+'S Curve Equation'!$B$13)*'S Curve Equation'!$B$14</f>
        <v>2.2999999999999899E-2</v>
      </c>
      <c r="C158" s="34">
        <f>(1/(1+EXP(('S Curve Equation'!$B$11-C113*'S Curve Equation'!$B$12)*'S Curve Equation'!$B$10))+'S Curve Equation'!$B$13)*'S Curve Equation'!$B$14</f>
        <v>2.3545063841670145E-2</v>
      </c>
      <c r="D158" s="34">
        <f>(1/(1+EXP(('S Curve Equation'!$B$11-D113*'S Curve Equation'!$B$12)*'S Curve Equation'!$B$10))+'S Curve Equation'!$B$13)*'S Curve Equation'!$B$14</f>
        <v>2.4112864063495922E-2</v>
      </c>
      <c r="E158" s="34">
        <f>(1/(1+EXP(('S Curve Equation'!$B$11-E113*'S Curve Equation'!$B$12)*'S Curve Equation'!$B$10))+'S Curve Equation'!$B$13)*'S Curve Equation'!$B$14</f>
        <v>2.4688873723267255E-2</v>
      </c>
      <c r="F158" s="34">
        <f>(1/(1+EXP(('S Curve Equation'!$B$11-F113*'S Curve Equation'!$B$12)*'S Curve Equation'!$B$10))+'S Curve Equation'!$B$13)*'S Curve Equation'!$B$14</f>
        <v>2.5268841425525247E-2</v>
      </c>
      <c r="G158" s="34">
        <f>(1/(1+EXP(('S Curve Equation'!$B$11-G113*'S Curve Equation'!$B$12)*'S Curve Equation'!$B$10))+'S Curve Equation'!$B$13)*'S Curve Equation'!$B$14</f>
        <v>2.5859579413496848E-2</v>
      </c>
      <c r="H158" s="34">
        <f>(1/(1+EXP(('S Curve Equation'!$B$11-H113*'S Curve Equation'!$B$12)*'S Curve Equation'!$B$10))+'S Curve Equation'!$B$13)*'S Curve Equation'!$B$14</f>
        <v>2.6475995115356619E-2</v>
      </c>
      <c r="I158" s="34">
        <f>(1/(1+EXP(('S Curve Equation'!$B$11-I113*'S Curve Equation'!$B$12)*'S Curve Equation'!$B$10))+'S Curve Equation'!$B$13)*'S Curve Equation'!$B$14</f>
        <v>2.7092769500601348E-2</v>
      </c>
      <c r="J158" s="34">
        <f>(1/(1+EXP(('S Curve Equation'!$B$11-J113*'S Curve Equation'!$B$12)*'S Curve Equation'!$B$10))+'S Curve Equation'!$B$13)*'S Curve Equation'!$B$14</f>
        <v>2.7720512104952234E-2</v>
      </c>
      <c r="K158" s="34">
        <f>(1/(1+EXP(('S Curve Equation'!$B$11-K113*'S Curve Equation'!$B$12)*'S Curve Equation'!$B$10))+'S Curve Equation'!$B$13)*'S Curve Equation'!$B$14</f>
        <v>2.8352291680805573E-2</v>
      </c>
      <c r="L158" s="34">
        <f>(1/(1+EXP(('S Curve Equation'!$B$11-L113*'S Curve Equation'!$B$12)*'S Curve Equation'!$B$10))+'S Curve Equation'!$B$13)*'S Curve Equation'!$B$14</f>
        <v>2.8905768616375761E-2</v>
      </c>
      <c r="M158" s="34">
        <f>(1/(1+EXP(('S Curve Equation'!$B$11-M113*'S Curve Equation'!$B$12)*'S Curve Equation'!$B$10))+'S Curve Equation'!$B$13)*'S Curve Equation'!$B$14</f>
        <v>2.9516955114273484E-2</v>
      </c>
      <c r="N158" s="34">
        <f>(1/(1+EXP(('S Curve Equation'!$B$11-N113*'S Curve Equation'!$B$12)*'S Curve Equation'!$B$10))+'S Curve Equation'!$B$13)*'S Curve Equation'!$B$14</f>
        <v>3.0131333383410685E-2</v>
      </c>
      <c r="O158" s="34">
        <f>(1/(1+EXP(('S Curve Equation'!$B$11-O113*'S Curve Equation'!$B$12)*'S Curve Equation'!$B$10))+'S Curve Equation'!$B$13)*'S Curve Equation'!$B$14</f>
        <v>3.074885324706533E-2</v>
      </c>
      <c r="P158" s="34">
        <f>(1/(1+EXP(('S Curve Equation'!$B$11-P113*'S Curve Equation'!$B$12)*'S Curve Equation'!$B$10))+'S Curve Equation'!$B$13)*'S Curve Equation'!$B$14</f>
        <v>3.1369464619628355E-2</v>
      </c>
      <c r="Q158" s="34">
        <f>(1/(1+EXP(('S Curve Equation'!$B$11-Q113*'S Curve Equation'!$B$12)*'S Curve Equation'!$B$10))+'S Curve Equation'!$B$13)*'S Curve Equation'!$B$14</f>
        <v>3.1993117519831062E-2</v>
      </c>
      <c r="R158" s="34">
        <f>(1/(1+EXP(('S Curve Equation'!$B$11-R113*'S Curve Equation'!$B$12)*'S Curve Equation'!$B$10))+'S Curve Equation'!$B$13)*'S Curve Equation'!$B$14</f>
        <v>3.2619762083555021E-2</v>
      </c>
      <c r="S158" s="34">
        <f>(1/(1+EXP(('S Curve Equation'!$B$11-S113*'S Curve Equation'!$B$12)*'S Curve Equation'!$B$10))+'S Curve Equation'!$B$13)*'S Curve Equation'!$B$14</f>
        <v>3.3249348576232927E-2</v>
      </c>
      <c r="T158" s="34">
        <f>(1/(1+EXP(('S Curve Equation'!$B$11-T113*'S Curve Equation'!$B$12)*'S Curve Equation'!$B$10))+'S Curve Equation'!$B$13)*'S Curve Equation'!$B$14</f>
        <v>3.3881827404845473E-2</v>
      </c>
      <c r="U158" s="34">
        <f>(1/(1+EXP(('S Curve Equation'!$B$11-U113*'S Curve Equation'!$B$12)*'S Curve Equation'!$B$10))+'S Curve Equation'!$B$13)*'S Curve Equation'!$B$14</f>
        <v>3.4517149129521037E-2</v>
      </c>
      <c r="V158" s="34">
        <f>(1/(1+EXP(('S Curve Equation'!$B$11-V113*'S Curve Equation'!$B$12)*'S Curve Equation'!$B$10))+'S Curve Equation'!$B$13)*'S Curve Equation'!$B$14</f>
        <v>3.5155264474746199E-2</v>
      </c>
      <c r="W158" s="34">
        <f>(1/(1+EXP(('S Curve Equation'!$B$11-W113*'S Curve Equation'!$B$12)*'S Curve Equation'!$B$10))+'S Curve Equation'!$B$13)*'S Curve Equation'!$B$14</f>
        <v>3.5796124340191721E-2</v>
      </c>
      <c r="X158" s="34">
        <f>(1/(1+EXP(('S Curve Equation'!$B$11-X113*'S Curve Equation'!$B$12)*'S Curve Equation'!$B$10))+'S Curve Equation'!$B$13)*'S Curve Equation'!$B$14</f>
        <v>3.6439679811161738E-2</v>
      </c>
      <c r="Y158" s="34">
        <f>(1/(1+EXP(('S Curve Equation'!$B$11-Y113*'S Curve Equation'!$B$12)*'S Curve Equation'!$B$10))+'S Curve Equation'!$B$13)*'S Curve Equation'!$B$14</f>
        <v>3.7085882168673916E-2</v>
      </c>
      <c r="Z158" s="34">
        <f>(1/(1+EXP(('S Curve Equation'!$B$11-Z113*'S Curve Equation'!$B$12)*'S Curve Equation'!$B$10))+'S Curve Equation'!$B$13)*'S Curve Equation'!$B$14</f>
        <v>3.7734682899175087E-2</v>
      </c>
      <c r="AA158" s="34">
        <f>(1/(1+EXP(('S Curve Equation'!$B$11-AA113*'S Curve Equation'!$B$12)*'S Curve Equation'!$B$10))+'S Curve Equation'!$B$13)*'S Curve Equation'!$B$14</f>
        <v>3.8386033703900639E-2</v>
      </c>
      <c r="AB158" s="34">
        <f>(1/(1+EXP(('S Curve Equation'!$B$11-AB113*'S Curve Equation'!$B$12)*'S Curve Equation'!$B$10))+'S Curve Equation'!$B$13)*'S Curve Equation'!$B$14</f>
        <v>3.9039886507884654E-2</v>
      </c>
      <c r="AC158" s="34">
        <f>(1/(1+EXP(('S Curve Equation'!$B$11-AC113*'S Curve Equation'!$B$12)*'S Curve Equation'!$B$10))+'S Curve Equation'!$B$13)*'S Curve Equation'!$B$14</f>
        <v>3.9696193468626309E-2</v>
      </c>
      <c r="AD158" s="34">
        <f>(1/(1+EXP(('S Curve Equation'!$B$11-AD113*'S Curve Equation'!$B$12)*'S Curve Equation'!$B$10))+'S Curve Equation'!$B$13)*'S Curve Equation'!$B$14</f>
        <v>4.0354906984420055E-2</v>
      </c>
      <c r="AE158" s="34">
        <f>(1/(1+EXP(('S Curve Equation'!$B$11-AE113*'S Curve Equation'!$B$12)*'S Curve Equation'!$B$10))+'S Curve Equation'!$B$13)*'S Curve Equation'!$B$14</f>
        <v>4.1015979702356549E-2</v>
      </c>
      <c r="AF158" s="34">
        <f>(1/(1+EXP(('S Curve Equation'!$B$11-AF113*'S Curve Equation'!$B$12)*'S Curve Equation'!$B$10))+'S Curve Equation'!$B$13)*'S Curve Equation'!$B$14</f>
        <v>4.1679364526000587E-2</v>
      </c>
    </row>
    <row r="159" spans="1:32" x14ac:dyDescent="0.2">
      <c r="A159" s="12" t="s">
        <v>40</v>
      </c>
      <c r="B159" s="34">
        <f>(1/(1+EXP(('S Curve Equation'!$B$11-B114*'S Curve Equation'!$B$12)*'S Curve Equation'!$B$10))+'S Curve Equation'!$B$13)*'S Curve Equation'!$B$14</f>
        <v>2.2000000000000002E-2</v>
      </c>
      <c r="C159" s="34">
        <f>(1/(1+EXP(('S Curve Equation'!$B$11-C114*'S Curve Equation'!$B$12)*'S Curve Equation'!$B$10))+'S Curve Equation'!$B$13)*'S Curve Equation'!$B$14</f>
        <v>2.2531767181200497E-2</v>
      </c>
      <c r="D159" s="34">
        <f>(1/(1+EXP(('S Curve Equation'!$B$11-D114*'S Curve Equation'!$B$12)*'S Curve Equation'!$B$10))+'S Curve Equation'!$B$13)*'S Curve Equation'!$B$14</f>
        <v>2.308576768723684E-2</v>
      </c>
      <c r="E159" s="34">
        <f>(1/(1+EXP(('S Curve Equation'!$B$11-E114*'S Curve Equation'!$B$12)*'S Curve Equation'!$B$10))+'S Curve Equation'!$B$13)*'S Curve Equation'!$B$14</f>
        <v>2.3647831294401619E-2</v>
      </c>
      <c r="F159" s="34">
        <f>(1/(1+EXP(('S Curve Equation'!$B$11-F114*'S Curve Equation'!$B$12)*'S Curve Equation'!$B$10))+'S Curve Equation'!$B$13)*'S Curve Equation'!$B$14</f>
        <v>2.4213810619811271E-2</v>
      </c>
      <c r="G159" s="34">
        <f>(1/(1+EXP(('S Curve Equation'!$B$11-G114*'S Curve Equation'!$B$12)*'S Curve Equation'!$B$10))+'S Curve Equation'!$B$13)*'S Curve Equation'!$B$14</f>
        <v>2.4790355032470127E-2</v>
      </c>
      <c r="H159" s="34">
        <f>(1/(1+EXP(('S Curve Equation'!$B$11-H114*'S Curve Equation'!$B$12)*'S Curve Equation'!$B$10))+'S Curve Equation'!$B$13)*'S Curve Equation'!$B$14</f>
        <v>2.5392018258950849E-2</v>
      </c>
      <c r="I159" s="34">
        <f>(1/(1+EXP(('S Curve Equation'!$B$11-I114*'S Curve Equation'!$B$12)*'S Curve Equation'!$B$10))+'S Curve Equation'!$B$13)*'S Curve Equation'!$B$14</f>
        <v>2.5994090255452577E-2</v>
      </c>
      <c r="J159" s="34">
        <f>(1/(1+EXP(('S Curve Equation'!$B$11-J114*'S Curve Equation'!$B$12)*'S Curve Equation'!$B$10))+'S Curve Equation'!$B$13)*'S Curve Equation'!$B$14</f>
        <v>2.6606928597426218E-2</v>
      </c>
      <c r="K159" s="34">
        <f>(1/(1+EXP(('S Curve Equation'!$B$11-K114*'S Curve Equation'!$B$12)*'S Curve Equation'!$B$10))+'S Curve Equation'!$B$13)*'S Curve Equation'!$B$14</f>
        <v>2.7223768072790613E-2</v>
      </c>
      <c r="L159" s="34">
        <f>(1/(1+EXP(('S Curve Equation'!$B$11-L114*'S Curve Equation'!$B$12)*'S Curve Equation'!$B$10))+'S Curve Equation'!$B$13)*'S Curve Equation'!$B$14</f>
        <v>2.7764205529845262E-2</v>
      </c>
      <c r="M159" s="34">
        <f>(1/(1+EXP(('S Curve Equation'!$B$11-M114*'S Curve Equation'!$B$12)*'S Curve Equation'!$B$10))+'S Curve Equation'!$B$13)*'S Curve Equation'!$B$14</f>
        <v>2.8361045524019416E-2</v>
      </c>
      <c r="N159" s="34">
        <f>(1/(1+EXP(('S Curve Equation'!$B$11-N114*'S Curve Equation'!$B$12)*'S Curve Equation'!$B$10))+'S Curve Equation'!$B$13)*'S Curve Equation'!$B$14</f>
        <v>2.8961057415638276E-2</v>
      </c>
      <c r="O159" s="34">
        <f>(1/(1+EXP(('S Curve Equation'!$B$11-O114*'S Curve Equation'!$B$12)*'S Curve Equation'!$B$10))+'S Curve Equation'!$B$13)*'S Curve Equation'!$B$14</f>
        <v>2.9564192488160994E-2</v>
      </c>
      <c r="P159" s="34">
        <f>(1/(1+EXP(('S Curve Equation'!$B$11-P114*'S Curve Equation'!$B$12)*'S Curve Equation'!$B$10))+'S Curve Equation'!$B$13)*'S Curve Equation'!$B$14</f>
        <v>3.0170402099291511E-2</v>
      </c>
      <c r="Q159" s="34">
        <f>(1/(1+EXP(('S Curve Equation'!$B$11-Q114*'S Curve Equation'!$B$12)*'S Curve Equation'!$B$10))+'S Curve Equation'!$B$13)*'S Curve Equation'!$B$14</f>
        <v>3.0779637694059152E-2</v>
      </c>
      <c r="R159" s="34">
        <f>(1/(1+EXP(('S Curve Equation'!$B$11-R114*'S Curve Equation'!$B$12)*'S Curve Equation'!$B$10))+'S Curve Equation'!$B$13)*'S Curve Equation'!$B$14</f>
        <v>3.1391850817493877E-2</v>
      </c>
      <c r="S159" s="34">
        <f>(1/(1+EXP(('S Curve Equation'!$B$11-S114*'S Curve Equation'!$B$12)*'S Curve Equation'!$B$10))+'S Curve Equation'!$B$13)*'S Curve Equation'!$B$14</f>
        <v>3.2006993126905817E-2</v>
      </c>
      <c r="T159" s="34">
        <f>(1/(1+EXP(('S Curve Equation'!$B$11-T114*'S Curve Equation'!$B$12)*'S Curve Equation'!$B$10))+'S Curve Equation'!$B$13)*'S Curve Equation'!$B$14</f>
        <v>3.262501640377264E-2</v>
      </c>
      <c r="U159" s="34">
        <f>(1/(1+EXP(('S Curve Equation'!$B$11-U114*'S Curve Equation'!$B$12)*'S Curve Equation'!$B$10))+'S Curve Equation'!$B$13)*'S Curve Equation'!$B$14</f>
        <v>3.3245872565241884E-2</v>
      </c>
      <c r="V159" s="34">
        <f>(1/(1+EXP(('S Curve Equation'!$B$11-V114*'S Curve Equation'!$B$12)*'S Curve Equation'!$B$10))+'S Curve Equation'!$B$13)*'S Curve Equation'!$B$14</f>
        <v>3.3869513675255668E-2</v>
      </c>
      <c r="W159" s="34">
        <f>(1/(1+EXP(('S Curve Equation'!$B$11-W114*'S Curve Equation'!$B$12)*'S Curve Equation'!$B$10))+'S Curve Equation'!$B$13)*'S Curve Equation'!$B$14</f>
        <v>3.4495891955302047E-2</v>
      </c>
      <c r="X159" s="34">
        <f>(1/(1+EXP(('S Curve Equation'!$B$11-X114*'S Curve Equation'!$B$12)*'S Curve Equation'!$B$10))+'S Curve Equation'!$B$13)*'S Curve Equation'!$B$14</f>
        <v>3.5124959794800549E-2</v>
      </c>
      <c r="Y159" s="34">
        <f>(1/(1+EXP(('S Curve Equation'!$B$11-Y114*'S Curve Equation'!$B$12)*'S Curve Equation'!$B$10))+'S Curve Equation'!$B$13)*'S Curve Equation'!$B$14</f>
        <v>3.5756669761128894E-2</v>
      </c>
      <c r="Z159" s="34">
        <f>(1/(1+EXP(('S Curve Equation'!$B$11-Z114*'S Curve Equation'!$B$12)*'S Curve Equation'!$B$10))+'S Curve Equation'!$B$13)*'S Curve Equation'!$B$14</f>
        <v>3.6390974609295863E-2</v>
      </c>
      <c r="AA159" s="34">
        <f>(1/(1+EXP(('S Curve Equation'!$B$11-AA114*'S Curve Equation'!$B$12)*'S Curve Equation'!$B$10))+'S Curve Equation'!$B$13)*'S Curve Equation'!$B$14</f>
        <v>3.7027827291267405E-2</v>
      </c>
      <c r="AB159" s="34">
        <f>(1/(1+EXP(('S Curve Equation'!$B$11-AB114*'S Curve Equation'!$B$12)*'S Curve Equation'!$B$10))+'S Curve Equation'!$B$13)*'S Curve Equation'!$B$14</f>
        <v>3.7667180964953285E-2</v>
      </c>
      <c r="AC159" s="34">
        <f>(1/(1+EXP(('S Curve Equation'!$B$11-AC114*'S Curve Equation'!$B$12)*'S Curve Equation'!$B$10))+'S Curve Equation'!$B$13)*'S Curve Equation'!$B$14</f>
        <v>3.8308989002859145E-2</v>
      </c>
      <c r="AD159" s="34">
        <f>(1/(1+EXP(('S Curve Equation'!$B$11-AD114*'S Curve Equation'!$B$12)*'S Curve Equation'!$B$10))+'S Curve Equation'!$B$13)*'S Curve Equation'!$B$14</f>
        <v>3.8953205000411072E-2</v>
      </c>
      <c r="AE159" s="34">
        <f>(1/(1+EXP(('S Curve Equation'!$B$11-AE114*'S Curve Equation'!$B$12)*'S Curve Equation'!$B$10))+'S Curve Equation'!$B$13)*'S Curve Equation'!$B$14</f>
        <v>3.9599782783960001E-2</v>
      </c>
      <c r="AF159" s="34">
        <f>(1/(1+EXP(('S Curve Equation'!$B$11-AF114*'S Curve Equation'!$B$12)*'S Curve Equation'!$B$10))+'S Curve Equation'!$B$13)*'S Curve Equation'!$B$14</f>
        <v>4.0248676418470804E-2</v>
      </c>
    </row>
    <row r="160" spans="1:32" x14ac:dyDescent="0.2">
      <c r="A160" s="12" t="s">
        <v>41</v>
      </c>
      <c r="B160" s="34">
        <f>(1/(1+EXP(('S Curve Equation'!$B$11-B115*'S Curve Equation'!$B$12)*'S Curve Equation'!$B$10))+'S Curve Equation'!$B$13)*'S Curve Equation'!$B$14</f>
        <v>2.4219653179190608E-2</v>
      </c>
      <c r="C160" s="34">
        <f>(1/(1+EXP(('S Curve Equation'!$B$11-C115*'S Curve Equation'!$B$12)*'S Curve Equation'!$B$10))+'S Curve Equation'!$B$13)*'S Curve Equation'!$B$14</f>
        <v>2.4780809993492511E-2</v>
      </c>
      <c r="D160" s="34">
        <f>(1/(1+EXP(('S Curve Equation'!$B$11-D115*'S Curve Equation'!$B$12)*'S Curve Equation'!$B$10))+'S Curve Equation'!$B$13)*'S Curve Equation'!$B$14</f>
        <v>2.5365309603535589E-2</v>
      </c>
      <c r="E160" s="34">
        <f>(1/(1+EXP(('S Curve Equation'!$B$11-E115*'S Curve Equation'!$B$12)*'S Curve Equation'!$B$10))+'S Curve Equation'!$B$13)*'S Curve Equation'!$B$14</f>
        <v>2.5958193230916509E-2</v>
      </c>
      <c r="F160" s="34">
        <f>(1/(1+EXP(('S Curve Equation'!$B$11-F115*'S Curve Equation'!$B$12)*'S Curve Equation'!$B$10))+'S Curve Equation'!$B$13)*'S Curve Equation'!$B$14</f>
        <v>2.6555083590871258E-2</v>
      </c>
      <c r="G160" s="34">
        <f>(1/(1+EXP(('S Curve Equation'!$B$11-G115*'S Curve Equation'!$B$12)*'S Curve Equation'!$B$10))+'S Curve Equation'!$B$13)*'S Curve Equation'!$B$14</f>
        <v>2.7162989910230174E-2</v>
      </c>
      <c r="H160" s="34">
        <f>(1/(1+EXP(('S Curve Equation'!$B$11-H115*'S Curve Equation'!$B$12)*'S Curve Equation'!$B$10))+'S Curve Equation'!$B$13)*'S Curve Equation'!$B$14</f>
        <v>2.7797247250295011E-2</v>
      </c>
      <c r="I160" s="34">
        <f>(1/(1+EXP(('S Curve Equation'!$B$11-I115*'S Curve Equation'!$B$12)*'S Curve Equation'!$B$10))+'S Curve Equation'!$B$13)*'S Curve Equation'!$B$14</f>
        <v>2.8431799941901037E-2</v>
      </c>
      <c r="J160" s="34">
        <f>(1/(1+EXP(('S Curve Equation'!$B$11-J115*'S Curve Equation'!$B$12)*'S Curve Equation'!$B$10))+'S Curve Equation'!$B$13)*'S Curve Equation'!$B$14</f>
        <v>2.907756216286193E-2</v>
      </c>
      <c r="K160" s="34">
        <f>(1/(1+EXP(('S Curve Equation'!$B$11-K115*'S Curve Equation'!$B$12)*'S Curve Equation'!$B$10))+'S Curve Equation'!$B$13)*'S Curve Equation'!$B$14</f>
        <v>2.9727401868684864E-2</v>
      </c>
      <c r="L160" s="34">
        <f>(1/(1+EXP(('S Curve Equation'!$B$11-L115*'S Curve Equation'!$B$12)*'S Curve Equation'!$B$10))+'S Curve Equation'!$B$13)*'S Curve Equation'!$B$14</f>
        <v>3.0296639098619758E-2</v>
      </c>
      <c r="M160" s="34">
        <f>(1/(1+EXP(('S Curve Equation'!$B$11-M115*'S Curve Equation'!$B$12)*'S Curve Equation'!$B$10))+'S Curve Equation'!$B$13)*'S Curve Equation'!$B$14</f>
        <v>3.0925163176454936E-2</v>
      </c>
      <c r="N160" s="34">
        <f>(1/(1+EXP(('S Curve Equation'!$B$11-N115*'S Curve Equation'!$B$12)*'S Curve Equation'!$B$10))+'S Curve Equation'!$B$13)*'S Curve Equation'!$B$14</f>
        <v>3.1556900465138635E-2</v>
      </c>
      <c r="O160" s="34">
        <f>(1/(1+EXP(('S Curve Equation'!$B$11-O115*'S Curve Equation'!$B$12)*'S Curve Equation'!$B$10))+'S Curve Equation'!$B$13)*'S Curve Equation'!$B$14</f>
        <v>3.2191799021870894E-2</v>
      </c>
      <c r="P160" s="34">
        <f>(1/(1+EXP(('S Curve Equation'!$B$11-P115*'S Curve Equation'!$B$12)*'S Curve Equation'!$B$10))+'S Curve Equation'!$B$13)*'S Curve Equation'!$B$14</f>
        <v>3.2829807016084948E-2</v>
      </c>
      <c r="Q160" s="34">
        <f>(1/(1+EXP(('S Curve Equation'!$B$11-Q115*'S Curve Equation'!$B$12)*'S Curve Equation'!$B$10))+'S Curve Equation'!$B$13)*'S Curve Equation'!$B$14</f>
        <v>3.3470872742839025E-2</v>
      </c>
      <c r="R160" s="34">
        <f>(1/(1+EXP(('S Curve Equation'!$B$11-R115*'S Curve Equation'!$B$12)*'S Curve Equation'!$B$10))+'S Curve Equation'!$B$13)*'S Curve Equation'!$B$14</f>
        <v>3.4114944635774726E-2</v>
      </c>
      <c r="S160" s="34">
        <f>(1/(1+EXP(('S Curve Equation'!$B$11-S115*'S Curve Equation'!$B$12)*'S Curve Equation'!$B$10))+'S Curve Equation'!$B$13)*'S Curve Equation'!$B$14</f>
        <v>3.4761971279651152E-2</v>
      </c>
      <c r="T160" s="34">
        <f>(1/(1+EXP(('S Curve Equation'!$B$11-T115*'S Curve Equation'!$B$12)*'S Curve Equation'!$B$10))+'S Curve Equation'!$B$13)*'S Curve Equation'!$B$14</f>
        <v>3.5411901422460069E-2</v>
      </c>
      <c r="U160" s="34">
        <f>(1/(1+EXP(('S Curve Equation'!$B$11-U115*'S Curve Equation'!$B$12)*'S Curve Equation'!$B$10))+'S Curve Equation'!$B$13)*'S Curve Equation'!$B$14</f>
        <v>3.6064683987129267E-2</v>
      </c>
      <c r="V160" s="34">
        <f>(1/(1+EXP(('S Curve Equation'!$B$11-V115*'S Curve Equation'!$B$12)*'S Curve Equation'!$B$10))+'S Curve Equation'!$B$13)*'S Curve Equation'!$B$14</f>
        <v>3.6720268082823325E-2</v>
      </c>
      <c r="W160" s="34">
        <f>(1/(1+EXP(('S Curve Equation'!$B$11-W115*'S Curve Equation'!$B$12)*'S Curve Equation'!$B$10))+'S Curve Equation'!$B$13)*'S Curve Equation'!$B$14</f>
        <v>3.7378603015845557E-2</v>
      </c>
      <c r="X160" s="34">
        <f>(1/(1+EXP(('S Curve Equation'!$B$11-X115*'S Curve Equation'!$B$12)*'S Curve Equation'!$B$10))+'S Curve Equation'!$B$13)*'S Curve Equation'!$B$14</f>
        <v>3.803963830015069E-2</v>
      </c>
      <c r="Y160" s="34">
        <f>(1/(1+EXP(('S Curve Equation'!$B$11-Y115*'S Curve Equation'!$B$12)*'S Curve Equation'!$B$10))+'S Curve Equation'!$B$13)*'S Curve Equation'!$B$14</f>
        <v>3.8703323667475156E-2</v>
      </c>
      <c r="Z160" s="34">
        <f>(1/(1+EXP(('S Curve Equation'!$B$11-Z115*'S Curve Equation'!$B$12)*'S Curve Equation'!$B$10))+'S Curve Equation'!$B$13)*'S Curve Equation'!$B$14</f>
        <v>3.9369609077091167E-2</v>
      </c>
      <c r="AA160" s="34">
        <f>(1/(1+EXP(('S Curve Equation'!$B$11-AA115*'S Curve Equation'!$B$12)*'S Curve Equation'!$B$10))+'S Curve Equation'!$B$13)*'S Curve Equation'!$B$14</f>
        <v>4.0038444725192156E-2</v>
      </c>
      <c r="AB160" s="34">
        <f>(1/(1+EXP(('S Curve Equation'!$B$11-AB115*'S Curve Equation'!$B$12)*'S Curve Equation'!$B$10))+'S Curve Equation'!$B$13)*'S Curve Equation'!$B$14</f>
        <v>4.070978105391776E-2</v>
      </c>
      <c r="AC160" s="34">
        <f>(1/(1+EXP(('S Curve Equation'!$B$11-AC115*'S Curve Equation'!$B$12)*'S Curve Equation'!$B$10))+'S Curve Equation'!$B$13)*'S Curve Equation'!$B$14</f>
        <v>4.138356876002388E-2</v>
      </c>
      <c r="AD160" s="34">
        <f>(1/(1+EXP(('S Curve Equation'!$B$11-AD115*'S Curve Equation'!$B$12)*'S Curve Equation'!$B$10))+'S Curve Equation'!$B$13)*'S Curve Equation'!$B$14</f>
        <v>4.2059758803205755E-2</v>
      </c>
      <c r="AE160" s="34">
        <f>(1/(1+EXP(('S Curve Equation'!$B$11-AE115*'S Curve Equation'!$B$12)*'S Curve Equation'!$B$10))+'S Curve Equation'!$B$13)*'S Curve Equation'!$B$14</f>
        <v>4.2738302414081379E-2</v>
      </c>
      <c r="AF160" s="34">
        <f>(1/(1+EXP(('S Curve Equation'!$B$11-AF115*'S Curve Equation'!$B$12)*'S Curve Equation'!$B$10))+'S Curve Equation'!$B$13)*'S Curve Equation'!$B$14</f>
        <v>4.3419151101842336E-2</v>
      </c>
    </row>
    <row r="161" spans="1:32" x14ac:dyDescent="0.2">
      <c r="A161" s="12" t="s">
        <v>42</v>
      </c>
      <c r="B161" s="34">
        <f>(1/(1+EXP(('S Curve Equation'!$B$11-B116*'S Curve Equation'!$B$12)*'S Curve Equation'!$B$10))+'S Curve Equation'!$B$13)*'S Curve Equation'!$B$14</f>
        <v>3.2000000000000035E-2</v>
      </c>
      <c r="C161" s="34">
        <f>(1/(1+EXP(('S Curve Equation'!$B$11-C116*'S Curve Equation'!$B$12)*'S Curve Equation'!$B$10))+'S Curve Equation'!$B$13)*'S Curve Equation'!$B$14</f>
        <v>3.2660800524770245E-2</v>
      </c>
      <c r="D161" s="34">
        <f>(1/(1+EXP(('S Curve Equation'!$B$11-D116*'S Curve Equation'!$B$12)*'S Curve Equation'!$B$10))+'S Curve Equation'!$B$13)*'S Curve Equation'!$B$14</f>
        <v>3.3348640643218276E-2</v>
      </c>
      <c r="E161" s="34">
        <f>(1/(1+EXP(('S Curve Equation'!$B$11-E116*'S Curve Equation'!$B$12)*'S Curve Equation'!$B$10))+'S Curve Equation'!$B$13)*'S Curve Equation'!$B$14</f>
        <v>3.4045885430689447E-2</v>
      </c>
      <c r="F161" s="34">
        <f>(1/(1+EXP(('S Curve Equation'!$B$11-F116*'S Curve Equation'!$B$12)*'S Curve Equation'!$B$10))+'S Curve Equation'!$B$13)*'S Curve Equation'!$B$14</f>
        <v>3.4747378102802658E-2</v>
      </c>
      <c r="G161" s="34">
        <f>(1/(1+EXP(('S Curve Equation'!$B$11-G116*'S Curve Equation'!$B$12)*'S Curve Equation'!$B$10))+'S Curve Equation'!$B$13)*'S Curve Equation'!$B$14</f>
        <v>3.5461344187986646E-2</v>
      </c>
      <c r="H161" s="34">
        <f>(1/(1+EXP(('S Curve Equation'!$B$11-H116*'S Curve Equation'!$B$12)*'S Curve Equation'!$B$10))+'S Curve Equation'!$B$13)*'S Curve Equation'!$B$14</f>
        <v>3.6205755821968742E-2</v>
      </c>
      <c r="I161" s="34">
        <f>(1/(1+EXP(('S Curve Equation'!$B$11-I116*'S Curve Equation'!$B$12)*'S Curve Equation'!$B$10))+'S Curve Equation'!$B$13)*'S Curve Equation'!$B$14</f>
        <v>3.6950006272453165E-2</v>
      </c>
      <c r="J161" s="34">
        <f>(1/(1+EXP(('S Curve Equation'!$B$11-J116*'S Curve Equation'!$B$12)*'S Curve Equation'!$B$10))+'S Curve Equation'!$B$13)*'S Curve Equation'!$B$14</f>
        <v>3.7706888757389714E-2</v>
      </c>
      <c r="K161" s="34">
        <f>(1/(1+EXP(('S Curve Equation'!$B$11-K116*'S Curve Equation'!$B$12)*'S Curve Equation'!$B$10))+'S Curve Equation'!$B$13)*'S Curve Equation'!$B$14</f>
        <v>3.8468031711924436E-2</v>
      </c>
      <c r="L161" s="34">
        <f>(1/(1+EXP(('S Curve Equation'!$B$11-L116*'S Curve Equation'!$B$12)*'S Curve Equation'!$B$10))+'S Curve Equation'!$B$13)*'S Curve Equation'!$B$14</f>
        <v>3.91343440070532E-2</v>
      </c>
      <c r="M161" s="34">
        <f>(1/(1+EXP(('S Curve Equation'!$B$11-M116*'S Curve Equation'!$B$12)*'S Curve Equation'!$B$10))+'S Curve Equation'!$B$13)*'S Curve Equation'!$B$14</f>
        <v>3.986959997583632E-2</v>
      </c>
      <c r="N161" s="34">
        <f>(1/(1+EXP(('S Curve Equation'!$B$11-N116*'S Curve Equation'!$B$12)*'S Curve Equation'!$B$10))+'S Curve Equation'!$B$13)*'S Curve Equation'!$B$14</f>
        <v>4.0608140043078979E-2</v>
      </c>
      <c r="O161" s="34">
        <f>(1/(1+EXP(('S Curve Equation'!$B$11-O116*'S Curve Equation'!$B$12)*'S Curve Equation'!$B$10))+'S Curve Equation'!$B$13)*'S Curve Equation'!$B$14</f>
        <v>4.1349901400615639E-2</v>
      </c>
      <c r="P161" s="34">
        <f>(1/(1+EXP(('S Curve Equation'!$B$11-P116*'S Curve Equation'!$B$12)*'S Curve Equation'!$B$10))+'S Curve Equation'!$B$13)*'S Curve Equation'!$B$14</f>
        <v>4.2094821499970188E-2</v>
      </c>
      <c r="Q161" s="34">
        <f>(1/(1+EXP(('S Curve Equation'!$B$11-Q116*'S Curve Equation'!$B$12)*'S Curve Equation'!$B$10))+'S Curve Equation'!$B$13)*'S Curve Equation'!$B$14</f>
        <v>4.2842838066410316E-2</v>
      </c>
      <c r="R161" s="34">
        <f>(1/(1+EXP(('S Curve Equation'!$B$11-R116*'S Curve Equation'!$B$12)*'S Curve Equation'!$B$10))+'S Curve Equation'!$B$13)*'S Curve Equation'!$B$14</f>
        <v>4.3593889112469836E-2</v>
      </c>
      <c r="S161" s="34">
        <f>(1/(1+EXP(('S Curve Equation'!$B$11-S116*'S Curve Equation'!$B$12)*'S Curve Equation'!$B$10))+'S Curve Equation'!$B$13)*'S Curve Equation'!$B$14</f>
        <v>4.4347912950952154E-2</v>
      </c>
      <c r="T161" s="34">
        <f>(1/(1+EXP(('S Curve Equation'!$B$11-T116*'S Curve Equation'!$B$12)*'S Curve Equation'!$B$10))+'S Curve Equation'!$B$13)*'S Curve Equation'!$B$14</f>
        <v>4.5104848207422665E-2</v>
      </c>
      <c r="U161" s="34">
        <f>(1/(1+EXP(('S Curve Equation'!$B$11-U116*'S Curve Equation'!$B$12)*'S Curve Equation'!$B$10))+'S Curve Equation'!$B$13)*'S Curve Equation'!$B$14</f>
        <v>4.5864633832200213E-2</v>
      </c>
      <c r="V161" s="34">
        <f>(1/(1+EXP(('S Curve Equation'!$B$11-V116*'S Curve Equation'!$B$12)*'S Curve Equation'!$B$10))+'S Curve Equation'!$B$13)*'S Curve Equation'!$B$14</f>
        <v>4.6627209111860086E-2</v>
      </c>
      <c r="W161" s="34">
        <f>(1/(1+EXP(('S Curve Equation'!$B$11-W116*'S Curve Equation'!$B$12)*'S Curve Equation'!$B$10))+'S Curve Equation'!$B$13)*'S Curve Equation'!$B$14</f>
        <v>4.7392513680255169E-2</v>
      </c>
      <c r="X161" s="34">
        <f>(1/(1+EXP(('S Curve Equation'!$B$11-X116*'S Curve Equation'!$B$12)*'S Curve Equation'!$B$10))+'S Curve Equation'!$B$13)*'S Curve Equation'!$B$14</f>
        <v>4.8160487529067222E-2</v>
      </c>
      <c r="Y161" s="34">
        <f>(1/(1+EXP(('S Curve Equation'!$B$11-Y116*'S Curve Equation'!$B$12)*'S Curve Equation'!$B$10))+'S Curve Equation'!$B$13)*'S Curve Equation'!$B$14</f>
        <v>4.8931071017899133E-2</v>
      </c>
      <c r="Z161" s="34">
        <f>(1/(1+EXP(('S Curve Equation'!$B$11-Z116*'S Curve Equation'!$B$12)*'S Curve Equation'!$B$10))+'S Curve Equation'!$B$13)*'S Curve Equation'!$B$14</f>
        <v>4.9704204883915436E-2</v>
      </c>
      <c r="AA161" s="34">
        <f>(1/(1+EXP(('S Curve Equation'!$B$11-AA116*'S Curve Equation'!$B$12)*'S Curve Equation'!$B$10))+'S Curve Equation'!$B$13)*'S Curve Equation'!$B$14</f>
        <v>5.0479830251042919E-2</v>
      </c>
      <c r="AB161" s="34">
        <f>(1/(1+EXP(('S Curve Equation'!$B$11-AB116*'S Curve Equation'!$B$12)*'S Curve Equation'!$B$10))+'S Curve Equation'!$B$13)*'S Curve Equation'!$B$14</f>
        <v>5.1257888638741284E-2</v>
      </c>
      <c r="AC161" s="34">
        <f>(1/(1+EXP(('S Curve Equation'!$B$11-AC116*'S Curve Equation'!$B$12)*'S Curve Equation'!$B$10))+'S Curve Equation'!$B$13)*'S Curve Equation'!$B$14</f>
        <v>5.2038321970352346E-2</v>
      </c>
      <c r="AD161" s="34">
        <f>(1/(1+EXP(('S Curve Equation'!$B$11-AD116*'S Curve Equation'!$B$12)*'S Curve Equation'!$B$10))+'S Curve Equation'!$B$13)*'S Curve Equation'!$B$14</f>
        <v>5.2821072581037964E-2</v>
      </c>
      <c r="AE161" s="34">
        <f>(1/(1+EXP(('S Curve Equation'!$B$11-AE116*'S Curve Equation'!$B$12)*'S Curve Equation'!$B$10))+'S Curve Equation'!$B$13)*'S Curve Equation'!$B$14</f>
        <v>5.3606083225317493E-2</v>
      </c>
      <c r="AF161" s="34">
        <f>(1/(1+EXP(('S Curve Equation'!$B$11-AF116*'S Curve Equation'!$B$12)*'S Curve Equation'!$B$10))+'S Curve Equation'!$B$13)*'S Curve Equation'!$B$14</f>
        <v>5.4393297084212096E-2</v>
      </c>
    </row>
    <row r="162" spans="1:32" x14ac:dyDescent="0.2">
      <c r="A162" s="12" t="s">
        <v>105</v>
      </c>
      <c r="B162" s="34">
        <f>(1/(1+EXP(('S Curve Equation'!$B$11-B117*'S Curve Equation'!$B$12)*'S Curve Equation'!$B$10))+'S Curve Equation'!$B$13)*'S Curve Equation'!$B$14</f>
        <v>2.5000000000000029E-2</v>
      </c>
      <c r="C162" s="34">
        <f>(1/(1+EXP(('S Curve Equation'!$B$11-C117*'S Curve Equation'!$B$12)*'S Curve Equation'!$B$10))+'S Curve Equation'!$B$13)*'S Curve Equation'!$B$14</f>
        <v>2.5571383048219695E-2</v>
      </c>
      <c r="D162" s="34">
        <f>(1/(1+EXP(('S Curve Equation'!$B$11-D117*'S Curve Equation'!$B$12)*'S Curve Equation'!$B$10))+'S Curve Equation'!$B$13)*'S Curve Equation'!$B$14</f>
        <v>2.6166492863437724E-2</v>
      </c>
      <c r="E162" s="34">
        <f>(1/(1+EXP(('S Curve Equation'!$B$11-E117*'S Curve Equation'!$B$12)*'S Curve Equation'!$B$10))+'S Curve Equation'!$B$13)*'S Curve Equation'!$B$14</f>
        <v>2.6770096202477164E-2</v>
      </c>
      <c r="F162" s="34">
        <f>(1/(1+EXP(('S Curve Equation'!$B$11-F117*'S Curve Equation'!$B$12)*'S Curve Equation'!$B$10))+'S Curve Equation'!$B$13)*'S Curve Equation'!$B$14</f>
        <v>2.7377735783344501E-2</v>
      </c>
      <c r="G162" s="34">
        <f>(1/(1+EXP(('S Curve Equation'!$B$11-G117*'S Curve Equation'!$B$12)*'S Curve Equation'!$B$10))+'S Curve Equation'!$B$13)*'S Curve Equation'!$B$14</f>
        <v>2.7996545924918695E-2</v>
      </c>
      <c r="H162" s="34">
        <f>(1/(1+EXP(('S Curve Equation'!$B$11-H117*'S Curve Equation'!$B$12)*'S Curve Equation'!$B$10))+'S Curve Equation'!$B$13)*'S Curve Equation'!$B$14</f>
        <v>2.864213317167167E-2</v>
      </c>
      <c r="I162" s="34">
        <f>(1/(1+EXP(('S Curve Equation'!$B$11-I117*'S Curve Equation'!$B$12)*'S Curve Equation'!$B$10))+'S Curve Equation'!$B$13)*'S Curve Equation'!$B$14</f>
        <v>2.928797399636052E-2</v>
      </c>
      <c r="J162" s="34">
        <f>(1/(1+EXP(('S Curve Equation'!$B$11-J117*'S Curve Equation'!$B$12)*'S Curve Equation'!$B$10))+'S Curve Equation'!$B$13)*'S Curve Equation'!$B$14</f>
        <v>2.9945175988489725E-2</v>
      </c>
      <c r="K162" s="34">
        <f>(1/(1+EXP(('S Curve Equation'!$B$11-K117*'S Curve Equation'!$B$12)*'S Curve Equation'!$B$10))+'S Curve Equation'!$B$13)*'S Curve Equation'!$B$14</f>
        <v>3.0606479596260384E-2</v>
      </c>
      <c r="L162" s="34">
        <f>(1/(1+EXP(('S Curve Equation'!$B$11-L117*'S Curve Equation'!$B$12)*'S Curve Equation'!$B$10))+'S Curve Equation'!$B$13)*'S Curve Equation'!$B$14</f>
        <v>3.1185719582174344E-2</v>
      </c>
      <c r="M162" s="34">
        <f>(1/(1+EXP(('S Curve Equation'!$B$11-M117*'S Curve Equation'!$B$12)*'S Curve Equation'!$B$10))+'S Curve Equation'!$B$13)*'S Curve Equation'!$B$14</f>
        <v>3.1825246098741218E-2</v>
      </c>
      <c r="N162" s="34">
        <f>(1/(1+EXP(('S Curve Equation'!$B$11-N117*'S Curve Equation'!$B$12)*'S Curve Equation'!$B$10))+'S Curve Equation'!$B$13)*'S Curve Equation'!$B$14</f>
        <v>3.246799797724708E-2</v>
      </c>
      <c r="O162" s="34">
        <f>(1/(1+EXP(('S Curve Equation'!$B$11-O117*'S Curve Equation'!$B$12)*'S Curve Equation'!$B$10))+'S Curve Equation'!$B$13)*'S Curve Equation'!$B$14</f>
        <v>3.3113922153616991E-2</v>
      </c>
      <c r="P162" s="34">
        <f>(1/(1+EXP(('S Curve Equation'!$B$11-P117*'S Curve Equation'!$B$12)*'S Curve Equation'!$B$10))+'S Curve Equation'!$B$13)*'S Curve Equation'!$B$14</f>
        <v>3.3762965689827333E-2</v>
      </c>
      <c r="Q162" s="34">
        <f>(1/(1+EXP(('S Curve Equation'!$B$11-Q117*'S Curve Equation'!$B$12)*'S Curve Equation'!$B$10))+'S Curve Equation'!$B$13)*'S Curve Equation'!$B$14</f>
        <v>3.4415075787394354E-2</v>
      </c>
      <c r="R162" s="34">
        <f>(1/(1+EXP(('S Curve Equation'!$B$11-R117*'S Curve Equation'!$B$12)*'S Curve Equation'!$B$10))+'S Curve Equation'!$B$13)*'S Curve Equation'!$B$14</f>
        <v>3.5070199800418318E-2</v>
      </c>
      <c r="S162" s="34">
        <f>(1/(1+EXP(('S Curve Equation'!$B$11-S117*'S Curve Equation'!$B$12)*'S Curve Equation'!$B$10))+'S Curve Equation'!$B$13)*'S Curve Equation'!$B$14</f>
        <v>3.5728285248194644E-2</v>
      </c>
      <c r="T162" s="34">
        <f>(1/(1+EXP(('S Curve Equation'!$B$11-T117*'S Curve Equation'!$B$12)*'S Curve Equation'!$B$10))+'S Curve Equation'!$B$13)*'S Curve Equation'!$B$14</f>
        <v>3.638927982739594E-2</v>
      </c>
      <c r="U162" s="34">
        <f>(1/(1+EXP(('S Curve Equation'!$B$11-U117*'S Curve Equation'!$B$12)*'S Curve Equation'!$B$10))+'S Curve Equation'!$B$13)*'S Curve Equation'!$B$14</f>
        <v>3.7053131423833582E-2</v>
      </c>
      <c r="V162" s="34">
        <f>(1/(1+EXP(('S Curve Equation'!$B$11-V117*'S Curve Equation'!$B$12)*'S Curve Equation'!$B$10))+'S Curve Equation'!$B$13)*'S Curve Equation'!$B$14</f>
        <v>3.7719788123807177E-2</v>
      </c>
      <c r="W162" s="34">
        <f>(1/(1+EXP(('S Curve Equation'!$B$11-W117*'S Curve Equation'!$B$12)*'S Curve Equation'!$B$10))+'S Curve Equation'!$B$13)*'S Curve Equation'!$B$14</f>
        <v>3.8389198225047237E-2</v>
      </c>
      <c r="X162" s="34">
        <f>(1/(1+EXP(('S Curve Equation'!$B$11-X117*'S Curve Equation'!$B$12)*'S Curve Equation'!$B$10))+'S Curve Equation'!$B$13)*'S Curve Equation'!$B$14</f>
        <v>3.906131024725977E-2</v>
      </c>
      <c r="Y162" s="34">
        <f>(1/(1+EXP(('S Curve Equation'!$B$11-Y117*'S Curve Equation'!$B$12)*'S Curve Equation'!$B$10))+'S Curve Equation'!$B$13)*'S Curve Equation'!$B$14</f>
        <v>3.9736072942280883E-2</v>
      </c>
      <c r="Z162" s="34">
        <f>(1/(1+EXP(('S Curve Equation'!$B$11-Z117*'S Curve Equation'!$B$12)*'S Curve Equation'!$B$10))+'S Curve Equation'!$B$13)*'S Curve Equation'!$B$14</f>
        <v>4.0413435303846793E-2</v>
      </c>
      <c r="AA162" s="34">
        <f>(1/(1+EXP(('S Curve Equation'!$B$11-AA117*'S Curve Equation'!$B$12)*'S Curve Equation'!$B$10))+'S Curve Equation'!$B$13)*'S Curve Equation'!$B$14</f>
        <v>4.1093346576988238E-2</v>
      </c>
      <c r="AB162" s="34">
        <f>(1/(1+EXP(('S Curve Equation'!$B$11-AB117*'S Curve Equation'!$B$12)*'S Curve Equation'!$B$10))+'S Curve Equation'!$B$13)*'S Curve Equation'!$B$14</f>
        <v>4.1775756267056846E-2</v>
      </c>
      <c r="AC162" s="34">
        <f>(1/(1+EXP(('S Curve Equation'!$B$11-AC117*'S Curve Equation'!$B$12)*'S Curve Equation'!$B$10))+'S Curve Equation'!$B$13)*'S Curve Equation'!$B$14</f>
        <v>4.2460614148389642E-2</v>
      </c>
      <c r="AD162" s="34">
        <f>(1/(1+EXP(('S Curve Equation'!$B$11-AD117*'S Curve Equation'!$B$12)*'S Curve Equation'!$B$10))+'S Curve Equation'!$B$13)*'S Curve Equation'!$B$14</f>
        <v>4.3147870272619723E-2</v>
      </c>
      <c r="AE162" s="34">
        <f>(1/(1+EXP(('S Curve Equation'!$B$11-AE117*'S Curve Equation'!$B$12)*'S Curve Equation'!$B$10))+'S Curve Equation'!$B$13)*'S Curve Equation'!$B$14</f>
        <v>4.3837474976641123E-2</v>
      </c>
      <c r="AF162" s="34">
        <f>(1/(1+EXP(('S Curve Equation'!$B$11-AF117*'S Curve Equation'!$B$12)*'S Curve Equation'!$B$10))+'S Curve Equation'!$B$13)*'S Curve Equation'!$B$14</f>
        <v>4.4529378890233909E-2</v>
      </c>
    </row>
    <row r="163" spans="1:32" x14ac:dyDescent="0.2">
      <c r="A163" s="12" t="s">
        <v>106</v>
      </c>
      <c r="B163" s="34">
        <f>(1/(1+EXP(('S Curve Equation'!$B$11-B118*'S Curve Equation'!$B$12)*'S Curve Equation'!$B$10))+'S Curve Equation'!$B$13)*'S Curve Equation'!$B$14</f>
        <v>3.199999999999991E-2</v>
      </c>
      <c r="C163" s="34">
        <f>(1/(1+EXP(('S Curve Equation'!$B$11-C118*'S Curve Equation'!$B$12)*'S Curve Equation'!$B$10))+'S Curve Equation'!$B$13)*'S Curve Equation'!$B$14</f>
        <v>3.2660800524770134E-2</v>
      </c>
      <c r="D163" s="34">
        <f>(1/(1+EXP(('S Curve Equation'!$B$11-D118*'S Curve Equation'!$B$12)*'S Curve Equation'!$B$10))+'S Curve Equation'!$B$13)*'S Curve Equation'!$B$14</f>
        <v>3.3348640643218137E-2</v>
      </c>
      <c r="E163" s="34">
        <f>(1/(1+EXP(('S Curve Equation'!$B$11-E118*'S Curve Equation'!$B$12)*'S Curve Equation'!$B$10))+'S Curve Equation'!$B$13)*'S Curve Equation'!$B$14</f>
        <v>3.4045885430689315E-2</v>
      </c>
      <c r="F163" s="34">
        <f>(1/(1+EXP(('S Curve Equation'!$B$11-F118*'S Curve Equation'!$B$12)*'S Curve Equation'!$B$10))+'S Curve Equation'!$B$13)*'S Curve Equation'!$B$14</f>
        <v>3.4747378102802512E-2</v>
      </c>
      <c r="G163" s="34">
        <f>(1/(1+EXP(('S Curve Equation'!$B$11-G118*'S Curve Equation'!$B$12)*'S Curve Equation'!$B$10))+'S Curve Equation'!$B$13)*'S Curve Equation'!$B$14</f>
        <v>3.54613441879865E-2</v>
      </c>
      <c r="H163" s="34">
        <f>(1/(1+EXP(('S Curve Equation'!$B$11-H118*'S Curve Equation'!$B$12)*'S Curve Equation'!$B$10))+'S Curve Equation'!$B$13)*'S Curve Equation'!$B$14</f>
        <v>3.6205755821968603E-2</v>
      </c>
      <c r="I163" s="34">
        <f>(1/(1+EXP(('S Curve Equation'!$B$11-I118*'S Curve Equation'!$B$12)*'S Curve Equation'!$B$10))+'S Curve Equation'!$B$13)*'S Curve Equation'!$B$14</f>
        <v>3.6950006272453019E-2</v>
      </c>
      <c r="J163" s="34">
        <f>(1/(1+EXP(('S Curve Equation'!$B$11-J118*'S Curve Equation'!$B$12)*'S Curve Equation'!$B$10))+'S Curve Equation'!$B$13)*'S Curve Equation'!$B$14</f>
        <v>3.7706888757389562E-2</v>
      </c>
      <c r="K163" s="34">
        <f>(1/(1+EXP(('S Curve Equation'!$B$11-K118*'S Curve Equation'!$B$12)*'S Curve Equation'!$B$10))+'S Curve Equation'!$B$13)*'S Curve Equation'!$B$14</f>
        <v>3.846803171192429E-2</v>
      </c>
      <c r="L163" s="34">
        <f>(1/(1+EXP(('S Curve Equation'!$B$11-L118*'S Curve Equation'!$B$12)*'S Curve Equation'!$B$10))+'S Curve Equation'!$B$13)*'S Curve Equation'!$B$14</f>
        <v>3.9134344007053054E-2</v>
      </c>
      <c r="M163" s="34">
        <f>(1/(1+EXP(('S Curve Equation'!$B$11-M118*'S Curve Equation'!$B$12)*'S Curve Equation'!$B$10))+'S Curve Equation'!$B$13)*'S Curve Equation'!$B$14</f>
        <v>3.9869599975836174E-2</v>
      </c>
      <c r="N163" s="34">
        <f>(1/(1+EXP(('S Curve Equation'!$B$11-N118*'S Curve Equation'!$B$12)*'S Curve Equation'!$B$10))+'S Curve Equation'!$B$13)*'S Curve Equation'!$B$14</f>
        <v>4.0608140043078819E-2</v>
      </c>
      <c r="O163" s="34">
        <f>(1/(1+EXP(('S Curve Equation'!$B$11-O118*'S Curve Equation'!$B$12)*'S Curve Equation'!$B$10))+'S Curve Equation'!$B$13)*'S Curve Equation'!$B$14</f>
        <v>4.1349901400615501E-2</v>
      </c>
      <c r="P163" s="34">
        <f>(1/(1+EXP(('S Curve Equation'!$B$11-P118*'S Curve Equation'!$B$12)*'S Curve Equation'!$B$10))+'S Curve Equation'!$B$13)*'S Curve Equation'!$B$14</f>
        <v>4.2094821499970063E-2</v>
      </c>
      <c r="Q163" s="34">
        <f>(1/(1+EXP(('S Curve Equation'!$B$11-Q118*'S Curve Equation'!$B$12)*'S Curve Equation'!$B$10))+'S Curve Equation'!$B$13)*'S Curve Equation'!$B$14</f>
        <v>4.2842838066410205E-2</v>
      </c>
      <c r="R163" s="34">
        <f>(1/(1+EXP(('S Curve Equation'!$B$11-R118*'S Curve Equation'!$B$12)*'S Curve Equation'!$B$10))+'S Curve Equation'!$B$13)*'S Curve Equation'!$B$14</f>
        <v>4.3593889112469662E-2</v>
      </c>
      <c r="S163" s="34">
        <f>(1/(1+EXP(('S Curve Equation'!$B$11-S118*'S Curve Equation'!$B$12)*'S Curve Equation'!$B$10))+'S Curve Equation'!$B$13)*'S Curve Equation'!$B$14</f>
        <v>4.4347912950952001E-2</v>
      </c>
      <c r="T163" s="34">
        <f>(1/(1+EXP(('S Curve Equation'!$B$11-T118*'S Curve Equation'!$B$12)*'S Curve Equation'!$B$10))+'S Curve Equation'!$B$13)*'S Curve Equation'!$B$14</f>
        <v>4.5104848207422506E-2</v>
      </c>
      <c r="U163" s="34">
        <f>(1/(1+EXP(('S Curve Equation'!$B$11-U118*'S Curve Equation'!$B$12)*'S Curve Equation'!$B$10))+'S Curve Equation'!$B$13)*'S Curve Equation'!$B$14</f>
        <v>4.5864633832200088E-2</v>
      </c>
      <c r="V163" s="34">
        <f>(1/(1+EXP(('S Curve Equation'!$B$11-V118*'S Curve Equation'!$B$12)*'S Curve Equation'!$B$10))+'S Curve Equation'!$B$13)*'S Curve Equation'!$B$14</f>
        <v>4.6627209111859962E-2</v>
      </c>
      <c r="W163" s="34">
        <f>(1/(1+EXP(('S Curve Equation'!$B$11-W118*'S Curve Equation'!$B$12)*'S Curve Equation'!$B$10))+'S Curve Equation'!$B$13)*'S Curve Equation'!$B$14</f>
        <v>4.7392513680255002E-2</v>
      </c>
      <c r="X163" s="34">
        <f>(1/(1+EXP(('S Curve Equation'!$B$11-X118*'S Curve Equation'!$B$12)*'S Curve Equation'!$B$10))+'S Curve Equation'!$B$13)*'S Curve Equation'!$B$14</f>
        <v>4.8160487529067098E-2</v>
      </c>
      <c r="Y163" s="34">
        <f>(1/(1+EXP(('S Curve Equation'!$B$11-Y118*'S Curve Equation'!$B$12)*'S Curve Equation'!$B$10))+'S Curve Equation'!$B$13)*'S Curve Equation'!$B$14</f>
        <v>4.8931071017898987E-2</v>
      </c>
      <c r="Z163" s="34">
        <f>(1/(1+EXP(('S Curve Equation'!$B$11-Z118*'S Curve Equation'!$B$12)*'S Curve Equation'!$B$10))+'S Curve Equation'!$B$13)*'S Curve Equation'!$B$14</f>
        <v>4.9704204883915304E-2</v>
      </c>
      <c r="AA163" s="34">
        <f>(1/(1+EXP(('S Curve Equation'!$B$11-AA118*'S Curve Equation'!$B$12)*'S Curve Equation'!$B$10))+'S Curve Equation'!$B$13)*'S Curve Equation'!$B$14</f>
        <v>5.0479830251042766E-2</v>
      </c>
      <c r="AB163" s="34">
        <f>(1/(1+EXP(('S Curve Equation'!$B$11-AB118*'S Curve Equation'!$B$12)*'S Curve Equation'!$B$10))+'S Curve Equation'!$B$13)*'S Curve Equation'!$B$14</f>
        <v>5.1257888638741117E-2</v>
      </c>
      <c r="AC163" s="34">
        <f>(1/(1+EXP(('S Curve Equation'!$B$11-AC118*'S Curve Equation'!$B$12)*'S Curve Equation'!$B$10))+'S Curve Equation'!$B$13)*'S Curve Equation'!$B$14</f>
        <v>5.2038321970352172E-2</v>
      </c>
      <c r="AD163" s="34">
        <f>(1/(1+EXP(('S Curve Equation'!$B$11-AD118*'S Curve Equation'!$B$12)*'S Curve Equation'!$B$10))+'S Curve Equation'!$B$13)*'S Curve Equation'!$B$14</f>
        <v>5.282107258103784E-2</v>
      </c>
      <c r="AE163" s="34">
        <f>(1/(1+EXP(('S Curve Equation'!$B$11-AE118*'S Curve Equation'!$B$12)*'S Curve Equation'!$B$10))+'S Curve Equation'!$B$13)*'S Curve Equation'!$B$14</f>
        <v>5.3606083225317305E-2</v>
      </c>
      <c r="AF163" s="34">
        <f>(1/(1+EXP(('S Curve Equation'!$B$11-AF118*'S Curve Equation'!$B$12)*'S Curve Equation'!$B$10))+'S Curve Equation'!$B$13)*'S Curve Equation'!$B$14</f>
        <v>5.4393297084211915E-2</v>
      </c>
    </row>
    <row r="164" spans="1:32" x14ac:dyDescent="0.2">
      <c r="A164" s="12" t="s">
        <v>107</v>
      </c>
      <c r="B164" s="34">
        <f>(1/(1+EXP(('S Curve Equation'!$B$11-B119*'S Curve Equation'!$B$12)*'S Curve Equation'!$B$10))+'S Curve Equation'!$B$13)*'S Curve Equation'!$B$14</f>
        <v>3.1540216086434744E-2</v>
      </c>
      <c r="C164" s="34">
        <f>(1/(1+EXP(('S Curve Equation'!$B$11-C119*'S Curve Equation'!$B$12)*'S Curve Equation'!$B$10))+'S Curve Equation'!$B$13)*'S Curve Equation'!$B$14</f>
        <v>3.2195265785465582E-2</v>
      </c>
      <c r="D164" s="34">
        <f>(1/(1+EXP(('S Curve Equation'!$B$11-D119*'S Curve Equation'!$B$12)*'S Curve Equation'!$B$10))+'S Curve Equation'!$B$13)*'S Curve Equation'!$B$14</f>
        <v>3.2877144390362545E-2</v>
      </c>
      <c r="E164" s="34">
        <f>(1/(1+EXP(('S Curve Equation'!$B$11-E119*'S Curve Equation'!$B$12)*'S Curve Equation'!$B$10))+'S Curve Equation'!$B$13)*'S Curve Equation'!$B$14</f>
        <v>3.3568371532672933E-2</v>
      </c>
      <c r="F164" s="34">
        <f>(1/(1+EXP(('S Curve Equation'!$B$11-F119*'S Curve Equation'!$B$12)*'S Curve Equation'!$B$10))+'S Curve Equation'!$B$13)*'S Curve Equation'!$B$14</f>
        <v>3.4263835415496657E-2</v>
      </c>
      <c r="G164" s="34">
        <f>(1/(1+EXP(('S Curve Equation'!$B$11-G119*'S Curve Equation'!$B$12)*'S Curve Equation'!$B$10))+'S Curve Equation'!$B$13)*'S Curve Equation'!$B$14</f>
        <v>3.4971691523261551E-2</v>
      </c>
      <c r="H164" s="34">
        <f>(1/(1+EXP(('S Curve Equation'!$B$11-H119*'S Curve Equation'!$B$12)*'S Curve Equation'!$B$10))+'S Curve Equation'!$B$13)*'S Curve Equation'!$B$14</f>
        <v>3.5709760287179211E-2</v>
      </c>
      <c r="I164" s="34">
        <f>(1/(1+EXP(('S Curve Equation'!$B$11-I119*'S Curve Equation'!$B$12)*'S Curve Equation'!$B$10))+'S Curve Equation'!$B$13)*'S Curve Equation'!$B$14</f>
        <v>3.6447697171773194E-2</v>
      </c>
      <c r="J164" s="34">
        <f>(1/(1+EXP(('S Curve Equation'!$B$11-J119*'S Curve Equation'!$B$12)*'S Curve Equation'!$B$10))+'S Curve Equation'!$B$13)*'S Curve Equation'!$B$14</f>
        <v>3.719818727864594E-2</v>
      </c>
      <c r="K164" s="34">
        <f>(1/(1+EXP(('S Curve Equation'!$B$11-K119*'S Curve Equation'!$B$12)*'S Curve Equation'!$B$10))+'S Curve Equation'!$B$13)*'S Curve Equation'!$B$14</f>
        <v>3.7952930405540729E-2</v>
      </c>
      <c r="L164" s="34">
        <f>(1/(1+EXP(('S Curve Equation'!$B$11-L119*'S Curve Equation'!$B$12)*'S Curve Equation'!$B$10))+'S Curve Equation'!$B$13)*'S Curve Equation'!$B$14</f>
        <v>3.8613663486760187E-2</v>
      </c>
      <c r="M164" s="34">
        <f>(1/(1+EXP(('S Curve Equation'!$B$11-M119*'S Curve Equation'!$B$12)*'S Curve Equation'!$B$10))+'S Curve Equation'!$B$13)*'S Curve Equation'!$B$14</f>
        <v>3.9342787922019153E-2</v>
      </c>
      <c r="N164" s="34">
        <f>(1/(1+EXP(('S Curve Equation'!$B$11-N119*'S Curve Equation'!$B$12)*'S Curve Equation'!$B$10))+'S Curve Equation'!$B$13)*'S Curve Equation'!$B$14</f>
        <v>4.0075195195633795E-2</v>
      </c>
      <c r="O164" s="34">
        <f>(1/(1+EXP(('S Curve Equation'!$B$11-O119*'S Curve Equation'!$B$12)*'S Curve Equation'!$B$10))+'S Curve Equation'!$B$13)*'S Curve Equation'!$B$14</f>
        <v>4.0810823121678733E-2</v>
      </c>
      <c r="P164" s="34">
        <f>(1/(1+EXP(('S Curve Equation'!$B$11-P119*'S Curve Equation'!$B$12)*'S Curve Equation'!$B$10))+'S Curve Equation'!$B$13)*'S Curve Equation'!$B$14</f>
        <v>4.1549609764645515E-2</v>
      </c>
      <c r="Q164" s="34">
        <f>(1/(1+EXP(('S Curve Equation'!$B$11-Q119*'S Curve Equation'!$B$12)*'S Curve Equation'!$B$10))+'S Curve Equation'!$B$13)*'S Curve Equation'!$B$14</f>
        <v>4.2291493453476318E-2</v>
      </c>
      <c r="R164" s="34">
        <f>(1/(1+EXP(('S Curve Equation'!$B$11-R119*'S Curve Equation'!$B$12)*'S Curve Equation'!$B$10))+'S Curve Equation'!$B$13)*'S Curve Equation'!$B$14</f>
        <v>4.3036412795070478E-2</v>
      </c>
      <c r="S164" s="34">
        <f>(1/(1+EXP(('S Curve Equation'!$B$11-S119*'S Curve Equation'!$B$12)*'S Curve Equation'!$B$10))+'S Curve Equation'!$B$13)*'S Curve Equation'!$B$14</f>
        <v>4.3784306687278694E-2</v>
      </c>
      <c r="T164" s="34">
        <f>(1/(1+EXP(('S Curve Equation'!$B$11-T119*'S Curve Equation'!$B$12)*'S Curve Equation'!$B$10))+'S Curve Equation'!$B$13)*'S Curve Equation'!$B$14</f>
        <v>4.4535114331390249E-2</v>
      </c>
      <c r="U164" s="34">
        <f>(1/(1+EXP(('S Curve Equation'!$B$11-U119*'S Curve Equation'!$B$12)*'S Curve Equation'!$B$10))+'S Curve Equation'!$B$13)*'S Curve Equation'!$B$14</f>
        <v>4.5288775244125584E-2</v>
      </c>
      <c r="V164" s="34">
        <f>(1/(1+EXP(('S Curve Equation'!$B$11-V119*'S Curve Equation'!$B$12)*'S Curve Equation'!$B$10))+'S Curve Equation'!$B$13)*'S Curve Equation'!$B$14</f>
        <v>4.6045229269144311E-2</v>
      </c>
      <c r="W164" s="34">
        <f>(1/(1+EXP(('S Curve Equation'!$B$11-W119*'S Curve Equation'!$B$12)*'S Curve Equation'!$B$10))+'S Curve Equation'!$B$13)*'S Curve Equation'!$B$14</f>
        <v>4.6804416588076742E-2</v>
      </c>
      <c r="X164" s="34">
        <f>(1/(1+EXP(('S Curve Equation'!$B$11-X119*'S Curve Equation'!$B$12)*'S Curve Equation'!$B$10))+'S Curve Equation'!$B$13)*'S Curve Equation'!$B$14</f>
        <v>4.7566277731089936E-2</v>
      </c>
      <c r="Y164" s="34">
        <f>(1/(1+EXP(('S Curve Equation'!$B$11-Y119*'S Curve Equation'!$B$12)*'S Curve Equation'!$B$10))+'S Curve Equation'!$B$13)*'S Curve Equation'!$B$14</f>
        <v>4.8330753586998898E-2</v>
      </c>
      <c r="Z164" s="34">
        <f>(1/(1+EXP(('S Curve Equation'!$B$11-Z119*'S Curve Equation'!$B$12)*'S Curve Equation'!$B$10))+'S Curve Equation'!$B$13)*'S Curve Equation'!$B$14</f>
        <v>4.9097785412930431E-2</v>
      </c>
      <c r="AA164" s="34">
        <f>(1/(1+EXP(('S Curve Equation'!$B$11-AA119*'S Curve Equation'!$B$12)*'S Curve Equation'!$B$10))+'S Curve Equation'!$B$13)*'S Curve Equation'!$B$14</f>
        <v>4.9867314843551301E-2</v>
      </c>
      <c r="AB164" s="34">
        <f>(1/(1+EXP(('S Curve Equation'!$B$11-AB119*'S Curve Equation'!$B$12)*'S Curve Equation'!$B$10))+'S Curve Equation'!$B$13)*'S Curve Equation'!$B$14</f>
        <v>5.0639283899869915E-2</v>
      </c>
      <c r="AC164" s="34">
        <f>(1/(1+EXP(('S Curve Equation'!$B$11-AC119*'S Curve Equation'!$B$12)*'S Curve Equation'!$B$10))+'S Curve Equation'!$B$13)*'S Curve Equation'!$B$14</f>
        <v>5.1413634997620652E-2</v>
      </c>
      <c r="AD164" s="34">
        <f>(1/(1+EXP(('S Curve Equation'!$B$11-AD119*'S Curve Equation'!$B$12)*'S Curve Equation'!$B$10))+'S Curve Equation'!$B$13)*'S Curve Equation'!$B$14</f>
        <v>5.2190310955240071E-2</v>
      </c>
      <c r="AE164" s="34">
        <f>(1/(1+EXP(('S Curve Equation'!$B$11-AE119*'S Curve Equation'!$B$12)*'S Curve Equation'!$B$10))+'S Curve Equation'!$B$13)*'S Curve Equation'!$B$14</f>
        <v>5.296925500144653E-2</v>
      </c>
      <c r="AF164" s="34">
        <f>(1/(1+EXP(('S Curve Equation'!$B$11-AF119*'S Curve Equation'!$B$12)*'S Curve Equation'!$B$10))+'S Curve Equation'!$B$13)*'S Curve Equation'!$B$14</f>
        <v>5.3750410782429835E-2</v>
      </c>
    </row>
    <row r="165" spans="1:32" x14ac:dyDescent="0.2">
      <c r="A165" s="12" t="s">
        <v>43</v>
      </c>
      <c r="B165" s="34">
        <f>(1/(1+EXP(('S Curve Equation'!$B$11-B120*'S Curve Equation'!$B$12)*'S Curve Equation'!$B$10))+'S Curve Equation'!$B$13)*'S Curve Equation'!$B$14</f>
        <v>3.400000000000003E-2</v>
      </c>
      <c r="C165" s="34">
        <f>(1/(1+EXP(('S Curve Equation'!$B$11-C120*'S Curve Equation'!$B$12)*'S Curve Equation'!$B$10))+'S Curve Equation'!$B$13)*'S Curve Equation'!$B$14</f>
        <v>3.4685625321163101E-2</v>
      </c>
      <c r="D165" s="34">
        <f>(1/(1+EXP(('S Curve Equation'!$B$11-D120*'S Curve Equation'!$B$12)*'S Curve Equation'!$B$10))+'S Curve Equation'!$B$13)*'S Curve Equation'!$B$14</f>
        <v>3.5399196028095561E-2</v>
      </c>
      <c r="E165" s="34">
        <f>(1/(1+EXP(('S Curve Equation'!$B$11-E120*'S Curve Equation'!$B$12)*'S Curve Equation'!$B$10))+'S Curve Equation'!$B$13)*'S Curve Equation'!$B$14</f>
        <v>3.6122409874438266E-2</v>
      </c>
      <c r="F165" s="34">
        <f>(1/(1+EXP(('S Curve Equation'!$B$11-F120*'S Curve Equation'!$B$12)*'S Curve Equation'!$B$10))+'S Curve Equation'!$B$13)*'S Curve Equation'!$B$14</f>
        <v>3.6849915879862964E-2</v>
      </c>
      <c r="G165" s="34">
        <f>(1/(1+EXP(('S Curve Equation'!$B$11-G120*'S Curve Equation'!$B$12)*'S Curve Equation'!$B$10))+'S Curve Equation'!$B$13)*'S Curve Equation'!$B$14</f>
        <v>3.759024172465799E-2</v>
      </c>
      <c r="H165" s="34">
        <f>(1/(1+EXP(('S Curve Equation'!$B$11-H120*'S Curve Equation'!$B$12)*'S Curve Equation'!$B$10))+'S Curve Equation'!$B$13)*'S Curve Equation'!$B$14</f>
        <v>3.8362013736982607E-2</v>
      </c>
      <c r="I165" s="34">
        <f>(1/(1+EXP(('S Curve Equation'!$B$11-I120*'S Curve Equation'!$B$12)*'S Curve Equation'!$B$10))+'S Curve Equation'!$B$13)*'S Curve Equation'!$B$14</f>
        <v>3.9133493992372807E-2</v>
      </c>
      <c r="J165" s="34">
        <f>(1/(1+EXP(('S Curve Equation'!$B$11-J120*'S Curve Equation'!$B$12)*'S Curve Equation'!$B$10))+'S Curve Equation'!$B$13)*'S Curve Equation'!$B$14</f>
        <v>3.9917941965237166E-2</v>
      </c>
      <c r="K165" s="34">
        <f>(1/(1+EXP(('S Curve Equation'!$B$11-K120*'S Curve Equation'!$B$12)*'S Curve Equation'!$B$10))+'S Curve Equation'!$B$13)*'S Curve Equation'!$B$14</f>
        <v>4.0706678281805402E-2</v>
      </c>
      <c r="L165" s="34">
        <f>(1/(1+EXP(('S Curve Equation'!$B$11-L120*'S Curve Equation'!$B$12)*'S Curve Equation'!$B$10))+'S Curve Equation'!$B$13)*'S Curve Equation'!$B$14</f>
        <v>4.1397042335511537E-2</v>
      </c>
      <c r="M165" s="34">
        <f>(1/(1+EXP(('S Curve Equation'!$B$11-M120*'S Curve Equation'!$B$12)*'S Curve Equation'!$B$10))+'S Curve Equation'!$B$13)*'S Curve Equation'!$B$14</f>
        <v>4.2158727376707207E-2</v>
      </c>
      <c r="N165" s="34">
        <f>(1/(1+EXP(('S Curve Equation'!$B$11-N120*'S Curve Equation'!$B$12)*'S Curve Equation'!$B$10))+'S Curve Equation'!$B$13)*'S Curve Equation'!$B$14</f>
        <v>4.2923698065446096E-2</v>
      </c>
      <c r="O165" s="34">
        <f>(1/(1+EXP(('S Curve Equation'!$B$11-O120*'S Curve Equation'!$B$12)*'S Curve Equation'!$B$10))+'S Curve Equation'!$B$13)*'S Curve Equation'!$B$14</f>
        <v>4.3691888916748266E-2</v>
      </c>
      <c r="P165" s="34">
        <f>(1/(1+EXP(('S Curve Equation'!$B$11-P120*'S Curve Equation'!$B$12)*'S Curve Equation'!$B$10))+'S Curve Equation'!$B$13)*'S Curve Equation'!$B$14</f>
        <v>4.4463234746392306E-2</v>
      </c>
      <c r="Q165" s="34">
        <f>(1/(1+EXP(('S Curve Equation'!$B$11-Q120*'S Curve Equation'!$B$12)*'S Curve Equation'!$B$10))+'S Curve Equation'!$B$13)*'S Curve Equation'!$B$14</f>
        <v>4.5237670685035057E-2</v>
      </c>
      <c r="R165" s="34">
        <f>(1/(1+EXP(('S Curve Equation'!$B$11-R120*'S Curve Equation'!$B$12)*'S Curve Equation'!$B$10))+'S Curve Equation'!$B$13)*'S Curve Equation'!$B$14</f>
        <v>4.6015132191774499E-2</v>
      </c>
      <c r="S165" s="34">
        <f>(1/(1+EXP(('S Curve Equation'!$B$11-S120*'S Curve Equation'!$B$12)*'S Curve Equation'!$B$10))+'S Curve Equation'!$B$13)*'S Curve Equation'!$B$14</f>
        <v>4.679555506717091E-2</v>
      </c>
      <c r="T165" s="34">
        <f>(1/(1+EXP(('S Curve Equation'!$B$11-T120*'S Curve Equation'!$B$12)*'S Curve Equation'!$B$10))+'S Curve Equation'!$B$13)*'S Curve Equation'!$B$14</f>
        <v>4.7578875465733104E-2</v>
      </c>
      <c r="U165" s="34">
        <f>(1/(1+EXP(('S Curve Equation'!$B$11-U120*'S Curve Equation'!$B$12)*'S Curve Equation'!$B$10))+'S Curve Equation'!$B$13)*'S Curve Equation'!$B$14</f>
        <v>4.8365029907883175E-2</v>
      </c>
      <c r="V165" s="34">
        <f>(1/(1+EXP(('S Curve Equation'!$B$11-V120*'S Curve Equation'!$B$12)*'S Curve Equation'!$B$10))+'S Curve Equation'!$B$13)*'S Curve Equation'!$B$14</f>
        <v>4.9153955291410888E-2</v>
      </c>
      <c r="W165" s="34">
        <f>(1/(1+EXP(('S Curve Equation'!$B$11-W120*'S Curve Equation'!$B$12)*'S Curve Equation'!$B$10))+'S Curve Equation'!$B$13)*'S Curve Equation'!$B$14</f>
        <v>4.9945588902426008E-2</v>
      </c>
      <c r="X165" s="34">
        <f>(1/(1+EXP(('S Curve Equation'!$B$11-X120*'S Curve Equation'!$B$12)*'S Curve Equation'!$B$10))+'S Curve Equation'!$B$13)*'S Curve Equation'!$B$14</f>
        <v>5.0739868425821476E-2</v>
      </c>
      <c r="Y165" s="34">
        <f>(1/(1+EXP(('S Curve Equation'!$B$11-Y120*'S Curve Equation'!$B$12)*'S Curve Equation'!$B$10))+'S Curve Equation'!$B$13)*'S Curve Equation'!$B$14</f>
        <v>5.1536731955258791E-2</v>
      </c>
      <c r="Z165" s="34">
        <f>(1/(1+EXP(('S Curve Equation'!$B$11-Z120*'S Curve Equation'!$B$12)*'S Curve Equation'!$B$10))+'S Curve Equation'!$B$13)*'S Curve Equation'!$B$14</f>
        <v>5.2336118002683486E-2</v>
      </c>
      <c r="AA165" s="34">
        <f>(1/(1+EXP(('S Curve Equation'!$B$11-AA120*'S Curve Equation'!$B$12)*'S Curve Equation'!$B$10))+'S Curve Equation'!$B$13)*'S Curve Equation'!$B$14</f>
        <v>5.3137965507383533E-2</v>
      </c>
      <c r="AB165" s="34">
        <f>(1/(1+EXP(('S Curve Equation'!$B$11-AB120*'S Curve Equation'!$B$12)*'S Curve Equation'!$B$10))+'S Curve Equation'!$B$13)*'S Curve Equation'!$B$14</f>
        <v>5.3942213844601392E-2</v>
      </c>
      <c r="AC165" s="34">
        <f>(1/(1+EXP(('S Curve Equation'!$B$11-AC120*'S Curve Equation'!$B$12)*'S Curve Equation'!$B$10))+'S Curve Equation'!$B$13)*'S Curve Equation'!$B$14</f>
        <v>5.4748802833708275E-2</v>
      </c>
      <c r="AD165" s="34">
        <f>(1/(1+EXP(('S Curve Equation'!$B$11-AD120*'S Curve Equation'!$B$12)*'S Curve Equation'!$B$10))+'S Curve Equation'!$B$13)*'S Curve Equation'!$B$14</f>
        <v>5.5557672745952684E-2</v>
      </c>
      <c r="AE165" s="34">
        <f>(1/(1+EXP(('S Curve Equation'!$B$11-AE120*'S Curve Equation'!$B$12)*'S Curve Equation'!$B$10))+'S Curve Equation'!$B$13)*'S Curve Equation'!$B$14</f>
        <v>5.63687643117931E-2</v>
      </c>
      <c r="AF165" s="34">
        <f>(1/(1+EXP(('S Curve Equation'!$B$11-AF120*'S Curve Equation'!$B$12)*'S Curve Equation'!$B$10))+'S Curve Equation'!$B$13)*'S Curve Equation'!$B$14</f>
        <v>5.7182018727824815E-2</v>
      </c>
    </row>
    <row r="166" spans="1:32" x14ac:dyDescent="0.2">
      <c r="A166" s="12" t="s">
        <v>44</v>
      </c>
      <c r="B166" s="34">
        <f>(1/(1+EXP(('S Curve Equation'!$B$11-B121*'S Curve Equation'!$B$12)*'S Curve Equation'!$B$10))+'S Curve Equation'!$B$13)*'S Curve Equation'!$B$14</f>
        <v>3.9999999999999925E-2</v>
      </c>
      <c r="C166" s="34">
        <f>(1/(1+EXP(('S Curve Equation'!$B$11-C121*'S Curve Equation'!$B$12)*'S Curve Equation'!$B$10))+'S Curve Equation'!$B$13)*'S Curve Equation'!$B$14</f>
        <v>4.0758316281824532E-2</v>
      </c>
      <c r="D166" s="34">
        <f>(1/(1+EXP(('S Curve Equation'!$B$11-D121*'S Curve Equation'!$B$12)*'S Curve Equation'!$B$10))+'S Curve Equation'!$B$13)*'S Curve Equation'!$B$14</f>
        <v>4.154719612346594E-2</v>
      </c>
      <c r="E166" s="34">
        <f>(1/(1+EXP(('S Curve Equation'!$B$11-E121*'S Curve Equation'!$B$12)*'S Curve Equation'!$B$10))+'S Curve Equation'!$B$13)*'S Curve Equation'!$B$14</f>
        <v>4.2346381946961963E-2</v>
      </c>
      <c r="F166" s="34">
        <f>(1/(1+EXP(('S Curve Equation'!$B$11-F121*'S Curve Equation'!$B$12)*'S Curve Equation'!$B$10))+'S Curve Equation'!$B$13)*'S Curve Equation'!$B$14</f>
        <v>4.314995418308612E-2</v>
      </c>
      <c r="G166" s="34">
        <f>(1/(1+EXP(('S Curve Equation'!$B$11-G121*'S Curve Equation'!$B$12)*'S Curve Equation'!$B$10))+'S Curve Equation'!$B$13)*'S Curve Equation'!$B$14</f>
        <v>4.3967323343742329E-2</v>
      </c>
      <c r="H166" s="34">
        <f>(1/(1+EXP(('S Curve Equation'!$B$11-H121*'S Curve Equation'!$B$12)*'S Curve Equation'!$B$10))+'S Curve Equation'!$B$13)*'S Curve Equation'!$B$14</f>
        <v>4.4819025115727509E-2</v>
      </c>
      <c r="I166" s="34">
        <f>(1/(1+EXP(('S Curve Equation'!$B$11-I121*'S Curve Equation'!$B$12)*'S Curve Equation'!$B$10))+'S Curve Equation'!$B$13)*'S Curve Equation'!$B$14</f>
        <v>4.5670015218403408E-2</v>
      </c>
      <c r="J166" s="34">
        <f>(1/(1+EXP(('S Curve Equation'!$B$11-J121*'S Curve Equation'!$B$12)*'S Curve Equation'!$B$10))+'S Curve Equation'!$B$13)*'S Curve Equation'!$B$14</f>
        <v>4.6534914236839885E-2</v>
      </c>
      <c r="K166" s="34">
        <f>(1/(1+EXP(('S Curve Equation'!$B$11-K121*'S Curve Equation'!$B$12)*'S Curve Equation'!$B$10))+'S Curve Equation'!$B$13)*'S Curve Equation'!$B$14</f>
        <v>4.7404143764394648E-2</v>
      </c>
      <c r="L166" s="34">
        <f>(1/(1+EXP(('S Curve Equation'!$B$11-L121*'S Curve Equation'!$B$12)*'S Curve Equation'!$B$10))+'S Curve Equation'!$B$13)*'S Curve Equation'!$B$14</f>
        <v>4.8164637827109384E-2</v>
      </c>
      <c r="M166" s="34">
        <f>(1/(1+EXP(('S Curve Equation'!$B$11-M121*'S Curve Equation'!$B$12)*'S Curve Equation'!$B$10))+'S Curve Equation'!$B$13)*'S Curve Equation'!$B$14</f>
        <v>4.9003350432066307E-2</v>
      </c>
      <c r="N166" s="34">
        <f>(1/(1+EXP(('S Curve Equation'!$B$11-N121*'S Curve Equation'!$B$12)*'S Curve Equation'!$B$10))+'S Curve Equation'!$B$13)*'S Curve Equation'!$B$14</f>
        <v>4.984531744628453E-2</v>
      </c>
      <c r="O166" s="34">
        <f>(1/(1+EXP(('S Curve Equation'!$B$11-O121*'S Curve Equation'!$B$12)*'S Curve Equation'!$B$10))+'S Curve Equation'!$B$13)*'S Curve Equation'!$B$14</f>
        <v>5.0690465651015072E-2</v>
      </c>
      <c r="P166" s="34">
        <f>(1/(1+EXP(('S Curve Equation'!$B$11-P121*'S Curve Equation'!$B$12)*'S Curve Equation'!$B$10))+'S Curve Equation'!$B$13)*'S Curve Equation'!$B$14</f>
        <v>5.1538722258048127E-2</v>
      </c>
      <c r="Q166" s="34">
        <f>(1/(1+EXP(('S Curve Equation'!$B$11-Q121*'S Curve Equation'!$B$12)*'S Curve Equation'!$B$10))+'S Curve Equation'!$B$13)*'S Curve Equation'!$B$14</f>
        <v>5.2390014923778948E-2</v>
      </c>
      <c r="R166" s="34">
        <f>(1/(1+EXP(('S Curve Equation'!$B$11-R121*'S Curve Equation'!$B$12)*'S Curve Equation'!$B$10))+'S Curve Equation'!$B$13)*'S Curve Equation'!$B$14</f>
        <v>5.3244271762645727E-2</v>
      </c>
      <c r="S166" s="34">
        <f>(1/(1+EXP(('S Curve Equation'!$B$11-S121*'S Curve Equation'!$B$12)*'S Curve Equation'!$B$10))+'S Curve Equation'!$B$13)*'S Curve Equation'!$B$14</f>
        <v>5.4101421359958088E-2</v>
      </c>
      <c r="T166" s="34">
        <f>(1/(1+EXP(('S Curve Equation'!$B$11-T121*'S Curve Equation'!$B$12)*'S Curve Equation'!$B$10))+'S Curve Equation'!$B$13)*'S Curve Equation'!$B$14</f>
        <v>5.4961392784125304E-2</v>
      </c>
      <c r="U166" s="34">
        <f>(1/(1+EXP(('S Curve Equation'!$B$11-U121*'S Curve Equation'!$B$12)*'S Curve Equation'!$B$10))+'S Curve Equation'!$B$13)*'S Curve Equation'!$B$14</f>
        <v>5.5824115598300104E-2</v>
      </c>
      <c r="V166" s="34">
        <f>(1/(1+EXP(('S Curve Equation'!$B$11-V121*'S Curve Equation'!$B$12)*'S Curve Equation'!$B$10))+'S Curve Equation'!$B$13)*'S Curve Equation'!$B$14</f>
        <v>5.66895198714518E-2</v>
      </c>
      <c r="W166" s="34">
        <f>(1/(1+EXP(('S Curve Equation'!$B$11-W121*'S Curve Equation'!$B$12)*'S Curve Equation'!$B$10))+'S Curve Equation'!$B$13)*'S Curve Equation'!$B$14</f>
        <v>5.7557536188879897E-2</v>
      </c>
      <c r="X166" s="34">
        <f>(1/(1+EXP(('S Curve Equation'!$B$11-X121*'S Curve Equation'!$B$12)*'S Curve Equation'!$B$10))+'S Curve Equation'!$B$13)*'S Curve Equation'!$B$14</f>
        <v>5.8428095662182745E-2</v>
      </c>
      <c r="Y166" s="34">
        <f>(1/(1+EXP(('S Curve Equation'!$B$11-Y121*'S Curve Equation'!$B$12)*'S Curve Equation'!$B$10))+'S Curve Equation'!$B$13)*'S Curve Equation'!$B$14</f>
        <v>5.9301129938695421E-2</v>
      </c>
      <c r="Z166" s="34">
        <f>(1/(1+EXP(('S Curve Equation'!$B$11-Z121*'S Curve Equation'!$B$12)*'S Curve Equation'!$B$10))+'S Curve Equation'!$B$13)*'S Curve Equation'!$B$14</f>
        <v>6.0176571210407016E-2</v>
      </c>
      <c r="AA166" s="34">
        <f>(1/(1+EXP(('S Curve Equation'!$B$11-AA121*'S Curve Equation'!$B$12)*'S Curve Equation'!$B$10))+'S Curve Equation'!$B$13)*'S Curve Equation'!$B$14</f>
        <v>6.1054352222372502E-2</v>
      </c>
      <c r="AB166" s="34">
        <f>(1/(1+EXP(('S Curve Equation'!$B$11-AB121*'S Curve Equation'!$B$12)*'S Curve Equation'!$B$10))+'S Curve Equation'!$B$13)*'S Curve Equation'!$B$14</f>
        <v>6.1934406280631515E-2</v>
      </c>
      <c r="AC166" s="34">
        <f>(1/(1+EXP(('S Curve Equation'!$B$11-AC121*'S Curve Equation'!$B$12)*'S Curve Equation'!$B$10))+'S Curve Equation'!$B$13)*'S Curve Equation'!$B$14</f>
        <v>6.2816667259646089E-2</v>
      </c>
      <c r="AD166" s="34">
        <f>(1/(1+EXP(('S Curve Equation'!$B$11-AD121*'S Curve Equation'!$B$12)*'S Curve Equation'!$B$10))+'S Curve Equation'!$B$13)*'S Curve Equation'!$B$14</f>
        <v>6.3701069609269231E-2</v>
      </c>
      <c r="AE166" s="34">
        <f>(1/(1+EXP(('S Curve Equation'!$B$11-AE121*'S Curve Equation'!$B$12)*'S Curve Equation'!$B$10))+'S Curve Equation'!$B$13)*'S Curve Equation'!$B$14</f>
        <v>6.4587548361259073E-2</v>
      </c>
      <c r="AF166" s="34">
        <f>(1/(1+EXP(('S Curve Equation'!$B$11-AF121*'S Curve Equation'!$B$12)*'S Curve Equation'!$B$10))+'S Curve Equation'!$B$13)*'S Curve Equation'!$B$14</f>
        <v>6.5476039135348399E-2</v>
      </c>
    </row>
    <row r="167" spans="1:32" x14ac:dyDescent="0.2">
      <c r="A167" s="12" t="s">
        <v>45</v>
      </c>
      <c r="B167" s="34">
        <f>(1/(1+EXP(('S Curve Equation'!$B$11-B122*'S Curve Equation'!$B$12)*'S Curve Equation'!$B$10))+'S Curve Equation'!$B$13)*'S Curve Equation'!$B$14</f>
        <v>3.6000000000000039E-2</v>
      </c>
      <c r="C167" s="34">
        <f>(1/(1+EXP(('S Curve Equation'!$B$11-C122*'S Curve Equation'!$B$12)*'S Curve Equation'!$B$10))+'S Curve Equation'!$B$13)*'S Curve Equation'!$B$14</f>
        <v>3.6710147185827678E-2</v>
      </c>
      <c r="D167" s="34">
        <f>(1/(1+EXP(('S Curve Equation'!$B$11-D122*'S Curve Equation'!$B$12)*'S Curve Equation'!$B$10))+'S Curve Equation'!$B$13)*'S Curve Equation'!$B$14</f>
        <v>3.7449128644974163E-2</v>
      </c>
      <c r="E167" s="34">
        <f>(1/(1+EXP(('S Curve Equation'!$B$11-E122*'S Curve Equation'!$B$12)*'S Curve Equation'!$B$10))+'S Curve Equation'!$B$13)*'S Curve Equation'!$B$14</f>
        <v>3.8197982726967762E-2</v>
      </c>
      <c r="F167" s="34">
        <f>(1/(1+EXP(('S Curve Equation'!$B$11-F122*'S Curve Equation'!$B$12)*'S Curve Equation'!$B$10))+'S Curve Equation'!$B$13)*'S Curve Equation'!$B$14</f>
        <v>3.8951166631955053E-2</v>
      </c>
      <c r="G167" s="34">
        <f>(1/(1+EXP(('S Curve Equation'!$B$11-G122*'S Curve Equation'!$B$12)*'S Curve Equation'!$B$10))+'S Curve Equation'!$B$13)*'S Curve Equation'!$B$14</f>
        <v>3.9717506174651411E-2</v>
      </c>
      <c r="H167" s="34">
        <f>(1/(1+EXP(('S Curve Equation'!$B$11-H122*'S Curve Equation'!$B$12)*'S Curve Equation'!$B$10))+'S Curve Equation'!$B$13)*'S Curve Equation'!$B$14</f>
        <v>4.0516272823878596E-2</v>
      </c>
      <c r="I167" s="34">
        <f>(1/(1+EXP(('S Curve Equation'!$B$11-I122*'S Curve Equation'!$B$12)*'S Curve Equation'!$B$10))+'S Curve Equation'!$B$13)*'S Curve Equation'!$B$14</f>
        <v>4.1314612286287723E-2</v>
      </c>
      <c r="J167" s="34">
        <f>(1/(1+EXP(('S Curve Equation'!$B$11-J122*'S Curve Equation'!$B$12)*'S Curve Equation'!$B$10))+'S Curve Equation'!$B$13)*'S Curve Equation'!$B$14</f>
        <v>4.212624388723233E-2</v>
      </c>
      <c r="K167" s="34">
        <f>(1/(1+EXP(('S Curve Equation'!$B$11-K122*'S Curve Equation'!$B$12)*'S Curve Equation'!$B$10))+'S Curve Equation'!$B$13)*'S Curve Equation'!$B$14</f>
        <v>4.2942184589612763E-2</v>
      </c>
      <c r="L167" s="34">
        <f>(1/(1+EXP(('S Curve Equation'!$B$11-L122*'S Curve Equation'!$B$12)*'S Curve Equation'!$B$10))+'S Curve Equation'!$B$13)*'S Curve Equation'!$B$14</f>
        <v>4.3656255868514439E-2</v>
      </c>
      <c r="M167" s="34">
        <f>(1/(1+EXP(('S Curve Equation'!$B$11-M122*'S Curve Equation'!$B$12)*'S Curve Equation'!$B$10))+'S Curve Equation'!$B$13)*'S Curve Equation'!$B$14</f>
        <v>4.4443985516677727E-2</v>
      </c>
      <c r="N167" s="34">
        <f>(1/(1+EXP(('S Curve Equation'!$B$11-N122*'S Curve Equation'!$B$12)*'S Curve Equation'!$B$10))+'S Curve Equation'!$B$13)*'S Curve Equation'!$B$14</f>
        <v>4.5234996193778271E-2</v>
      </c>
      <c r="O167" s="34">
        <f>(1/(1+EXP(('S Curve Equation'!$B$11-O122*'S Curve Equation'!$B$12)*'S Curve Equation'!$B$10))+'S Curve Equation'!$B$13)*'S Curve Equation'!$B$14</f>
        <v>4.6029219787068483E-2</v>
      </c>
      <c r="P167" s="34">
        <f>(1/(1+EXP(('S Curve Equation'!$B$11-P122*'S Curve Equation'!$B$12)*'S Curve Equation'!$B$10))+'S Curve Equation'!$B$13)*'S Curve Equation'!$B$14</f>
        <v>4.6826588526769845E-2</v>
      </c>
      <c r="Q167" s="34">
        <f>(1/(1+EXP(('S Curve Equation'!$B$11-Q122*'S Curve Equation'!$B$12)*'S Curve Equation'!$B$10))+'S Curve Equation'!$B$13)*'S Curve Equation'!$B$14</f>
        <v>4.762703500021595E-2</v>
      </c>
      <c r="R167" s="34">
        <f>(1/(1+EXP(('S Curve Equation'!$B$11-R122*'S Curve Equation'!$B$12)*'S Curve Equation'!$B$10))+'S Curve Equation'!$B$13)*'S Curve Equation'!$B$14</f>
        <v>4.8430492165414715E-2</v>
      </c>
      <c r="S167" s="34">
        <f>(1/(1+EXP(('S Curve Equation'!$B$11-S122*'S Curve Equation'!$B$12)*'S Curve Equation'!$B$10))+'S Curve Equation'!$B$13)*'S Curve Equation'!$B$14</f>
        <v>4.9236893364045478E-2</v>
      </c>
      <c r="T167" s="34">
        <f>(1/(1+EXP(('S Curve Equation'!$B$11-T122*'S Curve Equation'!$B$12)*'S Curve Equation'!$B$10))+'S Curve Equation'!$B$13)*'S Curve Equation'!$B$14</f>
        <v>5.0046172333899269E-2</v>
      </c>
      <c r="U167" s="34">
        <f>(1/(1+EXP(('S Curve Equation'!$B$11-U122*'S Curve Equation'!$B$12)*'S Curve Equation'!$B$10))+'S Curve Equation'!$B$13)*'S Curve Equation'!$B$14</f>
        <v>5.0858263220776044E-2</v>
      </c>
      <c r="V167" s="34">
        <f>(1/(1+EXP(('S Curve Equation'!$B$11-V122*'S Curve Equation'!$B$12)*'S Curve Equation'!$B$10))+'S Curve Equation'!$B$13)*'S Curve Equation'!$B$14</f>
        <v>5.1673100589850612E-2</v>
      </c>
      <c r="W167" s="34">
        <f>(1/(1+EXP(('S Curve Equation'!$B$11-W122*'S Curve Equation'!$B$12)*'S Curve Equation'!$B$10))+'S Curve Equation'!$B$13)*'S Curve Equation'!$B$14</f>
        <v>5.2490619436517498E-2</v>
      </c>
      <c r="X167" s="34">
        <f>(1/(1+EXP(('S Curve Equation'!$B$11-X122*'S Curve Equation'!$B$12)*'S Curve Equation'!$B$10))+'S Curve Equation'!$B$13)*'S Curve Equation'!$B$14</f>
        <v>5.3310755196726914E-2</v>
      </c>
      <c r="Y167" s="34">
        <f>(1/(1+EXP(('S Curve Equation'!$B$11-Y122*'S Curve Equation'!$B$12)*'S Curve Equation'!$B$10))+'S Curve Equation'!$B$13)*'S Curve Equation'!$B$14</f>
        <v>5.4133443756824877E-2</v>
      </c>
      <c r="Z167" s="34">
        <f>(1/(1+EXP(('S Curve Equation'!$B$11-Z122*'S Curve Equation'!$B$12)*'S Curve Equation'!$B$10))+'S Curve Equation'!$B$13)*'S Curve Equation'!$B$14</f>
        <v>5.4958621462906303E-2</v>
      </c>
      <c r="AA167" s="34">
        <f>(1/(1+EXP(('S Curve Equation'!$B$11-AA122*'S Curve Equation'!$B$12)*'S Curve Equation'!$B$10))+'S Curve Equation'!$B$13)*'S Curve Equation'!$B$14</f>
        <v>5.5786225129693723E-2</v>
      </c>
      <c r="AB167" s="34">
        <f>(1/(1+EXP(('S Curve Equation'!$B$11-AB122*'S Curve Equation'!$B$12)*'S Curve Equation'!$B$10))+'S Curve Equation'!$B$13)*'S Curve Equation'!$B$14</f>
        <v>5.6616192048954253E-2</v>
      </c>
      <c r="AC167" s="34">
        <f>(1/(1+EXP(('S Curve Equation'!$B$11-AC122*'S Curve Equation'!$B$12)*'S Curve Equation'!$B$10))+'S Curve Equation'!$B$13)*'S Curve Equation'!$B$14</f>
        <v>5.7448459997463133E-2</v>
      </c>
      <c r="AD167" s="34">
        <f>(1/(1+EXP(('S Curve Equation'!$B$11-AD122*'S Curve Equation'!$B$12)*'S Curve Equation'!$B$10))+'S Curve Equation'!$B$13)*'S Curve Equation'!$B$14</f>
        <v>5.8282967244526765E-2</v>
      </c>
      <c r="AE167" s="34">
        <f>(1/(1+EXP(('S Curve Equation'!$B$11-AE122*'S Curve Equation'!$B$12)*'S Curve Equation'!$B$10))+'S Curve Equation'!$B$13)*'S Curve Equation'!$B$14</f>
        <v>5.9119652559076377E-2</v>
      </c>
      <c r="AF167" s="34">
        <f>(1/(1+EXP(('S Curve Equation'!$B$11-AF122*'S Curve Equation'!$B$12)*'S Curve Equation'!$B$10))+'S Curve Equation'!$B$13)*'S Curve Equation'!$B$14</f>
        <v>5.9958455216342382E-2</v>
      </c>
    </row>
    <row r="168" spans="1:32" x14ac:dyDescent="0.2">
      <c r="A168" s="12" t="s">
        <v>46</v>
      </c>
      <c r="B168" s="34">
        <f>(1/(1+EXP(('S Curve Equation'!$B$11-B123*'S Curve Equation'!$B$12)*'S Curve Equation'!$B$10))+'S Curve Equation'!$B$13)*'S Curve Equation'!$B$14</f>
        <v>5.09999999999999E-2</v>
      </c>
      <c r="C168" s="34">
        <f>(1/(1+EXP(('S Curve Equation'!$B$11-C123*'S Curve Equation'!$B$12)*'S Curve Equation'!$B$10))+'S Curve Equation'!$B$13)*'S Curve Equation'!$B$14</f>
        <v>5.1885186235055419E-2</v>
      </c>
      <c r="D168" s="34">
        <f>(1/(1+EXP(('S Curve Equation'!$B$11-D123*'S Curve Equation'!$B$12)*'S Curve Equation'!$B$10))+'S Curve Equation'!$B$13)*'S Curve Equation'!$B$14</f>
        <v>5.2805385521414588E-2</v>
      </c>
      <c r="E168" s="34">
        <f>(1/(1+EXP(('S Curve Equation'!$B$11-E123*'S Curve Equation'!$B$12)*'S Curve Equation'!$B$10))+'S Curve Equation'!$B$13)*'S Curve Equation'!$B$14</f>
        <v>5.373692311642192E-2</v>
      </c>
      <c r="F168" s="34">
        <f>(1/(1+EXP(('S Curve Equation'!$B$11-F123*'S Curve Equation'!$B$12)*'S Curve Equation'!$B$10))+'S Curve Equation'!$B$13)*'S Curve Equation'!$B$14</f>
        <v>5.467288738608634E-2</v>
      </c>
      <c r="G168" s="34">
        <f>(1/(1+EXP(('S Curve Equation'!$B$11-G123*'S Curve Equation'!$B$12)*'S Curve Equation'!$B$10))+'S Curve Equation'!$B$13)*'S Curve Equation'!$B$14</f>
        <v>5.5624223089113835E-2</v>
      </c>
      <c r="H168" s="34">
        <f>(1/(1+EXP(('S Curve Equation'!$B$11-H123*'S Curve Equation'!$B$12)*'S Curve Equation'!$B$10))+'S Curve Equation'!$B$13)*'S Curve Equation'!$B$14</f>
        <v>5.6614776701808152E-2</v>
      </c>
      <c r="I168" s="34">
        <f>(1/(1+EXP(('S Curve Equation'!$B$11-I123*'S Curve Equation'!$B$12)*'S Curve Equation'!$B$10))+'S Curve Equation'!$B$13)*'S Curve Equation'!$B$14</f>
        <v>5.7603754331307329E-2</v>
      </c>
      <c r="J168" s="34">
        <f>(1/(1+EXP(('S Curve Equation'!$B$11-J123*'S Curve Equation'!$B$12)*'S Curve Equation'!$B$10))+'S Curve Equation'!$B$13)*'S Curve Equation'!$B$14</f>
        <v>5.8608137720554676E-2</v>
      </c>
      <c r="K168" s="34">
        <f>(1/(1+EXP(('S Curve Equation'!$B$11-K123*'S Curve Equation'!$B$12)*'S Curve Equation'!$B$10))+'S Curve Equation'!$B$13)*'S Curve Equation'!$B$14</f>
        <v>5.9616787524284939E-2</v>
      </c>
      <c r="L168" s="34">
        <f>(1/(1+EXP(('S Curve Equation'!$B$11-L123*'S Curve Equation'!$B$12)*'S Curve Equation'!$B$10))+'S Curve Equation'!$B$13)*'S Curve Equation'!$B$14</f>
        <v>6.0498640367666549E-2</v>
      </c>
      <c r="M168" s="34">
        <f>(1/(1+EXP(('S Curve Equation'!$B$11-M123*'S Curve Equation'!$B$12)*'S Curve Equation'!$B$10))+'S Curve Equation'!$B$13)*'S Curve Equation'!$B$14</f>
        <v>6.1470528257251057E-2</v>
      </c>
      <c r="N168" s="34">
        <f>(1/(1+EXP(('S Curve Equation'!$B$11-N123*'S Curve Equation'!$B$12)*'S Curve Equation'!$B$10))+'S Curve Equation'!$B$13)*'S Curve Equation'!$B$14</f>
        <v>6.244549162956918E-2</v>
      </c>
      <c r="O168" s="34">
        <f>(1/(1+EXP(('S Curve Equation'!$B$11-O123*'S Curve Equation'!$B$12)*'S Curve Equation'!$B$10))+'S Curve Equation'!$B$13)*'S Curve Equation'!$B$14</f>
        <v>6.3423444278481719E-2</v>
      </c>
      <c r="P168" s="34">
        <f>(1/(1+EXP(('S Curve Equation'!$B$11-P123*'S Curve Equation'!$B$12)*'S Curve Equation'!$B$10))+'S Curve Equation'!$B$13)*'S Curve Equation'!$B$14</f>
        <v>6.4404300687292665E-2</v>
      </c>
      <c r="Q168" s="34">
        <f>(1/(1+EXP(('S Curve Equation'!$B$11-Q123*'S Curve Equation'!$B$12)*'S Curve Equation'!$B$10))+'S Curve Equation'!$B$13)*'S Curve Equation'!$B$14</f>
        <v>6.5387976041778317E-2</v>
      </c>
      <c r="R168" s="34">
        <f>(1/(1+EXP(('S Curve Equation'!$B$11-R123*'S Curve Equation'!$B$12)*'S Curve Equation'!$B$10))+'S Curve Equation'!$B$13)*'S Curve Equation'!$B$14</f>
        <v>6.6374386242470412E-2</v>
      </c>
      <c r="S168" s="34">
        <f>(1/(1+EXP(('S Curve Equation'!$B$11-S123*'S Curve Equation'!$B$12)*'S Curve Equation'!$B$10))+'S Curve Equation'!$B$13)*'S Curve Equation'!$B$14</f>
        <v>6.736344791621815E-2</v>
      </c>
      <c r="T168" s="34">
        <f>(1/(1+EXP(('S Curve Equation'!$B$11-T123*'S Curve Equation'!$B$12)*'S Curve Equation'!$B$10))+'S Curve Equation'!$B$13)*'S Curve Equation'!$B$14</f>
        <v>6.8355078427042013E-2</v>
      </c>
      <c r="U168" s="34">
        <f>(1/(1+EXP(('S Curve Equation'!$B$11-U123*'S Curve Equation'!$B$12)*'S Curve Equation'!$B$10))+'S Curve Equation'!$B$13)*'S Curve Equation'!$B$14</f>
        <v>6.934919588630141E-2</v>
      </c>
      <c r="V168" s="34">
        <f>(1/(1+EXP(('S Curve Equation'!$B$11-V123*'S Curve Equation'!$B$12)*'S Curve Equation'!$B$10))+'S Curve Equation'!$B$13)*'S Curve Equation'!$B$14</f>
        <v>7.0345719162194259E-2</v>
      </c>
      <c r="W168" s="34">
        <f>(1/(1+EXP(('S Curve Equation'!$B$11-W123*'S Curve Equation'!$B$12)*'S Curve Equation'!$B$10))+'S Curve Equation'!$B$13)*'S Curve Equation'!$B$14</f>
        <v>7.1344567888604021E-2</v>
      </c>
      <c r="X168" s="34">
        <f>(1/(1+EXP(('S Curve Equation'!$B$11-X123*'S Curve Equation'!$B$12)*'S Curve Equation'!$B$10))+'S Curve Equation'!$B$13)*'S Curve Equation'!$B$14</f>
        <v>7.2345662473314393E-2</v>
      </c>
      <c r="Y168" s="34">
        <f>(1/(1+EXP(('S Curve Equation'!$B$11-Y123*'S Curve Equation'!$B$12)*'S Curve Equation'!$B$10))+'S Curve Equation'!$B$13)*'S Curve Equation'!$B$14</f>
        <v>7.3348924105609878E-2</v>
      </c>
      <c r="Z168" s="34">
        <f>(1/(1+EXP(('S Curve Equation'!$B$11-Z123*'S Curve Equation'!$B$12)*'S Curve Equation'!$B$10))+'S Curve Equation'!$B$13)*'S Curve Equation'!$B$14</f>
        <v>7.4354274763276676E-2</v>
      </c>
      <c r="AA168" s="34">
        <f>(1/(1+EXP(('S Curve Equation'!$B$11-AA123*'S Curve Equation'!$B$12)*'S Curve Equation'!$B$10))+'S Curve Equation'!$B$13)*'S Curve Equation'!$B$14</f>
        <v>7.5361637219023184E-2</v>
      </c>
      <c r="AB168" s="34">
        <f>(1/(1+EXP(('S Curve Equation'!$B$11-AB123*'S Curve Equation'!$B$12)*'S Curve Equation'!$B$10))+'S Curve Equation'!$B$13)*'S Curve Equation'!$B$14</f>
        <v>7.6370935046337837E-2</v>
      </c>
      <c r="AC168" s="34">
        <f>(1/(1+EXP(('S Curve Equation'!$B$11-AC123*'S Curve Equation'!$B$12)*'S Curve Equation'!$B$10))+'S Curve Equation'!$B$13)*'S Curve Equation'!$B$14</f>
        <v>7.738209262479892E-2</v>
      </c>
      <c r="AD168" s="34">
        <f>(1/(1+EXP(('S Curve Equation'!$B$11-AD123*'S Curve Equation'!$B$12)*'S Curve Equation'!$B$10))+'S Curve Equation'!$B$13)*'S Curve Equation'!$B$14</f>
        <v>7.839503514485309E-2</v>
      </c>
      <c r="AE168" s="34">
        <f>(1/(1+EXP(('S Curve Equation'!$B$11-AE123*'S Curve Equation'!$B$12)*'S Curve Equation'!$B$10))+'S Curve Equation'!$B$13)*'S Curve Equation'!$B$14</f>
        <v>7.9409688612081059E-2</v>
      </c>
      <c r="AF168" s="34">
        <f>(1/(1+EXP(('S Curve Equation'!$B$11-AF123*'S Curve Equation'!$B$12)*'S Curve Equation'!$B$10))+'S Curve Equation'!$B$13)*'S Curve Equation'!$B$14</f>
        <v>8.0425979850963628E-2</v>
      </c>
    </row>
    <row r="169" spans="1:32" x14ac:dyDescent="0.2">
      <c r="A169" s="12" t="s">
        <v>47</v>
      </c>
      <c r="B169" s="34">
        <f>(1/(1+EXP(('S Curve Equation'!$B$11-B124*'S Curve Equation'!$B$12)*'S Curve Equation'!$B$10))+'S Curve Equation'!$B$13)*'S Curve Equation'!$B$14</f>
        <v>2.6183394160584017E-2</v>
      </c>
      <c r="C169" s="34">
        <f>(1/(1+EXP(('S Curve Equation'!$B$11-C124*'S Curve Equation'!$B$12)*'S Curve Equation'!$B$10))+'S Curve Equation'!$B$13)*'S Curve Equation'!$B$14</f>
        <v>2.6770182900132864E-2</v>
      </c>
      <c r="D169" s="34">
        <f>(1/(1+EXP(('S Curve Equation'!$B$11-D124*'S Curve Equation'!$B$12)*'S Curve Equation'!$B$10))+'S Curve Equation'!$B$13)*'S Curve Equation'!$B$14</f>
        <v>2.7381274854479068E-2</v>
      </c>
      <c r="E169" s="34">
        <f>(1/(1+EXP(('S Curve Equation'!$B$11-E124*'S Curve Equation'!$B$12)*'S Curve Equation'!$B$10))+'S Curve Equation'!$B$13)*'S Curve Equation'!$B$14</f>
        <v>2.8001023222122782E-2</v>
      </c>
      <c r="F169" s="34">
        <f>(1/(1+EXP(('S Curve Equation'!$B$11-F124*'S Curve Equation'!$B$12)*'S Curve Equation'!$B$10))+'S Curve Equation'!$B$13)*'S Curve Equation'!$B$14</f>
        <v>2.8624850204925632E-2</v>
      </c>
      <c r="G169" s="34">
        <f>(1/(1+EXP(('S Curve Equation'!$B$11-G124*'S Curve Equation'!$B$12)*'S Curve Equation'!$B$10))+'S Curve Equation'!$B$13)*'S Curve Equation'!$B$14</f>
        <v>2.9260078454466026E-2</v>
      </c>
      <c r="H169" s="34">
        <f>(1/(1+EXP(('S Curve Equation'!$B$11-H124*'S Curve Equation'!$B$12)*'S Curve Equation'!$B$10))+'S Curve Equation'!$B$13)*'S Curve Equation'!$B$14</f>
        <v>2.9922723130463322E-2</v>
      </c>
      <c r="I169" s="34">
        <f>(1/(1+EXP(('S Curve Equation'!$B$11-I124*'S Curve Equation'!$B$12)*'S Curve Equation'!$B$10))+'S Curve Equation'!$B$13)*'S Curve Equation'!$B$14</f>
        <v>3.0585556228682614E-2</v>
      </c>
      <c r="J169" s="34">
        <f>(1/(1+EXP(('S Curve Equation'!$B$11-J124*'S Curve Equation'!$B$12)*'S Curve Equation'!$B$10))+'S Curve Equation'!$B$13)*'S Curve Equation'!$B$14</f>
        <v>3.1259976460771284E-2</v>
      </c>
      <c r="K169" s="34">
        <f>(1/(1+EXP(('S Curve Equation'!$B$11-K124*'S Curve Equation'!$B$12)*'S Curve Equation'!$B$10))+'S Curve Equation'!$B$13)*'S Curve Equation'!$B$14</f>
        <v>3.1938532316123744E-2</v>
      </c>
      <c r="L169" s="34">
        <f>(1/(1+EXP(('S Curve Equation'!$B$11-L124*'S Curve Equation'!$B$12)*'S Curve Equation'!$B$10))+'S Curve Equation'!$B$13)*'S Curve Equation'!$B$14</f>
        <v>3.2532823758165796E-2</v>
      </c>
      <c r="M169" s="34">
        <f>(1/(1+EXP(('S Curve Equation'!$B$11-M124*'S Curve Equation'!$B$12)*'S Curve Equation'!$B$10))+'S Curve Equation'!$B$13)*'S Curve Equation'!$B$14</f>
        <v>3.3188903962265932E-2</v>
      </c>
      <c r="N169" s="34">
        <f>(1/(1+EXP(('S Curve Equation'!$B$11-N124*'S Curve Equation'!$B$12)*'S Curve Equation'!$B$10))+'S Curve Equation'!$B$13)*'S Curve Equation'!$B$14</f>
        <v>3.3848225694553064E-2</v>
      </c>
      <c r="O169" s="34">
        <f>(1/(1+EXP(('S Curve Equation'!$B$11-O124*'S Curve Equation'!$B$12)*'S Curve Equation'!$B$10))+'S Curve Equation'!$B$13)*'S Curve Equation'!$B$14</f>
        <v>3.4510734203652631E-2</v>
      </c>
      <c r="P169" s="34">
        <f>(1/(1+EXP(('S Curve Equation'!$B$11-P124*'S Curve Equation'!$B$12)*'S Curve Equation'!$B$10))+'S Curve Equation'!$B$13)*'S Curve Equation'!$B$14</f>
        <v>3.5176374885635645E-2</v>
      </c>
      <c r="Q169" s="34">
        <f>(1/(1+EXP(('S Curve Equation'!$B$11-Q124*'S Curve Equation'!$B$12)*'S Curve Equation'!$B$10))+'S Curve Equation'!$B$13)*'S Curve Equation'!$B$14</f>
        <v>3.5845093297640497E-2</v>
      </c>
      <c r="R169" s="34">
        <f>(1/(1+EXP(('S Curve Equation'!$B$11-R124*'S Curve Equation'!$B$12)*'S Curve Equation'!$B$10))+'S Curve Equation'!$B$13)*'S Curve Equation'!$B$14</f>
        <v>3.6516835171035357E-2</v>
      </c>
      <c r="S169" s="34">
        <f>(1/(1+EXP(('S Curve Equation'!$B$11-S124*'S Curve Equation'!$B$12)*'S Curve Equation'!$B$10))+'S Curve Equation'!$B$13)*'S Curve Equation'!$B$14</f>
        <v>3.7191546424132513E-2</v>
      </c>
      <c r="T169" s="34">
        <f>(1/(1+EXP(('S Curve Equation'!$B$11-T124*'S Curve Equation'!$B$12)*'S Curve Equation'!$B$10))+'S Curve Equation'!$B$13)*'S Curve Equation'!$B$14</f>
        <v>3.7869173174459668E-2</v>
      </c>
      <c r="U169" s="34">
        <f>(1/(1+EXP(('S Curve Equation'!$B$11-U124*'S Curve Equation'!$B$12)*'S Curve Equation'!$B$10))+'S Curve Equation'!$B$13)*'S Curve Equation'!$B$14</f>
        <v>3.8549661750596702E-2</v>
      </c>
      <c r="V169" s="34">
        <f>(1/(1+EXP(('S Curve Equation'!$B$11-V124*'S Curve Equation'!$B$12)*'S Curve Equation'!$B$10))+'S Curve Equation'!$B$13)*'S Curve Equation'!$B$14</f>
        <v>3.9232958703587145E-2</v>
      </c>
      <c r="W169" s="34">
        <f>(1/(1+EXP(('S Curve Equation'!$B$11-W124*'S Curve Equation'!$B$12)*'S Curve Equation'!$B$10))+'S Curve Equation'!$B$13)*'S Curve Equation'!$B$14</f>
        <v>3.9919010817929847E-2</v>
      </c>
      <c r="X169" s="34">
        <f>(1/(1+EXP(('S Curve Equation'!$B$11-X124*'S Curve Equation'!$B$12)*'S Curve Equation'!$B$10))+'S Curve Equation'!$B$13)*'S Curve Equation'!$B$14</f>
        <v>4.0607765122159967E-2</v>
      </c>
      <c r="Y169" s="34">
        <f>(1/(1+EXP(('S Curve Equation'!$B$11-Y124*'S Curve Equation'!$B$12)*'S Curve Equation'!$B$10))+'S Curve Equation'!$B$13)*'S Curve Equation'!$B$14</f>
        <v>4.1299168899028023E-2</v>
      </c>
      <c r="Z169" s="34">
        <f>(1/(1+EXP(('S Curve Equation'!$B$11-Z124*'S Curve Equation'!$B$12)*'S Curve Equation'!$B$10))+'S Curve Equation'!$B$13)*'S Curve Equation'!$B$14</f>
        <v>4.1993169695282481E-2</v>
      </c>
      <c r="AA169" s="34">
        <f>(1/(1+EXP(('S Curve Equation'!$B$11-AA124*'S Curve Equation'!$B$12)*'S Curve Equation'!$B$10))+'S Curve Equation'!$B$13)*'S Curve Equation'!$B$14</f>
        <v>4.2689715331065671E-2</v>
      </c>
      <c r="AB169" s="34">
        <f>(1/(1+EXP(('S Curve Equation'!$B$11-AB124*'S Curve Equation'!$B$12)*'S Curve Equation'!$B$10))+'S Curve Equation'!$B$13)*'S Curve Equation'!$B$14</f>
        <v>4.3388753908930489E-2</v>
      </c>
      <c r="AC169" s="34">
        <f>(1/(1+EXP(('S Curve Equation'!$B$11-AC124*'S Curve Equation'!$B$12)*'S Curve Equation'!$B$10))+'S Curve Equation'!$B$13)*'S Curve Equation'!$B$14</f>
        <v>4.4090233822485073E-2</v>
      </c>
      <c r="AD169" s="34">
        <f>(1/(1+EXP(('S Curve Equation'!$B$11-AD124*'S Curve Equation'!$B$12)*'S Curve Equation'!$B$10))+'S Curve Equation'!$B$13)*'S Curve Equation'!$B$14</f>
        <v>4.4794103764673091E-2</v>
      </c>
      <c r="AE169" s="34">
        <f>(1/(1+EXP(('S Curve Equation'!$B$11-AE124*'S Curve Equation'!$B$12)*'S Curve Equation'!$B$10))+'S Curve Equation'!$B$13)*'S Curve Equation'!$B$14</f>
        <v>4.550031273569901E-2</v>
      </c>
      <c r="AF169" s="34">
        <f>(1/(1+EXP(('S Curve Equation'!$B$11-AF124*'S Curve Equation'!$B$12)*'S Curve Equation'!$B$10))+'S Curve Equation'!$B$13)*'S Curve Equation'!$B$14</f>
        <v>4.6208810050603774E-2</v>
      </c>
    </row>
    <row r="170" spans="1:32" x14ac:dyDescent="0.2">
      <c r="A170" s="12" t="s">
        <v>48</v>
      </c>
      <c r="B170" s="34">
        <f>(1/(1+EXP(('S Curve Equation'!$B$11-B125*'S Curve Equation'!$B$12)*'S Curve Equation'!$B$10))+'S Curve Equation'!$B$13)*'S Curve Equation'!$B$14</f>
        <v>2.699999999999992E-2</v>
      </c>
      <c r="C170" s="34">
        <f>(1/(1+EXP(('S Curve Equation'!$B$11-C125*'S Curve Equation'!$B$12)*'S Curve Equation'!$B$10))+'S Curve Equation'!$B$13)*'S Curve Equation'!$B$14</f>
        <v>2.7597348825799808E-2</v>
      </c>
      <c r="D170" s="34">
        <f>(1/(1+EXP(('S Curve Equation'!$B$11-D125*'S Curve Equation'!$B$12)*'S Curve Equation'!$B$10))+'S Curve Equation'!$B$13)*'S Curve Equation'!$B$14</f>
        <v>2.8219394622041202E-2</v>
      </c>
      <c r="E170" s="34">
        <f>(1/(1+EXP(('S Curve Equation'!$B$11-E125*'S Curve Equation'!$B$12)*'S Curve Equation'!$B$10))+'S Curve Equation'!$B$13)*'S Curve Equation'!$B$14</f>
        <v>2.8850207051446735E-2</v>
      </c>
      <c r="F170" s="34">
        <f>(1/(1+EXP(('S Curve Equation'!$B$11-F125*'S Curve Equation'!$B$12)*'S Curve Equation'!$B$10))+'S Curve Equation'!$B$13)*'S Curve Equation'!$B$14</f>
        <v>2.9485125705437723E-2</v>
      </c>
      <c r="G170" s="34">
        <f>(1/(1+EXP(('S Curve Equation'!$B$11-G125*'S Curve Equation'!$B$12)*'S Curve Equation'!$B$10))+'S Curve Equation'!$B$13)*'S Curve Equation'!$B$14</f>
        <v>3.013160225100572E-2</v>
      </c>
      <c r="H170" s="34">
        <f>(1/(1+EXP(('S Curve Equation'!$B$11-H125*'S Curve Equation'!$B$12)*'S Curve Equation'!$B$10))+'S Curve Equation'!$B$13)*'S Curve Equation'!$B$14</f>
        <v>3.080593168457231E-2</v>
      </c>
      <c r="I170" s="34">
        <f>(1/(1+EXP(('S Curve Equation'!$B$11-I125*'S Curve Equation'!$B$12)*'S Curve Equation'!$B$10))+'S Curve Equation'!$B$13)*'S Curve Equation'!$B$14</f>
        <v>3.1480403344953736E-2</v>
      </c>
      <c r="J170" s="34">
        <f>(1/(1+EXP(('S Curve Equation'!$B$11-J125*'S Curve Equation'!$B$12)*'S Curve Equation'!$B$10))+'S Curve Equation'!$B$13)*'S Curve Equation'!$B$14</f>
        <v>3.2166615326115901E-2</v>
      </c>
      <c r="K170" s="34">
        <f>(1/(1+EXP(('S Curve Equation'!$B$11-K125*'S Curve Equation'!$B$12)*'S Curve Equation'!$B$10))+'S Curve Equation'!$B$13)*'S Curve Equation'!$B$14</f>
        <v>3.2856984625632399E-2</v>
      </c>
      <c r="L170" s="34">
        <f>(1/(1+EXP(('S Curve Equation'!$B$11-L125*'S Curve Equation'!$B$12)*'S Curve Equation'!$B$10))+'S Curve Equation'!$B$13)*'S Curve Equation'!$B$14</f>
        <v>3.3461581224220487E-2</v>
      </c>
      <c r="M170" s="34">
        <f>(1/(1+EXP(('S Curve Equation'!$B$11-M125*'S Curve Equation'!$B$12)*'S Curve Equation'!$B$10))+'S Curve Equation'!$B$13)*'S Curve Equation'!$B$14</f>
        <v>3.4128993710742822E-2</v>
      </c>
      <c r="N170" s="34">
        <f>(1/(1+EXP(('S Curve Equation'!$B$11-N125*'S Curve Equation'!$B$12)*'S Curve Equation'!$B$10))+'S Curve Equation'!$B$13)*'S Curve Equation'!$B$14</f>
        <v>3.4799657333579724E-2</v>
      </c>
      <c r="O170" s="34">
        <f>(1/(1+EXP(('S Curve Equation'!$B$11-O125*'S Curve Equation'!$B$12)*'S Curve Equation'!$B$10))+'S Curve Equation'!$B$13)*'S Curve Equation'!$B$14</f>
        <v>3.5473516186350182E-2</v>
      </c>
      <c r="P170" s="34">
        <f>(1/(1+EXP(('S Curve Equation'!$B$11-P125*'S Curve Equation'!$B$12)*'S Curve Equation'!$B$10))+'S Curve Equation'!$B$13)*'S Curve Equation'!$B$14</f>
        <v>3.6150514525181407E-2</v>
      </c>
      <c r="Q170" s="34">
        <f>(1/(1+EXP(('S Curve Equation'!$B$11-Q125*'S Curve Equation'!$B$12)*'S Curve Equation'!$B$10))+'S Curve Equation'!$B$13)*'S Curve Equation'!$B$14</f>
        <v>3.6830596782413627E-2</v>
      </c>
      <c r="R170" s="34">
        <f>(1/(1+EXP(('S Curve Equation'!$B$11-R125*'S Curve Equation'!$B$12)*'S Curve Equation'!$B$10))+'S Curve Equation'!$B$13)*'S Curve Equation'!$B$14</f>
        <v>3.7513707579835048E-2</v>
      </c>
      <c r="S170" s="34">
        <f>(1/(1+EXP(('S Curve Equation'!$B$11-S125*'S Curve Equation'!$B$12)*'S Curve Equation'!$B$10))+'S Curve Equation'!$B$13)*'S Curve Equation'!$B$14</f>
        <v>3.8199791741458579E-2</v>
      </c>
      <c r="T170" s="34">
        <f>(1/(1+EXP(('S Curve Equation'!$B$11-T125*'S Curve Equation'!$B$12)*'S Curve Equation'!$B$10))+'S Curve Equation'!$B$13)*'S Curve Equation'!$B$14</f>
        <v>3.8888794305845728E-2</v>
      </c>
      <c r="U170" s="34">
        <f>(1/(1+EXP(('S Curve Equation'!$B$11-U125*'S Curve Equation'!$B$12)*'S Curve Equation'!$B$10))+'S Curve Equation'!$B$13)*'S Curve Equation'!$B$14</f>
        <v>3.9580660537986714E-2</v>
      </c>
      <c r="V170" s="34">
        <f>(1/(1+EXP(('S Curve Equation'!$B$11-V125*'S Curve Equation'!$B$12)*'S Curve Equation'!$B$10))+'S Curve Equation'!$B$13)*'S Curve Equation'!$B$14</f>
        <v>4.0275335940745935E-2</v>
      </c>
      <c r="W170" s="34">
        <f>(1/(1+EXP(('S Curve Equation'!$B$11-W125*'S Curve Equation'!$B$12)*'S Curve Equation'!$B$10))+'S Curve Equation'!$B$13)*'S Curve Equation'!$B$14</f>
        <v>4.0972766265878854E-2</v>
      </c>
      <c r="X170" s="34">
        <f>(1/(1+EXP(('S Curve Equation'!$B$11-X125*'S Curve Equation'!$B$12)*'S Curve Equation'!$B$10))+'S Curve Equation'!$B$13)*'S Curve Equation'!$B$14</f>
        <v>4.1672897524629632E-2</v>
      </c>
      <c r="Y170" s="34">
        <f>(1/(1+EXP(('S Curve Equation'!$B$11-Y125*'S Curve Equation'!$B$12)*'S Curve Equation'!$B$10))+'S Curve Equation'!$B$13)*'S Curve Equation'!$B$14</f>
        <v>4.2375675997918527E-2</v>
      </c>
      <c r="Z170" s="34">
        <f>(1/(1+EXP(('S Curve Equation'!$B$11-Z125*'S Curve Equation'!$B$12)*'S Curve Equation'!$B$10))+'S Curve Equation'!$B$13)*'S Curve Equation'!$B$14</f>
        <v>4.3081048246124957E-2</v>
      </c>
      <c r="AA170" s="34">
        <f>(1/(1+EXP(('S Curve Equation'!$B$11-AA125*'S Curve Equation'!$B$12)*'S Curve Equation'!$B$10))+'S Curve Equation'!$B$13)*'S Curve Equation'!$B$14</f>
        <v>4.3788961118475994E-2</v>
      </c>
      <c r="AB170" s="34">
        <f>(1/(1+EXP(('S Curve Equation'!$B$11-AB125*'S Curve Equation'!$B$12)*'S Curve Equation'!$B$10))+'S Curve Equation'!$B$13)*'S Curve Equation'!$B$14</f>
        <v>4.4499361762048557E-2</v>
      </c>
      <c r="AC170" s="34">
        <f>(1/(1+EXP(('S Curve Equation'!$B$11-AC125*'S Curve Equation'!$B$12)*'S Curve Equation'!$B$10))+'S Curve Equation'!$B$13)*'S Curve Equation'!$B$14</f>
        <v>4.5212197630391991E-2</v>
      </c>
      <c r="AD170" s="34">
        <f>(1/(1+EXP(('S Curve Equation'!$B$11-AD125*'S Curve Equation'!$B$12)*'S Curve Equation'!$B$10))+'S Curve Equation'!$B$13)*'S Curve Equation'!$B$14</f>
        <v>4.592741649177981E-2</v>
      </c>
      <c r="AE170" s="34">
        <f>(1/(1+EXP(('S Curve Equation'!$B$11-AE125*'S Curve Equation'!$B$12)*'S Curve Equation'!$B$10))+'S Curve Equation'!$B$13)*'S Curve Equation'!$B$14</f>
        <v>4.6644966437099443E-2</v>
      </c>
      <c r="AF170" s="34">
        <f>(1/(1+EXP(('S Curve Equation'!$B$11-AF125*'S Curve Equation'!$B$12)*'S Curve Equation'!$B$10))+'S Curve Equation'!$B$13)*'S Curve Equation'!$B$14</f>
        <v>4.7364795887386207E-2</v>
      </c>
    </row>
    <row r="171" spans="1:32" x14ac:dyDescent="0.2">
      <c r="A171" s="12" t="s">
        <v>49</v>
      </c>
      <c r="B171" s="34">
        <f>(1/(1+EXP(('S Curve Equation'!$B$11-B126*'S Curve Equation'!$B$12)*'S Curve Equation'!$B$10))+'S Curve Equation'!$B$13)*'S Curve Equation'!$B$14</f>
        <v>3.0072815533980442E-2</v>
      </c>
      <c r="C171" s="34">
        <f>(1/(1+EXP(('S Curve Equation'!$B$11-C126*'S Curve Equation'!$B$12)*'S Curve Equation'!$B$10))+'S Curve Equation'!$B$13)*'S Curve Equation'!$B$14</f>
        <v>3.0709399639600444E-2</v>
      </c>
      <c r="D171" s="34">
        <f>(1/(1+EXP(('S Curve Equation'!$B$11-D126*'S Curve Equation'!$B$12)*'S Curve Equation'!$B$10))+'S Curve Equation'!$B$13)*'S Curve Equation'!$B$14</f>
        <v>3.1372133956562645E-2</v>
      </c>
      <c r="E171" s="34">
        <f>(1/(1+EXP(('S Curve Equation'!$B$11-E126*'S Curve Equation'!$B$12)*'S Curve Equation'!$B$10))+'S Curve Equation'!$B$13)*'S Curve Equation'!$B$14</f>
        <v>3.2044034302584665E-2</v>
      </c>
      <c r="F171" s="34">
        <f>(1/(1+EXP(('S Curve Equation'!$B$11-F126*'S Curve Equation'!$B$12)*'S Curve Equation'!$B$10))+'S Curve Equation'!$B$13)*'S Curve Equation'!$B$14</f>
        <v>3.2720133334437795E-2</v>
      </c>
      <c r="G171" s="34">
        <f>(1/(1+EXP(('S Curve Equation'!$B$11-G126*'S Curve Equation'!$B$12)*'S Curve Equation'!$B$10))+'S Curve Equation'!$B$13)*'S Curve Equation'!$B$14</f>
        <v>3.3408361504197098E-2</v>
      </c>
      <c r="H171" s="34">
        <f>(1/(1+EXP(('S Curve Equation'!$B$11-H126*'S Curve Equation'!$B$12)*'S Curve Equation'!$B$10))+'S Curve Equation'!$B$13)*'S Curve Equation'!$B$14</f>
        <v>3.4126051726673198E-2</v>
      </c>
      <c r="I171" s="34">
        <f>(1/(1+EXP(('S Curve Equation'!$B$11-I126*'S Curve Equation'!$B$12)*'S Curve Equation'!$B$10))+'S Curve Equation'!$B$13)*'S Curve Equation'!$B$14</f>
        <v>3.4843701746364808E-2</v>
      </c>
      <c r="J171" s="34">
        <f>(1/(1+EXP(('S Curve Equation'!$B$11-J126*'S Curve Equation'!$B$12)*'S Curve Equation'!$B$10))+'S Curve Equation'!$B$13)*'S Curve Equation'!$B$14</f>
        <v>3.5573649239656023E-2</v>
      </c>
      <c r="K171" s="34">
        <f>(1/(1+EXP(('S Curve Equation'!$B$11-K126*'S Curve Equation'!$B$12)*'S Curve Equation'!$B$10))+'S Curve Equation'!$B$13)*'S Curve Equation'!$B$14</f>
        <v>3.6307823290078513E-2</v>
      </c>
      <c r="L171" s="34">
        <f>(1/(1+EXP(('S Curve Equation'!$B$11-L126*'S Curve Equation'!$B$12)*'S Curve Equation'!$B$10))+'S Curve Equation'!$B$13)*'S Curve Equation'!$B$14</f>
        <v>3.6950622695429064E-2</v>
      </c>
      <c r="M171" s="34">
        <f>(1/(1+EXP(('S Curve Equation'!$B$11-M126*'S Curve Equation'!$B$12)*'S Curve Equation'!$B$10))+'S Curve Equation'!$B$13)*'S Curve Equation'!$B$14</f>
        <v>3.766003588836106E-2</v>
      </c>
      <c r="N171" s="34">
        <f>(1/(1+EXP(('S Curve Equation'!$B$11-N126*'S Curve Equation'!$B$12)*'S Curve Equation'!$B$10))+'S Curve Equation'!$B$13)*'S Curve Equation'!$B$14</f>
        <v>3.8372725562494076E-2</v>
      </c>
      <c r="O171" s="34">
        <f>(1/(1+EXP(('S Curve Equation'!$B$11-O126*'S Curve Equation'!$B$12)*'S Curve Equation'!$B$10))+'S Curve Equation'!$B$13)*'S Curve Equation'!$B$14</f>
        <v>3.9088631534767444E-2</v>
      </c>
      <c r="P171" s="34">
        <f>(1/(1+EXP(('S Curve Equation'!$B$11-P126*'S Curve Equation'!$B$12)*'S Curve Equation'!$B$10))+'S Curve Equation'!$B$13)*'S Curve Equation'!$B$14</f>
        <v>3.980769384338502E-2</v>
      </c>
      <c r="Q171" s="34">
        <f>(1/(1+EXP(('S Curve Equation'!$B$11-Q126*'S Curve Equation'!$B$12)*'S Curve Equation'!$B$10))+'S Curve Equation'!$B$13)*'S Curve Equation'!$B$14</f>
        <v>4.0529852761766495E-2</v>
      </c>
      <c r="R171" s="34">
        <f>(1/(1+EXP(('S Curve Equation'!$B$11-R126*'S Curve Equation'!$B$12)*'S Curve Equation'!$B$10))+'S Curve Equation'!$B$13)*'S Curve Equation'!$B$14</f>
        <v>4.125504881199072E-2</v>
      </c>
      <c r="S171" s="34">
        <f>(1/(1+EXP(('S Curve Equation'!$B$11-S126*'S Curve Equation'!$B$12)*'S Curve Equation'!$B$10))+'S Curve Equation'!$B$13)*'S Curve Equation'!$B$14</f>
        <v>4.1983222777743176E-2</v>
      </c>
      <c r="T171" s="34">
        <f>(1/(1+EXP(('S Curve Equation'!$B$11-T126*'S Curve Equation'!$B$12)*'S Curve Equation'!$B$10))+'S Curve Equation'!$B$13)*'S Curve Equation'!$B$14</f>
        <v>4.2714315716774351E-2</v>
      </c>
      <c r="U171" s="34">
        <f>(1/(1+EXP(('S Curve Equation'!$B$11-U126*'S Curve Equation'!$B$12)*'S Curve Equation'!$B$10))+'S Curve Equation'!$B$13)*'S Curve Equation'!$B$14</f>
        <v>4.3448268972879255E-2</v>
      </c>
      <c r="V171" s="34">
        <f>(1/(1+EXP(('S Curve Equation'!$B$11-V126*'S Curve Equation'!$B$12)*'S Curve Equation'!$B$10))+'S Curve Equation'!$B$13)*'S Curve Equation'!$B$14</f>
        <v>4.4185024187408592E-2</v>
      </c>
      <c r="W171" s="34">
        <f>(1/(1+EXP(('S Curve Equation'!$B$11-W126*'S Curve Equation'!$B$12)*'S Curve Equation'!$B$10))+'S Curve Equation'!$B$13)*'S Curve Equation'!$B$14</f>
        <v>4.4924523310318529E-2</v>
      </c>
      <c r="X171" s="34">
        <f>(1/(1+EXP(('S Curve Equation'!$B$11-X126*'S Curve Equation'!$B$12)*'S Curve Equation'!$B$10))+'S Curve Equation'!$B$13)*'S Curve Equation'!$B$14</f>
        <v>4.5666708610769588E-2</v>
      </c>
      <c r="Y171" s="34">
        <f>(1/(1+EXP(('S Curve Equation'!$B$11-Y126*'S Curve Equation'!$B$12)*'S Curve Equation'!$B$10))+'S Curve Equation'!$B$13)*'S Curve Equation'!$B$14</f>
        <v>4.6411522687284962E-2</v>
      </c>
      <c r="Z171" s="34">
        <f>(1/(1+EXP(('S Curve Equation'!$B$11-Z126*'S Curve Equation'!$B$12)*'S Curve Equation'!$B$10))+'S Curve Equation'!$B$13)*'S Curve Equation'!$B$14</f>
        <v>4.7158908477475336E-2</v>
      </c>
      <c r="AA171" s="34">
        <f>(1/(1+EXP(('S Curve Equation'!$B$11-AA126*'S Curve Equation'!$B$12)*'S Curve Equation'!$B$10))+'S Curve Equation'!$B$13)*'S Curve Equation'!$B$14</f>
        <v>4.790880926734041E-2</v>
      </c>
      <c r="AB171" s="34">
        <f>(1/(1+EXP(('S Curve Equation'!$B$11-AB126*'S Curve Equation'!$B$12)*'S Curve Equation'!$B$10))+'S Curve Equation'!$B$13)*'S Curve Equation'!$B$14</f>
        <v>4.8661168700157388E-2</v>
      </c>
      <c r="AC171" s="34">
        <f>(1/(1+EXP(('S Curve Equation'!$B$11-AC126*'S Curve Equation'!$B$12)*'S Curve Equation'!$B$10))+'S Curve Equation'!$B$13)*'S Curve Equation'!$B$14</f>
        <v>4.9415930784963417E-2</v>
      </c>
      <c r="AD171" s="34">
        <f>(1/(1+EXP(('S Curve Equation'!$B$11-AD126*'S Curve Equation'!$B$12)*'S Curve Equation'!$B$10))+'S Curve Equation'!$B$13)*'S Curve Equation'!$B$14</f>
        <v>5.0173039904642204E-2</v>
      </c>
      <c r="AE171" s="34">
        <f>(1/(1+EXP(('S Curve Equation'!$B$11-AE126*'S Curve Equation'!$B$12)*'S Curve Equation'!$B$10))+'S Curve Equation'!$B$13)*'S Curve Equation'!$B$14</f>
        <v>5.093244082362413E-2</v>
      </c>
      <c r="AF171" s="34">
        <f>(1/(1+EXP(('S Curve Equation'!$B$11-AF126*'S Curve Equation'!$B$12)*'S Curve Equation'!$B$10))+'S Curve Equation'!$B$13)*'S Curve Equation'!$B$14</f>
        <v>5.1694078695208159E-2</v>
      </c>
    </row>
    <row r="172" spans="1:32" x14ac:dyDescent="0.2">
      <c r="A172" s="12" t="s">
        <v>50</v>
      </c>
      <c r="B172" s="34">
        <f>(1/(1+EXP(('S Curve Equation'!$B$11-B127*'S Curve Equation'!$B$12)*'S Curve Equation'!$B$10))+'S Curve Equation'!$B$13)*'S Curve Equation'!$B$14</f>
        <v>2.4000000000000021E-2</v>
      </c>
      <c r="C172" s="34">
        <f>(1/(1+EXP(('S Curve Equation'!$B$11-C127*'S Curve Equation'!$B$12)*'S Curve Equation'!$B$10))+'S Curve Equation'!$B$13)*'S Curve Equation'!$B$14</f>
        <v>2.4558268503148434E-2</v>
      </c>
      <c r="D172" s="34">
        <f>(1/(1+EXP(('S Curve Equation'!$B$11-D127*'S Curve Equation'!$B$12)*'S Curve Equation'!$B$10))+'S Curve Equation'!$B$13)*'S Curve Equation'!$B$14</f>
        <v>2.5139771159827917E-2</v>
      </c>
      <c r="E172" s="34">
        <f>(1/(1+EXP(('S Curve Equation'!$B$11-E127*'S Curve Equation'!$B$12)*'S Curve Equation'!$B$10))+'S Curve Equation'!$B$13)*'S Curve Equation'!$B$14</f>
        <v>2.5729626704028154E-2</v>
      </c>
      <c r="F172" s="34">
        <f>(1/(1+EXP(('S Curve Equation'!$B$11-F127*'S Curve Equation'!$B$12)*'S Curve Equation'!$B$10))+'S Curve Equation'!$B$13)*'S Curve Equation'!$B$14</f>
        <v>2.6323480445350888E-2</v>
      </c>
      <c r="G172" s="34">
        <f>(1/(1+EXP(('S Curve Equation'!$B$11-G127*'S Curve Equation'!$B$12)*'S Curve Equation'!$B$10))+'S Curve Equation'!$B$13)*'S Curve Equation'!$B$14</f>
        <v>2.6928306268158338E-2</v>
      </c>
      <c r="H172" s="34">
        <f>(1/(1+EXP(('S Curve Equation'!$B$11-H127*'S Curve Equation'!$B$12)*'S Curve Equation'!$B$10))+'S Curve Equation'!$B$13)*'S Curve Equation'!$B$14</f>
        <v>2.7559362519894298E-2</v>
      </c>
      <c r="I172" s="34">
        <f>(1/(1+EXP(('S Curve Equation'!$B$11-I127*'S Curve Equation'!$B$12)*'S Curve Equation'!$B$10))+'S Curve Equation'!$B$13)*'S Curve Equation'!$B$14</f>
        <v>2.8190725707118912E-2</v>
      </c>
      <c r="J172" s="34">
        <f>(1/(1+EXP(('S Curve Equation'!$B$11-J127*'S Curve Equation'!$B$12)*'S Curve Equation'!$B$10))+'S Curve Equation'!$B$13)*'S Curve Equation'!$B$14</f>
        <v>2.8833255356027935E-2</v>
      </c>
      <c r="K172" s="34">
        <f>(1/(1+EXP(('S Curve Equation'!$B$11-K127*'S Curve Equation'!$B$12)*'S Curve Equation'!$B$10))+'S Curve Equation'!$B$13)*'S Curve Equation'!$B$14</f>
        <v>2.9479855447901718E-2</v>
      </c>
      <c r="L172" s="34">
        <f>(1/(1+EXP(('S Curve Equation'!$B$11-L127*'S Curve Equation'!$B$12)*'S Curve Equation'!$B$10))+'S Curve Equation'!$B$13)*'S Curve Equation'!$B$14</f>
        <v>3.0046265790986307E-2</v>
      </c>
      <c r="M172" s="34">
        <f>(1/(1+EXP(('S Curve Equation'!$B$11-M127*'S Curve Equation'!$B$12)*'S Curve Equation'!$B$10))+'S Curve Equation'!$B$13)*'S Curve Equation'!$B$14</f>
        <v>3.0671680265577077E-2</v>
      </c>
      <c r="N172" s="34">
        <f>(1/(1+EXP(('S Curve Equation'!$B$11-N127*'S Curve Equation'!$B$12)*'S Curve Equation'!$B$10))+'S Curve Equation'!$B$13)*'S Curve Equation'!$B$14</f>
        <v>3.130030431245915E-2</v>
      </c>
      <c r="O172" s="34">
        <f>(1/(1+EXP(('S Curve Equation'!$B$11-O127*'S Curve Equation'!$B$12)*'S Curve Equation'!$B$10))+'S Curve Equation'!$B$13)*'S Curve Equation'!$B$14</f>
        <v>3.1932086305678092E-2</v>
      </c>
      <c r="P172" s="34">
        <f>(1/(1+EXP(('S Curve Equation'!$B$11-P127*'S Curve Equation'!$B$12)*'S Curve Equation'!$B$10))+'S Curve Equation'!$B$13)*'S Curve Equation'!$B$14</f>
        <v>3.2566974727665565E-2</v>
      </c>
      <c r="Q172" s="34">
        <f>(1/(1+EXP(('S Curve Equation'!$B$11-Q127*'S Curve Equation'!$B$12)*'S Curve Equation'!$B$10))+'S Curve Equation'!$B$13)*'S Curve Equation'!$B$14</f>
        <v>3.320491818260287E-2</v>
      </c>
      <c r="R172" s="34">
        <f>(1/(1+EXP(('S Curve Equation'!$B$11-R127*'S Curve Equation'!$B$12)*'S Curve Equation'!$B$10))+'S Curve Equation'!$B$13)*'S Curve Equation'!$B$14</f>
        <v>3.3845865409353637E-2</v>
      </c>
      <c r="S172" s="34">
        <f>(1/(1+EXP(('S Curve Equation'!$B$11-S127*'S Curve Equation'!$B$12)*'S Curve Equation'!$B$10))+'S Curve Equation'!$B$13)*'S Curve Equation'!$B$14</f>
        <v>3.4489765293975294E-2</v>
      </c>
      <c r="T172" s="34">
        <f>(1/(1+EXP(('S Curve Equation'!$B$11-T127*'S Curve Equation'!$B$12)*'S Curve Equation'!$B$10))+'S Curve Equation'!$B$13)*'S Curve Equation'!$B$14</f>
        <v>3.5136566881814039E-2</v>
      </c>
      <c r="U172" s="34">
        <f>(1/(1+EXP(('S Curve Equation'!$B$11-U127*'S Curve Equation'!$B$12)*'S Curve Equation'!$B$10))+'S Curve Equation'!$B$13)*'S Curve Equation'!$B$14</f>
        <v>3.5786219389190917E-2</v>
      </c>
      <c r="V172" s="34">
        <f>(1/(1+EXP(('S Curve Equation'!$B$11-V127*'S Curve Equation'!$B$12)*'S Curve Equation'!$B$10))+'S Curve Equation'!$B$13)*'S Curve Equation'!$B$14</f>
        <v>3.6438672214687232E-2</v>
      </c>
      <c r="W172" s="34">
        <f>(1/(1+EXP(('S Curve Equation'!$B$11-W127*'S Curve Equation'!$B$12)*'S Curve Equation'!$B$10))+'S Curve Equation'!$B$13)*'S Curve Equation'!$B$14</f>
        <v>3.7093874950034376E-2</v>
      </c>
      <c r="X172" s="34">
        <f>(1/(1+EXP(('S Curve Equation'!$B$11-X127*'S Curve Equation'!$B$12)*'S Curve Equation'!$B$10))+'S Curve Equation'!$B$13)*'S Curve Equation'!$B$14</f>
        <v>3.7751777390615804E-2</v>
      </c>
      <c r="Y172" s="34">
        <f>(1/(1+EXP(('S Curve Equation'!$B$11-Y127*'S Curve Equation'!$B$12)*'S Curve Equation'!$B$10))+'S Curve Equation'!$B$13)*'S Curve Equation'!$B$14</f>
        <v>3.8412329545589922E-2</v>
      </c>
      <c r="Z172" s="34">
        <f>(1/(1+EXP(('S Curve Equation'!$B$11-Z127*'S Curve Equation'!$B$12)*'S Curve Equation'!$B$10))+'S Curve Equation'!$B$13)*'S Curve Equation'!$B$14</f>
        <v>3.9075481647638008E-2</v>
      </c>
      <c r="AA172" s="34">
        <f>(1/(1+EXP(('S Curve Equation'!$B$11-AA127*'S Curve Equation'!$B$12)*'S Curve Equation'!$B$10))+'S Curve Equation'!$B$13)*'S Curve Equation'!$B$14</f>
        <v>3.9741184162346309E-2</v>
      </c>
      <c r="AB172" s="34">
        <f>(1/(1+EXP(('S Curve Equation'!$B$11-AB127*'S Curve Equation'!$B$12)*'S Curve Equation'!$B$10))+'S Curve Equation'!$B$13)*'S Curve Equation'!$B$14</f>
        <v>4.0409387797229329E-2</v>
      </c>
      <c r="AC172" s="34">
        <f>(1/(1+EXP(('S Curve Equation'!$B$11-AC127*'S Curve Equation'!$B$12)*'S Curve Equation'!$B$10))+'S Curve Equation'!$B$13)*'S Curve Equation'!$B$14</f>
        <v>4.1080043510400663E-2</v>
      </c>
      <c r="AD172" s="34">
        <f>(1/(1+EXP(('S Curve Equation'!$B$11-AD127*'S Curve Equation'!$B$12)*'S Curve Equation'!$B$10))+'S Curve Equation'!$B$13)*'S Curve Equation'!$B$14</f>
        <v>4.1753102518897925E-2</v>
      </c>
      <c r="AE172" s="34">
        <f>(1/(1+EXP(('S Curve Equation'!$B$11-AE127*'S Curve Equation'!$B$12)*'S Curve Equation'!$B$10))+'S Curve Equation'!$B$13)*'S Curve Equation'!$B$14</f>
        <v>4.2428516306671042E-2</v>
      </c>
      <c r="AF172" s="34">
        <f>(1/(1+EXP(('S Curve Equation'!$B$11-AF127*'S Curve Equation'!$B$12)*'S Curve Equation'!$B$10))+'S Curve Equation'!$B$13)*'S Curve Equation'!$B$14</f>
        <v>4.3106236632238351E-2</v>
      </c>
    </row>
    <row r="173" spans="1:32" x14ac:dyDescent="0.2">
      <c r="A173" s="12" t="s">
        <v>51</v>
      </c>
      <c r="B173" s="34">
        <f>(1/(1+EXP(('S Curve Equation'!$B$11-B128*'S Curve Equation'!$B$12)*'S Curve Equation'!$B$10))+'S Curve Equation'!$B$13)*'S Curve Equation'!$B$14</f>
        <v>2.6000000000000016E-2</v>
      </c>
      <c r="C173" s="34">
        <f>(1/(1+EXP(('S Curve Equation'!$B$11-C128*'S Curve Equation'!$B$12)*'S Curve Equation'!$B$10))+'S Curve Equation'!$B$13)*'S Curve Equation'!$B$14</f>
        <v>2.6584409259131778E-2</v>
      </c>
      <c r="D173" s="34">
        <f>(1/(1+EXP(('S Curve Equation'!$B$11-D128*'S Curve Equation'!$B$12)*'S Curve Equation'!$B$10))+'S Curve Equation'!$B$13)*'S Curve Equation'!$B$14</f>
        <v>2.7193032854370195E-2</v>
      </c>
      <c r="E173" s="34">
        <f>(1/(1+EXP(('S Curve Equation'!$B$11-E128*'S Curve Equation'!$B$12)*'S Curve Equation'!$B$10))+'S Curve Equation'!$B$13)*'S Curve Equation'!$B$14</f>
        <v>2.7810287866498938E-2</v>
      </c>
      <c r="F173" s="34">
        <f>(1/(1+EXP(('S Curve Equation'!$B$11-F128*'S Curve Equation'!$B$12)*'S Curve Equation'!$B$10))+'S Curve Equation'!$B$13)*'S Curve Equation'!$B$14</f>
        <v>2.843161511174153E-2</v>
      </c>
      <c r="G173" s="34">
        <f>(1/(1+EXP(('S Curve Equation'!$B$11-G128*'S Curve Equation'!$B$12)*'S Curve Equation'!$B$10))+'S Curve Equation'!$B$13)*'S Curve Equation'!$B$14</f>
        <v>2.9064308161933363E-2</v>
      </c>
      <c r="H173" s="34">
        <f>(1/(1+EXP(('S Curve Equation'!$B$11-H128*'S Curve Equation'!$B$12)*'S Curve Equation'!$B$10))+'S Curve Equation'!$B$13)*'S Curve Equation'!$B$14</f>
        <v>2.9724319093223761E-2</v>
      </c>
      <c r="I173" s="34">
        <f>(1/(1+EXP(('S Curve Equation'!$B$11-I128*'S Curve Equation'!$B$12)*'S Curve Equation'!$B$10))+'S Curve Equation'!$B$13)*'S Curve Equation'!$B$14</f>
        <v>3.0384528684107456E-2</v>
      </c>
      <c r="J173" s="34">
        <f>(1/(1+EXP(('S Curve Equation'!$B$11-J128*'S Curve Equation'!$B$12)*'S Curve Equation'!$B$10))+'S Curve Equation'!$B$13)*'S Curve Equation'!$B$14</f>
        <v>3.1056290700589604E-2</v>
      </c>
      <c r="K173" s="34">
        <f>(1/(1+EXP(('S Curve Equation'!$B$11-K128*'S Curve Equation'!$B$12)*'S Curve Equation'!$B$10))+'S Curve Equation'!$B$13)*'S Curve Equation'!$B$14</f>
        <v>3.1732183270861448E-2</v>
      </c>
      <c r="L173" s="34">
        <f>(1/(1+EXP(('S Curve Equation'!$B$11-L128*'S Curve Equation'!$B$12)*'S Curve Equation'!$B$10))+'S Curve Equation'!$B$13)*'S Curve Equation'!$B$14</f>
        <v>3.2324151318427786E-2</v>
      </c>
      <c r="M173" s="34">
        <f>(1/(1+EXP(('S Curve Equation'!$B$11-M128*'S Curve Equation'!$B$12)*'S Curve Equation'!$B$10))+'S Curve Equation'!$B$13)*'S Curve Equation'!$B$14</f>
        <v>3.2977676396533109E-2</v>
      </c>
      <c r="N173" s="34">
        <f>(1/(1+EXP(('S Curve Equation'!$B$11-N128*'S Curve Equation'!$B$12)*'S Curve Equation'!$B$10))+'S Curve Equation'!$B$13)*'S Curve Equation'!$B$14</f>
        <v>3.3634440672893826E-2</v>
      </c>
      <c r="O173" s="34">
        <f>(1/(1+EXP(('S Curve Equation'!$B$11-O128*'S Curve Equation'!$B$12)*'S Curve Equation'!$B$10))+'S Curve Equation'!$B$13)*'S Curve Equation'!$B$14</f>
        <v>3.4294389656578751E-2</v>
      </c>
      <c r="P173" s="34">
        <f>(1/(1+EXP(('S Curve Equation'!$B$11-P128*'S Curve Equation'!$B$12)*'S Curve Equation'!$B$10))+'S Curve Equation'!$B$13)*'S Curve Equation'!$B$14</f>
        <v>3.4957469000752792E-2</v>
      </c>
      <c r="Q173" s="34">
        <f>(1/(1+EXP(('S Curve Equation'!$B$11-Q128*'S Curve Equation'!$B$12)*'S Curve Equation'!$B$10))+'S Curve Equation'!$B$13)*'S Curve Equation'!$B$14</f>
        <v>3.5623624516279005E-2</v>
      </c>
      <c r="R173" s="34">
        <f>(1/(1+EXP(('S Curve Equation'!$B$11-R128*'S Curve Equation'!$B$12)*'S Curve Equation'!$B$10))+'S Curve Equation'!$B$13)*'S Curve Equation'!$B$14</f>
        <v>3.6292802184863859E-2</v>
      </c>
      <c r="S173" s="34">
        <f>(1/(1+EXP(('S Curve Equation'!$B$11-S128*'S Curve Equation'!$B$12)*'S Curve Equation'!$B$10))+'S Curve Equation'!$B$13)*'S Curve Equation'!$B$14</f>
        <v>3.6964948171756475E-2</v>
      </c>
      <c r="T173" s="34">
        <f>(1/(1+EXP(('S Curve Equation'!$B$11-T128*'S Curve Equation'!$B$12)*'S Curve Equation'!$B$10))+'S Curve Equation'!$B$13)*'S Curve Equation'!$B$14</f>
        <v>3.7640008838006923E-2</v>
      </c>
      <c r="U173" s="34">
        <f>(1/(1+EXP(('S Curve Equation'!$B$11-U128*'S Curve Equation'!$B$12)*'S Curve Equation'!$B$10))+'S Curve Equation'!$B$13)*'S Curve Equation'!$B$14</f>
        <v>3.8317930752292638E-2</v>
      </c>
      <c r="V173" s="34">
        <f>(1/(1+EXP(('S Curve Equation'!$B$11-V128*'S Curve Equation'!$B$12)*'S Curve Equation'!$B$10))+'S Curve Equation'!$B$13)*'S Curve Equation'!$B$14</f>
        <v>3.8998660702321095E-2</v>
      </c>
      <c r="W173" s="34">
        <f>(1/(1+EXP(('S Curve Equation'!$B$11-W128*'S Curve Equation'!$B$12)*'S Curve Equation'!$B$10))+'S Curve Equation'!$B$13)*'S Curve Equation'!$B$14</f>
        <v>3.9682145705814791E-2</v>
      </c>
      <c r="X173" s="34">
        <f>(1/(1+EXP(('S Curve Equation'!$B$11-X128*'S Curve Equation'!$B$12)*'S Curve Equation'!$B$10))+'S Curve Equation'!$B$13)*'S Curve Equation'!$B$14</f>
        <v>4.0368333021087686E-2</v>
      </c>
      <c r="Y173" s="34">
        <f>(1/(1+EXP(('S Curve Equation'!$B$11-Y128*'S Curve Equation'!$B$12)*'S Curve Equation'!$B$10))+'S Curve Equation'!$B$13)*'S Curve Equation'!$B$14</f>
        <v>4.1057170157221295E-2</v>
      </c>
      <c r="Z173" s="34">
        <f>(1/(1+EXP(('S Curve Equation'!$B$11-Z128*'S Curve Equation'!$B$12)*'S Curve Equation'!$B$10))+'S Curve Equation'!$B$13)*'S Curve Equation'!$B$14</f>
        <v>4.1748604883846484E-2</v>
      </c>
      <c r="AA173" s="34">
        <f>(1/(1+EXP(('S Curve Equation'!$B$11-AA128*'S Curve Equation'!$B$12)*'S Curve Equation'!$B$10))+'S Curve Equation'!$B$13)*'S Curve Equation'!$B$14</f>
        <v>4.2442585240539642E-2</v>
      </c>
      <c r="AB173" s="34">
        <f>(1/(1+EXP(('S Curve Equation'!$B$11-AB128*'S Curve Equation'!$B$12)*'S Curve Equation'!$B$10))+'S Curve Equation'!$B$13)*'S Curve Equation'!$B$14</f>
        <v>4.3139059545842282E-2</v>
      </c>
      <c r="AC173" s="34">
        <f>(1/(1+EXP(('S Curve Equation'!$B$11-AC128*'S Curve Equation'!$B$12)*'S Curve Equation'!$B$10))+'S Curve Equation'!$B$13)*'S Curve Equation'!$B$14</f>
        <v>4.3837976405909543E-2</v>
      </c>
      <c r="AD173" s="34">
        <f>(1/(1+EXP(('S Curve Equation'!$B$11-AD128*'S Curve Equation'!$B$12)*'S Curve Equation'!$B$10))+'S Curve Equation'!$B$13)*'S Curve Equation'!$B$14</f>
        <v>4.453928472279587E-2</v>
      </c>
      <c r="AE173" s="34">
        <f>(1/(1+EXP(('S Curve Equation'!$B$11-AE128*'S Curve Equation'!$B$12)*'S Curve Equation'!$B$10))+'S Curve Equation'!$B$13)*'S Curve Equation'!$B$14</f>
        <v>4.5242933702387619E-2</v>
      </c>
      <c r="AF173" s="34">
        <f>(1/(1+EXP(('S Curve Equation'!$B$11-AF128*'S Curve Equation'!$B$12)*'S Curve Equation'!$B$10))+'S Curve Equation'!$B$13)*'S Curve Equation'!$B$14</f>
        <v>4.5948872861987095E-2</v>
      </c>
    </row>
    <row r="174" spans="1:32" x14ac:dyDescent="0.2">
      <c r="A174" s="12" t="s">
        <v>52</v>
      </c>
      <c r="B174" s="34">
        <f>(1/(1+EXP(('S Curve Equation'!$B$11-B129*'S Curve Equation'!$B$12)*'S Curve Equation'!$B$10))+'S Curve Equation'!$B$13)*'S Curve Equation'!$B$14</f>
        <v>3.0000000000000141E-2</v>
      </c>
      <c r="C174" s="34">
        <f>(1/(1+EXP(('S Curve Equation'!$B$11-C129*'S Curve Equation'!$B$12)*'S Curve Equation'!$B$10))+'S Curve Equation'!$B$13)*'S Curve Equation'!$B$14</f>
        <v>3.0635663320089025E-2</v>
      </c>
      <c r="D174" s="34">
        <f>(1/(1+EXP(('S Curve Equation'!$B$11-D129*'S Curve Equation'!$B$12)*'S Curve Equation'!$B$10))+'S Curve Equation'!$B$13)*'S Curve Equation'!$B$14</f>
        <v>3.1297442920878438E-2</v>
      </c>
      <c r="E174" s="34">
        <f>(1/(1+EXP(('S Curve Equation'!$B$11-E129*'S Curve Equation'!$B$12)*'S Curve Equation'!$B$10))+'S Curve Equation'!$B$13)*'S Curve Equation'!$B$14</f>
        <v>3.1968379358938974E-2</v>
      </c>
      <c r="F174" s="34">
        <f>(1/(1+EXP(('S Curve Equation'!$B$11-F129*'S Curve Equation'!$B$12)*'S Curve Equation'!$B$10))+'S Curve Equation'!$B$13)*'S Curve Equation'!$B$14</f>
        <v>3.2643512494253561E-2</v>
      </c>
      <c r="G174" s="34">
        <f>(1/(1+EXP(('S Curve Equation'!$B$11-G129*'S Curve Equation'!$B$12)*'S Curve Equation'!$B$10))+'S Curve Equation'!$B$13)*'S Curve Equation'!$B$14</f>
        <v>3.333076155266361E-2</v>
      </c>
      <c r="H174" s="34">
        <f>(1/(1+EXP(('S Curve Equation'!$B$11-H129*'S Curve Equation'!$B$12)*'S Curve Equation'!$B$10))+'S Curve Equation'!$B$13)*'S Curve Equation'!$B$14</f>
        <v>3.4047435122919863E-2</v>
      </c>
      <c r="I174" s="34">
        <f>(1/(1+EXP(('S Curve Equation'!$B$11-I129*'S Curve Equation'!$B$12)*'S Curve Equation'!$B$10))+'S Curve Equation'!$B$13)*'S Curve Equation'!$B$14</f>
        <v>3.4764072964961035E-2</v>
      </c>
      <c r="J174" s="34">
        <f>(1/(1+EXP(('S Curve Equation'!$B$11-J129*'S Curve Equation'!$B$12)*'S Curve Equation'!$B$10))+'S Curve Equation'!$B$13)*'S Curve Equation'!$B$14</f>
        <v>3.5492995420030572E-2</v>
      </c>
      <c r="K174" s="34">
        <f>(1/(1+EXP(('S Curve Equation'!$B$11-K129*'S Curve Equation'!$B$12)*'S Curve Equation'!$B$10))+'S Curve Equation'!$B$13)*'S Curve Equation'!$B$14</f>
        <v>3.6226143010746586E-2</v>
      </c>
      <c r="L174" s="34">
        <f>(1/(1+EXP(('S Curve Equation'!$B$11-L129*'S Curve Equation'!$B$12)*'S Curve Equation'!$B$10))+'S Curve Equation'!$B$13)*'S Curve Equation'!$B$14</f>
        <v>3.6868047388592604E-2</v>
      </c>
      <c r="M174" s="34">
        <f>(1/(1+EXP(('S Curve Equation'!$B$11-M129*'S Curve Equation'!$B$12)*'S Curve Equation'!$B$10))+'S Curve Equation'!$B$13)*'S Curve Equation'!$B$14</f>
        <v>3.7576476751555343E-2</v>
      </c>
      <c r="N174" s="34">
        <f>(1/(1+EXP(('S Curve Equation'!$B$11-N129*'S Curve Equation'!$B$12)*'S Curve Equation'!$B$10))+'S Curve Equation'!$B$13)*'S Curve Equation'!$B$14</f>
        <v>3.8288182186054599E-2</v>
      </c>
      <c r="O174" s="34">
        <f>(1/(1+EXP(('S Curve Equation'!$B$11-O129*'S Curve Equation'!$B$12)*'S Curve Equation'!$B$10))+'S Curve Equation'!$B$13)*'S Curve Equation'!$B$14</f>
        <v>3.9003103609086057E-2</v>
      </c>
      <c r="P174" s="34">
        <f>(1/(1+EXP(('S Curve Equation'!$B$11-P129*'S Curve Equation'!$B$12)*'S Curve Equation'!$B$10))+'S Curve Equation'!$B$13)*'S Curve Equation'!$B$14</f>
        <v>3.9721181157480953E-2</v>
      </c>
      <c r="Q174" s="34">
        <f>(1/(1+EXP(('S Curve Equation'!$B$11-Q129*'S Curve Equation'!$B$12)*'S Curve Equation'!$B$10))+'S Curve Equation'!$B$13)*'S Curve Equation'!$B$14</f>
        <v>4.0442355201853096E-2</v>
      </c>
      <c r="R174" s="34">
        <f>(1/(1+EXP(('S Curve Equation'!$B$11-R129*'S Curve Equation'!$B$12)*'S Curve Equation'!$B$10))+'S Curve Equation'!$B$13)*'S Curve Equation'!$B$14</f>
        <v>4.1166566360038126E-2</v>
      </c>
      <c r="S174" s="34">
        <f>(1/(1+EXP(('S Curve Equation'!$B$11-S129*'S Curve Equation'!$B$12)*'S Curve Equation'!$B$10))+'S Curve Equation'!$B$13)*'S Curve Equation'!$B$14</f>
        <v>4.1893755510038357E-2</v>
      </c>
      <c r="T174" s="34">
        <f>(1/(1+EXP(('S Curve Equation'!$B$11-T129*'S Curve Equation'!$B$12)*'S Curve Equation'!$B$10))+'S Curve Equation'!$B$13)*'S Curve Equation'!$B$14</f>
        <v>4.2623863802478845E-2</v>
      </c>
      <c r="U174" s="34">
        <f>(1/(1+EXP(('S Curve Equation'!$B$11-U129*'S Curve Equation'!$B$12)*'S Curve Equation'!$B$10))+'S Curve Equation'!$B$13)*'S Curve Equation'!$B$14</f>
        <v>4.3356832672585971E-2</v>
      </c>
      <c r="V174" s="34">
        <f>(1/(1+EXP(('S Curve Equation'!$B$11-V129*'S Curve Equation'!$B$12)*'S Curve Equation'!$B$10))+'S Curve Equation'!$B$13)*'S Curve Equation'!$B$14</f>
        <v>4.4092603851697998E-2</v>
      </c>
      <c r="W174" s="34">
        <f>(1/(1+EXP(('S Curve Equation'!$B$11-W129*'S Curve Equation'!$B$12)*'S Curve Equation'!$B$10))+'S Curve Equation'!$B$13)*'S Curve Equation'!$B$14</f>
        <v>4.4831119378315104E-2</v>
      </c>
      <c r="X174" s="34">
        <f>(1/(1+EXP(('S Curve Equation'!$B$11-X129*'S Curve Equation'!$B$12)*'S Curve Equation'!$B$10))+'S Curve Equation'!$B$13)*'S Curve Equation'!$B$14</f>
        <v>4.5572321608699631E-2</v>
      </c>
      <c r="Y174" s="34">
        <f>(1/(1+EXP(('S Curve Equation'!$B$11-Y129*'S Curve Equation'!$B$12)*'S Curve Equation'!$B$10))+'S Curve Equation'!$B$13)*'S Curve Equation'!$B$14</f>
        <v>4.6316153227035993E-2</v>
      </c>
      <c r="Z174" s="34">
        <f>(1/(1+EXP(('S Curve Equation'!$B$11-Z129*'S Curve Equation'!$B$12)*'S Curve Equation'!$B$10))+'S Curve Equation'!$B$13)*'S Curve Equation'!$B$14</f>
        <v>4.7062557255158004E-2</v>
      </c>
      <c r="AA174" s="34">
        <f>(1/(1+EXP(('S Curve Equation'!$B$11-AA129*'S Curve Equation'!$B$12)*'S Curve Equation'!$B$10))+'S Curve Equation'!$B$13)*'S Curve Equation'!$B$14</f>
        <v>4.7811477061853527E-2</v>
      </c>
      <c r="AB174" s="34">
        <f>(1/(1+EXP(('S Curve Equation'!$B$11-AB129*'S Curve Equation'!$B$12)*'S Curve Equation'!$B$10))+'S Curve Equation'!$B$13)*'S Curve Equation'!$B$14</f>
        <v>4.856285637175662E-2</v>
      </c>
      <c r="AC174" s="34">
        <f>(1/(1+EXP(('S Curve Equation'!$B$11-AC129*'S Curve Equation'!$B$12)*'S Curve Equation'!$B$10))+'S Curve Equation'!$B$13)*'S Curve Equation'!$B$14</f>
        <v>4.9316639273834596E-2</v>
      </c>
      <c r="AD174" s="34">
        <f>(1/(1+EXP(('S Curve Equation'!$B$11-AD129*'S Curve Equation'!$B$12)*'S Curve Equation'!$B$10))+'S Curve Equation'!$B$13)*'S Curve Equation'!$B$14</f>
        <v>5.0072770229479133E-2</v>
      </c>
      <c r="AE174" s="34">
        <f>(1/(1+EXP(('S Curve Equation'!$B$11-AE129*'S Curve Equation'!$B$12)*'S Curve Equation'!$B$10))+'S Curve Equation'!$B$13)*'S Curve Equation'!$B$14</f>
        <v>5.0831194080212555E-2</v>
      </c>
      <c r="AF174" s="34">
        <f>(1/(1+EXP(('S Curve Equation'!$B$11-AF129*'S Curve Equation'!$B$12)*'S Curve Equation'!$B$10))+'S Curve Equation'!$B$13)*'S Curve Equation'!$B$14</f>
        <v>5.1591856055015005E-2</v>
      </c>
    </row>
    <row r="175" spans="1:32" x14ac:dyDescent="0.2">
      <c r="A175" s="12" t="s">
        <v>53</v>
      </c>
      <c r="B175" s="34">
        <f>(1/(1+EXP(('S Curve Equation'!$B$11-B130*'S Curve Equation'!$B$12)*'S Curve Equation'!$B$10))+'S Curve Equation'!$B$13)*'S Curve Equation'!$B$14</f>
        <v>4.6000000000000055E-2</v>
      </c>
      <c r="C175" s="34">
        <f>(1/(1+EXP(('S Curve Equation'!$B$11-C130*'S Curve Equation'!$B$12)*'S Curve Equation'!$B$10))+'S Curve Equation'!$B$13)*'S Curve Equation'!$B$14</f>
        <v>4.6828495291220303E-2</v>
      </c>
      <c r="D175" s="34">
        <f>(1/(1+EXP(('S Curve Equation'!$B$11-D130*'S Curve Equation'!$B$12)*'S Curve Equation'!$B$10))+'S Curve Equation'!$B$13)*'S Curve Equation'!$B$14</f>
        <v>4.7690034158558346E-2</v>
      </c>
      <c r="E175" s="34">
        <f>(1/(1+EXP(('S Curve Equation'!$B$11-E130*'S Curve Equation'!$B$12)*'S Curve Equation'!$B$10))+'S Curve Equation'!$B$13)*'S Curve Equation'!$B$14</f>
        <v>4.8562469477387654E-2</v>
      </c>
      <c r="F175" s="34">
        <f>(1/(1+EXP(('S Curve Equation'!$B$11-F130*'S Curve Equation'!$B$12)*'S Curve Equation'!$B$10))+'S Curve Equation'!$B$13)*'S Curve Equation'!$B$14</f>
        <v>4.9439332847670485E-2</v>
      </c>
      <c r="G175" s="34">
        <f>(1/(1+EXP(('S Curve Equation'!$B$11-G130*'S Curve Equation'!$B$12)*'S Curve Equation'!$B$10))+'S Curve Equation'!$B$13)*'S Curve Equation'!$B$14</f>
        <v>5.0330884473589049E-2</v>
      </c>
      <c r="H175" s="34">
        <f>(1/(1+EXP(('S Curve Equation'!$B$11-H130*'S Curve Equation'!$B$12)*'S Curve Equation'!$B$10))+'S Curve Equation'!$B$13)*'S Curve Equation'!$B$14</f>
        <v>5.1259494791468012E-2</v>
      </c>
      <c r="I175" s="34">
        <f>(1/(1+EXP(('S Curve Equation'!$B$11-I130*'S Curve Equation'!$B$12)*'S Curve Equation'!$B$10))+'S Curve Equation'!$B$13)*'S Curve Equation'!$B$14</f>
        <v>5.2186935778297826E-2</v>
      </c>
      <c r="J175" s="34">
        <f>(1/(1+EXP(('S Curve Equation'!$B$11-J130*'S Curve Equation'!$B$12)*'S Curve Equation'!$B$10))+'S Curve Equation'!$B$13)*'S Curve Equation'!$B$14</f>
        <v>5.312913634237932E-2</v>
      </c>
      <c r="K175" s="34">
        <f>(1/(1+EXP(('S Curve Equation'!$B$11-K130*'S Curve Equation'!$B$12)*'S Curve Equation'!$B$10))+'S Curve Equation'!$B$13)*'S Curve Equation'!$B$14</f>
        <v>5.4075653342160739E-2</v>
      </c>
      <c r="L175" s="34">
        <f>(1/(1+EXP(('S Curve Equation'!$B$11-L130*'S Curve Equation'!$B$12)*'S Curve Equation'!$B$10))+'S Curve Equation'!$B$13)*'S Curve Equation'!$B$14</f>
        <v>5.4903439965393951E-2</v>
      </c>
      <c r="M175" s="34">
        <f>(1/(1+EXP(('S Curve Equation'!$B$11-M130*'S Curve Equation'!$B$12)*'S Curve Equation'!$B$10))+'S Curve Equation'!$B$13)*'S Curve Equation'!$B$14</f>
        <v>5.5816015999567412E-2</v>
      </c>
      <c r="N175" s="34">
        <f>(1/(1+EXP(('S Curve Equation'!$B$11-N130*'S Curve Equation'!$B$12)*'S Curve Equation'!$B$10))+'S Curve Equation'!$B$13)*'S Curve Equation'!$B$14</f>
        <v>5.6731766743089752E-2</v>
      </c>
      <c r="O175" s="34">
        <f>(1/(1+EXP(('S Curve Equation'!$B$11-O130*'S Curve Equation'!$B$12)*'S Curve Equation'!$B$10))+'S Curve Equation'!$B$13)*'S Curve Equation'!$B$14</f>
        <v>5.7650611699251675E-2</v>
      </c>
      <c r="P175" s="34">
        <f>(1/(1+EXP(('S Curve Equation'!$B$11-P130*'S Curve Equation'!$B$12)*'S Curve Equation'!$B$10))+'S Curve Equation'!$B$13)*'S Curve Equation'!$B$14</f>
        <v>5.857247094016961E-2</v>
      </c>
      <c r="Q175" s="34">
        <f>(1/(1+EXP(('S Curve Equation'!$B$11-Q130*'S Curve Equation'!$B$12)*'S Curve Equation'!$B$10))+'S Curve Equation'!$B$13)*'S Curve Equation'!$B$14</f>
        <v>5.949726512043297E-2</v>
      </c>
      <c r="R175" s="34">
        <f>(1/(1+EXP(('S Curve Equation'!$B$11-R130*'S Curve Equation'!$B$12)*'S Curve Equation'!$B$10))+'S Curve Equation'!$B$13)*'S Curve Equation'!$B$14</f>
        <v>6.0424915490057046E-2</v>
      </c>
      <c r="S175" s="34">
        <f>(1/(1+EXP(('S Curve Equation'!$B$11-S130*'S Curve Equation'!$B$12)*'S Curve Equation'!$B$10))+'S Curve Equation'!$B$13)*'S Curve Equation'!$B$14</f>
        <v>6.1355343906763254E-2</v>
      </c>
      <c r="T175" s="34">
        <f>(1/(1+EXP(('S Curve Equation'!$B$11-T130*'S Curve Equation'!$B$12)*'S Curve Equation'!$B$10))+'S Curve Equation'!$B$13)*'S Curve Equation'!$B$14</f>
        <v>6.2288472847598482E-2</v>
      </c>
      <c r="U175" s="34">
        <f>(1/(1+EXP(('S Curve Equation'!$B$11-U130*'S Curve Equation'!$B$12)*'S Curve Equation'!$B$10))+'S Curve Equation'!$B$13)*'S Curve Equation'!$B$14</f>
        <v>6.3224225419911836E-2</v>
      </c>
      <c r="V175" s="34">
        <f>(1/(1+EXP(('S Curve Equation'!$B$11-V130*'S Curve Equation'!$B$12)*'S Curve Equation'!$B$10))+'S Curve Equation'!$B$13)*'S Curve Equation'!$B$14</f>
        <v>6.4162525371705317E-2</v>
      </c>
      <c r="W175" s="34">
        <f>(1/(1+EXP(('S Curve Equation'!$B$11-W130*'S Curve Equation'!$B$12)*'S Curve Equation'!$B$10))+'S Curve Equation'!$B$13)*'S Curve Equation'!$B$14</f>
        <v>6.5103297101372332E-2</v>
      </c>
      <c r="X175" s="34">
        <f>(1/(1+EXP(('S Curve Equation'!$B$11-X130*'S Curve Equation'!$B$12)*'S Curve Equation'!$B$10))+'S Curve Equation'!$B$13)*'S Curve Equation'!$B$14</f>
        <v>6.6046465666840928E-2</v>
      </c>
      <c r="Y175" s="34">
        <f>(1/(1+EXP(('S Curve Equation'!$B$11-Y130*'S Curve Equation'!$B$12)*'S Curve Equation'!$B$10))+'S Curve Equation'!$B$13)*'S Curve Equation'!$B$14</f>
        <v>6.699195679413826E-2</v>
      </c>
      <c r="Z175" s="34">
        <f>(1/(1+EXP(('S Curve Equation'!$B$11-Z130*'S Curve Equation'!$B$12)*'S Curve Equation'!$B$10))+'S Curve Equation'!$B$13)*'S Curve Equation'!$B$14</f>
        <v>6.7939696885389311E-2</v>
      </c>
      <c r="AA175" s="34">
        <f>(1/(1+EXP(('S Curve Equation'!$B$11-AA130*'S Curve Equation'!$B$12)*'S Curve Equation'!$B$10))+'S Curve Equation'!$B$13)*'S Curve Equation'!$B$14</f>
        <v>6.8889613026266727E-2</v>
      </c>
      <c r="AB175" s="34">
        <f>(1/(1+EXP(('S Curve Equation'!$B$11-AB130*'S Curve Equation'!$B$12)*'S Curve Equation'!$B$10))+'S Curve Equation'!$B$13)*'S Curve Equation'!$B$14</f>
        <v>6.9841632992906827E-2</v>
      </c>
      <c r="AC175" s="34">
        <f>(1/(1+EXP(('S Curve Equation'!$B$11-AC130*'S Curve Equation'!$B$12)*'S Curve Equation'!$B$10))+'S Curve Equation'!$B$13)*'S Curve Equation'!$B$14</f>
        <v>7.0795685258306068E-2</v>
      </c>
      <c r="AD175" s="34">
        <f>(1/(1+EXP(('S Curve Equation'!$B$11-AD130*'S Curve Equation'!$B$12)*'S Curve Equation'!$B$10))+'S Curve Equation'!$B$13)*'S Curve Equation'!$B$14</f>
        <v>7.1751698998211808E-2</v>
      </c>
      <c r="AE175" s="34">
        <f>(1/(1+EXP(('S Curve Equation'!$B$11-AE130*'S Curve Equation'!$B$12)*'S Curve Equation'!$B$10))+'S Curve Equation'!$B$13)*'S Curve Equation'!$B$14</f>
        <v>7.2709604096524313E-2</v>
      </c>
      <c r="AF175" s="34">
        <f>(1/(1+EXP(('S Curve Equation'!$B$11-AF130*'S Curve Equation'!$B$12)*'S Curve Equation'!$B$10))+'S Curve Equation'!$B$13)*'S Curve Equation'!$B$14</f>
        <v>7.3669331150221395E-2</v>
      </c>
    </row>
    <row r="176" spans="1:32" x14ac:dyDescent="0.2">
      <c r="A176" s="12" t="s">
        <v>54</v>
      </c>
      <c r="B176" s="34">
        <f>(1/(1+EXP(('S Curve Equation'!$B$11-B131*'S Curve Equation'!$B$12)*'S Curve Equation'!$B$10))+'S Curve Equation'!$B$13)*'S Curve Equation'!$B$14</f>
        <v>3.099999999999992E-2</v>
      </c>
      <c r="C176" s="34">
        <f>(1/(1+EXP(('S Curve Equation'!$B$11-C131*'S Curve Equation'!$B$12)*'S Curve Equation'!$B$10))+'S Curve Equation'!$B$13)*'S Curve Equation'!$B$14</f>
        <v>3.1648271598599349E-2</v>
      </c>
      <c r="D176" s="34">
        <f>(1/(1+EXP(('S Curve Equation'!$B$11-D131*'S Curve Equation'!$B$12)*'S Curve Equation'!$B$10))+'S Curve Equation'!$B$13)*'S Curve Equation'!$B$14</f>
        <v>3.2323123365130491E-2</v>
      </c>
      <c r="E176" s="34">
        <f>(1/(1+EXP(('S Curve Equation'!$B$11-E131*'S Curve Equation'!$B$12)*'S Curve Equation'!$B$10))+'S Curve Equation'!$B$13)*'S Curve Equation'!$B$14</f>
        <v>3.3007257079651499E-2</v>
      </c>
      <c r="F176" s="34">
        <f>(1/(1+EXP(('S Curve Equation'!$B$11-F131*'S Curve Equation'!$B$12)*'S Curve Equation'!$B$10))+'S Curve Equation'!$B$13)*'S Curve Equation'!$B$14</f>
        <v>3.3695613969162264E-2</v>
      </c>
      <c r="G176" s="34">
        <f>(1/(1+EXP(('S Curve Equation'!$B$11-G131*'S Curve Equation'!$B$12)*'S Curve Equation'!$B$10))+'S Curve Equation'!$B$13)*'S Curve Equation'!$B$14</f>
        <v>3.439626693843098E-2</v>
      </c>
      <c r="H176" s="34">
        <f>(1/(1+EXP(('S Curve Equation'!$B$11-H131*'S Curve Equation'!$B$12)*'S Curve Equation'!$B$10))+'S Curve Equation'!$B$13)*'S Curve Equation'!$B$14</f>
        <v>3.5126857538983675E-2</v>
      </c>
      <c r="I176" s="34">
        <f>(1/(1+EXP(('S Curve Equation'!$B$11-I131*'S Curve Equation'!$B$12)*'S Curve Equation'!$B$10))+'S Curve Equation'!$B$13)*'S Curve Equation'!$B$14</f>
        <v>3.5857350340687127E-2</v>
      </c>
      <c r="J176" s="34">
        <f>(1/(1+EXP(('S Curve Equation'!$B$11-J131*'S Curve Equation'!$B$12)*'S Curve Equation'!$B$10))+'S Curve Equation'!$B$13)*'S Curve Equation'!$B$14</f>
        <v>3.6600302964831834E-2</v>
      </c>
      <c r="K176" s="34">
        <f>(1/(1+EXP(('S Curve Equation'!$B$11-K131*'S Curve Equation'!$B$12)*'S Curve Equation'!$B$10))+'S Curve Equation'!$B$13)*'S Curve Equation'!$B$14</f>
        <v>3.7347499346711548E-2</v>
      </c>
      <c r="L176" s="34">
        <f>(1/(1+EXP(('S Curve Equation'!$B$11-L131*'S Curve Equation'!$B$12)*'S Curve Equation'!$B$10))+'S Curve Equation'!$B$13)*'S Curve Equation'!$B$14</f>
        <v>3.8001652969707499E-2</v>
      </c>
      <c r="M176" s="34">
        <f>(1/(1+EXP(('S Curve Equation'!$B$11-M131*'S Curve Equation'!$B$12)*'S Curve Equation'!$B$10))+'S Curve Equation'!$B$13)*'S Curve Equation'!$B$14</f>
        <v>3.8723546189051189E-2</v>
      </c>
      <c r="N176" s="34">
        <f>(1/(1+EXP(('S Curve Equation'!$B$11-N131*'S Curve Equation'!$B$12)*'S Curve Equation'!$B$10))+'S Curve Equation'!$B$13)*'S Curve Equation'!$B$14</f>
        <v>3.9448720323561684E-2</v>
      </c>
      <c r="O176" s="34">
        <f>(1/(1+EXP(('S Curve Equation'!$B$11-O131*'S Curve Equation'!$B$12)*'S Curve Equation'!$B$10))+'S Curve Equation'!$B$13)*'S Curve Equation'!$B$14</f>
        <v>4.0177113921658042E-2</v>
      </c>
      <c r="P176" s="34">
        <f>(1/(1+EXP(('S Curve Equation'!$B$11-P131*'S Curve Equation'!$B$12)*'S Curve Equation'!$B$10))+'S Curve Equation'!$B$13)*'S Curve Equation'!$B$14</f>
        <v>4.0908665771365121E-2</v>
      </c>
      <c r="Q176" s="34">
        <f>(1/(1+EXP(('S Curve Equation'!$B$11-Q131*'S Curve Equation'!$B$12)*'S Curve Equation'!$B$10))+'S Curve Equation'!$B$13)*'S Curve Equation'!$B$14</f>
        <v>4.1643314914319399E-2</v>
      </c>
      <c r="R176" s="34">
        <f>(1/(1+EXP(('S Curve Equation'!$B$11-R131*'S Curve Equation'!$B$12)*'S Curve Equation'!$B$10))+'S Curve Equation'!$B$13)*'S Curve Equation'!$B$14</f>
        <v>4.2381000659255381E-2</v>
      </c>
      <c r="S176" s="34">
        <f>(1/(1+EXP(('S Curve Equation'!$B$11-S131*'S Curve Equation'!$B$12)*'S Curve Equation'!$B$10))+'S Curve Equation'!$B$13)*'S Curve Equation'!$B$14</f>
        <v>4.3121662594984705E-2</v>
      </c>
      <c r="T176" s="34">
        <f>(1/(1+EXP(('S Curve Equation'!$B$11-T131*'S Curve Equation'!$B$12)*'S Curve Equation'!$B$10))+'S Curve Equation'!$B$13)*'S Curve Equation'!$B$14</f>
        <v>4.3865240602875805E-2</v>
      </c>
      <c r="U176" s="34">
        <f>(1/(1+EXP(('S Curve Equation'!$B$11-U131*'S Curve Equation'!$B$12)*'S Curve Equation'!$B$10))+'S Curve Equation'!$B$13)*'S Curve Equation'!$B$14</f>
        <v>4.4611674868843897E-2</v>
      </c>
      <c r="V176" s="34">
        <f>(1/(1+EXP(('S Curve Equation'!$B$11-V131*'S Curve Equation'!$B$12)*'S Curve Equation'!$B$10))+'S Curve Equation'!$B$13)*'S Curve Equation'!$B$14</f>
        <v>4.5360905894862989E-2</v>
      </c>
      <c r="W176" s="34">
        <f>(1/(1+EXP(('S Curve Equation'!$B$11-W131*'S Curve Equation'!$B$12)*'S Curve Equation'!$B$10))+'S Curve Equation'!$B$13)*'S Curve Equation'!$B$14</f>
        <v>4.6112874510006396E-2</v>
      </c>
      <c r="X176" s="34">
        <f>(1/(1+EXP(('S Curve Equation'!$B$11-X131*'S Curve Equation'!$B$12)*'S Curve Equation'!$B$10))+'S Curve Equation'!$B$13)*'S Curve Equation'!$B$14</f>
        <v>4.6867521881027545E-2</v>
      </c>
      <c r="Y176" s="34">
        <f>(1/(1+EXP(('S Curve Equation'!$B$11-Y131*'S Curve Equation'!$B$12)*'S Curve Equation'!$B$10))+'S Curve Equation'!$B$13)*'S Curve Equation'!$B$14</f>
        <v>4.7624789522490968E-2</v>
      </c>
      <c r="Z176" s="34">
        <f>(1/(1+EXP(('S Curve Equation'!$B$11-Z131*'S Curve Equation'!$B$12)*'S Curve Equation'!$B$10))+'S Curve Equation'!$B$13)*'S Curve Equation'!$B$14</f>
        <v>4.8384619306460999E-2</v>
      </c>
      <c r="AA176" s="34">
        <f>(1/(1+EXP(('S Curve Equation'!$B$11-AA131*'S Curve Equation'!$B$12)*'S Curve Equation'!$B$10))+'S Curve Equation'!$B$13)*'S Curve Equation'!$B$14</f>
        <v>4.9146953471759285E-2</v>
      </c>
      <c r="AB176" s="34">
        <f>(1/(1+EXP(('S Curve Equation'!$B$11-AB131*'S Curve Equation'!$B$12)*'S Curve Equation'!$B$10))+'S Curve Equation'!$B$13)*'S Curve Equation'!$B$14</f>
        <v>4.9911734632800894E-2</v>
      </c>
      <c r="AC176" s="34">
        <f>(1/(1+EXP(('S Curve Equation'!$B$11-AC131*'S Curve Equation'!$B$12)*'S Curve Equation'!$B$10))+'S Curve Equation'!$B$13)*'S Curve Equation'!$B$14</f>
        <v>5.0678905788017134E-2</v>
      </c>
      <c r="AD176" s="34">
        <f>(1/(1+EXP(('S Curve Equation'!$B$11-AD131*'S Curve Equation'!$B$12)*'S Curve Equation'!$B$10))+'S Curve Equation'!$B$13)*'S Curve Equation'!$B$14</f>
        <v>5.1448410327874519E-2</v>
      </c>
      <c r="AE176" s="34">
        <f>(1/(1+EXP(('S Curve Equation'!$B$11-AE131*'S Curve Equation'!$B$12)*'S Curve Equation'!$B$10))+'S Curve Equation'!$B$13)*'S Curve Equation'!$B$14</f>
        <v>5.2220192042501244E-2</v>
      </c>
      <c r="AF176" s="34">
        <f>(1/(1+EXP(('S Curve Equation'!$B$11-AF131*'S Curve Equation'!$B$12)*'S Curve Equation'!$B$10))+'S Curve Equation'!$B$13)*'S Curve Equation'!$B$14</f>
        <v>5.2994195128927599E-2</v>
      </c>
    </row>
    <row r="177" spans="1:32" x14ac:dyDescent="0.2">
      <c r="A177" s="12" t="s">
        <v>55</v>
      </c>
      <c r="B177" s="34">
        <f>(1/(1+EXP(('S Curve Equation'!$B$11-B132*'S Curve Equation'!$B$12)*'S Curve Equation'!$B$10))+'S Curve Equation'!$B$13)*'S Curve Equation'!$B$14</f>
        <v>3.2999999999999946E-2</v>
      </c>
      <c r="C177" s="34">
        <f>(1/(1+EXP(('S Curve Equation'!$B$11-C132*'S Curve Equation'!$B$12)*'S Curve Equation'!$B$10))+'S Curve Equation'!$B$13)*'S Curve Equation'!$B$14</f>
        <v>3.3673251362537765E-2</v>
      </c>
      <c r="D177" s="34">
        <f>(1/(1+EXP(('S Curve Equation'!$B$11-D132*'S Curve Equation'!$B$12)*'S Curve Equation'!$B$10))+'S Curve Equation'!$B$13)*'S Curve Equation'!$B$14</f>
        <v>3.4373997365156533E-2</v>
      </c>
      <c r="E177" s="34">
        <f>(1/(1+EXP(('S Curve Equation'!$B$11-E132*'S Curve Equation'!$B$12)*'S Curve Equation'!$B$10))+'S Curve Equation'!$B$13)*'S Curve Equation'!$B$14</f>
        <v>3.5084268418019766E-2</v>
      </c>
      <c r="F177" s="34">
        <f>(1/(1+EXP(('S Curve Equation'!$B$11-F132*'S Curve Equation'!$B$12)*'S Curve Equation'!$B$10))+'S Curve Equation'!$B$13)*'S Curve Equation'!$B$14</f>
        <v>3.5798810337365851E-2</v>
      </c>
      <c r="G177" s="34">
        <f>(1/(1+EXP(('S Curve Equation'!$B$11-G132*'S Curve Equation'!$B$12)*'S Curve Equation'!$B$10))+'S Curve Equation'!$B$13)*'S Curve Equation'!$B$14</f>
        <v>3.6526000237794065E-2</v>
      </c>
      <c r="H177" s="34">
        <f>(1/(1+EXP(('S Curve Equation'!$B$11-H132*'S Curve Equation'!$B$12)*'S Curve Equation'!$B$10))+'S Curve Equation'!$B$13)*'S Curve Equation'!$B$14</f>
        <v>3.7284138501031953E-2</v>
      </c>
      <c r="I177" s="34">
        <f>(1/(1+EXP(('S Curve Equation'!$B$11-I132*'S Curve Equation'!$B$12)*'S Curve Equation'!$B$10))+'S Curve Equation'!$B$13)*'S Curve Equation'!$B$14</f>
        <v>3.8042050916952182E-2</v>
      </c>
      <c r="J177" s="34">
        <f>(1/(1+EXP(('S Curve Equation'!$B$11-J132*'S Curve Equation'!$B$12)*'S Curve Equation'!$B$10))+'S Curve Equation'!$B$13)*'S Curve Equation'!$B$14</f>
        <v>3.8812764645410759E-2</v>
      </c>
      <c r="K177" s="34">
        <f>(1/(1+EXP(('S Curve Equation'!$B$11-K132*'S Curve Equation'!$B$12)*'S Curve Equation'!$B$10))+'S Curve Equation'!$B$13)*'S Curve Equation'!$B$14</f>
        <v>3.9587753690854224E-2</v>
      </c>
      <c r="L177" s="34">
        <f>(1/(1+EXP(('S Curve Equation'!$B$11-L132*'S Curve Equation'!$B$12)*'S Curve Equation'!$B$10))+'S Curve Equation'!$B$13)*'S Curve Equation'!$B$14</f>
        <v>4.0266135635123039E-2</v>
      </c>
      <c r="M177" s="34">
        <f>(1/(1+EXP(('S Curve Equation'!$B$11-M132*'S Curve Equation'!$B$12)*'S Curve Equation'!$B$10))+'S Curve Equation'!$B$13)*'S Curve Equation'!$B$14</f>
        <v>4.101465498874142E-2</v>
      </c>
      <c r="N177" s="34">
        <f>(1/(1+EXP(('S Curve Equation'!$B$11-N132*'S Curve Equation'!$B$12)*'S Curve Equation'!$B$10))+'S Curve Equation'!$B$13)*'S Curve Equation'!$B$14</f>
        <v>4.1766460005091294E-2</v>
      </c>
      <c r="O177" s="34">
        <f>(1/(1+EXP(('S Curve Equation'!$B$11-O132*'S Curve Equation'!$B$12)*'S Curve Equation'!$B$10))+'S Curve Equation'!$B$13)*'S Curve Equation'!$B$14</f>
        <v>4.2521486531510756E-2</v>
      </c>
      <c r="P177" s="34">
        <f>(1/(1+EXP(('S Curve Equation'!$B$11-P132*'S Curve Equation'!$B$12)*'S Curve Equation'!$B$10))+'S Curve Equation'!$B$13)*'S Curve Equation'!$B$14</f>
        <v>4.3279670695414697E-2</v>
      </c>
      <c r="Q177" s="34">
        <f>(1/(1+EXP(('S Curve Equation'!$B$11-Q132*'S Curve Equation'!$B$12)*'S Curve Equation'!$B$10))+'S Curve Equation'!$B$13)*'S Curve Equation'!$B$14</f>
        <v>4.404094891838705E-2</v>
      </c>
      <c r="R177" s="34">
        <f>(1/(1+EXP(('S Curve Equation'!$B$11-R132*'S Curve Equation'!$B$12)*'S Curve Equation'!$B$10))+'S Curve Equation'!$B$13)*'S Curve Equation'!$B$14</f>
        <v>4.4805257929728705E-2</v>
      </c>
      <c r="S177" s="34">
        <f>(1/(1+EXP(('S Curve Equation'!$B$11-S132*'S Curve Equation'!$B$12)*'S Curve Equation'!$B$10))+'S Curve Equation'!$B$13)*'S Curve Equation'!$B$14</f>
        <v>4.5572534779475059E-2</v>
      </c>
      <c r="T177" s="34">
        <f>(1/(1+EXP(('S Curve Equation'!$B$11-T132*'S Curve Equation'!$B$12)*'S Curve Equation'!$B$10))+'S Curve Equation'!$B$13)*'S Curve Equation'!$B$14</f>
        <v>4.6342716850890239E-2</v>
      </c>
      <c r="U177" s="34">
        <f>(1/(1+EXP(('S Curve Equation'!$B$11-U132*'S Curve Equation'!$B$12)*'S Curve Equation'!$B$10))+'S Curve Equation'!$B$13)*'S Curve Equation'!$B$14</f>
        <v>4.7115741872450483E-2</v>
      </c>
      <c r="V177" s="34">
        <f>(1/(1+EXP(('S Curve Equation'!$B$11-V132*'S Curve Equation'!$B$12)*'S Curve Equation'!$B$10))+'S Curve Equation'!$B$13)*'S Curve Equation'!$B$14</f>
        <v>4.7891547929327628E-2</v>
      </c>
      <c r="W177" s="34">
        <f>(1/(1+EXP(('S Curve Equation'!$B$11-W132*'S Curve Equation'!$B$12)*'S Curve Equation'!$B$10))+'S Curve Equation'!$B$13)*'S Curve Equation'!$B$14</f>
        <v>4.8670073474381105E-2</v>
      </c>
      <c r="X177" s="34">
        <f>(1/(1+EXP(('S Curve Equation'!$B$11-X132*'S Curve Equation'!$B$12)*'S Curve Equation'!$B$10))+'S Curve Equation'!$B$13)*'S Curve Equation'!$B$14</f>
        <v>4.9451257338669771E-2</v>
      </c>
      <c r="Y177" s="34">
        <f>(1/(1+EXP(('S Curve Equation'!$B$11-Y132*'S Curve Equation'!$B$12)*'S Curve Equation'!$B$10))+'S Curve Equation'!$B$13)*'S Curve Equation'!$B$14</f>
        <v>5.0235038741495555E-2</v>
      </c>
      <c r="Z177" s="34">
        <f>(1/(1+EXP(('S Curve Equation'!$B$11-Z132*'S Curve Equation'!$B$12)*'S Curve Equation'!$B$10))+'S Curve Equation'!$B$13)*'S Curve Equation'!$B$14</f>
        <v>5.1021357299986539E-2</v>
      </c>
      <c r="AA177" s="34">
        <f>(1/(1+EXP(('S Curve Equation'!$B$11-AA132*'S Curve Equation'!$B$12)*'S Curve Equation'!$B$10))+'S Curve Equation'!$B$13)*'S Curve Equation'!$B$14</f>
        <v>5.1810153038230694E-2</v>
      </c>
      <c r="AB177" s="34">
        <f>(1/(1+EXP(('S Curve Equation'!$B$11-AB132*'S Curve Equation'!$B$12)*'S Curve Equation'!$B$10))+'S Curve Equation'!$B$13)*'S Curve Equation'!$B$14</f>
        <v>5.2601366395972168E-2</v>
      </c>
      <c r="AC177" s="34">
        <f>(1/(1+EXP(('S Curve Equation'!$B$11-AC132*'S Curve Equation'!$B$12)*'S Curve Equation'!$B$10))+'S Curve Equation'!$B$13)*'S Curve Equation'!$B$14</f>
        <v>5.3394938236877597E-2</v>
      </c>
      <c r="AD177" s="34">
        <f>(1/(1+EXP(('S Curve Equation'!$B$11-AD132*'S Curve Equation'!$B$12)*'S Curve Equation'!$B$10))+'S Curve Equation'!$B$13)*'S Curve Equation'!$B$14</f>
        <v>5.4190809856383554E-2</v>
      </c>
      <c r="AE177" s="34">
        <f>(1/(1+EXP(('S Curve Equation'!$B$11-AE132*'S Curve Equation'!$B$12)*'S Curve Equation'!$B$10))+'S Curve Equation'!$B$13)*'S Curve Equation'!$B$14</f>
        <v>5.4988922989136338E-2</v>
      </c>
      <c r="AF177" s="34">
        <f>(1/(1+EXP(('S Curve Equation'!$B$11-AF132*'S Curve Equation'!$B$12)*'S Curve Equation'!$B$10))+'S Curve Equation'!$B$13)*'S Curve Equation'!$B$14</f>
        <v>5.5789219816031695E-2</v>
      </c>
    </row>
    <row r="178" spans="1:32" x14ac:dyDescent="0.2">
      <c r="A178" s="12" t="s">
        <v>56</v>
      </c>
      <c r="B178" s="34">
        <f>(1/(1+EXP(('S Curve Equation'!$B$11-B133*'S Curve Equation'!$B$12)*'S Curve Equation'!$B$10))+'S Curve Equation'!$B$13)*'S Curve Equation'!$B$14</f>
        <v>6.0000000000000074E-2</v>
      </c>
      <c r="C178" s="34">
        <f>(1/(1+EXP(('S Curve Equation'!$B$11-C133*'S Curve Equation'!$B$12)*'S Curve Equation'!$B$10))+'S Curve Equation'!$B$13)*'S Curve Equation'!$B$14</f>
        <v>6.0983402716458066E-2</v>
      </c>
      <c r="D178" s="34">
        <f>(1/(1+EXP(('S Curve Equation'!$B$11-D133*'S Curve Equation'!$B$12)*'S Curve Equation'!$B$10))+'S Curve Equation'!$B$13)*'S Curve Equation'!$B$14</f>
        <v>6.2005159088482809E-2</v>
      </c>
      <c r="E178" s="34">
        <f>(1/(1+EXP(('S Curve Equation'!$B$11-E133*'S Curve Equation'!$B$12)*'S Curve Equation'!$B$10))+'S Curve Equation'!$B$13)*'S Curve Equation'!$B$14</f>
        <v>6.3038945274611791E-2</v>
      </c>
      <c r="F178" s="34">
        <f>(1/(1+EXP(('S Curve Equation'!$B$11-F133*'S Curve Equation'!$B$12)*'S Curve Equation'!$B$10))+'S Curve Equation'!$B$13)*'S Curve Equation'!$B$14</f>
        <v>6.4077082070051E-2</v>
      </c>
      <c r="G178" s="34">
        <f>(1/(1+EXP(('S Curve Equation'!$B$11-G133*'S Curve Equation'!$B$12)*'S Curve Equation'!$B$10))+'S Curve Equation'!$B$13)*'S Curve Equation'!$B$14</f>
        <v>6.5131696449417131E-2</v>
      </c>
      <c r="H178" s="34">
        <f>(1/(1+EXP(('S Curve Equation'!$B$11-H133*'S Curve Equation'!$B$12)*'S Curve Equation'!$B$10))+'S Curve Equation'!$B$13)*'S Curve Equation'!$B$14</f>
        <v>6.6229179416952805E-2</v>
      </c>
      <c r="I178" s="34">
        <f>(1/(1+EXP(('S Curve Equation'!$B$11-I133*'S Curve Equation'!$B$12)*'S Curve Equation'!$B$10))+'S Curve Equation'!$B$13)*'S Curve Equation'!$B$14</f>
        <v>6.7324304409935073E-2</v>
      </c>
      <c r="J178" s="34">
        <f>(1/(1+EXP(('S Curve Equation'!$B$11-J133*'S Curve Equation'!$B$12)*'S Curve Equation'!$B$10))+'S Curve Equation'!$B$13)*'S Curve Equation'!$B$14</f>
        <v>6.8435868811874578E-2</v>
      </c>
      <c r="K178" s="34">
        <f>(1/(1+EXP(('S Curve Equation'!$B$11-K133*'S Curve Equation'!$B$12)*'S Curve Equation'!$B$10))+'S Curve Equation'!$B$13)*'S Curve Equation'!$B$14</f>
        <v>6.9551532120428153E-2</v>
      </c>
      <c r="L178" s="34">
        <f>(1/(1+EXP(('S Curve Equation'!$B$11-L133*'S Curve Equation'!$B$12)*'S Curve Equation'!$B$10))+'S Curve Equation'!$B$13)*'S Curve Equation'!$B$14</f>
        <v>7.0526438996443244E-2</v>
      </c>
      <c r="M178" s="34">
        <f>(1/(1+EXP(('S Curve Equation'!$B$11-M133*'S Curve Equation'!$B$12)*'S Curve Equation'!$B$10))+'S Curve Equation'!$B$13)*'S Curve Equation'!$B$14</f>
        <v>7.1600338476805997E-2</v>
      </c>
      <c r="N178" s="34">
        <f>(1/(1+EXP(('S Curve Equation'!$B$11-N133*'S Curve Equation'!$B$12)*'S Curve Equation'!$B$10))+'S Curve Equation'!$B$13)*'S Curve Equation'!$B$14</f>
        <v>7.2677068909829959E-2</v>
      </c>
      <c r="O178" s="34">
        <f>(1/(1+EXP(('S Curve Equation'!$B$11-O133*'S Curve Equation'!$B$12)*'S Curve Equation'!$B$10))+'S Curve Equation'!$B$13)*'S Curve Equation'!$B$14</f>
        <v>7.3756534639219926E-2</v>
      </c>
      <c r="P178" s="34">
        <f>(1/(1+EXP(('S Curve Equation'!$B$11-P133*'S Curve Equation'!$B$12)*'S Curve Equation'!$B$10))+'S Curve Equation'!$B$13)*'S Curve Equation'!$B$14</f>
        <v>7.4838640924930602E-2</v>
      </c>
      <c r="Q178" s="34">
        <f>(1/(1+EXP(('S Curve Equation'!$B$11-Q133*'S Curve Equation'!$B$12)*'S Curve Equation'!$B$10))+'S Curve Equation'!$B$13)*'S Curve Equation'!$B$14</f>
        <v>7.5923293954489518E-2</v>
      </c>
      <c r="R178" s="34">
        <f>(1/(1+EXP(('S Curve Equation'!$B$11-R133*'S Curve Equation'!$B$12)*'S Curve Equation'!$B$10))+'S Curve Equation'!$B$13)*'S Curve Equation'!$B$14</f>
        <v>7.7010400853492242E-2</v>
      </c>
      <c r="S178" s="34">
        <f>(1/(1+EXP(('S Curve Equation'!$B$11-S133*'S Curve Equation'!$B$12)*'S Curve Equation'!$B$10))+'S Curve Equation'!$B$13)*'S Curve Equation'!$B$14</f>
        <v>7.8099869695297836E-2</v>
      </c>
      <c r="T178" s="34">
        <f>(1/(1+EXP(('S Curve Equation'!$B$11-T133*'S Curve Equation'!$B$12)*'S Curve Equation'!$B$10))+'S Curve Equation'!$B$13)*'S Curve Equation'!$B$14</f>
        <v>7.9191609509943112E-2</v>
      </c>
      <c r="U178" s="34">
        <f>(1/(1+EXP(('S Curve Equation'!$B$11-U133*'S Curve Equation'!$B$12)*'S Curve Equation'!$B$10))+'S Curve Equation'!$B$13)*'S Curve Equation'!$B$14</f>
        <v>8.0285530292301538E-2</v>
      </c>
      <c r="V178" s="34">
        <f>(1/(1+EXP(('S Curve Equation'!$B$11-V133*'S Curve Equation'!$B$12)*'S Curve Equation'!$B$10))+'S Curve Equation'!$B$13)*'S Curve Equation'!$B$14</f>
        <v>8.1381543009509366E-2</v>
      </c>
      <c r="W178" s="34">
        <f>(1/(1+EXP(('S Curve Equation'!$B$11-W133*'S Curve Equation'!$B$12)*'S Curve Equation'!$B$10))+'S Curve Equation'!$B$13)*'S Curve Equation'!$B$14</f>
        <v>8.2479559607677902E-2</v>
      </c>
      <c r="X178" s="34">
        <f>(1/(1+EXP(('S Curve Equation'!$B$11-X133*'S Curve Equation'!$B$12)*'S Curve Equation'!$B$10))+'S Curve Equation'!$B$13)*'S Curve Equation'!$B$14</f>
        <v>8.3579493017917131E-2</v>
      </c>
      <c r="Y178" s="34">
        <f>(1/(1+EXP(('S Curve Equation'!$B$11-Y133*'S Curve Equation'!$B$12)*'S Curve Equation'!$B$10))+'S Curve Equation'!$B$13)*'S Curve Equation'!$B$14</f>
        <v>8.4681257161691809E-2</v>
      </c>
      <c r="Z178" s="34">
        <f>(1/(1+EXP(('S Curve Equation'!$B$11-Z133*'S Curve Equation'!$B$12)*'S Curve Equation'!$B$10))+'S Curve Equation'!$B$13)*'S Curve Equation'!$B$14</f>
        <v>8.5784766955528627E-2</v>
      </c>
      <c r="AA178" s="34">
        <f>(1/(1+EXP(('S Curve Equation'!$B$11-AA133*'S Curve Equation'!$B$12)*'S Curve Equation'!$B$10))+'S Curve Equation'!$B$13)*'S Curve Equation'!$B$14</f>
        <v>8.6889938315097795E-2</v>
      </c>
      <c r="AB178" s="34">
        <f>(1/(1+EXP(('S Curve Equation'!$B$11-AB133*'S Curve Equation'!$B$12)*'S Curve Equation'!$B$10))+'S Curve Equation'!$B$13)*'S Curve Equation'!$B$14</f>
        <v>8.7996688158689204E-2</v>
      </c>
      <c r="AC178" s="34">
        <f>(1/(1+EXP(('S Curve Equation'!$B$11-AC133*'S Curve Equation'!$B$12)*'S Curve Equation'!$B$10))+'S Curve Equation'!$B$13)*'S Curve Equation'!$B$14</f>
        <v>8.9104934410102032E-2</v>
      </c>
      <c r="AD178" s="34">
        <f>(1/(1+EXP(('S Curve Equation'!$B$11-AD133*'S Curve Equation'!$B$12)*'S Curve Equation'!$B$10))+'S Curve Equation'!$B$13)*'S Curve Equation'!$B$14</f>
        <v>9.0214596000967456E-2</v>
      </c>
      <c r="AE178" s="34">
        <f>(1/(1+EXP(('S Curve Equation'!$B$11-AE133*'S Curve Equation'!$B$12)*'S Curve Equation'!$B$10))+'S Curve Equation'!$B$13)*'S Curve Equation'!$B$14</f>
        <v>9.1325592872526992E-2</v>
      </c>
      <c r="AF178" s="34">
        <f>(1/(1+EXP(('S Curve Equation'!$B$11-AF133*'S Curve Equation'!$B$12)*'S Curve Equation'!$B$10))+'S Curve Equation'!$B$13)*'S Curve Equation'!$B$14</f>
        <v>9.2437845976880401E-2</v>
      </c>
    </row>
    <row r="179" spans="1:32" x14ac:dyDescent="0.2">
      <c r="A179" s="12" t="s">
        <v>57</v>
      </c>
      <c r="B179" s="34">
        <f>(1/(1+EXP(('S Curve Equation'!$B$11-B134*'S Curve Equation'!$B$12)*'S Curve Equation'!$B$10))+'S Curve Equation'!$B$13)*'S Curve Equation'!$B$14</f>
        <v>4.5999999999999923E-2</v>
      </c>
      <c r="C179" s="34">
        <f>(1/(1+EXP(('S Curve Equation'!$B$11-C134*'S Curve Equation'!$B$12)*'S Curve Equation'!$B$10))+'S Curve Equation'!$B$13)*'S Curve Equation'!$B$14</f>
        <v>4.6828495291220178E-2</v>
      </c>
      <c r="D179" s="34">
        <f>(1/(1+EXP(('S Curve Equation'!$B$11-D134*'S Curve Equation'!$B$12)*'S Curve Equation'!$B$10))+'S Curve Equation'!$B$13)*'S Curve Equation'!$B$14</f>
        <v>4.7690034158558159E-2</v>
      </c>
      <c r="E179" s="34">
        <f>(1/(1+EXP(('S Curve Equation'!$B$11-E134*'S Curve Equation'!$B$12)*'S Curve Equation'!$B$10))+'S Curve Equation'!$B$13)*'S Curve Equation'!$B$14</f>
        <v>4.8562469477387557E-2</v>
      </c>
      <c r="F179" s="34">
        <f>(1/(1+EXP(('S Curve Equation'!$B$11-F134*'S Curve Equation'!$B$12)*'S Curve Equation'!$B$10))+'S Curve Equation'!$B$13)*'S Curve Equation'!$B$14</f>
        <v>4.9439332847670311E-2</v>
      </c>
      <c r="G179" s="34">
        <f>(1/(1+EXP(('S Curve Equation'!$B$11-G134*'S Curve Equation'!$B$12)*'S Curve Equation'!$B$10))+'S Curve Equation'!$B$13)*'S Curve Equation'!$B$14</f>
        <v>5.0330884473588917E-2</v>
      </c>
      <c r="H179" s="34">
        <f>(1/(1+EXP(('S Curve Equation'!$B$11-H134*'S Curve Equation'!$B$12)*'S Curve Equation'!$B$10))+'S Curve Equation'!$B$13)*'S Curve Equation'!$B$14</f>
        <v>5.1259494791467818E-2</v>
      </c>
      <c r="I179" s="34">
        <f>(1/(1+EXP(('S Curve Equation'!$B$11-I134*'S Curve Equation'!$B$12)*'S Curve Equation'!$B$10))+'S Curve Equation'!$B$13)*'S Curve Equation'!$B$14</f>
        <v>5.2186935778297701E-2</v>
      </c>
      <c r="J179" s="34">
        <f>(1/(1+EXP(('S Curve Equation'!$B$11-J134*'S Curve Equation'!$B$12)*'S Curve Equation'!$B$10))+'S Curve Equation'!$B$13)*'S Curve Equation'!$B$14</f>
        <v>5.3129136342379181E-2</v>
      </c>
      <c r="K179" s="34">
        <f>(1/(1+EXP(('S Curve Equation'!$B$11-K134*'S Curve Equation'!$B$12)*'S Curve Equation'!$B$10))+'S Curve Equation'!$B$13)*'S Curve Equation'!$B$14</f>
        <v>5.4075653342160607E-2</v>
      </c>
      <c r="L179" s="34">
        <f>(1/(1+EXP(('S Curve Equation'!$B$11-L134*'S Curve Equation'!$B$12)*'S Curve Equation'!$B$10))+'S Curve Equation'!$B$13)*'S Curve Equation'!$B$14</f>
        <v>5.4903439965393763E-2</v>
      </c>
      <c r="M179" s="34">
        <f>(1/(1+EXP(('S Curve Equation'!$B$11-M134*'S Curve Equation'!$B$12)*'S Curve Equation'!$B$10))+'S Curve Equation'!$B$13)*'S Curve Equation'!$B$14</f>
        <v>5.5816015999567287E-2</v>
      </c>
      <c r="N179" s="34">
        <f>(1/(1+EXP(('S Curve Equation'!$B$11-N134*'S Curve Equation'!$B$12)*'S Curve Equation'!$B$10))+'S Curve Equation'!$B$13)*'S Curve Equation'!$B$14</f>
        <v>5.6731766743089614E-2</v>
      </c>
      <c r="O179" s="34">
        <f>(1/(1+EXP(('S Curve Equation'!$B$11-O134*'S Curve Equation'!$B$12)*'S Curve Equation'!$B$10))+'S Curve Equation'!$B$13)*'S Curve Equation'!$B$14</f>
        <v>5.7650611699251508E-2</v>
      </c>
      <c r="P179" s="34">
        <f>(1/(1+EXP(('S Curve Equation'!$B$11-P134*'S Curve Equation'!$B$12)*'S Curve Equation'!$B$10))+'S Curve Equation'!$B$13)*'S Curve Equation'!$B$14</f>
        <v>5.8572470940169472E-2</v>
      </c>
      <c r="Q179" s="34">
        <f>(1/(1+EXP(('S Curve Equation'!$B$11-Q134*'S Curve Equation'!$B$12)*'S Curve Equation'!$B$10))+'S Curve Equation'!$B$13)*'S Curve Equation'!$B$14</f>
        <v>5.9497265120432796E-2</v>
      </c>
      <c r="R179" s="34">
        <f>(1/(1+EXP(('S Curve Equation'!$B$11-R134*'S Curve Equation'!$B$12)*'S Curve Equation'!$B$10))+'S Curve Equation'!$B$13)*'S Curve Equation'!$B$14</f>
        <v>6.0424915490056859E-2</v>
      </c>
      <c r="S179" s="34">
        <f>(1/(1+EXP(('S Curve Equation'!$B$11-S134*'S Curve Equation'!$B$12)*'S Curve Equation'!$B$10))+'S Curve Equation'!$B$13)*'S Curve Equation'!$B$14</f>
        <v>6.1355343906763095E-2</v>
      </c>
      <c r="T179" s="34">
        <f>(1/(1+EXP(('S Curve Equation'!$B$11-T134*'S Curve Equation'!$B$12)*'S Curve Equation'!$B$10))+'S Curve Equation'!$B$13)*'S Curve Equation'!$B$14</f>
        <v>6.2288472847598329E-2</v>
      </c>
      <c r="U179" s="34">
        <f>(1/(1+EXP(('S Curve Equation'!$B$11-U134*'S Curve Equation'!$B$12)*'S Curve Equation'!$B$10))+'S Curve Equation'!$B$13)*'S Curve Equation'!$B$14</f>
        <v>6.3224225419911684E-2</v>
      </c>
      <c r="V179" s="34">
        <f>(1/(1+EXP(('S Curve Equation'!$B$11-V134*'S Curve Equation'!$B$12)*'S Curve Equation'!$B$10))+'S Curve Equation'!$B$13)*'S Curve Equation'!$B$14</f>
        <v>6.4162525371705109E-2</v>
      </c>
      <c r="W179" s="34">
        <f>(1/(1+EXP(('S Curve Equation'!$B$11-W134*'S Curve Equation'!$B$12)*'S Curve Equation'!$B$10))+'S Curve Equation'!$B$13)*'S Curve Equation'!$B$14</f>
        <v>6.5103297101372123E-2</v>
      </c>
      <c r="X179" s="34">
        <f>(1/(1+EXP(('S Curve Equation'!$B$11-X134*'S Curve Equation'!$B$12)*'S Curve Equation'!$B$10))+'S Curve Equation'!$B$13)*'S Curve Equation'!$B$14</f>
        <v>6.6046465666840734E-2</v>
      </c>
      <c r="Y179" s="34">
        <f>(1/(1+EXP(('S Curve Equation'!$B$11-Y134*'S Curve Equation'!$B$12)*'S Curve Equation'!$B$10))+'S Curve Equation'!$B$13)*'S Curve Equation'!$B$14</f>
        <v>6.6991956794138094E-2</v>
      </c>
      <c r="Z179" s="34">
        <f>(1/(1+EXP(('S Curve Equation'!$B$11-Z134*'S Curve Equation'!$B$12)*'S Curve Equation'!$B$10))+'S Curve Equation'!$B$13)*'S Curve Equation'!$B$14</f>
        <v>6.7939696885389186E-2</v>
      </c>
      <c r="AA179" s="34">
        <f>(1/(1+EXP(('S Curve Equation'!$B$11-AA134*'S Curve Equation'!$B$12)*'S Curve Equation'!$B$10))+'S Curve Equation'!$B$13)*'S Curve Equation'!$B$14</f>
        <v>6.8889613026266533E-2</v>
      </c>
      <c r="AB179" s="34">
        <f>(1/(1+EXP(('S Curve Equation'!$B$11-AB134*'S Curve Equation'!$B$12)*'S Curve Equation'!$B$10))+'S Curve Equation'!$B$13)*'S Curve Equation'!$B$14</f>
        <v>6.9841632992906633E-2</v>
      </c>
      <c r="AC179" s="34">
        <f>(1/(1+EXP(('S Curve Equation'!$B$11-AC134*'S Curve Equation'!$B$12)*'S Curve Equation'!$B$10))+'S Curve Equation'!$B$13)*'S Curve Equation'!$B$14</f>
        <v>7.0795685258305902E-2</v>
      </c>
      <c r="AD179" s="34">
        <f>(1/(1+EXP(('S Curve Equation'!$B$11-AD134*'S Curve Equation'!$B$12)*'S Curve Equation'!$B$10))+'S Curve Equation'!$B$13)*'S Curve Equation'!$B$14</f>
        <v>7.1751698998211627E-2</v>
      </c>
      <c r="AE179" s="34">
        <f>(1/(1+EXP(('S Curve Equation'!$B$11-AE134*'S Curve Equation'!$B$12)*'S Curve Equation'!$B$10))+'S Curve Equation'!$B$13)*'S Curve Equation'!$B$14</f>
        <v>7.2709604096524147E-2</v>
      </c>
      <c r="AF179" s="34">
        <f>(1/(1+EXP(('S Curve Equation'!$B$11-AF134*'S Curve Equation'!$B$12)*'S Curve Equation'!$B$10))+'S Curve Equation'!$B$13)*'S Curve Equation'!$B$14</f>
        <v>7.3669331150221173E-2</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white'!B138,'Calculations black'!B138,'Calculations asian'!B138)</f>
        <v>3.5999999999999928E-2</v>
      </c>
      <c r="C183" s="34">
        <f>C138/SUM(C138,'Calculations white'!C138,'Calculations black'!C138,'Calculations asian'!C138)</f>
        <v>3.6724378392221708E-2</v>
      </c>
      <c r="D183" s="34">
        <f>D138/SUM(D138,'Calculations white'!D138,'Calculations black'!D138,'Calculations asian'!D138)</f>
        <v>3.7479363233031762E-2</v>
      </c>
      <c r="E183" s="34">
        <f>E138/SUM(E138,'Calculations white'!E138,'Calculations black'!E138,'Calculations asian'!E138)</f>
        <v>3.8245080019894948E-2</v>
      </c>
      <c r="F183" s="34">
        <f>F138/SUM(F138,'Calculations white'!F138,'Calculations black'!F138,'Calculations asian'!F138)</f>
        <v>3.9016069172947032E-2</v>
      </c>
      <c r="G183" s="34">
        <f>G138/SUM(G138,'Calculations white'!G138,'Calculations black'!G138,'Calculations asian'!G138)</f>
        <v>3.9801093093859249E-2</v>
      </c>
      <c r="H183" s="34">
        <f>H138/SUM(H138,'Calculations white'!H138,'Calculations black'!H138,'Calculations asian'!H138)</f>
        <v>4.0619958998056753E-2</v>
      </c>
      <c r="I183" s="34">
        <f>I138/SUM(I138,'Calculations white'!I138,'Calculations black'!I138,'Calculations asian'!I138)</f>
        <v>4.1439610573354504E-2</v>
      </c>
      <c r="J183" s="34">
        <f>J138/SUM(J138,'Calculations white'!J138,'Calculations black'!J138,'Calculations asian'!J138)</f>
        <v>4.2273879219144536E-2</v>
      </c>
      <c r="K183" s="34">
        <f>K138/SUM(K138,'Calculations white'!K138,'Calculations black'!K138,'Calculations asian'!K138)</f>
        <v>4.3113394190155169E-2</v>
      </c>
      <c r="L183" s="34">
        <f>L138/SUM(L138,'Calculations white'!L138,'Calculations black'!L138,'Calculations asian'!L138)</f>
        <v>4.3849958407991677E-2</v>
      </c>
      <c r="M183" s="34">
        <f>M138/SUM(M138,'Calculations white'!M138,'Calculations black'!M138,'Calculations asian'!M138)</f>
        <v>4.4662672987811701E-2</v>
      </c>
      <c r="N183" s="34">
        <f>N138/SUM(N138,'Calculations white'!N138,'Calculations black'!N138,'Calculations asian'!N138)</f>
        <v>4.5479743853484113E-2</v>
      </c>
      <c r="O183" s="34">
        <f>O138/SUM(O138,'Calculations white'!O138,'Calculations black'!O138,'Calculations asian'!O138)</f>
        <v>4.6301116752764292E-2</v>
      </c>
      <c r="P183" s="34">
        <f>P138/SUM(P138,'Calculations white'!P138,'Calculations black'!P138,'Calculations asian'!P138)</f>
        <v>4.7126737290442901E-2</v>
      </c>
      <c r="Q183" s="34">
        <f>Q138/SUM(Q138,'Calculations white'!Q138,'Calculations black'!Q138,'Calculations asian'!Q138)</f>
        <v>4.7956550933885768E-2</v>
      </c>
      <c r="R183" s="34">
        <f>R138/SUM(R138,'Calculations white'!R138,'Calculations black'!R138,'Calculations asian'!R138)</f>
        <v>4.8790503018542417E-2</v>
      </c>
      <c r="S183" s="34">
        <f>S138/SUM(S138,'Calculations white'!S138,'Calculations black'!S138,'Calculations asian'!S138)</f>
        <v>4.9628538753438707E-2</v>
      </c>
      <c r="T183" s="34">
        <f>T138/SUM(T138,'Calculations white'!T138,'Calculations black'!T138,'Calculations asian'!T138)</f>
        <v>5.0470603226659361E-2</v>
      </c>
      <c r="U183" s="34">
        <f>U138/SUM(U138,'Calculations white'!U138,'Calculations black'!U138,'Calculations asian'!U138)</f>
        <v>5.1316641410831469E-2</v>
      </c>
      <c r="V183" s="34">
        <f>V138/SUM(V138,'Calculations white'!V138,'Calculations black'!V138,'Calculations asian'!V138)</f>
        <v>5.2166598168618884E-2</v>
      </c>
      <c r="W183" s="34">
        <f>W138/SUM(W138,'Calculations white'!W138,'Calculations black'!W138,'Calculations asian'!W138)</f>
        <v>5.3020418258232567E-2</v>
      </c>
      <c r="X183" s="34">
        <f>X138/SUM(X138,'Calculations white'!X138,'Calculations black'!X138,'Calculations asian'!X138)</f>
        <v>5.3878046338965875E-2</v>
      </c>
      <c r="Y183" s="34">
        <f>Y138/SUM(Y138,'Calculations white'!Y138,'Calculations black'!Y138,'Calculations asian'!Y138)</f>
        <v>5.4739426976762109E-2</v>
      </c>
      <c r="Z183" s="34">
        <f>Z138/SUM(Z138,'Calculations white'!Z138,'Calculations black'!Z138,'Calculations asian'!Z138)</f>
        <v>5.5604504649818018E-2</v>
      </c>
      <c r="AA183" s="34">
        <f>AA138/SUM(AA138,'Calculations white'!AA138,'Calculations black'!AA138,'Calculations asian'!AA138)</f>
        <v>5.647322375423014E-2</v>
      </c>
      <c r="AB183" s="34">
        <f>AB138/SUM(AB138,'Calculations white'!AB138,'Calculations black'!AB138,'Calculations asian'!AB138)</f>
        <v>5.7345528609689125E-2</v>
      </c>
      <c r="AC183" s="34">
        <f>AC138/SUM(AC138,'Calculations white'!AC138,'Calculations black'!AC138,'Calculations asian'!AC138)</f>
        <v>5.8221363465224954E-2</v>
      </c>
      <c r="AD183" s="34">
        <f>AD138/SUM(AD138,'Calculations white'!AD138,'Calculations black'!AD138,'Calculations asian'!AD138)</f>
        <v>5.9100672505006634E-2</v>
      </c>
      <c r="AE183" s="34">
        <f>AE138/SUM(AE138,'Calculations white'!AE138,'Calculations black'!AE138,'Calculations asian'!AE138)</f>
        <v>5.998339985420155E-2</v>
      </c>
      <c r="AF183" s="34">
        <f>AF138/SUM(AF138,'Calculations white'!AF138,'Calculations black'!AF138,'Calculations asian'!AF138)</f>
        <v>6.0869489584894187E-2</v>
      </c>
    </row>
    <row r="184" spans="1:32" x14ac:dyDescent="0.2">
      <c r="A184" s="12" t="s">
        <v>94</v>
      </c>
      <c r="B184" s="34">
        <f>B139/SUM(B139,'Calculations white'!B139,'Calculations black'!B139,'Calculations asian'!B139)</f>
        <v>3.8000000000000034E-2</v>
      </c>
      <c r="C184" s="34">
        <f>C139/SUM(C139,'Calculations white'!C139,'Calculations black'!C139,'Calculations asian'!C139)</f>
        <v>3.8751407768309168E-2</v>
      </c>
      <c r="D184" s="34">
        <f>D139/SUM(D139,'Calculations white'!D139,'Calculations black'!D139,'Calculations asian'!D139)</f>
        <v>3.9534505626109287E-2</v>
      </c>
      <c r="E184" s="34">
        <f>E139/SUM(E139,'Calculations white'!E139,'Calculations black'!E139,'Calculations asian'!E139)</f>
        <v>4.0328772895877649E-2</v>
      </c>
      <c r="F184" s="34">
        <f>F139/SUM(F139,'Calculations white'!F139,'Calculations black'!F139,'Calculations asian'!F139)</f>
        <v>4.1128521639863955E-2</v>
      </c>
      <c r="G184" s="34">
        <f>G139/SUM(G139,'Calculations white'!G139,'Calculations black'!G139,'Calculations asian'!G139)</f>
        <v>4.1942889290507192E-2</v>
      </c>
      <c r="H184" s="34">
        <f>H139/SUM(H139,'Calculations white'!H139,'Calculations black'!H139,'Calculations asian'!H139)</f>
        <v>4.2792428308736113E-2</v>
      </c>
      <c r="I184" s="34">
        <f>I139/SUM(I139,'Calculations white'!I139,'Calculations black'!I139,'Calculations asian'!I139)</f>
        <v>4.3642768445351192E-2</v>
      </c>
      <c r="J184" s="34">
        <f>J139/SUM(J139,'Calculations white'!J139,'Calculations black'!J139,'Calculations asian'!J139)</f>
        <v>4.4508304266241444E-2</v>
      </c>
      <c r="K184" s="34">
        <f>K139/SUM(K139,'Calculations white'!K139,'Calculations black'!K139,'Calculations asian'!K139)</f>
        <v>4.5379341807481814E-2</v>
      </c>
      <c r="L184" s="34">
        <f>L139/SUM(L139,'Calculations white'!L139,'Calculations black'!L139,'Calculations asian'!L139)</f>
        <v>4.6143458375463124E-2</v>
      </c>
      <c r="M184" s="34">
        <f>M139/SUM(M139,'Calculations white'!M139,'Calculations black'!M139,'Calculations asian'!M139)</f>
        <v>4.6986708861290451E-2</v>
      </c>
      <c r="N184" s="34">
        <f>N139/SUM(N139,'Calculations white'!N139,'Calculations black'!N139,'Calculations asian'!N139)</f>
        <v>4.7834520818703173E-2</v>
      </c>
      <c r="O184" s="34">
        <f>O139/SUM(O139,'Calculations white'!O139,'Calculations black'!O139,'Calculations asian'!O139)</f>
        <v>4.8686842023625387E-2</v>
      </c>
      <c r="P184" s="34">
        <f>P139/SUM(P139,'Calculations white'!P139,'Calculations black'!P139,'Calculations asian'!P139)</f>
        <v>4.9543620160626162E-2</v>
      </c>
      <c r="Q184" s="34">
        <f>Q139/SUM(Q139,'Calculations white'!Q139,'Calculations black'!Q139,'Calculations asian'!Q139)</f>
        <v>5.0404802826469641E-2</v>
      </c>
      <c r="R184" s="34">
        <f>R139/SUM(R139,'Calculations white'!R139,'Calculations black'!R139,'Calculations asian'!R139)</f>
        <v>5.1270337533590817E-2</v>
      </c>
      <c r="S184" s="34">
        <f>S139/SUM(S139,'Calculations white'!S139,'Calculations black'!S139,'Calculations asian'!S139)</f>
        <v>5.2140171713516197E-2</v>
      </c>
      <c r="T184" s="34">
        <f>T139/SUM(T139,'Calculations white'!T139,'Calculations black'!T139,'Calculations asian'!T139)</f>
        <v>5.3014252720237263E-2</v>
      </c>
      <c r="U184" s="34">
        <f>U139/SUM(U139,'Calculations white'!U139,'Calculations black'!U139,'Calculations asian'!U139)</f>
        <v>5.389252783355071E-2</v>
      </c>
      <c r="V184" s="34">
        <f>V139/SUM(V139,'Calculations white'!V139,'Calculations black'!V139,'Calculations asian'!V139)</f>
        <v>5.4774944262377889E-2</v>
      </c>
      <c r="W184" s="34">
        <f>W139/SUM(W139,'Calculations white'!W139,'Calculations black'!W139,'Calculations asian'!W139)</f>
        <v>5.5661449148070835E-2</v>
      </c>
      <c r="X184" s="34">
        <f>X139/SUM(X139,'Calculations white'!X139,'Calculations black'!X139,'Calculations asian'!X139)</f>
        <v>5.655198956771653E-2</v>
      </c>
      <c r="Y184" s="34">
        <f>Y139/SUM(Y139,'Calculations white'!Y139,'Calculations black'!Y139,'Calculations asian'!Y139)</f>
        <v>5.7446512537449985E-2</v>
      </c>
      <c r="Z184" s="34">
        <f>Z139/SUM(Z139,'Calculations white'!Z139,'Calculations black'!Z139,'Calculations asian'!Z139)</f>
        <v>5.8344965015781264E-2</v>
      </c>
      <c r="AA184" s="34">
        <f>AA139/SUM(AA139,'Calculations white'!AA139,'Calculations black'!AA139,'Calculations asian'!AA139)</f>
        <v>5.9247293906946587E-2</v>
      </c>
      <c r="AB184" s="34">
        <f>AB139/SUM(AB139,'Calculations white'!AB139,'Calculations black'!AB139,'Calculations asian'!AB139)</f>
        <v>6.0153446064291391E-2</v>
      </c>
      <c r="AC184" s="34">
        <f>AC139/SUM(AC139,'Calculations white'!AC139,'Calculations black'!AC139,'Calculations asian'!AC139)</f>
        <v>6.1063368293689801E-2</v>
      </c>
      <c r="AD184" s="34">
        <f>AD139/SUM(AD139,'Calculations white'!AD139,'Calculations black'!AD139,'Calculations asian'!AD139)</f>
        <v>6.1977007357007993E-2</v>
      </c>
      <c r="AE184" s="34">
        <f>AE139/SUM(AE139,'Calculations white'!AE139,'Calculations black'!AE139,'Calculations asian'!AE139)</f>
        <v>6.2894309975617402E-2</v>
      </c>
      <c r="AF184" s="34">
        <f>AF139/SUM(AF139,'Calculations white'!AF139,'Calculations black'!AF139,'Calculations asian'!AF139)</f>
        <v>6.3815222833961863E-2</v>
      </c>
    </row>
    <row r="185" spans="1:32" x14ac:dyDescent="0.2">
      <c r="A185" s="12" t="s">
        <v>93</v>
      </c>
      <c r="B185" s="34">
        <f>B140/SUM(B140,'Calculations white'!B140,'Calculations black'!B140,'Calculations asian'!B140)</f>
        <v>4.8000000000000029E-2</v>
      </c>
      <c r="C185" s="34">
        <f>C140/SUM(C140,'Calculations white'!C140,'Calculations black'!C140,'Calculations asian'!C140)</f>
        <v>4.8871782998242123E-2</v>
      </c>
      <c r="D185" s="34">
        <f>D140/SUM(D140,'Calculations white'!D140,'Calculations black'!D140,'Calculations asian'!D140)</f>
        <v>4.9780005081660743E-2</v>
      </c>
      <c r="E185" s="34">
        <f>E140/SUM(E140,'Calculations white'!E140,'Calculations black'!E140,'Calculations asian'!E140)</f>
        <v>5.069969314954495E-2</v>
      </c>
      <c r="F185" s="34">
        <f>F140/SUM(F140,'Calculations white'!F140,'Calculations black'!F140,'Calculations asian'!F140)</f>
        <v>5.16245400021247E-2</v>
      </c>
      <c r="G185" s="34">
        <f>G140/SUM(G140,'Calculations white'!G140,'Calculations black'!G140,'Calculations asian'!G140)</f>
        <v>5.2564534473318686E-2</v>
      </c>
      <c r="H185" s="34">
        <f>H140/SUM(H140,'Calculations white'!H140,'Calculations black'!H140,'Calculations asian'!H140)</f>
        <v>5.3543273672625687E-2</v>
      </c>
      <c r="I185" s="34">
        <f>I140/SUM(I140,'Calculations white'!I140,'Calculations black'!I140,'Calculations asian'!I140)</f>
        <v>5.4521984577111375E-2</v>
      </c>
      <c r="J185" s="34">
        <f>J140/SUM(J140,'Calculations white'!J140,'Calculations black'!J140,'Calculations asian'!J140)</f>
        <v>5.5516701580112716E-2</v>
      </c>
      <c r="K185" s="34">
        <f>K140/SUM(K140,'Calculations white'!K140,'Calculations black'!K140,'Calculations asian'!K140)</f>
        <v>5.651594844794617E-2</v>
      </c>
      <c r="L185" s="34">
        <f>L140/SUM(L140,'Calculations white'!L140,'Calculations black'!L140,'Calculations asian'!L140)</f>
        <v>5.7392799637897826E-2</v>
      </c>
      <c r="M185" s="34">
        <f>M140/SUM(M140,'Calculations white'!M140,'Calculations black'!M140,'Calculations asian'!M140)</f>
        <v>5.835795429930863E-2</v>
      </c>
      <c r="N185" s="34">
        <f>N140/SUM(N140,'Calculations white'!N140,'Calculations black'!N140,'Calculations asian'!N140)</f>
        <v>5.9326844793936691E-2</v>
      </c>
      <c r="O185" s="34">
        <f>O140/SUM(O140,'Calculations white'!O140,'Calculations black'!O140,'Calculations asian'!O140)</f>
        <v>6.0299368410764644E-2</v>
      </c>
      <c r="P185" s="34">
        <f>P140/SUM(P140,'Calculations white'!P140,'Calculations black'!P140,'Calculations asian'!P140)</f>
        <v>6.1275422323821223E-2</v>
      </c>
      <c r="Q185" s="34">
        <f>Q140/SUM(Q140,'Calculations white'!Q140,'Calculations black'!Q140,'Calculations asian'!Q140)</f>
        <v>6.2254903631103822E-2</v>
      </c>
      <c r="R185" s="34">
        <f>R140/SUM(R140,'Calculations white'!R140,'Calculations black'!R140,'Calculations asian'!R140)</f>
        <v>6.3237709393275152E-2</v>
      </c>
      <c r="S185" s="34">
        <f>S140/SUM(S140,'Calculations white'!S140,'Calculations black'!S140,'Calculations asian'!S140)</f>
        <v>6.4223736672102669E-2</v>
      </c>
      <c r="T185" s="34">
        <f>T140/SUM(T140,'Calculations white'!T140,'Calculations black'!T140,'Calculations asian'!T140)</f>
        <v>6.521288256860143E-2</v>
      </c>
      <c r="U185" s="34">
        <f>U140/SUM(U140,'Calculations white'!U140,'Calculations black'!U140,'Calculations asian'!U140)</f>
        <v>6.6205044260848223E-2</v>
      </c>
      <c r="V185" s="34">
        <f>V140/SUM(V140,'Calculations white'!V140,'Calculations black'!V140,'Calculations asian'!V140)</f>
        <v>6.720011904143397E-2</v>
      </c>
      <c r="W185" s="34">
        <f>W140/SUM(W140,'Calculations white'!W140,'Calculations black'!W140,'Calculations asian'!W140)</f>
        <v>6.8198004354519684E-2</v>
      </c>
      <c r="X185" s="34">
        <f>X140/SUM(X140,'Calculations white'!X140,'Calculations black'!X140,'Calculations asian'!X140)</f>
        <v>6.9198597832464875E-2</v>
      </c>
      <c r="Y185" s="34">
        <f>Y140/SUM(Y140,'Calculations white'!Y140,'Calculations black'!Y140,'Calculations asian'!Y140)</f>
        <v>7.0201797332000493E-2</v>
      </c>
      <c r="Z185" s="34">
        <f>Z140/SUM(Z140,'Calculations white'!Z140,'Calculations black'!Z140,'Calculations asian'!Z140)</f>
        <v>7.1207500969911741E-2</v>
      </c>
      <c r="AA185" s="34">
        <f>AA140/SUM(AA140,'Calculations white'!AA140,'Calculations black'!AA140,'Calculations asian'!AA140)</f>
        <v>7.2215607158206199E-2</v>
      </c>
      <c r="AB185" s="34">
        <f>AB140/SUM(AB140,'Calculations white'!AB140,'Calculations black'!AB140,'Calculations asian'!AB140)</f>
        <v>7.3226014638739276E-2</v>
      </c>
      <c r="AC185" s="34">
        <f>AC140/SUM(AC140,'Calculations white'!AC140,'Calculations black'!AC140,'Calculations asian'!AC140)</f>
        <v>7.4238622517268912E-2</v>
      </c>
      <c r="AD185" s="34">
        <f>AD140/SUM(AD140,'Calculations white'!AD140,'Calculations black'!AD140,'Calculations asian'!AD140)</f>
        <v>7.5253330296915819E-2</v>
      </c>
      <c r="AE185" s="34">
        <f>AE140/SUM(AE140,'Calculations white'!AE140,'Calculations black'!AE140,'Calculations asian'!AE140)</f>
        <v>7.6270037911006686E-2</v>
      </c>
      <c r="AF185" s="34">
        <f>AF140/SUM(AF140,'Calculations white'!AF140,'Calculations black'!AF140,'Calculations asian'!AF140)</f>
        <v>7.7288645755275623E-2</v>
      </c>
    </row>
    <row r="186" spans="1:32" x14ac:dyDescent="0.2">
      <c r="A186" s="12" t="s">
        <v>28</v>
      </c>
      <c r="B186" s="34">
        <f>B141/SUM(B141,'Calculations white'!B141,'Calculations black'!B141,'Calculations asian'!B141)</f>
        <v>6.2999999999999945E-2</v>
      </c>
      <c r="C186" s="34">
        <f>C141/SUM(C141,'Calculations white'!C141,'Calculations black'!C141,'Calculations asian'!C141)</f>
        <v>6.4029725175560576E-2</v>
      </c>
      <c r="D186" s="34">
        <f>D141/SUM(D141,'Calculations white'!D141,'Calculations black'!D141,'Calculations asian'!D141)</f>
        <v>6.5101446806004881E-2</v>
      </c>
      <c r="E186" s="34">
        <f>E141/SUM(E141,'Calculations white'!E141,'Calculations black'!E141,'Calculations asian'!E141)</f>
        <v>6.6185924589369671E-2</v>
      </c>
      <c r="F186" s="34">
        <f>F141/SUM(F141,'Calculations white'!F141,'Calculations black'!F141,'Calculations asian'!F141)</f>
        <v>6.7275652133401809E-2</v>
      </c>
      <c r="G186" s="34">
        <f>G141/SUM(G141,'Calculations white'!G141,'Calculations black'!G141,'Calculations asian'!G141)</f>
        <v>6.8382526699279425E-2</v>
      </c>
      <c r="H186" s="34">
        <f>H141/SUM(H141,'Calculations white'!H141,'Calculations black'!H141,'Calculations asian'!H141)</f>
        <v>6.9534293591357613E-2</v>
      </c>
      <c r="I186" s="34">
        <f>I141/SUM(I141,'Calculations white'!I141,'Calculations black'!I141,'Calculations asian'!I141)</f>
        <v>7.0685101634660158E-2</v>
      </c>
      <c r="J186" s="34">
        <f>J141/SUM(J141,'Calculations white'!J141,'Calculations black'!J141,'Calculations asian'!J141)</f>
        <v>7.1853934211737691E-2</v>
      </c>
      <c r="K186" s="34">
        <f>K141/SUM(K141,'Calculations white'!K141,'Calculations black'!K141,'Calculations asian'!K141)</f>
        <v>7.3027377899579818E-2</v>
      </c>
      <c r="L186" s="34">
        <f>L141/SUM(L141,'Calculations white'!L141,'Calculations black'!L141,'Calculations asian'!L141)</f>
        <v>7.4056163430531424E-2</v>
      </c>
      <c r="M186" s="34">
        <f>M141/SUM(M141,'Calculations white'!M141,'Calculations black'!M141,'Calculations asian'!M141)</f>
        <v>7.518817259327433E-2</v>
      </c>
      <c r="N186" s="34">
        <f>N141/SUM(N141,'Calculations white'!N141,'Calculations black'!N141,'Calculations asian'!N141)</f>
        <v>7.6323947326400118E-2</v>
      </c>
      <c r="O186" s="34">
        <f>O141/SUM(O141,'Calculations white'!O141,'Calculations black'!O141,'Calculations asian'!O141)</f>
        <v>7.7463395995530107E-2</v>
      </c>
      <c r="P186" s="34">
        <f>P141/SUM(P141,'Calculations white'!P141,'Calculations black'!P141,'Calculations asian'!P141)</f>
        <v>7.8606427221409342E-2</v>
      </c>
      <c r="Q186" s="34">
        <f>Q141/SUM(Q141,'Calculations white'!Q141,'Calculations black'!Q141,'Calculations asian'!Q141)</f>
        <v>7.9752949887990907E-2</v>
      </c>
      <c r="R186" s="34">
        <f>R141/SUM(R141,'Calculations white'!R141,'Calculations black'!R141,'Calculations asian'!R141)</f>
        <v>8.0902873150538457E-2</v>
      </c>
      <c r="S186" s="34">
        <f>S141/SUM(S141,'Calculations white'!S141,'Calculations black'!S141,'Calculations asian'!S141)</f>
        <v>8.2056106443758492E-2</v>
      </c>
      <c r="T186" s="34">
        <f>T141/SUM(T141,'Calculations white'!T141,'Calculations black'!T141,'Calculations asian'!T141)</f>
        <v>8.3212559489965976E-2</v>
      </c>
      <c r="U186" s="34">
        <f>U141/SUM(U141,'Calculations white'!U141,'Calculations black'!U141,'Calculations asian'!U141)</f>
        <v>8.4372142307289386E-2</v>
      </c>
      <c r="V186" s="34">
        <f>V141/SUM(V141,'Calculations white'!V141,'Calculations black'!V141,'Calculations asian'!V141)</f>
        <v>8.5534765217921388E-2</v>
      </c>
      <c r="W186" s="34">
        <f>W141/SUM(W141,'Calculations white'!W141,'Calculations black'!W141,'Calculations asian'!W141)</f>
        <v>8.6700338856415204E-2</v>
      </c>
      <c r="X186" s="34">
        <f>X141/SUM(X141,'Calculations white'!X141,'Calculations black'!X141,'Calculations asian'!X141)</f>
        <v>8.7868774178030587E-2</v>
      </c>
      <c r="Y186" s="34">
        <f>Y141/SUM(Y141,'Calculations white'!Y141,'Calculations black'!Y141,'Calculations asian'!Y141)</f>
        <v>8.9039982467132003E-2</v>
      </c>
      <c r="Z186" s="34">
        <f>Z141/SUM(Z141,'Calculations white'!Z141,'Calculations black'!Z141,'Calculations asian'!Z141)</f>
        <v>9.0213875345637046E-2</v>
      </c>
      <c r="AA186" s="34">
        <f>AA141/SUM(AA141,'Calculations white'!AA141,'Calculations black'!AA141,'Calculations asian'!AA141)</f>
        <v>9.1390364781515215E-2</v>
      </c>
      <c r="AB186" s="34">
        <f>AB141/SUM(AB141,'Calculations white'!AB141,'Calculations black'!AB141,'Calculations asian'!AB141)</f>
        <v>9.2569363097338486E-2</v>
      </c>
      <c r="AC186" s="34">
        <f>AC141/SUM(AC141,'Calculations white'!AC141,'Calculations black'!AC141,'Calculations asian'!AC141)</f>
        <v>9.375078297887865E-2</v>
      </c>
      <c r="AD186" s="34">
        <f>AD141/SUM(AD141,'Calculations white'!AD141,'Calculations black'!AD141,'Calculations asian'!AD141)</f>
        <v>9.4934537483749262E-2</v>
      </c>
      <c r="AE186" s="34">
        <f>AE141/SUM(AE141,'Calculations white'!AE141,'Calculations black'!AE141,'Calculations asian'!AE141)</f>
        <v>9.6120540050092088E-2</v>
      </c>
      <c r="AF186" s="34">
        <f>AF141/SUM(AF141,'Calculations white'!AF141,'Calculations black'!AF141,'Calculations asian'!AF141)</f>
        <v>9.7308704505301033E-2</v>
      </c>
    </row>
    <row r="187" spans="1:32" x14ac:dyDescent="0.2">
      <c r="A187" s="12" t="s">
        <v>29</v>
      </c>
      <c r="B187" s="34">
        <f>B142/SUM(B142,'Calculations white'!B142,'Calculations black'!B142,'Calculations asian'!B142)</f>
        <v>3.5999999999999935E-2</v>
      </c>
      <c r="C187" s="34">
        <f>C142/SUM(C142,'Calculations white'!C142,'Calculations black'!C142,'Calculations asian'!C142)</f>
        <v>3.6734365324512457E-2</v>
      </c>
      <c r="D187" s="34">
        <f>D142/SUM(D142,'Calculations white'!D142,'Calculations black'!D142,'Calculations asian'!D142)</f>
        <v>3.7500108944633452E-2</v>
      </c>
      <c r="E187" s="34">
        <f>E142/SUM(E142,'Calculations white'!E142,'Calculations black'!E142,'Calculations asian'!E142)</f>
        <v>3.8276930426122367E-2</v>
      </c>
      <c r="F187" s="34">
        <f>F142/SUM(F142,'Calculations white'!F142,'Calculations black'!F142,'Calculations asian'!F142)</f>
        <v>3.9059333143054355E-2</v>
      </c>
      <c r="G187" s="34">
        <f>G142/SUM(G142,'Calculations white'!G142,'Calculations black'!G142,'Calculations asian'!G142)</f>
        <v>3.9856129644309464E-2</v>
      </c>
      <c r="H187" s="34">
        <f>H142/SUM(H142,'Calculations white'!H142,'Calculations black'!H142,'Calculations asian'!H142)</f>
        <v>4.0687430711341621E-2</v>
      </c>
      <c r="I187" s="34">
        <f>I142/SUM(I142,'Calculations white'!I142,'Calculations black'!I142,'Calculations asian'!I142)</f>
        <v>4.1519814771385957E-2</v>
      </c>
      <c r="J187" s="34">
        <f>J142/SUM(J142,'Calculations white'!J142,'Calculations black'!J142,'Calculations asian'!J142)</f>
        <v>4.2367249781345394E-2</v>
      </c>
      <c r="K187" s="34">
        <f>K142/SUM(K142,'Calculations white'!K142,'Calculations black'!K142,'Calculations asian'!K142)</f>
        <v>4.3220169617810451E-2</v>
      </c>
      <c r="L187" s="34">
        <f>L142/SUM(L142,'Calculations white'!L142,'Calculations black'!L142,'Calculations asian'!L142)</f>
        <v>4.3968876830228119E-2</v>
      </c>
      <c r="M187" s="34">
        <f>M142/SUM(M142,'Calculations white'!M142,'Calculations black'!M142,'Calculations asian'!M142)</f>
        <v>4.4794973197150409E-2</v>
      </c>
      <c r="N187" s="34">
        <f>N142/SUM(N142,'Calculations white'!N142,'Calculations black'!N142,'Calculations asian'!N142)</f>
        <v>4.5625644192990783E-2</v>
      </c>
      <c r="O187" s="34">
        <f>O142/SUM(O142,'Calculations white'!O142,'Calculations black'!O142,'Calculations asian'!O142)</f>
        <v>4.6460822565336221E-2</v>
      </c>
      <c r="P187" s="34">
        <f>P142/SUM(P142,'Calculations white'!P142,'Calculations black'!P142,'Calculations asian'!P142)</f>
        <v>4.7300440545471063E-2</v>
      </c>
      <c r="Q187" s="34">
        <f>Q142/SUM(Q142,'Calculations white'!Q142,'Calculations black'!Q142,'Calculations asian'!Q142)</f>
        <v>4.8144429866601467E-2</v>
      </c>
      <c r="R187" s="34">
        <f>R142/SUM(R142,'Calculations white'!R142,'Calculations black'!R142,'Calculations asian'!R142)</f>
        <v>4.8992721782334367E-2</v>
      </c>
      <c r="S187" s="34">
        <f>S142/SUM(S142,'Calculations white'!S142,'Calculations black'!S142,'Calculations asian'!S142)</f>
        <v>4.9845247085405046E-2</v>
      </c>
      <c r="T187" s="34">
        <f>T142/SUM(T142,'Calculations white'!T142,'Calculations black'!T142,'Calculations asian'!T142)</f>
        <v>5.0701936126637606E-2</v>
      </c>
      <c r="U187" s="34">
        <f>U142/SUM(U142,'Calculations white'!U142,'Calculations black'!U142,'Calculations asian'!U142)</f>
        <v>5.156271883412792E-2</v>
      </c>
      <c r="V187" s="34">
        <f>V142/SUM(V142,'Calculations white'!V142,'Calculations black'!V142,'Calculations asian'!V142)</f>
        <v>5.2427524732637794E-2</v>
      </c>
      <c r="W187" s="34">
        <f>W142/SUM(W142,'Calculations white'!W142,'Calculations black'!W142,'Calculations asian'!W142)</f>
        <v>5.3296282963184373E-2</v>
      </c>
      <c r="X187" s="34">
        <f>X142/SUM(X142,'Calculations white'!X142,'Calculations black'!X142,'Calculations asian'!X142)</f>
        <v>5.4168922302812762E-2</v>
      </c>
      <c r="Y187" s="34">
        <f>Y142/SUM(Y142,'Calculations white'!Y142,'Calculations black'!Y142,'Calculations asian'!Y142)</f>
        <v>5.5045371184538588E-2</v>
      </c>
      <c r="Z187" s="34">
        <f>Z142/SUM(Z142,'Calculations white'!Z142,'Calculations black'!Z142,'Calculations asian'!Z142)</f>
        <v>5.5925557717443571E-2</v>
      </c>
      <c r="AA187" s="34">
        <f>AA142/SUM(AA142,'Calculations white'!AA142,'Calculations black'!AA142,'Calculations asian'!AA142)</f>
        <v>5.680940970691107E-2</v>
      </c>
      <c r="AB187" s="34">
        <f>AB142/SUM(AB142,'Calculations white'!AB142,'Calculations black'!AB142,'Calculations asian'!AB142)</f>
        <v>5.769685467498676E-2</v>
      </c>
      <c r="AC187" s="34">
        <f>AC142/SUM(AC142,'Calculations white'!AC142,'Calculations black'!AC142,'Calculations asian'!AC142)</f>
        <v>5.8587819880847714E-2</v>
      </c>
      <c r="AD187" s="34">
        <f>AD142/SUM(AD142,'Calculations white'!AD142,'Calculations black'!AD142,'Calculations asian'!AD142)</f>
        <v>5.9482232341364426E-2</v>
      </c>
      <c r="AE187" s="34">
        <f>AE142/SUM(AE142,'Calculations white'!AE142,'Calculations black'!AE142,'Calculations asian'!AE142)</f>
        <v>6.0380018851742101E-2</v>
      </c>
      <c r="AF187" s="34">
        <f>AF142/SUM(AF142,'Calculations white'!AF142,'Calculations black'!AF142,'Calculations asian'!AF142)</f>
        <v>6.1281106006222406E-2</v>
      </c>
    </row>
    <row r="188" spans="1:32" x14ac:dyDescent="0.2">
      <c r="A188" s="12" t="s">
        <v>30</v>
      </c>
      <c r="B188" s="34">
        <f>B143/SUM(B143,'Calculations white'!B143,'Calculations black'!B143,'Calculations asian'!B143)</f>
        <v>4.0126213592233104E-2</v>
      </c>
      <c r="C188" s="34">
        <f>C143/SUM(C143,'Calculations white'!C143,'Calculations black'!C143,'Calculations asian'!C143)</f>
        <v>4.0928567998489769E-2</v>
      </c>
      <c r="D188" s="34">
        <f>D143/SUM(D143,'Calculations white'!D143,'Calculations black'!D143,'Calculations asian'!D143)</f>
        <v>4.1765152178634683E-2</v>
      </c>
      <c r="E188" s="34">
        <f>E143/SUM(E143,'Calculations white'!E143,'Calculations black'!E143,'Calculations asian'!E143)</f>
        <v>4.2613816794521718E-2</v>
      </c>
      <c r="F188" s="34">
        <f>F143/SUM(F143,'Calculations white'!F143,'Calculations black'!F143,'Calculations asian'!F143)</f>
        <v>4.3468521449980015E-2</v>
      </c>
      <c r="G188" s="34">
        <f>G143/SUM(G143,'Calculations white'!G143,'Calculations black'!G143,'Calculations asian'!G143)</f>
        <v>4.4338900386627071E-2</v>
      </c>
      <c r="H188" s="34">
        <f>H143/SUM(H143,'Calculations white'!H143,'Calculations black'!H143,'Calculations asian'!H143)</f>
        <v>4.5246897330426965E-2</v>
      </c>
      <c r="I188" s="34">
        <f>I143/SUM(I143,'Calculations white'!I143,'Calculations black'!I143,'Calculations asian'!I143)</f>
        <v>4.6155926262920109E-2</v>
      </c>
      <c r="J188" s="34">
        <f>J143/SUM(J143,'Calculations white'!J143,'Calculations black'!J143,'Calculations asian'!J143)</f>
        <v>4.7081242534595238E-2</v>
      </c>
      <c r="K188" s="34">
        <f>K143/SUM(K143,'Calculations white'!K143,'Calculations black'!K143,'Calculations asian'!K143)</f>
        <v>4.8012391614418622E-2</v>
      </c>
      <c r="L188" s="34">
        <f>L143/SUM(L143,'Calculations white'!L143,'Calculations black'!L143,'Calculations asian'!L143)</f>
        <v>4.8829499805899415E-2</v>
      </c>
      <c r="M188" s="34">
        <f>M143/SUM(M143,'Calculations white'!M143,'Calculations black'!M143,'Calculations asian'!M143)</f>
        <v>4.9730947741772259E-2</v>
      </c>
      <c r="N188" s="34">
        <f>N143/SUM(N143,'Calculations white'!N143,'Calculations black'!N143,'Calculations asian'!N143)</f>
        <v>5.0637161323759929E-2</v>
      </c>
      <c r="O188" s="34">
        <f>O143/SUM(O143,'Calculations white'!O143,'Calculations black'!O143,'Calculations asian'!O143)</f>
        <v>5.1548044354066271E-2</v>
      </c>
      <c r="P188" s="34">
        <f>P143/SUM(P143,'Calculations white'!P143,'Calculations black'!P143,'Calculations asian'!P143)</f>
        <v>5.2463499925326743E-2</v>
      </c>
      <c r="Q188" s="34">
        <f>Q143/SUM(Q143,'Calculations white'!Q143,'Calculations black'!Q143,'Calculations asian'!Q143)</f>
        <v>5.3383430465956061E-2</v>
      </c>
      <c r="R188" s="34">
        <f>R143/SUM(R143,'Calculations white'!R143,'Calculations black'!R143,'Calculations asian'!R143)</f>
        <v>5.4307737785625192E-2</v>
      </c>
      <c r="S188" s="34">
        <f>S143/SUM(S143,'Calculations white'!S143,'Calculations black'!S143,'Calculations asian'!S143)</f>
        <v>5.5236323120821849E-2</v>
      </c>
      <c r="T188" s="34">
        <f>T143/SUM(T143,'Calculations white'!T143,'Calculations black'!T143,'Calculations asian'!T143)</f>
        <v>5.6169087180443347E-2</v>
      </c>
      <c r="U188" s="34">
        <f>U143/SUM(U143,'Calculations white'!U143,'Calculations black'!U143,'Calculations asian'!U143)</f>
        <v>5.710593019137488E-2</v>
      </c>
      <c r="V188" s="34">
        <f>V143/SUM(V143,'Calculations white'!V143,'Calculations black'!V143,'Calculations asian'!V143)</f>
        <v>5.8046751944008032E-2</v>
      </c>
      <c r="W188" s="34">
        <f>W143/SUM(W143,'Calculations white'!W143,'Calculations black'!W143,'Calculations asian'!W143)</f>
        <v>5.8991451837649402E-2</v>
      </c>
      <c r="X188" s="34">
        <f>X143/SUM(X143,'Calculations white'!X143,'Calculations black'!X143,'Calculations asian'!X143)</f>
        <v>5.9939928925776799E-2</v>
      </c>
      <c r="Y188" s="34">
        <f>Y143/SUM(Y143,'Calculations white'!Y143,'Calculations black'!Y143,'Calculations asian'!Y143)</f>
        <v>6.0892081961097681E-2</v>
      </c>
      <c r="Z188" s="34">
        <f>Z143/SUM(Z143,'Calculations white'!Z143,'Calculations black'!Z143,'Calculations asian'!Z143)</f>
        <v>6.1847809440365532E-2</v>
      </c>
      <c r="AA188" s="34">
        <f>AA143/SUM(AA143,'Calculations white'!AA143,'Calculations black'!AA143,'Calculations asian'!AA143)</f>
        <v>6.2807009648911991E-2</v>
      </c>
      <c r="AB188" s="34">
        <f>AB143/SUM(AB143,'Calculations white'!AB143,'Calculations black'!AB143,'Calculations asian'!AB143)</f>
        <v>6.3769580704853973E-2</v>
      </c>
      <c r="AC188" s="34">
        <f>AC143/SUM(AC143,'Calculations white'!AC143,'Calculations black'!AC143,'Calculations asian'!AC143)</f>
        <v>6.4735420602935079E-2</v>
      </c>
      <c r="AD188" s="34">
        <f>AD143/SUM(AD143,'Calculations white'!AD143,'Calculations black'!AD143,'Calculations asian'!AD143)</f>
        <v>6.570442725796069E-2</v>
      </c>
      <c r="AE188" s="34">
        <f>AE143/SUM(AE143,'Calculations white'!AE143,'Calculations black'!AE143,'Calculations asian'!AE143)</f>
        <v>6.6676498547792867E-2</v>
      </c>
      <c r="AF188" s="34">
        <f>AF143/SUM(AF143,'Calculations white'!AF143,'Calculations black'!AF143,'Calculations asian'!AF143)</f>
        <v>6.7651532355864852E-2</v>
      </c>
    </row>
    <row r="189" spans="1:32" x14ac:dyDescent="0.2">
      <c r="A189" s="12" t="s">
        <v>31</v>
      </c>
      <c r="B189" s="34">
        <f>B144/SUM(B144,'Calculations white'!B144,'Calculations black'!B144,'Calculations asian'!B144)</f>
        <v>3.7000000000000047E-2</v>
      </c>
      <c r="C189" s="34">
        <f>C144/SUM(C144,'Calculations white'!C144,'Calculations black'!C144,'Calculations asian'!C144)</f>
        <v>3.7754702329907158E-2</v>
      </c>
      <c r="D189" s="34">
        <f>D144/SUM(D144,'Calculations white'!D144,'Calculations black'!D144,'Calculations asian'!D144)</f>
        <v>3.8541523413757744E-2</v>
      </c>
      <c r="E189" s="34">
        <f>E144/SUM(E144,'Calculations white'!E144,'Calculations black'!E144,'Calculations asian'!E144)</f>
        <v>3.9339473458946124E-2</v>
      </c>
      <c r="F189" s="34">
        <f>F144/SUM(F144,'Calculations white'!F144,'Calculations black'!F144,'Calculations asian'!F144)</f>
        <v>4.0142906816152735E-2</v>
      </c>
      <c r="G189" s="34">
        <f>G144/SUM(G144,'Calculations white'!G144,'Calculations black'!G144,'Calculations asian'!G144)</f>
        <v>4.0960804030771701E-2</v>
      </c>
      <c r="H189" s="34">
        <f>H144/SUM(H144,'Calculations white'!H144,'Calculations black'!H144,'Calculations asian'!H144)</f>
        <v>4.1813765946400662E-2</v>
      </c>
      <c r="I189" s="34">
        <f>I144/SUM(I144,'Calculations white'!I144,'Calculations black'!I144,'Calculations asian'!I144)</f>
        <v>4.2667522466045119E-2</v>
      </c>
      <c r="J189" s="34">
        <f>J144/SUM(J144,'Calculations white'!J144,'Calculations black'!J144,'Calculations asian'!J144)</f>
        <v>4.3536331683800347E-2</v>
      </c>
      <c r="K189" s="34">
        <f>K144/SUM(K144,'Calculations white'!K144,'Calculations black'!K144,'Calculations asian'!K144)</f>
        <v>4.4410333735436111E-2</v>
      </c>
      <c r="L189" s="34">
        <f>L144/SUM(L144,'Calculations white'!L144,'Calculations black'!L144,'Calculations asian'!L144)</f>
        <v>4.5177267731433303E-2</v>
      </c>
      <c r="M189" s="34">
        <f>M144/SUM(M144,'Calculations white'!M144,'Calculations black'!M144,'Calculations asian'!M144)</f>
        <v>4.6022997939932961E-2</v>
      </c>
      <c r="N189" s="34">
        <f>N144/SUM(N144,'Calculations white'!N144,'Calculations black'!N144,'Calculations asian'!N144)</f>
        <v>4.6872953372669571E-2</v>
      </c>
      <c r="O189" s="34">
        <f>O144/SUM(O144,'Calculations white'!O144,'Calculations black'!O144,'Calculations asian'!O144)</f>
        <v>4.772703721374931E-2</v>
      </c>
      <c r="P189" s="34">
        <f>P144/SUM(P144,'Calculations white'!P144,'Calculations black'!P144,'Calculations asian'!P144)</f>
        <v>4.8585152156587527E-2</v>
      </c>
      <c r="Q189" s="34">
        <f>Q144/SUM(Q144,'Calculations white'!Q144,'Calculations black'!Q144,'Calculations asian'!Q144)</f>
        <v>4.9447200453144789E-2</v>
      </c>
      <c r="R189" s="34">
        <f>R144/SUM(R144,'Calculations white'!R144,'Calculations black'!R144,'Calculations asian'!R144)</f>
        <v>5.0313083962947105E-2</v>
      </c>
      <c r="S189" s="34">
        <f>S144/SUM(S144,'Calculations white'!S144,'Calculations black'!S144,'Calculations asian'!S144)</f>
        <v>5.1182704201843107E-2</v>
      </c>
      <c r="T189" s="34">
        <f>T144/SUM(T144,'Calculations white'!T144,'Calculations black'!T144,'Calculations asian'!T144)</f>
        <v>5.2055962390444036E-2</v>
      </c>
      <c r="U189" s="34">
        <f>U144/SUM(U144,'Calculations white'!U144,'Calculations black'!U144,'Calculations asian'!U144)</f>
        <v>5.2932759502199341E-2</v>
      </c>
      <c r="V189" s="34">
        <f>V144/SUM(V144,'Calculations white'!V144,'Calculations black'!V144,'Calculations asian'!V144)</f>
        <v>5.3812996311062095E-2</v>
      </c>
      <c r="W189" s="34">
        <f>W144/SUM(W144,'Calculations white'!W144,'Calculations black'!W144,'Calculations asian'!W144)</f>
        <v>5.4696573438695224E-2</v>
      </c>
      <c r="X189" s="34">
        <f>X144/SUM(X144,'Calculations white'!X144,'Calculations black'!X144,'Calculations asian'!X144)</f>
        <v>5.5583391401176609E-2</v>
      </c>
      <c r="Y189" s="34">
        <f>Y144/SUM(Y144,'Calculations white'!Y144,'Calculations black'!Y144,'Calculations asian'!Y144)</f>
        <v>5.6473350655160945E-2</v>
      </c>
      <c r="Z189" s="34">
        <f>Z144/SUM(Z144,'Calculations white'!Z144,'Calculations black'!Z144,'Calculations asian'!Z144)</f>
        <v>5.7366351643455417E-2</v>
      </c>
      <c r="AA189" s="34">
        <f>AA144/SUM(AA144,'Calculations white'!AA144,'Calculations black'!AA144,'Calculations asian'!AA144)</f>
        <v>5.8262294839971945E-2</v>
      </c>
      <c r="AB189" s="34">
        <f>AB144/SUM(AB144,'Calculations white'!AB144,'Calculations black'!AB144,'Calculations asian'!AB144)</f>
        <v>5.9161080794018626E-2</v>
      </c>
      <c r="AC189" s="34">
        <f>AC144/SUM(AC144,'Calculations white'!AC144,'Calculations black'!AC144,'Calculations asian'!AC144)</f>
        <v>6.0062610173893957E-2</v>
      </c>
      <c r="AD189" s="34">
        <f>AD144/SUM(AD144,'Calculations white'!AD144,'Calculations black'!AD144,'Calculations asian'!AD144)</f>
        <v>6.0966783809750666E-2</v>
      </c>
      <c r="AE189" s="34">
        <f>AE144/SUM(AE144,'Calculations white'!AE144,'Calculations black'!AE144,'Calculations asian'!AE144)</f>
        <v>6.1873502735698367E-2</v>
      </c>
      <c r="AF189" s="34">
        <f>AF144/SUM(AF144,'Calculations white'!AF144,'Calculations black'!AF144,'Calculations asian'!AF144)</f>
        <v>6.2782668231113281E-2</v>
      </c>
    </row>
    <row r="190" spans="1:32" x14ac:dyDescent="0.2">
      <c r="A190" s="12" t="s">
        <v>32</v>
      </c>
      <c r="B190" s="34">
        <f>B145/SUM(B145,'Calculations white'!B145,'Calculations black'!B145,'Calculations asian'!B145)</f>
        <v>4.1000000000000043E-2</v>
      </c>
      <c r="C190" s="34">
        <f>C145/SUM(C145,'Calculations white'!C145,'Calculations black'!C145,'Calculations asian'!C145)</f>
        <v>4.1810042627654025E-2</v>
      </c>
      <c r="D190" s="34">
        <f>D145/SUM(D145,'Calculations white'!D145,'Calculations black'!D145,'Calculations asian'!D145)</f>
        <v>4.2654732455986943E-2</v>
      </c>
      <c r="E190" s="34">
        <f>E145/SUM(E145,'Calculations white'!E145,'Calculations black'!E145,'Calculations asian'!E145)</f>
        <v>4.3511840127852731E-2</v>
      </c>
      <c r="F190" s="34">
        <f>F145/SUM(F145,'Calculations white'!F145,'Calculations black'!F145,'Calculations asian'!F145)</f>
        <v>4.437525652218953E-2</v>
      </c>
      <c r="G190" s="34">
        <f>G145/SUM(G145,'Calculations white'!G145,'Calculations black'!G145,'Calculations asian'!G145)</f>
        <v>4.5254785068426687E-2</v>
      </c>
      <c r="H190" s="34">
        <f>H145/SUM(H145,'Calculations white'!H145,'Calculations black'!H145,'Calculations asian'!H145)</f>
        <v>4.6172636309775104E-2</v>
      </c>
      <c r="I190" s="34">
        <f>I145/SUM(I145,'Calculations white'!I145,'Calculations black'!I145,'Calculations asian'!I145)</f>
        <v>4.7091783621244269E-2</v>
      </c>
      <c r="J190" s="34">
        <f>J145/SUM(J145,'Calculations white'!J145,'Calculations black'!J145,'Calculations asian'!J145)</f>
        <v>4.802772190431235E-2</v>
      </c>
      <c r="K190" s="34">
        <f>K145/SUM(K145,'Calculations white'!K145,'Calculations black'!K145,'Calculations asian'!K145)</f>
        <v>4.8969928192363302E-2</v>
      </c>
      <c r="L190" s="34">
        <f>L145/SUM(L145,'Calculations white'!L145,'Calculations black'!L145,'Calculations asian'!L145)</f>
        <v>4.9796928076430144E-2</v>
      </c>
      <c r="M190" s="34">
        <f>M145/SUM(M145,'Calculations white'!M145,'Calculations black'!M145,'Calculations asian'!M145)</f>
        <v>5.0709719997666811E-2</v>
      </c>
      <c r="N190" s="34">
        <f>N145/SUM(N145,'Calculations white'!N145,'Calculations black'!N145,'Calculations asian'!N145)</f>
        <v>5.1627720706128276E-2</v>
      </c>
      <c r="O190" s="34">
        <f>O145/SUM(O145,'Calculations white'!O145,'Calculations black'!O145,'Calculations asian'!O145)</f>
        <v>5.2550856364350092E-2</v>
      </c>
      <c r="P190" s="34">
        <f>P145/SUM(P145,'Calculations white'!P145,'Calculations black'!P145,'Calculations asian'!P145)</f>
        <v>5.3479052430898129E-2</v>
      </c>
      <c r="Q190" s="34">
        <f>Q145/SUM(Q145,'Calculations white'!Q145,'Calculations black'!Q145,'Calculations asian'!Q145)</f>
        <v>5.4412233681784404E-2</v>
      </c>
      <c r="R190" s="34">
        <f>R145/SUM(R145,'Calculations white'!R145,'Calculations black'!R145,'Calculations asian'!R145)</f>
        <v>5.5350324232265678E-2</v>
      </c>
      <c r="S190" s="34">
        <f>S145/SUM(S145,'Calculations white'!S145,'Calculations black'!S145,'Calculations asian'!S145)</f>
        <v>5.6293247559012251E-2</v>
      </c>
      <c r="T190" s="34">
        <f>T145/SUM(T145,'Calculations white'!T145,'Calculations black'!T145,'Calculations asian'!T145)</f>
        <v>5.7240926522627564E-2</v>
      </c>
      <c r="U190" s="34">
        <f>U145/SUM(U145,'Calculations white'!U145,'Calculations black'!U145,'Calculations asian'!U145)</f>
        <v>5.8193283390501178E-2</v>
      </c>
      <c r="V190" s="34">
        <f>V145/SUM(V145,'Calculations white'!V145,'Calculations black'!V145,'Calculations asian'!V145)</f>
        <v>5.915023985998033E-2</v>
      </c>
      <c r="W190" s="34">
        <f>W145/SUM(W145,'Calculations white'!W145,'Calculations black'!W145,'Calculations asian'!W145)</f>
        <v>6.0111717081836734E-2</v>
      </c>
      <c r="X190" s="34">
        <f>X145/SUM(X145,'Calculations white'!X145,'Calculations black'!X145,'Calculations asian'!X145)</f>
        <v>6.1077635684012727E-2</v>
      </c>
      <c r="Y190" s="34">
        <f>Y145/SUM(Y145,'Calculations white'!Y145,'Calculations black'!Y145,'Calculations asian'!Y145)</f>
        <v>6.2047915795627129E-2</v>
      </c>
      <c r="Z190" s="34">
        <f>Z145/SUM(Z145,'Calculations white'!Z145,'Calculations black'!Z145,'Calculations asian'!Z145)</f>
        <v>6.3022477071219163E-2</v>
      </c>
      <c r="AA190" s="34">
        <f>AA145/SUM(AA145,'Calculations white'!AA145,'Calculations black'!AA145,'Calculations asian'!AA145)</f>
        <v>6.4001238715211406E-2</v>
      </c>
      <c r="AB190" s="34">
        <f>AB145/SUM(AB145,'Calculations white'!AB145,'Calculations black'!AB145,'Calculations asian'!AB145)</f>
        <v>6.4984119506571875E-2</v>
      </c>
      <c r="AC190" s="34">
        <f>AC145/SUM(AC145,'Calculations white'!AC145,'Calculations black'!AC145,'Calculations asian'!AC145)</f>
        <v>6.5971037823652892E-2</v>
      </c>
      <c r="AD190" s="34">
        <f>AD145/SUM(AD145,'Calculations white'!AD145,'Calculations black'!AD145,'Calculations asian'!AD145)</f>
        <v>6.6961911669186372E-2</v>
      </c>
      <c r="AE190" s="34">
        <f>AE145/SUM(AE145,'Calculations white'!AE145,'Calculations black'!AE145,'Calculations asian'!AE145)</f>
        <v>6.7956658695416131E-2</v>
      </c>
      <c r="AF190" s="34">
        <f>AF145/SUM(AF145,'Calculations white'!AF145,'Calculations black'!AF145,'Calculations asian'!AF145)</f>
        <v>6.8955196229343527E-2</v>
      </c>
    </row>
    <row r="191" spans="1:32" x14ac:dyDescent="0.2">
      <c r="A191" s="12" t="s">
        <v>33</v>
      </c>
      <c r="B191" s="34">
        <f>B146/SUM(B146,'Calculations white'!B146,'Calculations black'!B146,'Calculations asian'!B146)</f>
        <v>3.0999999999999923E-2</v>
      </c>
      <c r="C191" s="34">
        <f>C146/SUM(C146,'Calculations white'!C146,'Calculations black'!C146,'Calculations asian'!C146)</f>
        <v>3.168198213333983E-2</v>
      </c>
      <c r="D191" s="34">
        <f>D146/SUM(D146,'Calculations white'!D146,'Calculations black'!D146,'Calculations asian'!D146)</f>
        <v>3.2393673736291546E-2</v>
      </c>
      <c r="E191" s="34">
        <f>E146/SUM(E146,'Calculations white'!E146,'Calculations black'!E146,'Calculations asian'!E146)</f>
        <v>3.3116457767080609E-2</v>
      </c>
      <c r="F191" s="34">
        <f>F146/SUM(F146,'Calculations white'!F146,'Calculations black'!F146,'Calculations asian'!F146)</f>
        <v>3.384517037557206E-2</v>
      </c>
      <c r="G191" s="34">
        <f>G146/SUM(G146,'Calculations white'!G146,'Calculations black'!G146,'Calculations asian'!G146)</f>
        <v>3.4588136732265622E-2</v>
      </c>
      <c r="H191" s="34">
        <f>H146/SUM(H146,'Calculations white'!H146,'Calculations black'!H146,'Calculations asian'!H146)</f>
        <v>3.5364167905883107E-2</v>
      </c>
      <c r="I191" s="34">
        <f>I146/SUM(I146,'Calculations white'!I146,'Calculations black'!I146,'Calculations asian'!I146)</f>
        <v>3.6141922446919723E-2</v>
      </c>
      <c r="J191" s="34">
        <f>J146/SUM(J146,'Calculations white'!J146,'Calculations black'!J146,'Calculations asian'!J146)</f>
        <v>3.6934554413500485E-2</v>
      </c>
      <c r="K191" s="34">
        <f>K146/SUM(K146,'Calculations white'!K146,'Calculations black'!K146,'Calculations asian'!K146)</f>
        <v>3.7733186163122774E-2</v>
      </c>
      <c r="L191" s="34">
        <f>L146/SUM(L146,'Calculations white'!L146,'Calculations black'!L146,'Calculations asian'!L146)</f>
        <v>3.8434591450444526E-2</v>
      </c>
      <c r="M191" s="34">
        <f>M146/SUM(M146,'Calculations white'!M146,'Calculations black'!M146,'Calculations asian'!M146)</f>
        <v>3.9209428036201324E-2</v>
      </c>
      <c r="N191" s="34">
        <f>N146/SUM(N146,'Calculations white'!N146,'Calculations black'!N146,'Calculations asian'!N146)</f>
        <v>3.9989291843417152E-2</v>
      </c>
      <c r="O191" s="34">
        <f>O146/SUM(O146,'Calculations white'!O146,'Calculations black'!O146,'Calculations asian'!O146)</f>
        <v>4.0774120789744711E-2</v>
      </c>
      <c r="P191" s="34">
        <f>P146/SUM(P146,'Calculations white'!P146,'Calculations black'!P146,'Calculations asian'!P146)</f>
        <v>4.1563851958397388E-2</v>
      </c>
      <c r="Q191" s="34">
        <f>Q146/SUM(Q146,'Calculations white'!Q146,'Calculations black'!Q146,'Calculations asian'!Q146)</f>
        <v>4.2358421620066061E-2</v>
      </c>
      <c r="R191" s="34">
        <f>R146/SUM(R146,'Calculations white'!R146,'Calculations black'!R146,'Calculations asian'!R146)</f>
        <v>4.3157765255269986E-2</v>
      </c>
      <c r="S191" s="34">
        <f>S146/SUM(S146,'Calculations white'!S146,'Calculations black'!S146,'Calculations asian'!S146)</f>
        <v>4.3961817577124883E-2</v>
      </c>
      <c r="T191" s="34">
        <f>T146/SUM(T146,'Calculations white'!T146,'Calculations black'!T146,'Calculations asian'!T146)</f>
        <v>4.4770512554505905E-2</v>
      </c>
      <c r="U191" s="34">
        <f>U146/SUM(U146,'Calculations white'!U146,'Calculations black'!U146,'Calculations asian'!U146)</f>
        <v>4.5583783435585098E-2</v>
      </c>
      <c r="V191" s="34">
        <f>V146/SUM(V146,'Calculations white'!V146,'Calculations black'!V146,'Calculations asian'!V146)</f>
        <v>4.6401562771723998E-2</v>
      </c>
      <c r="W191" s="34">
        <f>W146/SUM(W146,'Calculations white'!W146,'Calculations black'!W146,'Calculations asian'!W146)</f>
        <v>4.7223782441696463E-2</v>
      </c>
      <c r="X191" s="34">
        <f>X146/SUM(X146,'Calculations white'!X146,'Calculations black'!X146,'Calculations asian'!X146)</f>
        <v>4.8050373676221926E-2</v>
      </c>
      <c r="Y191" s="34">
        <f>Y146/SUM(Y146,'Calculations white'!Y146,'Calculations black'!Y146,'Calculations asian'!Y146)</f>
        <v>4.8881267082786728E-2</v>
      </c>
      <c r="Z191" s="34">
        <f>Z146/SUM(Z146,'Calculations white'!Z146,'Calculations black'!Z146,'Calculations asian'!Z146)</f>
        <v>4.9716392670728998E-2</v>
      </c>
      <c r="AA191" s="34">
        <f>AA146/SUM(AA146,'Calculations white'!AA146,'Calculations black'!AA146,'Calculations asian'!AA146)</f>
        <v>5.0555679876565583E-2</v>
      </c>
      <c r="AB191" s="34">
        <f>AB146/SUM(AB146,'Calculations white'!AB146,'Calculations black'!AB146,'Calculations asian'!AB146)</f>
        <v>5.1399057589538354E-2</v>
      </c>
      <c r="AC191" s="34">
        <f>AC146/SUM(AC146,'Calculations white'!AC146,'Calculations black'!AC146,'Calculations asian'!AC146)</f>
        <v>5.2246454177355281E-2</v>
      </c>
      <c r="AD191" s="34">
        <f>AD146/SUM(AD146,'Calculations white'!AD146,'Calculations black'!AD146,'Calculations asian'!AD146)</f>
        <v>5.3097797512102918E-2</v>
      </c>
      <c r="AE191" s="34">
        <f>AE146/SUM(AE146,'Calculations white'!AE146,'Calculations black'!AE146,'Calculations asian'!AE146)</f>
        <v>5.3953014996309535E-2</v>
      </c>
      <c r="AF191" s="34">
        <f>AF146/SUM(AF146,'Calculations white'!AF146,'Calculations black'!AF146,'Calculations asian'!AF146)</f>
        <v>5.4812033589132197E-2</v>
      </c>
    </row>
    <row r="192" spans="1:32" x14ac:dyDescent="0.2">
      <c r="A192" s="12" t="s">
        <v>34</v>
      </c>
      <c r="B192" s="34">
        <f>B147/SUM(B147,'Calculations white'!B147,'Calculations black'!B147,'Calculations asian'!B147)</f>
        <v>5.8000000000000072E-2</v>
      </c>
      <c r="C192" s="34">
        <f>C147/SUM(C147,'Calculations white'!C147,'Calculations black'!C147,'Calculations asian'!C147)</f>
        <v>5.9013509432523391E-2</v>
      </c>
      <c r="D192" s="34">
        <f>D147/SUM(D147,'Calculations white'!D147,'Calculations black'!D147,'Calculations asian'!D147)</f>
        <v>6.0068942101783394E-2</v>
      </c>
      <c r="E192" s="34">
        <f>E147/SUM(E147,'Calculations white'!E147,'Calculations black'!E147,'Calculations asian'!E147)</f>
        <v>6.1137928344631956E-2</v>
      </c>
      <c r="F192" s="34">
        <f>F147/SUM(F147,'Calculations white'!F147,'Calculations black'!F147,'Calculations asian'!F147)</f>
        <v>6.2212923027975729E-2</v>
      </c>
      <c r="G192" s="34">
        <f>G147/SUM(G147,'Calculations white'!G147,'Calculations black'!G147,'Calculations asian'!G147)</f>
        <v>6.3305845974665154E-2</v>
      </c>
      <c r="H192" s="34">
        <f>H147/SUM(H147,'Calculations white'!H147,'Calculations black'!H147,'Calculations asian'!H147)</f>
        <v>6.444411849720115E-2</v>
      </c>
      <c r="I192" s="34">
        <f>I147/SUM(I147,'Calculations white'!I147,'Calculations black'!I147,'Calculations asian'!I147)</f>
        <v>6.5582059870723616E-2</v>
      </c>
      <c r="J192" s="34">
        <f>J147/SUM(J147,'Calculations white'!J147,'Calculations black'!J147,'Calculations asian'!J147)</f>
        <v>6.6738594494969883E-2</v>
      </c>
      <c r="K192" s="34">
        <f>K147/SUM(K147,'Calculations white'!K147,'Calculations black'!K147,'Calculations asian'!K147)</f>
        <v>6.7900530545639506E-2</v>
      </c>
      <c r="L192" s="34">
        <f>L147/SUM(L147,'Calculations white'!L147,'Calculations black'!L147,'Calculations asian'!L147)</f>
        <v>6.8919146256457398E-2</v>
      </c>
      <c r="M192" s="34">
        <f>M147/SUM(M147,'Calculations white'!M147,'Calculations black'!M147,'Calculations asian'!M147)</f>
        <v>7.0040979084869961E-2</v>
      </c>
      <c r="N192" s="34">
        <f>N147/SUM(N147,'Calculations white'!N147,'Calculations black'!N147,'Calculations asian'!N147)</f>
        <v>7.1167082775512799E-2</v>
      </c>
      <c r="O192" s="34">
        <f>O147/SUM(O147,'Calculations white'!O147,'Calculations black'!O147,'Calculations asian'!O147)</f>
        <v>7.2297327342405696E-2</v>
      </c>
      <c r="P192" s="34">
        <f>P147/SUM(P147,'Calculations white'!P147,'Calculations black'!P147,'Calculations asian'!P147)</f>
        <v>7.3431582545454829E-2</v>
      </c>
      <c r="Q192" s="34">
        <f>Q147/SUM(Q147,'Calculations white'!Q147,'Calculations black'!Q147,'Calculations asian'!Q147)</f>
        <v>7.4569717947741671E-2</v>
      </c>
      <c r="R192" s="34">
        <f>R147/SUM(R147,'Calculations white'!R147,'Calculations black'!R147,'Calculations asian'!R147)</f>
        <v>7.5711602972490091E-2</v>
      </c>
      <c r="S192" s="34">
        <f>S147/SUM(S147,'Calculations white'!S147,'Calculations black'!S147,'Calculations asian'!S147)</f>
        <v>7.6857106959658042E-2</v>
      </c>
      <c r="T192" s="34">
        <f>T147/SUM(T147,'Calculations white'!T147,'Calculations black'!T147,'Calculations asian'!T147)</f>
        <v>7.8006099222092978E-2</v>
      </c>
      <c r="U192" s="34">
        <f>U147/SUM(U147,'Calculations white'!U147,'Calculations black'!U147,'Calculations asian'!U147)</f>
        <v>7.9158449101198652E-2</v>
      </c>
      <c r="V192" s="34">
        <f>V147/SUM(V147,'Calculations white'!V147,'Calculations black'!V147,'Calculations asian'!V147)</f>
        <v>8.0314026022059504E-2</v>
      </c>
      <c r="W192" s="34">
        <f>W147/SUM(W147,'Calculations white'!W147,'Calculations black'!W147,'Calculations asian'!W147)</f>
        <v>8.1472699547969721E-2</v>
      </c>
      <c r="X192" s="34">
        <f>X147/SUM(X147,'Calculations white'!X147,'Calculations black'!X147,'Calculations asian'!X147)</f>
        <v>8.2634339434316376E-2</v>
      </c>
      <c r="Y192" s="34">
        <f>Y147/SUM(Y147,'Calculations white'!Y147,'Calculations black'!Y147,'Calculations asian'!Y147)</f>
        <v>8.3798815681771749E-2</v>
      </c>
      <c r="Z192" s="34">
        <f>Z147/SUM(Z147,'Calculations white'!Z147,'Calculations black'!Z147,'Calculations asian'!Z147)</f>
        <v>8.4965998588743596E-2</v>
      </c>
      <c r="AA192" s="34">
        <f>AA147/SUM(AA147,'Calculations white'!AA147,'Calculations black'!AA147,'Calculations asian'!AA147)</f>
        <v>8.6135758803041459E-2</v>
      </c>
      <c r="AB192" s="34">
        <f>AB147/SUM(AB147,'Calculations white'!AB147,'Calculations black'!AB147,'Calculations asian'!AB147)</f>
        <v>8.730796737271726E-2</v>
      </c>
      <c r="AC192" s="34">
        <f>AC147/SUM(AC147,'Calculations white'!AC147,'Calculations black'!AC147,'Calculations asian'!AC147)</f>
        <v>8.8482495796037119E-2</v>
      </c>
      <c r="AD192" s="34">
        <f>AD147/SUM(AD147,'Calculations white'!AD147,'Calculations black'!AD147,'Calculations asian'!AD147)</f>
        <v>8.9659216070546333E-2</v>
      </c>
      <c r="AE192" s="34">
        <f>AE147/SUM(AE147,'Calculations white'!AE147,'Calculations black'!AE147,'Calculations asian'!AE147)</f>
        <v>9.08380007411939E-2</v>
      </c>
      <c r="AF192" s="34">
        <f>AF147/SUM(AF147,'Calculations white'!AF147,'Calculations black'!AF147,'Calculations asian'!AF147)</f>
        <v>9.2018722947477691E-2</v>
      </c>
    </row>
    <row r="193" spans="1:32" x14ac:dyDescent="0.2">
      <c r="A193" s="12" t="s">
        <v>92</v>
      </c>
      <c r="B193" s="34">
        <f>B148/SUM(B148,'Calculations white'!B148,'Calculations black'!B148,'Calculations asian'!B148)</f>
        <v>3.0607407407407295E-2</v>
      </c>
      <c r="C193" s="34">
        <f>C148/SUM(C148,'Calculations white'!C148,'Calculations black'!C148,'Calculations asian'!C148)</f>
        <v>3.1279171472753005E-2</v>
      </c>
      <c r="D193" s="34">
        <f>D148/SUM(D148,'Calculations white'!D148,'Calculations black'!D148,'Calculations asian'!D148)</f>
        <v>3.1980025558705591E-2</v>
      </c>
      <c r="E193" s="34">
        <f>E148/SUM(E148,'Calculations white'!E148,'Calculations black'!E148,'Calculations asian'!E148)</f>
        <v>3.2691448143775129E-2</v>
      </c>
      <c r="F193" s="34">
        <f>F148/SUM(F148,'Calculations white'!F148,'Calculations black'!F148,'Calculations asian'!F148)</f>
        <v>3.3408391169157517E-2</v>
      </c>
      <c r="G193" s="34">
        <f>G148/SUM(G148,'Calculations white'!G148,'Calculations black'!G148,'Calculations asian'!G148)</f>
        <v>3.413895214072378E-2</v>
      </c>
      <c r="H193" s="34">
        <f>H148/SUM(H148,'Calculations white'!H148,'Calculations black'!H148,'Calculations asian'!H148)</f>
        <v>3.4901593640100016E-2</v>
      </c>
      <c r="I193" s="34">
        <f>I148/SUM(I148,'Calculations white'!I148,'Calculations black'!I148,'Calculations asian'!I148)</f>
        <v>3.5665623245017014E-2</v>
      </c>
      <c r="J193" s="34">
        <f>J148/SUM(J148,'Calculations white'!J148,'Calculations black'!J148,'Calculations asian'!J148)</f>
        <v>3.6443876748319816E-2</v>
      </c>
      <c r="K193" s="34">
        <f>K148/SUM(K148,'Calculations white'!K148,'Calculations black'!K148,'Calculations asian'!K148)</f>
        <v>3.7227579581883295E-2</v>
      </c>
      <c r="L193" s="34">
        <f>L148/SUM(L148,'Calculations white'!L148,'Calculations black'!L148,'Calculations asian'!L148)</f>
        <v>3.79157604490915E-2</v>
      </c>
      <c r="M193" s="34">
        <f>M148/SUM(M148,'Calculations white'!M148,'Calculations black'!M148,'Calculations asian'!M148)</f>
        <v>3.8675457285091579E-2</v>
      </c>
      <c r="N193" s="34">
        <f>N148/SUM(N148,'Calculations white'!N148,'Calculations black'!N148,'Calculations asian'!N148)</f>
        <v>3.9439689638985725E-2</v>
      </c>
      <c r="O193" s="34">
        <f>O148/SUM(O148,'Calculations white'!O148,'Calculations black'!O148,'Calculations asian'!O148)</f>
        <v>4.0208385352700521E-2</v>
      </c>
      <c r="P193" s="34">
        <f>P148/SUM(P148,'Calculations white'!P148,'Calculations black'!P148,'Calculations asian'!P148)</f>
        <v>4.0981471543403702E-2</v>
      </c>
      <c r="Q193" s="34">
        <f>Q148/SUM(Q148,'Calculations white'!Q148,'Calculations black'!Q148,'Calculations asian'!Q148)</f>
        <v>4.1758874635182019E-2</v>
      </c>
      <c r="R193" s="34">
        <f>R148/SUM(R148,'Calculations white'!R148,'Calculations black'!R148,'Calculations asian'!R148)</f>
        <v>4.2540520390985402E-2</v>
      </c>
      <c r="S193" s="34">
        <f>S148/SUM(S148,'Calculations white'!S148,'Calculations black'!S148,'Calculations asian'!S148)</f>
        <v>4.3326333944809135E-2</v>
      </c>
      <c r="T193" s="34">
        <f>T148/SUM(T148,'Calculations white'!T148,'Calculations black'!T148,'Calculations asian'!T148)</f>
        <v>4.4116239834076809E-2</v>
      </c>
      <c r="U193" s="34">
        <f>U148/SUM(U148,'Calculations white'!U148,'Calculations black'!U148,'Calculations asian'!U148)</f>
        <v>4.4910162032193578E-2</v>
      </c>
      <c r="V193" s="34">
        <f>V148/SUM(V148,'Calculations white'!V148,'Calculations black'!V148,'Calculations asian'!V148)</f>
        <v>4.5708023981236447E-2</v>
      </c>
      <c r="W193" s="34">
        <f>W148/SUM(W148,'Calculations white'!W148,'Calculations black'!W148,'Calculations asian'!W148)</f>
        <v>4.6509748624747847E-2</v>
      </c>
      <c r="X193" s="34">
        <f>X148/SUM(X148,'Calculations white'!X148,'Calculations black'!X148,'Calculations asian'!X148)</f>
        <v>4.7315258440600187E-2</v>
      </c>
      <c r="Y193" s="34">
        <f>Y148/SUM(Y148,'Calculations white'!Y148,'Calculations black'!Y148,'Calculations asian'!Y148)</f>
        <v>4.8124475473900682E-2</v>
      </c>
      <c r="Z193" s="34">
        <f>Z148/SUM(Z148,'Calculations white'!Z148,'Calculations black'!Z148,'Calculations asian'!Z148)</f>
        <v>4.893732136990233E-2</v>
      </c>
      <c r="AA193" s="34">
        <f>AA148/SUM(AA148,'Calculations white'!AA148,'Calculations black'!AA148,'Calculations asian'!AA148)</f>
        <v>4.9753717406890136E-2</v>
      </c>
      <c r="AB193" s="34">
        <f>AB148/SUM(AB148,'Calculations white'!AB148,'Calculations black'!AB148,'Calculations asian'!AB148)</f>
        <v>5.0573584529013012E-2</v>
      </c>
      <c r="AC193" s="34">
        <f>AC148/SUM(AC148,'Calculations white'!AC148,'Calculations black'!AC148,'Calculations asian'!AC148)</f>
        <v>5.1396843379028757E-2</v>
      </c>
      <c r="AD193" s="34">
        <f>AD148/SUM(AD148,'Calculations white'!AD148,'Calculations black'!AD148,'Calculations asian'!AD148)</f>
        <v>5.2223414330932867E-2</v>
      </c>
      <c r="AE193" s="34">
        <f>AE148/SUM(AE148,'Calculations white'!AE148,'Calculations black'!AE148,'Calculations asian'!AE148)</f>
        <v>5.3053217522442769E-2</v>
      </c>
      <c r="AF193" s="34">
        <f>AF148/SUM(AF148,'Calculations white'!AF148,'Calculations black'!AF148,'Calculations asian'!AF148)</f>
        <v>5.3886172887307057E-2</v>
      </c>
    </row>
    <row r="194" spans="1:32" x14ac:dyDescent="0.2">
      <c r="A194" s="12" t="s">
        <v>89</v>
      </c>
      <c r="B194" s="34">
        <f>B149/SUM(B149,'Calculations white'!B149,'Calculations black'!B149,'Calculations asian'!B149)</f>
        <v>1.6000000000000004E-2</v>
      </c>
      <c r="C194" s="34">
        <f>C149/SUM(C149,'Calculations white'!C149,'Calculations black'!C149,'Calculations asian'!C149)</f>
        <v>1.646154448102384E-2</v>
      </c>
      <c r="D194" s="34">
        <f>D149/SUM(D149,'Calculations white'!D149,'Calculations black'!D149,'Calculations asian'!D149)</f>
        <v>1.6943524495165705E-2</v>
      </c>
      <c r="E194" s="34">
        <f>E149/SUM(E149,'Calculations white'!E149,'Calculations black'!E149,'Calculations asian'!E149)</f>
        <v>1.7433156874360253E-2</v>
      </c>
      <c r="F194" s="34">
        <f>F149/SUM(F149,'Calculations white'!F149,'Calculations black'!F149,'Calculations asian'!F149)</f>
        <v>1.792699152582302E-2</v>
      </c>
      <c r="G194" s="34">
        <f>G149/SUM(G149,'Calculations white'!G149,'Calculations black'!G149,'Calculations asian'!G149)</f>
        <v>1.8430580588946574E-2</v>
      </c>
      <c r="H194" s="34">
        <f>H149/SUM(H149,'Calculations white'!H149,'Calculations black'!H149,'Calculations asian'!H149)</f>
        <v>1.8956680447368146E-2</v>
      </c>
      <c r="I194" s="34">
        <f>I149/SUM(I149,'Calculations white'!I149,'Calculations black'!I149,'Calculations asian'!I149)</f>
        <v>1.9484189263469193E-2</v>
      </c>
      <c r="J194" s="34">
        <f>J149/SUM(J149,'Calculations white'!J149,'Calculations black'!J149,'Calculations asian'!J149)</f>
        <v>2.002194249570342E-2</v>
      </c>
      <c r="K194" s="34">
        <f>K149/SUM(K149,'Calculations white'!K149,'Calculations black'!K149,'Calculations asian'!K149)</f>
        <v>2.0563867921560952E-2</v>
      </c>
      <c r="L194" s="34">
        <f>L149/SUM(L149,'Calculations white'!L149,'Calculations black'!L149,'Calculations asian'!L149)</f>
        <v>2.1040159059648469E-2</v>
      </c>
      <c r="M194" s="34">
        <f>M149/SUM(M149,'Calculations white'!M149,'Calculations black'!M149,'Calculations asian'!M149)</f>
        <v>2.1566246525285701E-2</v>
      </c>
      <c r="N194" s="34">
        <f>N149/SUM(N149,'Calculations white'!N149,'Calculations black'!N149,'Calculations asian'!N149)</f>
        <v>2.2095845259026928E-2</v>
      </c>
      <c r="O194" s="34">
        <f>O149/SUM(O149,'Calculations white'!O149,'Calculations black'!O149,'Calculations asian'!O149)</f>
        <v>2.262890229112462E-2</v>
      </c>
      <c r="P194" s="34">
        <f>P149/SUM(P149,'Calculations white'!P149,'Calculations black'!P149,'Calculations asian'!P149)</f>
        <v>2.3165364130901787E-2</v>
      </c>
      <c r="Q194" s="34">
        <f>Q149/SUM(Q149,'Calculations white'!Q149,'Calculations black'!Q149,'Calculations asian'!Q149)</f>
        <v>2.3705176797676891E-2</v>
      </c>
      <c r="R194" s="34">
        <f>R149/SUM(R149,'Calculations white'!R149,'Calculations black'!R149,'Calculations asian'!R149)</f>
        <v>2.4248285851569695E-2</v>
      </c>
      <c r="S194" s="34">
        <f>S149/SUM(S149,'Calculations white'!S149,'Calculations black'!S149,'Calculations asian'!S149)</f>
        <v>2.4794636424158436E-2</v>
      </c>
      <c r="T194" s="34">
        <f>T149/SUM(T149,'Calculations white'!T149,'Calculations black'!T149,'Calculations asian'!T149)</f>
        <v>2.5344173248955527E-2</v>
      </c>
      <c r="U194" s="34">
        <f>U149/SUM(U149,'Calculations white'!U149,'Calculations black'!U149,'Calculations asian'!U149)</f>
        <v>2.5896840691672109E-2</v>
      </c>
      <c r="V194" s="34">
        <f>V149/SUM(V149,'Calculations white'!V149,'Calculations black'!V149,'Calculations asian'!V149)</f>
        <v>2.6452582780243927E-2</v>
      </c>
      <c r="W194" s="34">
        <f>W149/SUM(W149,'Calculations white'!W149,'Calculations black'!W149,'Calculations asian'!W149)</f>
        <v>2.7011343234588894E-2</v>
      </c>
      <c r="X194" s="34">
        <f>X149/SUM(X149,'Calculations white'!X149,'Calculations black'!X149,'Calculations asian'!X149)</f>
        <v>2.7573065496070703E-2</v>
      </c>
      <c r="Y194" s="34">
        <f>Y149/SUM(Y149,'Calculations white'!Y149,'Calculations black'!Y149,'Calculations asian'!Y149)</f>
        <v>2.8137692756644159E-2</v>
      </c>
      <c r="Z194" s="34">
        <f>Z149/SUM(Z149,'Calculations white'!Z149,'Calculations black'!Z149,'Calculations asian'!Z149)</f>
        <v>2.870516798765578E-2</v>
      </c>
      <c r="AA194" s="34">
        <f>AA149/SUM(AA149,'Calculations white'!AA149,'Calculations black'!AA149,'Calculations asian'!AA149)</f>
        <v>2.9275433968278437E-2</v>
      </c>
      <c r="AB194" s="34">
        <f>AB149/SUM(AB149,'Calculations white'!AB149,'Calculations black'!AB149,'Calculations asian'!AB149)</f>
        <v>2.9848433313557982E-2</v>
      </c>
      <c r="AC194" s="34">
        <f>AC149/SUM(AC149,'Calculations white'!AC149,'Calculations black'!AC149,'Calculations asian'!AC149)</f>
        <v>3.0424108502050622E-2</v>
      </c>
      <c r="AD194" s="34">
        <f>AD149/SUM(AD149,'Calculations white'!AD149,'Calculations black'!AD149,'Calculations asian'!AD149)</f>
        <v>3.1002401903031808E-2</v>
      </c>
      <c r="AE194" s="34">
        <f>AE149/SUM(AE149,'Calculations white'!AE149,'Calculations black'!AE149,'Calculations asian'!AE149)</f>
        <v>3.1583255803259512E-2</v>
      </c>
      <c r="AF194" s="34">
        <f>AF149/SUM(AF149,'Calculations white'!AF149,'Calculations black'!AF149,'Calculations asian'!AF149)</f>
        <v>3.2166612433273324E-2</v>
      </c>
    </row>
    <row r="195" spans="1:32" x14ac:dyDescent="0.2">
      <c r="A195" s="12" t="s">
        <v>35</v>
      </c>
      <c r="B195" s="34">
        <f>B150/SUM(B150,'Calculations white'!B150,'Calculations black'!B150,'Calculations asian'!B150)</f>
        <v>2.2999999999999899E-2</v>
      </c>
      <c r="C195" s="34">
        <f>C150/SUM(C150,'Calculations white'!C150,'Calculations black'!C150,'Calculations asian'!C150)</f>
        <v>2.3571839227308686E-2</v>
      </c>
      <c r="D195" s="34">
        <f>D150/SUM(D150,'Calculations white'!D150,'Calculations black'!D150,'Calculations asian'!D150)</f>
        <v>2.416899814713001E-2</v>
      </c>
      <c r="E195" s="34">
        <f>E150/SUM(E150,'Calculations white'!E150,'Calculations black'!E150,'Calculations asian'!E150)</f>
        <v>2.4775927380991311E-2</v>
      </c>
      <c r="F195" s="34">
        <f>F150/SUM(F150,'Calculations white'!F150,'Calculations black'!F150,'Calculations asian'!F150)</f>
        <v>2.5388286088186506E-2</v>
      </c>
      <c r="G195" s="34">
        <f>G150/SUM(G150,'Calculations white'!G150,'Calculations black'!G150,'Calculations asian'!G150)</f>
        <v>2.6013103047077379E-2</v>
      </c>
      <c r="H195" s="34">
        <f>H150/SUM(H150,'Calculations white'!H150,'Calculations black'!H150,'Calculations asian'!H150)</f>
        <v>2.6666235185731108E-2</v>
      </c>
      <c r="I195" s="34">
        <f>I150/SUM(I150,'Calculations white'!I150,'Calculations black'!I150,'Calculations asian'!I150)</f>
        <v>2.7321288685529747E-2</v>
      </c>
      <c r="J195" s="34">
        <f>J150/SUM(J150,'Calculations white'!J150,'Calculations black'!J150,'Calculations asian'!J150)</f>
        <v>2.7989369491403949E-2</v>
      </c>
      <c r="K195" s="34">
        <f>K150/SUM(K150,'Calculations white'!K150,'Calculations black'!K150,'Calculations asian'!K150)</f>
        <v>2.8663018111146767E-2</v>
      </c>
      <c r="L195" s="34">
        <f>L150/SUM(L150,'Calculations white'!L150,'Calculations black'!L150,'Calculations asian'!L150)</f>
        <v>2.9254987951833695E-2</v>
      </c>
      <c r="M195" s="34">
        <f>M150/SUM(M150,'Calculations white'!M150,'Calculations black'!M150,'Calculations asian'!M150)</f>
        <v>2.9909416998168042E-2</v>
      </c>
      <c r="N195" s="34">
        <f>N150/SUM(N150,'Calculations white'!N150,'Calculations black'!N150,'Calculations asian'!N150)</f>
        <v>3.0568542684865977E-2</v>
      </c>
      <c r="O195" s="34">
        <f>O150/SUM(O150,'Calculations white'!O150,'Calculations black'!O150,'Calculations asian'!O150)</f>
        <v>3.1232313590291039E-2</v>
      </c>
      <c r="P195" s="34">
        <f>P150/SUM(P150,'Calculations white'!P150,'Calculations black'!P150,'Calculations asian'!P150)</f>
        <v>3.190067741821935E-2</v>
      </c>
      <c r="Q195" s="34">
        <f>Q150/SUM(Q150,'Calculations white'!Q150,'Calculations black'!Q150,'Calculations asian'!Q150)</f>
        <v>3.2573581019092496E-2</v>
      </c>
      <c r="R195" s="34">
        <f>R150/SUM(R150,'Calculations white'!R150,'Calculations black'!R150,'Calculations asian'!R150)</f>
        <v>3.3250970411715944E-2</v>
      </c>
      <c r="S195" s="34">
        <f>S150/SUM(S150,'Calculations white'!S150,'Calculations black'!S150,'Calculations asian'!S150)</f>
        <v>3.3932790805383639E-2</v>
      </c>
      <c r="T195" s="34">
        <f>T150/SUM(T150,'Calculations white'!T150,'Calculations black'!T150,'Calculations asian'!T150)</f>
        <v>3.4618986622404965E-2</v>
      </c>
      <c r="U195" s="34">
        <f>U150/SUM(U150,'Calculations white'!U150,'Calculations black'!U150,'Calculations asian'!U150)</f>
        <v>3.5309501521011984E-2</v>
      </c>
      <c r="V195" s="34">
        <f>V150/SUM(V150,'Calculations white'!V150,'Calculations black'!V150,'Calculations asian'!V150)</f>
        <v>3.6004278418625378E-2</v>
      </c>
      <c r="W195" s="34">
        <f>W150/SUM(W150,'Calculations white'!W150,'Calculations black'!W150,'Calculations asian'!W150)</f>
        <v>3.670325951545373E-2</v>
      </c>
      <c r="X195" s="34">
        <f>X150/SUM(X150,'Calculations white'!X150,'Calculations black'!X150,'Calculations asian'!X150)</f>
        <v>3.7406386318403873E-2</v>
      </c>
      <c r="Y195" s="34">
        <f>Y150/SUM(Y150,'Calculations white'!Y150,'Calculations black'!Y150,'Calculations asian'!Y150)</f>
        <v>3.8113599665279489E-2</v>
      </c>
      <c r="Z195" s="34">
        <f>Z150/SUM(Z150,'Calculations white'!Z150,'Calculations black'!Z150,'Calculations asian'!Z150)</f>
        <v>3.8824839749241849E-2</v>
      </c>
      <c r="AA195" s="34">
        <f>AA150/SUM(AA150,'Calculations white'!AA150,'Calculations black'!AA150,'Calculations asian'!AA150)</f>
        <v>3.9540046143510248E-2</v>
      </c>
      <c r="AB195" s="34">
        <f>AB150/SUM(AB150,'Calculations white'!AB150,'Calculations black'!AB150,'Calculations asian'!AB150)</f>
        <v>4.0259157826278286E-2</v>
      </c>
      <c r="AC195" s="34">
        <f>AC150/SUM(AC150,'Calculations white'!AC150,'Calculations black'!AC150,'Calculations asian'!AC150)</f>
        <v>4.0982113205820743E-2</v>
      </c>
      <c r="AD195" s="34">
        <f>AD150/SUM(AD150,'Calculations white'!AD150,'Calculations black'!AD150,'Calculations asian'!AD150)</f>
        <v>4.1708850145767383E-2</v>
      </c>
      <c r="AE195" s="34">
        <f>AE150/SUM(AE150,'Calculations white'!AE150,'Calculations black'!AE150,'Calculations asian'!AE150)</f>
        <v>4.2439305990520579E-2</v>
      </c>
      <c r="AF195" s="34">
        <f>AF150/SUM(AF150,'Calculations white'!AF150,'Calculations black'!AF150,'Calculations asian'!AF150)</f>
        <v>4.3173417590791734E-2</v>
      </c>
    </row>
    <row r="196" spans="1:32" x14ac:dyDescent="0.2">
      <c r="A196" s="12" t="s">
        <v>98</v>
      </c>
      <c r="B196" s="34">
        <f>B151/SUM(B151,'Calculations white'!B151,'Calculations black'!B151,'Calculations asian'!B151)</f>
        <v>6.1999999999999958E-2</v>
      </c>
      <c r="C196" s="34">
        <f>C151/SUM(C151,'Calculations white'!C151,'Calculations black'!C151,'Calculations asian'!C151)</f>
        <v>6.3058742786916311E-2</v>
      </c>
      <c r="D196" s="34">
        <f>D151/SUM(D151,'Calculations white'!D151,'Calculations black'!D151,'Calculations asian'!D151)</f>
        <v>6.4161096796969533E-2</v>
      </c>
      <c r="E196" s="34">
        <f>E151/SUM(E151,'Calculations white'!E151,'Calculations black'!E151,'Calculations asian'!E151)</f>
        <v>6.5277376969100367E-2</v>
      </c>
      <c r="F196" s="34">
        <f>F151/SUM(F151,'Calculations white'!F151,'Calculations black'!F151,'Calculations asian'!F151)</f>
        <v>6.6399716453440102E-2</v>
      </c>
      <c r="G196" s="34">
        <f>G151/SUM(G151,'Calculations white'!G151,'Calculations black'!G151,'Calculations asian'!G151)</f>
        <v>6.7540535771991317E-2</v>
      </c>
      <c r="H196" s="34">
        <f>H151/SUM(H151,'Calculations white'!H151,'Calculations black'!H151,'Calculations asian'!H151)</f>
        <v>6.8728443212076801E-2</v>
      </c>
      <c r="I196" s="34">
        <f>I151/SUM(I151,'Calculations white'!I151,'Calculations black'!I151,'Calculations asian'!I151)</f>
        <v>6.9915798081783248E-2</v>
      </c>
      <c r="J196" s="34">
        <f>J151/SUM(J151,'Calculations white'!J151,'Calculations black'!J151,'Calculations asian'!J151)</f>
        <v>7.1122326208188993E-2</v>
      </c>
      <c r="K196" s="34">
        <f>K151/SUM(K151,'Calculations white'!K151,'Calculations black'!K151,'Calculations asian'!K151)</f>
        <v>7.233425160912435E-2</v>
      </c>
      <c r="L196" s="34">
        <f>L151/SUM(L151,'Calculations white'!L151,'Calculations black'!L151,'Calculations asian'!L151)</f>
        <v>7.3396581548165751E-2</v>
      </c>
      <c r="M196" s="34">
        <f>M151/SUM(M151,'Calculations white'!M151,'Calculations black'!M151,'Calculations asian'!M151)</f>
        <v>7.4566315704492958E-2</v>
      </c>
      <c r="N196" s="34">
        <f>N151/SUM(N151,'Calculations white'!N151,'Calculations black'!N151,'Calculations asian'!N151)</f>
        <v>7.5740306542582167E-2</v>
      </c>
      <c r="O196" s="34">
        <f>O151/SUM(O151,'Calculations white'!O151,'Calculations black'!O151,'Calculations asian'!O151)</f>
        <v>7.6918420793294001E-2</v>
      </c>
      <c r="P196" s="34">
        <f>P151/SUM(P151,'Calculations white'!P151,'Calculations black'!P151,'Calculations asian'!P151)</f>
        <v>7.8100524976789529E-2</v>
      </c>
      <c r="Q196" s="34">
        <f>Q151/SUM(Q151,'Calculations white'!Q151,'Calculations black'!Q151,'Calculations asian'!Q151)</f>
        <v>7.9286485458387734E-2</v>
      </c>
      <c r="R196" s="34">
        <f>R151/SUM(R151,'Calculations white'!R151,'Calculations black'!R151,'Calculations asian'!R151)</f>
        <v>8.047616850413955E-2</v>
      </c>
      <c r="S196" s="34">
        <f>S151/SUM(S151,'Calculations white'!S151,'Calculations black'!S151,'Calculations asian'!S151)</f>
        <v>8.1669440336069044E-2</v>
      </c>
      <c r="T196" s="34">
        <f>T151/SUM(T151,'Calculations white'!T151,'Calculations black'!T151,'Calculations asian'!T151)</f>
        <v>8.2866167187020223E-2</v>
      </c>
      <c r="U196" s="34">
        <f>U151/SUM(U151,'Calculations white'!U151,'Calculations black'!U151,'Calculations asian'!U151)</f>
        <v>8.4066215355060606E-2</v>
      </c>
      <c r="V196" s="34">
        <f>V151/SUM(V151,'Calculations white'!V151,'Calculations black'!V151,'Calculations asian'!V151)</f>
        <v>8.5269451257387524E-2</v>
      </c>
      <c r="W196" s="34">
        <f>W151/SUM(W151,'Calculations white'!W151,'Calculations black'!W151,'Calculations asian'!W151)</f>
        <v>8.647574148368721E-2</v>
      </c>
      <c r="X196" s="34">
        <f>X151/SUM(X151,'Calculations white'!X151,'Calculations black'!X151,'Calculations asian'!X151)</f>
        <v>8.7684952848895062E-2</v>
      </c>
      <c r="Y196" s="34">
        <f>Y151/SUM(Y151,'Calculations white'!Y151,'Calculations black'!Y151,'Calculations asian'!Y151)</f>
        <v>8.8896952445314689E-2</v>
      </c>
      <c r="Z196" s="34">
        <f>Z151/SUM(Z151,'Calculations white'!Z151,'Calculations black'!Z151,'Calculations asian'!Z151)</f>
        <v>9.0111607694044249E-2</v>
      </c>
      <c r="AA196" s="34">
        <f>AA151/SUM(AA151,'Calculations white'!AA151,'Calculations black'!AA151,'Calculations asian'!AA151)</f>
        <v>9.1328786395669229E-2</v>
      </c>
      <c r="AB196" s="34">
        <f>AB151/SUM(AB151,'Calculations white'!AB151,'Calculations black'!AB151,'Calculations asian'!AB151)</f>
        <v>9.254835678017978E-2</v>
      </c>
      <c r="AC196" s="34">
        <f>AC151/SUM(AC151,'Calculations white'!AC151,'Calculations black'!AC151,'Calculations asian'!AC151)</f>
        <v>9.3770187556069903E-2</v>
      </c>
      <c r="AD196" s="34">
        <f>AD151/SUM(AD151,'Calculations white'!AD151,'Calculations black'!AD151,'Calculations asian'!AD151)</f>
        <v>9.4994147958581229E-2</v>
      </c>
      <c r="AE196" s="34">
        <f>AE151/SUM(AE151,'Calculations white'!AE151,'Calculations black'!AE151,'Calculations asian'!AE151)</f>
        <v>9.6220107797056142E-2</v>
      </c>
      <c r="AF196" s="34">
        <f>AF151/SUM(AF151,'Calculations white'!AF151,'Calculations black'!AF151,'Calculations asian'!AF151)</f>
        <v>9.7447937501363061E-2</v>
      </c>
    </row>
    <row r="197" spans="1:32" x14ac:dyDescent="0.2">
      <c r="A197" s="12" t="s">
        <v>97</v>
      </c>
      <c r="B197" s="34">
        <f>B152/SUM(B152,'Calculations white'!B152,'Calculations black'!B152,'Calculations asian'!B152)</f>
        <v>4.199999999999994E-2</v>
      </c>
      <c r="C197" s="34">
        <f>C152/SUM(C152,'Calculations white'!C152,'Calculations black'!C152,'Calculations asian'!C152)</f>
        <v>4.2819356160485794E-2</v>
      </c>
      <c r="D197" s="34">
        <f>D152/SUM(D152,'Calculations white'!D152,'Calculations black'!D152,'Calculations asian'!D152)</f>
        <v>4.3673633106860385E-2</v>
      </c>
      <c r="E197" s="34">
        <f>E152/SUM(E152,'Calculations white'!E152,'Calculations black'!E152,'Calculations asian'!E152)</f>
        <v>4.454031905316326E-2</v>
      </c>
      <c r="F197" s="34">
        <f>F152/SUM(F152,'Calculations white'!F152,'Calculations black'!F152,'Calculations asian'!F152)</f>
        <v>4.5413242633865016E-2</v>
      </c>
      <c r="G197" s="34">
        <f>G152/SUM(G152,'Calculations white'!G152,'Calculations black'!G152,'Calculations asian'!G152)</f>
        <v>4.6302302430676602E-2</v>
      </c>
      <c r="H197" s="34">
        <f>H152/SUM(H152,'Calculations white'!H152,'Calculations black'!H152,'Calculations asian'!H152)</f>
        <v>4.7229940212528354E-2</v>
      </c>
      <c r="I197" s="34">
        <f>I152/SUM(I152,'Calculations white'!I152,'Calculations black'!I152,'Calculations asian'!I152)</f>
        <v>4.8158749582235698E-2</v>
      </c>
      <c r="J197" s="34">
        <f>J152/SUM(J152,'Calculations white'!J152,'Calculations black'!J152,'Calculations asian'!J152)</f>
        <v>4.9104378116932842E-2</v>
      </c>
      <c r="K197" s="34">
        <f>K152/SUM(K152,'Calculations white'!K152,'Calculations black'!K152,'Calculations asian'!K152)</f>
        <v>5.0056186829253925E-2</v>
      </c>
      <c r="L197" s="34">
        <f>L152/SUM(L152,'Calculations white'!L152,'Calculations black'!L152,'Calculations asian'!L152)</f>
        <v>5.0891533715456787E-2</v>
      </c>
      <c r="M197" s="34">
        <f>M152/SUM(M152,'Calculations white'!M152,'Calculations black'!M152,'Calculations asian'!M152)</f>
        <v>5.1813389295779826E-2</v>
      </c>
      <c r="N197" s="34">
        <f>N152/SUM(N152,'Calculations white'!N152,'Calculations black'!N152,'Calculations asian'!N152)</f>
        <v>5.2740378908326092E-2</v>
      </c>
      <c r="O197" s="34">
        <f>O152/SUM(O152,'Calculations white'!O152,'Calculations black'!O152,'Calculations asian'!O152)</f>
        <v>5.3672429856092642E-2</v>
      </c>
      <c r="P197" s="34">
        <f>P152/SUM(P152,'Calculations white'!P152,'Calculations black'!P152,'Calculations asian'!P152)</f>
        <v>5.4609468820474662E-2</v>
      </c>
      <c r="Q197" s="34">
        <f>Q152/SUM(Q152,'Calculations white'!Q152,'Calculations black'!Q152,'Calculations asian'!Q152)</f>
        <v>5.555142187998735E-2</v>
      </c>
      <c r="R197" s="34">
        <f>R152/SUM(R152,'Calculations white'!R152,'Calculations black'!R152,'Calculations asian'!R152)</f>
        <v>5.6498214529328683E-2</v>
      </c>
      <c r="S197" s="34">
        <f>S152/SUM(S152,'Calculations white'!S152,'Calculations black'!S152,'Calculations asian'!S152)</f>
        <v>5.7449771698777297E-2</v>
      </c>
      <c r="T197" s="34">
        <f>T152/SUM(T152,'Calculations white'!T152,'Calculations black'!T152,'Calculations asian'!T152)</f>
        <v>5.8406017773908407E-2</v>
      </c>
      <c r="U197" s="34">
        <f>U152/SUM(U152,'Calculations white'!U152,'Calculations black'!U152,'Calculations asian'!U152)</f>
        <v>5.9366876615616952E-2</v>
      </c>
      <c r="V197" s="34">
        <f>V152/SUM(V152,'Calculations white'!V152,'Calculations black'!V152,'Calculations asian'!V152)</f>
        <v>6.0332271580434436E-2</v>
      </c>
      <c r="W197" s="34">
        <f>W152/SUM(W152,'Calculations white'!W152,'Calculations black'!W152,'Calculations asian'!W152)</f>
        <v>6.1302125541123707E-2</v>
      </c>
      <c r="X197" s="34">
        <f>X152/SUM(X152,'Calculations white'!X152,'Calculations black'!X152,'Calculations asian'!X152)</f>
        <v>6.2276360907537041E-2</v>
      </c>
      <c r="Y197" s="34">
        <f>Y152/SUM(Y152,'Calculations white'!Y152,'Calculations black'!Y152,'Calculations asian'!Y152)</f>
        <v>6.3254899647723642E-2</v>
      </c>
      <c r="Z197" s="34">
        <f>Z152/SUM(Z152,'Calculations white'!Z152,'Calculations black'!Z152,'Calculations asian'!Z152)</f>
        <v>6.423766330926825E-2</v>
      </c>
      <c r="AA197" s="34">
        <f>AA152/SUM(AA152,'Calculations white'!AA152,'Calculations black'!AA152,'Calculations asian'!AA152)</f>
        <v>6.5224573040845293E-2</v>
      </c>
      <c r="AB197" s="34">
        <f>AB152/SUM(AB152,'Calculations white'!AB152,'Calculations black'!AB152,'Calculations asian'!AB152)</f>
        <v>6.6215549613973579E-2</v>
      </c>
      <c r="AC197" s="34">
        <f>AC152/SUM(AC152,'Calculations white'!AC152,'Calculations black'!AC152,'Calculations asian'!AC152)</f>
        <v>6.7210513444951561E-2</v>
      </c>
      <c r="AD197" s="34">
        <f>AD152/SUM(AD152,'Calculations white'!AD152,'Calculations black'!AD152,'Calculations asian'!AD152)</f>
        <v>6.8209384616957219E-2</v>
      </c>
      <c r="AE197" s="34">
        <f>AE152/SUM(AE152,'Calculations white'!AE152,'Calculations black'!AE152,'Calculations asian'!AE152)</f>
        <v>6.9212082902296412E-2</v>
      </c>
      <c r="AF197" s="34">
        <f>AF152/SUM(AF152,'Calculations white'!AF152,'Calculations black'!AF152,'Calculations asian'!AF152)</f>
        <v>7.0218527784779022E-2</v>
      </c>
    </row>
    <row r="198" spans="1:32" x14ac:dyDescent="0.2">
      <c r="A198" s="12" t="s">
        <v>101</v>
      </c>
      <c r="B198" s="34">
        <f>B153/SUM(B153,'Calculations white'!B153,'Calculations black'!B153,'Calculations asian'!B153)</f>
        <v>3.3999999999999912E-2</v>
      </c>
      <c r="C198" s="34">
        <f>C153/SUM(C153,'Calculations white'!C153,'Calculations black'!C153,'Calculations asian'!C153)</f>
        <v>3.4717666977768055E-2</v>
      </c>
      <c r="D198" s="34">
        <f>D153/SUM(D153,'Calculations white'!D153,'Calculations black'!D153,'Calculations asian'!D153)</f>
        <v>3.5466355676874992E-2</v>
      </c>
      <c r="E198" s="34">
        <f>E153/SUM(E153,'Calculations white'!E153,'Calculations black'!E153,'Calculations asian'!E153)</f>
        <v>3.6226514481033568E-2</v>
      </c>
      <c r="F198" s="34">
        <f>F153/SUM(F153,'Calculations white'!F153,'Calculations black'!F153,'Calculations asian'!F153)</f>
        <v>3.6992704492695559E-2</v>
      </c>
      <c r="G198" s="34">
        <f>G153/SUM(G153,'Calculations white'!G153,'Calculations black'!G153,'Calculations asian'!G153)</f>
        <v>3.777370085414157E-2</v>
      </c>
      <c r="H198" s="34">
        <f>H153/SUM(H153,'Calculations white'!H153,'Calculations black'!H153,'Calculations asian'!H153)</f>
        <v>3.858926996863473E-2</v>
      </c>
      <c r="I198" s="34">
        <f>I153/SUM(I153,'Calculations white'!I153,'Calculations black'!I153,'Calculations asian'!I153)</f>
        <v>3.9406441101866058E-2</v>
      </c>
      <c r="J198" s="34">
        <f>J153/SUM(J153,'Calculations white'!J153,'Calculations black'!J153,'Calculations asian'!J153)</f>
        <v>4.023905921615252E-2</v>
      </c>
      <c r="K198" s="34">
        <f>K153/SUM(K153,'Calculations white'!K153,'Calculations black'!K153,'Calculations asian'!K153)</f>
        <v>4.1077813773784139E-2</v>
      </c>
      <c r="L198" s="34">
        <f>L153/SUM(L153,'Calculations white'!L153,'Calculations black'!L153,'Calculations asian'!L153)</f>
        <v>4.1814275923019527E-2</v>
      </c>
      <c r="M198" s="34">
        <f>M153/SUM(M153,'Calculations white'!M153,'Calculations black'!M153,'Calculations asian'!M153)</f>
        <v>4.2627741711876374E-2</v>
      </c>
      <c r="N198" s="34">
        <f>N153/SUM(N153,'Calculations white'!N153,'Calculations black'!N153,'Calculations asian'!N153)</f>
        <v>4.344635611236413E-2</v>
      </c>
      <c r="O198" s="34">
        <f>O153/SUM(O153,'Calculations white'!O153,'Calculations black'!O153,'Calculations asian'!O153)</f>
        <v>4.4270063866757615E-2</v>
      </c>
      <c r="P198" s="34">
        <f>P153/SUM(P153,'Calculations white'!P153,'Calculations black'!P153,'Calculations asian'!P153)</f>
        <v>4.509880906816343E-2</v>
      </c>
      <c r="Q198" s="34">
        <f>Q153/SUM(Q153,'Calculations white'!Q153,'Calculations black'!Q153,'Calculations asian'!Q153)</f>
        <v>4.5932535172650314E-2</v>
      </c>
      <c r="R198" s="34">
        <f>R153/SUM(R153,'Calculations white'!R153,'Calculations black'!R153,'Calculations asian'!R153)</f>
        <v>4.6771185011703229E-2</v>
      </c>
      <c r="S198" s="34">
        <f>S153/SUM(S153,'Calculations white'!S153,'Calculations black'!S153,'Calculations asian'!S153)</f>
        <v>4.7614700805001312E-2</v>
      </c>
      <c r="T198" s="34">
        <f>T153/SUM(T153,'Calculations white'!T153,'Calculations black'!T153,'Calculations asian'!T153)</f>
        <v>4.8463024173510949E-2</v>
      </c>
      <c r="U198" s="34">
        <f>U153/SUM(U153,'Calculations white'!U153,'Calculations black'!U153,'Calculations asian'!U153)</f>
        <v>4.9316096152890246E-2</v>
      </c>
      <c r="V198" s="34">
        <f>V153/SUM(V153,'Calculations white'!V153,'Calculations black'!V153,'Calculations asian'!V153)</f>
        <v>5.0173857207199718E-2</v>
      </c>
      <c r="W198" s="34">
        <f>W153/SUM(W153,'Calculations white'!W153,'Calculations black'!W153,'Calculations asian'!W153)</f>
        <v>5.1036247242909651E-2</v>
      </c>
      <c r="X198" s="34">
        <f>X153/SUM(X153,'Calculations white'!X153,'Calculations black'!X153,'Calculations asian'!X153)</f>
        <v>5.1903205623197744E-2</v>
      </c>
      <c r="Y198" s="34">
        <f>Y153/SUM(Y153,'Calculations white'!Y153,'Calculations black'!Y153,'Calculations asian'!Y153)</f>
        <v>5.2774671182530965E-2</v>
      </c>
      <c r="Z198" s="34">
        <f>Z153/SUM(Z153,'Calculations white'!Z153,'Calculations black'!Z153,'Calculations asian'!Z153)</f>
        <v>5.365058224151855E-2</v>
      </c>
      <c r="AA198" s="34">
        <f>AA153/SUM(AA153,'Calculations white'!AA153,'Calculations black'!AA153,'Calculations asian'!AA153)</f>
        <v>5.4530876622030225E-2</v>
      </c>
      <c r="AB198" s="34">
        <f>AB153/SUM(AB153,'Calculations white'!AB153,'Calculations black'!AB153,'Calculations asian'!AB153)</f>
        <v>5.5415491662569732E-2</v>
      </c>
      <c r="AC198" s="34">
        <f>AC153/SUM(AC153,'Calculations white'!AC153,'Calculations black'!AC153,'Calculations asian'!AC153)</f>
        <v>5.6304364233891367E-2</v>
      </c>
      <c r="AD198" s="34">
        <f>AD153/SUM(AD153,'Calculations white'!AD153,'Calculations black'!AD153,'Calculations asian'!AD153)</f>
        <v>5.7197430754850231E-2</v>
      </c>
      <c r="AE198" s="34">
        <f>AE153/SUM(AE153,'Calculations white'!AE153,'Calculations black'!AE153,'Calculations asian'!AE153)</f>
        <v>5.8094627208475948E-2</v>
      </c>
      <c r="AF198" s="34">
        <f>AF153/SUM(AF153,'Calculations white'!AF153,'Calculations black'!AF153,'Calculations asian'!AF153)</f>
        <v>5.8995889158256772E-2</v>
      </c>
    </row>
    <row r="199" spans="1:32" x14ac:dyDescent="0.2">
      <c r="A199" s="12" t="s">
        <v>104</v>
      </c>
      <c r="B199" s="34">
        <f>B154/SUM(B154,'Calculations white'!B154,'Calculations black'!B154,'Calculations asian'!B154)</f>
        <v>8.9999999999999056E-3</v>
      </c>
      <c r="C199" s="34">
        <f>C154/SUM(C154,'Calculations white'!C154,'Calculations black'!C154,'Calculations asian'!C154)</f>
        <v>9.3564468720347318E-3</v>
      </c>
      <c r="D199" s="34">
        <f>D154/SUM(D154,'Calculations white'!D154,'Calculations black'!D154,'Calculations asian'!D154)</f>
        <v>9.7289905689712363E-3</v>
      </c>
      <c r="E199" s="34">
        <f>E154/SUM(E154,'Calculations white'!E154,'Calculations black'!E154,'Calculations asian'!E154)</f>
        <v>1.0108125882950333E-2</v>
      </c>
      <c r="F199" s="34">
        <f>F154/SUM(F154,'Calculations white'!F154,'Calculations black'!F154,'Calculations asian'!F154)</f>
        <v>1.0491115230153305E-2</v>
      </c>
      <c r="G199" s="34">
        <f>G154/SUM(G154,'Calculations white'!G154,'Calculations black'!G154,'Calculations asian'!G154)</f>
        <v>1.0882459068943143E-2</v>
      </c>
      <c r="H199" s="34">
        <f>H154/SUM(H154,'Calculations white'!H154,'Calculations black'!H154,'Calculations asian'!H154)</f>
        <v>1.1292145222162661E-2</v>
      </c>
      <c r="I199" s="34">
        <f>I154/SUM(I154,'Calculations white'!I154,'Calculations black'!I154,'Calculations asian'!I154)</f>
        <v>1.170351752579585E-2</v>
      </c>
      <c r="J199" s="34">
        <f>J154/SUM(J154,'Calculations white'!J154,'Calculations black'!J154,'Calculations asian'!J154)</f>
        <v>1.2123648308711814E-2</v>
      </c>
      <c r="K199" s="34">
        <f>K154/SUM(K154,'Calculations white'!K154,'Calculations black'!K154,'Calculations asian'!K154)</f>
        <v>1.2547919781356491E-2</v>
      </c>
      <c r="L199" s="34">
        <f>L154/SUM(L154,'Calculations white'!L154,'Calculations black'!L154,'Calculations asian'!L154)</f>
        <v>1.292099773862183E-2</v>
      </c>
      <c r="M199" s="34">
        <f>M154/SUM(M154,'Calculations white'!M154,'Calculations black'!M154,'Calculations asian'!M154)</f>
        <v>1.3334166800964428E-2</v>
      </c>
      <c r="N199" s="34">
        <f>N154/SUM(N154,'Calculations white'!N154,'Calculations black'!N154,'Calculations asian'!N154)</f>
        <v>1.3750887038524319E-2</v>
      </c>
      <c r="O199" s="34">
        <f>O154/SUM(O154,'Calculations white'!O154,'Calculations black'!O154,'Calculations asian'!O154)</f>
        <v>1.4171145132252792E-2</v>
      </c>
      <c r="P199" s="34">
        <f>P154/SUM(P154,'Calculations white'!P154,'Calculations black'!P154,'Calculations asian'!P154)</f>
        <v>1.4594927412810771E-2</v>
      </c>
      <c r="Q199" s="34">
        <f>Q154/SUM(Q154,'Calculations white'!Q154,'Calculations black'!Q154,'Calculations asian'!Q154)</f>
        <v>1.5022219862009634E-2</v>
      </c>
      <c r="R199" s="34">
        <f>R154/SUM(R154,'Calculations white'!R154,'Calculations black'!R154,'Calculations asian'!R154)</f>
        <v>1.5453008114288088E-2</v>
      </c>
      <c r="S199" s="34">
        <f>S154/SUM(S154,'Calculations white'!S154,'Calculations black'!S154,'Calculations asian'!S154)</f>
        <v>1.588727745823296E-2</v>
      </c>
      <c r="T199" s="34">
        <f>T154/SUM(T154,'Calculations white'!T154,'Calculations black'!T154,'Calculations asian'!T154)</f>
        <v>1.6325012838147159E-2</v>
      </c>
      <c r="U199" s="34">
        <f>U154/SUM(U154,'Calculations white'!U154,'Calculations black'!U154,'Calculations asian'!U154)</f>
        <v>1.6766198855671172E-2</v>
      </c>
      <c r="V199" s="34">
        <f>V154/SUM(V154,'Calculations white'!V154,'Calculations black'!V154,'Calculations asian'!V154)</f>
        <v>1.7210819771462632E-2</v>
      </c>
      <c r="W199" s="34">
        <f>W154/SUM(W154,'Calculations white'!W154,'Calculations black'!W154,'Calculations asian'!W154)</f>
        <v>1.7658859506937952E-2</v>
      </c>
      <c r="X199" s="34">
        <f>X154/SUM(X154,'Calculations white'!X154,'Calculations black'!X154,'Calculations asian'!X154)</f>
        <v>1.8110301646080275E-2</v>
      </c>
      <c r="Y199" s="34">
        <f>Y154/SUM(Y154,'Calculations white'!Y154,'Calculations black'!Y154,'Calculations asian'!Y154)</f>
        <v>1.8565129437318851E-2</v>
      </c>
      <c r="Z199" s="34">
        <f>Z154/SUM(Z154,'Calculations white'!Z154,'Calculations black'!Z154,'Calculations asian'!Z154)</f>
        <v>1.9023325795481758E-2</v>
      </c>
      <c r="AA199" s="34">
        <f>AA154/SUM(AA154,'Calculations white'!AA154,'Calculations black'!AA154,'Calculations asian'!AA154)</f>
        <v>1.9484873303826106E-2</v>
      </c>
      <c r="AB199" s="34">
        <f>AB154/SUM(AB154,'Calculations white'!AB154,'Calculations black'!AB154,'Calculations asian'!AB154)</f>
        <v>1.9949754216149959E-2</v>
      </c>
      <c r="AC199" s="34">
        <f>AC154/SUM(AC154,'Calculations white'!AC154,'Calculations black'!AC154,'Calculations asian'!AC154)</f>
        <v>2.0417950458986717E-2</v>
      </c>
      <c r="AD199" s="34">
        <f>AD154/SUM(AD154,'Calculations white'!AD154,'Calculations black'!AD154,'Calculations asian'!AD154)</f>
        <v>2.0889443633886059E-2</v>
      </c>
      <c r="AE199" s="34">
        <f>AE154/SUM(AE154,'Calculations white'!AE154,'Calculations black'!AE154,'Calculations asian'!AE154)</f>
        <v>2.1364215019783792E-2</v>
      </c>
      <c r="AF199" s="34">
        <f>AF154/SUM(AF154,'Calculations white'!AF154,'Calculations black'!AF154,'Calculations asian'!AF154)</f>
        <v>2.1842245575461786E-2</v>
      </c>
    </row>
    <row r="200" spans="1:32" x14ac:dyDescent="0.2">
      <c r="A200" s="12" t="s">
        <v>36</v>
      </c>
      <c r="B200" s="34">
        <f>B155/SUM(B155,'Calculations white'!B155,'Calculations black'!B155,'Calculations asian'!B155)</f>
        <v>2.4889324191968654E-2</v>
      </c>
      <c r="C200" s="34">
        <f>C155/SUM(C155,'Calculations white'!C155,'Calculations black'!C155,'Calculations asian'!C155)</f>
        <v>2.5475098484632967E-2</v>
      </c>
      <c r="D200" s="34">
        <f>D155/SUM(D155,'Calculations white'!D155,'Calculations black'!D155,'Calculations asian'!D155)</f>
        <v>2.6086328228455209E-2</v>
      </c>
      <c r="E200" s="34">
        <f>E155/SUM(E155,'Calculations white'!E155,'Calculations black'!E155,'Calculations asian'!E155)</f>
        <v>2.6707033206541289E-2</v>
      </c>
      <c r="F200" s="34">
        <f>F155/SUM(F155,'Calculations white'!F155,'Calculations black'!F155,'Calculations asian'!F155)</f>
        <v>2.7332783738184853E-2</v>
      </c>
      <c r="G200" s="34">
        <f>G155/SUM(G155,'Calculations white'!G155,'Calculations black'!G155,'Calculations asian'!G155)</f>
        <v>2.7970738652677598E-2</v>
      </c>
      <c r="H200" s="34">
        <f>H155/SUM(H155,'Calculations white'!H155,'Calculations black'!H155,'Calculations asian'!H155)</f>
        <v>2.863705604254544E-2</v>
      </c>
      <c r="I200" s="34">
        <f>I155/SUM(I155,'Calculations white'!I155,'Calculations black'!I155,'Calculations asian'!I155)</f>
        <v>2.9304827890835758E-2</v>
      </c>
      <c r="J200" s="34">
        <f>J155/SUM(J155,'Calculations white'!J155,'Calculations black'!J155,'Calculations asian'!J155)</f>
        <v>2.998536050839096E-2</v>
      </c>
      <c r="K200" s="34">
        <f>K155/SUM(K155,'Calculations white'!K155,'Calculations black'!K155,'Calculations asian'!K155)</f>
        <v>3.067104312772927E-2</v>
      </c>
      <c r="L200" s="34">
        <f>L155/SUM(L155,'Calculations white'!L155,'Calculations black'!L155,'Calculations asian'!L155)</f>
        <v>3.1273249089330754E-2</v>
      </c>
      <c r="M200" s="34">
        <f>M155/SUM(M155,'Calculations white'!M155,'Calculations black'!M155,'Calculations asian'!M155)</f>
        <v>3.1938522525581894E-2</v>
      </c>
      <c r="N200" s="34">
        <f>N155/SUM(N155,'Calculations white'!N155,'Calculations black'!N155,'Calculations asian'!N155)</f>
        <v>3.2608138800310348E-2</v>
      </c>
      <c r="O200" s="34">
        <f>O155/SUM(O155,'Calculations white'!O155,'Calculations black'!O155,'Calculations asian'!O155)</f>
        <v>3.3282054900947593E-2</v>
      </c>
      <c r="P200" s="34">
        <f>P155/SUM(P155,'Calculations white'!P155,'Calculations black'!P155,'Calculations asian'!P155)</f>
        <v>3.3960227352084295E-2</v>
      </c>
      <c r="Q200" s="34">
        <f>Q155/SUM(Q155,'Calculations white'!Q155,'Calculations black'!Q155,'Calculations asian'!Q155)</f>
        <v>3.4642612223820882E-2</v>
      </c>
      <c r="R200" s="34">
        <f>R155/SUM(R155,'Calculations white'!R155,'Calculations black'!R155,'Calculations asian'!R155)</f>
        <v>3.5329165140285966E-2</v>
      </c>
      <c r="S200" s="34">
        <f>S155/SUM(S155,'Calculations white'!S155,'Calculations black'!S155,'Calculations asian'!S155)</f>
        <v>3.601984128832806E-2</v>
      </c>
      <c r="T200" s="34">
        <f>T155/SUM(T155,'Calculations white'!T155,'Calculations black'!T155,'Calculations asian'!T155)</f>
        <v>3.6714595426378144E-2</v>
      </c>
      <c r="U200" s="34">
        <f>U155/SUM(U155,'Calculations white'!U155,'Calculations black'!U155,'Calculations asian'!U155)</f>
        <v>3.7413381893485184E-2</v>
      </c>
      <c r="V200" s="34">
        <f>V155/SUM(V155,'Calculations white'!V155,'Calculations black'!V155,'Calculations asian'!V155)</f>
        <v>3.8116154618524953E-2</v>
      </c>
      <c r="W200" s="34">
        <f>W155/SUM(W155,'Calculations white'!W155,'Calculations black'!W155,'Calculations asian'!W155)</f>
        <v>3.8822867129579317E-2</v>
      </c>
      <c r="X200" s="34">
        <f>X155/SUM(X155,'Calculations white'!X155,'Calculations black'!X155,'Calculations asian'!X155)</f>
        <v>3.9533472563485772E-2</v>
      </c>
      <c r="Y200" s="34">
        <f>Y155/SUM(Y155,'Calculations white'!Y155,'Calculations black'!Y155,'Calculations asian'!Y155)</f>
        <v>4.0247923675556352E-2</v>
      </c>
      <c r="Z200" s="34">
        <f>Z155/SUM(Z155,'Calculations white'!Z155,'Calculations black'!Z155,'Calculations asian'!Z155)</f>
        <v>4.0966172849461122E-2</v>
      </c>
      <c r="AA200" s="34">
        <f>AA155/SUM(AA155,'Calculations white'!AA155,'Calculations black'!AA155,'Calculations asian'!AA155)</f>
        <v>4.1688172107274962E-2</v>
      </c>
      <c r="AB200" s="34">
        <f>AB155/SUM(AB155,'Calculations white'!AB155,'Calculations black'!AB155,'Calculations asian'!AB155)</f>
        <v>4.2413873119684802E-2</v>
      </c>
      <c r="AC200" s="34">
        <f>AC155/SUM(AC155,'Calculations white'!AC155,'Calculations black'!AC155,'Calculations asian'!AC155)</f>
        <v>4.3143227216351651E-2</v>
      </c>
      <c r="AD200" s="34">
        <f>AD155/SUM(AD155,'Calculations white'!AD155,'Calculations black'!AD155,'Calculations asian'!AD155)</f>
        <v>4.3876185396424329E-2</v>
      </c>
      <c r="AE200" s="34">
        <f>AE155/SUM(AE155,'Calculations white'!AE155,'Calculations black'!AE155,'Calculations asian'!AE155)</f>
        <v>4.4612698339201028E-2</v>
      </c>
      <c r="AF200" s="34">
        <f>AF155/SUM(AF155,'Calculations white'!AF155,'Calculations black'!AF155,'Calculations asian'!AF155)</f>
        <v>4.5352716414932132E-2</v>
      </c>
    </row>
    <row r="201" spans="1:32" x14ac:dyDescent="0.2">
      <c r="A201" s="12" t="s">
        <v>37</v>
      </c>
      <c r="B201" s="34">
        <f>B156/SUM(B156,'Calculations white'!B156,'Calculations black'!B156,'Calculations asian'!B156)</f>
        <v>3.2000000000000035E-2</v>
      </c>
      <c r="C201" s="34">
        <f>C156/SUM(C156,'Calculations white'!C156,'Calculations black'!C156,'Calculations asian'!C156)</f>
        <v>3.2673995275878089E-2</v>
      </c>
      <c r="D201" s="34">
        <f>D156/SUM(D156,'Calculations white'!D156,'Calculations black'!D156,'Calculations asian'!D156)</f>
        <v>3.3376682404937033E-2</v>
      </c>
      <c r="E201" s="34">
        <f>E156/SUM(E156,'Calculations white'!E156,'Calculations black'!E156,'Calculations asian'!E156)</f>
        <v>3.4088735785415242E-2</v>
      </c>
      <c r="F201" s="34">
        <f>F156/SUM(F156,'Calculations white'!F156,'Calculations black'!F156,'Calculations asian'!F156)</f>
        <v>3.4805276675842538E-2</v>
      </c>
      <c r="G201" s="34">
        <f>G156/SUM(G156,'Calculations white'!G156,'Calculations black'!G156,'Calculations asian'!G156)</f>
        <v>3.5534043428443886E-2</v>
      </c>
      <c r="H201" s="34">
        <f>H156/SUM(H156,'Calculations white'!H156,'Calculations black'!H156,'Calculations asian'!H156)</f>
        <v>3.6293365582301597E-2</v>
      </c>
      <c r="I201" s="34">
        <f>I156/SUM(I156,'Calculations white'!I156,'Calculations black'!I156,'Calculations asian'!I156)</f>
        <v>3.7053171285901125E-2</v>
      </c>
      <c r="J201" s="34">
        <f>J156/SUM(J156,'Calculations white'!J156,'Calculations black'!J156,'Calculations asian'!J156)</f>
        <v>3.7825903323146254E-2</v>
      </c>
      <c r="K201" s="34">
        <f>K156/SUM(K156,'Calculations white'!K156,'Calculations black'!K156,'Calculations asian'!K156)</f>
        <v>3.8602651869345188E-2</v>
      </c>
      <c r="L201" s="34">
        <f>L156/SUM(L156,'Calculations white'!L156,'Calculations black'!L156,'Calculations asian'!L156)</f>
        <v>3.9284597756878446E-2</v>
      </c>
      <c r="M201" s="34">
        <f>M156/SUM(M156,'Calculations white'!M156,'Calculations black'!M156,'Calculations asian'!M156)</f>
        <v>4.0035654389018696E-2</v>
      </c>
      <c r="N201" s="34">
        <f>N156/SUM(N156,'Calculations white'!N156,'Calculations black'!N156,'Calculations asian'!N156)</f>
        <v>4.0790028426315246E-2</v>
      </c>
      <c r="O201" s="34">
        <f>O156/SUM(O156,'Calculations white'!O156,'Calculations black'!O156,'Calculations asian'!O156)</f>
        <v>4.1547630008675E-2</v>
      </c>
      <c r="P201" s="34">
        <f>P156/SUM(P156,'Calculations white'!P156,'Calculations black'!P156,'Calculations asian'!P156)</f>
        <v>4.2308369288134744E-2</v>
      </c>
      <c r="Q201" s="34">
        <f>Q156/SUM(Q156,'Calculations white'!Q156,'Calculations black'!Q156,'Calculations asian'!Q156)</f>
        <v>4.3072156473960163E-2</v>
      </c>
      <c r="R201" s="34">
        <f>R156/SUM(R156,'Calculations white'!R156,'Calculations black'!R156,'Calculations asian'!R156)</f>
        <v>4.3838901876783042E-2</v>
      </c>
      <c r="S201" s="34">
        <f>S156/SUM(S156,'Calculations white'!S156,'Calculations black'!S156,'Calculations asian'!S156)</f>
        <v>4.4608515951751103E-2</v>
      </c>
      <c r="T201" s="34">
        <f>T156/SUM(T156,'Calculations white'!T156,'Calculations black'!T156,'Calculations asian'!T156)</f>
        <v>4.5380909340662107E-2</v>
      </c>
      <c r="U201" s="34">
        <f>U156/SUM(U156,'Calculations white'!U156,'Calculations black'!U156,'Calculations asian'!U156)</f>
        <v>4.6155992913058601E-2</v>
      </c>
      <c r="V201" s="34">
        <f>V156/SUM(V156,'Calculations white'!V156,'Calculations black'!V156,'Calculations asian'!V156)</f>
        <v>4.6933677806265006E-2</v>
      </c>
      <c r="W201" s="34">
        <f>W156/SUM(W156,'Calculations white'!W156,'Calculations black'!W156,'Calculations asian'!W156)</f>
        <v>4.7713875464344892E-2</v>
      </c>
      <c r="X201" s="34">
        <f>X156/SUM(X156,'Calculations white'!X156,'Calculations black'!X156,'Calculations asian'!X156)</f>
        <v>4.8496497675963902E-2</v>
      </c>
      <c r="Y201" s="34">
        <f>Y156/SUM(Y156,'Calculations white'!Y156,'Calculations black'!Y156,'Calculations asian'!Y156)</f>
        <v>4.9281456611145628E-2</v>
      </c>
      <c r="Z201" s="34">
        <f>Z156/SUM(Z156,'Calculations white'!Z156,'Calculations black'!Z156,'Calculations asian'!Z156)</f>
        <v>5.0068664856905934E-2</v>
      </c>
      <c r="AA201" s="34">
        <f>AA156/SUM(AA156,'Calculations white'!AA156,'Calculations black'!AA156,'Calculations asian'!AA156)</f>
        <v>5.0858035451758446E-2</v>
      </c>
      <c r="AB201" s="34">
        <f>AB156/SUM(AB156,'Calculations white'!AB156,'Calculations black'!AB156,'Calculations asian'!AB156)</f>
        <v>5.1649481919083778E-2</v>
      </c>
      <c r="AC201" s="34">
        <f>AC156/SUM(AC156,'Calculations white'!AC156,'Calculations black'!AC156,'Calculations asian'!AC156)</f>
        <v>5.2442918299355844E-2</v>
      </c>
      <c r="AD201" s="34">
        <f>AD156/SUM(AD156,'Calculations white'!AD156,'Calculations black'!AD156,'Calculations asian'!AD156)</f>
        <v>5.3238259181223047E-2</v>
      </c>
      <c r="AE201" s="34">
        <f>AE156/SUM(AE156,'Calculations white'!AE156,'Calculations black'!AE156,'Calculations asian'!AE156)</f>
        <v>5.403541973144349E-2</v>
      </c>
      <c r="AF201" s="34">
        <f>AF156/SUM(AF156,'Calculations white'!AF156,'Calculations black'!AF156,'Calculations asian'!AF156)</f>
        <v>5.483431572367279E-2</v>
      </c>
    </row>
    <row r="202" spans="1:32" x14ac:dyDescent="0.2">
      <c r="A202" s="12" t="s">
        <v>38</v>
      </c>
      <c r="B202" s="34">
        <f>B157/SUM(B157,'Calculations white'!B157,'Calculations black'!B157,'Calculations asian'!B157)</f>
        <v>3.5000000000000031E-2</v>
      </c>
      <c r="C202" s="34">
        <f>C157/SUM(C157,'Calculations white'!C157,'Calculations black'!C157,'Calculations asian'!C157)</f>
        <v>3.5728558874951001E-2</v>
      </c>
      <c r="D202" s="34">
        <f>D157/SUM(D157,'Calculations white'!D157,'Calculations black'!D157,'Calculations asian'!D157)</f>
        <v>3.6488407799108009E-2</v>
      </c>
      <c r="E202" s="34">
        <f>E157/SUM(E157,'Calculations white'!E157,'Calculations black'!E157,'Calculations asian'!E157)</f>
        <v>3.7259401019182986E-2</v>
      </c>
      <c r="F202" s="34">
        <f>F157/SUM(F157,'Calculations white'!F157,'Calculations black'!F157,'Calculations asian'!F157)</f>
        <v>3.8036077297030541E-2</v>
      </c>
      <c r="G202" s="34">
        <f>G157/SUM(G157,'Calculations white'!G157,'Calculations black'!G157,'Calculations asian'!G157)</f>
        <v>3.8827178886598597E-2</v>
      </c>
      <c r="H202" s="34">
        <f>H157/SUM(H157,'Calculations white'!H157,'Calculations black'!H157,'Calculations asian'!H157)</f>
        <v>3.9652674579286049E-2</v>
      </c>
      <c r="I202" s="34">
        <f>I157/SUM(I157,'Calculations white'!I157,'Calculations black'!I157,'Calculations asian'!I157)</f>
        <v>4.0479369741467423E-2</v>
      </c>
      <c r="J202" s="34">
        <f>J157/SUM(J157,'Calculations white'!J157,'Calculations black'!J157,'Calculations asian'!J157)</f>
        <v>4.1321127604093802E-2</v>
      </c>
      <c r="K202" s="34">
        <f>K157/SUM(K157,'Calculations white'!K157,'Calculations black'!K157,'Calculations asian'!K157)</f>
        <v>4.2168438531824962E-2</v>
      </c>
      <c r="L202" s="34">
        <f>L157/SUM(L157,'Calculations white'!L157,'Calculations black'!L157,'Calculations asian'!L157)</f>
        <v>4.2912283693339576E-2</v>
      </c>
      <c r="M202" s="34">
        <f>M157/SUM(M157,'Calculations white'!M157,'Calculations black'!M157,'Calculations asian'!M157)</f>
        <v>4.3733091829345642E-2</v>
      </c>
      <c r="N202" s="34">
        <f>N157/SUM(N157,'Calculations white'!N157,'Calculations black'!N157,'Calculations asian'!N157)</f>
        <v>4.4558505579748491E-2</v>
      </c>
      <c r="O202" s="34">
        <f>O157/SUM(O157,'Calculations white'!O157,'Calculations black'!O157,'Calculations asian'!O157)</f>
        <v>4.5388446981050774E-2</v>
      </c>
      <c r="P202" s="34">
        <f>P157/SUM(P157,'Calculations white'!P157,'Calculations black'!P157,'Calculations asian'!P157)</f>
        <v>4.6222837395177435E-2</v>
      </c>
      <c r="Q202" s="34">
        <f>Q157/SUM(Q157,'Calculations white'!Q157,'Calculations black'!Q157,'Calculations asian'!Q157)</f>
        <v>4.7061597541143481E-2</v>
      </c>
      <c r="R202" s="34">
        <f>R157/SUM(R157,'Calculations white'!R157,'Calculations black'!R157,'Calculations asian'!R157)</f>
        <v>4.7904647526980336E-2</v>
      </c>
      <c r="S202" s="34">
        <f>S157/SUM(S157,'Calculations white'!S157,'Calculations black'!S157,'Calculations asian'!S157)</f>
        <v>4.8751906881893785E-2</v>
      </c>
      <c r="T202" s="34">
        <f>T157/SUM(T157,'Calculations white'!T157,'Calculations black'!T157,'Calculations asian'!T157)</f>
        <v>4.960329458861807E-2</v>
      </c>
      <c r="U202" s="34">
        <f>U157/SUM(U157,'Calculations white'!U157,'Calculations black'!U157,'Calculations asian'!U157)</f>
        <v>5.0458729115936365E-2</v>
      </c>
      <c r="V202" s="34">
        <f>V157/SUM(V157,'Calculations white'!V157,'Calculations black'!V157,'Calculations asian'!V157)</f>
        <v>5.1318128451336556E-2</v>
      </c>
      <c r="W202" s="34">
        <f>W157/SUM(W157,'Calculations white'!W157,'Calculations black'!W157,'Calculations asian'!W157)</f>
        <v>5.2181410133768584E-2</v>
      </c>
      <c r="X202" s="34">
        <f>X157/SUM(X157,'Calculations white'!X157,'Calculations black'!X157,'Calculations asian'!X157)</f>
        <v>5.3048491286473112E-2</v>
      </c>
      <c r="Y202" s="34">
        <f>Y157/SUM(Y157,'Calculations white'!Y157,'Calculations black'!Y157,'Calculations asian'!Y157)</f>
        <v>5.3919288649850954E-2</v>
      </c>
      <c r="Z202" s="34">
        <f>Z157/SUM(Z157,'Calculations white'!Z157,'Calculations black'!Z157,'Calculations asian'!Z157)</f>
        <v>5.4793718614340563E-2</v>
      </c>
      <c r="AA202" s="34">
        <f>AA157/SUM(AA157,'Calculations white'!AA157,'Calculations black'!AA157,'Calculations asian'!AA157)</f>
        <v>5.5671697253273381E-2</v>
      </c>
      <c r="AB202" s="34">
        <f>AB157/SUM(AB157,'Calculations white'!AB157,'Calculations black'!AB157,'Calculations asian'!AB157)</f>
        <v>5.6553140355677947E-2</v>
      </c>
      <c r="AC202" s="34">
        <f>AC157/SUM(AC157,'Calculations white'!AC157,'Calculations black'!AC157,'Calculations asian'!AC157)</f>
        <v>5.7437963459001012E-2</v>
      </c>
      <c r="AD202" s="34">
        <f>AD157/SUM(AD157,'Calculations white'!AD157,'Calculations black'!AD157,'Calculations asian'!AD157)</f>
        <v>5.8326081881716556E-2</v>
      </c>
      <c r="AE202" s="34">
        <f>AE157/SUM(AE157,'Calculations white'!AE157,'Calculations black'!AE157,'Calculations asian'!AE157)</f>
        <v>5.9217410755795938E-2</v>
      </c>
      <c r="AF202" s="34">
        <f>AF157/SUM(AF157,'Calculations white'!AF157,'Calculations black'!AF157,'Calculations asian'!AF157)</f>
        <v>6.0111865059007619E-2</v>
      </c>
    </row>
    <row r="203" spans="1:32" x14ac:dyDescent="0.2">
      <c r="A203" s="12" t="s">
        <v>39</v>
      </c>
      <c r="B203" s="34">
        <f>B158/SUM(B158,'Calculations white'!B158,'Calculations black'!B158,'Calculations asian'!B158)</f>
        <v>2.2999999999999899E-2</v>
      </c>
      <c r="C203" s="34">
        <f>C158/SUM(C158,'Calculations white'!C158,'Calculations black'!C158,'Calculations asian'!C158)</f>
        <v>2.3564243301569955E-2</v>
      </c>
      <c r="D203" s="34">
        <f>D158/SUM(D158,'Calculations white'!D158,'Calculations black'!D158,'Calculations asian'!D158)</f>
        <v>2.4153259633850697E-2</v>
      </c>
      <c r="E203" s="34">
        <f>E158/SUM(E158,'Calculations white'!E158,'Calculations black'!E158,'Calculations asian'!E158)</f>
        <v>2.4751626965358906E-2</v>
      </c>
      <c r="F203" s="34">
        <f>F158/SUM(F158,'Calculations white'!F158,'Calculations black'!F158,'Calculations asian'!F158)</f>
        <v>2.5355085777889828E-2</v>
      </c>
      <c r="G203" s="34">
        <f>G158/SUM(G158,'Calculations white'!G158,'Calculations black'!G158,'Calculations asian'!G158)</f>
        <v>2.5970524140105339E-2</v>
      </c>
      <c r="H203" s="34">
        <f>H158/SUM(H158,'Calculations white'!H158,'Calculations black'!H158,'Calculations asian'!H158)</f>
        <v>2.6613543053508638E-2</v>
      </c>
      <c r="I203" s="34">
        <f>I158/SUM(I158,'Calculations white'!I158,'Calculations black'!I158,'Calculations asian'!I158)</f>
        <v>2.7258212293696012E-2</v>
      </c>
      <c r="J203" s="34">
        <f>J158/SUM(J158,'Calculations white'!J158,'Calculations black'!J158,'Calculations asian'!J158)</f>
        <v>2.7915429343312481E-2</v>
      </c>
      <c r="K203" s="34">
        <f>K158/SUM(K158,'Calculations white'!K158,'Calculations black'!K158,'Calculations asian'!K158)</f>
        <v>2.8577834997691495E-2</v>
      </c>
      <c r="L203" s="34">
        <f>L158/SUM(L158,'Calculations white'!L158,'Calculations black'!L158,'Calculations asian'!L158)</f>
        <v>2.9159824730824173E-2</v>
      </c>
      <c r="M203" s="34">
        <f>M158/SUM(M158,'Calculations white'!M158,'Calculations black'!M158,'Calculations asian'!M158)</f>
        <v>2.9802913592981744E-2</v>
      </c>
      <c r="N203" s="34">
        <f>N158/SUM(N158,'Calculations white'!N158,'Calculations black'!N158,'Calculations asian'!N158)</f>
        <v>3.0450387999309152E-2</v>
      </c>
      <c r="O203" s="34">
        <f>O158/SUM(O158,'Calculations white'!O158,'Calculations black'!O158,'Calculations asian'!O158)</f>
        <v>3.1102201127490188E-2</v>
      </c>
      <c r="P203" s="34">
        <f>P158/SUM(P158,'Calculations white'!P158,'Calculations black'!P158,'Calculations asian'!P158)</f>
        <v>3.1758305491389659E-2</v>
      </c>
      <c r="Q203" s="34">
        <f>Q158/SUM(Q158,'Calculations white'!Q158,'Calculations black'!Q158,'Calculations asian'!Q158)</f>
        <v>3.2418652955872811E-2</v>
      </c>
      <c r="R203" s="34">
        <f>R158/SUM(R158,'Calculations white'!R158,'Calculations black'!R158,'Calculations asian'!R158)</f>
        <v>3.3083194751946439E-2</v>
      </c>
      <c r="S203" s="34">
        <f>S158/SUM(S158,'Calculations white'!S158,'Calculations black'!S158,'Calculations asian'!S158)</f>
        <v>3.3751881492213545E-2</v>
      </c>
      <c r="T203" s="34">
        <f>T158/SUM(T158,'Calculations white'!T158,'Calculations black'!T158,'Calculations asian'!T158)</f>
        <v>3.4424663186628887E-2</v>
      </c>
      <c r="U203" s="34">
        <f>U158/SUM(U158,'Calculations white'!U158,'Calculations black'!U158,'Calculations asian'!U158)</f>
        <v>3.5101489258544089E-2</v>
      </c>
      <c r="V203" s="34">
        <f>V158/SUM(V158,'Calculations white'!V158,'Calculations black'!V158,'Calculations asian'!V158)</f>
        <v>3.5782308561031914E-2</v>
      </c>
      <c r="W203" s="34">
        <f>W158/SUM(W158,'Calculations white'!W158,'Calculations black'!W158,'Calculations asian'!W158)</f>
        <v>3.6467069393474813E-2</v>
      </c>
      <c r="X203" s="34">
        <f>X158/SUM(X158,'Calculations white'!X158,'Calculations black'!X158,'Calculations asian'!X158)</f>
        <v>3.7155719518406086E-2</v>
      </c>
      <c r="Y203" s="34">
        <f>Y158/SUM(Y158,'Calculations white'!Y158,'Calculations black'!Y158,'Calculations asian'!Y158)</f>
        <v>3.7848206178591227E-2</v>
      </c>
      <c r="Z203" s="34">
        <f>Z158/SUM(Z158,'Calculations white'!Z158,'Calculations black'!Z158,'Calculations asian'!Z158)</f>
        <v>3.8544476114333669E-2</v>
      </c>
      <c r="AA203" s="34">
        <f>AA158/SUM(AA158,'Calculations white'!AA158,'Calculations black'!AA158,'Calculations asian'!AA158)</f>
        <v>3.924447558099238E-2</v>
      </c>
      <c r="AB203" s="34">
        <f>AB158/SUM(AB158,'Calculations white'!AB158,'Calculations black'!AB158,'Calculations asian'!AB158)</f>
        <v>3.9948150366697174E-2</v>
      </c>
      <c r="AC203" s="34">
        <f>AC158/SUM(AC158,'Calculations white'!AC158,'Calculations black'!AC158,'Calculations asian'!AC158)</f>
        <v>4.0655445810246292E-2</v>
      </c>
      <c r="AD203" s="34">
        <f>AD158/SUM(AD158,'Calculations white'!AD158,'Calculations black'!AD158,'Calculations asian'!AD158)</f>
        <v>4.1366306819172007E-2</v>
      </c>
      <c r="AE203" s="34">
        <f>AE158/SUM(AE158,'Calculations white'!AE158,'Calculations black'!AE158,'Calculations asian'!AE158)</f>
        <v>4.2080677887959682E-2</v>
      </c>
      <c r="AF203" s="34">
        <f>AF158/SUM(AF158,'Calculations white'!AF158,'Calculations black'!AF158,'Calculations asian'!AF158)</f>
        <v>4.2798503116405102E-2</v>
      </c>
    </row>
    <row r="204" spans="1:32" x14ac:dyDescent="0.2">
      <c r="A204" s="12" t="s">
        <v>40</v>
      </c>
      <c r="B204" s="34">
        <f>B159/SUM(B159,'Calculations white'!B159,'Calculations black'!B159,'Calculations asian'!B159)</f>
        <v>2.2000000000000006E-2</v>
      </c>
      <c r="C204" s="34">
        <f>C159/SUM(C159,'Calculations white'!C159,'Calculations black'!C159,'Calculations asian'!C159)</f>
        <v>2.2560828026152419E-2</v>
      </c>
      <c r="D204" s="34">
        <f>D159/SUM(D159,'Calculations white'!D159,'Calculations black'!D159,'Calculations asian'!D159)</f>
        <v>2.3146458811658298E-2</v>
      </c>
      <c r="E204" s="34">
        <f>E159/SUM(E159,'Calculations white'!E159,'Calculations black'!E159,'Calculations asian'!E159)</f>
        <v>2.3741632169573583E-2</v>
      </c>
      <c r="F204" s="34">
        <f>F159/SUM(F159,'Calculations white'!F159,'Calculations black'!F159,'Calculations asian'!F159)</f>
        <v>2.4342073481923868E-2</v>
      </c>
      <c r="G204" s="34">
        <f>G159/SUM(G159,'Calculations white'!G159,'Calculations black'!G159,'Calculations asian'!G159)</f>
        <v>2.4954665695338434E-2</v>
      </c>
      <c r="H204" s="34">
        <f>H159/SUM(H159,'Calculations white'!H159,'Calculations black'!H159,'Calculations asian'!H159)</f>
        <v>2.5594936865880165E-2</v>
      </c>
      <c r="I204" s="34">
        <f>I159/SUM(I159,'Calculations white'!I159,'Calculations black'!I159,'Calculations asian'!I159)</f>
        <v>2.6236974877486455E-2</v>
      </c>
      <c r="J204" s="34">
        <f>J159/SUM(J159,'Calculations white'!J159,'Calculations black'!J159,'Calculations asian'!J159)</f>
        <v>2.6891652838505514E-2</v>
      </c>
      <c r="K204" s="34">
        <f>K159/SUM(K159,'Calculations white'!K159,'Calculations black'!K159,'Calculations asian'!K159)</f>
        <v>2.7551647044170974E-2</v>
      </c>
      <c r="L204" s="34">
        <f>L159/SUM(L159,'Calculations white'!L159,'Calculations black'!L159,'Calculations asian'!L159)</f>
        <v>2.8131437648681975E-2</v>
      </c>
      <c r="M204" s="34">
        <f>M159/SUM(M159,'Calculations white'!M159,'Calculations black'!M159,'Calculations asian'!M159)</f>
        <v>2.8772272247523489E-2</v>
      </c>
      <c r="N204" s="34">
        <f>N159/SUM(N159,'Calculations white'!N159,'Calculations black'!N159,'Calculations asian'!N159)</f>
        <v>2.9417521390272424E-2</v>
      </c>
      <c r="O204" s="34">
        <f>O159/SUM(O159,'Calculations white'!O159,'Calculations black'!O159,'Calculations asian'!O159)</f>
        <v>3.0067117545617927E-2</v>
      </c>
      <c r="P204" s="34">
        <f>P159/SUM(P159,'Calculations white'!P159,'Calculations black'!P159,'Calculations asian'!P159)</f>
        <v>3.0720992318009559E-2</v>
      </c>
      <c r="Q204" s="34">
        <f>Q159/SUM(Q159,'Calculations white'!Q159,'Calculations black'!Q159,'Calculations asian'!Q159)</f>
        <v>3.1379076488153142E-2</v>
      </c>
      <c r="R204" s="34">
        <f>R159/SUM(R159,'Calculations white'!R159,'Calculations black'!R159,'Calculations asian'!R159)</f>
        <v>3.204130005366352E-2</v>
      </c>
      <c r="S204" s="34">
        <f>S159/SUM(S159,'Calculations white'!S159,'Calculations black'!S159,'Calculations asian'!S159)</f>
        <v>3.2707592269829895E-2</v>
      </c>
      <c r="T204" s="34">
        <f>T159/SUM(T159,'Calculations white'!T159,'Calculations black'!T159,'Calculations asian'!T159)</f>
        <v>3.337788169044368E-2</v>
      </c>
      <c r="U204" s="34">
        <f>U159/SUM(U159,'Calculations white'!U159,'Calculations black'!U159,'Calculations asian'!U159)</f>
        <v>3.4052096208643121E-2</v>
      </c>
      <c r="V204" s="34">
        <f>V159/SUM(V159,'Calculations white'!V159,'Calculations black'!V159,'Calculations asian'!V159)</f>
        <v>3.4730163097730797E-2</v>
      </c>
      <c r="W204" s="34">
        <f>W159/SUM(W159,'Calculations white'!W159,'Calculations black'!W159,'Calculations asian'!W159)</f>
        <v>3.5412009051916937E-2</v>
      </c>
      <c r="X204" s="34">
        <f>X159/SUM(X159,'Calculations white'!X159,'Calculations black'!X159,'Calculations asian'!X159)</f>
        <v>3.6097560226946226E-2</v>
      </c>
      <c r="Y204" s="34">
        <f>Y159/SUM(Y159,'Calculations white'!Y159,'Calculations black'!Y159,'Calculations asian'!Y159)</f>
        <v>3.6786742280566803E-2</v>
      </c>
      <c r="Z204" s="34">
        <f>Z159/SUM(Z159,'Calculations white'!Z159,'Calculations black'!Z159,'Calculations asian'!Z159)</f>
        <v>3.7479480412798201E-2</v>
      </c>
      <c r="AA204" s="34">
        <f>AA159/SUM(AA159,'Calculations white'!AA159,'Calculations black'!AA159,'Calculations asian'!AA159)</f>
        <v>3.8175699405959287E-2</v>
      </c>
      <c r="AB204" s="34">
        <f>AB159/SUM(AB159,'Calculations white'!AB159,'Calculations black'!AB159,'Calculations asian'!AB159)</f>
        <v>3.887532366441826E-2</v>
      </c>
      <c r="AC204" s="34">
        <f>AC159/SUM(AC159,'Calculations white'!AC159,'Calculations black'!AC159,'Calculations asian'!AC159)</f>
        <v>3.9578277254025677E-2</v>
      </c>
      <c r="AD204" s="34">
        <f>AD159/SUM(AD159,'Calculations white'!AD159,'Calculations black'!AD159,'Calculations asian'!AD159)</f>
        <v>4.0284483941195083E-2</v>
      </c>
      <c r="AE204" s="34">
        <f>AE159/SUM(AE159,'Calculations white'!AE159,'Calculations black'!AE159,'Calculations asian'!AE159)</f>
        <v>4.0993867231597619E-2</v>
      </c>
      <c r="AF204" s="34">
        <f>AF159/SUM(AF159,'Calculations white'!AF159,'Calculations black'!AF159,'Calculations asian'!AF159)</f>
        <v>4.1706350408435483E-2</v>
      </c>
    </row>
    <row r="205" spans="1:32" x14ac:dyDescent="0.2">
      <c r="A205" s="12" t="s">
        <v>41</v>
      </c>
      <c r="B205" s="34">
        <f>B160/SUM(B160,'Calculations white'!B160,'Calculations black'!B160,'Calculations asian'!B160)</f>
        <v>2.4219653179190608E-2</v>
      </c>
      <c r="C205" s="34">
        <f>C160/SUM(C160,'Calculations white'!C160,'Calculations black'!C160,'Calculations asian'!C160)</f>
        <v>2.4802324739220873E-2</v>
      </c>
      <c r="D205" s="34">
        <f>D160/SUM(D160,'Calculations white'!D160,'Calculations black'!D160,'Calculations asian'!D160)</f>
        <v>2.5410518718472289E-2</v>
      </c>
      <c r="E205" s="34">
        <f>E160/SUM(E160,'Calculations white'!E160,'Calculations black'!E160,'Calculations asian'!E160)</f>
        <v>2.6028201503875671E-2</v>
      </c>
      <c r="F205" s="34">
        <f>F160/SUM(F160,'Calculations white'!F160,'Calculations black'!F160,'Calculations asian'!F160)</f>
        <v>2.6650993319745565E-2</v>
      </c>
      <c r="G205" s="34">
        <f>G160/SUM(G160,'Calculations white'!G160,'Calculations black'!G160,'Calculations asian'!G160)</f>
        <v>2.7285946452181777E-2</v>
      </c>
      <c r="H205" s="34">
        <f>H160/SUM(H160,'Calculations white'!H160,'Calculations black'!H160,'Calculations asian'!H160)</f>
        <v>2.7949135584259002E-2</v>
      </c>
      <c r="I205" s="34">
        <f>I160/SUM(I160,'Calculations white'!I160,'Calculations black'!I160,'Calculations asian'!I160)</f>
        <v>2.8613876319409256E-2</v>
      </c>
      <c r="J205" s="34">
        <f>J160/SUM(J160,'Calculations white'!J160,'Calculations black'!J160,'Calculations asian'!J160)</f>
        <v>2.9291351797246248E-2</v>
      </c>
      <c r="K205" s="34">
        <f>K160/SUM(K160,'Calculations white'!K160,'Calculations black'!K160,'Calculations asian'!K160)</f>
        <v>2.9973938870265088E-2</v>
      </c>
      <c r="L205" s="34">
        <f>L160/SUM(L160,'Calculations white'!L160,'Calculations black'!L160,'Calculations asian'!L160)</f>
        <v>3.0573601976318431E-2</v>
      </c>
      <c r="M205" s="34">
        <f>M160/SUM(M160,'Calculations white'!M160,'Calculations black'!M160,'Calculations asian'!M160)</f>
        <v>3.1235922288373168E-2</v>
      </c>
      <c r="N205" s="34">
        <f>N160/SUM(N160,'Calculations white'!N160,'Calculations black'!N160,'Calculations asian'!N160)</f>
        <v>3.1902535256477904E-2</v>
      </c>
      <c r="O205" s="34">
        <f>O160/SUM(O160,'Calculations white'!O160,'Calculations black'!O160,'Calculations asian'!O160)</f>
        <v>3.2573381688164781E-2</v>
      </c>
      <c r="P205" s="34">
        <f>P160/SUM(P160,'Calculations white'!P160,'Calculations black'!P160,'Calculations asian'!P160)</f>
        <v>3.3248401674073495E-2</v>
      </c>
      <c r="Q205" s="34">
        <f>Q160/SUM(Q160,'Calculations white'!Q160,'Calculations black'!Q160,'Calculations asian'!Q160)</f>
        <v>3.3927534614296831E-2</v>
      </c>
      <c r="R205" s="34">
        <f>R160/SUM(R160,'Calculations white'!R160,'Calculations black'!R160,'Calculations asian'!R160)</f>
        <v>3.4610719245009025E-2</v>
      </c>
      <c r="S205" s="34">
        <f>S160/SUM(S160,'Calculations white'!S160,'Calculations black'!S160,'Calculations asian'!S160)</f>
        <v>3.5297893665352041E-2</v>
      </c>
      <c r="T205" s="34">
        <f>T160/SUM(T160,'Calculations white'!T160,'Calculations black'!T160,'Calculations asian'!T160)</f>
        <v>3.5988995364549976E-2</v>
      </c>
      <c r="U205" s="34">
        <f>U160/SUM(U160,'Calculations white'!U160,'Calculations black'!U160,'Calculations asian'!U160)</f>
        <v>3.6683961249224302E-2</v>
      </c>
      <c r="V205" s="34">
        <f>V160/SUM(V160,'Calculations white'!V160,'Calculations black'!V160,'Calculations asian'!V160)</f>
        <v>3.7382727670884422E-2</v>
      </c>
      <c r="W205" s="34">
        <f>W160/SUM(W160,'Calculations white'!W160,'Calculations black'!W160,'Calculations asian'!W160)</f>
        <v>3.8085230453562435E-2</v>
      </c>
      <c r="X205" s="34">
        <f>X160/SUM(X160,'Calculations white'!X160,'Calculations black'!X160,'Calculations asian'!X160)</f>
        <v>3.8791404921566824E-2</v>
      </c>
      <c r="Y205" s="34">
        <f>Y160/SUM(Y160,'Calculations white'!Y160,'Calculations black'!Y160,'Calculations asian'!Y160)</f>
        <v>3.9501185927327792E-2</v>
      </c>
      <c r="Z205" s="34">
        <f>Z160/SUM(Z160,'Calculations white'!Z160,'Calculations black'!Z160,'Calculations asian'!Z160)</f>
        <v>4.021450787930566E-2</v>
      </c>
      <c r="AA205" s="34">
        <f>AA160/SUM(AA160,'Calculations white'!AA160,'Calculations black'!AA160,'Calculations asian'!AA160)</f>
        <v>4.0931304769936165E-2</v>
      </c>
      <c r="AB205" s="34">
        <f>AB160/SUM(AB160,'Calculations white'!AB160,'Calculations black'!AB160,'Calculations asian'!AB160)</f>
        <v>4.1651510203586817E-2</v>
      </c>
      <c r="AC205" s="34">
        <f>AC160/SUM(AC160,'Calculations white'!AC160,'Calculations black'!AC160,'Calculations asian'!AC160)</f>
        <v>4.2375057424496654E-2</v>
      </c>
      <c r="AD205" s="34">
        <f>AD160/SUM(AD160,'Calculations white'!AD160,'Calculations black'!AD160,'Calculations asian'!AD160)</f>
        <v>4.3101879344674209E-2</v>
      </c>
      <c r="AE205" s="34">
        <f>AE160/SUM(AE160,'Calculations white'!AE160,'Calculations black'!AE160,'Calculations asian'!AE160)</f>
        <v>4.3831908571728785E-2</v>
      </c>
      <c r="AF205" s="34">
        <f>AF160/SUM(AF160,'Calculations white'!AF160,'Calculations black'!AF160,'Calculations asian'!AF160)</f>
        <v>4.4565077436609667E-2</v>
      </c>
    </row>
    <row r="206" spans="1:32" x14ac:dyDescent="0.2">
      <c r="A206" s="12" t="s">
        <v>42</v>
      </c>
      <c r="B206" s="34">
        <f>B161/SUM(B161,'Calculations white'!B161,'Calculations black'!B161,'Calculations asian'!B161)</f>
        <v>3.2000000000000042E-2</v>
      </c>
      <c r="C206" s="34">
        <f>C161/SUM(C161,'Calculations white'!C161,'Calculations black'!C161,'Calculations asian'!C161)</f>
        <v>3.2687347453939544E-2</v>
      </c>
      <c r="D206" s="34">
        <f>D161/SUM(D161,'Calculations white'!D161,'Calculations black'!D161,'Calculations asian'!D161)</f>
        <v>3.3404237673654948E-2</v>
      </c>
      <c r="E206" s="34">
        <f>E161/SUM(E161,'Calculations white'!E161,'Calculations black'!E161,'Calculations asian'!E161)</f>
        <v>3.4131565863681997E-2</v>
      </c>
      <c r="F206" s="34">
        <f>F161/SUM(F161,'Calculations white'!F161,'Calculations black'!F161,'Calculations asian'!F161)</f>
        <v>3.4864197567212596E-2</v>
      </c>
      <c r="G206" s="34">
        <f>G161/SUM(G161,'Calculations white'!G161,'Calculations black'!G161,'Calculations asian'!G161)</f>
        <v>3.5610330439136792E-2</v>
      </c>
      <c r="H206" s="34">
        <f>H161/SUM(H161,'Calculations white'!H161,'Calculations black'!H161,'Calculations asian'!H161)</f>
        <v>3.6388786688559029E-2</v>
      </c>
      <c r="I206" s="34">
        <f>I161/SUM(I161,'Calculations white'!I161,'Calculations black'!I161,'Calculations asian'!I161)</f>
        <v>3.7168318491405214E-2</v>
      </c>
      <c r="J206" s="34">
        <f>J161/SUM(J161,'Calculations white'!J161,'Calculations black'!J161,'Calculations asian'!J161)</f>
        <v>3.7961951494655408E-2</v>
      </c>
      <c r="K206" s="34">
        <f>K161/SUM(K161,'Calculations white'!K161,'Calculations black'!K161,'Calculations asian'!K161)</f>
        <v>3.8760689756923636E-2</v>
      </c>
      <c r="L206" s="34">
        <f>L161/SUM(L161,'Calculations white'!L161,'Calculations black'!L161,'Calculations asian'!L161)</f>
        <v>3.9461896541764414E-2</v>
      </c>
      <c r="M206" s="34">
        <f>M161/SUM(M161,'Calculations white'!M161,'Calculations black'!M161,'Calculations asian'!M161)</f>
        <v>4.0235464031984143E-2</v>
      </c>
      <c r="N206" s="34">
        <f>N161/SUM(N161,'Calculations white'!N161,'Calculations black'!N161,'Calculations asian'!N161)</f>
        <v>4.1013243371305089E-2</v>
      </c>
      <c r="O206" s="34">
        <f>O161/SUM(O161,'Calculations white'!O161,'Calculations black'!O161,'Calculations asian'!O161)</f>
        <v>4.1795151762927793E-2</v>
      </c>
      <c r="P206" s="34">
        <f>P161/SUM(P161,'Calculations white'!P161,'Calculations black'!P161,'Calculations asian'!P161)</f>
        <v>4.258110584060653E-2</v>
      </c>
      <c r="Q206" s="34">
        <f>Q161/SUM(Q161,'Calculations white'!Q161,'Calculations black'!Q161,'Calculations asian'!Q161)</f>
        <v>4.3371021709527217E-2</v>
      </c>
      <c r="R206" s="34">
        <f>R161/SUM(R161,'Calculations white'!R161,'Calculations black'!R161,'Calculations asian'!R161)</f>
        <v>4.4164814987160107E-2</v>
      </c>
      <c r="S206" s="34">
        <f>S161/SUM(S161,'Calculations white'!S161,'Calculations black'!S161,'Calculations asian'!S161)</f>
        <v>4.4962400844047429E-2</v>
      </c>
      <c r="T206" s="34">
        <f>T161/SUM(T161,'Calculations white'!T161,'Calculations black'!T161,'Calculations asian'!T161)</f>
        <v>4.5763694044480961E-2</v>
      </c>
      <c r="U206" s="34">
        <f>U161/SUM(U161,'Calculations white'!U161,'Calculations black'!U161,'Calculations asian'!U161)</f>
        <v>4.6568608987027776E-2</v>
      </c>
      <c r="V206" s="34">
        <f>V161/SUM(V161,'Calculations white'!V161,'Calculations black'!V161,'Calculations asian'!V161)</f>
        <v>4.7377059744866314E-2</v>
      </c>
      <c r="W206" s="34">
        <f>W161/SUM(W161,'Calculations white'!W161,'Calculations black'!W161,'Calculations asian'!W161)</f>
        <v>4.8188960105889168E-2</v>
      </c>
      <c r="X206" s="34">
        <f>X161/SUM(X161,'Calculations white'!X161,'Calculations black'!X161,'Calculations asian'!X161)</f>
        <v>4.9004223612535931E-2</v>
      </c>
      <c r="Y206" s="34">
        <f>Y161/SUM(Y161,'Calculations white'!Y161,'Calculations black'!Y161,'Calculations asian'!Y161)</f>
        <v>4.9822763601319472E-2</v>
      </c>
      <c r="Z206" s="34">
        <f>Z161/SUM(Z161,'Calculations white'!Z161,'Calculations black'!Z161,'Calculations asian'!Z161)</f>
        <v>5.0644493242006643E-2</v>
      </c>
      <c r="AA206" s="34">
        <f>AA161/SUM(AA161,'Calculations white'!AA161,'Calculations black'!AA161,'Calculations asian'!AA161)</f>
        <v>5.146932557641988E-2</v>
      </c>
      <c r="AB206" s="34">
        <f>AB161/SUM(AB161,'Calculations white'!AB161,'Calculations black'!AB161,'Calculations asian'!AB161)</f>
        <v>5.2297173556825997E-2</v>
      </c>
      <c r="AC206" s="34">
        <f>AC161/SUM(AC161,'Calculations white'!AC161,'Calculations black'!AC161,'Calculations asian'!AC161)</f>
        <v>5.3127950083878377E-2</v>
      </c>
      <c r="AD206" s="34">
        <f>AD161/SUM(AD161,'Calculations white'!AD161,'Calculations black'!AD161,'Calculations asian'!AD161)</f>
        <v>5.3961568044081365E-2</v>
      </c>
      <c r="AE206" s="34">
        <f>AE161/SUM(AE161,'Calculations white'!AE161,'Calculations black'!AE161,'Calculations asian'!AE161)</f>
        <v>5.4797940346748328E-2</v>
      </c>
      <c r="AF206" s="34">
        <f>AF161/SUM(AF161,'Calculations white'!AF161,'Calculations black'!AF161,'Calculations asian'!AF161)</f>
        <v>5.563697996042228E-2</v>
      </c>
    </row>
    <row r="207" spans="1:32" x14ac:dyDescent="0.2">
      <c r="A207" s="12" t="s">
        <v>105</v>
      </c>
      <c r="B207" s="34">
        <f>B162/SUM(B162,'Calculations white'!B162,'Calculations black'!B162,'Calculations asian'!B162)</f>
        <v>2.5000000000000029E-2</v>
      </c>
      <c r="C207" s="34">
        <f>C162/SUM(C162,'Calculations white'!C162,'Calculations black'!C162,'Calculations asian'!C162)</f>
        <v>2.5592674890583617E-2</v>
      </c>
      <c r="D207" s="34">
        <f>D162/SUM(D162,'Calculations white'!D162,'Calculations black'!D162,'Calculations asian'!D162)</f>
        <v>2.6211283151112832E-2</v>
      </c>
      <c r="E207" s="34">
        <f>E162/SUM(E162,'Calculations white'!E162,'Calculations black'!E162,'Calculations asian'!E162)</f>
        <v>2.6839621726872424E-2</v>
      </c>
      <c r="F207" s="34">
        <f>F162/SUM(F162,'Calculations white'!F162,'Calculations black'!F162,'Calculations asian'!F162)</f>
        <v>2.7473215719809044E-2</v>
      </c>
      <c r="G207" s="34">
        <f>G162/SUM(G162,'Calculations white'!G162,'Calculations black'!G162,'Calculations asian'!G162)</f>
        <v>2.8119294496863713E-2</v>
      </c>
      <c r="H207" s="34">
        <f>H162/SUM(H162,'Calculations white'!H162,'Calculations black'!H162,'Calculations asian'!H162)</f>
        <v>2.8794227936586574E-2</v>
      </c>
      <c r="I207" s="34">
        <f>I162/SUM(I162,'Calculations white'!I162,'Calculations black'!I162,'Calculations asian'!I162)</f>
        <v>2.9470793759554279E-2</v>
      </c>
      <c r="J207" s="34">
        <f>J162/SUM(J162,'Calculations white'!J162,'Calculations black'!J162,'Calculations asian'!J162)</f>
        <v>3.0160426668196783E-2</v>
      </c>
      <c r="K207" s="34">
        <f>K162/SUM(K162,'Calculations white'!K162,'Calculations black'!K162,'Calculations asian'!K162)</f>
        <v>3.0855401649244357E-2</v>
      </c>
      <c r="L207" s="34">
        <f>L162/SUM(L162,'Calculations white'!L162,'Calculations black'!L162,'Calculations asian'!L162)</f>
        <v>3.1465924277623937E-2</v>
      </c>
      <c r="M207" s="34">
        <f>M162/SUM(M162,'Calculations white'!M162,'Calculations black'!M162,'Calculations asian'!M162)</f>
        <v>3.2140451114635954E-2</v>
      </c>
      <c r="N207" s="34">
        <f>N162/SUM(N162,'Calculations white'!N162,'Calculations black'!N162,'Calculations asian'!N162)</f>
        <v>3.2819483988352237E-2</v>
      </c>
      <c r="O207" s="34">
        <f>O162/SUM(O162,'Calculations white'!O162,'Calculations black'!O162,'Calculations asian'!O162)</f>
        <v>3.3502973127463011E-2</v>
      </c>
      <c r="P207" s="34">
        <f>P162/SUM(P162,'Calculations white'!P162,'Calculations black'!P162,'Calculations asian'!P162)</f>
        <v>3.4190868087164192E-2</v>
      </c>
      <c r="Q207" s="34">
        <f>Q162/SUM(Q162,'Calculations white'!Q162,'Calculations black'!Q162,'Calculations asian'!Q162)</f>
        <v>3.488311776458513E-2</v>
      </c>
      <c r="R207" s="34">
        <f>R162/SUM(R162,'Calculations white'!R162,'Calculations black'!R162,'Calculations asian'!R162)</f>
        <v>3.5579670414545933E-2</v>
      </c>
      <c r="S207" s="34">
        <f>S162/SUM(S162,'Calculations white'!S162,'Calculations black'!S162,'Calculations asian'!S162)</f>
        <v>3.6280473665637782E-2</v>
      </c>
      <c r="T207" s="34">
        <f>T162/SUM(T162,'Calculations white'!T162,'Calculations black'!T162,'Calculations asian'!T162)</f>
        <v>3.6985474536611433E-2</v>
      </c>
      <c r="U207" s="34">
        <f>U162/SUM(U162,'Calculations white'!U162,'Calculations black'!U162,'Calculations asian'!U162)</f>
        <v>3.769461945306371E-2</v>
      </c>
      <c r="V207" s="34">
        <f>V162/SUM(V162,'Calculations white'!V162,'Calculations black'!V162,'Calculations asian'!V162)</f>
        <v>3.8407854264410263E-2</v>
      </c>
      <c r="W207" s="34">
        <f>W162/SUM(W162,'Calculations white'!W162,'Calculations black'!W162,'Calculations asian'!W162)</f>
        <v>3.9125124261129803E-2</v>
      </c>
      <c r="X207" s="34">
        <f>X162/SUM(X162,'Calculations white'!X162,'Calculations black'!X162,'Calculations asian'!X162)</f>
        <v>3.9846374192267733E-2</v>
      </c>
      <c r="Y207" s="34">
        <f>Y162/SUM(Y162,'Calculations white'!Y162,'Calculations black'!Y162,'Calculations asian'!Y162)</f>
        <v>4.057154828318605E-2</v>
      </c>
      <c r="Z207" s="34">
        <f>Z162/SUM(Z162,'Calculations white'!Z162,'Calculations black'!Z162,'Calculations asian'!Z162)</f>
        <v>4.1300590253543559E-2</v>
      </c>
      <c r="AA207" s="34">
        <f>AA162/SUM(AA162,'Calculations white'!AA162,'Calculations black'!AA162,'Calculations asian'!AA162)</f>
        <v>4.2033443335493269E-2</v>
      </c>
      <c r="AB207" s="34">
        <f>AB162/SUM(AB162,'Calculations white'!AB162,'Calculations black'!AB162,'Calculations asian'!AB162)</f>
        <v>4.2770050292082563E-2</v>
      </c>
      <c r="AC207" s="34">
        <f>AC162/SUM(AC162,'Calculations white'!AC162,'Calculations black'!AC162,'Calculations asian'!AC162)</f>
        <v>4.3510353435839901E-2</v>
      </c>
      <c r="AD207" s="34">
        <f>AD162/SUM(AD162,'Calculations white'!AD162,'Calculations black'!AD162,'Calculations asian'!AD162)</f>
        <v>4.4254294647533374E-2</v>
      </c>
      <c r="AE207" s="34">
        <f>AE162/SUM(AE162,'Calculations white'!AE162,'Calculations black'!AE162,'Calculations asian'!AE162)</f>
        <v>4.5001815395086603E-2</v>
      </c>
      <c r="AF207" s="34">
        <f>AF162/SUM(AF162,'Calculations white'!AF162,'Calculations black'!AF162,'Calculations asian'!AF162)</f>
        <v>4.5752856752635053E-2</v>
      </c>
    </row>
    <row r="208" spans="1:32" x14ac:dyDescent="0.2">
      <c r="A208" s="12" t="s">
        <v>106</v>
      </c>
      <c r="B208" s="34">
        <f>B163/SUM(B163,'Calculations white'!B163,'Calculations black'!B163,'Calculations asian'!B163)</f>
        <v>3.1999999999999917E-2</v>
      </c>
      <c r="C208" s="34">
        <f>C163/SUM(C163,'Calculations white'!C163,'Calculations black'!C163,'Calculations asian'!C163)</f>
        <v>3.2686199580987764E-2</v>
      </c>
      <c r="D208" s="34">
        <f>D163/SUM(D163,'Calculations white'!D163,'Calculations black'!D163,'Calculations asian'!D163)</f>
        <v>3.3402003773760215E-2</v>
      </c>
      <c r="E208" s="34">
        <f>E163/SUM(E163,'Calculations white'!E163,'Calculations black'!E163,'Calculations asian'!E163)</f>
        <v>3.4128538415085445E-2</v>
      </c>
      <c r="F208" s="34">
        <f>F163/SUM(F163,'Calculations white'!F163,'Calculations black'!F163,'Calculations asian'!F163)</f>
        <v>3.4860644651577642E-2</v>
      </c>
      <c r="G208" s="34">
        <f>G163/SUM(G163,'Calculations white'!G163,'Calculations black'!G163,'Calculations asian'!G163)</f>
        <v>3.5606616114911976E-2</v>
      </c>
      <c r="H208" s="34">
        <f>H163/SUM(H163,'Calculations white'!H163,'Calculations black'!H163,'Calculations asian'!H163)</f>
        <v>3.638530915303171E-2</v>
      </c>
      <c r="I208" s="34">
        <f>I163/SUM(I163,'Calculations white'!I163,'Calculations black'!I163,'Calculations asian'!I163)</f>
        <v>3.7165365532284445E-2</v>
      </c>
      <c r="J208" s="34">
        <f>J163/SUM(J163,'Calculations white'!J163,'Calculations black'!J163,'Calculations asian'!J163)</f>
        <v>3.7959916569538531E-2</v>
      </c>
      <c r="K208" s="34">
        <f>K163/SUM(K163,'Calculations white'!K163,'Calculations black'!K163,'Calculations asian'!K163)</f>
        <v>3.8760022230880584E-2</v>
      </c>
      <c r="L208" s="34">
        <f>L163/SUM(L163,'Calculations white'!L163,'Calculations black'!L163,'Calculations asian'!L163)</f>
        <v>3.9462565637080872E-2</v>
      </c>
      <c r="M208" s="34">
        <f>M163/SUM(M163,'Calculations white'!M163,'Calculations black'!M163,'Calculations asian'!M163)</f>
        <v>4.0238154008263166E-2</v>
      </c>
      <c r="N208" s="34">
        <f>N163/SUM(N163,'Calculations white'!N163,'Calculations black'!N163,'Calculations asian'!N163)</f>
        <v>4.1018391805383171E-2</v>
      </c>
      <c r="O208" s="34">
        <f>O163/SUM(O163,'Calculations white'!O163,'Calculations black'!O163,'Calculations asian'!O163)</f>
        <v>4.1803216770369224E-2</v>
      </c>
      <c r="P208" s="34">
        <f>P163/SUM(P163,'Calculations white'!P163,'Calculations black'!P163,'Calculations asian'!P163)</f>
        <v>4.2592566015334794E-2</v>
      </c>
      <c r="Q208" s="34">
        <f>Q163/SUM(Q163,'Calculations white'!Q163,'Calculations black'!Q163,'Calculations asian'!Q163)</f>
        <v>4.3386376041478658E-2</v>
      </c>
      <c r="R208" s="34">
        <f>R163/SUM(R163,'Calculations white'!R163,'Calculations black'!R163,'Calculations asian'!R163)</f>
        <v>4.4184582758296918E-2</v>
      </c>
      <c r="S208" s="34">
        <f>S163/SUM(S163,'Calculations white'!S163,'Calculations black'!S163,'Calculations asian'!S163)</f>
        <v>4.4987121503097305E-2</v>
      </c>
      <c r="T208" s="34">
        <f>T163/SUM(T163,'Calculations white'!T163,'Calculations black'!T163,'Calculations asian'!T163)</f>
        <v>4.5793927060797976E-2</v>
      </c>
      <c r="U208" s="34">
        <f>U163/SUM(U163,'Calculations white'!U163,'Calculations black'!U163,'Calculations asian'!U163)</f>
        <v>4.6604933683998331E-2</v>
      </c>
      <c r="V208" s="34">
        <f>V163/SUM(V163,'Calculations white'!V163,'Calculations black'!V163,'Calculations asian'!V163)</f>
        <v>4.7420075113307016E-2</v>
      </c>
      <c r="W208" s="34">
        <f>W163/SUM(W163,'Calculations white'!W163,'Calculations black'!W163,'Calculations asian'!W163)</f>
        <v>4.8239284597909722E-2</v>
      </c>
      <c r="X208" s="34">
        <f>X163/SUM(X163,'Calculations white'!X163,'Calculations black'!X163,'Calculations asian'!X163)</f>
        <v>4.9062494916361679E-2</v>
      </c>
      <c r="Y208" s="34">
        <f>Y163/SUM(Y163,'Calculations white'!Y163,'Calculations black'!Y163,'Calculations asian'!Y163)</f>
        <v>4.9889638397589101E-2</v>
      </c>
      <c r="Z208" s="34">
        <f>Z163/SUM(Z163,'Calculations white'!Z163,'Calculations black'!Z163,'Calculations asian'!Z163)</f>
        <v>5.0720646942081414E-2</v>
      </c>
      <c r="AA208" s="34">
        <f>AA163/SUM(AA163,'Calculations white'!AA163,'Calculations black'!AA163,'Calculations asian'!AA163)</f>
        <v>5.1555452043257406E-2</v>
      </c>
      <c r="AB208" s="34">
        <f>AB163/SUM(AB163,'Calculations white'!AB163,'Calculations black'!AB163,'Calculations asian'!AB163)</f>
        <v>5.2393984808989519E-2</v>
      </c>
      <c r="AC208" s="34">
        <f>AC163/SUM(AC163,'Calculations white'!AC163,'Calculations black'!AC163,'Calculations asian'!AC163)</f>
        <v>5.3236175983266562E-2</v>
      </c>
      <c r="AD208" s="34">
        <f>AD163/SUM(AD163,'Calculations white'!AD163,'Calculations black'!AD163,'Calculations asian'!AD163)</f>
        <v>5.4081955967978108E-2</v>
      </c>
      <c r="AE208" s="34">
        <f>AE163/SUM(AE163,'Calculations white'!AE163,'Calculations black'!AE163,'Calculations asian'!AE163)</f>
        <v>5.4931254844803497E-2</v>
      </c>
      <c r="AF208" s="34">
        <f>AF163/SUM(AF163,'Calculations white'!AF163,'Calculations black'!AF163,'Calculations asian'!AF163)</f>
        <v>5.5784002397186484E-2</v>
      </c>
    </row>
    <row r="209" spans="1:32" x14ac:dyDescent="0.2">
      <c r="A209" s="12" t="s">
        <v>107</v>
      </c>
      <c r="B209" s="34">
        <f>B164/SUM(B164,'Calculations white'!B164,'Calculations black'!B164,'Calculations asian'!B164)</f>
        <v>3.1540216086434744E-2</v>
      </c>
      <c r="C209" s="34">
        <f>C164/SUM(C164,'Calculations white'!C164,'Calculations black'!C164,'Calculations asian'!C164)</f>
        <v>3.2230114285754313E-2</v>
      </c>
      <c r="D209" s="34">
        <f>D164/SUM(D164,'Calculations white'!D164,'Calculations black'!D164,'Calculations asian'!D164)</f>
        <v>3.2950048484169318E-2</v>
      </c>
      <c r="E209" s="34">
        <f>E164/SUM(E164,'Calculations white'!E164,'Calculations black'!E164,'Calculations asian'!E164)</f>
        <v>3.3681180254508926E-2</v>
      </c>
      <c r="F209" s="34">
        <f>F164/SUM(F164,'Calculations white'!F164,'Calculations black'!F164,'Calculations asian'!F164)</f>
        <v>3.4418285900506211E-2</v>
      </c>
      <c r="G209" s="34">
        <f>G164/SUM(G164,'Calculations white'!G164,'Calculations black'!G164,'Calculations asian'!G164)</f>
        <v>3.5169783387667929E-2</v>
      </c>
      <c r="H209" s="34">
        <f>H164/SUM(H164,'Calculations white'!H164,'Calculations black'!H164,'Calculations asian'!H164)</f>
        <v>3.5954696948644352E-2</v>
      </c>
      <c r="I209" s="34">
        <f>I164/SUM(I164,'Calculations white'!I164,'Calculations black'!I164,'Calculations asian'!I164)</f>
        <v>3.6741326894466714E-2</v>
      </c>
      <c r="J209" s="34">
        <f>J164/SUM(J164,'Calculations white'!J164,'Calculations black'!J164,'Calculations asian'!J164)</f>
        <v>3.7542974424113279E-2</v>
      </c>
      <c r="K209" s="34">
        <f>K164/SUM(K164,'Calculations white'!K164,'Calculations black'!K164,'Calculations asian'!K164)</f>
        <v>3.8350658394510212E-2</v>
      </c>
      <c r="L209" s="34">
        <f>L164/SUM(L164,'Calculations white'!L164,'Calculations black'!L164,'Calculations asian'!L164)</f>
        <v>3.9059992261729425E-2</v>
      </c>
      <c r="M209" s="34">
        <f>M164/SUM(M164,'Calculations white'!M164,'Calculations black'!M164,'Calculations asian'!M164)</f>
        <v>3.9843555504250949E-2</v>
      </c>
      <c r="N209" s="34">
        <f>N164/SUM(N164,'Calculations white'!N164,'Calculations black'!N164,'Calculations asian'!N164)</f>
        <v>4.0632171586004566E-2</v>
      </c>
      <c r="O209" s="34">
        <f>O164/SUM(O164,'Calculations white'!O164,'Calculations black'!O164,'Calculations asian'!O164)</f>
        <v>4.1425776588129425E-2</v>
      </c>
      <c r="P209" s="34">
        <f>P164/SUM(P164,'Calculations white'!P164,'Calculations black'!P164,'Calculations asian'!P164)</f>
        <v>4.222430574349114E-2</v>
      </c>
      <c r="Q209" s="34">
        <f>Q164/SUM(Q164,'Calculations white'!Q164,'Calculations black'!Q164,'Calculations asian'!Q164)</f>
        <v>4.3027693459870127E-2</v>
      </c>
      <c r="R209" s="34">
        <f>R164/SUM(R164,'Calculations white'!R164,'Calculations black'!R164,'Calculations asian'!R164)</f>
        <v>4.3835873343587989E-2</v>
      </c>
      <c r="S209" s="34">
        <f>S164/SUM(S164,'Calculations white'!S164,'Calculations black'!S164,'Calculations asian'!S164)</f>
        <v>4.4648778223555972E-2</v>
      </c>
      <c r="T209" s="34">
        <f>T164/SUM(T164,'Calculations white'!T164,'Calculations black'!T164,'Calculations asian'!T164)</f>
        <v>4.546634017571876E-2</v>
      </c>
      <c r="U209" s="34">
        <f>U164/SUM(U164,'Calculations white'!U164,'Calculations black'!U164,'Calculations asian'!U164)</f>
        <v>4.6288490547873359E-2</v>
      </c>
      <c r="V209" s="34">
        <f>V164/SUM(V164,'Calculations white'!V164,'Calculations black'!V164,'Calculations asian'!V164)</f>
        <v>4.7115159984840928E-2</v>
      </c>
      <c r="W209" s="34">
        <f>W164/SUM(W164,'Calculations white'!W164,'Calculations black'!W164,'Calculations asian'!W164)</f>
        <v>4.7946278453965839E-2</v>
      </c>
      <c r="X209" s="34">
        <f>X164/SUM(X164,'Calculations white'!X164,'Calculations black'!X164,'Calculations asian'!X164)</f>
        <v>4.8781775270919599E-2</v>
      </c>
      <c r="Y209" s="34">
        <f>Y164/SUM(Y164,'Calculations white'!Y164,'Calculations black'!Y164,'Calculations asian'!Y164)</f>
        <v>4.9621579125786575E-2</v>
      </c>
      <c r="Z209" s="34">
        <f>Z164/SUM(Z164,'Calculations white'!Z164,'Calculations black'!Z164,'Calculations asian'!Z164)</f>
        <v>5.0465618109404899E-2</v>
      </c>
      <c r="AA209" s="34">
        <f>AA164/SUM(AA164,'Calculations white'!AA164,'Calculations black'!AA164,'Calculations asian'!AA164)</f>
        <v>5.1313819739940002E-2</v>
      </c>
      <c r="AB209" s="34">
        <f>AB164/SUM(AB164,'Calculations white'!AB164,'Calculations black'!AB164,'Calculations asian'!AB164)</f>
        <v>5.2166110989665934E-2</v>
      </c>
      <c r="AC209" s="34">
        <f>AC164/SUM(AC164,'Calculations white'!AC164,'Calculations black'!AC164,'Calculations asian'!AC164)</f>
        <v>5.3022418311929179E-2</v>
      </c>
      <c r="AD209" s="34">
        <f>AD164/SUM(AD164,'Calculations white'!AD164,'Calculations black'!AD164,'Calculations asian'!AD164)</f>
        <v>5.3882667668270143E-2</v>
      </c>
      <c r="AE209" s="34">
        <f>AE164/SUM(AE164,'Calculations white'!AE164,'Calculations black'!AE164,'Calculations asian'!AE164)</f>
        <v>5.474678455567971E-2</v>
      </c>
      <c r="AF209" s="34">
        <f>AF164/SUM(AF164,'Calculations white'!AF164,'Calculations black'!AF164,'Calculations asian'!AF164)</f>
        <v>5.5614694033963387E-2</v>
      </c>
    </row>
    <row r="210" spans="1:32" x14ac:dyDescent="0.2">
      <c r="A210" s="12" t="s">
        <v>43</v>
      </c>
      <c r="B210" s="34">
        <f>B165/SUM(B165,'Calculations white'!B165,'Calculations black'!B165,'Calculations asian'!B165)</f>
        <v>3.4000000000000037E-2</v>
      </c>
      <c r="C210" s="34">
        <f>C165/SUM(C165,'Calculations white'!C165,'Calculations black'!C165,'Calculations asian'!C165)</f>
        <v>3.4709841763848913E-2</v>
      </c>
      <c r="D210" s="34">
        <f>D165/SUM(D165,'Calculations white'!D165,'Calculations black'!D165,'Calculations asian'!D165)</f>
        <v>3.5450134248906411E-2</v>
      </c>
      <c r="E210" s="34">
        <f>E165/SUM(E165,'Calculations white'!E165,'Calculations black'!E165,'Calculations asian'!E165)</f>
        <v>3.6201429919655873E-2</v>
      </c>
      <c r="F210" s="34">
        <f>F165/SUM(F165,'Calculations white'!F165,'Calculations black'!F165,'Calculations asian'!F165)</f>
        <v>3.6958374779729783E-2</v>
      </c>
      <c r="G210" s="34">
        <f>G165/SUM(G165,'Calculations white'!G165,'Calculations black'!G165,'Calculations asian'!G165)</f>
        <v>3.7729583574511734E-2</v>
      </c>
      <c r="H210" s="34">
        <f>H165/SUM(H165,'Calculations white'!H165,'Calculations black'!H165,'Calculations asian'!H165)</f>
        <v>3.8534548360218461E-2</v>
      </c>
      <c r="I210" s="34">
        <f>I165/SUM(I165,'Calculations white'!I165,'Calculations black'!I165,'Calculations asian'!I165)</f>
        <v>3.9340789871405643E-2</v>
      </c>
      <c r="J210" s="34">
        <f>J165/SUM(J165,'Calculations white'!J165,'Calculations black'!J165,'Calculations asian'!J165)</f>
        <v>4.0161919577795573E-2</v>
      </c>
      <c r="K210" s="34">
        <f>K165/SUM(K165,'Calculations white'!K165,'Calculations black'!K165,'Calculations asian'!K165)</f>
        <v>4.0988722406147884E-2</v>
      </c>
      <c r="L210" s="34">
        <f>L165/SUM(L165,'Calculations white'!L165,'Calculations black'!L165,'Calculations asian'!L165)</f>
        <v>4.1714537758731164E-2</v>
      </c>
      <c r="M210" s="34">
        <f>M165/SUM(M165,'Calculations white'!M165,'Calculations black'!M165,'Calculations asian'!M165)</f>
        <v>4.2515833189390131E-2</v>
      </c>
      <c r="N210" s="34">
        <f>N165/SUM(N165,'Calculations white'!N165,'Calculations black'!N165,'Calculations asian'!N165)</f>
        <v>4.3321874749275562E-2</v>
      </c>
      <c r="O210" s="34">
        <f>O165/SUM(O165,'Calculations white'!O165,'Calculations black'!O165,'Calculations asian'!O165)</f>
        <v>4.4132605582321648E-2</v>
      </c>
      <c r="P210" s="34">
        <f>P165/SUM(P165,'Calculations white'!P165,'Calculations black'!P165,'Calculations asian'!P165)</f>
        <v>4.4947968337750915E-2</v>
      </c>
      <c r="Q210" s="34">
        <f>Q165/SUM(Q165,'Calculations white'!Q165,'Calculations black'!Q165,'Calculations asian'!Q165)</f>
        <v>4.576790518157324E-2</v>
      </c>
      <c r="R210" s="34">
        <f>R165/SUM(R165,'Calculations white'!R165,'Calculations black'!R165,'Calculations asian'!R165)</f>
        <v>4.6592357808311398E-2</v>
      </c>
      <c r="S210" s="34">
        <f>S165/SUM(S165,'Calculations white'!S165,'Calculations black'!S165,'Calculations asian'!S165)</f>
        <v>4.7421267452956023E-2</v>
      </c>
      <c r="T210" s="34">
        <f>T165/SUM(T165,'Calculations white'!T165,'Calculations black'!T165,'Calculations asian'!T165)</f>
        <v>4.8254574903143596E-2</v>
      </c>
      <c r="U210" s="34">
        <f>U165/SUM(U165,'Calculations white'!U165,'Calculations black'!U165,'Calculations asian'!U165)</f>
        <v>4.9092220511557268E-2</v>
      </c>
      <c r="V210" s="34">
        <f>V165/SUM(V165,'Calculations white'!V165,'Calculations black'!V165,'Calculations asian'!V165)</f>
        <v>4.9934144208547263E-2</v>
      </c>
      <c r="W210" s="34">
        <f>W165/SUM(W165,'Calculations white'!W165,'Calculations black'!W165,'Calculations asian'!W165)</f>
        <v>5.0780285514964128E-2</v>
      </c>
      <c r="X210" s="34">
        <f>X165/SUM(X165,'Calculations white'!X165,'Calculations black'!X165,'Calculations asian'!X165)</f>
        <v>5.1630583555201948E-2</v>
      </c>
      <c r="Y210" s="34">
        <f>Y165/SUM(Y165,'Calculations white'!Y165,'Calculations black'!Y165,'Calculations asian'!Y165)</f>
        <v>5.2484977070446949E-2</v>
      </c>
      <c r="Z210" s="34">
        <f>Z165/SUM(Z165,'Calculations white'!Z165,'Calculations black'!Z165,'Calculations asian'!Z165)</f>
        <v>5.3343404432122508E-2</v>
      </c>
      <c r="AA210" s="34">
        <f>AA165/SUM(AA165,'Calculations white'!AA165,'Calculations black'!AA165,'Calculations asian'!AA165)</f>
        <v>5.4205803655526338E-2</v>
      </c>
      <c r="AB210" s="34">
        <f>AB165/SUM(AB165,'Calculations white'!AB165,'Calculations black'!AB165,'Calculations asian'!AB165)</f>
        <v>5.5072112413652959E-2</v>
      </c>
      <c r="AC210" s="34">
        <f>AC165/SUM(AC165,'Calculations white'!AC165,'Calculations black'!AC165,'Calculations asian'!AC165)</f>
        <v>5.5942268051192075E-2</v>
      </c>
      <c r="AD210" s="34">
        <f>AD165/SUM(AD165,'Calculations white'!AD165,'Calculations black'!AD165,'Calculations asian'!AD165)</f>
        <v>5.6816207598696503E-2</v>
      </c>
      <c r="AE210" s="34">
        <f>AE165/SUM(AE165,'Calculations white'!AE165,'Calculations black'!AE165,'Calculations asian'!AE165)</f>
        <v>5.769386778691122E-2</v>
      </c>
      <c r="AF210" s="34">
        <f>AF165/SUM(AF165,'Calculations white'!AF165,'Calculations black'!AF165,'Calculations asian'!AF165)</f>
        <v>5.8575185061254129E-2</v>
      </c>
    </row>
    <row r="211" spans="1:32" x14ac:dyDescent="0.2">
      <c r="A211" s="12" t="s">
        <v>44</v>
      </c>
      <c r="B211" s="34">
        <f>B166/SUM(B166,'Calculations white'!B166,'Calculations black'!B166,'Calculations asian'!B166)</f>
        <v>3.9999999999999925E-2</v>
      </c>
      <c r="C211" s="34">
        <f>C166/SUM(C166,'Calculations white'!C166,'Calculations black'!C166,'Calculations asian'!C166)</f>
        <v>4.0797161474642872E-2</v>
      </c>
      <c r="D211" s="34">
        <f>D166/SUM(D166,'Calculations white'!D166,'Calculations black'!D166,'Calculations asian'!D166)</f>
        <v>4.1628262876446845E-2</v>
      </c>
      <c r="E211" s="34">
        <f>E166/SUM(E166,'Calculations white'!E166,'Calculations black'!E166,'Calculations asian'!E166)</f>
        <v>4.2471227338863375E-2</v>
      </c>
      <c r="F211" s="34">
        <f>F166/SUM(F166,'Calculations white'!F166,'Calculations black'!F166,'Calculations asian'!F166)</f>
        <v>4.3320072717889159E-2</v>
      </c>
      <c r="G211" s="34">
        <f>G166/SUM(G166,'Calculations white'!G166,'Calculations black'!G166,'Calculations asian'!G166)</f>
        <v>4.4184332647081284E-2</v>
      </c>
      <c r="H211" s="34">
        <f>H166/SUM(H166,'Calculations white'!H166,'Calculations black'!H166,'Calculations asian'!H166)</f>
        <v>4.5085787095396464E-2</v>
      </c>
      <c r="I211" s="34">
        <f>I166/SUM(I166,'Calculations white'!I166,'Calculations black'!I166,'Calculations asian'!I166)</f>
        <v>4.5988163848957667E-2</v>
      </c>
      <c r="J211" s="34">
        <f>J166/SUM(J166,'Calculations white'!J166,'Calculations black'!J166,'Calculations asian'!J166)</f>
        <v>4.6906575620381218E-2</v>
      </c>
      <c r="K211" s="34">
        <f>K166/SUM(K166,'Calculations white'!K166,'Calculations black'!K166,'Calculations asian'!K166)</f>
        <v>4.7830626522932254E-2</v>
      </c>
      <c r="L211" s="34">
        <f>L166/SUM(L166,'Calculations white'!L166,'Calculations black'!L166,'Calculations asian'!L166)</f>
        <v>4.8641492392151937E-2</v>
      </c>
      <c r="M211" s="34">
        <f>M166/SUM(M166,'Calculations white'!M166,'Calculations black'!M166,'Calculations asian'!M166)</f>
        <v>4.9535868550454942E-2</v>
      </c>
      <c r="N211" s="34">
        <f>N166/SUM(N166,'Calculations white'!N166,'Calculations black'!N166,'Calculations asian'!N166)</f>
        <v>5.043485186052131E-2</v>
      </c>
      <c r="O211" s="34">
        <f>O166/SUM(O166,'Calculations white'!O166,'Calculations black'!O166,'Calculations asian'!O166)</f>
        <v>5.1338346412388512E-2</v>
      </c>
      <c r="P211" s="34">
        <f>P166/SUM(P166,'Calculations white'!P166,'Calculations black'!P166,'Calculations asian'!P166)</f>
        <v>5.2246255657821393E-2</v>
      </c>
      <c r="Q211" s="34">
        <f>Q166/SUM(Q166,'Calculations white'!Q166,'Calculations black'!Q166,'Calculations asian'!Q166)</f>
        <v>5.3158482455030125E-2</v>
      </c>
      <c r="R211" s="34">
        <f>R166/SUM(R166,'Calculations white'!R166,'Calculations black'!R166,'Calculations asian'!R166)</f>
        <v>5.4074929113461213E-2</v>
      </c>
      <c r="S211" s="34">
        <f>S166/SUM(S166,'Calculations white'!S166,'Calculations black'!S166,'Calculations asian'!S166)</f>
        <v>5.4995497438619291E-2</v>
      </c>
      <c r="T211" s="34">
        <f>T166/SUM(T166,'Calculations white'!T166,'Calculations black'!T166,'Calculations asian'!T166)</f>
        <v>5.5920088776867972E-2</v>
      </c>
      <c r="U211" s="34">
        <f>U166/SUM(U166,'Calculations white'!U166,'Calculations black'!U166,'Calculations asian'!U166)</f>
        <v>5.6848604060165932E-2</v>
      </c>
      <c r="V211" s="34">
        <f>V166/SUM(V166,'Calculations white'!V166,'Calculations black'!V166,'Calculations asian'!V166)</f>
        <v>5.778094385069301E-2</v>
      </c>
      <c r="W211" s="34">
        <f>W166/SUM(W166,'Calculations white'!W166,'Calculations black'!W166,'Calculations asian'!W166)</f>
        <v>5.8717008385319347E-2</v>
      </c>
      <c r="X211" s="34">
        <f>X166/SUM(X166,'Calculations white'!X166,'Calculations black'!X166,'Calculations asian'!X166)</f>
        <v>5.9656697619874813E-2</v>
      </c>
      <c r="Y211" s="34">
        <f>Y166/SUM(Y166,'Calculations white'!Y166,'Calculations black'!Y166,'Calculations asian'!Y166)</f>
        <v>6.0599911273177126E-2</v>
      </c>
      <c r="Z211" s="34">
        <f>Z166/SUM(Z166,'Calculations white'!Z166,'Calculations black'!Z166,'Calculations asian'!Z166)</f>
        <v>6.1546548870773696E-2</v>
      </c>
      <c r="AA211" s="34">
        <f>AA166/SUM(AA166,'Calculations white'!AA166,'Calculations black'!AA166,'Calculations asian'!AA166)</f>
        <v>6.2496509788359002E-2</v>
      </c>
      <c r="AB211" s="34">
        <f>AB166/SUM(AB166,'Calculations white'!AB166,'Calculations black'!AB166,'Calculations asian'!AB166)</f>
        <v>6.3449693294827011E-2</v>
      </c>
      <c r="AC211" s="34">
        <f>AC166/SUM(AC166,'Calculations white'!AC166,'Calculations black'!AC166,'Calculations asian'!AC166)</f>
        <v>6.4405998594919953E-2</v>
      </c>
      <c r="AD211" s="34">
        <f>AD166/SUM(AD166,'Calculations white'!AD166,'Calculations black'!AD166,'Calculations asian'!AD166)</f>
        <v>6.5365324871435371E-2</v>
      </c>
      <c r="AE211" s="34">
        <f>AE166/SUM(AE166,'Calculations white'!AE166,'Calculations black'!AE166,'Calculations asian'!AE166)</f>
        <v>6.6327571326958462E-2</v>
      </c>
      <c r="AF211" s="34">
        <f>AF166/SUM(AF166,'Calculations white'!AF166,'Calculations black'!AF166,'Calculations asian'!AF166)</f>
        <v>6.7292637225082177E-2</v>
      </c>
    </row>
    <row r="212" spans="1:32" x14ac:dyDescent="0.2">
      <c r="A212" s="12" t="s">
        <v>45</v>
      </c>
      <c r="B212" s="34">
        <f>B167/SUM(B167,'Calculations white'!B167,'Calculations black'!B167,'Calculations asian'!B167)</f>
        <v>3.6000000000000039E-2</v>
      </c>
      <c r="C212" s="34">
        <f>C167/SUM(C167,'Calculations white'!C167,'Calculations black'!C167,'Calculations asian'!C167)</f>
        <v>3.6757499181128708E-2</v>
      </c>
      <c r="D212" s="34">
        <f>D167/SUM(D167,'Calculations white'!D167,'Calculations black'!D167,'Calculations asian'!D167)</f>
        <v>3.7547400043403581E-2</v>
      </c>
      <c r="E212" s="34">
        <f>E167/SUM(E167,'Calculations white'!E167,'Calculations black'!E167,'Calculations asian'!E167)</f>
        <v>3.8348963707739929E-2</v>
      </c>
      <c r="F212" s="34">
        <f>F167/SUM(F167,'Calculations white'!F167,'Calculations black'!F167,'Calculations asian'!F167)</f>
        <v>3.9156416849862291E-2</v>
      </c>
      <c r="G212" s="34">
        <f>G167/SUM(G167,'Calculations white'!G167,'Calculations black'!G167,'Calculations asian'!G167)</f>
        <v>3.9978943496679194E-2</v>
      </c>
      <c r="H212" s="34">
        <f>H167/SUM(H167,'Calculations white'!H167,'Calculations black'!H167,'Calculations asian'!H167)</f>
        <v>4.083728214788096E-2</v>
      </c>
      <c r="I212" s="34">
        <f>I167/SUM(I167,'Calculations white'!I167,'Calculations black'!I167,'Calculations asian'!I167)</f>
        <v>4.1696663205206867E-2</v>
      </c>
      <c r="J212" s="34">
        <f>J167/SUM(J167,'Calculations white'!J167,'Calculations black'!J167,'Calculations asian'!J167)</f>
        <v>4.2571579286347576E-2</v>
      </c>
      <c r="K212" s="34">
        <f>K167/SUM(K167,'Calculations white'!K167,'Calculations black'!K167,'Calculations asian'!K167)</f>
        <v>4.3452183099426632E-2</v>
      </c>
      <c r="L212" s="34">
        <f>L167/SUM(L167,'Calculations white'!L167,'Calculations black'!L167,'Calculations asian'!L167)</f>
        <v>4.4224694227500062E-2</v>
      </c>
      <c r="M212" s="34">
        <f>M167/SUM(M167,'Calculations white'!M167,'Calculations black'!M167,'Calculations asian'!M167)</f>
        <v>4.5077236532478443E-2</v>
      </c>
      <c r="N212" s="34">
        <f>N167/SUM(N167,'Calculations white'!N167,'Calculations black'!N167,'Calculations asian'!N167)</f>
        <v>4.593433595684538E-2</v>
      </c>
      <c r="O212" s="34">
        <f>O167/SUM(O167,'Calculations white'!O167,'Calculations black'!O167,'Calculations asian'!O167)</f>
        <v>4.6795884733899472E-2</v>
      </c>
      <c r="P212" s="34">
        <f>P167/SUM(P167,'Calculations white'!P167,'Calculations black'!P167,'Calculations asian'!P167)</f>
        <v>4.7661774475748313E-2</v>
      </c>
      <c r="Q212" s="34">
        <f>Q167/SUM(Q167,'Calculations white'!Q167,'Calculations black'!Q167,'Calculations asian'!Q167)</f>
        <v>4.8531896237238206E-2</v>
      </c>
      <c r="R212" s="34">
        <f>R167/SUM(R167,'Calculations white'!R167,'Calculations black'!R167,'Calculations asian'!R167)</f>
        <v>4.9406140579435147E-2</v>
      </c>
      <c r="S212" s="34">
        <f>S167/SUM(S167,'Calculations white'!S167,'Calculations black'!S167,'Calculations asian'!S167)</f>
        <v>5.0284397632592799E-2</v>
      </c>
      <c r="T212" s="34">
        <f>T167/SUM(T167,'Calculations white'!T167,'Calculations black'!T167,'Calculations asian'!T167)</f>
        <v>5.1166557158537906E-2</v>
      </c>
      <c r="U212" s="34">
        <f>U167/SUM(U167,'Calculations white'!U167,'Calculations black'!U167,'Calculations asian'!U167)</f>
        <v>5.2052508612411688E-2</v>
      </c>
      <c r="V212" s="34">
        <f>V167/SUM(V167,'Calculations white'!V167,'Calculations black'!V167,'Calculations asian'!V167)</f>
        <v>5.2942141203706813E-2</v>
      </c>
      <c r="W212" s="34">
        <f>W167/SUM(W167,'Calculations white'!W167,'Calculations black'!W167,'Calculations asian'!W167)</f>
        <v>5.3835343956539813E-2</v>
      </c>
      <c r="X212" s="34">
        <f>X167/SUM(X167,'Calculations white'!X167,'Calculations black'!X167,'Calculations asian'!X167)</f>
        <v>5.4732005769103934E-2</v>
      </c>
      <c r="Y212" s="34">
        <f>Y167/SUM(Y167,'Calculations white'!Y167,'Calculations black'!Y167,'Calculations asian'!Y167)</f>
        <v>5.5632015472251564E-2</v>
      </c>
      <c r="Z212" s="34">
        <f>Z167/SUM(Z167,'Calculations white'!Z167,'Calculations black'!Z167,'Calculations asian'!Z167)</f>
        <v>5.6535261887152577E-2</v>
      </c>
      <c r="AA212" s="34">
        <f>AA167/SUM(AA167,'Calculations white'!AA167,'Calculations black'!AA167,'Calculations asian'!AA167)</f>
        <v>5.7441633881983332E-2</v>
      </c>
      <c r="AB212" s="34">
        <f>AB167/SUM(AB167,'Calculations white'!AB167,'Calculations black'!AB167,'Calculations asian'!AB167)</f>
        <v>5.8351020427602263E-2</v>
      </c>
      <c r="AC212" s="34">
        <f>AC167/SUM(AC167,'Calculations white'!AC167,'Calculations black'!AC167,'Calculations asian'!AC167)</f>
        <v>5.9263310652167681E-2</v>
      </c>
      <c r="AD212" s="34">
        <f>AD167/SUM(AD167,'Calculations white'!AD167,'Calculations black'!AD167,'Calculations asian'!AD167)</f>
        <v>6.0178393894660426E-2</v>
      </c>
      <c r="AE212" s="34">
        <f>AE167/SUM(AE167,'Calculations white'!AE167,'Calculations black'!AE167,'Calculations asian'!AE167)</f>
        <v>6.1096159757275142E-2</v>
      </c>
      <c r="AF212" s="34">
        <f>AF167/SUM(AF167,'Calculations white'!AF167,'Calculations black'!AF167,'Calculations asian'!AF167)</f>
        <v>6.2016498156645609E-2</v>
      </c>
    </row>
    <row r="213" spans="1:32" x14ac:dyDescent="0.2">
      <c r="A213" s="12" t="s">
        <v>46</v>
      </c>
      <c r="B213" s="34">
        <f>B168/SUM(B168,'Calculations white'!B168,'Calculations black'!B168,'Calculations asian'!B168)</f>
        <v>5.09999999999999E-2</v>
      </c>
      <c r="C213" s="34">
        <f>C168/SUM(C168,'Calculations white'!C168,'Calculations black'!C168,'Calculations asian'!C168)</f>
        <v>5.1932063501131949E-2</v>
      </c>
      <c r="D213" s="34">
        <f>D168/SUM(D168,'Calculations white'!D168,'Calculations black'!D168,'Calculations asian'!D168)</f>
        <v>5.2902839700882852E-2</v>
      </c>
      <c r="E213" s="34">
        <f>E168/SUM(E168,'Calculations white'!E168,'Calculations black'!E168,'Calculations asian'!E168)</f>
        <v>5.3886317704584435E-2</v>
      </c>
      <c r="F213" s="34">
        <f>F168/SUM(F168,'Calculations white'!F168,'Calculations black'!F168,'Calculations asian'!F168)</f>
        <v>5.487552432392255E-2</v>
      </c>
      <c r="G213" s="34">
        <f>G168/SUM(G168,'Calculations white'!G168,'Calculations black'!G168,'Calculations asian'!G168)</f>
        <v>5.5881466425504241E-2</v>
      </c>
      <c r="H213" s="34">
        <f>H168/SUM(H168,'Calculations white'!H168,'Calculations black'!H168,'Calculations asian'!H168)</f>
        <v>5.6929390638739086E-2</v>
      </c>
      <c r="I213" s="34">
        <f>I168/SUM(I168,'Calculations white'!I168,'Calculations black'!I168,'Calculations asian'!I168)</f>
        <v>5.7977158504577325E-2</v>
      </c>
      <c r="J213" s="34">
        <f>J168/SUM(J168,'Calculations white'!J168,'Calculations black'!J168,'Calculations asian'!J168)</f>
        <v>5.9042226380307337E-2</v>
      </c>
      <c r="K213" s="34">
        <f>K168/SUM(K168,'Calculations white'!K168,'Calculations black'!K168,'Calculations asian'!K168)</f>
        <v>6.0112463806889387E-2</v>
      </c>
      <c r="L213" s="34">
        <f>L168/SUM(L168,'Calculations white'!L168,'Calculations black'!L168,'Calculations asian'!L168)</f>
        <v>6.1050663403587641E-2</v>
      </c>
      <c r="M213" s="34">
        <f>M168/SUM(M168,'Calculations white'!M168,'Calculations black'!M168,'Calculations asian'!M168)</f>
        <v>6.2084166980075933E-2</v>
      </c>
      <c r="N213" s="34">
        <f>N168/SUM(N168,'Calculations white'!N168,'Calculations black'!N168,'Calculations asian'!N168)</f>
        <v>6.312172483167694E-2</v>
      </c>
      <c r="O213" s="34">
        <f>O168/SUM(O168,'Calculations white'!O168,'Calculations black'!O168,'Calculations asian'!O168)</f>
        <v>6.4163207219461199E-2</v>
      </c>
      <c r="P213" s="34">
        <f>P168/SUM(P168,'Calculations white'!P168,'Calculations black'!P168,'Calculations asian'!P168)</f>
        <v>6.520848422859496E-2</v>
      </c>
      <c r="Q213" s="34">
        <f>Q168/SUM(Q168,'Calculations white'!Q168,'Calculations black'!Q168,'Calculations asian'!Q168)</f>
        <v>6.6257425833876823E-2</v>
      </c>
      <c r="R213" s="34">
        <f>R168/SUM(R168,'Calculations white'!R168,'Calculations black'!R168,'Calculations asian'!R168)</f>
        <v>6.7309901964548183E-2</v>
      </c>
      <c r="S213" s="34">
        <f>S168/SUM(S168,'Calculations white'!S168,'Calculations black'!S168,'Calculations asian'!S168)</f>
        <v>6.8365782568319558E-2</v>
      </c>
      <c r="T213" s="34">
        <f>T168/SUM(T168,'Calculations white'!T168,'Calculations black'!T168,'Calculations asian'!T168)</f>
        <v>6.9424937674545065E-2</v>
      </c>
      <c r="U213" s="34">
        <f>U168/SUM(U168,'Calculations white'!U168,'Calculations black'!U168,'Calculations asian'!U168)</f>
        <v>7.0487237456488813E-2</v>
      </c>
      <c r="V213" s="34">
        <f>V168/SUM(V168,'Calculations white'!V168,'Calculations black'!V168,'Calculations asian'!V168)</f>
        <v>7.1552552292627178E-2</v>
      </c>
      <c r="W213" s="34">
        <f>W168/SUM(W168,'Calculations white'!W168,'Calculations black'!W168,'Calculations asian'!W168)</f>
        <v>7.2620752826930868E-2</v>
      </c>
      <c r="X213" s="34">
        <f>X168/SUM(X168,'Calculations white'!X168,'Calculations black'!X168,'Calculations asian'!X168)</f>
        <v>7.3691710028076646E-2</v>
      </c>
      <c r="Y213" s="34">
        <f>Y168/SUM(Y168,'Calculations white'!Y168,'Calculations black'!Y168,'Calculations asian'!Y168)</f>
        <v>7.4765295247543065E-2</v>
      </c>
      <c r="Z213" s="34">
        <f>Z168/SUM(Z168,'Calculations white'!Z168,'Calculations black'!Z168,'Calculations asian'!Z168)</f>
        <v>7.5841380276540513E-2</v>
      </c>
      <c r="AA213" s="34">
        <f>AA168/SUM(AA168,'Calculations white'!AA168,'Calculations black'!AA168,'Calculations asian'!AA168)</f>
        <v>7.6919837401736232E-2</v>
      </c>
      <c r="AB213" s="34">
        <f>AB168/SUM(AB168,'Calculations white'!AB168,'Calculations black'!AB168,'Calculations asian'!AB168)</f>
        <v>7.8000539459734786E-2</v>
      </c>
      <c r="AC213" s="34">
        <f>AC168/SUM(AC168,'Calculations white'!AC168,'Calculations black'!AC168,'Calculations asian'!AC168)</f>
        <v>7.9083359890275831E-2</v>
      </c>
      <c r="AD213" s="34">
        <f>AD168/SUM(AD168,'Calculations white'!AD168,'Calculations black'!AD168,'Calculations asian'!AD168)</f>
        <v>8.0168172788115444E-2</v>
      </c>
      <c r="AE213" s="34">
        <f>AE168/SUM(AE168,'Calculations white'!AE168,'Calculations black'!AE168,'Calculations asian'!AE168)</f>
        <v>8.1254852953562801E-2</v>
      </c>
      <c r="AF213" s="34">
        <f>AF168/SUM(AF168,'Calculations white'!AF168,'Calculations black'!AF168,'Calculations asian'!AF168)</f>
        <v>8.2343275941640565E-2</v>
      </c>
    </row>
    <row r="214" spans="1:32" x14ac:dyDescent="0.2">
      <c r="A214" s="12" t="s">
        <v>47</v>
      </c>
      <c r="B214" s="34">
        <f>B169/SUM(B169,'Calculations white'!B169,'Calculations black'!B169,'Calculations asian'!B169)</f>
        <v>2.6183394160584017E-2</v>
      </c>
      <c r="C214" s="34">
        <f>C169/SUM(C169,'Calculations white'!C169,'Calculations black'!C169,'Calculations asian'!C169)</f>
        <v>2.6795452136091955E-2</v>
      </c>
      <c r="D214" s="34">
        <f>D169/SUM(D169,'Calculations white'!D169,'Calculations black'!D169,'Calculations asian'!D169)</f>
        <v>2.7434289380004629E-2</v>
      </c>
      <c r="E214" s="34">
        <f>E169/SUM(E169,'Calculations white'!E169,'Calculations black'!E169,'Calculations asian'!E169)</f>
        <v>2.8083133796996403E-2</v>
      </c>
      <c r="F214" s="34">
        <f>F169/SUM(F169,'Calculations white'!F169,'Calculations black'!F169,'Calculations asian'!F169)</f>
        <v>2.8737367783956094E-2</v>
      </c>
      <c r="G214" s="34">
        <f>G169/SUM(G169,'Calculations white'!G169,'Calculations black'!G169,'Calculations asian'!G169)</f>
        <v>2.9404434495157106E-2</v>
      </c>
      <c r="H214" s="34">
        <f>H169/SUM(H169,'Calculations white'!H169,'Calculations black'!H169,'Calculations asian'!H169)</f>
        <v>3.010122622766228E-2</v>
      </c>
      <c r="I214" s="34">
        <f>I169/SUM(I169,'Calculations white'!I169,'Calculations black'!I169,'Calculations asian'!I169)</f>
        <v>3.0799655500369224E-2</v>
      </c>
      <c r="J214" s="34">
        <f>J169/SUM(J169,'Calculations white'!J169,'Calculations black'!J169,'Calculations asian'!J169)</f>
        <v>3.1511504888859516E-2</v>
      </c>
      <c r="K214" s="34">
        <f>K169/SUM(K169,'Calculations white'!K169,'Calculations black'!K169,'Calculations asian'!K169)</f>
        <v>3.2228784560681352E-2</v>
      </c>
      <c r="L214" s="34">
        <f>L169/SUM(L169,'Calculations white'!L169,'Calculations black'!L169,'Calculations asian'!L169)</f>
        <v>3.2858872568976405E-2</v>
      </c>
      <c r="M214" s="34">
        <f>M169/SUM(M169,'Calculations white'!M169,'Calculations black'!M169,'Calculations asian'!M169)</f>
        <v>3.3554906650255595E-2</v>
      </c>
      <c r="N214" s="34">
        <f>N169/SUM(N169,'Calculations white'!N169,'Calculations black'!N169,'Calculations asian'!N169)</f>
        <v>3.425550021725849E-2</v>
      </c>
      <c r="O214" s="34">
        <f>O169/SUM(O169,'Calculations white'!O169,'Calculations black'!O169,'Calculations asian'!O169)</f>
        <v>3.4960594501484456E-2</v>
      </c>
      <c r="P214" s="34">
        <f>P169/SUM(P169,'Calculations white'!P169,'Calculations black'!P169,'Calculations asian'!P169)</f>
        <v>3.5670129965989464E-2</v>
      </c>
      <c r="Q214" s="34">
        <f>Q169/SUM(Q169,'Calculations white'!Q169,'Calculations black'!Q169,'Calculations asian'!Q169)</f>
        <v>3.6384046328986709E-2</v>
      </c>
      <c r="R214" s="34">
        <f>R169/SUM(R169,'Calculations white'!R169,'Calculations black'!R169,'Calculations asian'!R169)</f>
        <v>3.7102282587809003E-2</v>
      </c>
      <c r="S214" s="34">
        <f>S169/SUM(S169,'Calculations white'!S169,'Calculations black'!S169,'Calculations asian'!S169)</f>
        <v>3.7824777043213749E-2</v>
      </c>
      <c r="T214" s="34">
        <f>T169/SUM(T169,'Calculations white'!T169,'Calculations black'!T169,'Calculations asian'!T169)</f>
        <v>3.8551467324004302E-2</v>
      </c>
      <c r="U214" s="34">
        <f>U169/SUM(U169,'Calculations white'!U169,'Calculations black'!U169,'Calculations asian'!U169)</f>
        <v>3.928229041194433E-2</v>
      </c>
      <c r="V214" s="34">
        <f>V169/SUM(V169,'Calculations white'!V169,'Calculations black'!V169,'Calculations asian'!V169)</f>
        <v>4.0017182666942992E-2</v>
      </c>
      <c r="W214" s="34">
        <f>W169/SUM(W169,'Calculations white'!W169,'Calculations black'!W169,'Calculations asian'!W169)</f>
        <v>4.0756079852483994E-2</v>
      </c>
      <c r="X214" s="34">
        <f>X169/SUM(X169,'Calculations white'!X169,'Calculations black'!X169,'Calculations asian'!X169)</f>
        <v>4.1498917161275163E-2</v>
      </c>
      <c r="Y214" s="34">
        <f>Y169/SUM(Y169,'Calculations white'!Y169,'Calculations black'!Y169,'Calculations asian'!Y169)</f>
        <v>4.2245629241095324E-2</v>
      </c>
      <c r="Z214" s="34">
        <f>Z169/SUM(Z169,'Calculations white'!Z169,'Calculations black'!Z169,'Calculations asian'!Z169)</f>
        <v>4.299615022081095E-2</v>
      </c>
      <c r="AA214" s="34">
        <f>AA169/SUM(AA169,'Calculations white'!AA169,'Calculations black'!AA169,'Calculations asian'!AA169)</f>
        <v>4.3750413736540129E-2</v>
      </c>
      <c r="AB214" s="34">
        <f>AB169/SUM(AB169,'Calculations white'!AB169,'Calculations black'!AB169,'Calculations asian'!AB169)</f>
        <v>4.4508352957938931E-2</v>
      </c>
      <c r="AC214" s="34">
        <f>AC169/SUM(AC169,'Calculations white'!AC169,'Calculations black'!AC169,'Calculations asian'!AC169)</f>
        <v>4.5269900614584767E-2</v>
      </c>
      <c r="AD214" s="34">
        <f>AD169/SUM(AD169,'Calculations white'!AD169,'Calculations black'!AD169,'Calculations asian'!AD169)</f>
        <v>4.6034989022432429E-2</v>
      </c>
      <c r="AE214" s="34">
        <f>AE169/SUM(AE169,'Calculations white'!AE169,'Calculations black'!AE169,'Calculations asian'!AE169)</f>
        <v>4.6803550110320322E-2</v>
      </c>
      <c r="AF214" s="34">
        <f>AF169/SUM(AF169,'Calculations white'!AF169,'Calculations black'!AF169,'Calculations asian'!AF169)</f>
        <v>4.7575515446500259E-2</v>
      </c>
    </row>
    <row r="215" spans="1:32" x14ac:dyDescent="0.2">
      <c r="A215" s="12" t="s">
        <v>48</v>
      </c>
      <c r="B215" s="34">
        <f>B170/SUM(B170,'Calculations white'!B170,'Calculations black'!B170,'Calculations asian'!B170)</f>
        <v>2.6999999999999923E-2</v>
      </c>
      <c r="C215" s="34">
        <f>C170/SUM(C170,'Calculations white'!C170,'Calculations black'!C170,'Calculations asian'!C170)</f>
        <v>2.7624151595195035E-2</v>
      </c>
      <c r="D215" s="34">
        <f>D170/SUM(D170,'Calculations white'!D170,'Calculations black'!D170,'Calculations asian'!D170)</f>
        <v>2.8275290309380707E-2</v>
      </c>
      <c r="E215" s="34">
        <f>E170/SUM(E170,'Calculations white'!E170,'Calculations black'!E170,'Calculations asian'!E170)</f>
        <v>2.8936224989163508E-2</v>
      </c>
      <c r="F215" s="34">
        <f>F170/SUM(F170,'Calculations white'!F170,'Calculations black'!F170,'Calculations asian'!F170)</f>
        <v>2.9602238762839107E-2</v>
      </c>
      <c r="G215" s="34">
        <f>G170/SUM(G170,'Calculations white'!G170,'Calculations black'!G170,'Calculations asian'!G170)</f>
        <v>3.0280860340662734E-2</v>
      </c>
      <c r="H215" s="34">
        <f>H170/SUM(H170,'Calculations white'!H170,'Calculations black'!H170,'Calculations asian'!H170)</f>
        <v>3.0989222733895979E-2</v>
      </c>
      <c r="I215" s="34">
        <f>I170/SUM(I170,'Calculations white'!I170,'Calculations black'!I170,'Calculations asian'!I170)</f>
        <v>3.1698750897346063E-2</v>
      </c>
      <c r="J215" s="34">
        <f>J170/SUM(J170,'Calculations white'!J170,'Calculations black'!J170,'Calculations asian'!J170)</f>
        <v>3.2421367360515818E-2</v>
      </c>
      <c r="K215" s="34">
        <f>K170/SUM(K170,'Calculations white'!K170,'Calculations black'!K170,'Calculations asian'!K170)</f>
        <v>3.3148920547628323E-2</v>
      </c>
      <c r="L215" s="34">
        <f>L170/SUM(L170,'Calculations white'!L170,'Calculations black'!L170,'Calculations asian'!L170)</f>
        <v>3.378756511981492E-2</v>
      </c>
      <c r="M215" s="34">
        <f>M170/SUM(M170,'Calculations white'!M170,'Calculations black'!M170,'Calculations asian'!M170)</f>
        <v>3.4492492650418975E-2</v>
      </c>
      <c r="N215" s="34">
        <f>N170/SUM(N170,'Calculations white'!N170,'Calculations black'!N170,'Calculations asian'!N170)</f>
        <v>3.5201449801742925E-2</v>
      </c>
      <c r="O215" s="34">
        <f>O170/SUM(O170,'Calculations white'!O170,'Calculations black'!O170,'Calculations asian'!O170)</f>
        <v>3.591435302038215E-2</v>
      </c>
      <c r="P215" s="34">
        <f>P170/SUM(P170,'Calculations white'!P170,'Calculations black'!P170,'Calculations asian'!P170)</f>
        <v>3.6631118217550336E-2</v>
      </c>
      <c r="Q215" s="34">
        <f>Q170/SUM(Q170,'Calculations white'!Q170,'Calculations black'!Q170,'Calculations asian'!Q170)</f>
        <v>3.73516608181211E-2</v>
      </c>
      <c r="R215" s="34">
        <f>R170/SUM(R170,'Calculations white'!R170,'Calculations black'!R170,'Calculations asian'!R170)</f>
        <v>3.8075895809320796E-2</v>
      </c>
      <c r="S215" s="34">
        <f>S170/SUM(S170,'Calculations white'!S170,'Calculations black'!S170,'Calculations asian'!S170)</f>
        <v>3.8803737789025086E-2</v>
      </c>
      <c r="T215" s="34">
        <f>T170/SUM(T170,'Calculations white'!T170,'Calculations black'!T170,'Calculations asian'!T170)</f>
        <v>3.9535101013607035E-2</v>
      </c>
      <c r="U215" s="34">
        <f>U170/SUM(U170,'Calculations white'!U170,'Calculations black'!U170,'Calculations asian'!U170)</f>
        <v>4.0269899445290483E-2</v>
      </c>
      <c r="V215" s="34">
        <f>V170/SUM(V170,'Calculations white'!V170,'Calculations black'!V170,'Calculations asian'!V170)</f>
        <v>4.1008046798964255E-2</v>
      </c>
      <c r="W215" s="34">
        <f>W170/SUM(W170,'Calculations white'!W170,'Calculations black'!W170,'Calculations asian'!W170)</f>
        <v>4.1749456588411997E-2</v>
      </c>
      <c r="X215" s="34">
        <f>X170/SUM(X170,'Calculations white'!X170,'Calculations black'!X170,'Calculations asian'!X170)</f>
        <v>4.24940421719169E-2</v>
      </c>
      <c r="Y215" s="34">
        <f>Y170/SUM(Y170,'Calculations white'!Y170,'Calculations black'!Y170,'Calculations asian'!Y170)</f>
        <v>4.3241716797203698E-2</v>
      </c>
      <c r="Z215" s="34">
        <f>Z170/SUM(Z170,'Calculations white'!Z170,'Calculations black'!Z170,'Calculations asian'!Z170)</f>
        <v>4.3992393645677849E-2</v>
      </c>
      <c r="AA215" s="34">
        <f>AA170/SUM(AA170,'Calculations white'!AA170,'Calculations black'!AA170,'Calculations asian'!AA170)</f>
        <v>4.4745985875929012E-2</v>
      </c>
      <c r="AB215" s="34">
        <f>AB170/SUM(AB170,'Calculations white'!AB170,'Calculations black'!AB170,'Calculations asian'!AB170)</f>
        <v>4.5502406666465656E-2</v>
      </c>
      <c r="AC215" s="34">
        <f>AC170/SUM(AC170,'Calculations white'!AC170,'Calculations black'!AC170,'Calculations asian'!AC170)</f>
        <v>4.6261569257648689E-2</v>
      </c>
      <c r="AD215" s="34">
        <f>AD170/SUM(AD170,'Calculations white'!AD170,'Calculations black'!AD170,'Calculations asian'!AD170)</f>
        <v>4.7023386992796151E-2</v>
      </c>
      <c r="AE215" s="34">
        <f>AE170/SUM(AE170,'Calculations white'!AE170,'Calculations black'!AE170,'Calculations asian'!AE170)</f>
        <v>4.7787773358433205E-2</v>
      </c>
      <c r="AF215" s="34">
        <f>AF170/SUM(AF170,'Calculations white'!AF170,'Calculations black'!AF170,'Calculations asian'!AF170)</f>
        <v>4.8554642023660818E-2</v>
      </c>
    </row>
    <row r="216" spans="1:32" x14ac:dyDescent="0.2">
      <c r="A216" s="12" t="s">
        <v>49</v>
      </c>
      <c r="B216" s="34">
        <f>B171/SUM(B171,'Calculations white'!B171,'Calculations black'!B171,'Calculations asian'!B171)</f>
        <v>3.0072815533980442E-2</v>
      </c>
      <c r="C216" s="34">
        <f>C171/SUM(C171,'Calculations white'!C171,'Calculations black'!C171,'Calculations asian'!C171)</f>
        <v>3.072634769741657E-2</v>
      </c>
      <c r="D216" s="34">
        <f>D171/SUM(D171,'Calculations white'!D171,'Calculations black'!D171,'Calculations asian'!D171)</f>
        <v>3.1407848057147691E-2</v>
      </c>
      <c r="E216" s="34">
        <f>E171/SUM(E171,'Calculations white'!E171,'Calculations black'!E171,'Calculations asian'!E171)</f>
        <v>3.209885006282745E-2</v>
      </c>
      <c r="F216" s="34">
        <f>F171/SUM(F171,'Calculations white'!F171,'Calculations black'!F171,'Calculations asian'!F171)</f>
        <v>3.2794548904886936E-2</v>
      </c>
      <c r="G216" s="34">
        <f>G171/SUM(G171,'Calculations white'!G171,'Calculations black'!G171,'Calculations asian'!G171)</f>
        <v>3.350258559028494E-2</v>
      </c>
      <c r="H216" s="34">
        <f>H171/SUM(H171,'Calculations white'!H171,'Calculations black'!H171,'Calculations asian'!H171)</f>
        <v>3.4240792489674092E-2</v>
      </c>
      <c r="I216" s="34">
        <f>I171/SUM(I171,'Calculations white'!I171,'Calculations black'!I171,'Calculations asian'!I171)</f>
        <v>3.4979742400928319E-2</v>
      </c>
      <c r="J216" s="34">
        <f>J171/SUM(J171,'Calculations white'!J171,'Calculations black'!J171,'Calculations asian'!J171)</f>
        <v>3.5731652213434155E-2</v>
      </c>
      <c r="K216" s="34">
        <f>K171/SUM(K171,'Calculations white'!K171,'Calculations black'!K171,'Calculations asian'!K171)</f>
        <v>3.648792037775974E-2</v>
      </c>
      <c r="L216" s="34">
        <f>L171/SUM(L171,'Calculations white'!L171,'Calculations black'!L171,'Calculations asian'!L171)</f>
        <v>3.7151866396278987E-2</v>
      </c>
      <c r="M216" s="34">
        <f>M171/SUM(M171,'Calculations white'!M171,'Calculations black'!M171,'Calculations asian'!M171)</f>
        <v>3.7883689056664296E-2</v>
      </c>
      <c r="N216" s="34">
        <f>N171/SUM(N171,'Calculations white'!N171,'Calculations black'!N171,'Calculations asian'!N171)</f>
        <v>3.8619103333297967E-2</v>
      </c>
      <c r="O216" s="34">
        <f>O171/SUM(O171,'Calculations white'!O171,'Calculations black'!O171,'Calculations asian'!O171)</f>
        <v>3.9358024038157281E-2</v>
      </c>
      <c r="P216" s="34">
        <f>P171/SUM(P171,'Calculations white'!P171,'Calculations black'!P171,'Calculations asian'!P171)</f>
        <v>4.0100365756146235E-2</v>
      </c>
      <c r="Q216" s="34">
        <f>Q171/SUM(Q171,'Calculations white'!Q171,'Calculations black'!Q171,'Calculations asian'!Q171)</f>
        <v>4.0846042889634157E-2</v>
      </c>
      <c r="R216" s="34">
        <f>R171/SUM(R171,'Calculations white'!R171,'Calculations black'!R171,'Calculations asian'!R171)</f>
        <v>4.1594969702391738E-2</v>
      </c>
      <c r="S216" s="34">
        <f>S171/SUM(S171,'Calculations white'!S171,'Calculations black'!S171,'Calculations asian'!S171)</f>
        <v>4.2347060362888475E-2</v>
      </c>
      <c r="T216" s="34">
        <f>T171/SUM(T171,'Calculations white'!T171,'Calculations black'!T171,'Calculations asian'!T171)</f>
        <v>4.3102228986912523E-2</v>
      </c>
      <c r="U216" s="34">
        <f>U171/SUM(U171,'Calculations white'!U171,'Calculations black'!U171,'Calculations asian'!U171)</f>
        <v>4.3860389679479438E-2</v>
      </c>
      <c r="V216" s="34">
        <f>V171/SUM(V171,'Calculations white'!V171,'Calculations black'!V171,'Calculations asian'!V171)</f>
        <v>4.4621456575998718E-2</v>
      </c>
      <c r="W216" s="34">
        <f>W171/SUM(W171,'Calculations white'!W171,'Calculations black'!W171,'Calculations asian'!W171)</f>
        <v>4.5385343882665512E-2</v>
      </c>
      <c r="X216" s="34">
        <f>X171/SUM(X171,'Calculations white'!X171,'Calculations black'!X171,'Calculations asian'!X171)</f>
        <v>4.6151965916050253E-2</v>
      </c>
      <c r="Y216" s="34">
        <f>Y171/SUM(Y171,'Calculations white'!Y171,'Calculations black'!Y171,'Calculations asian'!Y171)</f>
        <v>4.6921237141861506E-2</v>
      </c>
      <c r="Z216" s="34">
        <f>Z171/SUM(Z171,'Calculations white'!Z171,'Calculations black'!Z171,'Calculations asian'!Z171)</f>
        <v>4.7693072212855465E-2</v>
      </c>
      <c r="AA216" s="34">
        <f>AA171/SUM(AA171,'Calculations white'!AA171,'Calculations black'!AA171,'Calculations asian'!AA171)</f>
        <v>4.8467386005871353E-2</v>
      </c>
      <c r="AB216" s="34">
        <f>AB171/SUM(AB171,'Calculations white'!AB171,'Calculations black'!AB171,'Calculations asian'!AB171)</f>
        <v>4.9244093657973449E-2</v>
      </c>
      <c r="AC216" s="34">
        <f>AC171/SUM(AC171,'Calculations white'!AC171,'Calculations black'!AC171,'Calculations asian'!AC171)</f>
        <v>5.0023110601679882E-2</v>
      </c>
      <c r="AD216" s="34">
        <f>AD171/SUM(AD171,'Calculations white'!AD171,'Calculations black'!AD171,'Calculations asian'!AD171)</f>
        <v>5.0804352599263067E-2</v>
      </c>
      <c r="AE216" s="34">
        <f>AE171/SUM(AE171,'Calculations white'!AE171,'Calculations black'!AE171,'Calculations asian'!AE171)</f>
        <v>5.1587735776108062E-2</v>
      </c>
      <c r="AF216" s="34">
        <f>AF171/SUM(AF171,'Calculations white'!AF171,'Calculations black'!AF171,'Calculations asian'!AF171)</f>
        <v>5.2373176653115812E-2</v>
      </c>
    </row>
    <row r="217" spans="1:32" x14ac:dyDescent="0.2">
      <c r="A217" s="12" t="s">
        <v>50</v>
      </c>
      <c r="B217" s="34">
        <f>B172/SUM(B172,'Calculations white'!B172,'Calculations black'!B172,'Calculations asian'!B172)</f>
        <v>2.4000000000000028E-2</v>
      </c>
      <c r="C217" s="34">
        <f>C172/SUM(C172,'Calculations white'!C172,'Calculations black'!C172,'Calculations asian'!C172)</f>
        <v>2.4579830363636677E-2</v>
      </c>
      <c r="D217" s="34">
        <f>D172/SUM(D172,'Calculations white'!D172,'Calculations black'!D172,'Calculations asian'!D172)</f>
        <v>2.5185022593241898E-2</v>
      </c>
      <c r="E217" s="34">
        <f>E172/SUM(E172,'Calculations white'!E172,'Calculations black'!E172,'Calculations asian'!E172)</f>
        <v>2.5799582141654169E-2</v>
      </c>
      <c r="F217" s="34">
        <f>F172/SUM(F172,'Calculations white'!F172,'Calculations black'!F172,'Calculations asian'!F172)</f>
        <v>2.6419154270400643E-2</v>
      </c>
      <c r="G217" s="34">
        <f>G172/SUM(G172,'Calculations white'!G172,'Calculations black'!G172,'Calculations asian'!G172)</f>
        <v>2.7050734337297645E-2</v>
      </c>
      <c r="H217" s="34">
        <f>H172/SUM(H172,'Calculations white'!H172,'Calculations black'!H172,'Calculations asian'!H172)</f>
        <v>2.7710301088077097E-2</v>
      </c>
      <c r="I217" s="34">
        <f>I172/SUM(I172,'Calculations white'!I172,'Calculations black'!I172,'Calculations asian'!I172)</f>
        <v>2.8371328611596285E-2</v>
      </c>
      <c r="J217" s="34">
        <f>J172/SUM(J172,'Calculations white'!J172,'Calculations black'!J172,'Calculations asian'!J172)</f>
        <v>2.9044917767649867E-2</v>
      </c>
      <c r="K217" s="34">
        <f>K172/SUM(K172,'Calculations white'!K172,'Calculations black'!K172,'Calculations asian'!K172)</f>
        <v>2.9723474760449814E-2</v>
      </c>
      <c r="L217" s="34">
        <f>L172/SUM(L172,'Calculations white'!L172,'Calculations black'!L172,'Calculations asian'!L172)</f>
        <v>3.0319536060264073E-2</v>
      </c>
      <c r="M217" s="34">
        <f>M172/SUM(M172,'Calculations white'!M172,'Calculations black'!M172,'Calculations asian'!M172)</f>
        <v>3.0977748139261914E-2</v>
      </c>
      <c r="N217" s="34">
        <f>N172/SUM(N172,'Calculations white'!N172,'Calculations black'!N172,'Calculations asian'!N172)</f>
        <v>3.1640110105899046E-2</v>
      </c>
      <c r="O217" s="34">
        <f>O172/SUM(O172,'Calculations white'!O172,'Calculations black'!O172,'Calculations asian'!O172)</f>
        <v>3.2306556958166838E-2</v>
      </c>
      <c r="P217" s="34">
        <f>P172/SUM(P172,'Calculations white'!P172,'Calculations black'!P172,'Calculations asian'!P172)</f>
        <v>3.2977023012127946E-2</v>
      </c>
      <c r="Q217" s="34">
        <f>Q172/SUM(Q172,'Calculations white'!Q172,'Calculations black'!Q172,'Calculations asian'!Q172)</f>
        <v>3.3651441935044712E-2</v>
      </c>
      <c r="R217" s="34">
        <f>R172/SUM(R172,'Calculations white'!R172,'Calculations black'!R172,'Calculations asian'!R172)</f>
        <v>3.4329746778648328E-2</v>
      </c>
      <c r="S217" s="34">
        <f>S172/SUM(S172,'Calculations white'!S172,'Calculations black'!S172,'Calculations asian'!S172)</f>
        <v>3.5011870012515017E-2</v>
      </c>
      <c r="T217" s="34">
        <f>T172/SUM(T172,'Calculations white'!T172,'Calculations black'!T172,'Calculations asian'!T172)</f>
        <v>3.5697743557511187E-2</v>
      </c>
      <c r="U217" s="34">
        <f>U172/SUM(U172,'Calculations white'!U172,'Calculations black'!U172,'Calculations asian'!U172)</f>
        <v>3.6387298819272211E-2</v>
      </c>
      <c r="V217" s="34">
        <f>V172/SUM(V172,'Calculations white'!V172,'Calculations black'!V172,'Calculations asian'!V172)</f>
        <v>3.7080466721681492E-2</v>
      </c>
      <c r="W217" s="34">
        <f>W172/SUM(W172,'Calculations white'!W172,'Calculations black'!W172,'Calculations asian'!W172)</f>
        <v>3.7777177740313063E-2</v>
      </c>
      <c r="X217" s="34">
        <f>X172/SUM(X172,'Calculations white'!X172,'Calculations black'!X172,'Calculations asian'!X172)</f>
        <v>3.8477361935804477E-2</v>
      </c>
      <c r="Y217" s="34">
        <f>Y172/SUM(Y172,'Calculations white'!Y172,'Calculations black'!Y172,'Calculations asian'!Y172)</f>
        <v>3.9180948987128983E-2</v>
      </c>
      <c r="Z217" s="34">
        <f>Z172/SUM(Z172,'Calculations white'!Z172,'Calculations black'!Z172,'Calculations asian'!Z172)</f>
        <v>3.9887868224731213E-2</v>
      </c>
      <c r="AA217" s="34">
        <f>AA172/SUM(AA172,'Calculations white'!AA172,'Calculations black'!AA172,'Calculations asian'!AA172)</f>
        <v>4.0598048663497067E-2</v>
      </c>
      <c r="AB217" s="34">
        <f>AB172/SUM(AB172,'Calculations white'!AB172,'Calculations black'!AB172,'Calculations asian'!AB172)</f>
        <v>4.131141903552709E-2</v>
      </c>
      <c r="AC217" s="34">
        <f>AC172/SUM(AC172,'Calculations white'!AC172,'Calculations black'!AC172,'Calculations asian'!AC172)</f>
        <v>4.202790782268255E-2</v>
      </c>
      <c r="AD217" s="34">
        <f>AD172/SUM(AD172,'Calculations white'!AD172,'Calculations black'!AD172,'Calculations asian'!AD172)</f>
        <v>4.2747443288874955E-2</v>
      </c>
      <c r="AE217" s="34">
        <f>AE172/SUM(AE172,'Calculations white'!AE172,'Calculations black'!AE172,'Calculations asian'!AE172)</f>
        <v>4.3469953512073368E-2</v>
      </c>
      <c r="AF217" s="34">
        <f>AF172/SUM(AF172,'Calculations white'!AF172,'Calculations black'!AF172,'Calculations asian'!AF172)</f>
        <v>4.4195366415999707E-2</v>
      </c>
    </row>
    <row r="218" spans="1:32" x14ac:dyDescent="0.2">
      <c r="A218" s="12" t="s">
        <v>51</v>
      </c>
      <c r="B218" s="34">
        <f>B173/SUM(B173,'Calculations white'!B173,'Calculations black'!B173,'Calculations asian'!B173)</f>
        <v>2.6000000000000016E-2</v>
      </c>
      <c r="C218" s="34">
        <f>C173/SUM(C173,'Calculations white'!C173,'Calculations black'!C173,'Calculations asian'!C173)</f>
        <v>2.6608871571933028E-2</v>
      </c>
      <c r="D218" s="34">
        <f>D173/SUM(D173,'Calculations white'!D173,'Calculations black'!D173,'Calculations asian'!D173)</f>
        <v>2.7244390214196994E-2</v>
      </c>
      <c r="E218" s="34">
        <f>E173/SUM(E173,'Calculations white'!E173,'Calculations black'!E173,'Calculations asian'!E173)</f>
        <v>2.7889894869082308E-2</v>
      </c>
      <c r="F218" s="34">
        <f>F173/SUM(F173,'Calculations white'!F173,'Calculations black'!F173,'Calculations asian'!F173)</f>
        <v>2.854078866493235E-2</v>
      </c>
      <c r="G218" s="34">
        <f>G173/SUM(G173,'Calculations white'!G173,'Calculations black'!G173,'Calculations asian'!G173)</f>
        <v>2.9204489403322063E-2</v>
      </c>
      <c r="H218" s="34">
        <f>H173/SUM(H173,'Calculations white'!H173,'Calculations black'!H173,'Calculations asian'!H173)</f>
        <v>2.9897809095572107E-2</v>
      </c>
      <c r="I218" s="34">
        <f>I173/SUM(I173,'Calculations white'!I173,'Calculations black'!I173,'Calculations asian'!I173)</f>
        <v>3.0592788623757926E-2</v>
      </c>
      <c r="J218" s="34">
        <f>J173/SUM(J173,'Calculations white'!J173,'Calculations black'!J173,'Calculations asian'!J173)</f>
        <v>3.1301164639022418E-2</v>
      </c>
      <c r="K218" s="34">
        <f>K173/SUM(K173,'Calculations white'!K173,'Calculations black'!K173,'Calculations asian'!K173)</f>
        <v>3.2014994991917615E-2</v>
      </c>
      <c r="L218" s="34">
        <f>L173/SUM(L173,'Calculations white'!L173,'Calculations black'!L173,'Calculations asian'!L173)</f>
        <v>3.2642067478531725E-2</v>
      </c>
      <c r="M218" s="34">
        <f>M173/SUM(M173,'Calculations white'!M173,'Calculations black'!M173,'Calculations asian'!M173)</f>
        <v>3.3334835035091777E-2</v>
      </c>
      <c r="N218" s="34">
        <f>N173/SUM(N173,'Calculations white'!N173,'Calculations black'!N173,'Calculations asian'!N173)</f>
        <v>3.40321914039503E-2</v>
      </c>
      <c r="O218" s="34">
        <f>O173/SUM(O173,'Calculations white'!O173,'Calculations black'!O173,'Calculations asian'!O173)</f>
        <v>3.4734081359864402E-2</v>
      </c>
      <c r="P218" s="34">
        <f>P173/SUM(P173,'Calculations white'!P173,'Calculations black'!P173,'Calculations asian'!P173)</f>
        <v>3.5440448929920959E-2</v>
      </c>
      <c r="Q218" s="34">
        <f>Q173/SUM(Q173,'Calculations white'!Q173,'Calculations black'!Q173,'Calculations asian'!Q173)</f>
        <v>3.6151237413621855E-2</v>
      </c>
      <c r="R218" s="34">
        <f>R173/SUM(R173,'Calculations white'!R173,'Calculations black'!R173,'Calculations asian'!R173)</f>
        <v>3.686638940333839E-2</v>
      </c>
      <c r="S218" s="34">
        <f>S173/SUM(S173,'Calculations white'!S173,'Calculations black'!S173,'Calculations asian'!S173)</f>
        <v>3.7585846805120428E-2</v>
      </c>
      <c r="T218" s="34">
        <f>T173/SUM(T173,'Calculations white'!T173,'Calculations black'!T173,'Calculations asian'!T173)</f>
        <v>3.8309550859839246E-2</v>
      </c>
      <c r="U218" s="34">
        <f>U173/SUM(U173,'Calculations white'!U173,'Calculations black'!U173,'Calculations asian'!U173)</f>
        <v>3.9037442164646455E-2</v>
      </c>
      <c r="V218" s="34">
        <f>V173/SUM(V173,'Calculations white'!V173,'Calculations black'!V173,'Calculations asian'!V173)</f>
        <v>3.9769460694730613E-2</v>
      </c>
      <c r="W218" s="34">
        <f>W173/SUM(W173,'Calculations white'!W173,'Calculations black'!W173,'Calculations asian'!W173)</f>
        <v>4.050554582534982E-2</v>
      </c>
      <c r="X218" s="34">
        <f>X173/SUM(X173,'Calculations white'!X173,'Calculations black'!X173,'Calculations asian'!X173)</f>
        <v>4.1245636354121915E-2</v>
      </c>
      <c r="Y218" s="34">
        <f>Y173/SUM(Y173,'Calculations white'!Y173,'Calculations black'!Y173,'Calculations asian'!Y173)</f>
        <v>4.1989670523552451E-2</v>
      </c>
      <c r="Z218" s="34">
        <f>Z173/SUM(Z173,'Calculations white'!Z173,'Calculations black'!Z173,'Calculations asian'!Z173)</f>
        <v>4.2737586043778426E-2</v>
      </c>
      <c r="AA218" s="34">
        <f>AA173/SUM(AA173,'Calculations white'!AA173,'Calculations black'!AA173,'Calculations asian'!AA173)</f>
        <v>4.3489320115507872E-2</v>
      </c>
      <c r="AB218" s="34">
        <f>AB173/SUM(AB173,'Calculations white'!AB173,'Calculations black'!AB173,'Calculations asian'!AB173)</f>
        <v>4.4244809453136073E-2</v>
      </c>
      <c r="AC218" s="34">
        <f>AC173/SUM(AC173,'Calculations white'!AC173,'Calculations black'!AC173,'Calculations asian'!AC173)</f>
        <v>4.5003990308015079E-2</v>
      </c>
      <c r="AD218" s="34">
        <f>AD173/SUM(AD173,'Calculations white'!AD173,'Calculations black'!AD173,'Calculations asian'!AD173)</f>
        <v>4.5766798491856657E-2</v>
      </c>
      <c r="AE218" s="34">
        <f>AE173/SUM(AE173,'Calculations white'!AE173,'Calculations black'!AE173,'Calculations asian'!AE173)</f>
        <v>4.6533169400249416E-2</v>
      </c>
      <c r="AF218" s="34">
        <f>AF173/SUM(AF173,'Calculations white'!AF173,'Calculations black'!AF173,'Calculations asian'!AF173)</f>
        <v>4.7303038036266579E-2</v>
      </c>
    </row>
    <row r="219" spans="1:32" x14ac:dyDescent="0.2">
      <c r="A219" s="12" t="s">
        <v>52</v>
      </c>
      <c r="B219" s="34">
        <f>B174/SUM(B174,'Calculations white'!B174,'Calculations black'!B174,'Calculations asian'!B174)</f>
        <v>3.0000000000000145E-2</v>
      </c>
      <c r="C219" s="34">
        <f>C174/SUM(C174,'Calculations white'!C174,'Calculations black'!C174,'Calculations asian'!C174)</f>
        <v>3.0659968305709287E-2</v>
      </c>
      <c r="D219" s="34">
        <f>D174/SUM(D174,'Calculations white'!D174,'Calculations black'!D174,'Calculations asian'!D174)</f>
        <v>3.1348409796687945E-2</v>
      </c>
      <c r="E219" s="34">
        <f>E174/SUM(E174,'Calculations white'!E174,'Calculations black'!E174,'Calculations asian'!E174)</f>
        <v>3.2046984319842958E-2</v>
      </c>
      <c r="F219" s="34">
        <f>F174/SUM(F174,'Calculations white'!F174,'Calculations black'!F174,'Calculations asian'!F174)</f>
        <v>3.2750764426541339E-2</v>
      </c>
      <c r="G219" s="34">
        <f>G174/SUM(G174,'Calculations white'!G174,'Calculations black'!G174,'Calculations asian'!G174)</f>
        <v>3.3467627758258109E-2</v>
      </c>
      <c r="H219" s="34">
        <f>H174/SUM(H174,'Calculations white'!H174,'Calculations black'!H174,'Calculations asian'!H174)</f>
        <v>3.4215668535308323E-2</v>
      </c>
      <c r="I219" s="34">
        <f>I174/SUM(I174,'Calculations white'!I174,'Calculations black'!I174,'Calculations asian'!I174)</f>
        <v>3.4964869930529129E-2</v>
      </c>
      <c r="J219" s="34">
        <f>J174/SUM(J174,'Calculations white'!J174,'Calculations black'!J174,'Calculations asian'!J174)</f>
        <v>3.572775306355095E-2</v>
      </c>
      <c r="K219" s="34">
        <f>K174/SUM(K174,'Calculations white'!K174,'Calculations black'!K174,'Calculations asian'!K174)</f>
        <v>3.6495674245109029E-2</v>
      </c>
      <c r="L219" s="34">
        <f>L174/SUM(L174,'Calculations white'!L174,'Calculations black'!L174,'Calculations asian'!L174)</f>
        <v>3.7169940094594622E-2</v>
      </c>
      <c r="M219" s="34">
        <f>M174/SUM(M174,'Calculations white'!M174,'Calculations black'!M174,'Calculations asian'!M174)</f>
        <v>3.7913900783866035E-2</v>
      </c>
      <c r="N219" s="34">
        <f>N174/SUM(N174,'Calculations white'!N174,'Calculations black'!N174,'Calculations asian'!N174)</f>
        <v>3.8662036345707536E-2</v>
      </c>
      <c r="O219" s="34">
        <f>O174/SUM(O174,'Calculations white'!O174,'Calculations black'!O174,'Calculations asian'!O174)</f>
        <v>3.9414268977417531E-2</v>
      </c>
      <c r="P219" s="34">
        <f>P174/SUM(P174,'Calculations white'!P174,'Calculations black'!P174,'Calculations asian'!P174)</f>
        <v>4.0170520292117796E-2</v>
      </c>
      <c r="Q219" s="34">
        <f>Q174/SUM(Q174,'Calculations white'!Q174,'Calculations black'!Q174,'Calculations asian'!Q174)</f>
        <v>4.0930711356947473E-2</v>
      </c>
      <c r="R219" s="34">
        <f>R174/SUM(R174,'Calculations white'!R174,'Calculations black'!R174,'Calculations asian'!R174)</f>
        <v>4.1694762731273691E-2</v>
      </c>
      <c r="S219" s="34">
        <f>S174/SUM(S174,'Calculations white'!S174,'Calculations black'!S174,'Calculations asian'!S174)</f>
        <v>4.2462594504882233E-2</v>
      </c>
      <c r="T219" s="34">
        <f>T174/SUM(T174,'Calculations white'!T174,'Calculations black'!T174,'Calculations asian'!T174)</f>
        <v>4.3234126336104912E-2</v>
      </c>
      <c r="U219" s="34">
        <f>U174/SUM(U174,'Calculations white'!U174,'Calculations black'!U174,'Calculations asian'!U174)</f>
        <v>4.4009277489846198E-2</v>
      </c>
      <c r="V219" s="34">
        <f>V174/SUM(V174,'Calculations white'!V174,'Calculations black'!V174,'Calculations asian'!V174)</f>
        <v>4.4787966875471499E-2</v>
      </c>
      <c r="W219" s="34">
        <f>W174/SUM(W174,'Calculations white'!W174,'Calculations black'!W174,'Calculations asian'!W174)</f>
        <v>4.557011308451734E-2</v>
      </c>
      <c r="X219" s="34">
        <f>X174/SUM(X174,'Calculations white'!X174,'Calculations black'!X174,'Calculations asian'!X174)</f>
        <v>4.6355634428188477E-2</v>
      </c>
      <c r="Y219" s="34">
        <f>Y174/SUM(Y174,'Calculations white'!Y174,'Calculations black'!Y174,'Calculations asian'!Y174)</f>
        <v>4.7144448974606692E-2</v>
      </c>
      <c r="Z219" s="34">
        <f>Z174/SUM(Z174,'Calculations white'!Z174,'Calculations black'!Z174,'Calculations asian'!Z174)</f>
        <v>4.7936474585774935E-2</v>
      </c>
      <c r="AA219" s="34">
        <f>AA174/SUM(AA174,'Calculations white'!AA174,'Calculations black'!AA174,'Calculations asian'!AA174)</f>
        <v>4.8731628954224455E-2</v>
      </c>
      <c r="AB219" s="34">
        <f>AB174/SUM(AB174,'Calculations white'!AB174,'Calculations black'!AB174,'Calculations asian'!AB174)</f>
        <v>4.9529829639312989E-2</v>
      </c>
      <c r="AC219" s="34">
        <f>AC174/SUM(AC174,'Calculations white'!AC174,'Calculations black'!AC174,'Calculations asian'!AC174)</f>
        <v>5.03309941031417E-2</v>
      </c>
      <c r="AD219" s="34">
        <f>AD174/SUM(AD174,'Calculations white'!AD174,'Calculations black'!AD174,'Calculations asian'!AD174)</f>
        <v>5.1135039746060255E-2</v>
      </c>
      <c r="AE219" s="34">
        <f>AE174/SUM(AE174,'Calculations white'!AE174,'Calculations black'!AE174,'Calculations asian'!AE174)</f>
        <v>5.1941883941733991E-2</v>
      </c>
      <c r="AF219" s="34">
        <f>AF174/SUM(AF174,'Calculations white'!AF174,'Calculations black'!AF174,'Calculations asian'!AF174)</f>
        <v>5.275144407174167E-2</v>
      </c>
    </row>
    <row r="220" spans="1:32" x14ac:dyDescent="0.2">
      <c r="A220" s="12" t="s">
        <v>53</v>
      </c>
      <c r="B220" s="34">
        <f>B175/SUM(B175,'Calculations white'!B175,'Calculations black'!B175,'Calculations asian'!B175)</f>
        <v>4.6000000000000055E-2</v>
      </c>
      <c r="C220" s="34">
        <f>C175/SUM(C175,'Calculations white'!C175,'Calculations black'!C175,'Calculations asian'!C175)</f>
        <v>4.6884711985335774E-2</v>
      </c>
      <c r="D220" s="34">
        <f>D175/SUM(D175,'Calculations white'!D175,'Calculations black'!D175,'Calculations asian'!D175)</f>
        <v>4.7806723833142488E-2</v>
      </c>
      <c r="E220" s="34">
        <f>E175/SUM(E175,'Calculations white'!E175,'Calculations black'!E175,'Calculations asian'!E175)</f>
        <v>4.8741653045566005E-2</v>
      </c>
      <c r="F220" s="34">
        <f>F175/SUM(F175,'Calculations white'!F175,'Calculations black'!F175,'Calculations asian'!F175)</f>
        <v>4.9682801204812367E-2</v>
      </c>
      <c r="G220" s="34">
        <f>G175/SUM(G175,'Calculations white'!G175,'Calculations black'!G175,'Calculations asian'!G175)</f>
        <v>5.064079121623858E-2</v>
      </c>
      <c r="H220" s="34">
        <f>H175/SUM(H175,'Calculations white'!H175,'Calculations black'!H175,'Calculations asian'!H175)</f>
        <v>5.16397276196131E-2</v>
      </c>
      <c r="I220" s="34">
        <f>I175/SUM(I175,'Calculations white'!I175,'Calculations black'!I175,'Calculations asian'!I175)</f>
        <v>5.2639245917116308E-2</v>
      </c>
      <c r="J220" s="34">
        <f>J175/SUM(J175,'Calculations white'!J175,'Calculations black'!J175,'Calculations asian'!J175)</f>
        <v>5.3656132316949018E-2</v>
      </c>
      <c r="K220" s="34">
        <f>K175/SUM(K175,'Calculations white'!K175,'Calculations black'!K175,'Calculations asian'!K175)</f>
        <v>5.4678892489939117E-2</v>
      </c>
      <c r="L220" s="34">
        <f>L175/SUM(L175,'Calculations white'!L175,'Calculations black'!L175,'Calculations asian'!L175)</f>
        <v>5.5575780322663713E-2</v>
      </c>
      <c r="M220" s="34">
        <f>M175/SUM(M175,'Calculations white'!M175,'Calculations black'!M175,'Calculations asian'!M175)</f>
        <v>5.6564822183643317E-2</v>
      </c>
      <c r="N220" s="34">
        <f>N175/SUM(N175,'Calculations white'!N175,'Calculations black'!N175,'Calculations asian'!N175)</f>
        <v>5.7558534357298081E-2</v>
      </c>
      <c r="O220" s="34">
        <f>O175/SUM(O175,'Calculations white'!O175,'Calculations black'!O175,'Calculations asian'!O175)</f>
        <v>5.8556794870679982E-2</v>
      </c>
      <c r="P220" s="34">
        <f>P175/SUM(P175,'Calculations white'!P175,'Calculations black'!P175,'Calculations asian'!P175)</f>
        <v>5.9559481200204517E-2</v>
      </c>
      <c r="Q220" s="34">
        <f>Q175/SUM(Q175,'Calculations white'!Q175,'Calculations black'!Q175,'Calculations asian'!Q175)</f>
        <v>6.056647033726173E-2</v>
      </c>
      <c r="R220" s="34">
        <f>R175/SUM(R175,'Calculations white'!R175,'Calculations black'!R175,'Calculations asian'!R175)</f>
        <v>6.1577638853439767E-2</v>
      </c>
      <c r="S220" s="34">
        <f>S175/SUM(S175,'Calculations white'!S175,'Calculations black'!S175,'Calculations asian'!S175)</f>
        <v>6.2592862965297202E-2</v>
      </c>
      <c r="T220" s="34">
        <f>T175/SUM(T175,'Calculations white'!T175,'Calculations black'!T175,'Calculations asian'!T175)</f>
        <v>6.3612018598611361E-2</v>
      </c>
      <c r="U220" s="34">
        <f>U175/SUM(U175,'Calculations white'!U175,'Calculations black'!U175,'Calculations asian'!U175)</f>
        <v>6.4634981452039234E-2</v>
      </c>
      <c r="V220" s="34">
        <f>V175/SUM(V175,'Calculations white'!V175,'Calculations black'!V175,'Calculations asian'!V175)</f>
        <v>6.5661627060128749E-2</v>
      </c>
      <c r="W220" s="34">
        <f>W175/SUM(W175,'Calculations white'!W175,'Calculations black'!W175,'Calculations asian'!W175)</f>
        <v>6.6691830855616988E-2</v>
      </c>
      <c r="X220" s="34">
        <f>X175/SUM(X175,'Calculations white'!X175,'Calculations black'!X175,'Calculations asian'!X175)</f>
        <v>6.7725468230957972E-2</v>
      </c>
      <c r="Y220" s="34">
        <f>Y175/SUM(Y175,'Calculations white'!Y175,'Calculations black'!Y175,'Calculations asian'!Y175)</f>
        <v>6.8762414599025531E-2</v>
      </c>
      <c r="Z220" s="34">
        <f>Z175/SUM(Z175,'Calculations white'!Z175,'Calculations black'!Z175,'Calculations asian'!Z175)</f>
        <v>6.9802545452934572E-2</v>
      </c>
      <c r="AA220" s="34">
        <f>AA175/SUM(AA175,'Calculations white'!AA175,'Calculations black'!AA175,'Calculations asian'!AA175)</f>
        <v>7.084573642493204E-2</v>
      </c>
      <c r="AB220" s="34">
        <f>AB175/SUM(AB175,'Calculations white'!AB175,'Calculations black'!AB175,'Calculations asian'!AB175)</f>
        <v>7.1891863344308998E-2</v>
      </c>
      <c r="AC220" s="34">
        <f>AC175/SUM(AC175,'Calculations white'!AC175,'Calculations black'!AC175,'Calculations asian'!AC175)</f>
        <v>7.2940802294287496E-2</v>
      </c>
      <c r="AD220" s="34">
        <f>AD175/SUM(AD175,'Calculations white'!AD175,'Calculations black'!AD175,'Calculations asian'!AD175)</f>
        <v>7.3992429667838353E-2</v>
      </c>
      <c r="AE220" s="34">
        <f>AE175/SUM(AE175,'Calculations white'!AE175,'Calculations black'!AE175,'Calculations asian'!AE175)</f>
        <v>7.5046622222392043E-2</v>
      </c>
      <c r="AF220" s="34">
        <f>AF175/SUM(AF175,'Calculations white'!AF175,'Calculations black'!AF175,'Calculations asian'!AF175)</f>
        <v>7.6103257133401839E-2</v>
      </c>
    </row>
    <row r="221" spans="1:32" x14ac:dyDescent="0.2">
      <c r="A221" s="12" t="s">
        <v>54</v>
      </c>
      <c r="B221" s="34">
        <f>B176/SUM(B176,'Calculations white'!B176,'Calculations black'!B176,'Calculations asian'!B176)</f>
        <v>3.099999999999992E-2</v>
      </c>
      <c r="C221" s="34">
        <f>C176/SUM(C176,'Calculations white'!C176,'Calculations black'!C176,'Calculations asian'!C176)</f>
        <v>3.1678688490082083E-2</v>
      </c>
      <c r="D221" s="34">
        <f>D176/SUM(D176,'Calculations white'!D176,'Calculations black'!D176,'Calculations asian'!D176)</f>
        <v>3.2386790538411155E-2</v>
      </c>
      <c r="E221" s="34">
        <f>E176/SUM(E176,'Calculations white'!E176,'Calculations black'!E176,'Calculations asian'!E176)</f>
        <v>3.3105633923719853E-2</v>
      </c>
      <c r="F221" s="34">
        <f>F176/SUM(F176,'Calculations white'!F176,'Calculations black'!F176,'Calculations asian'!F176)</f>
        <v>3.3830108326702586E-2</v>
      </c>
      <c r="G221" s="34">
        <f>G176/SUM(G176,'Calculations white'!G176,'Calculations black'!G176,'Calculations asian'!G176)</f>
        <v>3.4568416126937888E-2</v>
      </c>
      <c r="H221" s="34">
        <f>H176/SUM(H176,'Calculations white'!H176,'Calculations black'!H176,'Calculations asian'!H176)</f>
        <v>3.53392206115598E-2</v>
      </c>
      <c r="I221" s="34">
        <f>I176/SUM(I176,'Calculations white'!I176,'Calculations black'!I176,'Calculations asian'!I176)</f>
        <v>3.611147278336798E-2</v>
      </c>
      <c r="J221" s="34">
        <f>J176/SUM(J176,'Calculations white'!J176,'Calculations black'!J176,'Calculations asian'!J176)</f>
        <v>3.6898164632798831E-2</v>
      </c>
      <c r="K221" s="34">
        <f>K176/SUM(K176,'Calculations white'!K176,'Calculations black'!K176,'Calculations asian'!K176)</f>
        <v>3.7690437794816095E-2</v>
      </c>
      <c r="L221" s="34">
        <f>L176/SUM(L176,'Calculations white'!L176,'Calculations black'!L176,'Calculations asian'!L176)</f>
        <v>3.8386143987729923E-2</v>
      </c>
      <c r="M221" s="34">
        <f>M176/SUM(M176,'Calculations white'!M176,'Calculations black'!M176,'Calculations asian'!M176)</f>
        <v>3.915424329137409E-2</v>
      </c>
      <c r="N221" s="34">
        <f>N176/SUM(N176,'Calculations white'!N176,'Calculations black'!N176,'Calculations asian'!N176)</f>
        <v>3.9926988116238279E-2</v>
      </c>
      <c r="O221" s="34">
        <f>O176/SUM(O176,'Calculations white'!O176,'Calculations black'!O176,'Calculations asian'!O176)</f>
        <v>4.0704306498310132E-2</v>
      </c>
      <c r="P221" s="34">
        <f>P176/SUM(P176,'Calculations white'!P176,'Calculations black'!P176,'Calculations asian'!P176)</f>
        <v>4.1486125710600036E-2</v>
      </c>
      <c r="Q221" s="34">
        <f>Q176/SUM(Q176,'Calculations white'!Q176,'Calculations black'!Q176,'Calculations asian'!Q176)</f>
        <v>4.2272372294353398E-2</v>
      </c>
      <c r="R221" s="34">
        <f>R176/SUM(R176,'Calculations white'!R176,'Calculations black'!R176,'Calculations asian'!R176)</f>
        <v>4.3062972090570223E-2</v>
      </c>
      <c r="S221" s="34">
        <f>S176/SUM(S176,'Calculations white'!S176,'Calculations black'!S176,'Calculations asian'!S176)</f>
        <v>4.3857850271802619E-2</v>
      </c>
      <c r="T221" s="34">
        <f>T176/SUM(T176,'Calculations white'!T176,'Calculations black'!T176,'Calculations asian'!T176)</f>
        <v>4.4656931374195255E-2</v>
      </c>
      <c r="U221" s="34">
        <f>U176/SUM(U176,'Calculations white'!U176,'Calculations black'!U176,'Calculations asian'!U176)</f>
        <v>4.5460139329736755E-2</v>
      </c>
      <c r="V221" s="34">
        <f>V176/SUM(V176,'Calculations white'!V176,'Calculations black'!V176,'Calculations asian'!V176)</f>
        <v>4.6267397498690944E-2</v>
      </c>
      <c r="W221" s="34">
        <f>W176/SUM(W176,'Calculations white'!W176,'Calculations black'!W176,'Calculations asian'!W176)</f>
        <v>4.7078628702172748E-2</v>
      </c>
      <c r="X221" s="34">
        <f>X176/SUM(X176,'Calculations white'!X176,'Calculations black'!X176,'Calculations asian'!X176)</f>
        <v>4.7893755254837779E-2</v>
      </c>
      <c r="Y221" s="34">
        <f>Y176/SUM(Y176,'Calculations white'!Y176,'Calculations black'!Y176,'Calculations asian'!Y176)</f>
        <v>4.8712698997654291E-2</v>
      </c>
      <c r="Z221" s="34">
        <f>Z176/SUM(Z176,'Calculations white'!Z176,'Calculations black'!Z176,'Calculations asian'!Z176)</f>
        <v>4.9535381330723043E-2</v>
      </c>
      <c r="AA221" s="34">
        <f>AA176/SUM(AA176,'Calculations white'!AA176,'Calculations black'!AA176,'Calculations asian'!AA176)</f>
        <v>5.0361723246115257E-2</v>
      </c>
      <c r="AB221" s="34">
        <f>AB176/SUM(AB176,'Calculations white'!AB176,'Calculations black'!AB176,'Calculations asian'!AB176)</f>
        <v>5.1191645360697625E-2</v>
      </c>
      <c r="AC221" s="34">
        <f>AC176/SUM(AC176,'Calculations white'!AC176,'Calculations black'!AC176,'Calculations asian'!AC176)</f>
        <v>5.2025067948912151E-2</v>
      </c>
      <c r="AD221" s="34">
        <f>AD176/SUM(AD176,'Calculations white'!AD176,'Calculations black'!AD176,'Calculations asian'!AD176)</f>
        <v>5.2861910975480694E-2</v>
      </c>
      <c r="AE221" s="34">
        <f>AE176/SUM(AE176,'Calculations white'!AE176,'Calculations black'!AE176,'Calculations asian'!AE176)</f>
        <v>5.3702094128006479E-2</v>
      </c>
      <c r="AF221" s="34">
        <f>AF176/SUM(AF176,'Calculations white'!AF176,'Calculations black'!AF176,'Calculations asian'!AF176)</f>
        <v>5.4545536849440475E-2</v>
      </c>
    </row>
    <row r="222" spans="1:32" x14ac:dyDescent="0.2">
      <c r="A222" s="12" t="s">
        <v>55</v>
      </c>
      <c r="B222" s="34">
        <f>B177/SUM(B177,'Calculations white'!B177,'Calculations black'!B177,'Calculations asian'!B177)</f>
        <v>3.2999999999999946E-2</v>
      </c>
      <c r="C222" s="34">
        <f>C177/SUM(C177,'Calculations white'!C177,'Calculations black'!C177,'Calculations asian'!C177)</f>
        <v>3.3712049578119657E-2</v>
      </c>
      <c r="D222" s="34">
        <f>D177/SUM(D177,'Calculations white'!D177,'Calculations black'!D177,'Calculations asian'!D177)</f>
        <v>3.4454710450506326E-2</v>
      </c>
      <c r="E222" s="34">
        <f>E177/SUM(E177,'Calculations white'!E177,'Calculations black'!E177,'Calculations asian'!E177)</f>
        <v>3.5208427919308394E-2</v>
      </c>
      <c r="F222" s="34">
        <f>F177/SUM(F177,'Calculations white'!F177,'Calculations black'!F177,'Calculations asian'!F177)</f>
        <v>3.5967801751114033E-2</v>
      </c>
      <c r="G222" s="34">
        <f>G177/SUM(G177,'Calculations white'!G177,'Calculations black'!G177,'Calculations asian'!G177)</f>
        <v>3.6741441549833657E-2</v>
      </c>
      <c r="H222" s="34">
        <f>H177/SUM(H177,'Calculations white'!H177,'Calculations black'!H177,'Calculations asian'!H177)</f>
        <v>3.7548867260490761E-2</v>
      </c>
      <c r="I222" s="34">
        <f>I177/SUM(I177,'Calculations white'!I177,'Calculations black'!I177,'Calculations asian'!I177)</f>
        <v>3.835744929140656E-2</v>
      </c>
      <c r="J222" s="34">
        <f>J177/SUM(J177,'Calculations white'!J177,'Calculations black'!J177,'Calculations asian'!J177)</f>
        <v>3.9180798721503353E-2</v>
      </c>
      <c r="K222" s="34">
        <f>K177/SUM(K177,'Calculations white'!K177,'Calculations black'!K177,'Calculations asian'!K177)</f>
        <v>4.0009638209509021E-2</v>
      </c>
      <c r="L222" s="34">
        <f>L177/SUM(L177,'Calculations white'!L177,'Calculations black'!L177,'Calculations asian'!L177)</f>
        <v>4.0736989043196004E-2</v>
      </c>
      <c r="M222" s="34">
        <f>M177/SUM(M177,'Calculations white'!M177,'Calculations black'!M177,'Calculations asian'!M177)</f>
        <v>4.1539757970619519E-2</v>
      </c>
      <c r="N222" s="34">
        <f>N177/SUM(N177,'Calculations white'!N177,'Calculations black'!N177,'Calculations asian'!N177)</f>
        <v>4.2346979123224326E-2</v>
      </c>
      <c r="O222" s="34">
        <f>O177/SUM(O177,'Calculations white'!O177,'Calculations black'!O177,'Calculations asian'!O177)</f>
        <v>4.3158556653803005E-2</v>
      </c>
      <c r="P222" s="34">
        <f>P177/SUM(P177,'Calculations white'!P177,'Calculations black'!P177,'Calculations asian'!P177)</f>
        <v>4.3974394060688468E-2</v>
      </c>
      <c r="Q222" s="34">
        <f>Q177/SUM(Q177,'Calculations white'!Q177,'Calculations black'!Q177,'Calculations asian'!Q177)</f>
        <v>4.4794394242712872E-2</v>
      </c>
      <c r="R222" s="34">
        <f>R177/SUM(R177,'Calculations white'!R177,'Calculations black'!R177,'Calculations asian'!R177)</f>
        <v>4.5618459553934884E-2</v>
      </c>
      <c r="S222" s="34">
        <f>S177/SUM(S177,'Calculations white'!S177,'Calculations black'!S177,'Calculations asian'!S177)</f>
        <v>4.6446491858079052E-2</v>
      </c>
      <c r="T222" s="34">
        <f>T177/SUM(T177,'Calculations white'!T177,'Calculations black'!T177,'Calculations asian'!T177)</f>
        <v>4.727839258262518E-2</v>
      </c>
      <c r="U222" s="34">
        <f>U177/SUM(U177,'Calculations white'!U177,'Calculations black'!U177,'Calculations asian'!U177)</f>
        <v>4.811406277249286E-2</v>
      </c>
      <c r="V222" s="34">
        <f>V177/SUM(V177,'Calculations white'!V177,'Calculations black'!V177,'Calculations asian'!V177)</f>
        <v>4.8953403143267606E-2</v>
      </c>
      <c r="W222" s="34">
        <f>W177/SUM(W177,'Calculations white'!W177,'Calculations black'!W177,'Calculations asian'!W177)</f>
        <v>4.9796314133912979E-2</v>
      </c>
      <c r="X222" s="34">
        <f>X177/SUM(X177,'Calculations white'!X177,'Calculations black'!X177,'Calculations asian'!X177)</f>
        <v>5.0642695958919341E-2</v>
      </c>
      <c r="Y222" s="34">
        <f>Y177/SUM(Y177,'Calculations white'!Y177,'Calculations black'!Y177,'Calculations asian'!Y177)</f>
        <v>5.1492448659841906E-2</v>
      </c>
      <c r="Z222" s="34">
        <f>Z177/SUM(Z177,'Calculations white'!Z177,'Calculations black'!Z177,'Calculations asian'!Z177)</f>
        <v>5.2345472156178893E-2</v>
      </c>
      <c r="AA222" s="34">
        <f>AA177/SUM(AA177,'Calculations white'!AA177,'Calculations black'!AA177,'Calculations asian'!AA177)</f>
        <v>5.32016662955462E-2</v>
      </c>
      <c r="AB222" s="34">
        <f>AB177/SUM(AB177,'Calculations white'!AB177,'Calculations black'!AB177,'Calculations asian'!AB177)</f>
        <v>5.4060930903107998E-2</v>
      </c>
      <c r="AC222" s="34">
        <f>AC177/SUM(AC177,'Calculations white'!AC177,'Calculations black'!AC177,'Calculations asian'!AC177)</f>
        <v>5.4923165830220333E-2</v>
      </c>
      <c r="AD222" s="34">
        <f>AD177/SUM(AD177,'Calculations white'!AD177,'Calculations black'!AD177,'Calculations asian'!AD177)</f>
        <v>5.5788271002251165E-2</v>
      </c>
      <c r="AE222" s="34">
        <f>AE177/SUM(AE177,'Calculations white'!AE177,'Calculations black'!AE177,'Calculations asian'!AE177)</f>
        <v>5.6656146465542075E-2</v>
      </c>
      <c r="AF222" s="34">
        <f>AF177/SUM(AF177,'Calculations white'!AF177,'Calculations black'!AF177,'Calculations asian'!AF177)</f>
        <v>5.752669243347603E-2</v>
      </c>
    </row>
    <row r="223" spans="1:32" x14ac:dyDescent="0.2">
      <c r="A223" s="12" t="s">
        <v>56</v>
      </c>
      <c r="B223" s="34">
        <f>B178/SUM(B178,'Calculations white'!B178,'Calculations black'!B178,'Calculations asian'!B178)</f>
        <v>6.0000000000000081E-2</v>
      </c>
      <c r="C223" s="34">
        <f>C178/SUM(C178,'Calculations white'!C178,'Calculations black'!C178,'Calculations asian'!C178)</f>
        <v>6.103257513142641E-2</v>
      </c>
      <c r="D223" s="34">
        <f>D178/SUM(D178,'Calculations white'!D178,'Calculations black'!D178,'Calculations asian'!D178)</f>
        <v>6.2107813926585612E-2</v>
      </c>
      <c r="E223" s="34">
        <f>E178/SUM(E178,'Calculations white'!E178,'Calculations black'!E178,'Calculations asian'!E178)</f>
        <v>6.3196748098859432E-2</v>
      </c>
      <c r="F223" s="34">
        <f>F178/SUM(F178,'Calculations white'!F178,'Calculations black'!F178,'Calculations asian'!F178)</f>
        <v>6.429171823890753E-2</v>
      </c>
      <c r="G223" s="34">
        <f>G178/SUM(G178,'Calculations white'!G178,'Calculations black'!G178,'Calculations asian'!G178)</f>
        <v>6.5404835689967231E-2</v>
      </c>
      <c r="H223" s="34">
        <f>H178/SUM(H178,'Calculations white'!H178,'Calculations black'!H178,'Calculations asian'!H178)</f>
        <v>6.6564028390733804E-2</v>
      </c>
      <c r="I223" s="34">
        <f>I178/SUM(I178,'Calculations white'!I178,'Calculations black'!I178,'Calculations asian'!I178)</f>
        <v>6.7722845224193862E-2</v>
      </c>
      <c r="J223" s="34">
        <f>J178/SUM(J178,'Calculations white'!J178,'Calculations black'!J178,'Calculations asian'!J178)</f>
        <v>6.8900532564574457E-2</v>
      </c>
      <c r="K223" s="34">
        <f>K178/SUM(K178,'Calculations white'!K178,'Calculations black'!K178,'Calculations asian'!K178)</f>
        <v>7.0083644472151818E-2</v>
      </c>
      <c r="L223" s="34">
        <f>L178/SUM(L178,'Calculations white'!L178,'Calculations black'!L178,'Calculations asian'!L178)</f>
        <v>7.1120904464968979E-2</v>
      </c>
      <c r="M223" s="34">
        <f>M178/SUM(M178,'Calculations white'!M178,'Calculations black'!M178,'Calculations asian'!M178)</f>
        <v>7.226315398886872E-2</v>
      </c>
      <c r="N223" s="34">
        <f>N178/SUM(N178,'Calculations white'!N178,'Calculations black'!N178,'Calculations asian'!N178)</f>
        <v>7.3409726120521268E-2</v>
      </c>
      <c r="O223" s="34">
        <f>O178/SUM(O178,'Calculations white'!O178,'Calculations black'!O178,'Calculations asian'!O178)</f>
        <v>7.4560495931002765E-2</v>
      </c>
      <c r="P223" s="34">
        <f>P178/SUM(P178,'Calculations white'!P178,'Calculations black'!P178,'Calculations asian'!P178)</f>
        <v>7.5715338227046847E-2</v>
      </c>
      <c r="Q223" s="34">
        <f>Q178/SUM(Q178,'Calculations white'!Q178,'Calculations black'!Q178,'Calculations asian'!Q178)</f>
        <v>7.6874127600309594E-2</v>
      </c>
      <c r="R223" s="34">
        <f>R178/SUM(R178,'Calculations white'!R178,'Calculations black'!R178,'Calculations asian'!R178)</f>
        <v>7.803673847650934E-2</v>
      </c>
      <c r="S223" s="34">
        <f>S178/SUM(S178,'Calculations white'!S178,'Calculations black'!S178,'Calculations asian'!S178)</f>
        <v>7.9203045164397079E-2</v>
      </c>
      <c r="T223" s="34">
        <f>T178/SUM(T178,'Calculations white'!T178,'Calculations black'!T178,'Calculations asian'!T178)</f>
        <v>8.0372921904504874E-2</v>
      </c>
      <c r="U223" s="34">
        <f>U178/SUM(U178,'Calculations white'!U178,'Calculations black'!U178,'Calculations asian'!U178)</f>
        <v>8.154624291762759E-2</v>
      </c>
      <c r="V223" s="34">
        <f>V178/SUM(V178,'Calculations white'!V178,'Calculations black'!V178,'Calculations asian'!V178)</f>
        <v>8.2722882452991919E-2</v>
      </c>
      <c r="W223" s="34">
        <f>W178/SUM(W178,'Calculations white'!W178,'Calculations black'!W178,'Calculations asian'!W178)</f>
        <v>8.3902714836064249E-2</v>
      </c>
      <c r="X223" s="34">
        <f>X178/SUM(X178,'Calculations white'!X178,'Calculations black'!X178,'Calculations asian'!X178)</f>
        <v>8.508561451595531E-2</v>
      </c>
      <c r="Y223" s="34">
        <f>Y178/SUM(Y178,'Calculations white'!Y178,'Calculations black'!Y178,'Calculations asian'!Y178)</f>
        <v>8.6271456112378964E-2</v>
      </c>
      <c r="Z223" s="34">
        <f>Z178/SUM(Z178,'Calculations white'!Z178,'Calculations black'!Z178,'Calculations asian'!Z178)</f>
        <v>8.7460114462119862E-2</v>
      </c>
      <c r="AA223" s="34">
        <f>AA178/SUM(AA178,'Calculations white'!AA178,'Calculations black'!AA178,'Calculations asian'!AA178)</f>
        <v>8.8651464664972146E-2</v>
      </c>
      <c r="AB223" s="34">
        <f>AB178/SUM(AB178,'Calculations white'!AB178,'Calculations black'!AB178,'Calculations asian'!AB178)</f>
        <v>8.9845382129108947E-2</v>
      </c>
      <c r="AC223" s="34">
        <f>AC178/SUM(AC178,'Calculations white'!AC178,'Calculations black'!AC178,'Calculations asian'!AC178)</f>
        <v>9.1041742615843538E-2</v>
      </c>
      <c r="AD223" s="34">
        <f>AD178/SUM(AD178,'Calculations white'!AD178,'Calculations black'!AD178,'Calculations asian'!AD178)</f>
        <v>9.2240422283745724E-2</v>
      </c>
      <c r="AE223" s="34">
        <f>AE178/SUM(AE178,'Calculations white'!AE178,'Calculations black'!AE178,'Calculations asian'!AE178)</f>
        <v>9.3441297732081013E-2</v>
      </c>
      <c r="AF223" s="34">
        <f>AF178/SUM(AF178,'Calculations white'!AF178,'Calculations black'!AF178,'Calculations asian'!AF178)</f>
        <v>9.4644246043533983E-2</v>
      </c>
    </row>
    <row r="224" spans="1:32" x14ac:dyDescent="0.2">
      <c r="A224" s="12" t="s">
        <v>57</v>
      </c>
      <c r="B224" s="34">
        <f>B179/SUM(B179,'Calculations white'!B179,'Calculations black'!B179,'Calculations asian'!B179)</f>
        <v>4.599999999999993E-2</v>
      </c>
      <c r="C224" s="34">
        <f>C179/SUM(C179,'Calculations white'!C179,'Calculations black'!C179,'Calculations asian'!C179)</f>
        <v>4.6866041652451791E-2</v>
      </c>
      <c r="D224" s="34">
        <f>D179/SUM(D179,'Calculations white'!D179,'Calculations black'!D179,'Calculations asian'!D179)</f>
        <v>4.7768535528197736E-2</v>
      </c>
      <c r="E224" s="34">
        <f>E179/SUM(E179,'Calculations white'!E179,'Calculations black'!E179,'Calculations asian'!E179)</f>
        <v>4.8683305875112999E-2</v>
      </c>
      <c r="F224" s="34">
        <f>F179/SUM(F179,'Calculations white'!F179,'Calculations black'!F179,'Calculations asian'!F179)</f>
        <v>4.9603904648964345E-2</v>
      </c>
      <c r="G224" s="34">
        <f>G179/SUM(G179,'Calculations white'!G179,'Calculations black'!G179,'Calculations asian'!G179)</f>
        <v>5.054057701272887E-2</v>
      </c>
      <c r="H224" s="34">
        <f>H179/SUM(H179,'Calculations white'!H179,'Calculations black'!H179,'Calculations asian'!H179)</f>
        <v>5.1516885226051363E-2</v>
      </c>
      <c r="I224" s="34">
        <f>I179/SUM(I179,'Calculations white'!I179,'Calculations black'!I179,'Calculations asian'!I179)</f>
        <v>5.2493667539489995E-2</v>
      </c>
      <c r="J224" s="34">
        <f>J179/SUM(J179,'Calculations white'!J179,'Calculations black'!J179,'Calculations asian'!J179)</f>
        <v>5.348720009559145E-2</v>
      </c>
      <c r="K224" s="34">
        <f>K179/SUM(K179,'Calculations white'!K179,'Calculations black'!K179,'Calculations asian'!K179)</f>
        <v>5.4486181902278337E-2</v>
      </c>
      <c r="L224" s="34">
        <f>L179/SUM(L179,'Calculations white'!L179,'Calculations black'!L179,'Calculations asian'!L179)</f>
        <v>5.5362564842157846E-2</v>
      </c>
      <c r="M224" s="34">
        <f>M179/SUM(M179,'Calculations white'!M179,'Calculations black'!M179,'Calculations asian'!M179)</f>
        <v>5.6328496745029322E-2</v>
      </c>
      <c r="N224" s="34">
        <f>N179/SUM(N179,'Calculations white'!N179,'Calculations black'!N179,'Calculations asian'!N179)</f>
        <v>5.7298860280788295E-2</v>
      </c>
      <c r="O224" s="34">
        <f>O179/SUM(O179,'Calculations white'!O179,'Calculations black'!O179,'Calculations asian'!O179)</f>
        <v>5.8273552294021209E-2</v>
      </c>
      <c r="P224" s="34">
        <f>P179/SUM(P179,'Calculations white'!P179,'Calculations black'!P179,'Calculations asian'!P179)</f>
        <v>5.9252469158002752E-2</v>
      </c>
      <c r="Q224" s="34">
        <f>Q179/SUM(Q179,'Calculations white'!Q179,'Calculations black'!Q179,'Calculations asian'!Q179)</f>
        <v>6.023550681840819E-2</v>
      </c>
      <c r="R224" s="34">
        <f>R179/SUM(R179,'Calculations white'!R179,'Calculations black'!R179,'Calculations asian'!R179)</f>
        <v>6.1222560837030961E-2</v>
      </c>
      <c r="S224" s="34">
        <f>S179/SUM(S179,'Calculations white'!S179,'Calculations black'!S179,'Calculations asian'!S179)</f>
        <v>6.2213526435465343E-2</v>
      </c>
      <c r="T224" s="34">
        <f>T179/SUM(T179,'Calculations white'!T179,'Calculations black'!T179,'Calculations asian'!T179)</f>
        <v>6.3208298538707214E-2</v>
      </c>
      <c r="U224" s="34">
        <f>U179/SUM(U179,'Calculations white'!U179,'Calculations black'!U179,'Calculations asian'!U179)</f>
        <v>6.4206771818630978E-2</v>
      </c>
      <c r="V224" s="34">
        <f>V179/SUM(V179,'Calculations white'!V179,'Calculations black'!V179,'Calculations asian'!V179)</f>
        <v>6.5208840737301113E-2</v>
      </c>
      <c r="W224" s="34">
        <f>W179/SUM(W179,'Calculations white'!W179,'Calculations black'!W179,'Calculations asian'!W179)</f>
        <v>6.621439959007494E-2</v>
      </c>
      <c r="X224" s="34">
        <f>X179/SUM(X179,'Calculations white'!X179,'Calculations black'!X179,'Calculations asian'!X179)</f>
        <v>6.7223342548455356E-2</v>
      </c>
      <c r="Y224" s="34">
        <f>Y179/SUM(Y179,'Calculations white'!Y179,'Calculations black'!Y179,'Calculations asian'!Y179)</f>
        <v>6.8235563702656502E-2</v>
      </c>
      <c r="Z224" s="34">
        <f>Z179/SUM(Z179,'Calculations white'!Z179,'Calculations black'!Z179,'Calculations asian'!Z179)</f>
        <v>6.9250957103839453E-2</v>
      </c>
      <c r="AA224" s="34">
        <f>AA179/SUM(AA179,'Calculations white'!AA179,'Calculations black'!AA179,'Calculations asian'!AA179)</f>
        <v>7.0269416805982116E-2</v>
      </c>
      <c r="AB224" s="34">
        <f>AB179/SUM(AB179,'Calculations white'!AB179,'Calculations black'!AB179,'Calculations asian'!AB179)</f>
        <v>7.1290836907346486E-2</v>
      </c>
      <c r="AC224" s="34">
        <f>AC179/SUM(AC179,'Calculations white'!AC179,'Calculations black'!AC179,'Calculations asian'!AC179)</f>
        <v>7.2315111591506262E-2</v>
      </c>
      <c r="AD224" s="34">
        <f>AD179/SUM(AD179,'Calculations white'!AD179,'Calculations black'!AD179,'Calculations asian'!AD179)</f>
        <v>7.3342135167900044E-2</v>
      </c>
      <c r="AE224" s="34">
        <f>AE179/SUM(AE179,'Calculations white'!AE179,'Calculations black'!AE179,'Calculations asian'!AE179)</f>
        <v>7.4371802111879506E-2</v>
      </c>
      <c r="AF224" s="34">
        <f>AF179/SUM(AF179,'Calculations white'!AF179,'Calculations black'!AF179,'Calculations asian'!AF179)</f>
        <v>7.54040071042162E-2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1027-00CD-41A7-819D-45F1221439E8}">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4A3F-71BE-4032-9550-691D17DEAC41}">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T18'!G:G,MATCH($A3,'BLS CPS T18'!H:H,0))/100</f>
        <v>0.24199999999999999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T18'!G:G,MATCH($A4,'BLS CPS T18'!H:H,0))/100</f>
        <v>4.2000000000000003E-2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T18'!G:G,MATCH($A5,'BLS CPS T18'!H:H,0))/100</f>
        <v>0.13</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T18'!G:G,MATCH($A6,'BLS CPS T18'!H:H,0))/100</f>
        <v>0.127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T18'!G:G,MATCH($A7,'BLS CPS T18'!H:H,0))/100</f>
        <v>0.20699999999999999</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T18'!G:G,MATCH($A8,'BLS CPS T18'!H:H,0))/100</f>
        <v>0.28669902912621359</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T18'!G:G,MATCH($A9,'BLS CPS T18'!H:H,0))/100</f>
        <v>0.22600000000000001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T18'!G:G,MATCH($A10,'BLS CPS T18'!H:H,0))/100</f>
        <v>0.23600000000000002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T18'!G:G,MATCH($A11,'BLS CPS T18'!H:H,0))/100</f>
        <v>0.16300000000000001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T18'!G:G,MATCH($A12,'BLS CPS T18'!H:H,0))/100</f>
        <v>0.16699999999999998</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T18'!G:G,MATCH($A13,'BLS CPS T18'!H:H,0))/100</f>
        <v>0.14382592592592594</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T18'!G:G,MATCH($A14,'BLS CPS T18'!H:H,0))/100</f>
        <v>0.14199999999999999</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T18'!G:G,MATCH($A15,'BLS CPS T18'!H:H,0))/100</f>
        <v>0.14099999999999999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T18'!G:G,MATCH($A16,'BLS CPS T18'!H:H,0))/100</f>
        <v>0.218</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T18'!G:G,MATCH($A17,'BLS CPS T18'!H:H,0))/100</f>
        <v>0.25514285714285717</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T18'!G:G,MATCH($A18,'BLS CPS T18'!H:H,0))/100</f>
        <v>0.13500000000000001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T18'!G:G,MATCH($A19,'BLS CPS T18'!H:H,0))/100</f>
        <v>0.23399999999999999</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T18'!G:G,MATCH($A20,'BLS CPS T18'!H:H,0))/100</f>
        <v>0.14880411361410381</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T18'!G:G,MATCH($A21,'BLS CPS T18'!H:H,0))/100</f>
        <v>0.11599999999999999</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T18'!G:G,MATCH($A22,'BLS CPS T18'!H:H,0))/100</f>
        <v>0.153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T18'!G:G,MATCH($A23,'BLS CPS T18'!H:H,0))/100</f>
        <v>0.11199999999999999</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T18'!G:G,MATCH($A24,'BLS CPS T18'!H:H,0))/100</f>
        <v>9.9000000000000005E-2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T18'!G:G,MATCH($A25,'BLS CPS T18'!H:H,0))/100</f>
        <v>0.1655895953757226</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T18'!G:G,MATCH($A26,'BLS CPS T18'!H:H,0))/100</f>
        <v>0.187</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T18'!G:G,MATCH($A27,'BLS CPS T18'!H:H,0))/100</f>
        <v>0.14000000000000001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T18'!G:G,MATCH($A28,'BLS CPS T18'!H:H,0))/100</f>
        <v>0.10800000000000001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T18'!G:G,MATCH($A29,'BLS CPS T18'!H:H,0))/100</f>
        <v>0.19795438175270108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T18'!G:G,MATCH($A30,'BLS CPS T18'!H:H,0))/100</f>
        <v>0.3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T18'!G:G,MATCH($A31,'BLS CPS T18'!H:H,0))/100</f>
        <v>0.185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T18'!G:G,MATCH($A32,'BLS CPS T18'!H:H,0))/100</f>
        <v>0.20800000000000002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T18'!G:G,MATCH($A33,'BLS CPS T18'!H:H,0))/100</f>
        <v>0.27300000000000002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T18'!G:G,MATCH($A34,'BLS CPS T18'!H:H,0))/100</f>
        <v>0.13084489051094889</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T18'!G:G,MATCH($A35,'BLS CPS T18'!H:H,0))/100</f>
        <v>0.15971901840490796</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T18'!G:G,MATCH($A36,'BLS CPS T18'!H:H,0))/100</f>
        <v>9.4095469255663436E-2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T18'!G:G,MATCH($A37,'BLS CPS T18'!H:H,0))/100</f>
        <v>0.114</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T18'!G:G,MATCH($A38,'BLS CPS T18'!H:H,0))/100</f>
        <v>0.16200000000000001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T18'!G:G,MATCH($A39,'BLS CPS T18'!H:H,0))/100</f>
        <v>0.161</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T18'!G:G,MATCH($A40,'BLS CPS T18'!H:H,0))/100</f>
        <v>0.13100000000000001</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T18'!G:G,MATCH($A41,'BLS CPS T18'!H:H,0))/100</f>
        <v>0.125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T18'!G:G,MATCH($A42,'BLS CPS T18'!H:H,0))/100</f>
        <v>0.13600000000000001</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T18'!G:G,MATCH($A43,'BLS CPS T18'!H:H,0))/100</f>
        <v>0.13100000000000001</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T18'!G:G,MATCH($A44,'BLS CPS T18'!H:H,0))/100</f>
        <v>0.35200000000000004</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0.3765464665371791</v>
      </c>
    </row>
    <row r="49" spans="1:2" x14ac:dyDescent="0.2">
      <c r="A49" s="12" t="s">
        <v>94</v>
      </c>
      <c r="B49" s="56">
        <f>('S Curve Equation'!$B$11-(LN(1/((B4/'S Curve Equation'!$B$14)-'S Curve Equation'!$B$13)-1)/'S Curve Equation'!$B$10))/'S Curve Equation'!$B$12</f>
        <v>0.17757639343768333</v>
      </c>
    </row>
    <row r="50" spans="1:2" x14ac:dyDescent="0.2">
      <c r="A50" s="12" t="s">
        <v>93</v>
      </c>
      <c r="B50" s="56">
        <f>('S Curve Equation'!$B$11-(LN(1/((B5/'S Curve Equation'!$B$14)-'S Curve Equation'!$B$13)-1)/'S Curve Equation'!$B$10))/'S Curve Equation'!$B$12</f>
        <v>0.29656596209067992</v>
      </c>
    </row>
    <row r="51" spans="1:2" x14ac:dyDescent="0.2">
      <c r="A51" s="12" t="s">
        <v>28</v>
      </c>
      <c r="B51" s="56">
        <f>('S Curve Equation'!$B$11-(LN(1/((B6/'S Curve Equation'!$B$14)-'S Curve Equation'!$B$13)-1)/'S Curve Equation'!$B$10))/'S Curve Equation'!$B$12</f>
        <v>0.29380276696307572</v>
      </c>
    </row>
    <row r="52" spans="1:2" x14ac:dyDescent="0.2">
      <c r="A52" s="12" t="s">
        <v>29</v>
      </c>
      <c r="B52" s="56">
        <f>('S Curve Equation'!$B$11-(LN(1/((B7/'S Curve Equation'!$B$14)-'S Curve Equation'!$B$13)-1)/'S Curve Equation'!$B$10))/'S Curve Equation'!$B$12</f>
        <v>0.35507521309662665</v>
      </c>
    </row>
    <row r="53" spans="1:2" x14ac:dyDescent="0.2">
      <c r="A53" s="12" t="s">
        <v>30</v>
      </c>
      <c r="B53" s="56">
        <f>('S Curve Equation'!$B$11-(LN(1/((B8/'S Curve Equation'!$B$14)-'S Curve Equation'!$B$13)-1)/'S Curve Equation'!$B$10))/'S Curve Equation'!$B$12</f>
        <v>0.40125980972506536</v>
      </c>
    </row>
    <row r="54" spans="1:2" x14ac:dyDescent="0.2">
      <c r="A54" s="12" t="s">
        <v>31</v>
      </c>
      <c r="B54" s="56">
        <f>('S Curve Equation'!$B$11-(LN(1/((B9/'S Curve Equation'!$B$14)-'S Curve Equation'!$B$13)-1)/'S Curve Equation'!$B$10))/'S Curve Equation'!$B$12</f>
        <v>0.36700718038391988</v>
      </c>
    </row>
    <row r="55" spans="1:2" x14ac:dyDescent="0.2">
      <c r="A55" s="12" t="s">
        <v>32</v>
      </c>
      <c r="B55" s="56">
        <f>('S Curve Equation'!$B$11-(LN(1/((B10/'S Curve Equation'!$B$14)-'S Curve Equation'!$B$13)-1)/'S Curve Equation'!$B$10))/'S Curve Equation'!$B$12</f>
        <v>0.37301886291640796</v>
      </c>
    </row>
    <row r="56" spans="1:2" x14ac:dyDescent="0.2">
      <c r="A56" s="12" t="s">
        <v>33</v>
      </c>
      <c r="B56" s="56">
        <f>('S Curve Equation'!$B$11-(LN(1/((B11/'S Curve Equation'!$B$14)-'S Curve Equation'!$B$13)-1)/'S Curve Equation'!$B$10))/'S Curve Equation'!$B$12</f>
        <v>0.32413797075875406</v>
      </c>
    </row>
    <row r="57" spans="1:2" x14ac:dyDescent="0.2">
      <c r="A57" s="12" t="s">
        <v>34</v>
      </c>
      <c r="B57" s="56">
        <f>('S Curve Equation'!$B$11-(LN(1/((B12/'S Curve Equation'!$B$14)-'S Curve Equation'!$B$13)-1)/'S Curve Equation'!$B$10))/'S Curve Equation'!$B$12</f>
        <v>0.3271851854246246</v>
      </c>
    </row>
    <row r="58" spans="1:2" x14ac:dyDescent="0.2">
      <c r="A58" s="12" t="s">
        <v>92</v>
      </c>
      <c r="B58" s="56">
        <f>('S Curve Equation'!$B$11-(LN(1/((B13/'S Curve Equation'!$B$14)-'S Curve Equation'!$B$13)-1)/'S Curve Equation'!$B$10))/'S Curve Equation'!$B$12</f>
        <v>0.30870011371723244</v>
      </c>
    </row>
    <row r="59" spans="1:2" x14ac:dyDescent="0.2">
      <c r="A59" s="12" t="s">
        <v>89</v>
      </c>
      <c r="B59" s="56">
        <f>('S Curve Equation'!$B$11-(LN(1/((B14/'S Curve Equation'!$B$14)-'S Curve Equation'!$B$13)-1)/'S Curve Equation'!$B$10))/'S Curve Equation'!$B$12</f>
        <v>0.30715029849081432</v>
      </c>
    </row>
    <row r="60" spans="1:2" x14ac:dyDescent="0.2">
      <c r="A60" s="12" t="s">
        <v>35</v>
      </c>
      <c r="B60" s="56">
        <f>('S Curve Equation'!$B$11-(LN(1/((B15/'S Curve Equation'!$B$14)-'S Curve Equation'!$B$13)-1)/'S Curve Equation'!$B$10))/'S Curve Equation'!$B$12</f>
        <v>0.30629506069549117</v>
      </c>
    </row>
    <row r="61" spans="1:2" x14ac:dyDescent="0.2">
      <c r="A61" s="12" t="s">
        <v>98</v>
      </c>
      <c r="B61" s="56">
        <f>('S Curve Equation'!$B$11-(LN(1/((B16/'S Curve Equation'!$B$14)-'S Curve Equation'!$B$13)-1)/'S Curve Equation'!$B$10))/'S Curve Equation'!$B$12</f>
        <v>0.36206937920564997</v>
      </c>
    </row>
    <row r="62" spans="1:2" x14ac:dyDescent="0.2">
      <c r="A62" s="12" t="s">
        <v>97</v>
      </c>
      <c r="B62" s="56">
        <f>('S Curve Equation'!$B$11-(LN(1/((B17/'S Curve Equation'!$B$14)-'S Curve Equation'!$B$13)-1)/'S Curve Equation'!$B$10))/'S Curve Equation'!$B$12</f>
        <v>0.3840832922240387</v>
      </c>
    </row>
    <row r="63" spans="1:2" x14ac:dyDescent="0.2">
      <c r="A63" s="12" t="s">
        <v>101</v>
      </c>
      <c r="B63" s="56">
        <f>('S Curve Equation'!$B$11-(LN(1/((B18/'S Curve Equation'!$B$14)-'S Curve Equation'!$B$13)-1)/'S Curve Equation'!$B$10))/'S Curve Equation'!$B$12</f>
        <v>0.30106374654084556</v>
      </c>
    </row>
    <row r="64" spans="1:2" x14ac:dyDescent="0.2">
      <c r="A64" s="12" t="s">
        <v>104</v>
      </c>
      <c r="B64" s="56">
        <f>('S Curve Equation'!$B$11-(LN(1/((B19/'S Curve Equation'!$B$14)-'S Curve Equation'!$B$13)-1)/'S Curve Equation'!$B$10))/'S Curve Equation'!$B$12</f>
        <v>0.3718300905380697</v>
      </c>
    </row>
    <row r="65" spans="1:2" x14ac:dyDescent="0.2">
      <c r="A65" s="12" t="s">
        <v>36</v>
      </c>
      <c r="B65" s="56">
        <f>('S Curve Equation'!$B$11-(LN(1/((B20/'S Curve Equation'!$B$14)-'S Curve Equation'!$B$13)-1)/'S Curve Equation'!$B$10))/'S Curve Equation'!$B$12</f>
        <v>0.31285078750697737</v>
      </c>
    </row>
    <row r="66" spans="1:2" x14ac:dyDescent="0.2">
      <c r="A66" s="12" t="s">
        <v>37</v>
      </c>
      <c r="B66" s="56">
        <f>('S Curve Equation'!$B$11-(LN(1/((B21/'S Curve Equation'!$B$14)-'S Curve Equation'!$B$13)-1)/'S Curve Equation'!$B$10))/'S Curve Equation'!$B$12</f>
        <v>0.28321570849598665</v>
      </c>
    </row>
    <row r="67" spans="1:2" x14ac:dyDescent="0.2">
      <c r="A67" s="12" t="s">
        <v>38</v>
      </c>
      <c r="B67" s="56">
        <f>('S Curve Equation'!$B$11-(LN(1/((B22/'S Curve Equation'!$B$14)-'S Curve Equation'!$B$13)-1)/'S Curve Equation'!$B$10))/'S Curve Equation'!$B$12</f>
        <v>0.31626826998800539</v>
      </c>
    </row>
    <row r="68" spans="1:2" x14ac:dyDescent="0.2">
      <c r="A68" s="12" t="s">
        <v>39</v>
      </c>
      <c r="B68" s="56">
        <f>('S Curve Equation'!$B$11-(LN(1/((B23/'S Curve Equation'!$B$14)-'S Curve Equation'!$B$13)-1)/'S Curve Equation'!$B$10))/'S Curve Equation'!$B$12</f>
        <v>0.27917113840211027</v>
      </c>
    </row>
    <row r="69" spans="1:2" x14ac:dyDescent="0.2">
      <c r="A69" s="12" t="s">
        <v>40</v>
      </c>
      <c r="B69" s="56">
        <f>('S Curve Equation'!$B$11-(LN(1/((B24/'S Curve Equation'!$B$14)-'S Curve Equation'!$B$13)-1)/'S Curve Equation'!$B$10))/'S Curve Equation'!$B$12</f>
        <v>0.26518968774280272</v>
      </c>
    </row>
    <row r="70" spans="1:2" x14ac:dyDescent="0.2">
      <c r="A70" s="12" t="s">
        <v>41</v>
      </c>
      <c r="B70" s="56">
        <f>('S Curve Equation'!$B$11-(LN(1/((B25/'S Curve Equation'!$B$14)-'S Curve Equation'!$B$13)-1)/'S Curve Equation'!$B$10))/'S Curve Equation'!$B$12</f>
        <v>0.32611696959543601</v>
      </c>
    </row>
    <row r="71" spans="1:2" x14ac:dyDescent="0.2">
      <c r="A71" s="12" t="s">
        <v>42</v>
      </c>
      <c r="B71" s="56">
        <f>('S Curve Equation'!$B$11-(LN(1/((B26/'S Curve Equation'!$B$14)-'S Curve Equation'!$B$13)-1)/'S Curve Equation'!$B$10))/'S Curve Equation'!$B$12</f>
        <v>0.34166587629813938</v>
      </c>
    </row>
    <row r="72" spans="1:2" x14ac:dyDescent="0.2">
      <c r="A72" s="12" t="s">
        <v>105</v>
      </c>
      <c r="B72" s="56">
        <f>('S Curve Equation'!$B$11-(LN(1/((B27/'S Curve Equation'!$B$14)-'S Curve Equation'!$B$13)-1)/'S Curve Equation'!$B$10))/'S Curve Equation'!$B$12</f>
        <v>0.3054351751035228</v>
      </c>
    </row>
    <row r="73" spans="1:2" x14ac:dyDescent="0.2">
      <c r="A73" s="12" t="s">
        <v>106</v>
      </c>
      <c r="B73" s="56">
        <f>('S Curve Equation'!$B$11-(LN(1/((B28/'S Curve Equation'!$B$14)-'S Curve Equation'!$B$13)-1)/'S Curve Equation'!$B$10))/'S Curve Equation'!$B$12</f>
        <v>0.27501164263626754</v>
      </c>
    </row>
    <row r="74" spans="1:2" x14ac:dyDescent="0.2">
      <c r="A74" s="12" t="s">
        <v>107</v>
      </c>
      <c r="B74" s="56">
        <f>('S Curve Equation'!$B$11-(LN(1/((B29/'S Curve Equation'!$B$14)-'S Curve Equation'!$B$13)-1)/'S Curve Equation'!$B$10))/'S Curve Equation'!$B$12</f>
        <v>0.34912883041371068</v>
      </c>
    </row>
    <row r="75" spans="1:2" x14ac:dyDescent="0.2">
      <c r="A75" s="12" t="s">
        <v>43</v>
      </c>
      <c r="B75" s="56">
        <f>('S Curve Equation'!$B$11-(LN(1/((B30/'S Curve Equation'!$B$14)-'S Curve Equation'!$B$13)-1)/'S Curve Equation'!$B$10))/'S Curve Equation'!$B$12</f>
        <v>0.40817146407390686</v>
      </c>
    </row>
    <row r="76" spans="1:2" x14ac:dyDescent="0.2">
      <c r="A76" s="12" t="s">
        <v>44</v>
      </c>
      <c r="B76" s="56">
        <f>('S Curve Equation'!$B$11-(LN(1/((B31/'S Curve Equation'!$B$14)-'S Curve Equation'!$B$13)-1)/'S Curve Equation'!$B$10))/'S Curve Equation'!$B$12</f>
        <v>0.34026988809020731</v>
      </c>
    </row>
    <row r="77" spans="1:2" x14ac:dyDescent="0.2">
      <c r="A77" s="12" t="s">
        <v>45</v>
      </c>
      <c r="B77" s="56">
        <f>('S Curve Equation'!$B$11-(LN(1/((B32/'S Curve Equation'!$B$14)-'S Curve Equation'!$B$13)-1)/'S Curve Equation'!$B$10))/'S Curve Equation'!$B$12</f>
        <v>0.35572143181559579</v>
      </c>
    </row>
    <row r="78" spans="1:2" x14ac:dyDescent="0.2">
      <c r="A78" s="12" t="s">
        <v>46</v>
      </c>
      <c r="B78" s="56">
        <f>('S Curve Equation'!$B$11-(LN(1/((B33/'S Curve Equation'!$B$14)-'S Curve Equation'!$B$13)-1)/'S Curve Equation'!$B$10))/'S Curve Equation'!$B$12</f>
        <v>0.39394850517062008</v>
      </c>
    </row>
    <row r="79" spans="1:2" x14ac:dyDescent="0.2">
      <c r="A79" s="12" t="s">
        <v>47</v>
      </c>
      <c r="B79" s="56">
        <f>('S Curve Equation'!$B$11-(LN(1/((B34/'S Curve Equation'!$B$14)-'S Curve Equation'!$B$13)-1)/'S Curve Equation'!$B$10))/'S Curve Equation'!$B$12</f>
        <v>0.29733525190231541</v>
      </c>
    </row>
    <row r="80" spans="1:2" x14ac:dyDescent="0.2">
      <c r="A80" s="12" t="s">
        <v>48</v>
      </c>
      <c r="B80" s="56">
        <f>('S Curve Equation'!$B$11-(LN(1/((B35/'S Curve Equation'!$B$14)-'S Curve Equation'!$B$13)-1)/'S Curve Equation'!$B$10))/'S Curve Equation'!$B$12</f>
        <v>0.32159674545814415</v>
      </c>
    </row>
    <row r="81" spans="1:32" x14ac:dyDescent="0.2">
      <c r="A81" s="12" t="s">
        <v>49</v>
      </c>
      <c r="B81" s="56">
        <f>('S Curve Equation'!$B$11-(LN(1/((B36/'S Curve Equation'!$B$14)-'S Curve Equation'!$B$13)-1)/'S Curve Equation'!$B$10))/'S Curve Equation'!$B$12</f>
        <v>0.25953699639350386</v>
      </c>
    </row>
    <row r="82" spans="1:32" x14ac:dyDescent="0.2">
      <c r="A82" s="12" t="s">
        <v>50</v>
      </c>
      <c r="B82" s="56">
        <f>('S Curve Equation'!$B$11-(LN(1/((B37/'S Curve Equation'!$B$14)-'S Curve Equation'!$B$13)-1)/'S Curve Equation'!$B$10))/'S Curve Equation'!$B$12</f>
        <v>0.28120731838315227</v>
      </c>
    </row>
    <row r="83" spans="1:32" x14ac:dyDescent="0.2">
      <c r="A83" s="12" t="s">
        <v>51</v>
      </c>
      <c r="B83" s="56">
        <f>('S Curve Equation'!$B$11-(LN(1/((B38/'S Curve Equation'!$B$14)-'S Curve Equation'!$B$13)-1)/'S Curve Equation'!$B$10))/'S Curve Equation'!$B$12</f>
        <v>0.32336750694095129</v>
      </c>
    </row>
    <row r="84" spans="1:32" x14ac:dyDescent="0.2">
      <c r="A84" s="12" t="s">
        <v>52</v>
      </c>
      <c r="B84" s="56">
        <f>('S Curve Equation'!$B$11-(LN(1/((B39/'S Curve Equation'!$B$14)-'S Curve Equation'!$B$13)-1)/'S Curve Equation'!$B$10))/'S Curve Equation'!$B$12</f>
        <v>0.32259349465010623</v>
      </c>
    </row>
    <row r="85" spans="1:32" x14ac:dyDescent="0.2">
      <c r="A85" s="12" t="s">
        <v>53</v>
      </c>
      <c r="B85" s="56">
        <f>('S Curve Equation'!$B$11-(LN(1/((B40/'S Curve Equation'!$B$14)-'S Curve Equation'!$B$13)-1)/'S Curve Equation'!$B$10))/'S Curve Equation'!$B$12</f>
        <v>0.29747606505497992</v>
      </c>
    </row>
    <row r="86" spans="1:32" x14ac:dyDescent="0.2">
      <c r="A86" s="12" t="s">
        <v>54</v>
      </c>
      <c r="B86" s="56">
        <f>('S Curve Equation'!$B$11-(LN(1/((B41/'S Curve Equation'!$B$14)-'S Curve Equation'!$B$13)-1)/'S Curve Equation'!$B$10))/'S Curve Equation'!$B$12</f>
        <v>0.29193240929413572</v>
      </c>
    </row>
    <row r="87" spans="1:32" x14ac:dyDescent="0.2">
      <c r="A87" s="12" t="s">
        <v>55</v>
      </c>
      <c r="B87" s="56">
        <f>('S Curve Equation'!$B$11-(LN(1/((B42/'S Curve Equation'!$B$14)-'S Curve Equation'!$B$13)-1)/'S Curve Equation'!$B$10))/'S Curve Equation'!$B$12</f>
        <v>0.30194785640100741</v>
      </c>
    </row>
    <row r="88" spans="1:32" x14ac:dyDescent="0.2">
      <c r="A88" s="12" t="s">
        <v>56</v>
      </c>
      <c r="B88" s="56">
        <f>('S Curve Equation'!$B$11-(LN(1/((B43/'S Curve Equation'!$B$14)-'S Curve Equation'!$B$13)-1)/'S Curve Equation'!$B$10))/'S Curve Equation'!$B$12</f>
        <v>0.29747606505497992</v>
      </c>
    </row>
    <row r="89" spans="1:32" x14ac:dyDescent="0.2">
      <c r="A89" s="12" t="s">
        <v>57</v>
      </c>
      <c r="B89" s="56">
        <f>('S Curve Equation'!$B$11-(LN(1/((B44/'S Curve Equation'!$B$14)-'S Curve Equation'!$B$13)-1)/'S Curve Equation'!$B$10))/'S Curve Equation'!$B$12</f>
        <v>0.43377427149975967</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0.3765464665371791</v>
      </c>
      <c r="C93">
        <f>IF('LF Projected Ratios'!D$44&gt;=0,$B93+(1-$B93)*'LF Projected Ratios'!D$44,$B93*(1+'LF Projected Ratios'!D$44))</f>
        <v>0.37897573519028449</v>
      </c>
      <c r="D93">
        <f>IF('LF Projected Ratios'!E$44&gt;=0,$B93+(1-$B93)*'LF Projected Ratios'!E$44,$B93*(1+'LF Projected Ratios'!E$44))</f>
        <v>0.38147025699716036</v>
      </c>
      <c r="E93">
        <f>IF('LF Projected Ratios'!F$44&gt;=0,$B93+(1-$B93)*'LF Projected Ratios'!F$44,$B93*(1+'LF Projected Ratios'!F$44))</f>
        <v>0.38394949141489831</v>
      </c>
      <c r="F93">
        <f>IF('LF Projected Ratios'!G$44&gt;=0,$B93+(1-$B93)*'LF Projected Ratios'!G$44,$B93*(1+'LF Projected Ratios'!G$44))</f>
        <v>0.38640428441321445</v>
      </c>
      <c r="G93">
        <f>IF('LF Projected Ratios'!H$44&gt;=0,$B93+(1-$B93)*'LF Projected Ratios'!H$44,$B93*(1+'LF Projected Ratios'!H$44))</f>
        <v>0.3888548014288164</v>
      </c>
      <c r="H93">
        <f>IF('LF Projected Ratios'!I$44&gt;=0,$B93+(1-$B93)*'LF Projected Ratios'!I$44,$B93*(1+'LF Projected Ratios'!I$44))</f>
        <v>0.39130482843373721</v>
      </c>
      <c r="I93">
        <f>IF('LF Projected Ratios'!J$44&gt;=0,$B93+(1-$B93)*'LF Projected Ratios'!J$44,$B93*(1+'LF Projected Ratios'!J$44))</f>
        <v>0.39373201021650484</v>
      </c>
      <c r="J93">
        <f>IF('LF Projected Ratios'!K$44&gt;=0,$B93+(1-$B93)*'LF Projected Ratios'!K$44,$B93*(1+'LF Projected Ratios'!K$44))</f>
        <v>0.39612667020550663</v>
      </c>
      <c r="K93">
        <f>IF('LF Projected Ratios'!L$44&gt;=0,$B93+(1-$B93)*'LF Projected Ratios'!L$44,$B93*(1+'LF Projected Ratios'!L$44))</f>
        <v>0.39847962499983886</v>
      </c>
      <c r="L93">
        <f>IF('LF Projected Ratios'!M$44&gt;=0,$B93+(1-$B93)*'LF Projected Ratios'!M$44,$B93*(1+'LF Projected Ratios'!M$44))</f>
        <v>0.40073857848093275</v>
      </c>
      <c r="M93">
        <f>IF('LF Projected Ratios'!N$44&gt;=0,$B93+(1-$B93)*'LF Projected Ratios'!N$44,$B93*(1+'LF Projected Ratios'!N$44))</f>
        <v>0.40303903758106957</v>
      </c>
      <c r="N93">
        <f>IF('LF Projected Ratios'!O$44&gt;=0,$B93+(1-$B93)*'LF Projected Ratios'!O$44,$B93*(1+'LF Projected Ratios'!O$44))</f>
        <v>0.40531841826611503</v>
      </c>
      <c r="O93">
        <f>IF('LF Projected Ratios'!P$44&gt;=0,$B93+(1-$B93)*'LF Projected Ratios'!P$44,$B93*(1+'LF Projected Ratios'!P$44))</f>
        <v>0.40757700891766135</v>
      </c>
      <c r="P93">
        <f>IF('LF Projected Ratios'!Q$44&gt;=0,$B93+(1-$B93)*'LF Projected Ratios'!Q$44,$B93*(1+'LF Projected Ratios'!Q$44))</f>
        <v>0.40981509268057675</v>
      </c>
      <c r="Q93">
        <f>IF('LF Projected Ratios'!R$44&gt;=0,$B93+(1-$B93)*'LF Projected Ratios'!R$44,$B93*(1+'LF Projected Ratios'!R$44))</f>
        <v>0.41203294758133502</v>
      </c>
      <c r="R93">
        <f>IF('LF Projected Ratios'!S$44&gt;=0,$B93+(1-$B93)*'LF Projected Ratios'!S$44,$B93*(1+'LF Projected Ratios'!S$44))</f>
        <v>0.41423084664315007</v>
      </c>
      <c r="S93">
        <f>IF('LF Projected Ratios'!T$44&gt;=0,$B93+(1-$B93)*'LF Projected Ratios'!T$44,$B93*(1+'LF Projected Ratios'!T$44))</f>
        <v>0.4164090579980172</v>
      </c>
      <c r="T93">
        <f>IF('LF Projected Ratios'!U$44&gt;=0,$B93+(1-$B93)*'LF Projected Ratios'!U$44,$B93*(1+'LF Projected Ratios'!U$44))</f>
        <v>0.41856784499576116</v>
      </c>
      <c r="U93">
        <f>IF('LF Projected Ratios'!V$44&gt;=0,$B93+(1-$B93)*'LF Projected Ratios'!V$44,$B93*(1+'LF Projected Ratios'!V$44))</f>
        <v>0.42070746631017242</v>
      </c>
      <c r="V93">
        <f>IF('LF Projected Ratios'!W$44&gt;=0,$B93+(1-$B93)*'LF Projected Ratios'!W$44,$B93*(1+'LF Projected Ratios'!W$44))</f>
        <v>0.4228281760423348</v>
      </c>
      <c r="W93">
        <f>IF('LF Projected Ratios'!X$44&gt;=0,$B93+(1-$B93)*'LF Projected Ratios'!X$44,$B93*(1+'LF Projected Ratios'!X$44))</f>
        <v>0.42493022382122325</v>
      </c>
      <c r="X93">
        <f>IF('LF Projected Ratios'!Y$44&gt;=0,$B93+(1-$B93)*'LF Projected Ratios'!Y$44,$B93*(1+'LF Projected Ratios'!Y$44))</f>
        <v>0.427013854901657</v>
      </c>
      <c r="Y93">
        <f>IF('LF Projected Ratios'!Z$44&gt;=0,$B93+(1-$B93)*'LF Projected Ratios'!Z$44,$B93*(1+'LF Projected Ratios'!Z$44))</f>
        <v>0.42907931025969226</v>
      </c>
      <c r="Z93">
        <f>IF('LF Projected Ratios'!AA$44&gt;=0,$B93+(1-$B93)*'LF Projected Ratios'!AA$44,$B93*(1+'LF Projected Ratios'!AA$44))</f>
        <v>0.43112682668552332</v>
      </c>
      <c r="AA93">
        <f>IF('LF Projected Ratios'!AB$44&gt;=0,$B93+(1-$B93)*'LF Projected Ratios'!AB$44,$B93*(1+'LF Projected Ratios'!AB$44))</f>
        <v>0.4331566368739807</v>
      </c>
      <c r="AB93">
        <f>IF('LF Projected Ratios'!AC$44&gt;=0,$B93+(1-$B93)*'LF Projected Ratios'!AC$44,$B93*(1+'LF Projected Ratios'!AC$44))</f>
        <v>0.43516896951268802</v>
      </c>
      <c r="AC93">
        <f>IF('LF Projected Ratios'!AD$44&gt;=0,$B93+(1-$B93)*'LF Projected Ratios'!AD$44,$B93*(1+'LF Projected Ratios'!AD$44))</f>
        <v>0.43716404936794978</v>
      </c>
      <c r="AD93">
        <f>IF('LF Projected Ratios'!AE$44&gt;=0,$B93+(1-$B93)*'LF Projected Ratios'!AE$44,$B93*(1+'LF Projected Ratios'!AE$44))</f>
        <v>0.43914209736844312</v>
      </c>
      <c r="AE93">
        <f>IF('LF Projected Ratios'!AF$44&gt;=0,$B93+(1-$B93)*'LF Projected Ratios'!AF$44,$B93*(1+'LF Projected Ratios'!AF$44))</f>
        <v>0.44110333068677299</v>
      </c>
      <c r="AF93">
        <f>IF('LF Projected Ratios'!AG$44&gt;=0,$B93+(1-$B93)*'LF Projected Ratios'!AG$44,$B93*(1+'LF Projected Ratios'!AG$44))</f>
        <v>0.44304796281895664</v>
      </c>
    </row>
    <row r="94" spans="1:32" x14ac:dyDescent="0.2">
      <c r="A94" s="12" t="s">
        <v>94</v>
      </c>
      <c r="B94" s="56">
        <f t="shared" ref="B94:B134" si="0">B49</f>
        <v>0.17757639343768333</v>
      </c>
      <c r="C94">
        <f>IF('LF Projected Ratios'!D$44&gt;=0,$B94+(1-$B94)*'LF Projected Ratios'!D$44,$B94*(1+'LF Projected Ratios'!D$44))</f>
        <v>0.18078094322329277</v>
      </c>
      <c r="D94">
        <f>IF('LF Projected Ratios'!E$44&gt;=0,$B94+(1-$B94)*'LF Projected Ratios'!E$44,$B94*(1+'LF Projected Ratios'!E$44))</f>
        <v>0.18407157117059839</v>
      </c>
      <c r="E94">
        <f>IF('LF Projected Ratios'!F$44&gt;=0,$B94+(1-$B94)*'LF Projected Ratios'!F$44,$B94*(1+'LF Projected Ratios'!F$44))</f>
        <v>0.1873420328841193</v>
      </c>
      <c r="F94">
        <f>IF('LF Projected Ratios'!G$44&gt;=0,$B94+(1-$B94)*'LF Projected Ratios'!G$44,$B94*(1+'LF Projected Ratios'!G$44))</f>
        <v>0.19058025290001318</v>
      </c>
      <c r="G94">
        <f>IF('LF Projected Ratios'!H$44&gt;=0,$B94+(1-$B94)*'LF Projected Ratios'!H$44,$B94*(1+'LF Projected Ratios'!H$44))</f>
        <v>0.19381283228843979</v>
      </c>
      <c r="H94">
        <f>IF('LF Projected Ratios'!I$44&gt;=0,$B94+(1-$B94)*'LF Projected Ratios'!I$44,$B94*(1+'LF Projected Ratios'!I$44))</f>
        <v>0.19704476528330223</v>
      </c>
      <c r="I94">
        <f>IF('LF Projected Ratios'!J$44&gt;=0,$B94+(1-$B94)*'LF Projected Ratios'!J$44,$B94*(1+'LF Projected Ratios'!J$44))</f>
        <v>0.20024656219105066</v>
      </c>
      <c r="J94">
        <f>IF('LF Projected Ratios'!K$44&gt;=0,$B94+(1-$B94)*'LF Projected Ratios'!K$44,$B94*(1+'LF Projected Ratios'!K$44))</f>
        <v>0.20340545824174208</v>
      </c>
      <c r="K94">
        <f>IF('LF Projected Ratios'!L$44&gt;=0,$B94+(1-$B94)*'LF Projected Ratios'!L$44,$B94*(1+'LF Projected Ratios'!L$44))</f>
        <v>0.20650933922752246</v>
      </c>
      <c r="L94">
        <f>IF('LF Projected Ratios'!M$44&gt;=0,$B94+(1-$B94)*'LF Projected Ratios'!M$44,$B94*(1+'LF Projected Ratios'!M$44))</f>
        <v>0.20948921915323071</v>
      </c>
      <c r="M94">
        <f>IF('LF Projected Ratios'!N$44&gt;=0,$B94+(1-$B94)*'LF Projected Ratios'!N$44,$B94*(1+'LF Projected Ratios'!N$44))</f>
        <v>0.21252385087530185</v>
      </c>
      <c r="N94">
        <f>IF('LF Projected Ratios'!O$44&gt;=0,$B94+(1-$B94)*'LF Projected Ratios'!O$44,$B94*(1+'LF Projected Ratios'!O$44))</f>
        <v>0.2155306771792791</v>
      </c>
      <c r="O94">
        <f>IF('LF Projected Ratios'!P$44&gt;=0,$B94+(1-$B94)*'LF Projected Ratios'!P$44,$B94*(1+'LF Projected Ratios'!P$44))</f>
        <v>0.21851007848137055</v>
      </c>
      <c r="P94">
        <f>IF('LF Projected Ratios'!Q$44&gt;=0,$B94+(1-$B94)*'LF Projected Ratios'!Q$44,$B94*(1+'LF Projected Ratios'!Q$44))</f>
        <v>0.22146242828980292</v>
      </c>
      <c r="Q94">
        <f>IF('LF Projected Ratios'!R$44&gt;=0,$B94+(1-$B94)*'LF Projected Ratios'!R$44,$B94*(1+'LF Projected Ratios'!R$44))</f>
        <v>0.22438809336091492</v>
      </c>
      <c r="R94">
        <f>IF('LF Projected Ratios'!S$44&gt;=0,$B94+(1-$B94)*'LF Projected Ratios'!S$44,$B94*(1+'LF Projected Ratios'!S$44))</f>
        <v>0.22728743385103609</v>
      </c>
      <c r="S94">
        <f>IF('LF Projected Ratios'!T$44&gt;=0,$B94+(1-$B94)*'LF Projected Ratios'!T$44,$B94*(1+'LF Projected Ratios'!T$44))</f>
        <v>0.23016080346428514</v>
      </c>
      <c r="T94">
        <f>IF('LF Projected Ratios'!U$44&gt;=0,$B94+(1-$B94)*'LF Projected Ratios'!U$44,$B94*(1+'LF Projected Ratios'!U$44))</f>
        <v>0.23300854959641976</v>
      </c>
      <c r="U94">
        <f>IF('LF Projected Ratios'!V$44&gt;=0,$B94+(1-$B94)*'LF Projected Ratios'!V$44,$B94*(1+'LF Projected Ratios'!V$44))</f>
        <v>0.23583101347484553</v>
      </c>
      <c r="V94">
        <f>IF('LF Projected Ratios'!W$44&gt;=0,$B94+(1-$B94)*'LF Projected Ratios'!W$44,$B94*(1+'LF Projected Ratios'!W$44))</f>
        <v>0.23862853029491951</v>
      </c>
      <c r="W94">
        <f>IF('LF Projected Ratios'!X$44&gt;=0,$B94+(1-$B94)*'LF Projected Ratios'!X$44,$B94*(1+'LF Projected Ratios'!X$44))</f>
        <v>0.2414014293526531</v>
      </c>
      <c r="X94">
        <f>IF('LF Projected Ratios'!Y$44&gt;=0,$B94+(1-$B94)*'LF Projected Ratios'!Y$44,$B94*(1+'LF Projected Ratios'!Y$44))</f>
        <v>0.24415003417392622</v>
      </c>
      <c r="Y94">
        <f>IF('LF Projected Ratios'!Z$44&gt;=0,$B94+(1-$B94)*'LF Projected Ratios'!Z$44,$B94*(1+'LF Projected Ratios'!Z$44))</f>
        <v>0.24687466264032357</v>
      </c>
      <c r="Z94">
        <f>IF('LF Projected Ratios'!AA$44&gt;=0,$B94+(1-$B94)*'LF Projected Ratios'!AA$44,$B94*(1+'LF Projected Ratios'!AA$44))</f>
        <v>0.2495756271116846</v>
      </c>
      <c r="AA94">
        <f>IF('LF Projected Ratios'!AB$44&gt;=0,$B94+(1-$B94)*'LF Projected Ratios'!AB$44,$B94*(1+'LF Projected Ratios'!AB$44))</f>
        <v>0.25225323454548315</v>
      </c>
      <c r="AB94">
        <f>IF('LF Projected Ratios'!AC$44&gt;=0,$B94+(1-$B94)*'LF Projected Ratios'!AC$44,$B94*(1+'LF Projected Ratios'!AC$44))</f>
        <v>0.25490778661311919</v>
      </c>
      <c r="AC94">
        <f>IF('LF Projected Ratios'!AD$44&gt;=0,$B94+(1-$B94)*'LF Projected Ratios'!AD$44,$B94*(1+'LF Projected Ratios'!AD$44))</f>
        <v>0.25753957981321673</v>
      </c>
      <c r="AD94">
        <f>IF('LF Projected Ratios'!AE$44&gt;=0,$B94+(1-$B94)*'LF Projected Ratios'!AE$44,$B94*(1+'LF Projected Ratios'!AE$44))</f>
        <v>0.26014890558202503</v>
      </c>
      <c r="AE94">
        <f>IF('LF Projected Ratios'!AF$44&gt;=0,$B94+(1-$B94)*'LF Projected Ratios'!AF$44,$B94*(1+'LF Projected Ratios'!AF$44))</f>
        <v>0.26273605040100162</v>
      </c>
      <c r="AF94">
        <f>IF('LF Projected Ratios'!AG$44&gt;=0,$B94+(1-$B94)*'LF Projected Ratios'!AG$44,$B94*(1+'LF Projected Ratios'!AG$44))</f>
        <v>0.26530129590166385</v>
      </c>
    </row>
    <row r="95" spans="1:32" x14ac:dyDescent="0.2">
      <c r="A95" s="12" t="s">
        <v>93</v>
      </c>
      <c r="B95" s="56">
        <f t="shared" si="0"/>
        <v>0.29656596209067992</v>
      </c>
      <c r="C95">
        <f>IF('LF Projected Ratios'!D$44&gt;=0,$B95+(1-$B95)*'LF Projected Ratios'!D$44,$B95*(1+'LF Projected Ratios'!D$44))</f>
        <v>0.29930687246507331</v>
      </c>
      <c r="D95">
        <f>IF('LF Projected Ratios'!E$44&gt;=0,$B95+(1-$B95)*'LF Projected Ratios'!E$44,$B95*(1+'LF Projected Ratios'!E$44))</f>
        <v>0.3021214070744408</v>
      </c>
      <c r="E95">
        <f>IF('LF Projected Ratios'!F$44&gt;=0,$B95+(1-$B95)*'LF Projected Ratios'!F$44,$B95*(1+'LF Projected Ratios'!F$44))</f>
        <v>0.30491869313312536</v>
      </c>
      <c r="F95">
        <f>IF('LF Projected Ratios'!G$44&gt;=0,$B95+(1-$B95)*'LF Projected Ratios'!G$44,$B95*(1+'LF Projected Ratios'!G$44))</f>
        <v>0.3076884022747931</v>
      </c>
      <c r="G95">
        <f>IF('LF Projected Ratios'!H$44&gt;=0,$B95+(1-$B95)*'LF Projected Ratios'!H$44,$B95*(1+'LF Projected Ratios'!H$44))</f>
        <v>0.31045328688403745</v>
      </c>
      <c r="H95">
        <f>IF('LF Projected Ratios'!I$44&gt;=0,$B95+(1-$B95)*'LF Projected Ratios'!I$44,$B95*(1+'LF Projected Ratios'!I$44))</f>
        <v>0.31321761862097691</v>
      </c>
      <c r="I95">
        <f>IF('LF Projected Ratios'!J$44&gt;=0,$B95+(1-$B95)*'LF Projected Ratios'!J$44,$B95*(1+'LF Projected Ratios'!J$44))</f>
        <v>0.31595617440830087</v>
      </c>
      <c r="J95">
        <f>IF('LF Projected Ratios'!K$44&gt;=0,$B95+(1-$B95)*'LF Projected Ratios'!K$44,$B95*(1+'LF Projected Ratios'!K$44))</f>
        <v>0.31865803630348871</v>
      </c>
      <c r="K95">
        <f>IF('LF Projected Ratios'!L$44&gt;=0,$B95+(1-$B95)*'LF Projected Ratios'!L$44,$B95*(1+'LF Projected Ratios'!L$44))</f>
        <v>0.32131284280174066</v>
      </c>
      <c r="L95">
        <f>IF('LF Projected Ratios'!M$44&gt;=0,$B95+(1-$B95)*'LF Projected Ratios'!M$44,$B95*(1+'LF Projected Ratios'!M$44))</f>
        <v>0.32386158891250427</v>
      </c>
      <c r="M95">
        <f>IF('LF Projected Ratios'!N$44&gt;=0,$B95+(1-$B95)*'LF Projected Ratios'!N$44,$B95*(1+'LF Projected Ratios'!N$44))</f>
        <v>0.32645716524177204</v>
      </c>
      <c r="N95">
        <f>IF('LF Projected Ratios'!O$44&gt;=0,$B95+(1-$B95)*'LF Projected Ratios'!O$44,$B95*(1+'LF Projected Ratios'!O$44))</f>
        <v>0.32902895908550633</v>
      </c>
      <c r="O95">
        <f>IF('LF Projected Ratios'!P$44&gt;=0,$B95+(1-$B95)*'LF Projected Ratios'!P$44,$B95*(1+'LF Projected Ratios'!P$44))</f>
        <v>0.3315772958206869</v>
      </c>
      <c r="P95">
        <f>IF('LF Projected Ratios'!Q$44&gt;=0,$B95+(1-$B95)*'LF Projected Ratios'!Q$44,$B95*(1+'LF Projected Ratios'!Q$44))</f>
        <v>0.33410249491577032</v>
      </c>
      <c r="Q95">
        <f>IF('LF Projected Ratios'!R$44&gt;=0,$B95+(1-$B95)*'LF Projected Ratios'!R$44,$B95*(1+'LF Projected Ratios'!R$44))</f>
        <v>0.33660487006419892</v>
      </c>
      <c r="R95">
        <f>IF('LF Projected Ratios'!S$44&gt;=0,$B95+(1-$B95)*'LF Projected Ratios'!S$44,$B95*(1+'LF Projected Ratios'!S$44))</f>
        <v>0.33908472931430594</v>
      </c>
      <c r="S95">
        <f>IF('LF Projected Ratios'!T$44&gt;=0,$B95+(1-$B95)*'LF Projected Ratios'!T$44,$B95*(1+'LF Projected Ratios'!T$44))</f>
        <v>0.34154237519572989</v>
      </c>
      <c r="T95">
        <f>IF('LF Projected Ratios'!U$44&gt;=0,$B95+(1-$B95)*'LF Projected Ratios'!U$44,$B95*(1+'LF Projected Ratios'!U$44))</f>
        <v>0.34397810484245217</v>
      </c>
      <c r="U95">
        <f>IF('LF Projected Ratios'!V$44&gt;=0,$B95+(1-$B95)*'LF Projected Ratios'!V$44,$B95*(1+'LF Projected Ratios'!V$44))</f>
        <v>0.34639221011254917</v>
      </c>
      <c r="V95">
        <f>IF('LF Projected Ratios'!W$44&gt;=0,$B95+(1-$B95)*'LF Projected Ratios'!W$44,$B95*(1+'LF Projected Ratios'!W$44))</f>
        <v>0.34878497770477507</v>
      </c>
      <c r="W95">
        <f>IF('LF Projected Ratios'!X$44&gt;=0,$B95+(1-$B95)*'LF Projected Ratios'!X$44,$B95*(1+'LF Projected Ratios'!X$44))</f>
        <v>0.35115668927206545</v>
      </c>
      <c r="X95">
        <f>IF('LF Projected Ratios'!Y$44&gt;=0,$B95+(1-$B95)*'LF Projected Ratios'!Y$44,$B95*(1+'LF Projected Ratios'!Y$44))</f>
        <v>0.35350762153205606</v>
      </c>
      <c r="Y95">
        <f>IF('LF Projected Ratios'!Z$44&gt;=0,$B95+(1-$B95)*'LF Projected Ratios'!Z$44,$B95*(1+'LF Projected Ratios'!Z$44))</f>
        <v>0.35583804637471322</v>
      </c>
      <c r="Z95">
        <f>IF('LF Projected Ratios'!AA$44&gt;=0,$B95+(1-$B95)*'LF Projected Ratios'!AA$44,$B95*(1+'LF Projected Ratios'!AA$44))</f>
        <v>0.35814823096715315</v>
      </c>
      <c r="AA95">
        <f>IF('LF Projected Ratios'!AB$44&gt;=0,$B95+(1-$B95)*'LF Projected Ratios'!AB$44,$B95*(1+'LF Projected Ratios'!AB$44))</f>
        <v>0.36043843785574908</v>
      </c>
      <c r="AB95">
        <f>IF('LF Projected Ratios'!AC$44&gt;=0,$B95+(1-$B95)*'LF Projected Ratios'!AC$44,$B95*(1+'LF Projected Ratios'!AC$44))</f>
        <v>0.36270892506559821</v>
      </c>
      <c r="AC95">
        <f>IF('LF Projected Ratios'!AD$44&gt;=0,$B95+(1-$B95)*'LF Projected Ratios'!AD$44,$B95*(1+'LF Projected Ratios'!AD$44))</f>
        <v>0.36495994619742733</v>
      </c>
      <c r="AD95">
        <f>IF('LF Projected Ratios'!AE$44&gt;=0,$B95+(1-$B95)*'LF Projected Ratios'!AE$44,$B95*(1+'LF Projected Ratios'!AE$44))</f>
        <v>0.36719175052202097</v>
      </c>
      <c r="AE95">
        <f>IF('LF Projected Ratios'!AF$44&gt;=0,$B95+(1-$B95)*'LF Projected Ratios'!AF$44,$B95*(1+'LF Projected Ratios'!AF$44))</f>
        <v>0.36940458307223911</v>
      </c>
      <c r="AF95">
        <f>IF('LF Projected Ratios'!AG$44&gt;=0,$B95+(1-$B95)*'LF Projected Ratios'!AG$44,$B95*(1+'LF Projected Ratios'!AG$44))</f>
        <v>0.37159868473269864</v>
      </c>
    </row>
    <row r="96" spans="1:32" x14ac:dyDescent="0.2">
      <c r="A96" s="12" t="s">
        <v>28</v>
      </c>
      <c r="B96" s="56">
        <f t="shared" si="0"/>
        <v>0.29380276696307572</v>
      </c>
      <c r="C96">
        <f>IF('LF Projected Ratios'!D$44&gt;=0,$B96+(1-$B96)*'LF Projected Ratios'!D$44,$B96*(1+'LF Projected Ratios'!D$44))</f>
        <v>0.296554444047329</v>
      </c>
      <c r="D96">
        <f>IF('LF Projected Ratios'!E$44&gt;=0,$B96+(1-$B96)*'LF Projected Ratios'!E$44,$B96*(1+'LF Projected Ratios'!E$44))</f>
        <v>0.29938003457366941</v>
      </c>
      <c r="E96">
        <f>IF('LF Projected Ratios'!F$44&gt;=0,$B96+(1-$B96)*'LF Projected Ratios'!F$44,$B96*(1+'LF Projected Ratios'!F$44))</f>
        <v>0.30218830879441511</v>
      </c>
      <c r="F96">
        <f>IF('LF Projected Ratios'!G$44&gt;=0,$B96+(1-$B96)*'LF Projected Ratios'!G$44,$B96*(1+'LF Projected Ratios'!G$44))</f>
        <v>0.30496889777184955</v>
      </c>
      <c r="G96">
        <f>IF('LF Projected Ratios'!H$44&gt;=0,$B96+(1-$B96)*'LF Projected Ratios'!H$44,$B96*(1+'LF Projected Ratios'!H$44))</f>
        <v>0.30774464326536866</v>
      </c>
      <c r="H96">
        <f>IF('LF Projected Ratios'!I$44&gt;=0,$B96+(1-$B96)*'LF Projected Ratios'!I$44,$B96*(1+'LF Projected Ratios'!I$44))</f>
        <v>0.31051983371481695</v>
      </c>
      <c r="I96">
        <f>IF('LF Projected Ratios'!J$44&gt;=0,$B96+(1-$B96)*'LF Projected Ratios'!J$44,$B96*(1+'LF Projected Ratios'!J$44))</f>
        <v>0.31326914696282721</v>
      </c>
      <c r="J96">
        <f>IF('LF Projected Ratios'!K$44&gt;=0,$B96+(1-$B96)*'LF Projected Ratios'!K$44,$B96*(1+'LF Projected Ratios'!K$44))</f>
        <v>0.31598162217955178</v>
      </c>
      <c r="K96">
        <f>IF('LF Projected Ratios'!L$44&gt;=0,$B96+(1-$B96)*'LF Projected Ratios'!L$44,$B96*(1+'LF Projected Ratios'!L$44))</f>
        <v>0.31864685715863544</v>
      </c>
      <c r="L96">
        <f>IF('LF Projected Ratios'!M$44&gt;=0,$B96+(1-$B96)*'LF Projected Ratios'!M$44,$B96*(1+'LF Projected Ratios'!M$44))</f>
        <v>0.32120561512901236</v>
      </c>
      <c r="M96">
        <f>IF('LF Projected Ratios'!N$44&gt;=0,$B96+(1-$B96)*'LF Projected Ratios'!N$44,$B96*(1+'LF Projected Ratios'!N$44))</f>
        <v>0.32381138727406361</v>
      </c>
      <c r="N96">
        <f>IF('LF Projected Ratios'!O$44&gt;=0,$B96+(1-$B96)*'LF Projected Ratios'!O$44,$B96*(1+'LF Projected Ratios'!O$44))</f>
        <v>0.32639328351238678</v>
      </c>
      <c r="O96">
        <f>IF('LF Projected Ratios'!P$44&gt;=0,$B96+(1-$B96)*'LF Projected Ratios'!P$44,$B96*(1+'LF Projected Ratios'!P$44))</f>
        <v>0.32895163049909154</v>
      </c>
      <c r="P96">
        <f>IF('LF Projected Ratios'!Q$44&gt;=0,$B96+(1-$B96)*'LF Projected Ratios'!Q$44,$B96*(1+'LF Projected Ratios'!Q$44))</f>
        <v>0.33148674895755481</v>
      </c>
      <c r="Q96">
        <f>IF('LF Projected Ratios'!R$44&gt;=0,$B96+(1-$B96)*'LF Projected Ratios'!R$44,$B96*(1+'LF Projected Ratios'!R$44))</f>
        <v>0.33399895381345407</v>
      </c>
      <c r="R96">
        <f>IF('LF Projected Ratios'!S$44&gt;=0,$B96+(1-$B96)*'LF Projected Ratios'!S$44,$B96*(1+'LF Projected Ratios'!S$44))</f>
        <v>0.33648855432518299</v>
      </c>
      <c r="S96">
        <f>IF('LF Projected Ratios'!T$44&gt;=0,$B96+(1-$B96)*'LF Projected Ratios'!T$44,$B96*(1+'LF Projected Ratios'!T$44))</f>
        <v>0.33895585421076224</v>
      </c>
      <c r="T96">
        <f>IF('LF Projected Ratios'!U$44&gt;=0,$B96+(1-$B96)*'LF Projected Ratios'!U$44,$B96*(1+'LF Projected Ratios'!U$44))</f>
        <v>0.34140115177136027</v>
      </c>
      <c r="U96">
        <f>IF('LF Projected Ratios'!V$44&gt;=0,$B96+(1-$B96)*'LF Projected Ratios'!V$44,$B96*(1+'LF Projected Ratios'!V$44))</f>
        <v>0.34382474001151608</v>
      </c>
      <c r="V96">
        <f>IF('LF Projected Ratios'!W$44&gt;=0,$B96+(1-$B96)*'LF Projected Ratios'!W$44,$B96*(1+'LF Projected Ratios'!W$44))</f>
        <v>0.3462269067561799</v>
      </c>
      <c r="W96">
        <f>IF('LF Projected Ratios'!X$44&gt;=0,$B96+(1-$B96)*'LF Projected Ratios'!X$44,$B96*(1+'LF Projected Ratios'!X$44))</f>
        <v>0.34860793476466251</v>
      </c>
      <c r="X96">
        <f>IF('LF Projected Ratios'!Y$44&gt;=0,$B96+(1-$B96)*'LF Projected Ratios'!Y$44,$B96*(1+'LF Projected Ratios'!Y$44))</f>
        <v>0.35096810184158844</v>
      </c>
      <c r="Y96">
        <f>IF('LF Projected Ratios'!Z$44&gt;=0,$B96+(1-$B96)*'LF Projected Ratios'!Z$44,$B96*(1+'LF Projected Ratios'!Z$44))</f>
        <v>0.35330768094494874</v>
      </c>
      <c r="Z96">
        <f>IF('LF Projected Ratios'!AA$44&gt;=0,$B96+(1-$B96)*'LF Projected Ratios'!AA$44,$B96*(1+'LF Projected Ratios'!AA$44))</f>
        <v>0.35562694029133241</v>
      </c>
      <c r="AA96">
        <f>IF('LF Projected Ratios'!AB$44&gt;=0,$B96+(1-$B96)*'LF Projected Ratios'!AB$44,$B96*(1+'LF Projected Ratios'!AB$44))</f>
        <v>0.35792614345843454</v>
      </c>
      <c r="AB96">
        <f>IF('LF Projected Ratios'!AC$44&gt;=0,$B96+(1-$B96)*'LF Projected Ratios'!AC$44,$B96*(1+'LF Projected Ratios'!AC$44))</f>
        <v>0.3602055494849139</v>
      </c>
      <c r="AC96">
        <f>IF('LF Projected Ratios'!AD$44&gt;=0,$B96+(1-$B96)*'LF Projected Ratios'!AD$44,$B96*(1+'LF Projected Ratios'!AD$44))</f>
        <v>0.36246541296767915</v>
      </c>
      <c r="AD96">
        <f>IF('LF Projected Ratios'!AE$44&gt;=0,$B96+(1-$B96)*'LF Projected Ratios'!AE$44,$B96*(1+'LF Projected Ratios'!AE$44))</f>
        <v>0.36470598415668803</v>
      </c>
      <c r="AE96">
        <f>IF('LF Projected Ratios'!AF$44&gt;=0,$B96+(1-$B96)*'LF Projected Ratios'!AF$44,$B96*(1+'LF Projected Ratios'!AF$44))</f>
        <v>0.36692750904732685</v>
      </c>
      <c r="AF96">
        <f>IF('LF Projected Ratios'!AG$44&gt;=0,$B96+(1-$B96)*'LF Projected Ratios'!AG$44,$B96*(1+'LF Projected Ratios'!AG$44))</f>
        <v>0.36913022947044349</v>
      </c>
    </row>
    <row r="97" spans="1:32" x14ac:dyDescent="0.2">
      <c r="A97" s="12" t="s">
        <v>29</v>
      </c>
      <c r="B97" s="56">
        <f t="shared" si="0"/>
        <v>0.35507521309662665</v>
      </c>
      <c r="C97">
        <f>IF('LF Projected Ratios'!D$44&gt;=0,$B97+(1-$B97)*'LF Projected Ratios'!D$44,$B97*(1+'LF Projected Ratios'!D$44))</f>
        <v>0.3575881438674785</v>
      </c>
      <c r="D97">
        <f>IF('LF Projected Ratios'!E$44&gt;=0,$B97+(1-$B97)*'LF Projected Ratios'!E$44,$B97*(1+'LF Projected Ratios'!E$44))</f>
        <v>0.36016857505982364</v>
      </c>
      <c r="E97">
        <f>IF('LF Projected Ratios'!F$44&gt;=0,$B97+(1-$B97)*'LF Projected Ratios'!F$44,$B97*(1+'LF Projected Ratios'!F$44))</f>
        <v>0.36273319237727208</v>
      </c>
      <c r="F97">
        <f>IF('LF Projected Ratios'!G$44&gt;=0,$B97+(1-$B97)*'LF Projected Ratios'!G$44,$B97*(1+'LF Projected Ratios'!G$44))</f>
        <v>0.36527252653187642</v>
      </c>
      <c r="G97">
        <f>IF('LF Projected Ratios'!H$44&gt;=0,$B97+(1-$B97)*'LF Projected Ratios'!H$44,$B97*(1+'LF Projected Ratios'!H$44))</f>
        <v>0.36780743744225691</v>
      </c>
      <c r="H97">
        <f>IF('LF Projected Ratios'!I$44&gt;=0,$B97+(1-$B97)*'LF Projected Ratios'!I$44,$B97*(1+'LF Projected Ratios'!I$44))</f>
        <v>0.37034184146637061</v>
      </c>
      <c r="I97">
        <f>IF('LF Projected Ratios'!J$44&gt;=0,$B97+(1-$B97)*'LF Projected Ratios'!J$44,$B97*(1+'LF Projected Ratios'!J$44))</f>
        <v>0.37285261349669785</v>
      </c>
      <c r="J97">
        <f>IF('LF Projected Ratios'!K$44&gt;=0,$B97+(1-$B97)*'LF Projected Ratios'!K$44,$B97*(1+'LF Projected Ratios'!K$44))</f>
        <v>0.37532974370804678</v>
      </c>
      <c r="K97">
        <f>IF('LF Projected Ratios'!L$44&gt;=0,$B97+(1-$B97)*'LF Projected Ratios'!L$44,$B97*(1+'LF Projected Ratios'!L$44))</f>
        <v>0.37776373243034911</v>
      </c>
      <c r="L97">
        <f>IF('LF Projected Ratios'!M$44&gt;=0,$B97+(1-$B97)*'LF Projected Ratios'!M$44,$B97*(1+'LF Projected Ratios'!M$44))</f>
        <v>0.38010048250749973</v>
      </c>
      <c r="M97">
        <f>IF('LF Projected Ratios'!N$44&gt;=0,$B97+(1-$B97)*'LF Projected Ratios'!N$44,$B97*(1+'LF Projected Ratios'!N$44))</f>
        <v>0.3824801676248416</v>
      </c>
      <c r="N97">
        <f>IF('LF Projected Ratios'!O$44&gt;=0,$B97+(1-$B97)*'LF Projected Ratios'!O$44,$B97*(1+'LF Projected Ratios'!O$44))</f>
        <v>0.38483804840291613</v>
      </c>
      <c r="O97">
        <f>IF('LF Projected Ratios'!P$44&gt;=0,$B97+(1-$B97)*'LF Projected Ratios'!P$44,$B97*(1+'LF Projected Ratios'!P$44))</f>
        <v>0.38717442315495254</v>
      </c>
      <c r="P97">
        <f>IF('LF Projected Ratios'!Q$44&gt;=0,$B97+(1-$B97)*'LF Projected Ratios'!Q$44,$B97*(1+'LF Projected Ratios'!Q$44))</f>
        <v>0.38948958477710766</v>
      </c>
      <c r="Q97">
        <f>IF('LF Projected Ratios'!R$44&gt;=0,$B97+(1-$B97)*'LF Projected Ratios'!R$44,$B97*(1+'LF Projected Ratios'!R$44))</f>
        <v>0.3917838208708701</v>
      </c>
      <c r="R97">
        <f>IF('LF Projected Ratios'!S$44&gt;=0,$B97+(1-$B97)*'LF Projected Ratios'!S$44,$B97*(1+'LF Projected Ratios'!S$44))</f>
        <v>0.39405741386216031</v>
      </c>
      <c r="S97">
        <f>IF('LF Projected Ratios'!T$44&gt;=0,$B97+(1-$B97)*'LF Projected Ratios'!T$44,$B97*(1+'LF Projected Ratios'!T$44))</f>
        <v>0.39631064111723047</v>
      </c>
      <c r="T97">
        <f>IF('LF Projected Ratios'!U$44&gt;=0,$B97+(1-$B97)*'LF Projected Ratios'!U$44,$B97*(1+'LF Projected Ratios'!U$44))</f>
        <v>0.39854377505546773</v>
      </c>
      <c r="U97">
        <f>IF('LF Projected Ratios'!V$44&gt;=0,$B97+(1-$B97)*'LF Projected Ratios'!V$44,$B97*(1+'LF Projected Ratios'!V$44))</f>
        <v>0.40075708325918635</v>
      </c>
      <c r="V97">
        <f>IF('LF Projected Ratios'!W$44&gt;=0,$B97+(1-$B97)*'LF Projected Ratios'!W$44,$B97*(1+'LF Projected Ratios'!W$44))</f>
        <v>0.40295082858051318</v>
      </c>
      <c r="W97">
        <f>IF('LF Projected Ratios'!X$44&gt;=0,$B97+(1-$B97)*'LF Projected Ratios'!X$44,$B97*(1+'LF Projected Ratios'!X$44))</f>
        <v>0.40512526924545034</v>
      </c>
      <c r="X97">
        <f>IF('LF Projected Ratios'!Y$44&gt;=0,$B97+(1-$B97)*'LF Projected Ratios'!Y$44,$B97*(1+'LF Projected Ratios'!Y$44))</f>
        <v>0.40728065895520188</v>
      </c>
      <c r="Y97">
        <f>IF('LF Projected Ratios'!Z$44&gt;=0,$B97+(1-$B97)*'LF Projected Ratios'!Z$44,$B97*(1+'LF Projected Ratios'!Z$44))</f>
        <v>0.40941724698485132</v>
      </c>
      <c r="Z97">
        <f>IF('LF Projected Ratios'!AA$44&gt;=0,$B97+(1-$B97)*'LF Projected Ratios'!AA$44,$B97*(1+'LF Projected Ratios'!AA$44))</f>
        <v>0.41153527827946262</v>
      </c>
      <c r="AA97">
        <f>IF('LF Projected Ratios'!AB$44&gt;=0,$B97+(1-$B97)*'LF Projected Ratios'!AB$44,$B97*(1+'LF Projected Ratios'!AB$44))</f>
        <v>0.41363499354769478</v>
      </c>
      <c r="AB97">
        <f>IF('LF Projected Ratios'!AC$44&gt;=0,$B97+(1-$B97)*'LF Projected Ratios'!AC$44,$B97*(1+'LF Projected Ratios'!AC$44))</f>
        <v>0.41571662935299475</v>
      </c>
      <c r="AC97">
        <f>IF('LF Projected Ratios'!AD$44&gt;=0,$B97+(1-$B97)*'LF Projected Ratios'!AD$44,$B97*(1+'LF Projected Ratios'!AD$44))</f>
        <v>0.41778041820244344</v>
      </c>
      <c r="AD97">
        <f>IF('LF Projected Ratios'!AE$44&gt;=0,$B97+(1-$B97)*'LF Projected Ratios'!AE$44,$B97*(1+'LF Projected Ratios'!AE$44))</f>
        <v>0.41982658863332906</v>
      </c>
      <c r="AE97">
        <f>IF('LF Projected Ratios'!AF$44&gt;=0,$B97+(1-$B97)*'LF Projected Ratios'!AF$44,$B97*(1+'LF Projected Ratios'!AF$44))</f>
        <v>0.42185536529751183</v>
      </c>
      <c r="AF97">
        <f>IF('LF Projected Ratios'!AG$44&gt;=0,$B97+(1-$B97)*'LF Projected Ratios'!AG$44,$B97*(1+'LF Projected Ratios'!AG$44))</f>
        <v>0.4238669690436454</v>
      </c>
    </row>
    <row r="98" spans="1:32" x14ac:dyDescent="0.2">
      <c r="A98" s="12" t="s">
        <v>30</v>
      </c>
      <c r="B98" s="56">
        <f t="shared" si="0"/>
        <v>0.40125980972506536</v>
      </c>
      <c r="C98">
        <f>IF('LF Projected Ratios'!D$44&gt;=0,$B98+(1-$B98)*'LF Projected Ratios'!D$44,$B98*(1+'LF Projected Ratios'!D$44))</f>
        <v>0.40359278355153577</v>
      </c>
      <c r="D98">
        <f>IF('LF Projected Ratios'!E$44&gt;=0,$B98+(1-$B98)*'LF Projected Ratios'!E$44,$B98*(1+'LF Projected Ratios'!E$44))</f>
        <v>0.40598842393390422</v>
      </c>
      <c r="E98">
        <f>IF('LF Projected Ratios'!F$44&gt;=0,$B98+(1-$B98)*'LF Projected Ratios'!F$44,$B98*(1+'LF Projected Ratios'!F$44))</f>
        <v>0.40836938291053843</v>
      </c>
      <c r="F98">
        <f>IF('LF Projected Ratios'!G$44&gt;=0,$B98+(1-$B98)*'LF Projected Ratios'!G$44,$B98*(1+'LF Projected Ratios'!G$44))</f>
        <v>0.41072686931170421</v>
      </c>
      <c r="G98">
        <f>IF('LF Projected Ratios'!H$44&gt;=0,$B98+(1-$B98)*'LF Projected Ratios'!H$44,$B98*(1+'LF Projected Ratios'!H$44))</f>
        <v>0.41308024922767667</v>
      </c>
      <c r="H98">
        <f>IF('LF Projected Ratios'!I$44&gt;=0,$B98+(1-$B98)*'LF Projected Ratios'!I$44,$B98*(1+'LF Projected Ratios'!I$44))</f>
        <v>0.41543315855671248</v>
      </c>
      <c r="I98">
        <f>IF('LF Projected Ratios'!J$44&gt;=0,$B98+(1-$B98)*'LF Projected Ratios'!J$44,$B98*(1+'LF Projected Ratios'!J$44))</f>
        <v>0.41776412823519748</v>
      </c>
      <c r="J98">
        <f>IF('LF Projected Ratios'!K$44&gt;=0,$B98+(1-$B98)*'LF Projected Ratios'!K$44,$B98*(1+'LF Projected Ratios'!K$44))</f>
        <v>0.42006386526530959</v>
      </c>
      <c r="K98">
        <f>IF('LF Projected Ratios'!L$44&gt;=0,$B98+(1-$B98)*'LF Projected Ratios'!L$44,$B98*(1+'LF Projected Ratios'!L$44))</f>
        <v>0.42232355027092972</v>
      </c>
      <c r="L98">
        <f>IF('LF Projected Ratios'!M$44&gt;=0,$B98+(1-$B98)*'LF Projected Ratios'!M$44,$B98*(1+'LF Projected Ratios'!M$44))</f>
        <v>0.42449296012186133</v>
      </c>
      <c r="M98">
        <f>IF('LF Projected Ratios'!N$44&gt;=0,$B98+(1-$B98)*'LF Projected Ratios'!N$44,$B98*(1+'LF Projected Ratios'!N$44))</f>
        <v>0.42670223033272259</v>
      </c>
      <c r="N98">
        <f>IF('LF Projected Ratios'!O$44&gt;=0,$B98+(1-$B98)*'LF Projected Ratios'!O$44,$B98*(1+'LF Projected Ratios'!O$44))</f>
        <v>0.42889125766486863</v>
      </c>
      <c r="O98">
        <f>IF('LF Projected Ratios'!P$44&gt;=0,$B98+(1-$B98)*'LF Projected Ratios'!P$44,$B98*(1+'LF Projected Ratios'!P$44))</f>
        <v>0.43106031906860942</v>
      </c>
      <c r="P98">
        <f>IF('LF Projected Ratios'!Q$44&gt;=0,$B98+(1-$B98)*'LF Projected Ratios'!Q$44,$B98*(1+'LF Projected Ratios'!Q$44))</f>
        <v>0.43320968646511182</v>
      </c>
      <c r="Q98">
        <f>IF('LF Projected Ratios'!R$44&gt;=0,$B98+(1-$B98)*'LF Projected Ratios'!R$44,$B98*(1+'LF Projected Ratios'!R$44))</f>
        <v>0.43533962686003846</v>
      </c>
      <c r="R98">
        <f>IF('LF Projected Ratios'!S$44&gt;=0,$B98+(1-$B98)*'LF Projected Ratios'!S$44,$B98*(1+'LF Projected Ratios'!S$44))</f>
        <v>0.43745040245411843</v>
      </c>
      <c r="S98">
        <f>IF('LF Projected Ratios'!T$44&gt;=0,$B98+(1-$B98)*'LF Projected Ratios'!T$44,$B98*(1+'LF Projected Ratios'!T$44))</f>
        <v>0.43954227075074742</v>
      </c>
      <c r="T98">
        <f>IF('LF Projected Ratios'!U$44&gt;=0,$B98+(1-$B98)*'LF Projected Ratios'!U$44,$B98*(1+'LF Projected Ratios'!U$44))</f>
        <v>0.44161548466071288</v>
      </c>
      <c r="U98">
        <f>IF('LF Projected Ratios'!V$44&gt;=0,$B98+(1-$B98)*'LF Projected Ratios'!V$44,$B98*(1+'LF Projected Ratios'!V$44))</f>
        <v>0.44367029260412366</v>
      </c>
      <c r="V98">
        <f>IF('LF Projected Ratios'!W$44&gt;=0,$B98+(1-$B98)*'LF Projected Ratios'!W$44,$B98*(1+'LF Projected Ratios'!W$44))</f>
        <v>0.44570693860964117</v>
      </c>
      <c r="W98">
        <f>IF('LF Projected Ratios'!X$44&gt;=0,$B98+(1-$B98)*'LF Projected Ratios'!X$44,$B98*(1+'LF Projected Ratios'!X$44))</f>
        <v>0.4477256624110898</v>
      </c>
      <c r="X98">
        <f>IF('LF Projected Ratios'!Y$44&gt;=0,$B98+(1-$B98)*'LF Projected Ratios'!Y$44,$B98*(1+'LF Projected Ratios'!Y$44))</f>
        <v>0.4497266995415275</v>
      </c>
      <c r="Y98">
        <f>IF('LF Projected Ratios'!Z$44&gt;=0,$B98+(1-$B98)*'LF Projected Ratios'!Z$44,$B98*(1+'LF Projected Ratios'!Z$44))</f>
        <v>0.4517102814248567</v>
      </c>
      <c r="Z98">
        <f>IF('LF Projected Ratios'!AA$44&gt;=0,$B98+(1-$B98)*'LF Projected Ratios'!AA$44,$B98*(1+'LF Projected Ratios'!AA$44))</f>
        <v>0.45367663546504317</v>
      </c>
      <c r="AA98">
        <f>IF('LF Projected Ratios'!AB$44&gt;=0,$B98+(1-$B98)*'LF Projected Ratios'!AB$44,$B98*(1+'LF Projected Ratios'!AB$44))</f>
        <v>0.45562598513302677</v>
      </c>
      <c r="AB98">
        <f>IF('LF Projected Ratios'!AC$44&gt;=0,$B98+(1-$B98)*'LF Projected Ratios'!AC$44,$B98*(1+'LF Projected Ratios'!AC$44))</f>
        <v>0.45755855005138391</v>
      </c>
      <c r="AC98">
        <f>IF('LF Projected Ratios'!AD$44&gt;=0,$B98+(1-$B98)*'LF Projected Ratios'!AD$44,$B98*(1+'LF Projected Ratios'!AD$44))</f>
        <v>0.45947454607681087</v>
      </c>
      <c r="AD98">
        <f>IF('LF Projected Ratios'!AE$44&gt;=0,$B98+(1-$B98)*'LF Projected Ratios'!AE$44,$B98*(1+'LF Projected Ratios'!AE$44))</f>
        <v>0.46137418538049757</v>
      </c>
      <c r="AE98">
        <f>IF('LF Projected Ratios'!AF$44&gt;=0,$B98+(1-$B98)*'LF Projected Ratios'!AF$44,$B98*(1+'LF Projected Ratios'!AF$44))</f>
        <v>0.46325767652645056</v>
      </c>
      <c r="AF98">
        <f>IF('LF Projected Ratios'!AG$44&gt;=0,$B98+(1-$B98)*'LF Projected Ratios'!AG$44,$B98*(1+'LF Projected Ratios'!AG$44))</f>
        <v>0.46512522454782662</v>
      </c>
    </row>
    <row r="99" spans="1:32" x14ac:dyDescent="0.2">
      <c r="A99" s="12" t="s">
        <v>31</v>
      </c>
      <c r="B99" s="56">
        <f t="shared" si="0"/>
        <v>0.36700718038391988</v>
      </c>
      <c r="C99">
        <f>IF('LF Projected Ratios'!D$44&gt;=0,$B99+(1-$B99)*'LF Projected Ratios'!D$44,$B99*(1+'LF Projected Ratios'!D$44))</f>
        <v>0.36947361858949601</v>
      </c>
      <c r="D99">
        <f>IF('LF Projected Ratios'!E$44&gt;=0,$B99+(1-$B99)*'LF Projected Ratios'!E$44,$B99*(1+'LF Projected Ratios'!E$44))</f>
        <v>0.3720063083688897</v>
      </c>
      <c r="E99">
        <f>IF('LF Projected Ratios'!F$44&gt;=0,$B99+(1-$B99)*'LF Projected Ratios'!F$44,$B99*(1+'LF Projected Ratios'!F$44))</f>
        <v>0.37452347685112874</v>
      </c>
      <c r="F99">
        <f>IF('LF Projected Ratios'!G$44&gt;=0,$B99+(1-$B99)*'LF Projected Ratios'!G$44,$B99*(1+'LF Projected Ratios'!G$44))</f>
        <v>0.37701582994270139</v>
      </c>
      <c r="G99">
        <f>IF('LF Projected Ratios'!H$44&gt;=0,$B99+(1-$B99)*'LF Projected Ratios'!H$44,$B99*(1+'LF Projected Ratios'!H$44))</f>
        <v>0.37950384162595785</v>
      </c>
      <c r="H99">
        <f>IF('LF Projected Ratios'!I$44&gt;=0,$B99+(1-$B99)*'LF Projected Ratios'!I$44,$B99*(1+'LF Projected Ratios'!I$44))</f>
        <v>0.38199135580101845</v>
      </c>
      <c r="I99">
        <f>IF('LF Projected Ratios'!J$44&gt;=0,$B99+(1-$B99)*'LF Projected Ratios'!J$44,$B99*(1+'LF Projected Ratios'!J$44))</f>
        <v>0.38445567520564411</v>
      </c>
      <c r="J99">
        <f>IF('LF Projected Ratios'!K$44&gt;=0,$B99+(1-$B99)*'LF Projected Ratios'!K$44,$B99*(1+'LF Projected Ratios'!K$44))</f>
        <v>0.38688697520973725</v>
      </c>
      <c r="K99">
        <f>IF('LF Projected Ratios'!L$44&gt;=0,$B99+(1-$B99)*'LF Projected Ratios'!L$44,$B99*(1+'LF Projected Ratios'!L$44))</f>
        <v>0.38927593189977483</v>
      </c>
      <c r="L99">
        <f>IF('LF Projected Ratios'!M$44&gt;=0,$B99+(1-$B99)*'LF Projected Ratios'!M$44,$B99*(1+'LF Projected Ratios'!M$44))</f>
        <v>0.39156944898907114</v>
      </c>
      <c r="M99">
        <f>IF('LF Projected Ratios'!N$44&gt;=0,$B99+(1-$B99)*'LF Projected Ratios'!N$44,$B99*(1+'LF Projected Ratios'!N$44))</f>
        <v>0.39390510676314633</v>
      </c>
      <c r="N99">
        <f>IF('LF Projected Ratios'!O$44&gt;=0,$B99+(1-$B99)*'LF Projected Ratios'!O$44,$B99*(1+'LF Projected Ratios'!O$44))</f>
        <v>0.39621936360726351</v>
      </c>
      <c r="O99">
        <f>IF('LF Projected Ratios'!P$44&gt;=0,$B99+(1-$B99)*'LF Projected Ratios'!P$44,$B99*(1+'LF Projected Ratios'!P$44))</f>
        <v>0.39851251231546003</v>
      </c>
      <c r="P99">
        <f>IF('LF Projected Ratios'!Q$44&gt;=0,$B99+(1-$B99)*'LF Projected Ratios'!Q$44,$B99*(1+'LF Projected Ratios'!Q$44))</f>
        <v>0.40078484036492362</v>
      </c>
      <c r="Q99">
        <f>IF('LF Projected Ratios'!R$44&gt;=0,$B99+(1-$B99)*'LF Projected Ratios'!R$44,$B99*(1+'LF Projected Ratios'!R$44))</f>
        <v>0.4030366300361326</v>
      </c>
      <c r="R99">
        <f>IF('LF Projected Ratios'!S$44&gt;=0,$B99+(1-$B99)*'LF Projected Ratios'!S$44,$B99*(1+'LF Projected Ratios'!S$44))</f>
        <v>0.40526815852975179</v>
      </c>
      <c r="S99">
        <f>IF('LF Projected Ratios'!T$44&gt;=0,$B99+(1-$B99)*'LF Projected Ratios'!T$44,$B99*(1+'LF Projected Ratios'!T$44))</f>
        <v>0.40747969808038831</v>
      </c>
      <c r="T99">
        <f>IF('LF Projected Ratios'!U$44&gt;=0,$B99+(1-$B99)*'LF Projected Ratios'!U$44,$B99*(1+'LF Projected Ratios'!U$44))</f>
        <v>0.40967151606730806</v>
      </c>
      <c r="U99">
        <f>IF('LF Projected Ratios'!V$44&gt;=0,$B99+(1-$B99)*'LF Projected Ratios'!V$44,$B99*(1+'LF Projected Ratios'!V$44))</f>
        <v>0.411843875122196</v>
      </c>
      <c r="V99">
        <f>IF('LF Projected Ratios'!W$44&gt;=0,$B99+(1-$B99)*'LF Projected Ratios'!W$44,$B99*(1+'LF Projected Ratios'!W$44))</f>
        <v>0.41399703323406478</v>
      </c>
      <c r="W99">
        <f>IF('LF Projected Ratios'!X$44&gt;=0,$B99+(1-$B99)*'LF Projected Ratios'!X$44,$B99*(1+'LF Projected Ratios'!X$44))</f>
        <v>0.41613124385139166</v>
      </c>
      <c r="X99">
        <f>IF('LF Projected Ratios'!Y$44&gt;=0,$B99+(1-$B99)*'LF Projected Ratios'!Y$44,$B99*(1+'LF Projected Ratios'!Y$44))</f>
        <v>0.41824675598157057</v>
      </c>
      <c r="Y99">
        <f>IF('LF Projected Ratios'!Z$44&gt;=0,$B99+(1-$B99)*'LF Projected Ratios'!Z$44,$B99*(1+'LF Projected Ratios'!Z$44))</f>
        <v>0.42034381428776402</v>
      </c>
      <c r="Z99">
        <f>IF('LF Projected Ratios'!AA$44&gt;=0,$B99+(1-$B99)*'LF Projected Ratios'!AA$44,$B99*(1+'LF Projected Ratios'!AA$44))</f>
        <v>0.42242265918322619</v>
      </c>
      <c r="AA99">
        <f>IF('LF Projected Ratios'!AB$44&gt;=0,$B99+(1-$B99)*'LF Projected Ratios'!AB$44,$B99*(1+'LF Projected Ratios'!AB$44))</f>
        <v>0.42448352692318531</v>
      </c>
      <c r="AB99">
        <f>IF('LF Projected Ratios'!AC$44&gt;=0,$B99+(1-$B99)*'LF Projected Ratios'!AC$44,$B99*(1+'LF Projected Ratios'!AC$44))</f>
        <v>0.42652664969434972</v>
      </c>
      <c r="AC99">
        <f>IF('LF Projected Ratios'!AD$44&gt;=0,$B99+(1-$B99)*'LF Projected Ratios'!AD$44,$B99*(1+'LF Projected Ratios'!AD$44))</f>
        <v>0.42855225570210964</v>
      </c>
      <c r="AD99">
        <f>IF('LF Projected Ratios'!AE$44&gt;=0,$B99+(1-$B99)*'LF Projected Ratios'!AE$44,$B99*(1+'LF Projected Ratios'!AE$44))</f>
        <v>0.43056056925550917</v>
      </c>
      <c r="AE99">
        <f>IF('LF Projected Ratios'!AF$44&gt;=0,$B99+(1-$B99)*'LF Projected Ratios'!AF$44,$B99*(1+'LF Projected Ratios'!AF$44))</f>
        <v>0.43255181085004996</v>
      </c>
      <c r="AF99">
        <f>IF('LF Projected Ratios'!AG$44&gt;=0,$B99+(1-$B99)*'LF Projected Ratios'!AG$44,$B99*(1+'LF Projected Ratios'!AG$44))</f>
        <v>0.43452619724839148</v>
      </c>
    </row>
    <row r="100" spans="1:32" x14ac:dyDescent="0.2">
      <c r="A100" s="12" t="s">
        <v>32</v>
      </c>
      <c r="B100" s="56">
        <f t="shared" si="0"/>
        <v>0.37301886291640796</v>
      </c>
      <c r="C100">
        <f>IF('LF Projected Ratios'!D$44&gt;=0,$B100+(1-$B100)*'LF Projected Ratios'!D$44,$B100*(1+'LF Projected Ratios'!D$44))</f>
        <v>0.37546187677494819</v>
      </c>
      <c r="D100">
        <f>IF('LF Projected Ratios'!E$44&gt;=0,$B100+(1-$B100)*'LF Projected Ratios'!E$44,$B100*(1+'LF Projected Ratios'!E$44))</f>
        <v>0.37797051300043866</v>
      </c>
      <c r="E100">
        <f>IF('LF Projected Ratios'!F$44&gt;=0,$B100+(1-$B100)*'LF Projected Ratios'!F$44,$B100*(1+'LF Projected Ratios'!F$44))</f>
        <v>0.38046377533820486</v>
      </c>
      <c r="F100">
        <f>IF('LF Projected Ratios'!G$44&gt;=0,$B100+(1-$B100)*'LF Projected Ratios'!G$44,$B100*(1+'LF Projected Ratios'!G$44))</f>
        <v>0.38293245796293951</v>
      </c>
      <c r="G100">
        <f>IF('LF Projected Ratios'!H$44&gt;=0,$B100+(1-$B100)*'LF Projected Ratios'!H$44,$B100*(1+'LF Projected Ratios'!H$44))</f>
        <v>0.38539684041073968</v>
      </c>
      <c r="H100">
        <f>IF('LF Projected Ratios'!I$44&gt;=0,$B100+(1-$B100)*'LF Projected Ratios'!I$44,$B100*(1+'LF Projected Ratios'!I$44))</f>
        <v>0.38786073007529698</v>
      </c>
      <c r="I100">
        <f>IF('LF Projected Ratios'!J$44&gt;=0,$B100+(1-$B100)*'LF Projected Ratios'!J$44,$B100*(1+'LF Projected Ratios'!J$44))</f>
        <v>0.39030164525564054</v>
      </c>
      <c r="J100">
        <f>IF('LF Projected Ratios'!K$44&gt;=0,$B100+(1-$B100)*'LF Projected Ratios'!K$44,$B100*(1+'LF Projected Ratios'!K$44))</f>
        <v>0.39270985462850866</v>
      </c>
      <c r="K100">
        <f>IF('LF Projected Ratios'!L$44&gt;=0,$B100+(1-$B100)*'LF Projected Ratios'!L$44,$B100*(1+'LF Projected Ratios'!L$44))</f>
        <v>0.39507612283179039</v>
      </c>
      <c r="L100">
        <f>IF('LF Projected Ratios'!M$44&gt;=0,$B100+(1-$B100)*'LF Projected Ratios'!M$44,$B100*(1+'LF Projected Ratios'!M$44))</f>
        <v>0.39734785784679394</v>
      </c>
      <c r="M100">
        <f>IF('LF Projected Ratios'!N$44&gt;=0,$B100+(1-$B100)*'LF Projected Ratios'!N$44,$B100*(1+'LF Projected Ratios'!N$44))</f>
        <v>0.39966133332652526</v>
      </c>
      <c r="N100">
        <f>IF('LF Projected Ratios'!O$44&gt;=0,$B100+(1-$B100)*'LF Projected Ratios'!O$44,$B100*(1+'LF Projected Ratios'!O$44))</f>
        <v>0.40195361112599243</v>
      </c>
      <c r="O100">
        <f>IF('LF Projected Ratios'!P$44&gt;=0,$B100+(1-$B100)*'LF Projected Ratios'!P$44,$B100*(1+'LF Projected Ratios'!P$44))</f>
        <v>0.40422498125849859</v>
      </c>
      <c r="P100">
        <f>IF('LF Projected Ratios'!Q$44&gt;=0,$B100+(1-$B100)*'LF Projected Ratios'!Q$44,$B100*(1+'LF Projected Ratios'!Q$44))</f>
        <v>0.40647572847099267</v>
      </c>
      <c r="Q100">
        <f>IF('LF Projected Ratios'!R$44&gt;=0,$B100+(1-$B100)*'LF Projected Ratios'!R$44,$B100*(1+'LF Projected Ratios'!R$44))</f>
        <v>0.40870613236306835</v>
      </c>
      <c r="R100">
        <f>IF('LF Projected Ratios'!S$44&gt;=0,$B100+(1-$B100)*'LF Projected Ratios'!S$44,$B100*(1+'LF Projected Ratios'!S$44))</f>
        <v>0.41091646750275035</v>
      </c>
      <c r="S100">
        <f>IF('LF Projected Ratios'!T$44&gt;=0,$B100+(1-$B100)*'LF Projected Ratios'!T$44,$B100*(1+'LF Projected Ratios'!T$44))</f>
        <v>0.41310700353916924</v>
      </c>
      <c r="T100">
        <f>IF('LF Projected Ratios'!U$44&gt;=0,$B100+(1-$B100)*'LF Projected Ratios'!U$44,$B100*(1+'LF Projected Ratios'!U$44))</f>
        <v>0.41527800531222675</v>
      </c>
      <c r="U100">
        <f>IF('LF Projected Ratios'!V$44&gt;=0,$B100+(1-$B100)*'LF Projected Ratios'!V$44,$B100*(1+'LF Projected Ratios'!V$44))</f>
        <v>0.41742973295933272</v>
      </c>
      <c r="V100">
        <f>IF('LF Projected Ratios'!W$44&gt;=0,$B100+(1-$B100)*'LF Projected Ratios'!W$44,$B100*(1+'LF Projected Ratios'!W$44))</f>
        <v>0.41956244201931714</v>
      </c>
      <c r="W100">
        <f>IF('LF Projected Ratios'!X$44&gt;=0,$B100+(1-$B100)*'LF Projected Ratios'!X$44,$B100*(1+'LF Projected Ratios'!X$44))</f>
        <v>0.42167638353359693</v>
      </c>
      <c r="X100">
        <f>IF('LF Projected Ratios'!Y$44&gt;=0,$B100+(1-$B100)*'LF Projected Ratios'!Y$44,$B100*(1+'LF Projected Ratios'!Y$44))</f>
        <v>0.42377180414468407</v>
      </c>
      <c r="Y100">
        <f>IF('LF Projected Ratios'!Z$44&gt;=0,$B100+(1-$B100)*'LF Projected Ratios'!Z$44,$B100*(1+'LF Projected Ratios'!Z$44))</f>
        <v>0.42584894619211711</v>
      </c>
      <c r="Z100">
        <f>IF('LF Projected Ratios'!AA$44&gt;=0,$B100+(1-$B100)*'LF Projected Ratios'!AA$44,$B100*(1+'LF Projected Ratios'!AA$44))</f>
        <v>0.4279080478058887</v>
      </c>
      <c r="AA100">
        <f>IF('LF Projected Ratios'!AB$44&gt;=0,$B100+(1-$B100)*'LF Projected Ratios'!AB$44,$B100*(1+'LF Projected Ratios'!AB$44))</f>
        <v>0.4299493429974553</v>
      </c>
      <c r="AB100">
        <f>IF('LF Projected Ratios'!AC$44&gt;=0,$B100+(1-$B100)*'LF Projected Ratios'!AC$44,$B100*(1+'LF Projected Ratios'!AC$44))</f>
        <v>0.43197306174839306</v>
      </c>
      <c r="AC100">
        <f>IF('LF Projected Ratios'!AD$44&gt;=0,$B100+(1-$B100)*'LF Projected Ratios'!AD$44,$B100*(1+'LF Projected Ratios'!AD$44))</f>
        <v>0.4339794300967717</v>
      </c>
      <c r="AD100">
        <f>IF('LF Projected Ratios'!AE$44&gt;=0,$B100+(1-$B100)*'LF Projected Ratios'!AE$44,$B100*(1+'LF Projected Ratios'!AE$44))</f>
        <v>0.4359686702213193</v>
      </c>
      <c r="AE100">
        <f>IF('LF Projected Ratios'!AF$44&gt;=0,$B100+(1-$B100)*'LF Projected Ratios'!AF$44,$B100*(1+'LF Projected Ratios'!AF$44))</f>
        <v>0.43794100052343954</v>
      </c>
      <c r="AF100">
        <f>IF('LF Projected Ratios'!AG$44&gt;=0,$B100+(1-$B100)*'LF Projected Ratios'!AG$44,$B100*(1+'LF Projected Ratios'!AG$44))</f>
        <v>0.43989663570714566</v>
      </c>
    </row>
    <row r="101" spans="1:32" x14ac:dyDescent="0.2">
      <c r="A101" s="12" t="s">
        <v>33</v>
      </c>
      <c r="B101" s="56">
        <f t="shared" si="0"/>
        <v>0.32413797075875406</v>
      </c>
      <c r="C101">
        <f>IF('LF Projected Ratios'!D$44&gt;=0,$B101+(1-$B101)*'LF Projected Ratios'!D$44,$B101*(1+'LF Projected Ratios'!D$44))</f>
        <v>0.32677144759918625</v>
      </c>
      <c r="D101">
        <f>IF('LF Projected Ratios'!E$44&gt;=0,$B101+(1-$B101)*'LF Projected Ratios'!E$44,$B101*(1+'LF Projected Ratios'!E$44))</f>
        <v>0.32947566287729602</v>
      </c>
      <c r="E101">
        <f>IF('LF Projected Ratios'!F$44&gt;=0,$B101+(1-$B101)*'LF Projected Ratios'!F$44,$B101*(1+'LF Projected Ratios'!F$44))</f>
        <v>0.33216330568401858</v>
      </c>
      <c r="F101">
        <f>IF('LF Projected Ratios'!G$44&gt;=0,$B101+(1-$B101)*'LF Projected Ratios'!G$44,$B101*(1+'LF Projected Ratios'!G$44))</f>
        <v>0.33482445248672266</v>
      </c>
      <c r="G101">
        <f>IF('LF Projected Ratios'!H$44&gt;=0,$B101+(1-$B101)*'LF Projected Ratios'!H$44,$B101*(1+'LF Projected Ratios'!H$44))</f>
        <v>0.33748096386080356</v>
      </c>
      <c r="H101">
        <f>IF('LF Projected Ratios'!I$44&gt;=0,$B101+(1-$B101)*'LF Projected Ratios'!I$44,$B101*(1+'LF Projected Ratios'!I$44))</f>
        <v>0.34013694403312605</v>
      </c>
      <c r="I101">
        <f>IF('LF Projected Ratios'!J$44&gt;=0,$B101+(1-$B101)*'LF Projected Ratios'!J$44,$B101*(1+'LF Projected Ratios'!J$44))</f>
        <v>0.3427681585775802</v>
      </c>
      <c r="J101">
        <f>IF('LF Projected Ratios'!K$44&gt;=0,$B101+(1-$B101)*'LF Projected Ratios'!K$44,$B101*(1+'LF Projected Ratios'!K$44))</f>
        <v>0.34536411749455065</v>
      </c>
      <c r="K101">
        <f>IF('LF Projected Ratios'!L$44&gt;=0,$B101+(1-$B101)*'LF Projected Ratios'!L$44,$B101*(1+'LF Projected Ratios'!L$44))</f>
        <v>0.34791486541184541</v>
      </c>
      <c r="L101">
        <f>IF('LF Projected Ratios'!M$44&gt;=0,$B101+(1-$B101)*'LF Projected Ratios'!M$44,$B101*(1+'LF Projected Ratios'!M$44))</f>
        <v>0.35036371011597878</v>
      </c>
      <c r="M101">
        <f>IF('LF Projected Ratios'!N$44&gt;=0,$B101+(1-$B101)*'LF Projected Ratios'!N$44,$B101*(1+'LF Projected Ratios'!N$44))</f>
        <v>0.35285754946751674</v>
      </c>
      <c r="N101">
        <f>IF('LF Projected Ratios'!O$44&gt;=0,$B101+(1-$B101)*'LF Projected Ratios'!O$44,$B101*(1+'LF Projected Ratios'!O$44))</f>
        <v>0.35532853851886037</v>
      </c>
      <c r="O101">
        <f>IF('LF Projected Ratios'!P$44&gt;=0,$B101+(1-$B101)*'LF Projected Ratios'!P$44,$B101*(1+'LF Projected Ratios'!P$44))</f>
        <v>0.35777698989341727</v>
      </c>
      <c r="P101">
        <f>IF('LF Projected Ratios'!Q$44&gt;=0,$B101+(1-$B101)*'LF Projected Ratios'!Q$44,$B101*(1+'LF Projected Ratios'!Q$44))</f>
        <v>0.36020321053766369</v>
      </c>
      <c r="Q101">
        <f>IF('LF Projected Ratios'!R$44&gt;=0,$B101+(1-$B101)*'LF Projected Ratios'!R$44,$B101*(1+'LF Projected Ratios'!R$44))</f>
        <v>0.36260750184942109</v>
      </c>
      <c r="R101">
        <f>IF('LF Projected Ratios'!S$44&gt;=0,$B101+(1-$B101)*'LF Projected Ratios'!S$44,$B101*(1+'LF Projected Ratios'!S$44))</f>
        <v>0.36499015980266913</v>
      </c>
      <c r="S101">
        <f>IF('LF Projected Ratios'!T$44&gt;=0,$B101+(1-$B101)*'LF Projected Ratios'!T$44,$B101*(1+'LF Projected Ratios'!T$44))</f>
        <v>0.36735147506900501</v>
      </c>
      <c r="T101">
        <f>IF('LF Projected Ratios'!U$44&gt;=0,$B101+(1-$B101)*'LF Projected Ratios'!U$44,$B101*(1+'LF Projected Ratios'!U$44))</f>
        <v>0.36969173313585879</v>
      </c>
      <c r="U101">
        <f>IF('LF Projected Ratios'!V$44&gt;=0,$B101+(1-$B101)*'LF Projected Ratios'!V$44,$B101*(1+'LF Projected Ratios'!V$44))</f>
        <v>0.37201121442155116</v>
      </c>
      <c r="V101">
        <f>IF('LF Projected Ratios'!W$44&gt;=0,$B101+(1-$B101)*'LF Projected Ratios'!W$44,$B101*(1+'LF Projected Ratios'!W$44))</f>
        <v>0.37431019438730739</v>
      </c>
      <c r="W101">
        <f>IF('LF Projected Ratios'!X$44&gt;=0,$B101+(1-$B101)*'LF Projected Ratios'!X$44,$B101*(1+'LF Projected Ratios'!X$44))</f>
        <v>0.37658894364631101</v>
      </c>
      <c r="X101">
        <f>IF('LF Projected Ratios'!Y$44&gt;=0,$B101+(1-$B101)*'LF Projected Ratios'!Y$44,$B101*(1+'LF Projected Ratios'!Y$44))</f>
        <v>0.37884772806989159</v>
      </c>
      <c r="Y101">
        <f>IF('LF Projected Ratios'!Z$44&gt;=0,$B101+(1-$B101)*'LF Projected Ratios'!Z$44,$B101*(1+'LF Projected Ratios'!Z$44))</f>
        <v>0.38108680889093588</v>
      </c>
      <c r="Z101">
        <f>IF('LF Projected Ratios'!AA$44&gt;=0,$B101+(1-$B101)*'LF Projected Ratios'!AA$44,$B101*(1+'LF Projected Ratios'!AA$44))</f>
        <v>0.38330644280459869</v>
      </c>
      <c r="AA101">
        <f>IF('LF Projected Ratios'!AB$44&gt;=0,$B101+(1-$B101)*'LF Projected Ratios'!AB$44,$B101*(1+'LF Projected Ratios'!AB$44))</f>
        <v>0.38550688206640799</v>
      </c>
      <c r="AB101">
        <f>IF('LF Projected Ratios'!AC$44&gt;=0,$B101+(1-$B101)*'LF Projected Ratios'!AC$44,$B101*(1+'LF Projected Ratios'!AC$44))</f>
        <v>0.38768837458783295</v>
      </c>
      <c r="AC101">
        <f>IF('LF Projected Ratios'!AD$44&gt;=0,$B101+(1-$B101)*'LF Projected Ratios'!AD$44,$B101*(1+'LF Projected Ratios'!AD$44))</f>
        <v>0.38985116402939124</v>
      </c>
      <c r="AD101">
        <f>IF('LF Projected Ratios'!AE$44&gt;=0,$B101+(1-$B101)*'LF Projected Ratios'!AE$44,$B101*(1+'LF Projected Ratios'!AE$44))</f>
        <v>0.39199548989137578</v>
      </c>
      <c r="AE101">
        <f>IF('LF Projected Ratios'!AF$44&gt;=0,$B101+(1-$B101)*'LF Projected Ratios'!AF$44,$B101*(1+'LF Projected Ratios'!AF$44))</f>
        <v>0.3941215876022664</v>
      </c>
      <c r="AF101">
        <f>IF('LF Projected Ratios'!AG$44&gt;=0,$B101+(1-$B101)*'LF Projected Ratios'!AG$44,$B101*(1+'LF Projected Ratios'!AG$44))</f>
        <v>0.39622968860489505</v>
      </c>
    </row>
    <row r="102" spans="1:32" x14ac:dyDescent="0.2">
      <c r="A102" s="12" t="s">
        <v>34</v>
      </c>
      <c r="B102" s="56">
        <f t="shared" si="0"/>
        <v>0.3271851854246246</v>
      </c>
      <c r="C102">
        <f>IF('LF Projected Ratios'!D$44&gt;=0,$B102+(1-$B102)*'LF Projected Ratios'!D$44,$B102*(1+'LF Projected Ratios'!D$44))</f>
        <v>0.3298067888812844</v>
      </c>
      <c r="D102">
        <f>IF('LF Projected Ratios'!E$44&gt;=0,$B102+(1-$B102)*'LF Projected Ratios'!E$44,$B102*(1+'LF Projected Ratios'!E$44))</f>
        <v>0.33249881184188168</v>
      </c>
      <c r="E102">
        <f>IF('LF Projected Ratios'!F$44&gt;=0,$B102+(1-$B102)*'LF Projected Ratios'!F$44,$B102*(1+'LF Projected Ratios'!F$44))</f>
        <v>0.33517433705030319</v>
      </c>
      <c r="F102">
        <f>IF('LF Projected Ratios'!G$44&gt;=0,$B102+(1-$B102)*'LF Projected Ratios'!G$44,$B102*(1+'LF Projected Ratios'!G$44))</f>
        <v>0.33782348571549636</v>
      </c>
      <c r="G102">
        <f>IF('LF Projected Ratios'!H$44&gt;=0,$B102+(1-$B102)*'LF Projected Ratios'!H$44,$B102*(1+'LF Projected Ratios'!H$44))</f>
        <v>0.34046801985151842</v>
      </c>
      <c r="H102">
        <f>IF('LF Projected Ratios'!I$44&gt;=0,$B102+(1-$B102)*'LF Projected Ratios'!I$44,$B102*(1+'LF Projected Ratios'!I$44))</f>
        <v>0.34311202518077649</v>
      </c>
      <c r="I102">
        <f>IF('LF Projected Ratios'!J$44&gt;=0,$B102+(1-$B102)*'LF Projected Ratios'!J$44,$B102*(1+'LF Projected Ratios'!J$44))</f>
        <v>0.34573137654132324</v>
      </c>
      <c r="J102">
        <f>IF('LF Projected Ratios'!K$44&gt;=0,$B102+(1-$B102)*'LF Projected Ratios'!K$44,$B102*(1+'LF Projected Ratios'!K$44))</f>
        <v>0.34831563122911446</v>
      </c>
      <c r="K102">
        <f>IF('LF Projected Ratios'!L$44&gt;=0,$B102+(1-$B102)*'LF Projected Ratios'!L$44,$B102*(1+'LF Projected Ratios'!L$44))</f>
        <v>0.35085487875708976</v>
      </c>
      <c r="L102">
        <f>IF('LF Projected Ratios'!M$44&gt;=0,$B102+(1-$B102)*'LF Projected Ratios'!M$44,$B102*(1+'LF Projected Ratios'!M$44))</f>
        <v>0.35329268251621659</v>
      </c>
      <c r="M102">
        <f>IF('LF Projected Ratios'!N$44&gt;=0,$B102+(1-$B102)*'LF Projected Ratios'!N$44,$B102*(1+'LF Projected Ratios'!N$44))</f>
        <v>0.35577527805834142</v>
      </c>
      <c r="N102">
        <f>IF('LF Projected Ratios'!O$44&gt;=0,$B102+(1-$B102)*'LF Projected Ratios'!O$44,$B102*(1+'LF Projected Ratios'!O$44))</f>
        <v>0.35823512632391713</v>
      </c>
      <c r="O102">
        <f>IF('LF Projected Ratios'!P$44&gt;=0,$B102+(1-$B102)*'LF Projected Ratios'!P$44,$B102*(1+'LF Projected Ratios'!P$44))</f>
        <v>0.36067253852684666</v>
      </c>
      <c r="P102">
        <f>IF('LF Projected Ratios'!Q$44&gt;=0,$B102+(1-$B102)*'LF Projected Ratios'!Q$44,$B102*(1+'LF Projected Ratios'!Q$44))</f>
        <v>0.36308782022969688</v>
      </c>
      <c r="Q102">
        <f>IF('LF Projected Ratios'!R$44&gt;=0,$B102+(1-$B102)*'LF Projected Ratios'!R$44,$B102*(1+'LF Projected Ratios'!R$44))</f>
        <v>0.36548127147139675</v>
      </c>
      <c r="R102">
        <f>IF('LF Projected Ratios'!S$44&gt;=0,$B102+(1-$B102)*'LF Projected Ratios'!S$44,$B102*(1+'LF Projected Ratios'!S$44))</f>
        <v>0.36785318689148744</v>
      </c>
      <c r="S102">
        <f>IF('LF Projected Ratios'!T$44&gt;=0,$B102+(1-$B102)*'LF Projected Ratios'!T$44,$B102*(1+'LF Projected Ratios'!T$44))</f>
        <v>0.37020385585103438</v>
      </c>
      <c r="T102">
        <f>IF('LF Projected Ratios'!U$44&gt;=0,$B102+(1-$B102)*'LF Projected Ratios'!U$44,$B102*(1+'LF Projected Ratios'!U$44))</f>
        <v>0.37253356255030912</v>
      </c>
      <c r="U102">
        <f>IF('LF Projected Ratios'!V$44&gt;=0,$B102+(1-$B102)*'LF Projected Ratios'!V$44,$B102*(1+'LF Projected Ratios'!V$44))</f>
        <v>0.37484258614332877</v>
      </c>
      <c r="V102">
        <f>IF('LF Projected Ratios'!W$44&gt;=0,$B102+(1-$B102)*'LF Projected Ratios'!W$44,$B102*(1+'LF Projected Ratios'!W$44))</f>
        <v>0.37713120084936463</v>
      </c>
      <c r="W102">
        <f>IF('LF Projected Ratios'!X$44&gt;=0,$B102+(1-$B102)*'LF Projected Ratios'!X$44,$B102*(1+'LF Projected Ratios'!X$44))</f>
        <v>0.37939967606150449</v>
      </c>
      <c r="X102">
        <f>IF('LF Projected Ratios'!Y$44&gt;=0,$B102+(1-$B102)*'LF Projected Ratios'!Y$44,$B102*(1+'LF Projected Ratios'!Y$44))</f>
        <v>0.38164827645236127</v>
      </c>
      <c r="Y102">
        <f>IF('LF Projected Ratios'!Z$44&gt;=0,$B102+(1-$B102)*'LF Projected Ratios'!Z$44,$B102*(1+'LF Projected Ratios'!Z$44))</f>
        <v>0.38387726207701817</v>
      </c>
      <c r="Z102">
        <f>IF('LF Projected Ratios'!AA$44&gt;=0,$B102+(1-$B102)*'LF Projected Ratios'!AA$44,$B102*(1+'LF Projected Ratios'!AA$44))</f>
        <v>0.38608688847328548</v>
      </c>
      <c r="AA102">
        <f>IF('LF Projected Ratios'!AB$44&gt;=0,$B102+(1-$B102)*'LF Projected Ratios'!AB$44,$B102*(1+'LF Projected Ratios'!AB$44))</f>
        <v>0.38827740675936329</v>
      </c>
      <c r="AB102">
        <f>IF('LF Projected Ratios'!AC$44&gt;=0,$B102+(1-$B102)*'LF Projected Ratios'!AC$44,$B102*(1+'LF Projected Ratios'!AC$44))</f>
        <v>0.39044906372897864</v>
      </c>
      <c r="AC102">
        <f>IF('LF Projected Ratios'!AD$44&gt;=0,$B102+(1-$B102)*'LF Projected Ratios'!AD$44,$B102*(1+'LF Projected Ratios'!AD$44))</f>
        <v>0.39260210194407297</v>
      </c>
      <c r="AD102">
        <f>IF('LF Projected Ratios'!AE$44&gt;=0,$B102+(1-$B102)*'LF Projected Ratios'!AE$44,$B102*(1+'LF Projected Ratios'!AE$44))</f>
        <v>0.39473675982512013</v>
      </c>
      <c r="AE102">
        <f>IF('LF Projected Ratios'!AF$44&gt;=0,$B102+(1-$B102)*'LF Projected Ratios'!AF$44,$B102*(1+'LF Projected Ratios'!AF$44))</f>
        <v>0.39685327173913887</v>
      </c>
      <c r="AF102">
        <f>IF('LF Projected Ratios'!AG$44&gt;=0,$B102+(1-$B102)*'LF Projected Ratios'!AG$44,$B102*(1+'LF Projected Ratios'!AG$44))</f>
        <v>0.39895186808547023</v>
      </c>
    </row>
    <row r="103" spans="1:32" x14ac:dyDescent="0.2">
      <c r="A103" s="12" t="s">
        <v>92</v>
      </c>
      <c r="B103" s="56">
        <f t="shared" si="0"/>
        <v>0.30870011371723244</v>
      </c>
      <c r="C103">
        <f>IF('LF Projected Ratios'!D$44&gt;=0,$B103+(1-$B103)*'LF Projected Ratios'!D$44,$B103*(1+'LF Projected Ratios'!D$44))</f>
        <v>0.31139374372092254</v>
      </c>
      <c r="D103">
        <f>IF('LF Projected Ratios'!E$44&gt;=0,$B103+(1-$B103)*'LF Projected Ratios'!E$44,$B103*(1+'LF Projected Ratios'!E$44))</f>
        <v>0.31415972795048502</v>
      </c>
      <c r="E103">
        <f>IF('LF Projected Ratios'!F$44&gt;=0,$B103+(1-$B103)*'LF Projected Ratios'!F$44,$B103*(1+'LF Projected Ratios'!F$44))</f>
        <v>0.31690876116476668</v>
      </c>
      <c r="F103">
        <f>IF('LF Projected Ratios'!G$44&gt;=0,$B103+(1-$B103)*'LF Projected Ratios'!G$44,$B103*(1+'LF Projected Ratios'!G$44))</f>
        <v>0.31963069316049719</v>
      </c>
      <c r="G103">
        <f>IF('LF Projected Ratios'!H$44&gt;=0,$B103+(1-$B103)*'LF Projected Ratios'!H$44,$B103*(1+'LF Projected Ratios'!H$44))</f>
        <v>0.32234788384640195</v>
      </c>
      <c r="H103">
        <f>IF('LF Projected Ratios'!I$44&gt;=0,$B103+(1-$B103)*'LF Projected Ratios'!I$44,$B103*(1+'LF Projected Ratios'!I$44))</f>
        <v>0.32506453119698192</v>
      </c>
      <c r="I103">
        <f>IF('LF Projected Ratios'!J$44&gt;=0,$B103+(1-$B103)*'LF Projected Ratios'!J$44,$B103*(1+'LF Projected Ratios'!J$44))</f>
        <v>0.32775584722994322</v>
      </c>
      <c r="J103">
        <f>IF('LF Projected Ratios'!K$44&gt;=0,$B103+(1-$B103)*'LF Projected Ratios'!K$44,$B103*(1+'LF Projected Ratios'!K$44))</f>
        <v>0.33041110233594628</v>
      </c>
      <c r="K103">
        <f>IF('LF Projected Ratios'!L$44&gt;=0,$B103+(1-$B103)*'LF Projected Ratios'!L$44,$B103*(1+'LF Projected Ratios'!L$44))</f>
        <v>0.33302011374488938</v>
      </c>
      <c r="L103">
        <f>IF('LF Projected Ratios'!M$44&gt;=0,$B103+(1-$B103)*'LF Projected Ratios'!M$44,$B103*(1+'LF Projected Ratios'!M$44))</f>
        <v>0.33552489429513288</v>
      </c>
      <c r="M103">
        <f>IF('LF Projected Ratios'!N$44&gt;=0,$B103+(1-$B103)*'LF Projected Ratios'!N$44,$B103*(1+'LF Projected Ratios'!N$44))</f>
        <v>0.33807569724830527</v>
      </c>
      <c r="N103">
        <f>IF('LF Projected Ratios'!O$44&gt;=0,$B103+(1-$B103)*'LF Projected Ratios'!O$44,$B103*(1+'LF Projected Ratios'!O$44))</f>
        <v>0.34060312796092795</v>
      </c>
      <c r="O103">
        <f>IF('LF Projected Ratios'!P$44&gt;=0,$B103+(1-$B103)*'LF Projected Ratios'!P$44,$B103*(1+'LF Projected Ratios'!P$44))</f>
        <v>0.34310750619726754</v>
      </c>
      <c r="P103">
        <f>IF('LF Projected Ratios'!Q$44&gt;=0,$B103+(1-$B103)*'LF Projected Ratios'!Q$44,$B103*(1+'LF Projected Ratios'!Q$44))</f>
        <v>0.34558914591498835</v>
      </c>
      <c r="Q103">
        <f>IF('LF Projected Ratios'!R$44&gt;=0,$B103+(1-$B103)*'LF Projected Ratios'!R$44,$B103*(1+'LF Projected Ratios'!R$44))</f>
        <v>0.34804835539635909</v>
      </c>
      <c r="R103">
        <f>IF('LF Projected Ratios'!S$44&gt;=0,$B103+(1-$B103)*'LF Projected Ratios'!S$44,$B103*(1+'LF Projected Ratios'!S$44))</f>
        <v>0.3504854373759167</v>
      </c>
      <c r="S103">
        <f>IF('LF Projected Ratios'!T$44&gt;=0,$B103+(1-$B103)*'LF Projected Ratios'!T$44,$B103*(1+'LF Projected Ratios'!T$44))</f>
        <v>0.35290068916470024</v>
      </c>
      <c r="T103">
        <f>IF('LF Projected Ratios'!U$44&gt;=0,$B103+(1-$B103)*'LF Projected Ratios'!U$44,$B103*(1+'LF Projected Ratios'!U$44))</f>
        <v>0.35529440277116597</v>
      </c>
      <c r="U103">
        <f>IF('LF Projected Ratios'!V$44&gt;=0,$B103+(1-$B103)*'LF Projected Ratios'!V$44,$B103*(1+'LF Projected Ratios'!V$44))</f>
        <v>0.35766686501887401</v>
      </c>
      <c r="V103">
        <f>IF('LF Projected Ratios'!W$44&gt;=0,$B103+(1-$B103)*'LF Projected Ratios'!W$44,$B103*(1+'LF Projected Ratios'!W$44))</f>
        <v>0.36001835766105988</v>
      </c>
      <c r="W103">
        <f>IF('LF Projected Ratios'!X$44&gt;=0,$B103+(1-$B103)*'LF Projected Ratios'!X$44,$B103*(1+'LF Projected Ratios'!X$44))</f>
        <v>0.36234915749218022</v>
      </c>
      <c r="X103">
        <f>IF('LF Projected Ratios'!Y$44&gt;=0,$B103+(1-$B103)*'LF Projected Ratios'!Y$44,$B103*(1+'LF Projected Ratios'!Y$44))</f>
        <v>0.36465953645652527</v>
      </c>
      <c r="Y103">
        <f>IF('LF Projected Ratios'!Z$44&gt;=0,$B103+(1-$B103)*'LF Projected Ratios'!Z$44,$B103*(1+'LF Projected Ratios'!Z$44))</f>
        <v>0.36694976175399252</v>
      </c>
      <c r="Z103">
        <f>IF('LF Projected Ratios'!AA$44&gt;=0,$B103+(1-$B103)*'LF Projected Ratios'!AA$44,$B103*(1+'LF Projected Ratios'!AA$44))</f>
        <v>0.36922009594309779</v>
      </c>
      <c r="AA103">
        <f>IF('LF Projected Ratios'!AB$44&gt;=0,$B103+(1-$B103)*'LF Projected Ratios'!AB$44,$B103*(1+'LF Projected Ratios'!AB$44))</f>
        <v>0.37147079704132141</v>
      </c>
      <c r="AB103">
        <f>IF('LF Projected Ratios'!AC$44&gt;=0,$B103+(1-$B103)*'LF Projected Ratios'!AC$44,$B103*(1+'LF Projected Ratios'!AC$44))</f>
        <v>0.37370211862285901</v>
      </c>
      <c r="AC103">
        <f>IF('LF Projected Ratios'!AD$44&gt;=0,$B103+(1-$B103)*'LF Projected Ratios'!AD$44,$B103*(1+'LF Projected Ratios'!AD$44))</f>
        <v>0.37591430991385566</v>
      </c>
      <c r="AD103">
        <f>IF('LF Projected Ratios'!AE$44&gt;=0,$B103+(1-$B103)*'LF Projected Ratios'!AE$44,$B103*(1+'LF Projected Ratios'!AE$44))</f>
        <v>0.37810761588520503</v>
      </c>
      <c r="AE103">
        <f>IF('LF Projected Ratios'!AF$44&gt;=0,$B103+(1-$B103)*'LF Projected Ratios'!AF$44,$B103*(1+'LF Projected Ratios'!AF$44))</f>
        <v>0.38028227734298026</v>
      </c>
      <c r="AF103">
        <f>IF('LF Projected Ratios'!AG$44&gt;=0,$B103+(1-$B103)*'LF Projected Ratios'!AG$44,$B103*(1+'LF Projected Ratios'!AG$44))</f>
        <v>0.38243853101656788</v>
      </c>
    </row>
    <row r="104" spans="1:32" x14ac:dyDescent="0.2">
      <c r="A104" s="12" t="s">
        <v>89</v>
      </c>
      <c r="B104" s="56">
        <f t="shared" si="0"/>
        <v>0.30715029849081432</v>
      </c>
      <c r="C104">
        <f>IF('LF Projected Ratios'!D$44&gt;=0,$B104+(1-$B104)*'LF Projected Ratios'!D$44,$B104*(1+'LF Projected Ratios'!D$44))</f>
        <v>0.30984996730468922</v>
      </c>
      <c r="D104">
        <f>IF('LF Projected Ratios'!E$44&gt;=0,$B104+(1-$B104)*'LF Projected Ratios'!E$44,$B104*(1+'LF Projected Ratios'!E$44))</f>
        <v>0.31262215255433007</v>
      </c>
      <c r="E104">
        <f>IF('LF Projected Ratios'!F$44&gt;=0,$B104+(1-$B104)*'LF Projected Ratios'!F$44,$B104*(1+'LF Projected Ratios'!F$44))</f>
        <v>0.3153773487864539</v>
      </c>
      <c r="F104">
        <f>IF('LF Projected Ratios'!G$44&gt;=0,$B104+(1-$B104)*'LF Projected Ratios'!G$44,$B104*(1+'LF Projected Ratios'!G$44))</f>
        <v>0.31810538304219621</v>
      </c>
      <c r="G104">
        <f>IF('LF Projected Ratios'!H$44&gt;=0,$B104+(1-$B104)*'LF Projected Ratios'!H$44,$B104*(1+'LF Projected Ratios'!H$44))</f>
        <v>0.32082866535863885</v>
      </c>
      <c r="H104">
        <f>IF('LF Projected Ratios'!I$44&gt;=0,$B104+(1-$B104)*'LF Projected Ratios'!I$44,$B104*(1+'LF Projected Ratios'!I$44))</f>
        <v>0.32355140312166103</v>
      </c>
      <c r="I104">
        <f>IF('LF Projected Ratios'!J$44&gt;=0,$B104+(1-$B104)*'LF Projected Ratios'!J$44,$B104*(1+'LF Projected Ratios'!J$44))</f>
        <v>0.32624875277714965</v>
      </c>
      <c r="J104">
        <f>IF('LF Projected Ratios'!K$44&gt;=0,$B104+(1-$B104)*'LF Projected Ratios'!K$44,$B104*(1+'LF Projected Ratios'!K$44))</f>
        <v>0.32890996066120892</v>
      </c>
      <c r="K104">
        <f>IF('LF Projected Ratios'!L$44&gt;=0,$B104+(1-$B104)*'LF Projected Ratios'!L$44,$B104*(1+'LF Projected Ratios'!L$44))</f>
        <v>0.33152482117513193</v>
      </c>
      <c r="L104">
        <f>IF('LF Projected Ratios'!M$44&gt;=0,$B104+(1-$B104)*'LF Projected Ratios'!M$44,$B104*(1+'LF Projected Ratios'!M$44))</f>
        <v>0.33403521715669926</v>
      </c>
      <c r="M104">
        <f>IF('LF Projected Ratios'!N$44&gt;=0,$B104+(1-$B104)*'LF Projected Ratios'!N$44,$B104*(1+'LF Projected Ratios'!N$44))</f>
        <v>0.33659173871815568</v>
      </c>
      <c r="N104">
        <f>IF('LF Projected Ratios'!O$44&gt;=0,$B104+(1-$B104)*'LF Projected Ratios'!O$44,$B104*(1+'LF Projected Ratios'!O$44))</f>
        <v>0.33912483564117396</v>
      </c>
      <c r="O104">
        <f>IF('LF Projected Ratios'!P$44&gt;=0,$B104+(1-$B104)*'LF Projected Ratios'!P$44,$B104*(1+'LF Projected Ratios'!P$44))</f>
        <v>0.34163482840689563</v>
      </c>
      <c r="P104">
        <f>IF('LF Projected Ratios'!Q$44&gt;=0,$B104+(1-$B104)*'LF Projected Ratios'!Q$44,$B104*(1+'LF Projected Ratios'!Q$44))</f>
        <v>0.34412203167684224</v>
      </c>
      <c r="Q104">
        <f>IF('LF Projected Ratios'!R$44&gt;=0,$B104+(1-$B104)*'LF Projected Ratios'!R$44,$B104*(1+'LF Projected Ratios'!R$44))</f>
        <v>0.346586754424416</v>
      </c>
      <c r="R104">
        <f>IF('LF Projected Ratios'!S$44&gt;=0,$B104+(1-$B104)*'LF Projected Ratios'!S$44,$B104*(1+'LF Projected Ratios'!S$44))</f>
        <v>0.34902930006284999</v>
      </c>
      <c r="S104">
        <f>IF('LF Projected Ratios'!T$44&gt;=0,$B104+(1-$B104)*'LF Projected Ratios'!T$44,$B104*(1+'LF Projected Ratios'!T$44))</f>
        <v>0.35144996656972066</v>
      </c>
      <c r="T104">
        <f>IF('LF Projected Ratios'!U$44&gt;=0,$B104+(1-$B104)*'LF Projected Ratios'!U$44,$B104*(1+'LF Projected Ratios'!U$44))</f>
        <v>0.35384904660813382</v>
      </c>
      <c r="U104">
        <f>IF('LF Projected Ratios'!V$44&gt;=0,$B104+(1-$B104)*'LF Projected Ratios'!V$44,$B104*(1+'LF Projected Ratios'!V$44))</f>
        <v>0.35622682764467511</v>
      </c>
      <c r="V104">
        <f>IF('LF Projected Ratios'!W$44&gt;=0,$B104+(1-$B104)*'LF Projected Ratios'!W$44,$B104*(1+'LF Projected Ratios'!W$44))</f>
        <v>0.35858359206423862</v>
      </c>
      <c r="W104">
        <f>IF('LF Projected Ratios'!X$44&gt;=0,$B104+(1-$B104)*'LF Projected Ratios'!X$44,$B104*(1+'LF Projected Ratios'!X$44))</f>
        <v>0.36091961728182248</v>
      </c>
      <c r="X104">
        <f>IF('LF Projected Ratios'!Y$44&gt;=0,$B104+(1-$B104)*'LF Projected Ratios'!Y$44,$B104*(1+'LF Projected Ratios'!Y$44))</f>
        <v>0.36323517585138487</v>
      </c>
      <c r="Y104">
        <f>IF('LF Projected Ratios'!Z$44&gt;=0,$B104+(1-$B104)*'LF Projected Ratios'!Z$44,$B104*(1+'LF Projected Ratios'!Z$44))</f>
        <v>0.36553053557185489</v>
      </c>
      <c r="Z104">
        <f>IF('LF Projected Ratios'!AA$44&gt;=0,$B104+(1-$B104)*'LF Projected Ratios'!AA$44,$B104*(1+'LF Projected Ratios'!AA$44))</f>
        <v>0.36780595959037449</v>
      </c>
      <c r="AA104">
        <f>IF('LF Projected Ratios'!AB$44&gt;=0,$B104+(1-$B104)*'LF Projected Ratios'!AB$44,$B104*(1+'LF Projected Ratios'!AB$44))</f>
        <v>0.37006170650286968</v>
      </c>
      <c r="AB104">
        <f>IF('LF Projected Ratios'!AC$44&gt;=0,$B104+(1-$B104)*'LF Projected Ratios'!AC$44,$B104*(1+'LF Projected Ratios'!AC$44))</f>
        <v>0.37229803045202042</v>
      </c>
      <c r="AC104">
        <f>IF('LF Projected Ratios'!AD$44&gt;=0,$B104+(1-$B104)*'LF Projected Ratios'!AD$44,$B104*(1+'LF Projected Ratios'!AD$44))</f>
        <v>0.37451518122270822</v>
      </c>
      <c r="AD104">
        <f>IF('LF Projected Ratios'!AE$44&gt;=0,$B104+(1-$B104)*'LF Projected Ratios'!AE$44,$B104*(1+'LF Projected Ratios'!AE$44))</f>
        <v>0.37671340433502354</v>
      </c>
      <c r="AE104">
        <f>IF('LF Projected Ratios'!AF$44&gt;=0,$B104+(1-$B104)*'LF Projected Ratios'!AF$44,$B104*(1+'LF Projected Ratios'!AF$44))</f>
        <v>0.37889294113489919</v>
      </c>
      <c r="AF104">
        <f>IF('LF Projected Ratios'!AG$44&gt;=0,$B104+(1-$B104)*'LF Projected Ratios'!AG$44,$B104*(1+'LF Projected Ratios'!AG$44))</f>
        <v>0.38105402888244172</v>
      </c>
    </row>
    <row r="105" spans="1:32" x14ac:dyDescent="0.2">
      <c r="A105" s="12" t="s">
        <v>35</v>
      </c>
      <c r="B105" s="56">
        <f t="shared" si="0"/>
        <v>0.30629506069549117</v>
      </c>
      <c r="C105">
        <f>IF('LF Projected Ratios'!D$44&gt;=0,$B105+(1-$B105)*'LF Projected Ratios'!D$44,$B105*(1+'LF Projected Ratios'!D$44))</f>
        <v>0.30899806191868873</v>
      </c>
      <c r="D105">
        <f>IF('LF Projected Ratios'!E$44&gt;=0,$B105+(1-$B105)*'LF Projected Ratios'!E$44,$B105*(1+'LF Projected Ratios'!E$44))</f>
        <v>0.31177366909027882</v>
      </c>
      <c r="E105">
        <f>IF('LF Projected Ratios'!F$44&gt;=0,$B105+(1-$B105)*'LF Projected Ratios'!F$44,$B105*(1+'LF Projected Ratios'!F$44))</f>
        <v>0.31453226627349795</v>
      </c>
      <c r="F105">
        <f>IF('LF Projected Ratios'!G$44&gt;=0,$B105+(1-$B105)*'LF Projected Ratios'!G$44,$B105*(1+'LF Projected Ratios'!G$44))</f>
        <v>0.31726366795221439</v>
      </c>
      <c r="G105">
        <f>IF('LF Projected Ratios'!H$44&gt;=0,$B105+(1-$B105)*'LF Projected Ratios'!H$44,$B105*(1+'LF Projected Ratios'!H$44))</f>
        <v>0.31999031182594612</v>
      </c>
      <c r="H105">
        <f>IF('LF Projected Ratios'!I$44&gt;=0,$B105+(1-$B105)*'LF Projected Ratios'!I$44,$B105*(1+'LF Projected Ratios'!I$44))</f>
        <v>0.32271641047407312</v>
      </c>
      <c r="I105">
        <f>IF('LF Projected Ratios'!J$44&gt;=0,$B105+(1-$B105)*'LF Projected Ratios'!J$44,$B105*(1+'LF Projected Ratios'!J$44))</f>
        <v>0.32541708967616834</v>
      </c>
      <c r="J105">
        <f>IF('LF Projected Ratios'!K$44&gt;=0,$B105+(1-$B105)*'LF Projected Ratios'!K$44,$B105*(1+'LF Projected Ratios'!K$44))</f>
        <v>0.32808158249425978</v>
      </c>
      <c r="K105">
        <f>IF('LF Projected Ratios'!L$44&gt;=0,$B105+(1-$B105)*'LF Projected Ratios'!L$44,$B105*(1+'LF Projected Ratios'!L$44))</f>
        <v>0.33069967073208328</v>
      </c>
      <c r="L105">
        <f>IF('LF Projected Ratios'!M$44&gt;=0,$B105+(1-$B105)*'LF Projected Ratios'!M$44,$B105*(1+'LF Projected Ratios'!M$44))</f>
        <v>0.3332131654889261</v>
      </c>
      <c r="M105">
        <f>IF('LF Projected Ratios'!N$44&gt;=0,$B105+(1-$B105)*'LF Projected Ratios'!N$44,$B105*(1+'LF Projected Ratios'!N$44))</f>
        <v>0.33577284276201685</v>
      </c>
      <c r="N105">
        <f>IF('LF Projected Ratios'!O$44&gt;=0,$B105+(1-$B105)*'LF Projected Ratios'!O$44,$B105*(1+'LF Projected Ratios'!O$44))</f>
        <v>0.33830906648183262</v>
      </c>
      <c r="O105">
        <f>IF('LF Projected Ratios'!P$44&gt;=0,$B105+(1-$B105)*'LF Projected Ratios'!P$44,$B105*(1+'LF Projected Ratios'!P$44))</f>
        <v>0.34082215752510936</v>
      </c>
      <c r="P105">
        <f>IF('LF Projected Ratios'!Q$44&gt;=0,$B105+(1-$B105)*'LF Projected Ratios'!Q$44,$B105*(1+'LF Projected Ratios'!Q$44))</f>
        <v>0.34331243094177966</v>
      </c>
      <c r="Q105">
        <f>IF('LF Projected Ratios'!R$44&gt;=0,$B105+(1-$B105)*'LF Projected Ratios'!R$44,$B105*(1+'LF Projected Ratios'!R$44))</f>
        <v>0.34578019608663546</v>
      </c>
      <c r="R105">
        <f>IF('LF Projected Ratios'!S$44&gt;=0,$B105+(1-$B105)*'LF Projected Ratios'!S$44,$B105*(1+'LF Projected Ratios'!S$44))</f>
        <v>0.34822575674743611</v>
      </c>
      <c r="S105">
        <f>IF('LF Projected Ratios'!T$44&gt;=0,$B105+(1-$B105)*'LF Projected Ratios'!T$44,$B105*(1+'LF Projected Ratios'!T$44))</f>
        <v>0.35064941126957483</v>
      </c>
      <c r="T105">
        <f>IF('LF Projected Ratios'!U$44&gt;=0,$B105+(1-$B105)*'LF Projected Ratios'!U$44,$B105*(1+'LF Projected Ratios'!U$44))</f>
        <v>0.35305145267741395</v>
      </c>
      <c r="U105">
        <f>IF('LF Projected Ratios'!V$44&gt;=0,$B105+(1-$B105)*'LF Projected Ratios'!V$44,$B105*(1+'LF Projected Ratios'!V$44))</f>
        <v>0.35543216879238132</v>
      </c>
      <c r="V105">
        <f>IF('LF Projected Ratios'!W$44&gt;=0,$B105+(1-$B105)*'LF Projected Ratios'!W$44,$B105*(1+'LF Projected Ratios'!W$44))</f>
        <v>0.35779184234794059</v>
      </c>
      <c r="W105">
        <f>IF('LF Projected Ratios'!X$44&gt;=0,$B105+(1-$B105)*'LF Projected Ratios'!X$44,$B105*(1+'LF Projected Ratios'!X$44))</f>
        <v>0.36013075110152443</v>
      </c>
      <c r="X105">
        <f>IF('LF Projected Ratios'!Y$44&gt;=0,$B105+(1-$B105)*'LF Projected Ratios'!Y$44,$B105*(1+'LF Projected Ratios'!Y$44))</f>
        <v>0.36244916794352555</v>
      </c>
      <c r="Y105">
        <f>IF('LF Projected Ratios'!Z$44&gt;=0,$B105+(1-$B105)*'LF Projected Ratios'!Z$44,$B105*(1+'LF Projected Ratios'!Z$44))</f>
        <v>0.36474736100343774</v>
      </c>
      <c r="Z105">
        <f>IF('LF Projected Ratios'!AA$44&gt;=0,$B105+(1-$B105)*'LF Projected Ratios'!AA$44,$B105*(1+'LF Projected Ratios'!AA$44))</f>
        <v>0.36702559375322591</v>
      </c>
      <c r="AA105">
        <f>IF('LF Projected Ratios'!AB$44&gt;=0,$B105+(1-$B105)*'LF Projected Ratios'!AB$44,$B105*(1+'LF Projected Ratios'!AB$44))</f>
        <v>0.36928412510802083</v>
      </c>
      <c r="AB105">
        <f>IF('LF Projected Ratios'!AC$44&gt;=0,$B105+(1-$B105)*'LF Projected Ratios'!AC$44,$B105*(1+'LF Projected Ratios'!AC$44))</f>
        <v>0.37152320952421042</v>
      </c>
      <c r="AC105">
        <f>IF('LF Projected Ratios'!AD$44&gt;=0,$B105+(1-$B105)*'LF Projected Ratios'!AD$44,$B105*(1+'LF Projected Ratios'!AD$44))</f>
        <v>0.37374309709500497</v>
      </c>
      <c r="AD105">
        <f>IF('LF Projected Ratios'!AE$44&gt;=0,$B105+(1-$B105)*'LF Projected Ratios'!AE$44,$B105*(1+'LF Projected Ratios'!AE$44))</f>
        <v>0.37594403364355922</v>
      </c>
      <c r="AE105">
        <f>IF('LF Projected Ratios'!AF$44&gt;=0,$B105+(1-$B105)*'LF Projected Ratios'!AF$44,$B105*(1+'LF Projected Ratios'!AF$44))</f>
        <v>0.37812626081371786</v>
      </c>
      <c r="AF105">
        <f>IF('LF Projected Ratios'!AG$44&gt;=0,$B105+(1-$B105)*'LF Projected Ratios'!AG$44,$B105*(1+'LF Projected Ratios'!AG$44))</f>
        <v>0.38029001615845603</v>
      </c>
    </row>
    <row r="106" spans="1:32" x14ac:dyDescent="0.2">
      <c r="A106" s="12" t="s">
        <v>98</v>
      </c>
      <c r="B106" s="56">
        <f t="shared" si="0"/>
        <v>0.36206937920564997</v>
      </c>
      <c r="C106">
        <f>IF('LF Projected Ratios'!D$44&gt;=0,$B106+(1-$B106)*'LF Projected Ratios'!D$44,$B106*(1+'LF Projected Ratios'!D$44))</f>
        <v>0.36455505741063876</v>
      </c>
      <c r="D106">
        <f>IF('LF Projected Ratios'!E$44&gt;=0,$B106+(1-$B106)*'LF Projected Ratios'!E$44,$B106*(1+'LF Projected Ratios'!E$44))</f>
        <v>0.3671075039995717</v>
      </c>
      <c r="E106">
        <f>IF('LF Projected Ratios'!F$44&gt;=0,$B106+(1-$B106)*'LF Projected Ratios'!F$44,$B106*(1+'LF Projected Ratios'!F$44))</f>
        <v>0.36964430821402183</v>
      </c>
      <c r="F106">
        <f>IF('LF Projected Ratios'!G$44&gt;=0,$B106+(1-$B106)*'LF Projected Ratios'!G$44,$B106*(1+'LF Projected Ratios'!G$44))</f>
        <v>0.37215610345983513</v>
      </c>
      <c r="G106">
        <f>IF('LF Projected Ratios'!H$44&gt;=0,$B106+(1-$B106)*'LF Projected Ratios'!H$44,$B106*(1+'LF Projected Ratios'!H$44))</f>
        <v>0.37466352343121184</v>
      </c>
      <c r="H106">
        <f>IF('LF Projected Ratios'!I$44&gt;=0,$B106+(1-$B106)*'LF Projected Ratios'!I$44,$B106*(1+'LF Projected Ratios'!I$44))</f>
        <v>0.37717044201346939</v>
      </c>
      <c r="I106">
        <f>IF('LF Projected Ratios'!J$44&gt;=0,$B106+(1-$B106)*'LF Projected Ratios'!J$44,$B106*(1+'LF Projected Ratios'!J$44))</f>
        <v>0.37965398488932994</v>
      </c>
      <c r="J106">
        <f>IF('LF Projected Ratios'!K$44&gt;=0,$B106+(1-$B106)*'LF Projected Ratios'!K$44,$B106*(1+'LF Projected Ratios'!K$44))</f>
        <v>0.38210425078948523</v>
      </c>
      <c r="K106">
        <f>IF('LF Projected Ratios'!L$44&gt;=0,$B106+(1-$B106)*'LF Projected Ratios'!L$44,$B106*(1+'LF Projected Ratios'!L$44))</f>
        <v>0.38451184306715247</v>
      </c>
      <c r="L106">
        <f>IF('LF Projected Ratios'!M$44&gt;=0,$B106+(1-$B106)*'LF Projected Ratios'!M$44,$B106*(1+'LF Projected Ratios'!M$44))</f>
        <v>0.38682325124626055</v>
      </c>
      <c r="M106">
        <f>IF('LF Projected Ratios'!N$44&gt;=0,$B106+(1-$B106)*'LF Projected Ratios'!N$44,$B106*(1+'LF Projected Ratios'!N$44))</f>
        <v>0.38917712883792516</v>
      </c>
      <c r="N106">
        <f>IF('LF Projected Ratios'!O$44&gt;=0,$B106+(1-$B106)*'LF Projected Ratios'!O$44,$B106*(1+'LF Projected Ratios'!O$44))</f>
        <v>0.39150943855692116</v>
      </c>
      <c r="O106">
        <f>IF('LF Projected Ratios'!P$44&gt;=0,$B106+(1-$B106)*'LF Projected Ratios'!P$44,$B106*(1+'LF Projected Ratios'!P$44))</f>
        <v>0.39382047548129068</v>
      </c>
      <c r="P106">
        <f>IF('LF Projected Ratios'!Q$44&gt;=0,$B106+(1-$B106)*'LF Projected Ratios'!Q$44,$B106*(1+'LF Projected Ratios'!Q$44))</f>
        <v>0.39611052933075136</v>
      </c>
      <c r="Q106">
        <f>IF('LF Projected Ratios'!R$44&gt;=0,$B106+(1-$B106)*'LF Projected Ratios'!R$44,$B106*(1+'LF Projected Ratios'!R$44))</f>
        <v>0.3983798845877729</v>
      </c>
      <c r="R106">
        <f>IF('LF Projected Ratios'!S$44&gt;=0,$B106+(1-$B106)*'LF Projected Ratios'!S$44,$B106*(1+'LF Projected Ratios'!S$44))</f>
        <v>0.40062882061538563</v>
      </c>
      <c r="S106">
        <f>IF('LF Projected Ratios'!T$44&gt;=0,$B106+(1-$B106)*'LF Projected Ratios'!T$44,$B106*(1+'LF Projected Ratios'!T$44))</f>
        <v>0.40285761177182322</v>
      </c>
      <c r="T106">
        <f>IF('LF Projected Ratios'!U$44&gt;=0,$B106+(1-$B106)*'LF Projected Ratios'!U$44,$B106*(1+'LF Projected Ratios'!U$44))</f>
        <v>0.40506652752210293</v>
      </c>
      <c r="U106">
        <f>IF('LF Projected Ratios'!V$44&gt;=0,$B106+(1-$B106)*'LF Projected Ratios'!V$44,$B106*(1+'LF Projected Ratios'!V$44))</f>
        <v>0.40725583254662662</v>
      </c>
      <c r="V106">
        <f>IF('LF Projected Ratios'!W$44&gt;=0,$B106+(1-$B106)*'LF Projected Ratios'!W$44,$B106*(1+'LF Projected Ratios'!W$44))</f>
        <v>0.40942578684690756</v>
      </c>
      <c r="W106">
        <f>IF('LF Projected Ratios'!X$44&gt;=0,$B106+(1-$B106)*'LF Projected Ratios'!X$44,$B106*(1+'LF Projected Ratios'!X$44))</f>
        <v>0.41157664584850406</v>
      </c>
      <c r="X106">
        <f>IF('LF Projected Ratios'!Y$44&gt;=0,$B106+(1-$B106)*'LF Projected Ratios'!Y$44,$B106*(1+'LF Projected Ratios'!Y$44))</f>
        <v>0.41370866050124772</v>
      </c>
      <c r="Y106">
        <f>IF('LF Projected Ratios'!Z$44&gt;=0,$B106+(1-$B106)*'LF Projected Ratios'!Z$44,$B106*(1+'LF Projected Ratios'!Z$44))</f>
        <v>0.41582207737685034</v>
      </c>
      <c r="Z106">
        <f>IF('LF Projected Ratios'!AA$44&gt;=0,$B106+(1-$B106)*'LF Projected Ratios'!AA$44,$B106*(1+'LF Projected Ratios'!AA$44))</f>
        <v>0.41791713876396325</v>
      </c>
      <c r="AA106">
        <f>IF('LF Projected Ratios'!AB$44&gt;=0,$B106+(1-$B106)*'LF Projected Ratios'!AB$44,$B106*(1+'LF Projected Ratios'!AB$44))</f>
        <v>0.41999408276077599</v>
      </c>
      <c r="AB106">
        <f>IF('LF Projected Ratios'!AC$44&gt;=0,$B106+(1-$B106)*'LF Projected Ratios'!AC$44,$B106*(1+'LF Projected Ratios'!AC$44))</f>
        <v>0.42205314336522093</v>
      </c>
      <c r="AC106">
        <f>IF('LF Projected Ratios'!AD$44&gt;=0,$B106+(1-$B106)*'LF Projected Ratios'!AD$44,$B106*(1+'LF Projected Ratios'!AD$44))</f>
        <v>0.42409455056285511</v>
      </c>
      <c r="AD106">
        <f>IF('LF Projected Ratios'!AE$44&gt;=0,$B106+(1-$B106)*'LF Projected Ratios'!AE$44,$B106*(1+'LF Projected Ratios'!AE$44))</f>
        <v>0.42611853041249526</v>
      </c>
      <c r="AE106">
        <f>IF('LF Projected Ratios'!AF$44&gt;=0,$B106+(1-$B106)*'LF Projected Ratios'!AF$44,$B106*(1+'LF Projected Ratios'!AF$44))</f>
        <v>0.42812530512966729</v>
      </c>
      <c r="AF106">
        <f>IF('LF Projected Ratios'!AG$44&gt;=0,$B106+(1-$B106)*'LF Projected Ratios'!AG$44,$B106*(1+'LF Projected Ratios'!AG$44))</f>
        <v>0.43011509316793578</v>
      </c>
    </row>
    <row r="107" spans="1:32" x14ac:dyDescent="0.2">
      <c r="A107" s="12" t="s">
        <v>97</v>
      </c>
      <c r="B107" s="56">
        <f t="shared" si="0"/>
        <v>0.3840832922240387</v>
      </c>
      <c r="C107">
        <f>IF('LF Projected Ratios'!D$44&gt;=0,$B107+(1-$B107)*'LF Projected Ratios'!D$44,$B107*(1+'LF Projected Ratios'!D$44))</f>
        <v>0.3864831938539382</v>
      </c>
      <c r="D107">
        <f>IF('LF Projected Ratios'!E$44&gt;=0,$B107+(1-$B107)*'LF Projected Ratios'!E$44,$B107*(1+'LF Projected Ratios'!E$44))</f>
        <v>0.38894755980312556</v>
      </c>
      <c r="E107">
        <f>IF('LF Projected Ratios'!F$44&gt;=0,$B107+(1-$B107)*'LF Projected Ratios'!F$44,$B107*(1+'LF Projected Ratios'!F$44))</f>
        <v>0.39139682316987023</v>
      </c>
      <c r="F107">
        <f>IF('LF Projected Ratios'!G$44&gt;=0,$B107+(1-$B107)*'LF Projected Ratios'!G$44,$B107*(1+'LF Projected Ratios'!G$44))</f>
        <v>0.39382194058543224</v>
      </c>
      <c r="G107">
        <f>IF('LF Projected Ratios'!H$44&gt;=0,$B107+(1-$B107)*'LF Projected Ratios'!H$44,$B107*(1+'LF Projected Ratios'!H$44))</f>
        <v>0.39624283370992125</v>
      </c>
      <c r="H107">
        <f>IF('LF Projected Ratios'!I$44&gt;=0,$B107+(1-$B107)*'LF Projected Ratios'!I$44,$B107*(1+'LF Projected Ratios'!I$44))</f>
        <v>0.39866324274738646</v>
      </c>
      <c r="I107">
        <f>IF('LF Projected Ratios'!J$44&gt;=0,$B107+(1-$B107)*'LF Projected Ratios'!J$44,$B107*(1+'LF Projected Ratios'!J$44))</f>
        <v>0.40106108273477531</v>
      </c>
      <c r="J107">
        <f>IF('LF Projected Ratios'!K$44&gt;=0,$B107+(1-$B107)*'LF Projected Ratios'!K$44,$B107*(1+'LF Projected Ratios'!K$44))</f>
        <v>0.40342679407893395</v>
      </c>
      <c r="K107">
        <f>IF('LF Projected Ratios'!L$44&gt;=0,$B107+(1-$B107)*'LF Projected Ratios'!L$44,$B107*(1+'LF Projected Ratios'!L$44))</f>
        <v>0.40575130439555923</v>
      </c>
      <c r="L107">
        <f>IF('LF Projected Ratios'!M$44&gt;=0,$B107+(1-$B107)*'LF Projected Ratios'!M$44,$B107*(1+'LF Projected Ratios'!M$44))</f>
        <v>0.40798294976512928</v>
      </c>
      <c r="M107">
        <f>IF('LF Projected Ratios'!N$44&gt;=0,$B107+(1-$B107)*'LF Projected Ratios'!N$44,$B107*(1+'LF Projected Ratios'!N$44))</f>
        <v>0.41025559899924258</v>
      </c>
      <c r="N107">
        <f>IF('LF Projected Ratios'!O$44&gt;=0,$B107+(1-$B107)*'LF Projected Ratios'!O$44,$B107*(1+'LF Projected Ratios'!O$44))</f>
        <v>0.41250742463170575</v>
      </c>
      <c r="O107">
        <f>IF('LF Projected Ratios'!P$44&gt;=0,$B107+(1-$B107)*'LF Projected Ratios'!P$44,$B107*(1+'LF Projected Ratios'!P$44))</f>
        <v>0.41473871155791403</v>
      </c>
      <c r="P107">
        <f>IF('LF Projected Ratios'!Q$44&gt;=0,$B107+(1-$B107)*'LF Projected Ratios'!Q$44,$B107*(1+'LF Projected Ratios'!Q$44))</f>
        <v>0.41694973949984471</v>
      </c>
      <c r="Q107">
        <f>IF('LF Projected Ratios'!R$44&gt;=0,$B107+(1-$B107)*'LF Projected Ratios'!R$44,$B107*(1+'LF Projected Ratios'!R$44))</f>
        <v>0.41914078312295583</v>
      </c>
      <c r="R107">
        <f>IF('LF Projected Ratios'!S$44&gt;=0,$B107+(1-$B107)*'LF Projected Ratios'!S$44,$B107*(1+'LF Projected Ratios'!S$44))</f>
        <v>0.42131211214992931</v>
      </c>
      <c r="S107">
        <f>IF('LF Projected Ratios'!T$44&gt;=0,$B107+(1-$B107)*'LF Projected Ratios'!T$44,$B107*(1+'LF Projected Ratios'!T$44))</f>
        <v>0.42346399147135749</v>
      </c>
      <c r="T107">
        <f>IF('LF Projected Ratios'!U$44&gt;=0,$B107+(1-$B107)*'LF Projected Ratios'!U$44,$B107*(1+'LF Projected Ratios'!U$44))</f>
        <v>0.42559668125347305</v>
      </c>
      <c r="U107">
        <f>IF('LF Projected Ratios'!V$44&gt;=0,$B107+(1-$B107)*'LF Projected Ratios'!V$44,$B107*(1+'LF Projected Ratios'!V$44))</f>
        <v>0.42771043704300227</v>
      </c>
      <c r="V107">
        <f>IF('LF Projected Ratios'!W$44&gt;=0,$B107+(1-$B107)*'LF Projected Ratios'!W$44,$B107*(1+'LF Projected Ratios'!W$44))</f>
        <v>0.42980550986924326</v>
      </c>
      <c r="W107">
        <f>IF('LF Projected Ratios'!X$44&gt;=0,$B107+(1-$B107)*'LF Projected Ratios'!X$44,$B107*(1+'LF Projected Ratios'!X$44))</f>
        <v>0.43188214634344801</v>
      </c>
      <c r="X107">
        <f>IF('LF Projected Ratios'!Y$44&gt;=0,$B107+(1-$B107)*'LF Projected Ratios'!Y$44,$B107*(1+'LF Projected Ratios'!Y$44))</f>
        <v>0.43394058875559127</v>
      </c>
      <c r="Y107">
        <f>IF('LF Projected Ratios'!Z$44&gt;=0,$B107+(1-$B107)*'LF Projected Ratios'!Z$44,$B107*(1+'LF Projected Ratios'!Z$44))</f>
        <v>0.43598107516860979</v>
      </c>
      <c r="Z107">
        <f>IF('LF Projected Ratios'!AA$44&gt;=0,$B107+(1-$B107)*'LF Projected Ratios'!AA$44,$B107*(1+'LF Projected Ratios'!AA$44))</f>
        <v>0.4380038395101809</v>
      </c>
      <c r="AA107">
        <f>IF('LF Projected Ratios'!AB$44&gt;=0,$B107+(1-$B107)*'LF Projected Ratios'!AB$44,$B107*(1+'LF Projected Ratios'!AB$44))</f>
        <v>0.44000911166212597</v>
      </c>
      <c r="AB107">
        <f>IF('LF Projected Ratios'!AC$44&gt;=0,$B107+(1-$B107)*'LF Projected Ratios'!AC$44,$B107*(1+'LF Projected Ratios'!AC$44))</f>
        <v>0.44199711754750221</v>
      </c>
      <c r="AC107">
        <f>IF('LF Projected Ratios'!AD$44&gt;=0,$B107+(1-$B107)*'LF Projected Ratios'!AD$44,$B107*(1+'LF Projected Ratios'!AD$44))</f>
        <v>0.44396807921545189</v>
      </c>
      <c r="AD107">
        <f>IF('LF Projected Ratios'!AE$44&gt;=0,$B107+(1-$B107)*'LF Projected Ratios'!AE$44,$B107*(1+'LF Projected Ratios'!AE$44))</f>
        <v>0.44592221492388207</v>
      </c>
      <c r="AE107">
        <f>IF('LF Projected Ratios'!AF$44&gt;=0,$B107+(1-$B107)*'LF Projected Ratios'!AF$44,$B107*(1+'LF Projected Ratios'!AF$44))</f>
        <v>0.44785973922003441</v>
      </c>
      <c r="AF107">
        <f>IF('LF Projected Ratios'!AG$44&gt;=0,$B107+(1-$B107)*'LF Projected Ratios'!AG$44,$B107*(1+'LF Projected Ratios'!AG$44))</f>
        <v>0.44978086301900849</v>
      </c>
    </row>
    <row r="108" spans="1:32" x14ac:dyDescent="0.2">
      <c r="A108" s="12" t="s">
        <v>101</v>
      </c>
      <c r="B108" s="56">
        <f t="shared" si="0"/>
        <v>0.30106374654084556</v>
      </c>
      <c r="C108">
        <f>IF('LF Projected Ratios'!D$44&gt;=0,$B108+(1-$B108)*'LF Projected Ratios'!D$44,$B108*(1+'LF Projected Ratios'!D$44))</f>
        <v>0.30378713142827518</v>
      </c>
      <c r="D108">
        <f>IF('LF Projected Ratios'!E$44&gt;=0,$B108+(1-$B108)*'LF Projected Ratios'!E$44,$B108*(1+'LF Projected Ratios'!E$44))</f>
        <v>0.30658366979447238</v>
      </c>
      <c r="E108">
        <f>IF('LF Projected Ratios'!F$44&gt;=0,$B108+(1-$B108)*'LF Projected Ratios'!F$44,$B108*(1+'LF Projected Ratios'!F$44))</f>
        <v>0.30936306989788698</v>
      </c>
      <c r="F108">
        <f>IF('LF Projected Ratios'!G$44&gt;=0,$B108+(1-$B108)*'LF Projected Ratios'!G$44,$B108*(1+'LF Projected Ratios'!G$44))</f>
        <v>0.31211506941215894</v>
      </c>
      <c r="G108">
        <f>IF('LF Projected Ratios'!H$44&gt;=0,$B108+(1-$B108)*'LF Projected Ratios'!H$44,$B108*(1+'LF Projected Ratios'!H$44))</f>
        <v>0.31486227524225452</v>
      </c>
      <c r="H108">
        <f>IF('LF Projected Ratios'!I$44&gt;=0,$B108+(1-$B108)*'LF Projected Ratios'!I$44,$B108*(1+'LF Projected Ratios'!I$44))</f>
        <v>0.31760893173513205</v>
      </c>
      <c r="I108">
        <f>IF('LF Projected Ratios'!J$44&gt;=0,$B108+(1-$B108)*'LF Projected Ratios'!J$44,$B108*(1+'LF Projected Ratios'!J$44))</f>
        <v>0.32032997709081307</v>
      </c>
      <c r="J108">
        <f>IF('LF Projected Ratios'!K$44&gt;=0,$B108+(1-$B108)*'LF Projected Ratios'!K$44,$B108*(1+'LF Projected Ratios'!K$44))</f>
        <v>0.32301456317652372</v>
      </c>
      <c r="K108">
        <f>IF('LF Projected Ratios'!L$44&gt;=0,$B108+(1-$B108)*'LF Projected Ratios'!L$44,$B108*(1+'LF Projected Ratios'!L$44))</f>
        <v>0.32565239473932683</v>
      </c>
      <c r="L108">
        <f>IF('LF Projected Ratios'!M$44&gt;=0,$B108+(1-$B108)*'LF Projected Ratios'!M$44,$B108*(1+'LF Projected Ratios'!M$44))</f>
        <v>0.328184844068862</v>
      </c>
      <c r="M108">
        <f>IF('LF Projected Ratios'!N$44&gt;=0,$B108+(1-$B108)*'LF Projected Ratios'!N$44,$B108*(1+'LF Projected Ratios'!N$44))</f>
        <v>0.33076382418267275</v>
      </c>
      <c r="N108">
        <f>IF('LF Projected Ratios'!O$44&gt;=0,$B108+(1-$B108)*'LF Projected Ratios'!O$44,$B108*(1+'LF Projected Ratios'!O$44))</f>
        <v>0.33331917387708243</v>
      </c>
      <c r="O108">
        <f>IF('LF Projected Ratios'!P$44&gt;=0,$B108+(1-$B108)*'LF Projected Ratios'!P$44,$B108*(1+'LF Projected Ratios'!P$44))</f>
        <v>0.33585121644859794</v>
      </c>
      <c r="P108">
        <f>IF('LF Projected Ratios'!Q$44&gt;=0,$B108+(1-$B108)*'LF Projected Ratios'!Q$44,$B108*(1+'LF Projected Ratios'!Q$44))</f>
        <v>0.33836026932298208</v>
      </c>
      <c r="Q108">
        <f>IF('LF Projected Ratios'!R$44&gt;=0,$B108+(1-$B108)*'LF Projected Ratios'!R$44,$B108*(1+'LF Projected Ratios'!R$44))</f>
        <v>0.34084664418790928</v>
      </c>
      <c r="R108">
        <f>IF('LF Projected Ratios'!S$44&gt;=0,$B108+(1-$B108)*'LF Projected Ratios'!S$44,$B108*(1+'LF Projected Ratios'!S$44))</f>
        <v>0.34331064712203979</v>
      </c>
      <c r="S108">
        <f>IF('LF Projected Ratios'!T$44&gt;=0,$B108+(1-$B108)*'LF Projected Ratios'!T$44,$B108*(1+'LF Projected Ratios'!T$44))</f>
        <v>0.34575257872062592</v>
      </c>
      <c r="T108">
        <f>IF('LF Projected Ratios'!U$44&gt;=0,$B108+(1-$B108)*'LF Projected Ratios'!U$44,$B108*(1+'LF Projected Ratios'!U$44))</f>
        <v>0.34817273421776285</v>
      </c>
      <c r="U108">
        <f>IF('LF Projected Ratios'!V$44&gt;=0,$B108+(1-$B108)*'LF Projected Ratios'!V$44,$B108*(1+'LF Projected Ratios'!V$44))</f>
        <v>0.35057140360537509</v>
      </c>
      <c r="V108">
        <f>IF('LF Projected Ratios'!W$44&gt;=0,$B108+(1-$B108)*'LF Projected Ratios'!W$44,$B108*(1+'LF Projected Ratios'!W$44))</f>
        <v>0.35294887174905409</v>
      </c>
      <c r="W108">
        <f>IF('LF Projected Ratios'!X$44&gt;=0,$B108+(1-$B108)*'LF Projected Ratios'!X$44,$B108*(1+'LF Projected Ratios'!X$44))</f>
        <v>0.35530541850083541</v>
      </c>
      <c r="X108">
        <f>IF('LF Projected Ratios'!Y$44&gt;=0,$B108+(1-$B108)*'LF Projected Ratios'!Y$44,$B108*(1+'LF Projected Ratios'!Y$44))</f>
        <v>0.35764131880901173</v>
      </c>
      <c r="Y108">
        <f>IF('LF Projected Ratios'!Z$44&gt;=0,$B108+(1-$B108)*'LF Projected Ratios'!Z$44,$B108*(1+'LF Projected Ratios'!Z$44))</f>
        <v>0.3599568428250744</v>
      </c>
      <c r="Z108">
        <f>IF('LF Projected Ratios'!AA$44&gt;=0,$B108+(1-$B108)*'LF Projected Ratios'!AA$44,$B108*(1+'LF Projected Ratios'!AA$44))</f>
        <v>0.36225225600786265</v>
      </c>
      <c r="AA108">
        <f>IF('LF Projected Ratios'!AB$44&gt;=0,$B108+(1-$B108)*'LF Projected Ratios'!AB$44,$B108*(1+'LF Projected Ratios'!AB$44))</f>
        <v>0.36452781922501809</v>
      </c>
      <c r="AB108">
        <f>IF('LF Projected Ratios'!AC$44&gt;=0,$B108+(1-$B108)*'LF Projected Ratios'!AC$44,$B108*(1+'LF Projected Ratios'!AC$44))</f>
        <v>0.36678378885181551</v>
      </c>
      <c r="AC108">
        <f>IF('LF Projected Ratios'!AD$44&gt;=0,$B108+(1-$B108)*'LF Projected Ratios'!AD$44,$B108*(1+'LF Projected Ratios'!AD$44))</f>
        <v>0.3690204168674488</v>
      </c>
      <c r="AD108">
        <f>IF('LF Projected Ratios'!AE$44&gt;=0,$B108+(1-$B108)*'LF Projected Ratios'!AE$44,$B108*(1+'LF Projected Ratios'!AE$44))</f>
        <v>0.37123795094885542</v>
      </c>
      <c r="AE108">
        <f>IF('LF Projected Ratios'!AF$44&gt;=0,$B108+(1-$B108)*'LF Projected Ratios'!AF$44,$B108*(1+'LF Projected Ratios'!AF$44))</f>
        <v>0.37343663456214587</v>
      </c>
      <c r="AF108">
        <f>IF('LF Projected Ratios'!AG$44&gt;=0,$B108+(1-$B108)*'LF Projected Ratios'!AG$44,$B108*(1+'LF Projected Ratios'!AG$44))</f>
        <v>0.37561670705171141</v>
      </c>
    </row>
    <row r="109" spans="1:32" x14ac:dyDescent="0.2">
      <c r="A109" s="12" t="s">
        <v>104</v>
      </c>
      <c r="B109" s="56">
        <f t="shared" si="0"/>
        <v>0.3718300905380697</v>
      </c>
      <c r="C109">
        <f>IF('LF Projected Ratios'!D$44&gt;=0,$B109+(1-$B109)*'LF Projected Ratios'!D$44,$B109*(1+'LF Projected Ratios'!D$44))</f>
        <v>0.37427773641378426</v>
      </c>
      <c r="D109">
        <f>IF('LF Projected Ratios'!E$44&gt;=0,$B109+(1-$B109)*'LF Projected Ratios'!E$44,$B109*(1+'LF Projected Ratios'!E$44))</f>
        <v>0.37679112907814621</v>
      </c>
      <c r="E109">
        <f>IF('LF Projected Ratios'!F$44&gt;=0,$B109+(1-$B109)*'LF Projected Ratios'!F$44,$B109*(1+'LF Projected Ratios'!F$44))</f>
        <v>0.37928911870549709</v>
      </c>
      <c r="F109">
        <f>IF('LF Projected Ratios'!G$44&gt;=0,$B109+(1-$B109)*'LF Projected Ratios'!G$44,$B109*(1+'LF Projected Ratios'!G$44))</f>
        <v>0.38176248201604762</v>
      </c>
      <c r="G109">
        <f>IF('LF Projected Ratios'!H$44&gt;=0,$B109+(1-$B109)*'LF Projected Ratios'!H$44,$B109*(1+'LF Projected Ratios'!H$44))</f>
        <v>0.38423153699641749</v>
      </c>
      <c r="H109">
        <f>IF('LF Projected Ratios'!I$44&gt;=0,$B109+(1-$B109)*'LF Projected Ratios'!I$44,$B109*(1+'LF Projected Ratios'!I$44))</f>
        <v>0.38670009825921475</v>
      </c>
      <c r="I109">
        <f>IF('LF Projected Ratios'!J$44&gt;=0,$B109+(1-$B109)*'LF Projected Ratios'!J$44,$B109*(1+'LF Projected Ratios'!J$44))</f>
        <v>0.38914564147758474</v>
      </c>
      <c r="J109">
        <f>IF('LF Projected Ratios'!K$44&gt;=0,$B109+(1-$B109)*'LF Projected Ratios'!K$44,$B109*(1+'LF Projected Ratios'!K$44))</f>
        <v>0.39155841687742621</v>
      </c>
      <c r="K109">
        <f>IF('LF Projected Ratios'!L$44&gt;=0,$B109+(1-$B109)*'LF Projected Ratios'!L$44,$B109*(1+'LF Projected Ratios'!L$44))</f>
        <v>0.39392917158614399</v>
      </c>
      <c r="L109">
        <f>IF('LF Projected Ratios'!M$44&gt;=0,$B109+(1-$B109)*'LF Projected Ratios'!M$44,$B109*(1+'LF Projected Ratios'!M$44))</f>
        <v>0.39620521386922469</v>
      </c>
      <c r="M109">
        <f>IF('LF Projected Ratios'!N$44&gt;=0,$B109+(1-$B109)*'LF Projected Ratios'!N$44,$B109*(1+'LF Projected Ratios'!N$44))</f>
        <v>0.39852307575802892</v>
      </c>
      <c r="N109">
        <f>IF('LF Projected Ratios'!O$44&gt;=0,$B109+(1-$B109)*'LF Projected Ratios'!O$44,$B109*(1+'LF Projected Ratios'!O$44))</f>
        <v>0.40081969977522147</v>
      </c>
      <c r="O109">
        <f>IF('LF Projected Ratios'!P$44&gt;=0,$B109+(1-$B109)*'LF Projected Ratios'!P$44,$B109*(1+'LF Projected Ratios'!P$44))</f>
        <v>0.4030953764839782</v>
      </c>
      <c r="P109">
        <f>IF('LF Projected Ratios'!Q$44&gt;=0,$B109+(1-$B109)*'LF Projected Ratios'!Q$44,$B109*(1+'LF Projected Ratios'!Q$44))</f>
        <v>0.40535039117113553</v>
      </c>
      <c r="Q109">
        <f>IF('LF Projected Ratios'!R$44&gt;=0,$B109+(1-$B109)*'LF Projected Ratios'!R$44,$B109*(1+'LF Projected Ratios'!R$44))</f>
        <v>0.40758502396641516</v>
      </c>
      <c r="R109">
        <f>IF('LF Projected Ratios'!S$44&gt;=0,$B109+(1-$B109)*'LF Projected Ratios'!S$44,$B109*(1+'LF Projected Ratios'!S$44))</f>
        <v>0.40979954995842988</v>
      </c>
      <c r="S109">
        <f>IF('LF Projected Ratios'!T$44&gt;=0,$B109+(1-$B109)*'LF Projected Ratios'!T$44,$B109*(1+'LF Projected Ratios'!T$44))</f>
        <v>0.41199423930757195</v>
      </c>
      <c r="T109">
        <f>IF('LF Projected Ratios'!U$44&gt;=0,$B109+(1-$B109)*'LF Projected Ratios'!U$44,$B109*(1+'LF Projected Ratios'!U$44))</f>
        <v>0.41416935735588645</v>
      </c>
      <c r="U109">
        <f>IF('LF Projected Ratios'!V$44&gt;=0,$B109+(1-$B109)*'LF Projected Ratios'!V$44,$B109*(1+'LF Projected Ratios'!V$44))</f>
        <v>0.41632516473401027</v>
      </c>
      <c r="V109">
        <f>IF('LF Projected Ratios'!W$44&gt;=0,$B109+(1-$B109)*'LF Projected Ratios'!W$44,$B109*(1+'LF Projected Ratios'!W$44))</f>
        <v>0.41846191746528166</v>
      </c>
      <c r="W109">
        <f>IF('LF Projected Ratios'!X$44&gt;=0,$B109+(1-$B109)*'LF Projected Ratios'!X$44,$B109*(1+'LF Projected Ratios'!X$44))</f>
        <v>0.42057986706709871</v>
      </c>
      <c r="X109">
        <f>IF('LF Projected Ratios'!Y$44&gt;=0,$B109+(1-$B109)*'LF Projected Ratios'!Y$44,$B109*(1+'LF Projected Ratios'!Y$44))</f>
        <v>0.4226792606496137</v>
      </c>
      <c r="Y109">
        <f>IF('LF Projected Ratios'!Z$44&gt;=0,$B109+(1-$B109)*'LF Projected Ratios'!Z$44,$B109*(1+'LF Projected Ratios'!Z$44))</f>
        <v>0.42476034101184734</v>
      </c>
      <c r="Z109">
        <f>IF('LF Projected Ratios'!AA$44&gt;=0,$B109+(1-$B109)*'LF Projected Ratios'!AA$44,$B109*(1+'LF Projected Ratios'!AA$44))</f>
        <v>0.42682334673529287</v>
      </c>
      <c r="AA109">
        <f>IF('LF Projected Ratios'!AB$44&gt;=0,$B109+(1-$B109)*'LF Projected Ratios'!AB$44,$B109*(1+'LF Projected Ratios'!AB$44))</f>
        <v>0.42886851227509837</v>
      </c>
      <c r="AB109">
        <f>IF('LF Projected Ratios'!AC$44&gt;=0,$B109+(1-$B109)*'LF Projected Ratios'!AC$44,$B109*(1+'LF Projected Ratios'!AC$44))</f>
        <v>0.43089606804889119</v>
      </c>
      <c r="AC109">
        <f>IF('LF Projected Ratios'!AD$44&gt;=0,$B109+(1-$B109)*'LF Projected Ratios'!AD$44,$B109*(1+'LF Projected Ratios'!AD$44))</f>
        <v>0.43290624052331483</v>
      </c>
      <c r="AD109">
        <f>IF('LF Projected Ratios'!AE$44&gt;=0,$B109+(1-$B109)*'LF Projected Ratios'!AE$44,$B109*(1+'LF Projected Ratios'!AE$44))</f>
        <v>0.43489925229835413</v>
      </c>
      <c r="AE109">
        <f>IF('LF Projected Ratios'!AF$44&gt;=0,$B109+(1-$B109)*'LF Projected Ratios'!AF$44,$B109*(1+'LF Projected Ratios'!AF$44))</f>
        <v>0.43687532218950731</v>
      </c>
      <c r="AF109">
        <f>IF('LF Projected Ratios'!AG$44&gt;=0,$B109+(1-$B109)*'LF Projected Ratios'!AG$44,$B109*(1+'LF Projected Ratios'!AG$44))</f>
        <v>0.43883466530787207</v>
      </c>
    </row>
    <row r="110" spans="1:32" x14ac:dyDescent="0.2">
      <c r="A110" s="12" t="s">
        <v>36</v>
      </c>
      <c r="B110" s="56">
        <f t="shared" si="0"/>
        <v>0.31285078750697737</v>
      </c>
      <c r="C110">
        <f>IF('LF Projected Ratios'!D$44&gt;=0,$B110+(1-$B110)*'LF Projected Ratios'!D$44,$B110*(1+'LF Projected Ratios'!D$44))</f>
        <v>0.31552824453034817</v>
      </c>
      <c r="D110">
        <f>IF('LF Projected Ratios'!E$44&gt;=0,$B110+(1-$B110)*'LF Projected Ratios'!E$44,$B110*(1+'LF Projected Ratios'!E$44))</f>
        <v>0.31827762135338228</v>
      </c>
      <c r="E110">
        <f>IF('LF Projected Ratios'!F$44&gt;=0,$B110+(1-$B110)*'LF Projected Ratios'!F$44,$B110*(1+'LF Projected Ratios'!F$44))</f>
        <v>0.32101014893771079</v>
      </c>
      <c r="F110">
        <f>IF('LF Projected Ratios'!G$44&gt;=0,$B110+(1-$B110)*'LF Projected Ratios'!G$44,$B110*(1+'LF Projected Ratios'!G$44))</f>
        <v>0.32371573802348813</v>
      </c>
      <c r="G110">
        <f>IF('LF Projected Ratios'!H$44&gt;=0,$B110+(1-$B110)*'LF Projected Ratios'!H$44,$B110*(1+'LF Projected Ratios'!H$44))</f>
        <v>0.32641661426701341</v>
      </c>
      <c r="H110">
        <f>IF('LF Projected Ratios'!I$44&gt;=0,$B110+(1-$B110)*'LF Projected Ratios'!I$44,$B110*(1+'LF Projected Ratios'!I$44))</f>
        <v>0.32911695043748501</v>
      </c>
      <c r="I110">
        <f>IF('LF Projected Ratios'!J$44&gt;=0,$B110+(1-$B110)*'LF Projected Ratios'!J$44,$B110*(1+'LF Projected Ratios'!J$44))</f>
        <v>0.33179210738357301</v>
      </c>
      <c r="J110">
        <f>IF('LF Projected Ratios'!K$44&gt;=0,$B110+(1-$B110)*'LF Projected Ratios'!K$44,$B110*(1+'LF Projected Ratios'!K$44))</f>
        <v>0.33443141991820835</v>
      </c>
      <c r="K110">
        <f>IF('LF Projected Ratios'!L$44&gt;=0,$B110+(1-$B110)*'LF Projected Ratios'!L$44,$B110*(1+'LF Projected Ratios'!L$44))</f>
        <v>0.33702476641025053</v>
      </c>
      <c r="L110">
        <f>IF('LF Projected Ratios'!M$44&gt;=0,$B110+(1-$B110)*'LF Projected Ratios'!M$44,$B110*(1+'LF Projected Ratios'!M$44))</f>
        <v>0.33951450786214432</v>
      </c>
      <c r="M110">
        <f>IF('LF Projected Ratios'!N$44&gt;=0,$B110+(1-$B110)*'LF Projected Ratios'!N$44,$B110*(1+'LF Projected Ratios'!N$44))</f>
        <v>0.34204999539118514</v>
      </c>
      <c r="N110">
        <f>IF('LF Projected Ratios'!O$44&gt;=0,$B110+(1-$B110)*'LF Projected Ratios'!O$44,$B110*(1+'LF Projected Ratios'!O$44))</f>
        <v>0.34456225101030291</v>
      </c>
      <c r="O110">
        <f>IF('LF Projected Ratios'!P$44&gt;=0,$B110+(1-$B110)*'LF Projected Ratios'!P$44,$B110*(1+'LF Projected Ratios'!P$44))</f>
        <v>0.34705159256384899</v>
      </c>
      <c r="P110">
        <f>IF('LF Projected Ratios'!Q$44&gt;=0,$B110+(1-$B110)*'LF Projected Ratios'!Q$44,$B110*(1+'LF Projected Ratios'!Q$44))</f>
        <v>0.34951833212443639</v>
      </c>
      <c r="Q110">
        <f>IF('LF Projected Ratios'!R$44&gt;=0,$B110+(1-$B110)*'LF Projected Ratios'!R$44,$B110*(1+'LF Projected Ratios'!R$44))</f>
        <v>0.3519627761233583</v>
      </c>
      <c r="R110">
        <f>IF('LF Projected Ratios'!S$44&gt;=0,$B110+(1-$B110)*'LF Projected Ratios'!S$44,$B110*(1+'LF Projected Ratios'!S$44))</f>
        <v>0.35438522547748552</v>
      </c>
      <c r="S110">
        <f>IF('LF Projected Ratios'!T$44&gt;=0,$B110+(1-$B110)*'LF Projected Ratios'!T$44,$B110*(1+'LF Projected Ratios'!T$44))</f>
        <v>0.35678597571275483</v>
      </c>
      <c r="T110">
        <f>IF('LF Projected Ratios'!U$44&gt;=0,$B110+(1-$B110)*'LF Projected Ratios'!U$44,$B110*(1+'LF Projected Ratios'!U$44))</f>
        <v>0.35916531708435739</v>
      </c>
      <c r="U110">
        <f>IF('LF Projected Ratios'!V$44&gt;=0,$B110+(1-$B110)*'LF Projected Ratios'!V$44,$B110*(1+'LF Projected Ratios'!V$44))</f>
        <v>0.36152353469371945</v>
      </c>
      <c r="V110">
        <f>IF('LF Projected Ratios'!W$44&gt;=0,$B110+(1-$B110)*'LF Projected Ratios'!W$44,$B110*(1+'LF Projected Ratios'!W$44))</f>
        <v>0.36386090860238551</v>
      </c>
      <c r="W110">
        <f>IF('LF Projected Ratios'!X$44&gt;=0,$B110+(1-$B110)*'LF Projected Ratios'!X$44,$B110*(1+'LF Projected Ratios'!X$44))</f>
        <v>0.36617771394289456</v>
      </c>
      <c r="X110">
        <f>IF('LF Projected Ratios'!Y$44&gt;=0,$B110+(1-$B110)*'LF Projected Ratios'!Y$44,$B110*(1+'LF Projected Ratios'!Y$44))</f>
        <v>0.36847422102674032</v>
      </c>
      <c r="Y110">
        <f>IF('LF Projected Ratios'!Z$44&gt;=0,$B110+(1-$B110)*'LF Projected Ratios'!Z$44,$B110*(1+'LF Projected Ratios'!Z$44))</f>
        <v>0.37075069544950989</v>
      </c>
      <c r="Z110">
        <f>IF('LF Projected Ratios'!AA$44&gt;=0,$B110+(1-$B110)*'LF Projected Ratios'!AA$44,$B110*(1+'LF Projected Ratios'!AA$44))</f>
        <v>0.37300739819327622</v>
      </c>
      <c r="AA110">
        <f>IF('LF Projected Ratios'!AB$44&gt;=0,$B110+(1-$B110)*'LF Projected Ratios'!AB$44,$B110*(1+'LF Projected Ratios'!AB$44))</f>
        <v>0.37524458572634189</v>
      </c>
      <c r="AB110">
        <f>IF('LF Projected Ratios'!AC$44&gt;=0,$B110+(1-$B110)*'LF Projected Ratios'!AC$44,$B110*(1+'LF Projected Ratios'!AC$44))</f>
        <v>0.37746251010040305</v>
      </c>
      <c r="AC110">
        <f>IF('LF Projected Ratios'!AD$44&gt;=0,$B110+(1-$B110)*'LF Projected Ratios'!AD$44,$B110*(1+'LF Projected Ratios'!AD$44))</f>
        <v>0.3796614190452115</v>
      </c>
      <c r="AD110">
        <f>IF('LF Projected Ratios'!AE$44&gt;=0,$B110+(1-$B110)*'LF Projected Ratios'!AE$44,$B110*(1+'LF Projected Ratios'!AE$44))</f>
        <v>0.3818415560608171</v>
      </c>
      <c r="AE110">
        <f>IF('LF Projected Ratios'!AF$44&gt;=0,$B110+(1-$B110)*'LF Projected Ratios'!AF$44,$B110*(1+'LF Projected Ratios'!AF$44))</f>
        <v>0.38400316050745509</v>
      </c>
      <c r="AF110">
        <f>IF('LF Projected Ratios'!AG$44&gt;=0,$B110+(1-$B110)*'LF Projected Ratios'!AG$44,$B110*(1+'LF Projected Ratios'!AG$44))</f>
        <v>0.38614646769315142</v>
      </c>
    </row>
    <row r="111" spans="1:32" x14ac:dyDescent="0.2">
      <c r="A111" s="12" t="s">
        <v>37</v>
      </c>
      <c r="B111" s="56">
        <f t="shared" si="0"/>
        <v>0.28321570849598665</v>
      </c>
      <c r="C111">
        <f>IF('LF Projected Ratios'!D$44&gt;=0,$B111+(1-$B111)*'LF Projected Ratios'!D$44,$B111*(1+'LF Projected Ratios'!D$44))</f>
        <v>0.28600863774721352</v>
      </c>
      <c r="D111">
        <f>IF('LF Projected Ratios'!E$44&gt;=0,$B111+(1-$B111)*'LF Projected Ratios'!E$44,$B111*(1+'LF Projected Ratios'!E$44))</f>
        <v>0.28887658852463816</v>
      </c>
      <c r="E111">
        <f>IF('LF Projected Ratios'!F$44&gt;=0,$B111+(1-$B111)*'LF Projected Ratios'!F$44,$B111*(1+'LF Projected Ratios'!F$44))</f>
        <v>0.29172696339655579</v>
      </c>
      <c r="F111">
        <f>IF('LF Projected Ratios'!G$44&gt;=0,$B111+(1-$B111)*'LF Projected Ratios'!G$44,$B111*(1+'LF Projected Ratios'!G$44))</f>
        <v>0.29454923797781285</v>
      </c>
      <c r="G111">
        <f>IF('LF Projected Ratios'!H$44&gt;=0,$B111+(1-$B111)*'LF Projected Ratios'!H$44,$B111*(1+'LF Projected Ratios'!H$44))</f>
        <v>0.2973665964633615</v>
      </c>
      <c r="H111">
        <f>IF('LF Projected Ratios'!I$44&gt;=0,$B111+(1-$B111)*'LF Projected Ratios'!I$44,$B111*(1+'LF Projected Ratios'!I$44))</f>
        <v>0.30018339158381546</v>
      </c>
      <c r="I111">
        <f>IF('LF Projected Ratios'!J$44&gt;=0,$B111+(1-$B111)*'LF Projected Ratios'!J$44,$B111*(1+'LF Projected Ratios'!J$44))</f>
        <v>0.30297392156100472</v>
      </c>
      <c r="J111">
        <f>IF('LF Projected Ratios'!K$44&gt;=0,$B111+(1-$B111)*'LF Projected Ratios'!K$44,$B111*(1+'LF Projected Ratios'!K$44))</f>
        <v>0.30572706124420773</v>
      </c>
      <c r="K111">
        <f>IF('LF Projected Ratios'!L$44&gt;=0,$B111+(1-$B111)*'LF Projected Ratios'!L$44,$B111*(1+'LF Projected Ratios'!L$44))</f>
        <v>0.30843225248088069</v>
      </c>
      <c r="L111">
        <f>IF('LF Projected Ratios'!M$44&gt;=0,$B111+(1-$B111)*'LF Projected Ratios'!M$44,$B111*(1+'LF Projected Ratios'!M$44))</f>
        <v>0.3110293704432941</v>
      </c>
      <c r="M111">
        <f>IF('LF Projected Ratios'!N$44&gt;=0,$B111+(1-$B111)*'LF Projected Ratios'!N$44,$B111*(1+'LF Projected Ratios'!N$44))</f>
        <v>0.31367420740021523</v>
      </c>
      <c r="N111">
        <f>IF('LF Projected Ratios'!O$44&gt;=0,$B111+(1-$B111)*'LF Projected Ratios'!O$44,$B111*(1+'LF Projected Ratios'!O$44))</f>
        <v>0.31629481051128205</v>
      </c>
      <c r="O111">
        <f>IF('LF Projected Ratios'!P$44&gt;=0,$B111+(1-$B111)*'LF Projected Ratios'!P$44,$B111*(1+'LF Projected Ratios'!P$44))</f>
        <v>0.31889151132870186</v>
      </c>
      <c r="P111">
        <f>IF('LF Projected Ratios'!Q$44&gt;=0,$B111+(1-$B111)*'LF Projected Ratios'!Q$44,$B111*(1+'LF Projected Ratios'!Q$44))</f>
        <v>0.3214646353840227</v>
      </c>
      <c r="Q111">
        <f>IF('LF Projected Ratios'!R$44&gt;=0,$B111+(1-$B111)*'LF Projected Ratios'!R$44,$B111*(1+'LF Projected Ratios'!R$44))</f>
        <v>0.32401450232417617</v>
      </c>
      <c r="R111">
        <f>IF('LF Projected Ratios'!S$44&gt;=0,$B111+(1-$B111)*'LF Projected Ratios'!S$44,$B111*(1+'LF Projected Ratios'!S$44))</f>
        <v>0.32654142604384806</v>
      </c>
      <c r="S111">
        <f>IF('LF Projected Ratios'!T$44&gt;=0,$B111+(1-$B111)*'LF Projected Ratios'!T$44,$B111*(1+'LF Projected Ratios'!T$44))</f>
        <v>0.32904571481429185</v>
      </c>
      <c r="T111">
        <f>IF('LF Projected Ratios'!U$44&gt;=0,$B111+(1-$B111)*'LF Projected Ratios'!U$44,$B111*(1+'LF Projected Ratios'!U$44))</f>
        <v>0.33152767140870137</v>
      </c>
      <c r="U111">
        <f>IF('LF Projected Ratios'!V$44&gt;=0,$B111+(1-$B111)*'LF Projected Ratios'!V$44,$B111*(1+'LF Projected Ratios'!V$44))</f>
        <v>0.33398759322423571</v>
      </c>
      <c r="V111">
        <f>IF('LF Projected Ratios'!W$44&gt;=0,$B111+(1-$B111)*'LF Projected Ratios'!W$44,$B111*(1+'LF Projected Ratios'!W$44))</f>
        <v>0.33642577240081478</v>
      </c>
      <c r="W111">
        <f>IF('LF Projected Ratios'!X$44&gt;=0,$B111+(1-$B111)*'LF Projected Ratios'!X$44,$B111*(1+'LF Projected Ratios'!X$44))</f>
        <v>0.33884249593677657</v>
      </c>
      <c r="X111">
        <f>IF('LF Projected Ratios'!Y$44&gt;=0,$B111+(1-$B111)*'LF Projected Ratios'!Y$44,$B111*(1+'LF Projected Ratios'!Y$44))</f>
        <v>0.34123804580149397</v>
      </c>
      <c r="Y111">
        <f>IF('LF Projected Ratios'!Z$44&gt;=0,$B111+(1-$B111)*'LF Projected Ratios'!Z$44,$B111*(1+'LF Projected Ratios'!Z$44))</f>
        <v>0.3436126990450476</v>
      </c>
      <c r="Z111">
        <f>IF('LF Projected Ratios'!AA$44&gt;=0,$B111+(1-$B111)*'LF Projected Ratios'!AA$44,$B111*(1+'LF Projected Ratios'!AA$44))</f>
        <v>0.3459667279050343</v>
      </c>
      <c r="AA111">
        <f>IF('LF Projected Ratios'!AB$44&gt;=0,$B111+(1-$B111)*'LF Projected Ratios'!AB$44,$B111*(1+'LF Projected Ratios'!AB$44))</f>
        <v>0.34830039991061257</v>
      </c>
      <c r="AB111">
        <f>IF('LF Projected Ratios'!AC$44&gt;=0,$B111+(1-$B111)*'LF Projected Ratios'!AC$44,$B111*(1+'LF Projected Ratios'!AC$44))</f>
        <v>0.35061397798385674</v>
      </c>
      <c r="AC111">
        <f>IF('LF Projected Ratios'!AD$44&gt;=0,$B111+(1-$B111)*'LF Projected Ratios'!AD$44,$B111*(1+'LF Projected Ratios'!AD$44))</f>
        <v>0.35290772053850228</v>
      </c>
      <c r="AD111">
        <f>IF('LF Projected Ratios'!AE$44&gt;=0,$B111+(1-$B111)*'LF Projected Ratios'!AE$44,$B111*(1+'LF Projected Ratios'!AE$44))</f>
        <v>0.35518188157616537</v>
      </c>
      <c r="AE111">
        <f>IF('LF Projected Ratios'!AF$44&gt;=0,$B111+(1-$B111)*'LF Projected Ratios'!AF$44,$B111*(1+'LF Projected Ratios'!AF$44))</f>
        <v>0.35743671078010786</v>
      </c>
      <c r="AF111">
        <f>IF('LF Projected Ratios'!AG$44&gt;=0,$B111+(1-$B111)*'LF Projected Ratios'!AG$44,$B111*(1+'LF Projected Ratios'!AG$44))</f>
        <v>0.35967245360662009</v>
      </c>
    </row>
    <row r="112" spans="1:32" x14ac:dyDescent="0.2">
      <c r="A112" s="12" t="s">
        <v>38</v>
      </c>
      <c r="B112" s="56">
        <f t="shared" si="0"/>
        <v>0.31626826998800539</v>
      </c>
      <c r="C112">
        <f>IF('LF Projected Ratios'!D$44&gt;=0,$B112+(1-$B112)*'LF Projected Ratios'!D$44,$B112*(1+'LF Projected Ratios'!D$44))</f>
        <v>0.31893241088977592</v>
      </c>
      <c r="D112">
        <f>IF('LF Projected Ratios'!E$44&gt;=0,$B112+(1-$B112)*'LF Projected Ratios'!E$44,$B112*(1+'LF Projected Ratios'!E$44))</f>
        <v>0.32166811390375138</v>
      </c>
      <c r="E112">
        <f>IF('LF Projected Ratios'!F$44&gt;=0,$B112+(1-$B112)*'LF Projected Ratios'!F$44,$B112*(1+'LF Projected Ratios'!F$44))</f>
        <v>0.32438705147738267</v>
      </c>
      <c r="F112">
        <f>IF('LF Projected Ratios'!G$44&gt;=0,$B112+(1-$B112)*'LF Projected Ratios'!G$44,$B112*(1+'LF Projected Ratios'!G$44))</f>
        <v>0.32707918452896334</v>
      </c>
      <c r="G112">
        <f>IF('LF Projected Ratios'!H$44&gt;=0,$B112+(1-$B112)*'LF Projected Ratios'!H$44,$B112*(1+'LF Projected Ratios'!H$44))</f>
        <v>0.32976662817724167</v>
      </c>
      <c r="H112">
        <f>IF('LF Projected Ratios'!I$44&gt;=0,$B112+(1-$B112)*'LF Projected Ratios'!I$44,$B112*(1+'LF Projected Ratios'!I$44))</f>
        <v>0.33245353443847714</v>
      </c>
      <c r="I112">
        <f>IF('LF Projected Ratios'!J$44&gt;=0,$B112+(1-$B112)*'LF Projected Ratios'!J$44,$B112*(1+'LF Projected Ratios'!J$44))</f>
        <v>0.33511538670221808</v>
      </c>
      <c r="J112">
        <f>IF('LF Projected Ratios'!K$44&gt;=0,$B112+(1-$B112)*'LF Projected Ratios'!K$44,$B112*(1+'LF Projected Ratios'!K$44))</f>
        <v>0.33774157282386319</v>
      </c>
      <c r="K112">
        <f>IF('LF Projected Ratios'!L$44&gt;=0,$B112+(1-$B112)*'LF Projected Ratios'!L$44,$B112*(1+'LF Projected Ratios'!L$44))</f>
        <v>0.34032202151140722</v>
      </c>
      <c r="L112">
        <f>IF('LF Projected Ratios'!M$44&gt;=0,$B112+(1-$B112)*'LF Projected Ratios'!M$44,$B112*(1+'LF Projected Ratios'!M$44))</f>
        <v>0.342799380430309</v>
      </c>
      <c r="M112">
        <f>IF('LF Projected Ratios'!N$44&gt;=0,$B112+(1-$B112)*'LF Projected Ratios'!N$44,$B112*(1+'LF Projected Ratios'!N$44))</f>
        <v>0.34532225791184656</v>
      </c>
      <c r="N112">
        <f>IF('LF Projected Ratios'!O$44&gt;=0,$B112+(1-$B112)*'LF Projected Ratios'!O$44,$B112*(1+'LF Projected Ratios'!O$44))</f>
        <v>0.34782201902553511</v>
      </c>
      <c r="O112">
        <f>IF('LF Projected Ratios'!P$44&gt;=0,$B112+(1-$B112)*'LF Projected Ratios'!P$44,$B112*(1+'LF Projected Ratios'!P$44))</f>
        <v>0.35029898003495208</v>
      </c>
      <c r="P112">
        <f>IF('LF Projected Ratios'!Q$44&gt;=0,$B112+(1-$B112)*'LF Projected Ratios'!Q$44,$B112*(1+'LF Projected Ratios'!Q$44))</f>
        <v>0.35275345146064202</v>
      </c>
      <c r="Q112">
        <f>IF('LF Projected Ratios'!R$44&gt;=0,$B112+(1-$B112)*'LF Projected Ratios'!R$44,$B112*(1+'LF Projected Ratios'!R$44))</f>
        <v>0.35518573820988608</v>
      </c>
      <c r="R112">
        <f>IF('LF Projected Ratios'!S$44&gt;=0,$B112+(1-$B112)*'LF Projected Ratios'!S$44,$B112*(1+'LF Projected Ratios'!S$44))</f>
        <v>0.35759613970296894</v>
      </c>
      <c r="S112">
        <f>IF('LF Projected Ratios'!T$44&gt;=0,$B112+(1-$B112)*'LF Projected Ratios'!T$44,$B112*(1+'LF Projected Ratios'!T$44))</f>
        <v>0.35998494999605213</v>
      </c>
      <c r="T112">
        <f>IF('LF Projected Ratios'!U$44&gt;=0,$B112+(1-$B112)*'LF Projected Ratios'!U$44,$B112*(1+'LF Projected Ratios'!U$44))</f>
        <v>0.36235245790076576</v>
      </c>
      <c r="U112">
        <f>IF('LF Projected Ratios'!V$44&gt;=0,$B112+(1-$B112)*'LF Projected Ratios'!V$44,$B112*(1+'LF Projected Ratios'!V$44))</f>
        <v>0.36469894710060635</v>
      </c>
      <c r="V112">
        <f>IF('LF Projected Ratios'!W$44&gt;=0,$B112+(1-$B112)*'LF Projected Ratios'!W$44,$B112*(1+'LF Projected Ratios'!W$44))</f>
        <v>0.36702469626425455</v>
      </c>
      <c r="W112">
        <f>IF('LF Projected Ratios'!X$44&gt;=0,$B112+(1-$B112)*'LF Projected Ratios'!X$44,$B112*(1+'LF Projected Ratios'!X$44))</f>
        <v>0.36932997915589921</v>
      </c>
      <c r="X112">
        <f>IF('LF Projected Ratios'!Y$44&gt;=0,$B112+(1-$B112)*'LF Projected Ratios'!Y$44,$B112*(1+'LF Projected Ratios'!Y$44))</f>
        <v>0.37161506474266121</v>
      </c>
      <c r="Y112">
        <f>IF('LF Projected Ratios'!Z$44&gt;=0,$B112+(1-$B112)*'LF Projected Ratios'!Z$44,$B112*(1+'LF Projected Ratios'!Z$44))</f>
        <v>0.37388021729920889</v>
      </c>
      <c r="Z112">
        <f>IF('LF Projected Ratios'!AA$44&gt;=0,$B112+(1-$B112)*'LF Projected Ratios'!AA$44,$B112*(1+'LF Projected Ratios'!AA$44))</f>
        <v>0.37612569650964139</v>
      </c>
      <c r="AA112">
        <f>IF('LF Projected Ratios'!AB$44&gt;=0,$B112+(1-$B112)*'LF Projected Ratios'!AB$44,$B112*(1+'LF Projected Ratios'!AB$44))</f>
        <v>0.3783517575667365</v>
      </c>
      <c r="AB112">
        <f>IF('LF Projected Ratios'!AC$44&gt;=0,$B112+(1-$B112)*'LF Projected Ratios'!AC$44,$B112*(1+'LF Projected Ratios'!AC$44))</f>
        <v>0.38055865126863092</v>
      </c>
      <c r="AC112">
        <f>IF('LF Projected Ratios'!AD$44&gt;=0,$B112+(1-$B112)*'LF Projected Ratios'!AD$44,$B112*(1+'LF Projected Ratios'!AD$44))</f>
        <v>0.3827466241130123</v>
      </c>
      <c r="AD112">
        <f>IF('LF Projected Ratios'!AE$44&gt;=0,$B112+(1-$B112)*'LF Projected Ratios'!AE$44,$B112*(1+'LF Projected Ratios'!AE$44))</f>
        <v>0.38491591838890193</v>
      </c>
      <c r="AE112">
        <f>IF('LF Projected Ratios'!AF$44&gt;=0,$B112+(1-$B112)*'LF Projected Ratios'!AF$44,$B112*(1+'LF Projected Ratios'!AF$44))</f>
        <v>0.38706677226609593</v>
      </c>
      <c r="AF112">
        <f>IF('LF Projected Ratios'!AG$44&gt;=0,$B112+(1-$B112)*'LF Projected Ratios'!AG$44,$B112*(1+'LF Projected Ratios'!AG$44))</f>
        <v>0.38919941988233425</v>
      </c>
    </row>
    <row r="113" spans="1:32" x14ac:dyDescent="0.2">
      <c r="A113" s="12" t="s">
        <v>39</v>
      </c>
      <c r="B113" s="56">
        <f t="shared" si="0"/>
        <v>0.27917113840211027</v>
      </c>
      <c r="C113">
        <f>IF('LF Projected Ratios'!D$44&gt;=0,$B113+(1-$B113)*'LF Projected Ratios'!D$44,$B113*(1+'LF Projected Ratios'!D$44))</f>
        <v>0.2819798272036757</v>
      </c>
      <c r="D113">
        <f>IF('LF Projected Ratios'!E$44&gt;=0,$B113+(1-$B113)*'LF Projected Ratios'!E$44,$B113*(1+'LF Projected Ratios'!E$44))</f>
        <v>0.28486396085240839</v>
      </c>
      <c r="E113">
        <f>IF('LF Projected Ratios'!F$44&gt;=0,$B113+(1-$B113)*'LF Projected Ratios'!F$44,$B113*(1+'LF Projected Ratios'!F$44))</f>
        <v>0.2877304194207741</v>
      </c>
      <c r="F113">
        <f>IF('LF Projected Ratios'!G$44&gt;=0,$B113+(1-$B113)*'LF Projected Ratios'!G$44,$B113*(1+'LF Projected Ratios'!G$44))</f>
        <v>0.29056861913809146</v>
      </c>
      <c r="G113">
        <f>IF('LF Projected Ratios'!H$44&gt;=0,$B113+(1-$B113)*'LF Projected Ratios'!H$44,$B113*(1+'LF Projected Ratios'!H$44))</f>
        <v>0.29340187501984344</v>
      </c>
      <c r="H113">
        <f>IF('LF Projected Ratios'!I$44&gt;=0,$B113+(1-$B113)*'LF Projected Ratios'!I$44,$B113*(1+'LF Projected Ratios'!I$44))</f>
        <v>0.29623456435762308</v>
      </c>
      <c r="I113">
        <f>IF('LF Projected Ratios'!J$44&gt;=0,$B113+(1-$B113)*'LF Projected Ratios'!J$44,$B113*(1+'LF Projected Ratios'!J$44))</f>
        <v>0.29904084034686301</v>
      </c>
      <c r="J113">
        <f>IF('LF Projected Ratios'!K$44&gt;=0,$B113+(1-$B113)*'LF Projected Ratios'!K$44,$B113*(1+'LF Projected Ratios'!K$44))</f>
        <v>0.30180951506139825</v>
      </c>
      <c r="K113">
        <f>IF('LF Projected Ratios'!L$44&gt;=0,$B113+(1-$B113)*'LF Projected Ratios'!L$44,$B113*(1+'LF Projected Ratios'!L$44))</f>
        <v>0.30452997077261923</v>
      </c>
      <c r="L113">
        <f>IF('LF Projected Ratios'!M$44&gt;=0,$B113+(1-$B113)*'LF Projected Ratios'!M$44,$B113*(1+'LF Projected Ratios'!M$44))</f>
        <v>0.30714174338883232</v>
      </c>
      <c r="M113">
        <f>IF('LF Projected Ratios'!N$44&gt;=0,$B113+(1-$B113)*'LF Projected Ratios'!N$44,$B113*(1+'LF Projected Ratios'!N$44))</f>
        <v>0.30980150426161757</v>
      </c>
      <c r="N113">
        <f>IF('LF Projected Ratios'!O$44&gt;=0,$B113+(1-$B113)*'LF Projected Ratios'!O$44,$B113*(1+'LF Projected Ratios'!O$44))</f>
        <v>0.31243689454519441</v>
      </c>
      <c r="O113">
        <f>IF('LF Projected Ratios'!P$44&gt;=0,$B113+(1-$B113)*'LF Projected Ratios'!P$44,$B113*(1+'LF Projected Ratios'!P$44))</f>
        <v>0.31504824766260653</v>
      </c>
      <c r="P113">
        <f>IF('LF Projected Ratios'!Q$44&gt;=0,$B113+(1-$B113)*'LF Projected Ratios'!Q$44,$B113*(1+'LF Projected Ratios'!Q$44))</f>
        <v>0.3176358909822658</v>
      </c>
      <c r="Q113">
        <f>IF('LF Projected Ratios'!R$44&gt;=0,$B113+(1-$B113)*'LF Projected Ratios'!R$44,$B113*(1+'LF Projected Ratios'!R$44))</f>
        <v>0.32020014595476282</v>
      </c>
      <c r="R113">
        <f>IF('LF Projected Ratios'!S$44&gt;=0,$B113+(1-$B113)*'LF Projected Ratios'!S$44,$B113*(1+'LF Projected Ratios'!S$44))</f>
        <v>0.32274132824598434</v>
      </c>
      <c r="S113">
        <f>IF('LF Projected Ratios'!T$44&gt;=0,$B113+(1-$B113)*'LF Projected Ratios'!T$44,$B113*(1+'LF Projected Ratios'!T$44))</f>
        <v>0.32525974786665385</v>
      </c>
      <c r="T113">
        <f>IF('LF Projected Ratios'!U$44&gt;=0,$B113+(1-$B113)*'LF Projected Ratios'!U$44,$B113*(1+'LF Projected Ratios'!U$44))</f>
        <v>0.32775570929841125</v>
      </c>
      <c r="U113">
        <f>IF('LF Projected Ratios'!V$44&gt;=0,$B113+(1-$B113)*'LF Projected Ratios'!V$44,$B113*(1+'LF Projected Ratios'!V$44))</f>
        <v>0.33022951161652681</v>
      </c>
      <c r="V113">
        <f>IF('LF Projected Ratios'!W$44&gt;=0,$B113+(1-$B113)*'LF Projected Ratios'!W$44,$B113*(1+'LF Projected Ratios'!W$44))</f>
        <v>0.33268144860936666</v>
      </c>
      <c r="W113">
        <f>IF('LF Projected Ratios'!X$44&gt;=0,$B113+(1-$B113)*'LF Projected Ratios'!X$44,$B113*(1+'LF Projected Ratios'!X$44))</f>
        <v>0.33511180889470277</v>
      </c>
      <c r="X113">
        <f>IF('LF Projected Ratios'!Y$44&gt;=0,$B113+(1-$B113)*'LF Projected Ratios'!Y$44,$B113*(1+'LF Projected Ratios'!Y$44))</f>
        <v>0.33752087603296549</v>
      </c>
      <c r="Y113">
        <f>IF('LF Projected Ratios'!Z$44&gt;=0,$B113+(1-$B113)*'LF Projected Ratios'!Z$44,$B113*(1+'LF Projected Ratios'!Z$44))</f>
        <v>0.33990892863753475</v>
      </c>
      <c r="Z113">
        <f>IF('LF Projected Ratios'!AA$44&gt;=0,$B113+(1-$B113)*'LF Projected Ratios'!AA$44,$B113*(1+'LF Projected Ratios'!AA$44))</f>
        <v>0.34227624048215166</v>
      </c>
      <c r="AA113">
        <f>IF('LF Projected Ratios'!AB$44&gt;=0,$B113+(1-$B113)*'LF Projected Ratios'!AB$44,$B113*(1+'LF Projected Ratios'!AB$44))</f>
        <v>0.3446230806055508</v>
      </c>
      <c r="AB113">
        <f>IF('LF Projected Ratios'!AC$44&gt;=0,$B113+(1-$B113)*'LF Projected Ratios'!AC$44,$B113*(1+'LF Projected Ratios'!AC$44))</f>
        <v>0.34694971341338643</v>
      </c>
      <c r="AC113">
        <f>IF('LF Projected Ratios'!AD$44&gt;=0,$B113+(1-$B113)*'LF Projected Ratios'!AD$44,$B113*(1+'LF Projected Ratios'!AD$44))</f>
        <v>0.34925639877753478</v>
      </c>
      <c r="AD113">
        <f>IF('LF Projected Ratios'!AE$44&gt;=0,$B113+(1-$B113)*'LF Projected Ratios'!AE$44,$B113*(1+'LF Projected Ratios'!AE$44))</f>
        <v>0.3515433921328569</v>
      </c>
      <c r="AE113">
        <f>IF('LF Projected Ratios'!AF$44&gt;=0,$B113+(1-$B113)*'LF Projected Ratios'!AF$44,$B113*(1+'LF Projected Ratios'!AF$44))</f>
        <v>0.35381094457149243</v>
      </c>
      <c r="AF113">
        <f>IF('LF Projected Ratios'!AG$44&gt;=0,$B113+(1-$B113)*'LF Projected Ratios'!AG$44,$B113*(1+'LF Projected Ratios'!AG$44))</f>
        <v>0.35605930293475802</v>
      </c>
    </row>
    <row r="114" spans="1:32" x14ac:dyDescent="0.2">
      <c r="A114" s="12" t="s">
        <v>40</v>
      </c>
      <c r="B114" s="56">
        <f t="shared" si="0"/>
        <v>0.26518968774280272</v>
      </c>
      <c r="C114">
        <f>IF('LF Projected Ratios'!D$44&gt;=0,$B114+(1-$B114)*'LF Projected Ratios'!D$44,$B114*(1+'LF Projected Ratios'!D$44))</f>
        <v>0.26805285486229979</v>
      </c>
      <c r="D114">
        <f>IF('LF Projected Ratios'!E$44&gt;=0,$B114+(1-$B114)*'LF Projected Ratios'!E$44,$B114*(1+'LF Projected Ratios'!E$44))</f>
        <v>0.27099293018381071</v>
      </c>
      <c r="E114">
        <f>IF('LF Projected Ratios'!F$44&gt;=0,$B114+(1-$B114)*'LF Projected Ratios'!F$44,$B114*(1+'LF Projected Ratios'!F$44))</f>
        <v>0.27391498759286614</v>
      </c>
      <c r="F114">
        <f>IF('LF Projected Ratios'!G$44&gt;=0,$B114+(1-$B114)*'LF Projected Ratios'!G$44,$B114*(1+'LF Projected Ratios'!G$44))</f>
        <v>0.27680823803223836</v>
      </c>
      <c r="G114">
        <f>IF('LF Projected Ratios'!H$44&gt;=0,$B114+(1-$B114)*'LF Projected Ratios'!H$44,$B114*(1+'LF Projected Ratios'!H$44))</f>
        <v>0.27969644874366806</v>
      </c>
      <c r="H114">
        <f>IF('LF Projected Ratios'!I$44&gt;=0,$B114+(1-$B114)*'LF Projected Ratios'!I$44,$B114*(1+'LF Projected Ratios'!I$44))</f>
        <v>0.28258408192223883</v>
      </c>
      <c r="I114">
        <f>IF('LF Projected Ratios'!J$44&gt;=0,$B114+(1-$B114)*'LF Projected Ratios'!J$44,$B114*(1+'LF Projected Ratios'!J$44))</f>
        <v>0.28544478942965218</v>
      </c>
      <c r="J114">
        <f>IF('LF Projected Ratios'!K$44&gt;=0,$B114+(1-$B114)*'LF Projected Ratios'!K$44,$B114*(1+'LF Projected Ratios'!K$44))</f>
        <v>0.28826716633478389</v>
      </c>
      <c r="K114">
        <f>IF('LF Projected Ratios'!L$44&gt;=0,$B114+(1-$B114)*'LF Projected Ratios'!L$44,$B114*(1+'LF Projected Ratios'!L$44))</f>
        <v>0.29104038896381795</v>
      </c>
      <c r="L114">
        <f>IF('LF Projected Ratios'!M$44&gt;=0,$B114+(1-$B114)*'LF Projected Ratios'!M$44,$B114*(1+'LF Projected Ratios'!M$44))</f>
        <v>0.29370282044222751</v>
      </c>
      <c r="M114">
        <f>IF('LF Projected Ratios'!N$44&gt;=0,$B114+(1-$B114)*'LF Projected Ratios'!N$44,$B114*(1+'LF Projected Ratios'!N$44))</f>
        <v>0.29641417097434741</v>
      </c>
      <c r="N114">
        <f>IF('LF Projected Ratios'!O$44&gt;=0,$B114+(1-$B114)*'LF Projected Ratios'!O$44,$B114*(1+'LF Projected Ratios'!O$44))</f>
        <v>0.29910067821672104</v>
      </c>
      <c r="O114">
        <f>IF('LF Projected Ratios'!P$44&gt;=0,$B114+(1-$B114)*'LF Projected Ratios'!P$44,$B114*(1+'LF Projected Ratios'!P$44))</f>
        <v>0.30176268205958301</v>
      </c>
      <c r="P114">
        <f>IF('LF Projected Ratios'!Q$44&gt;=0,$B114+(1-$B114)*'LF Projected Ratios'!Q$44,$B114*(1+'LF Projected Ratios'!Q$44))</f>
        <v>0.30440051622109832</v>
      </c>
      <c r="Q114">
        <f>IF('LF Projected Ratios'!R$44&gt;=0,$B114+(1-$B114)*'LF Projected Ratios'!R$44,$B114*(1+'LF Projected Ratios'!R$44))</f>
        <v>0.30701450838682642</v>
      </c>
      <c r="R114">
        <f>IF('LF Projected Ratios'!S$44&gt;=0,$B114+(1-$B114)*'LF Projected Ratios'!S$44,$B114*(1+'LF Projected Ratios'!S$44))</f>
        <v>0.30960498034542094</v>
      </c>
      <c r="S114">
        <f>IF('LF Projected Ratios'!T$44&gt;=0,$B114+(1-$B114)*'LF Projected Ratios'!T$44,$B114*(1+'LF Projected Ratios'!T$44))</f>
        <v>0.31217224812068262</v>
      </c>
      <c r="T114">
        <f>IF('LF Projected Ratios'!U$44&gt;=0,$B114+(1-$B114)*'LF Projected Ratios'!U$44,$B114*(1+'LF Projected Ratios'!U$44))</f>
        <v>0.31471662210008455</v>
      </c>
      <c r="U114">
        <f>IF('LF Projected Ratios'!V$44&gt;=0,$B114+(1-$B114)*'LF Projected Ratios'!V$44,$B114*(1+'LF Projected Ratios'!V$44))</f>
        <v>0.31723840715986634</v>
      </c>
      <c r="V114">
        <f>IF('LF Projected Ratios'!W$44&gt;=0,$B114+(1-$B114)*'LF Projected Ratios'!W$44,$B114*(1+'LF Projected Ratios'!W$44))</f>
        <v>0.3197379027868168</v>
      </c>
      <c r="W114">
        <f>IF('LF Projected Ratios'!X$44&gt;=0,$B114+(1-$B114)*'LF Projected Ratios'!X$44,$B114*(1+'LF Projected Ratios'!X$44))</f>
        <v>0.32221540319684</v>
      </c>
      <c r="X114">
        <f>IF('LF Projected Ratios'!Y$44&gt;=0,$B114+(1-$B114)*'LF Projected Ratios'!Y$44,$B114*(1+'LF Projected Ratios'!Y$44))</f>
        <v>0.32467119745040429</v>
      </c>
      <c r="Y114">
        <f>IF('LF Projected Ratios'!Z$44&gt;=0,$B114+(1-$B114)*'LF Projected Ratios'!Z$44,$B114*(1+'LF Projected Ratios'!Z$44))</f>
        <v>0.32710556956497289</v>
      </c>
      <c r="Z114">
        <f>IF('LF Projected Ratios'!AA$44&gt;=0,$B114+(1-$B114)*'LF Projected Ratios'!AA$44,$B114*(1+'LF Projected Ratios'!AA$44))</f>
        <v>0.32951879862449895</v>
      </c>
      <c r="AA114">
        <f>IF('LF Projected Ratios'!AB$44&gt;=0,$B114+(1-$B114)*'LF Projected Ratios'!AB$44,$B114*(1+'LF Projected Ratios'!AB$44))</f>
        <v>0.33191115888608713</v>
      </c>
      <c r="AB114">
        <f>IF('LF Projected Ratios'!AC$44&gt;=0,$B114+(1-$B114)*'LF Projected Ratios'!AC$44,$B114*(1+'LF Projected Ratios'!AC$44))</f>
        <v>0.33428291988389697</v>
      </c>
      <c r="AC114">
        <f>IF('LF Projected Ratios'!AD$44&gt;=0,$B114+(1-$B114)*'LF Projected Ratios'!AD$44,$B114*(1+'LF Projected Ratios'!AD$44))</f>
        <v>0.33663434653037116</v>
      </c>
      <c r="AD114">
        <f>IF('LF Projected Ratios'!AE$44&gt;=0,$B114+(1-$B114)*'LF Projected Ratios'!AE$44,$B114*(1+'LF Projected Ratios'!AE$44))</f>
        <v>0.33896569921487546</v>
      </c>
      <c r="AE114">
        <f>IF('LF Projected Ratios'!AF$44&gt;=0,$B114+(1-$B114)*'LF Projected Ratios'!AF$44,$B114*(1+'LF Projected Ratios'!AF$44))</f>
        <v>0.34127723389982101</v>
      </c>
      <c r="AF114">
        <f>IF('LF Projected Ratios'!AG$44&gt;=0,$B114+(1-$B114)*'LF Projected Ratios'!AG$44,$B114*(1+'LF Projected Ratios'!AG$44))</f>
        <v>0.34356920221434573</v>
      </c>
    </row>
    <row r="115" spans="1:32" x14ac:dyDescent="0.2">
      <c r="A115" s="12" t="s">
        <v>41</v>
      </c>
      <c r="B115" s="56">
        <f t="shared" si="0"/>
        <v>0.32611696959543601</v>
      </c>
      <c r="C115">
        <f>IF('LF Projected Ratios'!D$44&gt;=0,$B115+(1-$B115)*'LF Projected Ratios'!D$44,$B115*(1+'LF Projected Ratios'!D$44))</f>
        <v>0.3287427353241647</v>
      </c>
      <c r="D115">
        <f>IF('LF Projected Ratios'!E$44&gt;=0,$B115+(1-$B115)*'LF Projected Ratios'!E$44,$B115*(1+'LF Projected Ratios'!E$44))</f>
        <v>0.33143903236059497</v>
      </c>
      <c r="E115">
        <f>IF('LF Projected Ratios'!F$44&gt;=0,$B115+(1-$B115)*'LF Projected Ratios'!F$44,$B115*(1+'LF Projected Ratios'!F$44))</f>
        <v>0.33411880545166878</v>
      </c>
      <c r="F115">
        <f>IF('LF Projected Ratios'!G$44&gt;=0,$B115+(1-$B115)*'LF Projected Ratios'!G$44,$B115*(1+'LF Projected Ratios'!G$44))</f>
        <v>0.33677216012195688</v>
      </c>
      <c r="G115">
        <f>IF('LF Projected Ratios'!H$44&gt;=0,$B115+(1-$B115)*'LF Projected Ratios'!H$44,$B115*(1+'LF Projected Ratios'!H$44))</f>
        <v>0.33942089293666988</v>
      </c>
      <c r="H115">
        <f>IF('LF Projected Ratios'!I$44&gt;=0,$B115+(1-$B115)*'LF Projected Ratios'!I$44,$B115*(1+'LF Projected Ratios'!I$44))</f>
        <v>0.34206909610504205</v>
      </c>
      <c r="I115">
        <f>IF('LF Projected Ratios'!J$44&gt;=0,$B115+(1-$B115)*'LF Projected Ratios'!J$44,$B115*(1+'LF Projected Ratios'!J$44))</f>
        <v>0.34469260616204578</v>
      </c>
      <c r="J115">
        <f>IF('LF Projected Ratios'!K$44&gt;=0,$B115+(1-$B115)*'LF Projected Ratios'!K$44,$B115*(1+'LF Projected Ratios'!K$44))</f>
        <v>0.34728096382394569</v>
      </c>
      <c r="K115">
        <f>IF('LF Projected Ratios'!L$44&gt;=0,$B115+(1-$B115)*'LF Projected Ratios'!L$44,$B115*(1+'LF Projected Ratios'!L$44))</f>
        <v>0.34982424286898156</v>
      </c>
      <c r="L115">
        <f>IF('LF Projected Ratios'!M$44&gt;=0,$B115+(1-$B115)*'LF Projected Ratios'!M$44,$B115*(1+'LF Projected Ratios'!M$44))</f>
        <v>0.35226591708474453</v>
      </c>
      <c r="M115">
        <f>IF('LF Projected Ratios'!N$44&gt;=0,$B115+(1-$B115)*'LF Projected Ratios'!N$44,$B115*(1+'LF Projected Ratios'!N$44))</f>
        <v>0.35475245419860374</v>
      </c>
      <c r="N115">
        <f>IF('LF Projected Ratios'!O$44&gt;=0,$B115+(1-$B115)*'LF Projected Ratios'!O$44,$B115*(1+'LF Projected Ratios'!O$44))</f>
        <v>0.35721620792047698</v>
      </c>
      <c r="O115">
        <f>IF('LF Projected Ratios'!P$44&gt;=0,$B115+(1-$B115)*'LF Projected Ratios'!P$44,$B115*(1+'LF Projected Ratios'!P$44))</f>
        <v>0.35965748995837599</v>
      </c>
      <c r="P115">
        <f>IF('LF Projected Ratios'!Q$44&gt;=0,$B115+(1-$B115)*'LF Projected Ratios'!Q$44,$B115*(1+'LF Projected Ratios'!Q$44))</f>
        <v>0.36207660636000372</v>
      </c>
      <c r="Q115">
        <f>IF('LF Projected Ratios'!R$44&gt;=0,$B115+(1-$B115)*'LF Projected Ratios'!R$44,$B115*(1+'LF Projected Ratios'!R$44))</f>
        <v>0.36447385764065549</v>
      </c>
      <c r="R115">
        <f>IF('LF Projected Ratios'!S$44&gt;=0,$B115+(1-$B115)*'LF Projected Ratios'!S$44,$B115*(1+'LF Projected Ratios'!S$44))</f>
        <v>0.36684953890766619</v>
      </c>
      <c r="S115">
        <f>IF('LF Projected Ratios'!T$44&gt;=0,$B115+(1-$B115)*'LF Projected Ratios'!T$44,$B115*(1+'LF Projected Ratios'!T$44))</f>
        <v>0.36920393998151468</v>
      </c>
      <c r="T115">
        <f>IF('LF Projected Ratios'!U$44&gt;=0,$B115+(1-$B115)*'LF Projected Ratios'!U$44,$B115*(1+'LF Projected Ratios'!U$44))</f>
        <v>0.37153734551369205</v>
      </c>
      <c r="U115">
        <f>IF('LF Projected Ratios'!V$44&gt;=0,$B115+(1-$B115)*'LF Projected Ratios'!V$44,$B115*(1+'LF Projected Ratios'!V$44))</f>
        <v>0.37385003510142323</v>
      </c>
      <c r="V115">
        <f>IF('LF Projected Ratios'!W$44&gt;=0,$B115+(1-$B115)*'LF Projected Ratios'!W$44,$B115*(1+'LF Projected Ratios'!W$44))</f>
        <v>0.3761422833993523</v>
      </c>
      <c r="W115">
        <f>IF('LF Projected Ratios'!X$44&gt;=0,$B115+(1-$B115)*'LF Projected Ratios'!X$44,$B115*(1+'LF Projected Ratios'!X$44))</f>
        <v>0.37841436022827768</v>
      </c>
      <c r="X115">
        <f>IF('LF Projected Ratios'!Y$44&gt;=0,$B115+(1-$B115)*'LF Projected Ratios'!Y$44,$B115*(1+'LF Projected Ratios'!Y$44))</f>
        <v>0.38066653068102818</v>
      </c>
      <c r="Y115">
        <f>IF('LF Projected Ratios'!Z$44&gt;=0,$B115+(1-$B115)*'LF Projected Ratios'!Z$44,$B115*(1+'LF Projected Ratios'!Z$44))</f>
        <v>0.38289905522557166</v>
      </c>
      <c r="Z115">
        <f>IF('LF Projected Ratios'!AA$44&gt;=0,$B115+(1-$B115)*'LF Projected Ratios'!AA$44,$B115*(1+'LF Projected Ratios'!AA$44))</f>
        <v>0.38511218980543116</v>
      </c>
      <c r="AA115">
        <f>IF('LF Projected Ratios'!AB$44&gt;=0,$B115+(1-$B115)*'LF Projected Ratios'!AB$44,$B115*(1+'LF Projected Ratios'!AB$44))</f>
        <v>0.3873061859375026</v>
      </c>
      <c r="AB115">
        <f>IF('LF Projected Ratios'!AC$44&gt;=0,$B115+(1-$B115)*'LF Projected Ratios'!AC$44,$B115*(1+'LF Projected Ratios'!AC$44))</f>
        <v>0.38948129080734284</v>
      </c>
      <c r="AC115">
        <f>IF('LF Projected Ratios'!AD$44&gt;=0,$B115+(1-$B115)*'LF Projected Ratios'!AD$44,$B115*(1+'LF Projected Ratios'!AD$44))</f>
        <v>0.39163774736200463</v>
      </c>
      <c r="AD115">
        <f>IF('LF Projected Ratios'!AE$44&gt;=0,$B115+(1-$B115)*'LF Projected Ratios'!AE$44,$B115*(1+'LF Projected Ratios'!AE$44))</f>
        <v>0.39377579440049754</v>
      </c>
      <c r="AE115">
        <f>IF('LF Projected Ratios'!AF$44&gt;=0,$B115+(1-$B115)*'LF Projected Ratios'!AF$44,$B115*(1+'LF Projected Ratios'!AF$44))</f>
        <v>0.39589566666194059</v>
      </c>
      <c r="AF115">
        <f>IF('LF Projected Ratios'!AG$44&gt;=0,$B115+(1-$B115)*'LF Projected Ratios'!AG$44,$B115*(1+'LF Projected Ratios'!AG$44))</f>
        <v>0.39799759491147574</v>
      </c>
    </row>
    <row r="116" spans="1:32" x14ac:dyDescent="0.2">
      <c r="A116" s="12" t="s">
        <v>42</v>
      </c>
      <c r="B116" s="56">
        <f t="shared" si="0"/>
        <v>0.34166587629813938</v>
      </c>
      <c r="C116">
        <f>IF('LF Projected Ratios'!D$44&gt;=0,$B116+(1-$B116)*'LF Projected Ratios'!D$44,$B116*(1+'LF Projected Ratios'!D$44))</f>
        <v>0.3442310561618187</v>
      </c>
      <c r="D116">
        <f>IF('LF Projected Ratios'!E$44&gt;=0,$B116+(1-$B116)*'LF Projected Ratios'!E$44,$B116*(1+'LF Projected Ratios'!E$44))</f>
        <v>0.34686513992210061</v>
      </c>
      <c r="E116">
        <f>IF('LF Projected Ratios'!F$44&gt;=0,$B116+(1-$B116)*'LF Projected Ratios'!F$44,$B116*(1+'LF Projected Ratios'!F$44))</f>
        <v>0.3494830810039124</v>
      </c>
      <c r="F116">
        <f>IF('LF Projected Ratios'!G$44&gt;=0,$B116+(1-$B116)*'LF Projected Ratios'!G$44,$B116*(1+'LF Projected Ratios'!G$44))</f>
        <v>0.35207521323298135</v>
      </c>
      <c r="G116">
        <f>IF('LF Projected Ratios'!H$44&gt;=0,$B116+(1-$B116)*'LF Projected Ratios'!H$44,$B116*(1+'LF Projected Ratios'!H$44))</f>
        <v>0.35466283024931672</v>
      </c>
      <c r="H116">
        <f>IF('LF Projected Ratios'!I$44&gt;=0,$B116+(1-$B116)*'LF Projected Ratios'!I$44,$B116*(1+'LF Projected Ratios'!I$44))</f>
        <v>0.35724992984015835</v>
      </c>
      <c r="I116">
        <f>IF('LF Projected Ratios'!J$44&gt;=0,$B116+(1-$B116)*'LF Projected Ratios'!J$44,$B116*(1+'LF Projected Ratios'!J$44))</f>
        <v>0.35981290607857713</v>
      </c>
      <c r="J116">
        <f>IF('LF Projected Ratios'!K$44&gt;=0,$B116+(1-$B116)*'LF Projected Ratios'!K$44,$B116*(1+'LF Projected Ratios'!K$44))</f>
        <v>0.36234154101415472</v>
      </c>
      <c r="K116">
        <f>IF('LF Projected Ratios'!L$44&gt;=0,$B116+(1-$B116)*'LF Projected Ratios'!L$44,$B116*(1+'LF Projected Ratios'!L$44))</f>
        <v>0.36482613745878967</v>
      </c>
      <c r="L116">
        <f>IF('LF Projected Ratios'!M$44&gt;=0,$B116+(1-$B116)*'LF Projected Ratios'!M$44,$B116*(1+'LF Projected Ratios'!M$44))</f>
        <v>0.36721147346322169</v>
      </c>
      <c r="M116">
        <f>IF('LF Projected Ratios'!N$44&gt;=0,$B116+(1-$B116)*'LF Projected Ratios'!N$44,$B116*(1+'LF Projected Ratios'!N$44))</f>
        <v>0.36964063721723678</v>
      </c>
      <c r="N116">
        <f>IF('LF Projected Ratios'!O$44&gt;=0,$B116+(1-$B116)*'LF Projected Ratios'!O$44,$B116*(1+'LF Projected Ratios'!O$44))</f>
        <v>0.37204754327411271</v>
      </c>
      <c r="O116">
        <f>IF('LF Projected Ratios'!P$44&gt;=0,$B116+(1-$B116)*'LF Projected Ratios'!P$44,$B116*(1+'LF Projected Ratios'!P$44))</f>
        <v>0.37443249614963542</v>
      </c>
      <c r="P116">
        <f>IF('LF Projected Ratios'!Q$44&gt;=0,$B116+(1-$B116)*'LF Projected Ratios'!Q$44,$B116*(1+'LF Projected Ratios'!Q$44))</f>
        <v>0.37679579482988607</v>
      </c>
      <c r="Q116">
        <f>IF('LF Projected Ratios'!R$44&gt;=0,$B116+(1-$B116)*'LF Projected Ratios'!R$44,$B116*(1+'LF Projected Ratios'!R$44))</f>
        <v>0.37913773289619046</v>
      </c>
      <c r="R116">
        <f>IF('LF Projected Ratios'!S$44&gt;=0,$B116+(1-$B116)*'LF Projected Ratios'!S$44,$B116*(1+'LF Projected Ratios'!S$44))</f>
        <v>0.3814585986466954</v>
      </c>
      <c r="S116">
        <f>IF('LF Projected Ratios'!T$44&gt;=0,$B116+(1-$B116)*'LF Projected Ratios'!T$44,$B116*(1+'LF Projected Ratios'!T$44))</f>
        <v>0.38375867521467821</v>
      </c>
      <c r="T116">
        <f>IF('LF Projected Ratios'!U$44&gt;=0,$B116+(1-$B116)*'LF Projected Ratios'!U$44,$B116*(1+'LF Projected Ratios'!U$44))</f>
        <v>0.38603824068369563</v>
      </c>
      <c r="U116">
        <f>IF('LF Projected Ratios'!V$44&gt;=0,$B116+(1-$B116)*'LF Projected Ratios'!V$44,$B116*(1+'LF Projected Ratios'!V$44))</f>
        <v>0.38829756819965838</v>
      </c>
      <c r="V116">
        <f>IF('LF Projected Ratios'!W$44&gt;=0,$B116+(1-$B116)*'LF Projected Ratios'!W$44,$B116*(1+'LF Projected Ratios'!W$44))</f>
        <v>0.39053692607993962</v>
      </c>
      <c r="W116">
        <f>IF('LF Projected Ratios'!X$44&gt;=0,$B116+(1-$B116)*'LF Projected Ratios'!X$44,$B116*(1+'LF Projected Ratios'!X$44))</f>
        <v>0.39275657791960067</v>
      </c>
      <c r="X116">
        <f>IF('LF Projected Ratios'!Y$44&gt;=0,$B116+(1-$B116)*'LF Projected Ratios'!Y$44,$B116*(1+'LF Projected Ratios'!Y$44))</f>
        <v>0.39495678269482493</v>
      </c>
      <c r="Y116">
        <f>IF('LF Projected Ratios'!Z$44&gt;=0,$B116+(1-$B116)*'LF Projected Ratios'!Z$44,$B116*(1+'LF Projected Ratios'!Z$44))</f>
        <v>0.39713779486364686</v>
      </c>
      <c r="Z116">
        <f>IF('LF Projected Ratios'!AA$44&gt;=0,$B116+(1-$B116)*'LF Projected Ratios'!AA$44,$B116*(1+'LF Projected Ratios'!AA$44))</f>
        <v>0.39929986446405125</v>
      </c>
      <c r="AA116">
        <f>IF('LF Projected Ratios'!AB$44&gt;=0,$B116+(1-$B116)*'LF Projected Ratios'!AB$44,$B116*(1+'LF Projected Ratios'!AB$44))</f>
        <v>0.40144323720953407</v>
      </c>
      <c r="AB116">
        <f>IF('LF Projected Ratios'!AC$44&gt;=0,$B116+(1-$B116)*'LF Projected Ratios'!AC$44,$B116*(1+'LF Projected Ratios'!AC$44))</f>
        <v>0.40356815458219186</v>
      </c>
      <c r="AC116">
        <f>IF('LF Projected Ratios'!AD$44&gt;=0,$B116+(1-$B116)*'LF Projected Ratios'!AD$44,$B116*(1+'LF Projected Ratios'!AD$44))</f>
        <v>0.40567485392341446</v>
      </c>
      <c r="AD116">
        <f>IF('LF Projected Ratios'!AE$44&gt;=0,$B116+(1-$B116)*'LF Projected Ratios'!AE$44,$B116*(1+'LF Projected Ratios'!AE$44))</f>
        <v>0.40776356852225892</v>
      </c>
      <c r="AE116">
        <f>IF('LF Projected Ratios'!AF$44&gt;=0,$B116+(1-$B116)*'LF Projected Ratios'!AF$44,$B116*(1+'LF Projected Ratios'!AF$44))</f>
        <v>0.40983452770156814</v>
      </c>
      <c r="AF116">
        <f>IF('LF Projected Ratios'!AG$44&gt;=0,$B116+(1-$B116)*'LF Projected Ratios'!AG$44,$B116*(1+'LF Projected Ratios'!AG$44))</f>
        <v>0.41188795690190155</v>
      </c>
    </row>
    <row r="117" spans="1:32" x14ac:dyDescent="0.2">
      <c r="A117" s="12" t="s">
        <v>105</v>
      </c>
      <c r="B117" s="56">
        <f t="shared" si="0"/>
        <v>0.3054351751035228</v>
      </c>
      <c r="C117">
        <f>IF('LF Projected Ratios'!D$44&gt;=0,$B117+(1-$B117)*'LF Projected Ratios'!D$44,$B117*(1+'LF Projected Ratios'!D$44))</f>
        <v>0.30814152684604812</v>
      </c>
      <c r="D117">
        <f>IF('LF Projected Ratios'!E$44&gt;=0,$B117+(1-$B117)*'LF Projected Ratios'!E$44,$B117*(1+'LF Projected Ratios'!E$44))</f>
        <v>0.31092057453604971</v>
      </c>
      <c r="E117">
        <f>IF('LF Projected Ratios'!F$44&gt;=0,$B117+(1-$B117)*'LF Projected Ratios'!F$44,$B117*(1+'LF Projected Ratios'!F$44))</f>
        <v>0.31368259115286012</v>
      </c>
      <c r="F117">
        <f>IF('LF Projected Ratios'!G$44&gt;=0,$B117+(1-$B117)*'LF Projected Ratios'!G$44,$B117*(1+'LF Projected Ratios'!G$44))</f>
        <v>0.3164173785548377</v>
      </c>
      <c r="G117">
        <f>IF('LF Projected Ratios'!H$44&gt;=0,$B117+(1-$B117)*'LF Projected Ratios'!H$44,$B117*(1+'LF Projected Ratios'!H$44))</f>
        <v>0.31914740225426852</v>
      </c>
      <c r="H117">
        <f>IF('LF Projected Ratios'!I$44&gt;=0,$B117+(1-$B117)*'LF Projected Ratios'!I$44,$B117*(1+'LF Projected Ratios'!I$44))</f>
        <v>0.3218768800522574</v>
      </c>
      <c r="I117">
        <f>IF('LF Projected Ratios'!J$44&gt;=0,$B117+(1-$B117)*'LF Projected Ratios'!J$44,$B117*(1+'LF Projected Ratios'!J$44))</f>
        <v>0.32458090689540697</v>
      </c>
      <c r="J117">
        <f>IF('LF Projected Ratios'!K$44&gt;=0,$B117+(1-$B117)*'LF Projected Ratios'!K$44,$B117*(1+'LF Projected Ratios'!K$44))</f>
        <v>0.32724870249953081</v>
      </c>
      <c r="K117">
        <f>IF('LF Projected Ratios'!L$44&gt;=0,$B117+(1-$B117)*'LF Projected Ratios'!L$44,$B117*(1+'LF Projected Ratios'!L$44))</f>
        <v>0.32987003600234621</v>
      </c>
      <c r="L117">
        <f>IF('LF Projected Ratios'!M$44&gt;=0,$B117+(1-$B117)*'LF Projected Ratios'!M$44,$B117*(1+'LF Projected Ratios'!M$44))</f>
        <v>0.33238664637478355</v>
      </c>
      <c r="M117">
        <f>IF('LF Projected Ratios'!N$44&gt;=0,$B117+(1-$B117)*'LF Projected Ratios'!N$44,$B117*(1+'LF Projected Ratios'!N$44))</f>
        <v>0.33494949650924882</v>
      </c>
      <c r="N117">
        <f>IF('LF Projected Ratios'!O$44&gt;=0,$B117+(1-$B117)*'LF Projected Ratios'!O$44,$B117*(1+'LF Projected Ratios'!O$44))</f>
        <v>0.33748886401846423</v>
      </c>
      <c r="O117">
        <f>IF('LF Projected Ratios'!P$44&gt;=0,$B117+(1-$B117)*'LF Projected Ratios'!P$44,$B117*(1+'LF Projected Ratios'!P$44))</f>
        <v>0.34000507017691023</v>
      </c>
      <c r="P117">
        <f>IF('LF Projected Ratios'!Q$44&gt;=0,$B117+(1-$B117)*'LF Projected Ratios'!Q$44,$B117*(1+'LF Projected Ratios'!Q$44))</f>
        <v>0.34249843042504119</v>
      </c>
      <c r="Q117">
        <f>IF('LF Projected Ratios'!R$44&gt;=0,$B117+(1-$B117)*'LF Projected Ratios'!R$44,$B117*(1+'LF Projected Ratios'!R$44))</f>
        <v>0.34496925450111138</v>
      </c>
      <c r="R117">
        <f>IF('LF Projected Ratios'!S$44&gt;=0,$B117+(1-$B117)*'LF Projected Ratios'!S$44,$B117*(1+'LF Projected Ratios'!S$44))</f>
        <v>0.34741784656944191</v>
      </c>
      <c r="S117">
        <f>IF('LF Projected Ratios'!T$44&gt;=0,$B117+(1-$B117)*'LF Projected Ratios'!T$44,$B117*(1+'LF Projected Ratios'!T$44))</f>
        <v>0.34984450534524147</v>
      </c>
      <c r="T117">
        <f>IF('LF Projected Ratios'!U$44&gt;=0,$B117+(1-$B117)*'LF Projected Ratios'!U$44,$B117*(1+'LF Projected Ratios'!U$44))</f>
        <v>0.35224952421609246</v>
      </c>
      <c r="U117">
        <f>IF('LF Projected Ratios'!V$44&gt;=0,$B117+(1-$B117)*'LF Projected Ratios'!V$44,$B117*(1+'LF Projected Ratios'!V$44))</f>
        <v>0.35463319136019322</v>
      </c>
      <c r="V117">
        <f>IF('LF Projected Ratios'!W$44&gt;=0,$B117+(1-$B117)*'LF Projected Ratios'!W$44,$B117*(1+'LF Projected Ratios'!W$44))</f>
        <v>0.35699578986147107</v>
      </c>
      <c r="W117">
        <f>IF('LF Projected Ratios'!X$44&gt;=0,$B117+(1-$B117)*'LF Projected Ratios'!X$44,$B117*(1+'LF Projected Ratios'!X$44))</f>
        <v>0.35933759782165442</v>
      </c>
      <c r="X117">
        <f>IF('LF Projected Ratios'!Y$44&gt;=0,$B117+(1-$B117)*'LF Projected Ratios'!Y$44,$B117*(1+'LF Projected Ratios'!Y$44))</f>
        <v>0.36165888846939864</v>
      </c>
      <c r="Y117">
        <f>IF('LF Projected Ratios'!Z$44&gt;=0,$B117+(1-$B117)*'LF Projected Ratios'!Z$44,$B117*(1+'LF Projected Ratios'!Z$44))</f>
        <v>0.36395993026655893</v>
      </c>
      <c r="Z117">
        <f>IF('LF Projected Ratios'!AA$44&gt;=0,$B117+(1-$B117)*'LF Projected Ratios'!AA$44,$B117*(1+'LF Projected Ratios'!AA$44))</f>
        <v>0.36624098701168817</v>
      </c>
      <c r="AA117">
        <f>IF('LF Projected Ratios'!AB$44&gt;=0,$B117+(1-$B117)*'LF Projected Ratios'!AB$44,$B117*(1+'LF Projected Ratios'!AB$44))</f>
        <v>0.36850231794085686</v>
      </c>
      <c r="AB117">
        <f>IF('LF Projected Ratios'!AC$44&gt;=0,$B117+(1-$B117)*'LF Projected Ratios'!AC$44,$B117*(1+'LF Projected Ratios'!AC$44))</f>
        <v>0.3707441778258655</v>
      </c>
      <c r="AC117">
        <f>IF('LF Projected Ratios'!AD$44&gt;=0,$B117+(1-$B117)*'LF Projected Ratios'!AD$44,$B117*(1+'LF Projected Ratios'!AD$44))</f>
        <v>0.37296681706992885</v>
      </c>
      <c r="AD117">
        <f>IF('LF Projected Ratios'!AE$44&gt;=0,$B117+(1-$B117)*'LF Projected Ratios'!AE$44,$B117*(1+'LF Projected Ratios'!AE$44))</f>
        <v>0.375170481800913</v>
      </c>
      <c r="AE117">
        <f>IF('LF Projected Ratios'!AF$44&gt;=0,$B117+(1-$B117)*'LF Projected Ratios'!AF$44,$B117*(1+'LF Projected Ratios'!AF$44))</f>
        <v>0.37735541396219352</v>
      </c>
      <c r="AF117">
        <f>IF('LF Projected Ratios'!AG$44&gt;=0,$B117+(1-$B117)*'LF Projected Ratios'!AG$44,$B117*(1+'LF Projected Ratios'!AG$44))</f>
        <v>0.37952185140120553</v>
      </c>
    </row>
    <row r="118" spans="1:32" x14ac:dyDescent="0.2">
      <c r="A118" s="12" t="s">
        <v>106</v>
      </c>
      <c r="B118" s="56">
        <f t="shared" si="0"/>
        <v>0.27501164263626754</v>
      </c>
      <c r="C118">
        <f>IF('LF Projected Ratios'!D$44&gt;=0,$B118+(1-$B118)*'LF Projected Ratios'!D$44,$B118*(1+'LF Projected Ratios'!D$44))</f>
        <v>0.27783653879272685</v>
      </c>
      <c r="D118">
        <f>IF('LF Projected Ratios'!E$44&gt;=0,$B118+(1-$B118)*'LF Projected Ratios'!E$44,$B118*(1+'LF Projected Ratios'!E$44))</f>
        <v>0.280737315145906</v>
      </c>
      <c r="E118">
        <f>IF('LF Projected Ratios'!F$44&gt;=0,$B118+(1-$B118)*'LF Projected Ratios'!F$44,$B118*(1+'LF Projected Ratios'!F$44))</f>
        <v>0.28362031442582375</v>
      </c>
      <c r="F118">
        <f>IF('LF Projected Ratios'!G$44&gt;=0,$B118+(1-$B118)*'LF Projected Ratios'!G$44,$B118*(1+'LF Projected Ratios'!G$44))</f>
        <v>0.28647489178884278</v>
      </c>
      <c r="G118">
        <f>IF('LF Projected Ratios'!H$44&gt;=0,$B118+(1-$B118)*'LF Projected Ratios'!H$44,$B118*(1+'LF Projected Ratios'!H$44))</f>
        <v>0.28932449678821692</v>
      </c>
      <c r="H118">
        <f>IF('LF Projected Ratios'!I$44&gt;=0,$B118+(1-$B118)*'LF Projected Ratios'!I$44,$B118*(1+'LF Projected Ratios'!I$44))</f>
        <v>0.29217353197441376</v>
      </c>
      <c r="I118">
        <f>IF('LF Projected Ratios'!J$44&gt;=0,$B118+(1-$B118)*'LF Projected Ratios'!J$44,$B118*(1+'LF Projected Ratios'!J$44))</f>
        <v>0.29499600139557203</v>
      </c>
      <c r="J118">
        <f>IF('LF Projected Ratios'!K$44&gt;=0,$B118+(1-$B118)*'LF Projected Ratios'!K$44,$B118*(1+'LF Projected Ratios'!K$44))</f>
        <v>0.29778065256633096</v>
      </c>
      <c r="K118">
        <f>IF('LF Projected Ratios'!L$44&gt;=0,$B118+(1-$B118)*'LF Projected Ratios'!L$44,$B118*(1+'LF Projected Ratios'!L$44))</f>
        <v>0.30051680648917306</v>
      </c>
      <c r="L118">
        <f>IF('LF Projected Ratios'!M$44&gt;=0,$B118+(1-$B118)*'LF Projected Ratios'!M$44,$B118*(1+'LF Projected Ratios'!M$44))</f>
        <v>0.30314365016832112</v>
      </c>
      <c r="M118">
        <f>IF('LF Projected Ratios'!N$44&gt;=0,$B118+(1-$B118)*'LF Projected Ratios'!N$44,$B118*(1+'LF Projected Ratios'!N$44))</f>
        <v>0.30581875901713496</v>
      </c>
      <c r="N118">
        <f>IF('LF Projected Ratios'!O$44&gt;=0,$B118+(1-$B118)*'LF Projected Ratios'!O$44,$B118*(1+'LF Projected Ratios'!O$44))</f>
        <v>0.30846935664785041</v>
      </c>
      <c r="O118">
        <f>IF('LF Projected Ratios'!P$44&gt;=0,$B118+(1-$B118)*'LF Projected Ratios'!P$44,$B118*(1+'LF Projected Ratios'!P$44))</f>
        <v>0.31109577840750713</v>
      </c>
      <c r="P118">
        <f>IF('LF Projected Ratios'!Q$44&gt;=0,$B118+(1-$B118)*'LF Projected Ratios'!Q$44,$B118*(1+'LF Projected Ratios'!Q$44))</f>
        <v>0.31369835355357495</v>
      </c>
      <c r="Q118">
        <f>IF('LF Projected Ratios'!R$44&gt;=0,$B118+(1-$B118)*'LF Projected Ratios'!R$44,$B118*(1+'LF Projected Ratios'!R$44))</f>
        <v>0.31627740539155402</v>
      </c>
      <c r="R118">
        <f>IF('LF Projected Ratios'!S$44&gt;=0,$B118+(1-$B118)*'LF Projected Ratios'!S$44,$B118*(1+'LF Projected Ratios'!S$44))</f>
        <v>0.31883325140886049</v>
      </c>
      <c r="S118">
        <f>IF('LF Projected Ratios'!T$44&gt;=0,$B118+(1-$B118)*'LF Projected Ratios'!T$44,$B118*(1+'LF Projected Ratios'!T$44))</f>
        <v>0.32136620340511429</v>
      </c>
      <c r="T118">
        <f>IF('LF Projected Ratios'!U$44&gt;=0,$B118+(1-$B118)*'LF Projected Ratios'!U$44,$B118*(1+'LF Projected Ratios'!U$44))</f>
        <v>0.3238765676189469</v>
      </c>
      <c r="U118">
        <f>IF('LF Projected Ratios'!V$44&gt;=0,$B118+(1-$B118)*'LF Projected Ratios'!V$44,$B118*(1+'LF Projected Ratios'!V$44))</f>
        <v>0.32636464485142275</v>
      </c>
      <c r="V118">
        <f>IF('LF Projected Ratios'!W$44&gt;=0,$B118+(1-$B118)*'LF Projected Ratios'!W$44,$B118*(1+'LF Projected Ratios'!W$44))</f>
        <v>0.3288307305861945</v>
      </c>
      <c r="W118">
        <f>IF('LF Projected Ratios'!X$44&gt;=0,$B118+(1-$B118)*'LF Projected Ratios'!X$44,$B118*(1+'LF Projected Ratios'!X$44))</f>
        <v>0.33127511510648416</v>
      </c>
      <c r="X118">
        <f>IF('LF Projected Ratios'!Y$44&gt;=0,$B118+(1-$B118)*'LF Projected Ratios'!Y$44,$B118*(1+'LF Projected Ratios'!Y$44))</f>
        <v>0.33369808360898889</v>
      </c>
      <c r="Y118">
        <f>IF('LF Projected Ratios'!Z$44&gt;=0,$B118+(1-$B118)*'LF Projected Ratios'!Z$44,$B118*(1+'LF Projected Ratios'!Z$44))</f>
        <v>0.33609991631480896</v>
      </c>
      <c r="Z118">
        <f>IF('LF Projected Ratios'!AA$44&gt;=0,$B118+(1-$B118)*'LF Projected Ratios'!AA$44,$B118*(1+'LF Projected Ratios'!AA$44))</f>
        <v>0.33848088857747888</v>
      </c>
      <c r="AA118">
        <f>IF('LF Projected Ratios'!AB$44&gt;=0,$B118+(1-$B118)*'LF Projected Ratios'!AB$44,$B118*(1+'LF Projected Ratios'!AB$44))</f>
        <v>0.34084127098820366</v>
      </c>
      <c r="AB118">
        <f>IF('LF Projected Ratios'!AC$44&gt;=0,$B118+(1-$B118)*'LF Projected Ratios'!AC$44,$B118*(1+'LF Projected Ratios'!AC$44))</f>
        <v>0.34318132947837315</v>
      </c>
      <c r="AC118">
        <f>IF('LF Projected Ratios'!AD$44&gt;=0,$B118+(1-$B118)*'LF Projected Ratios'!AD$44,$B118*(1+'LF Projected Ratios'!AD$44))</f>
        <v>0.34550132541943712</v>
      </c>
      <c r="AD118">
        <f>IF('LF Projected Ratios'!AE$44&gt;=0,$B118+(1-$B118)*'LF Projected Ratios'!AE$44,$B118*(1+'LF Projected Ratios'!AE$44))</f>
        <v>0.34780151572022683</v>
      </c>
      <c r="AE118">
        <f>IF('LF Projected Ratios'!AF$44&gt;=0,$B118+(1-$B118)*'LF Projected Ratios'!AF$44,$B118*(1+'LF Projected Ratios'!AF$44))</f>
        <v>0.35008215292179268</v>
      </c>
      <c r="AF118">
        <f>IF('LF Projected Ratios'!AG$44&gt;=0,$B118+(1-$B118)*'LF Projected Ratios'!AG$44,$B118*(1+'LF Projected Ratios'!AG$44))</f>
        <v>0.35234348528983295</v>
      </c>
    </row>
    <row r="119" spans="1:32" x14ac:dyDescent="0.2">
      <c r="A119" s="12" t="s">
        <v>107</v>
      </c>
      <c r="B119" s="56">
        <f t="shared" si="0"/>
        <v>0.34912883041371068</v>
      </c>
      <c r="C119">
        <f>IF('LF Projected Ratios'!D$44&gt;=0,$B119+(1-$B119)*'LF Projected Ratios'!D$44,$B119*(1+'LF Projected Ratios'!D$44))</f>
        <v>0.35166493109262409</v>
      </c>
      <c r="D119">
        <f>IF('LF Projected Ratios'!E$44&gt;=0,$B119+(1-$B119)*'LF Projected Ratios'!E$44,$B119*(1+'LF Projected Ratios'!E$44))</f>
        <v>0.35426915456535324</v>
      </c>
      <c r="E119">
        <f>IF('LF Projected Ratios'!F$44&gt;=0,$B119+(1-$B119)*'LF Projected Ratios'!F$44,$B119*(1+'LF Projected Ratios'!F$44))</f>
        <v>0.35685741835493989</v>
      </c>
      <c r="F119">
        <f>IF('LF Projected Ratios'!G$44&gt;=0,$B119+(1-$B119)*'LF Projected Ratios'!G$44,$B119*(1+'LF Projected Ratios'!G$44))</f>
        <v>0.35942016586401554</v>
      </c>
      <c r="G119">
        <f>IF('LF Projected Ratios'!H$44&gt;=0,$B119+(1-$B119)*'LF Projected Ratios'!H$44,$B119*(1+'LF Projected Ratios'!H$44))</f>
        <v>0.36197844934534745</v>
      </c>
      <c r="H119">
        <f>IF('LF Projected Ratios'!I$44&gt;=0,$B119+(1-$B119)*'LF Projected Ratios'!I$44,$B119*(1+'LF Projected Ratios'!I$44))</f>
        <v>0.3645362212667827</v>
      </c>
      <c r="I119">
        <f>IF('LF Projected Ratios'!J$44&gt;=0,$B119+(1-$B119)*'LF Projected Ratios'!J$44,$B119*(1+'LF Projected Ratios'!J$44))</f>
        <v>0.3670701433009943</v>
      </c>
      <c r="J119">
        <f>IF('LF Projected Ratios'!K$44&gt;=0,$B119+(1-$B119)*'LF Projected Ratios'!K$44,$B119*(1+'LF Projected Ratios'!K$44))</f>
        <v>0.36957011332946799</v>
      </c>
      <c r="K119">
        <f>IF('LF Projected Ratios'!L$44&gt;=0,$B119+(1-$B119)*'LF Projected Ratios'!L$44,$B119*(1+'LF Projected Ratios'!L$44))</f>
        <v>0.37202654409258279</v>
      </c>
      <c r="L119">
        <f>IF('LF Projected Ratios'!M$44&gt;=0,$B119+(1-$B119)*'LF Projected Ratios'!M$44,$B119*(1+'LF Projected Ratios'!M$44))</f>
        <v>0.37438483964367902</v>
      </c>
      <c r="M119">
        <f>IF('LF Projected Ratios'!N$44&gt;=0,$B119+(1-$B119)*'LF Projected Ratios'!N$44,$B119*(1+'LF Projected Ratios'!N$44))</f>
        <v>0.37678646610776378</v>
      </c>
      <c r="N119">
        <f>IF('LF Projected Ratios'!O$44&gt;=0,$B119+(1-$B119)*'LF Projected Ratios'!O$44,$B119*(1+'LF Projected Ratios'!O$44))</f>
        <v>0.37916608719061778</v>
      </c>
      <c r="O119">
        <f>IF('LF Projected Ratios'!P$44&gt;=0,$B119+(1-$B119)*'LF Projected Ratios'!P$44,$B119*(1+'LF Projected Ratios'!P$44))</f>
        <v>0.38152400395599972</v>
      </c>
      <c r="P119">
        <f>IF('LF Projected Ratios'!Q$44&gt;=0,$B119+(1-$B119)*'LF Projected Ratios'!Q$44,$B119*(1+'LF Projected Ratios'!Q$44))</f>
        <v>0.38386051200064891</v>
      </c>
      <c r="Q119">
        <f>IF('LF Projected Ratios'!R$44&gt;=0,$B119+(1-$B119)*'LF Projected Ratios'!R$44,$B119*(1+'LF Projected Ratios'!R$44))</f>
        <v>0.38617590157781823</v>
      </c>
      <c r="R119">
        <f>IF('LF Projected Ratios'!S$44&gt;=0,$B119+(1-$B119)*'LF Projected Ratios'!S$44,$B119*(1+'LF Projected Ratios'!S$44))</f>
        <v>0.38847045771747235</v>
      </c>
      <c r="S119">
        <f>IF('LF Projected Ratios'!T$44&gt;=0,$B119+(1-$B119)*'LF Projected Ratios'!T$44,$B119*(1+'LF Projected Ratios'!T$44))</f>
        <v>0.39074446034325594</v>
      </c>
      <c r="T119">
        <f>IF('LF Projected Ratios'!U$44&gt;=0,$B119+(1-$B119)*'LF Projected Ratios'!U$44,$B119*(1+'LF Projected Ratios'!U$44))</f>
        <v>0.39299818438633743</v>
      </c>
      <c r="U119">
        <f>IF('LF Projected Ratios'!V$44&gt;=0,$B119+(1-$B119)*'LF Projected Ratios'!V$44,$B119*(1+'LF Projected Ratios'!V$44))</f>
        <v>0.39523189989621299</v>
      </c>
      <c r="V119">
        <f>IF('LF Projected Ratios'!W$44&gt;=0,$B119+(1-$B119)*'LF Projected Ratios'!W$44,$B119*(1+'LF Projected Ratios'!W$44))</f>
        <v>0.39744587214857796</v>
      </c>
      <c r="W119">
        <f>IF('LF Projected Ratios'!X$44&gt;=0,$B119+(1-$B119)*'LF Projected Ratios'!X$44,$B119*(1+'LF Projected Ratios'!X$44))</f>
        <v>0.39964036175034867</v>
      </c>
      <c r="X119">
        <f>IF('LF Projected Ratios'!Y$44&gt;=0,$B119+(1-$B119)*'LF Projected Ratios'!Y$44,$B119*(1+'LF Projected Ratios'!Y$44))</f>
        <v>0.40181562474192356</v>
      </c>
      <c r="Y119">
        <f>IF('LF Projected Ratios'!Z$44&gt;=0,$B119+(1-$B119)*'LF Projected Ratios'!Z$44,$B119*(1+'LF Projected Ratios'!Z$44))</f>
        <v>0.40397191269677052</v>
      </c>
      <c r="Z119">
        <f>IF('LF Projected Ratios'!AA$44&gt;=0,$B119+(1-$B119)*'LF Projected Ratios'!AA$44,$B119*(1+'LF Projected Ratios'!AA$44))</f>
        <v>0.40610947281841397</v>
      </c>
      <c r="AA119">
        <f>IF('LF Projected Ratios'!AB$44&gt;=0,$B119+(1-$B119)*'LF Projected Ratios'!AB$44,$B119*(1+'LF Projected Ratios'!AB$44))</f>
        <v>0.40822854803491232</v>
      </c>
      <c r="AB119">
        <f>IF('LF Projected Ratios'!AC$44&gt;=0,$B119+(1-$B119)*'LF Projected Ratios'!AC$44,$B119*(1+'LF Projected Ratios'!AC$44))</f>
        <v>0.41032937709089234</v>
      </c>
      <c r="AC119">
        <f>IF('LF Projected Ratios'!AD$44&gt;=0,$B119+(1-$B119)*'LF Projected Ratios'!AD$44,$B119*(1+'LF Projected Ratios'!AD$44))</f>
        <v>0.41241219463721351</v>
      </c>
      <c r="AD119">
        <f>IF('LF Projected Ratios'!AE$44&gt;=0,$B119+(1-$B119)*'LF Projected Ratios'!AE$44,$B119*(1+'LF Projected Ratios'!AE$44))</f>
        <v>0.41447723131834041</v>
      </c>
      <c r="AE119">
        <f>IF('LF Projected Ratios'!AF$44&gt;=0,$B119+(1-$B119)*'LF Projected Ratios'!AF$44,$B119*(1+'LF Projected Ratios'!AF$44))</f>
        <v>0.41652471385748469</v>
      </c>
      <c r="AF119">
        <f>IF('LF Projected Ratios'!AG$44&gt;=0,$B119+(1-$B119)*'LF Projected Ratios'!AG$44,$B119*(1+'LF Projected Ratios'!AG$44))</f>
        <v>0.41855486513958495</v>
      </c>
    </row>
    <row r="120" spans="1:32" x14ac:dyDescent="0.2">
      <c r="A120" s="12" t="s">
        <v>43</v>
      </c>
      <c r="B120" s="56">
        <f t="shared" si="0"/>
        <v>0.40817146407390686</v>
      </c>
      <c r="C120">
        <f>IF('LF Projected Ratios'!D$44&gt;=0,$B120+(1-$B120)*'LF Projected Ratios'!D$44,$B120*(1+'LF Projected Ratios'!D$44))</f>
        <v>0.41047750683920026</v>
      </c>
      <c r="D120">
        <f>IF('LF Projected Ratios'!E$44&gt;=0,$B120+(1-$B120)*'LF Projected Ratios'!E$44,$B120*(1+'LF Projected Ratios'!E$44))</f>
        <v>0.41284549275885513</v>
      </c>
      <c r="E120">
        <f>IF('LF Projected Ratios'!F$44&gt;=0,$B120+(1-$B120)*'LF Projected Ratios'!F$44,$B120*(1+'LF Projected Ratios'!F$44))</f>
        <v>0.41519896674996043</v>
      </c>
      <c r="F120">
        <f>IF('LF Projected Ratios'!G$44&gt;=0,$B120+(1-$B120)*'LF Projected Ratios'!G$44,$B120*(1+'LF Projected Ratios'!G$44))</f>
        <v>0.4175292391250735</v>
      </c>
      <c r="G120">
        <f>IF('LF Projected Ratios'!H$44&gt;=0,$B120+(1-$B120)*'LF Projected Ratios'!H$44,$B120*(1+'LF Projected Ratios'!H$44))</f>
        <v>0.41985545241887012</v>
      </c>
      <c r="H120">
        <f>IF('LF Projected Ratios'!I$44&gt;=0,$B120+(1-$B120)*'LF Projected Ratios'!I$44,$B120*(1+'LF Projected Ratios'!I$44))</f>
        <v>0.42218120055802655</v>
      </c>
      <c r="I120">
        <f>IF('LF Projected Ratios'!J$44&gt;=0,$B120+(1-$B120)*'LF Projected Ratios'!J$44,$B120*(1+'LF Projected Ratios'!J$44))</f>
        <v>0.42448526231054129</v>
      </c>
      <c r="J120">
        <f>IF('LF Projected Ratios'!K$44&gt;=0,$B120+(1-$B120)*'LF Projected Ratios'!K$44,$B120*(1+'LF Projected Ratios'!K$44))</f>
        <v>0.42675845195381762</v>
      </c>
      <c r="K120">
        <f>IF('LF Projected Ratios'!L$44&gt;=0,$B120+(1-$B120)*'LF Projected Ratios'!L$44,$B120*(1+'LF Projected Ratios'!L$44))</f>
        <v>0.42899205191963286</v>
      </c>
      <c r="L120">
        <f>IF('LF Projected Ratios'!M$44&gt;=0,$B120+(1-$B120)*'LF Projected Ratios'!M$44,$B120*(1+'LF Projected Ratios'!M$44))</f>
        <v>0.43113641883662729</v>
      </c>
      <c r="M120">
        <f>IF('LF Projected Ratios'!N$44&gt;=0,$B120+(1-$B120)*'LF Projected Ratios'!N$44,$B120*(1+'LF Projected Ratios'!N$44))</f>
        <v>0.43332018597903132</v>
      </c>
      <c r="N120">
        <f>IF('LF Projected Ratios'!O$44&gt;=0,$B120+(1-$B120)*'LF Projected Ratios'!O$44,$B120*(1+'LF Projected Ratios'!O$44))</f>
        <v>0.43548394391966883</v>
      </c>
      <c r="O120">
        <f>IF('LF Projected Ratios'!P$44&gt;=0,$B120+(1-$B120)*'LF Projected Ratios'!P$44,$B120*(1+'LF Projected Ratios'!P$44))</f>
        <v>0.43762796641182899</v>
      </c>
      <c r="P120">
        <f>IF('LF Projected Ratios'!Q$44&gt;=0,$B120+(1-$B120)*'LF Projected Ratios'!Q$44,$B120*(1+'LF Projected Ratios'!Q$44))</f>
        <v>0.43975252223771266</v>
      </c>
      <c r="Q120">
        <f>IF('LF Projected Ratios'!R$44&gt;=0,$B120+(1-$B120)*'LF Projected Ratios'!R$44,$B120*(1+'LF Projected Ratios'!R$44))</f>
        <v>0.44185787532075926</v>
      </c>
      <c r="R120">
        <f>IF('LF Projected Ratios'!S$44&gt;=0,$B120+(1-$B120)*'LF Projected Ratios'!S$44,$B120*(1+'LF Projected Ratios'!S$44))</f>
        <v>0.44394428483494147</v>
      </c>
      <c r="S120">
        <f>IF('LF Projected Ratios'!T$44&gt;=0,$B120+(1-$B120)*'LF Projected Ratios'!T$44,$B120*(1+'LF Projected Ratios'!T$44))</f>
        <v>0.44601200531112273</v>
      </c>
      <c r="T120">
        <f>IF('LF Projected Ratios'!U$44&gt;=0,$B120+(1-$B120)*'LF Projected Ratios'!U$44,$B120*(1+'LF Projected Ratios'!U$44))</f>
        <v>0.44806128674057388</v>
      </c>
      <c r="U120">
        <f>IF('LF Projected Ratios'!V$44&gt;=0,$B120+(1-$B120)*'LF Projected Ratios'!V$44,$B120*(1+'LF Projected Ratios'!V$44))</f>
        <v>0.45009237467572599</v>
      </c>
      <c r="V120">
        <f>IF('LF Projected Ratios'!W$44&gt;=0,$B120+(1-$B120)*'LF Projected Ratios'!W$44,$B120*(1+'LF Projected Ratios'!W$44))</f>
        <v>0.45210551032825613</v>
      </c>
      <c r="W120">
        <f>IF('LF Projected Ratios'!X$44&gt;=0,$B120+(1-$B120)*'LF Projected Ratios'!X$44,$B120*(1+'LF Projected Ratios'!X$44))</f>
        <v>0.45410093066458246</v>
      </c>
      <c r="X120">
        <f>IF('LF Projected Ratios'!Y$44&gt;=0,$B120+(1-$B120)*'LF Projected Ratios'!Y$44,$B120*(1+'LF Projected Ratios'!Y$44))</f>
        <v>0.45607886849884893</v>
      </c>
      <c r="Y120">
        <f>IF('LF Projected Ratios'!Z$44&gt;=0,$B120+(1-$B120)*'LF Projected Ratios'!Z$44,$B120*(1+'LF Projected Ratios'!Z$44))</f>
        <v>0.45803955258347862</v>
      </c>
      <c r="Z120">
        <f>IF('LF Projected Ratios'!AA$44&gt;=0,$B120+(1-$B120)*'LF Projected Ratios'!AA$44,$B120*(1+'LF Projected Ratios'!AA$44))</f>
        <v>0.45998320769736289</v>
      </c>
      <c r="AA120">
        <f>IF('LF Projected Ratios'!AB$44&gt;=0,$B120+(1-$B120)*'LF Projected Ratios'!AB$44,$B120*(1+'LF Projected Ratios'!AB$44))</f>
        <v>0.4619100547317686</v>
      </c>
      <c r="AB120">
        <f>IF('LF Projected Ratios'!AC$44&gt;=0,$B120+(1-$B120)*'LF Projected Ratios'!AC$44,$B120*(1+'LF Projected Ratios'!AC$44))</f>
        <v>0.46382031077402336</v>
      </c>
      <c r="AC120">
        <f>IF('LF Projected Ratios'!AD$44&gt;=0,$B120+(1-$B120)*'LF Projected Ratios'!AD$44,$B120*(1+'LF Projected Ratios'!AD$44))</f>
        <v>0.46571418918904661</v>
      </c>
      <c r="AD120">
        <f>IF('LF Projected Ratios'!AE$44&gt;=0,$B120+(1-$B120)*'LF Projected Ratios'!AE$44,$B120*(1+'LF Projected Ratios'!AE$44))</f>
        <v>0.467591899698796</v>
      </c>
      <c r="AE120">
        <f>IF('LF Projected Ratios'!AF$44&gt;=0,$B120+(1-$B120)*'LF Projected Ratios'!AF$44,$B120*(1+'LF Projected Ratios'!AF$44))</f>
        <v>0.46945364845968551</v>
      </c>
      <c r="AF120">
        <f>IF('LF Projected Ratios'!AG$44&gt;=0,$B120+(1-$B120)*'LF Projected Ratios'!AG$44,$B120*(1+'LF Projected Ratios'!AG$44))</f>
        <v>0.47129963813803855</v>
      </c>
    </row>
    <row r="121" spans="1:32" x14ac:dyDescent="0.2">
      <c r="A121" s="12" t="s">
        <v>44</v>
      </c>
      <c r="B121" s="56">
        <f t="shared" si="0"/>
        <v>0.34026988809020731</v>
      </c>
      <c r="C121">
        <f>IF('LF Projected Ratios'!D$44&gt;=0,$B121+(1-$B121)*'LF Projected Ratios'!D$44,$B121*(1+'LF Projected Ratios'!D$44))</f>
        <v>0.34284050738154503</v>
      </c>
      <c r="D121">
        <f>IF('LF Projected Ratios'!E$44&gt;=0,$B121+(1-$B121)*'LF Projected Ratios'!E$44,$B121*(1+'LF Projected Ratios'!E$44))</f>
        <v>0.34548017667922454</v>
      </c>
      <c r="E121">
        <f>IF('LF Projected Ratios'!F$44&gt;=0,$B121+(1-$B121)*'LF Projected Ratios'!F$44,$B121*(1+'LF Projected Ratios'!F$44))</f>
        <v>0.3481036690681123</v>
      </c>
      <c r="F121">
        <f>IF('LF Projected Ratios'!G$44&gt;=0,$B121+(1-$B121)*'LF Projected Ratios'!G$44,$B121*(1+'LF Projected Ratios'!G$44))</f>
        <v>0.35070129787694965</v>
      </c>
      <c r="G121">
        <f>IF('LF Projected Ratios'!H$44&gt;=0,$B121+(1-$B121)*'LF Projected Ratios'!H$44,$B121*(1+'LF Projected Ratios'!H$44))</f>
        <v>0.35329440189860856</v>
      </c>
      <c r="H121">
        <f>IF('LF Projected Ratios'!I$44&gt;=0,$B121+(1-$B121)*'LF Projected Ratios'!I$44,$B121*(1+'LF Projected Ratios'!I$44))</f>
        <v>0.35588698739758035</v>
      </c>
      <c r="I121">
        <f>IF('LF Projected Ratios'!J$44&gt;=0,$B121+(1-$B121)*'LF Projected Ratios'!J$44,$B121*(1+'LF Projected Ratios'!J$44))</f>
        <v>0.35845539839090129</v>
      </c>
      <c r="J121">
        <f>IF('LF Projected Ratios'!K$44&gt;=0,$B121+(1-$B121)*'LF Projected Ratios'!K$44,$B121*(1+'LF Projected Ratios'!K$44))</f>
        <v>0.36098939526113355</v>
      </c>
      <c r="K121">
        <f>IF('LF Projected Ratios'!L$44&gt;=0,$B121+(1-$B121)*'LF Projected Ratios'!L$44,$B121*(1+'LF Projected Ratios'!L$44))</f>
        <v>0.36347926025742539</v>
      </c>
      <c r="L121">
        <f>IF('LF Projected Ratios'!M$44&gt;=0,$B121+(1-$B121)*'LF Projected Ratios'!M$44,$B121*(1+'LF Projected Ratios'!M$44))</f>
        <v>0.36586965433315316</v>
      </c>
      <c r="M121">
        <f>IF('LF Projected Ratios'!N$44&gt;=0,$B121+(1-$B121)*'LF Projected Ratios'!N$44,$B121*(1+'LF Projected Ratios'!N$44))</f>
        <v>0.36830396909458785</v>
      </c>
      <c r="N121">
        <f>IF('LF Projected Ratios'!O$44&gt;=0,$B121+(1-$B121)*'LF Projected Ratios'!O$44,$B121*(1+'LF Projected Ratios'!O$44))</f>
        <v>0.37071597896175101</v>
      </c>
      <c r="O121">
        <f>IF('LF Projected Ratios'!P$44&gt;=0,$B121+(1-$B121)*'LF Projected Ratios'!P$44,$B121*(1+'LF Projected Ratios'!P$44))</f>
        <v>0.37310598909615011</v>
      </c>
      <c r="P121">
        <f>IF('LF Projected Ratios'!Q$44&gt;=0,$B121+(1-$B121)*'LF Projected Ratios'!Q$44,$B121*(1+'LF Projected Ratios'!Q$44))</f>
        <v>0.37547429911786195</v>
      </c>
      <c r="Q121">
        <f>IF('LF Projected Ratios'!R$44&gt;=0,$B121+(1-$B121)*'LF Projected Ratios'!R$44,$B121*(1+'LF Projected Ratios'!R$44))</f>
        <v>0.37782120323074753</v>
      </c>
      <c r="R121">
        <f>IF('LF Projected Ratios'!S$44&gt;=0,$B121+(1-$B121)*'LF Projected Ratios'!S$44,$B121*(1+'LF Projected Ratios'!S$44))</f>
        <v>0.38014699034428567</v>
      </c>
      <c r="S121">
        <f>IF('LF Projected Ratios'!T$44&gt;=0,$B121+(1-$B121)*'LF Projected Ratios'!T$44,$B121*(1+'LF Projected Ratios'!T$44))</f>
        <v>0.38245194419213391</v>
      </c>
      <c r="T121">
        <f>IF('LF Projected Ratios'!U$44&gt;=0,$B121+(1-$B121)*'LF Projected Ratios'!U$44,$B121*(1+'LF Projected Ratios'!U$44))</f>
        <v>0.38473634344752111</v>
      </c>
      <c r="U121">
        <f>IF('LF Projected Ratios'!V$44&gt;=0,$B121+(1-$B121)*'LF Projected Ratios'!V$44,$B121*(1+'LF Projected Ratios'!V$44))</f>
        <v>0.38700046183556025</v>
      </c>
      <c r="V121">
        <f>IF('LF Projected Ratios'!W$44&gt;=0,$B121+(1-$B121)*'LF Projected Ratios'!W$44,$B121*(1+'LF Projected Ratios'!W$44))</f>
        <v>0.38924456824258746</v>
      </c>
      <c r="W121">
        <f>IF('LF Projected Ratios'!X$44&gt;=0,$B121+(1-$B121)*'LF Projected Ratios'!X$44,$B121*(1+'LF Projected Ratios'!X$44))</f>
        <v>0.39146892682261386</v>
      </c>
      <c r="X121">
        <f>IF('LF Projected Ratios'!Y$44&gt;=0,$B121+(1-$B121)*'LF Projected Ratios'!Y$44,$B121*(1+'LF Projected Ratios'!Y$44))</f>
        <v>0.39367379710097805</v>
      </c>
      <c r="Y121">
        <f>IF('LF Projected Ratios'!Z$44&gt;=0,$B121+(1-$B121)*'LF Projected Ratios'!Z$44,$B121*(1+'LF Projected Ratios'!Z$44))</f>
        <v>0.39585943407528917</v>
      </c>
      <c r="Z121">
        <f>IF('LF Projected Ratios'!AA$44&gt;=0,$B121+(1-$B121)*'LF Projected Ratios'!AA$44,$B121*(1+'LF Projected Ratios'!AA$44))</f>
        <v>0.39802608831373409</v>
      </c>
      <c r="AA121">
        <f>IF('LF Projected Ratios'!AB$44&gt;=0,$B121+(1-$B121)*'LF Projected Ratios'!AB$44,$B121*(1+'LF Projected Ratios'!AB$44))</f>
        <v>0.40017400605084075</v>
      </c>
      <c r="AB121">
        <f>IF('LF Projected Ratios'!AC$44&gt;=0,$B121+(1-$B121)*'LF Projected Ratios'!AC$44,$B121*(1+'LF Projected Ratios'!AC$44))</f>
        <v>0.40230342928076501</v>
      </c>
      <c r="AC121">
        <f>IF('LF Projected Ratios'!AD$44&gt;=0,$B121+(1-$B121)*'LF Projected Ratios'!AD$44,$B121*(1+'LF Projected Ratios'!AD$44))</f>
        <v>0.4044145958481758</v>
      </c>
      <c r="AD121">
        <f>IF('LF Projected Ratios'!AE$44&gt;=0,$B121+(1-$B121)*'LF Projected Ratios'!AE$44,$B121*(1+'LF Projected Ratios'!AE$44))</f>
        <v>0.4065077395368164</v>
      </c>
      <c r="AE121">
        <f>IF('LF Projected Ratios'!AF$44&gt;=0,$B121+(1-$B121)*'LF Projected Ratios'!AF$44,$B121*(1+'LF Projected Ratios'!AF$44))</f>
        <v>0.40858309015580546</v>
      </c>
      <c r="AF121">
        <f>IF('LF Projected Ratios'!AG$44&gt;=0,$B121+(1-$B121)*'LF Projected Ratios'!AG$44,$B121*(1+'LF Projected Ratios'!AG$44))</f>
        <v>0.41064087362374602</v>
      </c>
    </row>
    <row r="122" spans="1:32" x14ac:dyDescent="0.2">
      <c r="A122" s="12" t="s">
        <v>45</v>
      </c>
      <c r="B122" s="56">
        <f t="shared" si="0"/>
        <v>0.35572143181559579</v>
      </c>
      <c r="C122">
        <f>IF('LF Projected Ratios'!D$44&gt;=0,$B122+(1-$B122)*'LF Projected Ratios'!D$44,$B122*(1+'LF Projected Ratios'!D$44))</f>
        <v>0.35823184461390795</v>
      </c>
      <c r="D122">
        <f>IF('LF Projected Ratios'!E$44&gt;=0,$B122+(1-$B122)*'LF Projected Ratios'!E$44,$B122*(1+'LF Projected Ratios'!E$44))</f>
        <v>0.36080969019786374</v>
      </c>
      <c r="E122">
        <f>IF('LF Projected Ratios'!F$44&gt;=0,$B122+(1-$B122)*'LF Projected Ratios'!F$44,$B122*(1+'LF Projected Ratios'!F$44))</f>
        <v>0.36337173775252557</v>
      </c>
      <c r="F122">
        <f>IF('LF Projected Ratios'!G$44&gt;=0,$B122+(1-$B122)*'LF Projected Ratios'!G$44,$B122*(1+'LF Projected Ratios'!G$44))</f>
        <v>0.3659085274782326</v>
      </c>
      <c r="G122">
        <f>IF('LF Projected Ratios'!H$44&gt;=0,$B122+(1-$B122)*'LF Projected Ratios'!H$44,$B122*(1+'LF Projected Ratios'!H$44))</f>
        <v>0.36844089839183441</v>
      </c>
      <c r="H122">
        <f>IF('LF Projected Ratios'!I$44&gt;=0,$B122+(1-$B122)*'LF Projected Ratios'!I$44,$B122*(1+'LF Projected Ratios'!I$44))</f>
        <v>0.37097276292707271</v>
      </c>
      <c r="I122">
        <f>IF('LF Projected Ratios'!J$44&gt;=0,$B122+(1-$B122)*'LF Projected Ratios'!J$44,$B122*(1+'LF Projected Ratios'!J$44))</f>
        <v>0.37348101914793197</v>
      </c>
      <c r="J122">
        <f>IF('LF Projected Ratios'!K$44&gt;=0,$B122+(1-$B122)*'LF Projected Ratios'!K$44,$B122*(1+'LF Projected Ratios'!K$44))</f>
        <v>0.37595566725912843</v>
      </c>
      <c r="K122">
        <f>IF('LF Projected Ratios'!L$44&gt;=0,$B122+(1-$B122)*'LF Projected Ratios'!L$44,$B122*(1+'LF Projected Ratios'!L$44))</f>
        <v>0.37838721710932333</v>
      </c>
      <c r="L122">
        <f>IF('LF Projected Ratios'!M$44&gt;=0,$B122+(1-$B122)*'LF Projected Ratios'!M$44,$B122*(1+'LF Projected Ratios'!M$44))</f>
        <v>0.38072162574810464</v>
      </c>
      <c r="M122">
        <f>IF('LF Projected Ratios'!N$44&gt;=0,$B122+(1-$B122)*'LF Projected Ratios'!N$44,$B122*(1+'LF Projected Ratios'!N$44))</f>
        <v>0.3830989264058951</v>
      </c>
      <c r="N122">
        <f>IF('LF Projected Ratios'!O$44&gt;=0,$B122+(1-$B122)*'LF Projected Ratios'!O$44,$B122*(1+'LF Projected Ratios'!O$44))</f>
        <v>0.38545444457250416</v>
      </c>
      <c r="O122">
        <f>IF('LF Projected Ratios'!P$44&gt;=0,$B122+(1-$B122)*'LF Projected Ratios'!P$44,$B122*(1+'LF Projected Ratios'!P$44))</f>
        <v>0.38778847826224938</v>
      </c>
      <c r="P122">
        <f>IF('LF Projected Ratios'!Q$44&gt;=0,$B122+(1-$B122)*'LF Projected Ratios'!Q$44,$B122*(1+'LF Projected Ratios'!Q$44))</f>
        <v>0.39010132007780368</v>
      </c>
      <c r="Q122">
        <f>IF('LF Projected Ratios'!R$44&gt;=0,$B122+(1-$B122)*'LF Projected Ratios'!R$44,$B122*(1+'LF Projected Ratios'!R$44))</f>
        <v>0.39239325733247721</v>
      </c>
      <c r="R122">
        <f>IF('LF Projected Ratios'!S$44&gt;=0,$B122+(1-$B122)*'LF Projected Ratios'!S$44,$B122*(1+'LF Projected Ratios'!S$44))</f>
        <v>0.39466457216919792</v>
      </c>
      <c r="S122">
        <f>IF('LF Projected Ratios'!T$44&gt;=0,$B122+(1-$B122)*'LF Projected Ratios'!T$44,$B122*(1+'LF Projected Ratios'!T$44))</f>
        <v>0.39691554167629511</v>
      </c>
      <c r="T122">
        <f>IF('LF Projected Ratios'!U$44&gt;=0,$B122+(1-$B122)*'LF Projected Ratios'!U$44,$B122*(1+'LF Projected Ratios'!U$44))</f>
        <v>0.39914643800019017</v>
      </c>
      <c r="U122">
        <f>IF('LF Projected Ratios'!V$44&gt;=0,$B122+(1-$B122)*'LF Projected Ratios'!V$44,$B122*(1+'LF Projected Ratios'!V$44))</f>
        <v>0.40135752845507799</v>
      </c>
      <c r="V122">
        <f>IF('LF Projected Ratios'!W$44&gt;=0,$B122+(1-$B122)*'LF Projected Ratios'!W$44,$B122*(1+'LF Projected Ratios'!W$44))</f>
        <v>0.40354907562970604</v>
      </c>
      <c r="W122">
        <f>IF('LF Projected Ratios'!X$44&gt;=0,$B122+(1-$B122)*'LF Projected Ratios'!X$44,$B122*(1+'LF Projected Ratios'!X$44))</f>
        <v>0.40572133749133232</v>
      </c>
      <c r="X122">
        <f>IF('LF Projected Ratios'!Y$44&gt;=0,$B122+(1-$B122)*'LF Projected Ratios'!Y$44,$B122*(1+'LF Projected Ratios'!Y$44))</f>
        <v>0.40787456748695067</v>
      </c>
      <c r="Y122">
        <f>IF('LF Projected Ratios'!Z$44&gt;=0,$B122+(1-$B122)*'LF Projected Ratios'!Z$44,$B122*(1+'LF Projected Ratios'!Z$44))</f>
        <v>0.4100090146418694</v>
      </c>
      <c r="Z122">
        <f>IF('LF Projected Ratios'!AA$44&gt;=0,$B122+(1-$B122)*'LF Projected Ratios'!AA$44,$B122*(1+'LF Projected Ratios'!AA$44))</f>
        <v>0.41212492365571601</v>
      </c>
      <c r="AA122">
        <f>IF('LF Projected Ratios'!AB$44&gt;=0,$B122+(1-$B122)*'LF Projected Ratios'!AB$44,$B122*(1+'LF Projected Ratios'!AB$44))</f>
        <v>0.41422253499595779</v>
      </c>
      <c r="AB122">
        <f>IF('LF Projected Ratios'!AC$44&gt;=0,$B122+(1-$B122)*'LF Projected Ratios'!AC$44,$B122*(1+'LF Projected Ratios'!AC$44))</f>
        <v>0.41630208498900373</v>
      </c>
      <c r="AC122">
        <f>IF('LF Projected Ratios'!AD$44&gt;=0,$B122+(1-$B122)*'LF Projected Ratios'!AD$44,$B122*(1+'LF Projected Ratios'!AD$44))</f>
        <v>0.41836380590896111</v>
      </c>
      <c r="AD122">
        <f>IF('LF Projected Ratios'!AE$44&gt;=0,$B122+(1-$B122)*'LF Projected Ratios'!AE$44,$B122*(1+'LF Projected Ratios'!AE$44))</f>
        <v>0.42040792606412236</v>
      </c>
      <c r="AE122">
        <f>IF('LF Projected Ratios'!AF$44&gt;=0,$B122+(1-$B122)*'LF Projected Ratios'!AF$44,$B122*(1+'LF Projected Ratios'!AF$44))</f>
        <v>0.42243466988124512</v>
      </c>
      <c r="AF122">
        <f>IF('LF Projected Ratios'!AG$44&gt;=0,$B122+(1-$B122)*'LF Projected Ratios'!AG$44,$B122*(1+'LF Projected Ratios'!AG$44))</f>
        <v>0.4244442579876912</v>
      </c>
    </row>
    <row r="123" spans="1:32" x14ac:dyDescent="0.2">
      <c r="A123" s="12" t="s">
        <v>46</v>
      </c>
      <c r="B123" s="56">
        <f t="shared" si="0"/>
        <v>0.39394850517062008</v>
      </c>
      <c r="C123">
        <f>IF('LF Projected Ratios'!D$44&gt;=0,$B123+(1-$B123)*'LF Projected Ratios'!D$44,$B123*(1+'LF Projected Ratios'!D$44))</f>
        <v>0.39630996728372958</v>
      </c>
      <c r="D123">
        <f>IF('LF Projected Ratios'!E$44&gt;=0,$B123+(1-$B123)*'LF Projected Ratios'!E$44,$B123*(1+'LF Projected Ratios'!E$44))</f>
        <v>0.39873486118327106</v>
      </c>
      <c r="E123">
        <f>IF('LF Projected Ratios'!F$44&gt;=0,$B123+(1-$B123)*'LF Projected Ratios'!F$44,$B123*(1+'LF Projected Ratios'!F$44))</f>
        <v>0.4011448944002729</v>
      </c>
      <c r="F123">
        <f>IF('LF Projected Ratios'!G$44&gt;=0,$B123+(1-$B123)*'LF Projected Ratios'!G$44,$B123*(1+'LF Projected Ratios'!G$44))</f>
        <v>0.4035311684147338</v>
      </c>
      <c r="G123">
        <f>IF('LF Projected Ratios'!H$44&gt;=0,$B123+(1-$B123)*'LF Projected Ratios'!H$44,$B123*(1+'LF Projected Ratios'!H$44))</f>
        <v>0.40591328579910652</v>
      </c>
      <c r="H123">
        <f>IF('LF Projected Ratios'!I$44&gt;=0,$B123+(1-$B123)*'LF Projected Ratios'!I$44,$B123*(1+'LF Projected Ratios'!I$44))</f>
        <v>0.4082949268501363</v>
      </c>
      <c r="I123">
        <f>IF('LF Projected Ratios'!J$44&gt;=0,$B123+(1-$B123)*'LF Projected Ratios'!J$44,$B123*(1+'LF Projected Ratios'!J$44))</f>
        <v>0.4106543603423144</v>
      </c>
      <c r="J123">
        <f>IF('LF Projected Ratios'!K$44&gt;=0,$B123+(1-$B123)*'LF Projected Ratios'!K$44,$B123*(1+'LF Projected Ratios'!K$44))</f>
        <v>0.41298217979965518</v>
      </c>
      <c r="K123">
        <f>IF('LF Projected Ratios'!L$44&gt;=0,$B123+(1-$B123)*'LF Projected Ratios'!L$44,$B123*(1+'LF Projected Ratios'!L$44))</f>
        <v>0.4152694581513402</v>
      </c>
      <c r="L123">
        <f>IF('LF Projected Ratios'!M$44&gt;=0,$B123+(1-$B123)*'LF Projected Ratios'!M$44,$B123*(1+'LF Projected Ratios'!M$44))</f>
        <v>0.41746535898514087</v>
      </c>
      <c r="M123">
        <f>IF('LF Projected Ratios'!N$44&gt;=0,$B123+(1-$B123)*'LF Projected Ratios'!N$44,$B123*(1+'LF Projected Ratios'!N$44))</f>
        <v>0.4197016069195908</v>
      </c>
      <c r="N123">
        <f>IF('LF Projected Ratios'!O$44&gt;=0,$B123+(1-$B123)*'LF Projected Ratios'!O$44,$B123*(1+'LF Projected Ratios'!O$44))</f>
        <v>0.42191736478655528</v>
      </c>
      <c r="O123">
        <f>IF('LF Projected Ratios'!P$44&gt;=0,$B123+(1-$B123)*'LF Projected Ratios'!P$44,$B123*(1+'LF Projected Ratios'!P$44))</f>
        <v>0.42411291291822517</v>
      </c>
      <c r="P123">
        <f>IF('LF Projected Ratios'!Q$44&gt;=0,$B123+(1-$B123)*'LF Projected Ratios'!Q$44,$B123*(1+'LF Projected Ratios'!Q$44))</f>
        <v>0.42628852655623678</v>
      </c>
      <c r="Q123">
        <f>IF('LF Projected Ratios'!R$44&gt;=0,$B123+(1-$B123)*'LF Projected Ratios'!R$44,$B123*(1+'LF Projected Ratios'!R$44))</f>
        <v>0.42844447596669816</v>
      </c>
      <c r="R123">
        <f>IF('LF Projected Ratios'!S$44&gt;=0,$B123+(1-$B123)*'LF Projected Ratios'!S$44,$B123*(1+'LF Projected Ratios'!S$44))</f>
        <v>0.43058102655211006</v>
      </c>
      <c r="S123">
        <f>IF('LF Projected Ratios'!T$44&gt;=0,$B123+(1-$B123)*'LF Projected Ratios'!T$44,$B123*(1+'LF Projected Ratios'!T$44))</f>
        <v>0.43269843896027999</v>
      </c>
      <c r="T123">
        <f>IF('LF Projected Ratios'!U$44&gt;=0,$B123+(1-$B123)*'LF Projected Ratios'!U$44,$B123*(1+'LF Projected Ratios'!U$44))</f>
        <v>0.43479696919032629</v>
      </c>
      <c r="U123">
        <f>IF('LF Projected Ratios'!V$44&gt;=0,$B123+(1-$B123)*'LF Projected Ratios'!V$44,$B123*(1+'LF Projected Ratios'!V$44))</f>
        <v>0.43687686869585229</v>
      </c>
      <c r="V123">
        <f>IF('LF Projected Ratios'!W$44&gt;=0,$B123+(1-$B123)*'LF Projected Ratios'!W$44,$B123*(1+'LF Projected Ratios'!W$44))</f>
        <v>0.4389383844853893</v>
      </c>
      <c r="W123">
        <f>IF('LF Projected Ratios'!X$44&gt;=0,$B123+(1-$B123)*'LF Projected Ratios'!X$44,$B123*(1+'LF Projected Ratios'!X$44))</f>
        <v>0.44098175922018673</v>
      </c>
      <c r="X123">
        <f>IF('LF Projected Ratios'!Y$44&gt;=0,$B123+(1-$B123)*'LF Projected Ratios'!Y$44,$B123*(1+'LF Projected Ratios'!Y$44))</f>
        <v>0.44300723130943132</v>
      </c>
      <c r="Y123">
        <f>IF('LF Projected Ratios'!Z$44&gt;=0,$B123+(1-$B123)*'LF Projected Ratios'!Z$44,$B123*(1+'LF Projected Ratios'!Z$44))</f>
        <v>0.44501503500297673</v>
      </c>
      <c r="Z123">
        <f>IF('LF Projected Ratios'!AA$44&gt;=0,$B123+(1-$B123)*'LF Projected Ratios'!AA$44,$B123*(1+'LF Projected Ratios'!AA$44))</f>
        <v>0.44700540048165216</v>
      </c>
      <c r="AA123">
        <f>IF('LF Projected Ratios'!AB$44&gt;=0,$B123+(1-$B123)*'LF Projected Ratios'!AB$44,$B123*(1+'LF Projected Ratios'!AB$44))</f>
        <v>0.448978553945234</v>
      </c>
      <c r="AB123">
        <f>IF('LF Projected Ratios'!AC$44&gt;=0,$B123+(1-$B123)*'LF Projected Ratios'!AC$44,$B123*(1+'LF Projected Ratios'!AC$44))</f>
        <v>0.4509347176981422</v>
      </c>
      <c r="AC123">
        <f>IF('LF Projected Ratios'!AD$44&gt;=0,$B123+(1-$B123)*'LF Projected Ratios'!AD$44,$B123*(1+'LF Projected Ratios'!AD$44))</f>
        <v>0.45287411023293084</v>
      </c>
      <c r="AD123">
        <f>IF('LF Projected Ratios'!AE$44&gt;=0,$B123+(1-$B123)*'LF Projected Ratios'!AE$44,$B123*(1+'LF Projected Ratios'!AE$44))</f>
        <v>0.45479694631164358</v>
      </c>
      <c r="AE123">
        <f>IF('LF Projected Ratios'!AF$44&gt;=0,$B123+(1-$B123)*'LF Projected Ratios'!AF$44,$B123*(1+'LF Projected Ratios'!AF$44))</f>
        <v>0.4567034370450927</v>
      </c>
      <c r="AF123">
        <f>IF('LF Projected Ratios'!AG$44&gt;=0,$B123+(1-$B123)*'LF Projected Ratios'!AG$44,$B123*(1+'LF Projected Ratios'!AG$44))</f>
        <v>0.45859378997012501</v>
      </c>
    </row>
    <row r="124" spans="1:32" x14ac:dyDescent="0.2">
      <c r="A124" s="12" t="s">
        <v>47</v>
      </c>
      <c r="B124" s="56">
        <f t="shared" si="0"/>
        <v>0.29733525190231541</v>
      </c>
      <c r="C124">
        <f>IF('LF Projected Ratios'!D$44&gt;=0,$B124+(1-$B124)*'LF Projected Ratios'!D$44,$B124*(1+'LF Projected Ratios'!D$44))</f>
        <v>0.3000731647612177</v>
      </c>
      <c r="D124">
        <f>IF('LF Projected Ratios'!E$44&gt;=0,$B124+(1-$B124)*'LF Projected Ratios'!E$44,$B124*(1+'LF Projected Ratios'!E$44))</f>
        <v>0.30288462133812893</v>
      </c>
      <c r="E124">
        <f>IF('LF Projected Ratios'!F$44&gt;=0,$B124+(1-$B124)*'LF Projected Ratios'!F$44,$B124*(1+'LF Projected Ratios'!F$44))</f>
        <v>0.30567884822772412</v>
      </c>
      <c r="F124">
        <f>IF('LF Projected Ratios'!G$44&gt;=0,$B124+(1-$B124)*'LF Projected Ratios'!G$44,$B124*(1+'LF Projected Ratios'!G$44))</f>
        <v>0.30844552835898148</v>
      </c>
      <c r="G124">
        <f>IF('LF Projected Ratios'!H$44&gt;=0,$B124+(1-$B124)*'LF Projected Ratios'!H$44,$B124*(1+'LF Projected Ratios'!H$44))</f>
        <v>0.31120738923402247</v>
      </c>
      <c r="H124">
        <f>IF('LF Projected Ratios'!I$44&gt;=0,$B124+(1-$B124)*'LF Projected Ratios'!I$44,$B124*(1+'LF Projected Ratios'!I$44))</f>
        <v>0.31396869784139098</v>
      </c>
      <c r="I124">
        <f>IF('LF Projected Ratios'!J$44&gt;=0,$B124+(1-$B124)*'LF Projected Ratios'!J$44,$B124*(1+'LF Projected Ratios'!J$44))</f>
        <v>0.31670425868824825</v>
      </c>
      <c r="J124">
        <f>IF('LF Projected Ratios'!K$44&gt;=0,$B124+(1-$B124)*'LF Projected Ratios'!K$44,$B124*(1+'LF Projected Ratios'!K$44))</f>
        <v>0.31940316577215822</v>
      </c>
      <c r="K124">
        <f>IF('LF Projected Ratios'!L$44&gt;=0,$B124+(1-$B124)*'LF Projected Ratios'!L$44,$B124*(1+'LF Projected Ratios'!L$44))</f>
        <v>0.32205506891987423</v>
      </c>
      <c r="L124">
        <f>IF('LF Projected Ratios'!M$44&gt;=0,$B124+(1-$B124)*'LF Projected Ratios'!M$44,$B124*(1+'LF Projected Ratios'!M$44))</f>
        <v>0.32460102766990495</v>
      </c>
      <c r="M124">
        <f>IF('LF Projected Ratios'!N$44&gt;=0,$B124+(1-$B124)*'LF Projected Ratios'!N$44,$B124*(1+'LF Projected Ratios'!N$44))</f>
        <v>0.32719376542395773</v>
      </c>
      <c r="N124">
        <f>IF('LF Projected Ratios'!O$44&gt;=0,$B124+(1-$B124)*'LF Projected Ratios'!O$44,$B124*(1+'LF Projected Ratios'!O$44))</f>
        <v>0.3297627467014882</v>
      </c>
      <c r="O124">
        <f>IF('LF Projected Ratios'!P$44&gt;=0,$B124+(1-$B124)*'LF Projected Ratios'!P$44,$B124*(1+'LF Projected Ratios'!P$44))</f>
        <v>0.33230829652363736</v>
      </c>
      <c r="P124">
        <f>IF('LF Projected Ratios'!Q$44&gt;=0,$B124+(1-$B124)*'LF Projected Ratios'!Q$44,$B124*(1+'LF Projected Ratios'!Q$44))</f>
        <v>0.33483073400948449</v>
      </c>
      <c r="Q124">
        <f>IF('LF Projected Ratios'!R$44&gt;=0,$B124+(1-$B124)*'LF Projected Ratios'!R$44,$B124*(1+'LF Projected Ratios'!R$44))</f>
        <v>0.33733037250941045</v>
      </c>
      <c r="R124">
        <f>IF('LF Projected Ratios'!S$44&gt;=0,$B124+(1-$B124)*'LF Projected Ratios'!S$44,$B124*(1+'LF Projected Ratios'!S$44))</f>
        <v>0.3398075197348604</v>
      </c>
      <c r="S124">
        <f>IF('LF Projected Ratios'!T$44&gt;=0,$B124+(1-$B124)*'LF Projected Ratios'!T$44,$B124*(1+'LF Projected Ratios'!T$44))</f>
        <v>0.34226247788462044</v>
      </c>
      <c r="T124">
        <f>IF('LF Projected Ratios'!U$44&gt;=0,$B124+(1-$B124)*'LF Projected Ratios'!U$44,$B124*(1+'LF Projected Ratios'!U$44))</f>
        <v>0.34469554376772005</v>
      </c>
      <c r="U124">
        <f>IF('LF Projected Ratios'!V$44&gt;=0,$B124+(1-$B124)*'LF Projected Ratios'!V$44,$B124*(1+'LF Projected Ratios'!V$44))</f>
        <v>0.34710700892305374</v>
      </c>
      <c r="V124">
        <f>IF('LF Projected Ratios'!W$44&gt;=0,$B124+(1-$B124)*'LF Projected Ratios'!W$44,$B124*(1+'LF Projected Ratios'!W$44))</f>
        <v>0.34949715973583606</v>
      </c>
      <c r="W124">
        <f>IF('LF Projected Ratios'!X$44&gt;=0,$B124+(1-$B124)*'LF Projected Ratios'!X$44,$B124*(1+'LF Projected Ratios'!X$44))</f>
        <v>0.35186627755098121</v>
      </c>
      <c r="X124">
        <f>IF('LF Projected Ratios'!Y$44&gt;=0,$B124+(1-$B124)*'LF Projected Ratios'!Y$44,$B124*(1+'LF Projected Ratios'!Y$44))</f>
        <v>0.3542146387835009</v>
      </c>
      <c r="Y124">
        <f>IF('LF Projected Ratios'!Z$44&gt;=0,$B124+(1-$B124)*'LF Projected Ratios'!Z$44,$B124*(1+'LF Projected Ratios'!Z$44))</f>
        <v>0.35654251502601703</v>
      </c>
      <c r="Z124">
        <f>IF('LF Projected Ratios'!AA$44&gt;=0,$B124+(1-$B124)*'LF Projected Ratios'!AA$44,$B124*(1+'LF Projected Ratios'!AA$44))</f>
        <v>0.35885017315346635</v>
      </c>
      <c r="AA124">
        <f>IF('LF Projected Ratios'!AB$44&gt;=0,$B124+(1-$B124)*'LF Projected Ratios'!AB$44,$B124*(1+'LF Projected Ratios'!AB$44))</f>
        <v>0.36113787542509612</v>
      </c>
      <c r="AB124">
        <f>IF('LF Projected Ratios'!AC$44&gt;=0,$B124+(1-$B124)*'LF Projected Ratios'!AC$44,$B124*(1+'LF Projected Ratios'!AC$44))</f>
        <v>0.36340587958382198</v>
      </c>
      <c r="AC124">
        <f>IF('LF Projected Ratios'!AD$44&gt;=0,$B124+(1-$B124)*'LF Projected Ratios'!AD$44,$B124*(1+'LF Projected Ratios'!AD$44))</f>
        <v>0.36565443895302779</v>
      </c>
      <c r="AD124">
        <f>IF('LF Projected Ratios'!AE$44&gt;=0,$B124+(1-$B124)*'LF Projected Ratios'!AE$44,$B124*(1+'LF Projected Ratios'!AE$44))</f>
        <v>0.36788380253089042</v>
      </c>
      <c r="AE124">
        <f>IF('LF Projected Ratios'!AF$44&gt;=0,$B124+(1-$B124)*'LF Projected Ratios'!AF$44,$B124*(1+'LF Projected Ratios'!AF$44))</f>
        <v>0.37009421508229701</v>
      </c>
      <c r="AF124">
        <f>IF('LF Projected Ratios'!AG$44&gt;=0,$B124+(1-$B124)*'LF Projected Ratios'!AG$44,$B124*(1+'LF Projected Ratios'!AG$44))</f>
        <v>0.37228591722842813</v>
      </c>
    </row>
    <row r="125" spans="1:32" x14ac:dyDescent="0.2">
      <c r="A125" s="12" t="s">
        <v>48</v>
      </c>
      <c r="B125" s="56">
        <f t="shared" si="0"/>
        <v>0.32159674545814415</v>
      </c>
      <c r="C125">
        <f>IF('LF Projected Ratios'!D$44&gt;=0,$B125+(1-$B125)*'LF Projected Ratios'!D$44,$B125*(1+'LF Projected Ratios'!D$44))</f>
        <v>0.32424012410942821</v>
      </c>
      <c r="D125">
        <f>IF('LF Projected Ratios'!E$44&gt;=0,$B125+(1-$B125)*'LF Projected Ratios'!E$44,$B125*(1+'LF Projected Ratios'!E$44))</f>
        <v>0.3269545071732482</v>
      </c>
      <c r="E125">
        <f>IF('LF Projected Ratios'!F$44&gt;=0,$B125+(1-$B125)*'LF Projected Ratios'!F$44,$B125*(1+'LF Projected Ratios'!F$44))</f>
        <v>0.32965225545357918</v>
      </c>
      <c r="F125">
        <f>IF('LF Projected Ratios'!G$44&gt;=0,$B125+(1-$B125)*'LF Projected Ratios'!G$44,$B125*(1+'LF Projected Ratios'!G$44))</f>
        <v>0.33232340810554106</v>
      </c>
      <c r="G125">
        <f>IF('LF Projected Ratios'!H$44&gt;=0,$B125+(1-$B125)*'LF Projected Ratios'!H$44,$B125*(1+'LF Projected Ratios'!H$44))</f>
        <v>0.33498990789977745</v>
      </c>
      <c r="H125">
        <f>IF('LF Projected Ratios'!I$44&gt;=0,$B125+(1-$B125)*'LF Projected Ratios'!I$44,$B125*(1+'LF Projected Ratios'!I$44))</f>
        <v>0.33765587449494927</v>
      </c>
      <c r="I125">
        <f>IF('LF Projected Ratios'!J$44&gt;=0,$B125+(1-$B125)*'LF Projected Ratios'!J$44,$B125*(1+'LF Projected Ratios'!J$44))</f>
        <v>0.34029698234407568</v>
      </c>
      <c r="J125">
        <f>IF('LF Projected Ratios'!K$44&gt;=0,$B125+(1-$B125)*'LF Projected Ratios'!K$44,$B125*(1+'LF Projected Ratios'!K$44))</f>
        <v>0.34290270200539003</v>
      </c>
      <c r="K125">
        <f>IF('LF Projected Ratios'!L$44&gt;=0,$B125+(1-$B125)*'LF Projected Ratios'!L$44,$B125*(1+'LF Projected Ratios'!L$44))</f>
        <v>0.34546304067473543</v>
      </c>
      <c r="L125">
        <f>IF('LF Projected Ratios'!M$44&gt;=0,$B125+(1-$B125)*'LF Projected Ratios'!M$44,$B125*(1+'LF Projected Ratios'!M$44))</f>
        <v>0.34792109297723972</v>
      </c>
      <c r="M125">
        <f>IF('LF Projected Ratios'!N$44&gt;=0,$B125+(1-$B125)*'LF Projected Ratios'!N$44,$B125*(1+'LF Projected Ratios'!N$44))</f>
        <v>0.35042430910596234</v>
      </c>
      <c r="N125">
        <f>IF('LF Projected Ratios'!O$44&gt;=0,$B125+(1-$B125)*'LF Projected Ratios'!O$44,$B125*(1+'LF Projected Ratios'!O$44))</f>
        <v>0.35290458901790051</v>
      </c>
      <c r="O125">
        <f>IF('LF Projected Ratios'!P$44&gt;=0,$B125+(1-$B125)*'LF Projected Ratios'!P$44,$B125*(1+'LF Projected Ratios'!P$44))</f>
        <v>0.35536224651191839</v>
      </c>
      <c r="P125">
        <f>IF('LF Projected Ratios'!Q$44&gt;=0,$B125+(1-$B125)*'LF Projected Ratios'!Q$44,$B125*(1+'LF Projected Ratios'!Q$44))</f>
        <v>0.35779758968860381</v>
      </c>
      <c r="Q125">
        <f>IF('LF Projected Ratios'!R$44&gt;=0,$B125+(1-$B125)*'LF Projected Ratios'!R$44,$B125*(1+'LF Projected Ratios'!R$44))</f>
        <v>0.36021092107902686</v>
      </c>
      <c r="R125">
        <f>IF('LF Projected Ratios'!S$44&gt;=0,$B125+(1-$B125)*'LF Projected Ratios'!S$44,$B125*(1+'LF Projected Ratios'!S$44))</f>
        <v>0.36260253777002238</v>
      </c>
      <c r="S125">
        <f>IF('LF Projected Ratios'!T$44&gt;=0,$B125+(1-$B125)*'LF Projected Ratios'!T$44,$B125*(1+'LF Projected Ratios'!T$44))</f>
        <v>0.3649727315261061</v>
      </c>
      <c r="T125">
        <f>IF('LF Projected Ratios'!U$44&gt;=0,$B125+(1-$B125)*'LF Projected Ratios'!U$44,$B125*(1+'LF Projected Ratios'!U$44))</f>
        <v>0.36732178890813388</v>
      </c>
      <c r="U125">
        <f>IF('LF Projected Ratios'!V$44&gt;=0,$B125+(1-$B125)*'LF Projected Ratios'!V$44,$B125*(1+'LF Projected Ratios'!V$44))</f>
        <v>0.36964999138879284</v>
      </c>
      <c r="V125">
        <f>IF('LF Projected Ratios'!W$44&gt;=0,$B125+(1-$B125)*'LF Projected Ratios'!W$44,$B125*(1+'LF Projected Ratios'!W$44))</f>
        <v>0.37195761546503581</v>
      </c>
      <c r="W125">
        <f>IF('LF Projected Ratios'!X$44&gt;=0,$B125+(1-$B125)*'LF Projected Ratios'!X$44,$B125*(1+'LF Projected Ratios'!X$44))</f>
        <v>0.37424493276754561</v>
      </c>
      <c r="X125">
        <f>IF('LF Projected Ratios'!Y$44&gt;=0,$B125+(1-$B125)*'LF Projected Ratios'!Y$44,$B125*(1+'LF Projected Ratios'!Y$44))</f>
        <v>0.37651221016732173</v>
      </c>
      <c r="Y125">
        <f>IF('LF Projected Ratios'!Z$44&gt;=0,$B125+(1-$B125)*'LF Projected Ratios'!Z$44,$B125*(1+'LF Projected Ratios'!Z$44))</f>
        <v>0.37875970987948043</v>
      </c>
      <c r="Z125">
        <f>IF('LF Projected Ratios'!AA$44&gt;=0,$B125+(1-$B125)*'LF Projected Ratios'!AA$44,$B125*(1+'LF Projected Ratios'!AA$44))</f>
        <v>0.38098768956434426</v>
      </c>
      <c r="AA125">
        <f>IF('LF Projected Ratios'!AB$44&gt;=0,$B125+(1-$B125)*'LF Projected Ratios'!AB$44,$B125*(1+'LF Projected Ratios'!AB$44))</f>
        <v>0.38319640242591602</v>
      </c>
      <c r="AB125">
        <f>IF('LF Projected Ratios'!AC$44&gt;=0,$B125+(1-$B125)*'LF Projected Ratios'!AC$44,$B125*(1+'LF Projected Ratios'!AC$44))</f>
        <v>0.3853860973078061</v>
      </c>
      <c r="AC125">
        <f>IF('LF Projected Ratios'!AD$44&gt;=0,$B125+(1-$B125)*'LF Projected Ratios'!AD$44,$B125*(1+'LF Projected Ratios'!AD$44))</f>
        <v>0.38755701878669002</v>
      </c>
      <c r="AD125">
        <f>IF('LF Projected Ratios'!AE$44&gt;=0,$B125+(1-$B125)*'LF Projected Ratios'!AE$44,$B125*(1+'LF Projected Ratios'!AE$44))</f>
        <v>0.38970940726337622</v>
      </c>
      <c r="AE125">
        <f>IF('LF Projected Ratios'!AF$44&gt;=0,$B125+(1-$B125)*'LF Projected Ratios'!AF$44,$B125*(1+'LF Projected Ratios'!AF$44))</f>
        <v>0.39184349905154992</v>
      </c>
      <c r="AF125">
        <f>IF('LF Projected Ratios'!AG$44&gt;=0,$B125+(1-$B125)*'LF Projected Ratios'!AG$44,$B125*(1+'LF Projected Ratios'!AG$44))</f>
        <v>0.39395952646426285</v>
      </c>
    </row>
    <row r="126" spans="1:32" x14ac:dyDescent="0.2">
      <c r="A126" s="12" t="s">
        <v>49</v>
      </c>
      <c r="B126" s="56">
        <f t="shared" si="0"/>
        <v>0.25953699639350386</v>
      </c>
      <c r="C126">
        <f>IF('LF Projected Ratios'!D$44&gt;=0,$B126+(1-$B126)*'LF Projected Ratios'!D$44,$B126*(1+'LF Projected Ratios'!D$44))</f>
        <v>0.26242218906127918</v>
      </c>
      <c r="D126">
        <f>IF('LF Projected Ratios'!E$44&gt;=0,$B126+(1-$B126)*'LF Projected Ratios'!E$44,$B126*(1+'LF Projected Ratios'!E$44))</f>
        <v>0.26538488156447493</v>
      </c>
      <c r="E126">
        <f>IF('LF Projected Ratios'!F$44&gt;=0,$B126+(1-$B126)*'LF Projected Ratios'!F$44,$B126*(1+'LF Projected Ratios'!F$44))</f>
        <v>0.26832941754842621</v>
      </c>
      <c r="F126">
        <f>IF('LF Projected Ratios'!G$44&gt;=0,$B126+(1-$B126)*'LF Projected Ratios'!G$44,$B126*(1+'LF Projected Ratios'!G$44))</f>
        <v>0.27124492495868896</v>
      </c>
      <c r="G126">
        <f>IF('LF Projected Ratios'!H$44&gt;=0,$B126+(1-$B126)*'LF Projected Ratios'!H$44,$B126*(1+'LF Projected Ratios'!H$44))</f>
        <v>0.27415535387178397</v>
      </c>
      <c r="H126">
        <f>IF('LF Projected Ratios'!I$44&gt;=0,$B126+(1-$B126)*'LF Projected Ratios'!I$44,$B126*(1+'LF Projected Ratios'!I$44))</f>
        <v>0.27706520080922037</v>
      </c>
      <c r="I126">
        <f>IF('LF Projected Ratios'!J$44&gt;=0,$B126+(1-$B126)*'LF Projected Ratios'!J$44,$B126*(1+'LF Projected Ratios'!J$44))</f>
        <v>0.27994791494380034</v>
      </c>
      <c r="J126">
        <f>IF('LF Projected Ratios'!K$44&gt;=0,$B126+(1-$B126)*'LF Projected Ratios'!K$44,$B126*(1+'LF Projected Ratios'!K$44))</f>
        <v>0.28279200360943668</v>
      </c>
      <c r="K126">
        <f>IF('LF Projected Ratios'!L$44&gt;=0,$B126+(1-$B126)*'LF Projected Ratios'!L$44,$B126*(1+'LF Projected Ratios'!L$44))</f>
        <v>0.28558655986880138</v>
      </c>
      <c r="L126">
        <f>IF('LF Projected Ratios'!M$44&gt;=0,$B126+(1-$B126)*'LF Projected Ratios'!M$44,$B126*(1+'LF Projected Ratios'!M$44))</f>
        <v>0.28826947269203568</v>
      </c>
      <c r="M126">
        <f>IF('LF Projected Ratios'!N$44&gt;=0,$B126+(1-$B126)*'LF Projected Ratios'!N$44,$B126*(1+'LF Projected Ratios'!N$44))</f>
        <v>0.29100168088965395</v>
      </c>
      <c r="N126">
        <f>IF('LF Projected Ratios'!O$44&gt;=0,$B126+(1-$B126)*'LF Projected Ratios'!O$44,$B126*(1+'LF Projected Ratios'!O$44))</f>
        <v>0.29370885468500796</v>
      </c>
      <c r="O126">
        <f>IF('LF Projected Ratios'!P$44&gt;=0,$B126+(1-$B126)*'LF Projected Ratios'!P$44,$B126*(1+'LF Projected Ratios'!P$44))</f>
        <v>0.29639133658301337</v>
      </c>
      <c r="P126">
        <f>IF('LF Projected Ratios'!Q$44&gt;=0,$B126+(1-$B126)*'LF Projected Ratios'!Q$44,$B126*(1+'LF Projected Ratios'!Q$44))</f>
        <v>0.29904946286903611</v>
      </c>
      <c r="Q126">
        <f>IF('LF Projected Ratios'!R$44&gt;=0,$B126+(1-$B126)*'LF Projected Ratios'!R$44,$B126*(1+'LF Projected Ratios'!R$44))</f>
        <v>0.30168356374942956</v>
      </c>
      <c r="R126">
        <f>IF('LF Projected Ratios'!S$44&gt;=0,$B126+(1-$B126)*'LF Projected Ratios'!S$44,$B126*(1+'LF Projected Ratios'!S$44))</f>
        <v>0.30429396348827803</v>
      </c>
      <c r="S126">
        <f>IF('LF Projected Ratios'!T$44&gt;=0,$B126+(1-$B126)*'LF Projected Ratios'!T$44,$B126*(1+'LF Projected Ratios'!T$44))</f>
        <v>0.30688098054046525</v>
      </c>
      <c r="T126">
        <f>IF('LF Projected Ratios'!U$44&gt;=0,$B126+(1-$B126)*'LF Projected Ratios'!U$44,$B126*(1+'LF Projected Ratios'!U$44))</f>
        <v>0.30944492768118903</v>
      </c>
      <c r="U126">
        <f>IF('LF Projected Ratios'!V$44&gt;=0,$B126+(1-$B126)*'LF Projected Ratios'!V$44,$B126*(1+'LF Projected Ratios'!V$44))</f>
        <v>0.31198611213201694</v>
      </c>
      <c r="V126">
        <f>IF('LF Projected Ratios'!W$44&gt;=0,$B126+(1-$B126)*'LF Projected Ratios'!W$44,$B126*(1+'LF Projected Ratios'!W$44))</f>
        <v>0.31450483568360643</v>
      </c>
      <c r="W126">
        <f>IF('LF Projected Ratios'!X$44&gt;=0,$B126+(1-$B126)*'LF Projected Ratios'!X$44,$B126*(1+'LF Projected Ratios'!X$44))</f>
        <v>0.31700139481518269</v>
      </c>
      <c r="X126">
        <f>IF('LF Projected Ratios'!Y$44&gt;=0,$B126+(1-$B126)*'LF Projected Ratios'!Y$44,$B126*(1+'LF Projected Ratios'!Y$44))</f>
        <v>0.31947608081087581</v>
      </c>
      <c r="Y126">
        <f>IF('LF Projected Ratios'!Z$44&gt;=0,$B126+(1-$B126)*'LF Projected Ratios'!Z$44,$B126*(1+'LF Projected Ratios'!Z$44))</f>
        <v>0.32192917987301645</v>
      </c>
      <c r="Z126">
        <f>IF('LF Projected Ratios'!AA$44&gt;=0,$B126+(1-$B126)*'LF Projected Ratios'!AA$44,$B126*(1+'LF Projected Ratios'!AA$44))</f>
        <v>0.32436097323247282</v>
      </c>
      <c r="AA126">
        <f>IF('LF Projected Ratios'!AB$44&gt;=0,$B126+(1-$B126)*'LF Projected Ratios'!AB$44,$B126*(1+'LF Projected Ratios'!AB$44))</f>
        <v>0.32677173725613334</v>
      </c>
      <c r="AB126">
        <f>IF('LF Projected Ratios'!AC$44&gt;=0,$B126+(1-$B126)*'LF Projected Ratios'!AC$44,$B126*(1+'LF Projected Ratios'!AC$44))</f>
        <v>0.32916174355160888</v>
      </c>
      <c r="AC126">
        <f>IF('LF Projected Ratios'!AD$44&gt;=0,$B126+(1-$B126)*'LF Projected Ratios'!AD$44,$B126*(1+'LF Projected Ratios'!AD$44))</f>
        <v>0.33153125906923975</v>
      </c>
      <c r="AD126">
        <f>IF('LF Projected Ratios'!AE$44&gt;=0,$B126+(1-$B126)*'LF Projected Ratios'!AE$44,$B126*(1+'LF Projected Ratios'!AE$44))</f>
        <v>0.33388054620149477</v>
      </c>
      <c r="AE126">
        <f>IF('LF Projected Ratios'!AF$44&gt;=0,$B126+(1-$B126)*'LF Projected Ratios'!AF$44,$B126*(1+'LF Projected Ratios'!AF$44))</f>
        <v>0.33620986287983268</v>
      </c>
      <c r="AF126">
        <f>IF('LF Projected Ratios'!AG$44&gt;=0,$B126+(1-$B126)*'LF Projected Ratios'!AG$44,$B126*(1+'LF Projected Ratios'!AG$44))</f>
        <v>0.33851946266910438</v>
      </c>
    </row>
    <row r="127" spans="1:32" x14ac:dyDescent="0.2">
      <c r="A127" s="12" t="s">
        <v>50</v>
      </c>
      <c r="B127" s="56">
        <f t="shared" si="0"/>
        <v>0.28120731838315227</v>
      </c>
      <c r="C127">
        <f>IF('LF Projected Ratios'!D$44&gt;=0,$B127+(1-$B127)*'LF Projected Ratios'!D$44,$B127*(1+'LF Projected Ratios'!D$44))</f>
        <v>0.28400807326833977</v>
      </c>
      <c r="D127">
        <f>IF('LF Projected Ratios'!E$44&gt;=0,$B127+(1-$B127)*'LF Projected Ratios'!E$44,$B127*(1+'LF Projected Ratios'!E$44))</f>
        <v>0.28688405988591009</v>
      </c>
      <c r="E127">
        <f>IF('LF Projected Ratios'!F$44&gt;=0,$B127+(1-$B127)*'LF Projected Ratios'!F$44,$B127*(1+'LF Projected Ratios'!F$44))</f>
        <v>0.289742421351254</v>
      </c>
      <c r="F127">
        <f>IF('LF Projected Ratios'!G$44&gt;=0,$B127+(1-$B127)*'LF Projected Ratios'!G$44,$B127*(1+'LF Projected Ratios'!G$44))</f>
        <v>0.29257260379047045</v>
      </c>
      <c r="G127">
        <f>IF('LF Projected Ratios'!H$44&gt;=0,$B127+(1-$B127)*'LF Projected Ratios'!H$44,$B127*(1+'LF Projected Ratios'!H$44))</f>
        <v>0.29539785635934895</v>
      </c>
      <c r="H127">
        <f>IF('LF Projected Ratios'!I$44&gt;=0,$B127+(1-$B127)*'LF Projected Ratios'!I$44,$B127*(1+'LF Projected Ratios'!I$44))</f>
        <v>0.2982225439846149</v>
      </c>
      <c r="I127">
        <f>IF('LF Projected Ratios'!J$44&gt;=0,$B127+(1-$B127)*'LF Projected Ratios'!J$44,$B127*(1+'LF Projected Ratios'!J$44))</f>
        <v>0.30102089287313094</v>
      </c>
      <c r="J127">
        <f>IF('LF Projected Ratios'!K$44&gt;=0,$B127+(1-$B127)*'LF Projected Ratios'!K$44,$B127*(1+'LF Projected Ratios'!K$44))</f>
        <v>0.30378174670211611</v>
      </c>
      <c r="K127">
        <f>IF('LF Projected Ratios'!L$44&gt;=0,$B127+(1-$B127)*'LF Projected Ratios'!L$44,$B127*(1+'LF Projected Ratios'!L$44))</f>
        <v>0.30649451773566444</v>
      </c>
      <c r="L127">
        <f>IF('LF Projected Ratios'!M$44&gt;=0,$B127+(1-$B127)*'LF Projected Ratios'!M$44,$B127*(1+'LF Projected Ratios'!M$44))</f>
        <v>0.30909891267959017</v>
      </c>
      <c r="M127">
        <f>IF('LF Projected Ratios'!N$44&gt;=0,$B127+(1-$B127)*'LF Projected Ratios'!N$44,$B127*(1+'LF Projected Ratios'!N$44))</f>
        <v>0.31175116032401839</v>
      </c>
      <c r="N127">
        <f>IF('LF Projected Ratios'!O$44&gt;=0,$B127+(1-$B127)*'LF Projected Ratios'!O$44,$B127*(1+'LF Projected Ratios'!O$44))</f>
        <v>0.31437910622069071</v>
      </c>
      <c r="O127">
        <f>IF('LF Projected Ratios'!P$44&gt;=0,$B127+(1-$B127)*'LF Projected Ratios'!P$44,$B127*(1+'LF Projected Ratios'!P$44))</f>
        <v>0.31698308285080556</v>
      </c>
      <c r="P127">
        <f>IF('LF Projected Ratios'!Q$44&gt;=0,$B127+(1-$B127)*'LF Projected Ratios'!Q$44,$B127*(1+'LF Projected Ratios'!Q$44))</f>
        <v>0.31956341665803228</v>
      </c>
      <c r="Q127">
        <f>IF('LF Projected Ratios'!R$44&gt;=0,$B127+(1-$B127)*'LF Projected Ratios'!R$44,$B127*(1+'LF Projected Ratios'!R$44))</f>
        <v>0.32212042818493569</v>
      </c>
      <c r="R127">
        <f>IF('LF Projected Ratios'!S$44&gt;=0,$B127+(1-$B127)*'LF Projected Ratios'!S$44,$B127*(1+'LF Projected Ratios'!S$44))</f>
        <v>0.32465443220571716</v>
      </c>
      <c r="S127">
        <f>IF('LF Projected Ratios'!T$44&gt;=0,$B127+(1-$B127)*'LF Projected Ratios'!T$44,$B127*(1+'LF Projected Ratios'!T$44))</f>
        <v>0.32716573785538927</v>
      </c>
      <c r="T127">
        <f>IF('LF Projected Ratios'!U$44&gt;=0,$B127+(1-$B127)*'LF Projected Ratios'!U$44,$B127*(1+'LF Projected Ratios'!U$44))</f>
        <v>0.32965464875549966</v>
      </c>
      <c r="U127">
        <f>IF('LF Projected Ratios'!V$44&gt;=0,$B127+(1-$B127)*'LF Projected Ratios'!V$44,$B127*(1+'LF Projected Ratios'!V$44))</f>
        <v>0.33212146313649793</v>
      </c>
      <c r="V127">
        <f>IF('LF Projected Ratios'!W$44&gt;=0,$B127+(1-$B127)*'LF Projected Ratios'!W$44,$B127*(1+'LF Projected Ratios'!W$44))</f>
        <v>0.33456647395686379</v>
      </c>
      <c r="W127">
        <f>IF('LF Projected Ratios'!X$44&gt;=0,$B127+(1-$B127)*'LF Projected Ratios'!X$44,$B127*(1+'LF Projected Ratios'!X$44))</f>
        <v>0.33698996901908895</v>
      </c>
      <c r="X127">
        <f>IF('LF Projected Ratios'!Y$44&gt;=0,$B127+(1-$B127)*'LF Projected Ratios'!Y$44,$B127*(1+'LF Projected Ratios'!Y$44))</f>
        <v>0.33939223108260891</v>
      </c>
      <c r="Y127">
        <f>IF('LF Projected Ratios'!Z$44&gt;=0,$B127+(1-$B127)*'LF Projected Ratios'!Z$44,$B127*(1+'LF Projected Ratios'!Z$44))</f>
        <v>0.34177353797378329</v>
      </c>
      <c r="Z127">
        <f>IF('LF Projected Ratios'!AA$44&gt;=0,$B127+(1-$B127)*'LF Projected Ratios'!AA$44,$B127*(1+'LF Projected Ratios'!AA$44))</f>
        <v>0.34413416269300368</v>
      </c>
      <c r="AA127">
        <f>IF('LF Projected Ratios'!AB$44&gt;=0,$B127+(1-$B127)*'LF Projected Ratios'!AB$44,$B127*(1+'LF Projected Ratios'!AB$44))</f>
        <v>0.34647437351903065</v>
      </c>
      <c r="AB127">
        <f>IF('LF Projected Ratios'!AC$44&gt;=0,$B127+(1-$B127)*'LF Projected Ratios'!AC$44,$B127*(1+'LF Projected Ratios'!AC$44))</f>
        <v>0.34879443411063171</v>
      </c>
      <c r="AC127">
        <f>IF('LF Projected Ratios'!AD$44&gt;=0,$B127+(1-$B127)*'LF Projected Ratios'!AD$44,$B127*(1+'LF Projected Ratios'!AD$44))</f>
        <v>0.35109460360560329</v>
      </c>
      <c r="AD127">
        <f>IF('LF Projected Ratios'!AE$44&gt;=0,$B127+(1-$B127)*'LF Projected Ratios'!AE$44,$B127*(1+'LF Projected Ratios'!AE$44))</f>
        <v>0.35337513671726012</v>
      </c>
      <c r="AE127">
        <f>IF('LF Projected Ratios'!AF$44&gt;=0,$B127+(1-$B127)*'LF Projected Ratios'!AF$44,$B127*(1+'LF Projected Ratios'!AF$44))</f>
        <v>0.35563628382846291</v>
      </c>
      <c r="AF127">
        <f>IF('LF Projected Ratios'!AG$44&gt;=0,$B127+(1-$B127)*'LF Projected Ratios'!AG$44,$B127*(1+'LF Projected Ratios'!AG$44))</f>
        <v>0.35787829108325686</v>
      </c>
    </row>
    <row r="128" spans="1:32" x14ac:dyDescent="0.2">
      <c r="A128" s="12" t="s">
        <v>51</v>
      </c>
      <c r="B128" s="56">
        <f t="shared" si="0"/>
        <v>0.32336750694095129</v>
      </c>
      <c r="C128">
        <f>IF('LF Projected Ratios'!D$44&gt;=0,$B128+(1-$B128)*'LF Projected Ratios'!D$44,$B128*(1+'LF Projected Ratios'!D$44))</f>
        <v>0.32600398587135571</v>
      </c>
      <c r="D128">
        <f>IF('LF Projected Ratios'!E$44&gt;=0,$B128+(1-$B128)*'LF Projected Ratios'!E$44,$B128*(1+'LF Projected Ratios'!E$44))</f>
        <v>0.32871128387927889</v>
      </c>
      <c r="E128">
        <f>IF('LF Projected Ratios'!F$44&gt;=0,$B128+(1-$B128)*'LF Projected Ratios'!F$44,$B128*(1+'LF Projected Ratios'!F$44))</f>
        <v>0.33140199052366087</v>
      </c>
      <c r="F128">
        <f>IF('LF Projected Ratios'!G$44&gt;=0,$B128+(1-$B128)*'LF Projected Ratios'!G$44,$B128*(1+'LF Projected Ratios'!G$44))</f>
        <v>0.33406617095932056</v>
      </c>
      <c r="G128">
        <f>IF('LF Projected Ratios'!H$44&gt;=0,$B128+(1-$B128)*'LF Projected Ratios'!H$44,$B128*(1+'LF Projected Ratios'!H$44))</f>
        <v>0.33672571068209806</v>
      </c>
      <c r="H128">
        <f>IF('LF Projected Ratios'!I$44&gt;=0,$B128+(1-$B128)*'LF Projected Ratios'!I$44,$B128*(1+'LF Projected Ratios'!I$44))</f>
        <v>0.33938471859756192</v>
      </c>
      <c r="I128">
        <f>IF('LF Projected Ratios'!J$44&gt;=0,$B128+(1-$B128)*'LF Projected Ratios'!J$44,$B128*(1+'LF Projected Ratios'!J$44))</f>
        <v>0.34201893265303412</v>
      </c>
      <c r="J128">
        <f>IF('LF Projected Ratios'!K$44&gt;=0,$B128+(1-$B128)*'LF Projected Ratios'!K$44,$B128*(1+'LF Projected Ratios'!K$44))</f>
        <v>0.34461785089059294</v>
      </c>
      <c r="K128">
        <f>IF('LF Projected Ratios'!L$44&gt;=0,$B128+(1-$B128)*'LF Projected Ratios'!L$44,$B128*(1+'LF Projected Ratios'!L$44))</f>
        <v>0.34717150658920037</v>
      </c>
      <c r="L128">
        <f>IF('LF Projected Ratios'!M$44&gt;=0,$B128+(1-$B128)*'LF Projected Ratios'!M$44,$B128*(1+'LF Projected Ratios'!M$44))</f>
        <v>0.34962314290783253</v>
      </c>
      <c r="M128">
        <f>IF('LF Projected Ratios'!N$44&gt;=0,$B128+(1-$B128)*'LF Projected Ratios'!N$44,$B128*(1+'LF Projected Ratios'!N$44))</f>
        <v>0.35211982516650925</v>
      </c>
      <c r="N128">
        <f>IF('LF Projected Ratios'!O$44&gt;=0,$B128+(1-$B128)*'LF Projected Ratios'!O$44,$B128*(1+'LF Projected Ratios'!O$44))</f>
        <v>0.35459363107628827</v>
      </c>
      <c r="O128">
        <f>IF('LF Projected Ratios'!P$44&gt;=0,$B128+(1-$B128)*'LF Projected Ratios'!P$44,$B128*(1+'LF Projected Ratios'!P$44))</f>
        <v>0.35704487361695919</v>
      </c>
      <c r="P128">
        <f>IF('LF Projected Ratios'!Q$44&gt;=0,$B128+(1-$B128)*'LF Projected Ratios'!Q$44,$B128*(1+'LF Projected Ratios'!Q$44))</f>
        <v>0.35947386008490856</v>
      </c>
      <c r="Q128">
        <f>IF('LF Projected Ratios'!R$44&gt;=0,$B128+(1-$B128)*'LF Projected Ratios'!R$44,$B128*(1+'LF Projected Ratios'!R$44))</f>
        <v>0.36188089222154296</v>
      </c>
      <c r="R128">
        <f>IF('LF Projected Ratios'!S$44&gt;=0,$B128+(1-$B128)*'LF Projected Ratios'!S$44,$B128*(1+'LF Projected Ratios'!S$44))</f>
        <v>0.3642662663382441</v>
      </c>
      <c r="S128">
        <f>IF('LF Projected Ratios'!T$44&gt;=0,$B128+(1-$B128)*'LF Projected Ratios'!T$44,$B128*(1+'LF Projected Ratios'!T$44))</f>
        <v>0.36663027343796678</v>
      </c>
      <c r="T128">
        <f>IF('LF Projected Ratios'!U$44&gt;=0,$B128+(1-$B128)*'LF Projected Ratios'!U$44,$B128*(1+'LF Projected Ratios'!U$44))</f>
        <v>0.36897319933358852</v>
      </c>
      <c r="U128">
        <f>IF('LF Projected Ratios'!V$44&gt;=0,$B128+(1-$B128)*'LF Projected Ratios'!V$44,$B128*(1+'LF Projected Ratios'!V$44))</f>
        <v>0.37129532476309934</v>
      </c>
      <c r="V128">
        <f>IF('LF Projected Ratios'!W$44&gt;=0,$B128+(1-$B128)*'LF Projected Ratios'!W$44,$B128*(1+'LF Projected Ratios'!W$44))</f>
        <v>0.37359692550174234</v>
      </c>
      <c r="W128">
        <f>IF('LF Projected Ratios'!X$44&gt;=0,$B128+(1-$B128)*'LF Projected Ratios'!X$44,$B128*(1+'LF Projected Ratios'!X$44))</f>
        <v>0.37587827247119271</v>
      </c>
      <c r="X128">
        <f>IF('LF Projected Ratios'!Y$44&gt;=0,$B128+(1-$B128)*'LF Projected Ratios'!Y$44,$B128*(1+'LF Projected Ratios'!Y$44))</f>
        <v>0.3781396318458658</v>
      </c>
      <c r="Y128">
        <f>IF('LF Projected Ratios'!Z$44&gt;=0,$B128+(1-$B128)*'LF Projected Ratios'!Z$44,$B128*(1+'LF Projected Ratios'!Z$44))</f>
        <v>0.3803812651564466</v>
      </c>
      <c r="Z128">
        <f>IF('LF Projected Ratios'!AA$44&gt;=0,$B128+(1-$B128)*'LF Projected Ratios'!AA$44,$B128*(1+'LF Projected Ratios'!AA$44))</f>
        <v>0.38260342939071512</v>
      </c>
      <c r="AA128">
        <f>IF('LF Projected Ratios'!AB$44&gt;=0,$B128+(1-$B128)*'LF Projected Ratios'!AB$44,$B128*(1+'LF Projected Ratios'!AB$44))</f>
        <v>0.38480637709176374</v>
      </c>
      <c r="AB128">
        <f>IF('LF Projected Ratios'!AC$44&gt;=0,$B128+(1-$B128)*'LF Projected Ratios'!AC$44,$B128*(1+'LF Projected Ratios'!AC$44))</f>
        <v>0.38699035645367369</v>
      </c>
      <c r="AC128">
        <f>IF('LF Projected Ratios'!AD$44&gt;=0,$B128+(1-$B128)*'LF Projected Ratios'!AD$44,$B128*(1+'LF Projected Ratios'!AD$44))</f>
        <v>0.38915561141472876</v>
      </c>
      <c r="AD128">
        <f>IF('LF Projected Ratios'!AE$44&gt;=0,$B128+(1-$B128)*'LF Projected Ratios'!AE$44,$B128*(1+'LF Projected Ratios'!AE$44))</f>
        <v>0.39130238174824561</v>
      </c>
      <c r="AE128">
        <f>IF('LF Projected Ratios'!AF$44&gt;=0,$B128+(1-$B128)*'LF Projected Ratios'!AF$44,$B128*(1+'LF Projected Ratios'!AF$44))</f>
        <v>0.39343090315108586</v>
      </c>
      <c r="AF128">
        <f>IF('LF Projected Ratios'!AG$44&gt;=0,$B128+(1-$B128)*'LF Projected Ratios'!AG$44,$B128*(1+'LF Projected Ratios'!AG$44))</f>
        <v>0.39554140732991994</v>
      </c>
    </row>
    <row r="129" spans="1:32" x14ac:dyDescent="0.2">
      <c r="A129" s="12" t="s">
        <v>52</v>
      </c>
      <c r="B129" s="56">
        <f t="shared" si="0"/>
        <v>0.32259349465010623</v>
      </c>
      <c r="C129">
        <f>IF('LF Projected Ratios'!D$44&gt;=0,$B129+(1-$B129)*'LF Projected Ratios'!D$44,$B129*(1+'LF Projected Ratios'!D$44))</f>
        <v>0.32523298949700535</v>
      </c>
      <c r="D129">
        <f>IF('LF Projected Ratios'!E$44&gt;=0,$B129+(1-$B129)*'LF Projected Ratios'!E$44,$B129*(1+'LF Projected Ratios'!E$44))</f>
        <v>0.32794338443266202</v>
      </c>
      <c r="E129">
        <f>IF('LF Projected Ratios'!F$44&gt;=0,$B129+(1-$B129)*'LF Projected Ratios'!F$44,$B129*(1+'LF Projected Ratios'!F$44))</f>
        <v>0.33063716902561313</v>
      </c>
      <c r="F129">
        <f>IF('LF Projected Ratios'!G$44&gt;=0,$B129+(1-$B129)*'LF Projected Ratios'!G$44,$B129*(1+'LF Projected Ratios'!G$44))</f>
        <v>0.33330439706602627</v>
      </c>
      <c r="G129">
        <f>IF('LF Projected Ratios'!H$44&gt;=0,$B129+(1-$B129)*'LF Projected Ratios'!H$44,$B129*(1+'LF Projected Ratios'!H$44))</f>
        <v>0.33596697908496087</v>
      </c>
      <c r="H129">
        <f>IF('LF Projected Ratios'!I$44&gt;=0,$B129+(1-$B129)*'LF Projected Ratios'!I$44,$B129*(1+'LF Projected Ratios'!I$44))</f>
        <v>0.3386290286882378</v>
      </c>
      <c r="I129">
        <f>IF('LF Projected Ratios'!J$44&gt;=0,$B129+(1-$B129)*'LF Projected Ratios'!J$44,$B129*(1+'LF Projected Ratios'!J$44))</f>
        <v>0.34126625606937283</v>
      </c>
      <c r="J129">
        <f>IF('LF Projected Ratios'!K$44&gt;=0,$B129+(1-$B129)*'LF Projected Ratios'!K$44,$B129*(1+'LF Projected Ratios'!K$44))</f>
        <v>0.3438681472570625</v>
      </c>
      <c r="K129">
        <f>IF('LF Projected Ratios'!L$44&gt;=0,$B129+(1-$B129)*'LF Projected Ratios'!L$44,$B129*(1+'LF Projected Ratios'!L$44))</f>
        <v>0.3464247241291542</v>
      </c>
      <c r="L129">
        <f>IF('LF Projected Ratios'!M$44&gt;=0,$B129+(1-$B129)*'LF Projected Ratios'!M$44,$B129*(1+'LF Projected Ratios'!M$44))</f>
        <v>0.34887916491943494</v>
      </c>
      <c r="M129">
        <f>IF('LF Projected Ratios'!N$44&gt;=0,$B129+(1-$B129)*'LF Projected Ratios'!N$44,$B129*(1+'LF Projected Ratios'!N$44))</f>
        <v>0.3513787031786354</v>
      </c>
      <c r="N129">
        <f>IF('LF Projected Ratios'!O$44&gt;=0,$B129+(1-$B129)*'LF Projected Ratios'!O$44,$B129*(1+'LF Projected Ratios'!O$44))</f>
        <v>0.35385533892026405</v>
      </c>
      <c r="O129">
        <f>IF('LF Projected Ratios'!P$44&gt;=0,$B129+(1-$B129)*'LF Projected Ratios'!P$44,$B129*(1+'LF Projected Ratios'!P$44))</f>
        <v>0.3563093854821337</v>
      </c>
      <c r="P129">
        <f>IF('LF Projected Ratios'!Q$44&gt;=0,$B129+(1-$B129)*'LF Projected Ratios'!Q$44,$B129*(1+'LF Projected Ratios'!Q$44))</f>
        <v>0.358741150512153</v>
      </c>
      <c r="Q129">
        <f>IF('LF Projected Ratios'!R$44&gt;=0,$B129+(1-$B129)*'LF Projected Ratios'!R$44,$B129*(1+'LF Projected Ratios'!R$44))</f>
        <v>0.36115093609689597</v>
      </c>
      <c r="R129">
        <f>IF('LF Projected Ratios'!S$44&gt;=0,$B129+(1-$B129)*'LF Projected Ratios'!S$44,$B129*(1+'LF Projected Ratios'!S$44))</f>
        <v>0.36353903888670036</v>
      </c>
      <c r="S129">
        <f>IF('LF Projected Ratios'!T$44&gt;=0,$B129+(1-$B129)*'LF Projected Ratios'!T$44,$B129*(1+'LF Projected Ratios'!T$44))</f>
        <v>0.36590575021740451</v>
      </c>
      <c r="T129">
        <f>IF('LF Projected Ratios'!U$44&gt;=0,$B129+(1-$B129)*'LF Projected Ratios'!U$44,$B129*(1+'LF Projected Ratios'!U$44))</f>
        <v>0.36825135622883265</v>
      </c>
      <c r="U129">
        <f>IF('LF Projected Ratios'!V$44&gt;=0,$B129+(1-$B129)*'LF Projected Ratios'!V$44,$B129*(1+'LF Projected Ratios'!V$44))</f>
        <v>0.37057613798011602</v>
      </c>
      <c r="V129">
        <f>IF('LF Projected Ratios'!W$44&gt;=0,$B129+(1-$B129)*'LF Projected Ratios'!W$44,$B129*(1+'LF Projected Ratios'!W$44))</f>
        <v>0.37288037156196213</v>
      </c>
      <c r="W129">
        <f>IF('LF Projected Ratios'!X$44&gt;=0,$B129+(1-$B129)*'LF Projected Ratios'!X$44,$B129*(1+'LF Projected Ratios'!X$44))</f>
        <v>0.3751643282059583</v>
      </c>
      <c r="X129">
        <f>IF('LF Projected Ratios'!Y$44&gt;=0,$B129+(1-$B129)*'LF Projected Ratios'!Y$44,$B129*(1+'LF Projected Ratios'!Y$44))</f>
        <v>0.37742827439100185</v>
      </c>
      <c r="Y129">
        <f>IF('LF Projected Ratios'!Z$44&gt;=0,$B129+(1-$B129)*'LF Projected Ratios'!Z$44,$B129*(1+'LF Projected Ratios'!Z$44))</f>
        <v>0.37967247194694737</v>
      </c>
      <c r="Z129">
        <f>IF('LF Projected Ratios'!AA$44&gt;=0,$B129+(1-$B129)*'LF Projected Ratios'!AA$44,$B129*(1+'LF Projected Ratios'!AA$44))</f>
        <v>0.38189717815554802</v>
      </c>
      <c r="AA129">
        <f>IF('LF Projected Ratios'!AB$44&gt;=0,$B129+(1-$B129)*'LF Projected Ratios'!AB$44,$B129*(1+'LF Projected Ratios'!AB$44))</f>
        <v>0.38410264584878467</v>
      </c>
      <c r="AB129">
        <f>IF('LF Projected Ratios'!AC$44&gt;=0,$B129+(1-$B129)*'LF Projected Ratios'!AC$44,$B129*(1+'LF Projected Ratios'!AC$44))</f>
        <v>0.38628912350465239</v>
      </c>
      <c r="AC129">
        <f>IF('LF Projected Ratios'!AD$44&gt;=0,$B129+(1-$B129)*'LF Projected Ratios'!AD$44,$B129*(1+'LF Projected Ratios'!AD$44))</f>
        <v>0.38845685534048052</v>
      </c>
      <c r="AD129">
        <f>IF('LF Projected Ratios'!AE$44&gt;=0,$B129+(1-$B129)*'LF Projected Ratios'!AE$44,$B129*(1+'LF Projected Ratios'!AE$44))</f>
        <v>0.39060608140386671</v>
      </c>
      <c r="AE129">
        <f>IF('LF Projected Ratios'!AF$44&gt;=0,$B129+(1-$B129)*'LF Projected Ratios'!AF$44,$B129*(1+'LF Projected Ratios'!AF$44))</f>
        <v>0.39273703766129053</v>
      </c>
      <c r="AF129">
        <f>IF('LF Projected Ratios'!AG$44&gt;=0,$B129+(1-$B129)*'LF Projected Ratios'!AG$44,$B129*(1+'LF Projected Ratios'!AG$44))</f>
        <v>0.39484995608447598</v>
      </c>
    </row>
    <row r="130" spans="1:32" x14ac:dyDescent="0.2">
      <c r="A130" s="12" t="s">
        <v>53</v>
      </c>
      <c r="B130" s="56">
        <f t="shared" si="0"/>
        <v>0.29747606505497992</v>
      </c>
      <c r="C130">
        <f>IF('LF Projected Ratios'!D$44&gt;=0,$B130+(1-$B130)*'LF Projected Ratios'!D$44,$B130*(1+'LF Projected Ratios'!D$44))</f>
        <v>0.30021342923950733</v>
      </c>
      <c r="D130">
        <f>IF('LF Projected Ratios'!E$44&gt;=0,$B130+(1-$B130)*'LF Projected Ratios'!E$44,$B130*(1+'LF Projected Ratios'!E$44))</f>
        <v>0.30302432240397298</v>
      </c>
      <c r="E130">
        <f>IF('LF Projected Ratios'!F$44&gt;=0,$B130+(1-$B130)*'LF Projected Ratios'!F$44,$B130*(1+'LF Projected Ratios'!F$44))</f>
        <v>0.30581798933393078</v>
      </c>
      <c r="F130">
        <f>IF('LF Projected Ratios'!G$44&gt;=0,$B130+(1-$B130)*'LF Projected Ratios'!G$44,$B130*(1+'LF Projected Ratios'!G$44))</f>
        <v>0.30858411502588717</v>
      </c>
      <c r="G130">
        <f>IF('LF Projected Ratios'!H$44&gt;=0,$B130+(1-$B130)*'LF Projected Ratios'!H$44,$B130*(1+'LF Projected Ratios'!H$44))</f>
        <v>0.31134542242740032</v>
      </c>
      <c r="H130">
        <f>IF('LF Projected Ratios'!I$44&gt;=0,$B130+(1-$B130)*'LF Projected Ratios'!I$44,$B130*(1+'LF Projected Ratios'!I$44))</f>
        <v>0.31410617767191473</v>
      </c>
      <c r="I130">
        <f>IF('LF Projected Ratios'!J$44&gt;=0,$B130+(1-$B130)*'LF Projected Ratios'!J$44,$B130*(1+'LF Projected Ratios'!J$44))</f>
        <v>0.31684119031573749</v>
      </c>
      <c r="J130">
        <f>IF('LF Projected Ratios'!K$44&gt;=0,$B130+(1-$B130)*'LF Projected Ratios'!K$44,$B130*(1+'LF Projected Ratios'!K$44))</f>
        <v>0.31953955654198207</v>
      </c>
      <c r="K130">
        <f>IF('LF Projected Ratios'!L$44&gt;=0,$B130+(1-$B130)*'LF Projected Ratios'!L$44,$B130*(1+'LF Projected Ratios'!L$44))</f>
        <v>0.32219092825156376</v>
      </c>
      <c r="L130">
        <f>IF('LF Projected Ratios'!M$44&gt;=0,$B130+(1-$B130)*'LF Projected Ratios'!M$44,$B130*(1+'LF Projected Ratios'!M$44))</f>
        <v>0.32473637679458728</v>
      </c>
      <c r="M130">
        <f>IF('LF Projected Ratios'!N$44&gt;=0,$B130+(1-$B130)*'LF Projected Ratios'!N$44,$B130*(1+'LF Projected Ratios'!N$44))</f>
        <v>0.32732859496717798</v>
      </c>
      <c r="N130">
        <f>IF('LF Projected Ratios'!O$44&gt;=0,$B130+(1-$B130)*'LF Projected Ratios'!O$44,$B130*(1+'LF Projected Ratios'!O$44))</f>
        <v>0.32989706142401509</v>
      </c>
      <c r="O130">
        <f>IF('LF Projected Ratios'!P$44&gt;=0,$B130+(1-$B130)*'LF Projected Ratios'!P$44,$B130*(1+'LF Projected Ratios'!P$44))</f>
        <v>0.33244210112110578</v>
      </c>
      <c r="P130">
        <f>IF('LF Projected Ratios'!Q$44&gt;=0,$B130+(1-$B130)*'LF Projected Ratios'!Q$44,$B130*(1+'LF Projected Ratios'!Q$44))</f>
        <v>0.33496403311357825</v>
      </c>
      <c r="Q130">
        <f>IF('LF Projected Ratios'!R$44&gt;=0,$B130+(1-$B130)*'LF Projected Ratios'!R$44,$B130*(1+'LF Projected Ratios'!R$44))</f>
        <v>0.33746317068901827</v>
      </c>
      <c r="R130">
        <f>IF('LF Projected Ratios'!S$44&gt;=0,$B130+(1-$B130)*'LF Projected Ratios'!S$44,$B130*(1+'LF Projected Ratios'!S$44))</f>
        <v>0.33993982149720614</v>
      </c>
      <c r="S130">
        <f>IF('LF Projected Ratios'!T$44&gt;=0,$B130+(1-$B130)*'LF Projected Ratios'!T$44,$B130*(1+'LF Projected Ratios'!T$44))</f>
        <v>0.34239428767636759</v>
      </c>
      <c r="T130">
        <f>IF('LF Projected Ratios'!U$44&gt;=0,$B130+(1-$B130)*'LF Projected Ratios'!U$44,$B130*(1+'LF Projected Ratios'!U$44))</f>
        <v>0.34482686597605194</v>
      </c>
      <c r="U130">
        <f>IF('LF Projected Ratios'!V$44&gt;=0,$B130+(1-$B130)*'LF Projected Ratios'!V$44,$B130*(1+'LF Projected Ratios'!V$44))</f>
        <v>0.34723784787672973</v>
      </c>
      <c r="V130">
        <f>IF('LF Projected Ratios'!W$44&gt;=0,$B130+(1-$B130)*'LF Projected Ratios'!W$44,$B130*(1+'LF Projected Ratios'!W$44))</f>
        <v>0.34962751970622424</v>
      </c>
      <c r="W130">
        <f>IF('LF Projected Ratios'!X$44&gt;=0,$B130+(1-$B130)*'LF Projected Ratios'!X$44,$B130*(1+'LF Projected Ratios'!X$44))</f>
        <v>0.35199616275306839</v>
      </c>
      <c r="X130">
        <f>IF('LF Projected Ratios'!Y$44&gt;=0,$B130+(1-$B130)*'LF Projected Ratios'!Y$44,$B130*(1+'LF Projected Ratios'!Y$44))</f>
        <v>0.3543440533768808</v>
      </c>
      <c r="Y130">
        <f>IF('LF Projected Ratios'!Z$44&gt;=0,$B130+(1-$B130)*'LF Projected Ratios'!Z$44,$B130*(1+'LF Projected Ratios'!Z$44))</f>
        <v>0.35667146311585651</v>
      </c>
      <c r="Z130">
        <f>IF('LF Projected Ratios'!AA$44&gt;=0,$B130+(1-$B130)*'LF Projected Ratios'!AA$44,$B130*(1+'LF Projected Ratios'!AA$44))</f>
        <v>0.35897865879145086</v>
      </c>
      <c r="AA130">
        <f>IF('LF Projected Ratios'!AB$44&gt;=0,$B130+(1-$B130)*'LF Projected Ratios'!AB$44,$B130*(1+'LF Projected Ratios'!AB$44))</f>
        <v>0.36126590261035463</v>
      </c>
      <c r="AB130">
        <f>IF('LF Projected Ratios'!AC$44&gt;=0,$B130+(1-$B130)*'LF Projected Ratios'!AC$44,$B130*(1+'LF Projected Ratios'!AC$44))</f>
        <v>0.36353345226383216</v>
      </c>
      <c r="AC130">
        <f>IF('LF Projected Ratios'!AD$44&gt;=0,$B130+(1-$B130)*'LF Projected Ratios'!AD$44,$B130*(1+'LF Projected Ratios'!AD$44))</f>
        <v>0.36578156102450154</v>
      </c>
      <c r="AD130">
        <f>IF('LF Projected Ratios'!AE$44&gt;=0,$B130+(1-$B130)*'LF Projected Ratios'!AE$44,$B130*(1+'LF Projected Ratios'!AE$44))</f>
        <v>0.36801047784064078</v>
      </c>
      <c r="AE130">
        <f>IF('LF Projected Ratios'!AF$44&gt;=0,$B130+(1-$B130)*'LF Projected Ratios'!AF$44,$B130*(1+'LF Projected Ratios'!AF$44))</f>
        <v>0.37022044742808641</v>
      </c>
      <c r="AF130">
        <f>IF('LF Projected Ratios'!AG$44&gt;=0,$B130+(1-$B130)*'LF Projected Ratios'!AG$44,$B130*(1+'LF Projected Ratios'!AG$44))</f>
        <v>0.37241171035979881</v>
      </c>
    </row>
    <row r="131" spans="1:32" x14ac:dyDescent="0.2">
      <c r="A131" s="12" t="s">
        <v>54</v>
      </c>
      <c r="B131" s="56">
        <f t="shared" si="0"/>
        <v>0.29193240929413572</v>
      </c>
      <c r="C131">
        <f>IF('LF Projected Ratios'!D$44&gt;=0,$B131+(1-$B131)*'LF Projected Ratios'!D$44,$B131*(1+'LF Projected Ratios'!D$44))</f>
        <v>0.29469137417292601</v>
      </c>
      <c r="D131">
        <f>IF('LF Projected Ratios'!E$44&gt;=0,$B131+(1-$B131)*'LF Projected Ratios'!E$44,$B131*(1+'LF Projected Ratios'!E$44))</f>
        <v>0.29752444825295793</v>
      </c>
      <c r="E131">
        <f>IF('LF Projected Ratios'!F$44&gt;=0,$B131+(1-$B131)*'LF Projected Ratios'!F$44,$B131*(1+'LF Projected Ratios'!F$44))</f>
        <v>0.30034016016529963</v>
      </c>
      <c r="F131">
        <f>IF('LF Projected Ratios'!G$44&gt;=0,$B131+(1-$B131)*'LF Projected Ratios'!G$44,$B131*(1+'LF Projected Ratios'!G$44))</f>
        <v>0.30312811351018665</v>
      </c>
      <c r="G131">
        <f>IF('LF Projected Ratios'!H$44&gt;=0,$B131+(1-$B131)*'LF Projected Ratios'!H$44,$B131*(1+'LF Projected Ratios'!H$44))</f>
        <v>0.30591121054323034</v>
      </c>
      <c r="H131">
        <f>IF('LF Projected Ratios'!I$44&gt;=0,$B131+(1-$B131)*'LF Projected Ratios'!I$44,$B131*(1+'LF Projected Ratios'!I$44))</f>
        <v>0.3086937510621735</v>
      </c>
      <c r="I131">
        <f>IF('LF Projected Ratios'!J$44&gt;=0,$B131+(1-$B131)*'LF Projected Ratios'!J$44,$B131*(1+'LF Projected Ratios'!J$44))</f>
        <v>0.31145034584411957</v>
      </c>
      <c r="J131">
        <f>IF('LF Projected Ratios'!K$44&gt;=0,$B131+(1-$B131)*'LF Projected Ratios'!K$44,$B131*(1+'LF Projected Ratios'!K$44))</f>
        <v>0.31417000502955156</v>
      </c>
      <c r="K131">
        <f>IF('LF Projected Ratios'!L$44&gt;=0,$B131+(1-$B131)*'LF Projected Ratios'!L$44,$B131*(1+'LF Projected Ratios'!L$44))</f>
        <v>0.31684229886195475</v>
      </c>
      <c r="L131">
        <f>IF('LF Projected Ratios'!M$44&gt;=0,$B131+(1-$B131)*'LF Projected Ratios'!M$44,$B131*(1+'LF Projected Ratios'!M$44))</f>
        <v>0.31940783368215342</v>
      </c>
      <c r="M131">
        <f>IF('LF Projected Ratios'!N$44&gt;=0,$B131+(1-$B131)*'LF Projected Ratios'!N$44,$B131*(1+'LF Projected Ratios'!N$44))</f>
        <v>0.32202050719368852</v>
      </c>
      <c r="N131">
        <f>IF('LF Projected Ratios'!O$44&gt;=0,$B131+(1-$B131)*'LF Projected Ratios'!O$44,$B131*(1+'LF Projected Ratios'!O$44))</f>
        <v>0.32460924156334925</v>
      </c>
      <c r="O131">
        <f>IF('LF Projected Ratios'!P$44&gt;=0,$B131+(1-$B131)*'LF Projected Ratios'!P$44,$B131*(1+'LF Projected Ratios'!P$44))</f>
        <v>0.32717436431138891</v>
      </c>
      <c r="P131">
        <f>IF('LF Projected Ratios'!Q$44&gt;=0,$B131+(1-$B131)*'LF Projected Ratios'!Q$44,$B131*(1+'LF Projected Ratios'!Q$44))</f>
        <v>0.3297161970106175</v>
      </c>
      <c r="Q131">
        <f>IF('LF Projected Ratios'!R$44&gt;=0,$B131+(1-$B131)*'LF Projected Ratios'!R$44,$B131*(1+'LF Projected Ratios'!R$44))</f>
        <v>0.33223505542079079</v>
      </c>
      <c r="R131">
        <f>IF('LF Projected Ratios'!S$44&gt;=0,$B131+(1-$B131)*'LF Projected Ratios'!S$44,$B131*(1+'LF Projected Ratios'!S$44))</f>
        <v>0.33473124961937079</v>
      </c>
      <c r="S131">
        <f>IF('LF Projected Ratios'!T$44&gt;=0,$B131+(1-$B131)*'LF Projected Ratios'!T$44,$B131*(1+'LF Projected Ratios'!T$44))</f>
        <v>0.33720508412877276</v>
      </c>
      <c r="T131">
        <f>IF('LF Projected Ratios'!U$44&gt;=0,$B131+(1-$B131)*'LF Projected Ratios'!U$44,$B131*(1+'LF Projected Ratios'!U$44))</f>
        <v>0.33965685804021351</v>
      </c>
      <c r="U131">
        <f>IF('LF Projected Ratios'!V$44&gt;=0,$B131+(1-$B131)*'LF Projected Ratios'!V$44,$B131*(1+'LF Projected Ratios'!V$44))</f>
        <v>0.34208686513425213</v>
      </c>
      <c r="V131">
        <f>IF('LF Projected Ratios'!W$44&gt;=0,$B131+(1-$B131)*'LF Projected Ratios'!W$44,$B131*(1+'LF Projected Ratios'!W$44))</f>
        <v>0.344495393998141</v>
      </c>
      <c r="W131">
        <f>IF('LF Projected Ratios'!X$44&gt;=0,$B131+(1-$B131)*'LF Projected Ratios'!X$44,$B131*(1+'LF Projected Ratios'!X$44))</f>
        <v>0.34688272814007653</v>
      </c>
      <c r="X131">
        <f>IF('LF Projected Ratios'!Y$44&gt;=0,$B131+(1-$B131)*'LF Projected Ratios'!Y$44,$B131*(1+'LF Projected Ratios'!Y$44))</f>
        <v>0.34924914610044661</v>
      </c>
      <c r="Y131">
        <f>IF('LF Projected Ratios'!Z$44&gt;=0,$B131+(1-$B131)*'LF Projected Ratios'!Z$44,$B131*(1+'LF Projected Ratios'!Z$44))</f>
        <v>0.35159492156016936</v>
      </c>
      <c r="Z131">
        <f>IF('LF Projected Ratios'!AA$44&gt;=0,$B131+(1-$B131)*'LF Projected Ratios'!AA$44,$B131*(1+'LF Projected Ratios'!AA$44))</f>
        <v>0.35392032344620322</v>
      </c>
      <c r="AA131">
        <f>IF('LF Projected Ratios'!AB$44&gt;=0,$B131+(1-$B131)*'LF Projected Ratios'!AB$44,$B131*(1+'LF Projected Ratios'!AB$44))</f>
        <v>0.35622561603432668</v>
      </c>
      <c r="AB131">
        <f>IF('LF Projected Ratios'!AC$44&gt;=0,$B131+(1-$B131)*'LF Projected Ratios'!AC$44,$B131*(1+'LF Projected Ratios'!AC$44))</f>
        <v>0.35851105904926023</v>
      </c>
      <c r="AC131">
        <f>IF('LF Projected Ratios'!AD$44&gt;=0,$B131+(1-$B131)*'LF Projected Ratios'!AD$44,$B131*(1+'LF Projected Ratios'!AD$44))</f>
        <v>0.3607769077622105</v>
      </c>
      <c r="AD131">
        <f>IF('LF Projected Ratios'!AE$44&gt;=0,$B131+(1-$B131)*'LF Projected Ratios'!AE$44,$B131*(1+'LF Projected Ratios'!AE$44))</f>
        <v>0.36302341308592018</v>
      </c>
      <c r="AE131">
        <f>IF('LF Projected Ratios'!AF$44&gt;=0,$B131+(1-$B131)*'LF Projected Ratios'!AF$44,$B131*(1+'LF Projected Ratios'!AF$44))</f>
        <v>0.36525082166729234</v>
      </c>
      <c r="AF131">
        <f>IF('LF Projected Ratios'!AG$44&gt;=0,$B131+(1-$B131)*'LF Projected Ratios'!AG$44,$B131*(1+'LF Projected Ratios'!AG$44))</f>
        <v>0.36745937597766198</v>
      </c>
    </row>
    <row r="132" spans="1:32" x14ac:dyDescent="0.2">
      <c r="A132" s="12" t="s">
        <v>55</v>
      </c>
      <c r="B132" s="56">
        <f t="shared" si="0"/>
        <v>0.30194785640100741</v>
      </c>
      <c r="C132">
        <f>IF('LF Projected Ratios'!D$44&gt;=0,$B132+(1-$B132)*'LF Projected Ratios'!D$44,$B132*(1+'LF Projected Ratios'!D$44))</f>
        <v>0.30466779637994923</v>
      </c>
      <c r="D132">
        <f>IF('LF Projected Ratios'!E$44&gt;=0,$B132+(1-$B132)*'LF Projected Ratios'!E$44,$B132*(1+'LF Projected Ratios'!E$44))</f>
        <v>0.30746079730316556</v>
      </c>
      <c r="E132">
        <f>IF('LF Projected Ratios'!F$44&gt;=0,$B132+(1-$B132)*'LF Projected Ratios'!F$44,$B132*(1+'LF Projected Ratios'!F$44))</f>
        <v>0.31023668164241053</v>
      </c>
      <c r="F132">
        <f>IF('LF Projected Ratios'!G$44&gt;=0,$B132+(1-$B132)*'LF Projected Ratios'!G$44,$B132*(1+'LF Projected Ratios'!G$44))</f>
        <v>0.31298520005251357</v>
      </c>
      <c r="G132">
        <f>IF('LF Projected Ratios'!H$44&gt;=0,$B132+(1-$B132)*'LF Projected Ratios'!H$44,$B132*(1+'LF Projected Ratios'!H$44))</f>
        <v>0.31572893084214548</v>
      </c>
      <c r="H132">
        <f>IF('LF Projected Ratios'!I$44&gt;=0,$B132+(1-$B132)*'LF Projected Ratios'!I$44,$B132*(1+'LF Projected Ratios'!I$44))</f>
        <v>0.31847211298943595</v>
      </c>
      <c r="I132">
        <f>IF('LF Projected Ratios'!J$44&gt;=0,$B132+(1-$B132)*'LF Projected Ratios'!J$44,$B132*(1+'LF Projected Ratios'!J$44))</f>
        <v>0.32118971639598787</v>
      </c>
      <c r="J132">
        <f>IF('LF Projected Ratios'!K$44&gt;=0,$B132+(1-$B132)*'LF Projected Ratios'!K$44,$B132*(1+'LF Projected Ratios'!K$44))</f>
        <v>0.32387090665122459</v>
      </c>
      <c r="K132">
        <f>IF('LF Projected Ratios'!L$44&gt;=0,$B132+(1-$B132)*'LF Projected Ratios'!L$44,$B132*(1+'LF Projected Ratios'!L$44))</f>
        <v>0.32650540152504842</v>
      </c>
      <c r="L132">
        <f>IF('LF Projected Ratios'!M$44&gt;=0,$B132+(1-$B132)*'LF Projected Ratios'!M$44,$B132*(1+'LF Projected Ratios'!M$44))</f>
        <v>0.32903464746741989</v>
      </c>
      <c r="M132">
        <f>IF('LF Projected Ratios'!N$44&gt;=0,$B132+(1-$B132)*'LF Projected Ratios'!N$44,$B132*(1+'LF Projected Ratios'!N$44))</f>
        <v>0.3316103653355873</v>
      </c>
      <c r="N132">
        <f>IF('LF Projected Ratios'!O$44&gt;=0,$B132+(1-$B132)*'LF Projected Ratios'!O$44,$B132*(1+'LF Projected Ratios'!O$44))</f>
        <v>0.33416248267532972</v>
      </c>
      <c r="O132">
        <f>IF('LF Projected Ratios'!P$44&gt;=0,$B132+(1-$B132)*'LF Projected Ratios'!P$44,$B132*(1+'LF Projected Ratios'!P$44))</f>
        <v>0.33669132237420452</v>
      </c>
      <c r="P132">
        <f>IF('LF Projected Ratios'!Q$44&gt;=0,$B132+(1-$B132)*'LF Projected Ratios'!Q$44,$B132*(1+'LF Projected Ratios'!Q$44))</f>
        <v>0.33919720145645105</v>
      </c>
      <c r="Q132">
        <f>IF('LF Projected Ratios'!R$44&gt;=0,$B132+(1-$B132)*'LF Projected Ratios'!R$44,$B132*(1+'LF Projected Ratios'!R$44))</f>
        <v>0.34168043121547875</v>
      </c>
      <c r="R132">
        <f>IF('LF Projected Ratios'!S$44&gt;=0,$B132+(1-$B132)*'LF Projected Ratios'!S$44,$B132*(1+'LF Projected Ratios'!S$44))</f>
        <v>0.34414131734277775</v>
      </c>
      <c r="S132">
        <f>IF('LF Projected Ratios'!T$44&gt;=0,$B132+(1-$B132)*'LF Projected Ratios'!T$44,$B132*(1+'LF Projected Ratios'!T$44))</f>
        <v>0.34658016005336667</v>
      </c>
      <c r="T132">
        <f>IF('LF Projected Ratios'!U$44&gt;=0,$B132+(1-$B132)*'LF Projected Ratios'!U$44,$B132*(1+'LF Projected Ratios'!U$44))</f>
        <v>0.34899725420788819</v>
      </c>
      <c r="U132">
        <f>IF('LF Projected Ratios'!V$44&gt;=0,$B132+(1-$B132)*'LF Projected Ratios'!V$44,$B132*(1+'LF Projected Ratios'!V$44))</f>
        <v>0.35139288943144564</v>
      </c>
      <c r="V132">
        <f>IF('LF Projected Ratios'!W$44&gt;=0,$B132+(1-$B132)*'LF Projected Ratios'!W$44,$B132*(1+'LF Projected Ratios'!W$44))</f>
        <v>0.35376735022929351</v>
      </c>
      <c r="W132">
        <f>IF('LF Projected Ratios'!X$44&gt;=0,$B132+(1-$B132)*'LF Projected Ratios'!X$44,$B132*(1+'LF Projected Ratios'!X$44))</f>
        <v>0.3561209160994725</v>
      </c>
      <c r="X132">
        <f>IF('LF Projected Ratios'!Y$44&gt;=0,$B132+(1-$B132)*'LF Projected Ratios'!Y$44,$B132*(1+'LF Projected Ratios'!Y$44))</f>
        <v>0.35845386164248305</v>
      </c>
      <c r="Y132">
        <f>IF('LF Projected Ratios'!Z$44&gt;=0,$B132+(1-$B132)*'LF Projected Ratios'!Z$44,$B132*(1+'LF Projected Ratios'!Z$44))</f>
        <v>0.36076645666809215</v>
      </c>
      <c r="Z132">
        <f>IF('LF Projected Ratios'!AA$44&gt;=0,$B132+(1-$B132)*'LF Projected Ratios'!AA$44,$B132*(1+'LF Projected Ratios'!AA$44))</f>
        <v>0.36305896629935042</v>
      </c>
      <c r="AA132">
        <f>IF('LF Projected Ratios'!AB$44&gt;=0,$B132+(1-$B132)*'LF Projected Ratios'!AB$44,$B132*(1+'LF Projected Ratios'!AB$44))</f>
        <v>0.36533165107391868</v>
      </c>
      <c r="AB132">
        <f>IF('LF Projected Ratios'!AC$44&gt;=0,$B132+(1-$B132)*'LF Projected Ratios'!AC$44,$B132*(1+'LF Projected Ratios'!AC$44))</f>
        <v>0.36758476704277321</v>
      </c>
      <c r="AC132">
        <f>IF('LF Projected Ratios'!AD$44&gt;=0,$B132+(1-$B132)*'LF Projected Ratios'!AD$44,$B132*(1+'LF Projected Ratios'!AD$44))</f>
        <v>0.36981856586637024</v>
      </c>
      <c r="AD132">
        <f>IF('LF Projected Ratios'!AE$44&gt;=0,$B132+(1-$B132)*'LF Projected Ratios'!AE$44,$B132*(1+'LF Projected Ratios'!AE$44))</f>
        <v>0.37203329490835169</v>
      </c>
      <c r="AE132">
        <f>IF('LF Projected Ratios'!AF$44&gt;=0,$B132+(1-$B132)*'LF Projected Ratios'!AF$44,$B132*(1+'LF Projected Ratios'!AF$44))</f>
        <v>0.37422919732685894</v>
      </c>
      <c r="AF132">
        <f>IF('LF Projected Ratios'!AG$44&gt;=0,$B132+(1-$B132)*'LF Projected Ratios'!AG$44,$B132*(1+'LF Projected Ratios'!AG$44))</f>
        <v>0.37640651216352788</v>
      </c>
    </row>
    <row r="133" spans="1:32" x14ac:dyDescent="0.2">
      <c r="A133" s="12" t="s">
        <v>56</v>
      </c>
      <c r="B133" s="56">
        <f t="shared" si="0"/>
        <v>0.29747606505497992</v>
      </c>
      <c r="C133">
        <f>IF('LF Projected Ratios'!D$44&gt;=0,$B133+(1-$B133)*'LF Projected Ratios'!D$44,$B133*(1+'LF Projected Ratios'!D$44))</f>
        <v>0.30021342923950733</v>
      </c>
      <c r="D133">
        <f>IF('LF Projected Ratios'!E$44&gt;=0,$B133+(1-$B133)*'LF Projected Ratios'!E$44,$B133*(1+'LF Projected Ratios'!E$44))</f>
        <v>0.30302432240397298</v>
      </c>
      <c r="E133">
        <f>IF('LF Projected Ratios'!F$44&gt;=0,$B133+(1-$B133)*'LF Projected Ratios'!F$44,$B133*(1+'LF Projected Ratios'!F$44))</f>
        <v>0.30581798933393078</v>
      </c>
      <c r="F133">
        <f>IF('LF Projected Ratios'!G$44&gt;=0,$B133+(1-$B133)*'LF Projected Ratios'!G$44,$B133*(1+'LF Projected Ratios'!G$44))</f>
        <v>0.30858411502588717</v>
      </c>
      <c r="G133">
        <f>IF('LF Projected Ratios'!H$44&gt;=0,$B133+(1-$B133)*'LF Projected Ratios'!H$44,$B133*(1+'LF Projected Ratios'!H$44))</f>
        <v>0.31134542242740032</v>
      </c>
      <c r="H133">
        <f>IF('LF Projected Ratios'!I$44&gt;=0,$B133+(1-$B133)*'LF Projected Ratios'!I$44,$B133*(1+'LF Projected Ratios'!I$44))</f>
        <v>0.31410617767191473</v>
      </c>
      <c r="I133">
        <f>IF('LF Projected Ratios'!J$44&gt;=0,$B133+(1-$B133)*'LF Projected Ratios'!J$44,$B133*(1+'LF Projected Ratios'!J$44))</f>
        <v>0.31684119031573749</v>
      </c>
      <c r="J133">
        <f>IF('LF Projected Ratios'!K$44&gt;=0,$B133+(1-$B133)*'LF Projected Ratios'!K$44,$B133*(1+'LF Projected Ratios'!K$44))</f>
        <v>0.31953955654198207</v>
      </c>
      <c r="K133">
        <f>IF('LF Projected Ratios'!L$44&gt;=0,$B133+(1-$B133)*'LF Projected Ratios'!L$44,$B133*(1+'LF Projected Ratios'!L$44))</f>
        <v>0.32219092825156376</v>
      </c>
      <c r="L133">
        <f>IF('LF Projected Ratios'!M$44&gt;=0,$B133+(1-$B133)*'LF Projected Ratios'!M$44,$B133*(1+'LF Projected Ratios'!M$44))</f>
        <v>0.32473637679458728</v>
      </c>
      <c r="M133">
        <f>IF('LF Projected Ratios'!N$44&gt;=0,$B133+(1-$B133)*'LF Projected Ratios'!N$44,$B133*(1+'LF Projected Ratios'!N$44))</f>
        <v>0.32732859496717798</v>
      </c>
      <c r="N133">
        <f>IF('LF Projected Ratios'!O$44&gt;=0,$B133+(1-$B133)*'LF Projected Ratios'!O$44,$B133*(1+'LF Projected Ratios'!O$44))</f>
        <v>0.32989706142401509</v>
      </c>
      <c r="O133">
        <f>IF('LF Projected Ratios'!P$44&gt;=0,$B133+(1-$B133)*'LF Projected Ratios'!P$44,$B133*(1+'LF Projected Ratios'!P$44))</f>
        <v>0.33244210112110578</v>
      </c>
      <c r="P133">
        <f>IF('LF Projected Ratios'!Q$44&gt;=0,$B133+(1-$B133)*'LF Projected Ratios'!Q$44,$B133*(1+'LF Projected Ratios'!Q$44))</f>
        <v>0.33496403311357825</v>
      </c>
      <c r="Q133">
        <f>IF('LF Projected Ratios'!R$44&gt;=0,$B133+(1-$B133)*'LF Projected Ratios'!R$44,$B133*(1+'LF Projected Ratios'!R$44))</f>
        <v>0.33746317068901827</v>
      </c>
      <c r="R133">
        <f>IF('LF Projected Ratios'!S$44&gt;=0,$B133+(1-$B133)*'LF Projected Ratios'!S$44,$B133*(1+'LF Projected Ratios'!S$44))</f>
        <v>0.33993982149720614</v>
      </c>
      <c r="S133">
        <f>IF('LF Projected Ratios'!T$44&gt;=0,$B133+(1-$B133)*'LF Projected Ratios'!T$44,$B133*(1+'LF Projected Ratios'!T$44))</f>
        <v>0.34239428767636759</v>
      </c>
      <c r="T133">
        <f>IF('LF Projected Ratios'!U$44&gt;=0,$B133+(1-$B133)*'LF Projected Ratios'!U$44,$B133*(1+'LF Projected Ratios'!U$44))</f>
        <v>0.34482686597605194</v>
      </c>
      <c r="U133">
        <f>IF('LF Projected Ratios'!V$44&gt;=0,$B133+(1-$B133)*'LF Projected Ratios'!V$44,$B133*(1+'LF Projected Ratios'!V$44))</f>
        <v>0.34723784787672973</v>
      </c>
      <c r="V133">
        <f>IF('LF Projected Ratios'!W$44&gt;=0,$B133+(1-$B133)*'LF Projected Ratios'!W$44,$B133*(1+'LF Projected Ratios'!W$44))</f>
        <v>0.34962751970622424</v>
      </c>
      <c r="W133">
        <f>IF('LF Projected Ratios'!X$44&gt;=0,$B133+(1-$B133)*'LF Projected Ratios'!X$44,$B133*(1+'LF Projected Ratios'!X$44))</f>
        <v>0.35199616275306839</v>
      </c>
      <c r="X133">
        <f>IF('LF Projected Ratios'!Y$44&gt;=0,$B133+(1-$B133)*'LF Projected Ratios'!Y$44,$B133*(1+'LF Projected Ratios'!Y$44))</f>
        <v>0.3543440533768808</v>
      </c>
      <c r="Y133">
        <f>IF('LF Projected Ratios'!Z$44&gt;=0,$B133+(1-$B133)*'LF Projected Ratios'!Z$44,$B133*(1+'LF Projected Ratios'!Z$44))</f>
        <v>0.35667146311585651</v>
      </c>
      <c r="Z133">
        <f>IF('LF Projected Ratios'!AA$44&gt;=0,$B133+(1-$B133)*'LF Projected Ratios'!AA$44,$B133*(1+'LF Projected Ratios'!AA$44))</f>
        <v>0.35897865879145086</v>
      </c>
      <c r="AA133">
        <f>IF('LF Projected Ratios'!AB$44&gt;=0,$B133+(1-$B133)*'LF Projected Ratios'!AB$44,$B133*(1+'LF Projected Ratios'!AB$44))</f>
        <v>0.36126590261035463</v>
      </c>
      <c r="AB133">
        <f>IF('LF Projected Ratios'!AC$44&gt;=0,$B133+(1-$B133)*'LF Projected Ratios'!AC$44,$B133*(1+'LF Projected Ratios'!AC$44))</f>
        <v>0.36353345226383216</v>
      </c>
      <c r="AC133">
        <f>IF('LF Projected Ratios'!AD$44&gt;=0,$B133+(1-$B133)*'LF Projected Ratios'!AD$44,$B133*(1+'LF Projected Ratios'!AD$44))</f>
        <v>0.36578156102450154</v>
      </c>
      <c r="AD133">
        <f>IF('LF Projected Ratios'!AE$44&gt;=0,$B133+(1-$B133)*'LF Projected Ratios'!AE$44,$B133*(1+'LF Projected Ratios'!AE$44))</f>
        <v>0.36801047784064078</v>
      </c>
      <c r="AE133">
        <f>IF('LF Projected Ratios'!AF$44&gt;=0,$B133+(1-$B133)*'LF Projected Ratios'!AF$44,$B133*(1+'LF Projected Ratios'!AF$44))</f>
        <v>0.37022044742808641</v>
      </c>
      <c r="AF133">
        <f>IF('LF Projected Ratios'!AG$44&gt;=0,$B133+(1-$B133)*'LF Projected Ratios'!AG$44,$B133*(1+'LF Projected Ratios'!AG$44))</f>
        <v>0.37241171035979881</v>
      </c>
    </row>
    <row r="134" spans="1:32" x14ac:dyDescent="0.2">
      <c r="A134" s="12" t="s">
        <v>57</v>
      </c>
      <c r="B134" s="56">
        <f t="shared" si="0"/>
        <v>0.43377427149975967</v>
      </c>
      <c r="C134">
        <f>IF('LF Projected Ratios'!D$44&gt;=0,$B134+(1-$B134)*'LF Projected Ratios'!D$44,$B134*(1+'LF Projected Ratios'!D$44))</f>
        <v>0.43598055366675204</v>
      </c>
      <c r="D134">
        <f>IF('LF Projected Ratios'!E$44&gt;=0,$B134+(1-$B134)*'LF Projected Ratios'!E$44,$B134*(1+'LF Projected Ratios'!E$44))</f>
        <v>0.43824609929532976</v>
      </c>
      <c r="E134">
        <f>IF('LF Projected Ratios'!F$44&gt;=0,$B134+(1-$B134)*'LF Projected Ratios'!F$44,$B134*(1+'LF Projected Ratios'!F$44))</f>
        <v>0.44049776078886471</v>
      </c>
      <c r="F134">
        <f>IF('LF Projected Ratios'!G$44&gt;=0,$B134+(1-$B134)*'LF Projected Ratios'!G$44,$B134*(1+'LF Projected Ratios'!G$44))</f>
        <v>0.44272722438027079</v>
      </c>
      <c r="G134">
        <f>IF('LF Projected Ratios'!H$44&gt;=0,$B134+(1-$B134)*'LF Projected Ratios'!H$44,$B134*(1+'LF Projected Ratios'!H$44))</f>
        <v>0.44495280448830976</v>
      </c>
      <c r="H134">
        <f>IF('LF Projected Ratios'!I$44&gt;=0,$B134+(1-$B134)*'LF Projected Ratios'!I$44,$B134*(1+'LF Projected Ratios'!I$44))</f>
        <v>0.447177939564538</v>
      </c>
      <c r="I134">
        <f>IF('LF Projected Ratios'!J$44&gt;=0,$B134+(1-$B134)*'LF Projected Ratios'!J$44,$B134*(1+'LF Projected Ratios'!J$44))</f>
        <v>0.44938232641838532</v>
      </c>
      <c r="J134">
        <f>IF('LF Projected Ratios'!K$44&gt;=0,$B134+(1-$B134)*'LF Projected Ratios'!K$44,$B134*(1+'LF Projected Ratios'!K$44))</f>
        <v>0.45155717670634787</v>
      </c>
      <c r="K134">
        <f>IF('LF Projected Ratios'!L$44&gt;=0,$B134+(1-$B134)*'LF Projected Ratios'!L$44,$B134*(1+'LF Projected Ratios'!L$44))</f>
        <v>0.45369414998669644</v>
      </c>
      <c r="L134">
        <f>IF('LF Projected Ratios'!M$44&gt;=0,$B134+(1-$B134)*'LF Projected Ratios'!M$44,$B134*(1+'LF Projected Ratios'!M$44))</f>
        <v>0.45574575048589672</v>
      </c>
      <c r="M134">
        <f>IF('LF Projected Ratios'!N$44&gt;=0,$B134+(1-$B134)*'LF Projected Ratios'!N$44,$B134*(1+'LF Projected Ratios'!N$44))</f>
        <v>0.45783504673645309</v>
      </c>
      <c r="N134">
        <f>IF('LF Projected Ratios'!O$44&gt;=0,$B134+(1-$B134)*'LF Projected Ratios'!O$44,$B134*(1+'LF Projected Ratios'!O$44))</f>
        <v>0.45990519939362173</v>
      </c>
      <c r="O134">
        <f>IF('LF Projected Ratios'!P$44&gt;=0,$B134+(1-$B134)*'LF Projected Ratios'!P$44,$B134*(1+'LF Projected Ratios'!P$44))</f>
        <v>0.46195647036798365</v>
      </c>
      <c r="P134">
        <f>IF('LF Projected Ratios'!Q$44&gt;=0,$B134+(1-$B134)*'LF Projected Ratios'!Q$44,$B134*(1+'LF Projected Ratios'!Q$44))</f>
        <v>0.46398911681408306</v>
      </c>
      <c r="Q134">
        <f>IF('LF Projected Ratios'!R$44&gt;=0,$B134+(1-$B134)*'LF Projected Ratios'!R$44,$B134*(1+'LF Projected Ratios'!R$44))</f>
        <v>0.46600339123789553</v>
      </c>
      <c r="R134">
        <f>IF('LF Projected Ratios'!S$44&gt;=0,$B134+(1-$B134)*'LF Projected Ratios'!S$44,$B134*(1+'LF Projected Ratios'!S$44))</f>
        <v>0.46799954160139401</v>
      </c>
      <c r="S134">
        <f>IF('LF Projected Ratios'!T$44&gt;=0,$B134+(1-$B134)*'LF Projected Ratios'!T$44,$B134*(1+'LF Projected Ratios'!T$44))</f>
        <v>0.46997781142430567</v>
      </c>
      <c r="T134">
        <f>IF('LF Projected Ratios'!U$44&gt;=0,$B134+(1-$B134)*'LF Projected Ratios'!U$44,$B134*(1+'LF Projected Ratios'!U$44))</f>
        <v>0.47193843988315026</v>
      </c>
      <c r="U134">
        <f>IF('LF Projected Ratios'!V$44&gt;=0,$B134+(1-$B134)*'LF Projected Ratios'!V$44,$B134*(1+'LF Projected Ratios'!V$44))</f>
        <v>0.47388166190763398</v>
      </c>
      <c r="V134">
        <f>IF('LF Projected Ratios'!W$44&gt;=0,$B134+(1-$B134)*'LF Projected Ratios'!W$44,$B134*(1+'LF Projected Ratios'!W$44))</f>
        <v>0.47580770827449254</v>
      </c>
      <c r="W134">
        <f>IF('LF Projected Ratios'!X$44&gt;=0,$B134+(1-$B134)*'LF Projected Ratios'!X$44,$B134*(1+'LF Projected Ratios'!X$44))</f>
        <v>0.47771680569885477</v>
      </c>
      <c r="X134">
        <f>IF('LF Projected Ratios'!Y$44&gt;=0,$B134+(1-$B134)*'LF Projected Ratios'!Y$44,$B134*(1+'LF Projected Ratios'!Y$44))</f>
        <v>0.47960917692320476</v>
      </c>
      <c r="Y134">
        <f>IF('LF Projected Ratios'!Z$44&gt;=0,$B134+(1-$B134)*'LF Projected Ratios'!Z$44,$B134*(1+'LF Projected Ratios'!Z$44))</f>
        <v>0.48148504080401788</v>
      </c>
      <c r="Z134">
        <f>IF('LF Projected Ratios'!AA$44&gt;=0,$B134+(1-$B134)*'LF Projected Ratios'!AA$44,$B134*(1+'LF Projected Ratios'!AA$44))</f>
        <v>0.48334461239613491</v>
      </c>
      <c r="AA134">
        <f>IF('LF Projected Ratios'!AB$44&gt;=0,$B134+(1-$B134)*'LF Projected Ratios'!AB$44,$B134*(1+'LF Projected Ratios'!AB$44))</f>
        <v>0.48518810303495252</v>
      </c>
      <c r="AB134">
        <f>IF('LF Projected Ratios'!AC$44&gt;=0,$B134+(1-$B134)*'LF Projected Ratios'!AC$44,$B134*(1+'LF Projected Ratios'!AC$44))</f>
        <v>0.48701572041648877</v>
      </c>
      <c r="AC134">
        <f>IF('LF Projected Ratios'!AD$44&gt;=0,$B134+(1-$B134)*'LF Projected Ratios'!AD$44,$B134*(1+'LF Projected Ratios'!AD$44))</f>
        <v>0.48882766867538674</v>
      </c>
      <c r="AD134">
        <f>IF('LF Projected Ratios'!AE$44&gt;=0,$B134+(1-$B134)*'LF Projected Ratios'!AE$44,$B134*(1+'LF Projected Ratios'!AE$44))</f>
        <v>0.49062414846092411</v>
      </c>
      <c r="AE134">
        <f>IF('LF Projected Ratios'!AF$44&gt;=0,$B134+(1-$B134)*'LF Projected Ratios'!AF$44,$B134*(1+'LF Projected Ratios'!AF$44))</f>
        <v>0.49240535701108218</v>
      </c>
      <c r="AF134">
        <f>IF('LF Projected Ratios'!AG$44&gt;=0,$B134+(1-$B134)*'LF Projected Ratios'!AG$44,$B134*(1+'LF Projected Ratios'!AG$44))</f>
        <v>0.49417148822473478</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0.24200000000000005</v>
      </c>
      <c r="C138" s="34">
        <f>(1/(1+EXP(('S Curve Equation'!$B$11-C93*'S Curve Equation'!$B$12)*'S Curve Equation'!$B$10))+'S Curve Equation'!$B$13)*'S Curve Equation'!$B$14</f>
        <v>0.24618826044559081</v>
      </c>
      <c r="D138" s="34">
        <f>(1/(1+EXP(('S Curve Equation'!$B$11-D93*'S Curve Equation'!$B$12)*'S Curve Equation'!$B$10))+'S Curve Equation'!$B$13)*'S Curve Equation'!$B$14</f>
        <v>0.25053658612554897</v>
      </c>
      <c r="E138" s="34">
        <f>(1/(1+EXP(('S Curve Equation'!$B$11-E93*'S Curve Equation'!$B$12)*'S Curve Equation'!$B$10))+'S Curve Equation'!$B$13)*'S Curve Equation'!$B$14</f>
        <v>0.25490572162412933</v>
      </c>
      <c r="F138" s="34">
        <f>(1/(1+EXP(('S Curve Equation'!$B$11-F93*'S Curve Equation'!$B$12)*'S Curve Equation'!$B$10))+'S Curve Equation'!$B$13)*'S Curve Equation'!$B$14</f>
        <v>0.2592780800471654</v>
      </c>
      <c r="G138" s="34">
        <f>(1/(1+EXP(('S Curve Equation'!$B$11-G93*'S Curve Equation'!$B$12)*'S Curve Equation'!$B$10))+'S Curve Equation'!$B$13)*'S Curve Equation'!$B$14</f>
        <v>0.26368842418008137</v>
      </c>
      <c r="H138" s="34">
        <f>(1/(1+EXP(('S Curve Equation'!$B$11-H93*'S Curve Equation'!$B$12)*'S Curve Equation'!$B$10))+'S Curve Equation'!$B$13)*'S Curve Equation'!$B$14</f>
        <v>0.26814306262228726</v>
      </c>
      <c r="I138" s="34">
        <f>(1/(1+EXP(('S Curve Equation'!$B$11-I93*'S Curve Equation'!$B$12)*'S Curve Equation'!$B$10))+'S Curve Equation'!$B$13)*'S Curve Equation'!$B$14</f>
        <v>0.27260031080607056</v>
      </c>
      <c r="J138" s="34">
        <f>(1/(1+EXP(('S Curve Equation'!$B$11-J93*'S Curve Equation'!$B$12)*'S Curve Equation'!$B$10))+'S Curve Equation'!$B$13)*'S Curve Equation'!$B$14</f>
        <v>0.27704048659675057</v>
      </c>
      <c r="K138" s="34">
        <f>(1/(1+EXP(('S Curve Equation'!$B$11-K93*'S Curve Equation'!$B$12)*'S Curve Equation'!$B$10))+'S Curve Equation'!$B$13)*'S Curve Equation'!$B$14</f>
        <v>0.28144417592702164</v>
      </c>
      <c r="L138" s="34">
        <f>(1/(1+EXP(('S Curve Equation'!$B$11-L93*'S Curve Equation'!$B$12)*'S Curve Equation'!$B$10))+'S Curve Equation'!$B$13)*'S Curve Equation'!$B$14</f>
        <v>0.28570962121143456</v>
      </c>
      <c r="M138" s="34">
        <f>(1/(1+EXP(('S Curve Equation'!$B$11-M93*'S Curve Equation'!$B$12)*'S Curve Equation'!$B$10))+'S Curve Equation'!$B$13)*'S Curve Equation'!$B$14</f>
        <v>0.29009095229186799</v>
      </c>
      <c r="N138" s="34">
        <f>(1/(1+EXP(('S Curve Equation'!$B$11-N93*'S Curve Equation'!$B$12)*'S Curve Equation'!$B$10))+'S Curve Equation'!$B$13)*'S Curve Equation'!$B$14</f>
        <v>0.2944690306957487</v>
      </c>
      <c r="O138" s="34">
        <f>(1/(1+EXP(('S Curve Equation'!$B$11-O93*'S Curve Equation'!$B$12)*'S Curve Equation'!$B$10))+'S Curve Equation'!$B$13)*'S Curve Equation'!$B$14</f>
        <v>0.29884293995266581</v>
      </c>
      <c r="P138" s="34">
        <f>(1/(1+EXP(('S Curve Equation'!$B$11-P93*'S Curve Equation'!$B$12)*'S Curve Equation'!$B$10))+'S Curve Equation'!$B$13)*'S Curve Equation'!$B$14</f>
        <v>0.30321178377322727</v>
      </c>
      <c r="Q138" s="34">
        <f>(1/(1+EXP(('S Curve Equation'!$B$11-Q93*'S Curve Equation'!$B$12)*'S Curve Equation'!$B$10))+'S Curve Equation'!$B$13)*'S Curve Equation'!$B$14</f>
        <v>0.30757468631607132</v>
      </c>
      <c r="R138" s="34">
        <f>(1/(1+EXP(('S Curve Equation'!$B$11-R93*'S Curve Equation'!$B$12)*'S Curve Equation'!$B$10))+'S Curve Equation'!$B$13)*'S Curve Equation'!$B$14</f>
        <v>0.31193079241757221</v>
      </c>
      <c r="S138" s="34">
        <f>(1/(1+EXP(('S Curve Equation'!$B$11-S93*'S Curve Equation'!$B$12)*'S Curve Equation'!$B$10))+'S Curve Equation'!$B$13)*'S Curve Equation'!$B$14</f>
        <v>0.3162792677853441</v>
      </c>
      <c r="T138" s="34">
        <f>(1/(1+EXP(('S Curve Equation'!$B$11-T93*'S Curve Equation'!$B$12)*'S Curve Equation'!$B$10))+'S Curve Equation'!$B$13)*'S Curve Equation'!$B$14</f>
        <v>0.32061929915669179</v>
      </c>
      <c r="U138" s="34">
        <f>(1/(1+EXP(('S Curve Equation'!$B$11-U93*'S Curve Equation'!$B$12)*'S Curve Equation'!$B$10))+'S Curve Equation'!$B$13)*'S Curve Equation'!$B$14</f>
        <v>0.32495009442315742</v>
      </c>
      <c r="V138" s="34">
        <f>(1/(1+EXP(('S Curve Equation'!$B$11-V93*'S Curve Equation'!$B$12)*'S Curve Equation'!$B$10))+'S Curve Equation'!$B$13)*'S Curve Equation'!$B$14</f>
        <v>0.32927088272238841</v>
      </c>
      <c r="W138" s="34">
        <f>(1/(1+EXP(('S Curve Equation'!$B$11-W93*'S Curve Equation'!$B$12)*'S Curve Equation'!$B$10))+'S Curve Equation'!$B$13)*'S Curve Equation'!$B$14</f>
        <v>0.333580914498532</v>
      </c>
      <c r="X138" s="34">
        <f>(1/(1+EXP(('S Curve Equation'!$B$11-X93*'S Curve Equation'!$B$12)*'S Curve Equation'!$B$10))+'S Curve Equation'!$B$13)*'S Curve Equation'!$B$14</f>
        <v>0.33787946153239695</v>
      </c>
      <c r="Y138" s="34">
        <f>(1/(1+EXP(('S Curve Equation'!$B$11-Y93*'S Curve Equation'!$B$12)*'S Curve Equation'!$B$10))+'S Curve Equation'!$B$13)*'S Curve Equation'!$B$14</f>
        <v>0.34216581694263837</v>
      </c>
      <c r="Z138" s="34">
        <f>(1/(1+EXP(('S Curve Equation'!$B$11-Z93*'S Curve Equation'!$B$12)*'S Curve Equation'!$B$10))+'S Curve Equation'!$B$13)*'S Curve Equation'!$B$14</f>
        <v>0.34643929515920346</v>
      </c>
      <c r="AA138" s="34">
        <f>(1/(1+EXP(('S Curve Equation'!$B$11-AA93*'S Curve Equation'!$B$12)*'S Curve Equation'!$B$10))+'S Curve Equation'!$B$13)*'S Curve Equation'!$B$14</f>
        <v>0.35069923187032614</v>
      </c>
      <c r="AB138" s="34">
        <f>(1/(1+EXP(('S Curve Equation'!$B$11-AB93*'S Curve Equation'!$B$12)*'S Curve Equation'!$B$10))+'S Curve Equation'!$B$13)*'S Curve Equation'!$B$14</f>
        <v>0.35494498394430585</v>
      </c>
      <c r="AC138" s="34">
        <f>(1/(1+EXP(('S Curve Equation'!$B$11-AC93*'S Curve Equation'!$B$12)*'S Curve Equation'!$B$10))+'S Curve Equation'!$B$13)*'S Curve Equation'!$B$14</f>
        <v>0.35917592932733045</v>
      </c>
      <c r="AD138" s="34">
        <f>(1/(1+EXP(('S Curve Equation'!$B$11-AD93*'S Curve Equation'!$B$12)*'S Curve Equation'!$B$10))+'S Curve Equation'!$B$13)*'S Curve Equation'!$B$14</f>
        <v>0.36339146691859864</v>
      </c>
      <c r="AE138" s="34">
        <f>(1/(1+EXP(('S Curve Equation'!$B$11-AE93*'S Curve Equation'!$B$12)*'S Curve Equation'!$B$10))+'S Curve Equation'!$B$13)*'S Curve Equation'!$B$14</f>
        <v>0.36759101642396685</v>
      </c>
      <c r="AF138" s="34">
        <f>(1/(1+EXP(('S Curve Equation'!$B$11-AF93*'S Curve Equation'!$B$12)*'S Curve Equation'!$B$10))+'S Curve Equation'!$B$13)*'S Curve Equation'!$B$14</f>
        <v>0.37177401818934502</v>
      </c>
    </row>
    <row r="139" spans="1:32" x14ac:dyDescent="0.2">
      <c r="A139" s="12" t="s">
        <v>94</v>
      </c>
      <c r="B139" s="34">
        <f>(1/(1+EXP(('S Curve Equation'!$B$11-B94*'S Curve Equation'!$B$12)*'S Curve Equation'!$B$10))+'S Curve Equation'!$B$13)*'S Curve Equation'!$B$14</f>
        <v>4.2000000000000003E-2</v>
      </c>
      <c r="C139" s="34">
        <f>(1/(1+EXP(('S Curve Equation'!$B$11-C94*'S Curve Equation'!$B$12)*'S Curve Equation'!$B$10))+'S Curve Equation'!$B$13)*'S Curve Equation'!$B$14</f>
        <v>4.347432288454596E-2</v>
      </c>
      <c r="D139" s="34">
        <f>(1/(1+EXP(('S Curve Equation'!$B$11-D94*'S Curve Equation'!$B$12)*'S Curve Equation'!$B$10))+'S Curve Equation'!$B$13)*'S Curve Equation'!$B$14</f>
        <v>4.502828288755388E-2</v>
      </c>
      <c r="E139" s="34">
        <f>(1/(1+EXP(('S Curve Equation'!$B$11-E94*'S Curve Equation'!$B$12)*'S Curve Equation'!$B$10))+'S Curve Equation'!$B$13)*'S Curve Equation'!$B$14</f>
        <v>4.6613837644042512E-2</v>
      </c>
      <c r="F139" s="34">
        <f>(1/(1+EXP(('S Curve Equation'!$B$11-F94*'S Curve Equation'!$B$12)*'S Curve Equation'!$B$10))+'S Curve Equation'!$B$13)*'S Curve Equation'!$B$14</f>
        <v>4.8225073103326098E-2</v>
      </c>
      <c r="G139" s="34">
        <f>(1/(1+EXP(('S Curve Equation'!$B$11-G94*'S Curve Equation'!$B$12)*'S Curve Equation'!$B$10))+'S Curve Equation'!$B$13)*'S Curve Equation'!$B$14</f>
        <v>4.9875426375113434E-2</v>
      </c>
      <c r="H139" s="34">
        <f>(1/(1+EXP(('S Curve Equation'!$B$11-H94*'S Curve Equation'!$B$12)*'S Curve Equation'!$B$10))+'S Curve Equation'!$B$13)*'S Curve Equation'!$B$14</f>
        <v>5.1568256969352674E-2</v>
      </c>
      <c r="I139" s="34">
        <f>(1/(1+EXP(('S Curve Equation'!$B$11-I94*'S Curve Equation'!$B$12)*'S Curve Equation'!$B$10))+'S Curve Equation'!$B$13)*'S Curve Equation'!$B$14</f>
        <v>5.328843610001377E-2</v>
      </c>
      <c r="J139" s="34">
        <f>(1/(1+EXP(('S Curve Equation'!$B$11-J94*'S Curve Equation'!$B$12)*'S Curve Equation'!$B$10))+'S Curve Equation'!$B$13)*'S Curve Equation'!$B$14</f>
        <v>5.5028546947891881E-2</v>
      </c>
      <c r="K139" s="34">
        <f>(1/(1+EXP(('S Curve Equation'!$B$11-K94*'S Curve Equation'!$B$12)*'S Curve Equation'!$B$10))+'S Curve Equation'!$B$13)*'S Curve Equation'!$B$14</f>
        <v>5.6780810551845917E-2</v>
      </c>
      <c r="L139" s="34">
        <f>(1/(1+EXP(('S Curve Equation'!$B$11-L94*'S Curve Equation'!$B$12)*'S Curve Equation'!$B$10))+'S Curve Equation'!$B$13)*'S Curve Equation'!$B$14</f>
        <v>5.8503474439447603E-2</v>
      </c>
      <c r="M139" s="34">
        <f>(1/(1+EXP(('S Curve Equation'!$B$11-M94*'S Curve Equation'!$B$12)*'S Curve Equation'!$B$10))+'S Curve Equation'!$B$13)*'S Curve Equation'!$B$14</f>
        <v>6.0299277239511562E-2</v>
      </c>
      <c r="N139" s="34">
        <f>(1/(1+EXP(('S Curve Equation'!$B$11-N94*'S Curve Equation'!$B$12)*'S Curve Equation'!$B$10))+'S Curve Equation'!$B$13)*'S Curve Equation'!$B$14</f>
        <v>6.2120720672561719E-2</v>
      </c>
      <c r="O139" s="34">
        <f>(1/(1+EXP(('S Curve Equation'!$B$11-O94*'S Curve Equation'!$B$12)*'S Curve Equation'!$B$10))+'S Curve Equation'!$B$13)*'S Curve Equation'!$B$14</f>
        <v>6.3967676620394237E-2</v>
      </c>
      <c r="P139" s="34">
        <f>(1/(1+EXP(('S Curve Equation'!$B$11-P94*'S Curve Equation'!$B$12)*'S Curve Equation'!$B$10))+'S Curve Equation'!$B$13)*'S Curve Equation'!$B$14</f>
        <v>6.5840006943822582E-2</v>
      </c>
      <c r="Q139" s="34">
        <f>(1/(1+EXP(('S Curve Equation'!$B$11-Q94*'S Curve Equation'!$B$12)*'S Curve Equation'!$B$10))+'S Curve Equation'!$B$13)*'S Curve Equation'!$B$14</f>
        <v>6.7737563604890638E-2</v>
      </c>
      <c r="R139" s="34">
        <f>(1/(1+EXP(('S Curve Equation'!$B$11-R94*'S Curve Equation'!$B$12)*'S Curve Equation'!$B$10))+'S Curve Equation'!$B$13)*'S Curve Equation'!$B$14</f>
        <v>6.9660188797019629E-2</v>
      </c>
      <c r="S139" s="34">
        <f>(1/(1+EXP(('S Curve Equation'!$B$11-S94*'S Curve Equation'!$B$12)*'S Curve Equation'!$B$10))+'S Curve Equation'!$B$13)*'S Curve Equation'!$B$14</f>
        <v>7.1607715082865772E-2</v>
      </c>
      <c r="T139" s="34">
        <f>(1/(1+EXP(('S Curve Equation'!$B$11-T94*'S Curve Equation'!$B$12)*'S Curve Equation'!$B$10))+'S Curve Equation'!$B$13)*'S Curve Equation'!$B$14</f>
        <v>7.3579965539658745E-2</v>
      </c>
      <c r="U139" s="34">
        <f>(1/(1+EXP(('S Curve Equation'!$B$11-U94*'S Curve Equation'!$B$12)*'S Curve Equation'!$B$10))+'S Curve Equation'!$B$13)*'S Curve Equation'!$B$14</f>
        <v>7.5576753911768449E-2</v>
      </c>
      <c r="V139" s="34">
        <f>(1/(1+EXP(('S Curve Equation'!$B$11-V94*'S Curve Equation'!$B$12)*'S Curve Equation'!$B$10))+'S Curve Equation'!$B$13)*'S Curve Equation'!$B$14</f>
        <v>7.759788477026254E-2</v>
      </c>
      <c r="W139" s="34">
        <f>(1/(1+EXP(('S Curve Equation'!$B$11-W94*'S Curve Equation'!$B$12)*'S Curve Equation'!$B$10))+'S Curve Equation'!$B$13)*'S Curve Equation'!$B$14</f>
        <v>7.9643153679190712E-2</v>
      </c>
      <c r="X139" s="34">
        <f>(1/(1+EXP(('S Curve Equation'!$B$11-X94*'S Curve Equation'!$B$12)*'S Curve Equation'!$B$10))+'S Curve Equation'!$B$13)*'S Curve Equation'!$B$14</f>
        <v>8.1712347368333119E-2</v>
      </c>
      <c r="Y139" s="34">
        <f>(1/(1+EXP(('S Curve Equation'!$B$11-Y94*'S Curve Equation'!$B$12)*'S Curve Equation'!$B$10))+'S Curve Equation'!$B$13)*'S Curve Equation'!$B$14</f>
        <v>8.3805243912146402E-2</v>
      </c>
      <c r="Z139" s="34">
        <f>(1/(1+EXP(('S Curve Equation'!$B$11-Z94*'S Curve Equation'!$B$12)*'S Curve Equation'!$B$10))+'S Curve Equation'!$B$13)*'S Curve Equation'!$B$14</f>
        <v>8.5921612914622844E-2</v>
      </c>
      <c r="AA139" s="34">
        <f>(1/(1+EXP(('S Curve Equation'!$B$11-AA94*'S Curve Equation'!$B$12)*'S Curve Equation'!$B$10))+'S Curve Equation'!$B$13)*'S Curve Equation'!$B$14</f>
        <v>8.8061215699794318E-2</v>
      </c>
      <c r="AB139" s="34">
        <f>(1/(1+EXP(('S Curve Equation'!$B$11-AB94*'S Curve Equation'!$B$12)*'S Curve Equation'!$B$10))+'S Curve Equation'!$B$13)*'S Curve Equation'!$B$14</f>
        <v>9.0223805507585964E-2</v>
      </c>
      <c r="AC139" s="34">
        <f>(1/(1+EXP(('S Curve Equation'!$B$11-AC94*'S Curve Equation'!$B$12)*'S Curve Equation'!$B$10))+'S Curve Equation'!$B$13)*'S Curve Equation'!$B$14</f>
        <v>9.2409127694730572E-2</v>
      </c>
      <c r="AD139" s="34">
        <f>(1/(1+EXP(('S Curve Equation'!$B$11-AD94*'S Curve Equation'!$B$12)*'S Curve Equation'!$B$10))+'S Curve Equation'!$B$13)*'S Curve Equation'!$B$14</f>
        <v>9.4616919940457678E-2</v>
      </c>
      <c r="AE139" s="34">
        <f>(1/(1+EXP(('S Curve Equation'!$B$11-AE94*'S Curve Equation'!$B$12)*'S Curve Equation'!$B$10))+'S Curve Equation'!$B$13)*'S Curve Equation'!$B$14</f>
        <v>9.6846912456654402E-2</v>
      </c>
      <c r="AF139" s="34">
        <f>(1/(1+EXP(('S Curve Equation'!$B$11-AF94*'S Curve Equation'!$B$12)*'S Curve Equation'!$B$10))+'S Curve Equation'!$B$13)*'S Curve Equation'!$B$14</f>
        <v>9.9098828202204031E-2</v>
      </c>
    </row>
    <row r="140" spans="1:32" x14ac:dyDescent="0.2">
      <c r="A140" s="12" t="s">
        <v>93</v>
      </c>
      <c r="B140" s="34">
        <f>(1/(1+EXP(('S Curve Equation'!$B$11-B95*'S Curve Equation'!$B$12)*'S Curve Equation'!$B$10))+'S Curve Equation'!$B$13)*'S Curve Equation'!$B$14</f>
        <v>0.12999999999999998</v>
      </c>
      <c r="C140" s="34">
        <f>(1/(1+EXP(('S Curve Equation'!$B$11-C95*'S Curve Equation'!$B$12)*'S Curve Equation'!$B$10))+'S Curve Equation'!$B$13)*'S Curve Equation'!$B$14</f>
        <v>0.13302962970490648</v>
      </c>
      <c r="D140" s="34">
        <f>(1/(1+EXP(('S Curve Equation'!$B$11-D95*'S Curve Equation'!$B$12)*'S Curve Equation'!$B$10))+'S Curve Equation'!$B$13)*'S Curve Equation'!$B$14</f>
        <v>0.13619696647510202</v>
      </c>
      <c r="E140" s="34">
        <f>(1/(1+EXP(('S Curve Equation'!$B$11-E95*'S Curve Equation'!$B$12)*'S Curve Equation'!$B$10))+'S Curve Equation'!$B$13)*'S Curve Equation'!$B$14</f>
        <v>0.13940197312303224</v>
      </c>
      <c r="F140" s="34">
        <f>(1/(1+EXP(('S Curve Equation'!$B$11-F95*'S Curve Equation'!$B$12)*'S Curve Equation'!$B$10))+'S Curve Equation'!$B$13)*'S Curve Equation'!$B$14</f>
        <v>0.14263195529290007</v>
      </c>
      <c r="G140" s="34">
        <f>(1/(1+EXP(('S Curve Equation'!$B$11-G95*'S Curve Equation'!$B$12)*'S Curve Equation'!$B$10))+'S Curve Equation'!$B$13)*'S Curve Equation'!$B$14</f>
        <v>0.14591293680973064</v>
      </c>
      <c r="H140" s="34">
        <f>(1/(1+EXP(('S Curve Equation'!$B$11-H95*'S Curve Equation'!$B$12)*'S Curve Equation'!$B$10))+'S Curve Equation'!$B$13)*'S Curve Equation'!$B$14</f>
        <v>0.14925028123482756</v>
      </c>
      <c r="I140" s="34">
        <f>(1/(1+EXP(('S Curve Equation'!$B$11-I95*'S Curve Equation'!$B$12)*'S Curve Equation'!$B$10))+'S Curve Equation'!$B$13)*'S Curve Equation'!$B$14</f>
        <v>0.15261315710117307</v>
      </c>
      <c r="J140" s="34">
        <f>(1/(1+EXP(('S Curve Equation'!$B$11-J95*'S Curve Equation'!$B$12)*'S Curve Equation'!$B$10))+'S Curve Equation'!$B$13)*'S Curve Equation'!$B$14</f>
        <v>0.15598662923570419</v>
      </c>
      <c r="K140" s="34">
        <f>(1/(1+EXP(('S Curve Equation'!$B$11-K95*'S Curve Equation'!$B$12)*'S Curve Equation'!$B$10))+'S Curve Equation'!$B$13)*'S Curve Equation'!$B$14</f>
        <v>0.15935555434983253</v>
      </c>
      <c r="L140" s="34">
        <f>(1/(1+EXP(('S Curve Equation'!$B$11-L95*'S Curve Equation'!$B$12)*'S Curve Equation'!$B$10))+'S Curve Equation'!$B$13)*'S Curve Equation'!$B$14</f>
        <v>0.16264075204678949</v>
      </c>
      <c r="M140" s="34">
        <f>(1/(1+EXP(('S Curve Equation'!$B$11-M95*'S Curve Equation'!$B$12)*'S Curve Equation'!$B$10))+'S Curve Equation'!$B$13)*'S Curve Equation'!$B$14</f>
        <v>0.16603780777609251</v>
      </c>
      <c r="N140" s="34">
        <f>(1/(1+EXP(('S Curve Equation'!$B$11-N95*'S Curve Equation'!$B$12)*'S Curve Equation'!$B$10))+'S Curve Equation'!$B$13)*'S Curve Equation'!$B$14</f>
        <v>0.16945525599510713</v>
      </c>
      <c r="O140" s="34">
        <f>(1/(1+EXP(('S Curve Equation'!$B$11-O95*'S Curve Equation'!$B$12)*'S Curve Equation'!$B$10))+'S Curve Equation'!$B$13)*'S Curve Equation'!$B$14</f>
        <v>0.17289235732528277</v>
      </c>
      <c r="P140" s="34">
        <f>(1/(1+EXP(('S Curve Equation'!$B$11-P95*'S Curve Equation'!$B$12)*'S Curve Equation'!$B$10))+'S Curve Equation'!$B$13)*'S Curve Equation'!$B$14</f>
        <v>0.17634837013000662</v>
      </c>
      <c r="Q140" s="34">
        <f>(1/(1+EXP(('S Curve Equation'!$B$11-Q95*'S Curve Equation'!$B$12)*'S Curve Equation'!$B$10))+'S Curve Equation'!$B$13)*'S Curve Equation'!$B$14</f>
        <v>0.17982255115009779</v>
      </c>
      <c r="R140" s="34">
        <f>(1/(1+EXP(('S Curve Equation'!$B$11-R95*'S Curve Equation'!$B$12)*'S Curve Equation'!$B$10))+'S Curve Equation'!$B$13)*'S Curve Equation'!$B$14</f>
        <v>0.18331415612797503</v>
      </c>
      <c r="S140" s="34">
        <f>(1/(1+EXP(('S Curve Equation'!$B$11-S95*'S Curve Equation'!$B$12)*'S Curve Equation'!$B$10))+'S Curve Equation'!$B$13)*'S Curve Equation'!$B$14</f>
        <v>0.1868224404197758</v>
      </c>
      <c r="T140" s="34">
        <f>(1/(1+EXP(('S Curve Equation'!$B$11-T95*'S Curve Equation'!$B$12)*'S Curve Equation'!$B$10))+'S Curve Equation'!$B$13)*'S Curve Equation'!$B$14</f>
        <v>0.19034665959475763</v>
      </c>
      <c r="U140" s="34">
        <f>(1/(1+EXP(('S Curve Equation'!$B$11-U95*'S Curve Equation'!$B$12)*'S Curve Equation'!$B$10))+'S Curve Equation'!$B$13)*'S Curve Equation'!$B$14</f>
        <v>0.19388607002133126</v>
      </c>
      <c r="V140" s="34">
        <f>(1/(1+EXP(('S Curve Equation'!$B$11-V95*'S Curve Equation'!$B$12)*'S Curve Equation'!$B$10))+'S Curve Equation'!$B$13)*'S Curve Equation'!$B$14</f>
        <v>0.1974399294391638</v>
      </c>
      <c r="W140" s="34">
        <f>(1/(1+EXP(('S Curve Equation'!$B$11-W95*'S Curve Equation'!$B$12)*'S Curve Equation'!$B$10))+'S Curve Equation'!$B$13)*'S Curve Equation'!$B$14</f>
        <v>0.2010074975168035</v>
      </c>
      <c r="X140" s="34">
        <f>(1/(1+EXP(('S Curve Equation'!$B$11-X95*'S Curve Equation'!$B$12)*'S Curve Equation'!$B$10))+'S Curve Equation'!$B$13)*'S Curve Equation'!$B$14</f>
        <v>0.20458803639433618</v>
      </c>
      <c r="Y140" s="34">
        <f>(1/(1+EXP(('S Curve Equation'!$B$11-Y95*'S Curve Equation'!$B$12)*'S Curve Equation'!$B$10))+'S Curve Equation'!$B$13)*'S Curve Equation'!$B$14</f>
        <v>0.20818081121063636</v>
      </c>
      <c r="Z140" s="34">
        <f>(1/(1+EXP(('S Curve Equation'!$B$11-Z95*'S Curve Equation'!$B$12)*'S Curve Equation'!$B$10))+'S Curve Equation'!$B$13)*'S Curve Equation'!$B$14</f>
        <v>0.21178509061479886</v>
      </c>
      <c r="AA140" s="34">
        <f>(1/(1+EXP(('S Curve Equation'!$B$11-AA95*'S Curve Equation'!$B$12)*'S Curve Equation'!$B$10))+'S Curve Equation'!$B$13)*'S Curve Equation'!$B$14</f>
        <v>0.21540014726141871</v>
      </c>
      <c r="AB140" s="34">
        <f>(1/(1+EXP(('S Curve Equation'!$B$11-AB95*'S Curve Equation'!$B$12)*'S Curve Equation'!$B$10))+'S Curve Equation'!$B$13)*'S Curve Equation'!$B$14</f>
        <v>0.21902525828939415</v>
      </c>
      <c r="AC140" s="34">
        <f>(1/(1+EXP(('S Curve Equation'!$B$11-AC95*'S Curve Equation'!$B$12)*'S Curve Equation'!$B$10))+'S Curve Equation'!$B$13)*'S Curve Equation'!$B$14</f>
        <v>0.22265970578398811</v>
      </c>
      <c r="AD140" s="34">
        <f>(1/(1+EXP(('S Curve Equation'!$B$11-AD95*'S Curve Equation'!$B$12)*'S Curve Equation'!$B$10))+'S Curve Equation'!$B$13)*'S Curve Equation'!$B$14</f>
        <v>0.22630277722193479</v>
      </c>
      <c r="AE140" s="34">
        <f>(1/(1+EXP(('S Curve Equation'!$B$11-AE95*'S Curve Equation'!$B$12)*'S Curve Equation'!$B$10))+'S Curve Equation'!$B$13)*'S Curve Equation'!$B$14</f>
        <v>0.22995376589940175</v>
      </c>
      <c r="AF140" s="34">
        <f>(1/(1+EXP(('S Curve Equation'!$B$11-AF95*'S Curve Equation'!$B$12)*'S Curve Equation'!$B$10))+'S Curve Equation'!$B$13)*'S Curve Equation'!$B$14</f>
        <v>0.23361197134266845</v>
      </c>
    </row>
    <row r="141" spans="1:32" x14ac:dyDescent="0.2">
      <c r="A141" s="12" t="s">
        <v>28</v>
      </c>
      <c r="B141" s="34">
        <f>(1/(1+EXP(('S Curve Equation'!$B$11-B96*'S Curve Equation'!$B$12)*'S Curve Equation'!$B$10))+'S Curve Equation'!$B$13)*'S Curve Equation'!$B$14</f>
        <v>0.127</v>
      </c>
      <c r="C141" s="34">
        <f>(1/(1+EXP(('S Curve Equation'!$B$11-C96*'S Curve Equation'!$B$12)*'S Curve Equation'!$B$10))+'S Curve Equation'!$B$13)*'S Curve Equation'!$B$14</f>
        <v>0.12998738215632491</v>
      </c>
      <c r="D141" s="34">
        <f>(1/(1+EXP(('S Curve Equation'!$B$11-D96*'S Curve Equation'!$B$12)*'S Curve Equation'!$B$10))+'S Curve Equation'!$B$13)*'S Curve Equation'!$B$14</f>
        <v>0.13311123785399825</v>
      </c>
      <c r="E141" s="34">
        <f>(1/(1+EXP(('S Curve Equation'!$B$11-E96*'S Curve Equation'!$B$12)*'S Curve Equation'!$B$10))+'S Curve Equation'!$B$13)*'S Curve Equation'!$B$14</f>
        <v>0.13627295319815078</v>
      </c>
      <c r="F141" s="34">
        <f>(1/(1+EXP(('S Curve Equation'!$B$11-F96*'S Curve Equation'!$B$12)*'S Curve Equation'!$B$10))+'S Curve Equation'!$B$13)*'S Curve Equation'!$B$14</f>
        <v>0.13946001839179922</v>
      </c>
      <c r="G141" s="34">
        <f>(1/(1+EXP(('S Curve Equation'!$B$11-G96*'S Curve Equation'!$B$12)*'S Curve Equation'!$B$10))+'S Curve Equation'!$B$13)*'S Curve Equation'!$B$14</f>
        <v>0.14269812899749262</v>
      </c>
      <c r="H141" s="34">
        <f>(1/(1+EXP(('S Curve Equation'!$B$11-H96*'S Curve Equation'!$B$12)*'S Curve Equation'!$B$10))+'S Curve Equation'!$B$13)*'S Curve Equation'!$B$14</f>
        <v>0.14599260646352347</v>
      </c>
      <c r="I141" s="34">
        <f>(1/(1+EXP(('S Curve Equation'!$B$11-I96*'S Curve Equation'!$B$12)*'S Curve Equation'!$B$10))+'S Curve Equation'!$B$13)*'S Curve Equation'!$B$14</f>
        <v>0.14931303490281039</v>
      </c>
      <c r="J141" s="34">
        <f>(1/(1+EXP(('S Curve Equation'!$B$11-J96*'S Curve Equation'!$B$12)*'S Curve Equation'!$B$10))+'S Curve Equation'!$B$13)*'S Curve Equation'!$B$14</f>
        <v>0.15264467201973436</v>
      </c>
      <c r="K141" s="34">
        <f>(1/(1+EXP(('S Curve Equation'!$B$11-K96*'S Curve Equation'!$B$12)*'S Curve Equation'!$B$10))+'S Curve Equation'!$B$13)*'S Curve Equation'!$B$14</f>
        <v>0.15597255684773143</v>
      </c>
      <c r="L141" s="34">
        <f>(1/(1+EXP(('S Curve Equation'!$B$11-L96*'S Curve Equation'!$B$12)*'S Curve Equation'!$B$10))+'S Curve Equation'!$B$13)*'S Curve Equation'!$B$14</f>
        <v>0.15921843787843445</v>
      </c>
      <c r="M141" s="34">
        <f>(1/(1+EXP(('S Curve Equation'!$B$11-M96*'S Curve Equation'!$B$12)*'S Curve Equation'!$B$10))+'S Curve Equation'!$B$13)*'S Curve Equation'!$B$14</f>
        <v>0.16257556195701978</v>
      </c>
      <c r="N141" s="34">
        <f>(1/(1+EXP(('S Curve Equation'!$B$11-N96*'S Curve Equation'!$B$12)*'S Curve Equation'!$B$10))+'S Curve Equation'!$B$13)*'S Curve Equation'!$B$14</f>
        <v>0.16595357431285868</v>
      </c>
      <c r="O141" s="34">
        <f>(1/(1+EXP(('S Curve Equation'!$B$11-O96*'S Curve Equation'!$B$12)*'S Curve Equation'!$B$10))+'S Curve Equation'!$B$13)*'S Curve Equation'!$B$14</f>
        <v>0.16935175012204018</v>
      </c>
      <c r="P141" s="34">
        <f>(1/(1+EXP(('S Curve Equation'!$B$11-P96*'S Curve Equation'!$B$12)*'S Curve Equation'!$B$10))+'S Curve Equation'!$B$13)*'S Curve Equation'!$B$14</f>
        <v>0.17276936173521956</v>
      </c>
      <c r="Q141" s="34">
        <f>(1/(1+EXP(('S Curve Equation'!$B$11-Q96*'S Curve Equation'!$B$12)*'S Curve Equation'!$B$10))+'S Curve Equation'!$B$13)*'S Curve Equation'!$B$14</f>
        <v>0.17620567930661746</v>
      </c>
      <c r="R141" s="34">
        <f>(1/(1+EXP(('S Curve Equation'!$B$11-R96*'S Curve Equation'!$B$12)*'S Curve Equation'!$B$10))+'S Curve Equation'!$B$13)*'S Curve Equation'!$B$14</f>
        <v>0.17965997141275974</v>
      </c>
      <c r="S141" s="34">
        <f>(1/(1+EXP(('S Curve Equation'!$B$11-S96*'S Curve Equation'!$B$12)*'S Curve Equation'!$B$10))+'S Curve Equation'!$B$13)*'S Curve Equation'!$B$14</f>
        <v>0.18313150566021888</v>
      </c>
      <c r="T141" s="34">
        <f>(1/(1+EXP(('S Curve Equation'!$B$11-T96*'S Curve Equation'!$B$12)*'S Curve Equation'!$B$10))+'S Curve Equation'!$B$13)*'S Curve Equation'!$B$14</f>
        <v>0.1866195492816688</v>
      </c>
      <c r="U141" s="34">
        <f>(1/(1+EXP(('S Curve Equation'!$B$11-U96*'S Curve Equation'!$B$12)*'S Curve Equation'!$B$10))+'S Curve Equation'!$B$13)*'S Curve Equation'!$B$14</f>
        <v>0.1901233697195831</v>
      </c>
      <c r="V141" s="34">
        <f>(1/(1+EXP(('S Curve Equation'!$B$11-V96*'S Curve Equation'!$B$12)*'S Curve Equation'!$B$10))+'S Curve Equation'!$B$13)*'S Curve Equation'!$B$14</f>
        <v>0.19364223519698917</v>
      </c>
      <c r="W141" s="34">
        <f>(1/(1+EXP(('S Curve Equation'!$B$11-W96*'S Curve Equation'!$B$12)*'S Curve Equation'!$B$10))+'S Curve Equation'!$B$13)*'S Curve Equation'!$B$14</f>
        <v>0.19717541527470805</v>
      </c>
      <c r="X141" s="34">
        <f>(1/(1+EXP(('S Curve Equation'!$B$11-X96*'S Curve Equation'!$B$12)*'S Curve Equation'!$B$10))+'S Curve Equation'!$B$13)*'S Curve Equation'!$B$14</f>
        <v>0.20072218139456049</v>
      </c>
      <c r="Y141" s="34">
        <f>(1/(1+EXP(('S Curve Equation'!$B$11-Y96*'S Curve Equation'!$B$12)*'S Curve Equation'!$B$10))+'S Curve Equation'!$B$13)*'S Curve Equation'!$B$14</f>
        <v>0.20428180740807594</v>
      </c>
      <c r="Z141" s="34">
        <f>(1/(1+EXP(('S Curve Equation'!$B$11-Z96*'S Curve Equation'!$B$12)*'S Curve Equation'!$B$10))+'S Curve Equation'!$B$13)*'S Curve Equation'!$B$14</f>
        <v>0.20785357009025998</v>
      </c>
      <c r="AA141" s="34">
        <f>(1/(1+EXP(('S Curve Equation'!$B$11-AA96*'S Curve Equation'!$B$12)*'S Curve Equation'!$B$10))+'S Curve Equation'!$B$13)*'S Curve Equation'!$B$14</f>
        <v>0.21143674963805681</v>
      </c>
      <c r="AB141" s="34">
        <f>(1/(1+EXP(('S Curve Equation'!$B$11-AB96*'S Curve Equation'!$B$12)*'S Curve Equation'!$B$10))+'S Curve Equation'!$B$13)*'S Curve Equation'!$B$14</f>
        <v>0.21503063015315022</v>
      </c>
      <c r="AC141" s="34">
        <f>(1/(1+EXP(('S Curve Equation'!$B$11-AC96*'S Curve Equation'!$B$12)*'S Curve Equation'!$B$10))+'S Curve Equation'!$B$13)*'S Curve Equation'!$B$14</f>
        <v>0.2186345001088032</v>
      </c>
      <c r="AD141" s="34">
        <f>(1/(1+EXP(('S Curve Equation'!$B$11-AD96*'S Curve Equation'!$B$12)*'S Curve Equation'!$B$10))+'S Curve Equation'!$B$13)*'S Curve Equation'!$B$14</f>
        <v>0.22224765280049316</v>
      </c>
      <c r="AE141" s="34">
        <f>(1/(1+EXP(('S Curve Equation'!$B$11-AE96*'S Curve Equation'!$B$12)*'S Curve Equation'!$B$10))+'S Curve Equation'!$B$13)*'S Curve Equation'!$B$14</f>
        <v>0.22586938678011398</v>
      </c>
      <c r="AF141" s="34">
        <f>(1/(1+EXP(('S Curve Equation'!$B$11-AF96*'S Curve Equation'!$B$12)*'S Curve Equation'!$B$10))+'S Curve Equation'!$B$13)*'S Curve Equation'!$B$14</f>
        <v>0.2294990062735722</v>
      </c>
    </row>
    <row r="142" spans="1:32" x14ac:dyDescent="0.2">
      <c r="A142" s="12" t="s">
        <v>29</v>
      </c>
      <c r="B142" s="34">
        <f>(1/(1+EXP(('S Curve Equation'!$B$11-B97*'S Curve Equation'!$B$12)*'S Curve Equation'!$B$10))+'S Curve Equation'!$B$13)*'S Curve Equation'!$B$14</f>
        <v>0.20699999999999996</v>
      </c>
      <c r="C142" s="34">
        <f>(1/(1+EXP(('S Curve Equation'!$B$11-C97*'S Curve Equation'!$B$12)*'S Curve Equation'!$B$10))+'S Curve Equation'!$B$13)*'S Curve Equation'!$B$14</f>
        <v>0.21090735605654101</v>
      </c>
      <c r="D142" s="34">
        <f>(1/(1+EXP(('S Curve Equation'!$B$11-D97*'S Curve Equation'!$B$12)*'S Curve Equation'!$B$10))+'S Curve Equation'!$B$13)*'S Curve Equation'!$B$14</f>
        <v>0.21497200361096533</v>
      </c>
      <c r="E142" s="34">
        <f>(1/(1+EXP(('S Curve Equation'!$B$11-E97*'S Curve Equation'!$B$12)*'S Curve Equation'!$B$10))+'S Curve Equation'!$B$13)*'S Curve Equation'!$B$14</f>
        <v>0.21906422528480179</v>
      </c>
      <c r="F142" s="34">
        <f>(1/(1+EXP(('S Curve Equation'!$B$11-F97*'S Curve Equation'!$B$12)*'S Curve Equation'!$B$10))+'S Curve Equation'!$B$13)*'S Curve Equation'!$B$14</f>
        <v>0.22316756870158461</v>
      </c>
      <c r="G142" s="34">
        <f>(1/(1+EXP(('S Curve Equation'!$B$11-G97*'S Curve Equation'!$B$12)*'S Curve Equation'!$B$10))+'S Curve Equation'!$B$13)*'S Curve Equation'!$B$14</f>
        <v>0.22731472570766065</v>
      </c>
      <c r="H142" s="34">
        <f>(1/(1+EXP(('S Curve Equation'!$B$11-H97*'S Curve Equation'!$B$12)*'S Curve Equation'!$B$10))+'S Curve Equation'!$B$13)*'S Curve Equation'!$B$14</f>
        <v>0.23151181081721478</v>
      </c>
      <c r="I142" s="34">
        <f>(1/(1+EXP(('S Curve Equation'!$B$11-I97*'S Curve Equation'!$B$12)*'S Curve Equation'!$B$10))+'S Curve Equation'!$B$13)*'S Curve Equation'!$B$14</f>
        <v>0.23571963370892263</v>
      </c>
      <c r="J142" s="34">
        <f>(1/(1+EXP(('S Curve Equation'!$B$11-J97*'S Curve Equation'!$B$12)*'S Curve Equation'!$B$10))+'S Curve Equation'!$B$13)*'S Curve Equation'!$B$14</f>
        <v>0.23991952769824709</v>
      </c>
      <c r="K142" s="34">
        <f>(1/(1+EXP(('S Curve Equation'!$B$11-K97*'S Curve Equation'!$B$12)*'S Curve Equation'!$B$10))+'S Curve Equation'!$B$13)*'S Curve Equation'!$B$14</f>
        <v>0.24409293765312481</v>
      </c>
      <c r="L142" s="34">
        <f>(1/(1+EXP(('S Curve Equation'!$B$11-L97*'S Curve Equation'!$B$12)*'S Curve Equation'!$B$10))+'S Curve Equation'!$B$13)*'S Curve Equation'!$B$14</f>
        <v>0.24814291454565279</v>
      </c>
      <c r="M142" s="34">
        <f>(1/(1+EXP(('S Curve Equation'!$B$11-M97*'S Curve Equation'!$B$12)*'S Curve Equation'!$B$10))+'S Curve Equation'!$B$13)*'S Curve Equation'!$B$14</f>
        <v>0.25231065056013235</v>
      </c>
      <c r="N142" s="34">
        <f>(1/(1+EXP(('S Curve Equation'!$B$11-N97*'S Curve Equation'!$B$12)*'S Curve Equation'!$B$10))+'S Curve Equation'!$B$13)*'S Curve Equation'!$B$14</f>
        <v>0.2564830743802663</v>
      </c>
      <c r="O142" s="34">
        <f>(1/(1+EXP(('S Curve Equation'!$B$11-O97*'S Curve Equation'!$B$12)*'S Curve Equation'!$B$10))+'S Curve Equation'!$B$13)*'S Curve Equation'!$B$14</f>
        <v>0.26065925299100146</v>
      </c>
      <c r="P142" s="34">
        <f>(1/(1+EXP(('S Curve Equation'!$B$11-P97*'S Curve Equation'!$B$12)*'S Curve Equation'!$B$10))+'S Curve Equation'!$B$13)*'S Curve Equation'!$B$14</f>
        <v>0.26483826709809832</v>
      </c>
      <c r="Q142" s="34">
        <f>(1/(1+EXP(('S Curve Equation'!$B$11-Q97*'S Curve Equation'!$B$12)*'S Curve Equation'!$B$10))+'S Curve Equation'!$B$13)*'S Curve Equation'!$B$14</f>
        <v>0.26901921161677655</v>
      </c>
      <c r="R142" s="34">
        <f>(1/(1+EXP(('S Curve Equation'!$B$11-R97*'S Curve Equation'!$B$12)*'S Curve Equation'!$B$10))+'S Curve Equation'!$B$13)*'S Curve Equation'!$B$14</f>
        <v>0.27320119612647964</v>
      </c>
      <c r="S142" s="34">
        <f>(1/(1+EXP(('S Curve Equation'!$B$11-S97*'S Curve Equation'!$B$12)*'S Curve Equation'!$B$10))+'S Curve Equation'!$B$13)*'S Curve Equation'!$B$14</f>
        <v>0.27738334529217118</v>
      </c>
      <c r="T142" s="34">
        <f>(1/(1+EXP(('S Curve Equation'!$B$11-T97*'S Curve Equation'!$B$12)*'S Curve Equation'!$B$10))+'S Curve Equation'!$B$13)*'S Curve Equation'!$B$14</f>
        <v>0.28156479925264388</v>
      </c>
      <c r="U142" s="34">
        <f>(1/(1+EXP(('S Curve Equation'!$B$11-U97*'S Curve Equation'!$B$12)*'S Curve Equation'!$B$10))+'S Curve Equation'!$B$13)*'S Curve Equation'!$B$14</f>
        <v>0.28574471397635143</v>
      </c>
      <c r="V142" s="34">
        <f>(1/(1+EXP(('S Curve Equation'!$B$11-V97*'S Curve Equation'!$B$12)*'S Curve Equation'!$B$10))+'S Curve Equation'!$B$13)*'S Curve Equation'!$B$14</f>
        <v>0.28992226158537227</v>
      </c>
      <c r="W142" s="34">
        <f>(1/(1+EXP(('S Curve Equation'!$B$11-W97*'S Curve Equation'!$B$12)*'S Curve Equation'!$B$10))+'S Curve Equation'!$B$13)*'S Curve Equation'!$B$14</f>
        <v>0.29409663064812852</v>
      </c>
      <c r="X142" s="34">
        <f>(1/(1+EXP(('S Curve Equation'!$B$11-X97*'S Curve Equation'!$B$12)*'S Curve Equation'!$B$10))+'S Curve Equation'!$B$13)*'S Curve Equation'!$B$14</f>
        <v>0.29826702644154213</v>
      </c>
      <c r="Y142" s="34">
        <f>(1/(1+EXP(('S Curve Equation'!$B$11-Y97*'S Curve Equation'!$B$12)*'S Curve Equation'!$B$10))+'S Curve Equation'!$B$13)*'S Curve Equation'!$B$14</f>
        <v>0.30243267118335554</v>
      </c>
      <c r="Z142" s="34">
        <f>(1/(1+EXP(('S Curve Equation'!$B$11-Z97*'S Curve Equation'!$B$12)*'S Curve Equation'!$B$10))+'S Curve Equation'!$B$13)*'S Curve Equation'!$B$14</f>
        <v>0.30659280423536078</v>
      </c>
      <c r="AA142" s="34">
        <f>(1/(1+EXP(('S Curve Equation'!$B$11-AA97*'S Curve Equation'!$B$12)*'S Curve Equation'!$B$10))+'S Curve Equation'!$B$13)*'S Curve Equation'!$B$14</f>
        <v>0.31074668227835173</v>
      </c>
      <c r="AB142" s="34">
        <f>(1/(1+EXP(('S Curve Equation'!$B$11-AB97*'S Curve Equation'!$B$12)*'S Curve Equation'!$B$10))+'S Curve Equation'!$B$13)*'S Curve Equation'!$B$14</f>
        <v>0.31489357945959928</v>
      </c>
      <c r="AC142" s="34">
        <f>(1/(1+EXP(('S Curve Equation'!$B$11-AC97*'S Curve Equation'!$B$12)*'S Curve Equation'!$B$10))+'S Curve Equation'!$B$13)*'S Curve Equation'!$B$14</f>
        <v>0.31903278751370023</v>
      </c>
      <c r="AD142" s="34">
        <f>(1/(1+EXP(('S Curve Equation'!$B$11-AD97*'S Curve Equation'!$B$12)*'S Curve Equation'!$B$10))+'S Curve Equation'!$B$13)*'S Curve Equation'!$B$14</f>
        <v>0.32316361585767228</v>
      </c>
      <c r="AE142" s="34">
        <f>(1/(1+EXP(('S Curve Equation'!$B$11-AE97*'S Curve Equation'!$B$12)*'S Curve Equation'!$B$10))+'S Curve Equation'!$B$13)*'S Curve Equation'!$B$14</f>
        <v>0.32728539166117387</v>
      </c>
      <c r="AF142" s="34">
        <f>(1/(1+EXP(('S Curve Equation'!$B$11-AF97*'S Curve Equation'!$B$12)*'S Curve Equation'!$B$10))+'S Curve Equation'!$B$13)*'S Curve Equation'!$B$14</f>
        <v>0.33139745989274588</v>
      </c>
    </row>
    <row r="143" spans="1:32" x14ac:dyDescent="0.2">
      <c r="A143" s="12" t="s">
        <v>30</v>
      </c>
      <c r="B143" s="34">
        <f>(1/(1+EXP(('S Curve Equation'!$B$11-B98*'S Curve Equation'!$B$12)*'S Curve Equation'!$B$10))+'S Curve Equation'!$B$13)*'S Curve Equation'!$B$14</f>
        <v>0.28669902912621353</v>
      </c>
      <c r="C143" s="34">
        <f>(1/(1+EXP(('S Curve Equation'!$B$11-C98*'S Curve Equation'!$B$12)*'S Curve Equation'!$B$10))+'S Curve Equation'!$B$13)*'S Curve Equation'!$B$14</f>
        <v>0.29115119014314872</v>
      </c>
      <c r="D143" s="34">
        <f>(1/(1+EXP(('S Curve Equation'!$B$11-D98*'S Curve Equation'!$B$12)*'S Curve Equation'!$B$10))+'S Curve Equation'!$B$13)*'S Curve Equation'!$B$14</f>
        <v>0.29576284800100572</v>
      </c>
      <c r="E143" s="34">
        <f>(1/(1+EXP(('S Curve Equation'!$B$11-E98*'S Curve Equation'!$B$12)*'S Curve Equation'!$B$10))+'S Curve Equation'!$B$13)*'S Curve Equation'!$B$14</f>
        <v>0.30038577177481529</v>
      </c>
      <c r="F143" s="34">
        <f>(1/(1+EXP(('S Curve Equation'!$B$11-F98*'S Curve Equation'!$B$12)*'S Curve Equation'!$B$10))+'S Curve Equation'!$B$13)*'S Curve Equation'!$B$14</f>
        <v>0.30500139078605559</v>
      </c>
      <c r="G143" s="34">
        <f>(1/(1+EXP(('S Curve Equation'!$B$11-G98*'S Curve Equation'!$B$12)*'S Curve Equation'!$B$10))+'S Curve Equation'!$B$13)*'S Curve Equation'!$B$14</f>
        <v>0.30964637635017672</v>
      </c>
      <c r="H143" s="34">
        <f>(1/(1+EXP(('S Curve Equation'!$B$11-H98*'S Curve Equation'!$B$12)*'S Curve Equation'!$B$10))+'S Curve Equation'!$B$13)*'S Curve Equation'!$B$14</f>
        <v>0.3143271977325518</v>
      </c>
      <c r="I143" s="34">
        <f>(1/(1+EXP(('S Curve Equation'!$B$11-I98*'S Curve Equation'!$B$12)*'S Curve Equation'!$B$10))+'S Curve Equation'!$B$13)*'S Curve Equation'!$B$14</f>
        <v>0.31900000828299135</v>
      </c>
      <c r="J143" s="34">
        <f>(1/(1+EXP(('S Curve Equation'!$B$11-J98*'S Curve Equation'!$B$12)*'S Curve Equation'!$B$10))+'S Curve Equation'!$B$13)*'S Curve Equation'!$B$14</f>
        <v>0.32364434874312864</v>
      </c>
      <c r="K143" s="34">
        <f>(1/(1+EXP(('S Curve Equation'!$B$11-K98*'S Curve Equation'!$B$12)*'S Curve Equation'!$B$10))+'S Curve Equation'!$B$13)*'S Curve Equation'!$B$14</f>
        <v>0.32824022074822096</v>
      </c>
      <c r="L143" s="34">
        <f>(1/(1+EXP(('S Curve Equation'!$B$11-L98*'S Curve Equation'!$B$12)*'S Curve Equation'!$B$10))+'S Curve Equation'!$B$13)*'S Curve Equation'!$B$14</f>
        <v>0.33268213987016282</v>
      </c>
      <c r="M143" s="34">
        <f>(1/(1+EXP(('S Curve Equation'!$B$11-M98*'S Curve Equation'!$B$12)*'S Curve Equation'!$B$10))+'S Curve Equation'!$B$13)*'S Curve Equation'!$B$14</f>
        <v>0.33723493429329277</v>
      </c>
      <c r="N143" s="34">
        <f>(1/(1+EXP(('S Curve Equation'!$B$11-N98*'S Curve Equation'!$B$12)*'S Curve Equation'!$B$10))+'S Curve Equation'!$B$13)*'S Curve Equation'!$B$14</f>
        <v>0.34177453027793292</v>
      </c>
      <c r="O143" s="34">
        <f>(1/(1+EXP(('S Curve Equation'!$B$11-O98*'S Curve Equation'!$B$12)*'S Curve Equation'!$B$10))+'S Curve Equation'!$B$13)*'S Curve Equation'!$B$14</f>
        <v>0.34630010806295741</v>
      </c>
      <c r="P143" s="34">
        <f>(1/(1+EXP(('S Curve Equation'!$B$11-P98*'S Curve Equation'!$B$12)*'S Curve Equation'!$B$10))+'S Curve Equation'!$B$13)*'S Curve Equation'!$B$14</f>
        <v>0.35081087423590412</v>
      </c>
      <c r="Q143" s="34">
        <f>(1/(1+EXP(('S Curve Equation'!$B$11-Q98*'S Curve Equation'!$B$12)*'S Curve Equation'!$B$10))+'S Curve Equation'!$B$13)*'S Curve Equation'!$B$14</f>
        <v>0.35530606165124401</v>
      </c>
      <c r="R143" s="34">
        <f>(1/(1+EXP(('S Curve Equation'!$B$11-R98*'S Curve Equation'!$B$12)*'S Curve Equation'!$B$10))+'S Curve Equation'!$B$13)*'S Curve Equation'!$B$14</f>
        <v>0.35978492931471306</v>
      </c>
      <c r="S143" s="34">
        <f>(1/(1+EXP(('S Curve Equation'!$B$11-S98*'S Curve Equation'!$B$12)*'S Curve Equation'!$B$10))+'S Curve Equation'!$B$13)*'S Curve Equation'!$B$14</f>
        <v>0.36424676223551655</v>
      </c>
      <c r="T143" s="34">
        <f>(1/(1+EXP(('S Curve Equation'!$B$11-T98*'S Curve Equation'!$B$12)*'S Curve Equation'!$B$10))+'S Curve Equation'!$B$13)*'S Curve Equation'!$B$14</f>
        <v>0.36869087124820321</v>
      </c>
      <c r="U143" s="34">
        <f>(1/(1+EXP(('S Curve Equation'!$B$11-U98*'S Curve Equation'!$B$12)*'S Curve Equation'!$B$10))+'S Curve Equation'!$B$13)*'S Curve Equation'!$B$14</f>
        <v>0.37311659280596615</v>
      </c>
      <c r="V143" s="34">
        <f>(1/(1+EXP(('S Curve Equation'!$B$11-V98*'S Curve Equation'!$B$12)*'S Curve Equation'!$B$10))+'S Curve Equation'!$B$13)*'S Curve Equation'!$B$14</f>
        <v>0.37752328874713897</v>
      </c>
      <c r="W143" s="34">
        <f>(1/(1+EXP(('S Curve Equation'!$B$11-W98*'S Curve Equation'!$B$12)*'S Curve Equation'!$B$10))+'S Curve Equation'!$B$13)*'S Curve Equation'!$B$14</f>
        <v>0.38191034603660151</v>
      </c>
      <c r="X143" s="34">
        <f>(1/(1+EXP(('S Curve Equation'!$B$11-X98*'S Curve Equation'!$B$12)*'S Curve Equation'!$B$10))+'S Curve Equation'!$B$13)*'S Curve Equation'!$B$14</f>
        <v>0.38627717648378623</v>
      </c>
      <c r="Y143" s="34">
        <f>(1/(1+EXP(('S Curve Equation'!$B$11-Y98*'S Curve Equation'!$B$12)*'S Curve Equation'!$B$10))+'S Curve Equation'!$B$13)*'S Curve Equation'!$B$14</f>
        <v>0.39062321643894765</v>
      </c>
      <c r="Z143" s="34">
        <f>(1/(1+EXP(('S Curve Equation'!$B$11-Z98*'S Curve Equation'!$B$12)*'S Curve Equation'!$B$10))+'S Curve Equation'!$B$13)*'S Curve Equation'!$B$14</f>
        <v>0.39494792646929633</v>
      </c>
      <c r="AA143" s="34">
        <f>(1/(1+EXP(('S Curve Equation'!$B$11-AA98*'S Curve Equation'!$B$12)*'S Curve Equation'!$B$10))+'S Curve Equation'!$B$13)*'S Curve Equation'!$B$14</f>
        <v>0.39925079101660138</v>
      </c>
      <c r="AB143" s="34">
        <f>(1/(1+EXP(('S Curve Equation'!$B$11-AB98*'S Curve Equation'!$B$12)*'S Curve Equation'!$B$10))+'S Curve Equation'!$B$13)*'S Curve Equation'!$B$14</f>
        <v>0.40353131803777309</v>
      </c>
      <c r="AC143" s="34">
        <f>(1/(1+EXP(('S Curve Equation'!$B$11-AC98*'S Curve Equation'!$B$12)*'S Curve Equation'!$B$10))+'S Curve Equation'!$B$13)*'S Curve Equation'!$B$14</f>
        <v>0.40778903862991916</v>
      </c>
      <c r="AD143" s="34">
        <f>(1/(1+EXP(('S Curve Equation'!$B$11-AD98*'S Curve Equation'!$B$12)*'S Curve Equation'!$B$10))+'S Curve Equation'!$B$13)*'S Curve Equation'!$B$14</f>
        <v>0.41202350664132692</v>
      </c>
      <c r="AE143" s="34">
        <f>(1/(1+EXP(('S Curve Equation'!$B$11-AE98*'S Curve Equation'!$B$12)*'S Curve Equation'!$B$10))+'S Curve Equation'!$B$13)*'S Curve Equation'!$B$14</f>
        <v>0.41623429826975605</v>
      </c>
      <c r="AF143" s="34">
        <f>(1/(1+EXP(('S Curve Equation'!$B$11-AF98*'S Curve Equation'!$B$12)*'S Curve Equation'!$B$10))+'S Curve Equation'!$B$13)*'S Curve Equation'!$B$14</f>
        <v>0.42042101164938778</v>
      </c>
    </row>
    <row r="144" spans="1:32" x14ac:dyDescent="0.2">
      <c r="A144" s="12" t="s">
        <v>31</v>
      </c>
      <c r="B144" s="34">
        <f>(1/(1+EXP(('S Curve Equation'!$B$11-B99*'S Curve Equation'!$B$12)*'S Curve Equation'!$B$10))+'S Curve Equation'!$B$13)*'S Curve Equation'!$B$14</f>
        <v>0.22600000000000009</v>
      </c>
      <c r="C144" s="34">
        <f>(1/(1+EXP(('S Curve Equation'!$B$11-C99*'S Curve Equation'!$B$12)*'S Curve Equation'!$B$10))+'S Curve Equation'!$B$13)*'S Curve Equation'!$B$14</f>
        <v>0.23006829040509261</v>
      </c>
      <c r="D144" s="34">
        <f>(1/(1+EXP(('S Curve Equation'!$B$11-D99*'S Curve Equation'!$B$12)*'S Curve Equation'!$B$10))+'S Curve Equation'!$B$13)*'S Curve Equation'!$B$14</f>
        <v>0.23429576987307132</v>
      </c>
      <c r="E144" s="34">
        <f>(1/(1+EXP(('S Curve Equation'!$B$11-E99*'S Curve Equation'!$B$12)*'S Curve Equation'!$B$10))+'S Curve Equation'!$B$13)*'S Curve Equation'!$B$14</f>
        <v>0.23854725860704001</v>
      </c>
      <c r="F144" s="34">
        <f>(1/(1+EXP(('S Curve Equation'!$B$11-F99*'S Curve Equation'!$B$12)*'S Curve Equation'!$B$10))+'S Curve Equation'!$B$13)*'S Curve Equation'!$B$14</f>
        <v>0.24280564686568007</v>
      </c>
      <c r="G144" s="34">
        <f>(1/(1+EXP(('S Curve Equation'!$B$11-G99*'S Curve Equation'!$B$12)*'S Curve Equation'!$B$10))+'S Curve Equation'!$B$13)*'S Curve Equation'!$B$14</f>
        <v>0.24710481715162122</v>
      </c>
      <c r="H144" s="34">
        <f>(1/(1+EXP(('S Curve Equation'!$B$11-H99*'S Curve Equation'!$B$12)*'S Curve Equation'!$B$10))+'S Curve Equation'!$B$13)*'S Curve Equation'!$B$14</f>
        <v>0.25145099785401592</v>
      </c>
      <c r="I144" s="34">
        <f>(1/(1+EXP(('S Curve Equation'!$B$11-I99*'S Curve Equation'!$B$12)*'S Curve Equation'!$B$10))+'S Curve Equation'!$B$13)*'S Curve Equation'!$B$14</f>
        <v>0.25580355251490783</v>
      </c>
      <c r="J144" s="34">
        <f>(1/(1+EXP(('S Curve Equation'!$B$11-J99*'S Curve Equation'!$B$12)*'S Curve Equation'!$B$10))+'S Curve Equation'!$B$13)*'S Curve Equation'!$B$14</f>
        <v>0.26014321587843536</v>
      </c>
      <c r="K144" s="34">
        <f>(1/(1+EXP(('S Curve Equation'!$B$11-K99*'S Curve Equation'!$B$12)*'S Curve Equation'!$B$10))+'S Curve Equation'!$B$13)*'S Curve Equation'!$B$14</f>
        <v>0.2644509193537507</v>
      </c>
      <c r="L144" s="34">
        <f>(1/(1+EXP(('S Curve Equation'!$B$11-L99*'S Curve Equation'!$B$12)*'S Curve Equation'!$B$10))+'S Curve Equation'!$B$13)*'S Curve Equation'!$B$14</f>
        <v>0.26862688194096607</v>
      </c>
      <c r="M144" s="34">
        <f>(1/(1+EXP(('S Curve Equation'!$B$11-M99*'S Curve Equation'!$B$12)*'S Curve Equation'!$B$10))+'S Curve Equation'!$B$13)*'S Curve Equation'!$B$14</f>
        <v>0.27291985088678994</v>
      </c>
      <c r="N144" s="34">
        <f>(1/(1+EXP(('S Curve Equation'!$B$11-N99*'S Curve Equation'!$B$12)*'S Curve Equation'!$B$10))+'S Curve Equation'!$B$13)*'S Curve Equation'!$B$14</f>
        <v>0.27721320439117075</v>
      </c>
      <c r="O144" s="34">
        <f>(1/(1+EXP(('S Curve Equation'!$B$11-O99*'S Curve Equation'!$B$12)*'S Curve Equation'!$B$10))+'S Curve Equation'!$B$13)*'S Curve Equation'!$B$14</f>
        <v>0.28150601124148605</v>
      </c>
      <c r="P144" s="34">
        <f>(1/(1+EXP(('S Curve Equation'!$B$11-P99*'S Curve Equation'!$B$12)*'S Curve Equation'!$B$10))+'S Curve Equation'!$B$13)*'S Curve Equation'!$B$14</f>
        <v>0.28579735759948316</v>
      </c>
      <c r="Q144" s="34">
        <f>(1/(1+EXP(('S Curve Equation'!$B$11-Q99*'S Curve Equation'!$B$12)*'S Curve Equation'!$B$10))+'S Curve Equation'!$B$13)*'S Curve Equation'!$B$14</f>
        <v>0.29008634737785982</v>
      </c>
      <c r="R144" s="34">
        <f>(1/(1+EXP(('S Curve Equation'!$B$11-R99*'S Curve Equation'!$B$12)*'S Curve Equation'!$B$10))+'S Curve Equation'!$B$13)*'S Curve Equation'!$B$14</f>
        <v>0.29437210258043806</v>
      </c>
      <c r="S144" s="34">
        <f>(1/(1+EXP(('S Curve Equation'!$B$11-S99*'S Curve Equation'!$B$12)*'S Curve Equation'!$B$10))+'S Curve Equation'!$B$13)*'S Curve Equation'!$B$14</f>
        <v>0.29865376360672574</v>
      </c>
      <c r="T144" s="34">
        <f>(1/(1+EXP(('S Curve Equation'!$B$11-T99*'S Curve Equation'!$B$12)*'S Curve Equation'!$B$10))+'S Curve Equation'!$B$13)*'S Curve Equation'!$B$14</f>
        <v>0.30293048952171575</v>
      </c>
      <c r="U144" s="34">
        <f>(1/(1+EXP(('S Curve Equation'!$B$11-U99*'S Curve Equation'!$B$12)*'S Curve Equation'!$B$10))+'S Curve Equation'!$B$13)*'S Curve Equation'!$B$14</f>
        <v>0.3072014582917898</v>
      </c>
      <c r="V144" s="34">
        <f>(1/(1+EXP(('S Curve Equation'!$B$11-V99*'S Curve Equation'!$B$12)*'S Curve Equation'!$B$10))+'S Curve Equation'!$B$13)*'S Curve Equation'!$B$14</f>
        <v>0.31146586698768269</v>
      </c>
      <c r="W144" s="34">
        <f>(1/(1+EXP(('S Curve Equation'!$B$11-W99*'S Curve Equation'!$B$12)*'S Curve Equation'!$B$10))+'S Curve Equation'!$B$13)*'S Curve Equation'!$B$14</f>
        <v>0.31572293195545836</v>
      </c>
      <c r="X144" s="34">
        <f>(1/(1+EXP(('S Curve Equation'!$B$11-X99*'S Curve Equation'!$B$12)*'S Curve Equation'!$B$10))+'S Curve Equation'!$B$13)*'S Curve Equation'!$B$14</f>
        <v>0.31997188895649903</v>
      </c>
      <c r="Y144" s="34">
        <f>(1/(1+EXP(('S Curve Equation'!$B$11-Y99*'S Curve Equation'!$B$12)*'S Curve Equation'!$B$10))+'S Curve Equation'!$B$13)*'S Curve Equation'!$B$14</f>
        <v>0.32421199327753791</v>
      </c>
      <c r="Z144" s="34">
        <f>(1/(1+EXP(('S Curve Equation'!$B$11-Z99*'S Curve Equation'!$B$12)*'S Curve Equation'!$B$10))+'S Curve Equation'!$B$13)*'S Curve Equation'!$B$14</f>
        <v>0.32844251981176581</v>
      </c>
      <c r="AA144" s="34">
        <f>(1/(1+EXP(('S Curve Equation'!$B$11-AA99*'S Curve Equation'!$B$12)*'S Curve Equation'!$B$10))+'S Curve Equation'!$B$13)*'S Curve Equation'!$B$14</f>
        <v>0.33266276311209964</v>
      </c>
      <c r="AB144" s="34">
        <f>(1/(1+EXP(('S Curve Equation'!$B$11-AB99*'S Curve Equation'!$B$12)*'S Curve Equation'!$B$10))+'S Curve Equation'!$B$13)*'S Curve Equation'!$B$14</f>
        <v>0.33687203741767391</v>
      </c>
      <c r="AC144" s="34">
        <f>(1/(1+EXP(('S Curve Equation'!$B$11-AC99*'S Curve Equation'!$B$12)*'S Curve Equation'!$B$10))+'S Curve Equation'!$B$13)*'S Curve Equation'!$B$14</f>
        <v>0.341069676654642</v>
      </c>
      <c r="AD144" s="34">
        <f>(1/(1+EXP(('S Curve Equation'!$B$11-AD99*'S Curve Equation'!$B$12)*'S Curve Equation'!$B$10))+'S Curve Equation'!$B$13)*'S Curve Equation'!$B$14</f>
        <v>0.34525503441239513</v>
      </c>
      <c r="AE144" s="34">
        <f>(1/(1+EXP(('S Curve Equation'!$B$11-AE99*'S Curve Equation'!$B$12)*'S Curve Equation'!$B$10))+'S Curve Equation'!$B$13)*'S Curve Equation'!$B$14</f>
        <v>0.34942748389628481</v>
      </c>
      <c r="AF144" s="34">
        <f>(1/(1+EXP(('S Curve Equation'!$B$11-AF99*'S Curve Equation'!$B$12)*'S Curve Equation'!$B$10))+'S Curve Equation'!$B$13)*'S Curve Equation'!$B$14</f>
        <v>0.35358641785794581</v>
      </c>
    </row>
    <row r="145" spans="1:32" x14ac:dyDescent="0.2">
      <c r="A145" s="12" t="s">
        <v>32</v>
      </c>
      <c r="B145" s="34">
        <f>(1/(1+EXP(('S Curve Equation'!$B$11-B100*'S Curve Equation'!$B$12)*'S Curve Equation'!$B$10))+'S Curve Equation'!$B$13)*'S Curve Equation'!$B$14</f>
        <v>0.23599999999999999</v>
      </c>
      <c r="C145" s="34">
        <f>(1/(1+EXP(('S Curve Equation'!$B$11-C100*'S Curve Equation'!$B$12)*'S Curve Equation'!$B$10))+'S Curve Equation'!$B$13)*'S Curve Equation'!$B$14</f>
        <v>0.24014490288649384</v>
      </c>
      <c r="D145" s="34">
        <f>(1/(1+EXP(('S Curve Equation'!$B$11-D100*'S Curve Equation'!$B$12)*'S Curve Equation'!$B$10))+'S Curve Equation'!$B$13)*'S Curve Equation'!$B$14</f>
        <v>0.24444961562984963</v>
      </c>
      <c r="E145" s="34">
        <f>(1/(1+EXP(('S Curve Equation'!$B$11-E100*'S Curve Equation'!$B$12)*'S Curve Equation'!$B$10))+'S Curve Equation'!$B$13)*'S Curve Equation'!$B$14</f>
        <v>0.24877635610169255</v>
      </c>
      <c r="F145" s="34">
        <f>(1/(1+EXP(('S Curve Equation'!$B$11-F100*'S Curve Equation'!$B$12)*'S Curve Equation'!$B$10))+'S Curve Equation'!$B$13)*'S Curve Equation'!$B$14</f>
        <v>0.25310770832390372</v>
      </c>
      <c r="G145" s="34">
        <f>(1/(1+EXP(('S Curve Equation'!$B$11-G100*'S Curve Equation'!$B$12)*'S Curve Equation'!$B$10))+'S Curve Equation'!$B$13)*'S Curve Equation'!$B$14</f>
        <v>0.25747811771428186</v>
      </c>
      <c r="H145" s="34">
        <f>(1/(1+EXP(('S Curve Equation'!$B$11-H100*'S Curve Equation'!$B$12)*'S Curve Equation'!$B$10))+'S Curve Equation'!$B$13)*'S Curve Equation'!$B$14</f>
        <v>0.26189386435508488</v>
      </c>
      <c r="I145" s="34">
        <f>(1/(1+EXP(('S Curve Equation'!$B$11-I100*'S Curve Equation'!$B$12)*'S Curve Equation'!$B$10))+'S Curve Equation'!$B$13)*'S Curve Equation'!$B$14</f>
        <v>0.26631363901290045</v>
      </c>
      <c r="J145" s="34">
        <f>(1/(1+EXP(('S Curve Equation'!$B$11-J100*'S Curve Equation'!$B$12)*'S Curve Equation'!$B$10))+'S Curve Equation'!$B$13)*'S Curve Equation'!$B$14</f>
        <v>0.2707179068340122</v>
      </c>
      <c r="K145" s="34">
        <f>(1/(1+EXP(('S Curve Equation'!$B$11-K100*'S Curve Equation'!$B$12)*'S Curve Equation'!$B$10))+'S Curve Equation'!$B$13)*'S Curve Equation'!$B$14</f>
        <v>0.27508737433277097</v>
      </c>
      <c r="L145" s="34">
        <f>(1/(1+EXP(('S Curve Equation'!$B$11-L100*'S Curve Equation'!$B$12)*'S Curve Equation'!$B$10))+'S Curve Equation'!$B$13)*'S Curve Equation'!$B$14</f>
        <v>0.27932098298070912</v>
      </c>
      <c r="M145" s="34">
        <f>(1/(1+EXP(('S Curve Equation'!$B$11-M100*'S Curve Equation'!$B$12)*'S Curve Equation'!$B$10))+'S Curve Equation'!$B$13)*'S Curve Equation'!$B$14</f>
        <v>0.28367094556680766</v>
      </c>
      <c r="N145" s="34">
        <f>(1/(1+EXP(('S Curve Equation'!$B$11-N100*'S Curve Equation'!$B$12)*'S Curve Equation'!$B$10))+'S Curve Equation'!$B$13)*'S Curve Equation'!$B$14</f>
        <v>0.28801901836862775</v>
      </c>
      <c r="O145" s="34">
        <f>(1/(1+EXP(('S Curve Equation'!$B$11-O100*'S Curve Equation'!$B$12)*'S Curve Equation'!$B$10))+'S Curve Equation'!$B$13)*'S Curve Equation'!$B$14</f>
        <v>0.29236427803706599</v>
      </c>
      <c r="P145" s="34">
        <f>(1/(1+EXP(('S Curve Equation'!$B$11-P100*'S Curve Equation'!$B$12)*'S Curve Equation'!$B$10))+'S Curve Equation'!$B$13)*'S Curve Equation'!$B$14</f>
        <v>0.29670582038401166</v>
      </c>
      <c r="Q145" s="34">
        <f>(1/(1+EXP(('S Curve Equation'!$B$11-Q100*'S Curve Equation'!$B$12)*'S Curve Equation'!$B$10))+'S Curve Equation'!$B$13)*'S Curve Equation'!$B$14</f>
        <v>0.30104276069182501</v>
      </c>
      <c r="R145" s="34">
        <f>(1/(1+EXP(('S Curve Equation'!$B$11-R100*'S Curve Equation'!$B$12)*'S Curve Equation'!$B$10))+'S Curve Equation'!$B$13)*'S Curve Equation'!$B$14</f>
        <v>0.30537423398571278</v>
      </c>
      <c r="S145" s="34">
        <f>(1/(1+EXP(('S Curve Equation'!$B$11-S100*'S Curve Equation'!$B$12)*'S Curve Equation'!$B$10))+'S Curve Equation'!$B$13)*'S Curve Equation'!$B$14</f>
        <v>0.30969939526999102</v>
      </c>
      <c r="T145" s="34">
        <f>(1/(1+EXP(('S Curve Equation'!$B$11-T100*'S Curve Equation'!$B$12)*'S Curve Equation'!$B$10))+'S Curve Equation'!$B$13)*'S Curve Equation'!$B$14</f>
        <v>0.31401741972927677</v>
      </c>
      <c r="U145" s="34">
        <f>(1/(1+EXP(('S Curve Equation'!$B$11-U100*'S Curve Equation'!$B$12)*'S Curve Equation'!$B$10))+'S Curve Equation'!$B$13)*'S Curve Equation'!$B$14</f>
        <v>0.31832750289565198</v>
      </c>
      <c r="V145" s="34">
        <f>(1/(1+EXP(('S Curve Equation'!$B$11-V100*'S Curve Equation'!$B$12)*'S Curve Equation'!$B$10))+'S Curve Equation'!$B$13)*'S Curve Equation'!$B$14</f>
        <v>0.32262886078292768</v>
      </c>
      <c r="W145" s="34">
        <f>(1/(1+EXP(('S Curve Equation'!$B$11-W100*'S Curve Equation'!$B$12)*'S Curve Equation'!$B$10))+'S Curve Equation'!$B$13)*'S Curve Equation'!$B$14</f>
        <v>0.32692072998912308</v>
      </c>
      <c r="X145" s="34">
        <f>(1/(1+EXP(('S Curve Equation'!$B$11-X100*'S Curve Equation'!$B$12)*'S Curve Equation'!$B$10))+'S Curve Equation'!$B$13)*'S Curve Equation'!$B$14</f>
        <v>0.3312023677683148</v>
      </c>
      <c r="Y145" s="34">
        <f>(1/(1+EXP(('S Curve Equation'!$B$11-Y100*'S Curve Equation'!$B$12)*'S Curve Equation'!$B$10))+'S Curve Equation'!$B$13)*'S Curve Equation'!$B$14</f>
        <v>0.33547305207302758</v>
      </c>
      <c r="Z145" s="34">
        <f>(1/(1+EXP(('S Curve Equation'!$B$11-Z100*'S Curve Equation'!$B$12)*'S Curve Equation'!$B$10))+'S Curve Equation'!$B$13)*'S Curve Equation'!$B$14</f>
        <v>0.33973208156833645</v>
      </c>
      <c r="AA145" s="34">
        <f>(1/(1+EXP(('S Curve Equation'!$B$11-AA100*'S Curve Equation'!$B$12)*'S Curve Equation'!$B$10))+'S Curve Equation'!$B$13)*'S Curve Equation'!$B$14</f>
        <v>0.34397877561889262</v>
      </c>
      <c r="AB145" s="34">
        <f>(1/(1+EXP(('S Curve Equation'!$B$11-AB100*'S Curve Equation'!$B$12)*'S Curve Equation'!$B$10))+'S Curve Equation'!$B$13)*'S Curve Equation'!$B$14</f>
        <v>0.34821247425005059</v>
      </c>
      <c r="AC145" s="34">
        <f>(1/(1+EXP(('S Curve Equation'!$B$11-AC100*'S Curve Equation'!$B$12)*'S Curve Equation'!$B$10))+'S Curve Equation'!$B$13)*'S Curve Equation'!$B$14</f>
        <v>0.35243253808429492</v>
      </c>
      <c r="AD145" s="34">
        <f>(1/(1+EXP(('S Curve Equation'!$B$11-AD100*'S Curve Equation'!$B$12)*'S Curve Equation'!$B$10))+'S Curve Equation'!$B$13)*'S Curve Equation'!$B$14</f>
        <v>0.35663834825417162</v>
      </c>
      <c r="AE145" s="34">
        <f>(1/(1+EXP(('S Curve Equation'!$B$11-AE100*'S Curve Equation'!$B$12)*'S Curve Equation'!$B$10))+'S Curve Equation'!$B$13)*'S Curve Equation'!$B$14</f>
        <v>0.36082930629290155</v>
      </c>
      <c r="AF145" s="34">
        <f>(1/(1+EXP(('S Curve Equation'!$B$11-AF100*'S Curve Equation'!$B$12)*'S Curve Equation'!$B$10))+'S Curve Equation'!$B$13)*'S Curve Equation'!$B$14</f>
        <v>0.36500483400385775</v>
      </c>
    </row>
    <row r="146" spans="1:32" x14ac:dyDescent="0.2">
      <c r="A146" s="12" t="s">
        <v>33</v>
      </c>
      <c r="B146" s="34">
        <f>(1/(1+EXP(('S Curve Equation'!$B$11-B101*'S Curve Equation'!$B$12)*'S Curve Equation'!$B$10))+'S Curve Equation'!$B$13)*'S Curve Equation'!$B$14</f>
        <v>0.16300000000000001</v>
      </c>
      <c r="C146" s="34">
        <f>(1/(1+EXP(('S Curve Equation'!$B$11-C101*'S Curve Equation'!$B$12)*'S Curve Equation'!$B$10))+'S Curve Equation'!$B$13)*'S Curve Equation'!$B$14</f>
        <v>0.16645267648566703</v>
      </c>
      <c r="D146" s="34">
        <f>(1/(1+EXP(('S Curve Equation'!$B$11-D101*'S Curve Equation'!$B$12)*'S Curve Equation'!$B$10))+'S Curve Equation'!$B$13)*'S Curve Equation'!$B$14</f>
        <v>0.17005409008117703</v>
      </c>
      <c r="E146" s="34">
        <f>(1/(1+EXP(('S Curve Equation'!$B$11-E101*'S Curve Equation'!$B$12)*'S Curve Equation'!$B$10))+'S Curve Equation'!$B$13)*'S Curve Equation'!$B$14</f>
        <v>0.17368992341387868</v>
      </c>
      <c r="F146" s="34">
        <f>(1/(1+EXP(('S Curve Equation'!$B$11-F101*'S Curve Equation'!$B$12)*'S Curve Equation'!$B$10))+'S Curve Equation'!$B$13)*'S Curve Equation'!$B$14</f>
        <v>0.17734564684442453</v>
      </c>
      <c r="G146" s="34">
        <f>(1/(1+EXP(('S Curve Equation'!$B$11-G101*'S Curve Equation'!$B$12)*'S Curve Equation'!$B$10))+'S Curve Equation'!$B$13)*'S Curve Equation'!$B$14</f>
        <v>0.18105053398722706</v>
      </c>
      <c r="H146" s="34">
        <f>(1/(1+EXP(('S Curve Equation'!$B$11-H101*'S Curve Equation'!$B$12)*'S Curve Equation'!$B$10))+'S Curve Equation'!$B$13)*'S Curve Equation'!$B$14</f>
        <v>0.1848103387840842</v>
      </c>
      <c r="I146" s="34">
        <f>(1/(1+EXP(('S Curve Equation'!$B$11-I101*'S Curve Equation'!$B$12)*'S Curve Equation'!$B$10))+'S Curve Equation'!$B$13)*'S Curve Equation'!$B$14</f>
        <v>0.1885901248862438</v>
      </c>
      <c r="J146" s="34">
        <f>(1/(1+EXP(('S Curve Equation'!$B$11-J101*'S Curve Equation'!$B$12)*'S Curve Equation'!$B$10))+'S Curve Equation'!$B$13)*'S Curve Equation'!$B$14</f>
        <v>0.19237308275043086</v>
      </c>
      <c r="K146" s="34">
        <f>(1/(1+EXP(('S Curve Equation'!$B$11-K101*'S Curve Equation'!$B$12)*'S Curve Equation'!$B$10))+'S Curve Equation'!$B$13)*'S Curve Equation'!$B$14</f>
        <v>0.19614232296644266</v>
      </c>
      <c r="L146" s="34">
        <f>(1/(1+EXP(('S Curve Equation'!$B$11-L101*'S Curve Equation'!$B$12)*'S Curve Equation'!$B$10))+'S Curve Equation'!$B$13)*'S Curve Equation'!$B$14</f>
        <v>0.1998096992203158</v>
      </c>
      <c r="M146" s="34">
        <f>(1/(1+EXP(('S Curve Equation'!$B$11-M101*'S Curve Equation'!$B$12)*'S Curve Equation'!$B$10))+'S Curve Equation'!$B$13)*'S Curve Equation'!$B$14</f>
        <v>0.20359355205177687</v>
      </c>
      <c r="N146" s="34">
        <f>(1/(1+EXP(('S Curve Equation'!$B$11-N101*'S Curve Equation'!$B$12)*'S Curve Equation'!$B$10))+'S Curve Equation'!$B$13)*'S Curve Equation'!$B$14</f>
        <v>0.20739161534455861</v>
      </c>
      <c r="O146" s="34">
        <f>(1/(1+EXP(('S Curve Equation'!$B$11-O101*'S Curve Equation'!$B$12)*'S Curve Equation'!$B$10))+'S Curve Equation'!$B$13)*'S Curve Equation'!$B$14</f>
        <v>0.21120302494758317</v>
      </c>
      <c r="P146" s="34">
        <f>(1/(1+EXP(('S Curve Equation'!$B$11-P101*'S Curve Equation'!$B$12)*'S Curve Equation'!$B$10))+'S Curve Equation'!$B$13)*'S Curve Equation'!$B$14</f>
        <v>0.21502692120287847</v>
      </c>
      <c r="Q146" s="34">
        <f>(1/(1+EXP(('S Curve Equation'!$B$11-Q101*'S Curve Equation'!$B$12)*'S Curve Equation'!$B$10))+'S Curve Equation'!$B$13)*'S Curve Equation'!$B$14</f>
        <v>0.218862449588554</v>
      </c>
      <c r="R146" s="34">
        <f>(1/(1+EXP(('S Curve Equation'!$B$11-R101*'S Curve Equation'!$B$12)*'S Curve Equation'!$B$10))+'S Curve Equation'!$B$13)*'S Curve Equation'!$B$14</f>
        <v>0.22270876133905337</v>
      </c>
      <c r="S146" s="34">
        <f>(1/(1+EXP(('S Curve Equation'!$B$11-S101*'S Curve Equation'!$B$12)*'S Curve Equation'!$B$10))+'S Curve Equation'!$B$13)*'S Curve Equation'!$B$14</f>
        <v>0.22656501404231061</v>
      </c>
      <c r="T146" s="34">
        <f>(1/(1+EXP(('S Curve Equation'!$B$11-T101*'S Curve Equation'!$B$12)*'S Curve Equation'!$B$10))+'S Curve Equation'!$B$13)*'S Curve Equation'!$B$14</f>
        <v>0.23043037221350574</v>
      </c>
      <c r="U146" s="34">
        <f>(1/(1+EXP(('S Curve Equation'!$B$11-U101*'S Curve Equation'!$B$12)*'S Curve Equation'!$B$10))+'S Curve Equation'!$B$13)*'S Curve Equation'!$B$14</f>
        <v>0.23430400784514907</v>
      </c>
      <c r="V146" s="34">
        <f>(1/(1+EXP(('S Curve Equation'!$B$11-V101*'S Curve Equation'!$B$12)*'S Curve Equation'!$B$10))+'S Curve Equation'!$B$13)*'S Curve Equation'!$B$14</f>
        <v>0.23818510093333162</v>
      </c>
      <c r="W146" s="34">
        <f>(1/(1+EXP(('S Curve Equation'!$B$11-W101*'S Curve Equation'!$B$12)*'S Curve Equation'!$B$10))+'S Curve Equation'!$B$13)*'S Curve Equation'!$B$14</f>
        <v>0.24207283998000062</v>
      </c>
      <c r="X146" s="34">
        <f>(1/(1+EXP(('S Curve Equation'!$B$11-X101*'S Curve Equation'!$B$12)*'S Curve Equation'!$B$10))+'S Curve Equation'!$B$13)*'S Curve Equation'!$B$14</f>
        <v>0.24596642247119316</v>
      </c>
      <c r="Y146" s="34">
        <f>(1/(1+EXP(('S Curve Equation'!$B$11-Y101*'S Curve Equation'!$B$12)*'S Curve Equation'!$B$10))+'S Curve Equation'!$B$13)*'S Curve Equation'!$B$14</f>
        <v>0.24986505533121872</v>
      </c>
      <c r="Z146" s="34">
        <f>(1/(1+EXP(('S Curve Equation'!$B$11-Z101*'S Curve Equation'!$B$12)*'S Curve Equation'!$B$10))+'S Curve Equation'!$B$13)*'S Curve Equation'!$B$14</f>
        <v>0.25376795535281393</v>
      </c>
      <c r="AA146" s="34">
        <f>(1/(1+EXP(('S Curve Equation'!$B$11-AA101*'S Curve Equation'!$B$12)*'S Curve Equation'!$B$10))+'S Curve Equation'!$B$13)*'S Curve Equation'!$B$14</f>
        <v>0.25767434960338159</v>
      </c>
      <c r="AB146" s="34">
        <f>(1/(1+EXP(('S Curve Equation'!$B$11-AB101*'S Curve Equation'!$B$12)*'S Curve Equation'!$B$10))+'S Curve Equation'!$B$13)*'S Curve Equation'!$B$14</f>
        <v>0.26158347580743418</v>
      </c>
      <c r="AC146" s="34">
        <f>(1/(1+EXP(('S Curve Equation'!$B$11-AC101*'S Curve Equation'!$B$12)*'S Curve Equation'!$B$10))+'S Curve Equation'!$B$13)*'S Curve Equation'!$B$14</f>
        <v>0.2654945827054252</v>
      </c>
      <c r="AD146" s="34">
        <f>(1/(1+EXP(('S Curve Equation'!$B$11-AD101*'S Curve Equation'!$B$12)*'S Curve Equation'!$B$10))+'S Curve Equation'!$B$13)*'S Curve Equation'!$B$14</f>
        <v>0.26940693038920721</v>
      </c>
      <c r="AE146" s="34">
        <f>(1/(1+EXP(('S Curve Equation'!$B$11-AE101*'S Curve Equation'!$B$12)*'S Curve Equation'!$B$10))+'S Curve Equation'!$B$13)*'S Curve Equation'!$B$14</f>
        <v>0.2733197906143745</v>
      </c>
      <c r="AF146" s="34">
        <f>(1/(1+EXP(('S Curve Equation'!$B$11-AF101*'S Curve Equation'!$B$12)*'S Curve Equation'!$B$10))+'S Curve Equation'!$B$13)*'S Curve Equation'!$B$14</f>
        <v>0.277232447089796</v>
      </c>
    </row>
    <row r="147" spans="1:32" x14ac:dyDescent="0.2">
      <c r="A147" s="12" t="s">
        <v>34</v>
      </c>
      <c r="B147" s="34">
        <f>(1/(1+EXP(('S Curve Equation'!$B$11-B102*'S Curve Equation'!$B$12)*'S Curve Equation'!$B$10))+'S Curve Equation'!$B$13)*'S Curve Equation'!$B$14</f>
        <v>0.16699999999999995</v>
      </c>
      <c r="C147" s="34">
        <f>(1/(1+EXP(('S Curve Equation'!$B$11-C102*'S Curve Equation'!$B$12)*'S Curve Equation'!$B$10))+'S Curve Equation'!$B$13)*'S Curve Equation'!$B$14</f>
        <v>0.17049898898996543</v>
      </c>
      <c r="D147" s="34">
        <f>(1/(1+EXP(('S Curve Equation'!$B$11-D102*'S Curve Equation'!$B$12)*'S Curve Equation'!$B$10))+'S Curve Equation'!$B$13)*'S Curve Equation'!$B$14</f>
        <v>0.17414776160417528</v>
      </c>
      <c r="E147" s="34">
        <f>(1/(1+EXP(('S Curve Equation'!$B$11-E102*'S Curve Equation'!$B$12)*'S Curve Equation'!$B$10))+'S Curve Equation'!$B$13)*'S Curve Equation'!$B$14</f>
        <v>0.17783043421547712</v>
      </c>
      <c r="F147" s="34">
        <f>(1/(1+EXP(('S Curve Equation'!$B$11-F102*'S Curve Equation'!$B$12)*'S Curve Equation'!$B$10))+'S Curve Equation'!$B$13)*'S Curve Equation'!$B$14</f>
        <v>0.18153227829007337</v>
      </c>
      <c r="G147" s="34">
        <f>(1/(1+EXP(('S Curve Equation'!$B$11-G102*'S Curve Equation'!$B$12)*'S Curve Equation'!$B$10))+'S Curve Equation'!$B$13)*'S Curve Equation'!$B$14</f>
        <v>0.18528291915151637</v>
      </c>
      <c r="H147" s="34">
        <f>(1/(1+EXP(('S Curve Equation'!$B$11-H102*'S Curve Equation'!$B$12)*'S Curve Equation'!$B$10))+'S Curve Equation'!$B$13)*'S Curve Equation'!$B$14</f>
        <v>0.1890881501661342</v>
      </c>
      <c r="I147" s="34">
        <f>(1/(1+EXP(('S Curve Equation'!$B$11-I102*'S Curve Equation'!$B$12)*'S Curve Equation'!$B$10))+'S Curve Equation'!$B$13)*'S Curve Equation'!$B$14</f>
        <v>0.19291259293351762</v>
      </c>
      <c r="J147" s="34">
        <f>(1/(1+EXP(('S Curve Equation'!$B$11-J102*'S Curve Equation'!$B$12)*'S Curve Equation'!$B$10))+'S Curve Equation'!$B$13)*'S Curve Equation'!$B$14</f>
        <v>0.1967392400581465</v>
      </c>
      <c r="K147" s="34">
        <f>(1/(1+EXP(('S Curve Equation'!$B$11-K102*'S Curve Equation'!$B$12)*'S Curve Equation'!$B$10))+'S Curve Equation'!$B$13)*'S Curve Equation'!$B$14</f>
        <v>0.2005510209947087</v>
      </c>
      <c r="L147" s="34">
        <f>(1/(1+EXP(('S Curve Equation'!$B$11-L102*'S Curve Equation'!$B$12)*'S Curve Equation'!$B$10))+'S Curve Equation'!$B$13)*'S Curve Equation'!$B$14</f>
        <v>0.20425884866143273</v>
      </c>
      <c r="M147" s="34">
        <f>(1/(1+EXP(('S Curve Equation'!$B$11-M102*'S Curve Equation'!$B$12)*'S Curve Equation'!$B$10))+'S Curve Equation'!$B$13)*'S Curve Equation'!$B$14</f>
        <v>0.20808347528974794</v>
      </c>
      <c r="N147" s="34">
        <f>(1/(1+EXP(('S Curve Equation'!$B$11-N102*'S Curve Equation'!$B$12)*'S Curve Equation'!$B$10))+'S Curve Equation'!$B$13)*'S Curve Equation'!$B$14</f>
        <v>0.21192149159703563</v>
      </c>
      <c r="O147" s="34">
        <f>(1/(1+EXP(('S Curve Equation'!$B$11-O102*'S Curve Equation'!$B$12)*'S Curve Equation'!$B$10))+'S Curve Equation'!$B$13)*'S Curve Equation'!$B$14</f>
        <v>0.21577202267811815</v>
      </c>
      <c r="P147" s="34">
        <f>(1/(1+EXP(('S Curve Equation'!$B$11-P102*'S Curve Equation'!$B$12)*'S Curve Equation'!$B$10))+'S Curve Equation'!$B$13)*'S Curve Equation'!$B$14</f>
        <v>0.21963419897356345</v>
      </c>
      <c r="Q147" s="34">
        <f>(1/(1+EXP(('S Curve Equation'!$B$11-Q102*'S Curve Equation'!$B$12)*'S Curve Equation'!$B$10))+'S Curve Equation'!$B$13)*'S Curve Equation'!$B$14</f>
        <v>0.22350715690586342</v>
      </c>
      <c r="R147" s="34">
        <f>(1/(1+EXP(('S Curve Equation'!$B$11-R102*'S Curve Equation'!$B$12)*'S Curve Equation'!$B$10))+'S Curve Equation'!$B$13)*'S Curve Equation'!$B$14</f>
        <v>0.22739003949162695</v>
      </c>
      <c r="S147" s="34">
        <f>(1/(1+EXP(('S Curve Equation'!$B$11-S102*'S Curve Equation'!$B$12)*'S Curve Equation'!$B$10))+'S Curve Equation'!$B$13)*'S Curve Equation'!$B$14</f>
        <v>0.23128199692947379</v>
      </c>
      <c r="T147" s="34">
        <f>(1/(1+EXP(('S Curve Equation'!$B$11-T102*'S Curve Equation'!$B$12)*'S Curve Equation'!$B$10))+'S Curve Equation'!$B$13)*'S Curve Equation'!$B$14</f>
        <v>0.23518218716338402</v>
      </c>
      <c r="U147" s="34">
        <f>(1/(1+EXP(('S Curve Equation'!$B$11-U102*'S Curve Equation'!$B$12)*'S Curve Equation'!$B$10))+'S Curve Equation'!$B$13)*'S Curve Equation'!$B$14</f>
        <v>0.23908977642129708</v>
      </c>
      <c r="V147" s="34">
        <f>(1/(1+EXP(('S Curve Equation'!$B$11-V102*'S Curve Equation'!$B$12)*'S Curve Equation'!$B$10))+'S Curve Equation'!$B$13)*'S Curve Equation'!$B$14</f>
        <v>0.24300393972885967</v>
      </c>
      <c r="W147" s="34">
        <f>(1/(1+EXP(('S Curve Equation'!$B$11-W102*'S Curve Equation'!$B$12)*'S Curve Equation'!$B$10))+'S Curve Equation'!$B$13)*'S Curve Equation'!$B$14</f>
        <v>0.24692386139824254</v>
      </c>
      <c r="X147" s="34">
        <f>(1/(1+EXP(('S Curve Equation'!$B$11-X102*'S Curve Equation'!$B$12)*'S Curve Equation'!$B$10))+'S Curve Equation'!$B$13)*'S Curve Equation'!$B$14</f>
        <v>0.25084873549202519</v>
      </c>
      <c r="Y147" s="34">
        <f>(1/(1+EXP(('S Curve Equation'!$B$11-Y102*'S Curve Equation'!$B$12)*'S Curve Equation'!$B$10))+'S Curve Equation'!$B$13)*'S Curve Equation'!$B$14</f>
        <v>0.25477776626219995</v>
      </c>
      <c r="Z147" s="34">
        <f>(1/(1+EXP(('S Curve Equation'!$B$11-Z102*'S Curve Equation'!$B$12)*'S Curve Equation'!$B$10))+'S Curve Equation'!$B$13)*'S Curve Equation'!$B$14</f>
        <v>0.25871016856438445</v>
      </c>
      <c r="AA147" s="34">
        <f>(1/(1+EXP(('S Curve Equation'!$B$11-AA102*'S Curve Equation'!$B$12)*'S Curve Equation'!$B$10))+'S Curve Equation'!$B$13)*'S Curve Equation'!$B$14</f>
        <v>0.26264516824741363</v>
      </c>
      <c r="AB147" s="34">
        <f>(1/(1+EXP(('S Curve Equation'!$B$11-AB102*'S Curve Equation'!$B$12)*'S Curve Equation'!$B$10))+'S Curve Equation'!$B$13)*'S Curve Equation'!$B$14</f>
        <v>0.26658200251849606</v>
      </c>
      <c r="AC147" s="34">
        <f>(1/(1+EXP(('S Curve Equation'!$B$11-AC102*'S Curve Equation'!$B$12)*'S Curve Equation'!$B$10))+'S Curve Equation'!$B$13)*'S Curve Equation'!$B$14</f>
        <v>0.27051992028417771</v>
      </c>
      <c r="AD147" s="34">
        <f>(1/(1+EXP(('S Curve Equation'!$B$11-AD102*'S Curve Equation'!$B$12)*'S Curve Equation'!$B$10))+'S Curve Equation'!$B$13)*'S Curve Equation'!$B$14</f>
        <v>0.27445818246741194</v>
      </c>
      <c r="AE147" s="34">
        <f>(1/(1+EXP(('S Curve Equation'!$B$11-AE102*'S Curve Equation'!$B$12)*'S Curve Equation'!$B$10))+'S Curve Equation'!$B$13)*'S Curve Equation'!$B$14</f>
        <v>0.27839606230105207</v>
      </c>
      <c r="AF147" s="34">
        <f>(1/(1+EXP(('S Curve Equation'!$B$11-AF102*'S Curve Equation'!$B$12)*'S Curve Equation'!$B$10))+'S Curve Equation'!$B$13)*'S Curve Equation'!$B$14</f>
        <v>0.28233284559813204</v>
      </c>
    </row>
    <row r="148" spans="1:32" x14ac:dyDescent="0.2">
      <c r="A148" s="12" t="s">
        <v>92</v>
      </c>
      <c r="B148" s="34">
        <f>(1/(1+EXP(('S Curve Equation'!$B$11-B103*'S Curve Equation'!$B$12)*'S Curve Equation'!$B$10))+'S Curve Equation'!$B$13)*'S Curve Equation'!$B$14</f>
        <v>0.14382592592592594</v>
      </c>
      <c r="C148" s="34">
        <f>(1/(1+EXP(('S Curve Equation'!$B$11-C103*'S Curve Equation'!$B$12)*'S Curve Equation'!$B$10))+'S Curve Equation'!$B$13)*'S Curve Equation'!$B$14</f>
        <v>0.14704191774811642</v>
      </c>
      <c r="D148" s="34">
        <f>(1/(1+EXP(('S Curve Equation'!$B$11-D103*'S Curve Equation'!$B$12)*'S Curve Equation'!$B$10))+'S Curve Equation'!$B$13)*'S Curve Equation'!$B$14</f>
        <v>0.15040078384006983</v>
      </c>
      <c r="E148" s="34">
        <f>(1/(1+EXP(('S Curve Equation'!$B$11-E103*'S Curve Equation'!$B$12)*'S Curve Equation'!$B$10))+'S Curve Equation'!$B$13)*'S Curve Equation'!$B$14</f>
        <v>0.15379620240097008</v>
      </c>
      <c r="F148" s="34">
        <f>(1/(1+EXP(('S Curve Equation'!$B$11-F103*'S Curve Equation'!$B$12)*'S Curve Equation'!$B$10))+'S Curve Equation'!$B$13)*'S Curve Equation'!$B$14</f>
        <v>0.15721466721844024</v>
      </c>
      <c r="G148" s="34">
        <f>(1/(1+EXP(('S Curve Equation'!$B$11-G103*'S Curve Equation'!$B$12)*'S Curve Equation'!$B$10))+'S Curve Equation'!$B$13)*'S Curve Equation'!$B$14</f>
        <v>0.16068364201334387</v>
      </c>
      <c r="H148" s="34">
        <f>(1/(1+EXP(('S Curve Equation'!$B$11-H103*'S Curve Equation'!$B$12)*'S Curve Equation'!$B$10))+'S Curve Equation'!$B$13)*'S Curve Equation'!$B$14</f>
        <v>0.16420866919886462</v>
      </c>
      <c r="I148" s="34">
        <f>(1/(1+EXP(('S Curve Equation'!$B$11-I103*'S Curve Equation'!$B$12)*'S Curve Equation'!$B$10))+'S Curve Equation'!$B$13)*'S Curve Equation'!$B$14</f>
        <v>0.16775709545711401</v>
      </c>
      <c r="J148" s="34">
        <f>(1/(1+EXP(('S Curve Equation'!$B$11-J103*'S Curve Equation'!$B$12)*'S Curve Equation'!$B$10))+'S Curve Equation'!$B$13)*'S Curve Equation'!$B$14</f>
        <v>0.17131314627961461</v>
      </c>
      <c r="K148" s="34">
        <f>(1/(1+EXP(('S Curve Equation'!$B$11-K103*'S Curve Equation'!$B$12)*'S Curve Equation'!$B$10))+'S Curve Equation'!$B$13)*'S Curve Equation'!$B$14</f>
        <v>0.17486089033781418</v>
      </c>
      <c r="L148" s="34">
        <f>(1/(1+EXP(('S Curve Equation'!$B$11-L103*'S Curve Equation'!$B$12)*'S Curve Equation'!$B$10))+'S Curve Equation'!$B$13)*'S Curve Equation'!$B$14</f>
        <v>0.17831711938190417</v>
      </c>
      <c r="M148" s="34">
        <f>(1/(1+EXP(('S Curve Equation'!$B$11-M103*'S Curve Equation'!$B$12)*'S Curve Equation'!$B$10))+'S Curve Equation'!$B$13)*'S Curve Equation'!$B$14</f>
        <v>0.1818875964067683</v>
      </c>
      <c r="N148" s="34">
        <f>(1/(1+EXP(('S Curve Equation'!$B$11-N103*'S Curve Equation'!$B$12)*'S Curve Equation'!$B$10))+'S Curve Equation'!$B$13)*'S Curve Equation'!$B$14</f>
        <v>0.18547602285680995</v>
      </c>
      <c r="O148" s="34">
        <f>(1/(1+EXP(('S Curve Equation'!$B$11-O103*'S Curve Equation'!$B$12)*'S Curve Equation'!$B$10))+'S Curve Equation'!$B$13)*'S Curve Equation'!$B$14</f>
        <v>0.18908159919585493</v>
      </c>
      <c r="P148" s="34">
        <f>(1/(1+EXP(('S Curve Equation'!$B$11-P103*'S Curve Equation'!$B$12)*'S Curve Equation'!$B$10))+'S Curve Equation'!$B$13)*'S Curve Equation'!$B$14</f>
        <v>0.19270352636747834</v>
      </c>
      <c r="Q148" s="34">
        <f>(1/(1+EXP(('S Curve Equation'!$B$11-Q103*'S Curve Equation'!$B$12)*'S Curve Equation'!$B$10))+'S Curve Equation'!$B$13)*'S Curve Equation'!$B$14</f>
        <v>0.19634100644777955</v>
      </c>
      <c r="R148" s="34">
        <f>(1/(1+EXP(('S Curve Equation'!$B$11-R103*'S Curve Equation'!$B$12)*'S Curve Equation'!$B$10))+'S Curve Equation'!$B$13)*'S Curve Equation'!$B$14</f>
        <v>0.19999324328191903</v>
      </c>
      <c r="S148" s="34">
        <f>(1/(1+EXP(('S Curve Equation'!$B$11-S103*'S Curve Equation'!$B$12)*'S Curve Equation'!$B$10))+'S Curve Equation'!$B$13)*'S Curve Equation'!$B$14</f>
        <v>0.20365944310380582</v>
      </c>
      <c r="T148" s="34">
        <f>(1/(1+EXP(('S Curve Equation'!$B$11-T103*'S Curve Equation'!$B$12)*'S Curve Equation'!$B$10))+'S Curve Equation'!$B$13)*'S Curve Equation'!$B$14</f>
        <v>0.20733881513838642</v>
      </c>
      <c r="U148" s="34">
        <f>(1/(1+EXP(('S Curve Equation'!$B$11-U103*'S Curve Equation'!$B$12)*'S Curve Equation'!$B$10))+'S Curve Equation'!$B$13)*'S Curve Equation'!$B$14</f>
        <v>0.21103057218601248</v>
      </c>
      <c r="V148" s="34">
        <f>(1/(1+EXP(('S Curve Equation'!$B$11-V103*'S Curve Equation'!$B$12)*'S Curve Equation'!$B$10))+'S Curve Equation'!$B$13)*'S Curve Equation'!$B$14</f>
        <v>0.21473393118846282</v>
      </c>
      <c r="W148" s="34">
        <f>(1/(1+EXP(('S Curve Equation'!$B$11-W103*'S Curve Equation'!$B$12)*'S Curve Equation'!$B$10))+'S Curve Equation'!$B$13)*'S Curve Equation'!$B$14</f>
        <v>0.21844811377621462</v>
      </c>
      <c r="X148" s="34">
        <f>(1/(1+EXP(('S Curve Equation'!$B$11-X103*'S Curve Equation'!$B$12)*'S Curve Equation'!$B$10))+'S Curve Equation'!$B$13)*'S Curve Equation'!$B$14</f>
        <v>0.22217234679662484</v>
      </c>
      <c r="Y148" s="34">
        <f>(1/(1+EXP(('S Curve Equation'!$B$11-Y103*'S Curve Equation'!$B$12)*'S Curve Equation'!$B$10))+'S Curve Equation'!$B$13)*'S Curve Equation'!$B$14</f>
        <v>0.2259058628227408</v>
      </c>
      <c r="Z148" s="34">
        <f>(1/(1+EXP(('S Curve Equation'!$B$11-Z103*'S Curve Equation'!$B$12)*'S Curve Equation'!$B$10))+'S Curve Equation'!$B$13)*'S Curve Equation'!$B$14</f>
        <v>0.22964790064248619</v>
      </c>
      <c r="AA148" s="34">
        <f>(1/(1+EXP(('S Curve Equation'!$B$11-AA103*'S Curve Equation'!$B$12)*'S Curve Equation'!$B$10))+'S Curve Equation'!$B$13)*'S Curve Equation'!$B$14</f>
        <v>0.23339770572805821</v>
      </c>
      <c r="AB148" s="34">
        <f>(1/(1+EXP(('S Curve Equation'!$B$11-AB103*'S Curve Equation'!$B$12)*'S Curve Equation'!$B$10))+'S Curve Equation'!$B$13)*'S Curve Equation'!$B$14</f>
        <v>0.23715453068537767</v>
      </c>
      <c r="AC148" s="34">
        <f>(1/(1+EXP(('S Curve Equation'!$B$11-AC103*'S Curve Equation'!$B$12)*'S Curve Equation'!$B$10))+'S Curve Equation'!$B$13)*'S Curve Equation'!$B$14</f>
        <v>0.24091763568349986</v>
      </c>
      <c r="AD148" s="34">
        <f>(1/(1+EXP(('S Curve Equation'!$B$11-AD103*'S Curve Equation'!$B$12)*'S Curve Equation'!$B$10))+'S Curve Equation'!$B$13)*'S Curve Equation'!$B$14</f>
        <v>0.24468628886394886</v>
      </c>
      <c r="AE148" s="34">
        <f>(1/(1+EXP(('S Curve Equation'!$B$11-AE103*'S Curve Equation'!$B$12)*'S Curve Equation'!$B$10))+'S Curve Equation'!$B$13)*'S Curve Equation'!$B$14</f>
        <v>0.24845976672996048</v>
      </c>
      <c r="AF148" s="34">
        <f>(1/(1+EXP(('S Curve Equation'!$B$11-AF103*'S Curve Equation'!$B$12)*'S Curve Equation'!$B$10))+'S Curve Equation'!$B$13)*'S Curve Equation'!$B$14</f>
        <v>0.25223735451567109</v>
      </c>
    </row>
    <row r="149" spans="1:32" x14ac:dyDescent="0.2">
      <c r="A149" s="12" t="s">
        <v>89</v>
      </c>
      <c r="B149" s="34">
        <f>(1/(1+EXP(('S Curve Equation'!$B$11-B104*'S Curve Equation'!$B$12)*'S Curve Equation'!$B$10))+'S Curve Equation'!$B$13)*'S Curve Equation'!$B$14</f>
        <v>0.14199999999999996</v>
      </c>
      <c r="C149" s="34">
        <f>(1/(1+EXP(('S Curve Equation'!$B$11-C104*'S Curve Equation'!$B$12)*'S Curve Equation'!$B$10))+'S Curve Equation'!$B$13)*'S Curve Equation'!$B$14</f>
        <v>0.14519215145712447</v>
      </c>
      <c r="D149" s="34">
        <f>(1/(1+EXP(('S Curve Equation'!$B$11-D104*'S Curve Equation'!$B$12)*'S Curve Equation'!$B$10))+'S Curve Equation'!$B$13)*'S Curve Equation'!$B$14</f>
        <v>0.14852654194074361</v>
      </c>
      <c r="E149" s="34">
        <f>(1/(1+EXP(('S Curve Equation'!$B$11-E104*'S Curve Equation'!$B$12)*'S Curve Equation'!$B$10))+'S Curve Equation'!$B$13)*'S Curve Equation'!$B$14</f>
        <v>0.15189765416182724</v>
      </c>
      <c r="F149" s="34">
        <f>(1/(1+EXP(('S Curve Equation'!$B$11-F104*'S Curve Equation'!$B$12)*'S Curve Equation'!$B$10))+'S Curve Equation'!$B$13)*'S Curve Equation'!$B$14</f>
        <v>0.1552920855219215</v>
      </c>
      <c r="G149" s="34">
        <f>(1/(1+EXP(('S Curve Equation'!$B$11-G104*'S Curve Equation'!$B$12)*'S Curve Equation'!$B$10))+'S Curve Equation'!$B$13)*'S Curve Equation'!$B$14</f>
        <v>0.15873711627697681</v>
      </c>
      <c r="H149" s="34">
        <f>(1/(1+EXP(('S Curve Equation'!$B$11-H104*'S Curve Equation'!$B$12)*'S Curve Equation'!$B$10))+'S Curve Equation'!$B$13)*'S Curve Equation'!$B$14</f>
        <v>0.16223826657838292</v>
      </c>
      <c r="I149" s="34">
        <f>(1/(1+EXP(('S Curve Equation'!$B$11-I104*'S Curve Equation'!$B$12)*'S Curve Equation'!$B$10))+'S Curve Equation'!$B$13)*'S Curve Equation'!$B$14</f>
        <v>0.16576311507244226</v>
      </c>
      <c r="J149" s="34">
        <f>(1/(1+EXP(('S Curve Equation'!$B$11-J104*'S Curve Equation'!$B$12)*'S Curve Equation'!$B$10))+'S Curve Equation'!$B$13)*'S Curve Equation'!$B$14</f>
        <v>0.1692959935167116</v>
      </c>
      <c r="K149" s="34">
        <f>(1/(1+EXP(('S Curve Equation'!$B$11-K104*'S Curve Equation'!$B$12)*'S Curve Equation'!$B$10))+'S Curve Equation'!$B$13)*'S Curve Equation'!$B$14</f>
        <v>0.17282106984598608</v>
      </c>
      <c r="L149" s="34">
        <f>(1/(1+EXP(('S Curve Equation'!$B$11-L104*'S Curve Equation'!$B$12)*'S Curve Equation'!$B$10))+'S Curve Equation'!$B$13)*'S Curve Equation'!$B$14</f>
        <v>0.17625564453028714</v>
      </c>
      <c r="M149" s="34">
        <f>(1/(1+EXP(('S Curve Equation'!$B$11-M104*'S Curve Equation'!$B$12)*'S Curve Equation'!$B$10))+'S Curve Equation'!$B$13)*'S Curve Equation'!$B$14</f>
        <v>0.17980419153849966</v>
      </c>
      <c r="N149" s="34">
        <f>(1/(1+EXP(('S Curve Equation'!$B$11-N104*'S Curve Equation'!$B$12)*'S Curve Equation'!$B$10))+'S Curve Equation'!$B$13)*'S Curve Equation'!$B$14</f>
        <v>0.18337102429634675</v>
      </c>
      <c r="O149" s="34">
        <f>(1/(1+EXP(('S Curve Equation'!$B$11-O104*'S Curve Equation'!$B$12)*'S Curve Equation'!$B$10))+'S Curve Equation'!$B$13)*'S Curve Equation'!$B$14</f>
        <v>0.18695535055913504</v>
      </c>
      <c r="P149" s="34">
        <f>(1/(1+EXP(('S Curve Equation'!$B$11-P104*'S Curve Equation'!$B$12)*'S Curve Equation'!$B$10))+'S Curve Equation'!$B$13)*'S Curve Equation'!$B$14</f>
        <v>0.19055637819054291</v>
      </c>
      <c r="Q149" s="34">
        <f>(1/(1+EXP(('S Curve Equation'!$B$11-Q104*'S Curve Equation'!$B$12)*'S Curve Equation'!$B$10))+'S Curve Equation'!$B$13)*'S Curve Equation'!$B$14</f>
        <v>0.19417331581430056</v>
      </c>
      <c r="R149" s="34">
        <f>(1/(1+EXP(('S Curve Equation'!$B$11-R104*'S Curve Equation'!$B$12)*'S Curve Equation'!$B$10))+'S Curve Equation'!$B$13)*'S Curve Equation'!$B$14</f>
        <v>0.1978053734502753</v>
      </c>
      <c r="S149" s="34">
        <f>(1/(1+EXP(('S Curve Equation'!$B$11-S104*'S Curve Equation'!$B$12)*'S Curve Equation'!$B$10))+'S Curve Equation'!$B$13)*'S Curve Equation'!$B$14</f>
        <v>0.20145176313433433</v>
      </c>
      <c r="T149" s="34">
        <f>(1/(1+EXP(('S Curve Equation'!$B$11-T104*'S Curve Equation'!$B$12)*'S Curve Equation'!$B$10))+'S Curve Equation'!$B$13)*'S Curve Equation'!$B$14</f>
        <v>0.20511169952141425</v>
      </c>
      <c r="U149" s="34">
        <f>(1/(1+EXP(('S Curve Equation'!$B$11-U104*'S Curve Equation'!$B$12)*'S Curve Equation'!$B$10))+'S Curve Equation'!$B$13)*'S Curve Equation'!$B$14</f>
        <v>0.20878440047125726</v>
      </c>
      <c r="V149" s="34">
        <f>(1/(1+EXP(('S Curve Equation'!$B$11-V104*'S Curve Equation'!$B$12)*'S Curve Equation'!$B$10))+'S Curve Equation'!$B$13)*'S Curve Equation'!$B$14</f>
        <v>0.21246908761636832</v>
      </c>
      <c r="W149" s="34">
        <f>(1/(1+EXP(('S Curve Equation'!$B$11-W104*'S Curve Equation'!$B$12)*'S Curve Equation'!$B$10))+'S Curve Equation'!$B$13)*'S Curve Equation'!$B$14</f>
        <v>0.21616498691176525</v>
      </c>
      <c r="X149" s="34">
        <f>(1/(1+EXP(('S Curve Equation'!$B$11-X104*'S Curve Equation'!$B$12)*'S Curve Equation'!$B$10))+'S Curve Equation'!$B$13)*'S Curve Equation'!$B$14</f>
        <v>0.21987132916616267</v>
      </c>
      <c r="Y149" s="34">
        <f>(1/(1+EXP(('S Curve Equation'!$B$11-Y104*'S Curve Equation'!$B$12)*'S Curve Equation'!$B$10))+'S Curve Equation'!$B$13)*'S Curve Equation'!$B$14</f>
        <v>0.22358735055428344</v>
      </c>
      <c r="Z149" s="34">
        <f>(1/(1+EXP(('S Curve Equation'!$B$11-Z104*'S Curve Equation'!$B$12)*'S Curve Equation'!$B$10))+'S Curve Equation'!$B$13)*'S Curve Equation'!$B$14</f>
        <v>0.22731229311002324</v>
      </c>
      <c r="AA149" s="34">
        <f>(1/(1+EXP(('S Curve Equation'!$B$11-AA104*'S Curve Equation'!$B$12)*'S Curve Equation'!$B$10))+'S Curve Equation'!$B$13)*'S Curve Equation'!$B$14</f>
        <v>0.23104540520027747</v>
      </c>
      <c r="AB149" s="34">
        <f>(1/(1+EXP(('S Curve Equation'!$B$11-AB104*'S Curve Equation'!$B$12)*'S Curve Equation'!$B$10))+'S Curve Equation'!$B$13)*'S Curve Equation'!$B$14</f>
        <v>0.23478594197924912</v>
      </c>
      <c r="AC149" s="34">
        <f>(1/(1+EXP(('S Curve Equation'!$B$11-AC104*'S Curve Equation'!$B$12)*'S Curve Equation'!$B$10))+'S Curve Equation'!$B$13)*'S Curve Equation'!$B$14</f>
        <v>0.23853316582312248</v>
      </c>
      <c r="AD149" s="34">
        <f>(1/(1+EXP(('S Curve Equation'!$B$11-AD104*'S Curve Equation'!$B$12)*'S Curve Equation'!$B$10))+'S Curve Equation'!$B$13)*'S Curve Equation'!$B$14</f>
        <v>0.24228634674503916</v>
      </c>
      <c r="AE149" s="34">
        <f>(1/(1+EXP(('S Curve Equation'!$B$11-AE104*'S Curve Equation'!$B$12)*'S Curve Equation'!$B$10))+'S Curve Equation'!$B$13)*'S Curve Equation'!$B$14</f>
        <v>0.24604476279033621</v>
      </c>
      <c r="AF149" s="34">
        <f>(1/(1+EXP(('S Curve Equation'!$B$11-AF104*'S Curve Equation'!$B$12)*'S Curve Equation'!$B$10))+'S Curve Equation'!$B$13)*'S Curve Equation'!$B$14</f>
        <v>0.24980770041206232</v>
      </c>
    </row>
    <row r="150" spans="1:32" x14ac:dyDescent="0.2">
      <c r="A150" s="12" t="s">
        <v>35</v>
      </c>
      <c r="B150" s="34">
        <f>(1/(1+EXP(('S Curve Equation'!$B$11-B105*'S Curve Equation'!$B$12)*'S Curve Equation'!$B$10))+'S Curve Equation'!$B$13)*'S Curve Equation'!$B$14</f>
        <v>0.14100000000000001</v>
      </c>
      <c r="C150" s="34">
        <f>(1/(1+EXP(('S Curve Equation'!$B$11-C105*'S Curve Equation'!$B$12)*'S Curve Equation'!$B$10))+'S Curve Equation'!$B$13)*'S Curve Equation'!$B$14</f>
        <v>0.14417899662955894</v>
      </c>
      <c r="D150" s="34">
        <f>(1/(1+EXP(('S Curve Equation'!$B$11-D105*'S Curve Equation'!$B$12)*'S Curve Equation'!$B$10))+'S Curve Equation'!$B$13)*'S Curve Equation'!$B$14</f>
        <v>0.14749987844577919</v>
      </c>
      <c r="E150" s="34">
        <f>(1/(1+EXP(('S Curve Equation'!$B$11-E105*'S Curve Equation'!$B$12)*'S Curve Equation'!$B$10))+'S Curve Equation'!$B$13)*'S Curve Equation'!$B$14</f>
        <v>0.15085757201107899</v>
      </c>
      <c r="F150" s="34">
        <f>(1/(1+EXP(('S Curve Equation'!$B$11-F105*'S Curve Equation'!$B$12)*'S Curve Equation'!$B$10))+'S Curve Equation'!$B$13)*'S Curve Equation'!$B$14</f>
        <v>0.15423873193394458</v>
      </c>
      <c r="G150" s="34">
        <f>(1/(1+EXP(('S Curve Equation'!$B$11-G105*'S Curve Equation'!$B$12)*'S Curve Equation'!$B$10))+'S Curve Equation'!$B$13)*'S Curve Equation'!$B$14</f>
        <v>0.15767053714493071</v>
      </c>
      <c r="H150" s="34">
        <f>(1/(1+EXP(('S Curve Equation'!$B$11-H105*'S Curve Equation'!$B$12)*'S Curve Equation'!$B$10))+'S Curve Equation'!$B$13)*'S Curve Equation'!$B$14</f>
        <v>0.16115849543503938</v>
      </c>
      <c r="I150" s="34">
        <f>(1/(1+EXP(('S Curve Equation'!$B$11-I105*'S Curve Equation'!$B$12)*'S Curve Equation'!$B$10))+'S Curve Equation'!$B$13)*'S Curve Equation'!$B$14</f>
        <v>0.16467031358947309</v>
      </c>
      <c r="J150" s="34">
        <f>(1/(1+EXP(('S Curve Equation'!$B$11-J105*'S Curve Equation'!$B$12)*'S Curve Equation'!$B$10))+'S Curve Equation'!$B$13)*'S Curve Equation'!$B$14</f>
        <v>0.16819038214699755</v>
      </c>
      <c r="K150" s="34">
        <f>(1/(1+EXP(('S Curve Equation'!$B$11-K105*'S Curve Equation'!$B$12)*'S Curve Equation'!$B$10))+'S Curve Equation'!$B$13)*'S Curve Equation'!$B$14</f>
        <v>0.1717029240159948</v>
      </c>
      <c r="L150" s="34">
        <f>(1/(1+EXP(('S Curve Equation'!$B$11-L105*'S Curve Equation'!$B$12)*'S Curve Equation'!$B$10))+'S Curve Equation'!$B$13)*'S Curve Equation'!$B$14</f>
        <v>0.1751255212144236</v>
      </c>
      <c r="M150" s="34">
        <f>(1/(1+EXP(('S Curve Equation'!$B$11-M105*'S Curve Equation'!$B$12)*'S Curve Equation'!$B$10))+'S Curve Equation'!$B$13)*'S Curve Equation'!$B$14</f>
        <v>0.17866193478327322</v>
      </c>
      <c r="N150" s="34">
        <f>(1/(1+EXP(('S Curve Equation'!$B$11-N105*'S Curve Equation'!$B$12)*'S Curve Equation'!$B$10))+'S Curve Equation'!$B$13)*'S Curve Equation'!$B$14</f>
        <v>0.1822168166414429</v>
      </c>
      <c r="O150" s="34">
        <f>(1/(1+EXP(('S Curve Equation'!$B$11-O105*'S Curve Equation'!$B$12)*'S Curve Equation'!$B$10))+'S Curve Equation'!$B$13)*'S Curve Equation'!$B$14</f>
        <v>0.18578937862182904</v>
      </c>
      <c r="P150" s="34">
        <f>(1/(1+EXP(('S Curve Equation'!$B$11-P105*'S Curve Equation'!$B$12)*'S Curve Equation'!$B$10))+'S Curve Equation'!$B$13)*'S Curve Equation'!$B$14</f>
        <v>0.18937883246340978</v>
      </c>
      <c r="Q150" s="34">
        <f>(1/(1+EXP(('S Curve Equation'!$B$11-Q105*'S Curve Equation'!$B$12)*'S Curve Equation'!$B$10))+'S Curve Equation'!$B$13)*'S Curve Equation'!$B$14</f>
        <v>0.19298439046217311</v>
      </c>
      <c r="R150" s="34">
        <f>(1/(1+EXP(('S Curve Equation'!$B$11-R105*'S Curve Equation'!$B$12)*'S Curve Equation'!$B$10))+'S Curve Equation'!$B$13)*'S Curve Equation'!$B$14</f>
        <v>0.19660526610680407</v>
      </c>
      <c r="S150" s="34">
        <f>(1/(1+EXP(('S Curve Equation'!$B$11-S105*'S Curve Equation'!$B$12)*'S Curve Equation'!$B$10))+'S Curve Equation'!$B$13)*'S Curve Equation'!$B$14</f>
        <v>0.20024067469849305</v>
      </c>
      <c r="T150" s="34">
        <f>(1/(1+EXP(('S Curve Equation'!$B$11-T105*'S Curve Equation'!$B$12)*'S Curve Equation'!$B$10))+'S Curve Equation'!$B$13)*'S Curve Equation'!$B$14</f>
        <v>0.20388983395428481</v>
      </c>
      <c r="U150" s="34">
        <f>(1/(1+EXP(('S Curve Equation'!$B$11-U105*'S Curve Equation'!$B$12)*'S Curve Equation'!$B$10))+'S Curve Equation'!$B$13)*'S Curve Equation'!$B$14</f>
        <v>0.2075519645934196</v>
      </c>
      <c r="V150" s="34">
        <f>(1/(1+EXP(('S Curve Equation'!$B$11-V105*'S Curve Equation'!$B$12)*'S Curve Equation'!$B$10))+'S Curve Equation'!$B$13)*'S Curve Equation'!$B$14</f>
        <v>0.21122629090620548</v>
      </c>
      <c r="W150" s="34">
        <f>(1/(1+EXP(('S Curve Equation'!$B$11-W105*'S Curve Equation'!$B$12)*'S Curve Equation'!$B$10))+'S Curve Equation'!$B$13)*'S Curve Equation'!$B$14</f>
        <v>0.21491204130498665</v>
      </c>
      <c r="X150" s="34">
        <f>(1/(1+EXP(('S Curve Equation'!$B$11-X105*'S Curve Equation'!$B$12)*'S Curve Equation'!$B$10))+'S Curve Equation'!$B$13)*'S Curve Equation'!$B$14</f>
        <v>0.21860844885683436</v>
      </c>
      <c r="Y150" s="34">
        <f>(1/(1+EXP(('S Curve Equation'!$B$11-Y105*'S Curve Equation'!$B$12)*'S Curve Equation'!$B$10))+'S Curve Equation'!$B$13)*'S Curve Equation'!$B$14</f>
        <v>0.22231475179764199</v>
      </c>
      <c r="Z150" s="34">
        <f>(1/(1+EXP(('S Curve Equation'!$B$11-Z105*'S Curve Equation'!$B$12)*'S Curve Equation'!$B$10))+'S Curve Equation'!$B$13)*'S Curve Equation'!$B$14</f>
        <v>0.22603019402733857</v>
      </c>
      <c r="AA150" s="34">
        <f>(1/(1+EXP(('S Curve Equation'!$B$11-AA105*'S Curve Equation'!$B$12)*'S Curve Equation'!$B$10))+'S Curve Equation'!$B$13)*'S Curve Equation'!$B$14</f>
        <v>0.22975402558601507</v>
      </c>
      <c r="AB150" s="34">
        <f>(1/(1+EXP(('S Curve Equation'!$B$11-AB105*'S Curve Equation'!$B$12)*'S Curve Equation'!$B$10))+'S Curve Equation'!$B$13)*'S Curve Equation'!$B$14</f>
        <v>0.23348550311077204</v>
      </c>
      <c r="AC150" s="34">
        <f>(1/(1+EXP(('S Curve Equation'!$B$11-AC105*'S Curve Equation'!$B$12)*'S Curve Equation'!$B$10))+'S Curve Equation'!$B$13)*'S Curve Equation'!$B$14</f>
        <v>0.23722389027315682</v>
      </c>
      <c r="AD150" s="34">
        <f>(1/(1+EXP(('S Curve Equation'!$B$11-AD105*'S Curve Equation'!$B$12)*'S Curve Equation'!$B$10))+'S Curve Equation'!$B$13)*'S Curve Equation'!$B$14</f>
        <v>0.24096845819711565</v>
      </c>
      <c r="AE150" s="34">
        <f>(1/(1+EXP(('S Curve Equation'!$B$11-AE105*'S Curve Equation'!$B$12)*'S Curve Equation'!$B$10))+'S Curve Equation'!$B$13)*'S Curve Equation'!$B$14</f>
        <v>0.24471848585740855</v>
      </c>
      <c r="AF150" s="34">
        <f>(1/(1+EXP(('S Curve Equation'!$B$11-AF105*'S Curve Equation'!$B$12)*'S Curve Equation'!$B$10))+'S Curve Equation'!$B$13)*'S Curve Equation'!$B$14</f>
        <v>0.24847326045848531</v>
      </c>
    </row>
    <row r="151" spans="1:32" x14ac:dyDescent="0.2">
      <c r="A151" s="12" t="s">
        <v>98</v>
      </c>
      <c r="B151" s="34">
        <f>(1/(1+EXP(('S Curve Equation'!$B$11-B106*'S Curve Equation'!$B$12)*'S Curve Equation'!$B$10))+'S Curve Equation'!$B$13)*'S Curve Equation'!$B$14</f>
        <v>0.21799999999999997</v>
      </c>
      <c r="C151" s="34">
        <f>(1/(1+EXP(('S Curve Equation'!$B$11-C106*'S Curve Equation'!$B$12)*'S Curve Equation'!$B$10))+'S Curve Equation'!$B$13)*'S Curve Equation'!$B$14</f>
        <v>0.22200301665316655</v>
      </c>
      <c r="D151" s="34">
        <f>(1/(1+EXP(('S Curve Equation'!$B$11-D106*'S Curve Equation'!$B$12)*'S Curve Equation'!$B$10))+'S Curve Equation'!$B$13)*'S Curve Equation'!$B$14</f>
        <v>0.22616454198626237</v>
      </c>
      <c r="E151" s="34">
        <f>(1/(1+EXP(('S Curve Equation'!$B$11-E106*'S Curve Equation'!$B$12)*'S Curve Equation'!$B$10))+'S Curve Equation'!$B$13)*'S Curve Equation'!$B$14</f>
        <v>0.23035161240121912</v>
      </c>
      <c r="F151" s="34">
        <f>(1/(1+EXP(('S Curve Equation'!$B$11-F106*'S Curve Equation'!$B$12)*'S Curve Equation'!$B$10))+'S Curve Equation'!$B$13)*'S Curve Equation'!$B$14</f>
        <v>0.23454738272433215</v>
      </c>
      <c r="G151" s="34">
        <f>(1/(1+EXP(('S Curve Equation'!$B$11-G106*'S Curve Equation'!$B$12)*'S Curve Equation'!$B$10))+'S Curve Equation'!$B$13)*'S Curve Equation'!$B$14</f>
        <v>0.23878525382950325</v>
      </c>
      <c r="H151" s="34">
        <f>(1/(1+EXP(('S Curve Equation'!$B$11-H106*'S Curve Equation'!$B$12)*'S Curve Equation'!$B$10))+'S Curve Equation'!$B$13)*'S Curve Equation'!$B$14</f>
        <v>0.24307140877622566</v>
      </c>
      <c r="I151" s="34">
        <f>(1/(1+EXP(('S Curve Equation'!$B$11-I106*'S Curve Equation'!$B$12)*'S Curve Equation'!$B$10))+'S Curve Equation'!$B$13)*'S Curve Equation'!$B$14</f>
        <v>0.24736579275400061</v>
      </c>
      <c r="J151" s="34">
        <f>(1/(1+EXP(('S Curve Equation'!$B$11-J106*'S Curve Equation'!$B$12)*'S Curve Equation'!$B$10))+'S Curve Equation'!$B$13)*'S Curve Equation'!$B$14</f>
        <v>0.25164937847676311</v>
      </c>
      <c r="K151" s="34">
        <f>(1/(1+EXP(('S Curve Equation'!$B$11-K106*'S Curve Equation'!$B$12)*'S Curve Equation'!$B$10))+'S Curve Equation'!$B$13)*'S Curve Equation'!$B$14</f>
        <v>0.25590329946936252</v>
      </c>
      <c r="L151" s="34">
        <f>(1/(1+EXP(('S Curve Equation'!$B$11-L106*'S Curve Equation'!$B$12)*'S Curve Equation'!$B$10))+'S Curve Equation'!$B$13)*'S Curve Equation'!$B$14</f>
        <v>0.26002890102404302</v>
      </c>
      <c r="M151" s="34">
        <f>(1/(1+EXP(('S Curve Equation'!$B$11-M106*'S Curve Equation'!$B$12)*'S Curve Equation'!$B$10))+'S Curve Equation'!$B$13)*'S Curve Equation'!$B$14</f>
        <v>0.26427190765658626</v>
      </c>
      <c r="N151" s="34">
        <f>(1/(1+EXP(('S Curve Equation'!$B$11-N106*'S Curve Equation'!$B$12)*'S Curve Equation'!$B$10))+'S Curve Equation'!$B$13)*'S Curve Equation'!$B$14</f>
        <v>0.26851711602835671</v>
      </c>
      <c r="O151" s="34">
        <f>(1/(1+EXP(('S Curve Equation'!$B$11-O106*'S Curve Equation'!$B$12)*'S Curve Equation'!$B$10))+'S Curve Equation'!$B$13)*'S Curve Equation'!$B$14</f>
        <v>0.27276359201034167</v>
      </c>
      <c r="P151" s="34">
        <f>(1/(1+EXP(('S Curve Equation'!$B$11-P106*'S Curve Equation'!$B$12)*'S Curve Equation'!$B$10))+'S Curve Equation'!$B$13)*'S Curve Equation'!$B$14</f>
        <v>0.27701041734742182</v>
      </c>
      <c r="Q151" s="34">
        <f>(1/(1+EXP(('S Curve Equation'!$B$11-Q106*'S Curve Equation'!$B$12)*'S Curve Equation'!$B$10))+'S Curve Equation'!$B$13)*'S Curve Equation'!$B$14</f>
        <v>0.28125669008482668</v>
      </c>
      <c r="R151" s="34">
        <f>(1/(1+EXP(('S Curve Equation'!$B$11-R106*'S Curve Equation'!$B$12)*'S Curve Equation'!$B$10))+'S Curve Equation'!$B$13)*'S Curve Equation'!$B$14</f>
        <v>0.28550152495905995</v>
      </c>
      <c r="S151" s="34">
        <f>(1/(1+EXP(('S Curve Equation'!$B$11-S106*'S Curve Equation'!$B$12)*'S Curve Equation'!$B$10))+'S Curve Equation'!$B$13)*'S Curve Equation'!$B$14</f>
        <v>0.28974405375392487</v>
      </c>
      <c r="T151" s="34">
        <f>(1/(1+EXP(('S Curve Equation'!$B$11-T106*'S Curve Equation'!$B$12)*'S Curve Equation'!$B$10))+'S Curve Equation'!$B$13)*'S Curve Equation'!$B$14</f>
        <v>0.29398342562234642</v>
      </c>
      <c r="U151" s="34">
        <f>(1/(1+EXP(('S Curve Equation'!$B$11-U106*'S Curve Equation'!$B$12)*'S Curve Equation'!$B$10))+'S Curve Equation'!$B$13)*'S Curve Equation'!$B$14</f>
        <v>0.29821880737470924</v>
      </c>
      <c r="V151" s="34">
        <f>(1/(1+EXP(('S Curve Equation'!$B$11-V106*'S Curve Equation'!$B$12)*'S Curve Equation'!$B$10))+'S Curve Equation'!$B$13)*'S Curve Equation'!$B$14</f>
        <v>0.30244938373452201</v>
      </c>
      <c r="W151" s="34">
        <f>(1/(1+EXP(('S Curve Equation'!$B$11-W106*'S Curve Equation'!$B$12)*'S Curve Equation'!$B$10))+'S Curve Equation'!$B$13)*'S Curve Equation'!$B$14</f>
        <v>0.30667435756222566</v>
      </c>
      <c r="X151" s="34">
        <f>(1/(1+EXP(('S Curve Equation'!$B$11-X106*'S Curve Equation'!$B$12)*'S Curve Equation'!$B$10))+'S Curve Equation'!$B$13)*'S Curve Equation'!$B$14</f>
        <v>0.31089295004801504</v>
      </c>
      <c r="Y151" s="34">
        <f>(1/(1+EXP(('S Curve Equation'!$B$11-Y106*'S Curve Equation'!$B$12)*'S Curve Equation'!$B$10))+'S Curve Equation'!$B$13)*'S Curve Equation'!$B$14</f>
        <v>0.31510440087457953</v>
      </c>
      <c r="Z151" s="34">
        <f>(1/(1+EXP(('S Curve Equation'!$B$11-Z106*'S Curve Equation'!$B$12)*'S Curve Equation'!$B$10))+'S Curve Equation'!$B$13)*'S Curve Equation'!$B$14</f>
        <v>0.31930796835067915</v>
      </c>
      <c r="AA151" s="34">
        <f>(1/(1+EXP(('S Curve Equation'!$B$11-AA106*'S Curve Equation'!$B$12)*'S Curve Equation'!$B$10))+'S Curve Equation'!$B$13)*'S Curve Equation'!$B$14</f>
        <v>0.32350292951653092</v>
      </c>
      <c r="AB151" s="34">
        <f>(1/(1+EXP(('S Curve Equation'!$B$11-AB106*'S Curve Equation'!$B$12)*'S Curve Equation'!$B$10))+'S Curve Equation'!$B$13)*'S Curve Equation'!$B$14</f>
        <v>0.32768858022196429</v>
      </c>
      <c r="AC151" s="34">
        <f>(1/(1+EXP(('S Curve Equation'!$B$11-AC106*'S Curve Equation'!$B$12)*'S Curve Equation'!$B$10))+'S Curve Equation'!$B$13)*'S Curve Equation'!$B$14</f>
        <v>0.33186423517833519</v>
      </c>
      <c r="AD151" s="34">
        <f>(1/(1+EXP(('S Curve Equation'!$B$11-AD106*'S Curve Equation'!$B$12)*'S Curve Equation'!$B$10))+'S Curve Equation'!$B$13)*'S Curve Equation'!$B$14</f>
        <v>0.33602922798521695</v>
      </c>
      <c r="AE151" s="34">
        <f>(1/(1+EXP(('S Curve Equation'!$B$11-AE106*'S Curve Equation'!$B$12)*'S Curve Equation'!$B$10))+'S Curve Equation'!$B$13)*'S Curve Equation'!$B$14</f>
        <v>0.3401829111328688</v>
      </c>
      <c r="AF151" s="34">
        <f>(1/(1+EXP(('S Curve Equation'!$B$11-AF106*'S Curve Equation'!$B$12)*'S Curve Equation'!$B$10))+'S Curve Equation'!$B$13)*'S Curve Equation'!$B$14</f>
        <v>0.34432465598150219</v>
      </c>
    </row>
    <row r="152" spans="1:32" x14ac:dyDescent="0.2">
      <c r="A152" s="12" t="s">
        <v>97</v>
      </c>
      <c r="B152" s="34">
        <f>(1/(1+EXP(('S Curve Equation'!$B$11-B107*'S Curve Equation'!$B$12)*'S Curve Equation'!$B$10))+'S Curve Equation'!$B$13)*'S Curve Equation'!$B$14</f>
        <v>0.25514285714285712</v>
      </c>
      <c r="C152" s="34">
        <f>(1/(1+EXP(('S Curve Equation'!$B$11-C107*'S Curve Equation'!$B$12)*'S Curve Equation'!$B$10))+'S Curve Equation'!$B$13)*'S Curve Equation'!$B$14</f>
        <v>0.25941939012061072</v>
      </c>
      <c r="D152" s="34">
        <f>(1/(1+EXP(('S Curve Equation'!$B$11-D107*'S Curve Equation'!$B$12)*'S Curve Equation'!$B$10))+'S Curve Equation'!$B$13)*'S Curve Equation'!$B$14</f>
        <v>0.26385625714195332</v>
      </c>
      <c r="E152" s="34">
        <f>(1/(1+EXP(('S Curve Equation'!$B$11-E107*'S Curve Equation'!$B$12)*'S Curve Equation'!$B$10))+'S Curve Equation'!$B$13)*'S Curve Equation'!$B$14</f>
        <v>0.26831120211308768</v>
      </c>
      <c r="F152" s="34">
        <f>(1/(1+EXP(('S Curve Equation'!$B$11-F107*'S Curve Equation'!$B$12)*'S Curve Equation'!$B$10))+'S Curve Equation'!$B$13)*'S Curve Equation'!$B$14</f>
        <v>0.27276629665394397</v>
      </c>
      <c r="G152" s="34">
        <f>(1/(1+EXP(('S Curve Equation'!$B$11-G107*'S Curve Equation'!$B$12)*'S Curve Equation'!$B$10))+'S Curve Equation'!$B$13)*'S Curve Equation'!$B$14</f>
        <v>0.27725694675019502</v>
      </c>
      <c r="H152" s="34">
        <f>(1/(1+EXP(('S Curve Equation'!$B$11-H107*'S Curve Equation'!$B$12)*'S Curve Equation'!$B$10))+'S Curve Equation'!$B$13)*'S Curve Equation'!$B$14</f>
        <v>0.28178951734417823</v>
      </c>
      <c r="I152" s="34">
        <f>(1/(1+EXP(('S Curve Equation'!$B$11-I107*'S Curve Equation'!$B$12)*'S Curve Equation'!$B$10))+'S Curve Equation'!$B$13)*'S Curve Equation'!$B$14</f>
        <v>0.28632157405325415</v>
      </c>
      <c r="J152" s="34">
        <f>(1/(1+EXP(('S Curve Equation'!$B$11-J107*'S Curve Equation'!$B$12)*'S Curve Equation'!$B$10))+'S Curve Equation'!$B$13)*'S Curve Equation'!$B$14</f>
        <v>0.29083314888687795</v>
      </c>
      <c r="K152" s="34">
        <f>(1/(1+EXP(('S Curve Equation'!$B$11-K107*'S Curve Equation'!$B$12)*'S Curve Equation'!$B$10))+'S Curve Equation'!$B$13)*'S Curve Equation'!$B$14</f>
        <v>0.29530459990407798</v>
      </c>
      <c r="L152" s="34">
        <f>(1/(1+EXP(('S Curve Equation'!$B$11-L107*'S Curve Equation'!$B$12)*'S Curve Equation'!$B$10))+'S Curve Equation'!$B$13)*'S Curve Equation'!$B$14</f>
        <v>0.2996328088549724</v>
      </c>
      <c r="M152" s="34">
        <f>(1/(1+EXP(('S Curve Equation'!$B$11-M107*'S Curve Equation'!$B$12)*'S Curve Equation'!$B$10))+'S Curve Equation'!$B$13)*'S Curve Equation'!$B$14</f>
        <v>0.30407569335230006</v>
      </c>
      <c r="N152" s="34">
        <f>(1/(1+EXP(('S Curve Equation'!$B$11-N107*'S Curve Equation'!$B$12)*'S Curve Equation'!$B$10))+'S Curve Equation'!$B$13)*'S Curve Equation'!$B$14</f>
        <v>0.30851235378935088</v>
      </c>
      <c r="O152" s="34">
        <f>(1/(1+EXP(('S Curve Equation'!$B$11-O107*'S Curve Equation'!$B$12)*'S Curve Equation'!$B$10))+'S Curve Equation'!$B$13)*'S Curve Equation'!$B$14</f>
        <v>0.31294189413463375</v>
      </c>
      <c r="P152" s="34">
        <f>(1/(1+EXP(('S Curve Equation'!$B$11-P107*'S Curve Equation'!$B$12)*'S Curve Equation'!$B$10))+'S Curve Equation'!$B$13)*'S Curve Equation'!$B$14</f>
        <v>0.31736344062345995</v>
      </c>
      <c r="Q152" s="34">
        <f>(1/(1+EXP(('S Curve Equation'!$B$11-Q107*'S Curve Equation'!$B$12)*'S Curve Equation'!$B$10))+'S Curve Equation'!$B$13)*'S Curve Equation'!$B$14</f>
        <v>0.32177614192721687</v>
      </c>
      <c r="R152" s="34">
        <f>(1/(1+EXP(('S Curve Equation'!$B$11-R107*'S Curve Equation'!$B$12)*'S Curve Equation'!$B$10))+'S Curve Equation'!$B$13)*'S Curve Equation'!$B$14</f>
        <v>0.32617916928544538</v>
      </c>
      <c r="S152" s="34">
        <f>(1/(1+EXP(('S Curve Equation'!$B$11-S107*'S Curve Equation'!$B$12)*'S Curve Equation'!$B$10))+'S Curve Equation'!$B$13)*'S Curve Equation'!$B$14</f>
        <v>0.33057171660206386</v>
      </c>
      <c r="T152" s="34">
        <f>(1/(1+EXP(('S Curve Equation'!$B$11-T107*'S Curve Equation'!$B$12)*'S Curve Equation'!$B$10))+'S Curve Equation'!$B$13)*'S Curve Equation'!$B$14</f>
        <v>0.33495300050711146</v>
      </c>
      <c r="U152" s="34">
        <f>(1/(1+EXP(('S Curve Equation'!$B$11-U107*'S Curve Equation'!$B$12)*'S Curve Equation'!$B$10))+'S Curve Equation'!$B$13)*'S Curve Equation'!$B$14</f>
        <v>0.33932226038537083</v>
      </c>
      <c r="V152" s="34">
        <f>(1/(1+EXP(('S Curve Equation'!$B$11-V107*'S Curve Equation'!$B$12)*'S Curve Equation'!$B$10))+'S Curve Equation'!$B$13)*'S Curve Equation'!$B$14</f>
        <v>0.3436787583732922</v>
      </c>
      <c r="W152" s="34">
        <f>(1/(1+EXP(('S Curve Equation'!$B$11-W107*'S Curve Equation'!$B$12)*'S Curve Equation'!$B$10))+'S Curve Equation'!$B$13)*'S Curve Equation'!$B$14</f>
        <v>0.34802177932560846</v>
      </c>
      <c r="X152" s="34">
        <f>(1/(1+EXP(('S Curve Equation'!$B$11-X107*'S Curve Equation'!$B$12)*'S Curve Equation'!$B$10))+'S Curve Equation'!$B$13)*'S Curve Equation'!$B$14</f>
        <v>0.35235063075305184</v>
      </c>
      <c r="Y152" s="34">
        <f>(1/(1+EXP(('S Curve Equation'!$B$11-Y107*'S Curve Equation'!$B$12)*'S Curve Equation'!$B$10))+'S Curve Equation'!$B$13)*'S Curve Equation'!$B$14</f>
        <v>0.35666464273258169</v>
      </c>
      <c r="Z152" s="34">
        <f>(1/(1+EXP(('S Curve Equation'!$B$11-Z107*'S Curve Equation'!$B$12)*'S Curve Equation'!$B$10))+'S Curve Equation'!$B$13)*'S Curve Equation'!$B$14</f>
        <v>0.36096316779151139</v>
      </c>
      <c r="AA152" s="34">
        <f>(1/(1+EXP(('S Curve Equation'!$B$11-AA107*'S Curve Equation'!$B$12)*'S Curve Equation'!$B$10))+'S Curve Equation'!$B$13)*'S Curve Equation'!$B$14</f>
        <v>0.3652455807669438</v>
      </c>
      <c r="AB152" s="34">
        <f>(1/(1+EXP(('S Curve Equation'!$B$11-AB107*'S Curve Equation'!$B$12)*'S Curve Equation'!$B$10))+'S Curve Equation'!$B$13)*'S Curve Equation'!$B$14</f>
        <v>0.36951127864187799</v>
      </c>
      <c r="AC152" s="34">
        <f>(1/(1+EXP(('S Curve Equation'!$B$11-AC107*'S Curve Equation'!$B$12)*'S Curve Equation'!$B$10))+'S Curve Equation'!$B$13)*'S Curve Equation'!$B$14</f>
        <v>0.37375968035934531</v>
      </c>
      <c r="AD152" s="34">
        <f>(1/(1+EXP(('S Curve Equation'!$B$11-AD107*'S Curve Equation'!$B$12)*'S Curve Equation'!$B$10))+'S Curve Equation'!$B$13)*'S Curve Equation'!$B$14</f>
        <v>0.37799022661592863</v>
      </c>
      <c r="AE152" s="34">
        <f>(1/(1+EXP(('S Curve Equation'!$B$11-AE107*'S Curve Equation'!$B$12)*'S Curve Equation'!$B$10))+'S Curve Equation'!$B$13)*'S Curve Equation'!$B$14</f>
        <v>0.38220237963597081</v>
      </c>
      <c r="AF152" s="34">
        <f>(1/(1+EXP(('S Curve Equation'!$B$11-AF107*'S Curve Equation'!$B$12)*'S Curve Equation'!$B$10))+'S Curve Equation'!$B$13)*'S Curve Equation'!$B$14</f>
        <v>0.38639562292776847</v>
      </c>
    </row>
    <row r="153" spans="1:32" x14ac:dyDescent="0.2">
      <c r="A153" s="12" t="s">
        <v>101</v>
      </c>
      <c r="B153" s="34">
        <f>(1/(1+EXP(('S Curve Equation'!$B$11-B108*'S Curve Equation'!$B$12)*'S Curve Equation'!$B$10))+'S Curve Equation'!$B$13)*'S Curve Equation'!$B$14</f>
        <v>0.13500000000000001</v>
      </c>
      <c r="C153" s="34">
        <f>(1/(1+EXP(('S Curve Equation'!$B$11-C108*'S Curve Equation'!$B$12)*'S Curve Equation'!$B$10))+'S Curve Equation'!$B$13)*'S Curve Equation'!$B$14</f>
        <v>0.13809859257259119</v>
      </c>
      <c r="D153" s="34">
        <f>(1/(1+EXP(('S Curve Equation'!$B$11-D108*'S Curve Equation'!$B$12)*'S Curve Equation'!$B$10))+'S Curve Equation'!$B$13)*'S Curve Equation'!$B$14</f>
        <v>0.14133685733308515</v>
      </c>
      <c r="E153" s="34">
        <f>(1/(1+EXP(('S Curve Equation'!$B$11-E108*'S Curve Equation'!$B$12)*'S Curve Equation'!$B$10))+'S Curve Equation'!$B$13)*'S Curve Equation'!$B$14</f>
        <v>0.14461243265264814</v>
      </c>
      <c r="F153" s="34">
        <f>(1/(1+EXP(('S Curve Equation'!$B$11-F108*'S Curve Equation'!$B$12)*'S Curve Equation'!$B$10))+'S Curve Equation'!$B$13)*'S Curve Equation'!$B$14</f>
        <v>0.14791232327842191</v>
      </c>
      <c r="G153" s="34">
        <f>(1/(1+EXP(('S Curve Equation'!$B$11-G108*'S Curve Equation'!$B$12)*'S Curve Equation'!$B$10))+'S Curve Equation'!$B$13)*'S Curve Equation'!$B$14</f>
        <v>0.15126308740406505</v>
      </c>
      <c r="H153" s="34">
        <f>(1/(1+EXP(('S Curve Equation'!$B$11-H108*'S Curve Equation'!$B$12)*'S Curve Equation'!$B$10))+'S Curve Equation'!$B$13)*'S Curve Equation'!$B$14</f>
        <v>0.15467015607615639</v>
      </c>
      <c r="I153" s="34">
        <f>(1/(1+EXP(('S Curve Equation'!$B$11-I108*'S Curve Equation'!$B$12)*'S Curve Equation'!$B$10))+'S Curve Equation'!$B$13)*'S Curve Equation'!$B$14</f>
        <v>0.15810202142859942</v>
      </c>
      <c r="J153" s="34">
        <f>(1/(1+EXP(('S Curve Equation'!$B$11-J108*'S Curve Equation'!$B$12)*'S Curve Equation'!$B$10))+'S Curve Equation'!$B$13)*'S Curve Equation'!$B$14</f>
        <v>0.16154343544405761</v>
      </c>
      <c r="K153" s="34">
        <f>(1/(1+EXP(('S Curve Equation'!$B$11-K108*'S Curve Equation'!$B$12)*'S Curve Equation'!$B$10))+'S Curve Equation'!$B$13)*'S Curve Equation'!$B$14</f>
        <v>0.164978960060778</v>
      </c>
      <c r="L153" s="34">
        <f>(1/(1+EXP(('S Curve Equation'!$B$11-L108*'S Curve Equation'!$B$12)*'S Curve Equation'!$B$10))+'S Curve Equation'!$B$13)*'S Curve Equation'!$B$14</f>
        <v>0.16832791091994664</v>
      </c>
      <c r="M153" s="34">
        <f>(1/(1+EXP(('S Curve Equation'!$B$11-M108*'S Curve Equation'!$B$12)*'S Curve Equation'!$B$10))+'S Curve Equation'!$B$13)*'S Curve Equation'!$B$14</f>
        <v>0.17178966633705642</v>
      </c>
      <c r="N153" s="34">
        <f>(1/(1+EXP(('S Curve Equation'!$B$11-N108*'S Curve Equation'!$B$12)*'S Curve Equation'!$B$10))+'S Curve Equation'!$B$13)*'S Curve Equation'!$B$14</f>
        <v>0.17527095940251447</v>
      </c>
      <c r="O153" s="34">
        <f>(1/(1+EXP(('S Curve Equation'!$B$11-O108*'S Curve Equation'!$B$12)*'S Curve Equation'!$B$10))+'S Curve Equation'!$B$13)*'S Curve Equation'!$B$14</f>
        <v>0.17877102766750028</v>
      </c>
      <c r="P153" s="34">
        <f>(1/(1+EXP(('S Curve Equation'!$B$11-P108*'S Curve Equation'!$B$12)*'S Curve Equation'!$B$10))+'S Curve Equation'!$B$13)*'S Curve Equation'!$B$14</f>
        <v>0.18228910739383491</v>
      </c>
      <c r="Q153" s="34">
        <f>(1/(1+EXP(('S Curve Equation'!$B$11-Q108*'S Curve Equation'!$B$12)*'S Curve Equation'!$B$10))+'S Curve Equation'!$B$13)*'S Curve Equation'!$B$14</f>
        <v>0.18582443419812286</v>
      </c>
      <c r="R153" s="34">
        <f>(1/(1+EXP(('S Curve Equation'!$B$11-R108*'S Curve Equation'!$B$12)*'S Curve Equation'!$B$10))+'S Curve Equation'!$B$13)*'S Curve Equation'!$B$14</f>
        <v>0.18937624368278388</v>
      </c>
      <c r="S153" s="34">
        <f>(1/(1+EXP(('S Curve Equation'!$B$11-S108*'S Curve Equation'!$B$12)*'S Curve Equation'!$B$10))+'S Curve Equation'!$B$13)*'S Curve Equation'!$B$14</f>
        <v>0.1929437720532885</v>
      </c>
      <c r="T153" s="34">
        <f>(1/(1+EXP(('S Curve Equation'!$B$11-T108*'S Curve Equation'!$B$12)*'S Curve Equation'!$B$10))+'S Curve Equation'!$B$13)*'S Curve Equation'!$B$14</f>
        <v>0.1965262567209636</v>
      </c>
      <c r="U153" s="34">
        <f>(1/(1+EXP(('S Curve Equation'!$B$11-U108*'S Curve Equation'!$B$12)*'S Curve Equation'!$B$10))+'S Curve Equation'!$B$13)*'S Curve Equation'!$B$14</f>
        <v>0.200122936890759</v>
      </c>
      <c r="V153" s="34">
        <f>(1/(1+EXP(('S Curve Equation'!$B$11-V108*'S Curve Equation'!$B$12)*'S Curve Equation'!$B$10))+'S Curve Equation'!$B$13)*'S Curve Equation'!$B$14</f>
        <v>0.20373305413345755</v>
      </c>
      <c r="W153" s="34">
        <f>(1/(1+EXP(('S Curve Equation'!$B$11-W108*'S Curve Equation'!$B$12)*'S Curve Equation'!$B$10))+'S Curve Equation'!$B$13)*'S Curve Equation'!$B$14</f>
        <v>0.20735585294182426</v>
      </c>
      <c r="X153" s="34">
        <f>(1/(1+EXP(('S Curve Equation'!$B$11-X108*'S Curve Equation'!$B$12)*'S Curve Equation'!$B$10))+'S Curve Equation'!$B$13)*'S Curve Equation'!$B$14</f>
        <v>0.21099058127025919</v>
      </c>
      <c r="Y153" s="34">
        <f>(1/(1+EXP(('S Curve Equation'!$B$11-Y108*'S Curve Equation'!$B$12)*'S Curve Equation'!$B$10))+'S Curve Equation'!$B$13)*'S Curve Equation'!$B$14</f>
        <v>0.21463649105756258</v>
      </c>
      <c r="Z153" s="34">
        <f>(1/(1+EXP(('S Curve Equation'!$B$11-Z108*'S Curve Equation'!$B$12)*'S Curve Equation'!$B$10))+'S Curve Equation'!$B$13)*'S Curve Equation'!$B$14</f>
        <v>0.21829283873245675</v>
      </c>
      <c r="AA153" s="34">
        <f>(1/(1+EXP(('S Curve Equation'!$B$11-AA108*'S Curve Equation'!$B$12)*'S Curve Equation'!$B$10))+'S Curve Equation'!$B$13)*'S Curve Equation'!$B$14</f>
        <v>0.22195888570158631</v>
      </c>
      <c r="AB153" s="34">
        <f>(1/(1+EXP(('S Curve Equation'!$B$11-AB108*'S Curve Equation'!$B$12)*'S Curve Equation'!$B$10))+'S Curve Equation'!$B$13)*'S Curve Equation'!$B$14</f>
        <v>0.22563389881972901</v>
      </c>
      <c r="AC153" s="34">
        <f>(1/(1+EXP(('S Curve Equation'!$B$11-AC108*'S Curve Equation'!$B$12)*'S Curve Equation'!$B$10))+'S Curve Equation'!$B$13)*'S Curve Equation'!$B$14</f>
        <v>0.22931715084201135</v>
      </c>
      <c r="AD153" s="34">
        <f>(1/(1+EXP(('S Curve Equation'!$B$11-AD108*'S Curve Equation'!$B$12)*'S Curve Equation'!$B$10))+'S Curve Equation'!$B$13)*'S Curve Equation'!$B$14</f>
        <v>0.23300792085797584</v>
      </c>
      <c r="AE153" s="34">
        <f>(1/(1+EXP(('S Curve Equation'!$B$11-AE108*'S Curve Equation'!$B$12)*'S Curve Equation'!$B$10))+'S Curve Equation'!$B$13)*'S Curve Equation'!$B$14</f>
        <v>0.23670549470737137</v>
      </c>
      <c r="AF153" s="34">
        <f>(1/(1+EXP(('S Curve Equation'!$B$11-AF108*'S Curve Equation'!$B$12)*'S Curve Equation'!$B$10))+'S Curve Equation'!$B$13)*'S Curve Equation'!$B$14</f>
        <v>0.24040916537758789</v>
      </c>
    </row>
    <row r="154" spans="1:32" x14ac:dyDescent="0.2">
      <c r="A154" s="12" t="s">
        <v>104</v>
      </c>
      <c r="B154" s="34">
        <f>(1/(1+EXP(('S Curve Equation'!$B$11-B109*'S Curve Equation'!$B$12)*'S Curve Equation'!$B$10))+'S Curve Equation'!$B$13)*'S Curve Equation'!$B$14</f>
        <v>0.23399999999999996</v>
      </c>
      <c r="C154" s="34">
        <f>(1/(1+EXP(('S Curve Equation'!$B$11-C109*'S Curve Equation'!$B$12)*'S Curve Equation'!$B$10))+'S Curve Equation'!$B$13)*'S Curve Equation'!$B$14</f>
        <v>0.23813001787151425</v>
      </c>
      <c r="D154" s="34">
        <f>(1/(1+EXP(('S Curve Equation'!$B$11-D109*'S Curve Equation'!$B$12)*'S Curve Equation'!$B$10))+'S Curve Equation'!$B$13)*'S Curve Equation'!$B$14</f>
        <v>0.242419741250611</v>
      </c>
      <c r="E154" s="34">
        <f>(1/(1+EXP(('S Curve Equation'!$B$11-E109*'S Curve Equation'!$B$12)*'S Curve Equation'!$B$10))+'S Curve Equation'!$B$13)*'S Curve Equation'!$B$14</f>
        <v>0.24673189371131246</v>
      </c>
      <c r="F154" s="34">
        <f>(1/(1+EXP(('S Curve Equation'!$B$11-F109*'S Curve Equation'!$B$12)*'S Curve Equation'!$B$10))+'S Curve Equation'!$B$13)*'S Curve Equation'!$B$14</f>
        <v>0.25104911837268512</v>
      </c>
      <c r="G154" s="34">
        <f>(1/(1+EXP(('S Curve Equation'!$B$11-G109*'S Curve Equation'!$B$12)*'S Curve Equation'!$B$10))+'S Curve Equation'!$B$13)*'S Curve Equation'!$B$14</f>
        <v>0.25540575149238326</v>
      </c>
      <c r="H154" s="34">
        <f>(1/(1+EXP(('S Curve Equation'!$B$11-H109*'S Curve Equation'!$B$12)*'S Curve Equation'!$B$10))+'S Curve Equation'!$B$13)*'S Curve Equation'!$B$14</f>
        <v>0.25980806323846123</v>
      </c>
      <c r="I154" s="34">
        <f>(1/(1+EXP(('S Curve Equation'!$B$11-I109*'S Curve Equation'!$B$12)*'S Curve Equation'!$B$10))+'S Curve Equation'!$B$13)*'S Curve Equation'!$B$14</f>
        <v>0.26421487417686668</v>
      </c>
      <c r="J154" s="34">
        <f>(1/(1+EXP(('S Curve Equation'!$B$11-J109*'S Curve Equation'!$B$12)*'S Curve Equation'!$B$10))+'S Curve Equation'!$B$13)*'S Curve Equation'!$B$14</f>
        <v>0.26860670093948991</v>
      </c>
      <c r="K154" s="34">
        <f>(1/(1+EXP(('S Curve Equation'!$B$11-K109*'S Curve Equation'!$B$12)*'S Curve Equation'!$B$10))+'S Curve Equation'!$B$13)*'S Curve Equation'!$B$14</f>
        <v>0.2729642926028002</v>
      </c>
      <c r="L154" s="34">
        <f>(1/(1+EXP(('S Curve Equation'!$B$11-L109*'S Curve Equation'!$B$12)*'S Curve Equation'!$B$10))+'S Curve Equation'!$B$13)*'S Curve Equation'!$B$14</f>
        <v>0.27718683478931289</v>
      </c>
      <c r="M154" s="34">
        <f>(1/(1+EXP(('S Curve Equation'!$B$11-M109*'S Curve Equation'!$B$12)*'S Curve Equation'!$B$10))+'S Curve Equation'!$B$13)*'S Curve Equation'!$B$14</f>
        <v>0.28152587447358451</v>
      </c>
      <c r="N154" s="34">
        <f>(1/(1+EXP(('S Curve Equation'!$B$11-N109*'S Curve Equation'!$B$12)*'S Curve Equation'!$B$10))+'S Curve Equation'!$B$13)*'S Curve Equation'!$B$14</f>
        <v>0.28586347913035526</v>
      </c>
      <c r="O154" s="34">
        <f>(1/(1+EXP(('S Curve Equation'!$B$11-O109*'S Curve Equation'!$B$12)*'S Curve Equation'!$B$10))+'S Curve Equation'!$B$13)*'S Curve Equation'!$B$14</f>
        <v>0.2901987234727097</v>
      </c>
      <c r="P154" s="34">
        <f>(1/(1+EXP(('S Curve Equation'!$B$11-P109*'S Curve Equation'!$B$12)*'S Curve Equation'!$B$10))+'S Curve Equation'!$B$13)*'S Curve Equation'!$B$14</f>
        <v>0.29453070102582307</v>
      </c>
      <c r="Q154" s="34">
        <f>(1/(1+EXP(('S Curve Equation'!$B$11-Q109*'S Curve Equation'!$B$12)*'S Curve Equation'!$B$10))+'S Curve Equation'!$B$13)*'S Curve Equation'!$B$14</f>
        <v>0.29885852445024619</v>
      </c>
      <c r="R154" s="34">
        <f>(1/(1+EXP(('S Curve Equation'!$B$11-R109*'S Curve Equation'!$B$12)*'S Curve Equation'!$B$10))+'S Curve Equation'!$B$13)*'S Curve Equation'!$B$14</f>
        <v>0.30318132582819129</v>
      </c>
      <c r="S154" s="34">
        <f>(1/(1+EXP(('S Curve Equation'!$B$11-S109*'S Curve Equation'!$B$12)*'S Curve Equation'!$B$10))+'S Curve Equation'!$B$13)*'S Curve Equation'!$B$14</f>
        <v>0.30749825691376992</v>
      </c>
      <c r="T154" s="34">
        <f>(1/(1+EXP(('S Curve Equation'!$B$11-T109*'S Curve Equation'!$B$12)*'S Curve Equation'!$B$10))+'S Curve Equation'!$B$13)*'S Curve Equation'!$B$14</f>
        <v>0.31180848934818667</v>
      </c>
      <c r="U154" s="34">
        <f>(1/(1+EXP(('S Curve Equation'!$B$11-U109*'S Curve Equation'!$B$12)*'S Curve Equation'!$B$10))+'S Curve Equation'!$B$13)*'S Curve Equation'!$B$14</f>
        <v>0.31611121484089794</v>
      </c>
      <c r="V154" s="34">
        <f>(1/(1+EXP(('S Curve Equation'!$B$11-V109*'S Curve Equation'!$B$12)*'S Curve Equation'!$B$10))+'S Curve Equation'!$B$13)*'S Curve Equation'!$B$14</f>
        <v>0.32040564531783161</v>
      </c>
      <c r="W154" s="34">
        <f>(1/(1+EXP(('S Curve Equation'!$B$11-W109*'S Curve Equation'!$B$12)*'S Curve Equation'!$B$10))+'S Curve Equation'!$B$13)*'S Curve Equation'!$B$14</f>
        <v>0.32469101303774667</v>
      </c>
      <c r="X154" s="34">
        <f>(1/(1+EXP(('S Curve Equation'!$B$11-X109*'S Curve Equation'!$B$12)*'S Curve Equation'!$B$10))+'S Curve Equation'!$B$13)*'S Curve Equation'!$B$14</f>
        <v>0.32896657067786095</v>
      </c>
      <c r="Y154" s="34">
        <f>(1/(1+EXP(('S Curve Equation'!$B$11-Y109*'S Curve Equation'!$B$12)*'S Curve Equation'!$B$10))+'S Curve Equation'!$B$13)*'S Curve Equation'!$B$14</f>
        <v>0.33323159138989267</v>
      </c>
      <c r="Z154" s="34">
        <f>(1/(1+EXP(('S Curve Equation'!$B$11-Z109*'S Curve Equation'!$B$12)*'S Curve Equation'!$B$10))+'S Curve Equation'!$B$13)*'S Curve Equation'!$B$14</f>
        <v>0.33748536882765384</v>
      </c>
      <c r="AA154" s="34">
        <f>(1/(1+EXP(('S Curve Equation'!$B$11-AA109*'S Curve Equation'!$B$12)*'S Curve Equation'!$B$10))+'S Curve Equation'!$B$13)*'S Curve Equation'!$B$14</f>
        <v>0.34172721714738902</v>
      </c>
      <c r="AB154" s="34">
        <f>(1/(1+EXP(('S Curve Equation'!$B$11-AB109*'S Curve Equation'!$B$12)*'S Curve Equation'!$B$10))+'S Curve Equation'!$B$13)*'S Curve Equation'!$B$14</f>
        <v>0.34595647098201321</v>
      </c>
      <c r="AC154" s="34">
        <f>(1/(1+EXP(('S Curve Equation'!$B$11-AC109*'S Curve Equation'!$B$12)*'S Curve Equation'!$B$10))+'S Curve Equation'!$B$13)*'S Curve Equation'!$B$14</f>
        <v>0.35017248539042367</v>
      </c>
      <c r="AD154" s="34">
        <f>(1/(1+EXP(('S Curve Equation'!$B$11-AD109*'S Curve Equation'!$B$12)*'S Curve Equation'!$B$10))+'S Curve Equation'!$B$13)*'S Curve Equation'!$B$14</f>
        <v>0.3543746357830771</v>
      </c>
      <c r="AE154" s="34">
        <f>(1/(1+EXP(('S Curve Equation'!$B$11-AE109*'S Curve Equation'!$B$12)*'S Curve Equation'!$B$10))+'S Curve Equation'!$B$13)*'S Curve Equation'!$B$14</f>
        <v>0.3585623178249881</v>
      </c>
      <c r="AF154" s="34">
        <f>(1/(1+EXP(('S Curve Equation'!$B$11-AF109*'S Curve Equation'!$B$12)*'S Curve Equation'!$B$10))+'S Curve Equation'!$B$13)*'S Curve Equation'!$B$14</f>
        <v>0.36273494731731865</v>
      </c>
    </row>
    <row r="155" spans="1:32" x14ac:dyDescent="0.2">
      <c r="A155" s="12" t="s">
        <v>36</v>
      </c>
      <c r="B155" s="34">
        <f>(1/(1+EXP(('S Curve Equation'!$B$11-B110*'S Curve Equation'!$B$12)*'S Curve Equation'!$B$10))+'S Curve Equation'!$B$13)*'S Curve Equation'!$B$14</f>
        <v>0.14880411361410384</v>
      </c>
      <c r="C155" s="34">
        <f>(1/(1+EXP(('S Curve Equation'!$B$11-C110*'S Curve Equation'!$B$12)*'S Curve Equation'!$B$10))+'S Curve Equation'!$B$13)*'S Curve Equation'!$B$14</f>
        <v>0.15208393641989348</v>
      </c>
      <c r="D155" s="34">
        <f>(1/(1+EXP(('S Curve Equation'!$B$11-D110*'S Curve Equation'!$B$12)*'S Curve Equation'!$B$10))+'S Curve Equation'!$B$13)*'S Curve Equation'!$B$14</f>
        <v>0.15550829542273667</v>
      </c>
      <c r="E155" s="34">
        <f>(1/(1+EXP(('S Curve Equation'!$B$11-E110*'S Curve Equation'!$B$12)*'S Curve Equation'!$B$10))+'S Curve Equation'!$B$13)*'S Curve Equation'!$B$14</f>
        <v>0.15896871401481585</v>
      </c>
      <c r="F155" s="34">
        <f>(1/(1+EXP(('S Curve Equation'!$B$11-F110*'S Curve Equation'!$B$12)*'S Curve Equation'!$B$10))+'S Curve Equation'!$B$13)*'S Curve Equation'!$B$14</f>
        <v>0.16245140898498941</v>
      </c>
      <c r="G155" s="34">
        <f>(1/(1+EXP(('S Curve Equation'!$B$11-G110*'S Curve Equation'!$B$12)*'S Curve Equation'!$B$10))+'S Curve Equation'!$B$13)*'S Curve Equation'!$B$14</f>
        <v>0.16598433421853154</v>
      </c>
      <c r="H155" s="34">
        <f>(1/(1+EXP(('S Curve Equation'!$B$11-H110*'S Curve Equation'!$B$12)*'S Curve Equation'!$B$10))+'S Curve Equation'!$B$13)*'S Curve Equation'!$B$14</f>
        <v>0.16957309085986616</v>
      </c>
      <c r="I155" s="34">
        <f>(1/(1+EXP(('S Curve Equation'!$B$11-I110*'S Curve Equation'!$B$12)*'S Curve Equation'!$B$10))+'S Curve Equation'!$B$13)*'S Curve Equation'!$B$14</f>
        <v>0.17318440622858478</v>
      </c>
      <c r="J155" s="34">
        <f>(1/(1+EXP(('S Curve Equation'!$B$11-J110*'S Curve Equation'!$B$12)*'S Curve Equation'!$B$10))+'S Curve Equation'!$B$13)*'S Curve Equation'!$B$14</f>
        <v>0.176802223012406</v>
      </c>
      <c r="K155" s="34">
        <f>(1/(1+EXP(('S Curve Equation'!$B$11-K110*'S Curve Equation'!$B$12)*'S Curve Equation'!$B$10))+'S Curve Equation'!$B$13)*'S Curve Equation'!$B$14</f>
        <v>0.18041034648532428</v>
      </c>
      <c r="L155" s="34">
        <f>(1/(1+EXP(('S Curve Equation'!$B$11-L110*'S Curve Equation'!$B$12)*'S Curve Equation'!$B$10))+'S Curve Equation'!$B$13)*'S Curve Equation'!$B$14</f>
        <v>0.1839242161981913</v>
      </c>
      <c r="M155" s="34">
        <f>(1/(1+EXP(('S Curve Equation'!$B$11-M110*'S Curve Equation'!$B$12)*'S Curve Equation'!$B$10))+'S Curve Equation'!$B$13)*'S Curve Equation'!$B$14</f>
        <v>0.18755302705736779</v>
      </c>
      <c r="N155" s="34">
        <f>(1/(1+EXP(('S Curve Equation'!$B$11-N110*'S Curve Equation'!$B$12)*'S Curve Equation'!$B$10))+'S Curve Equation'!$B$13)*'S Curve Equation'!$B$14</f>
        <v>0.19119885144677129</v>
      </c>
      <c r="O155" s="34">
        <f>(1/(1+EXP(('S Curve Equation'!$B$11-O110*'S Curve Equation'!$B$12)*'S Curve Equation'!$B$10))+'S Curve Equation'!$B$13)*'S Curve Equation'!$B$14</f>
        <v>0.19486087096013588</v>
      </c>
      <c r="P155" s="34">
        <f>(1/(1+EXP(('S Curve Equation'!$B$11-P110*'S Curve Equation'!$B$12)*'S Curve Equation'!$B$10))+'S Curve Equation'!$B$13)*'S Curve Equation'!$B$14</f>
        <v>0.19853826869533439</v>
      </c>
      <c r="Q155" s="34">
        <f>(1/(1+EXP(('S Curve Equation'!$B$11-Q110*'S Curve Equation'!$B$12)*'S Curve Equation'!$B$10))+'S Curve Equation'!$B$13)*'S Curve Equation'!$B$14</f>
        <v>0.20223022990831971</v>
      </c>
      <c r="R155" s="34">
        <f>(1/(1+EXP(('S Curve Equation'!$B$11-R110*'S Curve Equation'!$B$12)*'S Curve Equation'!$B$10))+'S Curve Equation'!$B$13)*'S Curve Equation'!$B$14</f>
        <v>0.20593594264909201</v>
      </c>
      <c r="S155" s="34">
        <f>(1/(1+EXP(('S Curve Equation'!$B$11-S110*'S Curve Equation'!$B$12)*'S Curve Equation'!$B$10))+'S Curve Equation'!$B$13)*'S Curve Equation'!$B$14</f>
        <v>0.20965459837913264</v>
      </c>
      <c r="T155" s="34">
        <f>(1/(1+EXP(('S Curve Equation'!$B$11-T110*'S Curve Equation'!$B$12)*'S Curve Equation'!$B$10))+'S Curve Equation'!$B$13)*'S Curve Equation'!$B$14</f>
        <v>0.21338539256980829</v>
      </c>
      <c r="U155" s="34">
        <f>(1/(1+EXP(('S Curve Equation'!$B$11-U110*'S Curve Equation'!$B$12)*'S Curve Equation'!$B$10))+'S Curve Equation'!$B$13)*'S Curve Equation'!$B$14</f>
        <v>0.21712752528128654</v>
      </c>
      <c r="V155" s="34">
        <f>(1/(1+EXP(('S Curve Equation'!$B$11-V110*'S Curve Equation'!$B$12)*'S Curve Equation'!$B$10))+'S Curve Equation'!$B$13)*'S Curve Equation'!$B$14</f>
        <v>0.22088020172159187</v>
      </c>
      <c r="W155" s="34">
        <f>(1/(1+EXP(('S Curve Equation'!$B$11-W110*'S Curve Equation'!$B$12)*'S Curve Equation'!$B$10))+'S Curve Equation'!$B$13)*'S Curve Equation'!$B$14</f>
        <v>0.22464263278546506</v>
      </c>
      <c r="X155" s="34">
        <f>(1/(1+EXP(('S Curve Equation'!$B$11-X110*'S Curve Equation'!$B$12)*'S Curve Equation'!$B$10))+'S Curve Equation'!$B$13)*'S Curve Equation'!$B$14</f>
        <v>0.2284140355727482</v>
      </c>
      <c r="Y155" s="34">
        <f>(1/(1+EXP(('S Curve Equation'!$B$11-Y110*'S Curve Equation'!$B$12)*'S Curve Equation'!$B$10))+'S Curve Equation'!$B$13)*'S Curve Equation'!$B$14</f>
        <v>0.23219363388607969</v>
      </c>
      <c r="Z155" s="34">
        <f>(1/(1+EXP(('S Curve Equation'!$B$11-Z110*'S Curve Equation'!$B$12)*'S Curve Equation'!$B$10))+'S Curve Equation'!$B$13)*'S Curve Equation'!$B$14</f>
        <v>0.23598065870771442</v>
      </c>
      <c r="AA155" s="34">
        <f>(1/(1+EXP(('S Curve Equation'!$B$11-AA110*'S Curve Equation'!$B$12)*'S Curve Equation'!$B$10))+'S Curve Equation'!$B$13)*'S Curve Equation'!$B$14</f>
        <v>0.23977434865536962</v>
      </c>
      <c r="AB155" s="34">
        <f>(1/(1+EXP(('S Curve Equation'!$B$11-AB110*'S Curve Equation'!$B$12)*'S Curve Equation'!$B$10))+'S Curve Equation'!$B$13)*'S Curve Equation'!$B$14</f>
        <v>0.24357395041700824</v>
      </c>
      <c r="AC155" s="34">
        <f>(1/(1+EXP(('S Curve Equation'!$B$11-AC110*'S Curve Equation'!$B$12)*'S Curve Equation'!$B$10))+'S Curve Equation'!$B$13)*'S Curve Equation'!$B$14</f>
        <v>0.24737871916453491</v>
      </c>
      <c r="AD155" s="34">
        <f>(1/(1+EXP(('S Curve Equation'!$B$11-AD110*'S Curve Equation'!$B$12)*'S Curve Equation'!$B$10))+'S Curve Equation'!$B$13)*'S Curve Equation'!$B$14</f>
        <v>0.2511879189464381</v>
      </c>
      <c r="AE155" s="34">
        <f>(1/(1+EXP(('S Curve Equation'!$B$11-AE110*'S Curve Equation'!$B$12)*'S Curve Equation'!$B$10))+'S Curve Equation'!$B$13)*'S Curve Equation'!$B$14</f>
        <v>0.25500082305942773</v>
      </c>
      <c r="AF155" s="34">
        <f>(1/(1+EXP(('S Curve Equation'!$B$11-AF110*'S Curve Equation'!$B$12)*'S Curve Equation'!$B$10))+'S Curve Equation'!$B$13)*'S Curve Equation'!$B$14</f>
        <v>0.25881671439917986</v>
      </c>
    </row>
    <row r="156" spans="1:32" x14ac:dyDescent="0.2">
      <c r="A156" s="12" t="s">
        <v>37</v>
      </c>
      <c r="B156" s="34">
        <f>(1/(1+EXP(('S Curve Equation'!$B$11-B111*'S Curve Equation'!$B$12)*'S Curve Equation'!$B$10))+'S Curve Equation'!$B$13)*'S Curve Equation'!$B$14</f>
        <v>0.11600000000000002</v>
      </c>
      <c r="C156" s="34">
        <f>(1/(1+EXP(('S Curve Equation'!$B$11-C111*'S Curve Equation'!$B$12)*'S Curve Equation'!$B$10))+'S Curve Equation'!$B$13)*'S Curve Equation'!$B$14</f>
        <v>0.11882675442471895</v>
      </c>
      <c r="D156" s="34">
        <f>(1/(1+EXP(('S Curve Equation'!$B$11-D111*'S Curve Equation'!$B$12)*'S Curve Equation'!$B$10))+'S Curve Equation'!$B$13)*'S Curve Equation'!$B$14</f>
        <v>0.12178509451307272</v>
      </c>
      <c r="E156" s="34">
        <f>(1/(1+EXP(('S Curve Equation'!$B$11-E111*'S Curve Equation'!$B$12)*'S Curve Equation'!$B$10))+'S Curve Equation'!$B$13)*'S Curve Equation'!$B$14</f>
        <v>0.12478181291018745</v>
      </c>
      <c r="F156" s="34">
        <f>(1/(1+EXP(('S Curve Equation'!$B$11-F111*'S Curve Equation'!$B$12)*'S Curve Equation'!$B$10))+'S Curve Equation'!$B$13)*'S Curve Equation'!$B$14</f>
        <v>0.12780510272467613</v>
      </c>
      <c r="G156" s="34">
        <f>(1/(1+EXP(('S Curve Equation'!$B$11-G111*'S Curve Equation'!$B$12)*'S Curve Equation'!$B$10))+'S Curve Equation'!$B$13)*'S Curve Equation'!$B$14</f>
        <v>0.13087940511283683</v>
      </c>
      <c r="H156" s="34">
        <f>(1/(1+EXP(('S Curve Equation'!$B$11-H111*'S Curve Equation'!$B$12)*'S Curve Equation'!$B$10))+'S Curve Equation'!$B$13)*'S Curve Equation'!$B$14</f>
        <v>0.13400987592953367</v>
      </c>
      <c r="I156" s="34">
        <f>(1/(1+EXP(('S Curve Equation'!$B$11-I111*'S Curve Equation'!$B$12)*'S Curve Equation'!$B$10))+'S Curve Equation'!$B$13)*'S Curve Equation'!$B$14</f>
        <v>0.13716768711861094</v>
      </c>
      <c r="J156" s="34">
        <f>(1/(1+EXP(('S Curve Equation'!$B$11-J111*'S Curve Equation'!$B$12)*'S Curve Equation'!$B$10))+'S Curve Equation'!$B$13)*'S Curve Equation'!$B$14</f>
        <v>0.14033883761706081</v>
      </c>
      <c r="K156" s="34">
        <f>(1/(1+EXP(('S Curve Equation'!$B$11-K111*'S Curve Equation'!$B$12)*'S Curve Equation'!$B$10))+'S Curve Equation'!$B$13)*'S Curve Equation'!$B$14</f>
        <v>0.14350907103933258</v>
      </c>
      <c r="L156" s="34">
        <f>(1/(1+EXP(('S Curve Equation'!$B$11-L111*'S Curve Equation'!$B$12)*'S Curve Equation'!$B$10))+'S Curve Equation'!$B$13)*'S Curve Equation'!$B$14</f>
        <v>0.14660371794313229</v>
      </c>
      <c r="M156" s="34">
        <f>(1/(1+EXP(('S Curve Equation'!$B$11-M111*'S Curve Equation'!$B$12)*'S Curve Equation'!$B$10))+'S Curve Equation'!$B$13)*'S Curve Equation'!$B$14</f>
        <v>0.14980703238533655</v>
      </c>
      <c r="N156" s="34">
        <f>(1/(1+EXP(('S Curve Equation'!$B$11-N111*'S Curve Equation'!$B$12)*'S Curve Equation'!$B$10))+'S Curve Equation'!$B$13)*'S Curve Equation'!$B$14</f>
        <v>0.15303293106531357</v>
      </c>
      <c r="O156" s="34">
        <f>(1/(1+EXP(('S Curve Equation'!$B$11-O111*'S Curve Equation'!$B$12)*'S Curve Equation'!$B$10))+'S Curve Equation'!$B$13)*'S Curve Equation'!$B$14</f>
        <v>0.15628074705437983</v>
      </c>
      <c r="P156" s="34">
        <f>(1/(1+EXP(('S Curve Equation'!$B$11-P111*'S Curve Equation'!$B$12)*'S Curve Equation'!$B$10))+'S Curve Equation'!$B$13)*'S Curve Equation'!$B$14</f>
        <v>0.15954980862386631</v>
      </c>
      <c r="Q156" s="34">
        <f>(1/(1+EXP(('S Curve Equation'!$B$11-Q111*'S Curve Equation'!$B$12)*'S Curve Equation'!$B$10))+'S Curve Equation'!$B$13)*'S Curve Equation'!$B$14</f>
        <v>0.16283943984197549</v>
      </c>
      <c r="R156" s="34">
        <f>(1/(1+EXP(('S Curve Equation'!$B$11-R111*'S Curve Equation'!$B$12)*'S Curve Equation'!$B$10))+'S Curve Equation'!$B$13)*'S Curve Equation'!$B$14</f>
        <v>0.16614896116423153</v>
      </c>
      <c r="S156" s="34">
        <f>(1/(1+EXP(('S Curve Equation'!$B$11-S111*'S Curve Equation'!$B$12)*'S Curve Equation'!$B$10))+'S Curve Equation'!$B$13)*'S Curve Equation'!$B$14</f>
        <v>0.16947769001674459</v>
      </c>
      <c r="T156" s="34">
        <f>(1/(1+EXP(('S Curve Equation'!$B$11-T111*'S Curve Equation'!$B$12)*'S Curve Equation'!$B$10))+'S Curve Equation'!$B$13)*'S Curve Equation'!$B$14</f>
        <v>0.17282494137155632</v>
      </c>
      <c r="U156" s="34">
        <f>(1/(1+EXP(('S Curve Equation'!$B$11-U111*'S Curve Equation'!$B$12)*'S Curve Equation'!$B$10))+'S Curve Equation'!$B$13)*'S Curve Equation'!$B$14</f>
        <v>0.17619002831334185</v>
      </c>
      <c r="V156" s="34">
        <f>(1/(1+EXP(('S Curve Equation'!$B$11-V111*'S Curve Equation'!$B$12)*'S Curve Equation'!$B$10))+'S Curve Equation'!$B$13)*'S Curve Equation'!$B$14</f>
        <v>0.17957226259681888</v>
      </c>
      <c r="W156" s="34">
        <f>(1/(1+EXP(('S Curve Equation'!$B$11-W111*'S Curve Equation'!$B$12)*'S Curve Equation'!$B$10))+'S Curve Equation'!$B$13)*'S Curve Equation'!$B$14</f>
        <v>0.18297095519422005</v>
      </c>
      <c r="X156" s="34">
        <f>(1/(1+EXP(('S Curve Equation'!$B$11-X111*'S Curve Equation'!$B$12)*'S Curve Equation'!$B$10))+'S Curve Equation'!$B$13)*'S Curve Equation'!$B$14</f>
        <v>0.18638541683223722</v>
      </c>
      <c r="Y156" s="34">
        <f>(1/(1+EXP(('S Curve Equation'!$B$11-Y111*'S Curve Equation'!$B$12)*'S Curve Equation'!$B$10))+'S Curve Equation'!$B$13)*'S Curve Equation'!$B$14</f>
        <v>0.18981495851788516</v>
      </c>
      <c r="Z156" s="34">
        <f>(1/(1+EXP(('S Curve Equation'!$B$11-Z111*'S Curve Equation'!$B$12)*'S Curve Equation'!$B$10))+'S Curve Equation'!$B$13)*'S Curve Equation'!$B$14</f>
        <v>0.19325889205275237</v>
      </c>
      <c r="AA156" s="34">
        <f>(1/(1+EXP(('S Curve Equation'!$B$11-AA111*'S Curve Equation'!$B$12)*'S Curve Equation'!$B$10))+'S Curve Equation'!$B$13)*'S Curve Equation'!$B$14</f>
        <v>0.19671653053518037</v>
      </c>
      <c r="AB156" s="34">
        <f>(1/(1+EXP(('S Curve Equation'!$B$11-AB111*'S Curve Equation'!$B$12)*'S Curve Equation'!$B$10))+'S Curve Equation'!$B$13)*'S Curve Equation'!$B$14</f>
        <v>0.20018718884991141</v>
      </c>
      <c r="AC156" s="34">
        <f>(1/(1+EXP(('S Curve Equation'!$B$11-AC111*'S Curve Equation'!$B$12)*'S Curve Equation'!$B$10))+'S Curve Equation'!$B$13)*'S Curve Equation'!$B$14</f>
        <v>0.20367018414480417</v>
      </c>
      <c r="AD156" s="34">
        <f>(1/(1+EXP(('S Curve Equation'!$B$11-AD111*'S Curve Equation'!$B$12)*'S Curve Equation'!$B$10))+'S Curve Equation'!$B$13)*'S Curve Equation'!$B$14</f>
        <v>0.20716483629425717</v>
      </c>
      <c r="AE156" s="34">
        <f>(1/(1+EXP(('S Curve Equation'!$B$11-AE111*'S Curve Equation'!$B$12)*'S Curve Equation'!$B$10))+'S Curve Equation'!$B$13)*'S Curve Equation'!$B$14</f>
        <v>0.21067046834900552</v>
      </c>
      <c r="AF156" s="34">
        <f>(1/(1+EXP(('S Curve Equation'!$B$11-AF111*'S Curve Equation'!$B$12)*'S Curve Equation'!$B$10))+'S Curve Equation'!$B$13)*'S Curve Equation'!$B$14</f>
        <v>0.21418640697199834</v>
      </c>
    </row>
    <row r="157" spans="1:32" x14ac:dyDescent="0.2">
      <c r="A157" s="12" t="s">
        <v>38</v>
      </c>
      <c r="B157" s="34">
        <f>(1/(1+EXP(('S Curve Equation'!$B$11-B112*'S Curve Equation'!$B$12)*'S Curve Equation'!$B$10))+'S Curve Equation'!$B$13)*'S Curve Equation'!$B$14</f>
        <v>0.15299999999999994</v>
      </c>
      <c r="C157" s="34">
        <f>(1/(1+EXP(('S Curve Equation'!$B$11-C112*'S Curve Equation'!$B$12)*'S Curve Equation'!$B$10))+'S Curve Equation'!$B$13)*'S Curve Equation'!$B$14</f>
        <v>0.1563323126595377</v>
      </c>
      <c r="D157" s="34">
        <f>(1/(1+EXP(('S Curve Equation'!$B$11-D112*'S Curve Equation'!$B$12)*'S Curve Equation'!$B$10))+'S Curve Equation'!$B$13)*'S Curve Equation'!$B$14</f>
        <v>0.15981048456877467</v>
      </c>
      <c r="E157" s="34">
        <f>(1/(1+EXP(('S Curve Equation'!$B$11-E112*'S Curve Equation'!$B$12)*'S Curve Equation'!$B$10))+'S Curve Equation'!$B$13)*'S Curve Equation'!$B$14</f>
        <v>0.16332426632636068</v>
      </c>
      <c r="F157" s="34">
        <f>(1/(1+EXP(('S Curve Equation'!$B$11-F112*'S Curve Equation'!$B$12)*'S Curve Equation'!$B$10))+'S Curve Equation'!$B$13)*'S Curve Equation'!$B$14</f>
        <v>0.16685964744362533</v>
      </c>
      <c r="G157" s="34">
        <f>(1/(1+EXP(('S Curve Equation'!$B$11-G112*'S Curve Equation'!$B$12)*'S Curve Equation'!$B$10))+'S Curve Equation'!$B$13)*'S Curve Equation'!$B$14</f>
        <v>0.17044498373878594</v>
      </c>
      <c r="H157" s="34">
        <f>(1/(1+EXP(('S Curve Equation'!$B$11-H112*'S Curve Equation'!$B$12)*'S Curve Equation'!$B$10))+'S Curve Equation'!$B$13)*'S Curve Equation'!$B$14</f>
        <v>0.17408592371098369</v>
      </c>
      <c r="I157" s="34">
        <f>(1/(1+EXP(('S Curve Equation'!$B$11-I112*'S Curve Equation'!$B$12)*'S Curve Equation'!$B$10))+'S Curve Equation'!$B$13)*'S Curve Equation'!$B$14</f>
        <v>0.17774868730689858</v>
      </c>
      <c r="J157" s="34">
        <f>(1/(1+EXP(('S Curve Equation'!$B$11-J112*'S Curve Equation'!$B$12)*'S Curve Equation'!$B$10))+'S Curve Equation'!$B$13)*'S Curve Equation'!$B$14</f>
        <v>0.18141698661070643</v>
      </c>
      <c r="K157" s="34">
        <f>(1/(1+EXP(('S Curve Equation'!$B$11-K112*'S Curve Equation'!$B$12)*'S Curve Equation'!$B$10))+'S Curve Equation'!$B$13)*'S Curve Equation'!$B$14</f>
        <v>0.18507441298257155</v>
      </c>
      <c r="L157" s="34">
        <f>(1/(1+EXP(('S Curve Equation'!$B$11-L112*'S Curve Equation'!$B$12)*'S Curve Equation'!$B$10))+'S Curve Equation'!$B$13)*'S Curve Equation'!$B$14</f>
        <v>0.18863530507348958</v>
      </c>
      <c r="M157" s="34">
        <f>(1/(1+EXP(('S Curve Equation'!$B$11-M112*'S Curve Equation'!$B$12)*'S Curve Equation'!$B$10))+'S Curve Equation'!$B$13)*'S Curve Equation'!$B$14</f>
        <v>0.19231165832545247</v>
      </c>
      <c r="N157" s="34">
        <f>(1/(1+EXP(('S Curve Equation'!$B$11-N112*'S Curve Equation'!$B$12)*'S Curve Equation'!$B$10))+'S Curve Equation'!$B$13)*'S Curve Equation'!$B$14</f>
        <v>0.19600421612608859</v>
      </c>
      <c r="O157" s="34">
        <f>(1/(1+EXP(('S Curve Equation'!$B$11-O112*'S Curve Equation'!$B$12)*'S Curve Equation'!$B$10))+'S Curve Equation'!$B$13)*'S Curve Equation'!$B$14</f>
        <v>0.19971214530889672</v>
      </c>
      <c r="P157" s="34">
        <f>(1/(1+EXP(('S Curve Equation'!$B$11-P112*'S Curve Equation'!$B$12)*'S Curve Equation'!$B$10))+'S Curve Equation'!$B$13)*'S Curve Equation'!$B$14</f>
        <v>0.20343461508632599</v>
      </c>
      <c r="Q157" s="34">
        <f>(1/(1+EXP(('S Curve Equation'!$B$11-Q112*'S Curve Equation'!$B$12)*'S Curve Equation'!$B$10))+'S Curve Equation'!$B$13)*'S Curve Equation'!$B$14</f>
        <v>0.20717079770265501</v>
      </c>
      <c r="R157" s="34">
        <f>(1/(1+EXP(('S Curve Equation'!$B$11-R112*'S Curve Equation'!$B$12)*'S Curve Equation'!$B$10))+'S Curve Equation'!$B$13)*'S Curve Equation'!$B$14</f>
        <v>0.21091986906745969</v>
      </c>
      <c r="S157" s="34">
        <f>(1/(1+EXP(('S Curve Equation'!$B$11-S112*'S Curve Equation'!$B$12)*'S Curve Equation'!$B$10))+'S Curve Equation'!$B$13)*'S Curve Equation'!$B$14</f>
        <v>0.21468100936915485</v>
      </c>
      <c r="T157" s="34">
        <f>(1/(1+EXP(('S Curve Equation'!$B$11-T112*'S Curve Equation'!$B$12)*'S Curve Equation'!$B$10))+'S Curve Equation'!$B$13)*'S Curve Equation'!$B$14</f>
        <v>0.2184534036681707</v>
      </c>
      <c r="U157" s="34">
        <f>(1/(1+EXP(('S Curve Equation'!$B$11-U112*'S Curve Equation'!$B$12)*'S Curve Equation'!$B$10))+'S Curve Equation'!$B$13)*'S Curve Equation'!$B$14</f>
        <v>0.22223624246935111</v>
      </c>
      <c r="V157" s="34">
        <f>(1/(1+EXP(('S Curve Equation'!$B$11-V112*'S Curve Equation'!$B$12)*'S Curve Equation'!$B$10))+'S Curve Equation'!$B$13)*'S Curve Equation'!$B$14</f>
        <v>0.22602872227326629</v>
      </c>
      <c r="W157" s="34">
        <f>(1/(1+EXP(('S Curve Equation'!$B$11-W112*'S Curve Equation'!$B$12)*'S Curve Equation'!$B$10))+'S Curve Equation'!$B$13)*'S Curve Equation'!$B$14</f>
        <v>0.22983004610615165</v>
      </c>
      <c r="X157" s="34">
        <f>(1/(1+EXP(('S Curve Equation'!$B$11-X112*'S Curve Equation'!$B$12)*'S Curve Equation'!$B$10))+'S Curve Equation'!$B$13)*'S Curve Equation'!$B$14</f>
        <v>0.23363942402825733</v>
      </c>
      <c r="Y157" s="34">
        <f>(1/(1+EXP(('S Curve Equation'!$B$11-Y112*'S Curve Equation'!$B$12)*'S Curve Equation'!$B$10))+'S Curve Equation'!$B$13)*'S Curve Equation'!$B$14</f>
        <v>0.23745607362045013</v>
      </c>
      <c r="Z157" s="34">
        <f>(1/(1+EXP(('S Curve Equation'!$B$11-Z112*'S Curve Equation'!$B$12)*'S Curve Equation'!$B$10))+'S Curve Equation'!$B$13)*'S Curve Equation'!$B$14</f>
        <v>0.24127922044894068</v>
      </c>
      <c r="AA157" s="34">
        <f>(1/(1+EXP(('S Curve Equation'!$B$11-AA112*'S Curve Equation'!$B$12)*'S Curve Equation'!$B$10))+'S Curve Equation'!$B$13)*'S Curve Equation'!$B$14</f>
        <v>0.24510809850809831</v>
      </c>
      <c r="AB157" s="34">
        <f>(1/(1+EXP(('S Curve Equation'!$B$11-AB112*'S Curve Equation'!$B$12)*'S Curve Equation'!$B$10))+'S Curve Equation'!$B$13)*'S Curve Equation'!$B$14</f>
        <v>0.24894195064132299</v>
      </c>
      <c r="AC157" s="34">
        <f>(1/(1+EXP(('S Curve Equation'!$B$11-AC112*'S Curve Equation'!$B$12)*'S Curve Equation'!$B$10))+'S Curve Equation'!$B$13)*'S Curve Equation'!$B$14</f>
        <v>0.2527800289400125</v>
      </c>
      <c r="AD157" s="34">
        <f>(1/(1+EXP(('S Curve Equation'!$B$11-AD112*'S Curve Equation'!$B$12)*'S Curve Equation'!$B$10))+'S Curve Equation'!$B$13)*'S Curve Equation'!$B$14</f>
        <v>0.25662159512071192</v>
      </c>
      <c r="AE157" s="34">
        <f>(1/(1+EXP(('S Curve Equation'!$B$11-AE112*'S Curve Equation'!$B$12)*'S Curve Equation'!$B$10))+'S Curve Equation'!$B$13)*'S Curve Equation'!$B$14</f>
        <v>0.26046592088056353</v>
      </c>
      <c r="AF157" s="34">
        <f>(1/(1+EXP(('S Curve Equation'!$B$11-AF112*'S Curve Equation'!$B$12)*'S Curve Equation'!$B$10))+'S Curve Equation'!$B$13)*'S Curve Equation'!$B$14</f>
        <v>0.26431228823121666</v>
      </c>
    </row>
    <row r="158" spans="1:32" x14ac:dyDescent="0.2">
      <c r="A158" s="12" t="s">
        <v>39</v>
      </c>
      <c r="B158" s="34">
        <f>(1/(1+EXP(('S Curve Equation'!$B$11-B113*'S Curve Equation'!$B$12)*'S Curve Equation'!$B$10))+'S Curve Equation'!$B$13)*'S Curve Equation'!$B$14</f>
        <v>0.112</v>
      </c>
      <c r="C158" s="34">
        <f>(1/(1+EXP(('S Curve Equation'!$B$11-C113*'S Curve Equation'!$B$12)*'S Curve Equation'!$B$10))+'S Curve Equation'!$B$13)*'S Curve Equation'!$B$14</f>
        <v>0.1147660607494362</v>
      </c>
      <c r="D158" s="34">
        <f>(1/(1+EXP(('S Curve Equation'!$B$11-D113*'S Curve Equation'!$B$12)*'S Curve Equation'!$B$10))+'S Curve Equation'!$B$13)*'S Curve Equation'!$B$14</f>
        <v>0.11766178142237371</v>
      </c>
      <c r="E158" s="34">
        <f>(1/(1+EXP(('S Curve Equation'!$B$11-E113*'S Curve Equation'!$B$12)*'S Curve Equation'!$B$10))+'S Curve Equation'!$B$13)*'S Curve Equation'!$B$14</f>
        <v>0.12059599547205495</v>
      </c>
      <c r="F158" s="34">
        <f>(1/(1+EXP(('S Curve Equation'!$B$11-F113*'S Curve Equation'!$B$12)*'S Curve Equation'!$B$10))+'S Curve Equation'!$B$13)*'S Curve Equation'!$B$14</f>
        <v>0.12355716196338379</v>
      </c>
      <c r="G158" s="34">
        <f>(1/(1+EXP(('S Curve Equation'!$B$11-G113*'S Curve Equation'!$B$12)*'S Curve Equation'!$B$10))+'S Curve Equation'!$B$13)*'S Curve Equation'!$B$14</f>
        <v>0.12656924542519166</v>
      </c>
      <c r="H158" s="34">
        <f>(1/(1+EXP(('S Curve Equation'!$B$11-H113*'S Curve Equation'!$B$12)*'S Curve Equation'!$B$10))+'S Curve Equation'!$B$13)*'S Curve Equation'!$B$14</f>
        <v>0.12963733682992107</v>
      </c>
      <c r="I158" s="34">
        <f>(1/(1+EXP(('S Curve Equation'!$B$11-I113*'S Curve Equation'!$B$12)*'S Curve Equation'!$B$10))+'S Curve Equation'!$B$13)*'S Curve Equation'!$B$14</f>
        <v>0.13273321106663302</v>
      </c>
      <c r="J158" s="34">
        <f>(1/(1+EXP(('S Curve Equation'!$B$11-J113*'S Curve Equation'!$B$12)*'S Curve Equation'!$B$10))+'S Curve Equation'!$B$13)*'S Curve Equation'!$B$14</f>
        <v>0.13584315018853108</v>
      </c>
      <c r="K158" s="34">
        <f>(1/(1+EXP(('S Curve Equation'!$B$11-K113*'S Curve Equation'!$B$12)*'S Curve Equation'!$B$10))+'S Curve Equation'!$B$13)*'S Curve Equation'!$B$14</f>
        <v>0.13895316848019468</v>
      </c>
      <c r="L158" s="34">
        <f>(1/(1+EXP(('S Curve Equation'!$B$11-L113*'S Curve Equation'!$B$12)*'S Curve Equation'!$B$10))+'S Curve Equation'!$B$13)*'S Curve Equation'!$B$14</f>
        <v>0.14198997007706143</v>
      </c>
      <c r="M158" s="34">
        <f>(1/(1+EXP(('S Curve Equation'!$B$11-M113*'S Curve Equation'!$B$12)*'S Curve Equation'!$B$10))+'S Curve Equation'!$B$13)*'S Curve Equation'!$B$14</f>
        <v>0.14513437040225691</v>
      </c>
      <c r="N158" s="34">
        <f>(1/(1+EXP(('S Curve Equation'!$B$11-N113*'S Curve Equation'!$B$12)*'S Curve Equation'!$B$10))+'S Curve Equation'!$B$13)*'S Curve Equation'!$B$14</f>
        <v>0.14830191935557099</v>
      </c>
      <c r="O158" s="34">
        <f>(1/(1+EXP(('S Curve Equation'!$B$11-O113*'S Curve Equation'!$B$12)*'S Curve Equation'!$B$10))+'S Curve Equation'!$B$13)*'S Curve Equation'!$B$14</f>
        <v>0.15149197280070104</v>
      </c>
      <c r="P158" s="34">
        <f>(1/(1+EXP(('S Curve Equation'!$B$11-P113*'S Curve Equation'!$B$12)*'S Curve Equation'!$B$10))+'S Curve Equation'!$B$13)*'S Curve Equation'!$B$14</f>
        <v>0.15470388113108874</v>
      </c>
      <c r="Q158" s="34">
        <f>(1/(1+EXP(('S Curve Equation'!$B$11-Q113*'S Curve Equation'!$B$12)*'S Curve Equation'!$B$10))+'S Curve Equation'!$B$13)*'S Curve Equation'!$B$14</f>
        <v>0.15793698985189286</v>
      </c>
      <c r="R158" s="34">
        <f>(1/(1+EXP(('S Curve Equation'!$B$11-R113*'S Curve Equation'!$B$12)*'S Curve Equation'!$B$10))+'S Curve Equation'!$B$13)*'S Curve Equation'!$B$14</f>
        <v>0.16119064015691351</v>
      </c>
      <c r="S158" s="34">
        <f>(1/(1+EXP(('S Curve Equation'!$B$11-S113*'S Curve Equation'!$B$12)*'S Curve Equation'!$B$10))+'S Curve Equation'!$B$13)*'S Curve Equation'!$B$14</f>
        <v>0.16446416949968617</v>
      </c>
      <c r="T158" s="34">
        <f>(1/(1+EXP(('S Curve Equation'!$B$11-T113*'S Curve Equation'!$B$12)*'S Curve Equation'!$B$10))+'S Curve Equation'!$B$13)*'S Curve Equation'!$B$14</f>
        <v>0.16775691215800362</v>
      </c>
      <c r="U158" s="34">
        <f>(1/(1+EXP(('S Curve Equation'!$B$11-U113*'S Curve Equation'!$B$12)*'S Curve Equation'!$B$10))+'S Curve Equation'!$B$13)*'S Curve Equation'!$B$14</f>
        <v>0.17106819979113172</v>
      </c>
      <c r="V158" s="34">
        <f>(1/(1+EXP(('S Curve Equation'!$B$11-V113*'S Curve Equation'!$B$12)*'S Curve Equation'!$B$10))+'S Curve Equation'!$B$13)*'S Curve Equation'!$B$14</f>
        <v>0.17439736198905378</v>
      </c>
      <c r="W158" s="34">
        <f>(1/(1+EXP(('S Curve Equation'!$B$11-W113*'S Curve Equation'!$B$12)*'S Curve Equation'!$B$10))+'S Curve Equation'!$B$13)*'S Curve Equation'!$B$14</f>
        <v>0.17774372681308459</v>
      </c>
      <c r="X158" s="34">
        <f>(1/(1+EXP(('S Curve Equation'!$B$11-X113*'S Curve Equation'!$B$12)*'S Curve Equation'!$B$10))+'S Curve Equation'!$B$13)*'S Curve Equation'!$B$14</f>
        <v>0.18110662132724153</v>
      </c>
      <c r="Y158" s="34">
        <f>(1/(1+EXP(('S Curve Equation'!$B$11-Y113*'S Curve Equation'!$B$12)*'S Curve Equation'!$B$10))+'S Curve Equation'!$B$13)*'S Curve Equation'!$B$14</f>
        <v>0.18448537211979815</v>
      </c>
      <c r="Z158" s="34">
        <f>(1/(1+EXP(('S Curve Equation'!$B$11-Z113*'S Curve Equation'!$B$12)*'S Curve Equation'!$B$10))+'S Curve Equation'!$B$13)*'S Curve Equation'!$B$14</f>
        <v>0.18787930581446424</v>
      </c>
      <c r="AA158" s="34">
        <f>(1/(1+EXP(('S Curve Equation'!$B$11-AA113*'S Curve Equation'!$B$12)*'S Curve Equation'!$B$10))+'S Curve Equation'!$B$13)*'S Curve Equation'!$B$14</f>
        <v>0.19128774957070357</v>
      </c>
      <c r="AB158" s="34">
        <f>(1/(1+EXP(('S Curve Equation'!$B$11-AB113*'S Curve Equation'!$B$12)*'S Curve Equation'!$B$10))+'S Curve Equation'!$B$13)*'S Curve Equation'!$B$14</f>
        <v>0.194710031572703</v>
      </c>
      <c r="AC158" s="34">
        <f>(1/(1+EXP(('S Curve Equation'!$B$11-AC113*'S Curve Equation'!$B$12)*'S Curve Equation'!$B$10))+'S Curve Equation'!$B$13)*'S Curve Equation'!$B$14</f>
        <v>0.19814548150655775</v>
      </c>
      <c r="AD158" s="34">
        <f>(1/(1+EXP(('S Curve Equation'!$B$11-AD113*'S Curve Equation'!$B$12)*'S Curve Equation'!$B$10))+'S Curve Equation'!$B$13)*'S Curve Equation'!$B$14</f>
        <v>0.20159343102528246</v>
      </c>
      <c r="AE158" s="34">
        <f>(1/(1+EXP(('S Curve Equation'!$B$11-AE113*'S Curve Equation'!$B$12)*'S Curve Equation'!$B$10))+'S Curve Equation'!$B$13)*'S Curve Equation'!$B$14</f>
        <v>0.20505321420127542</v>
      </c>
      <c r="AF158" s="34">
        <f>(1/(1+EXP(('S Curve Equation'!$B$11-AF113*'S Curve Equation'!$B$12)*'S Curve Equation'!$B$10))+'S Curve Equation'!$B$13)*'S Curve Equation'!$B$14</f>
        <v>0.20852416796590856</v>
      </c>
    </row>
    <row r="159" spans="1:32" x14ac:dyDescent="0.2">
      <c r="A159" s="12" t="s">
        <v>40</v>
      </c>
      <c r="B159" s="34">
        <f>(1/(1+EXP(('S Curve Equation'!$B$11-B114*'S Curve Equation'!$B$12)*'S Curve Equation'!$B$10))+'S Curve Equation'!$B$13)*'S Curve Equation'!$B$14</f>
        <v>9.9000000000000005E-2</v>
      </c>
      <c r="C159" s="34">
        <f>(1/(1+EXP(('S Curve Equation'!$B$11-C114*'S Curve Equation'!$B$12)*'S Curve Equation'!$B$10))+'S Curve Equation'!$B$13)*'S Curve Equation'!$B$14</f>
        <v>0.1015600452714971</v>
      </c>
      <c r="D159" s="34">
        <f>(1/(1+EXP(('S Curve Equation'!$B$11-D114*'S Curve Equation'!$B$12)*'S Curve Equation'!$B$10))+'S Curve Equation'!$B$13)*'S Curve Equation'!$B$14</f>
        <v>0.10424290673840068</v>
      </c>
      <c r="E159" s="34">
        <f>(1/(1+EXP(('S Curve Equation'!$B$11-E114*'S Curve Equation'!$B$12)*'S Curve Equation'!$B$10))+'S Curve Equation'!$B$13)*'S Curve Equation'!$B$14</f>
        <v>0.1069643362781233</v>
      </c>
      <c r="F159" s="34">
        <f>(1/(1+EXP(('S Curve Equation'!$B$11-F114*'S Curve Equation'!$B$12)*'S Curve Equation'!$B$10))+'S Curve Equation'!$B$13)*'S Curve Equation'!$B$14</f>
        <v>0.10971369636945726</v>
      </c>
      <c r="G159" s="34">
        <f>(1/(1+EXP(('S Curve Equation'!$B$11-G114*'S Curve Equation'!$B$12)*'S Curve Equation'!$B$10))+'S Curve Equation'!$B$13)*'S Curve Equation'!$B$14</f>
        <v>0.1125133226072782</v>
      </c>
      <c r="H159" s="34">
        <f>(1/(1+EXP(('S Curve Equation'!$B$11-H114*'S Curve Equation'!$B$12)*'S Curve Equation'!$B$10))+'S Curve Equation'!$B$13)*'S Curve Equation'!$B$14</f>
        <v>0.11536807588990791</v>
      </c>
      <c r="I159" s="34">
        <f>(1/(1+EXP(('S Curve Equation'!$B$11-I114*'S Curve Equation'!$B$12)*'S Curve Equation'!$B$10))+'S Curve Equation'!$B$13)*'S Curve Equation'!$B$14</f>
        <v>0.11825178856746482</v>
      </c>
      <c r="J159" s="34">
        <f>(1/(1+EXP(('S Curve Equation'!$B$11-J114*'S Curve Equation'!$B$12)*'S Curve Equation'!$B$10))+'S Curve Equation'!$B$13)*'S Curve Equation'!$B$14</f>
        <v>0.12115171483326521</v>
      </c>
      <c r="K159" s="34">
        <f>(1/(1+EXP(('S Curve Equation'!$B$11-K114*'S Curve Equation'!$B$12)*'S Curve Equation'!$B$10))+'S Curve Equation'!$B$13)*'S Curve Equation'!$B$14</f>
        <v>0.12405480443157189</v>
      </c>
      <c r="L159" s="34">
        <f>(1/(1+EXP(('S Curve Equation'!$B$11-L114*'S Curve Equation'!$B$12)*'S Curve Equation'!$B$10))+'S Curve Equation'!$B$13)*'S Curve Equation'!$B$14</f>
        <v>0.12689250223000825</v>
      </c>
      <c r="M159" s="34">
        <f>(1/(1+EXP(('S Curve Equation'!$B$11-M114*'S Curve Equation'!$B$12)*'S Curve Equation'!$B$10))+'S Curve Equation'!$B$13)*'S Curve Equation'!$B$14</f>
        <v>0.12983379106411352</v>
      </c>
      <c r="N159" s="34">
        <f>(1/(1+EXP(('S Curve Equation'!$B$11-N114*'S Curve Equation'!$B$12)*'S Curve Equation'!$B$10))+'S Curve Equation'!$B$13)*'S Curve Equation'!$B$14</f>
        <v>0.13279983927167693</v>
      </c>
      <c r="O159" s="34">
        <f>(1/(1+EXP(('S Curve Equation'!$B$11-O114*'S Curve Equation'!$B$12)*'S Curve Equation'!$B$10))+'S Curve Equation'!$B$13)*'S Curve Equation'!$B$14</f>
        <v>0.13579008297881279</v>
      </c>
      <c r="P159" s="34">
        <f>(1/(1+EXP(('S Curve Equation'!$B$11-P114*'S Curve Equation'!$B$12)*'S Curve Equation'!$B$10))+'S Curve Equation'!$B$13)*'S Curve Equation'!$B$14</f>
        <v>0.13880395087836311</v>
      </c>
      <c r="Q159" s="34">
        <f>(1/(1+EXP(('S Curve Equation'!$B$11-Q114*'S Curve Equation'!$B$12)*'S Curve Equation'!$B$10))+'S Curve Equation'!$B$13)*'S Curve Equation'!$B$14</f>
        <v>0.14184086475221891</v>
      </c>
      <c r="R159" s="34">
        <f>(1/(1+EXP(('S Curve Equation'!$B$11-R114*'S Curve Equation'!$B$12)*'S Curve Equation'!$B$10))+'S Curve Equation'!$B$13)*'S Curve Equation'!$B$14</f>
        <v>0.14490023999275523</v>
      </c>
      <c r="S159" s="34">
        <f>(1/(1+EXP(('S Curve Equation'!$B$11-S114*'S Curve Equation'!$B$12)*'S Curve Equation'!$B$10))+'S Curve Equation'!$B$13)*'S Curve Equation'!$B$14</f>
        <v>0.14798148612261944</v>
      </c>
      <c r="T159" s="34">
        <f>(1/(1+EXP(('S Curve Equation'!$B$11-T114*'S Curve Equation'!$B$12)*'S Curve Equation'!$B$10))+'S Curve Equation'!$B$13)*'S Curve Equation'!$B$14</f>
        <v>0.15108400731213859</v>
      </c>
      <c r="U159" s="34">
        <f>(1/(1+EXP(('S Curve Equation'!$B$11-U114*'S Curve Equation'!$B$12)*'S Curve Equation'!$B$10))+'S Curve Equation'!$B$13)*'S Curve Equation'!$B$14</f>
        <v>0.15420720289361176</v>
      </c>
      <c r="V159" s="34">
        <f>(1/(1+EXP(('S Curve Equation'!$B$11-V114*'S Curve Equation'!$B$12)*'S Curve Equation'!$B$10))+'S Curve Equation'!$B$13)*'S Curve Equation'!$B$14</f>
        <v>0.15735046787180859</v>
      </c>
      <c r="W159" s="34">
        <f>(1/(1+EXP(('S Curve Equation'!$B$11-W114*'S Curve Equation'!$B$12)*'S Curve Equation'!$B$10))+'S Curve Equation'!$B$13)*'S Curve Equation'!$B$14</f>
        <v>0.16051319342999432</v>
      </c>
      <c r="X159" s="34">
        <f>(1/(1+EXP(('S Curve Equation'!$B$11-X114*'S Curve Equation'!$B$12)*'S Curve Equation'!$B$10))+'S Curve Equation'!$B$13)*'S Curve Equation'!$B$14</f>
        <v>0.16369476743083508</v>
      </c>
      <c r="Y159" s="34">
        <f>(1/(1+EXP(('S Curve Equation'!$B$11-Y114*'S Curve Equation'!$B$12)*'S Curve Equation'!$B$10))+'S Curve Equation'!$B$13)*'S Curve Equation'!$B$14</f>
        <v>0.16689457491156939</v>
      </c>
      <c r="Z159" s="34">
        <f>(1/(1+EXP(('S Curve Equation'!$B$11-Z114*'S Curve Equation'!$B$12)*'S Curve Equation'!$B$10))+'S Curve Equation'!$B$13)*'S Curve Equation'!$B$14</f>
        <v>0.17011199857283901</v>
      </c>
      <c r="AA159" s="34">
        <f>(1/(1+EXP(('S Curve Equation'!$B$11-AA114*'S Curve Equation'!$B$12)*'S Curve Equation'!$B$10))+'S Curve Equation'!$B$13)*'S Curve Equation'!$B$14</f>
        <v>0.17334641926063052</v>
      </c>
      <c r="AB159" s="34">
        <f>(1/(1+EXP(('S Curve Equation'!$B$11-AB114*'S Curve Equation'!$B$12)*'S Curve Equation'!$B$10))+'S Curve Equation'!$B$13)*'S Curve Equation'!$B$14</f>
        <v>0.17659721644077653</v>
      </c>
      <c r="AC159" s="34">
        <f>(1/(1+EXP(('S Curve Equation'!$B$11-AC114*'S Curve Equation'!$B$12)*'S Curve Equation'!$B$10))+'S Curve Equation'!$B$13)*'S Curve Equation'!$B$14</f>
        <v>0.17986376866550616</v>
      </c>
      <c r="AD159" s="34">
        <f>(1/(1+EXP(('S Curve Equation'!$B$11-AD114*'S Curve Equation'!$B$12)*'S Curve Equation'!$B$10))+'S Curve Equation'!$B$13)*'S Curve Equation'!$B$14</f>
        <v>0.18314545403157279</v>
      </c>
      <c r="AE159" s="34">
        <f>(1/(1+EXP(('S Curve Equation'!$B$11-AE114*'S Curve Equation'!$B$12)*'S Curve Equation'!$B$10))+'S Curve Equation'!$B$13)*'S Curve Equation'!$B$14</f>
        <v>0.18644165062949791</v>
      </c>
      <c r="AF159" s="34">
        <f>(1/(1+EXP(('S Curve Equation'!$B$11-AF114*'S Curve Equation'!$B$12)*'S Curve Equation'!$B$10))+'S Curve Equation'!$B$13)*'S Curve Equation'!$B$14</f>
        <v>0.18975173698351153</v>
      </c>
    </row>
    <row r="160" spans="1:32" x14ac:dyDescent="0.2">
      <c r="A160" s="12" t="s">
        <v>41</v>
      </c>
      <c r="B160" s="34">
        <f>(1/(1+EXP(('S Curve Equation'!$B$11-B115*'S Curve Equation'!$B$12)*'S Curve Equation'!$B$10))+'S Curve Equation'!$B$13)*'S Curve Equation'!$B$14</f>
        <v>0.16558959537572263</v>
      </c>
      <c r="C160" s="34">
        <f>(1/(1+EXP(('S Curve Equation'!$B$11-C115*'S Curve Equation'!$B$12)*'S Curve Equation'!$B$10))+'S Curve Equation'!$B$13)*'S Curve Equation'!$B$14</f>
        <v>0.16907237257137492</v>
      </c>
      <c r="D160" s="34">
        <f>(1/(1+EXP(('S Curve Equation'!$B$11-D115*'S Curve Equation'!$B$12)*'S Curve Equation'!$B$10))+'S Curve Equation'!$B$13)*'S Curve Equation'!$B$14</f>
        <v>0.17270457103946552</v>
      </c>
      <c r="E160" s="34">
        <f>(1/(1+EXP(('S Curve Equation'!$B$11-E115*'S Curve Equation'!$B$12)*'S Curve Equation'!$B$10))+'S Curve Equation'!$B$13)*'S Curve Equation'!$B$14</f>
        <v>0.17637085548704912</v>
      </c>
      <c r="F160" s="34">
        <f>(1/(1+EXP(('S Curve Equation'!$B$11-F115*'S Curve Equation'!$B$12)*'S Curve Equation'!$B$10))+'S Curve Equation'!$B$13)*'S Curve Equation'!$B$14</f>
        <v>0.18005656694420907</v>
      </c>
      <c r="G160" s="34">
        <f>(1/(1+EXP(('S Curve Equation'!$B$11-G115*'S Curve Equation'!$B$12)*'S Curve Equation'!$B$10))+'S Curve Equation'!$B$13)*'S Curve Equation'!$B$14</f>
        <v>0.1837912077083885</v>
      </c>
      <c r="H160" s="34">
        <f>(1/(1+EXP(('S Curve Equation'!$B$11-H115*'S Curve Equation'!$B$12)*'S Curve Equation'!$B$10))+'S Curve Equation'!$B$13)*'S Curve Equation'!$B$14</f>
        <v>0.18758055741691212</v>
      </c>
      <c r="I160" s="34">
        <f>(1/(1+EXP(('S Curve Equation'!$B$11-I115*'S Curve Equation'!$B$12)*'S Curve Equation'!$B$10))+'S Curve Equation'!$B$13)*'S Curve Equation'!$B$14</f>
        <v>0.1913893922203587</v>
      </c>
      <c r="J160" s="34">
        <f>(1/(1+EXP(('S Curve Equation'!$B$11-J115*'S Curve Equation'!$B$12)*'S Curve Equation'!$B$10))+'S Curve Equation'!$B$13)*'S Curve Equation'!$B$14</f>
        <v>0.19520077379212059</v>
      </c>
      <c r="K160" s="34">
        <f>(1/(1+EXP(('S Curve Equation'!$B$11-K115*'S Curve Equation'!$B$12)*'S Curve Equation'!$B$10))+'S Curve Equation'!$B$13)*'S Curve Equation'!$B$14</f>
        <v>0.19899769473915616</v>
      </c>
      <c r="L160" s="34">
        <f>(1/(1+EXP(('S Curve Equation'!$B$11-L115*'S Curve Equation'!$B$12)*'S Curve Equation'!$B$10))+'S Curve Equation'!$B$13)*'S Curve Equation'!$B$14</f>
        <v>0.20269139629122937</v>
      </c>
      <c r="M160" s="34">
        <f>(1/(1+EXP(('S Curve Equation'!$B$11-M115*'S Curve Equation'!$B$12)*'S Curve Equation'!$B$10))+'S Curve Equation'!$B$13)*'S Curve Equation'!$B$14</f>
        <v>0.20650178839951844</v>
      </c>
      <c r="N160" s="34">
        <f>(1/(1+EXP(('S Curve Equation'!$B$11-N115*'S Curve Equation'!$B$12)*'S Curve Equation'!$B$10))+'S Curve Equation'!$B$13)*'S Curve Equation'!$B$14</f>
        <v>0.21032586097994421</v>
      </c>
      <c r="O160" s="34">
        <f>(1/(1+EXP(('S Curve Equation'!$B$11-O115*'S Curve Equation'!$B$12)*'S Curve Equation'!$B$10))+'S Curve Equation'!$B$13)*'S Curve Equation'!$B$14</f>
        <v>0.21416274281306785</v>
      </c>
      <c r="P160" s="34">
        <f>(1/(1+EXP(('S Curve Equation'!$B$11-P115*'S Curve Equation'!$B$12)*'S Curve Equation'!$B$10))+'S Curve Equation'!$B$13)*'S Curve Equation'!$B$14</f>
        <v>0.21801156772429672</v>
      </c>
      <c r="Q160" s="34">
        <f>(1/(1+EXP(('S Curve Equation'!$B$11-Q115*'S Curve Equation'!$B$12)*'S Curve Equation'!$B$10))+'S Curve Equation'!$B$13)*'S Curve Equation'!$B$14</f>
        <v>0.22187147522264083</v>
      </c>
      <c r="R160" s="34">
        <f>(1/(1+EXP(('S Curve Equation'!$B$11-R115*'S Curve Equation'!$B$12)*'S Curve Equation'!$B$10))+'S Curve Equation'!$B$13)*'S Curve Equation'!$B$14</f>
        <v>0.22574161111592433</v>
      </c>
      <c r="S160" s="34">
        <f>(1/(1+EXP(('S Curve Equation'!$B$11-S115*'S Curve Equation'!$B$12)*'S Curve Equation'!$B$10))+'S Curve Equation'!$B$13)*'S Curve Equation'!$B$14</f>
        <v>0.22962112810211735</v>
      </c>
      <c r="T160" s="34">
        <f>(1/(1+EXP(('S Curve Equation'!$B$11-T115*'S Curve Equation'!$B$12)*'S Curve Equation'!$B$10))+'S Curve Equation'!$B$13)*'S Curve Equation'!$B$14</f>
        <v>0.23350918633652126</v>
      </c>
      <c r="U160" s="34">
        <f>(1/(1+EXP(('S Curve Equation'!$B$11-U115*'S Curve Equation'!$B$12)*'S Curve Equation'!$B$10))+'S Curve Equation'!$B$13)*'S Curve Equation'!$B$14</f>
        <v>0.23740495397457884</v>
      </c>
      <c r="V160" s="34">
        <f>(1/(1+EXP(('S Curve Equation'!$B$11-V115*'S Curve Equation'!$B$12)*'S Curve Equation'!$B$10))+'S Curve Equation'!$B$13)*'S Curve Equation'!$B$14</f>
        <v>0.24130760769018642</v>
      </c>
      <c r="W160" s="34">
        <f>(1/(1+EXP(('S Curve Equation'!$B$11-W115*'S Curve Equation'!$B$12)*'S Curve Equation'!$B$10))+'S Curve Equation'!$B$13)*'S Curve Equation'!$B$14</f>
        <v>0.24521633316940594</v>
      </c>
      <c r="X160" s="34">
        <f>(1/(1+EXP(('S Curve Equation'!$B$11-X115*'S Curve Equation'!$B$12)*'S Curve Equation'!$B$10))+'S Curve Equation'!$B$13)*'S Curve Equation'!$B$14</f>
        <v>0.24913032557955245</v>
      </c>
      <c r="Y160" s="34">
        <f>(1/(1+EXP(('S Curve Equation'!$B$11-Y115*'S Curve Equation'!$B$12)*'S Curve Equation'!$B$10))+'S Curve Equation'!$B$13)*'S Curve Equation'!$B$14</f>
        <v>0.25304879001368774</v>
      </c>
      <c r="Z160" s="34">
        <f>(1/(1+EXP(('S Curve Equation'!$B$11-Z115*'S Curve Equation'!$B$12)*'S Curve Equation'!$B$10))+'S Curve Equation'!$B$13)*'S Curve Equation'!$B$14</f>
        <v>0.25697094191058467</v>
      </c>
      <c r="AA160" s="34">
        <f>(1/(1+EXP(('S Curve Equation'!$B$11-AA115*'S Curve Equation'!$B$12)*'S Curve Equation'!$B$10))+'S Curve Equation'!$B$13)*'S Curve Equation'!$B$14</f>
        <v>0.26089600745031344</v>
      </c>
      <c r="AB160" s="34">
        <f>(1/(1+EXP(('S Curve Equation'!$B$11-AB115*'S Curve Equation'!$B$12)*'S Curve Equation'!$B$10))+'S Curve Equation'!$B$13)*'S Curve Equation'!$B$14</f>
        <v>0.26482322392561014</v>
      </c>
      <c r="AC160" s="34">
        <f>(1/(1+EXP(('S Curve Equation'!$B$11-AC115*'S Curve Equation'!$B$12)*'S Curve Equation'!$B$10))+'S Curve Equation'!$B$13)*'S Curve Equation'!$B$14</f>
        <v>0.26875184008925201</v>
      </c>
      <c r="AD160" s="34">
        <f>(1/(1+EXP(('S Curve Equation'!$B$11-AD115*'S Curve Equation'!$B$12)*'S Curve Equation'!$B$10))+'S Curve Equation'!$B$13)*'S Curve Equation'!$B$14</f>
        <v>0.27268111647771437</v>
      </c>
      <c r="AE160" s="34">
        <f>(1/(1+EXP(('S Curve Equation'!$B$11-AE115*'S Curve Equation'!$B$12)*'S Curve Equation'!$B$10))+'S Curve Equation'!$B$13)*'S Curve Equation'!$B$14</f>
        <v>0.27661032571140692</v>
      </c>
      <c r="AF160" s="34">
        <f>(1/(1+EXP(('S Curve Equation'!$B$11-AF115*'S Curve Equation'!$B$12)*'S Curve Equation'!$B$10))+'S Curve Equation'!$B$13)*'S Curve Equation'!$B$14</f>
        <v>0.28053875277183288</v>
      </c>
    </row>
    <row r="161" spans="1:32" x14ac:dyDescent="0.2">
      <c r="A161" s="12" t="s">
        <v>42</v>
      </c>
      <c r="B161" s="34">
        <f>(1/(1+EXP(('S Curve Equation'!$B$11-B116*'S Curve Equation'!$B$12)*'S Curve Equation'!$B$10))+'S Curve Equation'!$B$13)*'S Curve Equation'!$B$14</f>
        <v>0.18700000000000003</v>
      </c>
      <c r="C161" s="34">
        <f>(1/(1+EXP(('S Curve Equation'!$B$11-C116*'S Curve Equation'!$B$12)*'S Curve Equation'!$B$10))+'S Curve Equation'!$B$13)*'S Curve Equation'!$B$14</f>
        <v>0.19071534938841442</v>
      </c>
      <c r="D161" s="34">
        <f>(1/(1+EXP(('S Curve Equation'!$B$11-D116*'S Curve Equation'!$B$12)*'S Curve Equation'!$B$10))+'S Curve Equation'!$B$13)*'S Curve Equation'!$B$14</f>
        <v>0.19458487717660772</v>
      </c>
      <c r="E161" s="34">
        <f>(1/(1+EXP(('S Curve Equation'!$B$11-E116*'S Curve Equation'!$B$12)*'S Curve Equation'!$B$10))+'S Curve Equation'!$B$13)*'S Curve Equation'!$B$14</f>
        <v>0.19848537538171596</v>
      </c>
      <c r="F161" s="34">
        <f>(1/(1+EXP(('S Curve Equation'!$B$11-F116*'S Curve Equation'!$B$12)*'S Curve Equation'!$B$10))+'S Curve Equation'!$B$13)*'S Curve Equation'!$B$14</f>
        <v>0.20240119432398065</v>
      </c>
      <c r="G161" s="34">
        <f>(1/(1+EXP(('S Curve Equation'!$B$11-G116*'S Curve Equation'!$B$12)*'S Curve Equation'!$B$10))+'S Curve Equation'!$B$13)*'S Curve Equation'!$B$14</f>
        <v>0.20636359186625464</v>
      </c>
      <c r="H161" s="34">
        <f>(1/(1+EXP(('S Curve Equation'!$B$11-H116*'S Curve Equation'!$B$12)*'S Curve Equation'!$B$10))+'S Curve Equation'!$B$13)*'S Curve Equation'!$B$14</f>
        <v>0.21037853735280382</v>
      </c>
      <c r="I161" s="34">
        <f>(1/(1+EXP(('S Curve Equation'!$B$11-I116*'S Curve Equation'!$B$12)*'S Curve Equation'!$B$10))+'S Curve Equation'!$B$13)*'S Curve Equation'!$B$14</f>
        <v>0.21440861141933137</v>
      </c>
      <c r="J161" s="34">
        <f>(1/(1+EXP(('S Curve Equation'!$B$11-J116*'S Curve Equation'!$B$12)*'S Curve Equation'!$B$10))+'S Curve Equation'!$B$13)*'S Curve Equation'!$B$14</f>
        <v>0.21843590642226365</v>
      </c>
      <c r="K161" s="34">
        <f>(1/(1+EXP(('S Curve Equation'!$B$11-K116*'S Curve Equation'!$B$12)*'S Curve Equation'!$B$10))+'S Curve Equation'!$B$13)*'S Curve Equation'!$B$14</f>
        <v>0.22244253760232005</v>
      </c>
      <c r="L161" s="34">
        <f>(1/(1+EXP(('S Curve Equation'!$B$11-L116*'S Curve Equation'!$B$12)*'S Curve Equation'!$B$10))+'S Curve Equation'!$B$13)*'S Curve Equation'!$B$14</f>
        <v>0.22633514756085873</v>
      </c>
      <c r="M161" s="34">
        <f>(1/(1+EXP(('S Curve Equation'!$B$11-M116*'S Curve Equation'!$B$12)*'S Curve Equation'!$B$10))+'S Curve Equation'!$B$13)*'S Curve Equation'!$B$14</f>
        <v>0.23034551661978553</v>
      </c>
      <c r="N161" s="34">
        <f>(1/(1+EXP(('S Curve Equation'!$B$11-N116*'S Curve Equation'!$B$12)*'S Curve Equation'!$B$10))+'S Curve Equation'!$B$13)*'S Curve Equation'!$B$14</f>
        <v>0.23436501512630628</v>
      </c>
      <c r="O161" s="34">
        <f>(1/(1+EXP(('S Curve Equation'!$B$11-O116*'S Curve Equation'!$B$12)*'S Curve Equation'!$B$10))+'S Curve Equation'!$B$13)*'S Curve Equation'!$B$14</f>
        <v>0.23839272813641094</v>
      </c>
      <c r="P161" s="34">
        <f>(1/(1+EXP(('S Curve Equation'!$B$11-P116*'S Curve Equation'!$B$12)*'S Curve Equation'!$B$10))+'S Curve Equation'!$B$13)*'S Curve Equation'!$B$14</f>
        <v>0.24242775030810229</v>
      </c>
      <c r="Q161" s="34">
        <f>(1/(1+EXP(('S Curve Equation'!$B$11-Q116*'S Curve Equation'!$B$12)*'S Curve Equation'!$B$10))+'S Curve Equation'!$B$13)*'S Curve Equation'!$B$14</f>
        <v>0.24646918648080557</v>
      </c>
      <c r="R161" s="34">
        <f>(1/(1+EXP(('S Curve Equation'!$B$11-R116*'S Curve Equation'!$B$12)*'S Curve Equation'!$B$10))+'S Curve Equation'!$B$13)*'S Curve Equation'!$B$14</f>
        <v>0.25051615222515122</v>
      </c>
      <c r="S161" s="34">
        <f>(1/(1+EXP(('S Curve Equation'!$B$11-S116*'S Curve Equation'!$B$12)*'S Curve Equation'!$B$10))+'S Curve Equation'!$B$13)*'S Curve Equation'!$B$14</f>
        <v>0.25456777436315586</v>
      </c>
      <c r="T161" s="34">
        <f>(1/(1+EXP(('S Curve Equation'!$B$11-T116*'S Curve Equation'!$B$12)*'S Curve Equation'!$B$10))+'S Curve Equation'!$B$13)*'S Curve Equation'!$B$14</f>
        <v>0.2586231914589015</v>
      </c>
      <c r="U161" s="34">
        <f>(1/(1+EXP(('S Curve Equation'!$B$11-U116*'S Curve Equation'!$B$12)*'S Curve Equation'!$B$10))+'S Curve Equation'!$B$13)*'S Curve Equation'!$B$14</f>
        <v>0.26268155427984663</v>
      </c>
      <c r="V161" s="34">
        <f>(1/(1+EXP(('S Curve Equation'!$B$11-V116*'S Curve Equation'!$B$12)*'S Curve Equation'!$B$10))+'S Curve Equation'!$B$13)*'S Curve Equation'!$B$14</f>
        <v>0.26674202622901405</v>
      </c>
      <c r="W161" s="34">
        <f>(1/(1+EXP(('S Curve Equation'!$B$11-W116*'S Curve Equation'!$B$12)*'S Curve Equation'!$B$10))+'S Curve Equation'!$B$13)*'S Curve Equation'!$B$14</f>
        <v>0.27080378374831288</v>
      </c>
      <c r="X161" s="34">
        <f>(1/(1+EXP(('S Curve Equation'!$B$11-X116*'S Curve Equation'!$B$12)*'S Curve Equation'!$B$10))+'S Curve Equation'!$B$13)*'S Curve Equation'!$B$14</f>
        <v>0.27486601669333471</v>
      </c>
      <c r="Y161" s="34">
        <f>(1/(1+EXP(('S Curve Equation'!$B$11-Y116*'S Curve Equation'!$B$12)*'S Curve Equation'!$B$10))+'S Curve Equation'!$B$13)*'S Curve Equation'!$B$14</f>
        <v>0.2789279286800051</v>
      </c>
      <c r="Z161" s="34">
        <f>(1/(1+EXP(('S Curve Equation'!$B$11-Z116*'S Curve Equation'!$B$12)*'S Curve Equation'!$B$10))+'S Curve Equation'!$B$13)*'S Curve Equation'!$B$14</f>
        <v>0.28298873740350938</v>
      </c>
      <c r="AA161" s="34">
        <f>(1/(1+EXP(('S Curve Equation'!$B$11-AA116*'S Curve Equation'!$B$12)*'S Curve Equation'!$B$10))+'S Curve Equation'!$B$13)*'S Curve Equation'!$B$14</f>
        <v>0.28704767492998795</v>
      </c>
      <c r="AB161" s="34">
        <f>(1/(1+EXP(('S Curve Equation'!$B$11-AB116*'S Curve Equation'!$B$12)*'S Curve Equation'!$B$10))+'S Curve Equation'!$B$13)*'S Curve Equation'!$B$14</f>
        <v>0.29110398796149817</v>
      </c>
      <c r="AC161" s="34">
        <f>(1/(1+EXP(('S Curve Equation'!$B$11-AC116*'S Curve Equation'!$B$12)*'S Curve Equation'!$B$10))+'S Curve Equation'!$B$13)*'S Curve Equation'!$B$14</f>
        <v>0.29515693807479532</v>
      </c>
      <c r="AD161" s="34">
        <f>(1/(1+EXP(('S Curve Equation'!$B$11-AD116*'S Curve Equation'!$B$12)*'S Curve Equation'!$B$10))+'S Curve Equation'!$B$13)*'S Curve Equation'!$B$14</f>
        <v>0.29920580193453267</v>
      </c>
      <c r="AE161" s="34">
        <f>(1/(1+EXP(('S Curve Equation'!$B$11-AE116*'S Curve Equation'!$B$12)*'S Curve Equation'!$B$10))+'S Curve Equation'!$B$13)*'S Curve Equation'!$B$14</f>
        <v>0.30324987148148597</v>
      </c>
      <c r="AF161" s="34">
        <f>(1/(1+EXP(('S Curve Equation'!$B$11-AF116*'S Curve Equation'!$B$12)*'S Curve Equation'!$B$10))+'S Curve Equation'!$B$13)*'S Curve Equation'!$B$14</f>
        <v>0.30728845409644862</v>
      </c>
    </row>
    <row r="162" spans="1:32" x14ac:dyDescent="0.2">
      <c r="A162" s="12" t="s">
        <v>105</v>
      </c>
      <c r="B162" s="34">
        <f>(1/(1+EXP(('S Curve Equation'!$B$11-B117*'S Curve Equation'!$B$12)*'S Curve Equation'!$B$10))+'S Curve Equation'!$B$13)*'S Curve Equation'!$B$14</f>
        <v>0.1400000000000001</v>
      </c>
      <c r="C162" s="34">
        <f>(1/(1+EXP(('S Curve Equation'!$B$11-C117*'S Curve Equation'!$B$12)*'S Curve Equation'!$B$10))+'S Curve Equation'!$B$13)*'S Curve Equation'!$B$14</f>
        <v>0.1431657719694247</v>
      </c>
      <c r="D162" s="34">
        <f>(1/(1+EXP(('S Curve Equation'!$B$11-D117*'S Curve Equation'!$B$12)*'S Curve Equation'!$B$10))+'S Curve Equation'!$B$13)*'S Curve Equation'!$B$14</f>
        <v>0.14647307104843157</v>
      </c>
      <c r="E162" s="34">
        <f>(1/(1+EXP(('S Curve Equation'!$B$11-E117*'S Curve Equation'!$B$12)*'S Curve Equation'!$B$10))+'S Curve Equation'!$B$13)*'S Curve Equation'!$B$14</f>
        <v>0.14981726995774283</v>
      </c>
      <c r="F162" s="34">
        <f>(1/(1+EXP(('S Curve Equation'!$B$11-F117*'S Curve Equation'!$B$12)*'S Curve Equation'!$B$10))+'S Curve Equation'!$B$13)*'S Curve Equation'!$B$14</f>
        <v>0.15318508083997276</v>
      </c>
      <c r="G162" s="34">
        <f>(1/(1+EXP(('S Curve Equation'!$B$11-G117*'S Curve Equation'!$B$12)*'S Curve Equation'!$B$10))+'S Curve Equation'!$B$13)*'S Curve Equation'!$B$14</f>
        <v>0.15660358069657981</v>
      </c>
      <c r="H162" s="34">
        <f>(1/(1+EXP(('S Curve Equation'!$B$11-H117*'S Curve Equation'!$B$12)*'S Curve Equation'!$B$10))+'S Curve Equation'!$B$13)*'S Curve Equation'!$B$14</f>
        <v>0.16007826483741686</v>
      </c>
      <c r="I162" s="34">
        <f>(1/(1+EXP(('S Curve Equation'!$B$11-I117*'S Curve Equation'!$B$12)*'S Curve Equation'!$B$10))+'S Curve Equation'!$B$13)*'S Curve Equation'!$B$14</f>
        <v>0.16357696896836924</v>
      </c>
      <c r="J162" s="34">
        <f>(1/(1+EXP(('S Curve Equation'!$B$11-J117*'S Curve Equation'!$B$12)*'S Curve Equation'!$B$10))+'S Curve Equation'!$B$13)*'S Curve Equation'!$B$14</f>
        <v>0.16708414282380685</v>
      </c>
      <c r="K162" s="34">
        <f>(1/(1+EXP(('S Curve Equation'!$B$11-K117*'S Curve Equation'!$B$12)*'S Curve Equation'!$B$10))+'S Curve Equation'!$B$13)*'S Curve Equation'!$B$14</f>
        <v>0.17058406472003365</v>
      </c>
      <c r="L162" s="34">
        <f>(1/(1+EXP(('S Curve Equation'!$B$11-L117*'S Curve Equation'!$B$12)*'S Curve Equation'!$B$10))+'S Curve Equation'!$B$13)*'S Curve Equation'!$B$14</f>
        <v>0.17399460031619871</v>
      </c>
      <c r="M162" s="34">
        <f>(1/(1+EXP(('S Curve Equation'!$B$11-M117*'S Curve Equation'!$B$12)*'S Curve Equation'!$B$10))+'S Curve Equation'!$B$13)*'S Curve Equation'!$B$14</f>
        <v>0.17751879276040572</v>
      </c>
      <c r="N162" s="34">
        <f>(1/(1+EXP(('S Curve Equation'!$B$11-N117*'S Curve Equation'!$B$12)*'S Curve Equation'!$B$10))+'S Curve Equation'!$B$13)*'S Curve Equation'!$B$14</f>
        <v>0.18106163483656912</v>
      </c>
      <c r="O162" s="34">
        <f>(1/(1+EXP(('S Curve Equation'!$B$11-O117*'S Curve Equation'!$B$12)*'S Curve Equation'!$B$10))+'S Curve Equation'!$B$13)*'S Curve Equation'!$B$14</f>
        <v>0.18462234251483625</v>
      </c>
      <c r="P162" s="34">
        <f>(1/(1+EXP(('S Curve Equation'!$B$11-P117*'S Curve Equation'!$B$12)*'S Curve Equation'!$B$10))+'S Curve Equation'!$B$13)*'S Curve Equation'!$B$14</f>
        <v>0.18820013146996534</v>
      </c>
      <c r="Q162" s="34">
        <f>(1/(1+EXP(('S Curve Equation'!$B$11-Q117*'S Curve Equation'!$B$12)*'S Curve Equation'!$B$10))+'S Curve Equation'!$B$13)*'S Curve Equation'!$B$14</f>
        <v>0.19179421773139349</v>
      </c>
      <c r="R162" s="34">
        <f>(1/(1+EXP(('S Curve Equation'!$B$11-R117*'S Curve Equation'!$B$12)*'S Curve Equation'!$B$10))+'S Curve Equation'!$B$13)*'S Curve Equation'!$B$14</f>
        <v>0.19540381831841802</v>
      </c>
      <c r="S162" s="34">
        <f>(1/(1+EXP(('S Curve Equation'!$B$11-S117*'S Curve Equation'!$B$12)*'S Curve Equation'!$B$10))+'S Curve Equation'!$B$13)*'S Curve Equation'!$B$14</f>
        <v>0.19902815185984379</v>
      </c>
      <c r="T162" s="34">
        <f>(1/(1+EXP(('S Curve Equation'!$B$11-T117*'S Curve Equation'!$B$12)*'S Curve Equation'!$B$10))+'S Curve Equation'!$B$13)*'S Curve Equation'!$B$14</f>
        <v>0.20266643919750785</v>
      </c>
      <c r="U162" s="34">
        <f>(1/(1+EXP(('S Curve Equation'!$B$11-U117*'S Curve Equation'!$B$12)*'S Curve Equation'!$B$10))+'S Curve Equation'!$B$13)*'S Curve Equation'!$B$14</f>
        <v>0.20631790397311919</v>
      </c>
      <c r="V162" s="34">
        <f>(1/(1+EXP(('S Curve Equation'!$B$11-V117*'S Curve Equation'!$B$12)*'S Curve Equation'!$B$10))+'S Curve Equation'!$B$13)*'S Curve Equation'!$B$14</f>
        <v>0.2099817731979462</v>
      </c>
      <c r="W162" s="34">
        <f>(1/(1+EXP(('S Curve Equation'!$B$11-W117*'S Curve Equation'!$B$12)*'S Curve Equation'!$B$10))+'S Curve Equation'!$B$13)*'S Curve Equation'!$B$14</f>
        <v>0.21365727780490254</v>
      </c>
      <c r="X162" s="34">
        <f>(1/(1+EXP(('S Curve Equation'!$B$11-X117*'S Curve Equation'!$B$12)*'S Curve Equation'!$B$10))+'S Curve Equation'!$B$13)*'S Curve Equation'!$B$14</f>
        <v>0.21734365318264659</v>
      </c>
      <c r="Y162" s="34">
        <f>(1/(1+EXP(('S Curve Equation'!$B$11-Y117*'S Curve Equation'!$B$12)*'S Curve Equation'!$B$10))+'S Curve Equation'!$B$13)*'S Curve Equation'!$B$14</f>
        <v>0.22104013969136543</v>
      </c>
      <c r="Z162" s="34">
        <f>(1/(1+EXP(('S Curve Equation'!$B$11-Z117*'S Curve Equation'!$B$12)*'S Curve Equation'!$B$10))+'S Curve Equation'!$B$13)*'S Curve Equation'!$B$14</f>
        <v>0.22474598315994368</v>
      </c>
      <c r="AA162" s="34">
        <f>(1/(1+EXP(('S Curve Equation'!$B$11-AA117*'S Curve Equation'!$B$12)*'S Curve Equation'!$B$10))+'S Curve Equation'!$B$13)*'S Curve Equation'!$B$14</f>
        <v>0.22846043536429891</v>
      </c>
      <c r="AB162" s="34">
        <f>(1/(1+EXP(('S Curve Equation'!$B$11-AB117*'S Curve Equation'!$B$12)*'S Curve Equation'!$B$10))+'S Curve Equation'!$B$13)*'S Curve Equation'!$B$14</f>
        <v>0.23218275448668133</v>
      </c>
      <c r="AC162" s="34">
        <f>(1/(1+EXP(('S Curve Equation'!$B$11-AC117*'S Curve Equation'!$B$12)*'S Curve Equation'!$B$10))+'S Curve Equation'!$B$13)*'S Curve Equation'!$B$14</f>
        <v>0.23591220555579021</v>
      </c>
      <c r="AD162" s="34">
        <f>(1/(1+EXP(('S Curve Equation'!$B$11-AD117*'S Curve Equation'!$B$12)*'S Curve Equation'!$B$10))+'S Curve Equation'!$B$13)*'S Curve Equation'!$B$14</f>
        <v>0.23964806086762164</v>
      </c>
      <c r="AE162" s="34">
        <f>(1/(1+EXP(('S Curve Equation'!$B$11-AE117*'S Curve Equation'!$B$12)*'S Curve Equation'!$B$10))+'S Curve Equation'!$B$13)*'S Curve Equation'!$B$14</f>
        <v>0.24338960038697993</v>
      </c>
      <c r="AF162" s="34">
        <f>(1/(1+EXP(('S Curve Equation'!$B$11-AF117*'S Curve Equation'!$B$12)*'S Curve Equation'!$B$10))+'S Curve Equation'!$B$13)*'S Curve Equation'!$B$14</f>
        <v>0.24713611212964057</v>
      </c>
    </row>
    <row r="163" spans="1:32" x14ac:dyDescent="0.2">
      <c r="A163" s="12" t="s">
        <v>106</v>
      </c>
      <c r="B163" s="34">
        <f>(1/(1+EXP(('S Curve Equation'!$B$11-B118*'S Curve Equation'!$B$12)*'S Curve Equation'!$B$10))+'S Curve Equation'!$B$13)*'S Curve Equation'!$B$14</f>
        <v>0.10800000000000003</v>
      </c>
      <c r="C163" s="34">
        <f>(1/(1+EXP(('S Curve Equation'!$B$11-C118*'S Curve Equation'!$B$12)*'S Curve Equation'!$B$10))+'S Curve Equation'!$B$13)*'S Curve Equation'!$B$14</f>
        <v>0.1107041158815907</v>
      </c>
      <c r="D163" s="34">
        <f>(1/(1+EXP(('S Curve Equation'!$B$11-D118*'S Curve Equation'!$B$12)*'S Curve Equation'!$B$10))+'S Curve Equation'!$B$13)*'S Curve Equation'!$B$14</f>
        <v>0.1135358831437982</v>
      </c>
      <c r="E163" s="34">
        <f>(1/(1+EXP(('S Curve Equation'!$B$11-E118*'S Curve Equation'!$B$12)*'S Curve Equation'!$B$10))+'S Curve Equation'!$B$13)*'S Curve Equation'!$B$14</f>
        <v>0.1164062169191742</v>
      </c>
      <c r="F163" s="34">
        <f>(1/(1+EXP(('S Curve Equation'!$B$11-F118*'S Curve Equation'!$B$12)*'S Curve Equation'!$B$10))+'S Curve Equation'!$B$13)*'S Curve Equation'!$B$14</f>
        <v>0.11930384783955503</v>
      </c>
      <c r="G163" s="34">
        <f>(1/(1+EXP(('S Curve Equation'!$B$11-G118*'S Curve Equation'!$B$12)*'S Curve Equation'!$B$10))+'S Curve Equation'!$B$13)*'S Curve Equation'!$B$14</f>
        <v>0.12225225246024739</v>
      </c>
      <c r="H163" s="34">
        <f>(1/(1+EXP(('S Curve Equation'!$B$11-H118*'S Curve Equation'!$B$12)*'S Curve Equation'!$B$10))+'S Curve Equation'!$B$13)*'S Curve Equation'!$B$14</f>
        <v>0.12525645419152315</v>
      </c>
      <c r="I163" s="34">
        <f>(1/(1+EXP(('S Curve Equation'!$B$11-I118*'S Curve Equation'!$B$12)*'S Curve Equation'!$B$10))+'S Curve Equation'!$B$13)*'S Curve Equation'!$B$14</f>
        <v>0.12828884485597658</v>
      </c>
      <c r="J163" s="34">
        <f>(1/(1+EXP(('S Curve Equation'!$B$11-J118*'S Curve Equation'!$B$12)*'S Curve Equation'!$B$10))+'S Curve Equation'!$B$13)*'S Curve Equation'!$B$14</f>
        <v>0.13133599705641341</v>
      </c>
      <c r="K163" s="34">
        <f>(1/(1+EXP(('S Curve Equation'!$B$11-K118*'S Curve Equation'!$B$12)*'S Curve Equation'!$B$10))+'S Curve Equation'!$B$13)*'S Curve Equation'!$B$14</f>
        <v>0.13438420370091925</v>
      </c>
      <c r="L163" s="34">
        <f>(1/(1+EXP(('S Curve Equation'!$B$11-L118*'S Curve Equation'!$B$12)*'S Curve Equation'!$B$10))+'S Curve Equation'!$B$13)*'S Curve Equation'!$B$14</f>
        <v>0.1373615818088319</v>
      </c>
      <c r="M163" s="34">
        <f>(1/(1+EXP(('S Curve Equation'!$B$11-M118*'S Curve Equation'!$B$12)*'S Curve Equation'!$B$10))+'S Curve Equation'!$B$13)*'S Curve Equation'!$B$14</f>
        <v>0.14044541483504935</v>
      </c>
      <c r="N163" s="34">
        <f>(1/(1+EXP(('S Curve Equation'!$B$11-N118*'S Curve Equation'!$B$12)*'S Curve Equation'!$B$10))+'S Curve Equation'!$B$13)*'S Curve Equation'!$B$14</f>
        <v>0.14355293004794376</v>
      </c>
      <c r="O163" s="34">
        <f>(1/(1+EXP(('S Curve Equation'!$B$11-O118*'S Curve Equation'!$B$12)*'S Curve Equation'!$B$10))+'S Curve Equation'!$B$13)*'S Curve Equation'!$B$14</f>
        <v>0.14668350701222196</v>
      </c>
      <c r="P163" s="34">
        <f>(1/(1+EXP(('S Curve Equation'!$B$11-P118*'S Curve Equation'!$B$12)*'S Curve Equation'!$B$10))+'S Curve Equation'!$B$13)*'S Curve Equation'!$B$14</f>
        <v>0.14983651918135088</v>
      </c>
      <c r="Q163" s="34">
        <f>(1/(1+EXP(('S Curve Equation'!$B$11-Q118*'S Curve Equation'!$B$12)*'S Curve Equation'!$B$10))+'S Curve Equation'!$B$13)*'S Curve Equation'!$B$14</f>
        <v>0.15301133446298298</v>
      </c>
      <c r="R163" s="34">
        <f>(1/(1+EXP(('S Curve Equation'!$B$11-R118*'S Curve Equation'!$B$12)*'S Curve Equation'!$B$10))+'S Curve Equation'!$B$13)*'S Curve Equation'!$B$14</f>
        <v>0.15620731578065977</v>
      </c>
      <c r="S163" s="34">
        <f>(1/(1+EXP(('S Curve Equation'!$B$11-S118*'S Curve Equation'!$B$12)*'S Curve Equation'!$B$10))+'S Curve Equation'!$B$13)*'S Curve Equation'!$B$14</f>
        <v>0.15942382163101343</v>
      </c>
      <c r="T163" s="34">
        <f>(1/(1+EXP(('S Curve Equation'!$B$11-T118*'S Curve Equation'!$B$12)*'S Curve Equation'!$B$10))+'S Curve Equation'!$B$13)*'S Curve Equation'!$B$14</f>
        <v>0.16266020663572131</v>
      </c>
      <c r="U163" s="34">
        <f>(1/(1+EXP(('S Curve Equation'!$B$11-U118*'S Curve Equation'!$B$12)*'S Curve Equation'!$B$10))+'S Curve Equation'!$B$13)*'S Curve Equation'!$B$14</f>
        <v>0.16591582208747377</v>
      </c>
      <c r="V163" s="34">
        <f>(1/(1+EXP(('S Curve Equation'!$B$11-V118*'S Curve Equation'!$B$12)*'S Curve Equation'!$B$10))+'S Curve Equation'!$B$13)*'S Curve Equation'!$B$14</f>
        <v>0.16919001648928012</v>
      </c>
      <c r="W163" s="34">
        <f>(1/(1+EXP(('S Curve Equation'!$B$11-W118*'S Curve Equation'!$B$12)*'S Curve Equation'!$B$10))+'S Curve Equation'!$B$13)*'S Curve Equation'!$B$14</f>
        <v>0.172482136086443</v>
      </c>
      <c r="X163" s="34">
        <f>(1/(1+EXP(('S Curve Equation'!$B$11-X118*'S Curve Equation'!$B$12)*'S Curve Equation'!$B$10))+'S Curve Equation'!$B$13)*'S Curve Equation'!$B$14</f>
        <v>0.17579152539057175</v>
      </c>
      <c r="Y163" s="34">
        <f>(1/(1+EXP(('S Curve Equation'!$B$11-Y118*'S Curve Equation'!$B$12)*'S Curve Equation'!$B$10))+'S Curve Equation'!$B$13)*'S Curve Equation'!$B$14</f>
        <v>0.17911752769504313</v>
      </c>
      <c r="Z163" s="34">
        <f>(1/(1+EXP(('S Curve Equation'!$B$11-Z118*'S Curve Equation'!$B$12)*'S Curve Equation'!$B$10))+'S Curve Equation'!$B$13)*'S Curve Equation'!$B$14</f>
        <v>0.18245948558133299</v>
      </c>
      <c r="AA163" s="34">
        <f>(1/(1+EXP(('S Curve Equation'!$B$11-AA118*'S Curve Equation'!$B$12)*'S Curve Equation'!$B$10))+'S Curve Equation'!$B$13)*'S Curve Equation'!$B$14</f>
        <v>0.18581674141570628</v>
      </c>
      <c r="AB163" s="34">
        <f>(1/(1+EXP(('S Curve Equation'!$B$11-AB118*'S Curve Equation'!$B$12)*'S Curve Equation'!$B$10))+'S Curve Equation'!$B$13)*'S Curve Equation'!$B$14</f>
        <v>0.18918863783575429</v>
      </c>
      <c r="AC163" s="34">
        <f>(1/(1+EXP(('S Curve Equation'!$B$11-AC118*'S Curve Equation'!$B$12)*'S Curve Equation'!$B$10))+'S Curve Equation'!$B$13)*'S Curve Equation'!$B$14</f>
        <v>0.19257451822631586</v>
      </c>
      <c r="AD163" s="34">
        <f>(1/(1+EXP(('S Curve Equation'!$B$11-AD118*'S Curve Equation'!$B$12)*'S Curve Equation'!$B$10))+'S Curve Equation'!$B$13)*'S Curve Equation'!$B$14</f>
        <v>0.19597372718436321</v>
      </c>
      <c r="AE163" s="34">
        <f>(1/(1+EXP(('S Curve Equation'!$B$11-AE118*'S Curve Equation'!$B$12)*'S Curve Equation'!$B$10))+'S Curve Equation'!$B$13)*'S Curve Equation'!$B$14</f>
        <v>0.19938561097244759</v>
      </c>
      <c r="AF163" s="34">
        <f>(1/(1+EXP(('S Curve Equation'!$B$11-AF118*'S Curve Equation'!$B$12)*'S Curve Equation'!$B$10))+'S Curve Equation'!$B$13)*'S Curve Equation'!$B$14</f>
        <v>0.20280951796034374</v>
      </c>
    </row>
    <row r="164" spans="1:32" x14ac:dyDescent="0.2">
      <c r="A164" s="12" t="s">
        <v>107</v>
      </c>
      <c r="B164" s="34">
        <f>(1/(1+EXP(('S Curve Equation'!$B$11-B119*'S Curve Equation'!$B$12)*'S Curve Equation'!$B$10))+'S Curve Equation'!$B$13)*'S Curve Equation'!$B$14</f>
        <v>0.19795438175270103</v>
      </c>
      <c r="C164" s="34">
        <f>(1/(1+EXP(('S Curve Equation'!$B$11-C119*'S Curve Equation'!$B$12)*'S Curve Equation'!$B$10))+'S Curve Equation'!$B$13)*'S Curve Equation'!$B$14</f>
        <v>0.20177783336559321</v>
      </c>
      <c r="D164" s="34">
        <f>(1/(1+EXP(('S Curve Equation'!$B$11-D119*'S Curve Equation'!$B$12)*'S Curve Equation'!$B$10))+'S Curve Equation'!$B$13)*'S Curve Equation'!$B$14</f>
        <v>0.20575731787182769</v>
      </c>
      <c r="E164" s="34">
        <f>(1/(1+EXP(('S Curve Equation'!$B$11-E119*'S Curve Equation'!$B$12)*'S Curve Equation'!$B$10))+'S Curve Equation'!$B$13)*'S Curve Equation'!$B$14</f>
        <v>0.20976596347225485</v>
      </c>
      <c r="F164" s="34">
        <f>(1/(1+EXP(('S Curve Equation'!$B$11-F119*'S Curve Equation'!$B$12)*'S Curve Equation'!$B$10))+'S Curve Equation'!$B$13)*'S Curve Equation'!$B$14</f>
        <v>0.21378766648461531</v>
      </c>
      <c r="G164" s="34">
        <f>(1/(1+EXP(('S Curve Equation'!$B$11-G119*'S Curve Equation'!$B$12)*'S Curve Equation'!$B$10))+'S Curve Equation'!$B$13)*'S Curve Equation'!$B$14</f>
        <v>0.21785449386846978</v>
      </c>
      <c r="H164" s="34">
        <f>(1/(1+EXP(('S Curve Equation'!$B$11-H119*'S Curve Equation'!$B$12)*'S Curve Equation'!$B$10))+'S Curve Equation'!$B$13)*'S Curve Equation'!$B$14</f>
        <v>0.22197249795210955</v>
      </c>
      <c r="I164" s="34">
        <f>(1/(1+EXP(('S Curve Equation'!$B$11-I119*'S Curve Equation'!$B$12)*'S Curve Equation'!$B$10))+'S Curve Equation'!$B$13)*'S Curve Equation'!$B$14</f>
        <v>0.22610325694644792</v>
      </c>
      <c r="J164" s="34">
        <f>(1/(1+EXP(('S Curve Equation'!$B$11-J119*'S Curve Equation'!$B$12)*'S Curve Equation'!$B$10))+'S Curve Equation'!$B$13)*'S Curve Equation'!$B$14</f>
        <v>0.23022843057438425</v>
      </c>
      <c r="K164" s="34">
        <f>(1/(1+EXP(('S Curve Equation'!$B$11-K119*'S Curve Equation'!$B$12)*'S Curve Equation'!$B$10))+'S Curve Equation'!$B$13)*'S Curve Equation'!$B$14</f>
        <v>0.23432974979844809</v>
      </c>
      <c r="L164" s="34">
        <f>(1/(1+EXP(('S Curve Equation'!$B$11-L119*'S Curve Equation'!$B$12)*'S Curve Equation'!$B$10))+'S Curve Equation'!$B$13)*'S Curve Equation'!$B$14</f>
        <v>0.23831180952734604</v>
      </c>
      <c r="M164" s="34">
        <f>(1/(1+EXP(('S Curve Equation'!$B$11-M119*'S Curve Equation'!$B$12)*'S Curve Equation'!$B$10))+'S Curve Equation'!$B$13)*'S Curve Equation'!$B$14</f>
        <v>0.24241173713679098</v>
      </c>
      <c r="N164" s="34">
        <f>(1/(1+EXP(('S Curve Equation'!$B$11-N119*'S Curve Equation'!$B$12)*'S Curve Equation'!$B$10))+'S Curve Equation'!$B$13)*'S Curve Equation'!$B$14</f>
        <v>0.24651837757739098</v>
      </c>
      <c r="O164" s="34">
        <f>(1/(1+EXP(('S Curve Equation'!$B$11-O119*'S Curve Equation'!$B$12)*'S Curve Equation'!$B$10))+'S Curve Equation'!$B$13)*'S Curve Equation'!$B$14</f>
        <v>0.25063080337664756</v>
      </c>
      <c r="P164" s="34">
        <f>(1/(1+EXP(('S Curve Equation'!$B$11-P119*'S Curve Equation'!$B$12)*'S Curve Equation'!$B$10))+'S Curve Equation'!$B$13)*'S Curve Equation'!$B$14</f>
        <v>0.25474809894704376</v>
      </c>
      <c r="Q164" s="34">
        <f>(1/(1+EXP(('S Curve Equation'!$B$11-Q119*'S Curve Equation'!$B$12)*'S Curve Equation'!$B$10))+'S Curve Equation'!$B$13)*'S Curve Equation'!$B$14</f>
        <v>0.25886936111957243</v>
      </c>
      <c r="R164" s="34">
        <f>(1/(1+EXP(('S Curve Equation'!$B$11-R119*'S Curve Equation'!$B$12)*'S Curve Equation'!$B$10))+'S Curve Equation'!$B$13)*'S Curve Equation'!$B$14</f>
        <v>0.26299369964511643</v>
      </c>
      <c r="S164" s="34">
        <f>(1/(1+EXP(('S Curve Equation'!$B$11-S119*'S Curve Equation'!$B$12)*'S Curve Equation'!$B$10))+'S Curve Equation'!$B$13)*'S Curve Equation'!$B$14</f>
        <v>0.26712023766391524</v>
      </c>
      <c r="T164" s="34">
        <f>(1/(1+EXP(('S Curve Equation'!$B$11-T119*'S Curve Equation'!$B$12)*'S Curve Equation'!$B$10))+'S Curve Equation'!$B$13)*'S Curve Equation'!$B$14</f>
        <v>0.27124811214342176</v>
      </c>
      <c r="U164" s="34">
        <f>(1/(1+EXP(('S Curve Equation'!$B$11-U119*'S Curve Equation'!$B$12)*'S Curve Equation'!$B$10))+'S Curve Equation'!$B$13)*'S Curve Equation'!$B$14</f>
        <v>0.27537647428488987</v>
      </c>
      <c r="V164" s="34">
        <f>(1/(1+EXP(('S Curve Equation'!$B$11-V119*'S Curve Equation'!$B$12)*'S Curve Equation'!$B$10))+'S Curve Equation'!$B$13)*'S Curve Equation'!$B$14</f>
        <v>0.27950448989913362</v>
      </c>
      <c r="W164" s="34">
        <f>(1/(1+EXP(('S Curve Equation'!$B$11-W119*'S Curve Equation'!$B$12)*'S Curve Equation'!$B$10))+'S Curve Equation'!$B$13)*'S Curve Equation'!$B$14</f>
        <v>0.28363133975191768</v>
      </c>
      <c r="X164" s="34">
        <f>(1/(1+EXP(('S Curve Equation'!$B$11-X119*'S Curve Equation'!$B$12)*'S Curve Equation'!$B$10))+'S Curve Equation'!$B$13)*'S Curve Equation'!$B$14</f>
        <v>0.28775621987950428</v>
      </c>
      <c r="Y164" s="34">
        <f>(1/(1+EXP(('S Curve Equation'!$B$11-Y119*'S Curve Equation'!$B$12)*'S Curve Equation'!$B$10))+'S Curve Equation'!$B$13)*'S Curve Equation'!$B$14</f>
        <v>0.29187834187493167</v>
      </c>
      <c r="Z164" s="34">
        <f>(1/(1+EXP(('S Curve Equation'!$B$11-Z119*'S Curve Equation'!$B$12)*'S Curve Equation'!$B$10))+'S Curve Equation'!$B$13)*'S Curve Equation'!$B$14</f>
        <v>0.29599693314561998</v>
      </c>
      <c r="AA164" s="34">
        <f>(1/(1+EXP(('S Curve Equation'!$B$11-AA119*'S Curve Equation'!$B$12)*'S Curve Equation'!$B$10))+'S Curve Equation'!$B$13)*'S Curve Equation'!$B$14</f>
        <v>0.30011123714297783</v>
      </c>
      <c r="AB164" s="34">
        <f>(1/(1+EXP(('S Curve Equation'!$B$11-AB119*'S Curve Equation'!$B$12)*'S Curve Equation'!$B$10))+'S Curve Equation'!$B$13)*'S Curve Equation'!$B$14</f>
        <v>0.30422051356467811</v>
      </c>
      <c r="AC164" s="34">
        <f>(1/(1+EXP(('S Curve Equation'!$B$11-AC119*'S Curve Equation'!$B$12)*'S Curve Equation'!$B$10))+'S Curve Equation'!$B$13)*'S Curve Equation'!$B$14</f>
        <v>0.30832403853031709</v>
      </c>
      <c r="AD164" s="34">
        <f>(1/(1+EXP(('S Curve Equation'!$B$11-AD119*'S Curve Equation'!$B$12)*'S Curve Equation'!$B$10))+'S Curve Equation'!$B$13)*'S Curve Equation'!$B$14</f>
        <v>0.31242110473121559</v>
      </c>
      <c r="AE164" s="34">
        <f>(1/(1+EXP(('S Curve Equation'!$B$11-AE119*'S Curve Equation'!$B$12)*'S Curve Equation'!$B$10))+'S Curve Equation'!$B$13)*'S Curve Equation'!$B$14</f>
        <v>0.31651102155511762</v>
      </c>
      <c r="AF164" s="34">
        <f>(1/(1+EXP(('S Curve Equation'!$B$11-AF119*'S Curve Equation'!$B$12)*'S Curve Equation'!$B$10))+'S Curve Equation'!$B$13)*'S Curve Equation'!$B$14</f>
        <v>0.32059311518657863</v>
      </c>
    </row>
    <row r="165" spans="1:32" x14ac:dyDescent="0.2">
      <c r="A165" s="12" t="s">
        <v>43</v>
      </c>
      <c r="B165" s="34">
        <f>(1/(1+EXP(('S Curve Equation'!$B$11-B120*'S Curve Equation'!$B$12)*'S Curve Equation'!$B$10))+'S Curve Equation'!$B$13)*'S Curve Equation'!$B$14</f>
        <v>0.30000000000000004</v>
      </c>
      <c r="C165" s="34">
        <f>(1/(1+EXP(('S Curve Equation'!$B$11-C120*'S Curve Equation'!$B$12)*'S Curve Equation'!$B$10))+'S Curve Equation'!$B$13)*'S Curve Equation'!$B$14</f>
        <v>0.30451139103831792</v>
      </c>
      <c r="D165" s="34">
        <f>(1/(1+EXP(('S Curve Equation'!$B$11-D120*'S Curve Equation'!$B$12)*'S Curve Equation'!$B$10))+'S Curve Equation'!$B$13)*'S Curve Equation'!$B$14</f>
        <v>0.30918136426168974</v>
      </c>
      <c r="E165" s="34">
        <f>(1/(1+EXP(('S Curve Equation'!$B$11-E120*'S Curve Equation'!$B$12)*'S Curve Equation'!$B$10))+'S Curve Equation'!$B$13)*'S Curve Equation'!$B$14</f>
        <v>0.31385967230189754</v>
      </c>
      <c r="F165" s="34">
        <f>(1/(1+EXP(('S Curve Equation'!$B$11-F120*'S Curve Equation'!$B$12)*'S Curve Equation'!$B$10))+'S Curve Equation'!$B$13)*'S Curve Equation'!$B$14</f>
        <v>0.31852754561072277</v>
      </c>
      <c r="G165" s="34">
        <f>(1/(1+EXP(('S Curve Equation'!$B$11-G120*'S Curve Equation'!$B$12)*'S Curve Equation'!$B$10))+'S Curve Equation'!$B$13)*'S Curve Equation'!$B$14</f>
        <v>0.32322207620583371</v>
      </c>
      <c r="H165" s="34">
        <f>(1/(1+EXP(('S Curve Equation'!$B$11-H120*'S Curve Equation'!$B$12)*'S Curve Equation'!$B$10))+'S Curve Equation'!$B$13)*'S Curve Equation'!$B$14</f>
        <v>0.32794976552432276</v>
      </c>
      <c r="I165" s="34">
        <f>(1/(1+EXP(('S Curve Equation'!$B$11-I120*'S Curve Equation'!$B$12)*'S Curve Equation'!$B$10))+'S Curve Equation'!$B$13)*'S Curve Equation'!$B$14</f>
        <v>0.33266632773538896</v>
      </c>
      <c r="J165" s="34">
        <f>(1/(1+EXP(('S Curve Equation'!$B$11-J120*'S Curve Equation'!$B$12)*'S Curve Equation'!$B$10))+'S Curve Equation'!$B$13)*'S Curve Equation'!$B$14</f>
        <v>0.33735117393650937</v>
      </c>
      <c r="K165" s="34">
        <f>(1/(1+EXP(('S Curve Equation'!$B$11-K120*'S Curve Equation'!$B$12)*'S Curve Equation'!$B$10))+'S Curve Equation'!$B$13)*'S Curve Equation'!$B$14</f>
        <v>0.34198423044637039</v>
      </c>
      <c r="L165" s="34">
        <f>(1/(1+EXP(('S Curve Equation'!$B$11-L120*'S Curve Equation'!$B$12)*'S Curve Equation'!$B$10))+'S Curve Equation'!$B$13)*'S Curve Equation'!$B$14</f>
        <v>0.34645937167214397</v>
      </c>
      <c r="M165" s="34">
        <f>(1/(1+EXP(('S Curve Equation'!$B$11-M120*'S Curve Equation'!$B$12)*'S Curve Equation'!$B$10))+'S Curve Equation'!$B$13)*'S Curve Equation'!$B$14</f>
        <v>0.3510434693604077</v>
      </c>
      <c r="N165" s="34">
        <f>(1/(1+EXP(('S Curve Equation'!$B$11-N120*'S Curve Equation'!$B$12)*'S Curve Equation'!$B$10))+'S Curve Equation'!$B$13)*'S Curve Equation'!$B$14</f>
        <v>0.35561153097262627</v>
      </c>
      <c r="O165" s="34">
        <f>(1/(1+EXP(('S Curve Equation'!$B$11-O120*'S Curve Equation'!$B$12)*'S Curve Equation'!$B$10))+'S Curve Equation'!$B$13)*'S Curve Equation'!$B$14</f>
        <v>0.36016277896689597</v>
      </c>
      <c r="P165" s="34">
        <f>(1/(1+EXP(('S Curve Equation'!$B$11-P120*'S Curve Equation'!$B$12)*'S Curve Equation'!$B$10))+'S Curve Equation'!$B$13)*'S Curve Equation'!$B$14</f>
        <v>0.36469646344658274</v>
      </c>
      <c r="Q165" s="34">
        <f>(1/(1+EXP(('S Curve Equation'!$B$11-Q120*'S Curve Equation'!$B$12)*'S Curve Equation'!$B$10))+'S Curve Equation'!$B$13)*'S Curve Equation'!$B$14</f>
        <v>0.36921186197057032</v>
      </c>
      <c r="R165" s="34">
        <f>(1/(1+EXP(('S Curve Equation'!$B$11-R120*'S Curve Equation'!$B$12)*'S Curve Equation'!$B$10))+'S Curve Equation'!$B$13)*'S Curve Equation'!$B$14</f>
        <v>0.37370827933210377</v>
      </c>
      <c r="S165" s="34">
        <f>(1/(1+EXP(('S Curve Equation'!$B$11-S120*'S Curve Equation'!$B$12)*'S Curve Equation'!$B$10))+'S Curve Equation'!$B$13)*'S Curve Equation'!$B$14</f>
        <v>0.37818504730817298</v>
      </c>
      <c r="T165" s="34">
        <f>(1/(1+EXP(('S Curve Equation'!$B$11-T120*'S Curve Equation'!$B$12)*'S Curve Equation'!$B$10))+'S Curve Equation'!$B$13)*'S Curve Equation'!$B$14</f>
        <v>0.38264152438136229</v>
      </c>
      <c r="U165" s="34">
        <f>(1/(1+EXP(('S Curve Equation'!$B$11-U120*'S Curve Equation'!$B$12)*'S Curve Equation'!$B$10))+'S Curve Equation'!$B$13)*'S Curve Equation'!$B$14</f>
        <v>0.3870770954360212</v>
      </c>
      <c r="V165" s="34">
        <f>(1/(1+EXP(('S Curve Equation'!$B$11-V120*'S Curve Equation'!$B$12)*'S Curve Equation'!$B$10))+'S Curve Equation'!$B$13)*'S Curve Equation'!$B$14</f>
        <v>0.3914911714306219</v>
      </c>
      <c r="W165" s="34">
        <f>(1/(1+EXP(('S Curve Equation'!$B$11-W120*'S Curve Equation'!$B$12)*'S Curve Equation'!$B$10))+'S Curve Equation'!$B$13)*'S Curve Equation'!$B$14</f>
        <v>0.39588318904808761</v>
      </c>
      <c r="X165" s="34">
        <f>(1/(1+EXP(('S Curve Equation'!$B$11-X120*'S Curve Equation'!$B$12)*'S Curve Equation'!$B$10))+'S Curve Equation'!$B$13)*'S Curve Equation'!$B$14</f>
        <v>0.40025261032584714</v>
      </c>
      <c r="Y165" s="34">
        <f>(1/(1+EXP(('S Curve Equation'!$B$11-Y120*'S Curve Equation'!$B$12)*'S Curve Equation'!$B$10))+'S Curve Equation'!$B$13)*'S Curve Equation'!$B$14</f>
        <v>0.40459892226732258</v>
      </c>
      <c r="Z165" s="34">
        <f>(1/(1+EXP(('S Curve Equation'!$B$11-Z120*'S Curve Equation'!$B$12)*'S Curve Equation'!$B$10))+'S Curve Equation'!$B$13)*'S Curve Equation'!$B$14</f>
        <v>0.40892163643648866</v>
      </c>
      <c r="AA165" s="34">
        <f>(1/(1+EXP(('S Curve Equation'!$B$11-AA120*'S Curve Equation'!$B$12)*'S Curve Equation'!$B$10))+'S Curve Equation'!$B$13)*'S Curve Equation'!$B$14</f>
        <v>0.41322028853712733</v>
      </c>
      <c r="AB165" s="34">
        <f>(1/(1+EXP(('S Curve Equation'!$B$11-AB120*'S Curve Equation'!$B$12)*'S Curve Equation'!$B$10))+'S Curve Equation'!$B$13)*'S Curve Equation'!$B$14</f>
        <v>0.4174944379783026</v>
      </c>
      <c r="AC165" s="34">
        <f>(1/(1+EXP(('S Curve Equation'!$B$11-AC120*'S Curve Equation'!$B$12)*'S Curve Equation'!$B$10))+'S Curve Equation'!$B$13)*'S Curve Equation'!$B$14</f>
        <v>0.4217436674275471</v>
      </c>
      <c r="AD165" s="34">
        <f>(1/(1+EXP(('S Curve Equation'!$B$11-AD120*'S Curve Equation'!$B$12)*'S Curve Equation'!$B$10))+'S Curve Equation'!$B$13)*'S Curve Equation'!$B$14</f>
        <v>0.42596758235320614</v>
      </c>
      <c r="AE165" s="34">
        <f>(1/(1+EXP(('S Curve Equation'!$B$11-AE120*'S Curve Equation'!$B$12)*'S Curve Equation'!$B$10))+'S Curve Equation'!$B$13)*'S Curve Equation'!$B$14</f>
        <v>0.43016581055730091</v>
      </c>
      <c r="AF165" s="34">
        <f>(1/(1+EXP(('S Curve Equation'!$B$11-AF120*'S Curve Equation'!$B$12)*'S Curve Equation'!$B$10))+'S Curve Equation'!$B$13)*'S Curve Equation'!$B$14</f>
        <v>0.43433800170023501</v>
      </c>
    </row>
    <row r="166" spans="1:32" x14ac:dyDescent="0.2">
      <c r="A166" s="12" t="s">
        <v>44</v>
      </c>
      <c r="B166" s="34">
        <f>(1/(1+EXP(('S Curve Equation'!$B$11-B121*'S Curve Equation'!$B$12)*'S Curve Equation'!$B$10))+'S Curve Equation'!$B$13)*'S Curve Equation'!$B$14</f>
        <v>0.18499999999999994</v>
      </c>
      <c r="C166" s="34">
        <f>(1/(1+EXP(('S Curve Equation'!$B$11-C121*'S Curve Equation'!$B$12)*'S Curve Equation'!$B$10))+'S Curve Equation'!$B$13)*'S Curve Equation'!$B$14</f>
        <v>0.18869483042733745</v>
      </c>
      <c r="D166" s="34">
        <f>(1/(1+EXP(('S Curve Equation'!$B$11-D121*'S Curve Equation'!$B$12)*'S Curve Equation'!$B$10))+'S Curve Equation'!$B$13)*'S Curve Equation'!$B$14</f>
        <v>0.19254345992605593</v>
      </c>
      <c r="E166" s="34">
        <f>(1/(1+EXP(('S Curve Equation'!$B$11-E121*'S Curve Equation'!$B$12)*'S Curve Equation'!$B$10))+'S Curve Equation'!$B$13)*'S Curve Equation'!$B$14</f>
        <v>0.19642337562981432</v>
      </c>
      <c r="F166" s="34">
        <f>(1/(1+EXP(('S Curve Equation'!$B$11-F121*'S Curve Equation'!$B$12)*'S Curve Equation'!$B$10))+'S Curve Equation'!$B$13)*'S Curve Equation'!$B$14</f>
        <v>0.20031901455973949</v>
      </c>
      <c r="G166" s="34">
        <f>(1/(1+EXP(('S Curve Equation'!$B$11-G121*'S Curve Equation'!$B$12)*'S Curve Equation'!$B$10))+'S Curve Equation'!$B$13)*'S Curve Equation'!$B$14</f>
        <v>0.20426148050380233</v>
      </c>
      <c r="H166" s="34">
        <f>(1/(1+EXP(('S Curve Equation'!$B$11-H121*'S Curve Equation'!$B$12)*'S Curve Equation'!$B$10))+'S Curve Equation'!$B$13)*'S Curve Equation'!$B$14</f>
        <v>0.20825672668750386</v>
      </c>
      <c r="I166" s="34">
        <f>(1/(1+EXP(('S Curve Equation'!$B$11-I121*'S Curve Equation'!$B$12)*'S Curve Equation'!$B$10))+'S Curve Equation'!$B$13)*'S Curve Equation'!$B$14</f>
        <v>0.21226752542819674</v>
      </c>
      <c r="J166" s="34">
        <f>(1/(1+EXP(('S Curve Equation'!$B$11-J121*'S Curve Equation'!$B$12)*'S Curve Equation'!$B$10))+'S Curve Equation'!$B$13)*'S Curve Equation'!$B$14</f>
        <v>0.21627605259617005</v>
      </c>
      <c r="K166" s="34">
        <f>(1/(1+EXP(('S Curve Equation'!$B$11-K121*'S Curve Equation'!$B$12)*'S Curve Equation'!$B$10))+'S Curve Equation'!$B$13)*'S Curve Equation'!$B$14</f>
        <v>0.22026449819314151</v>
      </c>
      <c r="L166" s="34">
        <f>(1/(1+EXP(('S Curve Equation'!$B$11-L121*'S Curve Equation'!$B$12)*'S Curve Equation'!$B$10))+'S Curve Equation'!$B$13)*'S Curve Equation'!$B$14</f>
        <v>0.22413990036607107</v>
      </c>
      <c r="M166" s="34">
        <f>(1/(1+EXP(('S Curve Equation'!$B$11-M121*'S Curve Equation'!$B$12)*'S Curve Equation'!$B$10))+'S Curve Equation'!$B$13)*'S Curve Equation'!$B$14</f>
        <v>0.22813301152831281</v>
      </c>
      <c r="N166" s="34">
        <f>(1/(1+EXP(('S Curve Equation'!$B$11-N121*'S Curve Equation'!$B$12)*'S Curve Equation'!$B$10))+'S Curve Equation'!$B$13)*'S Curve Equation'!$B$14</f>
        <v>0.23213568800745363</v>
      </c>
      <c r="O166" s="34">
        <f>(1/(1+EXP(('S Curve Equation'!$B$11-O121*'S Curve Equation'!$B$12)*'S Curve Equation'!$B$10))+'S Curve Equation'!$B$13)*'S Curve Equation'!$B$14</f>
        <v>0.23614701785238748</v>
      </c>
      <c r="P166" s="34">
        <f>(1/(1+EXP(('S Curve Equation'!$B$11-P121*'S Curve Equation'!$B$12)*'S Curve Equation'!$B$10))+'S Curve Equation'!$B$13)*'S Curve Equation'!$B$14</f>
        <v>0.24016609829190746</v>
      </c>
      <c r="Q166" s="34">
        <f>(1/(1+EXP(('S Curve Equation'!$B$11-Q121*'S Curve Equation'!$B$12)*'S Curve Equation'!$B$10))+'S Curve Equation'!$B$13)*'S Curve Equation'!$B$14</f>
        <v>0.24419203632141823</v>
      </c>
      <c r="R166" s="34">
        <f>(1/(1+EXP(('S Curve Equation'!$B$11-R121*'S Curve Equation'!$B$12)*'S Curve Equation'!$B$10))+'S Curve Equation'!$B$13)*'S Curve Equation'!$B$14</f>
        <v>0.24822394926052613</v>
      </c>
      <c r="S166" s="34">
        <f>(1/(1+EXP(('S Curve Equation'!$B$11-S121*'S Curve Equation'!$B$12)*'S Curve Equation'!$B$10))+'S Curve Equation'!$B$13)*'S Curve Equation'!$B$14</f>
        <v>0.25226096528150099</v>
      </c>
      <c r="T166" s="34">
        <f>(1/(1+EXP(('S Curve Equation'!$B$11-T121*'S Curve Equation'!$B$12)*'S Curve Equation'!$B$10))+'S Curve Equation'!$B$13)*'S Curve Equation'!$B$14</f>
        <v>0.25630222390866669</v>
      </c>
      <c r="U166" s="34">
        <f>(1/(1+EXP(('S Curve Equation'!$B$11-U121*'S Curve Equation'!$B$12)*'S Curve Equation'!$B$10))+'S Curve Equation'!$B$13)*'S Curve Equation'!$B$14</f>
        <v>0.26034687648882499</v>
      </c>
      <c r="V166" s="34">
        <f>(1/(1+EXP(('S Curve Equation'!$B$11-V121*'S Curve Equation'!$B$12)*'S Curve Equation'!$B$10))+'S Curve Equation'!$B$13)*'S Curve Equation'!$B$14</f>
        <v>0.26439408663291319</v>
      </c>
      <c r="W166" s="34">
        <f>(1/(1+EXP(('S Curve Equation'!$B$11-W121*'S Curve Equation'!$B$12)*'S Curve Equation'!$B$10))+'S Curve Equation'!$B$13)*'S Curve Equation'!$B$14</f>
        <v>0.26844303062912733</v>
      </c>
      <c r="X166" s="34">
        <f>(1/(1+EXP(('S Curve Equation'!$B$11-X121*'S Curve Equation'!$B$12)*'S Curve Equation'!$B$10))+'S Curve Equation'!$B$13)*'S Curve Equation'!$B$14</f>
        <v>0.27249289782780606</v>
      </c>
      <c r="Y166" s="34">
        <f>(1/(1+EXP(('S Curve Equation'!$B$11-Y121*'S Curve Equation'!$B$12)*'S Curve Equation'!$B$10))+'S Curve Equation'!$B$13)*'S Curve Equation'!$B$14</f>
        <v>0.27654289099843088</v>
      </c>
      <c r="Z166" s="34">
        <f>(1/(1+EXP(('S Curve Equation'!$B$11-Z121*'S Curve Equation'!$B$12)*'S Curve Equation'!$B$10))+'S Curve Equation'!$B$13)*'S Curve Equation'!$B$14</f>
        <v>0.28059222665912287</v>
      </c>
      <c r="AA166" s="34">
        <f>(1/(1+EXP(('S Curve Equation'!$B$11-AA121*'S Curve Equation'!$B$12)*'S Curve Equation'!$B$10))+'S Curve Equation'!$B$13)*'S Curve Equation'!$B$14</f>
        <v>0.2846401353791006</v>
      </c>
      <c r="AB166" s="34">
        <f>(1/(1+EXP(('S Curve Equation'!$B$11-AB121*'S Curve Equation'!$B$12)*'S Curve Equation'!$B$10))+'S Curve Equation'!$B$13)*'S Curve Equation'!$B$14</f>
        <v>0.28868586205456415</v>
      </c>
      <c r="AC166" s="34">
        <f>(1/(1+EXP(('S Curve Equation'!$B$11-AC121*'S Curve Equation'!$B$12)*'S Curve Equation'!$B$10))+'S Curve Equation'!$B$13)*'S Curve Equation'!$B$14</f>
        <v>0.29272866615852938</v>
      </c>
      <c r="AD166" s="34">
        <f>(1/(1+EXP(('S Curve Equation'!$B$11-AD121*'S Curve Equation'!$B$12)*'S Curve Equation'!$B$10))+'S Curve Equation'!$B$13)*'S Curve Equation'!$B$14</f>
        <v>0.29676782196517931</v>
      </c>
      <c r="AE166" s="34">
        <f>(1/(1+EXP(('S Curve Equation'!$B$11-AE121*'S Curve Equation'!$B$12)*'S Curve Equation'!$B$10))+'S Curve Equation'!$B$13)*'S Curve Equation'!$B$14</f>
        <v>0.30080261874931113</v>
      </c>
      <c r="AF166" s="34">
        <f>(1/(1+EXP(('S Curve Equation'!$B$11-AF121*'S Curve Equation'!$B$12)*'S Curve Equation'!$B$10))+'S Curve Equation'!$B$13)*'S Curve Equation'!$B$14</f>
        <v>0.30483236096150051</v>
      </c>
    </row>
    <row r="167" spans="1:32" x14ac:dyDescent="0.2">
      <c r="A167" s="12" t="s">
        <v>45</v>
      </c>
      <c r="B167" s="34">
        <f>(1/(1+EXP(('S Curve Equation'!$B$11-B122*'S Curve Equation'!$B$12)*'S Curve Equation'!$B$10))+'S Curve Equation'!$B$13)*'S Curve Equation'!$B$14</f>
        <v>0.20799999999999999</v>
      </c>
      <c r="C167" s="34">
        <f>(1/(1+EXP(('S Curve Equation'!$B$11-C122*'S Curve Equation'!$B$12)*'S Curve Equation'!$B$10))+'S Curve Equation'!$B$13)*'S Curve Equation'!$B$14</f>
        <v>0.21191633915374714</v>
      </c>
      <c r="D167" s="34">
        <f>(1/(1+EXP(('S Curve Equation'!$B$11-D122*'S Curve Equation'!$B$12)*'S Curve Equation'!$B$10))+'S Curve Equation'!$B$13)*'S Curve Equation'!$B$14</f>
        <v>0.21599009439853761</v>
      </c>
      <c r="E167" s="34">
        <f>(1/(1+EXP(('S Curve Equation'!$B$11-E122*'S Curve Equation'!$B$12)*'S Curve Equation'!$B$10))+'S Curve Equation'!$B$13)*'S Curve Equation'!$B$14</f>
        <v>0.22009124360341739</v>
      </c>
      <c r="F167" s="34">
        <f>(1/(1+EXP(('S Curve Equation'!$B$11-F122*'S Curve Equation'!$B$12)*'S Curve Equation'!$B$10))+'S Curve Equation'!$B$13)*'S Curve Equation'!$B$14</f>
        <v>0.22420329727669344</v>
      </c>
      <c r="G167" s="34">
        <f>(1/(1+EXP(('S Curve Equation'!$B$11-G122*'S Curve Equation'!$B$12)*'S Curve Equation'!$B$10))+'S Curve Equation'!$B$13)*'S Curve Equation'!$B$14</f>
        <v>0.22835901400337411</v>
      </c>
      <c r="H167" s="34">
        <f>(1/(1+EXP(('S Curve Equation'!$B$11-H122*'S Curve Equation'!$B$12)*'S Curve Equation'!$B$10))+'S Curve Equation'!$B$13)*'S Curve Equation'!$B$14</f>
        <v>0.23256451484105792</v>
      </c>
      <c r="I167" s="34">
        <f>(1/(1+EXP(('S Curve Equation'!$B$11-I122*'S Curve Equation'!$B$12)*'S Curve Equation'!$B$10))+'S Curve Equation'!$B$13)*'S Curve Equation'!$B$14</f>
        <v>0.23678052772974362</v>
      </c>
      <c r="J167" s="34">
        <f>(1/(1+EXP(('S Curve Equation'!$B$11-J122*'S Curve Equation'!$B$12)*'S Curve Equation'!$B$10))+'S Curve Equation'!$B$13)*'S Curve Equation'!$B$14</f>
        <v>0.24098835157352375</v>
      </c>
      <c r="K167" s="34">
        <f>(1/(1+EXP(('S Curve Equation'!$B$11-K122*'S Curve Equation'!$B$12)*'S Curve Equation'!$B$10))+'S Curve Equation'!$B$13)*'S Curve Equation'!$B$14</f>
        <v>0.24516940129956505</v>
      </c>
      <c r="L167" s="34">
        <f>(1/(1+EXP(('S Curve Equation'!$B$11-L122*'S Curve Equation'!$B$12)*'S Curve Equation'!$B$10))+'S Curve Equation'!$B$13)*'S Curve Equation'!$B$14</f>
        <v>0.2492265651282759</v>
      </c>
      <c r="M167" s="34">
        <f>(1/(1+EXP(('S Curve Equation'!$B$11-M122*'S Curve Equation'!$B$12)*'S Curve Equation'!$B$10))+'S Curve Equation'!$B$13)*'S Curve Equation'!$B$14</f>
        <v>0.25340146566669303</v>
      </c>
      <c r="N167" s="34">
        <f>(1/(1+EXP(('S Curve Equation'!$B$11-N122*'S Curve Equation'!$B$12)*'S Curve Equation'!$B$10))+'S Curve Equation'!$B$13)*'S Curve Equation'!$B$14</f>
        <v>0.25758082889745831</v>
      </c>
      <c r="O167" s="34">
        <f>(1/(1+EXP(('S Curve Equation'!$B$11-O122*'S Curve Equation'!$B$12)*'S Curve Equation'!$B$10))+'S Curve Equation'!$B$13)*'S Curve Equation'!$B$14</f>
        <v>0.26176372145257992</v>
      </c>
      <c r="P167" s="34">
        <f>(1/(1+EXP(('S Curve Equation'!$B$11-P122*'S Curve Equation'!$B$12)*'S Curve Equation'!$B$10))+'S Curve Equation'!$B$13)*'S Curve Equation'!$B$14</f>
        <v>0.26594922388448056</v>
      </c>
      <c r="Q167" s="34">
        <f>(1/(1+EXP(('S Curve Equation'!$B$11-Q122*'S Curve Equation'!$B$12)*'S Curve Equation'!$B$10))+'S Curve Equation'!$B$13)*'S Curve Equation'!$B$14</f>
        <v>0.27013643114932107</v>
      </c>
      <c r="R167" s="34">
        <f>(1/(1+EXP(('S Curve Equation'!$B$11-R122*'S Curve Equation'!$B$12)*'S Curve Equation'!$B$10))+'S Curve Equation'!$B$13)*'S Curve Equation'!$B$14</f>
        <v>0.2743244530562714</v>
      </c>
      <c r="S167" s="34">
        <f>(1/(1+EXP(('S Curve Equation'!$B$11-S122*'S Curve Equation'!$B$12)*'S Curve Equation'!$B$10))+'S Curve Equation'!$B$13)*'S Curve Equation'!$B$14</f>
        <v>0.27851241468316162</v>
      </c>
      <c r="T167" s="34">
        <f>(1/(1+EXP(('S Curve Equation'!$B$11-T122*'S Curve Equation'!$B$12)*'S Curve Equation'!$B$10))+'S Curve Equation'!$B$13)*'S Curve Equation'!$B$14</f>
        <v>0.28269945675901598</v>
      </c>
      <c r="U167" s="34">
        <f>(1/(1+EXP(('S Curve Equation'!$B$11-U122*'S Curve Equation'!$B$12)*'S Curve Equation'!$B$10))+'S Curve Equation'!$B$13)*'S Curve Equation'!$B$14</f>
        <v>0.28688473601399417</v>
      </c>
      <c r="V167" s="34">
        <f>(1/(1+EXP(('S Curve Equation'!$B$11-V122*'S Curve Equation'!$B$12)*'S Curve Equation'!$B$10))+'S Curve Equation'!$B$13)*'S Curve Equation'!$B$14</f>
        <v>0.2910674254973733</v>
      </c>
      <c r="W167" s="34">
        <f>(1/(1+EXP(('S Curve Equation'!$B$11-W122*'S Curve Equation'!$B$12)*'S Curve Equation'!$B$10))+'S Curve Equation'!$B$13)*'S Curve Equation'!$B$14</f>
        <v>0.29524671486420695</v>
      </c>
      <c r="X167" s="34">
        <f>(1/(1+EXP(('S Curve Equation'!$B$11-X122*'S Curve Equation'!$B$12)*'S Curve Equation'!$B$10))+'S Curve Equation'!$B$13)*'S Curve Equation'!$B$14</f>
        <v>0.29942181063136292</v>
      </c>
      <c r="Y167" s="34">
        <f>(1/(1+EXP(('S Curve Equation'!$B$11-Y122*'S Curve Equation'!$B$12)*'S Curve Equation'!$B$10))+'S Curve Equation'!$B$13)*'S Curve Equation'!$B$14</f>
        <v>0.30359193640368348</v>
      </c>
      <c r="Z167" s="34">
        <f>(1/(1+EXP(('S Curve Equation'!$B$11-Z122*'S Curve Equation'!$B$12)*'S Curve Equation'!$B$10))+'S Curve Equation'!$B$13)*'S Curve Equation'!$B$14</f>
        <v>0.30775633307102729</v>
      </c>
      <c r="AA167" s="34">
        <f>(1/(1+EXP(('S Curve Equation'!$B$11-AA122*'S Curve Equation'!$B$12)*'S Curve Equation'!$B$10))+'S Curve Equation'!$B$13)*'S Curve Equation'!$B$14</f>
        <v>0.31191425897702318</v>
      </c>
      <c r="AB167" s="34">
        <f>(1/(1+EXP(('S Curve Equation'!$B$11-AB122*'S Curve Equation'!$B$12)*'S Curve Equation'!$B$10))+'S Curve Equation'!$B$13)*'S Curve Equation'!$B$14</f>
        <v>0.31606499006035166</v>
      </c>
      <c r="AC167" s="34">
        <f>(1/(1+EXP(('S Curve Equation'!$B$11-AC122*'S Curve Equation'!$B$12)*'S Curve Equation'!$B$10))+'S Curve Equation'!$B$13)*'S Curve Equation'!$B$14</f>
        <v>0.32020781996941439</v>
      </c>
      <c r="AD167" s="34">
        <f>(1/(1+EXP(('S Curve Equation'!$B$11-AD122*'S Curve Equation'!$B$12)*'S Curve Equation'!$B$10))+'S Curve Equation'!$B$13)*'S Curve Equation'!$B$14</f>
        <v>0.32434206015128331</v>
      </c>
      <c r="AE167" s="34">
        <f>(1/(1+EXP(('S Curve Equation'!$B$11-AE122*'S Curve Equation'!$B$12)*'S Curve Equation'!$B$10))+'S Curve Equation'!$B$13)*'S Curve Equation'!$B$14</f>
        <v>0.32846703991581494</v>
      </c>
      <c r="AF167" s="34">
        <f>(1/(1+EXP(('S Curve Equation'!$B$11-AF122*'S Curve Equation'!$B$12)*'S Curve Equation'!$B$10))+'S Curve Equation'!$B$13)*'S Curve Equation'!$B$14</f>
        <v>0.33258210647584197</v>
      </c>
    </row>
    <row r="168" spans="1:32" x14ac:dyDescent="0.2">
      <c r="A168" s="12" t="s">
        <v>46</v>
      </c>
      <c r="B168" s="34">
        <f>(1/(1+EXP(('S Curve Equation'!$B$11-B123*'S Curve Equation'!$B$12)*'S Curve Equation'!$B$10))+'S Curve Equation'!$B$13)*'S Curve Equation'!$B$14</f>
        <v>0.27300000000000002</v>
      </c>
      <c r="C168" s="34">
        <f>(1/(1+EXP(('S Curve Equation'!$B$11-C123*'S Curve Equation'!$B$12)*'S Curve Equation'!$B$10))+'S Curve Equation'!$B$13)*'S Curve Equation'!$B$14</f>
        <v>0.27738208904624817</v>
      </c>
      <c r="D168" s="34">
        <f>(1/(1+EXP(('S Curve Equation'!$B$11-D123*'S Curve Equation'!$B$12)*'S Curve Equation'!$B$10))+'S Curve Equation'!$B$13)*'S Curve Equation'!$B$14</f>
        <v>0.28192428069895076</v>
      </c>
      <c r="E168" s="34">
        <f>(1/(1+EXP(('S Curve Equation'!$B$11-E123*'S Curve Equation'!$B$12)*'S Curve Equation'!$B$10))+'S Curve Equation'!$B$13)*'S Curve Equation'!$B$14</f>
        <v>0.28648072861279777</v>
      </c>
      <c r="F168" s="34">
        <f>(1/(1+EXP(('S Curve Equation'!$B$11-F123*'S Curve Equation'!$B$12)*'S Curve Equation'!$B$10))+'S Curve Equation'!$B$13)*'S Curve Equation'!$B$14</f>
        <v>0.29103311085813444</v>
      </c>
      <c r="G168" s="34">
        <f>(1/(1+EXP(('S Curve Equation'!$B$11-G123*'S Curve Equation'!$B$12)*'S Curve Equation'!$B$10))+'S Curve Equation'!$B$13)*'S Curve Equation'!$B$14</f>
        <v>0.29561759660365827</v>
      </c>
      <c r="H168" s="34">
        <f>(1/(1+EXP(('S Curve Equation'!$B$11-H123*'S Curve Equation'!$B$12)*'S Curve Equation'!$B$10))+'S Curve Equation'!$B$13)*'S Curve Equation'!$B$14</f>
        <v>0.30024061488291542</v>
      </c>
      <c r="I168" s="34">
        <f>(1/(1+EXP(('S Curve Equation'!$B$11-I123*'S Curve Equation'!$B$12)*'S Curve Equation'!$B$10))+'S Curve Equation'!$B$13)*'S Curve Equation'!$B$14</f>
        <v>0.30485886663717715</v>
      </c>
      <c r="J168" s="34">
        <f>(1/(1+EXP(('S Curve Equation'!$B$11-J123*'S Curve Equation'!$B$12)*'S Curve Equation'!$B$10))+'S Curve Equation'!$B$13)*'S Curve Equation'!$B$14</f>
        <v>0.30945207317993889</v>
      </c>
      <c r="K168" s="34">
        <f>(1/(1+EXP(('S Curve Equation'!$B$11-K123*'S Curve Equation'!$B$12)*'S Curve Equation'!$B$10))+'S Curve Equation'!$B$13)*'S Curve Equation'!$B$14</f>
        <v>0.31400035909143142</v>
      </c>
      <c r="L168" s="34">
        <f>(1/(1+EXP(('S Curve Equation'!$B$11-L123*'S Curve Equation'!$B$12)*'S Curve Equation'!$B$10))+'S Curve Equation'!$B$13)*'S Curve Equation'!$B$14</f>
        <v>0.31839911654129188</v>
      </c>
      <c r="M168" s="34">
        <f>(1/(1+EXP(('S Curve Equation'!$B$11-M123*'S Curve Equation'!$B$12)*'S Curve Equation'!$B$10))+'S Curve Equation'!$B$13)*'S Curve Equation'!$B$14</f>
        <v>0.32291054009858894</v>
      </c>
      <c r="N168" s="34">
        <f>(1/(1+EXP(('S Curve Equation'!$B$11-N123*'S Curve Equation'!$B$12)*'S Curve Equation'!$B$10))+'S Curve Equation'!$B$13)*'S Curve Equation'!$B$14</f>
        <v>0.32741175719054577</v>
      </c>
      <c r="O168" s="34">
        <f>(1/(1+EXP(('S Curve Equation'!$B$11-O123*'S Curve Equation'!$B$12)*'S Curve Equation'!$B$10))+'S Curve Equation'!$B$13)*'S Curve Equation'!$B$14</f>
        <v>0.33190191054210483</v>
      </c>
      <c r="P168" s="34">
        <f>(1/(1+EXP(('S Curve Equation'!$B$11-P123*'S Curve Equation'!$B$12)*'S Curve Equation'!$B$10))+'S Curve Equation'!$B$13)*'S Curve Equation'!$B$14</f>
        <v>0.33638016762368078</v>
      </c>
      <c r="Q168" s="34">
        <f>(1/(1+EXP(('S Curve Equation'!$B$11-Q123*'S Curve Equation'!$B$12)*'S Curve Equation'!$B$10))+'S Curve Equation'!$B$13)*'S Curve Equation'!$B$14</f>
        <v>0.34084572068017649</v>
      </c>
      <c r="R168" s="34">
        <f>(1/(1+EXP(('S Curve Equation'!$B$11-R123*'S Curve Equation'!$B$12)*'S Curve Equation'!$B$10))+'S Curve Equation'!$B$13)*'S Curve Equation'!$B$14</f>
        <v>0.34529778672414874</v>
      </c>
      <c r="S168" s="34">
        <f>(1/(1+EXP(('S Curve Equation'!$B$11-S123*'S Curve Equation'!$B$12)*'S Curve Equation'!$B$10))+'S Curve Equation'!$B$13)*'S Curve Equation'!$B$14</f>
        <v>0.34973560749474975</v>
      </c>
      <c r="T168" s="34">
        <f>(1/(1+EXP(('S Curve Equation'!$B$11-T123*'S Curve Equation'!$B$12)*'S Curve Equation'!$B$10))+'S Curve Equation'!$B$13)*'S Curve Equation'!$B$14</f>
        <v>0.35415844938408247</v>
      </c>
      <c r="U168" s="34">
        <f>(1/(1+EXP(('S Curve Equation'!$B$11-U123*'S Curve Equation'!$B$12)*'S Curve Equation'!$B$10))+'S Curve Equation'!$B$13)*'S Curve Equation'!$B$14</f>
        <v>0.35856560333257337</v>
      </c>
      <c r="V168" s="34">
        <f>(1/(1+EXP(('S Curve Equation'!$B$11-V123*'S Curve Equation'!$B$12)*'S Curve Equation'!$B$10))+'S Curve Equation'!$B$13)*'S Curve Equation'!$B$14</f>
        <v>0.36295638469500641</v>
      </c>
      <c r="W168" s="34">
        <f>(1/(1+EXP(('S Curve Equation'!$B$11-W123*'S Curve Equation'!$B$12)*'S Curve Equation'!$B$10))+'S Curve Equation'!$B$13)*'S Curve Equation'!$B$14</f>
        <v>0.36733013307881418</v>
      </c>
      <c r="X168" s="34">
        <f>(1/(1+EXP(('S Curve Equation'!$B$11-X123*'S Curve Equation'!$B$12)*'S Curve Equation'!$B$10))+'S Curve Equation'!$B$13)*'S Curve Equation'!$B$14</f>
        <v>0.37168621215621733</v>
      </c>
      <c r="Y168" s="34">
        <f>(1/(1+EXP(('S Curve Equation'!$B$11-Y123*'S Curve Equation'!$B$12)*'S Curve Equation'!$B$10))+'S Curve Equation'!$B$13)*'S Curve Equation'!$B$14</f>
        <v>0.37602400945179049</v>
      </c>
      <c r="Z168" s="34">
        <f>(1/(1+EXP(('S Curve Equation'!$B$11-Z123*'S Curve Equation'!$B$12)*'S Curve Equation'!$B$10))+'S Curve Equation'!$B$13)*'S Curve Equation'!$B$14</f>
        <v>0.38034293610698439</v>
      </c>
      <c r="AA168" s="34">
        <f>(1/(1+EXP(('S Curve Equation'!$B$11-AA123*'S Curve Equation'!$B$12)*'S Curve Equation'!$B$10))+'S Curve Equation'!$B$13)*'S Curve Equation'!$B$14</f>
        <v>0.38464242662314824</v>
      </c>
      <c r="AB168" s="34">
        <f>(1/(1+EXP(('S Curve Equation'!$B$11-AB123*'S Curve Equation'!$B$12)*'S Curve Equation'!$B$10))+'S Curve Equation'!$B$13)*'S Curve Equation'!$B$14</f>
        <v>0.38892193858452001</v>
      </c>
      <c r="AC168" s="34">
        <f>(1/(1+EXP(('S Curve Equation'!$B$11-AC123*'S Curve Equation'!$B$12)*'S Curve Equation'!$B$10))+'S Curve Equation'!$B$13)*'S Curve Equation'!$B$14</f>
        <v>0.39318095236264433</v>
      </c>
      <c r="AD168" s="34">
        <f>(1/(1+EXP(('S Curve Equation'!$B$11-AD123*'S Curve Equation'!$B$12)*'S Curve Equation'!$B$10))+'S Curve Equation'!$B$13)*'S Curve Equation'!$B$14</f>
        <v>0.39741897080364702</v>
      </c>
      <c r="AE168" s="34">
        <f>(1/(1+EXP(('S Curve Equation'!$B$11-AE123*'S Curve Equation'!$B$12)*'S Curve Equation'!$B$10))+'S Curve Equation'!$B$13)*'S Curve Equation'!$B$14</f>
        <v>0.40163551889973825</v>
      </c>
      <c r="AF168" s="34">
        <f>(1/(1+EXP(('S Curve Equation'!$B$11-AF123*'S Curve Equation'!$B$12)*'S Curve Equation'!$B$10))+'S Curve Equation'!$B$13)*'S Curve Equation'!$B$14</f>
        <v>0.40583014344629026</v>
      </c>
    </row>
    <row r="169" spans="1:32" x14ac:dyDescent="0.2">
      <c r="A169" s="12" t="s">
        <v>47</v>
      </c>
      <c r="B169" s="34">
        <f>(1/(1+EXP(('S Curve Equation'!$B$11-B124*'S Curve Equation'!$B$12)*'S Curve Equation'!$B$10))+'S Curve Equation'!$B$13)*'S Curve Equation'!$B$14</f>
        <v>0.13084489051094889</v>
      </c>
      <c r="C169" s="34">
        <f>(1/(1+EXP(('S Curve Equation'!$B$11-C124*'S Curve Equation'!$B$12)*'S Curve Equation'!$B$10))+'S Curve Equation'!$B$13)*'S Curve Equation'!$B$14</f>
        <v>0.13388630005366364</v>
      </c>
      <c r="D169" s="34">
        <f>(1/(1+EXP(('S Curve Equation'!$B$11-D124*'S Curve Equation'!$B$12)*'S Curve Equation'!$B$10))+'S Curve Equation'!$B$13)*'S Curve Equation'!$B$14</f>
        <v>0.13706575662023951</v>
      </c>
      <c r="E169" s="34">
        <f>(1/(1+EXP(('S Curve Equation'!$B$11-E124*'S Curve Equation'!$B$12)*'S Curve Equation'!$B$10))+'S Curve Equation'!$B$13)*'S Curve Equation'!$B$14</f>
        <v>0.14028282607400164</v>
      </c>
      <c r="F169" s="34">
        <f>(1/(1+EXP(('S Curve Equation'!$B$11-F124*'S Curve Equation'!$B$12)*'S Curve Equation'!$B$10))+'S Curve Equation'!$B$13)*'S Curve Equation'!$B$14</f>
        <v>0.14352476262778779</v>
      </c>
      <c r="G169" s="34">
        <f>(1/(1+EXP(('S Curve Equation'!$B$11-G124*'S Curve Equation'!$B$12)*'S Curve Equation'!$B$10))+'S Curve Equation'!$B$13)*'S Curve Equation'!$B$14</f>
        <v>0.14681768151329175</v>
      </c>
      <c r="H169" s="34">
        <f>(1/(1+EXP(('S Curve Equation'!$B$11-H124*'S Curve Equation'!$B$12)*'S Curve Equation'!$B$10))+'S Curve Equation'!$B$13)*'S Curve Equation'!$B$14</f>
        <v>0.15016695792922041</v>
      </c>
      <c r="I169" s="34">
        <f>(1/(1+EXP(('S Curve Equation'!$B$11-I124*'S Curve Equation'!$B$12)*'S Curve Equation'!$B$10))+'S Curve Equation'!$B$13)*'S Curve Equation'!$B$14</f>
        <v>0.15354164469395343</v>
      </c>
      <c r="J169" s="34">
        <f>(1/(1+EXP(('S Curve Equation'!$B$11-J124*'S Curve Equation'!$B$12)*'S Curve Equation'!$B$10))+'S Curve Equation'!$B$13)*'S Curve Equation'!$B$14</f>
        <v>0.15692675301795836</v>
      </c>
      <c r="K169" s="34">
        <f>(1/(1+EXP(('S Curve Equation'!$B$11-K124*'S Curve Equation'!$B$12)*'S Curve Equation'!$B$10))+'S Curve Equation'!$B$13)*'S Curve Equation'!$B$14</f>
        <v>0.16030708900870266</v>
      </c>
      <c r="L169" s="34">
        <f>(1/(1+EXP(('S Curve Equation'!$B$11-L124*'S Curve Equation'!$B$12)*'S Curve Equation'!$B$10))+'S Curve Equation'!$B$13)*'S Curve Equation'!$B$14</f>
        <v>0.16360321428147387</v>
      </c>
      <c r="M169" s="34">
        <f>(1/(1+EXP(('S Curve Equation'!$B$11-M124*'S Curve Equation'!$B$12)*'S Curve Equation'!$B$10))+'S Curve Equation'!$B$13)*'S Curve Equation'!$B$14</f>
        <v>0.16701136433212355</v>
      </c>
      <c r="N169" s="34">
        <f>(1/(1+EXP(('S Curve Equation'!$B$11-N124*'S Curve Equation'!$B$12)*'S Curve Equation'!$B$10))+'S Curve Equation'!$B$13)*'S Curve Equation'!$B$14</f>
        <v>0.17043976487373286</v>
      </c>
      <c r="O169" s="34">
        <f>(1/(1+EXP(('S Curve Equation'!$B$11-O124*'S Curve Equation'!$B$12)*'S Curve Equation'!$B$10))+'S Curve Equation'!$B$13)*'S Curve Equation'!$B$14</f>
        <v>0.17388767252502563</v>
      </c>
      <c r="P169" s="34">
        <f>(1/(1+EXP(('S Curve Equation'!$B$11-P124*'S Curve Equation'!$B$12)*'S Curve Equation'!$B$10))+'S Curve Equation'!$B$13)*'S Curve Equation'!$B$14</f>
        <v>0.17735434180840304</v>
      </c>
      <c r="Q169" s="34">
        <f>(1/(1+EXP(('S Curve Equation'!$B$11-Q124*'S Curve Equation'!$B$12)*'S Curve Equation'!$B$10))+'S Curve Equation'!$B$13)*'S Curve Equation'!$B$14</f>
        <v>0.18083902578709043</v>
      </c>
      <c r="R169" s="34">
        <f>(1/(1+EXP(('S Curve Equation'!$B$11-R124*'S Curve Equation'!$B$12)*'S Curve Equation'!$B$10))+'S Curve Equation'!$B$13)*'S Curve Equation'!$B$14</f>
        <v>0.18434097669065558</v>
      </c>
      <c r="S169" s="34">
        <f>(1/(1+EXP(('S Curve Equation'!$B$11-S124*'S Curve Equation'!$B$12)*'S Curve Equation'!$B$10))+'S Curve Equation'!$B$13)*'S Curve Equation'!$B$14</f>
        <v>0.18785944652818468</v>
      </c>
      <c r="T169" s="34">
        <f>(1/(1+EXP(('S Curve Equation'!$B$11-T124*'S Curve Equation'!$B$12)*'S Curve Equation'!$B$10))+'S Curve Equation'!$B$13)*'S Curve Equation'!$B$14</f>
        <v>0.19139368768844761</v>
      </c>
      <c r="U169" s="34">
        <f>(1/(1+EXP(('S Curve Equation'!$B$11-U124*'S Curve Equation'!$B$12)*'S Curve Equation'!$B$10))+'S Curve Equation'!$B$13)*'S Curve Equation'!$B$14</f>
        <v>0.19494295352641386</v>
      </c>
      <c r="V169" s="34">
        <f>(1/(1+EXP(('S Curve Equation'!$B$11-V124*'S Curve Equation'!$B$12)*'S Curve Equation'!$B$10))+'S Curve Equation'!$B$13)*'S Curve Equation'!$B$14</f>
        <v>0.19850649893555997</v>
      </c>
      <c r="W169" s="34">
        <f>(1/(1+EXP(('S Curve Equation'!$B$11-W124*'S Curve Equation'!$B$12)*'S Curve Equation'!$B$10))+'S Curve Equation'!$B$13)*'S Curve Equation'!$B$14</f>
        <v>0.20208358090543035</v>
      </c>
      <c r="X169" s="34">
        <f>(1/(1+EXP(('S Curve Equation'!$B$11-X124*'S Curve Equation'!$B$12)*'S Curve Equation'!$B$10))+'S Curve Equation'!$B$13)*'S Curve Equation'!$B$14</f>
        <v>0.20567345906396778</v>
      </c>
      <c r="Y169" s="34">
        <f>(1/(1+EXP(('S Curve Equation'!$B$11-Y124*'S Curve Equation'!$B$12)*'S Curve Equation'!$B$10))+'S Curve Equation'!$B$13)*'S Curve Equation'!$B$14</f>
        <v>0.20927539620418553</v>
      </c>
      <c r="Z169" s="34">
        <f>(1/(1+EXP(('S Curve Equation'!$B$11-Z124*'S Curve Equation'!$B$12)*'S Curve Equation'!$B$10))+'S Curve Equation'!$B$13)*'S Curve Equation'!$B$14</f>
        <v>0.21288865879477581</v>
      </c>
      <c r="AA169" s="34">
        <f>(1/(1+EXP(('S Curve Equation'!$B$11-AA124*'S Curve Equation'!$B$12)*'S Curve Equation'!$B$10))+'S Curve Equation'!$B$13)*'S Curve Equation'!$B$14</f>
        <v>0.21651251747433151</v>
      </c>
      <c r="AB169" s="34">
        <f>(1/(1+EXP(('S Curve Equation'!$B$11-AB124*'S Curve Equation'!$B$12)*'S Curve Equation'!$B$10))+'S Curve Equation'!$B$13)*'S Curve Equation'!$B$14</f>
        <v>0.22014624752886433</v>
      </c>
      <c r="AC169" s="34">
        <f>(1/(1+EXP(('S Curve Equation'!$B$11-AC124*'S Curve Equation'!$B$12)*'S Curve Equation'!$B$10))+'S Curve Equation'!$B$13)*'S Curve Equation'!$B$14</f>
        <v>0.22378912935236586</v>
      </c>
      <c r="AD169" s="34">
        <f>(1/(1+EXP(('S Curve Equation'!$B$11-AD124*'S Curve Equation'!$B$12)*'S Curve Equation'!$B$10))+'S Curve Equation'!$B$13)*'S Curve Equation'!$B$14</f>
        <v>0.22744044889020718</v>
      </c>
      <c r="AE169" s="34">
        <f>(1/(1+EXP(('S Curve Equation'!$B$11-AE124*'S Curve Equation'!$B$12)*'S Curve Equation'!$B$10))+'S Curve Equation'!$B$13)*'S Curve Equation'!$B$14</f>
        <v>0.23109949806519692</v>
      </c>
      <c r="AF169" s="34">
        <f>(1/(1+EXP(('S Curve Equation'!$B$11-AF124*'S Curve Equation'!$B$12)*'S Curve Equation'!$B$10))+'S Curve Equation'!$B$13)*'S Curve Equation'!$B$14</f>
        <v>0.23476557518617053</v>
      </c>
    </row>
    <row r="170" spans="1:32" x14ac:dyDescent="0.2">
      <c r="A170" s="12" t="s">
        <v>48</v>
      </c>
      <c r="B170" s="34">
        <f>(1/(1+EXP(('S Curve Equation'!$B$11-B125*'S Curve Equation'!$B$12)*'S Curve Equation'!$B$10))+'S Curve Equation'!$B$13)*'S Curve Equation'!$B$14</f>
        <v>0.15971901840490796</v>
      </c>
      <c r="C170" s="34">
        <f>(1/(1+EXP(('S Curve Equation'!$B$11-C125*'S Curve Equation'!$B$12)*'S Curve Equation'!$B$10))+'S Curve Equation'!$B$13)*'S Curve Equation'!$B$14</f>
        <v>0.16313293064993498</v>
      </c>
      <c r="D170" s="34">
        <f>(1/(1+EXP(('S Curve Equation'!$B$11-D125*'S Curve Equation'!$B$12)*'S Curve Equation'!$B$10))+'S Curve Equation'!$B$13)*'S Curve Equation'!$B$14</f>
        <v>0.16669467758659021</v>
      </c>
      <c r="E170" s="34">
        <f>(1/(1+EXP(('S Curve Equation'!$B$11-E125*'S Curve Equation'!$B$12)*'S Curve Equation'!$B$10))+'S Curve Equation'!$B$13)*'S Curve Equation'!$B$14</f>
        <v>0.17029125238889431</v>
      </c>
      <c r="F170" s="34">
        <f>(1/(1+EXP(('S Curve Equation'!$B$11-F125*'S Curve Equation'!$B$12)*'S Curve Equation'!$B$10))+'S Curve Equation'!$B$13)*'S Curve Equation'!$B$14</f>
        <v>0.17390829228093935</v>
      </c>
      <c r="G170" s="34">
        <f>(1/(1+EXP(('S Curve Equation'!$B$11-G125*'S Curve Equation'!$B$12)*'S Curve Equation'!$B$10))+'S Curve Equation'!$B$13)*'S Curve Equation'!$B$14</f>
        <v>0.17757477588002402</v>
      </c>
      <c r="H170" s="34">
        <f>(1/(1+EXP(('S Curve Equation'!$B$11-H125*'S Curve Equation'!$B$12)*'S Curve Equation'!$B$10))+'S Curve Equation'!$B$13)*'S Curve Equation'!$B$14</f>
        <v>0.18129642364228074</v>
      </c>
      <c r="I170" s="34">
        <f>(1/(1+EXP(('S Curve Equation'!$B$11-I125*'S Curve Equation'!$B$12)*'S Curve Equation'!$B$10))+'S Curve Equation'!$B$13)*'S Curve Equation'!$B$14</f>
        <v>0.18503867047733211</v>
      </c>
      <c r="J170" s="34">
        <f>(1/(1+EXP(('S Curve Equation'!$B$11-J125*'S Curve Equation'!$B$12)*'S Curve Equation'!$B$10))+'S Curve Equation'!$B$13)*'S Curve Equation'!$B$14</f>
        <v>0.18878487369966498</v>
      </c>
      <c r="K170" s="34">
        <f>(1/(1+EXP(('S Curve Equation'!$B$11-K125*'S Curve Equation'!$B$12)*'S Curve Equation'!$B$10))+'S Curve Equation'!$B$13)*'S Curve Equation'!$B$14</f>
        <v>0.19251829719638389</v>
      </c>
      <c r="L170" s="34">
        <f>(1/(1+EXP(('S Curve Equation'!$B$11-L125*'S Curve Equation'!$B$12)*'S Curve Equation'!$B$10))+'S Curve Equation'!$B$13)*'S Curve Equation'!$B$14</f>
        <v>0.19615158878037159</v>
      </c>
      <c r="M170" s="34">
        <f>(1/(1+EXP(('S Curve Equation'!$B$11-M125*'S Curve Equation'!$B$12)*'S Curve Equation'!$B$10))+'S Curve Equation'!$B$13)*'S Curve Equation'!$B$14</f>
        <v>0.19990105746466671</v>
      </c>
      <c r="N170" s="34">
        <f>(1/(1+EXP(('S Curve Equation'!$B$11-N125*'S Curve Equation'!$B$12)*'S Curve Equation'!$B$10))+'S Curve Equation'!$B$13)*'S Curve Equation'!$B$14</f>
        <v>0.2036654004234042</v>
      </c>
      <c r="O170" s="34">
        <f>(1/(1+EXP(('S Curve Equation'!$B$11-O125*'S Curve Equation'!$B$12)*'S Curve Equation'!$B$10))+'S Curve Equation'!$B$13)*'S Curve Equation'!$B$14</f>
        <v>0.20744376302342912</v>
      </c>
      <c r="P170" s="34">
        <f>(1/(1+EXP(('S Curve Equation'!$B$11-P125*'S Curve Equation'!$B$12)*'S Curve Equation'!$B$10))+'S Curve Equation'!$B$13)*'S Curve Equation'!$B$14</f>
        <v>0.21123529442759567</v>
      </c>
      <c r="Q170" s="34">
        <f>(1/(1+EXP(('S Curve Equation'!$B$11-Q125*'S Curve Equation'!$B$12)*'S Curve Equation'!$B$10))+'S Curve Equation'!$B$13)*'S Curve Equation'!$B$14</f>
        <v>0.21503914824212059</v>
      </c>
      <c r="R170" s="34">
        <f>(1/(1+EXP(('S Curve Equation'!$B$11-R125*'S Curve Equation'!$B$12)*'S Curve Equation'!$B$10))+'S Curve Equation'!$B$13)*'S Curve Equation'!$B$14</f>
        <v>0.21885448314227932</v>
      </c>
      <c r="S170" s="34">
        <f>(1/(1+EXP(('S Curve Equation'!$B$11-S125*'S Curve Equation'!$B$12)*'S Curve Equation'!$B$10))+'S Curve Equation'!$B$13)*'S Curve Equation'!$B$14</f>
        <v>0.22268046347602</v>
      </c>
      <c r="T170" s="34">
        <f>(1/(1+EXP(('S Curve Equation'!$B$11-T125*'S Curve Equation'!$B$12)*'S Curve Equation'!$B$10))+'S Curve Equation'!$B$13)*'S Curve Equation'!$B$14</f>
        <v>0.22651625984514676</v>
      </c>
      <c r="U170" s="34">
        <f>(1/(1+EXP(('S Curve Equation'!$B$11-U125*'S Curve Equation'!$B$12)*'S Curve Equation'!$B$10))+'S Curve Equation'!$B$13)*'S Curve Equation'!$B$14</f>
        <v>0.2303610496637522</v>
      </c>
      <c r="V170" s="34">
        <f>(1/(1+EXP(('S Curve Equation'!$B$11-V125*'S Curve Equation'!$B$12)*'S Curve Equation'!$B$10))+'S Curve Equation'!$B$13)*'S Curve Equation'!$B$14</f>
        <v>0.23421401769368713</v>
      </c>
      <c r="W170" s="34">
        <f>(1/(1+EXP(('S Curve Equation'!$B$11-W125*'S Curve Equation'!$B$12)*'S Curve Equation'!$B$10))+'S Curve Equation'!$B$13)*'S Curve Equation'!$B$14</f>
        <v>0.23807435655687539</v>
      </c>
      <c r="X170" s="34">
        <f>(1/(1+EXP(('S Curve Equation'!$B$11-X125*'S Curve Equation'!$B$12)*'S Curve Equation'!$B$10))+'S Curve Equation'!$B$13)*'S Curve Equation'!$B$14</f>
        <v>0.24194126722435821</v>
      </c>
      <c r="Y170" s="34">
        <f>(1/(1+EXP(('S Curve Equation'!$B$11-Y125*'S Curve Equation'!$B$12)*'S Curve Equation'!$B$10))+'S Curve Equation'!$B$13)*'S Curve Equation'!$B$14</f>
        <v>0.24581395948200738</v>
      </c>
      <c r="Z170" s="34">
        <f>(1/(1+EXP(('S Curve Equation'!$B$11-Z125*'S Curve Equation'!$B$12)*'S Curve Equation'!$B$10))+'S Curve Equation'!$B$13)*'S Curve Equation'!$B$14</f>
        <v>0.24969165237287988</v>
      </c>
      <c r="AA170" s="34">
        <f>(1/(1+EXP(('S Curve Equation'!$B$11-AA125*'S Curve Equation'!$B$12)*'S Curve Equation'!$B$10))+'S Curve Equation'!$B$13)*'S Curve Equation'!$B$14</f>
        <v>0.25357357461627661</v>
      </c>
      <c r="AB170" s="34">
        <f>(1/(1+EXP(('S Curve Equation'!$B$11-AB125*'S Curve Equation'!$B$12)*'S Curve Equation'!$B$10))+'S Curve Equation'!$B$13)*'S Curve Equation'!$B$14</f>
        <v>0.25745896500357474</v>
      </c>
      <c r="AC170" s="34">
        <f>(1/(1+EXP(('S Curve Equation'!$B$11-AC125*'S Curve Equation'!$B$12)*'S Curve Equation'!$B$10))+'S Curve Equation'!$B$13)*'S Curve Equation'!$B$14</f>
        <v>0.26134707277096814</v>
      </c>
      <c r="AD170" s="34">
        <f>(1/(1+EXP(('S Curve Equation'!$B$11-AD125*'S Curve Equation'!$B$12)*'S Curve Equation'!$B$10))+'S Curve Equation'!$B$13)*'S Curve Equation'!$B$14</f>
        <v>0.26523715794930525</v>
      </c>
      <c r="AE170" s="34">
        <f>(1/(1+EXP(('S Curve Equation'!$B$11-AE125*'S Curve Equation'!$B$12)*'S Curve Equation'!$B$10))+'S Curve Equation'!$B$13)*'S Curve Equation'!$B$14</f>
        <v>0.26912849169123471</v>
      </c>
      <c r="AF170" s="34">
        <f>(1/(1+EXP(('S Curve Equation'!$B$11-AF125*'S Curve Equation'!$B$12)*'S Curve Equation'!$B$10))+'S Curve Equation'!$B$13)*'S Curve Equation'!$B$14</f>
        <v>0.27302035657591855</v>
      </c>
    </row>
    <row r="171" spans="1:32" x14ac:dyDescent="0.2">
      <c r="A171" s="12" t="s">
        <v>49</v>
      </c>
      <c r="B171" s="34">
        <f>(1/(1+EXP(('S Curve Equation'!$B$11-B126*'S Curve Equation'!$B$12)*'S Curve Equation'!$B$10))+'S Curve Equation'!$B$13)*'S Curve Equation'!$B$14</f>
        <v>9.4095469255663436E-2</v>
      </c>
      <c r="C171" s="34">
        <f>(1/(1+EXP(('S Curve Equation'!$B$11-C126*'S Curve Equation'!$B$12)*'S Curve Equation'!$B$10))+'S Curve Equation'!$B$13)*'S Curve Equation'!$B$14</f>
        <v>9.6574187292880129E-2</v>
      </c>
      <c r="D171" s="34">
        <f>(1/(1+EXP(('S Curve Equation'!$B$11-D126*'S Curve Equation'!$B$12)*'S Curve Equation'!$B$10))+'S Curve Equation'!$B$13)*'S Curve Equation'!$B$14</f>
        <v>9.9172893689990313E-2</v>
      </c>
      <c r="E171" s="34">
        <f>(1/(1+EXP(('S Curve Equation'!$B$11-E126*'S Curve Equation'!$B$12)*'S Curve Equation'!$B$10))+'S Curve Equation'!$B$13)*'S Curve Equation'!$B$14</f>
        <v>0.10181006760556811</v>
      </c>
      <c r="F171" s="34">
        <f>(1/(1+EXP(('S Curve Equation'!$B$11-F126*'S Curve Equation'!$B$12)*'S Curve Equation'!$B$10))+'S Curve Equation'!$B$13)*'S Curve Equation'!$B$14</f>
        <v>0.10447542817745557</v>
      </c>
      <c r="G171" s="34">
        <f>(1/(1+EXP(('S Curve Equation'!$B$11-G126*'S Curve Equation'!$B$12)*'S Curve Equation'!$B$10))+'S Curve Equation'!$B$13)*'S Curve Equation'!$B$14</f>
        <v>0.10719066313462343</v>
      </c>
      <c r="H171" s="34">
        <f>(1/(1+EXP(('S Curve Equation'!$B$11-H126*'S Curve Equation'!$B$12)*'S Curve Equation'!$B$10))+'S Curve Equation'!$B$13)*'S Curve Equation'!$B$14</f>
        <v>0.10996053822556194</v>
      </c>
      <c r="I171" s="34">
        <f>(1/(1+EXP(('S Curve Equation'!$B$11-I126*'S Curve Equation'!$B$12)*'S Curve Equation'!$B$10))+'S Curve Equation'!$B$13)*'S Curve Equation'!$B$14</f>
        <v>0.11275970221587546</v>
      </c>
      <c r="J171" s="34">
        <f>(1/(1+EXP(('S Curve Equation'!$B$11-J126*'S Curve Equation'!$B$12)*'S Curve Equation'!$B$10))+'S Curve Equation'!$B$13)*'S Curve Equation'!$B$14</f>
        <v>0.11557579740618047</v>
      </c>
      <c r="K171" s="34">
        <f>(1/(1+EXP(('S Curve Equation'!$B$11-K126*'S Curve Equation'!$B$12)*'S Curve Equation'!$B$10))+'S Curve Equation'!$B$13)*'S Curve Equation'!$B$14</f>
        <v>0.11839614948823411</v>
      </c>
      <c r="L171" s="34">
        <f>(1/(1+EXP(('S Curve Equation'!$B$11-L126*'S Curve Equation'!$B$12)*'S Curve Equation'!$B$10))+'S Curve Equation'!$B$13)*'S Curve Equation'!$B$14</f>
        <v>0.12115410701065862</v>
      </c>
      <c r="M171" s="34">
        <f>(1/(1+EXP(('S Curve Equation'!$B$11-M126*'S Curve Equation'!$B$12)*'S Curve Equation'!$B$10))+'S Curve Equation'!$B$13)*'S Curve Equation'!$B$14</f>
        <v>0.12401391497525649</v>
      </c>
      <c r="N171" s="34">
        <f>(1/(1+EXP(('S Curve Equation'!$B$11-N126*'S Curve Equation'!$B$12)*'S Curve Equation'!$B$10))+'S Curve Equation'!$B$13)*'S Curve Equation'!$B$14</f>
        <v>0.12689899037598271</v>
      </c>
      <c r="O171" s="34">
        <f>(1/(1+EXP(('S Curve Equation'!$B$11-O126*'S Curve Equation'!$B$12)*'S Curve Equation'!$B$10))+'S Curve Equation'!$B$13)*'S Curve Equation'!$B$14</f>
        <v>0.12980880197862543</v>
      </c>
      <c r="P171" s="34">
        <f>(1/(1+EXP(('S Curve Equation'!$B$11-P126*'S Curve Equation'!$B$12)*'S Curve Equation'!$B$10))+'S Curve Equation'!$B$13)*'S Curve Equation'!$B$14</f>
        <v>0.13274281047364192</v>
      </c>
      <c r="Q171" s="34">
        <f>(1/(1+EXP(('S Curve Equation'!$B$11-Q126*'S Curve Equation'!$B$12)*'S Curve Equation'!$B$10))+'S Curve Equation'!$B$13)*'S Curve Equation'!$B$14</f>
        <v>0.13570046897173477</v>
      </c>
      <c r="R171" s="34">
        <f>(1/(1+EXP(('S Curve Equation'!$B$11-R126*'S Curve Equation'!$B$12)*'S Curve Equation'!$B$10))+'S Curve Equation'!$B$13)*'S Curve Equation'!$B$14</f>
        <v>0.13868122349997827</v>
      </c>
      <c r="S171" s="34">
        <f>(1/(1+EXP(('S Curve Equation'!$B$11-S126*'S Curve Equation'!$B$12)*'S Curve Equation'!$B$10))+'S Curve Equation'!$B$13)*'S Curve Equation'!$B$14</f>
        <v>0.14168451349775424</v>
      </c>
      <c r="T171" s="34">
        <f>(1/(1+EXP(('S Curve Equation'!$B$11-T126*'S Curve Equation'!$B$12)*'S Curve Equation'!$B$10))+'S Curve Equation'!$B$13)*'S Curve Equation'!$B$14</f>
        <v>0.14470977231178167</v>
      </c>
      <c r="U171" s="34">
        <f>(1/(1+EXP(('S Curve Equation'!$B$11-U126*'S Curve Equation'!$B$12)*'S Curve Equation'!$B$10))+'S Curve Equation'!$B$13)*'S Curve Equation'!$B$14</f>
        <v>0.14775642768951647</v>
      </c>
      <c r="V171" s="34">
        <f>(1/(1+EXP(('S Curve Equation'!$B$11-V126*'S Curve Equation'!$B$12)*'S Curve Equation'!$B$10))+'S Curve Equation'!$B$13)*'S Curve Equation'!$B$14</f>
        <v>0.15082390227025352</v>
      </c>
      <c r="W171" s="34">
        <f>(1/(1+EXP(('S Curve Equation'!$B$11-W126*'S Curve Equation'!$B$12)*'S Curve Equation'!$B$10))+'S Curve Equation'!$B$13)*'S Curve Equation'!$B$14</f>
        <v>0.1539116140732536</v>
      </c>
      <c r="X171" s="34">
        <f>(1/(1+EXP(('S Curve Equation'!$B$11-X126*'S Curve Equation'!$B$12)*'S Curve Equation'!$B$10))+'S Curve Equation'!$B$13)*'S Curve Equation'!$B$14</f>
        <v>0.15701897698225292</v>
      </c>
      <c r="Y171" s="34">
        <f>(1/(1+EXP(('S Curve Equation'!$B$11-Y126*'S Curve Equation'!$B$12)*'S Curve Equation'!$B$10))+'S Curve Equation'!$B$13)*'S Curve Equation'!$B$14</f>
        <v>0.16014540122573598</v>
      </c>
      <c r="Z171" s="34">
        <f>(1/(1+EXP(('S Curve Equation'!$B$11-Z126*'S Curve Equation'!$B$12)*'S Curve Equation'!$B$10))+'S Curve Equation'!$B$13)*'S Curve Equation'!$B$14</f>
        <v>0.16329029385236027</v>
      </c>
      <c r="AA171" s="34">
        <f>(1/(1+EXP(('S Curve Equation'!$B$11-AA126*'S Curve Equation'!$B$12)*'S Curve Equation'!$B$10))+'S Curve Equation'!$B$13)*'S Curve Equation'!$B$14</f>
        <v>0.16645305920097528</v>
      </c>
      <c r="AB171" s="34">
        <f>(1/(1+EXP(('S Curve Equation'!$B$11-AB126*'S Curve Equation'!$B$12)*'S Curve Equation'!$B$10))+'S Curve Equation'!$B$13)*'S Curve Equation'!$B$14</f>
        <v>0.1696330993646698</v>
      </c>
      <c r="AC171" s="34">
        <f>(1/(1+EXP(('S Curve Equation'!$B$11-AC126*'S Curve Equation'!$B$12)*'S Curve Equation'!$B$10))+'S Curve Equation'!$B$13)*'S Curve Equation'!$B$14</f>
        <v>0.17282981464832298</v>
      </c>
      <c r="AD171" s="34">
        <f>(1/(1+EXP(('S Curve Equation'!$B$11-AD126*'S Curve Equation'!$B$12)*'S Curve Equation'!$B$10))+'S Curve Equation'!$B$13)*'S Curve Equation'!$B$14</f>
        <v>0.17604260401916735</v>
      </c>
      <c r="AE171" s="34">
        <f>(1/(1+EXP(('S Curve Equation'!$B$11-AE126*'S Curve Equation'!$B$12)*'S Curve Equation'!$B$10))+'S Curve Equation'!$B$13)*'S Curve Equation'!$B$14</f>
        <v>0.17927086554988134</v>
      </c>
      <c r="AF171" s="34">
        <f>(1/(1+EXP(('S Curve Equation'!$B$11-AF126*'S Curve Equation'!$B$12)*'S Curve Equation'!$B$10))+'S Curve Equation'!$B$13)*'S Curve Equation'!$B$14</f>
        <v>0.18251399685376646</v>
      </c>
    </row>
    <row r="172" spans="1:32" x14ac:dyDescent="0.2">
      <c r="A172" s="12" t="s">
        <v>50</v>
      </c>
      <c r="B172" s="34">
        <f>(1/(1+EXP(('S Curve Equation'!$B$11-B127*'S Curve Equation'!$B$12)*'S Curve Equation'!$B$10))+'S Curve Equation'!$B$13)*'S Curve Equation'!$B$14</f>
        <v>0.11399999999999998</v>
      </c>
      <c r="C172" s="34">
        <f>(1/(1+EXP(('S Curve Equation'!$B$11-C127*'S Curve Equation'!$B$12)*'S Curve Equation'!$B$10))+'S Curve Equation'!$B$13)*'S Curve Equation'!$B$14</f>
        <v>0.11679656261461706</v>
      </c>
      <c r="D172" s="34">
        <f>(1/(1+EXP(('S Curve Equation'!$B$11-D127*'S Curve Equation'!$B$12)*'S Curve Equation'!$B$10))+'S Curve Equation'!$B$13)*'S Curve Equation'!$B$14</f>
        <v>0.11972375822143151</v>
      </c>
      <c r="E172" s="34">
        <f>(1/(1+EXP(('S Curve Equation'!$B$11-E127*'S Curve Equation'!$B$12)*'S Curve Equation'!$B$10))+'S Curve Equation'!$B$13)*'S Curve Equation'!$B$14</f>
        <v>0.12268939480113369</v>
      </c>
      <c r="F172" s="34">
        <f>(1/(1+EXP(('S Curve Equation'!$B$11-F127*'S Curve Equation'!$B$12)*'S Curve Equation'!$B$10))+'S Curve Equation'!$B$13)*'S Curve Equation'!$B$14</f>
        <v>0.12568179774273475</v>
      </c>
      <c r="G172" s="34">
        <f>(1/(1+EXP(('S Curve Equation'!$B$11-G127*'S Curve Equation'!$B$12)*'S Curve Equation'!$B$10))+'S Curve Equation'!$B$13)*'S Curve Equation'!$B$14</f>
        <v>0.12872517128955235</v>
      </c>
      <c r="H172" s="34">
        <f>(1/(1+EXP(('S Curve Equation'!$B$11-H127*'S Curve Equation'!$B$12)*'S Curve Equation'!$B$10))+'S Curve Equation'!$B$13)*'S Curve Equation'!$B$14</f>
        <v>0.1318246391822824</v>
      </c>
      <c r="I172" s="34">
        <f>(1/(1+EXP(('S Curve Equation'!$B$11-I127*'S Curve Equation'!$B$12)*'S Curve Equation'!$B$10))+'S Curve Equation'!$B$13)*'S Curve Equation'!$B$14</f>
        <v>0.13495167310360398</v>
      </c>
      <c r="J172" s="34">
        <f>(1/(1+EXP(('S Curve Equation'!$B$11-J127*'S Curve Equation'!$B$12)*'S Curve Equation'!$B$10))+'S Curve Equation'!$B$13)*'S Curve Equation'!$B$14</f>
        <v>0.13809241262727384</v>
      </c>
      <c r="K172" s="34">
        <f>(1/(1+EXP(('S Curve Equation'!$B$11-K127*'S Curve Equation'!$B$12)*'S Curve Equation'!$B$10))+'S Curve Equation'!$B$13)*'S Curve Equation'!$B$14</f>
        <v>0.14123273571851047</v>
      </c>
      <c r="L172" s="34">
        <f>(1/(1+EXP(('S Curve Equation'!$B$11-L127*'S Curve Equation'!$B$12)*'S Curve Equation'!$B$10))+'S Curve Equation'!$B$13)*'S Curve Equation'!$B$14</f>
        <v>0.14429865486962143</v>
      </c>
      <c r="M172" s="34">
        <f>(1/(1+EXP(('S Curve Equation'!$B$11-M127*'S Curve Equation'!$B$12)*'S Curve Equation'!$B$10))+'S Curve Equation'!$B$13)*'S Curve Equation'!$B$14</f>
        <v>0.14747271634517417</v>
      </c>
      <c r="N172" s="34">
        <f>(1/(1+EXP(('S Curve Equation'!$B$11-N127*'S Curve Equation'!$B$12)*'S Curve Equation'!$B$10))+'S Curve Equation'!$B$13)*'S Curve Equation'!$B$14</f>
        <v>0.1506696479868018</v>
      </c>
      <c r="O172" s="34">
        <f>(1/(1+EXP(('S Curve Equation'!$B$11-O127*'S Curve Equation'!$B$12)*'S Curve Equation'!$B$10))+'S Curve Equation'!$B$13)*'S Curve Equation'!$B$14</f>
        <v>0.15388879414754533</v>
      </c>
      <c r="P172" s="34">
        <f>(1/(1+EXP(('S Curve Equation'!$B$11-P127*'S Curve Equation'!$B$12)*'S Curve Equation'!$B$10))+'S Curve Equation'!$B$13)*'S Curve Equation'!$B$14</f>
        <v>0.15712949404181795</v>
      </c>
      <c r="Q172" s="34">
        <f>(1/(1+EXP(('S Curve Equation'!$B$11-Q127*'S Curve Equation'!$B$12)*'S Curve Equation'!$B$10))+'S Curve Equation'!$B$13)*'S Curve Equation'!$B$14</f>
        <v>0.16039108233503119</v>
      </c>
      <c r="R172" s="34">
        <f>(1/(1+EXP(('S Curve Equation'!$B$11-R127*'S Curve Equation'!$B$12)*'S Curve Equation'!$B$10))+'S Curve Equation'!$B$13)*'S Curve Equation'!$B$14</f>
        <v>0.16367288972749458</v>
      </c>
      <c r="S172" s="34">
        <f>(1/(1+EXP(('S Curve Equation'!$B$11-S127*'S Curve Equation'!$B$12)*'S Curve Equation'!$B$10))+'S Curve Equation'!$B$13)*'S Curve Equation'!$B$14</f>
        <v>0.16697424353181173</v>
      </c>
      <c r="T172" s="34">
        <f>(1/(1+EXP(('S Curve Equation'!$B$11-T127*'S Curve Equation'!$B$12)*'S Curve Equation'!$B$10))+'S Curve Equation'!$B$13)*'S Curve Equation'!$B$14</f>
        <v>0.1702944682430331</v>
      </c>
      <c r="U172" s="34">
        <f>(1/(1+EXP(('S Curve Equation'!$B$11-U127*'S Curve Equation'!$B$12)*'S Curve Equation'!$B$10))+'S Curve Equation'!$B$13)*'S Curve Equation'!$B$14</f>
        <v>0.17363288610083508</v>
      </c>
      <c r="V172" s="34">
        <f>(1/(1+EXP(('S Curve Equation'!$B$11-V127*'S Curve Equation'!$B$12)*'S Curve Equation'!$B$10))+'S Curve Equation'!$B$13)*'S Curve Equation'!$B$14</f>
        <v>0.17698881764306831</v>
      </c>
      <c r="W172" s="34">
        <f>(1/(1+EXP(('S Curve Equation'!$B$11-W127*'S Curve Equation'!$B$12)*'S Curve Equation'!$B$10))+'S Curve Equation'!$B$13)*'S Curve Equation'!$B$14</f>
        <v>0.18036158225002416</v>
      </c>
      <c r="X172" s="34">
        <f>(1/(1+EXP(('S Curve Equation'!$B$11-X127*'S Curve Equation'!$B$12)*'S Curve Equation'!$B$10))+'S Curve Equation'!$B$13)*'S Curve Equation'!$B$14</f>
        <v>0.18375049867881357</v>
      </c>
      <c r="Y172" s="34">
        <f>(1/(1+EXP(('S Curve Equation'!$B$11-Y127*'S Curve Equation'!$B$12)*'S Curve Equation'!$B$10))+'S Curve Equation'!$B$13)*'S Curve Equation'!$B$14</f>
        <v>0.18715488558729806</v>
      </c>
      <c r="Z172" s="34">
        <f>(1/(1+EXP(('S Curve Equation'!$B$11-Z127*'S Curve Equation'!$B$12)*'S Curve Equation'!$B$10))+'S Curve Equation'!$B$13)*'S Curve Equation'!$B$14</f>
        <v>0.19057406204702576</v>
      </c>
      <c r="AA172" s="34">
        <f>(1/(1+EXP(('S Curve Equation'!$B$11-AA127*'S Curve Equation'!$B$12)*'S Curve Equation'!$B$10))+'S Curve Equation'!$B$13)*'S Curve Equation'!$B$14</f>
        <v>0.19400734804469874</v>
      </c>
      <c r="AB172" s="34">
        <f>(1/(1+EXP(('S Curve Equation'!$B$11-AB127*'S Curve Equation'!$B$12)*'S Curve Equation'!$B$10))+'S Curve Equation'!$B$13)*'S Curve Equation'!$B$14</f>
        <v>0.19745406497169857</v>
      </c>
      <c r="AC172" s="34">
        <f>(1/(1+EXP(('S Curve Equation'!$B$11-AC127*'S Curve Equation'!$B$12)*'S Curve Equation'!$B$10))+'S Curve Equation'!$B$13)*'S Curve Equation'!$B$14</f>
        <v>0.20091353610125046</v>
      </c>
      <c r="AD172" s="34">
        <f>(1/(1+EXP(('S Curve Equation'!$B$11-AD127*'S Curve Equation'!$B$12)*'S Curve Equation'!$B$10))+'S Curve Equation'!$B$13)*'S Curve Equation'!$B$14</f>
        <v>0.20438508705285216</v>
      </c>
      <c r="AE172" s="34">
        <f>(1/(1+EXP(('S Curve Equation'!$B$11-AE127*'S Curve Equation'!$B$12)*'S Curve Equation'!$B$10))+'S Curve Equation'!$B$13)*'S Curve Equation'!$B$14</f>
        <v>0.20786804624361233</v>
      </c>
      <c r="AF172" s="34">
        <f>(1/(1+EXP(('S Curve Equation'!$B$11-AF127*'S Curve Equation'!$B$12)*'S Curve Equation'!$B$10))+'S Curve Equation'!$B$13)*'S Curve Equation'!$B$14</f>
        <v>0.2113617453261869</v>
      </c>
    </row>
    <row r="173" spans="1:32" x14ac:dyDescent="0.2">
      <c r="A173" s="12" t="s">
        <v>51</v>
      </c>
      <c r="B173" s="34">
        <f>(1/(1+EXP(('S Curve Equation'!$B$11-B128*'S Curve Equation'!$B$12)*'S Curve Equation'!$B$10))+'S Curve Equation'!$B$13)*'S Curve Equation'!$B$14</f>
        <v>0.16199999999999992</v>
      </c>
      <c r="C173" s="34">
        <f>(1/(1+EXP(('S Curve Equation'!$B$11-C128*'S Curve Equation'!$B$12)*'S Curve Equation'!$B$10))+'S Curve Equation'!$B$13)*'S Curve Equation'!$B$14</f>
        <v>0.16544093618010824</v>
      </c>
      <c r="D173" s="34">
        <f>(1/(1+EXP(('S Curve Equation'!$B$11-D128*'S Curve Equation'!$B$12)*'S Curve Equation'!$B$10))+'S Curve Equation'!$B$13)*'S Curve Equation'!$B$14</f>
        <v>0.16903033867078651</v>
      </c>
      <c r="E173" s="34">
        <f>(1/(1+EXP(('S Curve Equation'!$B$11-E128*'S Curve Equation'!$B$12)*'S Curve Equation'!$B$10))+'S Curve Equation'!$B$13)*'S Curve Equation'!$B$14</f>
        <v>0.17265428705893249</v>
      </c>
      <c r="F173" s="34">
        <f>(1/(1+EXP(('S Curve Equation'!$B$11-F128*'S Curve Equation'!$B$12)*'S Curve Equation'!$B$10))+'S Curve Equation'!$B$13)*'S Curve Equation'!$B$14</f>
        <v>0.17629830220638512</v>
      </c>
      <c r="G173" s="34">
        <f>(1/(1+EXP(('S Curve Equation'!$B$11-G128*'S Curve Equation'!$B$12)*'S Curve Equation'!$B$10))+'S Curve Equation'!$B$13)*'S Curve Equation'!$B$14</f>
        <v>0.17999156844229466</v>
      </c>
      <c r="H173" s="34">
        <f>(1/(1+EXP(('S Curve Equation'!$B$11-H128*'S Curve Equation'!$B$12)*'S Curve Equation'!$B$10))+'S Curve Equation'!$B$13)*'S Curve Equation'!$B$14</f>
        <v>0.18373982961388546</v>
      </c>
      <c r="I173" s="34">
        <f>(1/(1+EXP(('S Curve Equation'!$B$11-I128*'S Curve Equation'!$B$12)*'S Curve Equation'!$B$10))+'S Curve Equation'!$B$13)*'S Curve Equation'!$B$14</f>
        <v>0.18750826169504833</v>
      </c>
      <c r="J173" s="34">
        <f>(1/(1+EXP(('S Curve Equation'!$B$11-J128*'S Curve Equation'!$B$12)*'S Curve Equation'!$B$10))+'S Curve Equation'!$B$13)*'S Curve Equation'!$B$14</f>
        <v>0.19128010555962338</v>
      </c>
      <c r="K173" s="34">
        <f>(1/(1+EXP(('S Curve Equation'!$B$11-K128*'S Curve Equation'!$B$12)*'S Curve Equation'!$B$10))+'S Curve Equation'!$B$13)*'S Curve Equation'!$B$14</f>
        <v>0.19503851806643616</v>
      </c>
      <c r="L173" s="34">
        <f>(1/(1+EXP(('S Curve Equation'!$B$11-L128*'S Curve Equation'!$B$12)*'S Curve Equation'!$B$10))+'S Curve Equation'!$B$13)*'S Curve Equation'!$B$14</f>
        <v>0.19869559277934865</v>
      </c>
      <c r="M173" s="34">
        <f>(1/(1+EXP(('S Curve Equation'!$B$11-M128*'S Curve Equation'!$B$12)*'S Curve Equation'!$B$10))+'S Curve Equation'!$B$13)*'S Curve Equation'!$B$14</f>
        <v>0.20246905618758115</v>
      </c>
      <c r="N173" s="34">
        <f>(1/(1+EXP(('S Curve Equation'!$B$11-N128*'S Curve Equation'!$B$12)*'S Curve Equation'!$B$10))+'S Curve Equation'!$B$13)*'S Curve Equation'!$B$14</f>
        <v>0.2062569333098416</v>
      </c>
      <c r="O173" s="34">
        <f>(1/(1+EXP(('S Curve Equation'!$B$11-O128*'S Curve Equation'!$B$12)*'S Curve Equation'!$B$10))+'S Curve Equation'!$B$13)*'S Curve Equation'!$B$14</f>
        <v>0.21005836282924731</v>
      </c>
      <c r="P173" s="34">
        <f>(1/(1+EXP(('S Curve Equation'!$B$11-P128*'S Curve Equation'!$B$12)*'S Curve Equation'!$B$10))+'S Curve Equation'!$B$13)*'S Curve Equation'!$B$14</f>
        <v>0.21387248770928916</v>
      </c>
      <c r="Q173" s="34">
        <f>(1/(1+EXP(('S Curve Equation'!$B$11-Q128*'S Curve Equation'!$B$12)*'S Curve Equation'!$B$10))+'S Curve Equation'!$B$13)*'S Curve Equation'!$B$14</f>
        <v>0.21769845583825728</v>
      </c>
      <c r="R173" s="34">
        <f>(1/(1+EXP(('S Curve Equation'!$B$11-R128*'S Curve Equation'!$B$12)*'S Curve Equation'!$B$10))+'S Curve Equation'!$B$13)*'S Curve Equation'!$B$14</f>
        <v>0.22153542065126522</v>
      </c>
      <c r="S173" s="34">
        <f>(1/(1+EXP(('S Curve Equation'!$B$11-S128*'S Curve Equation'!$B$12)*'S Curve Equation'!$B$10))+'S Curve Equation'!$B$13)*'S Curve Equation'!$B$14</f>
        <v>0.22538254172948449</v>
      </c>
      <c r="T173" s="34">
        <f>(1/(1+EXP(('S Curve Equation'!$B$11-T128*'S Curve Equation'!$B$12)*'S Curve Equation'!$B$10))+'S Curve Equation'!$B$13)*'S Curve Equation'!$B$14</f>
        <v>0.22923898537627094</v>
      </c>
      <c r="U173" s="34">
        <f>(1/(1+EXP(('S Curve Equation'!$B$11-U128*'S Curve Equation'!$B$12)*'S Curve Equation'!$B$10))+'S Curve Equation'!$B$13)*'S Curve Equation'!$B$14</f>
        <v>0.23310392516989759</v>
      </c>
      <c r="V173" s="34">
        <f>(1/(1+EXP(('S Curve Equation'!$B$11-V128*'S Curve Equation'!$B$12)*'S Curve Equation'!$B$10))+'S Curve Equation'!$B$13)*'S Curve Equation'!$B$14</f>
        <v>0.2369765424927148</v>
      </c>
      <c r="W173" s="34">
        <f>(1/(1+EXP(('S Curve Equation'!$B$11-W128*'S Curve Equation'!$B$12)*'S Curve Equation'!$B$10))+'S Curve Equation'!$B$13)*'S Curve Equation'!$B$14</f>
        <v>0.24085602703658354</v>
      </c>
      <c r="X173" s="34">
        <f>(1/(1+EXP(('S Curve Equation'!$B$11-X128*'S Curve Equation'!$B$12)*'S Curve Equation'!$B$10))+'S Curve Equation'!$B$13)*'S Curve Equation'!$B$14</f>
        <v>0.24474157728449653</v>
      </c>
      <c r="Y173" s="34">
        <f>(1/(1+EXP(('S Curve Equation'!$B$11-Y128*'S Curve Equation'!$B$12)*'S Curve Equation'!$B$10))+'S Curve Equation'!$B$13)*'S Curve Equation'!$B$14</f>
        <v>0.24863240096836467</v>
      </c>
      <c r="Z173" s="34">
        <f>(1/(1+EXP(('S Curve Equation'!$B$11-Z128*'S Curve Equation'!$B$12)*'S Curve Equation'!$B$10))+'S Curve Equation'!$B$13)*'S Curve Equation'!$B$14</f>
        <v>0.25252771550297592</v>
      </c>
      <c r="AA173" s="34">
        <f>(1/(1+EXP(('S Curve Equation'!$B$11-AA128*'S Curve Equation'!$B$12)*'S Curve Equation'!$B$10))+'S Curve Equation'!$B$13)*'S Curve Equation'!$B$14</f>
        <v>0.25642674839622348</v>
      </c>
      <c r="AB173" s="34">
        <f>(1/(1+EXP(('S Curve Equation'!$B$11-AB128*'S Curve Equation'!$B$12)*'S Curve Equation'!$B$10))+'S Curve Equation'!$B$13)*'S Curve Equation'!$B$14</f>
        <v>0.26032873763570641</v>
      </c>
      <c r="AC173" s="34">
        <f>(1/(1+EXP(('S Curve Equation'!$B$11-AC128*'S Curve Equation'!$B$12)*'S Curve Equation'!$B$10))+'S Curve Equation'!$B$13)*'S Curve Equation'!$B$14</f>
        <v>0.26423293205187426</v>
      </c>
      <c r="AD173" s="34">
        <f>(1/(1+EXP(('S Curve Equation'!$B$11-AD128*'S Curve Equation'!$B$12)*'S Curve Equation'!$B$10))+'S Curve Equation'!$B$13)*'S Curve Equation'!$B$14</f>
        <v>0.26813859165793696</v>
      </c>
      <c r="AE173" s="34">
        <f>(1/(1+EXP(('S Curve Equation'!$B$11-AE128*'S Curve Equation'!$B$12)*'S Curve Equation'!$B$10))+'S Curve Equation'!$B$13)*'S Curve Equation'!$B$14</f>
        <v>0.27204498796678345</v>
      </c>
      <c r="AF173" s="34">
        <f>(1/(1+EXP(('S Curve Equation'!$B$11-AF128*'S Curve Equation'!$B$12)*'S Curve Equation'!$B$10))+'S Curve Equation'!$B$13)*'S Curve Equation'!$B$14</f>
        <v>0.27595140428520254</v>
      </c>
    </row>
    <row r="174" spans="1:32" x14ac:dyDescent="0.2">
      <c r="A174" s="12" t="s">
        <v>52</v>
      </c>
      <c r="B174" s="34">
        <f>(1/(1+EXP(('S Curve Equation'!$B$11-B129*'S Curve Equation'!$B$12)*'S Curve Equation'!$B$10))+'S Curve Equation'!$B$13)*'S Curve Equation'!$B$14</f>
        <v>0.16100000000000003</v>
      </c>
      <c r="C174" s="34">
        <f>(1/(1+EXP(('S Curve Equation'!$B$11-C129*'S Curve Equation'!$B$12)*'S Curve Equation'!$B$10))+'S Curve Equation'!$B$13)*'S Curve Equation'!$B$14</f>
        <v>0.16442913061442604</v>
      </c>
      <c r="D174" s="34">
        <f>(1/(1+EXP(('S Curve Equation'!$B$11-D129*'S Curve Equation'!$B$12)*'S Curve Equation'!$B$10))+'S Curve Equation'!$B$13)*'S Curve Equation'!$B$14</f>
        <v>0.16800645302699316</v>
      </c>
      <c r="E174" s="34">
        <f>(1/(1+EXP(('S Curve Equation'!$B$11-E129*'S Curve Equation'!$B$12)*'S Curve Equation'!$B$10))+'S Curve Equation'!$B$13)*'S Curve Equation'!$B$14</f>
        <v>0.17161844595420814</v>
      </c>
      <c r="F174" s="34">
        <f>(1/(1+EXP(('S Curve Equation'!$B$11-F129*'S Curve Equation'!$B$12)*'S Curve Equation'!$B$10))+'S Curve Equation'!$B$13)*'S Curve Equation'!$B$14</f>
        <v>0.17525068107147337</v>
      </c>
      <c r="G174" s="34">
        <f>(1/(1+EXP(('S Curve Equation'!$B$11-G129*'S Curve Equation'!$B$12)*'S Curve Equation'!$B$10))+'S Curve Equation'!$B$13)*'S Curve Equation'!$B$14</f>
        <v>0.17893225287482689</v>
      </c>
      <c r="H174" s="34">
        <f>(1/(1+EXP(('S Curve Equation'!$B$11-H129*'S Curve Equation'!$B$12)*'S Curve Equation'!$B$10))+'S Curve Equation'!$B$13)*'S Curve Equation'!$B$14</f>
        <v>0.18266889501964345</v>
      </c>
      <c r="I174" s="34">
        <f>(1/(1+EXP(('S Curve Equation'!$B$11-I129*'S Curve Equation'!$B$12)*'S Curve Equation'!$B$10))+'S Curve Equation'!$B$13)*'S Curve Equation'!$B$14</f>
        <v>0.18642589653098404</v>
      </c>
      <c r="J174" s="34">
        <f>(1/(1+EXP(('S Curve Equation'!$B$11-J129*'S Curve Equation'!$B$12)*'S Curve Equation'!$B$10))+'S Curve Equation'!$B$13)*'S Curve Equation'!$B$14</f>
        <v>0.1901865490840931</v>
      </c>
      <c r="K174" s="34">
        <f>(1/(1+EXP(('S Curve Equation'!$B$11-K129*'S Curve Equation'!$B$12)*'S Curve Equation'!$B$10))+'S Curve Equation'!$B$13)*'S Curve Equation'!$B$14</f>
        <v>0.19393405620417345</v>
      </c>
      <c r="L174" s="34">
        <f>(1/(1+EXP(('S Curve Equation'!$B$11-L129*'S Curve Equation'!$B$12)*'S Curve Equation'!$B$10))+'S Curve Equation'!$B$13)*'S Curve Equation'!$B$14</f>
        <v>0.19758075322448601</v>
      </c>
      <c r="M174" s="34">
        <f>(1/(1+EXP(('S Curve Equation'!$B$11-M129*'S Curve Equation'!$B$12)*'S Curve Equation'!$B$10))+'S Curve Equation'!$B$13)*'S Curve Equation'!$B$14</f>
        <v>0.2013437480925703</v>
      </c>
      <c r="N174" s="34">
        <f>(1/(1+EXP(('S Curve Equation'!$B$11-N129*'S Curve Equation'!$B$12)*'S Curve Equation'!$B$10))+'S Curve Equation'!$B$13)*'S Curve Equation'!$B$14</f>
        <v>0.20512135911792861</v>
      </c>
      <c r="O174" s="34">
        <f>(1/(1+EXP(('S Curve Equation'!$B$11-O129*'S Curve Equation'!$B$12)*'S Curve Equation'!$B$10))+'S Curve Equation'!$B$13)*'S Curve Equation'!$B$14</f>
        <v>0.20891272787635182</v>
      </c>
      <c r="P174" s="34">
        <f>(1/(1+EXP(('S Curve Equation'!$B$11-P129*'S Curve Equation'!$B$12)*'S Curve Equation'!$B$10))+'S Curve Equation'!$B$13)*'S Curve Equation'!$B$14</f>
        <v>0.21271700001149499</v>
      </c>
      <c r="Q174" s="34">
        <f>(1/(1+EXP(('S Curve Equation'!$B$11-Q129*'S Curve Equation'!$B$12)*'S Curve Equation'!$B$10))+'S Curve Equation'!$B$13)*'S Curve Equation'!$B$14</f>
        <v>0.21653332588065125</v>
      </c>
      <c r="R174" s="34">
        <f>(1/(1+EXP(('S Curve Equation'!$B$11-R129*'S Curve Equation'!$B$12)*'S Curve Equation'!$B$10))+'S Curve Equation'!$B$13)*'S Curve Equation'!$B$14</f>
        <v>0.22036086117844914</v>
      </c>
      <c r="S174" s="34">
        <f>(1/(1+EXP(('S Curve Equation'!$B$11-S129*'S Curve Equation'!$B$12)*'S Curve Equation'!$B$10))+'S Curve Equation'!$B$13)*'S Curve Equation'!$B$14</f>
        <v>0.22419876753806944</v>
      </c>
      <c r="T174" s="34">
        <f>(1/(1+EXP(('S Curve Equation'!$B$11-T129*'S Curve Equation'!$B$12)*'S Curve Equation'!$B$10))+'S Curve Equation'!$B$13)*'S Curve Equation'!$B$14</f>
        <v>0.22804621310964882</v>
      </c>
      <c r="U174" s="34">
        <f>(1/(1+EXP(('S Curve Equation'!$B$11-U129*'S Curve Equation'!$B$12)*'S Curve Equation'!$B$10))+'S Curve Equation'!$B$13)*'S Curve Equation'!$B$14</f>
        <v>0.23190237311557019</v>
      </c>
      <c r="V174" s="34">
        <f>(1/(1+EXP(('S Curve Equation'!$B$11-V129*'S Curve Equation'!$B$12)*'S Curve Equation'!$B$10))+'S Curve Equation'!$B$13)*'S Curve Equation'!$B$14</f>
        <v>0.23576643038244552</v>
      </c>
      <c r="W174" s="34">
        <f>(1/(1+EXP(('S Curve Equation'!$B$11-W129*'S Curve Equation'!$B$12)*'S Curve Equation'!$B$10))+'S Curve Equation'!$B$13)*'S Curve Equation'!$B$14</f>
        <v>0.23963757584962087</v>
      </c>
      <c r="X174" s="34">
        <f>(1/(1+EXP(('S Curve Equation'!$B$11-X129*'S Curve Equation'!$B$12)*'S Curve Equation'!$B$10))+'S Curve Equation'!$B$13)*'S Curve Equation'!$B$14</f>
        <v>0.24351500905410525</v>
      </c>
      <c r="Y174" s="34">
        <f>(1/(1+EXP(('S Curve Equation'!$B$11-Y129*'S Curve Equation'!$B$12)*'S Curve Equation'!$B$10))+'S Curve Equation'!$B$13)*'S Curve Equation'!$B$14</f>
        <v>0.24739793859188169</v>
      </c>
      <c r="Z174" s="34">
        <f>(1/(1+EXP(('S Curve Equation'!$B$11-Z129*'S Curve Equation'!$B$12)*'S Curve Equation'!$B$10))+'S Curve Equation'!$B$13)*'S Curve Equation'!$B$14</f>
        <v>0.25128558255559663</v>
      </c>
      <c r="AA174" s="34">
        <f>(1/(1+EXP(('S Curve Equation'!$B$11-AA129*'S Curve Equation'!$B$12)*'S Curve Equation'!$B$10))+'S Curve Equation'!$B$13)*'S Curve Equation'!$B$14</f>
        <v>0.2551771689487044</v>
      </c>
      <c r="AB174" s="34">
        <f>(1/(1+EXP(('S Curve Equation'!$B$11-AB129*'S Curve Equation'!$B$12)*'S Curve Equation'!$B$10))+'S Curve Equation'!$B$13)*'S Curve Equation'!$B$14</f>
        <v>0.25907193607616003</v>
      </c>
      <c r="AC174" s="34">
        <f>(1/(1+EXP(('S Curve Equation'!$B$11-AC129*'S Curve Equation'!$B$12)*'S Curve Equation'!$B$10))+'S Curve Equation'!$B$13)*'S Curve Equation'!$B$14</f>
        <v>0.26296913291181179</v>
      </c>
      <c r="AD174" s="34">
        <f>(1/(1+EXP(('S Curve Equation'!$B$11-AD129*'S Curve Equation'!$B$12)*'S Curve Equation'!$B$10))+'S Curve Equation'!$B$13)*'S Curve Equation'!$B$14</f>
        <v>0.26686801944270266</v>
      </c>
      <c r="AE174" s="34">
        <f>(1/(1+EXP(('S Curve Equation'!$B$11-AE129*'S Curve Equation'!$B$12)*'S Curve Equation'!$B$10))+'S Curve Equation'!$B$13)*'S Curve Equation'!$B$14</f>
        <v>0.2707678669905097</v>
      </c>
      <c r="AF174" s="34">
        <f>(1/(1+EXP(('S Curve Equation'!$B$11-AF129*'S Curve Equation'!$B$12)*'S Curve Equation'!$B$10))+'S Curve Equation'!$B$13)*'S Curve Equation'!$B$14</f>
        <v>0.2746679585103991</v>
      </c>
    </row>
    <row r="175" spans="1:32" x14ac:dyDescent="0.2">
      <c r="A175" s="12" t="s">
        <v>53</v>
      </c>
      <c r="B175" s="34">
        <f>(1/(1+EXP(('S Curve Equation'!$B$11-B130*'S Curve Equation'!$B$12)*'S Curve Equation'!$B$10))+'S Curve Equation'!$B$13)*'S Curve Equation'!$B$14</f>
        <v>0.13100000000000001</v>
      </c>
      <c r="C175" s="34">
        <f>(1/(1+EXP(('S Curve Equation'!$B$11-C130*'S Curve Equation'!$B$12)*'S Curve Equation'!$B$10))+'S Curve Equation'!$B$13)*'S Curve Equation'!$B$14</f>
        <v>0.13404356652556135</v>
      </c>
      <c r="D175" s="34">
        <f>(1/(1+EXP(('S Curve Equation'!$B$11-D130*'S Curve Equation'!$B$12)*'S Curve Equation'!$B$10))+'S Curve Equation'!$B$13)*'S Curve Equation'!$B$14</f>
        <v>0.13722524213438927</v>
      </c>
      <c r="E175" s="34">
        <f>(1/(1+EXP(('S Curve Equation'!$B$11-E130*'S Curve Equation'!$B$12)*'S Curve Equation'!$B$10))+'S Curve Equation'!$B$13)*'S Curve Equation'!$B$14</f>
        <v>0.14044452000082225</v>
      </c>
      <c r="F175" s="34">
        <f>(1/(1+EXP(('S Curve Equation'!$B$11-F130*'S Curve Equation'!$B$12)*'S Curve Equation'!$B$10))+'S Curve Equation'!$B$13)*'S Curve Equation'!$B$14</f>
        <v>0.14368864492164177</v>
      </c>
      <c r="G175" s="34">
        <f>(1/(1+EXP(('S Curve Equation'!$B$11-G130*'S Curve Equation'!$B$12)*'S Curve Equation'!$B$10))+'S Curve Equation'!$B$13)*'S Curve Equation'!$B$14</f>
        <v>0.1469837488600699</v>
      </c>
      <c r="H175" s="34">
        <f>(1/(1+EXP(('S Curve Equation'!$B$11-H130*'S Curve Equation'!$B$12)*'S Curve Equation'!$B$10))+'S Curve Equation'!$B$13)*'S Curve Equation'!$B$14</f>
        <v>0.15033520914078405</v>
      </c>
      <c r="I175" s="34">
        <f>(1/(1+EXP(('S Curve Equation'!$B$11-I130*'S Curve Equation'!$B$12)*'S Curve Equation'!$B$10))+'S Curve Equation'!$B$13)*'S Curve Equation'!$B$14</f>
        <v>0.1537120574016233</v>
      </c>
      <c r="J175" s="34">
        <f>(1/(1+EXP(('S Curve Equation'!$B$11-J130*'S Curve Equation'!$B$12)*'S Curve Equation'!$B$10))+'S Curve Equation'!$B$13)*'S Curve Equation'!$B$14</f>
        <v>0.15709929504328302</v>
      </c>
      <c r="K175" s="34">
        <f>(1/(1+EXP(('S Curve Equation'!$B$11-K130*'S Curve Equation'!$B$12)*'S Curve Equation'!$B$10))+'S Curve Equation'!$B$13)*'S Curve Equation'!$B$14</f>
        <v>0.16048171891837132</v>
      </c>
      <c r="L175" s="34">
        <f>(1/(1+EXP(('S Curve Equation'!$B$11-L130*'S Curve Equation'!$B$12)*'S Curve Equation'!$B$10))+'S Curve Equation'!$B$13)*'S Curve Equation'!$B$14</f>
        <v>0.16377984345075111</v>
      </c>
      <c r="M175" s="34">
        <f>(1/(1+EXP(('S Curve Equation'!$B$11-M130*'S Curve Equation'!$B$12)*'S Curve Equation'!$B$10))+'S Curve Equation'!$B$13)*'S Curve Equation'!$B$14</f>
        <v>0.16719002306873765</v>
      </c>
      <c r="N175" s="34">
        <f>(1/(1+EXP(('S Curve Equation'!$B$11-N130*'S Curve Equation'!$B$12)*'S Curve Equation'!$B$10))+'S Curve Equation'!$B$13)*'S Curve Equation'!$B$14</f>
        <v>0.17062042699810762</v>
      </c>
      <c r="O175" s="34">
        <f>(1/(1+EXP(('S Curve Equation'!$B$11-O130*'S Curve Equation'!$B$12)*'S Curve Equation'!$B$10))+'S Curve Equation'!$B$13)*'S Curve Equation'!$B$14</f>
        <v>0.17407031112734844</v>
      </c>
      <c r="P175" s="34">
        <f>(1/(1+EXP(('S Curve Equation'!$B$11-P130*'S Curve Equation'!$B$12)*'S Curve Equation'!$B$10))+'S Curve Equation'!$B$13)*'S Curve Equation'!$B$14</f>
        <v>0.1775389292784075</v>
      </c>
      <c r="Q175" s="34">
        <f>(1/(1+EXP(('S Curve Equation'!$B$11-Q130*'S Curve Equation'!$B$12)*'S Curve Equation'!$B$10))+'S Curve Equation'!$B$13)*'S Curve Equation'!$B$14</f>
        <v>0.18102553384413361</v>
      </c>
      <c r="R175" s="34">
        <f>(1/(1+EXP(('S Curve Equation'!$B$11-R130*'S Curve Equation'!$B$12)*'S Curve Equation'!$B$10))+'S Curve Equation'!$B$13)*'S Curve Equation'!$B$14</f>
        <v>0.18452937641403588</v>
      </c>
      <c r="S175" s="34">
        <f>(1/(1+EXP(('S Curve Equation'!$B$11-S130*'S Curve Equation'!$B$12)*'S Curve Equation'!$B$10))+'S Curve Equation'!$B$13)*'S Curve Equation'!$B$14</f>
        <v>0.18804970838764368</v>
      </c>
      <c r="T175" s="34">
        <f>(1/(1+EXP(('S Curve Equation'!$B$11-T130*'S Curve Equation'!$B$12)*'S Curve Equation'!$B$10))+'S Curve Equation'!$B$13)*'S Curve Equation'!$B$14</f>
        <v>0.19158578157480477</v>
      </c>
      <c r="U175" s="34">
        <f>(1/(1+EXP(('S Curve Equation'!$B$11-U130*'S Curve Equation'!$B$12)*'S Curve Equation'!$B$10))+'S Curve Equation'!$B$13)*'S Curve Equation'!$B$14</f>
        <v>0.19513684878228141</v>
      </c>
      <c r="V175" s="34">
        <f>(1/(1+EXP(('S Curve Equation'!$B$11-V130*'S Curve Equation'!$B$12)*'S Curve Equation'!$B$10))+'S Curve Equation'!$B$13)*'S Curve Equation'!$B$14</f>
        <v>0.19870216438608676</v>
      </c>
      <c r="W175" s="34">
        <f>(1/(1+EXP(('S Curve Equation'!$B$11-W130*'S Curve Equation'!$B$12)*'S Curve Equation'!$B$10))+'S Curve Equation'!$B$13)*'S Curve Equation'!$B$14</f>
        <v>0.20228098488902566</v>
      </c>
      <c r="X175" s="34">
        <f>(1/(1+EXP(('S Curve Equation'!$B$11-X130*'S Curve Equation'!$B$12)*'S Curve Equation'!$B$10))+'S Curve Equation'!$B$13)*'S Curve Equation'!$B$14</f>
        <v>0.20587256946295757</v>
      </c>
      <c r="Y175" s="34">
        <f>(1/(1+EXP(('S Curve Equation'!$B$11-Y130*'S Curve Equation'!$B$12)*'S Curve Equation'!$B$10))+'S Curve Equation'!$B$13)*'S Curve Equation'!$B$14</f>
        <v>0.20947618047535396</v>
      </c>
      <c r="Z175" s="34">
        <f>(1/(1+EXP(('S Curve Equation'!$B$11-Z130*'S Curve Equation'!$B$12)*'S Curve Equation'!$B$10))+'S Curve Equation'!$B$13)*'S Curve Equation'!$B$14</f>
        <v>0.21309108399974844</v>
      </c>
      <c r="AA175" s="34">
        <f>(1/(1+EXP(('S Curve Equation'!$B$11-AA130*'S Curve Equation'!$B$12)*'S Curve Equation'!$B$10))+'S Curve Equation'!$B$13)*'S Curve Equation'!$B$14</f>
        <v>0.21671655030975562</v>
      </c>
      <c r="AB175" s="34">
        <f>(1/(1+EXP(('S Curve Equation'!$B$11-AB130*'S Curve Equation'!$B$12)*'S Curve Equation'!$B$10))+'S Curve Equation'!$B$13)*'S Curve Equation'!$B$14</f>
        <v>0.22035185435634699</v>
      </c>
      <c r="AC175" s="34">
        <f>(1/(1+EXP(('S Curve Equation'!$B$11-AC130*'S Curve Equation'!$B$12)*'S Curve Equation'!$B$10))+'S Curve Equation'!$B$13)*'S Curve Equation'!$B$14</f>
        <v>0.22399627622812837</v>
      </c>
      <c r="AD175" s="34">
        <f>(1/(1+EXP(('S Curve Equation'!$B$11-AD130*'S Curve Equation'!$B$12)*'S Curve Equation'!$B$10))+'S Curve Equation'!$B$13)*'S Curve Equation'!$B$14</f>
        <v>0.22764910159441928</v>
      </c>
      <c r="AE175" s="34">
        <f>(1/(1+EXP(('S Curve Equation'!$B$11-AE130*'S Curve Equation'!$B$12)*'S Curve Equation'!$B$10))+'S Curve Equation'!$B$13)*'S Curve Equation'!$B$14</f>
        <v>0.23130962213095499</v>
      </c>
      <c r="AF175" s="34">
        <f>(1/(1+EXP(('S Curve Equation'!$B$11-AF130*'S Curve Equation'!$B$12)*'S Curve Equation'!$B$10))+'S Curve Equation'!$B$13)*'S Curve Equation'!$B$14</f>
        <v>0.23497713592808511</v>
      </c>
    </row>
    <row r="176" spans="1:32" x14ac:dyDescent="0.2">
      <c r="A176" s="12" t="s">
        <v>54</v>
      </c>
      <c r="B176" s="34">
        <f>(1/(1+EXP(('S Curve Equation'!$B$11-B131*'S Curve Equation'!$B$12)*'S Curve Equation'!$B$10))+'S Curve Equation'!$B$13)*'S Curve Equation'!$B$14</f>
        <v>0.12500000000000003</v>
      </c>
      <c r="C176" s="34">
        <f>(1/(1+EXP(('S Curve Equation'!$B$11-C131*'S Curve Equation'!$B$12)*'S Curve Equation'!$B$10))+'S Curve Equation'!$B$13)*'S Curve Equation'!$B$14</f>
        <v>0.12795885008753516</v>
      </c>
      <c r="D176" s="34">
        <f>(1/(1+EXP(('S Curve Equation'!$B$11-D131*'S Curve Equation'!$B$12)*'S Curve Equation'!$B$10))+'S Curve Equation'!$B$13)*'S Curve Equation'!$B$14</f>
        <v>0.13105332816095572</v>
      </c>
      <c r="E176" s="34">
        <f>(1/(1+EXP(('S Curve Equation'!$B$11-E131*'S Curve Equation'!$B$12)*'S Curve Equation'!$B$10))+'S Curve Equation'!$B$13)*'S Curve Equation'!$B$14</f>
        <v>0.13418578125200087</v>
      </c>
      <c r="F176" s="34">
        <f>(1/(1+EXP(('S Curve Equation'!$B$11-F131*'S Curve Equation'!$B$12)*'S Curve Equation'!$B$10))+'S Curve Equation'!$B$13)*'S Curve Equation'!$B$14</f>
        <v>0.13734382429130662</v>
      </c>
      <c r="G176" s="34">
        <f>(1/(1+EXP(('S Curve Equation'!$B$11-G131*'S Curve Equation'!$B$12)*'S Curve Equation'!$B$10))+'S Curve Equation'!$B$13)*'S Curve Equation'!$B$14</f>
        <v>0.14055293075803077</v>
      </c>
      <c r="H176" s="34">
        <f>(1/(1+EXP(('S Curve Equation'!$B$11-H131*'S Curve Equation'!$B$12)*'S Curve Equation'!$B$10))+'S Curve Equation'!$B$13)*'S Curve Equation'!$B$14</f>
        <v>0.14381839332386223</v>
      </c>
      <c r="I176" s="34">
        <f>(1/(1+EXP(('S Curve Equation'!$B$11-I131*'S Curve Equation'!$B$12)*'S Curve Equation'!$B$10))+'S Curve Equation'!$B$13)*'S Curve Equation'!$B$14</f>
        <v>0.14711007726484804</v>
      </c>
      <c r="J176" s="34">
        <f>(1/(1+EXP(('S Curve Equation'!$B$11-J131*'S Curve Equation'!$B$12)*'S Curve Equation'!$B$10))+'S Curve Equation'!$B$13)*'S Curve Equation'!$B$14</f>
        <v>0.15041337105287281</v>
      </c>
      <c r="K176" s="34">
        <f>(1/(1+EXP(('S Curve Equation'!$B$11-K131*'S Curve Equation'!$B$12)*'S Curve Equation'!$B$10))+'S Curve Equation'!$B$13)*'S Curve Equation'!$B$14</f>
        <v>0.15371343757855011</v>
      </c>
      <c r="L176" s="34">
        <f>(1/(1+EXP(('S Curve Equation'!$B$11-L131*'S Curve Equation'!$B$12)*'S Curve Equation'!$B$10))+'S Curve Equation'!$B$13)*'S Curve Equation'!$B$14</f>
        <v>0.1569326558394423</v>
      </c>
      <c r="M176" s="34">
        <f>(1/(1+EXP(('S Curve Equation'!$B$11-M131*'S Curve Equation'!$B$12)*'S Curve Equation'!$B$10))+'S Curve Equation'!$B$13)*'S Curve Equation'!$B$14</f>
        <v>0.16026268693075499</v>
      </c>
      <c r="N176" s="34">
        <f>(1/(1+EXP(('S Curve Equation'!$B$11-N131*'S Curve Equation'!$B$12)*'S Curve Equation'!$B$10))+'S Curve Equation'!$B$13)*'S Curve Equation'!$B$14</f>
        <v>0.16361392929113169</v>
      </c>
      <c r="O176" s="34">
        <f>(1/(1+EXP(('S Curve Equation'!$B$11-O131*'S Curve Equation'!$B$12)*'S Curve Equation'!$B$10))+'S Curve Equation'!$B$13)*'S Curve Equation'!$B$14</f>
        <v>0.1669856680954265</v>
      </c>
      <c r="P176" s="34">
        <f>(1/(1+EXP(('S Curve Equation'!$B$11-P131*'S Curve Equation'!$B$12)*'S Curve Equation'!$B$10))+'S Curve Equation'!$B$13)*'S Curve Equation'!$B$14</f>
        <v>0.17037718532115176</v>
      </c>
      <c r="Q176" s="34">
        <f>(1/(1+EXP(('S Curve Equation'!$B$11-Q131*'S Curve Equation'!$B$12)*'S Curve Equation'!$B$10))+'S Curve Equation'!$B$13)*'S Curve Equation'!$B$14</f>
        <v>0.17378776037260446</v>
      </c>
      <c r="R176" s="34">
        <f>(1/(1+EXP(('S Curve Equation'!$B$11-R131*'S Curve Equation'!$B$12)*'S Curve Equation'!$B$10))+'S Curve Equation'!$B$13)*'S Curve Equation'!$B$14</f>
        <v>0.17721667069544098</v>
      </c>
      <c r="S176" s="34">
        <f>(1/(1+EXP(('S Curve Equation'!$B$11-S131*'S Curve Equation'!$B$12)*'S Curve Equation'!$B$10))+'S Curve Equation'!$B$13)*'S Curve Equation'!$B$14</f>
        <v>0.18066319238095332</v>
      </c>
      <c r="T176" s="34">
        <f>(1/(1+EXP(('S Curve Equation'!$B$11-T131*'S Curve Equation'!$B$12)*'S Curve Equation'!$B$10))+'S Curve Equation'!$B$13)*'S Curve Equation'!$B$14</f>
        <v>0.18412660075934695</v>
      </c>
      <c r="U176" s="34">
        <f>(1/(1+EXP(('S Curve Equation'!$B$11-U131*'S Curve Equation'!$B$12)*'S Curve Equation'!$B$10))+'S Curve Equation'!$B$13)*'S Curve Equation'!$B$14</f>
        <v>0.18760617098133656</v>
      </c>
      <c r="V176" s="34">
        <f>(1/(1+EXP(('S Curve Equation'!$B$11-V131*'S Curve Equation'!$B$12)*'S Curve Equation'!$B$10))+'S Curve Equation'!$B$13)*'S Curve Equation'!$B$14</f>
        <v>0.19110117858746095</v>
      </c>
      <c r="W176" s="34">
        <f>(1/(1+EXP(('S Curve Equation'!$B$11-W131*'S Curve Equation'!$B$12)*'S Curve Equation'!$B$10))+'S Curve Equation'!$B$13)*'S Curve Equation'!$B$14</f>
        <v>0.19461090006452766</v>
      </c>
      <c r="X176" s="34">
        <f>(1/(1+EXP(('S Curve Equation'!$B$11-X131*'S Curve Equation'!$B$12)*'S Curve Equation'!$B$10))+'S Curve Equation'!$B$13)*'S Curve Equation'!$B$14</f>
        <v>0.19813461338865607</v>
      </c>
      <c r="Y176" s="34">
        <f>(1/(1+EXP(('S Curve Equation'!$B$11-Y131*'S Curve Equation'!$B$12)*'S Curve Equation'!$B$10))+'S Curve Equation'!$B$13)*'S Curve Equation'!$B$14</f>
        <v>0.20167159855443356</v>
      </c>
      <c r="Z176" s="34">
        <f>(1/(1+EXP(('S Curve Equation'!$B$11-Z131*'S Curve Equation'!$B$12)*'S Curve Equation'!$B$10))+'S Curve Equation'!$B$13)*'S Curve Equation'!$B$14</f>
        <v>0.20522113808972489</v>
      </c>
      <c r="AA176" s="34">
        <f>(1/(1+EXP(('S Curve Equation'!$B$11-AA131*'S Curve Equation'!$B$12)*'S Curve Equation'!$B$10))+'S Curve Equation'!$B$13)*'S Curve Equation'!$B$14</f>
        <v>0.20878251755575006</v>
      </c>
      <c r="AB176" s="34">
        <f>(1/(1+EXP(('S Curve Equation'!$B$11-AB131*'S Curve Equation'!$B$12)*'S Curve Equation'!$B$10))+'S Curve Equation'!$B$13)*'S Curve Equation'!$B$14</f>
        <v>0.21235502603205403</v>
      </c>
      <c r="AC176" s="34">
        <f>(1/(1+EXP(('S Curve Equation'!$B$11-AC131*'S Curve Equation'!$B$12)*'S Curve Equation'!$B$10))+'S Curve Equation'!$B$13)*'S Curve Equation'!$B$14</f>
        <v>0.21593795658604928</v>
      </c>
      <c r="AD176" s="34">
        <f>(1/(1+EXP(('S Curve Equation'!$B$11-AD131*'S Curve Equation'!$B$12)*'S Curve Equation'!$B$10))+'S Curve Equation'!$B$13)*'S Curve Equation'!$B$14</f>
        <v>0.21953060672686212</v>
      </c>
      <c r="AE176" s="34">
        <f>(1/(1+EXP(('S Curve Equation'!$B$11-AE131*'S Curve Equation'!$B$12)*'S Curve Equation'!$B$10))+'S Curve Equation'!$B$13)*'S Curve Equation'!$B$14</f>
        <v>0.22313227884323664</v>
      </c>
      <c r="AF176" s="34">
        <f>(1/(1+EXP(('S Curve Equation'!$B$11-AF131*'S Curve Equation'!$B$12)*'S Curve Equation'!$B$10))+'S Curve Equation'!$B$13)*'S Curve Equation'!$B$14</f>
        <v>0.22674228062529792</v>
      </c>
    </row>
    <row r="177" spans="1:32" x14ac:dyDescent="0.2">
      <c r="A177" s="12" t="s">
        <v>55</v>
      </c>
      <c r="B177" s="34">
        <f>(1/(1+EXP(('S Curve Equation'!$B$11-B132*'S Curve Equation'!$B$12)*'S Curve Equation'!$B$10))+'S Curve Equation'!$B$13)*'S Curve Equation'!$B$14</f>
        <v>0.13600000000000007</v>
      </c>
      <c r="C177" s="34">
        <f>(1/(1+EXP(('S Curve Equation'!$B$11-C132*'S Curve Equation'!$B$12)*'S Curve Equation'!$B$10))+'S Curve Equation'!$B$13)*'S Curve Equation'!$B$14</f>
        <v>0.13911217009816804</v>
      </c>
      <c r="D177" s="34">
        <f>(1/(1+EXP(('S Curve Equation'!$B$11-D132*'S Curve Equation'!$B$12)*'S Curve Equation'!$B$10))+'S Curve Equation'!$B$13)*'S Curve Equation'!$B$14</f>
        <v>0.14236439206794088</v>
      </c>
      <c r="E177" s="34">
        <f>(1/(1+EXP(('S Curve Equation'!$B$11-E132*'S Curve Equation'!$B$12)*'S Curve Equation'!$B$10))+'S Curve Equation'!$B$13)*'S Curve Equation'!$B$14</f>
        <v>0.14565384647776095</v>
      </c>
      <c r="F177" s="34">
        <f>(1/(1+EXP(('S Curve Equation'!$B$11-F132*'S Curve Equation'!$B$12)*'S Curve Equation'!$B$10))+'S Curve Equation'!$B$13)*'S Curve Equation'!$B$14</f>
        <v>0.1489674788935107</v>
      </c>
      <c r="G177" s="34">
        <f>(1/(1+EXP(('S Curve Equation'!$B$11-G132*'S Curve Equation'!$B$12)*'S Curve Equation'!$B$10))+'S Curve Equation'!$B$13)*'S Curve Equation'!$B$14</f>
        <v>0.15233195250241077</v>
      </c>
      <c r="H177" s="34">
        <f>(1/(1+EXP(('S Curve Equation'!$B$11-H132*'S Curve Equation'!$B$12)*'S Curve Equation'!$B$10))+'S Curve Equation'!$B$13)*'S Curve Equation'!$B$14</f>
        <v>0.15575271145585207</v>
      </c>
      <c r="I177" s="34">
        <f>(1/(1+EXP(('S Curve Equation'!$B$11-I132*'S Curve Equation'!$B$12)*'S Curve Equation'!$B$10))+'S Curve Equation'!$B$13)*'S Curve Equation'!$B$14</f>
        <v>0.1591981150160745</v>
      </c>
      <c r="J177" s="34">
        <f>(1/(1+EXP(('S Curve Equation'!$B$11-J132*'S Curve Equation'!$B$12)*'S Curve Equation'!$B$10))+'S Curve Equation'!$B$13)*'S Curve Equation'!$B$14</f>
        <v>0.16265285387481454</v>
      </c>
      <c r="K177" s="34">
        <f>(1/(1+EXP(('S Curve Equation'!$B$11-K132*'S Curve Equation'!$B$12)*'S Curve Equation'!$B$10))+'S Curve Equation'!$B$13)*'S Curve Equation'!$B$14</f>
        <v>0.16610143236179739</v>
      </c>
      <c r="L177" s="34">
        <f>(1/(1+EXP(('S Curve Equation'!$B$11-L132*'S Curve Equation'!$B$12)*'S Curve Equation'!$B$10))+'S Curve Equation'!$B$13)*'S Curve Equation'!$B$14</f>
        <v>0.16946287184849435</v>
      </c>
      <c r="M177" s="34">
        <f>(1/(1+EXP(('S Curve Equation'!$B$11-M132*'S Curve Equation'!$B$12)*'S Curve Equation'!$B$10))+'S Curve Equation'!$B$13)*'S Curve Equation'!$B$14</f>
        <v>0.17293729375251307</v>
      </c>
      <c r="N177" s="34">
        <f>(1/(1+EXP(('S Curve Equation'!$B$11-N132*'S Curve Equation'!$B$12)*'S Curve Equation'!$B$10))+'S Curve Equation'!$B$13)*'S Curve Equation'!$B$14</f>
        <v>0.17643107826637947</v>
      </c>
      <c r="O177" s="34">
        <f>(1/(1+EXP(('S Curve Equation'!$B$11-O132*'S Curve Equation'!$B$12)*'S Curve Equation'!$B$10))+'S Curve Equation'!$B$13)*'S Curve Equation'!$B$14</f>
        <v>0.17994345850580631</v>
      </c>
      <c r="P177" s="34">
        <f>(1/(1+EXP(('S Curve Equation'!$B$11-P132*'S Curve Equation'!$B$12)*'S Curve Equation'!$B$10))+'S Curve Equation'!$B$13)*'S Curve Equation'!$B$14</f>
        <v>0.18347366649405097</v>
      </c>
      <c r="Q177" s="34">
        <f>(1/(1+EXP(('S Curve Equation'!$B$11-Q132*'S Curve Equation'!$B$12)*'S Curve Equation'!$B$10))+'S Curve Equation'!$B$13)*'S Curve Equation'!$B$14</f>
        <v>0.18702093380745971</v>
      </c>
      <c r="R177" s="34">
        <f>(1/(1+EXP(('S Curve Equation'!$B$11-R132*'S Curve Equation'!$B$12)*'S Curve Equation'!$B$10))+'S Curve Equation'!$B$13)*'S Curve Equation'!$B$14</f>
        <v>0.19058449220754606</v>
      </c>
      <c r="S177" s="34">
        <f>(1/(1+EXP(('S Curve Equation'!$B$11-S132*'S Curve Equation'!$B$12)*'S Curve Equation'!$B$10))+'S Curve Equation'!$B$13)*'S Curve Equation'!$B$14</f>
        <v>0.19416357425892422</v>
      </c>
      <c r="T177" s="34">
        <f>(1/(1+EXP(('S Curve Equation'!$B$11-T132*'S Curve Equation'!$B$12)*'S Curve Equation'!$B$10))+'S Curve Equation'!$B$13)*'S Curve Equation'!$B$14</f>
        <v>0.1977574139324717</v>
      </c>
      <c r="U177" s="34">
        <f>(1/(1+EXP(('S Curve Equation'!$B$11-U132*'S Curve Equation'!$B$12)*'S Curve Equation'!$B$10))+'S Curve Equation'!$B$13)*'S Curve Equation'!$B$14</f>
        <v>0.20136524719312227</v>
      </c>
      <c r="V177" s="34">
        <f>(1/(1+EXP(('S Curve Equation'!$B$11-V132*'S Curve Equation'!$B$12)*'S Curve Equation'!$B$10))+'S Curve Equation'!$B$13)*'S Curve Equation'!$B$14</f>
        <v>0.20498631257177918</v>
      </c>
      <c r="W177" s="34">
        <f>(1/(1+EXP(('S Curve Equation'!$B$11-W132*'S Curve Equation'!$B$12)*'S Curve Equation'!$B$10))+'S Curve Equation'!$B$13)*'S Curve Equation'!$B$14</f>
        <v>0.20861985172085751</v>
      </c>
      <c r="X177" s="34">
        <f>(1/(1+EXP(('S Curve Equation'!$B$11-X132*'S Curve Equation'!$B$12)*'S Curve Equation'!$B$10))+'S Curve Equation'!$B$13)*'S Curve Equation'!$B$14</f>
        <v>0.21226510995302661</v>
      </c>
      <c r="Y177" s="34">
        <f>(1/(1+EXP(('S Curve Equation'!$B$11-Y132*'S Curve Equation'!$B$12)*'S Curve Equation'!$B$10))+'S Curve Equation'!$B$13)*'S Curve Equation'!$B$14</f>
        <v>0.21592133676277711</v>
      </c>
      <c r="Z177" s="34">
        <f>(1/(1+EXP(('S Curve Equation'!$B$11-Z132*'S Curve Equation'!$B$12)*'S Curve Equation'!$B$10))+'S Curve Equation'!$B$13)*'S Curve Equation'!$B$14</f>
        <v>0.21958778633046366</v>
      </c>
      <c r="AA177" s="34">
        <f>(1/(1+EXP(('S Curve Equation'!$B$11-AA132*'S Curve Equation'!$B$12)*'S Curve Equation'!$B$10))+'S Curve Equation'!$B$13)*'S Curve Equation'!$B$14</f>
        <v>0.22326371800856082</v>
      </c>
      <c r="AB177" s="34">
        <f>(1/(1+EXP(('S Curve Equation'!$B$11-AB132*'S Curve Equation'!$B$12)*'S Curve Equation'!$B$10))+'S Curve Equation'!$B$13)*'S Curve Equation'!$B$14</f>
        <v>0.22694839678987241</v>
      </c>
      <c r="AC177" s="34">
        <f>(1/(1+EXP(('S Curve Equation'!$B$11-AC132*'S Curve Equation'!$B$12)*'S Curve Equation'!$B$10))+'S Curve Equation'!$B$13)*'S Curve Equation'!$B$14</f>
        <v>0.23064109375750474</v>
      </c>
      <c r="AD177" s="34">
        <f>(1/(1+EXP(('S Curve Equation'!$B$11-AD132*'S Curve Equation'!$B$12)*'S Curve Equation'!$B$10))+'S Curve Equation'!$B$13)*'S Curve Equation'!$B$14</f>
        <v>0.23434108651646077</v>
      </c>
      <c r="AE177" s="34">
        <f>(1/(1+EXP(('S Curve Equation'!$B$11-AE132*'S Curve Equation'!$B$12)*'S Curve Equation'!$B$10))+'S Curve Equation'!$B$13)*'S Curve Equation'!$B$14</f>
        <v>0.23804765960673821</v>
      </c>
      <c r="AF177" s="34">
        <f>(1/(1+EXP(('S Curve Equation'!$B$11-AF132*'S Curve Equation'!$B$12)*'S Curve Equation'!$B$10))+'S Curve Equation'!$B$13)*'S Curve Equation'!$B$14</f>
        <v>0.24176010489786887</v>
      </c>
    </row>
    <row r="178" spans="1:32" x14ac:dyDescent="0.2">
      <c r="A178" s="12" t="s">
        <v>56</v>
      </c>
      <c r="B178" s="34">
        <f>(1/(1+EXP(('S Curve Equation'!$B$11-B133*'S Curve Equation'!$B$12)*'S Curve Equation'!$B$10))+'S Curve Equation'!$B$13)*'S Curve Equation'!$B$14</f>
        <v>0.13100000000000001</v>
      </c>
      <c r="C178" s="34">
        <f>(1/(1+EXP(('S Curve Equation'!$B$11-C133*'S Curve Equation'!$B$12)*'S Curve Equation'!$B$10))+'S Curve Equation'!$B$13)*'S Curve Equation'!$B$14</f>
        <v>0.13404356652556135</v>
      </c>
      <c r="D178" s="34">
        <f>(1/(1+EXP(('S Curve Equation'!$B$11-D133*'S Curve Equation'!$B$12)*'S Curve Equation'!$B$10))+'S Curve Equation'!$B$13)*'S Curve Equation'!$B$14</f>
        <v>0.13722524213438927</v>
      </c>
      <c r="E178" s="34">
        <f>(1/(1+EXP(('S Curve Equation'!$B$11-E133*'S Curve Equation'!$B$12)*'S Curve Equation'!$B$10))+'S Curve Equation'!$B$13)*'S Curve Equation'!$B$14</f>
        <v>0.14044452000082225</v>
      </c>
      <c r="F178" s="34">
        <f>(1/(1+EXP(('S Curve Equation'!$B$11-F133*'S Curve Equation'!$B$12)*'S Curve Equation'!$B$10))+'S Curve Equation'!$B$13)*'S Curve Equation'!$B$14</f>
        <v>0.14368864492164177</v>
      </c>
      <c r="G178" s="34">
        <f>(1/(1+EXP(('S Curve Equation'!$B$11-G133*'S Curve Equation'!$B$12)*'S Curve Equation'!$B$10))+'S Curve Equation'!$B$13)*'S Curve Equation'!$B$14</f>
        <v>0.1469837488600699</v>
      </c>
      <c r="H178" s="34">
        <f>(1/(1+EXP(('S Curve Equation'!$B$11-H133*'S Curve Equation'!$B$12)*'S Curve Equation'!$B$10))+'S Curve Equation'!$B$13)*'S Curve Equation'!$B$14</f>
        <v>0.15033520914078405</v>
      </c>
      <c r="I178" s="34">
        <f>(1/(1+EXP(('S Curve Equation'!$B$11-I133*'S Curve Equation'!$B$12)*'S Curve Equation'!$B$10))+'S Curve Equation'!$B$13)*'S Curve Equation'!$B$14</f>
        <v>0.1537120574016233</v>
      </c>
      <c r="J178" s="34">
        <f>(1/(1+EXP(('S Curve Equation'!$B$11-J133*'S Curve Equation'!$B$12)*'S Curve Equation'!$B$10))+'S Curve Equation'!$B$13)*'S Curve Equation'!$B$14</f>
        <v>0.15709929504328302</v>
      </c>
      <c r="K178" s="34">
        <f>(1/(1+EXP(('S Curve Equation'!$B$11-K133*'S Curve Equation'!$B$12)*'S Curve Equation'!$B$10))+'S Curve Equation'!$B$13)*'S Curve Equation'!$B$14</f>
        <v>0.16048171891837132</v>
      </c>
      <c r="L178" s="34">
        <f>(1/(1+EXP(('S Curve Equation'!$B$11-L133*'S Curve Equation'!$B$12)*'S Curve Equation'!$B$10))+'S Curve Equation'!$B$13)*'S Curve Equation'!$B$14</f>
        <v>0.16377984345075111</v>
      </c>
      <c r="M178" s="34">
        <f>(1/(1+EXP(('S Curve Equation'!$B$11-M133*'S Curve Equation'!$B$12)*'S Curve Equation'!$B$10))+'S Curve Equation'!$B$13)*'S Curve Equation'!$B$14</f>
        <v>0.16719002306873765</v>
      </c>
      <c r="N178" s="34">
        <f>(1/(1+EXP(('S Curve Equation'!$B$11-N133*'S Curve Equation'!$B$12)*'S Curve Equation'!$B$10))+'S Curve Equation'!$B$13)*'S Curve Equation'!$B$14</f>
        <v>0.17062042699810762</v>
      </c>
      <c r="O178" s="34">
        <f>(1/(1+EXP(('S Curve Equation'!$B$11-O133*'S Curve Equation'!$B$12)*'S Curve Equation'!$B$10))+'S Curve Equation'!$B$13)*'S Curve Equation'!$B$14</f>
        <v>0.17407031112734844</v>
      </c>
      <c r="P178" s="34">
        <f>(1/(1+EXP(('S Curve Equation'!$B$11-P133*'S Curve Equation'!$B$12)*'S Curve Equation'!$B$10))+'S Curve Equation'!$B$13)*'S Curve Equation'!$B$14</f>
        <v>0.1775389292784075</v>
      </c>
      <c r="Q178" s="34">
        <f>(1/(1+EXP(('S Curve Equation'!$B$11-Q133*'S Curve Equation'!$B$12)*'S Curve Equation'!$B$10))+'S Curve Equation'!$B$13)*'S Curve Equation'!$B$14</f>
        <v>0.18102553384413361</v>
      </c>
      <c r="R178" s="34">
        <f>(1/(1+EXP(('S Curve Equation'!$B$11-R133*'S Curve Equation'!$B$12)*'S Curve Equation'!$B$10))+'S Curve Equation'!$B$13)*'S Curve Equation'!$B$14</f>
        <v>0.18452937641403588</v>
      </c>
      <c r="S178" s="34">
        <f>(1/(1+EXP(('S Curve Equation'!$B$11-S133*'S Curve Equation'!$B$12)*'S Curve Equation'!$B$10))+'S Curve Equation'!$B$13)*'S Curve Equation'!$B$14</f>
        <v>0.18804970838764368</v>
      </c>
      <c r="T178" s="34">
        <f>(1/(1+EXP(('S Curve Equation'!$B$11-T133*'S Curve Equation'!$B$12)*'S Curve Equation'!$B$10))+'S Curve Equation'!$B$13)*'S Curve Equation'!$B$14</f>
        <v>0.19158578157480477</v>
      </c>
      <c r="U178" s="34">
        <f>(1/(1+EXP(('S Curve Equation'!$B$11-U133*'S Curve Equation'!$B$12)*'S Curve Equation'!$B$10))+'S Curve Equation'!$B$13)*'S Curve Equation'!$B$14</f>
        <v>0.19513684878228141</v>
      </c>
      <c r="V178" s="34">
        <f>(1/(1+EXP(('S Curve Equation'!$B$11-V133*'S Curve Equation'!$B$12)*'S Curve Equation'!$B$10))+'S Curve Equation'!$B$13)*'S Curve Equation'!$B$14</f>
        <v>0.19870216438608676</v>
      </c>
      <c r="W178" s="34">
        <f>(1/(1+EXP(('S Curve Equation'!$B$11-W133*'S Curve Equation'!$B$12)*'S Curve Equation'!$B$10))+'S Curve Equation'!$B$13)*'S Curve Equation'!$B$14</f>
        <v>0.20228098488902566</v>
      </c>
      <c r="X178" s="34">
        <f>(1/(1+EXP(('S Curve Equation'!$B$11-X133*'S Curve Equation'!$B$12)*'S Curve Equation'!$B$10))+'S Curve Equation'!$B$13)*'S Curve Equation'!$B$14</f>
        <v>0.20587256946295757</v>
      </c>
      <c r="Y178" s="34">
        <f>(1/(1+EXP(('S Curve Equation'!$B$11-Y133*'S Curve Equation'!$B$12)*'S Curve Equation'!$B$10))+'S Curve Equation'!$B$13)*'S Curve Equation'!$B$14</f>
        <v>0.20947618047535396</v>
      </c>
      <c r="Z178" s="34">
        <f>(1/(1+EXP(('S Curve Equation'!$B$11-Z133*'S Curve Equation'!$B$12)*'S Curve Equation'!$B$10))+'S Curve Equation'!$B$13)*'S Curve Equation'!$B$14</f>
        <v>0.21309108399974844</v>
      </c>
      <c r="AA178" s="34">
        <f>(1/(1+EXP(('S Curve Equation'!$B$11-AA133*'S Curve Equation'!$B$12)*'S Curve Equation'!$B$10))+'S Curve Equation'!$B$13)*'S Curve Equation'!$B$14</f>
        <v>0.21671655030975562</v>
      </c>
      <c r="AB178" s="34">
        <f>(1/(1+EXP(('S Curve Equation'!$B$11-AB133*'S Curve Equation'!$B$12)*'S Curve Equation'!$B$10))+'S Curve Equation'!$B$13)*'S Curve Equation'!$B$14</f>
        <v>0.22035185435634699</v>
      </c>
      <c r="AC178" s="34">
        <f>(1/(1+EXP(('S Curve Equation'!$B$11-AC133*'S Curve Equation'!$B$12)*'S Curve Equation'!$B$10))+'S Curve Equation'!$B$13)*'S Curve Equation'!$B$14</f>
        <v>0.22399627622812837</v>
      </c>
      <c r="AD178" s="34">
        <f>(1/(1+EXP(('S Curve Equation'!$B$11-AD133*'S Curve Equation'!$B$12)*'S Curve Equation'!$B$10))+'S Curve Equation'!$B$13)*'S Curve Equation'!$B$14</f>
        <v>0.22764910159441928</v>
      </c>
      <c r="AE178" s="34">
        <f>(1/(1+EXP(('S Curve Equation'!$B$11-AE133*'S Curve Equation'!$B$12)*'S Curve Equation'!$B$10))+'S Curve Equation'!$B$13)*'S Curve Equation'!$B$14</f>
        <v>0.23130962213095499</v>
      </c>
      <c r="AF178" s="34">
        <f>(1/(1+EXP(('S Curve Equation'!$B$11-AF133*'S Curve Equation'!$B$12)*'S Curve Equation'!$B$10))+'S Curve Equation'!$B$13)*'S Curve Equation'!$B$14</f>
        <v>0.23497713592808511</v>
      </c>
    </row>
    <row r="179" spans="1:32" x14ac:dyDescent="0.2">
      <c r="A179" s="12" t="s">
        <v>57</v>
      </c>
      <c r="B179" s="34">
        <f>(1/(1+EXP(('S Curve Equation'!$B$11-B134*'S Curve Equation'!$B$12)*'S Curve Equation'!$B$10))+'S Curve Equation'!$B$13)*'S Curve Equation'!$B$14</f>
        <v>0.35199999999999998</v>
      </c>
      <c r="C179" s="34">
        <f>(1/(1+EXP(('S Curve Equation'!$B$11-C134*'S Curve Equation'!$B$12)*'S Curve Equation'!$B$10))+'S Curve Equation'!$B$13)*'S Curve Equation'!$B$14</f>
        <v>0.35666353730064182</v>
      </c>
      <c r="D179" s="34">
        <f>(1/(1+EXP(('S Curve Equation'!$B$11-D134*'S Curve Equation'!$B$12)*'S Curve Equation'!$B$10))+'S Curve Equation'!$B$13)*'S Curve Equation'!$B$14</f>
        <v>0.36147942943022848</v>
      </c>
      <c r="E179" s="34">
        <f>(1/(1+EXP(('S Curve Equation'!$B$11-E134*'S Curve Equation'!$B$12)*'S Curve Equation'!$B$10))+'S Curve Equation'!$B$13)*'S Curve Equation'!$B$14</f>
        <v>0.36629224397962895</v>
      </c>
      <c r="F179" s="34">
        <f>(1/(1+EXP(('S Curve Equation'!$B$11-F134*'S Curve Equation'!$B$12)*'S Curve Equation'!$B$10))+'S Curve Equation'!$B$13)*'S Curve Equation'!$B$14</f>
        <v>0.37108281244175628</v>
      </c>
      <c r="G179" s="34">
        <f>(1/(1+EXP(('S Curve Equation'!$B$11-G134*'S Curve Equation'!$B$12)*'S Curve Equation'!$B$10))+'S Curve Equation'!$B$13)*'S Curve Equation'!$B$14</f>
        <v>0.37588927327967991</v>
      </c>
      <c r="H179" s="34">
        <f>(1/(1+EXP(('S Curve Equation'!$B$11-H134*'S Curve Equation'!$B$12)*'S Curve Equation'!$B$10))+'S Curve Equation'!$B$13)*'S Curve Equation'!$B$14</f>
        <v>0.38071819448410688</v>
      </c>
      <c r="I179" s="34">
        <f>(1/(1+EXP(('S Curve Equation'!$B$11-I134*'S Curve Equation'!$B$12)*'S Curve Equation'!$B$10))+'S Curve Equation'!$B$13)*'S Curve Equation'!$B$14</f>
        <v>0.38552439112351727</v>
      </c>
      <c r="J179" s="34">
        <f>(1/(1+EXP(('S Curve Equation'!$B$11-J134*'S Curve Equation'!$B$12)*'S Curve Equation'!$B$10))+'S Curve Equation'!$B$13)*'S Curve Equation'!$B$14</f>
        <v>0.39028716313021539</v>
      </c>
      <c r="K179" s="34">
        <f>(1/(1+EXP(('S Curve Equation'!$B$11-K134*'S Curve Equation'!$B$12)*'S Curve Equation'!$B$10))+'S Curve Equation'!$B$13)*'S Curve Equation'!$B$14</f>
        <v>0.39498651878646351</v>
      </c>
      <c r="L179" s="34">
        <f>(1/(1+EXP(('S Curve Equation'!$B$11-L134*'S Curve Equation'!$B$12)*'S Curve Equation'!$B$10))+'S Curve Equation'!$B$13)*'S Curve Equation'!$B$14</f>
        <v>0.39951564496801567</v>
      </c>
      <c r="M179" s="34">
        <f>(1/(1+EXP(('S Curve Equation'!$B$11-M134*'S Curve Equation'!$B$12)*'S Curve Equation'!$B$10))+'S Curve Equation'!$B$13)*'S Curve Equation'!$B$14</f>
        <v>0.40414490746129478</v>
      </c>
      <c r="N179" s="34">
        <f>(1/(1+EXP(('S Curve Equation'!$B$11-N134*'S Curve Equation'!$B$12)*'S Curve Equation'!$B$10))+'S Curve Equation'!$B$13)*'S Curve Equation'!$B$14</f>
        <v>0.40874788107025345</v>
      </c>
      <c r="O179" s="34">
        <f>(1/(1+EXP(('S Curve Equation'!$B$11-O134*'S Curve Equation'!$B$12)*'S Curve Equation'!$B$10))+'S Curve Equation'!$B$13)*'S Curve Equation'!$B$14</f>
        <v>0.41332399704006795</v>
      </c>
      <c r="P179" s="34">
        <f>(1/(1+EXP(('S Curve Equation'!$B$11-P134*'S Curve Equation'!$B$12)*'S Curve Equation'!$B$10))+'S Curve Equation'!$B$13)*'S Curve Equation'!$B$14</f>
        <v>0.41787271679476756</v>
      </c>
      <c r="Q179" s="34">
        <f>(1/(1+EXP(('S Curve Equation'!$B$11-Q134*'S Curve Equation'!$B$12)*'S Curve Equation'!$B$10))+'S Curve Equation'!$B$13)*'S Curve Equation'!$B$14</f>
        <v>0.42239353135188556</v>
      </c>
      <c r="R179" s="34">
        <f>(1/(1+EXP(('S Curve Equation'!$B$11-R134*'S Curve Equation'!$B$12)*'S Curve Equation'!$B$10))+'S Curve Equation'!$B$13)*'S Curve Equation'!$B$14</f>
        <v>0.42688596072059898</v>
      </c>
      <c r="S179" s="34">
        <f>(1/(1+EXP(('S Curve Equation'!$B$11-S134*'S Curve Equation'!$B$12)*'S Curve Equation'!$B$10))+'S Curve Equation'!$B$13)*'S Curve Equation'!$B$14</f>
        <v>0.43134955328546143</v>
      </c>
      <c r="T179" s="34">
        <f>(1/(1+EXP(('S Curve Equation'!$B$11-T134*'S Curve Equation'!$B$12)*'S Curve Equation'!$B$10))+'S Curve Equation'!$B$13)*'S Curve Equation'!$B$14</f>
        <v>0.43578388517774502</v>
      </c>
      <c r="U179" s="34">
        <f>(1/(1+EXP(('S Curve Equation'!$B$11-U134*'S Curve Equation'!$B$12)*'S Curve Equation'!$B$10))+'S Curve Equation'!$B$13)*'S Curve Equation'!$B$14</f>
        <v>0.44018855963628595</v>
      </c>
      <c r="V179" s="34">
        <f>(1/(1+EXP(('S Curve Equation'!$B$11-V134*'S Curve Equation'!$B$12)*'S Curve Equation'!$B$10))+'S Curve Equation'!$B$13)*'S Curve Equation'!$B$14</f>
        <v>0.44456320635968805</v>
      </c>
      <c r="W179" s="34">
        <f>(1/(1+EXP(('S Curve Equation'!$B$11-W134*'S Curve Equation'!$B$12)*'S Curve Equation'!$B$10))+'S Curve Equation'!$B$13)*'S Curve Equation'!$B$14</f>
        <v>0.44890748085160198</v>
      </c>
      <c r="X179" s="34">
        <f>(1/(1+EXP(('S Curve Equation'!$B$11-X134*'S Curve Equation'!$B$12)*'S Curve Equation'!$B$10))+'S Curve Equation'!$B$13)*'S Curve Equation'!$B$14</f>
        <v>0.45322106376073368</v>
      </c>
      <c r="Y179" s="34">
        <f>(1/(1+EXP(('S Curve Equation'!$B$11-Y134*'S Curve Equation'!$B$12)*'S Curve Equation'!$B$10))+'S Curve Equation'!$B$13)*'S Curve Equation'!$B$14</f>
        <v>0.45750366021713829</v>
      </c>
      <c r="Z179" s="34">
        <f>(1/(1+EXP(('S Curve Equation'!$B$11-Z134*'S Curve Equation'!$B$12)*'S Curve Equation'!$B$10))+'S Curve Equation'!$B$13)*'S Curve Equation'!$B$14</f>
        <v>0.46175499916625756</v>
      </c>
      <c r="AA179" s="34">
        <f>(1/(1+EXP(('S Curve Equation'!$B$11-AA134*'S Curve Equation'!$B$12)*'S Curve Equation'!$B$10))+'S Curve Equation'!$B$13)*'S Curve Equation'!$B$14</f>
        <v>0.46597483270210099</v>
      </c>
      <c r="AB179" s="34">
        <f>(1/(1+EXP(('S Curve Equation'!$B$11-AB134*'S Curve Equation'!$B$12)*'S Curve Equation'!$B$10))+'S Curve Equation'!$B$13)*'S Curve Equation'!$B$14</f>
        <v>0.47016293540085158</v>
      </c>
      <c r="AC179" s="34">
        <f>(1/(1+EXP(('S Curve Equation'!$B$11-AC134*'S Curve Equation'!$B$12)*'S Curve Equation'!$B$10))+'S Curve Equation'!$B$13)*'S Curve Equation'!$B$14</f>
        <v>0.47431910365610913</v>
      </c>
      <c r="AD179" s="34">
        <f>(1/(1+EXP(('S Curve Equation'!$B$11-AD134*'S Curve Equation'!$B$12)*'S Curve Equation'!$B$10))+'S Curve Equation'!$B$13)*'S Curve Equation'!$B$14</f>
        <v>0.47844315501691637</v>
      </c>
      <c r="AE179" s="34">
        <f>(1/(1+EXP(('S Curve Equation'!$B$11-AE134*'S Curve Equation'!$B$12)*'S Curve Equation'!$B$10))+'S Curve Equation'!$B$13)*'S Curve Equation'!$B$14</f>
        <v>0.4825349275296093</v>
      </c>
      <c r="AF179" s="34">
        <f>(1/(1+EXP(('S Curve Equation'!$B$11-AF134*'S Curve Equation'!$B$12)*'S Curve Equation'!$B$10))+'S Curve Equation'!$B$13)*'S Curve Equation'!$B$14</f>
        <v>0.48659427908447428</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nonhispanic'!B138)</f>
        <v>0.24199999999999999</v>
      </c>
      <c r="C183" s="34">
        <f>C138/SUM(C138,'Calculations nonhispanic'!C138)</f>
        <v>0.24618826044559081</v>
      </c>
      <c r="D183" s="34">
        <f>D138/SUM(D138,'Calculations nonhispanic'!D138)</f>
        <v>0.25053658612554902</v>
      </c>
      <c r="E183" s="34">
        <f>E138/SUM(E138,'Calculations nonhispanic'!E138)</f>
        <v>0.25490572162412928</v>
      </c>
      <c r="F183" s="34">
        <f>F138/SUM(F138,'Calculations nonhispanic'!F138)</f>
        <v>0.25927808004716535</v>
      </c>
      <c r="G183" s="34">
        <f>G138/SUM(G138,'Calculations nonhispanic'!G138)</f>
        <v>0.26368842418008137</v>
      </c>
      <c r="H183" s="34">
        <f>H138/SUM(H138,'Calculations nonhispanic'!H138)</f>
        <v>0.26814306262228726</v>
      </c>
      <c r="I183" s="34">
        <f>I138/SUM(I138,'Calculations nonhispanic'!I138)</f>
        <v>0.27260031080607056</v>
      </c>
      <c r="J183" s="34">
        <f>J138/SUM(J138,'Calculations nonhispanic'!J138)</f>
        <v>0.27704048659675057</v>
      </c>
      <c r="K183" s="34">
        <f>K138/SUM(K138,'Calculations nonhispanic'!K138)</f>
        <v>0.28144417592702164</v>
      </c>
      <c r="L183" s="34">
        <f>L138/SUM(L138,'Calculations nonhispanic'!L138)</f>
        <v>0.28570962121143451</v>
      </c>
      <c r="M183" s="34">
        <f>M138/SUM(M138,'Calculations nonhispanic'!M138)</f>
        <v>0.29009095229186799</v>
      </c>
      <c r="N183" s="34">
        <f>N138/SUM(N138,'Calculations nonhispanic'!N138)</f>
        <v>0.2944690306957487</v>
      </c>
      <c r="O183" s="34">
        <f>O138/SUM(O138,'Calculations nonhispanic'!O138)</f>
        <v>0.29884293995266575</v>
      </c>
      <c r="P183" s="34">
        <f>P138/SUM(P138,'Calculations nonhispanic'!P138)</f>
        <v>0.30321178377322722</v>
      </c>
      <c r="Q183" s="34">
        <f>Q138/SUM(Q138,'Calculations nonhispanic'!Q138)</f>
        <v>0.30757468631607132</v>
      </c>
      <c r="R183" s="34">
        <f>R138/SUM(R138,'Calculations nonhispanic'!R138)</f>
        <v>0.31193079241757216</v>
      </c>
      <c r="S183" s="34">
        <f>S138/SUM(S138,'Calculations nonhispanic'!S138)</f>
        <v>0.31627926778534393</v>
      </c>
      <c r="T183" s="34">
        <f>T138/SUM(T138,'Calculations nonhispanic'!T138)</f>
        <v>0.32061929915669163</v>
      </c>
      <c r="U183" s="34">
        <f>U138/SUM(U138,'Calculations nonhispanic'!U138)</f>
        <v>0.32495009442315737</v>
      </c>
      <c r="V183" s="34">
        <f>V138/SUM(V138,'Calculations nonhispanic'!V138)</f>
        <v>0.32927088272238841</v>
      </c>
      <c r="W183" s="34">
        <f>W138/SUM(W138,'Calculations nonhispanic'!W138)</f>
        <v>0.333580914498532</v>
      </c>
      <c r="X183" s="34">
        <f>X138/SUM(X138,'Calculations nonhispanic'!X138)</f>
        <v>0.33787946153239695</v>
      </c>
      <c r="Y183" s="34">
        <f>Y138/SUM(Y138,'Calculations nonhispanic'!Y138)</f>
        <v>0.34216581694263837</v>
      </c>
      <c r="Z183" s="34">
        <f>Z138/SUM(Z138,'Calculations nonhispanic'!Z138)</f>
        <v>0.34643929515920352</v>
      </c>
      <c r="AA183" s="34">
        <f>AA138/SUM(AA138,'Calculations nonhispanic'!AA138)</f>
        <v>0.35069923187032614</v>
      </c>
      <c r="AB183" s="34">
        <f>AB138/SUM(AB138,'Calculations nonhispanic'!AB138)</f>
        <v>0.35494498394430585</v>
      </c>
      <c r="AC183" s="34">
        <f>AC138/SUM(AC138,'Calculations nonhispanic'!AC138)</f>
        <v>0.35917592932733045</v>
      </c>
      <c r="AD183" s="34">
        <f>AD138/SUM(AD138,'Calculations nonhispanic'!AD138)</f>
        <v>0.36339146691859847</v>
      </c>
      <c r="AE183" s="34">
        <f>AE138/SUM(AE138,'Calculations nonhispanic'!AE138)</f>
        <v>0.3675910164239668</v>
      </c>
      <c r="AF183" s="34">
        <f>AF138/SUM(AF138,'Calculations nonhispanic'!AF138)</f>
        <v>0.37177401818934497</v>
      </c>
    </row>
    <row r="184" spans="1:32" x14ac:dyDescent="0.2">
      <c r="A184" s="12" t="s">
        <v>94</v>
      </c>
      <c r="B184" s="34">
        <f>B139/SUM(B139,'Calculations nonhispanic'!B139)</f>
        <v>4.2000000000000003E-2</v>
      </c>
      <c r="C184" s="34">
        <f>C139/SUM(C139,'Calculations nonhispanic'!C139)</f>
        <v>4.347432288454596E-2</v>
      </c>
      <c r="D184" s="34">
        <f>D139/SUM(D139,'Calculations nonhispanic'!D139)</f>
        <v>4.5028282887553887E-2</v>
      </c>
      <c r="E184" s="34">
        <f>E139/SUM(E139,'Calculations nonhispanic'!E139)</f>
        <v>4.6613837644042505E-2</v>
      </c>
      <c r="F184" s="34">
        <f>F139/SUM(F139,'Calculations nonhispanic'!F139)</f>
        <v>4.8225073103326105E-2</v>
      </c>
      <c r="G184" s="34">
        <f>G139/SUM(G139,'Calculations nonhispanic'!G139)</f>
        <v>4.9875426375113434E-2</v>
      </c>
      <c r="H184" s="34">
        <f>H139/SUM(H139,'Calculations nonhispanic'!H139)</f>
        <v>5.1568256969352674E-2</v>
      </c>
      <c r="I184" s="34">
        <f>I139/SUM(I139,'Calculations nonhispanic'!I139)</f>
        <v>5.3288436100013777E-2</v>
      </c>
      <c r="J184" s="34">
        <f>J139/SUM(J139,'Calculations nonhispanic'!J139)</f>
        <v>5.5028546947891881E-2</v>
      </c>
      <c r="K184" s="34">
        <f>K139/SUM(K139,'Calculations nonhispanic'!K139)</f>
        <v>5.6780810551845917E-2</v>
      </c>
      <c r="L184" s="34">
        <f>L139/SUM(L139,'Calculations nonhispanic'!L139)</f>
        <v>5.850347443944761E-2</v>
      </c>
      <c r="M184" s="34">
        <f>M139/SUM(M139,'Calculations nonhispanic'!M139)</f>
        <v>6.0299277239511562E-2</v>
      </c>
      <c r="N184" s="34">
        <f>N139/SUM(N139,'Calculations nonhispanic'!N139)</f>
        <v>6.2120720672561726E-2</v>
      </c>
      <c r="O184" s="34">
        <f>O139/SUM(O139,'Calculations nonhispanic'!O139)</f>
        <v>6.3967676620394237E-2</v>
      </c>
      <c r="P184" s="34">
        <f>P139/SUM(P139,'Calculations nonhispanic'!P139)</f>
        <v>6.5840006943822582E-2</v>
      </c>
      <c r="Q184" s="34">
        <f>Q139/SUM(Q139,'Calculations nonhispanic'!Q139)</f>
        <v>6.7737563604890652E-2</v>
      </c>
      <c r="R184" s="34">
        <f>R139/SUM(R139,'Calculations nonhispanic'!R139)</f>
        <v>6.9660188797019629E-2</v>
      </c>
      <c r="S184" s="34">
        <f>S139/SUM(S139,'Calculations nonhispanic'!S139)</f>
        <v>7.1607715082865772E-2</v>
      </c>
      <c r="T184" s="34">
        <f>T139/SUM(T139,'Calculations nonhispanic'!T139)</f>
        <v>7.3579965539658759E-2</v>
      </c>
      <c r="U184" s="34">
        <f>U139/SUM(U139,'Calculations nonhispanic'!U139)</f>
        <v>7.5576753911768463E-2</v>
      </c>
      <c r="V184" s="34">
        <f>V139/SUM(V139,'Calculations nonhispanic'!V139)</f>
        <v>7.7597884770262554E-2</v>
      </c>
      <c r="W184" s="34">
        <f>W139/SUM(W139,'Calculations nonhispanic'!W139)</f>
        <v>7.9643153679190712E-2</v>
      </c>
      <c r="X184" s="34">
        <f>X139/SUM(X139,'Calculations nonhispanic'!X139)</f>
        <v>8.1712347368333119E-2</v>
      </c>
      <c r="Y184" s="34">
        <f>Y139/SUM(Y139,'Calculations nonhispanic'!Y139)</f>
        <v>8.3805243912146415E-2</v>
      </c>
      <c r="Z184" s="34">
        <f>Z139/SUM(Z139,'Calculations nonhispanic'!Z139)</f>
        <v>8.5921612914622858E-2</v>
      </c>
      <c r="AA184" s="34">
        <f>AA139/SUM(AA139,'Calculations nonhispanic'!AA139)</f>
        <v>8.8061215699794318E-2</v>
      </c>
      <c r="AB184" s="34">
        <f>AB139/SUM(AB139,'Calculations nonhispanic'!AB139)</f>
        <v>9.0223805507585964E-2</v>
      </c>
      <c r="AC184" s="34">
        <f>AC139/SUM(AC139,'Calculations nonhispanic'!AC139)</f>
        <v>9.2409127694730572E-2</v>
      </c>
      <c r="AD184" s="34">
        <f>AD139/SUM(AD139,'Calculations nonhispanic'!AD139)</f>
        <v>9.4616919940457678E-2</v>
      </c>
      <c r="AE184" s="34">
        <f>AE139/SUM(AE139,'Calculations nonhispanic'!AE139)</f>
        <v>9.6846912456654402E-2</v>
      </c>
      <c r="AF184" s="34">
        <f>AF139/SUM(AF139,'Calculations nonhispanic'!AF139)</f>
        <v>9.9098828202204031E-2</v>
      </c>
    </row>
    <row r="185" spans="1:32" x14ac:dyDescent="0.2">
      <c r="A185" s="12" t="s">
        <v>93</v>
      </c>
      <c r="B185" s="34">
        <f>B140/SUM(B140,'Calculations nonhispanic'!B140)</f>
        <v>0.12999999999999998</v>
      </c>
      <c r="C185" s="34">
        <f>C140/SUM(C140,'Calculations nonhispanic'!C140)</f>
        <v>0.13302962970490648</v>
      </c>
      <c r="D185" s="34">
        <f>D140/SUM(D140,'Calculations nonhispanic'!D140)</f>
        <v>0.13619696647510204</v>
      </c>
      <c r="E185" s="34">
        <f>E140/SUM(E140,'Calculations nonhispanic'!E140)</f>
        <v>0.13940197312303224</v>
      </c>
      <c r="F185" s="34">
        <f>F140/SUM(F140,'Calculations nonhispanic'!F140)</f>
        <v>0.14263195529290007</v>
      </c>
      <c r="G185" s="34">
        <f>G140/SUM(G140,'Calculations nonhispanic'!G140)</f>
        <v>0.14591293680973064</v>
      </c>
      <c r="H185" s="34">
        <f>H140/SUM(H140,'Calculations nonhispanic'!H140)</f>
        <v>0.14925028123482756</v>
      </c>
      <c r="I185" s="34">
        <f>I140/SUM(I140,'Calculations nonhispanic'!I140)</f>
        <v>0.1526131571011731</v>
      </c>
      <c r="J185" s="34">
        <f>J140/SUM(J140,'Calculations nonhispanic'!J140)</f>
        <v>0.15598662923570417</v>
      </c>
      <c r="K185" s="34">
        <f>K140/SUM(K140,'Calculations nonhispanic'!K140)</f>
        <v>0.15935555434983251</v>
      </c>
      <c r="L185" s="34">
        <f>L140/SUM(L140,'Calculations nonhispanic'!L140)</f>
        <v>0.16264075204678949</v>
      </c>
      <c r="M185" s="34">
        <f>M140/SUM(M140,'Calculations nonhispanic'!M140)</f>
        <v>0.16603780777609251</v>
      </c>
      <c r="N185" s="34">
        <f>N140/SUM(N140,'Calculations nonhispanic'!N140)</f>
        <v>0.16945525599510713</v>
      </c>
      <c r="O185" s="34">
        <f>O140/SUM(O140,'Calculations nonhispanic'!O140)</f>
        <v>0.1728923573252828</v>
      </c>
      <c r="P185" s="34">
        <f>P140/SUM(P140,'Calculations nonhispanic'!P140)</f>
        <v>0.17634837013000665</v>
      </c>
      <c r="Q185" s="34">
        <f>Q140/SUM(Q140,'Calculations nonhispanic'!Q140)</f>
        <v>0.17982255115009782</v>
      </c>
      <c r="R185" s="34">
        <f>R140/SUM(R140,'Calculations nonhispanic'!R140)</f>
        <v>0.18331415612797503</v>
      </c>
      <c r="S185" s="34">
        <f>S140/SUM(S140,'Calculations nonhispanic'!S140)</f>
        <v>0.1868224404197758</v>
      </c>
      <c r="T185" s="34">
        <f>T140/SUM(T140,'Calculations nonhispanic'!T140)</f>
        <v>0.19034665959475769</v>
      </c>
      <c r="U185" s="34">
        <f>U140/SUM(U140,'Calculations nonhispanic'!U140)</f>
        <v>0.19388607002133121</v>
      </c>
      <c r="V185" s="34">
        <f>V140/SUM(V140,'Calculations nonhispanic'!V140)</f>
        <v>0.19743992943916386</v>
      </c>
      <c r="W185" s="34">
        <f>W140/SUM(W140,'Calculations nonhispanic'!W140)</f>
        <v>0.20100749751680355</v>
      </c>
      <c r="X185" s="34">
        <f>X140/SUM(X140,'Calculations nonhispanic'!X140)</f>
        <v>0.20458803639433618</v>
      </c>
      <c r="Y185" s="34">
        <f>Y140/SUM(Y140,'Calculations nonhispanic'!Y140)</f>
        <v>0.20818081121063636</v>
      </c>
      <c r="Z185" s="34">
        <f>Z140/SUM(Z140,'Calculations nonhispanic'!Z140)</f>
        <v>0.21178509061479889</v>
      </c>
      <c r="AA185" s="34">
        <f>AA140/SUM(AA140,'Calculations nonhispanic'!AA140)</f>
        <v>0.21540014726141871</v>
      </c>
      <c r="AB185" s="34">
        <f>AB140/SUM(AB140,'Calculations nonhispanic'!AB140)</f>
        <v>0.21902525828939423</v>
      </c>
      <c r="AC185" s="34">
        <f>AC140/SUM(AC140,'Calculations nonhispanic'!AC140)</f>
        <v>0.22265970578398811</v>
      </c>
      <c r="AD185" s="34">
        <f>AD140/SUM(AD140,'Calculations nonhispanic'!AD140)</f>
        <v>0.22630277722193479</v>
      </c>
      <c r="AE185" s="34">
        <f>AE140/SUM(AE140,'Calculations nonhispanic'!AE140)</f>
        <v>0.22995376589940175</v>
      </c>
      <c r="AF185" s="34">
        <f>AF140/SUM(AF140,'Calculations nonhispanic'!AF140)</f>
        <v>0.2336119713426684</v>
      </c>
    </row>
    <row r="186" spans="1:32" x14ac:dyDescent="0.2">
      <c r="A186" s="12" t="s">
        <v>28</v>
      </c>
      <c r="B186" s="34">
        <f>B141/SUM(B141,'Calculations nonhispanic'!B141)</f>
        <v>0.127</v>
      </c>
      <c r="C186" s="34">
        <f>C141/SUM(C141,'Calculations nonhispanic'!C141)</f>
        <v>0.12998738215632494</v>
      </c>
      <c r="D186" s="34">
        <f>D141/SUM(D141,'Calculations nonhispanic'!D141)</f>
        <v>0.13311123785399828</v>
      </c>
      <c r="E186" s="34">
        <f>E141/SUM(E141,'Calculations nonhispanic'!E141)</f>
        <v>0.13627295319815078</v>
      </c>
      <c r="F186" s="34">
        <f>F141/SUM(F141,'Calculations nonhispanic'!F141)</f>
        <v>0.13946001839179925</v>
      </c>
      <c r="G186" s="34">
        <f>G141/SUM(G141,'Calculations nonhispanic'!G141)</f>
        <v>0.14269812899749262</v>
      </c>
      <c r="H186" s="34">
        <f>H141/SUM(H141,'Calculations nonhispanic'!H141)</f>
        <v>0.14599260646352349</v>
      </c>
      <c r="I186" s="34">
        <f>I141/SUM(I141,'Calculations nonhispanic'!I141)</f>
        <v>0.14931303490281039</v>
      </c>
      <c r="J186" s="34">
        <f>J141/SUM(J141,'Calculations nonhispanic'!J141)</f>
        <v>0.15264467201973436</v>
      </c>
      <c r="K186" s="34">
        <f>K141/SUM(K141,'Calculations nonhispanic'!K141)</f>
        <v>0.15597255684773145</v>
      </c>
      <c r="L186" s="34">
        <f>L141/SUM(L141,'Calculations nonhispanic'!L141)</f>
        <v>0.15921843787843445</v>
      </c>
      <c r="M186" s="34">
        <f>M141/SUM(M141,'Calculations nonhispanic'!M141)</f>
        <v>0.1625755619570198</v>
      </c>
      <c r="N186" s="34">
        <f>N141/SUM(N141,'Calculations nonhispanic'!N141)</f>
        <v>0.16595357431285868</v>
      </c>
      <c r="O186" s="34">
        <f>O141/SUM(O141,'Calculations nonhispanic'!O141)</f>
        <v>0.16935175012204018</v>
      </c>
      <c r="P186" s="34">
        <f>P141/SUM(P141,'Calculations nonhispanic'!P141)</f>
        <v>0.17276936173521959</v>
      </c>
      <c r="Q186" s="34">
        <f>Q141/SUM(Q141,'Calculations nonhispanic'!Q141)</f>
        <v>0.17620567930661749</v>
      </c>
      <c r="R186" s="34">
        <f>R141/SUM(R141,'Calculations nonhispanic'!R141)</f>
        <v>0.17965997141275974</v>
      </c>
      <c r="S186" s="34">
        <f>S141/SUM(S141,'Calculations nonhispanic'!S141)</f>
        <v>0.18313150566021891</v>
      </c>
      <c r="T186" s="34">
        <f>T141/SUM(T141,'Calculations nonhispanic'!T141)</f>
        <v>0.18661954928166882</v>
      </c>
      <c r="U186" s="34">
        <f>U141/SUM(U141,'Calculations nonhispanic'!U141)</f>
        <v>0.19012336971958313</v>
      </c>
      <c r="V186" s="34">
        <f>V141/SUM(V141,'Calculations nonhispanic'!V141)</f>
        <v>0.19364223519698923</v>
      </c>
      <c r="W186" s="34">
        <f>W141/SUM(W141,'Calculations nonhispanic'!W141)</f>
        <v>0.19717541527470811</v>
      </c>
      <c r="X186" s="34">
        <f>X141/SUM(X141,'Calculations nonhispanic'!X141)</f>
        <v>0.20072218139456055</v>
      </c>
      <c r="Y186" s="34">
        <f>Y141/SUM(Y141,'Calculations nonhispanic'!Y141)</f>
        <v>0.204281807408076</v>
      </c>
      <c r="Z186" s="34">
        <f>Z141/SUM(Z141,'Calculations nonhispanic'!Z141)</f>
        <v>0.20785357009026004</v>
      </c>
      <c r="AA186" s="34">
        <f>AA141/SUM(AA141,'Calculations nonhispanic'!AA141)</f>
        <v>0.21143674963805684</v>
      </c>
      <c r="AB186" s="34">
        <f>AB141/SUM(AB141,'Calculations nonhispanic'!AB141)</f>
        <v>0.21503063015315022</v>
      </c>
      <c r="AC186" s="34">
        <f>AC141/SUM(AC141,'Calculations nonhispanic'!AC141)</f>
        <v>0.2186345001088032</v>
      </c>
      <c r="AD186" s="34">
        <f>AD141/SUM(AD141,'Calculations nonhispanic'!AD141)</f>
        <v>0.22224765280049316</v>
      </c>
      <c r="AE186" s="34">
        <f>AE141/SUM(AE141,'Calculations nonhispanic'!AE141)</f>
        <v>0.22586938678011398</v>
      </c>
      <c r="AF186" s="34">
        <f>AF141/SUM(AF141,'Calculations nonhispanic'!AF141)</f>
        <v>0.2294990062735722</v>
      </c>
    </row>
    <row r="187" spans="1:32" x14ac:dyDescent="0.2">
      <c r="A187" s="12" t="s">
        <v>29</v>
      </c>
      <c r="B187" s="34">
        <f>B142/SUM(B142,'Calculations nonhispanic'!B142)</f>
        <v>0.20699999999999996</v>
      </c>
      <c r="C187" s="34">
        <f>C142/SUM(C142,'Calculations nonhispanic'!C142)</f>
        <v>0.21090735605654104</v>
      </c>
      <c r="D187" s="34">
        <f>D142/SUM(D142,'Calculations nonhispanic'!D142)</f>
        <v>0.21497200361096538</v>
      </c>
      <c r="E187" s="34">
        <f>E142/SUM(E142,'Calculations nonhispanic'!E142)</f>
        <v>0.21906422528480179</v>
      </c>
      <c r="F187" s="34">
        <f>F142/SUM(F142,'Calculations nonhispanic'!F142)</f>
        <v>0.22316756870158463</v>
      </c>
      <c r="G187" s="34">
        <f>G142/SUM(G142,'Calculations nonhispanic'!G142)</f>
        <v>0.22731472570766068</v>
      </c>
      <c r="H187" s="34">
        <f>H142/SUM(H142,'Calculations nonhispanic'!H142)</f>
        <v>0.23151181081721478</v>
      </c>
      <c r="I187" s="34">
        <f>I142/SUM(I142,'Calculations nonhispanic'!I142)</f>
        <v>0.23571963370892263</v>
      </c>
      <c r="J187" s="34">
        <f>J142/SUM(J142,'Calculations nonhispanic'!J142)</f>
        <v>0.23991952769824709</v>
      </c>
      <c r="K187" s="34">
        <f>K142/SUM(K142,'Calculations nonhispanic'!K142)</f>
        <v>0.24409293765312481</v>
      </c>
      <c r="L187" s="34">
        <f>L142/SUM(L142,'Calculations nonhispanic'!L142)</f>
        <v>0.24814291454565274</v>
      </c>
      <c r="M187" s="34">
        <f>M142/SUM(M142,'Calculations nonhispanic'!M142)</f>
        <v>0.25231065056013235</v>
      </c>
      <c r="N187" s="34">
        <f>N142/SUM(N142,'Calculations nonhispanic'!N142)</f>
        <v>0.2564830743802663</v>
      </c>
      <c r="O187" s="34">
        <f>O142/SUM(O142,'Calculations nonhispanic'!O142)</f>
        <v>0.2606592529910014</v>
      </c>
      <c r="P187" s="34">
        <f>P142/SUM(P142,'Calculations nonhispanic'!P142)</f>
        <v>0.26483826709809832</v>
      </c>
      <c r="Q187" s="34">
        <f>Q142/SUM(Q142,'Calculations nonhispanic'!Q142)</f>
        <v>0.26901921161677655</v>
      </c>
      <c r="R187" s="34">
        <f>R142/SUM(R142,'Calculations nonhispanic'!R142)</f>
        <v>0.27320119612647964</v>
      </c>
      <c r="S187" s="34">
        <f>S142/SUM(S142,'Calculations nonhispanic'!S142)</f>
        <v>0.27738334529217118</v>
      </c>
      <c r="T187" s="34">
        <f>T142/SUM(T142,'Calculations nonhispanic'!T142)</f>
        <v>0.28156479925264388</v>
      </c>
      <c r="U187" s="34">
        <f>U142/SUM(U142,'Calculations nonhispanic'!U142)</f>
        <v>0.28574471397635143</v>
      </c>
      <c r="V187" s="34">
        <f>V142/SUM(V142,'Calculations nonhispanic'!V142)</f>
        <v>0.28992226158537227</v>
      </c>
      <c r="W187" s="34">
        <f>W142/SUM(W142,'Calculations nonhispanic'!W142)</f>
        <v>0.29409663064812858</v>
      </c>
      <c r="X187" s="34">
        <f>X142/SUM(X142,'Calculations nonhispanic'!X142)</f>
        <v>0.29826702644154218</v>
      </c>
      <c r="Y187" s="34">
        <f>Y142/SUM(Y142,'Calculations nonhispanic'!Y142)</f>
        <v>0.30243267118335554</v>
      </c>
      <c r="Z187" s="34">
        <f>Z142/SUM(Z142,'Calculations nonhispanic'!Z142)</f>
        <v>0.30659280423536084</v>
      </c>
      <c r="AA187" s="34">
        <f>AA142/SUM(AA142,'Calculations nonhispanic'!AA142)</f>
        <v>0.31074668227835173</v>
      </c>
      <c r="AB187" s="34">
        <f>AB142/SUM(AB142,'Calculations nonhispanic'!AB142)</f>
        <v>0.31489357945959928</v>
      </c>
      <c r="AC187" s="34">
        <f>AC142/SUM(AC142,'Calculations nonhispanic'!AC142)</f>
        <v>0.31903278751370023</v>
      </c>
      <c r="AD187" s="34">
        <f>AD142/SUM(AD142,'Calculations nonhispanic'!AD142)</f>
        <v>0.32316361585767234</v>
      </c>
      <c r="AE187" s="34">
        <f>AE142/SUM(AE142,'Calculations nonhispanic'!AE142)</f>
        <v>0.32728539166117387</v>
      </c>
      <c r="AF187" s="34">
        <f>AF142/SUM(AF142,'Calculations nonhispanic'!AF142)</f>
        <v>0.33139745989274588</v>
      </c>
    </row>
    <row r="188" spans="1:32" x14ac:dyDescent="0.2">
      <c r="A188" s="12" t="s">
        <v>30</v>
      </c>
      <c r="B188" s="34">
        <f>B143/SUM(B143,'Calculations nonhispanic'!B143)</f>
        <v>0.28669902912621359</v>
      </c>
      <c r="C188" s="34">
        <f>C143/SUM(C143,'Calculations nonhispanic'!C143)</f>
        <v>0.29115119014314877</v>
      </c>
      <c r="D188" s="34">
        <f>D143/SUM(D143,'Calculations nonhispanic'!D143)</f>
        <v>0.29576284800100583</v>
      </c>
      <c r="E188" s="34">
        <f>E143/SUM(E143,'Calculations nonhispanic'!E143)</f>
        <v>0.30038577177481535</v>
      </c>
      <c r="F188" s="34">
        <f>F143/SUM(F143,'Calculations nonhispanic'!F143)</f>
        <v>0.30500139078605565</v>
      </c>
      <c r="G188" s="34">
        <f>G143/SUM(G143,'Calculations nonhispanic'!G143)</f>
        <v>0.30964637635017672</v>
      </c>
      <c r="H188" s="34">
        <f>H143/SUM(H143,'Calculations nonhispanic'!H143)</f>
        <v>0.31432719773255186</v>
      </c>
      <c r="I188" s="34">
        <f>I143/SUM(I143,'Calculations nonhispanic'!I143)</f>
        <v>0.31900000828299141</v>
      </c>
      <c r="J188" s="34">
        <f>J143/SUM(J143,'Calculations nonhispanic'!J143)</f>
        <v>0.3236443487431287</v>
      </c>
      <c r="K188" s="34">
        <f>K143/SUM(K143,'Calculations nonhispanic'!K143)</f>
        <v>0.32824022074822096</v>
      </c>
      <c r="L188" s="34">
        <f>L143/SUM(L143,'Calculations nonhispanic'!L143)</f>
        <v>0.33268213987016287</v>
      </c>
      <c r="M188" s="34">
        <f>M143/SUM(M143,'Calculations nonhispanic'!M143)</f>
        <v>0.33723493429329282</v>
      </c>
      <c r="N188" s="34">
        <f>N143/SUM(N143,'Calculations nonhispanic'!N143)</f>
        <v>0.34177453027793298</v>
      </c>
      <c r="O188" s="34">
        <f>O143/SUM(O143,'Calculations nonhispanic'!O143)</f>
        <v>0.34630010806295747</v>
      </c>
      <c r="P188" s="34">
        <f>P143/SUM(P143,'Calculations nonhispanic'!P143)</f>
        <v>0.35081087423590412</v>
      </c>
      <c r="Q188" s="34">
        <f>Q143/SUM(Q143,'Calculations nonhispanic'!Q143)</f>
        <v>0.35530606165124412</v>
      </c>
      <c r="R188" s="34">
        <f>R143/SUM(R143,'Calculations nonhispanic'!R143)</f>
        <v>0.35978492931471312</v>
      </c>
      <c r="S188" s="34">
        <f>S143/SUM(S143,'Calculations nonhispanic'!S143)</f>
        <v>0.36424676223551661</v>
      </c>
      <c r="T188" s="34">
        <f>T143/SUM(T143,'Calculations nonhispanic'!T143)</f>
        <v>0.36869087124820327</v>
      </c>
      <c r="U188" s="34">
        <f>U143/SUM(U143,'Calculations nonhispanic'!U143)</f>
        <v>0.37311659280596621</v>
      </c>
      <c r="V188" s="34">
        <f>V143/SUM(V143,'Calculations nonhispanic'!V143)</f>
        <v>0.37752328874713909</v>
      </c>
      <c r="W188" s="34">
        <f>W143/SUM(W143,'Calculations nonhispanic'!W143)</f>
        <v>0.38191034603660162</v>
      </c>
      <c r="X188" s="34">
        <f>X143/SUM(X143,'Calculations nonhispanic'!X143)</f>
        <v>0.38627717648378634</v>
      </c>
      <c r="Y188" s="34">
        <f>Y143/SUM(Y143,'Calculations nonhispanic'!Y143)</f>
        <v>0.39062321643894776</v>
      </c>
      <c r="Z188" s="34">
        <f>Z143/SUM(Z143,'Calculations nonhispanic'!Z143)</f>
        <v>0.39494792646929644</v>
      </c>
      <c r="AA188" s="34">
        <f>AA143/SUM(AA143,'Calculations nonhispanic'!AA143)</f>
        <v>0.39925079101660149</v>
      </c>
      <c r="AB188" s="34">
        <f>AB143/SUM(AB143,'Calculations nonhispanic'!AB143)</f>
        <v>0.40353131803777315</v>
      </c>
      <c r="AC188" s="34">
        <f>AC143/SUM(AC143,'Calculations nonhispanic'!AC143)</f>
        <v>0.40778903862991928</v>
      </c>
      <c r="AD188" s="34">
        <f>AD143/SUM(AD143,'Calculations nonhispanic'!AD143)</f>
        <v>0.41202350664132703</v>
      </c>
      <c r="AE188" s="34">
        <f>AE143/SUM(AE143,'Calculations nonhispanic'!AE143)</f>
        <v>0.41623429826975616</v>
      </c>
      <c r="AF188" s="34">
        <f>AF143/SUM(AF143,'Calculations nonhispanic'!AF143)</f>
        <v>0.42042101164938778</v>
      </c>
    </row>
    <row r="189" spans="1:32" x14ac:dyDescent="0.2">
      <c r="A189" s="12" t="s">
        <v>31</v>
      </c>
      <c r="B189" s="34">
        <f>B144/SUM(B144,'Calculations nonhispanic'!B144)</f>
        <v>0.22600000000000009</v>
      </c>
      <c r="C189" s="34">
        <f>C144/SUM(C144,'Calculations nonhispanic'!C144)</f>
        <v>0.23006829040509261</v>
      </c>
      <c r="D189" s="34">
        <f>D144/SUM(D144,'Calculations nonhispanic'!D144)</f>
        <v>0.23429576987307135</v>
      </c>
      <c r="E189" s="34">
        <f>E144/SUM(E144,'Calculations nonhispanic'!E144)</f>
        <v>0.23854725860703996</v>
      </c>
      <c r="F189" s="34">
        <f>F144/SUM(F144,'Calculations nonhispanic'!F144)</f>
        <v>0.24280564686568001</v>
      </c>
      <c r="G189" s="34">
        <f>G144/SUM(G144,'Calculations nonhispanic'!G144)</f>
        <v>0.24710481715162122</v>
      </c>
      <c r="H189" s="34">
        <f>H144/SUM(H144,'Calculations nonhispanic'!H144)</f>
        <v>0.25145099785401592</v>
      </c>
      <c r="I189" s="34">
        <f>I144/SUM(I144,'Calculations nonhispanic'!I144)</f>
        <v>0.25580355251490783</v>
      </c>
      <c r="J189" s="34">
        <f>J144/SUM(J144,'Calculations nonhispanic'!J144)</f>
        <v>0.26014321587843536</v>
      </c>
      <c r="K189" s="34">
        <f>K144/SUM(K144,'Calculations nonhispanic'!K144)</f>
        <v>0.26445091935375065</v>
      </c>
      <c r="L189" s="34">
        <f>L144/SUM(L144,'Calculations nonhispanic'!L144)</f>
        <v>0.26862688194096601</v>
      </c>
      <c r="M189" s="34">
        <f>M144/SUM(M144,'Calculations nonhispanic'!M144)</f>
        <v>0.27291985088678994</v>
      </c>
      <c r="N189" s="34">
        <f>N144/SUM(N144,'Calculations nonhispanic'!N144)</f>
        <v>0.27721320439117075</v>
      </c>
      <c r="O189" s="34">
        <f>O144/SUM(O144,'Calculations nonhispanic'!O144)</f>
        <v>0.28150601124148605</v>
      </c>
      <c r="P189" s="34">
        <f>P144/SUM(P144,'Calculations nonhispanic'!P144)</f>
        <v>0.28579735759948316</v>
      </c>
      <c r="Q189" s="34">
        <f>Q144/SUM(Q144,'Calculations nonhispanic'!Q144)</f>
        <v>0.29008634737785982</v>
      </c>
      <c r="R189" s="34">
        <f>R144/SUM(R144,'Calculations nonhispanic'!R144)</f>
        <v>0.29437210258043806</v>
      </c>
      <c r="S189" s="34">
        <f>S144/SUM(S144,'Calculations nonhispanic'!S144)</f>
        <v>0.29865376360672574</v>
      </c>
      <c r="T189" s="34">
        <f>T144/SUM(T144,'Calculations nonhispanic'!T144)</f>
        <v>0.30293048952171575</v>
      </c>
      <c r="U189" s="34">
        <f>U144/SUM(U144,'Calculations nonhispanic'!U144)</f>
        <v>0.3072014582917898</v>
      </c>
      <c r="V189" s="34">
        <f>V144/SUM(V144,'Calculations nonhispanic'!V144)</f>
        <v>0.31146586698768275</v>
      </c>
      <c r="W189" s="34">
        <f>W144/SUM(W144,'Calculations nonhispanic'!W144)</f>
        <v>0.31572293195545836</v>
      </c>
      <c r="X189" s="34">
        <f>X144/SUM(X144,'Calculations nonhispanic'!X144)</f>
        <v>0.31997188895649903</v>
      </c>
      <c r="Y189" s="34">
        <f>Y144/SUM(Y144,'Calculations nonhispanic'!Y144)</f>
        <v>0.32421199327753791</v>
      </c>
      <c r="Z189" s="34">
        <f>Z144/SUM(Z144,'Calculations nonhispanic'!Z144)</f>
        <v>0.32844251981176581</v>
      </c>
      <c r="AA189" s="34">
        <f>AA144/SUM(AA144,'Calculations nonhispanic'!AA144)</f>
        <v>0.33266276311209969</v>
      </c>
      <c r="AB189" s="34">
        <f>AB144/SUM(AB144,'Calculations nonhispanic'!AB144)</f>
        <v>0.33687203741767396</v>
      </c>
      <c r="AC189" s="34">
        <f>AC144/SUM(AC144,'Calculations nonhispanic'!AC144)</f>
        <v>0.341069676654642</v>
      </c>
      <c r="AD189" s="34">
        <f>AD144/SUM(AD144,'Calculations nonhispanic'!AD144)</f>
        <v>0.34525503441239513</v>
      </c>
      <c r="AE189" s="34">
        <f>AE144/SUM(AE144,'Calculations nonhispanic'!AE144)</f>
        <v>0.34942748389628475</v>
      </c>
      <c r="AF189" s="34">
        <f>AF144/SUM(AF144,'Calculations nonhispanic'!AF144)</f>
        <v>0.35358641785794581</v>
      </c>
    </row>
    <row r="190" spans="1:32" x14ac:dyDescent="0.2">
      <c r="A190" s="12" t="s">
        <v>32</v>
      </c>
      <c r="B190" s="34">
        <f>B145/SUM(B145,'Calculations nonhispanic'!B145)</f>
        <v>0.23599999999999999</v>
      </c>
      <c r="C190" s="34">
        <f>C145/SUM(C145,'Calculations nonhispanic'!C145)</f>
        <v>0.24014490288649379</v>
      </c>
      <c r="D190" s="34">
        <f>D145/SUM(D145,'Calculations nonhispanic'!D145)</f>
        <v>0.24444961562984963</v>
      </c>
      <c r="E190" s="34">
        <f>E145/SUM(E145,'Calculations nonhispanic'!E145)</f>
        <v>0.24877635610169255</v>
      </c>
      <c r="F190" s="34">
        <f>F145/SUM(F145,'Calculations nonhispanic'!F145)</f>
        <v>0.25310770832390372</v>
      </c>
      <c r="G190" s="34">
        <f>G145/SUM(G145,'Calculations nonhispanic'!G145)</f>
        <v>0.25747811771428186</v>
      </c>
      <c r="H190" s="34">
        <f>H145/SUM(H145,'Calculations nonhispanic'!H145)</f>
        <v>0.26189386435508488</v>
      </c>
      <c r="I190" s="34">
        <f>I145/SUM(I145,'Calculations nonhispanic'!I145)</f>
        <v>0.26631363901290039</v>
      </c>
      <c r="J190" s="34">
        <f>J145/SUM(J145,'Calculations nonhispanic'!J145)</f>
        <v>0.2707179068340122</v>
      </c>
      <c r="K190" s="34">
        <f>K145/SUM(K145,'Calculations nonhispanic'!K145)</f>
        <v>0.27508737433277097</v>
      </c>
      <c r="L190" s="34">
        <f>L145/SUM(L145,'Calculations nonhispanic'!L145)</f>
        <v>0.27932098298070906</v>
      </c>
      <c r="M190" s="34">
        <f>M145/SUM(M145,'Calculations nonhispanic'!M145)</f>
        <v>0.28367094556680766</v>
      </c>
      <c r="N190" s="34">
        <f>N145/SUM(N145,'Calculations nonhispanic'!N145)</f>
        <v>0.28801901836862775</v>
      </c>
      <c r="O190" s="34">
        <f>O145/SUM(O145,'Calculations nonhispanic'!O145)</f>
        <v>0.29236427803706599</v>
      </c>
      <c r="P190" s="34">
        <f>P145/SUM(P145,'Calculations nonhispanic'!P145)</f>
        <v>0.29670582038401166</v>
      </c>
      <c r="Q190" s="34">
        <f>Q145/SUM(Q145,'Calculations nonhispanic'!Q145)</f>
        <v>0.30104276069182506</v>
      </c>
      <c r="R190" s="34">
        <f>R145/SUM(R145,'Calculations nonhispanic'!R145)</f>
        <v>0.30537423398571278</v>
      </c>
      <c r="S190" s="34">
        <f>S145/SUM(S145,'Calculations nonhispanic'!S145)</f>
        <v>0.30969939526999102</v>
      </c>
      <c r="T190" s="34">
        <f>T145/SUM(T145,'Calculations nonhispanic'!T145)</f>
        <v>0.31401741972927683</v>
      </c>
      <c r="U190" s="34">
        <f>U145/SUM(U145,'Calculations nonhispanic'!U145)</f>
        <v>0.31832750289565198</v>
      </c>
      <c r="V190" s="34">
        <f>V145/SUM(V145,'Calculations nonhispanic'!V145)</f>
        <v>0.32262886078292768</v>
      </c>
      <c r="W190" s="34">
        <f>W145/SUM(W145,'Calculations nonhispanic'!W145)</f>
        <v>0.32692072998912303</v>
      </c>
      <c r="X190" s="34">
        <f>X145/SUM(X145,'Calculations nonhispanic'!X145)</f>
        <v>0.3312023677683148</v>
      </c>
      <c r="Y190" s="34">
        <f>Y145/SUM(Y145,'Calculations nonhispanic'!Y145)</f>
        <v>0.33547305207302758</v>
      </c>
      <c r="Z190" s="34">
        <f>Z145/SUM(Z145,'Calculations nonhispanic'!Z145)</f>
        <v>0.33973208156833645</v>
      </c>
      <c r="AA190" s="34">
        <f>AA145/SUM(AA145,'Calculations nonhispanic'!AA145)</f>
        <v>0.34397877561889262</v>
      </c>
      <c r="AB190" s="34">
        <f>AB145/SUM(AB145,'Calculations nonhispanic'!AB145)</f>
        <v>0.34821247425005059</v>
      </c>
      <c r="AC190" s="34">
        <f>AC145/SUM(AC145,'Calculations nonhispanic'!AC145)</f>
        <v>0.35243253808429487</v>
      </c>
      <c r="AD190" s="34">
        <f>AD145/SUM(AD145,'Calculations nonhispanic'!AD145)</f>
        <v>0.35663834825417162</v>
      </c>
      <c r="AE190" s="34">
        <f>AE145/SUM(AE145,'Calculations nonhispanic'!AE145)</f>
        <v>0.36082930629290161</v>
      </c>
      <c r="AF190" s="34">
        <f>AF145/SUM(AF145,'Calculations nonhispanic'!AF145)</f>
        <v>0.36500483400385769</v>
      </c>
    </row>
    <row r="191" spans="1:32" x14ac:dyDescent="0.2">
      <c r="A191" s="12" t="s">
        <v>33</v>
      </c>
      <c r="B191" s="34">
        <f>B146/SUM(B146,'Calculations nonhispanic'!B146)</f>
        <v>0.16300000000000003</v>
      </c>
      <c r="C191" s="34">
        <f>C146/SUM(C146,'Calculations nonhispanic'!C146)</f>
        <v>0.16645267648566706</v>
      </c>
      <c r="D191" s="34">
        <f>D146/SUM(D146,'Calculations nonhispanic'!D146)</f>
        <v>0.17005409008117708</v>
      </c>
      <c r="E191" s="34">
        <f>E146/SUM(E146,'Calculations nonhispanic'!E146)</f>
        <v>0.17368992341387868</v>
      </c>
      <c r="F191" s="34">
        <f>F146/SUM(F146,'Calculations nonhispanic'!F146)</f>
        <v>0.17734564684442455</v>
      </c>
      <c r="G191" s="34">
        <f>G146/SUM(G146,'Calculations nonhispanic'!G146)</f>
        <v>0.18105053398722706</v>
      </c>
      <c r="H191" s="34">
        <f>H146/SUM(H146,'Calculations nonhispanic'!H146)</f>
        <v>0.1848103387840842</v>
      </c>
      <c r="I191" s="34">
        <f>I146/SUM(I146,'Calculations nonhispanic'!I146)</f>
        <v>0.18859012488624383</v>
      </c>
      <c r="J191" s="34">
        <f>J146/SUM(J146,'Calculations nonhispanic'!J146)</f>
        <v>0.19237308275043088</v>
      </c>
      <c r="K191" s="34">
        <f>K146/SUM(K146,'Calculations nonhispanic'!K146)</f>
        <v>0.19614232296644266</v>
      </c>
      <c r="L191" s="34">
        <f>L146/SUM(L146,'Calculations nonhispanic'!L146)</f>
        <v>0.19980969922031583</v>
      </c>
      <c r="M191" s="34">
        <f>M146/SUM(M146,'Calculations nonhispanic'!M146)</f>
        <v>0.20359355205177687</v>
      </c>
      <c r="N191" s="34">
        <f>N146/SUM(N146,'Calculations nonhispanic'!N146)</f>
        <v>0.20739161534455861</v>
      </c>
      <c r="O191" s="34">
        <f>O146/SUM(O146,'Calculations nonhispanic'!O146)</f>
        <v>0.21120302494758317</v>
      </c>
      <c r="P191" s="34">
        <f>P146/SUM(P146,'Calculations nonhispanic'!P146)</f>
        <v>0.2150269212028785</v>
      </c>
      <c r="Q191" s="34">
        <f>Q146/SUM(Q146,'Calculations nonhispanic'!Q146)</f>
        <v>0.21886244958855405</v>
      </c>
      <c r="R191" s="34">
        <f>R146/SUM(R146,'Calculations nonhispanic'!R146)</f>
        <v>0.22270876133905337</v>
      </c>
      <c r="S191" s="34">
        <f>S146/SUM(S146,'Calculations nonhispanic'!S146)</f>
        <v>0.22656501404231066</v>
      </c>
      <c r="T191" s="34">
        <f>T146/SUM(T146,'Calculations nonhispanic'!T146)</f>
        <v>0.23043037221350579</v>
      </c>
      <c r="U191" s="34">
        <f>U146/SUM(U146,'Calculations nonhispanic'!U146)</f>
        <v>0.2343040078451491</v>
      </c>
      <c r="V191" s="34">
        <f>V146/SUM(V146,'Calculations nonhispanic'!V146)</f>
        <v>0.23818510093333162</v>
      </c>
      <c r="W191" s="34">
        <f>W146/SUM(W146,'Calculations nonhispanic'!W146)</f>
        <v>0.24207283998000062</v>
      </c>
      <c r="X191" s="34">
        <f>X146/SUM(X146,'Calculations nonhispanic'!X146)</f>
        <v>0.24596642247119319</v>
      </c>
      <c r="Y191" s="34">
        <f>Y146/SUM(Y146,'Calculations nonhispanic'!Y146)</f>
        <v>0.24986505533121878</v>
      </c>
      <c r="Z191" s="34">
        <f>Z146/SUM(Z146,'Calculations nonhispanic'!Z146)</f>
        <v>0.25376795535281399</v>
      </c>
      <c r="AA191" s="34">
        <f>AA146/SUM(AA146,'Calculations nonhispanic'!AA146)</f>
        <v>0.25767434960338159</v>
      </c>
      <c r="AB191" s="34">
        <f>AB146/SUM(AB146,'Calculations nonhispanic'!AB146)</f>
        <v>0.26158347580743424</v>
      </c>
      <c r="AC191" s="34">
        <f>AC146/SUM(AC146,'Calculations nonhispanic'!AC146)</f>
        <v>0.26549458270542525</v>
      </c>
      <c r="AD191" s="34">
        <f>AD146/SUM(AD146,'Calculations nonhispanic'!AD146)</f>
        <v>0.26940693038920727</v>
      </c>
      <c r="AE191" s="34">
        <f>AE146/SUM(AE146,'Calculations nonhispanic'!AE146)</f>
        <v>0.27331979061437456</v>
      </c>
      <c r="AF191" s="34">
        <f>AF146/SUM(AF146,'Calculations nonhispanic'!AF146)</f>
        <v>0.27723244708979605</v>
      </c>
    </row>
    <row r="192" spans="1:32" x14ac:dyDescent="0.2">
      <c r="A192" s="12" t="s">
        <v>34</v>
      </c>
      <c r="B192" s="34">
        <f>B147/SUM(B147,'Calculations nonhispanic'!B147)</f>
        <v>0.16699999999999998</v>
      </c>
      <c r="C192" s="34">
        <f>C147/SUM(C147,'Calculations nonhispanic'!C147)</f>
        <v>0.17049898898996546</v>
      </c>
      <c r="D192" s="34">
        <f>D147/SUM(D147,'Calculations nonhispanic'!D147)</f>
        <v>0.17414776160417531</v>
      </c>
      <c r="E192" s="34">
        <f>E147/SUM(E147,'Calculations nonhispanic'!E147)</f>
        <v>0.17783043421547712</v>
      </c>
      <c r="F192" s="34">
        <f>F147/SUM(F147,'Calculations nonhispanic'!F147)</f>
        <v>0.1815322782900734</v>
      </c>
      <c r="G192" s="34">
        <f>G147/SUM(G147,'Calculations nonhispanic'!G147)</f>
        <v>0.1852829191515164</v>
      </c>
      <c r="H192" s="34">
        <f>H147/SUM(H147,'Calculations nonhispanic'!H147)</f>
        <v>0.1890881501661342</v>
      </c>
      <c r="I192" s="34">
        <f>I147/SUM(I147,'Calculations nonhispanic'!I147)</f>
        <v>0.19291259293351767</v>
      </c>
      <c r="J192" s="34">
        <f>J147/SUM(J147,'Calculations nonhispanic'!J147)</f>
        <v>0.19673924005814653</v>
      </c>
      <c r="K192" s="34">
        <f>K147/SUM(K147,'Calculations nonhispanic'!K147)</f>
        <v>0.2005510209947087</v>
      </c>
      <c r="L192" s="34">
        <f>L147/SUM(L147,'Calculations nonhispanic'!L147)</f>
        <v>0.20425884866143273</v>
      </c>
      <c r="M192" s="34">
        <f>M147/SUM(M147,'Calculations nonhispanic'!M147)</f>
        <v>0.20808347528974794</v>
      </c>
      <c r="N192" s="34">
        <f>N147/SUM(N147,'Calculations nonhispanic'!N147)</f>
        <v>0.21192149159703566</v>
      </c>
      <c r="O192" s="34">
        <f>O147/SUM(O147,'Calculations nonhispanic'!O147)</f>
        <v>0.21577202267811821</v>
      </c>
      <c r="P192" s="34">
        <f>P147/SUM(P147,'Calculations nonhispanic'!P147)</f>
        <v>0.21963419897356345</v>
      </c>
      <c r="Q192" s="34">
        <f>Q147/SUM(Q147,'Calculations nonhispanic'!Q147)</f>
        <v>0.22350715690586345</v>
      </c>
      <c r="R192" s="34">
        <f>R147/SUM(R147,'Calculations nonhispanic'!R147)</f>
        <v>0.22739003949162698</v>
      </c>
      <c r="S192" s="34">
        <f>S147/SUM(S147,'Calculations nonhispanic'!S147)</f>
        <v>0.23128199692947379</v>
      </c>
      <c r="T192" s="34">
        <f>T147/SUM(T147,'Calculations nonhispanic'!T147)</f>
        <v>0.23518218716338402</v>
      </c>
      <c r="U192" s="34">
        <f>U147/SUM(U147,'Calculations nonhispanic'!U147)</f>
        <v>0.23908977642129714</v>
      </c>
      <c r="V192" s="34">
        <f>V147/SUM(V147,'Calculations nonhispanic'!V147)</f>
        <v>0.24300393972885972</v>
      </c>
      <c r="W192" s="34">
        <f>W147/SUM(W147,'Calculations nonhispanic'!W147)</f>
        <v>0.2469238613982426</v>
      </c>
      <c r="X192" s="34">
        <f>X147/SUM(X147,'Calculations nonhispanic'!X147)</f>
        <v>0.25084873549202524</v>
      </c>
      <c r="Y192" s="34">
        <f>Y147/SUM(Y147,'Calculations nonhispanic'!Y147)</f>
        <v>0.25477776626220006</v>
      </c>
      <c r="Z192" s="34">
        <f>Z147/SUM(Z147,'Calculations nonhispanic'!Z147)</f>
        <v>0.25871016856438456</v>
      </c>
      <c r="AA192" s="34">
        <f>AA147/SUM(AA147,'Calculations nonhispanic'!AA147)</f>
        <v>0.26264516824741369</v>
      </c>
      <c r="AB192" s="34">
        <f>AB147/SUM(AB147,'Calculations nonhispanic'!AB147)</f>
        <v>0.26658200251849618</v>
      </c>
      <c r="AC192" s="34">
        <f>AC147/SUM(AC147,'Calculations nonhispanic'!AC147)</f>
        <v>0.27051992028417776</v>
      </c>
      <c r="AD192" s="34">
        <f>AD147/SUM(AD147,'Calculations nonhispanic'!AD147)</f>
        <v>0.27445818246741188</v>
      </c>
      <c r="AE192" s="34">
        <f>AE147/SUM(AE147,'Calculations nonhispanic'!AE147)</f>
        <v>0.27839606230105213</v>
      </c>
      <c r="AF192" s="34">
        <f>AF147/SUM(AF147,'Calculations nonhispanic'!AF147)</f>
        <v>0.28233284559813204</v>
      </c>
    </row>
    <row r="193" spans="1:32" x14ac:dyDescent="0.2">
      <c r="A193" s="12" t="s">
        <v>92</v>
      </c>
      <c r="B193" s="34">
        <f>B148/SUM(B148,'Calculations nonhispanic'!B148)</f>
        <v>0.14382592592592594</v>
      </c>
      <c r="C193" s="34">
        <f>C148/SUM(C148,'Calculations nonhispanic'!C148)</f>
        <v>0.14704191774811642</v>
      </c>
      <c r="D193" s="34">
        <f>D148/SUM(D148,'Calculations nonhispanic'!D148)</f>
        <v>0.15040078384006986</v>
      </c>
      <c r="E193" s="34">
        <f>E148/SUM(E148,'Calculations nonhispanic'!E148)</f>
        <v>0.15379620240097008</v>
      </c>
      <c r="F193" s="34">
        <f>F148/SUM(F148,'Calculations nonhispanic'!F148)</f>
        <v>0.15721466721844024</v>
      </c>
      <c r="G193" s="34">
        <f>G148/SUM(G148,'Calculations nonhispanic'!G148)</f>
        <v>0.16068364201334387</v>
      </c>
      <c r="H193" s="34">
        <f>H148/SUM(H148,'Calculations nonhispanic'!H148)</f>
        <v>0.16420866919886462</v>
      </c>
      <c r="I193" s="34">
        <f>I148/SUM(I148,'Calculations nonhispanic'!I148)</f>
        <v>0.16775709545711401</v>
      </c>
      <c r="J193" s="34">
        <f>J148/SUM(J148,'Calculations nonhispanic'!J148)</f>
        <v>0.17131314627961461</v>
      </c>
      <c r="K193" s="34">
        <f>K148/SUM(K148,'Calculations nonhispanic'!K148)</f>
        <v>0.17486089033781416</v>
      </c>
      <c r="L193" s="34">
        <f>L148/SUM(L148,'Calculations nonhispanic'!L148)</f>
        <v>0.17831711938190417</v>
      </c>
      <c r="M193" s="34">
        <f>M148/SUM(M148,'Calculations nonhispanic'!M148)</f>
        <v>0.1818875964067683</v>
      </c>
      <c r="N193" s="34">
        <f>N148/SUM(N148,'Calculations nonhispanic'!N148)</f>
        <v>0.18547602285680997</v>
      </c>
      <c r="O193" s="34">
        <f>O148/SUM(O148,'Calculations nonhispanic'!O148)</f>
        <v>0.18908159919585493</v>
      </c>
      <c r="P193" s="34">
        <f>P148/SUM(P148,'Calculations nonhispanic'!P148)</f>
        <v>0.19270352636747834</v>
      </c>
      <c r="Q193" s="34">
        <f>Q148/SUM(Q148,'Calculations nonhispanic'!Q148)</f>
        <v>0.19634100644777958</v>
      </c>
      <c r="R193" s="34">
        <f>R148/SUM(R148,'Calculations nonhispanic'!R148)</f>
        <v>0.19999324328191903</v>
      </c>
      <c r="S193" s="34">
        <f>S148/SUM(S148,'Calculations nonhispanic'!S148)</f>
        <v>0.20365944310380588</v>
      </c>
      <c r="T193" s="34">
        <f>T148/SUM(T148,'Calculations nonhispanic'!T148)</f>
        <v>0.20733881513838642</v>
      </c>
      <c r="U193" s="34">
        <f>U148/SUM(U148,'Calculations nonhispanic'!U148)</f>
        <v>0.21103057218601248</v>
      </c>
      <c r="V193" s="34">
        <f>V148/SUM(V148,'Calculations nonhispanic'!V148)</f>
        <v>0.21473393118846282</v>
      </c>
      <c r="W193" s="34">
        <f>W148/SUM(W148,'Calculations nonhispanic'!W148)</f>
        <v>0.21844811377621465</v>
      </c>
      <c r="X193" s="34">
        <f>X148/SUM(X148,'Calculations nonhispanic'!X148)</f>
        <v>0.2221723467966249</v>
      </c>
      <c r="Y193" s="34">
        <f>Y148/SUM(Y148,'Calculations nonhispanic'!Y148)</f>
        <v>0.22590586282274083</v>
      </c>
      <c r="Z193" s="34">
        <f>Z148/SUM(Z148,'Calculations nonhispanic'!Z148)</f>
        <v>0.22964790064248619</v>
      </c>
      <c r="AA193" s="34">
        <f>AA148/SUM(AA148,'Calculations nonhispanic'!AA148)</f>
        <v>0.23339770572805824</v>
      </c>
      <c r="AB193" s="34">
        <f>AB148/SUM(AB148,'Calculations nonhispanic'!AB148)</f>
        <v>0.23715453068537767</v>
      </c>
      <c r="AC193" s="34">
        <f>AC148/SUM(AC148,'Calculations nonhispanic'!AC148)</f>
        <v>0.24091763568349986</v>
      </c>
      <c r="AD193" s="34">
        <f>AD148/SUM(AD148,'Calculations nonhispanic'!AD148)</f>
        <v>0.2446862888639488</v>
      </c>
      <c r="AE193" s="34">
        <f>AE148/SUM(AE148,'Calculations nonhispanic'!AE148)</f>
        <v>0.24845976672996051</v>
      </c>
      <c r="AF193" s="34">
        <f>AF148/SUM(AF148,'Calculations nonhispanic'!AF148)</f>
        <v>0.25223735451567109</v>
      </c>
    </row>
    <row r="194" spans="1:32" x14ac:dyDescent="0.2">
      <c r="A194" s="12" t="s">
        <v>89</v>
      </c>
      <c r="B194" s="34">
        <f>B149/SUM(B149,'Calculations nonhispanic'!B149)</f>
        <v>0.14199999999999996</v>
      </c>
      <c r="C194" s="34">
        <f>C149/SUM(C149,'Calculations nonhispanic'!C149)</f>
        <v>0.14519215145712447</v>
      </c>
      <c r="D194" s="34">
        <f>D149/SUM(D149,'Calculations nonhispanic'!D149)</f>
        <v>0.14852654194074363</v>
      </c>
      <c r="E194" s="34">
        <f>E149/SUM(E149,'Calculations nonhispanic'!E149)</f>
        <v>0.15189765416182724</v>
      </c>
      <c r="F194" s="34">
        <f>F149/SUM(F149,'Calculations nonhispanic'!F149)</f>
        <v>0.15529208552192153</v>
      </c>
      <c r="G194" s="34">
        <f>G149/SUM(G149,'Calculations nonhispanic'!G149)</f>
        <v>0.15873711627697681</v>
      </c>
      <c r="H194" s="34">
        <f>H149/SUM(H149,'Calculations nonhispanic'!H149)</f>
        <v>0.16223826657838292</v>
      </c>
      <c r="I194" s="34">
        <f>I149/SUM(I149,'Calculations nonhispanic'!I149)</f>
        <v>0.16576311507244226</v>
      </c>
      <c r="J194" s="34">
        <f>J149/SUM(J149,'Calculations nonhispanic'!J149)</f>
        <v>0.1692959935167116</v>
      </c>
      <c r="K194" s="34">
        <f>K149/SUM(K149,'Calculations nonhispanic'!K149)</f>
        <v>0.17282106984598608</v>
      </c>
      <c r="L194" s="34">
        <f>L149/SUM(L149,'Calculations nonhispanic'!L149)</f>
        <v>0.17625564453028714</v>
      </c>
      <c r="M194" s="34">
        <f>M149/SUM(M149,'Calculations nonhispanic'!M149)</f>
        <v>0.17980419153849966</v>
      </c>
      <c r="N194" s="34">
        <f>N149/SUM(N149,'Calculations nonhispanic'!N149)</f>
        <v>0.18337102429634677</v>
      </c>
      <c r="O194" s="34">
        <f>O149/SUM(O149,'Calculations nonhispanic'!O149)</f>
        <v>0.18695535055913506</v>
      </c>
      <c r="P194" s="34">
        <f>P149/SUM(P149,'Calculations nonhispanic'!P149)</f>
        <v>0.19055637819054297</v>
      </c>
      <c r="Q194" s="34">
        <f>Q149/SUM(Q149,'Calculations nonhispanic'!Q149)</f>
        <v>0.19417331581430061</v>
      </c>
      <c r="R194" s="34">
        <f>R149/SUM(R149,'Calculations nonhispanic'!R149)</f>
        <v>0.1978053734502753</v>
      </c>
      <c r="S194" s="34">
        <f>S149/SUM(S149,'Calculations nonhispanic'!S149)</f>
        <v>0.20145176313433433</v>
      </c>
      <c r="T194" s="34">
        <f>T149/SUM(T149,'Calculations nonhispanic'!T149)</f>
        <v>0.20511169952141425</v>
      </c>
      <c r="U194" s="34">
        <f>U149/SUM(U149,'Calculations nonhispanic'!U149)</f>
        <v>0.20878440047125726</v>
      </c>
      <c r="V194" s="34">
        <f>V149/SUM(V149,'Calculations nonhispanic'!V149)</f>
        <v>0.21246908761636835</v>
      </c>
      <c r="W194" s="34">
        <f>W149/SUM(W149,'Calculations nonhispanic'!W149)</f>
        <v>0.21616498691176528</v>
      </c>
      <c r="X194" s="34">
        <f>X149/SUM(X149,'Calculations nonhispanic'!X149)</f>
        <v>0.21987132916616267</v>
      </c>
      <c r="Y194" s="34">
        <f>Y149/SUM(Y149,'Calculations nonhispanic'!Y149)</f>
        <v>0.22358735055428347</v>
      </c>
      <c r="Z194" s="34">
        <f>Z149/SUM(Z149,'Calculations nonhispanic'!Z149)</f>
        <v>0.22731229311002329</v>
      </c>
      <c r="AA194" s="34">
        <f>AA149/SUM(AA149,'Calculations nonhispanic'!AA149)</f>
        <v>0.23104540520027747</v>
      </c>
      <c r="AB194" s="34">
        <f>AB149/SUM(AB149,'Calculations nonhispanic'!AB149)</f>
        <v>0.23478594197924918</v>
      </c>
      <c r="AC194" s="34">
        <f>AC149/SUM(AC149,'Calculations nonhispanic'!AC149)</f>
        <v>0.23853316582312253</v>
      </c>
      <c r="AD194" s="34">
        <f>AD149/SUM(AD149,'Calculations nonhispanic'!AD149)</f>
        <v>0.24228634674503921</v>
      </c>
      <c r="AE194" s="34">
        <f>AE149/SUM(AE149,'Calculations nonhispanic'!AE149)</f>
        <v>0.24604476279033627</v>
      </c>
      <c r="AF194" s="34">
        <f>AF149/SUM(AF149,'Calculations nonhispanic'!AF149)</f>
        <v>0.24980770041206232</v>
      </c>
    </row>
    <row r="195" spans="1:32" x14ac:dyDescent="0.2">
      <c r="A195" s="12" t="s">
        <v>35</v>
      </c>
      <c r="B195" s="34">
        <f>B150/SUM(B150,'Calculations nonhispanic'!B150)</f>
        <v>0.14100000000000001</v>
      </c>
      <c r="C195" s="34">
        <f>C150/SUM(C150,'Calculations nonhispanic'!C150)</f>
        <v>0.14417899662955894</v>
      </c>
      <c r="D195" s="34">
        <f>D150/SUM(D150,'Calculations nonhispanic'!D150)</f>
        <v>0.14749987844577922</v>
      </c>
      <c r="E195" s="34">
        <f>E150/SUM(E150,'Calculations nonhispanic'!E150)</f>
        <v>0.15085757201107902</v>
      </c>
      <c r="F195" s="34">
        <f>F150/SUM(F150,'Calculations nonhispanic'!F150)</f>
        <v>0.15423873193394455</v>
      </c>
      <c r="G195" s="34">
        <f>G150/SUM(G150,'Calculations nonhispanic'!G150)</f>
        <v>0.15767053714493071</v>
      </c>
      <c r="H195" s="34">
        <f>H150/SUM(H150,'Calculations nonhispanic'!H150)</f>
        <v>0.16115849543503935</v>
      </c>
      <c r="I195" s="34">
        <f>I150/SUM(I150,'Calculations nonhispanic'!I150)</f>
        <v>0.16467031358947309</v>
      </c>
      <c r="J195" s="34">
        <f>J150/SUM(J150,'Calculations nonhispanic'!J150)</f>
        <v>0.16819038214699755</v>
      </c>
      <c r="K195" s="34">
        <f>K150/SUM(K150,'Calculations nonhispanic'!K150)</f>
        <v>0.1717029240159948</v>
      </c>
      <c r="L195" s="34">
        <f>L150/SUM(L150,'Calculations nonhispanic'!L150)</f>
        <v>0.1751255212144236</v>
      </c>
      <c r="M195" s="34">
        <f>M150/SUM(M150,'Calculations nonhispanic'!M150)</f>
        <v>0.17866193478327322</v>
      </c>
      <c r="N195" s="34">
        <f>N150/SUM(N150,'Calculations nonhispanic'!N150)</f>
        <v>0.18221681664144287</v>
      </c>
      <c r="O195" s="34">
        <f>O150/SUM(O150,'Calculations nonhispanic'!O150)</f>
        <v>0.18578937862182901</v>
      </c>
      <c r="P195" s="34">
        <f>P150/SUM(P150,'Calculations nonhispanic'!P150)</f>
        <v>0.18937883246340978</v>
      </c>
      <c r="Q195" s="34">
        <f>Q150/SUM(Q150,'Calculations nonhispanic'!Q150)</f>
        <v>0.19298439046217306</v>
      </c>
      <c r="R195" s="34">
        <f>R150/SUM(R150,'Calculations nonhispanic'!R150)</f>
        <v>0.19660526610680407</v>
      </c>
      <c r="S195" s="34">
        <f>S150/SUM(S150,'Calculations nonhispanic'!S150)</f>
        <v>0.20024067469849297</v>
      </c>
      <c r="T195" s="34">
        <f>T150/SUM(T150,'Calculations nonhispanic'!T150)</f>
        <v>0.20388983395428475</v>
      </c>
      <c r="U195" s="34">
        <f>U150/SUM(U150,'Calculations nonhispanic'!U150)</f>
        <v>0.2075519645934196</v>
      </c>
      <c r="V195" s="34">
        <f>V150/SUM(V150,'Calculations nonhispanic'!V150)</f>
        <v>0.21122629090620548</v>
      </c>
      <c r="W195" s="34">
        <f>W150/SUM(W150,'Calculations nonhispanic'!W150)</f>
        <v>0.21491204130498667</v>
      </c>
      <c r="X195" s="34">
        <f>X150/SUM(X150,'Calculations nonhispanic'!X150)</f>
        <v>0.21860844885683436</v>
      </c>
      <c r="Y195" s="34">
        <f>Y150/SUM(Y150,'Calculations nonhispanic'!Y150)</f>
        <v>0.22231475179764193</v>
      </c>
      <c r="Z195" s="34">
        <f>Z150/SUM(Z150,'Calculations nonhispanic'!Z150)</f>
        <v>0.22603019402733857</v>
      </c>
      <c r="AA195" s="34">
        <f>AA150/SUM(AA150,'Calculations nonhispanic'!AA150)</f>
        <v>0.22975402558601507</v>
      </c>
      <c r="AB195" s="34">
        <f>AB150/SUM(AB150,'Calculations nonhispanic'!AB150)</f>
        <v>0.23348550311077204</v>
      </c>
      <c r="AC195" s="34">
        <f>AC150/SUM(AC150,'Calculations nonhispanic'!AC150)</f>
        <v>0.23722389027315682</v>
      </c>
      <c r="AD195" s="34">
        <f>AD150/SUM(AD150,'Calculations nonhispanic'!AD150)</f>
        <v>0.24096845819711565</v>
      </c>
      <c r="AE195" s="34">
        <f>AE150/SUM(AE150,'Calculations nonhispanic'!AE150)</f>
        <v>0.24471848585740849</v>
      </c>
      <c r="AF195" s="34">
        <f>AF150/SUM(AF150,'Calculations nonhispanic'!AF150)</f>
        <v>0.24847326045848531</v>
      </c>
    </row>
    <row r="196" spans="1:32" x14ac:dyDescent="0.2">
      <c r="A196" s="12" t="s">
        <v>98</v>
      </c>
      <c r="B196" s="34">
        <f>B151/SUM(B151,'Calculations nonhispanic'!B151)</f>
        <v>0.21799999999999997</v>
      </c>
      <c r="C196" s="34">
        <f>C151/SUM(C151,'Calculations nonhispanic'!C151)</f>
        <v>0.22200301665316655</v>
      </c>
      <c r="D196" s="34">
        <f>D151/SUM(D151,'Calculations nonhispanic'!D151)</f>
        <v>0.2261645419862624</v>
      </c>
      <c r="E196" s="34">
        <f>E151/SUM(E151,'Calculations nonhispanic'!E151)</f>
        <v>0.23035161240121912</v>
      </c>
      <c r="F196" s="34">
        <f>F151/SUM(F151,'Calculations nonhispanic'!F151)</f>
        <v>0.23454738272433209</v>
      </c>
      <c r="G196" s="34">
        <f>G151/SUM(G151,'Calculations nonhispanic'!G151)</f>
        <v>0.23878525382950319</v>
      </c>
      <c r="H196" s="34">
        <f>H151/SUM(H151,'Calculations nonhispanic'!H151)</f>
        <v>0.24307140877622566</v>
      </c>
      <c r="I196" s="34">
        <f>I151/SUM(I151,'Calculations nonhispanic'!I151)</f>
        <v>0.24736579275400064</v>
      </c>
      <c r="J196" s="34">
        <f>J151/SUM(J151,'Calculations nonhispanic'!J151)</f>
        <v>0.25164937847676311</v>
      </c>
      <c r="K196" s="34">
        <f>K151/SUM(K151,'Calculations nonhispanic'!K151)</f>
        <v>0.25590329946936252</v>
      </c>
      <c r="L196" s="34">
        <f>L151/SUM(L151,'Calculations nonhispanic'!L151)</f>
        <v>0.26002890102404297</v>
      </c>
      <c r="M196" s="34">
        <f>M151/SUM(M151,'Calculations nonhispanic'!M151)</f>
        <v>0.26427190765658626</v>
      </c>
      <c r="N196" s="34">
        <f>N151/SUM(N151,'Calculations nonhispanic'!N151)</f>
        <v>0.26851711602835671</v>
      </c>
      <c r="O196" s="34">
        <f>O151/SUM(O151,'Calculations nonhispanic'!O151)</f>
        <v>0.27276359201034162</v>
      </c>
      <c r="P196" s="34">
        <f>P151/SUM(P151,'Calculations nonhispanic'!P151)</f>
        <v>0.27701041734742182</v>
      </c>
      <c r="Q196" s="34">
        <f>Q151/SUM(Q151,'Calculations nonhispanic'!Q151)</f>
        <v>0.28125669008482668</v>
      </c>
      <c r="R196" s="34">
        <f>R151/SUM(R151,'Calculations nonhispanic'!R151)</f>
        <v>0.28550152495905995</v>
      </c>
      <c r="S196" s="34">
        <f>S151/SUM(S151,'Calculations nonhispanic'!S151)</f>
        <v>0.28974405375392487</v>
      </c>
      <c r="T196" s="34">
        <f>T151/SUM(T151,'Calculations nonhispanic'!T151)</f>
        <v>0.29398342562234636</v>
      </c>
      <c r="U196" s="34">
        <f>U151/SUM(U151,'Calculations nonhispanic'!U151)</f>
        <v>0.29821880737470918</v>
      </c>
      <c r="V196" s="34">
        <f>V151/SUM(V151,'Calculations nonhispanic'!V151)</f>
        <v>0.30244938373452201</v>
      </c>
      <c r="W196" s="34">
        <f>W151/SUM(W151,'Calculations nonhispanic'!W151)</f>
        <v>0.30667435756222566</v>
      </c>
      <c r="X196" s="34">
        <f>X151/SUM(X151,'Calculations nonhispanic'!X151)</f>
        <v>0.31089295004801504</v>
      </c>
      <c r="Y196" s="34">
        <f>Y151/SUM(Y151,'Calculations nonhispanic'!Y151)</f>
        <v>0.31510440087457953</v>
      </c>
      <c r="Z196" s="34">
        <f>Z151/SUM(Z151,'Calculations nonhispanic'!Z151)</f>
        <v>0.31930796835067915</v>
      </c>
      <c r="AA196" s="34">
        <f>AA151/SUM(AA151,'Calculations nonhispanic'!AA151)</f>
        <v>0.32350292951653092</v>
      </c>
      <c r="AB196" s="34">
        <f>AB151/SUM(AB151,'Calculations nonhispanic'!AB151)</f>
        <v>0.32768858022196429</v>
      </c>
      <c r="AC196" s="34">
        <f>AC151/SUM(AC151,'Calculations nonhispanic'!AC151)</f>
        <v>0.33186423517833513</v>
      </c>
      <c r="AD196" s="34">
        <f>AD151/SUM(AD151,'Calculations nonhispanic'!AD151)</f>
        <v>0.33602922798521695</v>
      </c>
      <c r="AE196" s="34">
        <f>AE151/SUM(AE151,'Calculations nonhispanic'!AE151)</f>
        <v>0.3401829111328688</v>
      </c>
      <c r="AF196" s="34">
        <f>AF151/SUM(AF151,'Calculations nonhispanic'!AF151)</f>
        <v>0.34432465598150214</v>
      </c>
    </row>
    <row r="197" spans="1:32" x14ac:dyDescent="0.2">
      <c r="A197" s="12" t="s">
        <v>97</v>
      </c>
      <c r="B197" s="34">
        <f>B152/SUM(B152,'Calculations nonhispanic'!B152)</f>
        <v>0.25514285714285712</v>
      </c>
      <c r="C197" s="34">
        <f>C152/SUM(C152,'Calculations nonhispanic'!C152)</f>
        <v>0.25941939012061072</v>
      </c>
      <c r="D197" s="34">
        <f>D152/SUM(D152,'Calculations nonhispanic'!D152)</f>
        <v>0.26385625714195338</v>
      </c>
      <c r="E197" s="34">
        <f>E152/SUM(E152,'Calculations nonhispanic'!E152)</f>
        <v>0.26831120211308768</v>
      </c>
      <c r="F197" s="34">
        <f>F152/SUM(F152,'Calculations nonhispanic'!F152)</f>
        <v>0.27276629665394392</v>
      </c>
      <c r="G197" s="34">
        <f>G152/SUM(G152,'Calculations nonhispanic'!G152)</f>
        <v>0.27725694675019497</v>
      </c>
      <c r="H197" s="34">
        <f>H152/SUM(H152,'Calculations nonhispanic'!H152)</f>
        <v>0.28178951734417823</v>
      </c>
      <c r="I197" s="34">
        <f>I152/SUM(I152,'Calculations nonhispanic'!I152)</f>
        <v>0.28632157405325409</v>
      </c>
      <c r="J197" s="34">
        <f>J152/SUM(J152,'Calculations nonhispanic'!J152)</f>
        <v>0.290833148886878</v>
      </c>
      <c r="K197" s="34">
        <f>K152/SUM(K152,'Calculations nonhispanic'!K152)</f>
        <v>0.29530459990407792</v>
      </c>
      <c r="L197" s="34">
        <f>L152/SUM(L152,'Calculations nonhispanic'!L152)</f>
        <v>0.2996328088549724</v>
      </c>
      <c r="M197" s="34">
        <f>M152/SUM(M152,'Calculations nonhispanic'!M152)</f>
        <v>0.30407569335230006</v>
      </c>
      <c r="N197" s="34">
        <f>N152/SUM(N152,'Calculations nonhispanic'!N152)</f>
        <v>0.30851235378935088</v>
      </c>
      <c r="O197" s="34">
        <f>O152/SUM(O152,'Calculations nonhispanic'!O152)</f>
        <v>0.31294189413463369</v>
      </c>
      <c r="P197" s="34">
        <f>P152/SUM(P152,'Calculations nonhispanic'!P152)</f>
        <v>0.31736344062345995</v>
      </c>
      <c r="Q197" s="34">
        <f>Q152/SUM(Q152,'Calculations nonhispanic'!Q152)</f>
        <v>0.32177614192721687</v>
      </c>
      <c r="R197" s="34">
        <f>R152/SUM(R152,'Calculations nonhispanic'!R152)</f>
        <v>0.32617916928544538</v>
      </c>
      <c r="S197" s="34">
        <f>S152/SUM(S152,'Calculations nonhispanic'!S152)</f>
        <v>0.33057171660206386</v>
      </c>
      <c r="T197" s="34">
        <f>T152/SUM(T152,'Calculations nonhispanic'!T152)</f>
        <v>0.33495300050711146</v>
      </c>
      <c r="U197" s="34">
        <f>U152/SUM(U152,'Calculations nonhispanic'!U152)</f>
        <v>0.33932226038537083</v>
      </c>
      <c r="V197" s="34">
        <f>V152/SUM(V152,'Calculations nonhispanic'!V152)</f>
        <v>0.3436787583732922</v>
      </c>
      <c r="W197" s="34">
        <f>W152/SUM(W152,'Calculations nonhispanic'!W152)</f>
        <v>0.34802177932560846</v>
      </c>
      <c r="X197" s="34">
        <f>X152/SUM(X152,'Calculations nonhispanic'!X152)</f>
        <v>0.3523506307530519</v>
      </c>
      <c r="Y197" s="34">
        <f>Y152/SUM(Y152,'Calculations nonhispanic'!Y152)</f>
        <v>0.35666464273258175</v>
      </c>
      <c r="Z197" s="34">
        <f>Z152/SUM(Z152,'Calculations nonhispanic'!Z152)</f>
        <v>0.36096316779151139</v>
      </c>
      <c r="AA197" s="34">
        <f>AA152/SUM(AA152,'Calculations nonhispanic'!AA152)</f>
        <v>0.3652455807669438</v>
      </c>
      <c r="AB197" s="34">
        <f>AB152/SUM(AB152,'Calculations nonhispanic'!AB152)</f>
        <v>0.36951127864187799</v>
      </c>
      <c r="AC197" s="34">
        <f>AC152/SUM(AC152,'Calculations nonhispanic'!AC152)</f>
        <v>0.37375968035934531</v>
      </c>
      <c r="AD197" s="34">
        <f>AD152/SUM(AD152,'Calculations nonhispanic'!AD152)</f>
        <v>0.37799022661592863</v>
      </c>
      <c r="AE197" s="34">
        <f>AE152/SUM(AE152,'Calculations nonhispanic'!AE152)</f>
        <v>0.38220237963597081</v>
      </c>
      <c r="AF197" s="34">
        <f>AF152/SUM(AF152,'Calculations nonhispanic'!AF152)</f>
        <v>0.38639562292776836</v>
      </c>
    </row>
    <row r="198" spans="1:32" x14ac:dyDescent="0.2">
      <c r="A198" s="12" t="s">
        <v>101</v>
      </c>
      <c r="B198" s="34">
        <f>B153/SUM(B153,'Calculations nonhispanic'!B153)</f>
        <v>0.13500000000000001</v>
      </c>
      <c r="C198" s="34">
        <f>C153/SUM(C153,'Calculations nonhispanic'!C153)</f>
        <v>0.13809859257259119</v>
      </c>
      <c r="D198" s="34">
        <f>D153/SUM(D153,'Calculations nonhispanic'!D153)</f>
        <v>0.14133685733308518</v>
      </c>
      <c r="E198" s="34">
        <f>E153/SUM(E153,'Calculations nonhispanic'!E153)</f>
        <v>0.14461243265264817</v>
      </c>
      <c r="F198" s="34">
        <f>F153/SUM(F153,'Calculations nonhispanic'!F153)</f>
        <v>0.14791232327842194</v>
      </c>
      <c r="G198" s="34">
        <f>G153/SUM(G153,'Calculations nonhispanic'!G153)</f>
        <v>0.15126308740406508</v>
      </c>
      <c r="H198" s="34">
        <f>H153/SUM(H153,'Calculations nonhispanic'!H153)</f>
        <v>0.15467015607615639</v>
      </c>
      <c r="I198" s="34">
        <f>I153/SUM(I153,'Calculations nonhispanic'!I153)</f>
        <v>0.15810202142859942</v>
      </c>
      <c r="J198" s="34">
        <f>J153/SUM(J153,'Calculations nonhispanic'!J153)</f>
        <v>0.16154343544405764</v>
      </c>
      <c r="K198" s="34">
        <f>K153/SUM(K153,'Calculations nonhispanic'!K153)</f>
        <v>0.164978960060778</v>
      </c>
      <c r="L198" s="34">
        <f>L153/SUM(L153,'Calculations nonhispanic'!L153)</f>
        <v>0.16832791091994664</v>
      </c>
      <c r="M198" s="34">
        <f>M153/SUM(M153,'Calculations nonhispanic'!M153)</f>
        <v>0.17178966633705645</v>
      </c>
      <c r="N198" s="34">
        <f>N153/SUM(N153,'Calculations nonhispanic'!N153)</f>
        <v>0.1752709594025145</v>
      </c>
      <c r="O198" s="34">
        <f>O153/SUM(O153,'Calculations nonhispanic'!O153)</f>
        <v>0.17877102766750028</v>
      </c>
      <c r="P198" s="34">
        <f>P153/SUM(P153,'Calculations nonhispanic'!P153)</f>
        <v>0.18228910739383494</v>
      </c>
      <c r="Q198" s="34">
        <f>Q153/SUM(Q153,'Calculations nonhispanic'!Q153)</f>
        <v>0.18582443419812289</v>
      </c>
      <c r="R198" s="34">
        <f>R153/SUM(R153,'Calculations nonhispanic'!R153)</f>
        <v>0.18937624368278388</v>
      </c>
      <c r="S198" s="34">
        <f>S153/SUM(S153,'Calculations nonhispanic'!S153)</f>
        <v>0.1929437720532885</v>
      </c>
      <c r="T198" s="34">
        <f>T153/SUM(T153,'Calculations nonhispanic'!T153)</f>
        <v>0.19652625672096363</v>
      </c>
      <c r="U198" s="34">
        <f>U153/SUM(U153,'Calculations nonhispanic'!U153)</f>
        <v>0.20012293689075902</v>
      </c>
      <c r="V198" s="34">
        <f>V153/SUM(V153,'Calculations nonhispanic'!V153)</f>
        <v>0.20373305413345758</v>
      </c>
      <c r="W198" s="34">
        <f>W153/SUM(W153,'Calculations nonhispanic'!W153)</f>
        <v>0.20735585294182432</v>
      </c>
      <c r="X198" s="34">
        <f>X153/SUM(X153,'Calculations nonhispanic'!X153)</f>
        <v>0.21099058127025924</v>
      </c>
      <c r="Y198" s="34">
        <f>Y153/SUM(Y153,'Calculations nonhispanic'!Y153)</f>
        <v>0.21463649105756263</v>
      </c>
      <c r="Z198" s="34">
        <f>Z153/SUM(Z153,'Calculations nonhispanic'!Z153)</f>
        <v>0.21829283873245678</v>
      </c>
      <c r="AA198" s="34">
        <f>AA153/SUM(AA153,'Calculations nonhispanic'!AA153)</f>
        <v>0.22195888570158634</v>
      </c>
      <c r="AB198" s="34">
        <f>AB153/SUM(AB153,'Calculations nonhispanic'!AB153)</f>
        <v>0.22563389881972906</v>
      </c>
      <c r="AC198" s="34">
        <f>AC153/SUM(AC153,'Calculations nonhispanic'!AC153)</f>
        <v>0.22931715084201137</v>
      </c>
      <c r="AD198" s="34">
        <f>AD153/SUM(AD153,'Calculations nonhispanic'!AD153)</f>
        <v>0.23300792085797584</v>
      </c>
      <c r="AE198" s="34">
        <f>AE153/SUM(AE153,'Calculations nonhispanic'!AE153)</f>
        <v>0.2367054947073714</v>
      </c>
      <c r="AF198" s="34">
        <f>AF153/SUM(AF153,'Calculations nonhispanic'!AF153)</f>
        <v>0.24040916537758789</v>
      </c>
    </row>
    <row r="199" spans="1:32" x14ac:dyDescent="0.2">
      <c r="A199" s="12" t="s">
        <v>104</v>
      </c>
      <c r="B199" s="34">
        <f>B154/SUM(B154,'Calculations nonhispanic'!B154)</f>
        <v>0.23399999999999996</v>
      </c>
      <c r="C199" s="34">
        <f>C154/SUM(C154,'Calculations nonhispanic'!C154)</f>
        <v>0.23813001787151425</v>
      </c>
      <c r="D199" s="34">
        <f>D154/SUM(D154,'Calculations nonhispanic'!D154)</f>
        <v>0.242419741250611</v>
      </c>
      <c r="E199" s="34">
        <f>E154/SUM(E154,'Calculations nonhispanic'!E154)</f>
        <v>0.24673189371131246</v>
      </c>
      <c r="F199" s="34">
        <f>F154/SUM(F154,'Calculations nonhispanic'!F154)</f>
        <v>0.25104911837268507</v>
      </c>
      <c r="G199" s="34">
        <f>G154/SUM(G154,'Calculations nonhispanic'!G154)</f>
        <v>0.2554057514923832</v>
      </c>
      <c r="H199" s="34">
        <f>H154/SUM(H154,'Calculations nonhispanic'!H154)</f>
        <v>0.25980806323846117</v>
      </c>
      <c r="I199" s="34">
        <f>I154/SUM(I154,'Calculations nonhispanic'!I154)</f>
        <v>0.26421487417686662</v>
      </c>
      <c r="J199" s="34">
        <f>J154/SUM(J154,'Calculations nonhispanic'!J154)</f>
        <v>0.26860670093948991</v>
      </c>
      <c r="K199" s="34">
        <f>K154/SUM(K154,'Calculations nonhispanic'!K154)</f>
        <v>0.2729642926028002</v>
      </c>
      <c r="L199" s="34">
        <f>L154/SUM(L154,'Calculations nonhispanic'!L154)</f>
        <v>0.27718683478931283</v>
      </c>
      <c r="M199" s="34">
        <f>M154/SUM(M154,'Calculations nonhispanic'!M154)</f>
        <v>0.28152587447358451</v>
      </c>
      <c r="N199" s="34">
        <f>N154/SUM(N154,'Calculations nonhispanic'!N154)</f>
        <v>0.28586347913035526</v>
      </c>
      <c r="O199" s="34">
        <f>O154/SUM(O154,'Calculations nonhispanic'!O154)</f>
        <v>0.2901987234727097</v>
      </c>
      <c r="P199" s="34">
        <f>P154/SUM(P154,'Calculations nonhispanic'!P154)</f>
        <v>0.29453070102582302</v>
      </c>
      <c r="Q199" s="34">
        <f>Q154/SUM(Q154,'Calculations nonhispanic'!Q154)</f>
        <v>0.29885852445024624</v>
      </c>
      <c r="R199" s="34">
        <f>R154/SUM(R154,'Calculations nonhispanic'!R154)</f>
        <v>0.30318132582819124</v>
      </c>
      <c r="S199" s="34">
        <f>S154/SUM(S154,'Calculations nonhispanic'!S154)</f>
        <v>0.30749825691376992</v>
      </c>
      <c r="T199" s="34">
        <f>T154/SUM(T154,'Calculations nonhispanic'!T154)</f>
        <v>0.31180848934818667</v>
      </c>
      <c r="U199" s="34">
        <f>U154/SUM(U154,'Calculations nonhispanic'!U154)</f>
        <v>0.31611121484089794</v>
      </c>
      <c r="V199" s="34">
        <f>V154/SUM(V154,'Calculations nonhispanic'!V154)</f>
        <v>0.32040564531783161</v>
      </c>
      <c r="W199" s="34">
        <f>W154/SUM(W154,'Calculations nonhispanic'!W154)</f>
        <v>0.32469101303774667</v>
      </c>
      <c r="X199" s="34">
        <f>X154/SUM(X154,'Calculations nonhispanic'!X154)</f>
        <v>0.328966570677861</v>
      </c>
      <c r="Y199" s="34">
        <f>Y154/SUM(Y154,'Calculations nonhispanic'!Y154)</f>
        <v>0.33323159138989267</v>
      </c>
      <c r="Z199" s="34">
        <f>Z154/SUM(Z154,'Calculations nonhispanic'!Z154)</f>
        <v>0.33748536882765379</v>
      </c>
      <c r="AA199" s="34">
        <f>AA154/SUM(AA154,'Calculations nonhispanic'!AA154)</f>
        <v>0.34172721714738902</v>
      </c>
      <c r="AB199" s="34">
        <f>AB154/SUM(AB154,'Calculations nonhispanic'!AB154)</f>
        <v>0.34595647098201326</v>
      </c>
      <c r="AC199" s="34">
        <f>AC154/SUM(AC154,'Calculations nonhispanic'!AC154)</f>
        <v>0.35017248539042367</v>
      </c>
      <c r="AD199" s="34">
        <f>AD154/SUM(AD154,'Calculations nonhispanic'!AD154)</f>
        <v>0.3543746357830771</v>
      </c>
      <c r="AE199" s="34">
        <f>AE154/SUM(AE154,'Calculations nonhispanic'!AE154)</f>
        <v>0.3585623178249881</v>
      </c>
      <c r="AF199" s="34">
        <f>AF154/SUM(AF154,'Calculations nonhispanic'!AF154)</f>
        <v>0.36273494731731865</v>
      </c>
    </row>
    <row r="200" spans="1:32" x14ac:dyDescent="0.2">
      <c r="A200" s="12" t="s">
        <v>36</v>
      </c>
      <c r="B200" s="34">
        <f>B155/SUM(B155,'Calculations nonhispanic'!B155)</f>
        <v>0.14880411361410384</v>
      </c>
      <c r="C200" s="34">
        <f>C155/SUM(C155,'Calculations nonhispanic'!C155)</f>
        <v>0.15208393641989348</v>
      </c>
      <c r="D200" s="34">
        <f>D155/SUM(D155,'Calculations nonhispanic'!D155)</f>
        <v>0.1555082954227367</v>
      </c>
      <c r="E200" s="34">
        <f>E155/SUM(E155,'Calculations nonhispanic'!E155)</f>
        <v>0.15896871401481588</v>
      </c>
      <c r="F200" s="34">
        <f>F155/SUM(F155,'Calculations nonhispanic'!F155)</f>
        <v>0.16245140898498941</v>
      </c>
      <c r="G200" s="34">
        <f>G155/SUM(G155,'Calculations nonhispanic'!G155)</f>
        <v>0.16598433421853157</v>
      </c>
      <c r="H200" s="34">
        <f>H155/SUM(H155,'Calculations nonhispanic'!H155)</f>
        <v>0.16957309085986619</v>
      </c>
      <c r="I200" s="34">
        <f>I155/SUM(I155,'Calculations nonhispanic'!I155)</f>
        <v>0.1731844062285848</v>
      </c>
      <c r="J200" s="34">
        <f>J155/SUM(J155,'Calculations nonhispanic'!J155)</f>
        <v>0.17680222301240603</v>
      </c>
      <c r="K200" s="34">
        <f>K155/SUM(K155,'Calculations nonhispanic'!K155)</f>
        <v>0.18041034648532428</v>
      </c>
      <c r="L200" s="34">
        <f>L155/SUM(L155,'Calculations nonhispanic'!L155)</f>
        <v>0.18392421619819133</v>
      </c>
      <c r="M200" s="34">
        <f>M155/SUM(M155,'Calculations nonhispanic'!M155)</f>
        <v>0.18755302705736782</v>
      </c>
      <c r="N200" s="34">
        <f>N155/SUM(N155,'Calculations nonhispanic'!N155)</f>
        <v>0.19119885144677132</v>
      </c>
      <c r="O200" s="34">
        <f>O155/SUM(O155,'Calculations nonhispanic'!O155)</f>
        <v>0.19486087096013593</v>
      </c>
      <c r="P200" s="34">
        <f>P155/SUM(P155,'Calculations nonhispanic'!P155)</f>
        <v>0.19853826869533439</v>
      </c>
      <c r="Q200" s="34">
        <f>Q155/SUM(Q155,'Calculations nonhispanic'!Q155)</f>
        <v>0.20223022990831974</v>
      </c>
      <c r="R200" s="34">
        <f>R155/SUM(R155,'Calculations nonhispanic'!R155)</f>
        <v>0.20593594264909207</v>
      </c>
      <c r="S200" s="34">
        <f>S155/SUM(S155,'Calculations nonhispanic'!S155)</f>
        <v>0.20965459837913264</v>
      </c>
      <c r="T200" s="34">
        <f>T155/SUM(T155,'Calculations nonhispanic'!T155)</f>
        <v>0.21338539256980829</v>
      </c>
      <c r="U200" s="34">
        <f>U155/SUM(U155,'Calculations nonhispanic'!U155)</f>
        <v>0.21712752528128657</v>
      </c>
      <c r="V200" s="34">
        <f>V155/SUM(V155,'Calculations nonhispanic'!V155)</f>
        <v>0.2208802017215919</v>
      </c>
      <c r="W200" s="34">
        <f>W155/SUM(W155,'Calculations nonhispanic'!W155)</f>
        <v>0.22464263278546509</v>
      </c>
      <c r="X200" s="34">
        <f>X155/SUM(X155,'Calculations nonhispanic'!X155)</f>
        <v>0.22841403557274823</v>
      </c>
      <c r="Y200" s="34">
        <f>Y155/SUM(Y155,'Calculations nonhispanic'!Y155)</f>
        <v>0.23219363388607969</v>
      </c>
      <c r="Z200" s="34">
        <f>Z155/SUM(Z155,'Calculations nonhispanic'!Z155)</f>
        <v>0.23598065870771445</v>
      </c>
      <c r="AA200" s="34">
        <f>AA155/SUM(AA155,'Calculations nonhispanic'!AA155)</f>
        <v>0.23977434865536965</v>
      </c>
      <c r="AB200" s="34">
        <f>AB155/SUM(AB155,'Calculations nonhispanic'!AB155)</f>
        <v>0.2435739504170083</v>
      </c>
      <c r="AC200" s="34">
        <f>AC155/SUM(AC155,'Calculations nonhispanic'!AC155)</f>
        <v>0.24737871916453494</v>
      </c>
      <c r="AD200" s="34">
        <f>AD155/SUM(AD155,'Calculations nonhispanic'!AD155)</f>
        <v>0.2511879189464381</v>
      </c>
      <c r="AE200" s="34">
        <f>AE155/SUM(AE155,'Calculations nonhispanic'!AE155)</f>
        <v>0.25500082305942778</v>
      </c>
      <c r="AF200" s="34">
        <f>AF155/SUM(AF155,'Calculations nonhispanic'!AF155)</f>
        <v>0.25881671439917991</v>
      </c>
    </row>
    <row r="201" spans="1:32" x14ac:dyDescent="0.2">
      <c r="A201" s="12" t="s">
        <v>37</v>
      </c>
      <c r="B201" s="34">
        <f>B156/SUM(B156,'Calculations nonhispanic'!B156)</f>
        <v>0.11600000000000003</v>
      </c>
      <c r="C201" s="34">
        <f>C156/SUM(C156,'Calculations nonhispanic'!C156)</f>
        <v>0.11882675442471895</v>
      </c>
      <c r="D201" s="34">
        <f>D156/SUM(D156,'Calculations nonhispanic'!D156)</f>
        <v>0.12178509451307275</v>
      </c>
      <c r="E201" s="34">
        <f>E156/SUM(E156,'Calculations nonhispanic'!E156)</f>
        <v>0.12478181291018745</v>
      </c>
      <c r="F201" s="34">
        <f>F156/SUM(F156,'Calculations nonhispanic'!F156)</f>
        <v>0.12780510272467613</v>
      </c>
      <c r="G201" s="34">
        <f>G156/SUM(G156,'Calculations nonhispanic'!G156)</f>
        <v>0.13087940511283683</v>
      </c>
      <c r="H201" s="34">
        <f>H156/SUM(H156,'Calculations nonhispanic'!H156)</f>
        <v>0.13400987592953367</v>
      </c>
      <c r="I201" s="34">
        <f>I156/SUM(I156,'Calculations nonhispanic'!I156)</f>
        <v>0.13716768711861094</v>
      </c>
      <c r="J201" s="34">
        <f>J156/SUM(J156,'Calculations nonhispanic'!J156)</f>
        <v>0.14033883761706084</v>
      </c>
      <c r="K201" s="34">
        <f>K156/SUM(K156,'Calculations nonhispanic'!K156)</f>
        <v>0.14350907103933258</v>
      </c>
      <c r="L201" s="34">
        <f>L156/SUM(L156,'Calculations nonhispanic'!L156)</f>
        <v>0.14660371794313232</v>
      </c>
      <c r="M201" s="34">
        <f>M156/SUM(M156,'Calculations nonhispanic'!M156)</f>
        <v>0.14980703238533657</v>
      </c>
      <c r="N201" s="34">
        <f>N156/SUM(N156,'Calculations nonhispanic'!N156)</f>
        <v>0.15303293106531357</v>
      </c>
      <c r="O201" s="34">
        <f>O156/SUM(O156,'Calculations nonhispanic'!O156)</f>
        <v>0.15628074705437986</v>
      </c>
      <c r="P201" s="34">
        <f>P156/SUM(P156,'Calculations nonhispanic'!P156)</f>
        <v>0.15954980862386631</v>
      </c>
      <c r="Q201" s="34">
        <f>Q156/SUM(Q156,'Calculations nonhispanic'!Q156)</f>
        <v>0.16283943984197555</v>
      </c>
      <c r="R201" s="34">
        <f>R156/SUM(R156,'Calculations nonhispanic'!R156)</f>
        <v>0.16614896116423153</v>
      </c>
      <c r="S201" s="34">
        <f>S156/SUM(S156,'Calculations nonhispanic'!S156)</f>
        <v>0.16947769001674459</v>
      </c>
      <c r="T201" s="34">
        <f>T156/SUM(T156,'Calculations nonhispanic'!T156)</f>
        <v>0.17282494137155632</v>
      </c>
      <c r="U201" s="34">
        <f>U156/SUM(U156,'Calculations nonhispanic'!U156)</f>
        <v>0.17619002831334188</v>
      </c>
      <c r="V201" s="34">
        <f>V156/SUM(V156,'Calculations nonhispanic'!V156)</f>
        <v>0.17957226259681891</v>
      </c>
      <c r="W201" s="34">
        <f>W156/SUM(W156,'Calculations nonhispanic'!W156)</f>
        <v>0.18297095519422008</v>
      </c>
      <c r="X201" s="34">
        <f>X156/SUM(X156,'Calculations nonhispanic'!X156)</f>
        <v>0.18638541683223725</v>
      </c>
      <c r="Y201" s="34">
        <f>Y156/SUM(Y156,'Calculations nonhispanic'!Y156)</f>
        <v>0.18981495851788521</v>
      </c>
      <c r="Z201" s="34">
        <f>Z156/SUM(Z156,'Calculations nonhispanic'!Z156)</f>
        <v>0.19325889205275243</v>
      </c>
      <c r="AA201" s="34">
        <f>AA156/SUM(AA156,'Calculations nonhispanic'!AA156)</f>
        <v>0.1967165305351804</v>
      </c>
      <c r="AB201" s="34">
        <f>AB156/SUM(AB156,'Calculations nonhispanic'!AB156)</f>
        <v>0.20018718884991146</v>
      </c>
      <c r="AC201" s="34">
        <f>AC156/SUM(AC156,'Calculations nonhispanic'!AC156)</f>
        <v>0.20367018414480417</v>
      </c>
      <c r="AD201" s="34">
        <f>AD156/SUM(AD156,'Calculations nonhispanic'!AD156)</f>
        <v>0.20716483629425717</v>
      </c>
      <c r="AE201" s="34">
        <f>AE156/SUM(AE156,'Calculations nonhispanic'!AE156)</f>
        <v>0.21067046834900555</v>
      </c>
      <c r="AF201" s="34">
        <f>AF156/SUM(AF156,'Calculations nonhispanic'!AF156)</f>
        <v>0.21418640697199837</v>
      </c>
    </row>
    <row r="202" spans="1:32" x14ac:dyDescent="0.2">
      <c r="A202" s="12" t="s">
        <v>38</v>
      </c>
      <c r="B202" s="34">
        <f>B157/SUM(B157,'Calculations nonhispanic'!B157)</f>
        <v>0.15299999999999997</v>
      </c>
      <c r="C202" s="34">
        <f>C157/SUM(C157,'Calculations nonhispanic'!C157)</f>
        <v>0.1563323126595377</v>
      </c>
      <c r="D202" s="34">
        <f>D157/SUM(D157,'Calculations nonhispanic'!D157)</f>
        <v>0.1598104845687747</v>
      </c>
      <c r="E202" s="34">
        <f>E157/SUM(E157,'Calculations nonhispanic'!E157)</f>
        <v>0.16332426632636071</v>
      </c>
      <c r="F202" s="34">
        <f>F157/SUM(F157,'Calculations nonhispanic'!F157)</f>
        <v>0.16685964744362536</v>
      </c>
      <c r="G202" s="34">
        <f>G157/SUM(G157,'Calculations nonhispanic'!G157)</f>
        <v>0.17044498373878594</v>
      </c>
      <c r="H202" s="34">
        <f>H157/SUM(H157,'Calculations nonhispanic'!H157)</f>
        <v>0.17408592371098369</v>
      </c>
      <c r="I202" s="34">
        <f>I157/SUM(I157,'Calculations nonhispanic'!I157)</f>
        <v>0.17774868730689861</v>
      </c>
      <c r="J202" s="34">
        <f>J157/SUM(J157,'Calculations nonhispanic'!J157)</f>
        <v>0.18141698661070646</v>
      </c>
      <c r="K202" s="34">
        <f>K157/SUM(K157,'Calculations nonhispanic'!K157)</f>
        <v>0.18507441298257157</v>
      </c>
      <c r="L202" s="34">
        <f>L157/SUM(L157,'Calculations nonhispanic'!L157)</f>
        <v>0.18863530507348961</v>
      </c>
      <c r="M202" s="34">
        <f>M157/SUM(M157,'Calculations nonhispanic'!M157)</f>
        <v>0.19231165832545249</v>
      </c>
      <c r="N202" s="34">
        <f>N157/SUM(N157,'Calculations nonhispanic'!N157)</f>
        <v>0.19600421612608859</v>
      </c>
      <c r="O202" s="34">
        <f>O157/SUM(O157,'Calculations nonhispanic'!O157)</f>
        <v>0.19971214530889675</v>
      </c>
      <c r="P202" s="34">
        <f>P157/SUM(P157,'Calculations nonhispanic'!P157)</f>
        <v>0.20343461508632599</v>
      </c>
      <c r="Q202" s="34">
        <f>Q157/SUM(Q157,'Calculations nonhispanic'!Q157)</f>
        <v>0.20717079770265506</v>
      </c>
      <c r="R202" s="34">
        <f>R157/SUM(R157,'Calculations nonhispanic'!R157)</f>
        <v>0.21091986906745969</v>
      </c>
      <c r="S202" s="34">
        <f>S157/SUM(S157,'Calculations nonhispanic'!S157)</f>
        <v>0.21468100936915491</v>
      </c>
      <c r="T202" s="34">
        <f>T157/SUM(T157,'Calculations nonhispanic'!T157)</f>
        <v>0.21845340366817076</v>
      </c>
      <c r="U202" s="34">
        <f>U157/SUM(U157,'Calculations nonhispanic'!U157)</f>
        <v>0.22223624246935117</v>
      </c>
      <c r="V202" s="34">
        <f>V157/SUM(V157,'Calculations nonhispanic'!V157)</f>
        <v>0.22602872227326631</v>
      </c>
      <c r="W202" s="34">
        <f>W157/SUM(W157,'Calculations nonhispanic'!W157)</f>
        <v>0.22983004610615174</v>
      </c>
      <c r="X202" s="34">
        <f>X157/SUM(X157,'Calculations nonhispanic'!X157)</f>
        <v>0.23363942402825735</v>
      </c>
      <c r="Y202" s="34">
        <f>Y157/SUM(Y157,'Calculations nonhispanic'!Y157)</f>
        <v>0.23745607362045013</v>
      </c>
      <c r="Z202" s="34">
        <f>Z157/SUM(Z157,'Calculations nonhispanic'!Z157)</f>
        <v>0.24127922044894073</v>
      </c>
      <c r="AA202" s="34">
        <f>AA157/SUM(AA157,'Calculations nonhispanic'!AA157)</f>
        <v>0.24510809850809831</v>
      </c>
      <c r="AB202" s="34">
        <f>AB157/SUM(AB157,'Calculations nonhispanic'!AB157)</f>
        <v>0.24894195064132305</v>
      </c>
      <c r="AC202" s="34">
        <f>AC157/SUM(AC157,'Calculations nonhispanic'!AC157)</f>
        <v>0.2527800289400125</v>
      </c>
      <c r="AD202" s="34">
        <f>AD157/SUM(AD157,'Calculations nonhispanic'!AD157)</f>
        <v>0.25662159512071198</v>
      </c>
      <c r="AE202" s="34">
        <f>AE157/SUM(AE157,'Calculations nonhispanic'!AE157)</f>
        <v>0.26046592088056353</v>
      </c>
      <c r="AF202" s="34">
        <f>AF157/SUM(AF157,'Calculations nonhispanic'!AF157)</f>
        <v>0.26431228823121672</v>
      </c>
    </row>
    <row r="203" spans="1:32" x14ac:dyDescent="0.2">
      <c r="A203" s="12" t="s">
        <v>39</v>
      </c>
      <c r="B203" s="34">
        <f>B158/SUM(B158,'Calculations nonhispanic'!B158)</f>
        <v>0.112</v>
      </c>
      <c r="C203" s="34">
        <f>C158/SUM(C158,'Calculations nonhispanic'!C158)</f>
        <v>0.11476606074943617</v>
      </c>
      <c r="D203" s="34">
        <f>D158/SUM(D158,'Calculations nonhispanic'!D158)</f>
        <v>0.11766178142237373</v>
      </c>
      <c r="E203" s="34">
        <f>E158/SUM(E158,'Calculations nonhispanic'!E158)</f>
        <v>0.12059599547205495</v>
      </c>
      <c r="F203" s="34">
        <f>F158/SUM(F158,'Calculations nonhispanic'!F158)</f>
        <v>0.12355716196338379</v>
      </c>
      <c r="G203" s="34">
        <f>G158/SUM(G158,'Calculations nonhispanic'!G158)</f>
        <v>0.12656924542519166</v>
      </c>
      <c r="H203" s="34">
        <f>H158/SUM(H158,'Calculations nonhispanic'!H158)</f>
        <v>0.12963733682992107</v>
      </c>
      <c r="I203" s="34">
        <f>I158/SUM(I158,'Calculations nonhispanic'!I158)</f>
        <v>0.13273321106663305</v>
      </c>
      <c r="J203" s="34">
        <f>J158/SUM(J158,'Calculations nonhispanic'!J158)</f>
        <v>0.1358431501885311</v>
      </c>
      <c r="K203" s="34">
        <f>K158/SUM(K158,'Calculations nonhispanic'!K158)</f>
        <v>0.13895316848019468</v>
      </c>
      <c r="L203" s="34">
        <f>L158/SUM(L158,'Calculations nonhispanic'!L158)</f>
        <v>0.14198997007706143</v>
      </c>
      <c r="M203" s="34">
        <f>M158/SUM(M158,'Calculations nonhispanic'!M158)</f>
        <v>0.14513437040225693</v>
      </c>
      <c r="N203" s="34">
        <f>N158/SUM(N158,'Calculations nonhispanic'!N158)</f>
        <v>0.14830191935557102</v>
      </c>
      <c r="O203" s="34">
        <f>O158/SUM(O158,'Calculations nonhispanic'!O158)</f>
        <v>0.15149197280070104</v>
      </c>
      <c r="P203" s="34">
        <f>P158/SUM(P158,'Calculations nonhispanic'!P158)</f>
        <v>0.15470388113108874</v>
      </c>
      <c r="Q203" s="34">
        <f>Q158/SUM(Q158,'Calculations nonhispanic'!Q158)</f>
        <v>0.15793698985189289</v>
      </c>
      <c r="R203" s="34">
        <f>R158/SUM(R158,'Calculations nonhispanic'!R158)</f>
        <v>0.16119064015691351</v>
      </c>
      <c r="S203" s="34">
        <f>S158/SUM(S158,'Calculations nonhispanic'!S158)</f>
        <v>0.16446416949968617</v>
      </c>
      <c r="T203" s="34">
        <f>T158/SUM(T158,'Calculations nonhispanic'!T158)</f>
        <v>0.16775691215800365</v>
      </c>
      <c r="U203" s="34">
        <f>U158/SUM(U158,'Calculations nonhispanic'!U158)</f>
        <v>0.17106819979113175</v>
      </c>
      <c r="V203" s="34">
        <f>V158/SUM(V158,'Calculations nonhispanic'!V158)</f>
        <v>0.17439736198905384</v>
      </c>
      <c r="W203" s="34">
        <f>W158/SUM(W158,'Calculations nonhispanic'!W158)</f>
        <v>0.17774372681308465</v>
      </c>
      <c r="X203" s="34">
        <f>X158/SUM(X158,'Calculations nonhispanic'!X158)</f>
        <v>0.18110662132724156</v>
      </c>
      <c r="Y203" s="34">
        <f>Y158/SUM(Y158,'Calculations nonhispanic'!Y158)</f>
        <v>0.18448537211979815</v>
      </c>
      <c r="Z203" s="34">
        <f>Z158/SUM(Z158,'Calculations nonhispanic'!Z158)</f>
        <v>0.18787930581446427</v>
      </c>
      <c r="AA203" s="34">
        <f>AA158/SUM(AA158,'Calculations nonhispanic'!AA158)</f>
        <v>0.1912877495707036</v>
      </c>
      <c r="AB203" s="34">
        <f>AB158/SUM(AB158,'Calculations nonhispanic'!AB158)</f>
        <v>0.19471003157270306</v>
      </c>
      <c r="AC203" s="34">
        <f>AC158/SUM(AC158,'Calculations nonhispanic'!AC158)</f>
        <v>0.19814548150655778</v>
      </c>
      <c r="AD203" s="34">
        <f>AD158/SUM(AD158,'Calculations nonhispanic'!AD158)</f>
        <v>0.20159343102528249</v>
      </c>
      <c r="AE203" s="34">
        <f>AE158/SUM(AE158,'Calculations nonhispanic'!AE158)</f>
        <v>0.20505321420127548</v>
      </c>
      <c r="AF203" s="34">
        <f>AF158/SUM(AF158,'Calculations nonhispanic'!AF158)</f>
        <v>0.20852416796590856</v>
      </c>
    </row>
    <row r="204" spans="1:32" x14ac:dyDescent="0.2">
      <c r="A204" s="12" t="s">
        <v>40</v>
      </c>
      <c r="B204" s="34">
        <f>B159/SUM(B159,'Calculations nonhispanic'!B159)</f>
        <v>9.9000000000000005E-2</v>
      </c>
      <c r="C204" s="34">
        <f>C159/SUM(C159,'Calculations nonhispanic'!C159)</f>
        <v>0.10156004527149708</v>
      </c>
      <c r="D204" s="34">
        <f>D159/SUM(D159,'Calculations nonhispanic'!D159)</f>
        <v>0.1042429067384007</v>
      </c>
      <c r="E204" s="34">
        <f>E159/SUM(E159,'Calculations nonhispanic'!E159)</f>
        <v>0.1069643362781233</v>
      </c>
      <c r="F204" s="34">
        <f>F159/SUM(F159,'Calculations nonhispanic'!F159)</f>
        <v>0.10971369636945726</v>
      </c>
      <c r="G204" s="34">
        <f>G159/SUM(G159,'Calculations nonhispanic'!G159)</f>
        <v>0.1125133226072782</v>
      </c>
      <c r="H204" s="34">
        <f>H159/SUM(H159,'Calculations nonhispanic'!H159)</f>
        <v>0.11536807588990791</v>
      </c>
      <c r="I204" s="34">
        <f>I159/SUM(I159,'Calculations nonhispanic'!I159)</f>
        <v>0.11825178856746482</v>
      </c>
      <c r="J204" s="34">
        <f>J159/SUM(J159,'Calculations nonhispanic'!J159)</f>
        <v>0.12115171483326521</v>
      </c>
      <c r="K204" s="34">
        <f>K159/SUM(K159,'Calculations nonhispanic'!K159)</f>
        <v>0.12405480443157189</v>
      </c>
      <c r="L204" s="34">
        <f>L159/SUM(L159,'Calculations nonhispanic'!L159)</f>
        <v>0.12689250223000825</v>
      </c>
      <c r="M204" s="34">
        <f>M159/SUM(M159,'Calculations nonhispanic'!M159)</f>
        <v>0.12983379106411352</v>
      </c>
      <c r="N204" s="34">
        <f>N159/SUM(N159,'Calculations nonhispanic'!N159)</f>
        <v>0.13279983927167693</v>
      </c>
      <c r="O204" s="34">
        <f>O159/SUM(O159,'Calculations nonhispanic'!O159)</f>
        <v>0.13579008297881279</v>
      </c>
      <c r="P204" s="34">
        <f>P159/SUM(P159,'Calculations nonhispanic'!P159)</f>
        <v>0.13880395087836311</v>
      </c>
      <c r="Q204" s="34">
        <f>Q159/SUM(Q159,'Calculations nonhispanic'!Q159)</f>
        <v>0.14184086475221891</v>
      </c>
      <c r="R204" s="34">
        <f>R159/SUM(R159,'Calculations nonhispanic'!R159)</f>
        <v>0.14490023999275523</v>
      </c>
      <c r="S204" s="34">
        <f>S159/SUM(S159,'Calculations nonhispanic'!S159)</f>
        <v>0.14798148612261941</v>
      </c>
      <c r="T204" s="34">
        <f>T159/SUM(T159,'Calculations nonhispanic'!T159)</f>
        <v>0.15108400731213856</v>
      </c>
      <c r="U204" s="34">
        <f>U159/SUM(U159,'Calculations nonhispanic'!U159)</f>
        <v>0.15420720289361176</v>
      </c>
      <c r="V204" s="34">
        <f>V159/SUM(V159,'Calculations nonhispanic'!V159)</f>
        <v>0.15735046787180859</v>
      </c>
      <c r="W204" s="34">
        <f>W159/SUM(W159,'Calculations nonhispanic'!W159)</f>
        <v>0.16051319342999432</v>
      </c>
      <c r="X204" s="34">
        <f>X159/SUM(X159,'Calculations nonhispanic'!X159)</f>
        <v>0.16369476743083508</v>
      </c>
      <c r="Y204" s="34">
        <f>Y159/SUM(Y159,'Calculations nonhispanic'!Y159)</f>
        <v>0.16689457491156939</v>
      </c>
      <c r="Z204" s="34">
        <f>Z159/SUM(Z159,'Calculations nonhispanic'!Z159)</f>
        <v>0.17011199857283901</v>
      </c>
      <c r="AA204" s="34">
        <f>AA159/SUM(AA159,'Calculations nonhispanic'!AA159)</f>
        <v>0.17334641926063052</v>
      </c>
      <c r="AB204" s="34">
        <f>AB159/SUM(AB159,'Calculations nonhispanic'!AB159)</f>
        <v>0.17659721644077653</v>
      </c>
      <c r="AC204" s="34">
        <f>AC159/SUM(AC159,'Calculations nonhispanic'!AC159)</f>
        <v>0.17986376866550616</v>
      </c>
      <c r="AD204" s="34">
        <f>AD159/SUM(AD159,'Calculations nonhispanic'!AD159)</f>
        <v>0.18314545403157279</v>
      </c>
      <c r="AE204" s="34">
        <f>AE159/SUM(AE159,'Calculations nonhispanic'!AE159)</f>
        <v>0.18644165062949791</v>
      </c>
      <c r="AF204" s="34">
        <f>AF159/SUM(AF159,'Calculations nonhispanic'!AF159)</f>
        <v>0.18975173698351153</v>
      </c>
    </row>
    <row r="205" spans="1:32" x14ac:dyDescent="0.2">
      <c r="A205" s="12" t="s">
        <v>41</v>
      </c>
      <c r="B205" s="34">
        <f>B160/SUM(B160,'Calculations nonhispanic'!B160)</f>
        <v>0.1655895953757226</v>
      </c>
      <c r="C205" s="34">
        <f>C160/SUM(C160,'Calculations nonhispanic'!C160)</f>
        <v>0.16907237257137489</v>
      </c>
      <c r="D205" s="34">
        <f>D160/SUM(D160,'Calculations nonhispanic'!D160)</f>
        <v>0.17270457103946552</v>
      </c>
      <c r="E205" s="34">
        <f>E160/SUM(E160,'Calculations nonhispanic'!E160)</f>
        <v>0.17637085548704912</v>
      </c>
      <c r="F205" s="34">
        <f>F160/SUM(F160,'Calculations nonhispanic'!F160)</f>
        <v>0.18005656694420907</v>
      </c>
      <c r="G205" s="34">
        <f>G160/SUM(G160,'Calculations nonhispanic'!G160)</f>
        <v>0.1837912077083885</v>
      </c>
      <c r="H205" s="34">
        <f>H160/SUM(H160,'Calculations nonhispanic'!H160)</f>
        <v>0.18758055741691212</v>
      </c>
      <c r="I205" s="34">
        <f>I160/SUM(I160,'Calculations nonhispanic'!I160)</f>
        <v>0.19138939222035864</v>
      </c>
      <c r="J205" s="34">
        <f>J160/SUM(J160,'Calculations nonhispanic'!J160)</f>
        <v>0.19520077379212053</v>
      </c>
      <c r="K205" s="34">
        <f>K160/SUM(K160,'Calculations nonhispanic'!K160)</f>
        <v>0.1989976947391561</v>
      </c>
      <c r="L205" s="34">
        <f>L160/SUM(L160,'Calculations nonhispanic'!L160)</f>
        <v>0.20269139629122931</v>
      </c>
      <c r="M205" s="34">
        <f>M160/SUM(M160,'Calculations nonhispanic'!M160)</f>
        <v>0.20650178839951838</v>
      </c>
      <c r="N205" s="34">
        <f>N160/SUM(N160,'Calculations nonhispanic'!N160)</f>
        <v>0.21032586097994421</v>
      </c>
      <c r="O205" s="34">
        <f>O160/SUM(O160,'Calculations nonhispanic'!O160)</f>
        <v>0.21416274281306785</v>
      </c>
      <c r="P205" s="34">
        <f>P160/SUM(P160,'Calculations nonhispanic'!P160)</f>
        <v>0.21801156772429672</v>
      </c>
      <c r="Q205" s="34">
        <f>Q160/SUM(Q160,'Calculations nonhispanic'!Q160)</f>
        <v>0.22187147522264086</v>
      </c>
      <c r="R205" s="34">
        <f>R160/SUM(R160,'Calculations nonhispanic'!R160)</f>
        <v>0.22574161111592428</v>
      </c>
      <c r="S205" s="34">
        <f>S160/SUM(S160,'Calculations nonhispanic'!S160)</f>
        <v>0.22962112810211729</v>
      </c>
      <c r="T205" s="34">
        <f>T160/SUM(T160,'Calculations nonhispanic'!T160)</f>
        <v>0.23350918633652121</v>
      </c>
      <c r="U205" s="34">
        <f>U160/SUM(U160,'Calculations nonhispanic'!U160)</f>
        <v>0.23740495397457884</v>
      </c>
      <c r="V205" s="34">
        <f>V160/SUM(V160,'Calculations nonhispanic'!V160)</f>
        <v>0.24130760769018644</v>
      </c>
      <c r="W205" s="34">
        <f>W160/SUM(W160,'Calculations nonhispanic'!W160)</f>
        <v>0.24521633316940594</v>
      </c>
      <c r="X205" s="34">
        <f>X160/SUM(X160,'Calculations nonhispanic'!X160)</f>
        <v>0.24913032557955245</v>
      </c>
      <c r="Y205" s="34">
        <f>Y160/SUM(Y160,'Calculations nonhispanic'!Y160)</f>
        <v>0.25304879001368774</v>
      </c>
      <c r="Z205" s="34">
        <f>Z160/SUM(Z160,'Calculations nonhispanic'!Z160)</f>
        <v>0.25697094191058473</v>
      </c>
      <c r="AA205" s="34">
        <f>AA160/SUM(AA160,'Calculations nonhispanic'!AA160)</f>
        <v>0.26089600745031349</v>
      </c>
      <c r="AB205" s="34">
        <f>AB160/SUM(AB160,'Calculations nonhispanic'!AB160)</f>
        <v>0.26482322392561014</v>
      </c>
      <c r="AC205" s="34">
        <f>AC160/SUM(AC160,'Calculations nonhispanic'!AC160)</f>
        <v>0.26875184008925201</v>
      </c>
      <c r="AD205" s="34">
        <f>AD160/SUM(AD160,'Calculations nonhispanic'!AD160)</f>
        <v>0.27268111647771437</v>
      </c>
      <c r="AE205" s="34">
        <f>AE160/SUM(AE160,'Calculations nonhispanic'!AE160)</f>
        <v>0.27661032571140692</v>
      </c>
      <c r="AF205" s="34">
        <f>AF160/SUM(AF160,'Calculations nonhispanic'!AF160)</f>
        <v>0.28053875277183282</v>
      </c>
    </row>
    <row r="206" spans="1:32" x14ac:dyDescent="0.2">
      <c r="A206" s="12" t="s">
        <v>42</v>
      </c>
      <c r="B206" s="34">
        <f>B161/SUM(B161,'Calculations nonhispanic'!B161)</f>
        <v>0.18700000000000003</v>
      </c>
      <c r="C206" s="34">
        <f>C161/SUM(C161,'Calculations nonhispanic'!C161)</f>
        <v>0.19071534938841442</v>
      </c>
      <c r="D206" s="34">
        <f>D161/SUM(D161,'Calculations nonhispanic'!D161)</f>
        <v>0.19458487717660777</v>
      </c>
      <c r="E206" s="34">
        <f>E161/SUM(E161,'Calculations nonhispanic'!E161)</f>
        <v>0.19848537538171596</v>
      </c>
      <c r="F206" s="34">
        <f>F161/SUM(F161,'Calculations nonhispanic'!F161)</f>
        <v>0.2024011943239806</v>
      </c>
      <c r="G206" s="34">
        <f>G161/SUM(G161,'Calculations nonhispanic'!G161)</f>
        <v>0.20636359186625464</v>
      </c>
      <c r="H206" s="34">
        <f>H161/SUM(H161,'Calculations nonhispanic'!H161)</f>
        <v>0.21037853735280382</v>
      </c>
      <c r="I206" s="34">
        <f>I161/SUM(I161,'Calculations nonhispanic'!I161)</f>
        <v>0.21440861141933137</v>
      </c>
      <c r="J206" s="34">
        <f>J161/SUM(J161,'Calculations nonhispanic'!J161)</f>
        <v>0.2184359064222636</v>
      </c>
      <c r="K206" s="34">
        <f>K161/SUM(K161,'Calculations nonhispanic'!K161)</f>
        <v>0.22244253760232005</v>
      </c>
      <c r="L206" s="34">
        <f>L161/SUM(L161,'Calculations nonhispanic'!L161)</f>
        <v>0.22633514756085873</v>
      </c>
      <c r="M206" s="34">
        <f>M161/SUM(M161,'Calculations nonhispanic'!M161)</f>
        <v>0.23034551661978553</v>
      </c>
      <c r="N206" s="34">
        <f>N161/SUM(N161,'Calculations nonhispanic'!N161)</f>
        <v>0.23436501512630628</v>
      </c>
      <c r="O206" s="34">
        <f>O161/SUM(O161,'Calculations nonhispanic'!O161)</f>
        <v>0.23839272813641088</v>
      </c>
      <c r="P206" s="34">
        <f>P161/SUM(P161,'Calculations nonhispanic'!P161)</f>
        <v>0.24242775030810224</v>
      </c>
      <c r="Q206" s="34">
        <f>Q161/SUM(Q161,'Calculations nonhispanic'!Q161)</f>
        <v>0.24646918648080557</v>
      </c>
      <c r="R206" s="34">
        <f>R161/SUM(R161,'Calculations nonhispanic'!R161)</f>
        <v>0.25051615222515122</v>
      </c>
      <c r="S206" s="34">
        <f>S161/SUM(S161,'Calculations nonhispanic'!S161)</f>
        <v>0.25456777436315586</v>
      </c>
      <c r="T206" s="34">
        <f>T161/SUM(T161,'Calculations nonhispanic'!T161)</f>
        <v>0.2586231914589015</v>
      </c>
      <c r="U206" s="34">
        <f>U161/SUM(U161,'Calculations nonhispanic'!U161)</f>
        <v>0.26268155427984663</v>
      </c>
      <c r="V206" s="34">
        <f>V161/SUM(V161,'Calculations nonhispanic'!V161)</f>
        <v>0.26674202622901405</v>
      </c>
      <c r="W206" s="34">
        <f>W161/SUM(W161,'Calculations nonhispanic'!W161)</f>
        <v>0.27080378374831288</v>
      </c>
      <c r="X206" s="34">
        <f>X161/SUM(X161,'Calculations nonhispanic'!X161)</f>
        <v>0.27486601669333477</v>
      </c>
      <c r="Y206" s="34">
        <f>Y161/SUM(Y161,'Calculations nonhispanic'!Y161)</f>
        <v>0.2789279286800051</v>
      </c>
      <c r="Z206" s="34">
        <f>Z161/SUM(Z161,'Calculations nonhispanic'!Z161)</f>
        <v>0.28298873740350938</v>
      </c>
      <c r="AA206" s="34">
        <f>AA161/SUM(AA161,'Calculations nonhispanic'!AA161)</f>
        <v>0.28704767492998795</v>
      </c>
      <c r="AB206" s="34">
        <f>AB161/SUM(AB161,'Calculations nonhispanic'!AB161)</f>
        <v>0.29110398796149817</v>
      </c>
      <c r="AC206" s="34">
        <f>AC161/SUM(AC161,'Calculations nonhispanic'!AC161)</f>
        <v>0.29515693807479526</v>
      </c>
      <c r="AD206" s="34">
        <f>AD161/SUM(AD161,'Calculations nonhispanic'!AD161)</f>
        <v>0.29920580193453267</v>
      </c>
      <c r="AE206" s="34">
        <f>AE161/SUM(AE161,'Calculations nonhispanic'!AE161)</f>
        <v>0.30324987148148597</v>
      </c>
      <c r="AF206" s="34">
        <f>AF161/SUM(AF161,'Calculations nonhispanic'!AF161)</f>
        <v>0.30728845409644856</v>
      </c>
    </row>
    <row r="207" spans="1:32" x14ac:dyDescent="0.2">
      <c r="A207" s="12" t="s">
        <v>105</v>
      </c>
      <c r="B207" s="34">
        <f>B162/SUM(B162,'Calculations nonhispanic'!B162)</f>
        <v>0.1400000000000001</v>
      </c>
      <c r="C207" s="34">
        <f>C162/SUM(C162,'Calculations nonhispanic'!C162)</f>
        <v>0.1431657719694247</v>
      </c>
      <c r="D207" s="34">
        <f>D162/SUM(D162,'Calculations nonhispanic'!D162)</f>
        <v>0.14647307104843157</v>
      </c>
      <c r="E207" s="34">
        <f>E162/SUM(E162,'Calculations nonhispanic'!E162)</f>
        <v>0.14981726995774283</v>
      </c>
      <c r="F207" s="34">
        <f>F162/SUM(F162,'Calculations nonhispanic'!F162)</f>
        <v>0.15318508083997273</v>
      </c>
      <c r="G207" s="34">
        <f>G162/SUM(G162,'Calculations nonhispanic'!G162)</f>
        <v>0.15660358069657981</v>
      </c>
      <c r="H207" s="34">
        <f>H162/SUM(H162,'Calculations nonhispanic'!H162)</f>
        <v>0.16007826483741683</v>
      </c>
      <c r="I207" s="34">
        <f>I162/SUM(I162,'Calculations nonhispanic'!I162)</f>
        <v>0.16357696896836924</v>
      </c>
      <c r="J207" s="34">
        <f>J162/SUM(J162,'Calculations nonhispanic'!J162)</f>
        <v>0.16708414282380685</v>
      </c>
      <c r="K207" s="34">
        <f>K162/SUM(K162,'Calculations nonhispanic'!K162)</f>
        <v>0.17058406472003362</v>
      </c>
      <c r="L207" s="34">
        <f>L162/SUM(L162,'Calculations nonhispanic'!L162)</f>
        <v>0.17399460031619871</v>
      </c>
      <c r="M207" s="34">
        <f>M162/SUM(M162,'Calculations nonhispanic'!M162)</f>
        <v>0.17751879276040575</v>
      </c>
      <c r="N207" s="34">
        <f>N162/SUM(N162,'Calculations nonhispanic'!N162)</f>
        <v>0.18106163483656912</v>
      </c>
      <c r="O207" s="34">
        <f>O162/SUM(O162,'Calculations nonhispanic'!O162)</f>
        <v>0.18462234251483622</v>
      </c>
      <c r="P207" s="34">
        <f>P162/SUM(P162,'Calculations nonhispanic'!P162)</f>
        <v>0.18820013146996534</v>
      </c>
      <c r="Q207" s="34">
        <f>Q162/SUM(Q162,'Calculations nonhispanic'!Q162)</f>
        <v>0.19179421773139352</v>
      </c>
      <c r="R207" s="34">
        <f>R162/SUM(R162,'Calculations nonhispanic'!R162)</f>
        <v>0.19540381831841797</v>
      </c>
      <c r="S207" s="34">
        <f>S162/SUM(S162,'Calculations nonhispanic'!S162)</f>
        <v>0.19902815185984379</v>
      </c>
      <c r="T207" s="34">
        <f>T162/SUM(T162,'Calculations nonhispanic'!T162)</f>
        <v>0.20266643919750785</v>
      </c>
      <c r="U207" s="34">
        <f>U162/SUM(U162,'Calculations nonhispanic'!U162)</f>
        <v>0.20631790397311914</v>
      </c>
      <c r="V207" s="34">
        <f>V162/SUM(V162,'Calculations nonhispanic'!V162)</f>
        <v>0.2099817731979462</v>
      </c>
      <c r="W207" s="34">
        <f>W162/SUM(W162,'Calculations nonhispanic'!W162)</f>
        <v>0.21365727780490254</v>
      </c>
      <c r="X207" s="34">
        <f>X162/SUM(X162,'Calculations nonhispanic'!X162)</f>
        <v>0.21734365318264659</v>
      </c>
      <c r="Y207" s="34">
        <f>Y162/SUM(Y162,'Calculations nonhispanic'!Y162)</f>
        <v>0.22104013969136543</v>
      </c>
      <c r="Z207" s="34">
        <f>Z162/SUM(Z162,'Calculations nonhispanic'!Z162)</f>
        <v>0.22474598315994368</v>
      </c>
      <c r="AA207" s="34">
        <f>AA162/SUM(AA162,'Calculations nonhispanic'!AA162)</f>
        <v>0.22846043536429891</v>
      </c>
      <c r="AB207" s="34">
        <f>AB162/SUM(AB162,'Calculations nonhispanic'!AB162)</f>
        <v>0.23218275448668133</v>
      </c>
      <c r="AC207" s="34">
        <f>AC162/SUM(AC162,'Calculations nonhispanic'!AC162)</f>
        <v>0.23591220555579015</v>
      </c>
      <c r="AD207" s="34">
        <f>AD162/SUM(AD162,'Calculations nonhispanic'!AD162)</f>
        <v>0.23964806086762158</v>
      </c>
      <c r="AE207" s="34">
        <f>AE162/SUM(AE162,'Calculations nonhispanic'!AE162)</f>
        <v>0.24338960038697993</v>
      </c>
      <c r="AF207" s="34">
        <f>AF162/SUM(AF162,'Calculations nonhispanic'!AF162)</f>
        <v>0.24713611212964057</v>
      </c>
    </row>
    <row r="208" spans="1:32" x14ac:dyDescent="0.2">
      <c r="A208" s="12" t="s">
        <v>106</v>
      </c>
      <c r="B208" s="34">
        <f>B163/SUM(B163,'Calculations nonhispanic'!B163)</f>
        <v>0.108</v>
      </c>
      <c r="C208" s="34">
        <f>C163/SUM(C163,'Calculations nonhispanic'!C163)</f>
        <v>0.1107041158815907</v>
      </c>
      <c r="D208" s="34">
        <f>D163/SUM(D163,'Calculations nonhispanic'!D163)</f>
        <v>0.1135358831437982</v>
      </c>
      <c r="E208" s="34">
        <f>E163/SUM(E163,'Calculations nonhispanic'!E163)</f>
        <v>0.11640621691917417</v>
      </c>
      <c r="F208" s="34">
        <f>F163/SUM(F163,'Calculations nonhispanic'!F163)</f>
        <v>0.11930384783955503</v>
      </c>
      <c r="G208" s="34">
        <f>G163/SUM(G163,'Calculations nonhispanic'!G163)</f>
        <v>0.12225225246024736</v>
      </c>
      <c r="H208" s="34">
        <f>H163/SUM(H163,'Calculations nonhispanic'!H163)</f>
        <v>0.12525645419152315</v>
      </c>
      <c r="I208" s="34">
        <f>I163/SUM(I163,'Calculations nonhispanic'!I163)</f>
        <v>0.12828884485597658</v>
      </c>
      <c r="J208" s="34">
        <f>J163/SUM(J163,'Calculations nonhispanic'!J163)</f>
        <v>0.13133599705641341</v>
      </c>
      <c r="K208" s="34">
        <f>K163/SUM(K163,'Calculations nonhispanic'!K163)</f>
        <v>0.13438420370091925</v>
      </c>
      <c r="L208" s="34">
        <f>L163/SUM(L163,'Calculations nonhispanic'!L163)</f>
        <v>0.13736158180883187</v>
      </c>
      <c r="M208" s="34">
        <f>M163/SUM(M163,'Calculations nonhispanic'!M163)</f>
        <v>0.14044541483504935</v>
      </c>
      <c r="N208" s="34">
        <f>N163/SUM(N163,'Calculations nonhispanic'!N163)</f>
        <v>0.14355293004794376</v>
      </c>
      <c r="O208" s="34">
        <f>O163/SUM(O163,'Calculations nonhispanic'!O163)</f>
        <v>0.14668350701222196</v>
      </c>
      <c r="P208" s="34">
        <f>P163/SUM(P163,'Calculations nonhispanic'!P163)</f>
        <v>0.14983651918135088</v>
      </c>
      <c r="Q208" s="34">
        <f>Q163/SUM(Q163,'Calculations nonhispanic'!Q163)</f>
        <v>0.15301133446298298</v>
      </c>
      <c r="R208" s="34">
        <f>R163/SUM(R163,'Calculations nonhispanic'!R163)</f>
        <v>0.15620731578065977</v>
      </c>
      <c r="S208" s="34">
        <f>S163/SUM(S163,'Calculations nonhispanic'!S163)</f>
        <v>0.15942382163101343</v>
      </c>
      <c r="T208" s="34">
        <f>T163/SUM(T163,'Calculations nonhispanic'!T163)</f>
        <v>0.16266020663572131</v>
      </c>
      <c r="U208" s="34">
        <f>U163/SUM(U163,'Calculations nonhispanic'!U163)</f>
        <v>0.16591582208747377</v>
      </c>
      <c r="V208" s="34">
        <f>V163/SUM(V163,'Calculations nonhispanic'!V163)</f>
        <v>0.16919001648928012</v>
      </c>
      <c r="W208" s="34">
        <f>W163/SUM(W163,'Calculations nonhispanic'!W163)</f>
        <v>0.172482136086443</v>
      </c>
      <c r="X208" s="34">
        <f>X163/SUM(X163,'Calculations nonhispanic'!X163)</f>
        <v>0.17579152539057177</v>
      </c>
      <c r="Y208" s="34">
        <f>Y163/SUM(Y163,'Calculations nonhispanic'!Y163)</f>
        <v>0.17911752769504313</v>
      </c>
      <c r="Z208" s="34">
        <f>Z163/SUM(Z163,'Calculations nonhispanic'!Z163)</f>
        <v>0.18245948558133299</v>
      </c>
      <c r="AA208" s="34">
        <f>AA163/SUM(AA163,'Calculations nonhispanic'!AA163)</f>
        <v>0.18581674141570631</v>
      </c>
      <c r="AB208" s="34">
        <f>AB163/SUM(AB163,'Calculations nonhispanic'!AB163)</f>
        <v>0.18918863783575429</v>
      </c>
      <c r="AC208" s="34">
        <f>AC163/SUM(AC163,'Calculations nonhispanic'!AC163)</f>
        <v>0.1925745182263158</v>
      </c>
      <c r="AD208" s="34">
        <f>AD163/SUM(AD163,'Calculations nonhispanic'!AD163)</f>
        <v>0.19597372718436321</v>
      </c>
      <c r="AE208" s="34">
        <f>AE163/SUM(AE163,'Calculations nonhispanic'!AE163)</f>
        <v>0.19938561097244759</v>
      </c>
      <c r="AF208" s="34">
        <f>AF163/SUM(AF163,'Calculations nonhispanic'!AF163)</f>
        <v>0.20280951796034374</v>
      </c>
    </row>
    <row r="209" spans="1:32" x14ac:dyDescent="0.2">
      <c r="A209" s="12" t="s">
        <v>107</v>
      </c>
      <c r="B209" s="34">
        <f>B164/SUM(B164,'Calculations nonhispanic'!B164)</f>
        <v>0.19795438175270103</v>
      </c>
      <c r="C209" s="34">
        <f>C164/SUM(C164,'Calculations nonhispanic'!C164)</f>
        <v>0.20177783336559321</v>
      </c>
      <c r="D209" s="34">
        <f>D164/SUM(D164,'Calculations nonhispanic'!D164)</f>
        <v>0.20575731787182769</v>
      </c>
      <c r="E209" s="34">
        <f>E164/SUM(E164,'Calculations nonhispanic'!E164)</f>
        <v>0.20976596347225485</v>
      </c>
      <c r="F209" s="34">
        <f>F164/SUM(F164,'Calculations nonhispanic'!F164)</f>
        <v>0.21378766648461531</v>
      </c>
      <c r="G209" s="34">
        <f>G164/SUM(G164,'Calculations nonhispanic'!G164)</f>
        <v>0.21785449386846978</v>
      </c>
      <c r="H209" s="34">
        <f>H164/SUM(H164,'Calculations nonhispanic'!H164)</f>
        <v>0.22197249795210955</v>
      </c>
      <c r="I209" s="34">
        <f>I164/SUM(I164,'Calculations nonhispanic'!I164)</f>
        <v>0.22610325694644792</v>
      </c>
      <c r="J209" s="34">
        <f>J164/SUM(J164,'Calculations nonhispanic'!J164)</f>
        <v>0.23022843057438425</v>
      </c>
      <c r="K209" s="34">
        <f>K164/SUM(K164,'Calculations nonhispanic'!K164)</f>
        <v>0.23432974979844803</v>
      </c>
      <c r="L209" s="34">
        <f>L164/SUM(L164,'Calculations nonhispanic'!L164)</f>
        <v>0.23831180952734604</v>
      </c>
      <c r="M209" s="34">
        <f>M164/SUM(M164,'Calculations nonhispanic'!M164)</f>
        <v>0.24241173713679098</v>
      </c>
      <c r="N209" s="34">
        <f>N164/SUM(N164,'Calculations nonhispanic'!N164)</f>
        <v>0.24651837757739092</v>
      </c>
      <c r="O209" s="34">
        <f>O164/SUM(O164,'Calculations nonhispanic'!O164)</f>
        <v>0.25063080337664756</v>
      </c>
      <c r="P209" s="34">
        <f>P164/SUM(P164,'Calculations nonhispanic'!P164)</f>
        <v>0.25474809894704381</v>
      </c>
      <c r="Q209" s="34">
        <f>Q164/SUM(Q164,'Calculations nonhispanic'!Q164)</f>
        <v>0.25886936111957248</v>
      </c>
      <c r="R209" s="34">
        <f>R164/SUM(R164,'Calculations nonhispanic'!R164)</f>
        <v>0.26299369964511643</v>
      </c>
      <c r="S209" s="34">
        <f>S164/SUM(S164,'Calculations nonhispanic'!S164)</f>
        <v>0.26712023766391524</v>
      </c>
      <c r="T209" s="34">
        <f>T164/SUM(T164,'Calculations nonhispanic'!T164)</f>
        <v>0.27124811214342176</v>
      </c>
      <c r="U209" s="34">
        <f>U164/SUM(U164,'Calculations nonhispanic'!U164)</f>
        <v>0.27537647428488987</v>
      </c>
      <c r="V209" s="34">
        <f>V164/SUM(V164,'Calculations nonhispanic'!V164)</f>
        <v>0.27950448989913362</v>
      </c>
      <c r="W209" s="34">
        <f>W164/SUM(W164,'Calculations nonhispanic'!W164)</f>
        <v>0.28363133975191768</v>
      </c>
      <c r="X209" s="34">
        <f>X164/SUM(X164,'Calculations nonhispanic'!X164)</f>
        <v>0.28775621987950434</v>
      </c>
      <c r="Y209" s="34">
        <f>Y164/SUM(Y164,'Calculations nonhispanic'!Y164)</f>
        <v>0.29187834187493172</v>
      </c>
      <c r="Z209" s="34">
        <f>Z164/SUM(Z164,'Calculations nonhispanic'!Z164)</f>
        <v>0.29599693314561998</v>
      </c>
      <c r="AA209" s="34">
        <f>AA164/SUM(AA164,'Calculations nonhispanic'!AA164)</f>
        <v>0.30011123714297783</v>
      </c>
      <c r="AB209" s="34">
        <f>AB164/SUM(AB164,'Calculations nonhispanic'!AB164)</f>
        <v>0.30422051356467811</v>
      </c>
      <c r="AC209" s="34">
        <f>AC164/SUM(AC164,'Calculations nonhispanic'!AC164)</f>
        <v>0.30832403853031704</v>
      </c>
      <c r="AD209" s="34">
        <f>AD164/SUM(AD164,'Calculations nonhispanic'!AD164)</f>
        <v>0.31242110473121554</v>
      </c>
      <c r="AE209" s="34">
        <f>AE164/SUM(AE164,'Calculations nonhispanic'!AE164)</f>
        <v>0.31651102155511762</v>
      </c>
      <c r="AF209" s="34">
        <f>AF164/SUM(AF164,'Calculations nonhispanic'!AF164)</f>
        <v>0.32059311518657846</v>
      </c>
    </row>
    <row r="210" spans="1:32" x14ac:dyDescent="0.2">
      <c r="A210" s="12" t="s">
        <v>43</v>
      </c>
      <c r="B210" s="34">
        <f>B165/SUM(B165,'Calculations nonhispanic'!B165)</f>
        <v>0.30000000000000004</v>
      </c>
      <c r="C210" s="34">
        <f>C165/SUM(C165,'Calculations nonhispanic'!C165)</f>
        <v>0.30451139103831792</v>
      </c>
      <c r="D210" s="34">
        <f>D165/SUM(D165,'Calculations nonhispanic'!D165)</f>
        <v>0.3091813642616898</v>
      </c>
      <c r="E210" s="34">
        <f>E165/SUM(E165,'Calculations nonhispanic'!E165)</f>
        <v>0.31385967230189754</v>
      </c>
      <c r="F210" s="34">
        <f>F165/SUM(F165,'Calculations nonhispanic'!F165)</f>
        <v>0.31852754561072277</v>
      </c>
      <c r="G210" s="34">
        <f>G165/SUM(G165,'Calculations nonhispanic'!G165)</f>
        <v>0.32322207620583371</v>
      </c>
      <c r="H210" s="34">
        <f>H165/SUM(H165,'Calculations nonhispanic'!H165)</f>
        <v>0.32794976552432276</v>
      </c>
      <c r="I210" s="34">
        <f>I165/SUM(I165,'Calculations nonhispanic'!I165)</f>
        <v>0.33266632773538901</v>
      </c>
      <c r="J210" s="34">
        <f>J165/SUM(J165,'Calculations nonhispanic'!J165)</f>
        <v>0.33735117393650937</v>
      </c>
      <c r="K210" s="34">
        <f>K165/SUM(K165,'Calculations nonhispanic'!K165)</f>
        <v>0.34198423044637044</v>
      </c>
      <c r="L210" s="34">
        <f>L165/SUM(L165,'Calculations nonhispanic'!L165)</f>
        <v>0.34645937167214397</v>
      </c>
      <c r="M210" s="34">
        <f>M165/SUM(M165,'Calculations nonhispanic'!M165)</f>
        <v>0.35104346936040776</v>
      </c>
      <c r="N210" s="34">
        <f>N165/SUM(N165,'Calculations nonhispanic'!N165)</f>
        <v>0.35561153097262632</v>
      </c>
      <c r="O210" s="34">
        <f>O165/SUM(O165,'Calculations nonhispanic'!O165)</f>
        <v>0.36016277896689597</v>
      </c>
      <c r="P210" s="34">
        <f>P165/SUM(P165,'Calculations nonhispanic'!P165)</f>
        <v>0.36469646344658269</v>
      </c>
      <c r="Q210" s="34">
        <f>Q165/SUM(Q165,'Calculations nonhispanic'!Q165)</f>
        <v>0.36921186197057038</v>
      </c>
      <c r="R210" s="34">
        <f>R165/SUM(R165,'Calculations nonhispanic'!R165)</f>
        <v>0.37370827933210377</v>
      </c>
      <c r="S210" s="34">
        <f>S165/SUM(S165,'Calculations nonhispanic'!S165)</f>
        <v>0.37818504730817287</v>
      </c>
      <c r="T210" s="34">
        <f>T165/SUM(T165,'Calculations nonhispanic'!T165)</f>
        <v>0.38264152438136229</v>
      </c>
      <c r="U210" s="34">
        <f>U165/SUM(U165,'Calculations nonhispanic'!U165)</f>
        <v>0.3870770954360212</v>
      </c>
      <c r="V210" s="34">
        <f>V165/SUM(V165,'Calculations nonhispanic'!V165)</f>
        <v>0.3914911714306219</v>
      </c>
      <c r="W210" s="34">
        <f>W165/SUM(W165,'Calculations nonhispanic'!W165)</f>
        <v>0.39588318904808772</v>
      </c>
      <c r="X210" s="34">
        <f>X165/SUM(X165,'Calculations nonhispanic'!X165)</f>
        <v>0.40025261032584725</v>
      </c>
      <c r="Y210" s="34">
        <f>Y165/SUM(Y165,'Calculations nonhispanic'!Y165)</f>
        <v>0.40459892226732269</v>
      </c>
      <c r="Z210" s="34">
        <f>Z165/SUM(Z165,'Calculations nonhispanic'!Z165)</f>
        <v>0.40892163643648877</v>
      </c>
      <c r="AA210" s="34">
        <f>AA165/SUM(AA165,'Calculations nonhispanic'!AA165)</f>
        <v>0.41322028853712733</v>
      </c>
      <c r="AB210" s="34">
        <f>AB165/SUM(AB165,'Calculations nonhispanic'!AB165)</f>
        <v>0.4174944379783026</v>
      </c>
      <c r="AC210" s="34">
        <f>AC165/SUM(AC165,'Calculations nonhispanic'!AC165)</f>
        <v>0.42174366742754715</v>
      </c>
      <c r="AD210" s="34">
        <f>AD165/SUM(AD165,'Calculations nonhispanic'!AD165)</f>
        <v>0.42596758235320614</v>
      </c>
      <c r="AE210" s="34">
        <f>AE165/SUM(AE165,'Calculations nonhispanic'!AE165)</f>
        <v>0.43016581055730102</v>
      </c>
      <c r="AF210" s="34">
        <f>AF165/SUM(AF165,'Calculations nonhispanic'!AF165)</f>
        <v>0.43433800170023501</v>
      </c>
    </row>
    <row r="211" spans="1:32" x14ac:dyDescent="0.2">
      <c r="A211" s="12" t="s">
        <v>44</v>
      </c>
      <c r="B211" s="34">
        <f>B166/SUM(B166,'Calculations nonhispanic'!B166)</f>
        <v>0.18499999999999997</v>
      </c>
      <c r="C211" s="34">
        <f>C166/SUM(C166,'Calculations nonhispanic'!C166)</f>
        <v>0.18869483042733745</v>
      </c>
      <c r="D211" s="34">
        <f>D166/SUM(D166,'Calculations nonhispanic'!D166)</f>
        <v>0.19254345992605598</v>
      </c>
      <c r="E211" s="34">
        <f>E166/SUM(E166,'Calculations nonhispanic'!E166)</f>
        <v>0.19642337562981432</v>
      </c>
      <c r="F211" s="34">
        <f>F166/SUM(F166,'Calculations nonhispanic'!F166)</f>
        <v>0.20031901455973949</v>
      </c>
      <c r="G211" s="34">
        <f>G166/SUM(G166,'Calculations nonhispanic'!G166)</f>
        <v>0.20426148050380233</v>
      </c>
      <c r="H211" s="34">
        <f>H166/SUM(H166,'Calculations nonhispanic'!H166)</f>
        <v>0.20825672668750389</v>
      </c>
      <c r="I211" s="34">
        <f>I166/SUM(I166,'Calculations nonhispanic'!I166)</f>
        <v>0.2122675254281968</v>
      </c>
      <c r="J211" s="34">
        <f>J166/SUM(J166,'Calculations nonhispanic'!J166)</f>
        <v>0.21627605259617011</v>
      </c>
      <c r="K211" s="34">
        <f>K166/SUM(K166,'Calculations nonhispanic'!K166)</f>
        <v>0.22026449819314151</v>
      </c>
      <c r="L211" s="34">
        <f>L166/SUM(L166,'Calculations nonhispanic'!L166)</f>
        <v>0.22413990036607107</v>
      </c>
      <c r="M211" s="34">
        <f>M166/SUM(M166,'Calculations nonhispanic'!M166)</f>
        <v>0.22813301152831283</v>
      </c>
      <c r="N211" s="34">
        <f>N166/SUM(N166,'Calculations nonhispanic'!N166)</f>
        <v>0.23213568800745366</v>
      </c>
      <c r="O211" s="34">
        <f>O166/SUM(O166,'Calculations nonhispanic'!O166)</f>
        <v>0.23614701785238751</v>
      </c>
      <c r="P211" s="34">
        <f>P166/SUM(P166,'Calculations nonhispanic'!P166)</f>
        <v>0.24016609829190752</v>
      </c>
      <c r="Q211" s="34">
        <f>Q166/SUM(Q166,'Calculations nonhispanic'!Q166)</f>
        <v>0.24419203632141823</v>
      </c>
      <c r="R211" s="34">
        <f>R166/SUM(R166,'Calculations nonhispanic'!R166)</f>
        <v>0.24822394926052618</v>
      </c>
      <c r="S211" s="34">
        <f>S166/SUM(S166,'Calculations nonhispanic'!S166)</f>
        <v>0.25226096528150105</v>
      </c>
      <c r="T211" s="34">
        <f>T166/SUM(T166,'Calculations nonhispanic'!T166)</f>
        <v>0.25630222390866675</v>
      </c>
      <c r="U211" s="34">
        <f>U166/SUM(U166,'Calculations nonhispanic'!U166)</f>
        <v>0.26034687648882499</v>
      </c>
      <c r="V211" s="34">
        <f>V166/SUM(V166,'Calculations nonhispanic'!V166)</f>
        <v>0.26439408663291325</v>
      </c>
      <c r="W211" s="34">
        <f>W166/SUM(W166,'Calculations nonhispanic'!W166)</f>
        <v>0.26844303062912739</v>
      </c>
      <c r="X211" s="34">
        <f>X166/SUM(X166,'Calculations nonhispanic'!X166)</f>
        <v>0.27249289782780611</v>
      </c>
      <c r="Y211" s="34">
        <f>Y166/SUM(Y166,'Calculations nonhispanic'!Y166)</f>
        <v>0.27654289099843093</v>
      </c>
      <c r="Z211" s="34">
        <f>Z166/SUM(Z166,'Calculations nonhispanic'!Z166)</f>
        <v>0.28059222665912292</v>
      </c>
      <c r="AA211" s="34">
        <f>AA166/SUM(AA166,'Calculations nonhispanic'!AA166)</f>
        <v>0.28464013537910066</v>
      </c>
      <c r="AB211" s="34">
        <f>AB166/SUM(AB166,'Calculations nonhispanic'!AB166)</f>
        <v>0.2886858620545642</v>
      </c>
      <c r="AC211" s="34">
        <f>AC166/SUM(AC166,'Calculations nonhispanic'!AC166)</f>
        <v>0.29272866615852938</v>
      </c>
      <c r="AD211" s="34">
        <f>AD166/SUM(AD166,'Calculations nonhispanic'!AD166)</f>
        <v>0.29676782196517931</v>
      </c>
      <c r="AE211" s="34">
        <f>AE166/SUM(AE166,'Calculations nonhispanic'!AE166)</f>
        <v>0.30080261874931119</v>
      </c>
      <c r="AF211" s="34">
        <f>AF166/SUM(AF166,'Calculations nonhispanic'!AF166)</f>
        <v>0.30483236096150051</v>
      </c>
    </row>
    <row r="212" spans="1:32" x14ac:dyDescent="0.2">
      <c r="A212" s="12" t="s">
        <v>45</v>
      </c>
      <c r="B212" s="34">
        <f>B167/SUM(B167,'Calculations nonhispanic'!B167)</f>
        <v>0.20799999999999999</v>
      </c>
      <c r="C212" s="34">
        <f>C167/SUM(C167,'Calculations nonhispanic'!C167)</f>
        <v>0.21191633915374714</v>
      </c>
      <c r="D212" s="34">
        <f>D167/SUM(D167,'Calculations nonhispanic'!D167)</f>
        <v>0.21599009439853761</v>
      </c>
      <c r="E212" s="34">
        <f>E167/SUM(E167,'Calculations nonhispanic'!E167)</f>
        <v>0.22009124360341739</v>
      </c>
      <c r="F212" s="34">
        <f>F167/SUM(F167,'Calculations nonhispanic'!F167)</f>
        <v>0.22420329727669339</v>
      </c>
      <c r="G212" s="34">
        <f>G167/SUM(G167,'Calculations nonhispanic'!G167)</f>
        <v>0.22835901400337411</v>
      </c>
      <c r="H212" s="34">
        <f>H167/SUM(H167,'Calculations nonhispanic'!H167)</f>
        <v>0.23256451484105792</v>
      </c>
      <c r="I212" s="34">
        <f>I167/SUM(I167,'Calculations nonhispanic'!I167)</f>
        <v>0.23678052772974356</v>
      </c>
      <c r="J212" s="34">
        <f>J167/SUM(J167,'Calculations nonhispanic'!J167)</f>
        <v>0.24098835157352375</v>
      </c>
      <c r="K212" s="34">
        <f>K167/SUM(K167,'Calculations nonhispanic'!K167)</f>
        <v>0.24516940129956505</v>
      </c>
      <c r="L212" s="34">
        <f>L167/SUM(L167,'Calculations nonhispanic'!L167)</f>
        <v>0.2492265651282759</v>
      </c>
      <c r="M212" s="34">
        <f>M167/SUM(M167,'Calculations nonhispanic'!M167)</f>
        <v>0.25340146566669297</v>
      </c>
      <c r="N212" s="34">
        <f>N167/SUM(N167,'Calculations nonhispanic'!N167)</f>
        <v>0.25758082889745826</v>
      </c>
      <c r="O212" s="34">
        <f>O167/SUM(O167,'Calculations nonhispanic'!O167)</f>
        <v>0.26176372145257992</v>
      </c>
      <c r="P212" s="34">
        <f>P167/SUM(P167,'Calculations nonhispanic'!P167)</f>
        <v>0.26594922388448056</v>
      </c>
      <c r="Q212" s="34">
        <f>Q167/SUM(Q167,'Calculations nonhispanic'!Q167)</f>
        <v>0.27013643114932112</v>
      </c>
      <c r="R212" s="34">
        <f>R167/SUM(R167,'Calculations nonhispanic'!R167)</f>
        <v>0.2743244530562714</v>
      </c>
      <c r="S212" s="34">
        <f>S167/SUM(S167,'Calculations nonhispanic'!S167)</f>
        <v>0.27851241468316157</v>
      </c>
      <c r="T212" s="34">
        <f>T167/SUM(T167,'Calculations nonhispanic'!T167)</f>
        <v>0.28269945675901592</v>
      </c>
      <c r="U212" s="34">
        <f>U167/SUM(U167,'Calculations nonhispanic'!U167)</f>
        <v>0.28688473601399417</v>
      </c>
      <c r="V212" s="34">
        <f>V167/SUM(V167,'Calculations nonhispanic'!V167)</f>
        <v>0.29106742549737336</v>
      </c>
      <c r="W212" s="34">
        <f>W167/SUM(W167,'Calculations nonhispanic'!W167)</f>
        <v>0.29524671486420695</v>
      </c>
      <c r="X212" s="34">
        <f>X167/SUM(X167,'Calculations nonhispanic'!X167)</f>
        <v>0.29942181063136292</v>
      </c>
      <c r="Y212" s="34">
        <f>Y167/SUM(Y167,'Calculations nonhispanic'!Y167)</f>
        <v>0.30359193640368348</v>
      </c>
      <c r="Z212" s="34">
        <f>Z167/SUM(Z167,'Calculations nonhispanic'!Z167)</f>
        <v>0.30775633307102729</v>
      </c>
      <c r="AA212" s="34">
        <f>AA167/SUM(AA167,'Calculations nonhispanic'!AA167)</f>
        <v>0.31191425897702324</v>
      </c>
      <c r="AB212" s="34">
        <f>AB167/SUM(AB167,'Calculations nonhispanic'!AB167)</f>
        <v>0.31606499006035166</v>
      </c>
      <c r="AC212" s="34">
        <f>AC167/SUM(AC167,'Calculations nonhispanic'!AC167)</f>
        <v>0.32020781996941433</v>
      </c>
      <c r="AD212" s="34">
        <f>AD167/SUM(AD167,'Calculations nonhispanic'!AD167)</f>
        <v>0.32434206015128331</v>
      </c>
      <c r="AE212" s="34">
        <f>AE167/SUM(AE167,'Calculations nonhispanic'!AE167)</f>
        <v>0.32846703991581494</v>
      </c>
      <c r="AF212" s="34">
        <f>AF167/SUM(AF167,'Calculations nonhispanic'!AF167)</f>
        <v>0.33258210647584191</v>
      </c>
    </row>
    <row r="213" spans="1:32" x14ac:dyDescent="0.2">
      <c r="A213" s="12" t="s">
        <v>46</v>
      </c>
      <c r="B213" s="34">
        <f>B168/SUM(B168,'Calculations nonhispanic'!B168)</f>
        <v>0.27300000000000002</v>
      </c>
      <c r="C213" s="34">
        <f>C168/SUM(C168,'Calculations nonhispanic'!C168)</f>
        <v>0.27738208904624817</v>
      </c>
      <c r="D213" s="34">
        <f>D168/SUM(D168,'Calculations nonhispanic'!D168)</f>
        <v>0.28192428069895081</v>
      </c>
      <c r="E213" s="34">
        <f>E168/SUM(E168,'Calculations nonhispanic'!E168)</f>
        <v>0.28648072861279777</v>
      </c>
      <c r="F213" s="34">
        <f>F168/SUM(F168,'Calculations nonhispanic'!F168)</f>
        <v>0.29103311085813444</v>
      </c>
      <c r="G213" s="34">
        <f>G168/SUM(G168,'Calculations nonhispanic'!G168)</f>
        <v>0.29561759660365827</v>
      </c>
      <c r="H213" s="34">
        <f>H168/SUM(H168,'Calculations nonhispanic'!H168)</f>
        <v>0.30024061488291537</v>
      </c>
      <c r="I213" s="34">
        <f>I168/SUM(I168,'Calculations nonhispanic'!I168)</f>
        <v>0.30485886663717709</v>
      </c>
      <c r="J213" s="34">
        <f>J168/SUM(J168,'Calculations nonhispanic'!J168)</f>
        <v>0.30945207317993889</v>
      </c>
      <c r="K213" s="34">
        <f>K168/SUM(K168,'Calculations nonhispanic'!K168)</f>
        <v>0.31400035909143142</v>
      </c>
      <c r="L213" s="34">
        <f>L168/SUM(L168,'Calculations nonhispanic'!L168)</f>
        <v>0.31839911654129183</v>
      </c>
      <c r="M213" s="34">
        <f>M168/SUM(M168,'Calculations nonhispanic'!M168)</f>
        <v>0.32291054009858894</v>
      </c>
      <c r="N213" s="34">
        <f>N168/SUM(N168,'Calculations nonhispanic'!N168)</f>
        <v>0.32741175719054572</v>
      </c>
      <c r="O213" s="34">
        <f>O168/SUM(O168,'Calculations nonhispanic'!O168)</f>
        <v>0.33190191054210483</v>
      </c>
      <c r="P213" s="34">
        <f>P168/SUM(P168,'Calculations nonhispanic'!P168)</f>
        <v>0.33638016762368078</v>
      </c>
      <c r="Q213" s="34">
        <f>Q168/SUM(Q168,'Calculations nonhispanic'!Q168)</f>
        <v>0.34084572068017649</v>
      </c>
      <c r="R213" s="34">
        <f>R168/SUM(R168,'Calculations nonhispanic'!R168)</f>
        <v>0.34529778672414868</v>
      </c>
      <c r="S213" s="34">
        <f>S168/SUM(S168,'Calculations nonhispanic'!S168)</f>
        <v>0.34973560749474969</v>
      </c>
      <c r="T213" s="34">
        <f>T168/SUM(T168,'Calculations nonhispanic'!T168)</f>
        <v>0.35415844938408247</v>
      </c>
      <c r="U213" s="34">
        <f>U168/SUM(U168,'Calculations nonhispanic'!U168)</f>
        <v>0.35856560333257337</v>
      </c>
      <c r="V213" s="34">
        <f>V168/SUM(V168,'Calculations nonhispanic'!V168)</f>
        <v>0.36295638469500641</v>
      </c>
      <c r="W213" s="34">
        <f>W168/SUM(W168,'Calculations nonhispanic'!W168)</f>
        <v>0.36733013307881418</v>
      </c>
      <c r="X213" s="34">
        <f>X168/SUM(X168,'Calculations nonhispanic'!X168)</f>
        <v>0.37168621215621728</v>
      </c>
      <c r="Y213" s="34">
        <f>Y168/SUM(Y168,'Calculations nonhispanic'!Y168)</f>
        <v>0.37602400945179049</v>
      </c>
      <c r="Z213" s="34">
        <f>Z168/SUM(Z168,'Calculations nonhispanic'!Z168)</f>
        <v>0.3803429361069845</v>
      </c>
      <c r="AA213" s="34">
        <f>AA168/SUM(AA168,'Calculations nonhispanic'!AA168)</f>
        <v>0.38464242662314824</v>
      </c>
      <c r="AB213" s="34">
        <f>AB168/SUM(AB168,'Calculations nonhispanic'!AB168)</f>
        <v>0.38892193858452001</v>
      </c>
      <c r="AC213" s="34">
        <f>AC168/SUM(AC168,'Calculations nonhispanic'!AC168)</f>
        <v>0.39318095236264433</v>
      </c>
      <c r="AD213" s="34">
        <f>AD168/SUM(AD168,'Calculations nonhispanic'!AD168)</f>
        <v>0.39741897080364702</v>
      </c>
      <c r="AE213" s="34">
        <f>AE168/SUM(AE168,'Calculations nonhispanic'!AE168)</f>
        <v>0.40163551889973809</v>
      </c>
      <c r="AF213" s="34">
        <f>AF168/SUM(AF168,'Calculations nonhispanic'!AF168)</f>
        <v>0.40583014344629015</v>
      </c>
    </row>
    <row r="214" spans="1:32" x14ac:dyDescent="0.2">
      <c r="A214" s="12" t="s">
        <v>47</v>
      </c>
      <c r="B214" s="34">
        <f>B169/SUM(B169,'Calculations nonhispanic'!B169)</f>
        <v>0.13084489051094889</v>
      </c>
      <c r="C214" s="34">
        <f>C169/SUM(C169,'Calculations nonhispanic'!C169)</f>
        <v>0.13388630005366364</v>
      </c>
      <c r="D214" s="34">
        <f>D169/SUM(D169,'Calculations nonhispanic'!D169)</f>
        <v>0.13706575662023954</v>
      </c>
      <c r="E214" s="34">
        <f>E169/SUM(E169,'Calculations nonhispanic'!E169)</f>
        <v>0.14028282607400167</v>
      </c>
      <c r="F214" s="34">
        <f>F169/SUM(F169,'Calculations nonhispanic'!F169)</f>
        <v>0.14352476262778779</v>
      </c>
      <c r="G214" s="34">
        <f>G169/SUM(G169,'Calculations nonhispanic'!G169)</f>
        <v>0.14681768151329175</v>
      </c>
      <c r="H214" s="34">
        <f>H169/SUM(H169,'Calculations nonhispanic'!H169)</f>
        <v>0.15016695792922044</v>
      </c>
      <c r="I214" s="34">
        <f>I169/SUM(I169,'Calculations nonhispanic'!I169)</f>
        <v>0.15354164469395343</v>
      </c>
      <c r="J214" s="34">
        <f>J169/SUM(J169,'Calculations nonhispanic'!J169)</f>
        <v>0.15692675301795841</v>
      </c>
      <c r="K214" s="34">
        <f>K169/SUM(K169,'Calculations nonhispanic'!K169)</f>
        <v>0.16030708900870266</v>
      </c>
      <c r="L214" s="34">
        <f>L169/SUM(L169,'Calculations nonhispanic'!L169)</f>
        <v>0.1636032142814739</v>
      </c>
      <c r="M214" s="34">
        <f>M169/SUM(M169,'Calculations nonhispanic'!M169)</f>
        <v>0.16701136433212355</v>
      </c>
      <c r="N214" s="34">
        <f>N169/SUM(N169,'Calculations nonhispanic'!N169)</f>
        <v>0.17043976487373286</v>
      </c>
      <c r="O214" s="34">
        <f>O169/SUM(O169,'Calculations nonhispanic'!O169)</f>
        <v>0.17388767252502563</v>
      </c>
      <c r="P214" s="34">
        <f>P169/SUM(P169,'Calculations nonhispanic'!P169)</f>
        <v>0.17735434180840307</v>
      </c>
      <c r="Q214" s="34">
        <f>Q169/SUM(Q169,'Calculations nonhispanic'!Q169)</f>
        <v>0.18083902578709046</v>
      </c>
      <c r="R214" s="34">
        <f>R169/SUM(R169,'Calculations nonhispanic'!R169)</f>
        <v>0.18434097669065561</v>
      </c>
      <c r="S214" s="34">
        <f>S169/SUM(S169,'Calculations nonhispanic'!S169)</f>
        <v>0.18785944652818473</v>
      </c>
      <c r="T214" s="34">
        <f>T169/SUM(T169,'Calculations nonhispanic'!T169)</f>
        <v>0.19139368768844767</v>
      </c>
      <c r="U214" s="34">
        <f>U169/SUM(U169,'Calculations nonhispanic'!U169)</f>
        <v>0.19494295352641389</v>
      </c>
      <c r="V214" s="34">
        <f>V169/SUM(V169,'Calculations nonhispanic'!V169)</f>
        <v>0.19850649893556002</v>
      </c>
      <c r="W214" s="34">
        <f>W169/SUM(W169,'Calculations nonhispanic'!W169)</f>
        <v>0.20208358090543041</v>
      </c>
      <c r="X214" s="34">
        <f>X169/SUM(X169,'Calculations nonhispanic'!X169)</f>
        <v>0.20567345906396783</v>
      </c>
      <c r="Y214" s="34">
        <f>Y169/SUM(Y169,'Calculations nonhispanic'!Y169)</f>
        <v>0.20927539620418553</v>
      </c>
      <c r="Z214" s="34">
        <f>Z169/SUM(Z169,'Calculations nonhispanic'!Z169)</f>
        <v>0.21288865879477586</v>
      </c>
      <c r="AA214" s="34">
        <f>AA169/SUM(AA169,'Calculations nonhispanic'!AA169)</f>
        <v>0.21651251747433151</v>
      </c>
      <c r="AB214" s="34">
        <f>AB169/SUM(AB169,'Calculations nonhispanic'!AB169)</f>
        <v>0.22014624752886439</v>
      </c>
      <c r="AC214" s="34">
        <f>AC169/SUM(AC169,'Calculations nonhispanic'!AC169)</f>
        <v>0.22378912935236589</v>
      </c>
      <c r="AD214" s="34">
        <f>AD169/SUM(AD169,'Calculations nonhispanic'!AD169)</f>
        <v>0.2274404488902072</v>
      </c>
      <c r="AE214" s="34">
        <f>AE169/SUM(AE169,'Calculations nonhispanic'!AE169)</f>
        <v>0.23109949806519695</v>
      </c>
      <c r="AF214" s="34">
        <f>AF169/SUM(AF169,'Calculations nonhispanic'!AF169)</f>
        <v>0.23476557518617058</v>
      </c>
    </row>
    <row r="215" spans="1:32" x14ac:dyDescent="0.2">
      <c r="A215" s="12" t="s">
        <v>48</v>
      </c>
      <c r="B215" s="34">
        <f>B170/SUM(B170,'Calculations nonhispanic'!B170)</f>
        <v>0.15971901840490796</v>
      </c>
      <c r="C215" s="34">
        <f>C170/SUM(C170,'Calculations nonhispanic'!C170)</f>
        <v>0.16313293064993498</v>
      </c>
      <c r="D215" s="34">
        <f>D170/SUM(D170,'Calculations nonhispanic'!D170)</f>
        <v>0.16669467758659023</v>
      </c>
      <c r="E215" s="34">
        <f>E170/SUM(E170,'Calculations nonhispanic'!E170)</f>
        <v>0.17029125238889431</v>
      </c>
      <c r="F215" s="34">
        <f>F170/SUM(F170,'Calculations nonhispanic'!F170)</f>
        <v>0.17390829228093932</v>
      </c>
      <c r="G215" s="34">
        <f>G170/SUM(G170,'Calculations nonhispanic'!G170)</f>
        <v>0.17757477588002402</v>
      </c>
      <c r="H215" s="34">
        <f>H170/SUM(H170,'Calculations nonhispanic'!H170)</f>
        <v>0.18129642364228074</v>
      </c>
      <c r="I215" s="34">
        <f>I170/SUM(I170,'Calculations nonhispanic'!I170)</f>
        <v>0.18503867047733211</v>
      </c>
      <c r="J215" s="34">
        <f>J170/SUM(J170,'Calculations nonhispanic'!J170)</f>
        <v>0.18878487369966498</v>
      </c>
      <c r="K215" s="34">
        <f>K170/SUM(K170,'Calculations nonhispanic'!K170)</f>
        <v>0.19251829719638389</v>
      </c>
      <c r="L215" s="34">
        <f>L170/SUM(L170,'Calculations nonhispanic'!L170)</f>
        <v>0.19615158878037159</v>
      </c>
      <c r="M215" s="34">
        <f>M170/SUM(M170,'Calculations nonhispanic'!M170)</f>
        <v>0.19990105746466674</v>
      </c>
      <c r="N215" s="34">
        <f>N170/SUM(N170,'Calculations nonhispanic'!N170)</f>
        <v>0.2036654004234042</v>
      </c>
      <c r="O215" s="34">
        <f>O170/SUM(O170,'Calculations nonhispanic'!O170)</f>
        <v>0.20744376302342912</v>
      </c>
      <c r="P215" s="34">
        <f>P170/SUM(P170,'Calculations nonhispanic'!P170)</f>
        <v>0.21123529442759567</v>
      </c>
      <c r="Q215" s="34">
        <f>Q170/SUM(Q170,'Calculations nonhispanic'!Q170)</f>
        <v>0.21503914824212061</v>
      </c>
      <c r="R215" s="34">
        <f>R170/SUM(R170,'Calculations nonhispanic'!R170)</f>
        <v>0.21885448314227932</v>
      </c>
      <c r="S215" s="34">
        <f>S170/SUM(S170,'Calculations nonhispanic'!S170)</f>
        <v>0.22268046347602</v>
      </c>
      <c r="T215" s="34">
        <f>T170/SUM(T170,'Calculations nonhispanic'!T170)</f>
        <v>0.22651625984514676</v>
      </c>
      <c r="U215" s="34">
        <f>U170/SUM(U170,'Calculations nonhispanic'!U170)</f>
        <v>0.2303610496637522</v>
      </c>
      <c r="V215" s="34">
        <f>V170/SUM(V170,'Calculations nonhispanic'!V170)</f>
        <v>0.23421401769368716</v>
      </c>
      <c r="W215" s="34">
        <f>W170/SUM(W170,'Calculations nonhispanic'!W170)</f>
        <v>0.23807435655687539</v>
      </c>
      <c r="X215" s="34">
        <f>X170/SUM(X170,'Calculations nonhispanic'!X170)</f>
        <v>0.24194126722435827</v>
      </c>
      <c r="Y215" s="34">
        <f>Y170/SUM(Y170,'Calculations nonhispanic'!Y170)</f>
        <v>0.2458139594820074</v>
      </c>
      <c r="Z215" s="34">
        <f>Z170/SUM(Z170,'Calculations nonhispanic'!Z170)</f>
        <v>0.24969165237287994</v>
      </c>
      <c r="AA215" s="34">
        <f>AA170/SUM(AA170,'Calculations nonhispanic'!AA170)</f>
        <v>0.25357357461627661</v>
      </c>
      <c r="AB215" s="34">
        <f>AB170/SUM(AB170,'Calculations nonhispanic'!AB170)</f>
        <v>0.25745896500357474</v>
      </c>
      <c r="AC215" s="34">
        <f>AC170/SUM(AC170,'Calculations nonhispanic'!AC170)</f>
        <v>0.26134707277096814</v>
      </c>
      <c r="AD215" s="34">
        <f>AD170/SUM(AD170,'Calculations nonhispanic'!AD170)</f>
        <v>0.26523715794930525</v>
      </c>
      <c r="AE215" s="34">
        <f>AE170/SUM(AE170,'Calculations nonhispanic'!AE170)</f>
        <v>0.26912849169123471</v>
      </c>
      <c r="AF215" s="34">
        <f>AF170/SUM(AF170,'Calculations nonhispanic'!AF170)</f>
        <v>0.27302035657591855</v>
      </c>
    </row>
    <row r="216" spans="1:32" x14ac:dyDescent="0.2">
      <c r="A216" s="12" t="s">
        <v>49</v>
      </c>
      <c r="B216" s="34">
        <f>B171/SUM(B171,'Calculations nonhispanic'!B171)</f>
        <v>9.4095469255663436E-2</v>
      </c>
      <c r="C216" s="34">
        <f>C171/SUM(C171,'Calculations nonhispanic'!C171)</f>
        <v>9.6574187292880129E-2</v>
      </c>
      <c r="D216" s="34">
        <f>D171/SUM(D171,'Calculations nonhispanic'!D171)</f>
        <v>9.9172893689990313E-2</v>
      </c>
      <c r="E216" s="34">
        <f>E171/SUM(E171,'Calculations nonhispanic'!E171)</f>
        <v>0.10181006760556809</v>
      </c>
      <c r="F216" s="34">
        <f>F171/SUM(F171,'Calculations nonhispanic'!F171)</f>
        <v>0.10447542817745557</v>
      </c>
      <c r="G216" s="34">
        <f>G171/SUM(G171,'Calculations nonhispanic'!G171)</f>
        <v>0.10719066313462343</v>
      </c>
      <c r="H216" s="34">
        <f>H171/SUM(H171,'Calculations nonhispanic'!H171)</f>
        <v>0.10996053822556194</v>
      </c>
      <c r="I216" s="34">
        <f>I171/SUM(I171,'Calculations nonhispanic'!I171)</f>
        <v>0.11275970221587543</v>
      </c>
      <c r="J216" s="34">
        <f>J171/SUM(J171,'Calculations nonhispanic'!J171)</f>
        <v>0.11557579740618047</v>
      </c>
      <c r="K216" s="34">
        <f>K171/SUM(K171,'Calculations nonhispanic'!K171)</f>
        <v>0.11839614948823411</v>
      </c>
      <c r="L216" s="34">
        <f>L171/SUM(L171,'Calculations nonhispanic'!L171)</f>
        <v>0.12115410701065864</v>
      </c>
      <c r="M216" s="34">
        <f>M171/SUM(M171,'Calculations nonhispanic'!M171)</f>
        <v>0.12401391497525649</v>
      </c>
      <c r="N216" s="34">
        <f>N171/SUM(N171,'Calculations nonhispanic'!N171)</f>
        <v>0.12689899037598271</v>
      </c>
      <c r="O216" s="34">
        <f>O171/SUM(O171,'Calculations nonhispanic'!O171)</f>
        <v>0.12980880197862543</v>
      </c>
      <c r="P216" s="34">
        <f>P171/SUM(P171,'Calculations nonhispanic'!P171)</f>
        <v>0.13274281047364189</v>
      </c>
      <c r="Q216" s="34">
        <f>Q171/SUM(Q171,'Calculations nonhispanic'!Q171)</f>
        <v>0.13570046897173479</v>
      </c>
      <c r="R216" s="34">
        <f>R171/SUM(R171,'Calculations nonhispanic'!R171)</f>
        <v>0.13868122349997827</v>
      </c>
      <c r="S216" s="34">
        <f>S171/SUM(S171,'Calculations nonhispanic'!S171)</f>
        <v>0.14168451349775424</v>
      </c>
      <c r="T216" s="34">
        <f>T171/SUM(T171,'Calculations nonhispanic'!T171)</f>
        <v>0.14470977231178167</v>
      </c>
      <c r="U216" s="34">
        <f>U171/SUM(U171,'Calculations nonhispanic'!U171)</f>
        <v>0.1477564276895165</v>
      </c>
      <c r="V216" s="34">
        <f>V171/SUM(V171,'Calculations nonhispanic'!V171)</f>
        <v>0.15082390227025355</v>
      </c>
      <c r="W216" s="34">
        <f>W171/SUM(W171,'Calculations nonhispanic'!W171)</f>
        <v>0.1539116140732536</v>
      </c>
      <c r="X216" s="34">
        <f>X171/SUM(X171,'Calculations nonhispanic'!X171)</f>
        <v>0.15701897698225295</v>
      </c>
      <c r="Y216" s="34">
        <f>Y171/SUM(Y171,'Calculations nonhispanic'!Y171)</f>
        <v>0.16014540122573598</v>
      </c>
      <c r="Z216" s="34">
        <f>Z171/SUM(Z171,'Calculations nonhispanic'!Z171)</f>
        <v>0.1632902938523603</v>
      </c>
      <c r="AA216" s="34">
        <f>AA171/SUM(AA171,'Calculations nonhispanic'!AA171)</f>
        <v>0.16645305920097528</v>
      </c>
      <c r="AB216" s="34">
        <f>AB171/SUM(AB171,'Calculations nonhispanic'!AB171)</f>
        <v>0.16963309936466983</v>
      </c>
      <c r="AC216" s="34">
        <f>AC171/SUM(AC171,'Calculations nonhispanic'!AC171)</f>
        <v>0.17282981464832298</v>
      </c>
      <c r="AD216" s="34">
        <f>AD171/SUM(AD171,'Calculations nonhispanic'!AD171)</f>
        <v>0.17604260401916733</v>
      </c>
      <c r="AE216" s="34">
        <f>AE171/SUM(AE171,'Calculations nonhispanic'!AE171)</f>
        <v>0.17927086554988131</v>
      </c>
      <c r="AF216" s="34">
        <f>AF171/SUM(AF171,'Calculations nonhispanic'!AF171)</f>
        <v>0.18251399685376646</v>
      </c>
    </row>
    <row r="217" spans="1:32" x14ac:dyDescent="0.2">
      <c r="A217" s="12" t="s">
        <v>50</v>
      </c>
      <c r="B217" s="34">
        <f>B172/SUM(B172,'Calculations nonhispanic'!B172)</f>
        <v>0.11399999999999998</v>
      </c>
      <c r="C217" s="34">
        <f>C172/SUM(C172,'Calculations nonhispanic'!C172)</f>
        <v>0.11679656261461706</v>
      </c>
      <c r="D217" s="34">
        <f>D172/SUM(D172,'Calculations nonhispanic'!D172)</f>
        <v>0.11972375822143148</v>
      </c>
      <c r="E217" s="34">
        <f>E172/SUM(E172,'Calculations nonhispanic'!E172)</f>
        <v>0.12268939480113367</v>
      </c>
      <c r="F217" s="34">
        <f>F172/SUM(F172,'Calculations nonhispanic'!F172)</f>
        <v>0.12568179774273475</v>
      </c>
      <c r="G217" s="34">
        <f>G172/SUM(G172,'Calculations nonhispanic'!G172)</f>
        <v>0.12872517128955233</v>
      </c>
      <c r="H217" s="34">
        <f>H172/SUM(H172,'Calculations nonhispanic'!H172)</f>
        <v>0.13182463918228238</v>
      </c>
      <c r="I217" s="34">
        <f>I172/SUM(I172,'Calculations nonhispanic'!I172)</f>
        <v>0.13495167310360398</v>
      </c>
      <c r="J217" s="34">
        <f>J172/SUM(J172,'Calculations nonhispanic'!J172)</f>
        <v>0.13809241262727381</v>
      </c>
      <c r="K217" s="34">
        <f>K172/SUM(K172,'Calculations nonhispanic'!K172)</f>
        <v>0.14123273571851047</v>
      </c>
      <c r="L217" s="34">
        <f>L172/SUM(L172,'Calculations nonhispanic'!L172)</f>
        <v>0.1442986548696214</v>
      </c>
      <c r="M217" s="34">
        <f>M172/SUM(M172,'Calculations nonhispanic'!M172)</f>
        <v>0.14747271634517417</v>
      </c>
      <c r="N217" s="34">
        <f>N172/SUM(N172,'Calculations nonhispanic'!N172)</f>
        <v>0.1506696479868018</v>
      </c>
      <c r="O217" s="34">
        <f>O172/SUM(O172,'Calculations nonhispanic'!O172)</f>
        <v>0.15388879414754533</v>
      </c>
      <c r="P217" s="34">
        <f>P172/SUM(P172,'Calculations nonhispanic'!P172)</f>
        <v>0.15712949404181795</v>
      </c>
      <c r="Q217" s="34">
        <f>Q172/SUM(Q172,'Calculations nonhispanic'!Q172)</f>
        <v>0.16039108233503122</v>
      </c>
      <c r="R217" s="34">
        <f>R172/SUM(R172,'Calculations nonhispanic'!R172)</f>
        <v>0.16367288972749458</v>
      </c>
      <c r="S217" s="34">
        <f>S172/SUM(S172,'Calculations nonhispanic'!S172)</f>
        <v>0.16697424353181173</v>
      </c>
      <c r="T217" s="34">
        <f>T172/SUM(T172,'Calculations nonhispanic'!T172)</f>
        <v>0.1702944682430331</v>
      </c>
      <c r="U217" s="34">
        <f>U172/SUM(U172,'Calculations nonhispanic'!U172)</f>
        <v>0.17363288610083508</v>
      </c>
      <c r="V217" s="34">
        <f>V172/SUM(V172,'Calculations nonhispanic'!V172)</f>
        <v>0.17698881764306834</v>
      </c>
      <c r="W217" s="34">
        <f>W172/SUM(W172,'Calculations nonhispanic'!W172)</f>
        <v>0.18036158225002416</v>
      </c>
      <c r="X217" s="34">
        <f>X172/SUM(X172,'Calculations nonhispanic'!X172)</f>
        <v>0.1837504986788136</v>
      </c>
      <c r="Y217" s="34">
        <f>Y172/SUM(Y172,'Calculations nonhispanic'!Y172)</f>
        <v>0.18715488558729806</v>
      </c>
      <c r="Z217" s="34">
        <f>Z172/SUM(Z172,'Calculations nonhispanic'!Z172)</f>
        <v>0.19057406204702582</v>
      </c>
      <c r="AA217" s="34">
        <f>AA172/SUM(AA172,'Calculations nonhispanic'!AA172)</f>
        <v>0.19400734804469869</v>
      </c>
      <c r="AB217" s="34">
        <f>AB172/SUM(AB172,'Calculations nonhispanic'!AB172)</f>
        <v>0.1974540649716986</v>
      </c>
      <c r="AC217" s="34">
        <f>AC172/SUM(AC172,'Calculations nonhispanic'!AC172)</f>
        <v>0.20091353610125046</v>
      </c>
      <c r="AD217" s="34">
        <f>AD172/SUM(AD172,'Calculations nonhispanic'!AD172)</f>
        <v>0.20438508705285216</v>
      </c>
      <c r="AE217" s="34">
        <f>AE172/SUM(AE172,'Calculations nonhispanic'!AE172)</f>
        <v>0.20786804624361233</v>
      </c>
      <c r="AF217" s="34">
        <f>AF172/SUM(AF172,'Calculations nonhispanic'!AF172)</f>
        <v>0.2113617453261869</v>
      </c>
    </row>
    <row r="218" spans="1:32" x14ac:dyDescent="0.2">
      <c r="A218" s="12" t="s">
        <v>51</v>
      </c>
      <c r="B218" s="34">
        <f>B173/SUM(B173,'Calculations nonhispanic'!B173)</f>
        <v>0.16199999999999995</v>
      </c>
      <c r="C218" s="34">
        <f>C173/SUM(C173,'Calculations nonhispanic'!C173)</f>
        <v>0.16544093618010827</v>
      </c>
      <c r="D218" s="34">
        <f>D173/SUM(D173,'Calculations nonhispanic'!D173)</f>
        <v>0.16903033867078654</v>
      </c>
      <c r="E218" s="34">
        <f>E173/SUM(E173,'Calculations nonhispanic'!E173)</f>
        <v>0.17265428705893249</v>
      </c>
      <c r="F218" s="34">
        <f>F173/SUM(F173,'Calculations nonhispanic'!F173)</f>
        <v>0.17629830220638512</v>
      </c>
      <c r="G218" s="34">
        <f>G173/SUM(G173,'Calculations nonhispanic'!G173)</f>
        <v>0.17999156844229466</v>
      </c>
      <c r="H218" s="34">
        <f>H173/SUM(H173,'Calculations nonhispanic'!H173)</f>
        <v>0.18373982961388549</v>
      </c>
      <c r="I218" s="34">
        <f>I173/SUM(I173,'Calculations nonhispanic'!I173)</f>
        <v>0.18750826169504833</v>
      </c>
      <c r="J218" s="34">
        <f>J173/SUM(J173,'Calculations nonhispanic'!J173)</f>
        <v>0.19128010555962338</v>
      </c>
      <c r="K218" s="34">
        <f>K173/SUM(K173,'Calculations nonhispanic'!K173)</f>
        <v>0.19503851806643621</v>
      </c>
      <c r="L218" s="34">
        <f>L173/SUM(L173,'Calculations nonhispanic'!L173)</f>
        <v>0.19869559277934865</v>
      </c>
      <c r="M218" s="34">
        <f>M173/SUM(M173,'Calculations nonhispanic'!M173)</f>
        <v>0.20246905618758115</v>
      </c>
      <c r="N218" s="34">
        <f>N173/SUM(N173,'Calculations nonhispanic'!N173)</f>
        <v>0.20625693330984163</v>
      </c>
      <c r="O218" s="34">
        <f>O173/SUM(O173,'Calculations nonhispanic'!O173)</f>
        <v>0.21005836282924731</v>
      </c>
      <c r="P218" s="34">
        <f>P173/SUM(P173,'Calculations nonhispanic'!P173)</f>
        <v>0.21387248770928916</v>
      </c>
      <c r="Q218" s="34">
        <f>Q173/SUM(Q173,'Calculations nonhispanic'!Q173)</f>
        <v>0.21769845583825734</v>
      </c>
      <c r="R218" s="34">
        <f>R173/SUM(R173,'Calculations nonhispanic'!R173)</f>
        <v>0.22153542065126522</v>
      </c>
      <c r="S218" s="34">
        <f>S173/SUM(S173,'Calculations nonhispanic'!S173)</f>
        <v>0.22538254172948449</v>
      </c>
      <c r="T218" s="34">
        <f>T173/SUM(T173,'Calculations nonhispanic'!T173)</f>
        <v>0.22923898537627094</v>
      </c>
      <c r="U218" s="34">
        <f>U173/SUM(U173,'Calculations nonhispanic'!U173)</f>
        <v>0.23310392516989764</v>
      </c>
      <c r="V218" s="34">
        <f>V173/SUM(V173,'Calculations nonhispanic'!V173)</f>
        <v>0.23697654249271483</v>
      </c>
      <c r="W218" s="34">
        <f>W173/SUM(W173,'Calculations nonhispanic'!W173)</f>
        <v>0.2408560270365836</v>
      </c>
      <c r="X218" s="34">
        <f>X173/SUM(X173,'Calculations nonhispanic'!X173)</f>
        <v>0.24474157728449658</v>
      </c>
      <c r="Y218" s="34">
        <f>Y173/SUM(Y173,'Calculations nonhispanic'!Y173)</f>
        <v>0.2486324009683647</v>
      </c>
      <c r="Z218" s="34">
        <f>Z173/SUM(Z173,'Calculations nonhispanic'!Z173)</f>
        <v>0.25252771550297598</v>
      </c>
      <c r="AA218" s="34">
        <f>AA173/SUM(AA173,'Calculations nonhispanic'!AA173)</f>
        <v>0.25642674839622359</v>
      </c>
      <c r="AB218" s="34">
        <f>AB173/SUM(AB173,'Calculations nonhispanic'!AB173)</f>
        <v>0.26032873763570652</v>
      </c>
      <c r="AC218" s="34">
        <f>AC173/SUM(AC173,'Calculations nonhispanic'!AC173)</f>
        <v>0.26423293205187431</v>
      </c>
      <c r="AD218" s="34">
        <f>AD173/SUM(AD173,'Calculations nonhispanic'!AD173)</f>
        <v>0.26813859165793702</v>
      </c>
      <c r="AE218" s="34">
        <f>AE173/SUM(AE173,'Calculations nonhispanic'!AE173)</f>
        <v>0.2720449879667835</v>
      </c>
      <c r="AF218" s="34">
        <f>AF173/SUM(AF173,'Calculations nonhispanic'!AF173)</f>
        <v>0.2759514042852026</v>
      </c>
    </row>
    <row r="219" spans="1:32" x14ac:dyDescent="0.2">
      <c r="A219" s="12" t="s">
        <v>52</v>
      </c>
      <c r="B219" s="34">
        <f>B174/SUM(B174,'Calculations nonhispanic'!B174)</f>
        <v>0.16100000000000006</v>
      </c>
      <c r="C219" s="34">
        <f>C174/SUM(C174,'Calculations nonhispanic'!C174)</f>
        <v>0.16442913061442607</v>
      </c>
      <c r="D219" s="34">
        <f>D174/SUM(D174,'Calculations nonhispanic'!D174)</f>
        <v>0.16800645302699319</v>
      </c>
      <c r="E219" s="34">
        <f>E174/SUM(E174,'Calculations nonhispanic'!E174)</f>
        <v>0.17161844595420814</v>
      </c>
      <c r="F219" s="34">
        <f>F174/SUM(F174,'Calculations nonhispanic'!F174)</f>
        <v>0.17525068107147337</v>
      </c>
      <c r="G219" s="34">
        <f>G174/SUM(G174,'Calculations nonhispanic'!G174)</f>
        <v>0.17893225287482689</v>
      </c>
      <c r="H219" s="34">
        <f>H174/SUM(H174,'Calculations nonhispanic'!H174)</f>
        <v>0.18266889501964345</v>
      </c>
      <c r="I219" s="34">
        <f>I174/SUM(I174,'Calculations nonhispanic'!I174)</f>
        <v>0.18642589653098407</v>
      </c>
      <c r="J219" s="34">
        <f>J174/SUM(J174,'Calculations nonhispanic'!J174)</f>
        <v>0.1901865490840931</v>
      </c>
      <c r="K219" s="34">
        <f>K174/SUM(K174,'Calculations nonhispanic'!K174)</f>
        <v>0.19393405620417345</v>
      </c>
      <c r="L219" s="34">
        <f>L174/SUM(L174,'Calculations nonhispanic'!L174)</f>
        <v>0.19758075322448607</v>
      </c>
      <c r="M219" s="34">
        <f>M174/SUM(M174,'Calculations nonhispanic'!M174)</f>
        <v>0.2013437480925703</v>
      </c>
      <c r="N219" s="34">
        <f>N174/SUM(N174,'Calculations nonhispanic'!N174)</f>
        <v>0.20512135911792864</v>
      </c>
      <c r="O219" s="34">
        <f>O174/SUM(O174,'Calculations nonhispanic'!O174)</f>
        <v>0.20891272787635182</v>
      </c>
      <c r="P219" s="34">
        <f>P174/SUM(P174,'Calculations nonhispanic'!P174)</f>
        <v>0.21271700001149504</v>
      </c>
      <c r="Q219" s="34">
        <f>Q174/SUM(Q174,'Calculations nonhispanic'!Q174)</f>
        <v>0.21653332588065133</v>
      </c>
      <c r="R219" s="34">
        <f>R174/SUM(R174,'Calculations nonhispanic'!R174)</f>
        <v>0.22036086117844916</v>
      </c>
      <c r="S219" s="34">
        <f>S174/SUM(S174,'Calculations nonhispanic'!S174)</f>
        <v>0.22419876753806944</v>
      </c>
      <c r="T219" s="34">
        <f>T174/SUM(T174,'Calculations nonhispanic'!T174)</f>
        <v>0.22804621310964887</v>
      </c>
      <c r="U219" s="34">
        <f>U174/SUM(U174,'Calculations nonhispanic'!U174)</f>
        <v>0.23190237311557022</v>
      </c>
      <c r="V219" s="34">
        <f>V174/SUM(V174,'Calculations nonhispanic'!V174)</f>
        <v>0.23576643038244557</v>
      </c>
      <c r="W219" s="34">
        <f>W174/SUM(W174,'Calculations nonhispanic'!W174)</f>
        <v>0.23963757584962095</v>
      </c>
      <c r="X219" s="34">
        <f>X174/SUM(X174,'Calculations nonhispanic'!X174)</f>
        <v>0.24351500905410528</v>
      </c>
      <c r="Y219" s="34">
        <f>Y174/SUM(Y174,'Calculations nonhispanic'!Y174)</f>
        <v>0.24739793859188181</v>
      </c>
      <c r="Z219" s="34">
        <f>Z174/SUM(Z174,'Calculations nonhispanic'!Z174)</f>
        <v>0.25128558255559669</v>
      </c>
      <c r="AA219" s="34">
        <f>AA174/SUM(AA174,'Calculations nonhispanic'!AA174)</f>
        <v>0.25517716894870446</v>
      </c>
      <c r="AB219" s="34">
        <f>AB174/SUM(AB174,'Calculations nonhispanic'!AB174)</f>
        <v>0.25907193607616014</v>
      </c>
      <c r="AC219" s="34">
        <f>AC174/SUM(AC174,'Calculations nonhispanic'!AC174)</f>
        <v>0.26296913291181179</v>
      </c>
      <c r="AD219" s="34">
        <f>AD174/SUM(AD174,'Calculations nonhispanic'!AD174)</f>
        <v>0.26686801944270272</v>
      </c>
      <c r="AE219" s="34">
        <f>AE174/SUM(AE174,'Calculations nonhispanic'!AE174)</f>
        <v>0.27076786699050975</v>
      </c>
      <c r="AF219" s="34">
        <f>AF174/SUM(AF174,'Calculations nonhispanic'!AF174)</f>
        <v>0.2746679585103991</v>
      </c>
    </row>
    <row r="220" spans="1:32" x14ac:dyDescent="0.2">
      <c r="A220" s="12" t="s">
        <v>53</v>
      </c>
      <c r="B220" s="34">
        <f>B175/SUM(B175,'Calculations nonhispanic'!B175)</f>
        <v>0.13100000000000001</v>
      </c>
      <c r="C220" s="34">
        <f>C175/SUM(C175,'Calculations nonhispanic'!C175)</f>
        <v>0.13404356652556132</v>
      </c>
      <c r="D220" s="34">
        <f>D175/SUM(D175,'Calculations nonhispanic'!D175)</f>
        <v>0.13722524213438927</v>
      </c>
      <c r="E220" s="34">
        <f>E175/SUM(E175,'Calculations nonhispanic'!E175)</f>
        <v>0.14044452000082222</v>
      </c>
      <c r="F220" s="34">
        <f>F175/SUM(F175,'Calculations nonhispanic'!F175)</f>
        <v>0.14368864492164174</v>
      </c>
      <c r="G220" s="34">
        <f>G175/SUM(G175,'Calculations nonhispanic'!G175)</f>
        <v>0.1469837488600699</v>
      </c>
      <c r="H220" s="34">
        <f>H175/SUM(H175,'Calculations nonhispanic'!H175)</f>
        <v>0.15033520914078402</v>
      </c>
      <c r="I220" s="34">
        <f>I175/SUM(I175,'Calculations nonhispanic'!I175)</f>
        <v>0.15371205740162333</v>
      </c>
      <c r="J220" s="34">
        <f>J175/SUM(J175,'Calculations nonhispanic'!J175)</f>
        <v>0.15709929504328302</v>
      </c>
      <c r="K220" s="34">
        <f>K175/SUM(K175,'Calculations nonhispanic'!K175)</f>
        <v>0.16048171891837129</v>
      </c>
      <c r="L220" s="34">
        <f>L175/SUM(L175,'Calculations nonhispanic'!L175)</f>
        <v>0.16377984345075108</v>
      </c>
      <c r="M220" s="34">
        <f>M175/SUM(M175,'Calculations nonhispanic'!M175)</f>
        <v>0.16719002306873762</v>
      </c>
      <c r="N220" s="34">
        <f>N175/SUM(N175,'Calculations nonhispanic'!N175)</f>
        <v>0.17062042699810762</v>
      </c>
      <c r="O220" s="34">
        <f>O175/SUM(O175,'Calculations nonhispanic'!O175)</f>
        <v>0.17407031112734841</v>
      </c>
      <c r="P220" s="34">
        <f>P175/SUM(P175,'Calculations nonhispanic'!P175)</f>
        <v>0.1775389292784075</v>
      </c>
      <c r="Q220" s="34">
        <f>Q175/SUM(Q175,'Calculations nonhispanic'!Q175)</f>
        <v>0.18102553384413361</v>
      </c>
      <c r="R220" s="34">
        <f>R175/SUM(R175,'Calculations nonhispanic'!R175)</f>
        <v>0.18452937641403588</v>
      </c>
      <c r="S220" s="34">
        <f>S175/SUM(S175,'Calculations nonhispanic'!S175)</f>
        <v>0.18804970838764368</v>
      </c>
      <c r="T220" s="34">
        <f>T175/SUM(T175,'Calculations nonhispanic'!T175)</f>
        <v>0.19158578157480477</v>
      </c>
      <c r="U220" s="34">
        <f>U175/SUM(U175,'Calculations nonhispanic'!U175)</f>
        <v>0.19513684878228141</v>
      </c>
      <c r="V220" s="34">
        <f>V175/SUM(V175,'Calculations nonhispanic'!V175)</f>
        <v>0.19870216438608676</v>
      </c>
      <c r="W220" s="34">
        <f>W175/SUM(W175,'Calculations nonhispanic'!W175)</f>
        <v>0.20228098488902566</v>
      </c>
      <c r="X220" s="34">
        <f>X175/SUM(X175,'Calculations nonhispanic'!X175)</f>
        <v>0.20587256946295757</v>
      </c>
      <c r="Y220" s="34">
        <f>Y175/SUM(Y175,'Calculations nonhispanic'!Y175)</f>
        <v>0.20947618047535396</v>
      </c>
      <c r="Z220" s="34">
        <f>Z175/SUM(Z175,'Calculations nonhispanic'!Z175)</f>
        <v>0.21309108399974838</v>
      </c>
      <c r="AA220" s="34">
        <f>AA175/SUM(AA175,'Calculations nonhispanic'!AA175)</f>
        <v>0.21671655030975562</v>
      </c>
      <c r="AB220" s="34">
        <f>AB175/SUM(AB175,'Calculations nonhispanic'!AB175)</f>
        <v>0.22035185435634699</v>
      </c>
      <c r="AC220" s="34">
        <f>AC175/SUM(AC175,'Calculations nonhispanic'!AC175)</f>
        <v>0.22399627622812832</v>
      </c>
      <c r="AD220" s="34">
        <f>AD175/SUM(AD175,'Calculations nonhispanic'!AD175)</f>
        <v>0.22764910159441928</v>
      </c>
      <c r="AE220" s="34">
        <f>AE175/SUM(AE175,'Calculations nonhispanic'!AE175)</f>
        <v>0.23130962213095493</v>
      </c>
      <c r="AF220" s="34">
        <f>AF175/SUM(AF175,'Calculations nonhispanic'!AF175)</f>
        <v>0.234977135928085</v>
      </c>
    </row>
    <row r="221" spans="1:32" x14ac:dyDescent="0.2">
      <c r="A221" s="12" t="s">
        <v>54</v>
      </c>
      <c r="B221" s="34">
        <f>B176/SUM(B176,'Calculations nonhispanic'!B176)</f>
        <v>0.125</v>
      </c>
      <c r="C221" s="34">
        <f>C176/SUM(C176,'Calculations nonhispanic'!C176)</f>
        <v>0.12795885008753513</v>
      </c>
      <c r="D221" s="34">
        <f>D176/SUM(D176,'Calculations nonhispanic'!D176)</f>
        <v>0.13105332816095572</v>
      </c>
      <c r="E221" s="34">
        <f>E176/SUM(E176,'Calculations nonhispanic'!E176)</f>
        <v>0.13418578125200084</v>
      </c>
      <c r="F221" s="34">
        <f>F176/SUM(F176,'Calculations nonhispanic'!F176)</f>
        <v>0.13734382429130659</v>
      </c>
      <c r="G221" s="34">
        <f>G176/SUM(G176,'Calculations nonhispanic'!G176)</f>
        <v>0.14055293075803074</v>
      </c>
      <c r="H221" s="34">
        <f>H176/SUM(H176,'Calculations nonhispanic'!H176)</f>
        <v>0.1438183933238622</v>
      </c>
      <c r="I221" s="34">
        <f>I176/SUM(I176,'Calculations nonhispanic'!I176)</f>
        <v>0.14711007726484804</v>
      </c>
      <c r="J221" s="34">
        <f>J176/SUM(J176,'Calculations nonhispanic'!J176)</f>
        <v>0.15041337105287284</v>
      </c>
      <c r="K221" s="34">
        <f>K176/SUM(K176,'Calculations nonhispanic'!K176)</f>
        <v>0.15371343757855008</v>
      </c>
      <c r="L221" s="34">
        <f>L176/SUM(L176,'Calculations nonhispanic'!L176)</f>
        <v>0.15693265583944227</v>
      </c>
      <c r="M221" s="34">
        <f>M176/SUM(M176,'Calculations nonhispanic'!M176)</f>
        <v>0.16026268693075496</v>
      </c>
      <c r="N221" s="34">
        <f>N176/SUM(N176,'Calculations nonhispanic'!N176)</f>
        <v>0.16361392929113169</v>
      </c>
      <c r="O221" s="34">
        <f>O176/SUM(O176,'Calculations nonhispanic'!O176)</f>
        <v>0.16698566809542648</v>
      </c>
      <c r="P221" s="34">
        <f>P176/SUM(P176,'Calculations nonhispanic'!P176)</f>
        <v>0.17037718532115176</v>
      </c>
      <c r="Q221" s="34">
        <f>Q176/SUM(Q176,'Calculations nonhispanic'!Q176)</f>
        <v>0.17378776037260446</v>
      </c>
      <c r="R221" s="34">
        <f>R176/SUM(R176,'Calculations nonhispanic'!R176)</f>
        <v>0.17721667069544095</v>
      </c>
      <c r="S221" s="34">
        <f>S176/SUM(S176,'Calculations nonhispanic'!S176)</f>
        <v>0.1806631923809533</v>
      </c>
      <c r="T221" s="34">
        <f>T176/SUM(T176,'Calculations nonhispanic'!T176)</f>
        <v>0.18412660075934695</v>
      </c>
      <c r="U221" s="34">
        <f>U176/SUM(U176,'Calculations nonhispanic'!U176)</f>
        <v>0.18760617098133656</v>
      </c>
      <c r="V221" s="34">
        <f>V176/SUM(V176,'Calculations nonhispanic'!V176)</f>
        <v>0.19110117858746095</v>
      </c>
      <c r="W221" s="34">
        <f>W176/SUM(W176,'Calculations nonhispanic'!W176)</f>
        <v>0.19461090006452761</v>
      </c>
      <c r="X221" s="34">
        <f>X176/SUM(X176,'Calculations nonhispanic'!X176)</f>
        <v>0.19813461338865607</v>
      </c>
      <c r="Y221" s="34">
        <f>Y176/SUM(Y176,'Calculations nonhispanic'!Y176)</f>
        <v>0.20167159855443351</v>
      </c>
      <c r="Z221" s="34">
        <f>Z176/SUM(Z176,'Calculations nonhispanic'!Z176)</f>
        <v>0.20522113808972484</v>
      </c>
      <c r="AA221" s="34">
        <f>AA176/SUM(AA176,'Calculations nonhispanic'!AA176)</f>
        <v>0.20878251755575</v>
      </c>
      <c r="AB221" s="34">
        <f>AB176/SUM(AB176,'Calculations nonhispanic'!AB176)</f>
        <v>0.21235502603205403</v>
      </c>
      <c r="AC221" s="34">
        <f>AC176/SUM(AC176,'Calculations nonhispanic'!AC176)</f>
        <v>0.21593795658604922</v>
      </c>
      <c r="AD221" s="34">
        <f>AD176/SUM(AD176,'Calculations nonhispanic'!AD176)</f>
        <v>0.21953060672686206</v>
      </c>
      <c r="AE221" s="34">
        <f>AE176/SUM(AE176,'Calculations nonhispanic'!AE176)</f>
        <v>0.22313227884323658</v>
      </c>
      <c r="AF221" s="34">
        <f>AF176/SUM(AF176,'Calculations nonhispanic'!AF176)</f>
        <v>0.22674228062529786</v>
      </c>
    </row>
    <row r="222" spans="1:32" x14ac:dyDescent="0.2">
      <c r="A222" s="12" t="s">
        <v>55</v>
      </c>
      <c r="B222" s="34">
        <f>B177/SUM(B177,'Calculations nonhispanic'!B177)</f>
        <v>0.13600000000000007</v>
      </c>
      <c r="C222" s="34">
        <f>C177/SUM(C177,'Calculations nonhispanic'!C177)</f>
        <v>0.13911217009816804</v>
      </c>
      <c r="D222" s="34">
        <f>D177/SUM(D177,'Calculations nonhispanic'!D177)</f>
        <v>0.14236439206794088</v>
      </c>
      <c r="E222" s="34">
        <f>E177/SUM(E177,'Calculations nonhispanic'!E177)</f>
        <v>0.14565384647776092</v>
      </c>
      <c r="F222" s="34">
        <f>F177/SUM(F177,'Calculations nonhispanic'!F177)</f>
        <v>0.1489674788935107</v>
      </c>
      <c r="G222" s="34">
        <f>G177/SUM(G177,'Calculations nonhispanic'!G177)</f>
        <v>0.15233195250241074</v>
      </c>
      <c r="H222" s="34">
        <f>H177/SUM(H177,'Calculations nonhispanic'!H177)</f>
        <v>0.15575271145585204</v>
      </c>
      <c r="I222" s="34">
        <f>I177/SUM(I177,'Calculations nonhispanic'!I177)</f>
        <v>0.1591981150160745</v>
      </c>
      <c r="J222" s="34">
        <f>J177/SUM(J177,'Calculations nonhispanic'!J177)</f>
        <v>0.16265285387481454</v>
      </c>
      <c r="K222" s="34">
        <f>K177/SUM(K177,'Calculations nonhispanic'!K177)</f>
        <v>0.16610143236179736</v>
      </c>
      <c r="L222" s="34">
        <f>L177/SUM(L177,'Calculations nonhispanic'!L177)</f>
        <v>0.16946287184849432</v>
      </c>
      <c r="M222" s="34">
        <f>M177/SUM(M177,'Calculations nonhispanic'!M177)</f>
        <v>0.17293729375251307</v>
      </c>
      <c r="N222" s="34">
        <f>N177/SUM(N177,'Calculations nonhispanic'!N177)</f>
        <v>0.17643107826637947</v>
      </c>
      <c r="O222" s="34">
        <f>O177/SUM(O177,'Calculations nonhispanic'!O177)</f>
        <v>0.17994345850580631</v>
      </c>
      <c r="P222" s="34">
        <f>P177/SUM(P177,'Calculations nonhispanic'!P177)</f>
        <v>0.18347366649405097</v>
      </c>
      <c r="Q222" s="34">
        <f>Q177/SUM(Q177,'Calculations nonhispanic'!Q177)</f>
        <v>0.18702093380745974</v>
      </c>
      <c r="R222" s="34">
        <f>R177/SUM(R177,'Calculations nonhispanic'!R177)</f>
        <v>0.190584492207546</v>
      </c>
      <c r="S222" s="34">
        <f>S177/SUM(S177,'Calculations nonhispanic'!S177)</f>
        <v>0.19416357425892422</v>
      </c>
      <c r="T222" s="34">
        <f>T177/SUM(T177,'Calculations nonhispanic'!T177)</f>
        <v>0.1977574139324717</v>
      </c>
      <c r="U222" s="34">
        <f>U177/SUM(U177,'Calculations nonhispanic'!U177)</f>
        <v>0.20136524719312227</v>
      </c>
      <c r="V222" s="34">
        <f>V177/SUM(V177,'Calculations nonhispanic'!V177)</f>
        <v>0.20498631257177924</v>
      </c>
      <c r="W222" s="34">
        <f>W177/SUM(W177,'Calculations nonhispanic'!W177)</f>
        <v>0.20861985172085751</v>
      </c>
      <c r="X222" s="34">
        <f>X177/SUM(X177,'Calculations nonhispanic'!X177)</f>
        <v>0.21226510995302664</v>
      </c>
      <c r="Y222" s="34">
        <f>Y177/SUM(Y177,'Calculations nonhispanic'!Y177)</f>
        <v>0.21592133676277706</v>
      </c>
      <c r="Z222" s="34">
        <f>Z177/SUM(Z177,'Calculations nonhispanic'!Z177)</f>
        <v>0.21958778633046366</v>
      </c>
      <c r="AA222" s="34">
        <f>AA177/SUM(AA177,'Calculations nonhispanic'!AA177)</f>
        <v>0.22326371800856082</v>
      </c>
      <c r="AB222" s="34">
        <f>AB177/SUM(AB177,'Calculations nonhispanic'!AB177)</f>
        <v>0.22694839678987241</v>
      </c>
      <c r="AC222" s="34">
        <f>AC177/SUM(AC177,'Calculations nonhispanic'!AC177)</f>
        <v>0.23064109375750474</v>
      </c>
      <c r="AD222" s="34">
        <f>AD177/SUM(AD177,'Calculations nonhispanic'!AD177)</f>
        <v>0.23434108651646077</v>
      </c>
      <c r="AE222" s="34">
        <f>AE177/SUM(AE177,'Calculations nonhispanic'!AE177)</f>
        <v>0.23804765960673815</v>
      </c>
      <c r="AF222" s="34">
        <f>AF177/SUM(AF177,'Calculations nonhispanic'!AF177)</f>
        <v>0.24176010489786881</v>
      </c>
    </row>
    <row r="223" spans="1:32" x14ac:dyDescent="0.2">
      <c r="A223" s="12" t="s">
        <v>56</v>
      </c>
      <c r="B223" s="34">
        <f>B178/SUM(B178,'Calculations nonhispanic'!B178)</f>
        <v>0.13100000000000001</v>
      </c>
      <c r="C223" s="34">
        <f>C178/SUM(C178,'Calculations nonhispanic'!C178)</f>
        <v>0.13404356652556132</v>
      </c>
      <c r="D223" s="34">
        <f>D178/SUM(D178,'Calculations nonhispanic'!D178)</f>
        <v>0.13722524213438927</v>
      </c>
      <c r="E223" s="34">
        <f>E178/SUM(E178,'Calculations nonhispanic'!E178)</f>
        <v>0.14044452000082222</v>
      </c>
      <c r="F223" s="34">
        <f>F178/SUM(F178,'Calculations nonhispanic'!F178)</f>
        <v>0.14368864492164174</v>
      </c>
      <c r="G223" s="34">
        <f>G178/SUM(G178,'Calculations nonhispanic'!G178)</f>
        <v>0.1469837488600699</v>
      </c>
      <c r="H223" s="34">
        <f>H178/SUM(H178,'Calculations nonhispanic'!H178)</f>
        <v>0.15033520914078402</v>
      </c>
      <c r="I223" s="34">
        <f>I178/SUM(I178,'Calculations nonhispanic'!I178)</f>
        <v>0.15371205740162333</v>
      </c>
      <c r="J223" s="34">
        <f>J178/SUM(J178,'Calculations nonhispanic'!J178)</f>
        <v>0.15709929504328302</v>
      </c>
      <c r="K223" s="34">
        <f>K178/SUM(K178,'Calculations nonhispanic'!K178)</f>
        <v>0.16048171891837129</v>
      </c>
      <c r="L223" s="34">
        <f>L178/SUM(L178,'Calculations nonhispanic'!L178)</f>
        <v>0.16377984345075108</v>
      </c>
      <c r="M223" s="34">
        <f>M178/SUM(M178,'Calculations nonhispanic'!M178)</f>
        <v>0.16719002306873762</v>
      </c>
      <c r="N223" s="34">
        <f>N178/SUM(N178,'Calculations nonhispanic'!N178)</f>
        <v>0.17062042699810762</v>
      </c>
      <c r="O223" s="34">
        <f>O178/SUM(O178,'Calculations nonhispanic'!O178)</f>
        <v>0.17407031112734841</v>
      </c>
      <c r="P223" s="34">
        <f>P178/SUM(P178,'Calculations nonhispanic'!P178)</f>
        <v>0.1775389292784075</v>
      </c>
      <c r="Q223" s="34">
        <f>Q178/SUM(Q178,'Calculations nonhispanic'!Q178)</f>
        <v>0.18102553384413361</v>
      </c>
      <c r="R223" s="34">
        <f>R178/SUM(R178,'Calculations nonhispanic'!R178)</f>
        <v>0.18452937641403588</v>
      </c>
      <c r="S223" s="34">
        <f>S178/SUM(S178,'Calculations nonhispanic'!S178)</f>
        <v>0.18804970838764368</v>
      </c>
      <c r="T223" s="34">
        <f>T178/SUM(T178,'Calculations nonhispanic'!T178)</f>
        <v>0.19158578157480477</v>
      </c>
      <c r="U223" s="34">
        <f>U178/SUM(U178,'Calculations nonhispanic'!U178)</f>
        <v>0.19513684878228141</v>
      </c>
      <c r="V223" s="34">
        <f>V178/SUM(V178,'Calculations nonhispanic'!V178)</f>
        <v>0.19870216438608676</v>
      </c>
      <c r="W223" s="34">
        <f>W178/SUM(W178,'Calculations nonhispanic'!W178)</f>
        <v>0.20228098488902566</v>
      </c>
      <c r="X223" s="34">
        <f>X178/SUM(X178,'Calculations nonhispanic'!X178)</f>
        <v>0.20587256946295757</v>
      </c>
      <c r="Y223" s="34">
        <f>Y178/SUM(Y178,'Calculations nonhispanic'!Y178)</f>
        <v>0.20947618047535396</v>
      </c>
      <c r="Z223" s="34">
        <f>Z178/SUM(Z178,'Calculations nonhispanic'!Z178)</f>
        <v>0.21309108399974838</v>
      </c>
      <c r="AA223" s="34">
        <f>AA178/SUM(AA178,'Calculations nonhispanic'!AA178)</f>
        <v>0.21671655030975562</v>
      </c>
      <c r="AB223" s="34">
        <f>AB178/SUM(AB178,'Calculations nonhispanic'!AB178)</f>
        <v>0.22035185435634699</v>
      </c>
      <c r="AC223" s="34">
        <f>AC178/SUM(AC178,'Calculations nonhispanic'!AC178)</f>
        <v>0.22399627622812832</v>
      </c>
      <c r="AD223" s="34">
        <f>AD178/SUM(AD178,'Calculations nonhispanic'!AD178)</f>
        <v>0.22764910159441928</v>
      </c>
      <c r="AE223" s="34">
        <f>AE178/SUM(AE178,'Calculations nonhispanic'!AE178)</f>
        <v>0.23130962213095493</v>
      </c>
      <c r="AF223" s="34">
        <f>AF178/SUM(AF178,'Calculations nonhispanic'!AF178)</f>
        <v>0.234977135928085</v>
      </c>
    </row>
    <row r="224" spans="1:32" x14ac:dyDescent="0.2">
      <c r="A224" s="12" t="s">
        <v>57</v>
      </c>
      <c r="B224" s="34">
        <f>B179/SUM(B179,'Calculations nonhispanic'!B179)</f>
        <v>0.35199999999999998</v>
      </c>
      <c r="C224" s="34">
        <f>C179/SUM(C179,'Calculations nonhispanic'!C179)</f>
        <v>0.35666353730064182</v>
      </c>
      <c r="D224" s="34">
        <f>D179/SUM(D179,'Calculations nonhispanic'!D179)</f>
        <v>0.36147942943022848</v>
      </c>
      <c r="E224" s="34">
        <f>E179/SUM(E179,'Calculations nonhispanic'!E179)</f>
        <v>0.3662922439796289</v>
      </c>
      <c r="F224" s="34">
        <f>F179/SUM(F179,'Calculations nonhispanic'!F179)</f>
        <v>0.37108281244175628</v>
      </c>
      <c r="G224" s="34">
        <f>G179/SUM(G179,'Calculations nonhispanic'!G179)</f>
        <v>0.37588927327967991</v>
      </c>
      <c r="H224" s="34">
        <f>H179/SUM(H179,'Calculations nonhispanic'!H179)</f>
        <v>0.38071819448410688</v>
      </c>
      <c r="I224" s="34">
        <f>I179/SUM(I179,'Calculations nonhispanic'!I179)</f>
        <v>0.38552439112351716</v>
      </c>
      <c r="J224" s="34">
        <f>J179/SUM(J179,'Calculations nonhispanic'!J179)</f>
        <v>0.39028716313021539</v>
      </c>
      <c r="K224" s="34">
        <f>K179/SUM(K179,'Calculations nonhispanic'!K179)</f>
        <v>0.39498651878646335</v>
      </c>
      <c r="L224" s="34">
        <f>L179/SUM(L179,'Calculations nonhispanic'!L179)</f>
        <v>0.39951564496801567</v>
      </c>
      <c r="M224" s="34">
        <f>M179/SUM(M179,'Calculations nonhispanic'!M179)</f>
        <v>0.40414490746129467</v>
      </c>
      <c r="N224" s="34">
        <f>N179/SUM(N179,'Calculations nonhispanic'!N179)</f>
        <v>0.40874788107025345</v>
      </c>
      <c r="O224" s="34">
        <f>O179/SUM(O179,'Calculations nonhispanic'!O179)</f>
        <v>0.41332399704006784</v>
      </c>
      <c r="P224" s="34">
        <f>P179/SUM(P179,'Calculations nonhispanic'!P179)</f>
        <v>0.41787271679476756</v>
      </c>
      <c r="Q224" s="34">
        <f>Q179/SUM(Q179,'Calculations nonhispanic'!Q179)</f>
        <v>0.42239353135188556</v>
      </c>
      <c r="R224" s="34">
        <f>R179/SUM(R179,'Calculations nonhispanic'!R179)</f>
        <v>0.42688596072059898</v>
      </c>
      <c r="S224" s="34">
        <f>S179/SUM(S179,'Calculations nonhispanic'!S179)</f>
        <v>0.43134955328546132</v>
      </c>
      <c r="T224" s="34">
        <f>T179/SUM(T179,'Calculations nonhispanic'!T179)</f>
        <v>0.43578388517774491</v>
      </c>
      <c r="U224" s="34">
        <f>U179/SUM(U179,'Calculations nonhispanic'!U179)</f>
        <v>0.44018855963628584</v>
      </c>
      <c r="V224" s="34">
        <f>V179/SUM(V179,'Calculations nonhispanic'!V179)</f>
        <v>0.4445632063596881</v>
      </c>
      <c r="W224" s="34">
        <f>W179/SUM(W179,'Calculations nonhispanic'!W179)</f>
        <v>0.44890748085160198</v>
      </c>
      <c r="X224" s="34">
        <f>X179/SUM(X179,'Calculations nonhispanic'!X179)</f>
        <v>0.45322106376073368</v>
      </c>
      <c r="Y224" s="34">
        <f>Y179/SUM(Y179,'Calculations nonhispanic'!Y179)</f>
        <v>0.45750366021713829</v>
      </c>
      <c r="Z224" s="34">
        <f>Z179/SUM(Z179,'Calculations nonhispanic'!Z179)</f>
        <v>0.46175499916625756</v>
      </c>
      <c r="AA224" s="34">
        <f>AA179/SUM(AA179,'Calculations nonhispanic'!AA179)</f>
        <v>0.46597483270210099</v>
      </c>
      <c r="AB224" s="34">
        <f>AB179/SUM(AB179,'Calculations nonhispanic'!AB179)</f>
        <v>0.47016293540085158</v>
      </c>
      <c r="AC224" s="34">
        <f>AC179/SUM(AC179,'Calculations nonhispanic'!AC179)</f>
        <v>0.47431910365610902</v>
      </c>
      <c r="AD224" s="34">
        <f>AD179/SUM(AD179,'Calculations nonhispanic'!AD179)</f>
        <v>0.47844315501691637</v>
      </c>
      <c r="AE224" s="34">
        <f>AE179/SUM(AE179,'Calculations nonhispanic'!AE179)</f>
        <v>0.4825349275296093</v>
      </c>
      <c r="AF224" s="34">
        <f>AF179/SUM(AF179,'Calculations nonhispanic'!AF179)</f>
        <v>0.48659427908447428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5A1E-BEF3-4F41-8C20-BF1D22B2EAFA}">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1-'Calculations hispanic'!B3</f>
        <v>0.75800000000000001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1-'Calculations hispanic'!B4</f>
        <v>0.95799999999999996</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1-'Calculations hispanic'!B5</f>
        <v>0.87</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1-'Calculations hispanic'!B6</f>
        <v>0.873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1-'Calculations hispanic'!B7</f>
        <v>0.79300000000000004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1-'Calculations hispanic'!B8</f>
        <v>0.71330097087378641</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1-'Calculations hispanic'!B9</f>
        <v>0.77400000000000002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1-'Calculations hispanic'!B10</f>
        <v>0.76400000000000001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1-'Calculations hispanic'!B11</f>
        <v>0.83699999999999997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1-'Calculations hispanic'!B12</f>
        <v>0.83299999999999996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1-'Calculations hispanic'!B13</f>
        <v>0.85617407407407409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1-'Calculations hispanic'!B14</f>
        <v>0.85799999999999998</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1-'Calculations hispanic'!B15</f>
        <v>0.85899999999999999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1-'Calculations hispanic'!B16</f>
        <v>0.78200000000000003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1-'Calculations hispanic'!B17</f>
        <v>0.74485714285714288</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1-'Calculations hispanic'!B18</f>
        <v>0.86499999999999999</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1-'Calculations hispanic'!B19</f>
        <v>0.76600000000000001</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1-'Calculations hispanic'!B20</f>
        <v>0.85119588638589616</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1-'Calculations hispanic'!B21</f>
        <v>0.88400000000000001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1-'Calculations hispanic'!B22</f>
        <v>0.84699999999999998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1-'Calculations hispanic'!B23</f>
        <v>0.88800000000000001</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1-'Calculations hispanic'!B24</f>
        <v>0.90100000000000002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1-'Calculations hispanic'!B25</f>
        <v>0.8344104046242774</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1-'Calculations hispanic'!B26</f>
        <v>0.81299999999999994</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1-'Calculations hispanic'!B27</f>
        <v>0.86</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1-'Calculations hispanic'!B28</f>
        <v>0.89200000000000002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1-'Calculations hispanic'!B29</f>
        <v>0.80204561824729892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1-'Calculations hispanic'!B30</f>
        <v>0.7</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1-'Calculations hispanic'!B31</f>
        <v>0.81499999999999995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1-'Calculations hispanic'!B32</f>
        <v>0.79200000000000004</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1-'Calculations hispanic'!B33</f>
        <v>0.72699999999999998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1-'Calculations hispanic'!B34</f>
        <v>0.86915510948905106</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1-'Calculations hispanic'!B35</f>
        <v>0.84028098159509201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1-'Calculations hispanic'!B36</f>
        <v>0.90590453074433652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1-'Calculations hispanic'!B37</f>
        <v>0.88600000000000001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1-'Calculations hispanic'!B38</f>
        <v>0.83799999999999997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1-'Calculations hispanic'!B39</f>
        <v>0.83899999999999997</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1-'Calculations hispanic'!B40</f>
        <v>0.86899999999999999</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1-'Calculations hispanic'!B41</f>
        <v>0.875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1-'Calculations hispanic'!B42</f>
        <v>0.86399999999999999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1-'Calculations hispanic'!B43</f>
        <v>0.86899999999999999</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1-'Calculations hispanic'!B44</f>
        <v>0.64799999999999991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0.62345353346282095</v>
      </c>
    </row>
    <row r="49" spans="1:2" x14ac:dyDescent="0.2">
      <c r="A49" s="12" t="s">
        <v>94</v>
      </c>
      <c r="B49" s="56">
        <f>('S Curve Equation'!$B$11-(LN(1/((B4/'S Curve Equation'!$B$14)-'S Curve Equation'!$B$13)-1)/'S Curve Equation'!$B$10))/'S Curve Equation'!$B$12</f>
        <v>0.8224236065623165</v>
      </c>
    </row>
    <row r="50" spans="1:2" x14ac:dyDescent="0.2">
      <c r="A50" s="12" t="s">
        <v>93</v>
      </c>
      <c r="B50" s="56">
        <f>('S Curve Equation'!$B$11-(LN(1/((B5/'S Curve Equation'!$B$14)-'S Curve Equation'!$B$13)-1)/'S Curve Equation'!$B$10))/'S Curve Equation'!$B$12</f>
        <v>0.70343403790932002</v>
      </c>
    </row>
    <row r="51" spans="1:2" x14ac:dyDescent="0.2">
      <c r="A51" s="12" t="s">
        <v>28</v>
      </c>
      <c r="B51" s="56">
        <f>('S Curve Equation'!$B$11-(LN(1/((B6/'S Curve Equation'!$B$14)-'S Curve Equation'!$B$13)-1)/'S Curve Equation'!$B$10))/'S Curve Equation'!$B$12</f>
        <v>0.70619723303692417</v>
      </c>
    </row>
    <row r="52" spans="1:2" x14ac:dyDescent="0.2">
      <c r="A52" s="12" t="s">
        <v>29</v>
      </c>
      <c r="B52" s="56">
        <f>('S Curve Equation'!$B$11-(LN(1/((B7/'S Curve Equation'!$B$14)-'S Curve Equation'!$B$13)-1)/'S Curve Equation'!$B$10))/'S Curve Equation'!$B$12</f>
        <v>0.64492478690337329</v>
      </c>
    </row>
    <row r="53" spans="1:2" x14ac:dyDescent="0.2">
      <c r="A53" s="12" t="s">
        <v>30</v>
      </c>
      <c r="B53" s="56">
        <f>('S Curve Equation'!$B$11-(LN(1/((B8/'S Curve Equation'!$B$14)-'S Curve Equation'!$B$13)-1)/'S Curve Equation'!$B$10))/'S Curve Equation'!$B$12</f>
        <v>0.59874019027493453</v>
      </c>
    </row>
    <row r="54" spans="1:2" x14ac:dyDescent="0.2">
      <c r="A54" s="12" t="s">
        <v>31</v>
      </c>
      <c r="B54" s="56">
        <f>('S Curve Equation'!$B$11-(LN(1/((B9/'S Curve Equation'!$B$14)-'S Curve Equation'!$B$13)-1)/'S Curve Equation'!$B$10))/'S Curve Equation'!$B$12</f>
        <v>0.63299281961608012</v>
      </c>
    </row>
    <row r="55" spans="1:2" x14ac:dyDescent="0.2">
      <c r="A55" s="12" t="s">
        <v>32</v>
      </c>
      <c r="B55" s="56">
        <f>('S Curve Equation'!$B$11-(LN(1/((B10/'S Curve Equation'!$B$14)-'S Curve Equation'!$B$13)-1)/'S Curve Equation'!$B$10))/'S Curve Equation'!$B$12</f>
        <v>0.62698113708359204</v>
      </c>
    </row>
    <row r="56" spans="1:2" x14ac:dyDescent="0.2">
      <c r="A56" s="12" t="s">
        <v>33</v>
      </c>
      <c r="B56" s="56">
        <f>('S Curve Equation'!$B$11-(LN(1/((B11/'S Curve Equation'!$B$14)-'S Curve Equation'!$B$13)-1)/'S Curve Equation'!$B$10))/'S Curve Equation'!$B$12</f>
        <v>0.67586202924124583</v>
      </c>
    </row>
    <row r="57" spans="1:2" x14ac:dyDescent="0.2">
      <c r="A57" s="12" t="s">
        <v>34</v>
      </c>
      <c r="B57" s="56">
        <f>('S Curve Equation'!$B$11-(LN(1/((B12/'S Curve Equation'!$B$14)-'S Curve Equation'!$B$13)-1)/'S Curve Equation'!$B$10))/'S Curve Equation'!$B$12</f>
        <v>0.67281481457537529</v>
      </c>
    </row>
    <row r="58" spans="1:2" x14ac:dyDescent="0.2">
      <c r="A58" s="12" t="s">
        <v>92</v>
      </c>
      <c r="B58" s="56">
        <f>('S Curve Equation'!$B$11-(LN(1/((B13/'S Curve Equation'!$B$14)-'S Curve Equation'!$B$13)-1)/'S Curve Equation'!$B$10))/'S Curve Equation'!$B$12</f>
        <v>0.69129988628276751</v>
      </c>
    </row>
    <row r="59" spans="1:2" x14ac:dyDescent="0.2">
      <c r="A59" s="12" t="s">
        <v>89</v>
      </c>
      <c r="B59" s="56">
        <f>('S Curve Equation'!$B$11-(LN(1/((B14/'S Curve Equation'!$B$14)-'S Curve Equation'!$B$13)-1)/'S Curve Equation'!$B$10))/'S Curve Equation'!$B$12</f>
        <v>0.69284970150918557</v>
      </c>
    </row>
    <row r="60" spans="1:2" x14ac:dyDescent="0.2">
      <c r="A60" s="12" t="s">
        <v>35</v>
      </c>
      <c r="B60" s="56">
        <f>('S Curve Equation'!$B$11-(LN(1/((B15/'S Curve Equation'!$B$14)-'S Curve Equation'!$B$13)-1)/'S Curve Equation'!$B$10))/'S Curve Equation'!$B$12</f>
        <v>0.69370493930450883</v>
      </c>
    </row>
    <row r="61" spans="1:2" x14ac:dyDescent="0.2">
      <c r="A61" s="12" t="s">
        <v>98</v>
      </c>
      <c r="B61" s="56">
        <f>('S Curve Equation'!$B$11-(LN(1/((B16/'S Curve Equation'!$B$14)-'S Curve Equation'!$B$13)-1)/'S Curve Equation'!$B$10))/'S Curve Equation'!$B$12</f>
        <v>0.63793062079435003</v>
      </c>
    </row>
    <row r="62" spans="1:2" x14ac:dyDescent="0.2">
      <c r="A62" s="12" t="s">
        <v>97</v>
      </c>
      <c r="B62" s="56">
        <f>('S Curve Equation'!$B$11-(LN(1/((B17/'S Curve Equation'!$B$14)-'S Curve Equation'!$B$13)-1)/'S Curve Equation'!$B$10))/'S Curve Equation'!$B$12</f>
        <v>0.6159167077759613</v>
      </c>
    </row>
    <row r="63" spans="1:2" x14ac:dyDescent="0.2">
      <c r="A63" s="12" t="s">
        <v>101</v>
      </c>
      <c r="B63" s="56">
        <f>('S Curve Equation'!$B$11-(LN(1/((B18/'S Curve Equation'!$B$14)-'S Curve Equation'!$B$13)-1)/'S Curve Equation'!$B$10))/'S Curve Equation'!$B$12</f>
        <v>0.69893625345915433</v>
      </c>
    </row>
    <row r="64" spans="1:2" x14ac:dyDescent="0.2">
      <c r="A64" s="12" t="s">
        <v>104</v>
      </c>
      <c r="B64" s="56">
        <f>('S Curve Equation'!$B$11-(LN(1/((B19/'S Curve Equation'!$B$14)-'S Curve Equation'!$B$13)-1)/'S Curve Equation'!$B$10))/'S Curve Equation'!$B$12</f>
        <v>0.6281699094619303</v>
      </c>
    </row>
    <row r="65" spans="1:2" x14ac:dyDescent="0.2">
      <c r="A65" s="12" t="s">
        <v>36</v>
      </c>
      <c r="B65" s="56">
        <f>('S Curve Equation'!$B$11-(LN(1/((B20/'S Curve Equation'!$B$14)-'S Curve Equation'!$B$13)-1)/'S Curve Equation'!$B$10))/'S Curve Equation'!$B$12</f>
        <v>0.68714921249302252</v>
      </c>
    </row>
    <row r="66" spans="1:2" x14ac:dyDescent="0.2">
      <c r="A66" s="12" t="s">
        <v>37</v>
      </c>
      <c r="B66" s="56">
        <f>('S Curve Equation'!$B$11-(LN(1/((B21/'S Curve Equation'!$B$14)-'S Curve Equation'!$B$13)-1)/'S Curve Equation'!$B$10))/'S Curve Equation'!$B$12</f>
        <v>0.71678429150401324</v>
      </c>
    </row>
    <row r="67" spans="1:2" x14ac:dyDescent="0.2">
      <c r="A67" s="12" t="s">
        <v>38</v>
      </c>
      <c r="B67" s="56">
        <f>('S Curve Equation'!$B$11-(LN(1/((B22/'S Curve Equation'!$B$14)-'S Curve Equation'!$B$13)-1)/'S Curve Equation'!$B$10))/'S Curve Equation'!$B$12</f>
        <v>0.6837317300119945</v>
      </c>
    </row>
    <row r="68" spans="1:2" x14ac:dyDescent="0.2">
      <c r="A68" s="12" t="s">
        <v>39</v>
      </c>
      <c r="B68" s="56">
        <f>('S Curve Equation'!$B$11-(LN(1/((B23/'S Curve Equation'!$B$14)-'S Curve Equation'!$B$13)-1)/'S Curve Equation'!$B$10))/'S Curve Equation'!$B$12</f>
        <v>0.72082886159788961</v>
      </c>
    </row>
    <row r="69" spans="1:2" x14ac:dyDescent="0.2">
      <c r="A69" s="12" t="s">
        <v>40</v>
      </c>
      <c r="B69" s="56">
        <f>('S Curve Equation'!$B$11-(LN(1/((B24/'S Curve Equation'!$B$14)-'S Curve Equation'!$B$13)-1)/'S Curve Equation'!$B$10))/'S Curve Equation'!$B$12</f>
        <v>0.73481031225719728</v>
      </c>
    </row>
    <row r="70" spans="1:2" x14ac:dyDescent="0.2">
      <c r="A70" s="12" t="s">
        <v>41</v>
      </c>
      <c r="B70" s="56">
        <f>('S Curve Equation'!$B$11-(LN(1/((B25/'S Curve Equation'!$B$14)-'S Curve Equation'!$B$13)-1)/'S Curve Equation'!$B$10))/'S Curve Equation'!$B$12</f>
        <v>0.67388303040456399</v>
      </c>
    </row>
    <row r="71" spans="1:2" x14ac:dyDescent="0.2">
      <c r="A71" s="12" t="s">
        <v>42</v>
      </c>
      <c r="B71" s="56">
        <f>('S Curve Equation'!$B$11-(LN(1/((B26/'S Curve Equation'!$B$14)-'S Curve Equation'!$B$13)-1)/'S Curve Equation'!$B$10))/'S Curve Equation'!$B$12</f>
        <v>0.65833412370186062</v>
      </c>
    </row>
    <row r="72" spans="1:2" x14ac:dyDescent="0.2">
      <c r="A72" s="12" t="s">
        <v>105</v>
      </c>
      <c r="B72" s="56">
        <f>('S Curve Equation'!$B$11-(LN(1/((B27/'S Curve Equation'!$B$14)-'S Curve Equation'!$B$13)-1)/'S Curve Equation'!$B$10))/'S Curve Equation'!$B$12</f>
        <v>0.6945648248964772</v>
      </c>
    </row>
    <row r="73" spans="1:2" x14ac:dyDescent="0.2">
      <c r="A73" s="12" t="s">
        <v>106</v>
      </c>
      <c r="B73" s="56">
        <f>('S Curve Equation'!$B$11-(LN(1/((B28/'S Curve Equation'!$B$14)-'S Curve Equation'!$B$13)-1)/'S Curve Equation'!$B$10))/'S Curve Equation'!$B$12</f>
        <v>0.72498835736373246</v>
      </c>
    </row>
    <row r="74" spans="1:2" x14ac:dyDescent="0.2">
      <c r="A74" s="12" t="s">
        <v>107</v>
      </c>
      <c r="B74" s="56">
        <f>('S Curve Equation'!$B$11-(LN(1/((B29/'S Curve Equation'!$B$14)-'S Curve Equation'!$B$13)-1)/'S Curve Equation'!$B$10))/'S Curve Equation'!$B$12</f>
        <v>0.65087116958628932</v>
      </c>
    </row>
    <row r="75" spans="1:2" x14ac:dyDescent="0.2">
      <c r="A75" s="12" t="s">
        <v>43</v>
      </c>
      <c r="B75" s="56">
        <f>('S Curve Equation'!$B$11-(LN(1/((B30/'S Curve Equation'!$B$14)-'S Curve Equation'!$B$13)-1)/'S Curve Equation'!$B$10))/'S Curve Equation'!$B$12</f>
        <v>0.59182853592609308</v>
      </c>
    </row>
    <row r="76" spans="1:2" x14ac:dyDescent="0.2">
      <c r="A76" s="12" t="s">
        <v>44</v>
      </c>
      <c r="B76" s="56">
        <f>('S Curve Equation'!$B$11-(LN(1/((B31/'S Curve Equation'!$B$14)-'S Curve Equation'!$B$13)-1)/'S Curve Equation'!$B$10))/'S Curve Equation'!$B$12</f>
        <v>0.65973011190979258</v>
      </c>
    </row>
    <row r="77" spans="1:2" x14ac:dyDescent="0.2">
      <c r="A77" s="12" t="s">
        <v>45</v>
      </c>
      <c r="B77" s="56">
        <f>('S Curve Equation'!$B$11-(LN(1/((B32/'S Curve Equation'!$B$14)-'S Curve Equation'!$B$13)-1)/'S Curve Equation'!$B$10))/'S Curve Equation'!$B$12</f>
        <v>0.64427856818440421</v>
      </c>
    </row>
    <row r="78" spans="1:2" x14ac:dyDescent="0.2">
      <c r="A78" s="12" t="s">
        <v>46</v>
      </c>
      <c r="B78" s="56">
        <f>('S Curve Equation'!$B$11-(LN(1/((B33/'S Curve Equation'!$B$14)-'S Curve Equation'!$B$13)-1)/'S Curve Equation'!$B$10))/'S Curve Equation'!$B$12</f>
        <v>0.60605149482937992</v>
      </c>
    </row>
    <row r="79" spans="1:2" x14ac:dyDescent="0.2">
      <c r="A79" s="12" t="s">
        <v>47</v>
      </c>
      <c r="B79" s="56">
        <f>('S Curve Equation'!$B$11-(LN(1/((B34/'S Curve Equation'!$B$14)-'S Curve Equation'!$B$13)-1)/'S Curve Equation'!$B$10))/'S Curve Equation'!$B$12</f>
        <v>0.70266474809768442</v>
      </c>
    </row>
    <row r="80" spans="1:2" x14ac:dyDescent="0.2">
      <c r="A80" s="12" t="s">
        <v>48</v>
      </c>
      <c r="B80" s="56">
        <f>('S Curve Equation'!$B$11-(LN(1/((B35/'S Curve Equation'!$B$14)-'S Curve Equation'!$B$13)-1)/'S Curve Equation'!$B$10))/'S Curve Equation'!$B$12</f>
        <v>0.67840325454185579</v>
      </c>
    </row>
    <row r="81" spans="1:32" x14ac:dyDescent="0.2">
      <c r="A81" s="12" t="s">
        <v>49</v>
      </c>
      <c r="B81" s="56">
        <f>('S Curve Equation'!$B$11-(LN(1/((B36/'S Curve Equation'!$B$14)-'S Curve Equation'!$B$13)-1)/'S Curve Equation'!$B$10))/'S Curve Equation'!$B$12</f>
        <v>0.74046300360649608</v>
      </c>
    </row>
    <row r="82" spans="1:32" x14ac:dyDescent="0.2">
      <c r="A82" s="12" t="s">
        <v>50</v>
      </c>
      <c r="B82" s="56">
        <f>('S Curve Equation'!$B$11-(LN(1/((B37/'S Curve Equation'!$B$14)-'S Curve Equation'!$B$13)-1)/'S Curve Equation'!$B$10))/'S Curve Equation'!$B$12</f>
        <v>0.71879268161684773</v>
      </c>
    </row>
    <row r="83" spans="1:32" x14ac:dyDescent="0.2">
      <c r="A83" s="12" t="s">
        <v>51</v>
      </c>
      <c r="B83" s="56">
        <f>('S Curve Equation'!$B$11-(LN(1/((B38/'S Curve Equation'!$B$14)-'S Curve Equation'!$B$13)-1)/'S Curve Equation'!$B$10))/'S Curve Equation'!$B$12</f>
        <v>0.6766324930590486</v>
      </c>
    </row>
    <row r="84" spans="1:32" x14ac:dyDescent="0.2">
      <c r="A84" s="12" t="s">
        <v>52</v>
      </c>
      <c r="B84" s="56">
        <f>('S Curve Equation'!$B$11-(LN(1/((B39/'S Curve Equation'!$B$14)-'S Curve Equation'!$B$13)-1)/'S Curve Equation'!$B$10))/'S Curve Equation'!$B$12</f>
        <v>0.67740650534989366</v>
      </c>
    </row>
    <row r="85" spans="1:32" x14ac:dyDescent="0.2">
      <c r="A85" s="12" t="s">
        <v>53</v>
      </c>
      <c r="B85" s="56">
        <f>('S Curve Equation'!$B$11-(LN(1/((B40/'S Curve Equation'!$B$14)-'S Curve Equation'!$B$13)-1)/'S Curve Equation'!$B$10))/'S Curve Equation'!$B$12</f>
        <v>0.70252393494502008</v>
      </c>
    </row>
    <row r="86" spans="1:32" x14ac:dyDescent="0.2">
      <c r="A86" s="12" t="s">
        <v>54</v>
      </c>
      <c r="B86" s="56">
        <f>('S Curve Equation'!$B$11-(LN(1/((B41/'S Curve Equation'!$B$14)-'S Curve Equation'!$B$13)-1)/'S Curve Equation'!$B$10))/'S Curve Equation'!$B$12</f>
        <v>0.70806759070586434</v>
      </c>
    </row>
    <row r="87" spans="1:32" x14ac:dyDescent="0.2">
      <c r="A87" s="12" t="s">
        <v>55</v>
      </c>
      <c r="B87" s="56">
        <f>('S Curve Equation'!$B$11-(LN(1/((B42/'S Curve Equation'!$B$14)-'S Curve Equation'!$B$13)-1)/'S Curve Equation'!$B$10))/'S Curve Equation'!$B$12</f>
        <v>0.69805214359899259</v>
      </c>
    </row>
    <row r="88" spans="1:32" x14ac:dyDescent="0.2">
      <c r="A88" s="12" t="s">
        <v>56</v>
      </c>
      <c r="B88" s="56">
        <f>('S Curve Equation'!$B$11-(LN(1/((B43/'S Curve Equation'!$B$14)-'S Curve Equation'!$B$13)-1)/'S Curve Equation'!$B$10))/'S Curve Equation'!$B$12</f>
        <v>0.70252393494502008</v>
      </c>
    </row>
    <row r="89" spans="1:32" x14ac:dyDescent="0.2">
      <c r="A89" s="12" t="s">
        <v>57</v>
      </c>
      <c r="B89" s="56">
        <f>('S Curve Equation'!$B$11-(LN(1/((B44/'S Curve Equation'!$B$14)-'S Curve Equation'!$B$13)-1)/'S Curve Equation'!$B$10))/'S Curve Equation'!$B$12</f>
        <v>0.56622572850024033</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0.62345353346282095</v>
      </c>
      <c r="C93">
        <f>IF('LF Projected Ratios'!D$45&gt;=0,$B93+(1-$B93)*'LF Projected Ratios'!D$45,$B93*(1+'LF Projected Ratios'!D$45))</f>
        <v>0.62102426480971551</v>
      </c>
      <c r="D93">
        <f>IF('LF Projected Ratios'!E$45&gt;=0,$B93+(1-$B93)*'LF Projected Ratios'!E$45,$B93*(1+'LF Projected Ratios'!E$45))</f>
        <v>0.61852974300283958</v>
      </c>
      <c r="E93">
        <f>IF('LF Projected Ratios'!F$45&gt;=0,$B93+(1-$B93)*'LF Projected Ratios'!F$45,$B93*(1+'LF Projected Ratios'!F$45))</f>
        <v>0.6160505085851018</v>
      </c>
      <c r="F93">
        <f>IF('LF Projected Ratios'!G$45&gt;=0,$B93+(1-$B93)*'LF Projected Ratios'!G$45,$B93*(1+'LF Projected Ratios'!G$45))</f>
        <v>0.61359571558678561</v>
      </c>
      <c r="G93">
        <f>IF('LF Projected Ratios'!H$45&gt;=0,$B93+(1-$B93)*'LF Projected Ratios'!H$45,$B93*(1+'LF Projected Ratios'!H$45))</f>
        <v>0.61114519857118366</v>
      </c>
      <c r="H93">
        <f>IF('LF Projected Ratios'!I$45&gt;=0,$B93+(1-$B93)*'LF Projected Ratios'!I$45,$B93*(1+'LF Projected Ratios'!I$45))</f>
        <v>0.60869517156626285</v>
      </c>
      <c r="I93">
        <f>IF('LF Projected Ratios'!J$45&gt;=0,$B93+(1-$B93)*'LF Projected Ratios'!J$45,$B93*(1+'LF Projected Ratios'!J$45))</f>
        <v>0.60626798978349516</v>
      </c>
      <c r="J93">
        <f>IF('LF Projected Ratios'!K$45&gt;=0,$B93+(1-$B93)*'LF Projected Ratios'!K$45,$B93*(1+'LF Projected Ratios'!K$45))</f>
        <v>0.60387332979449337</v>
      </c>
      <c r="K93">
        <f>IF('LF Projected Ratios'!L$45&gt;=0,$B93+(1-$B93)*'LF Projected Ratios'!L$45,$B93*(1+'LF Projected Ratios'!L$45))</f>
        <v>0.6015203750001612</v>
      </c>
      <c r="L93">
        <f>IF('LF Projected Ratios'!M$45&gt;=0,$B93+(1-$B93)*'LF Projected Ratios'!M$45,$B93*(1+'LF Projected Ratios'!M$45))</f>
        <v>0.59926142151906736</v>
      </c>
      <c r="M93">
        <f>IF('LF Projected Ratios'!N$45&gt;=0,$B93+(1-$B93)*'LF Projected Ratios'!N$45,$B93*(1+'LF Projected Ratios'!N$45))</f>
        <v>0.59696096241893049</v>
      </c>
      <c r="N93">
        <f>IF('LF Projected Ratios'!O$45&gt;=0,$B93+(1-$B93)*'LF Projected Ratios'!O$45,$B93*(1+'LF Projected Ratios'!O$45))</f>
        <v>0.59468158173388497</v>
      </c>
      <c r="O93">
        <f>IF('LF Projected Ratios'!P$45&gt;=0,$B93+(1-$B93)*'LF Projected Ratios'!P$45,$B93*(1+'LF Projected Ratios'!P$45))</f>
        <v>0.59242299108233876</v>
      </c>
      <c r="P93">
        <f>IF('LF Projected Ratios'!Q$45&gt;=0,$B93+(1-$B93)*'LF Projected Ratios'!Q$45,$B93*(1+'LF Projected Ratios'!Q$45))</f>
        <v>0.5901849073194233</v>
      </c>
      <c r="Q93">
        <f>IF('LF Projected Ratios'!R$45&gt;=0,$B93+(1-$B93)*'LF Projected Ratios'!R$45,$B93*(1+'LF Projected Ratios'!R$45))</f>
        <v>0.58796705241866498</v>
      </c>
      <c r="R93">
        <f>IF('LF Projected Ratios'!S$45&gt;=0,$B93+(1-$B93)*'LF Projected Ratios'!S$45,$B93*(1+'LF Projected Ratios'!S$45))</f>
        <v>0.58576915335684998</v>
      </c>
      <c r="S93">
        <f>IF('LF Projected Ratios'!T$45&gt;=0,$B93+(1-$B93)*'LF Projected Ratios'!T$45,$B93*(1+'LF Projected Ratios'!T$45))</f>
        <v>0.58359094200198292</v>
      </c>
      <c r="T93">
        <f>IF('LF Projected Ratios'!U$45&gt;=0,$B93+(1-$B93)*'LF Projected Ratios'!U$45,$B93*(1+'LF Projected Ratios'!U$45))</f>
        <v>0.58143215500423895</v>
      </c>
      <c r="U93">
        <f>IF('LF Projected Ratios'!V$45&gt;=0,$B93+(1-$B93)*'LF Projected Ratios'!V$45,$B93*(1+'LF Projected Ratios'!V$45))</f>
        <v>0.57929253368982769</v>
      </c>
      <c r="V93">
        <f>IF('LF Projected Ratios'!W$45&gt;=0,$B93+(1-$B93)*'LF Projected Ratios'!W$45,$B93*(1+'LF Projected Ratios'!W$45))</f>
        <v>0.5771718239576652</v>
      </c>
      <c r="W93">
        <f>IF('LF Projected Ratios'!X$45&gt;=0,$B93+(1-$B93)*'LF Projected Ratios'!X$45,$B93*(1+'LF Projected Ratios'!X$45))</f>
        <v>0.57506977617877675</v>
      </c>
      <c r="X93">
        <f>IF('LF Projected Ratios'!Y$45&gt;=0,$B93+(1-$B93)*'LF Projected Ratios'!Y$45,$B93*(1+'LF Projected Ratios'!Y$45))</f>
        <v>0.572986145098343</v>
      </c>
      <c r="Y93">
        <f>IF('LF Projected Ratios'!Z$45&gt;=0,$B93+(1-$B93)*'LF Projected Ratios'!Z$45,$B93*(1+'LF Projected Ratios'!Z$45))</f>
        <v>0.57092068974030774</v>
      </c>
      <c r="Z93">
        <f>IF('LF Projected Ratios'!AA$45&gt;=0,$B93+(1-$B93)*'LF Projected Ratios'!AA$45,$B93*(1+'LF Projected Ratios'!AA$45))</f>
        <v>0.56887317331447662</v>
      </c>
      <c r="AA93">
        <f>IF('LF Projected Ratios'!AB$45&gt;=0,$B93+(1-$B93)*'LF Projected Ratios'!AB$45,$B93*(1+'LF Projected Ratios'!AB$45))</f>
        <v>0.56684336312601935</v>
      </c>
      <c r="AB93">
        <f>IF('LF Projected Ratios'!AC$45&gt;=0,$B93+(1-$B93)*'LF Projected Ratios'!AC$45,$B93*(1+'LF Projected Ratios'!AC$45))</f>
        <v>0.56483103048731198</v>
      </c>
      <c r="AC93">
        <f>IF('LF Projected Ratios'!AD$45&gt;=0,$B93+(1-$B93)*'LF Projected Ratios'!AD$45,$B93*(1+'LF Projected Ratios'!AD$45))</f>
        <v>0.56283595063205027</v>
      </c>
      <c r="AD93">
        <f>IF('LF Projected Ratios'!AE$45&gt;=0,$B93+(1-$B93)*'LF Projected Ratios'!AE$45,$B93*(1+'LF Projected Ratios'!AE$45))</f>
        <v>0.56085790263155699</v>
      </c>
      <c r="AE93">
        <f>IF('LF Projected Ratios'!AF$45&gt;=0,$B93+(1-$B93)*'LF Projected Ratios'!AF$45,$B93*(1+'LF Projected Ratios'!AF$45))</f>
        <v>0.55889666931322712</v>
      </c>
      <c r="AF93">
        <f>IF('LF Projected Ratios'!AG$45&gt;=0,$B93+(1-$B93)*'LF Projected Ratios'!AG$45,$B93*(1+'LF Projected Ratios'!AG$45))</f>
        <v>0.55695203718104347</v>
      </c>
    </row>
    <row r="94" spans="1:32" x14ac:dyDescent="0.2">
      <c r="A94" s="12" t="s">
        <v>94</v>
      </c>
      <c r="B94" s="56">
        <f t="shared" ref="B94:B134" si="0">B49</f>
        <v>0.8224236065623165</v>
      </c>
      <c r="C94">
        <f>IF('LF Projected Ratios'!D$45&gt;=0,$B94+(1-$B94)*'LF Projected Ratios'!D$45,$B94*(1+'LF Projected Ratios'!D$45))</f>
        <v>0.81921905677670703</v>
      </c>
      <c r="D94">
        <f>IF('LF Projected Ratios'!E$45&gt;=0,$B94+(1-$B94)*'LF Projected Ratios'!E$45,$B94*(1+'LF Projected Ratios'!E$45))</f>
        <v>0.81592842882940131</v>
      </c>
      <c r="E94">
        <f>IF('LF Projected Ratios'!F$45&gt;=0,$B94+(1-$B94)*'LF Projected Ratios'!F$45,$B94*(1+'LF Projected Ratios'!F$45))</f>
        <v>0.81265796711588056</v>
      </c>
      <c r="F94">
        <f>IF('LF Projected Ratios'!G$45&gt;=0,$B94+(1-$B94)*'LF Projected Ratios'!G$45,$B94*(1+'LF Projected Ratios'!G$45))</f>
        <v>0.80941974709998665</v>
      </c>
      <c r="G94">
        <f>IF('LF Projected Ratios'!H$45&gt;=0,$B94+(1-$B94)*'LF Projected Ratios'!H$45,$B94*(1+'LF Projected Ratios'!H$45))</f>
        <v>0.80618716771156007</v>
      </c>
      <c r="H94">
        <f>IF('LF Projected Ratios'!I$45&gt;=0,$B94+(1-$B94)*'LF Projected Ratios'!I$45,$B94*(1+'LF Projected Ratios'!I$45))</f>
        <v>0.80295523471669772</v>
      </c>
      <c r="I94">
        <f>IF('LF Projected Ratios'!J$45&gt;=0,$B94+(1-$B94)*'LF Projected Ratios'!J$45,$B94*(1+'LF Projected Ratios'!J$45))</f>
        <v>0.79975343780894914</v>
      </c>
      <c r="J94">
        <f>IF('LF Projected Ratios'!K$45&gt;=0,$B94+(1-$B94)*'LF Projected Ratios'!K$45,$B94*(1+'LF Projected Ratios'!K$45))</f>
        <v>0.79659454175825772</v>
      </c>
      <c r="K94">
        <f>IF('LF Projected Ratios'!L$45&gt;=0,$B94+(1-$B94)*'LF Projected Ratios'!L$45,$B94*(1+'LF Projected Ratios'!L$45))</f>
        <v>0.79349066077247743</v>
      </c>
      <c r="L94">
        <f>IF('LF Projected Ratios'!M$45&gt;=0,$B94+(1-$B94)*'LF Projected Ratios'!M$45,$B94*(1+'LF Projected Ratios'!M$45))</f>
        <v>0.79051078084676918</v>
      </c>
      <c r="M94">
        <f>IF('LF Projected Ratios'!N$45&gt;=0,$B94+(1-$B94)*'LF Projected Ratios'!N$45,$B94*(1+'LF Projected Ratios'!N$45))</f>
        <v>0.78747614912469799</v>
      </c>
      <c r="N94">
        <f>IF('LF Projected Ratios'!O$45&gt;=0,$B94+(1-$B94)*'LF Projected Ratios'!O$45,$B94*(1+'LF Projected Ratios'!O$45))</f>
        <v>0.78446932282072068</v>
      </c>
      <c r="O94">
        <f>IF('LF Projected Ratios'!P$45&gt;=0,$B94+(1-$B94)*'LF Projected Ratios'!P$45,$B94*(1+'LF Projected Ratios'!P$45))</f>
        <v>0.78148992151862928</v>
      </c>
      <c r="P94">
        <f>IF('LF Projected Ratios'!Q$45&gt;=0,$B94+(1-$B94)*'LF Projected Ratios'!Q$45,$B94*(1+'LF Projected Ratios'!Q$45))</f>
        <v>0.77853757171019689</v>
      </c>
      <c r="Q94">
        <f>IF('LF Projected Ratios'!R$45&gt;=0,$B94+(1-$B94)*'LF Projected Ratios'!R$45,$B94*(1+'LF Projected Ratios'!R$45))</f>
        <v>0.77561190663908486</v>
      </c>
      <c r="R94">
        <f>IF('LF Projected Ratios'!S$45&gt;=0,$B94+(1-$B94)*'LF Projected Ratios'!S$45,$B94*(1+'LF Projected Ratios'!S$45))</f>
        <v>0.77271256614896378</v>
      </c>
      <c r="S94">
        <f>IF('LF Projected Ratios'!T$45&gt;=0,$B94+(1-$B94)*'LF Projected Ratios'!T$45,$B94*(1+'LF Projected Ratios'!T$45))</f>
        <v>0.76983919653571475</v>
      </c>
      <c r="T94">
        <f>IF('LF Projected Ratios'!U$45&gt;=0,$B94+(1-$B94)*'LF Projected Ratios'!U$45,$B94*(1+'LF Projected Ratios'!U$45))</f>
        <v>0.76699145040358008</v>
      </c>
      <c r="U94">
        <f>IF('LF Projected Ratios'!V$45&gt;=0,$B94+(1-$B94)*'LF Projected Ratios'!V$45,$B94*(1+'LF Projected Ratios'!V$45))</f>
        <v>0.7641689865251543</v>
      </c>
      <c r="V94">
        <f>IF('LF Projected Ratios'!W$45&gt;=0,$B94+(1-$B94)*'LF Projected Ratios'!W$45,$B94*(1+'LF Projected Ratios'!W$45))</f>
        <v>0.76137146970508029</v>
      </c>
      <c r="W94">
        <f>IF('LF Projected Ratios'!X$45&gt;=0,$B94+(1-$B94)*'LF Projected Ratios'!X$45,$B94*(1+'LF Projected Ratios'!X$45))</f>
        <v>0.7585985706473467</v>
      </c>
      <c r="X94">
        <f>IF('LF Projected Ratios'!Y$45&gt;=0,$B94+(1-$B94)*'LF Projected Ratios'!Y$45,$B94*(1+'LF Projected Ratios'!Y$45))</f>
        <v>0.75584996582607356</v>
      </c>
      <c r="Y94">
        <f>IF('LF Projected Ratios'!Z$45&gt;=0,$B94+(1-$B94)*'LF Projected Ratios'!Z$45,$B94*(1+'LF Projected Ratios'!Z$45))</f>
        <v>0.75312533735967624</v>
      </c>
      <c r="Z94">
        <f>IF('LF Projected Ratios'!AA$45&gt;=0,$B94+(1-$B94)*'LF Projected Ratios'!AA$45,$B94*(1+'LF Projected Ratios'!AA$45))</f>
        <v>0.75042437288831521</v>
      </c>
      <c r="AA94">
        <f>IF('LF Projected Ratios'!AB$45&gt;=0,$B94+(1-$B94)*'LF Projected Ratios'!AB$45,$B94*(1+'LF Projected Ratios'!AB$45))</f>
        <v>0.74774676545451668</v>
      </c>
      <c r="AB94">
        <f>IF('LF Projected Ratios'!AC$45&gt;=0,$B94+(1-$B94)*'LF Projected Ratios'!AC$45,$B94*(1+'LF Projected Ratios'!AC$45))</f>
        <v>0.74509221338688059</v>
      </c>
      <c r="AC94">
        <f>IF('LF Projected Ratios'!AD$45&gt;=0,$B94+(1-$B94)*'LF Projected Ratios'!AD$45,$B94*(1+'LF Projected Ratios'!AD$45))</f>
        <v>0.74246042018678315</v>
      </c>
      <c r="AD94">
        <f>IF('LF Projected Ratios'!AE$45&gt;=0,$B94+(1-$B94)*'LF Projected Ratios'!AE$45,$B94*(1+'LF Projected Ratios'!AE$45))</f>
        <v>0.73985109441797492</v>
      </c>
      <c r="AE94">
        <f>IF('LF Projected Ratios'!AF$45&gt;=0,$B94+(1-$B94)*'LF Projected Ratios'!AF$45,$B94*(1+'LF Projected Ratios'!AF$45))</f>
        <v>0.73726394959899821</v>
      </c>
      <c r="AF94">
        <f>IF('LF Projected Ratios'!AG$45&gt;=0,$B94+(1-$B94)*'LF Projected Ratios'!AG$45,$B94*(1+'LF Projected Ratios'!AG$45))</f>
        <v>0.73469870409833604</v>
      </c>
    </row>
    <row r="95" spans="1:32" x14ac:dyDescent="0.2">
      <c r="A95" s="12" t="s">
        <v>93</v>
      </c>
      <c r="B95" s="56">
        <f t="shared" si="0"/>
        <v>0.70343403790932002</v>
      </c>
      <c r="C95">
        <f>IF('LF Projected Ratios'!D$45&gt;=0,$B95+(1-$B95)*'LF Projected Ratios'!D$45,$B95*(1+'LF Projected Ratios'!D$45))</f>
        <v>0.70069312753492663</v>
      </c>
      <c r="D95">
        <f>IF('LF Projected Ratios'!E$45&gt;=0,$B95+(1-$B95)*'LF Projected Ratios'!E$45,$B95*(1+'LF Projected Ratios'!E$45))</f>
        <v>0.69787859292555909</v>
      </c>
      <c r="E95">
        <f>IF('LF Projected Ratios'!F$45&gt;=0,$B95+(1-$B95)*'LF Projected Ratios'!F$45,$B95*(1+'LF Projected Ratios'!F$45))</f>
        <v>0.69508130686687464</v>
      </c>
      <c r="F95">
        <f>IF('LF Projected Ratios'!G$45&gt;=0,$B95+(1-$B95)*'LF Projected Ratios'!G$45,$B95*(1+'LF Projected Ratios'!G$45))</f>
        <v>0.6923115977252069</v>
      </c>
      <c r="G95">
        <f>IF('LF Projected Ratios'!H$45&gt;=0,$B95+(1-$B95)*'LF Projected Ratios'!H$45,$B95*(1+'LF Projected Ratios'!H$45))</f>
        <v>0.6895467131159625</v>
      </c>
      <c r="H95">
        <f>IF('LF Projected Ratios'!I$45&gt;=0,$B95+(1-$B95)*'LF Projected Ratios'!I$45,$B95*(1+'LF Projected Ratios'!I$45))</f>
        <v>0.68678238137902303</v>
      </c>
      <c r="I95">
        <f>IF('LF Projected Ratios'!J$45&gt;=0,$B95+(1-$B95)*'LF Projected Ratios'!J$45,$B95*(1+'LF Projected Ratios'!J$45))</f>
        <v>0.68404382559169907</v>
      </c>
      <c r="J95">
        <f>IF('LF Projected Ratios'!K$45&gt;=0,$B95+(1-$B95)*'LF Projected Ratios'!K$45,$B95*(1+'LF Projected Ratios'!K$45))</f>
        <v>0.68134196369651123</v>
      </c>
      <c r="K95">
        <f>IF('LF Projected Ratios'!L$45&gt;=0,$B95+(1-$B95)*'LF Projected Ratios'!L$45,$B95*(1+'LF Projected Ratios'!L$45))</f>
        <v>0.67868715719825934</v>
      </c>
      <c r="L95">
        <f>IF('LF Projected Ratios'!M$45&gt;=0,$B95+(1-$B95)*'LF Projected Ratios'!M$45,$B95*(1+'LF Projected Ratios'!M$45))</f>
        <v>0.67613841108749573</v>
      </c>
      <c r="M95">
        <f>IF('LF Projected Ratios'!N$45&gt;=0,$B95+(1-$B95)*'LF Projected Ratios'!N$45,$B95*(1+'LF Projected Ratios'!N$45))</f>
        <v>0.67354283475822785</v>
      </c>
      <c r="N95">
        <f>IF('LF Projected Ratios'!O$45&gt;=0,$B95+(1-$B95)*'LF Projected Ratios'!O$45,$B95*(1+'LF Projected Ratios'!O$45))</f>
        <v>0.67097104091449367</v>
      </c>
      <c r="O95">
        <f>IF('LF Projected Ratios'!P$45&gt;=0,$B95+(1-$B95)*'LF Projected Ratios'!P$45,$B95*(1+'LF Projected Ratios'!P$45))</f>
        <v>0.66842270417931304</v>
      </c>
      <c r="P95">
        <f>IF('LF Projected Ratios'!Q$45&gt;=0,$B95+(1-$B95)*'LF Projected Ratios'!Q$45,$B95*(1+'LF Projected Ratios'!Q$45))</f>
        <v>0.66589750508422962</v>
      </c>
      <c r="Q95">
        <f>IF('LF Projected Ratios'!R$45&gt;=0,$B95+(1-$B95)*'LF Projected Ratios'!R$45,$B95*(1+'LF Projected Ratios'!R$45))</f>
        <v>0.66339512993580096</v>
      </c>
      <c r="R95">
        <f>IF('LF Projected Ratios'!S$45&gt;=0,$B95+(1-$B95)*'LF Projected Ratios'!S$45,$B95*(1+'LF Projected Ratios'!S$45))</f>
        <v>0.66091527068569411</v>
      </c>
      <c r="S95">
        <f>IF('LF Projected Ratios'!T$45&gt;=0,$B95+(1-$B95)*'LF Projected Ratios'!T$45,$B95*(1+'LF Projected Ratios'!T$45))</f>
        <v>0.65845762480427006</v>
      </c>
      <c r="T95">
        <f>IF('LF Projected Ratios'!U$45&gt;=0,$B95+(1-$B95)*'LF Projected Ratios'!U$45,$B95*(1+'LF Projected Ratios'!U$45))</f>
        <v>0.65602189515754772</v>
      </c>
      <c r="U95">
        <f>IF('LF Projected Ratios'!V$45&gt;=0,$B95+(1-$B95)*'LF Projected Ratios'!V$45,$B95*(1+'LF Projected Ratios'!V$45))</f>
        <v>0.65360778988745083</v>
      </c>
      <c r="V95">
        <f>IF('LF Projected Ratios'!W$45&gt;=0,$B95+(1-$B95)*'LF Projected Ratios'!W$45,$B95*(1+'LF Projected Ratios'!W$45))</f>
        <v>0.65121502229522477</v>
      </c>
      <c r="W95">
        <f>IF('LF Projected Ratios'!X$45&gt;=0,$B95+(1-$B95)*'LF Projected Ratios'!X$45,$B95*(1+'LF Projected Ratios'!X$45))</f>
        <v>0.64884331072793444</v>
      </c>
      <c r="X95">
        <f>IF('LF Projected Ratios'!Y$45&gt;=0,$B95+(1-$B95)*'LF Projected Ratios'!Y$45,$B95*(1+'LF Projected Ratios'!Y$45))</f>
        <v>0.64649237846794383</v>
      </c>
      <c r="Y95">
        <f>IF('LF Projected Ratios'!Z$45&gt;=0,$B95+(1-$B95)*'LF Projected Ratios'!Z$45,$B95*(1+'LF Projected Ratios'!Z$45))</f>
        <v>0.64416195362528672</v>
      </c>
      <c r="Z95">
        <f>IF('LF Projected Ratios'!AA$45&gt;=0,$B95+(1-$B95)*'LF Projected Ratios'!AA$45,$B95*(1+'LF Projected Ratios'!AA$45))</f>
        <v>0.6418517690328468</v>
      </c>
      <c r="AA95">
        <f>IF('LF Projected Ratios'!AB$45&gt;=0,$B95+(1-$B95)*'LF Projected Ratios'!AB$45,$B95*(1+'LF Projected Ratios'!AB$45))</f>
        <v>0.63956156214425086</v>
      </c>
      <c r="AB95">
        <f>IF('LF Projected Ratios'!AC$45&gt;=0,$B95+(1-$B95)*'LF Projected Ratios'!AC$45,$B95*(1+'LF Projected Ratios'!AC$45))</f>
        <v>0.63729107493440162</v>
      </c>
      <c r="AC95">
        <f>IF('LF Projected Ratios'!AD$45&gt;=0,$B95+(1-$B95)*'LF Projected Ratios'!AD$45,$B95*(1+'LF Projected Ratios'!AD$45))</f>
        <v>0.63504005380257256</v>
      </c>
      <c r="AD95">
        <f>IF('LF Projected Ratios'!AE$45&gt;=0,$B95+(1-$B95)*'LF Projected Ratios'!AE$45,$B95*(1+'LF Projected Ratios'!AE$45))</f>
        <v>0.63280824947797898</v>
      </c>
      <c r="AE95">
        <f>IF('LF Projected Ratios'!AF$45&gt;=0,$B95+(1-$B95)*'LF Projected Ratios'!AF$45,$B95*(1+'LF Projected Ratios'!AF$45))</f>
        <v>0.63059541692776089</v>
      </c>
      <c r="AF95">
        <f>IF('LF Projected Ratios'!AG$45&gt;=0,$B95+(1-$B95)*'LF Projected Ratios'!AG$45,$B95*(1+'LF Projected Ratios'!AG$45))</f>
        <v>0.62840131526730136</v>
      </c>
    </row>
    <row r="96" spans="1:32" x14ac:dyDescent="0.2">
      <c r="A96" s="12" t="s">
        <v>28</v>
      </c>
      <c r="B96" s="56">
        <f t="shared" si="0"/>
        <v>0.70619723303692417</v>
      </c>
      <c r="C96">
        <f>IF('LF Projected Ratios'!D$45&gt;=0,$B96+(1-$B96)*'LF Projected Ratios'!D$45,$B96*(1+'LF Projected Ratios'!D$45))</f>
        <v>0.70344555595267089</v>
      </c>
      <c r="D96">
        <f>IF('LF Projected Ratios'!E$45&gt;=0,$B96+(1-$B96)*'LF Projected Ratios'!E$45,$B96*(1+'LF Projected Ratios'!E$45))</f>
        <v>0.70061996542633043</v>
      </c>
      <c r="E96">
        <f>IF('LF Projected Ratios'!F$45&gt;=0,$B96+(1-$B96)*'LF Projected Ratios'!F$45,$B96*(1+'LF Projected Ratios'!F$45))</f>
        <v>0.69781169120558484</v>
      </c>
      <c r="F96">
        <f>IF('LF Projected Ratios'!G$45&gt;=0,$B96+(1-$B96)*'LF Projected Ratios'!G$45,$B96*(1+'LF Projected Ratios'!G$45))</f>
        <v>0.69503110222815034</v>
      </c>
      <c r="G96">
        <f>IF('LF Projected Ratios'!H$45&gt;=0,$B96+(1-$B96)*'LF Projected Ratios'!H$45,$B96*(1+'LF Projected Ratios'!H$45))</f>
        <v>0.69225535673463134</v>
      </c>
      <c r="H96">
        <f>IF('LF Projected Ratios'!I$45&gt;=0,$B96+(1-$B96)*'LF Projected Ratios'!I$45,$B96*(1+'LF Projected Ratios'!I$45))</f>
        <v>0.68948016628518294</v>
      </c>
      <c r="I96">
        <f>IF('LF Projected Ratios'!J$45&gt;=0,$B96+(1-$B96)*'LF Projected Ratios'!J$45,$B96*(1+'LF Projected Ratios'!J$45))</f>
        <v>0.68673085303717274</v>
      </c>
      <c r="J96">
        <f>IF('LF Projected Ratios'!K$45&gt;=0,$B96+(1-$B96)*'LF Projected Ratios'!K$45,$B96*(1+'LF Projected Ratios'!K$45))</f>
        <v>0.68401837782044805</v>
      </c>
      <c r="K96">
        <f>IF('LF Projected Ratios'!L$45&gt;=0,$B96+(1-$B96)*'LF Projected Ratios'!L$45,$B96*(1+'LF Projected Ratios'!L$45))</f>
        <v>0.6813531428413645</v>
      </c>
      <c r="L96">
        <f>IF('LF Projected Ratios'!M$45&gt;=0,$B96+(1-$B96)*'LF Projected Ratios'!M$45,$B96*(1+'LF Projected Ratios'!M$45))</f>
        <v>0.67879438487098764</v>
      </c>
      <c r="M96">
        <f>IF('LF Projected Ratios'!N$45&gt;=0,$B96+(1-$B96)*'LF Projected Ratios'!N$45,$B96*(1+'LF Projected Ratios'!N$45))</f>
        <v>0.67618861272593622</v>
      </c>
      <c r="N96">
        <f>IF('LF Projected Ratios'!O$45&gt;=0,$B96+(1-$B96)*'LF Projected Ratios'!O$45,$B96*(1+'LF Projected Ratios'!O$45))</f>
        <v>0.67360671648761317</v>
      </c>
      <c r="O96">
        <f>IF('LF Projected Ratios'!P$45&gt;=0,$B96+(1-$B96)*'LF Projected Ratios'!P$45,$B96*(1+'LF Projected Ratios'!P$45))</f>
        <v>0.6710483695009084</v>
      </c>
      <c r="P96">
        <f>IF('LF Projected Ratios'!Q$45&gt;=0,$B96+(1-$B96)*'LF Projected Ratios'!Q$45,$B96*(1+'LF Projected Ratios'!Q$45))</f>
        <v>0.66851325104244508</v>
      </c>
      <c r="Q96">
        <f>IF('LF Projected Ratios'!R$45&gt;=0,$B96+(1-$B96)*'LF Projected Ratios'!R$45,$B96*(1+'LF Projected Ratios'!R$45))</f>
        <v>0.66600104618654576</v>
      </c>
      <c r="R96">
        <f>IF('LF Projected Ratios'!S$45&gt;=0,$B96+(1-$B96)*'LF Projected Ratios'!S$45,$B96*(1+'LF Projected Ratios'!S$45))</f>
        <v>0.6635114456748169</v>
      </c>
      <c r="S96">
        <f>IF('LF Projected Ratios'!T$45&gt;=0,$B96+(1-$B96)*'LF Projected Ratios'!T$45,$B96*(1+'LF Projected Ratios'!T$45))</f>
        <v>0.66104414578923765</v>
      </c>
      <c r="T96">
        <f>IF('LF Projected Ratios'!U$45&gt;=0,$B96+(1-$B96)*'LF Projected Ratios'!U$45,$B96*(1+'LF Projected Ratios'!U$45))</f>
        <v>0.65859884822863957</v>
      </c>
      <c r="U96">
        <f>IF('LF Projected Ratios'!V$45&gt;=0,$B96+(1-$B96)*'LF Projected Ratios'!V$45,$B96*(1+'LF Projected Ratios'!V$45))</f>
        <v>0.65617525998848381</v>
      </c>
      <c r="V96">
        <f>IF('LF Projected Ratios'!W$45&gt;=0,$B96+(1-$B96)*'LF Projected Ratios'!W$45,$B96*(1+'LF Projected Ratios'!W$45))</f>
        <v>0.65377309324381994</v>
      </c>
      <c r="W96">
        <f>IF('LF Projected Ratios'!X$45&gt;=0,$B96+(1-$B96)*'LF Projected Ratios'!X$45,$B96*(1+'LF Projected Ratios'!X$45))</f>
        <v>0.65139206523533733</v>
      </c>
      <c r="X96">
        <f>IF('LF Projected Ratios'!Y$45&gt;=0,$B96+(1-$B96)*'LF Projected Ratios'!Y$45,$B96*(1+'LF Projected Ratios'!Y$45))</f>
        <v>0.64903189815841145</v>
      </c>
      <c r="Y96">
        <f>IF('LF Projected Ratios'!Z$45&gt;=0,$B96+(1-$B96)*'LF Projected Ratios'!Z$45,$B96*(1+'LF Projected Ratios'!Z$45))</f>
        <v>0.64669231905505109</v>
      </c>
      <c r="Z96">
        <f>IF('LF Projected Ratios'!AA$45&gt;=0,$B96+(1-$B96)*'LF Projected Ratios'!AA$45,$B96*(1+'LF Projected Ratios'!AA$45))</f>
        <v>0.64437305970866743</v>
      </c>
      <c r="AA96">
        <f>IF('LF Projected Ratios'!AB$45&gt;=0,$B96+(1-$B96)*'LF Projected Ratios'!AB$45,$B96*(1+'LF Projected Ratios'!AB$45))</f>
        <v>0.64207385654156535</v>
      </c>
      <c r="AB96">
        <f>IF('LF Projected Ratios'!AC$45&gt;=0,$B96+(1-$B96)*'LF Projected Ratios'!AC$45,$B96*(1+'LF Projected Ratios'!AC$45))</f>
        <v>0.63979445051508599</v>
      </c>
      <c r="AC96">
        <f>IF('LF Projected Ratios'!AD$45&gt;=0,$B96+(1-$B96)*'LF Projected Ratios'!AD$45,$B96*(1+'LF Projected Ratios'!AD$45))</f>
        <v>0.6375345870323208</v>
      </c>
      <c r="AD96">
        <f>IF('LF Projected Ratios'!AE$45&gt;=0,$B96+(1-$B96)*'LF Projected Ratios'!AE$45,$B96*(1+'LF Projected Ratios'!AE$45))</f>
        <v>0.63529401584331191</v>
      </c>
      <c r="AE96">
        <f>IF('LF Projected Ratios'!AF$45&gt;=0,$B96+(1-$B96)*'LF Projected Ratios'!AF$45,$B96*(1+'LF Projected Ratios'!AF$45))</f>
        <v>0.63307249095267304</v>
      </c>
      <c r="AF96">
        <f>IF('LF Projected Ratios'!AG$45&gt;=0,$B96+(1-$B96)*'LF Projected Ratios'!AG$45,$B96*(1+'LF Projected Ratios'!AG$45))</f>
        <v>0.63086977052955651</v>
      </c>
    </row>
    <row r="97" spans="1:32" x14ac:dyDescent="0.2">
      <c r="A97" s="12" t="s">
        <v>29</v>
      </c>
      <c r="B97" s="56">
        <f t="shared" si="0"/>
        <v>0.64492478690337329</v>
      </c>
      <c r="C97">
        <f>IF('LF Projected Ratios'!D$45&gt;=0,$B97+(1-$B97)*'LF Projected Ratios'!D$45,$B97*(1+'LF Projected Ratios'!D$45))</f>
        <v>0.64241185613252139</v>
      </c>
      <c r="D97">
        <f>IF('LF Projected Ratios'!E$45&gt;=0,$B97+(1-$B97)*'LF Projected Ratios'!E$45,$B97*(1+'LF Projected Ratios'!E$45))</f>
        <v>0.6398314249401762</v>
      </c>
      <c r="E97">
        <f>IF('LF Projected Ratios'!F$45&gt;=0,$B97+(1-$B97)*'LF Projected Ratios'!F$45,$B97*(1+'LF Projected Ratios'!F$45))</f>
        <v>0.63726680762272792</v>
      </c>
      <c r="F97">
        <f>IF('LF Projected Ratios'!G$45&gt;=0,$B97+(1-$B97)*'LF Projected Ratios'!G$45,$B97*(1+'LF Projected Ratios'!G$45))</f>
        <v>0.63472747346812353</v>
      </c>
      <c r="G97">
        <f>IF('LF Projected Ratios'!H$45&gt;=0,$B97+(1-$B97)*'LF Projected Ratios'!H$45,$B97*(1+'LF Projected Ratios'!H$45))</f>
        <v>0.63219256255774303</v>
      </c>
      <c r="H97">
        <f>IF('LF Projected Ratios'!I$45&gt;=0,$B97+(1-$B97)*'LF Projected Ratios'!I$45,$B97*(1+'LF Projected Ratios'!I$45))</f>
        <v>0.62965815853362939</v>
      </c>
      <c r="I97">
        <f>IF('LF Projected Ratios'!J$45&gt;=0,$B97+(1-$B97)*'LF Projected Ratios'!J$45,$B97*(1+'LF Projected Ratios'!J$45))</f>
        <v>0.62714738650330204</v>
      </c>
      <c r="J97">
        <f>IF('LF Projected Ratios'!K$45&gt;=0,$B97+(1-$B97)*'LF Projected Ratios'!K$45,$B97*(1+'LF Projected Ratios'!K$45))</f>
        <v>0.62467025629195316</v>
      </c>
      <c r="K97">
        <f>IF('LF Projected Ratios'!L$45&gt;=0,$B97+(1-$B97)*'LF Projected Ratios'!L$45,$B97*(1+'LF Projected Ratios'!L$45))</f>
        <v>0.62223626756965089</v>
      </c>
      <c r="L97">
        <f>IF('LF Projected Ratios'!M$45&gt;=0,$B97+(1-$B97)*'LF Projected Ratios'!M$45,$B97*(1+'LF Projected Ratios'!M$45))</f>
        <v>0.61989951749250027</v>
      </c>
      <c r="M97">
        <f>IF('LF Projected Ratios'!N$45&gt;=0,$B97+(1-$B97)*'LF Projected Ratios'!N$45,$B97*(1+'LF Projected Ratios'!N$45))</f>
        <v>0.6175198323751584</v>
      </c>
      <c r="N97">
        <f>IF('LF Projected Ratios'!O$45&gt;=0,$B97+(1-$B97)*'LF Projected Ratios'!O$45,$B97*(1+'LF Projected Ratios'!O$45))</f>
        <v>0.61516195159708387</v>
      </c>
      <c r="O97">
        <f>IF('LF Projected Ratios'!P$45&gt;=0,$B97+(1-$B97)*'LF Projected Ratios'!P$45,$B97*(1+'LF Projected Ratios'!P$45))</f>
        <v>0.61282557684504746</v>
      </c>
      <c r="P97">
        <f>IF('LF Projected Ratios'!Q$45&gt;=0,$B97+(1-$B97)*'LF Projected Ratios'!Q$45,$B97*(1+'LF Projected Ratios'!Q$45))</f>
        <v>0.61051041522289229</v>
      </c>
      <c r="Q97">
        <f>IF('LF Projected Ratios'!R$45&gt;=0,$B97+(1-$B97)*'LF Projected Ratios'!R$45,$B97*(1+'LF Projected Ratios'!R$45))</f>
        <v>0.60821617912912984</v>
      </c>
      <c r="R97">
        <f>IF('LF Projected Ratios'!S$45&gt;=0,$B97+(1-$B97)*'LF Projected Ratios'!S$45,$B97*(1+'LF Projected Ratios'!S$45))</f>
        <v>0.60594258613783969</v>
      </c>
      <c r="S97">
        <f>IF('LF Projected Ratios'!T$45&gt;=0,$B97+(1-$B97)*'LF Projected Ratios'!T$45,$B97*(1+'LF Projected Ratios'!T$45))</f>
        <v>0.60368935888276953</v>
      </c>
      <c r="T97">
        <f>IF('LF Projected Ratios'!U$45&gt;=0,$B97+(1-$B97)*'LF Projected Ratios'!U$45,$B97*(1+'LF Projected Ratios'!U$45))</f>
        <v>0.60145622494453221</v>
      </c>
      <c r="U97">
        <f>IF('LF Projected Ratios'!V$45&gt;=0,$B97+(1-$B97)*'LF Projected Ratios'!V$45,$B97*(1+'LF Projected Ratios'!V$45))</f>
        <v>0.59924291674081365</v>
      </c>
      <c r="V97">
        <f>IF('LF Projected Ratios'!W$45&gt;=0,$B97+(1-$B97)*'LF Projected Ratios'!W$45,$B97*(1+'LF Projected Ratios'!W$45))</f>
        <v>0.59704917141948677</v>
      </c>
      <c r="W97">
        <f>IF('LF Projected Ratios'!X$45&gt;=0,$B97+(1-$B97)*'LF Projected Ratios'!X$45,$B97*(1+'LF Projected Ratios'!X$45))</f>
        <v>0.59487473075454955</v>
      </c>
      <c r="X97">
        <f>IF('LF Projected Ratios'!Y$45&gt;=0,$B97+(1-$B97)*'LF Projected Ratios'!Y$45,$B97*(1+'LF Projected Ratios'!Y$45))</f>
        <v>0.59271934104479806</v>
      </c>
      <c r="Y97">
        <f>IF('LF Projected Ratios'!Z$45&gt;=0,$B97+(1-$B97)*'LF Projected Ratios'!Z$45,$B97*(1+'LF Projected Ratios'!Z$45))</f>
        <v>0.59058275301514862</v>
      </c>
      <c r="Z97">
        <f>IF('LF Projected Ratios'!AA$45&gt;=0,$B97+(1-$B97)*'LF Projected Ratios'!AA$45,$B97*(1+'LF Projected Ratios'!AA$45))</f>
        <v>0.58846472172053732</v>
      </c>
      <c r="AA97">
        <f>IF('LF Projected Ratios'!AB$45&gt;=0,$B97+(1-$B97)*'LF Projected Ratios'!AB$45,$B97*(1+'LF Projected Ratios'!AB$45))</f>
        <v>0.58636500645230516</v>
      </c>
      <c r="AB97">
        <f>IF('LF Projected Ratios'!AC$45&gt;=0,$B97+(1-$B97)*'LF Projected Ratios'!AC$45,$B97*(1+'LF Projected Ratios'!AC$45))</f>
        <v>0.5842833706470052</v>
      </c>
      <c r="AC97">
        <f>IF('LF Projected Ratios'!AD$45&gt;=0,$B97+(1-$B97)*'LF Projected Ratios'!AD$45,$B97*(1+'LF Projected Ratios'!AD$45))</f>
        <v>0.58221958179755651</v>
      </c>
      <c r="AD97">
        <f>IF('LF Projected Ratios'!AE$45&gt;=0,$B97+(1-$B97)*'LF Projected Ratios'!AE$45,$B97*(1+'LF Projected Ratios'!AE$45))</f>
        <v>0.58017341136667089</v>
      </c>
      <c r="AE97">
        <f>IF('LF Projected Ratios'!AF$45&gt;=0,$B97+(1-$B97)*'LF Projected Ratios'!AF$45,$B97*(1+'LF Projected Ratios'!AF$45))</f>
        <v>0.57814463470248811</v>
      </c>
      <c r="AF97">
        <f>IF('LF Projected Ratios'!AG$45&gt;=0,$B97+(1-$B97)*'LF Projected Ratios'!AG$45,$B97*(1+'LF Projected Ratios'!AG$45))</f>
        <v>0.5761330309563546</v>
      </c>
    </row>
    <row r="98" spans="1:32" x14ac:dyDescent="0.2">
      <c r="A98" s="12" t="s">
        <v>30</v>
      </c>
      <c r="B98" s="56">
        <f t="shared" si="0"/>
        <v>0.59874019027493453</v>
      </c>
      <c r="C98">
        <f>IF('LF Projected Ratios'!D$45&gt;=0,$B98+(1-$B98)*'LF Projected Ratios'!D$45,$B98*(1+'LF Projected Ratios'!D$45))</f>
        <v>0.59640721644846406</v>
      </c>
      <c r="D98">
        <f>IF('LF Projected Ratios'!E$45&gt;=0,$B98+(1-$B98)*'LF Projected Ratios'!E$45,$B98*(1+'LF Projected Ratios'!E$45))</f>
        <v>0.59401157606609556</v>
      </c>
      <c r="E98">
        <f>IF('LF Projected Ratios'!F$45&gt;=0,$B98+(1-$B98)*'LF Projected Ratios'!F$45,$B98*(1+'LF Projected Ratios'!F$45))</f>
        <v>0.59163061708946152</v>
      </c>
      <c r="F98">
        <f>IF('LF Projected Ratios'!G$45&gt;=0,$B98+(1-$B98)*'LF Projected Ratios'!G$45,$B98*(1+'LF Projected Ratios'!G$45))</f>
        <v>0.58927313068829568</v>
      </c>
      <c r="G98">
        <f>IF('LF Projected Ratios'!H$45&gt;=0,$B98+(1-$B98)*'LF Projected Ratios'!H$45,$B98*(1+'LF Projected Ratios'!H$45))</f>
        <v>0.58691975077232328</v>
      </c>
      <c r="H98">
        <f>IF('LF Projected Ratios'!I$45&gt;=0,$B98+(1-$B98)*'LF Projected Ratios'!I$45,$B98*(1+'LF Projected Ratios'!I$45))</f>
        <v>0.58456684144328741</v>
      </c>
      <c r="I98">
        <f>IF('LF Projected Ratios'!J$45&gt;=0,$B98+(1-$B98)*'LF Projected Ratios'!J$45,$B98*(1+'LF Projected Ratios'!J$45))</f>
        <v>0.5822358717648024</v>
      </c>
      <c r="J98">
        <f>IF('LF Projected Ratios'!K$45&gt;=0,$B98+(1-$B98)*'LF Projected Ratios'!K$45,$B98*(1+'LF Projected Ratios'!K$45))</f>
        <v>0.5799361347346903</v>
      </c>
      <c r="K98">
        <f>IF('LF Projected Ratios'!L$45&gt;=0,$B98+(1-$B98)*'LF Projected Ratios'!L$45,$B98*(1+'LF Projected Ratios'!L$45))</f>
        <v>0.57767644972907028</v>
      </c>
      <c r="L98">
        <f>IF('LF Projected Ratios'!M$45&gt;=0,$B98+(1-$B98)*'LF Projected Ratios'!M$45,$B98*(1+'LF Projected Ratios'!M$45))</f>
        <v>0.57550703987813856</v>
      </c>
      <c r="M98">
        <f>IF('LF Projected Ratios'!N$45&gt;=0,$B98+(1-$B98)*'LF Projected Ratios'!N$45,$B98*(1+'LF Projected Ratios'!N$45))</f>
        <v>0.5732977696672773</v>
      </c>
      <c r="N98">
        <f>IF('LF Projected Ratios'!O$45&gt;=0,$B98+(1-$B98)*'LF Projected Ratios'!O$45,$B98*(1+'LF Projected Ratios'!O$45))</f>
        <v>0.5711087423351312</v>
      </c>
      <c r="O98">
        <f>IF('LF Projected Ratios'!P$45&gt;=0,$B98+(1-$B98)*'LF Projected Ratios'!P$45,$B98*(1+'LF Projected Ratios'!P$45))</f>
        <v>0.56893968093139047</v>
      </c>
      <c r="P98">
        <f>IF('LF Projected Ratios'!Q$45&gt;=0,$B98+(1-$B98)*'LF Projected Ratios'!Q$45,$B98*(1+'LF Projected Ratios'!Q$45))</f>
        <v>0.56679031353488807</v>
      </c>
      <c r="Q98">
        <f>IF('LF Projected Ratios'!R$45&gt;=0,$B98+(1-$B98)*'LF Projected Ratios'!R$45,$B98*(1+'LF Projected Ratios'!R$45))</f>
        <v>0.56466037313996131</v>
      </c>
      <c r="R98">
        <f>IF('LF Projected Ratios'!S$45&gt;=0,$B98+(1-$B98)*'LF Projected Ratios'!S$45,$B98*(1+'LF Projected Ratios'!S$45))</f>
        <v>0.56254959754588152</v>
      </c>
      <c r="S98">
        <f>IF('LF Projected Ratios'!T$45&gt;=0,$B98+(1-$B98)*'LF Projected Ratios'!T$45,$B98*(1+'LF Projected Ratios'!T$45))</f>
        <v>0.56045772924925252</v>
      </c>
      <c r="T98">
        <f>IF('LF Projected Ratios'!U$45&gt;=0,$B98+(1-$B98)*'LF Projected Ratios'!U$45,$B98*(1+'LF Projected Ratios'!U$45))</f>
        <v>0.55838451533928701</v>
      </c>
      <c r="U98">
        <f>IF('LF Projected Ratios'!V$45&gt;=0,$B98+(1-$B98)*'LF Projected Ratios'!V$45,$B98*(1+'LF Projected Ratios'!V$45))</f>
        <v>0.55632970739587628</v>
      </c>
      <c r="V98">
        <f>IF('LF Projected Ratios'!W$45&gt;=0,$B98+(1-$B98)*'LF Projected Ratios'!W$45,$B98*(1+'LF Projected Ratios'!W$45))</f>
        <v>0.55429306139035872</v>
      </c>
      <c r="W98">
        <f>IF('LF Projected Ratios'!X$45&gt;=0,$B98+(1-$B98)*'LF Projected Ratios'!X$45,$B98*(1+'LF Projected Ratios'!X$45))</f>
        <v>0.55227433758891009</v>
      </c>
      <c r="X98">
        <f>IF('LF Projected Ratios'!Y$45&gt;=0,$B98+(1-$B98)*'LF Projected Ratios'!Y$45,$B98*(1+'LF Projected Ratios'!Y$45))</f>
        <v>0.55027330045847234</v>
      </c>
      <c r="Y98">
        <f>IF('LF Projected Ratios'!Z$45&gt;=0,$B98+(1-$B98)*'LF Projected Ratios'!Z$45,$B98*(1+'LF Projected Ratios'!Z$45))</f>
        <v>0.54828971857514319</v>
      </c>
      <c r="Z98">
        <f>IF('LF Projected Ratios'!AA$45&gt;=0,$B98+(1-$B98)*'LF Projected Ratios'!AA$45,$B98*(1+'LF Projected Ratios'!AA$45))</f>
        <v>0.54632336453495667</v>
      </c>
      <c r="AA98">
        <f>IF('LF Projected Ratios'!AB$45&gt;=0,$B98+(1-$B98)*'LF Projected Ratios'!AB$45,$B98*(1+'LF Projected Ratios'!AB$45))</f>
        <v>0.54437401486697312</v>
      </c>
      <c r="AB98">
        <f>IF('LF Projected Ratios'!AC$45&gt;=0,$B98+(1-$B98)*'LF Projected Ratios'!AC$45,$B98*(1+'LF Projected Ratios'!AC$45))</f>
        <v>0.54244144994861598</v>
      </c>
      <c r="AC98">
        <f>IF('LF Projected Ratios'!AD$45&gt;=0,$B98+(1-$B98)*'LF Projected Ratios'!AD$45,$B98*(1+'LF Projected Ratios'!AD$45))</f>
        <v>0.54052545392318907</v>
      </c>
      <c r="AD98">
        <f>IF('LF Projected Ratios'!AE$45&gt;=0,$B98+(1-$B98)*'LF Projected Ratios'!AE$45,$B98*(1+'LF Projected Ratios'!AE$45))</f>
        <v>0.53862581461950232</v>
      </c>
      <c r="AE98">
        <f>IF('LF Projected Ratios'!AF$45&gt;=0,$B98+(1-$B98)*'LF Projected Ratios'!AF$45,$B98*(1+'LF Projected Ratios'!AF$45))</f>
        <v>0.53674232347354933</v>
      </c>
      <c r="AF98">
        <f>IF('LF Projected Ratios'!AG$45&gt;=0,$B98+(1-$B98)*'LF Projected Ratios'!AG$45,$B98*(1+'LF Projected Ratios'!AG$45))</f>
        <v>0.53487477545217332</v>
      </c>
    </row>
    <row r="99" spans="1:32" x14ac:dyDescent="0.2">
      <c r="A99" s="12" t="s">
        <v>31</v>
      </c>
      <c r="B99" s="56">
        <f t="shared" si="0"/>
        <v>0.63299281961608012</v>
      </c>
      <c r="C99">
        <f>IF('LF Projected Ratios'!D$45&gt;=0,$B99+(1-$B99)*'LF Projected Ratios'!D$45,$B99*(1+'LF Projected Ratios'!D$45))</f>
        <v>0.63052638141050399</v>
      </c>
      <c r="D99">
        <f>IF('LF Projected Ratios'!E$45&gt;=0,$B99+(1-$B99)*'LF Projected Ratios'!E$45,$B99*(1+'LF Projected Ratios'!E$45))</f>
        <v>0.62799369163111018</v>
      </c>
      <c r="E99">
        <f>IF('LF Projected Ratios'!F$45&gt;=0,$B99+(1-$B99)*'LF Projected Ratios'!F$45,$B99*(1+'LF Projected Ratios'!F$45))</f>
        <v>0.62547652314887126</v>
      </c>
      <c r="F99">
        <f>IF('LF Projected Ratios'!G$45&gt;=0,$B99+(1-$B99)*'LF Projected Ratios'!G$45,$B99*(1+'LF Projected Ratios'!G$45))</f>
        <v>0.62298417005729867</v>
      </c>
      <c r="G99">
        <f>IF('LF Projected Ratios'!H$45&gt;=0,$B99+(1-$B99)*'LF Projected Ratios'!H$45,$B99*(1+'LF Projected Ratios'!H$45))</f>
        <v>0.62049615837404215</v>
      </c>
      <c r="H99">
        <f>IF('LF Projected Ratios'!I$45&gt;=0,$B99+(1-$B99)*'LF Projected Ratios'!I$45,$B99*(1+'LF Projected Ratios'!I$45))</f>
        <v>0.6180086441989816</v>
      </c>
      <c r="I99">
        <f>IF('LF Projected Ratios'!J$45&gt;=0,$B99+(1-$B99)*'LF Projected Ratios'!J$45,$B99*(1+'LF Projected Ratios'!J$45))</f>
        <v>0.61554432479435583</v>
      </c>
      <c r="J99">
        <f>IF('LF Projected Ratios'!K$45&gt;=0,$B99+(1-$B99)*'LF Projected Ratios'!K$45,$B99*(1+'LF Projected Ratios'!K$45))</f>
        <v>0.61311302479026275</v>
      </c>
      <c r="K99">
        <f>IF('LF Projected Ratios'!L$45&gt;=0,$B99+(1-$B99)*'LF Projected Ratios'!L$45,$B99*(1+'LF Projected Ratios'!L$45))</f>
        <v>0.61072406810022528</v>
      </c>
      <c r="L99">
        <f>IF('LF Projected Ratios'!M$45&gt;=0,$B99+(1-$B99)*'LF Projected Ratios'!M$45,$B99*(1+'LF Projected Ratios'!M$45))</f>
        <v>0.60843055101092891</v>
      </c>
      <c r="M99">
        <f>IF('LF Projected Ratios'!N$45&gt;=0,$B99+(1-$B99)*'LF Projected Ratios'!N$45,$B99*(1+'LF Projected Ratios'!N$45))</f>
        <v>0.60609489323685373</v>
      </c>
      <c r="N99">
        <f>IF('LF Projected Ratios'!O$45&gt;=0,$B99+(1-$B99)*'LF Projected Ratios'!O$45,$B99*(1+'LF Projected Ratios'!O$45))</f>
        <v>0.60378063639273649</v>
      </c>
      <c r="O99">
        <f>IF('LF Projected Ratios'!P$45&gt;=0,$B99+(1-$B99)*'LF Projected Ratios'!P$45,$B99*(1+'LF Projected Ratios'!P$45))</f>
        <v>0.60148748768453997</v>
      </c>
      <c r="P99">
        <f>IF('LF Projected Ratios'!Q$45&gt;=0,$B99+(1-$B99)*'LF Projected Ratios'!Q$45,$B99*(1+'LF Projected Ratios'!Q$45))</f>
        <v>0.59921515963507632</v>
      </c>
      <c r="Q99">
        <f>IF('LF Projected Ratios'!R$45&gt;=0,$B99+(1-$B99)*'LF Projected Ratios'!R$45,$B99*(1+'LF Projected Ratios'!R$45))</f>
        <v>0.59696336996386734</v>
      </c>
      <c r="R99">
        <f>IF('LF Projected Ratios'!S$45&gt;=0,$B99+(1-$B99)*'LF Projected Ratios'!S$45,$B99*(1+'LF Projected Ratios'!S$45))</f>
        <v>0.59473184147024827</v>
      </c>
      <c r="S99">
        <f>IF('LF Projected Ratios'!T$45&gt;=0,$B99+(1-$B99)*'LF Projected Ratios'!T$45,$B99*(1+'LF Projected Ratios'!T$45))</f>
        <v>0.59252030191961169</v>
      </c>
      <c r="T99">
        <f>IF('LF Projected Ratios'!U$45&gt;=0,$B99+(1-$B99)*'LF Projected Ratios'!U$45,$B99*(1+'LF Projected Ratios'!U$45))</f>
        <v>0.59032848393269199</v>
      </c>
      <c r="U99">
        <f>IF('LF Projected Ratios'!V$45&gt;=0,$B99+(1-$B99)*'LF Projected Ratios'!V$45,$B99*(1+'LF Projected Ratios'!V$45))</f>
        <v>0.588156124877804</v>
      </c>
      <c r="V99">
        <f>IF('LF Projected Ratios'!W$45&gt;=0,$B99+(1-$B99)*'LF Projected Ratios'!W$45,$B99*(1+'LF Projected Ratios'!W$45))</f>
        <v>0.58600296676593511</v>
      </c>
      <c r="W99">
        <f>IF('LF Projected Ratios'!X$45&gt;=0,$B99+(1-$B99)*'LF Projected Ratios'!X$45,$B99*(1+'LF Projected Ratios'!X$45))</f>
        <v>0.58386875614860834</v>
      </c>
      <c r="X99">
        <f>IF('LF Projected Ratios'!Y$45&gt;=0,$B99+(1-$B99)*'LF Projected Ratios'!Y$45,$B99*(1+'LF Projected Ratios'!Y$45))</f>
        <v>0.58175324401842943</v>
      </c>
      <c r="Y99">
        <f>IF('LF Projected Ratios'!Z$45&gt;=0,$B99+(1-$B99)*'LF Projected Ratios'!Z$45,$B99*(1+'LF Projected Ratios'!Z$45))</f>
        <v>0.57965618571223598</v>
      </c>
      <c r="Z99">
        <f>IF('LF Projected Ratios'!AA$45&gt;=0,$B99+(1-$B99)*'LF Projected Ratios'!AA$45,$B99*(1+'LF Projected Ratios'!AA$45))</f>
        <v>0.57757734081677381</v>
      </c>
      <c r="AA99">
        <f>IF('LF Projected Ratios'!AB$45&gt;=0,$B99+(1-$B99)*'LF Projected Ratios'!AB$45,$B99*(1+'LF Projected Ratios'!AB$45))</f>
        <v>0.57551647307681464</v>
      </c>
      <c r="AB99">
        <f>IF('LF Projected Ratios'!AC$45&gt;=0,$B99+(1-$B99)*'LF Projected Ratios'!AC$45,$B99*(1+'LF Projected Ratios'!AC$45))</f>
        <v>0.57347335030565016</v>
      </c>
      <c r="AC99">
        <f>IF('LF Projected Ratios'!AD$45&gt;=0,$B99+(1-$B99)*'LF Projected Ratios'!AD$45,$B99*(1+'LF Projected Ratios'!AD$45))</f>
        <v>0.57144774429789036</v>
      </c>
      <c r="AD99">
        <f>IF('LF Projected Ratios'!AE$45&gt;=0,$B99+(1-$B99)*'LF Projected Ratios'!AE$45,$B99*(1+'LF Projected Ratios'!AE$45))</f>
        <v>0.56943943074449088</v>
      </c>
      <c r="AE99">
        <f>IF('LF Projected Ratios'!AF$45&gt;=0,$B99+(1-$B99)*'LF Projected Ratios'!AF$45,$B99*(1+'LF Projected Ratios'!AF$45))</f>
        <v>0.5674481891499501</v>
      </c>
      <c r="AF99">
        <f>IF('LF Projected Ratios'!AG$45&gt;=0,$B99+(1-$B99)*'LF Projected Ratios'!AG$45,$B99*(1+'LF Projected Ratios'!AG$45))</f>
        <v>0.56547380275160852</v>
      </c>
    </row>
    <row r="100" spans="1:32" x14ac:dyDescent="0.2">
      <c r="A100" s="12" t="s">
        <v>32</v>
      </c>
      <c r="B100" s="56">
        <f t="shared" si="0"/>
        <v>0.62698113708359204</v>
      </c>
      <c r="C100">
        <f>IF('LF Projected Ratios'!D$45&gt;=0,$B100+(1-$B100)*'LF Projected Ratios'!D$45,$B100*(1+'LF Projected Ratios'!D$45))</f>
        <v>0.62453812322505187</v>
      </c>
      <c r="D100">
        <f>IF('LF Projected Ratios'!E$45&gt;=0,$B100+(1-$B100)*'LF Projected Ratios'!E$45,$B100*(1+'LF Projected Ratios'!E$45))</f>
        <v>0.62202948699956129</v>
      </c>
      <c r="E100">
        <f>IF('LF Projected Ratios'!F$45&gt;=0,$B100+(1-$B100)*'LF Projected Ratios'!F$45,$B100*(1+'LF Projected Ratios'!F$45))</f>
        <v>0.61953622466179514</v>
      </c>
      <c r="F100">
        <f>IF('LF Projected Ratios'!G$45&gt;=0,$B100+(1-$B100)*'LF Projected Ratios'!G$45,$B100*(1+'LF Projected Ratios'!G$45))</f>
        <v>0.61706754203706049</v>
      </c>
      <c r="G100">
        <f>IF('LF Projected Ratios'!H$45&gt;=0,$B100+(1-$B100)*'LF Projected Ratios'!H$45,$B100*(1+'LF Projected Ratios'!H$45))</f>
        <v>0.61460315958926037</v>
      </c>
      <c r="H100">
        <f>IF('LF Projected Ratios'!I$45&gt;=0,$B100+(1-$B100)*'LF Projected Ratios'!I$45,$B100*(1+'LF Projected Ratios'!I$45))</f>
        <v>0.61213926992470302</v>
      </c>
      <c r="I100">
        <f>IF('LF Projected Ratios'!J$45&gt;=0,$B100+(1-$B100)*'LF Projected Ratios'!J$45,$B100*(1+'LF Projected Ratios'!J$45))</f>
        <v>0.60969835474435952</v>
      </c>
      <c r="J100">
        <f>IF('LF Projected Ratios'!K$45&gt;=0,$B100+(1-$B100)*'LF Projected Ratios'!K$45,$B100*(1+'LF Projected Ratios'!K$45))</f>
        <v>0.60729014537149129</v>
      </c>
      <c r="K100">
        <f>IF('LF Projected Ratios'!L$45&gt;=0,$B100+(1-$B100)*'LF Projected Ratios'!L$45,$B100*(1+'LF Projected Ratios'!L$45))</f>
        <v>0.60492387716820961</v>
      </c>
      <c r="L100">
        <f>IF('LF Projected Ratios'!M$45&gt;=0,$B100+(1-$B100)*'LF Projected Ratios'!M$45,$B100*(1+'LF Projected Ratios'!M$45))</f>
        <v>0.60265214215320606</v>
      </c>
      <c r="M100">
        <f>IF('LF Projected Ratios'!N$45&gt;=0,$B100+(1-$B100)*'LF Projected Ratios'!N$45,$B100*(1+'LF Projected Ratios'!N$45))</f>
        <v>0.60033866667347469</v>
      </c>
      <c r="N100">
        <f>IF('LF Projected Ratios'!O$45&gt;=0,$B100+(1-$B100)*'LF Projected Ratios'!O$45,$B100*(1+'LF Projected Ratios'!O$45))</f>
        <v>0.59804638887400752</v>
      </c>
      <c r="O100">
        <f>IF('LF Projected Ratios'!P$45&gt;=0,$B100+(1-$B100)*'LF Projected Ratios'!P$45,$B100*(1+'LF Projected Ratios'!P$45))</f>
        <v>0.59577501874150141</v>
      </c>
      <c r="P100">
        <f>IF('LF Projected Ratios'!Q$45&gt;=0,$B100+(1-$B100)*'LF Projected Ratios'!Q$45,$B100*(1+'LF Projected Ratios'!Q$45))</f>
        <v>0.59352427152900733</v>
      </c>
      <c r="Q100">
        <f>IF('LF Projected Ratios'!R$45&gt;=0,$B100+(1-$B100)*'LF Projected Ratios'!R$45,$B100*(1+'LF Projected Ratios'!R$45))</f>
        <v>0.59129386763693159</v>
      </c>
      <c r="R100">
        <f>IF('LF Projected Ratios'!S$45&gt;=0,$B100+(1-$B100)*'LF Projected Ratios'!S$45,$B100*(1+'LF Projected Ratios'!S$45))</f>
        <v>0.58908353249724965</v>
      </c>
      <c r="S100">
        <f>IF('LF Projected Ratios'!T$45&gt;=0,$B100+(1-$B100)*'LF Projected Ratios'!T$45,$B100*(1+'LF Projected Ratios'!T$45))</f>
        <v>0.58689299646083082</v>
      </c>
      <c r="T100">
        <f>IF('LF Projected Ratios'!U$45&gt;=0,$B100+(1-$B100)*'LF Projected Ratios'!U$45,$B100*(1+'LF Projected Ratios'!U$45))</f>
        <v>0.58472199468777319</v>
      </c>
      <c r="U100">
        <f>IF('LF Projected Ratios'!V$45&gt;=0,$B100+(1-$B100)*'LF Projected Ratios'!V$45,$B100*(1+'LF Projected Ratios'!V$45))</f>
        <v>0.58257026704066728</v>
      </c>
      <c r="V100">
        <f>IF('LF Projected Ratios'!W$45&gt;=0,$B100+(1-$B100)*'LF Projected Ratios'!W$45,$B100*(1+'LF Projected Ratios'!W$45))</f>
        <v>0.58043755798068286</v>
      </c>
      <c r="W100">
        <f>IF('LF Projected Ratios'!X$45&gt;=0,$B100+(1-$B100)*'LF Projected Ratios'!X$45,$B100*(1+'LF Projected Ratios'!X$45))</f>
        <v>0.57832361646640307</v>
      </c>
      <c r="X100">
        <f>IF('LF Projected Ratios'!Y$45&gt;=0,$B100+(1-$B100)*'LF Projected Ratios'!Y$45,$B100*(1+'LF Projected Ratios'!Y$45))</f>
        <v>0.57622819585531593</v>
      </c>
      <c r="Y100">
        <f>IF('LF Projected Ratios'!Z$45&gt;=0,$B100+(1-$B100)*'LF Projected Ratios'!Z$45,$B100*(1+'LF Projected Ratios'!Z$45))</f>
        <v>0.57415105380788289</v>
      </c>
      <c r="Z100">
        <f>IF('LF Projected Ratios'!AA$45&gt;=0,$B100+(1-$B100)*'LF Projected Ratios'!AA$45,$B100*(1+'LF Projected Ratios'!AA$45))</f>
        <v>0.57209195219411124</v>
      </c>
      <c r="AA100">
        <f>IF('LF Projected Ratios'!AB$45&gt;=0,$B100+(1-$B100)*'LF Projected Ratios'!AB$45,$B100*(1+'LF Projected Ratios'!AB$45))</f>
        <v>0.57005065700254476</v>
      </c>
      <c r="AB100">
        <f>IF('LF Projected Ratios'!AC$45&gt;=0,$B100+(1-$B100)*'LF Projected Ratios'!AC$45,$B100*(1+'LF Projected Ratios'!AC$45))</f>
        <v>0.56802693825160688</v>
      </c>
      <c r="AC100">
        <f>IF('LF Projected Ratios'!AD$45&gt;=0,$B100+(1-$B100)*'LF Projected Ratios'!AD$45,$B100*(1+'LF Projected Ratios'!AD$45))</f>
        <v>0.56602056990322835</v>
      </c>
      <c r="AD100">
        <f>IF('LF Projected Ratios'!AE$45&gt;=0,$B100+(1-$B100)*'LF Projected Ratios'!AE$45,$B100*(1+'LF Projected Ratios'!AE$45))</f>
        <v>0.56403132977868076</v>
      </c>
      <c r="AE100">
        <f>IF('LF Projected Ratios'!AF$45&gt;=0,$B100+(1-$B100)*'LF Projected Ratios'!AF$45,$B100*(1+'LF Projected Ratios'!AF$45))</f>
        <v>0.56205899947656046</v>
      </c>
      <c r="AF100">
        <f>IF('LF Projected Ratios'!AG$45&gt;=0,$B100+(1-$B100)*'LF Projected Ratios'!AG$45,$B100*(1+'LF Projected Ratios'!AG$45))</f>
        <v>0.56010336429285434</v>
      </c>
    </row>
    <row r="101" spans="1:32" x14ac:dyDescent="0.2">
      <c r="A101" s="12" t="s">
        <v>33</v>
      </c>
      <c r="B101" s="56">
        <f t="shared" si="0"/>
        <v>0.67586202924124583</v>
      </c>
      <c r="C101">
        <f>IF('LF Projected Ratios'!D$45&gt;=0,$B101+(1-$B101)*'LF Projected Ratios'!D$45,$B101*(1+'LF Projected Ratios'!D$45))</f>
        <v>0.67322855240081358</v>
      </c>
      <c r="D101">
        <f>IF('LF Projected Ratios'!E$45&gt;=0,$B101+(1-$B101)*'LF Projected Ratios'!E$45,$B101*(1+'LF Projected Ratios'!E$45))</f>
        <v>0.67052433712270376</v>
      </c>
      <c r="E101">
        <f>IF('LF Projected Ratios'!F$45&gt;=0,$B101+(1-$B101)*'LF Projected Ratios'!F$45,$B101*(1+'LF Projected Ratios'!F$45))</f>
        <v>0.66783669431598136</v>
      </c>
      <c r="F101">
        <f>IF('LF Projected Ratios'!G$45&gt;=0,$B101+(1-$B101)*'LF Projected Ratios'!G$45,$B101*(1+'LF Projected Ratios'!G$45))</f>
        <v>0.66517554751327723</v>
      </c>
      <c r="G101">
        <f>IF('LF Projected Ratios'!H$45&gt;=0,$B101+(1-$B101)*'LF Projected Ratios'!H$45,$B101*(1+'LF Projected Ratios'!H$45))</f>
        <v>0.66251903613919638</v>
      </c>
      <c r="H101">
        <f>IF('LF Projected Ratios'!I$45&gt;=0,$B101+(1-$B101)*'LF Projected Ratios'!I$45,$B101*(1+'LF Projected Ratios'!I$45))</f>
        <v>0.65986305596687389</v>
      </c>
      <c r="I101">
        <f>IF('LF Projected Ratios'!J$45&gt;=0,$B101+(1-$B101)*'LF Projected Ratios'!J$45,$B101*(1+'LF Projected Ratios'!J$45))</f>
        <v>0.65723184142241964</v>
      </c>
      <c r="J101">
        <f>IF('LF Projected Ratios'!K$45&gt;=0,$B101+(1-$B101)*'LF Projected Ratios'!K$45,$B101*(1+'LF Projected Ratios'!K$45))</f>
        <v>0.65463588250544924</v>
      </c>
      <c r="K101">
        <f>IF('LF Projected Ratios'!L$45&gt;=0,$B101+(1-$B101)*'LF Projected Ratios'!L$45,$B101*(1+'LF Projected Ratios'!L$45))</f>
        <v>0.65208513458815454</v>
      </c>
      <c r="L101">
        <f>IF('LF Projected Ratios'!M$45&gt;=0,$B101+(1-$B101)*'LF Projected Ratios'!M$45,$B101*(1+'LF Projected Ratios'!M$45))</f>
        <v>0.64963628988402111</v>
      </c>
      <c r="M101">
        <f>IF('LF Projected Ratios'!N$45&gt;=0,$B101+(1-$B101)*'LF Projected Ratios'!N$45,$B101*(1+'LF Projected Ratios'!N$45))</f>
        <v>0.6471424505324832</v>
      </c>
      <c r="N101">
        <f>IF('LF Projected Ratios'!O$45&gt;=0,$B101+(1-$B101)*'LF Projected Ratios'!O$45,$B101*(1+'LF Projected Ratios'!O$45))</f>
        <v>0.64467146148113952</v>
      </c>
      <c r="O101">
        <f>IF('LF Projected Ratios'!P$45&gt;=0,$B101+(1-$B101)*'LF Projected Ratios'!P$45,$B101*(1+'LF Projected Ratios'!P$45))</f>
        <v>0.64222301010658267</v>
      </c>
      <c r="P101">
        <f>IF('LF Projected Ratios'!Q$45&gt;=0,$B101+(1-$B101)*'LF Projected Ratios'!Q$45,$B101*(1+'LF Projected Ratios'!Q$45))</f>
        <v>0.6397967894623362</v>
      </c>
      <c r="Q101">
        <f>IF('LF Projected Ratios'!R$45&gt;=0,$B101+(1-$B101)*'LF Projected Ratios'!R$45,$B101*(1+'LF Projected Ratios'!R$45))</f>
        <v>0.63739249815057875</v>
      </c>
      <c r="R101">
        <f>IF('LF Projected Ratios'!S$45&gt;=0,$B101+(1-$B101)*'LF Projected Ratios'!S$45,$B101*(1+'LF Projected Ratios'!S$45))</f>
        <v>0.63500984019733087</v>
      </c>
      <c r="S101">
        <f>IF('LF Projected Ratios'!T$45&gt;=0,$B101+(1-$B101)*'LF Projected Ratios'!T$45,$B101*(1+'LF Projected Ratios'!T$45))</f>
        <v>0.63264852493099488</v>
      </c>
      <c r="T101">
        <f>IF('LF Projected Ratios'!U$45&gt;=0,$B101+(1-$B101)*'LF Projected Ratios'!U$45,$B101*(1+'LF Projected Ratios'!U$45))</f>
        <v>0.6303082668641411</v>
      </c>
      <c r="U101">
        <f>IF('LF Projected Ratios'!V$45&gt;=0,$B101+(1-$B101)*'LF Projected Ratios'!V$45,$B101*(1+'LF Projected Ratios'!V$45))</f>
        <v>0.62798878557844873</v>
      </c>
      <c r="V101">
        <f>IF('LF Projected Ratios'!W$45&gt;=0,$B101+(1-$B101)*'LF Projected Ratios'!W$45,$B101*(1+'LF Projected Ratios'!W$45))</f>
        <v>0.6256898056126925</v>
      </c>
      <c r="W101">
        <f>IF('LF Projected Ratios'!X$45&gt;=0,$B101+(1-$B101)*'LF Projected Ratios'!X$45,$B101*(1+'LF Projected Ratios'!X$45))</f>
        <v>0.62341105635368887</v>
      </c>
      <c r="X101">
        <f>IF('LF Projected Ratios'!Y$45&gt;=0,$B101+(1-$B101)*'LF Projected Ratios'!Y$45,$B101*(1+'LF Projected Ratios'!Y$45))</f>
        <v>0.62115227193010825</v>
      </c>
      <c r="Y101">
        <f>IF('LF Projected Ratios'!Z$45&gt;=0,$B101+(1-$B101)*'LF Projected Ratios'!Z$45,$B101*(1+'LF Projected Ratios'!Z$45))</f>
        <v>0.61891319110906395</v>
      </c>
      <c r="Z101">
        <f>IF('LF Projected Ratios'!AA$45&gt;=0,$B101+(1-$B101)*'LF Projected Ratios'!AA$45,$B101*(1+'LF Projected Ratios'!AA$45))</f>
        <v>0.6166935571954012</v>
      </c>
      <c r="AA101">
        <f>IF('LF Projected Ratios'!AB$45&gt;=0,$B101+(1-$B101)*'LF Projected Ratios'!AB$45,$B101*(1+'LF Projected Ratios'!AB$45))</f>
        <v>0.61449311793359196</v>
      </c>
      <c r="AB101">
        <f>IF('LF Projected Ratios'!AC$45&gt;=0,$B101+(1-$B101)*'LF Projected Ratios'!AC$45,$B101*(1+'LF Projected Ratios'!AC$45))</f>
        <v>0.61231162541216688</v>
      </c>
      <c r="AC101">
        <f>IF('LF Projected Ratios'!AD$45&gt;=0,$B101+(1-$B101)*'LF Projected Ratios'!AD$45,$B101*(1+'LF Projected Ratios'!AD$45))</f>
        <v>0.61014883597060865</v>
      </c>
      <c r="AD101">
        <f>IF('LF Projected Ratios'!AE$45&gt;=0,$B101+(1-$B101)*'LF Projected Ratios'!AE$45,$B101*(1+'LF Projected Ratios'!AE$45))</f>
        <v>0.60800451010862411</v>
      </c>
      <c r="AE101">
        <f>IF('LF Projected Ratios'!AF$45&gt;=0,$B101+(1-$B101)*'LF Projected Ratios'!AF$45,$B101*(1+'LF Projected Ratios'!AF$45))</f>
        <v>0.60587841239773355</v>
      </c>
      <c r="AF101">
        <f>IF('LF Projected Ratios'!AG$45&gt;=0,$B101+(1-$B101)*'LF Projected Ratios'!AG$45,$B101*(1+'LF Projected Ratios'!AG$45))</f>
        <v>0.60377031139510484</v>
      </c>
    </row>
    <row r="102" spans="1:32" x14ac:dyDescent="0.2">
      <c r="A102" s="12" t="s">
        <v>34</v>
      </c>
      <c r="B102" s="56">
        <f t="shared" si="0"/>
        <v>0.67281481457537529</v>
      </c>
      <c r="C102">
        <f>IF('LF Projected Ratios'!D$45&gt;=0,$B102+(1-$B102)*'LF Projected Ratios'!D$45,$B102*(1+'LF Projected Ratios'!D$45))</f>
        <v>0.67019321111871555</v>
      </c>
      <c r="D102">
        <f>IF('LF Projected Ratios'!E$45&gt;=0,$B102+(1-$B102)*'LF Projected Ratios'!E$45,$B102*(1+'LF Projected Ratios'!E$45))</f>
        <v>0.6675011881581181</v>
      </c>
      <c r="E102">
        <f>IF('LF Projected Ratios'!F$45&gt;=0,$B102+(1-$B102)*'LF Projected Ratios'!F$45,$B102*(1+'LF Projected Ratios'!F$45))</f>
        <v>0.66482566294969669</v>
      </c>
      <c r="F102">
        <f>IF('LF Projected Ratios'!G$45&gt;=0,$B102+(1-$B102)*'LF Projected Ratios'!G$45,$B102*(1+'LF Projected Ratios'!G$45))</f>
        <v>0.66217651428450353</v>
      </c>
      <c r="G102">
        <f>IF('LF Projected Ratios'!H$45&gt;=0,$B102+(1-$B102)*'LF Projected Ratios'!H$45,$B102*(1+'LF Projected Ratios'!H$45))</f>
        <v>0.65953198014848147</v>
      </c>
      <c r="H102">
        <f>IF('LF Projected Ratios'!I$45&gt;=0,$B102+(1-$B102)*'LF Projected Ratios'!I$45,$B102*(1+'LF Projected Ratios'!I$45))</f>
        <v>0.65688797481922345</v>
      </c>
      <c r="I102">
        <f>IF('LF Projected Ratios'!J$45&gt;=0,$B102+(1-$B102)*'LF Projected Ratios'!J$45,$B102*(1+'LF Projected Ratios'!J$45))</f>
        <v>0.65426862345867665</v>
      </c>
      <c r="J102">
        <f>IF('LF Projected Ratios'!K$45&gt;=0,$B102+(1-$B102)*'LF Projected Ratios'!K$45,$B102*(1+'LF Projected Ratios'!K$45))</f>
        <v>0.65168436877088542</v>
      </c>
      <c r="K102">
        <f>IF('LF Projected Ratios'!L$45&gt;=0,$B102+(1-$B102)*'LF Projected Ratios'!L$45,$B102*(1+'LF Projected Ratios'!L$45))</f>
        <v>0.64914512124291024</v>
      </c>
      <c r="L102">
        <f>IF('LF Projected Ratios'!M$45&gt;=0,$B102+(1-$B102)*'LF Projected Ratios'!M$45,$B102*(1+'LF Projected Ratios'!M$45))</f>
        <v>0.64670731748378329</v>
      </c>
      <c r="M102">
        <f>IF('LF Projected Ratios'!N$45&gt;=0,$B102+(1-$B102)*'LF Projected Ratios'!N$45,$B102*(1+'LF Projected Ratios'!N$45))</f>
        <v>0.64422472194165847</v>
      </c>
      <c r="N102">
        <f>IF('LF Projected Ratios'!O$45&gt;=0,$B102+(1-$B102)*'LF Projected Ratios'!O$45,$B102*(1+'LF Projected Ratios'!O$45))</f>
        <v>0.6417648736760827</v>
      </c>
      <c r="O102">
        <f>IF('LF Projected Ratios'!P$45&gt;=0,$B102+(1-$B102)*'LF Projected Ratios'!P$45,$B102*(1+'LF Projected Ratios'!P$45))</f>
        <v>0.63932746147315322</v>
      </c>
      <c r="P102">
        <f>IF('LF Projected Ratios'!Q$45&gt;=0,$B102+(1-$B102)*'LF Projected Ratios'!Q$45,$B102*(1+'LF Projected Ratios'!Q$45))</f>
        <v>0.63691217977030301</v>
      </c>
      <c r="Q102">
        <f>IF('LF Projected Ratios'!R$45&gt;=0,$B102+(1-$B102)*'LF Projected Ratios'!R$45,$B102*(1+'LF Projected Ratios'!R$45))</f>
        <v>0.63451872852860303</v>
      </c>
      <c r="R102">
        <f>IF('LF Projected Ratios'!S$45&gt;=0,$B102+(1-$B102)*'LF Projected Ratios'!S$45,$B102*(1+'LF Projected Ratios'!S$45))</f>
        <v>0.63214681310851251</v>
      </c>
      <c r="S102">
        <f>IF('LF Projected Ratios'!T$45&gt;=0,$B102+(1-$B102)*'LF Projected Ratios'!T$45,$B102*(1+'LF Projected Ratios'!T$45))</f>
        <v>0.62979614414896556</v>
      </c>
      <c r="T102">
        <f>IF('LF Projected Ratios'!U$45&gt;=0,$B102+(1-$B102)*'LF Projected Ratios'!U$45,$B102*(1+'LF Projected Ratios'!U$45))</f>
        <v>0.62746643744969077</v>
      </c>
      <c r="U102">
        <f>IF('LF Projected Ratios'!V$45&gt;=0,$B102+(1-$B102)*'LF Projected Ratios'!V$45,$B102*(1+'LF Projected Ratios'!V$45))</f>
        <v>0.62515741385667112</v>
      </c>
      <c r="V102">
        <f>IF('LF Projected Ratios'!W$45&gt;=0,$B102+(1-$B102)*'LF Projected Ratios'!W$45,$B102*(1+'LF Projected Ratios'!W$45))</f>
        <v>0.6228687991506352</v>
      </c>
      <c r="W102">
        <f>IF('LF Projected Ratios'!X$45&gt;=0,$B102+(1-$B102)*'LF Projected Ratios'!X$45,$B102*(1+'LF Projected Ratios'!X$45))</f>
        <v>0.6206003239384954</v>
      </c>
      <c r="X102">
        <f>IF('LF Projected Ratios'!Y$45&gt;=0,$B102+(1-$B102)*'LF Projected Ratios'!Y$45,$B102*(1+'LF Projected Ratios'!Y$45))</f>
        <v>0.61835172354763857</v>
      </c>
      <c r="Y102">
        <f>IF('LF Projected Ratios'!Z$45&gt;=0,$B102+(1-$B102)*'LF Projected Ratios'!Z$45,$B102*(1+'LF Projected Ratios'!Z$45))</f>
        <v>0.61612273792298167</v>
      </c>
      <c r="Z102">
        <f>IF('LF Projected Ratios'!AA$45&gt;=0,$B102+(1-$B102)*'LF Projected Ratios'!AA$45,$B102*(1+'LF Projected Ratios'!AA$45))</f>
        <v>0.61391311152671435</v>
      </c>
      <c r="AA102">
        <f>IF('LF Projected Ratios'!AB$45&gt;=0,$B102+(1-$B102)*'LF Projected Ratios'!AB$45,$B102*(1+'LF Projected Ratios'!AB$45))</f>
        <v>0.6117225932406366</v>
      </c>
      <c r="AB102">
        <f>IF('LF Projected Ratios'!AC$45&gt;=0,$B102+(1-$B102)*'LF Projected Ratios'!AC$45,$B102*(1+'LF Projected Ratios'!AC$45))</f>
        <v>0.60955093627102119</v>
      </c>
      <c r="AC102">
        <f>IF('LF Projected Ratios'!AD$45&gt;=0,$B102+(1-$B102)*'LF Projected Ratios'!AD$45,$B102*(1+'LF Projected Ratios'!AD$45))</f>
        <v>0.60739789805592692</v>
      </c>
      <c r="AD102">
        <f>IF('LF Projected Ratios'!AE$45&gt;=0,$B102+(1-$B102)*'LF Projected Ratios'!AE$45,$B102*(1+'LF Projected Ratios'!AE$45))</f>
        <v>0.60526324017487987</v>
      </c>
      <c r="AE102">
        <f>IF('LF Projected Ratios'!AF$45&gt;=0,$B102+(1-$B102)*'LF Projected Ratios'!AF$45,$B102*(1+'LF Projected Ratios'!AF$45))</f>
        <v>0.60314672826086102</v>
      </c>
      <c r="AF102">
        <f>IF('LF Projected Ratios'!AG$45&gt;=0,$B102+(1-$B102)*'LF Projected Ratios'!AG$45,$B102*(1+'LF Projected Ratios'!AG$45))</f>
        <v>0.60104813191452977</v>
      </c>
    </row>
    <row r="103" spans="1:32" x14ac:dyDescent="0.2">
      <c r="A103" s="12" t="s">
        <v>92</v>
      </c>
      <c r="B103" s="56">
        <f t="shared" si="0"/>
        <v>0.69129988628276751</v>
      </c>
      <c r="C103">
        <f>IF('LF Projected Ratios'!D$45&gt;=0,$B103+(1-$B103)*'LF Projected Ratios'!D$45,$B103*(1+'LF Projected Ratios'!D$45))</f>
        <v>0.68860625627907746</v>
      </c>
      <c r="D103">
        <f>IF('LF Projected Ratios'!E$45&gt;=0,$B103+(1-$B103)*'LF Projected Ratios'!E$45,$B103*(1+'LF Projected Ratios'!E$45))</f>
        <v>0.68584027204951481</v>
      </c>
      <c r="E103">
        <f>IF('LF Projected Ratios'!F$45&gt;=0,$B103+(1-$B103)*'LF Projected Ratios'!F$45,$B103*(1+'LF Projected Ratios'!F$45))</f>
        <v>0.68309123883523326</v>
      </c>
      <c r="F103">
        <f>IF('LF Projected Ratios'!G$45&gt;=0,$B103+(1-$B103)*'LF Projected Ratios'!G$45,$B103*(1+'LF Projected Ratios'!G$45))</f>
        <v>0.68036930683950281</v>
      </c>
      <c r="G103">
        <f>IF('LF Projected Ratios'!H$45&gt;=0,$B103+(1-$B103)*'LF Projected Ratios'!H$45,$B103*(1+'LF Projected Ratios'!H$45))</f>
        <v>0.67765211615359799</v>
      </c>
      <c r="H103">
        <f>IF('LF Projected Ratios'!I$45&gt;=0,$B103+(1-$B103)*'LF Projected Ratios'!I$45,$B103*(1+'LF Projected Ratios'!I$45))</f>
        <v>0.67493546880301813</v>
      </c>
      <c r="I103">
        <f>IF('LF Projected Ratios'!J$45&gt;=0,$B103+(1-$B103)*'LF Projected Ratios'!J$45,$B103*(1+'LF Projected Ratios'!J$45))</f>
        <v>0.67224415277005678</v>
      </c>
      <c r="J103">
        <f>IF('LF Projected Ratios'!K$45&gt;=0,$B103+(1-$B103)*'LF Projected Ratios'!K$45,$B103*(1+'LF Projected Ratios'!K$45))</f>
        <v>0.66958889766405361</v>
      </c>
      <c r="K103">
        <f>IF('LF Projected Ratios'!L$45&gt;=0,$B103+(1-$B103)*'LF Projected Ratios'!L$45,$B103*(1+'LF Projected Ratios'!L$45))</f>
        <v>0.66697988625511062</v>
      </c>
      <c r="L103">
        <f>IF('LF Projected Ratios'!M$45&gt;=0,$B103+(1-$B103)*'LF Projected Ratios'!M$45,$B103*(1+'LF Projected Ratios'!M$45))</f>
        <v>0.66447510570486712</v>
      </c>
      <c r="M103">
        <f>IF('LF Projected Ratios'!N$45&gt;=0,$B103+(1-$B103)*'LF Projected Ratios'!N$45,$B103*(1+'LF Projected Ratios'!N$45))</f>
        <v>0.66192430275169467</v>
      </c>
      <c r="N103">
        <f>IF('LF Projected Ratios'!O$45&gt;=0,$B103+(1-$B103)*'LF Projected Ratios'!O$45,$B103*(1+'LF Projected Ratios'!O$45))</f>
        <v>0.65939687203907194</v>
      </c>
      <c r="O103">
        <f>IF('LF Projected Ratios'!P$45&gt;=0,$B103+(1-$B103)*'LF Projected Ratios'!P$45,$B103*(1+'LF Projected Ratios'!P$45))</f>
        <v>0.6568924938027324</v>
      </c>
      <c r="P103">
        <f>IF('LF Projected Ratios'!Q$45&gt;=0,$B103+(1-$B103)*'LF Projected Ratios'!Q$45,$B103*(1+'LF Projected Ratios'!Q$45))</f>
        <v>0.65441085408501154</v>
      </c>
      <c r="Q103">
        <f>IF('LF Projected Ratios'!R$45&gt;=0,$B103+(1-$B103)*'LF Projected Ratios'!R$45,$B103*(1+'LF Projected Ratios'!R$45))</f>
        <v>0.65195164460364075</v>
      </c>
      <c r="R103">
        <f>IF('LF Projected Ratios'!S$45&gt;=0,$B103+(1-$B103)*'LF Projected Ratios'!S$45,$B103*(1+'LF Projected Ratios'!S$45))</f>
        <v>0.64951456262408325</v>
      </c>
      <c r="S103">
        <f>IF('LF Projected Ratios'!T$45&gt;=0,$B103+(1-$B103)*'LF Projected Ratios'!T$45,$B103*(1+'LF Projected Ratios'!T$45))</f>
        <v>0.6470993108352997</v>
      </c>
      <c r="T103">
        <f>IF('LF Projected Ratios'!U$45&gt;=0,$B103+(1-$B103)*'LF Projected Ratios'!U$45,$B103*(1+'LF Projected Ratios'!U$45))</f>
        <v>0.64470559722883392</v>
      </c>
      <c r="U103">
        <f>IF('LF Projected Ratios'!V$45&gt;=0,$B103+(1-$B103)*'LF Projected Ratios'!V$45,$B103*(1+'LF Projected Ratios'!V$45))</f>
        <v>0.64233313498112599</v>
      </c>
      <c r="V103">
        <f>IF('LF Projected Ratios'!W$45&gt;=0,$B103+(1-$B103)*'LF Projected Ratios'!W$45,$B103*(1+'LF Projected Ratios'!W$45))</f>
        <v>0.63998164233894006</v>
      </c>
      <c r="W103">
        <f>IF('LF Projected Ratios'!X$45&gt;=0,$B103+(1-$B103)*'LF Projected Ratios'!X$45,$B103*(1+'LF Projected Ratios'!X$45))</f>
        <v>0.63765084250781967</v>
      </c>
      <c r="X103">
        <f>IF('LF Projected Ratios'!Y$45&gt;=0,$B103+(1-$B103)*'LF Projected Ratios'!Y$45,$B103*(1+'LF Projected Ratios'!Y$45))</f>
        <v>0.63534046354347462</v>
      </c>
      <c r="Y103">
        <f>IF('LF Projected Ratios'!Z$45&gt;=0,$B103+(1-$B103)*'LF Projected Ratios'!Z$45,$B103*(1+'LF Projected Ratios'!Z$45))</f>
        <v>0.63305023824600737</v>
      </c>
      <c r="Z103">
        <f>IF('LF Projected Ratios'!AA$45&gt;=0,$B103+(1-$B103)*'LF Projected Ratios'!AA$45,$B103*(1+'LF Projected Ratios'!AA$45))</f>
        <v>0.6307799040569021</v>
      </c>
      <c r="AA103">
        <f>IF('LF Projected Ratios'!AB$45&gt;=0,$B103+(1-$B103)*'LF Projected Ratios'!AB$45,$B103*(1+'LF Projected Ratios'!AB$45))</f>
        <v>0.62852920295867853</v>
      </c>
      <c r="AB103">
        <f>IF('LF Projected Ratios'!AC$45&gt;=0,$B103+(1-$B103)*'LF Projected Ratios'!AC$45,$B103*(1+'LF Projected Ratios'!AC$45))</f>
        <v>0.62629788137714093</v>
      </c>
      <c r="AC103">
        <f>IF('LF Projected Ratios'!AD$45&gt;=0,$B103+(1-$B103)*'LF Projected Ratios'!AD$45,$B103*(1+'LF Projected Ratios'!AD$45))</f>
        <v>0.62408569008614434</v>
      </c>
      <c r="AD103">
        <f>IF('LF Projected Ratios'!AE$45&gt;=0,$B103+(1-$B103)*'LF Projected Ratios'!AE$45,$B103*(1+'LF Projected Ratios'!AE$45))</f>
        <v>0.62189238411479497</v>
      </c>
      <c r="AE103">
        <f>IF('LF Projected Ratios'!AF$45&gt;=0,$B103+(1-$B103)*'LF Projected Ratios'!AF$45,$B103*(1+'LF Projected Ratios'!AF$45))</f>
        <v>0.61971772265701963</v>
      </c>
      <c r="AF103">
        <f>IF('LF Projected Ratios'!AG$45&gt;=0,$B103+(1-$B103)*'LF Projected Ratios'!AG$45,$B103*(1+'LF Projected Ratios'!AG$45))</f>
        <v>0.61756146898343212</v>
      </c>
    </row>
    <row r="104" spans="1:32" x14ac:dyDescent="0.2">
      <c r="A104" s="12" t="s">
        <v>89</v>
      </c>
      <c r="B104" s="56">
        <f t="shared" si="0"/>
        <v>0.69284970150918557</v>
      </c>
      <c r="C104">
        <f>IF('LF Projected Ratios'!D$45&gt;=0,$B104+(1-$B104)*'LF Projected Ratios'!D$45,$B104*(1+'LF Projected Ratios'!D$45))</f>
        <v>0.69015003269531061</v>
      </c>
      <c r="D104">
        <f>IF('LF Projected Ratios'!E$45&gt;=0,$B104+(1-$B104)*'LF Projected Ratios'!E$45,$B104*(1+'LF Projected Ratios'!E$45))</f>
        <v>0.68737784744566977</v>
      </c>
      <c r="E104">
        <f>IF('LF Projected Ratios'!F$45&gt;=0,$B104+(1-$B104)*'LF Projected Ratios'!F$45,$B104*(1+'LF Projected Ratios'!F$45))</f>
        <v>0.68462265121354604</v>
      </c>
      <c r="F104">
        <f>IF('LF Projected Ratios'!G$45&gt;=0,$B104+(1-$B104)*'LF Projected Ratios'!G$45,$B104*(1+'LF Projected Ratios'!G$45))</f>
        <v>0.68189461695780373</v>
      </c>
      <c r="G104">
        <f>IF('LF Projected Ratios'!H$45&gt;=0,$B104+(1-$B104)*'LF Projected Ratios'!H$45,$B104*(1+'LF Projected Ratios'!H$45))</f>
        <v>0.67917133464136104</v>
      </c>
      <c r="H104">
        <f>IF('LF Projected Ratios'!I$45&gt;=0,$B104+(1-$B104)*'LF Projected Ratios'!I$45,$B104*(1+'LF Projected Ratios'!I$45))</f>
        <v>0.67644859687833891</v>
      </c>
      <c r="I104">
        <f>IF('LF Projected Ratios'!J$45&gt;=0,$B104+(1-$B104)*'LF Projected Ratios'!J$45,$B104*(1+'LF Projected Ratios'!J$45))</f>
        <v>0.67375124722285029</v>
      </c>
      <c r="J104">
        <f>IF('LF Projected Ratios'!K$45&gt;=0,$B104+(1-$B104)*'LF Projected Ratios'!K$45,$B104*(1+'LF Projected Ratios'!K$45))</f>
        <v>0.67109003933879097</v>
      </c>
      <c r="K104">
        <f>IF('LF Projected Ratios'!L$45&gt;=0,$B104+(1-$B104)*'LF Projected Ratios'!L$45,$B104*(1+'LF Projected Ratios'!L$45))</f>
        <v>0.66847517882486795</v>
      </c>
      <c r="L104">
        <f>IF('LF Projected Ratios'!M$45&gt;=0,$B104+(1-$B104)*'LF Projected Ratios'!M$45,$B104*(1+'LF Projected Ratios'!M$45))</f>
        <v>0.66596478284330063</v>
      </c>
      <c r="M104">
        <f>IF('LF Projected Ratios'!N$45&gt;=0,$B104+(1-$B104)*'LF Projected Ratios'!N$45,$B104*(1+'LF Projected Ratios'!N$45))</f>
        <v>0.66340826128184427</v>
      </c>
      <c r="N104">
        <f>IF('LF Projected Ratios'!O$45&gt;=0,$B104+(1-$B104)*'LF Projected Ratios'!O$45,$B104*(1+'LF Projected Ratios'!O$45))</f>
        <v>0.66087516435882587</v>
      </c>
      <c r="O104">
        <f>IF('LF Projected Ratios'!P$45&gt;=0,$B104+(1-$B104)*'LF Projected Ratios'!P$45,$B104*(1+'LF Projected Ratios'!P$45))</f>
        <v>0.65836517159310426</v>
      </c>
      <c r="P104">
        <f>IF('LF Projected Ratios'!Q$45&gt;=0,$B104+(1-$B104)*'LF Projected Ratios'!Q$45,$B104*(1+'LF Projected Ratios'!Q$45))</f>
        <v>0.65587796832315759</v>
      </c>
      <c r="Q104">
        <f>IF('LF Projected Ratios'!R$45&gt;=0,$B104+(1-$B104)*'LF Projected Ratios'!R$45,$B104*(1+'LF Projected Ratios'!R$45))</f>
        <v>0.65341324557558378</v>
      </c>
      <c r="R104">
        <f>IF('LF Projected Ratios'!S$45&gt;=0,$B104+(1-$B104)*'LF Projected Ratios'!S$45,$B104*(1+'LF Projected Ratios'!S$45))</f>
        <v>0.65097069993714995</v>
      </c>
      <c r="S104">
        <f>IF('LF Projected Ratios'!T$45&gt;=0,$B104+(1-$B104)*'LF Projected Ratios'!T$45,$B104*(1+'LF Projected Ratios'!T$45))</f>
        <v>0.64855003343027928</v>
      </c>
      <c r="T104">
        <f>IF('LF Projected Ratios'!U$45&gt;=0,$B104+(1-$B104)*'LF Projected Ratios'!U$45,$B104*(1+'LF Projected Ratios'!U$45))</f>
        <v>0.64615095339186612</v>
      </c>
      <c r="U104">
        <f>IF('LF Projected Ratios'!V$45&gt;=0,$B104+(1-$B104)*'LF Projected Ratios'!V$45,$B104*(1+'LF Projected Ratios'!V$45))</f>
        <v>0.64377317235532483</v>
      </c>
      <c r="V104">
        <f>IF('LF Projected Ratios'!W$45&gt;=0,$B104+(1-$B104)*'LF Projected Ratios'!W$45,$B104*(1+'LF Projected Ratios'!W$45))</f>
        <v>0.64141640793576127</v>
      </c>
      <c r="W104">
        <f>IF('LF Projected Ratios'!X$45&gt;=0,$B104+(1-$B104)*'LF Projected Ratios'!X$45,$B104*(1+'LF Projected Ratios'!X$45))</f>
        <v>0.63908038271817746</v>
      </c>
      <c r="X104">
        <f>IF('LF Projected Ratios'!Y$45&gt;=0,$B104+(1-$B104)*'LF Projected Ratios'!Y$45,$B104*(1+'LF Projected Ratios'!Y$45))</f>
        <v>0.63676482414861502</v>
      </c>
      <c r="Y104">
        <f>IF('LF Projected Ratios'!Z$45&gt;=0,$B104+(1-$B104)*'LF Projected Ratios'!Z$45,$B104*(1+'LF Projected Ratios'!Z$45))</f>
        <v>0.634469464428145</v>
      </c>
      <c r="Z104">
        <f>IF('LF Projected Ratios'!AA$45&gt;=0,$B104+(1-$B104)*'LF Projected Ratios'!AA$45,$B104*(1+'LF Projected Ratios'!AA$45))</f>
        <v>0.63219404040962535</v>
      </c>
      <c r="AA104">
        <f>IF('LF Projected Ratios'!AB$45&gt;=0,$B104+(1-$B104)*'LF Projected Ratios'!AB$45,$B104*(1+'LF Projected Ratios'!AB$45))</f>
        <v>0.62993829349713026</v>
      </c>
      <c r="AB104">
        <f>IF('LF Projected Ratios'!AC$45&gt;=0,$B104+(1-$B104)*'LF Projected Ratios'!AC$45,$B104*(1+'LF Projected Ratios'!AC$45))</f>
        <v>0.62770196954797941</v>
      </c>
      <c r="AC104">
        <f>IF('LF Projected Ratios'!AD$45&gt;=0,$B104+(1-$B104)*'LF Projected Ratios'!AD$45,$B104*(1+'LF Projected Ratios'!AD$45))</f>
        <v>0.62548481877729167</v>
      </c>
      <c r="AD104">
        <f>IF('LF Projected Ratios'!AE$45&gt;=0,$B104+(1-$B104)*'LF Projected Ratios'!AE$45,$B104*(1+'LF Projected Ratios'!AE$45))</f>
        <v>0.62328659566497635</v>
      </c>
      <c r="AE104">
        <f>IF('LF Projected Ratios'!AF$45&gt;=0,$B104+(1-$B104)*'LF Projected Ratios'!AF$45,$B104*(1+'LF Projected Ratios'!AF$45))</f>
        <v>0.62110705886510076</v>
      </c>
      <c r="AF104">
        <f>IF('LF Projected Ratios'!AG$45&gt;=0,$B104+(1-$B104)*'LF Projected Ratios'!AG$45,$B104*(1+'LF Projected Ratios'!AG$45))</f>
        <v>0.61894597111755822</v>
      </c>
    </row>
    <row r="105" spans="1:32" x14ac:dyDescent="0.2">
      <c r="A105" s="12" t="s">
        <v>35</v>
      </c>
      <c r="B105" s="56">
        <f t="shared" si="0"/>
        <v>0.69370493930450883</v>
      </c>
      <c r="C105">
        <f>IF('LF Projected Ratios'!D$45&gt;=0,$B105+(1-$B105)*'LF Projected Ratios'!D$45,$B105*(1+'LF Projected Ratios'!D$45))</f>
        <v>0.69100193808131127</v>
      </c>
      <c r="D105">
        <f>IF('LF Projected Ratios'!E$45&gt;=0,$B105+(1-$B105)*'LF Projected Ratios'!E$45,$B105*(1+'LF Projected Ratios'!E$45))</f>
        <v>0.68822633090972107</v>
      </c>
      <c r="E105">
        <f>IF('LF Projected Ratios'!F$45&gt;=0,$B105+(1-$B105)*'LF Projected Ratios'!F$45,$B105*(1+'LF Projected Ratios'!F$45))</f>
        <v>0.68546773372650205</v>
      </c>
      <c r="F105">
        <f>IF('LF Projected Ratios'!G$45&gt;=0,$B105+(1-$B105)*'LF Projected Ratios'!G$45,$B105*(1+'LF Projected Ratios'!G$45))</f>
        <v>0.68273633204778561</v>
      </c>
      <c r="G105">
        <f>IF('LF Projected Ratios'!H$45&gt;=0,$B105+(1-$B105)*'LF Projected Ratios'!H$45,$B105*(1+'LF Projected Ratios'!H$45))</f>
        <v>0.68000968817405394</v>
      </c>
      <c r="H105">
        <f>IF('LF Projected Ratios'!I$45&gt;=0,$B105+(1-$B105)*'LF Projected Ratios'!I$45,$B105*(1+'LF Projected Ratios'!I$45))</f>
        <v>0.67728358952592693</v>
      </c>
      <c r="I105">
        <f>IF('LF Projected Ratios'!J$45&gt;=0,$B105+(1-$B105)*'LF Projected Ratios'!J$45,$B105*(1+'LF Projected Ratios'!J$45))</f>
        <v>0.67458291032383166</v>
      </c>
      <c r="J105">
        <f>IF('LF Projected Ratios'!K$45&gt;=0,$B105+(1-$B105)*'LF Projected Ratios'!K$45,$B105*(1+'LF Projected Ratios'!K$45))</f>
        <v>0.67191841750574022</v>
      </c>
      <c r="K105">
        <f>IF('LF Projected Ratios'!L$45&gt;=0,$B105+(1-$B105)*'LF Projected Ratios'!L$45,$B105*(1+'LF Projected Ratios'!L$45))</f>
        <v>0.66930032926791672</v>
      </c>
      <c r="L105">
        <f>IF('LF Projected Ratios'!M$45&gt;=0,$B105+(1-$B105)*'LF Projected Ratios'!M$45,$B105*(1+'LF Projected Ratios'!M$45))</f>
        <v>0.6667868345110739</v>
      </c>
      <c r="M105">
        <f>IF('LF Projected Ratios'!N$45&gt;=0,$B105+(1-$B105)*'LF Projected Ratios'!N$45,$B105*(1+'LF Projected Ratios'!N$45))</f>
        <v>0.66422715723798309</v>
      </c>
      <c r="N105">
        <f>IF('LF Projected Ratios'!O$45&gt;=0,$B105+(1-$B105)*'LF Projected Ratios'!O$45,$B105*(1+'LF Projected Ratios'!O$45))</f>
        <v>0.66169093351816743</v>
      </c>
      <c r="O105">
        <f>IF('LF Projected Ratios'!P$45&gt;=0,$B105+(1-$B105)*'LF Projected Ratios'!P$45,$B105*(1+'LF Projected Ratios'!P$45))</f>
        <v>0.65917784247489064</v>
      </c>
      <c r="P105">
        <f>IF('LF Projected Ratios'!Q$45&gt;=0,$B105+(1-$B105)*'LF Projected Ratios'!Q$45,$B105*(1+'LF Projected Ratios'!Q$45))</f>
        <v>0.65668756905822034</v>
      </c>
      <c r="Q105">
        <f>IF('LF Projected Ratios'!R$45&gt;=0,$B105+(1-$B105)*'LF Projected Ratios'!R$45,$B105*(1+'LF Projected Ratios'!R$45))</f>
        <v>0.65421980391336454</v>
      </c>
      <c r="R105">
        <f>IF('LF Projected Ratios'!S$45&gt;=0,$B105+(1-$B105)*'LF Projected Ratios'!S$45,$B105*(1+'LF Projected Ratios'!S$45))</f>
        <v>0.65177424325256395</v>
      </c>
      <c r="S105">
        <f>IF('LF Projected Ratios'!T$45&gt;=0,$B105+(1-$B105)*'LF Projected Ratios'!T$45,$B105*(1+'LF Projected Ratios'!T$45))</f>
        <v>0.64935058873042528</v>
      </c>
      <c r="T105">
        <f>IF('LF Projected Ratios'!U$45&gt;=0,$B105+(1-$B105)*'LF Projected Ratios'!U$45,$B105*(1+'LF Projected Ratios'!U$45))</f>
        <v>0.64694854732258611</v>
      </c>
      <c r="U105">
        <f>IF('LF Projected Ratios'!V$45&gt;=0,$B105+(1-$B105)*'LF Projected Ratios'!V$45,$B105*(1+'LF Projected Ratios'!V$45))</f>
        <v>0.64456783120761862</v>
      </c>
      <c r="V105">
        <f>IF('LF Projected Ratios'!W$45&gt;=0,$B105+(1-$B105)*'LF Projected Ratios'!W$45,$B105*(1+'LF Projected Ratios'!W$45))</f>
        <v>0.64220815765205941</v>
      </c>
      <c r="W105">
        <f>IF('LF Projected Ratios'!X$45&gt;=0,$B105+(1-$B105)*'LF Projected Ratios'!X$45,$B105*(1+'LF Projected Ratios'!X$45))</f>
        <v>0.63986924889847552</v>
      </c>
      <c r="X105">
        <f>IF('LF Projected Ratios'!Y$45&gt;=0,$B105+(1-$B105)*'LF Projected Ratios'!Y$45,$B105*(1+'LF Projected Ratios'!Y$45))</f>
        <v>0.63755083205647434</v>
      </c>
      <c r="Y105">
        <f>IF('LF Projected Ratios'!Z$45&gt;=0,$B105+(1-$B105)*'LF Projected Ratios'!Z$45,$B105*(1+'LF Projected Ratios'!Z$45))</f>
        <v>0.63525263899656226</v>
      </c>
      <c r="Z105">
        <f>IF('LF Projected Ratios'!AA$45&gt;=0,$B105+(1-$B105)*'LF Projected Ratios'!AA$45,$B105*(1+'LF Projected Ratios'!AA$45))</f>
        <v>0.63297440624677404</v>
      </c>
      <c r="AA105">
        <f>IF('LF Projected Ratios'!AB$45&gt;=0,$B105+(1-$B105)*'LF Projected Ratios'!AB$45,$B105*(1+'LF Projected Ratios'!AB$45))</f>
        <v>0.63071587489197911</v>
      </c>
      <c r="AB105">
        <f>IF('LF Projected Ratios'!AC$45&gt;=0,$B105+(1-$B105)*'LF Projected Ratios'!AC$45,$B105*(1+'LF Projected Ratios'!AC$45))</f>
        <v>0.62847679047578953</v>
      </c>
      <c r="AC105">
        <f>IF('LF Projected Ratios'!AD$45&gt;=0,$B105+(1-$B105)*'LF Projected Ratios'!AD$45,$B105*(1+'LF Projected Ratios'!AD$45))</f>
        <v>0.62625690290499503</v>
      </c>
      <c r="AD105">
        <f>IF('LF Projected Ratios'!AE$45&gt;=0,$B105+(1-$B105)*'LF Projected Ratios'!AE$45,$B105*(1+'LF Projected Ratios'!AE$45))</f>
        <v>0.62405596635644078</v>
      </c>
      <c r="AE105">
        <f>IF('LF Projected Ratios'!AF$45&gt;=0,$B105+(1-$B105)*'LF Projected Ratios'!AF$45,$B105*(1+'LF Projected Ratios'!AF$45))</f>
        <v>0.62187373918628219</v>
      </c>
      <c r="AF105">
        <f>IF('LF Projected Ratios'!AG$45&gt;=0,$B105+(1-$B105)*'LF Projected Ratios'!AG$45,$B105*(1+'LF Projected Ratios'!AG$45))</f>
        <v>0.61970998384154397</v>
      </c>
    </row>
    <row r="106" spans="1:32" x14ac:dyDescent="0.2">
      <c r="A106" s="12" t="s">
        <v>98</v>
      </c>
      <c r="B106" s="56">
        <f t="shared" si="0"/>
        <v>0.63793062079435003</v>
      </c>
      <c r="C106">
        <f>IF('LF Projected Ratios'!D$45&gt;=0,$B106+(1-$B106)*'LF Projected Ratios'!D$45,$B106*(1+'LF Projected Ratios'!D$45))</f>
        <v>0.63544494258936124</v>
      </c>
      <c r="D106">
        <f>IF('LF Projected Ratios'!E$45&gt;=0,$B106+(1-$B106)*'LF Projected Ratios'!E$45,$B106*(1+'LF Projected Ratios'!E$45))</f>
        <v>0.63289249600042818</v>
      </c>
      <c r="E106">
        <f>IF('LF Projected Ratios'!F$45&gt;=0,$B106+(1-$B106)*'LF Projected Ratios'!F$45,$B106*(1+'LF Projected Ratios'!F$45))</f>
        <v>0.63035569178597817</v>
      </c>
      <c r="F106">
        <f>IF('LF Projected Ratios'!G$45&gt;=0,$B106+(1-$B106)*'LF Projected Ratios'!G$45,$B106*(1+'LF Projected Ratios'!G$45))</f>
        <v>0.62784389654016493</v>
      </c>
      <c r="G106">
        <f>IF('LF Projected Ratios'!H$45&gt;=0,$B106+(1-$B106)*'LF Projected Ratios'!H$45,$B106*(1+'LF Projected Ratios'!H$45))</f>
        <v>0.62533647656878821</v>
      </c>
      <c r="H106">
        <f>IF('LF Projected Ratios'!I$45&gt;=0,$B106+(1-$B106)*'LF Projected Ratios'!I$45,$B106*(1+'LF Projected Ratios'!I$45))</f>
        <v>0.62282955798653061</v>
      </c>
      <c r="I106">
        <f>IF('LF Projected Ratios'!J$45&gt;=0,$B106+(1-$B106)*'LF Projected Ratios'!J$45,$B106*(1+'LF Projected Ratios'!J$45))</f>
        <v>0.62034601511067</v>
      </c>
      <c r="J106">
        <f>IF('LF Projected Ratios'!K$45&gt;=0,$B106+(1-$B106)*'LF Projected Ratios'!K$45,$B106*(1+'LF Projected Ratios'!K$45))</f>
        <v>0.61789574921051471</v>
      </c>
      <c r="K106">
        <f>IF('LF Projected Ratios'!L$45&gt;=0,$B106+(1-$B106)*'LF Projected Ratios'!L$45,$B106*(1+'LF Projected Ratios'!L$45))</f>
        <v>0.61548815693284753</v>
      </c>
      <c r="L106">
        <f>IF('LF Projected Ratios'!M$45&gt;=0,$B106+(1-$B106)*'LF Projected Ratios'!M$45,$B106*(1+'LF Projected Ratios'!M$45))</f>
        <v>0.61317674875373951</v>
      </c>
      <c r="M106">
        <f>IF('LF Projected Ratios'!N$45&gt;=0,$B106+(1-$B106)*'LF Projected Ratios'!N$45,$B106*(1+'LF Projected Ratios'!N$45))</f>
        <v>0.61082287116207479</v>
      </c>
      <c r="N106">
        <f>IF('LF Projected Ratios'!O$45&gt;=0,$B106+(1-$B106)*'LF Projected Ratios'!O$45,$B106*(1+'LF Projected Ratios'!O$45))</f>
        <v>0.60849056144307889</v>
      </c>
      <c r="O106">
        <f>IF('LF Projected Ratios'!P$45&gt;=0,$B106+(1-$B106)*'LF Projected Ratios'!P$45,$B106*(1+'LF Projected Ratios'!P$45))</f>
        <v>0.60617952451870938</v>
      </c>
      <c r="P106">
        <f>IF('LF Projected Ratios'!Q$45&gt;=0,$B106+(1-$B106)*'LF Projected Ratios'!Q$45,$B106*(1+'LF Projected Ratios'!Q$45))</f>
        <v>0.60388947066924858</v>
      </c>
      <c r="Q106">
        <f>IF('LF Projected Ratios'!R$45&gt;=0,$B106+(1-$B106)*'LF Projected Ratios'!R$45,$B106*(1+'LF Projected Ratios'!R$45))</f>
        <v>0.60162011541222704</v>
      </c>
      <c r="R106">
        <f>IF('LF Projected Ratios'!S$45&gt;=0,$B106+(1-$B106)*'LF Projected Ratios'!S$45,$B106*(1+'LF Projected Ratios'!S$45))</f>
        <v>0.59937117938461437</v>
      </c>
      <c r="S106">
        <f>IF('LF Projected Ratios'!T$45&gt;=0,$B106+(1-$B106)*'LF Projected Ratios'!T$45,$B106*(1+'LF Projected Ratios'!T$45))</f>
        <v>0.59714238822817678</v>
      </c>
      <c r="T106">
        <f>IF('LF Projected Ratios'!U$45&gt;=0,$B106+(1-$B106)*'LF Projected Ratios'!U$45,$B106*(1+'LF Projected Ratios'!U$45))</f>
        <v>0.59493347247789707</v>
      </c>
      <c r="U106">
        <f>IF('LF Projected Ratios'!V$45&gt;=0,$B106+(1-$B106)*'LF Projected Ratios'!V$45,$B106*(1+'LF Projected Ratios'!V$45))</f>
        <v>0.59274416745337344</v>
      </c>
      <c r="V106">
        <f>IF('LF Projected Ratios'!W$45&gt;=0,$B106+(1-$B106)*'LF Projected Ratios'!W$45,$B106*(1+'LF Projected Ratios'!W$45))</f>
        <v>0.59057421315309244</v>
      </c>
      <c r="W106">
        <f>IF('LF Projected Ratios'!X$45&gt;=0,$B106+(1-$B106)*'LF Projected Ratios'!X$45,$B106*(1+'LF Projected Ratios'!X$45))</f>
        <v>0.58842335415149594</v>
      </c>
      <c r="X106">
        <f>IF('LF Projected Ratios'!Y$45&gt;=0,$B106+(1-$B106)*'LF Projected Ratios'!Y$45,$B106*(1+'LF Projected Ratios'!Y$45))</f>
        <v>0.58629133949875223</v>
      </c>
      <c r="Y106">
        <f>IF('LF Projected Ratios'!Z$45&gt;=0,$B106+(1-$B106)*'LF Projected Ratios'!Z$45,$B106*(1+'LF Projected Ratios'!Z$45))</f>
        <v>0.5841779226231496</v>
      </c>
      <c r="Z106">
        <f>IF('LF Projected Ratios'!AA$45&gt;=0,$B106+(1-$B106)*'LF Projected Ratios'!AA$45,$B106*(1+'LF Projected Ratios'!AA$45))</f>
        <v>0.5820828612360367</v>
      </c>
      <c r="AA106">
        <f>IF('LF Projected Ratios'!AB$45&gt;=0,$B106+(1-$B106)*'LF Projected Ratios'!AB$45,$B106*(1+'LF Projected Ratios'!AB$45))</f>
        <v>0.58000591723922401</v>
      </c>
      <c r="AB106">
        <f>IF('LF Projected Ratios'!AC$45&gt;=0,$B106+(1-$B106)*'LF Projected Ratios'!AC$45,$B106*(1+'LF Projected Ratios'!AC$45))</f>
        <v>0.57794685663477907</v>
      </c>
      <c r="AC106">
        <f>IF('LF Projected Ratios'!AD$45&gt;=0,$B106+(1-$B106)*'LF Projected Ratios'!AD$45,$B106*(1+'LF Projected Ratios'!AD$45))</f>
        <v>0.57590544943714495</v>
      </c>
      <c r="AD106">
        <f>IF('LF Projected Ratios'!AE$45&gt;=0,$B106+(1-$B106)*'LF Projected Ratios'!AE$45,$B106*(1+'LF Projected Ratios'!AE$45))</f>
        <v>0.57388146958750474</v>
      </c>
      <c r="AE106">
        <f>IF('LF Projected Ratios'!AF$45&gt;=0,$B106+(1-$B106)*'LF Projected Ratios'!AF$45,$B106*(1+'LF Projected Ratios'!AF$45))</f>
        <v>0.57187469487033271</v>
      </c>
      <c r="AF106">
        <f>IF('LF Projected Ratios'!AG$45&gt;=0,$B106+(1-$B106)*'LF Projected Ratios'!AG$45,$B106*(1+'LF Projected Ratios'!AG$45))</f>
        <v>0.56988490683206428</v>
      </c>
    </row>
    <row r="107" spans="1:32" x14ac:dyDescent="0.2">
      <c r="A107" s="12" t="s">
        <v>97</v>
      </c>
      <c r="B107" s="56">
        <f t="shared" si="0"/>
        <v>0.6159167077759613</v>
      </c>
      <c r="C107">
        <f>IF('LF Projected Ratios'!D$45&gt;=0,$B107+(1-$B107)*'LF Projected Ratios'!D$45,$B107*(1+'LF Projected Ratios'!D$45))</f>
        <v>0.61351680614606185</v>
      </c>
      <c r="D107">
        <f>IF('LF Projected Ratios'!E$45&gt;=0,$B107+(1-$B107)*'LF Projected Ratios'!E$45,$B107*(1+'LF Projected Ratios'!E$45))</f>
        <v>0.61105244019687432</v>
      </c>
      <c r="E107">
        <f>IF('LF Projected Ratios'!F$45&gt;=0,$B107+(1-$B107)*'LF Projected Ratios'!F$45,$B107*(1+'LF Projected Ratios'!F$45))</f>
        <v>0.60860317683012977</v>
      </c>
      <c r="F107">
        <f>IF('LF Projected Ratios'!G$45&gt;=0,$B107+(1-$B107)*'LF Projected Ratios'!G$45,$B107*(1+'LF Projected Ratios'!G$45))</f>
        <v>0.60617805941456782</v>
      </c>
      <c r="G107">
        <f>IF('LF Projected Ratios'!H$45&gt;=0,$B107+(1-$B107)*'LF Projected Ratios'!H$45,$B107*(1+'LF Projected Ratios'!H$45))</f>
        <v>0.60375716629007881</v>
      </c>
      <c r="H107">
        <f>IF('LF Projected Ratios'!I$45&gt;=0,$B107+(1-$B107)*'LF Projected Ratios'!I$45,$B107*(1+'LF Projected Ratios'!I$45))</f>
        <v>0.6013367572526136</v>
      </c>
      <c r="I107">
        <f>IF('LF Projected Ratios'!J$45&gt;=0,$B107+(1-$B107)*'LF Projected Ratios'!J$45,$B107*(1+'LF Projected Ratios'!J$45))</f>
        <v>0.59893891726522475</v>
      </c>
      <c r="J107">
        <f>IF('LF Projected Ratios'!K$45&gt;=0,$B107+(1-$B107)*'LF Projected Ratios'!K$45,$B107*(1+'LF Projected Ratios'!K$45))</f>
        <v>0.596573205921066</v>
      </c>
      <c r="K107">
        <f>IF('LF Projected Ratios'!L$45&gt;=0,$B107+(1-$B107)*'LF Projected Ratios'!L$45,$B107*(1+'LF Projected Ratios'!L$45))</f>
        <v>0.59424869560444082</v>
      </c>
      <c r="L107">
        <f>IF('LF Projected Ratios'!M$45&gt;=0,$B107+(1-$B107)*'LF Projected Ratios'!M$45,$B107*(1+'LF Projected Ratios'!M$45))</f>
        <v>0.59201705023487072</v>
      </c>
      <c r="M107">
        <f>IF('LF Projected Ratios'!N$45&gt;=0,$B107+(1-$B107)*'LF Projected Ratios'!N$45,$B107*(1+'LF Projected Ratios'!N$45))</f>
        <v>0.58974440100075742</v>
      </c>
      <c r="N107">
        <f>IF('LF Projected Ratios'!O$45&gt;=0,$B107+(1-$B107)*'LF Projected Ratios'!O$45,$B107*(1+'LF Projected Ratios'!O$45))</f>
        <v>0.58749257536829425</v>
      </c>
      <c r="O107">
        <f>IF('LF Projected Ratios'!P$45&gt;=0,$B107+(1-$B107)*'LF Projected Ratios'!P$45,$B107*(1+'LF Projected Ratios'!P$45))</f>
        <v>0.58526128844208603</v>
      </c>
      <c r="P107">
        <f>IF('LF Projected Ratios'!Q$45&gt;=0,$B107+(1-$B107)*'LF Projected Ratios'!Q$45,$B107*(1+'LF Projected Ratios'!Q$45))</f>
        <v>0.58305026050015529</v>
      </c>
      <c r="Q107">
        <f>IF('LF Projected Ratios'!R$45&gt;=0,$B107+(1-$B107)*'LF Projected Ratios'!R$45,$B107*(1+'LF Projected Ratios'!R$45))</f>
        <v>0.58085921687704412</v>
      </c>
      <c r="R107">
        <f>IF('LF Projected Ratios'!S$45&gt;=0,$B107+(1-$B107)*'LF Projected Ratios'!S$45,$B107*(1+'LF Projected Ratios'!S$45))</f>
        <v>0.57868788785007075</v>
      </c>
      <c r="S107">
        <f>IF('LF Projected Ratios'!T$45&gt;=0,$B107+(1-$B107)*'LF Projected Ratios'!T$45,$B107*(1+'LF Projected Ratios'!T$45))</f>
        <v>0.57653600852864251</v>
      </c>
      <c r="T107">
        <f>IF('LF Projected Ratios'!U$45&gt;=0,$B107+(1-$B107)*'LF Projected Ratios'!U$45,$B107*(1+'LF Projected Ratios'!U$45))</f>
        <v>0.57440331874652695</v>
      </c>
      <c r="U107">
        <f>IF('LF Projected Ratios'!V$45&gt;=0,$B107+(1-$B107)*'LF Projected Ratios'!V$45,$B107*(1+'LF Projected Ratios'!V$45))</f>
        <v>0.57228956295699773</v>
      </c>
      <c r="V107">
        <f>IF('LF Projected Ratios'!W$45&gt;=0,$B107+(1-$B107)*'LF Projected Ratios'!W$45,$B107*(1+'LF Projected Ratios'!W$45))</f>
        <v>0.57019449013075674</v>
      </c>
      <c r="W107">
        <f>IF('LF Projected Ratios'!X$45&gt;=0,$B107+(1-$B107)*'LF Projected Ratios'!X$45,$B107*(1+'LF Projected Ratios'!X$45))</f>
        <v>0.56811785365655199</v>
      </c>
      <c r="X107">
        <f>IF('LF Projected Ratios'!Y$45&gt;=0,$B107+(1-$B107)*'LF Projected Ratios'!Y$45,$B107*(1+'LF Projected Ratios'!Y$45))</f>
        <v>0.56605941124440862</v>
      </c>
      <c r="Y107">
        <f>IF('LF Projected Ratios'!Z$45&gt;=0,$B107+(1-$B107)*'LF Projected Ratios'!Z$45,$B107*(1+'LF Projected Ratios'!Z$45))</f>
        <v>0.56401892483139016</v>
      </c>
      <c r="Z107">
        <f>IF('LF Projected Ratios'!AA$45&gt;=0,$B107+(1-$B107)*'LF Projected Ratios'!AA$45,$B107*(1+'LF Projected Ratios'!AA$45))</f>
        <v>0.56199616048981904</v>
      </c>
      <c r="AA107">
        <f>IF('LF Projected Ratios'!AB$45&gt;=0,$B107+(1-$B107)*'LF Projected Ratios'!AB$45,$B107*(1+'LF Projected Ratios'!AB$45))</f>
        <v>0.55999088833787403</v>
      </c>
      <c r="AB107">
        <f>IF('LF Projected Ratios'!AC$45&gt;=0,$B107+(1-$B107)*'LF Projected Ratios'!AC$45,$B107*(1+'LF Projected Ratios'!AC$45))</f>
        <v>0.55800288245249774</v>
      </c>
      <c r="AC107">
        <f>IF('LF Projected Ratios'!AD$45&gt;=0,$B107+(1-$B107)*'LF Projected Ratios'!AD$45,$B107*(1+'LF Projected Ratios'!AD$45))</f>
        <v>0.55603192078454811</v>
      </c>
      <c r="AD107">
        <f>IF('LF Projected Ratios'!AE$45&gt;=0,$B107+(1-$B107)*'LF Projected Ratios'!AE$45,$B107*(1+'LF Projected Ratios'!AE$45))</f>
        <v>0.55407778507611793</v>
      </c>
      <c r="AE107">
        <f>IF('LF Projected Ratios'!AF$45&gt;=0,$B107+(1-$B107)*'LF Projected Ratios'!AF$45,$B107*(1+'LF Projected Ratios'!AF$45))</f>
        <v>0.55214026077996559</v>
      </c>
      <c r="AF107">
        <f>IF('LF Projected Ratios'!AG$45&gt;=0,$B107+(1-$B107)*'LF Projected Ratios'!AG$45,$B107*(1+'LF Projected Ratios'!AG$45))</f>
        <v>0.55021913698099156</v>
      </c>
    </row>
    <row r="108" spans="1:32" x14ac:dyDescent="0.2">
      <c r="A108" s="12" t="s">
        <v>101</v>
      </c>
      <c r="B108" s="56">
        <f t="shared" si="0"/>
        <v>0.69893625345915433</v>
      </c>
      <c r="C108">
        <f>IF('LF Projected Ratios'!D$45&gt;=0,$B108+(1-$B108)*'LF Projected Ratios'!D$45,$B108*(1+'LF Projected Ratios'!D$45))</f>
        <v>0.69621286857172471</v>
      </c>
      <c r="D108">
        <f>IF('LF Projected Ratios'!E$45&gt;=0,$B108+(1-$B108)*'LF Projected Ratios'!E$45,$B108*(1+'LF Projected Ratios'!E$45))</f>
        <v>0.6934163302055274</v>
      </c>
      <c r="E108">
        <f>IF('LF Projected Ratios'!F$45&gt;=0,$B108+(1-$B108)*'LF Projected Ratios'!F$45,$B108*(1+'LF Projected Ratios'!F$45))</f>
        <v>0.69063693010211291</v>
      </c>
      <c r="F108">
        <f>IF('LF Projected Ratios'!G$45&gt;=0,$B108+(1-$B108)*'LF Projected Ratios'!G$45,$B108*(1+'LF Projected Ratios'!G$45))</f>
        <v>0.68788493058784095</v>
      </c>
      <c r="G108">
        <f>IF('LF Projected Ratios'!H$45&gt;=0,$B108+(1-$B108)*'LF Projected Ratios'!H$45,$B108*(1+'LF Projected Ratios'!H$45))</f>
        <v>0.68513772475774548</v>
      </c>
      <c r="H108">
        <f>IF('LF Projected Ratios'!I$45&gt;=0,$B108+(1-$B108)*'LF Projected Ratios'!I$45,$B108*(1+'LF Projected Ratios'!I$45))</f>
        <v>0.68239106826486784</v>
      </c>
      <c r="I108">
        <f>IF('LF Projected Ratios'!J$45&gt;=0,$B108+(1-$B108)*'LF Projected Ratios'!J$45,$B108*(1+'LF Projected Ratios'!J$45))</f>
        <v>0.67967002290918688</v>
      </c>
      <c r="J108">
        <f>IF('LF Projected Ratios'!K$45&gt;=0,$B108+(1-$B108)*'LF Projected Ratios'!K$45,$B108*(1+'LF Projected Ratios'!K$45))</f>
        <v>0.67698543682347612</v>
      </c>
      <c r="K108">
        <f>IF('LF Projected Ratios'!L$45&gt;=0,$B108+(1-$B108)*'LF Projected Ratios'!L$45,$B108*(1+'LF Projected Ratios'!L$45))</f>
        <v>0.67434760526067317</v>
      </c>
      <c r="L108">
        <f>IF('LF Projected Ratios'!M$45&gt;=0,$B108+(1-$B108)*'LF Projected Ratios'!M$45,$B108*(1+'LF Projected Ratios'!M$45))</f>
        <v>0.67181515593113794</v>
      </c>
      <c r="M108">
        <f>IF('LF Projected Ratios'!N$45&gt;=0,$B108+(1-$B108)*'LF Projected Ratios'!N$45,$B108*(1+'LF Projected Ratios'!N$45))</f>
        <v>0.66923617581732719</v>
      </c>
      <c r="N108">
        <f>IF('LF Projected Ratios'!O$45&gt;=0,$B108+(1-$B108)*'LF Projected Ratios'!O$45,$B108*(1+'LF Projected Ratios'!O$45))</f>
        <v>0.66668082612291746</v>
      </c>
      <c r="O108">
        <f>IF('LF Projected Ratios'!P$45&gt;=0,$B108+(1-$B108)*'LF Projected Ratios'!P$45,$B108*(1+'LF Projected Ratios'!P$45))</f>
        <v>0.66414878355140194</v>
      </c>
      <c r="P108">
        <f>IF('LF Projected Ratios'!Q$45&gt;=0,$B108+(1-$B108)*'LF Projected Ratios'!Q$45,$B108*(1+'LF Projected Ratios'!Q$45))</f>
        <v>0.66163973067701776</v>
      </c>
      <c r="Q108">
        <f>IF('LF Projected Ratios'!R$45&gt;=0,$B108+(1-$B108)*'LF Projected Ratios'!R$45,$B108*(1+'LF Projected Ratios'!R$45))</f>
        <v>0.65915335581209056</v>
      </c>
      <c r="R108">
        <f>IF('LF Projected Ratios'!S$45&gt;=0,$B108+(1-$B108)*'LF Projected Ratios'!S$45,$B108*(1+'LF Projected Ratios'!S$45))</f>
        <v>0.65668935287796015</v>
      </c>
      <c r="S108">
        <f>IF('LF Projected Ratios'!T$45&gt;=0,$B108+(1-$B108)*'LF Projected Ratios'!T$45,$B108*(1+'LF Projected Ratios'!T$45))</f>
        <v>0.65424742127937408</v>
      </c>
      <c r="T108">
        <f>IF('LF Projected Ratios'!U$45&gt;=0,$B108+(1-$B108)*'LF Projected Ratios'!U$45,$B108*(1+'LF Projected Ratios'!U$45))</f>
        <v>0.65182726578223704</v>
      </c>
      <c r="U108">
        <f>IF('LF Projected Ratios'!V$45&gt;=0,$B108+(1-$B108)*'LF Projected Ratios'!V$45,$B108*(1+'LF Projected Ratios'!V$45))</f>
        <v>0.6494285963946248</v>
      </c>
      <c r="V108">
        <f>IF('LF Projected Ratios'!W$45&gt;=0,$B108+(1-$B108)*'LF Projected Ratios'!W$45,$B108*(1+'LF Projected Ratios'!W$45))</f>
        <v>0.6470511282509458</v>
      </c>
      <c r="W108">
        <f>IF('LF Projected Ratios'!X$45&gt;=0,$B108+(1-$B108)*'LF Projected Ratios'!X$45,$B108*(1+'LF Projected Ratios'!X$45))</f>
        <v>0.64469458149916448</v>
      </c>
      <c r="X108">
        <f>IF('LF Projected Ratios'!Y$45&gt;=0,$B108+(1-$B108)*'LF Projected Ratios'!Y$45,$B108*(1+'LF Projected Ratios'!Y$45))</f>
        <v>0.64235868119098805</v>
      </c>
      <c r="Y108">
        <f>IF('LF Projected Ratios'!Z$45&gt;=0,$B108+(1-$B108)*'LF Projected Ratios'!Z$45,$B108*(1+'LF Projected Ratios'!Z$45))</f>
        <v>0.64004315717492544</v>
      </c>
      <c r="Z108">
        <f>IF('LF Projected Ratios'!AA$45&gt;=0,$B108+(1-$B108)*'LF Projected Ratios'!AA$45,$B108*(1+'LF Projected Ratios'!AA$45))</f>
        <v>0.63774774399213718</v>
      </c>
      <c r="AA108">
        <f>IF('LF Projected Ratios'!AB$45&gt;=0,$B108+(1-$B108)*'LF Projected Ratios'!AB$45,$B108*(1+'LF Projected Ratios'!AB$45))</f>
        <v>0.6354721807749818</v>
      </c>
      <c r="AB108">
        <f>IF('LF Projected Ratios'!AC$45&gt;=0,$B108+(1-$B108)*'LF Projected Ratios'!AC$45,$B108*(1+'LF Projected Ratios'!AC$45))</f>
        <v>0.63321621114818438</v>
      </c>
      <c r="AC108">
        <f>IF('LF Projected Ratios'!AD$45&gt;=0,$B108+(1-$B108)*'LF Projected Ratios'!AD$45,$B108*(1+'LF Projected Ratios'!AD$45))</f>
        <v>0.63097958313255109</v>
      </c>
      <c r="AD108">
        <f>IF('LF Projected Ratios'!AE$45&gt;=0,$B108+(1-$B108)*'LF Projected Ratios'!AE$45,$B108*(1+'LF Projected Ratios'!AE$45))</f>
        <v>0.62876204905114452</v>
      </c>
      <c r="AE108">
        <f>IF('LF Projected Ratios'!AF$45&gt;=0,$B108+(1-$B108)*'LF Projected Ratios'!AF$45,$B108*(1+'LF Projected Ratios'!AF$45))</f>
        <v>0.62656336543785407</v>
      </c>
      <c r="AF108">
        <f>IF('LF Projected Ratios'!AG$45&gt;=0,$B108+(1-$B108)*'LF Projected Ratios'!AG$45,$B108*(1+'LF Projected Ratios'!AG$45))</f>
        <v>0.62438329294828854</v>
      </c>
    </row>
    <row r="109" spans="1:32" x14ac:dyDescent="0.2">
      <c r="A109" s="12" t="s">
        <v>104</v>
      </c>
      <c r="B109" s="56">
        <f t="shared" si="0"/>
        <v>0.6281699094619303</v>
      </c>
      <c r="C109">
        <f>IF('LF Projected Ratios'!D$45&gt;=0,$B109+(1-$B109)*'LF Projected Ratios'!D$45,$B109*(1+'LF Projected Ratios'!D$45))</f>
        <v>0.62572226358621574</v>
      </c>
      <c r="D109">
        <f>IF('LF Projected Ratios'!E$45&gt;=0,$B109+(1-$B109)*'LF Projected Ratios'!E$45,$B109*(1+'LF Projected Ratios'!E$45))</f>
        <v>0.62320887092185373</v>
      </c>
      <c r="E109">
        <f>IF('LF Projected Ratios'!F$45&gt;=0,$B109+(1-$B109)*'LF Projected Ratios'!F$45,$B109*(1+'LF Projected Ratios'!F$45))</f>
        <v>0.62071088129450291</v>
      </c>
      <c r="F109">
        <f>IF('LF Projected Ratios'!G$45&gt;=0,$B109+(1-$B109)*'LF Projected Ratios'!G$45,$B109*(1+'LF Projected Ratios'!G$45))</f>
        <v>0.61823751798395243</v>
      </c>
      <c r="G109">
        <f>IF('LF Projected Ratios'!H$45&gt;=0,$B109+(1-$B109)*'LF Projected Ratios'!H$45,$B109*(1+'LF Projected Ratios'!H$45))</f>
        <v>0.61576846300358257</v>
      </c>
      <c r="H109">
        <f>IF('LF Projected Ratios'!I$45&gt;=0,$B109+(1-$B109)*'LF Projected Ratios'!I$45,$B109*(1+'LF Projected Ratios'!I$45))</f>
        <v>0.6132999017407853</v>
      </c>
      <c r="I109">
        <f>IF('LF Projected Ratios'!J$45&gt;=0,$B109+(1-$B109)*'LF Projected Ratios'!J$45,$B109*(1+'LF Projected Ratios'!J$45))</f>
        <v>0.61085435852241532</v>
      </c>
      <c r="J109">
        <f>IF('LF Projected Ratios'!K$45&gt;=0,$B109+(1-$B109)*'LF Projected Ratios'!K$45,$B109*(1+'LF Projected Ratios'!K$45))</f>
        <v>0.60844158312257379</v>
      </c>
      <c r="K109">
        <f>IF('LF Projected Ratios'!L$45&gt;=0,$B109+(1-$B109)*'LF Projected Ratios'!L$45,$B109*(1+'LF Projected Ratios'!L$45))</f>
        <v>0.60607082841385607</v>
      </c>
      <c r="L109">
        <f>IF('LF Projected Ratios'!M$45&gt;=0,$B109+(1-$B109)*'LF Projected Ratios'!M$45,$B109*(1+'LF Projected Ratios'!M$45))</f>
        <v>0.60379478613077531</v>
      </c>
      <c r="M109">
        <f>IF('LF Projected Ratios'!N$45&gt;=0,$B109+(1-$B109)*'LF Projected Ratios'!N$45,$B109*(1+'LF Projected Ratios'!N$45))</f>
        <v>0.60147692424197108</v>
      </c>
      <c r="N109">
        <f>IF('LF Projected Ratios'!O$45&gt;=0,$B109+(1-$B109)*'LF Projected Ratios'!O$45,$B109*(1+'LF Projected Ratios'!O$45))</f>
        <v>0.59918030022477853</v>
      </c>
      <c r="O109">
        <f>IF('LF Projected Ratios'!P$45&gt;=0,$B109+(1-$B109)*'LF Projected Ratios'!P$45,$B109*(1+'LF Projected Ratios'!P$45))</f>
        <v>0.5969046235160218</v>
      </c>
      <c r="P109">
        <f>IF('LF Projected Ratios'!Q$45&gt;=0,$B109+(1-$B109)*'LF Projected Ratios'!Q$45,$B109*(1+'LF Projected Ratios'!Q$45))</f>
        <v>0.59464960882886453</v>
      </c>
      <c r="Q109">
        <f>IF('LF Projected Ratios'!R$45&gt;=0,$B109+(1-$B109)*'LF Projected Ratios'!R$45,$B109*(1+'LF Projected Ratios'!R$45))</f>
        <v>0.59241497603358473</v>
      </c>
      <c r="R109">
        <f>IF('LF Projected Ratios'!S$45&gt;=0,$B109+(1-$B109)*'LF Projected Ratios'!S$45,$B109*(1+'LF Projected Ratios'!S$45))</f>
        <v>0.59020045004157018</v>
      </c>
      <c r="S109">
        <f>IF('LF Projected Ratios'!T$45&gt;=0,$B109+(1-$B109)*'LF Projected Ratios'!T$45,$B109*(1+'LF Projected Ratios'!T$45))</f>
        <v>0.58800576069242805</v>
      </c>
      <c r="T109">
        <f>IF('LF Projected Ratios'!U$45&gt;=0,$B109+(1-$B109)*'LF Projected Ratios'!U$45,$B109*(1+'LF Projected Ratios'!U$45))</f>
        <v>0.58583064264411355</v>
      </c>
      <c r="U109">
        <f>IF('LF Projected Ratios'!V$45&gt;=0,$B109+(1-$B109)*'LF Projected Ratios'!V$45,$B109*(1+'LF Projected Ratios'!V$45))</f>
        <v>0.58367483526598973</v>
      </c>
      <c r="V109">
        <f>IF('LF Projected Ratios'!W$45&gt;=0,$B109+(1-$B109)*'LF Projected Ratios'!W$45,$B109*(1+'LF Projected Ratios'!W$45))</f>
        <v>0.58153808253471828</v>
      </c>
      <c r="W109">
        <f>IF('LF Projected Ratios'!X$45&gt;=0,$B109+(1-$B109)*'LF Projected Ratios'!X$45,$B109*(1+'LF Projected Ratios'!X$45))</f>
        <v>0.57942013293290129</v>
      </c>
      <c r="X109">
        <f>IF('LF Projected Ratios'!Y$45&gt;=0,$B109+(1-$B109)*'LF Projected Ratios'!Y$45,$B109*(1+'LF Projected Ratios'!Y$45))</f>
        <v>0.57732073935038619</v>
      </c>
      <c r="Y109">
        <f>IF('LF Projected Ratios'!Z$45&gt;=0,$B109+(1-$B109)*'LF Projected Ratios'!Z$45,$B109*(1+'LF Projected Ratios'!Z$45))</f>
        <v>0.57523965898815266</v>
      </c>
      <c r="Z109">
        <f>IF('LF Projected Ratios'!AA$45&gt;=0,$B109+(1-$B109)*'LF Projected Ratios'!AA$45,$B109*(1+'LF Projected Ratios'!AA$45))</f>
        <v>0.57317665326470713</v>
      </c>
      <c r="AA109">
        <f>IF('LF Projected Ratios'!AB$45&gt;=0,$B109+(1-$B109)*'LF Projected Ratios'!AB$45,$B109*(1+'LF Projected Ratios'!AB$45))</f>
        <v>0.57113148772490163</v>
      </c>
      <c r="AB109">
        <f>IF('LF Projected Ratios'!AC$45&gt;=0,$B109+(1-$B109)*'LF Projected Ratios'!AC$45,$B109*(1+'LF Projected Ratios'!AC$45))</f>
        <v>0.56910393195110875</v>
      </c>
      <c r="AC109">
        <f>IF('LF Projected Ratios'!AD$45&gt;=0,$B109+(1-$B109)*'LF Projected Ratios'!AD$45,$B109*(1+'LF Projected Ratios'!AD$45))</f>
        <v>0.56709375947668517</v>
      </c>
      <c r="AD109">
        <f>IF('LF Projected Ratios'!AE$45&gt;=0,$B109+(1-$B109)*'LF Projected Ratios'!AE$45,$B109*(1+'LF Projected Ratios'!AE$45))</f>
        <v>0.56510074770164587</v>
      </c>
      <c r="AE109">
        <f>IF('LF Projected Ratios'!AF$45&gt;=0,$B109+(1-$B109)*'LF Projected Ratios'!AF$45,$B109*(1+'LF Projected Ratios'!AF$45))</f>
        <v>0.56312467781049269</v>
      </c>
      <c r="AF109">
        <f>IF('LF Projected Ratios'!AG$45&gt;=0,$B109+(1-$B109)*'LF Projected Ratios'!AG$45,$B109*(1+'LF Projected Ratios'!AG$45))</f>
        <v>0.56116533469212793</v>
      </c>
    </row>
    <row r="110" spans="1:32" x14ac:dyDescent="0.2">
      <c r="A110" s="12" t="s">
        <v>36</v>
      </c>
      <c r="B110" s="56">
        <f t="shared" si="0"/>
        <v>0.68714921249302252</v>
      </c>
      <c r="C110">
        <f>IF('LF Projected Ratios'!D$45&gt;=0,$B110+(1-$B110)*'LF Projected Ratios'!D$45,$B110*(1+'LF Projected Ratios'!D$45))</f>
        <v>0.68447175546965178</v>
      </c>
      <c r="D110">
        <f>IF('LF Projected Ratios'!E$45&gt;=0,$B110+(1-$B110)*'LF Projected Ratios'!E$45,$B110*(1+'LF Projected Ratios'!E$45))</f>
        <v>0.68172237864661756</v>
      </c>
      <c r="E110">
        <f>IF('LF Projected Ratios'!F$45&gt;=0,$B110+(1-$B110)*'LF Projected Ratios'!F$45,$B110*(1+'LF Projected Ratios'!F$45))</f>
        <v>0.67898985106228915</v>
      </c>
      <c r="F110">
        <f>IF('LF Projected Ratios'!G$45&gt;=0,$B110+(1-$B110)*'LF Projected Ratios'!G$45,$B110*(1+'LF Projected Ratios'!G$45))</f>
        <v>0.67628426197651181</v>
      </c>
      <c r="G110">
        <f>IF('LF Projected Ratios'!H$45&gt;=0,$B110+(1-$B110)*'LF Projected Ratios'!H$45,$B110*(1+'LF Projected Ratios'!H$45))</f>
        <v>0.67358338573298648</v>
      </c>
      <c r="H110">
        <f>IF('LF Projected Ratios'!I$45&gt;=0,$B110+(1-$B110)*'LF Projected Ratios'!I$45,$B110*(1+'LF Projected Ratios'!I$45))</f>
        <v>0.67088304956251488</v>
      </c>
      <c r="I110">
        <f>IF('LF Projected Ratios'!J$45&gt;=0,$B110+(1-$B110)*'LF Projected Ratios'!J$45,$B110*(1+'LF Projected Ratios'!J$45))</f>
        <v>0.66820789261642688</v>
      </c>
      <c r="J110">
        <f>IF('LF Projected Ratios'!K$45&gt;=0,$B110+(1-$B110)*'LF Projected Ratios'!K$45,$B110*(1+'LF Projected Ratios'!K$45))</f>
        <v>0.66556858008179154</v>
      </c>
      <c r="K110">
        <f>IF('LF Projected Ratios'!L$45&gt;=0,$B110+(1-$B110)*'LF Projected Ratios'!L$45,$B110*(1+'LF Projected Ratios'!L$45))</f>
        <v>0.66297523358974941</v>
      </c>
      <c r="L110">
        <f>IF('LF Projected Ratios'!M$45&gt;=0,$B110+(1-$B110)*'LF Projected Ratios'!M$45,$B110*(1+'LF Projected Ratios'!M$45))</f>
        <v>0.66048549213785557</v>
      </c>
      <c r="M110">
        <f>IF('LF Projected Ratios'!N$45&gt;=0,$B110+(1-$B110)*'LF Projected Ratios'!N$45,$B110*(1+'LF Projected Ratios'!N$45))</f>
        <v>0.65795000460881481</v>
      </c>
      <c r="N110">
        <f>IF('LF Projected Ratios'!O$45&gt;=0,$B110+(1-$B110)*'LF Projected Ratios'!O$45,$B110*(1+'LF Projected Ratios'!O$45))</f>
        <v>0.65543774898969698</v>
      </c>
      <c r="O110">
        <f>IF('LF Projected Ratios'!P$45&gt;=0,$B110+(1-$B110)*'LF Projected Ratios'!P$45,$B110*(1+'LF Projected Ratios'!P$45))</f>
        <v>0.6529484074361509</v>
      </c>
      <c r="P110">
        <f>IF('LF Projected Ratios'!Q$45&gt;=0,$B110+(1-$B110)*'LF Projected Ratios'!Q$45,$B110*(1+'LF Projected Ratios'!Q$45))</f>
        <v>0.6504816678755635</v>
      </c>
      <c r="Q110">
        <f>IF('LF Projected Ratios'!R$45&gt;=0,$B110+(1-$B110)*'LF Projected Ratios'!R$45,$B110*(1+'LF Projected Ratios'!R$45))</f>
        <v>0.64803722387664153</v>
      </c>
      <c r="R110">
        <f>IF('LF Projected Ratios'!S$45&gt;=0,$B110+(1-$B110)*'LF Projected Ratios'!S$45,$B110*(1+'LF Projected Ratios'!S$45))</f>
        <v>0.64561477452251437</v>
      </c>
      <c r="S110">
        <f>IF('LF Projected Ratios'!T$45&gt;=0,$B110+(1-$B110)*'LF Projected Ratios'!T$45,$B110*(1+'LF Projected Ratios'!T$45))</f>
        <v>0.64321402428724517</v>
      </c>
      <c r="T110">
        <f>IF('LF Projected Ratios'!U$45&gt;=0,$B110+(1-$B110)*'LF Projected Ratios'!U$45,$B110*(1+'LF Projected Ratios'!U$45))</f>
        <v>0.6408346829156425</v>
      </c>
      <c r="U110">
        <f>IF('LF Projected Ratios'!V$45&gt;=0,$B110+(1-$B110)*'LF Projected Ratios'!V$45,$B110*(1+'LF Projected Ratios'!V$45))</f>
        <v>0.63847646530628044</v>
      </c>
      <c r="V110">
        <f>IF('LF Projected Ratios'!W$45&gt;=0,$B110+(1-$B110)*'LF Projected Ratios'!W$45,$B110*(1+'LF Projected Ratios'!W$45))</f>
        <v>0.63613909139761438</v>
      </c>
      <c r="W110">
        <f>IF('LF Projected Ratios'!X$45&gt;=0,$B110+(1-$B110)*'LF Projected Ratios'!X$45,$B110*(1+'LF Projected Ratios'!X$45))</f>
        <v>0.63382228605710533</v>
      </c>
      <c r="X110">
        <f>IF('LF Projected Ratios'!Y$45&gt;=0,$B110+(1-$B110)*'LF Projected Ratios'!Y$45,$B110*(1+'LF Projected Ratios'!Y$45))</f>
        <v>0.63152577897325946</v>
      </c>
      <c r="Y110">
        <f>IF('LF Projected Ratios'!Z$45&gt;=0,$B110+(1-$B110)*'LF Projected Ratios'!Z$45,$B110*(1+'LF Projected Ratios'!Z$45))</f>
        <v>0.62924930455049</v>
      </c>
      <c r="Z110">
        <f>IF('LF Projected Ratios'!AA$45&gt;=0,$B110+(1-$B110)*'LF Projected Ratios'!AA$45,$B110*(1+'LF Projected Ratios'!AA$45))</f>
        <v>0.62699260180672367</v>
      </c>
      <c r="AA110">
        <f>IF('LF Projected Ratios'!AB$45&gt;=0,$B110+(1-$B110)*'LF Projected Ratios'!AB$45,$B110*(1+'LF Projected Ratios'!AB$45))</f>
        <v>0.62475541427365799</v>
      </c>
      <c r="AB110">
        <f>IF('LF Projected Ratios'!AC$45&gt;=0,$B110+(1-$B110)*'LF Projected Ratios'!AC$45,$B110*(1+'LF Projected Ratios'!AC$45))</f>
        <v>0.62253748989959679</v>
      </c>
      <c r="AC110">
        <f>IF('LF Projected Ratios'!AD$45&gt;=0,$B110+(1-$B110)*'LF Projected Ratios'!AD$45,$B110*(1+'LF Projected Ratios'!AD$45))</f>
        <v>0.62033858095478844</v>
      </c>
      <c r="AD110">
        <f>IF('LF Projected Ratios'!AE$45&gt;=0,$B110+(1-$B110)*'LF Projected Ratios'!AE$45,$B110*(1+'LF Projected Ratios'!AE$45))</f>
        <v>0.61815844393918284</v>
      </c>
      <c r="AE110">
        <f>IF('LF Projected Ratios'!AF$45&gt;=0,$B110+(1-$B110)*'LF Projected Ratios'!AF$45,$B110*(1+'LF Projected Ratios'!AF$45))</f>
        <v>0.6159968394925448</v>
      </c>
      <c r="AF110">
        <f>IF('LF Projected Ratios'!AG$45&gt;=0,$B110+(1-$B110)*'LF Projected Ratios'!AG$45,$B110*(1+'LF Projected Ratios'!AG$45))</f>
        <v>0.61385353230684847</v>
      </c>
    </row>
    <row r="111" spans="1:32" x14ac:dyDescent="0.2">
      <c r="A111" s="12" t="s">
        <v>37</v>
      </c>
      <c r="B111" s="56">
        <f t="shared" si="0"/>
        <v>0.71678429150401324</v>
      </c>
      <c r="C111">
        <f>IF('LF Projected Ratios'!D$45&gt;=0,$B111+(1-$B111)*'LF Projected Ratios'!D$45,$B111*(1+'LF Projected Ratios'!D$45))</f>
        <v>0.71399136225278637</v>
      </c>
      <c r="D111">
        <f>IF('LF Projected Ratios'!E$45&gt;=0,$B111+(1-$B111)*'LF Projected Ratios'!E$45,$B111*(1+'LF Projected Ratios'!E$45))</f>
        <v>0.71112341147536162</v>
      </c>
      <c r="E111">
        <f>IF('LF Projected Ratios'!F$45&gt;=0,$B111+(1-$B111)*'LF Projected Ratios'!F$45,$B111*(1+'LF Projected Ratios'!F$45))</f>
        <v>0.70827303660344421</v>
      </c>
      <c r="F111">
        <f>IF('LF Projected Ratios'!G$45&gt;=0,$B111+(1-$B111)*'LF Projected Ratios'!G$45,$B111*(1+'LF Projected Ratios'!G$45))</f>
        <v>0.70545076202218704</v>
      </c>
      <c r="G111">
        <f>IF('LF Projected Ratios'!H$45&gt;=0,$B111+(1-$B111)*'LF Projected Ratios'!H$45,$B111*(1+'LF Projected Ratios'!H$45))</f>
        <v>0.70263340353663839</v>
      </c>
      <c r="H111">
        <f>IF('LF Projected Ratios'!I$45&gt;=0,$B111+(1-$B111)*'LF Projected Ratios'!I$45,$B111*(1+'LF Projected Ratios'!I$45))</f>
        <v>0.69981660841618443</v>
      </c>
      <c r="I111">
        <f>IF('LF Projected Ratios'!J$45&gt;=0,$B111+(1-$B111)*'LF Projected Ratios'!J$45,$B111*(1+'LF Projected Ratios'!J$45))</f>
        <v>0.69702607843899522</v>
      </c>
      <c r="J111">
        <f>IF('LF Projected Ratios'!K$45&gt;=0,$B111+(1-$B111)*'LF Projected Ratios'!K$45,$B111*(1+'LF Projected Ratios'!K$45))</f>
        <v>0.6942729387557921</v>
      </c>
      <c r="K111">
        <f>IF('LF Projected Ratios'!L$45&gt;=0,$B111+(1-$B111)*'LF Projected Ratios'!L$45,$B111*(1+'LF Projected Ratios'!L$45))</f>
        <v>0.6915677475191192</v>
      </c>
      <c r="L111">
        <f>IF('LF Projected Ratios'!M$45&gt;=0,$B111+(1-$B111)*'LF Projected Ratios'!M$45,$B111*(1+'LF Projected Ratios'!M$45))</f>
        <v>0.68897062955670585</v>
      </c>
      <c r="M111">
        <f>IF('LF Projected Ratios'!N$45&gt;=0,$B111+(1-$B111)*'LF Projected Ratios'!N$45,$B111*(1+'LF Projected Ratios'!N$45))</f>
        <v>0.68632579259978466</v>
      </c>
      <c r="N111">
        <f>IF('LF Projected Ratios'!O$45&gt;=0,$B111+(1-$B111)*'LF Projected Ratios'!O$45,$B111*(1+'LF Projected Ratios'!O$45))</f>
        <v>0.68370518948871783</v>
      </c>
      <c r="O111">
        <f>IF('LF Projected Ratios'!P$45&gt;=0,$B111+(1-$B111)*'LF Projected Ratios'!P$45,$B111*(1+'LF Projected Ratios'!P$45))</f>
        <v>0.68110848867129803</v>
      </c>
      <c r="P111">
        <f>IF('LF Projected Ratios'!Q$45&gt;=0,$B111+(1-$B111)*'LF Projected Ratios'!Q$45,$B111*(1+'LF Projected Ratios'!Q$45))</f>
        <v>0.67853536461597719</v>
      </c>
      <c r="Q111">
        <f>IF('LF Projected Ratios'!R$45&gt;=0,$B111+(1-$B111)*'LF Projected Ratios'!R$45,$B111*(1+'LF Projected Ratios'!R$45))</f>
        <v>0.67598549767582361</v>
      </c>
      <c r="R111">
        <f>IF('LF Projected Ratios'!S$45&gt;=0,$B111+(1-$B111)*'LF Projected Ratios'!S$45,$B111*(1+'LF Projected Ratios'!S$45))</f>
        <v>0.67345857395615194</v>
      </c>
      <c r="S111">
        <f>IF('LF Projected Ratios'!T$45&gt;=0,$B111+(1-$B111)*'LF Projected Ratios'!T$45,$B111*(1+'LF Projected Ratios'!T$45))</f>
        <v>0.6709542851857081</v>
      </c>
      <c r="T111">
        <f>IF('LF Projected Ratios'!U$45&gt;=0,$B111+(1-$B111)*'LF Projected Ratios'!U$45,$B111*(1+'LF Projected Ratios'!U$45))</f>
        <v>0.66847232859129857</v>
      </c>
      <c r="U111">
        <f>IF('LF Projected Ratios'!V$45&gt;=0,$B111+(1-$B111)*'LF Projected Ratios'!V$45,$B111*(1+'LF Projected Ratios'!V$45))</f>
        <v>0.66601240677576423</v>
      </c>
      <c r="V111">
        <f>IF('LF Projected Ratios'!W$45&gt;=0,$B111+(1-$B111)*'LF Projected Ratios'!W$45,$B111*(1+'LF Projected Ratios'!W$45))</f>
        <v>0.66357422759918505</v>
      </c>
      <c r="W111">
        <f>IF('LF Projected Ratios'!X$45&gt;=0,$B111+(1-$B111)*'LF Projected Ratios'!X$45,$B111*(1+'LF Projected Ratios'!X$45))</f>
        <v>0.66115750406322327</v>
      </c>
      <c r="X111">
        <f>IF('LF Projected Ratios'!Y$45&gt;=0,$B111+(1-$B111)*'LF Projected Ratios'!Y$45,$B111*(1+'LF Projected Ratios'!Y$45))</f>
        <v>0.65876195419850581</v>
      </c>
      <c r="Y111">
        <f>IF('LF Projected Ratios'!Z$45&gt;=0,$B111+(1-$B111)*'LF Projected Ratios'!Z$45,$B111*(1+'LF Projected Ratios'!Z$45))</f>
        <v>0.65638730095495224</v>
      </c>
      <c r="Z111">
        <f>IF('LF Projected Ratios'!AA$45&gt;=0,$B111+(1-$B111)*'LF Projected Ratios'!AA$45,$B111*(1+'LF Projected Ratios'!AA$45))</f>
        <v>0.65403327209496553</v>
      </c>
      <c r="AA111">
        <f>IF('LF Projected Ratios'!AB$45&gt;=0,$B111+(1-$B111)*'LF Projected Ratios'!AB$45,$B111*(1+'LF Projected Ratios'!AB$45))</f>
        <v>0.65169960008938732</v>
      </c>
      <c r="AB111">
        <f>IF('LF Projected Ratios'!AC$45&gt;=0,$B111+(1-$B111)*'LF Projected Ratios'!AC$45,$B111*(1+'LF Projected Ratios'!AC$45))</f>
        <v>0.64938602201614304</v>
      </c>
      <c r="AC111">
        <f>IF('LF Projected Ratios'!AD$45&gt;=0,$B111+(1-$B111)*'LF Projected Ratios'!AD$45,$B111*(1+'LF Projected Ratios'!AD$45))</f>
        <v>0.64709227946149761</v>
      </c>
      <c r="AD111">
        <f>IF('LF Projected Ratios'!AE$45&gt;=0,$B111+(1-$B111)*'LF Projected Ratios'!AE$45,$B111*(1+'LF Projected Ratios'!AE$45))</f>
        <v>0.64481811842383452</v>
      </c>
      <c r="AE111">
        <f>IF('LF Projected Ratios'!AF$45&gt;=0,$B111+(1-$B111)*'LF Projected Ratios'!AF$45,$B111*(1+'LF Projected Ratios'!AF$45))</f>
        <v>0.64256328921989203</v>
      </c>
      <c r="AF111">
        <f>IF('LF Projected Ratios'!AG$45&gt;=0,$B111+(1-$B111)*'LF Projected Ratios'!AG$45,$B111*(1+'LF Projected Ratios'!AG$45))</f>
        <v>0.64032754639337985</v>
      </c>
    </row>
    <row r="112" spans="1:32" x14ac:dyDescent="0.2">
      <c r="A112" s="12" t="s">
        <v>38</v>
      </c>
      <c r="B112" s="56">
        <f t="shared" si="0"/>
        <v>0.6837317300119945</v>
      </c>
      <c r="C112">
        <f>IF('LF Projected Ratios'!D$45&gt;=0,$B112+(1-$B112)*'LF Projected Ratios'!D$45,$B112*(1+'LF Projected Ratios'!D$45))</f>
        <v>0.68106758911022403</v>
      </c>
      <c r="D112">
        <f>IF('LF Projected Ratios'!E$45&gt;=0,$B112+(1-$B112)*'LF Projected Ratios'!E$45,$B112*(1+'LF Projected Ratios'!E$45))</f>
        <v>0.67833188609624839</v>
      </c>
      <c r="E112">
        <f>IF('LF Projected Ratios'!F$45&gt;=0,$B112+(1-$B112)*'LF Projected Ratios'!F$45,$B112*(1+'LF Projected Ratios'!F$45))</f>
        <v>0.67561294852261722</v>
      </c>
      <c r="F112">
        <f>IF('LF Projected Ratios'!G$45&gt;=0,$B112+(1-$B112)*'LF Projected Ratios'!G$45,$B112*(1+'LF Projected Ratios'!G$45))</f>
        <v>0.67292081547103655</v>
      </c>
      <c r="G112">
        <f>IF('LF Projected Ratios'!H$45&gt;=0,$B112+(1-$B112)*'LF Projected Ratios'!H$45,$B112*(1+'LF Projected Ratios'!H$45))</f>
        <v>0.67023337182275822</v>
      </c>
      <c r="H112">
        <f>IF('LF Projected Ratios'!I$45&gt;=0,$B112+(1-$B112)*'LF Projected Ratios'!I$45,$B112*(1+'LF Projected Ratios'!I$45))</f>
        <v>0.66754646556152286</v>
      </c>
      <c r="I112">
        <f>IF('LF Projected Ratios'!J$45&gt;=0,$B112+(1-$B112)*'LF Projected Ratios'!J$45,$B112*(1+'LF Projected Ratios'!J$45))</f>
        <v>0.66488461329778181</v>
      </c>
      <c r="J112">
        <f>IF('LF Projected Ratios'!K$45&gt;=0,$B112+(1-$B112)*'LF Projected Ratios'!K$45,$B112*(1+'LF Projected Ratios'!K$45))</f>
        <v>0.6622584271761367</v>
      </c>
      <c r="K112">
        <f>IF('LF Projected Ratios'!L$45&gt;=0,$B112+(1-$B112)*'LF Projected Ratios'!L$45,$B112*(1+'LF Projected Ratios'!L$45))</f>
        <v>0.65967797848859266</v>
      </c>
      <c r="L112">
        <f>IF('LF Projected Ratios'!M$45&gt;=0,$B112+(1-$B112)*'LF Projected Ratios'!M$45,$B112*(1+'LF Projected Ratios'!M$45))</f>
        <v>0.65720061956969089</v>
      </c>
      <c r="M112">
        <f>IF('LF Projected Ratios'!N$45&gt;=0,$B112+(1-$B112)*'LF Projected Ratios'!N$45,$B112*(1+'LF Projected Ratios'!N$45))</f>
        <v>0.65467774208815332</v>
      </c>
      <c r="N112">
        <f>IF('LF Projected Ratios'!O$45&gt;=0,$B112+(1-$B112)*'LF Projected Ratios'!O$45,$B112*(1+'LF Projected Ratios'!O$45))</f>
        <v>0.65217798097446478</v>
      </c>
      <c r="O112">
        <f>IF('LF Projected Ratios'!P$45&gt;=0,$B112+(1-$B112)*'LF Projected Ratios'!P$45,$B112*(1+'LF Projected Ratios'!P$45))</f>
        <v>0.64970101996504781</v>
      </c>
      <c r="P112">
        <f>IF('LF Projected Ratios'!Q$45&gt;=0,$B112+(1-$B112)*'LF Projected Ratios'!Q$45,$B112*(1+'LF Projected Ratios'!Q$45))</f>
        <v>0.64724654853935792</v>
      </c>
      <c r="Q112">
        <f>IF('LF Projected Ratios'!R$45&gt;=0,$B112+(1-$B112)*'LF Projected Ratios'!R$45,$B112*(1+'LF Projected Ratios'!R$45))</f>
        <v>0.6448142617901137</v>
      </c>
      <c r="R112">
        <f>IF('LF Projected Ratios'!S$45&gt;=0,$B112+(1-$B112)*'LF Projected Ratios'!S$45,$B112*(1+'LF Projected Ratios'!S$45))</f>
        <v>0.642403860297031</v>
      </c>
      <c r="S112">
        <f>IF('LF Projected Ratios'!T$45&gt;=0,$B112+(1-$B112)*'LF Projected Ratios'!T$45,$B112*(1+'LF Projected Ratios'!T$45))</f>
        <v>0.64001505000394776</v>
      </c>
      <c r="T112">
        <f>IF('LF Projected Ratios'!U$45&gt;=0,$B112+(1-$B112)*'LF Projected Ratios'!U$45,$B112*(1+'LF Projected Ratios'!U$45))</f>
        <v>0.63764754209923413</v>
      </c>
      <c r="U112">
        <f>IF('LF Projected Ratios'!V$45&gt;=0,$B112+(1-$B112)*'LF Projected Ratios'!V$45,$B112*(1+'LF Projected Ratios'!V$45))</f>
        <v>0.63530105289939354</v>
      </c>
      <c r="V112">
        <f>IF('LF Projected Ratios'!W$45&gt;=0,$B112+(1-$B112)*'LF Projected Ratios'!W$45,$B112*(1+'LF Projected Ratios'!W$45))</f>
        <v>0.63297530373574529</v>
      </c>
      <c r="W112">
        <f>IF('LF Projected Ratios'!X$45&gt;=0,$B112+(1-$B112)*'LF Projected Ratios'!X$45,$B112*(1+'LF Projected Ratios'!X$45))</f>
        <v>0.63067002084410062</v>
      </c>
      <c r="X112">
        <f>IF('LF Projected Ratios'!Y$45&gt;=0,$B112+(1-$B112)*'LF Projected Ratios'!Y$45,$B112*(1+'LF Projected Ratios'!Y$45))</f>
        <v>0.62838493525733863</v>
      </c>
      <c r="Y112">
        <f>IF('LF Projected Ratios'!Z$45&gt;=0,$B112+(1-$B112)*'LF Projected Ratios'!Z$45,$B112*(1+'LF Projected Ratios'!Z$45))</f>
        <v>0.62611978270079105</v>
      </c>
      <c r="Z112">
        <f>IF('LF Projected Ratios'!AA$45&gt;=0,$B112+(1-$B112)*'LF Projected Ratios'!AA$45,$B112*(1+'LF Projected Ratios'!AA$45))</f>
        <v>0.62387430349035844</v>
      </c>
      <c r="AA112">
        <f>IF('LF Projected Ratios'!AB$45&gt;=0,$B112+(1-$B112)*'LF Projected Ratios'!AB$45,$B112*(1+'LF Projected Ratios'!AB$45))</f>
        <v>0.62164824243326344</v>
      </c>
      <c r="AB112">
        <f>IF('LF Projected Ratios'!AC$45&gt;=0,$B112+(1-$B112)*'LF Projected Ratios'!AC$45,$B112*(1+'LF Projected Ratios'!AC$45))</f>
        <v>0.61944134873136891</v>
      </c>
      <c r="AC112">
        <f>IF('LF Projected Ratios'!AD$45&gt;=0,$B112+(1-$B112)*'LF Projected Ratios'!AD$45,$B112*(1+'LF Projected Ratios'!AD$45))</f>
        <v>0.61725337588698759</v>
      </c>
      <c r="AD112">
        <f>IF('LF Projected Ratios'!AE$45&gt;=0,$B112+(1-$B112)*'LF Projected Ratios'!AE$45,$B112*(1+'LF Projected Ratios'!AE$45))</f>
        <v>0.61508408161109807</v>
      </c>
      <c r="AE112">
        <f>IF('LF Projected Ratios'!AF$45&gt;=0,$B112+(1-$B112)*'LF Projected Ratios'!AF$45,$B112*(1+'LF Projected Ratios'!AF$45))</f>
        <v>0.61293322773390402</v>
      </c>
      <c r="AF112">
        <f>IF('LF Projected Ratios'!AG$45&gt;=0,$B112+(1-$B112)*'LF Projected Ratios'!AG$45,$B112*(1+'LF Projected Ratios'!AG$45))</f>
        <v>0.61080058011766569</v>
      </c>
    </row>
    <row r="113" spans="1:32" x14ac:dyDescent="0.2">
      <c r="A113" s="12" t="s">
        <v>39</v>
      </c>
      <c r="B113" s="56">
        <f t="shared" si="0"/>
        <v>0.72082886159788961</v>
      </c>
      <c r="C113">
        <f>IF('LF Projected Ratios'!D$45&gt;=0,$B113+(1-$B113)*'LF Projected Ratios'!D$45,$B113*(1+'LF Projected Ratios'!D$45))</f>
        <v>0.71802017279632424</v>
      </c>
      <c r="D113">
        <f>IF('LF Projected Ratios'!E$45&gt;=0,$B113+(1-$B113)*'LF Projected Ratios'!E$45,$B113*(1+'LF Projected Ratios'!E$45))</f>
        <v>0.71513603914759138</v>
      </c>
      <c r="E113">
        <f>IF('LF Projected Ratios'!F$45&gt;=0,$B113+(1-$B113)*'LF Projected Ratios'!F$45,$B113*(1+'LF Projected Ratios'!F$45))</f>
        <v>0.71226958057922585</v>
      </c>
      <c r="F113">
        <f>IF('LF Projected Ratios'!G$45&gt;=0,$B113+(1-$B113)*'LF Projected Ratios'!G$45,$B113*(1+'LF Projected Ratios'!G$45))</f>
        <v>0.70943138086190849</v>
      </c>
      <c r="G113">
        <f>IF('LF Projected Ratios'!H$45&gt;=0,$B113+(1-$B113)*'LF Projected Ratios'!H$45,$B113*(1+'LF Projected Ratios'!H$45))</f>
        <v>0.70659812498015651</v>
      </c>
      <c r="H113">
        <f>IF('LF Projected Ratios'!I$45&gt;=0,$B113+(1-$B113)*'LF Projected Ratios'!I$45,$B113*(1+'LF Projected Ratios'!I$45))</f>
        <v>0.70376543564237692</v>
      </c>
      <c r="I113">
        <f>IF('LF Projected Ratios'!J$45&gt;=0,$B113+(1-$B113)*'LF Projected Ratios'!J$45,$B113*(1+'LF Projected Ratios'!J$45))</f>
        <v>0.70095915965313682</v>
      </c>
      <c r="J113">
        <f>IF('LF Projected Ratios'!K$45&gt;=0,$B113+(1-$B113)*'LF Projected Ratios'!K$45,$B113*(1+'LF Projected Ratios'!K$45))</f>
        <v>0.69819048493860159</v>
      </c>
      <c r="K113">
        <f>IF('LF Projected Ratios'!L$45&gt;=0,$B113+(1-$B113)*'LF Projected Ratios'!L$45,$B113*(1+'LF Projected Ratios'!L$45))</f>
        <v>0.69547002922738066</v>
      </c>
      <c r="L113">
        <f>IF('LF Projected Ratios'!M$45&gt;=0,$B113+(1-$B113)*'LF Projected Ratios'!M$45,$B113*(1+'LF Projected Ratios'!M$45))</f>
        <v>0.69285825661116762</v>
      </c>
      <c r="M113">
        <f>IF('LF Projected Ratios'!N$45&gt;=0,$B113+(1-$B113)*'LF Projected Ratios'!N$45,$B113*(1+'LF Projected Ratios'!N$45))</f>
        <v>0.69019849573838232</v>
      </c>
      <c r="N113">
        <f>IF('LF Projected Ratios'!O$45&gt;=0,$B113+(1-$B113)*'LF Projected Ratios'!O$45,$B113*(1+'LF Projected Ratios'!O$45))</f>
        <v>0.68756310545480548</v>
      </c>
      <c r="O113">
        <f>IF('LF Projected Ratios'!P$45&gt;=0,$B113+(1-$B113)*'LF Projected Ratios'!P$45,$B113*(1+'LF Projected Ratios'!P$45))</f>
        <v>0.68495175233739336</v>
      </c>
      <c r="P113">
        <f>IF('LF Projected Ratios'!Q$45&gt;=0,$B113+(1-$B113)*'LF Projected Ratios'!Q$45,$B113*(1+'LF Projected Ratios'!Q$45))</f>
        <v>0.68236410901773403</v>
      </c>
      <c r="Q113">
        <f>IF('LF Projected Ratios'!R$45&gt;=0,$B113+(1-$B113)*'LF Projected Ratios'!R$45,$B113*(1+'LF Projected Ratios'!R$45))</f>
        <v>0.67979985404523702</v>
      </c>
      <c r="R113">
        <f>IF('LF Projected Ratios'!S$45&gt;=0,$B113+(1-$B113)*'LF Projected Ratios'!S$45,$B113*(1+'LF Projected Ratios'!S$45))</f>
        <v>0.67725867175401555</v>
      </c>
      <c r="S113">
        <f>IF('LF Projected Ratios'!T$45&gt;=0,$B113+(1-$B113)*'LF Projected Ratios'!T$45,$B113*(1+'LF Projected Ratios'!T$45))</f>
        <v>0.6747402521333461</v>
      </c>
      <c r="T113">
        <f>IF('LF Projected Ratios'!U$45&gt;=0,$B113+(1-$B113)*'LF Projected Ratios'!U$45,$B113*(1+'LF Projected Ratios'!U$45))</f>
        <v>0.67224429070158864</v>
      </c>
      <c r="U113">
        <f>IF('LF Projected Ratios'!V$45&gt;=0,$B113+(1-$B113)*'LF Projected Ratios'!V$45,$B113*(1+'LF Projected Ratios'!V$45))</f>
        <v>0.66977048838347308</v>
      </c>
      <c r="V113">
        <f>IF('LF Projected Ratios'!W$45&gt;=0,$B113+(1-$B113)*'LF Projected Ratios'!W$45,$B113*(1+'LF Projected Ratios'!W$45))</f>
        <v>0.66731855139063323</v>
      </c>
      <c r="W113">
        <f>IF('LF Projected Ratios'!X$45&gt;=0,$B113+(1-$B113)*'LF Projected Ratios'!X$45,$B113*(1+'LF Projected Ratios'!X$45))</f>
        <v>0.66488819110529707</v>
      </c>
      <c r="X113">
        <f>IF('LF Projected Ratios'!Y$45&gt;=0,$B113+(1-$B113)*'LF Projected Ratios'!Y$45,$B113*(1+'LF Projected Ratios'!Y$45))</f>
        <v>0.66247912396703434</v>
      </c>
      <c r="Y113">
        <f>IF('LF Projected Ratios'!Z$45&gt;=0,$B113+(1-$B113)*'LF Projected Ratios'!Z$45,$B113*(1+'LF Projected Ratios'!Z$45))</f>
        <v>0.66009107136246514</v>
      </c>
      <c r="Z113">
        <f>IF('LF Projected Ratios'!AA$45&gt;=0,$B113+(1-$B113)*'LF Projected Ratios'!AA$45,$B113*(1+'LF Projected Ratios'!AA$45))</f>
        <v>0.65772375951784823</v>
      </c>
      <c r="AA113">
        <f>IF('LF Projected Ratios'!AB$45&gt;=0,$B113+(1-$B113)*'LF Projected Ratios'!AB$45,$B113*(1+'LF Projected Ratios'!AB$45))</f>
        <v>0.65537691939444909</v>
      </c>
      <c r="AB113">
        <f>IF('LF Projected Ratios'!AC$45&gt;=0,$B113+(1-$B113)*'LF Projected Ratios'!AC$45,$B113*(1+'LF Projected Ratios'!AC$45))</f>
        <v>0.65305028658661346</v>
      </c>
      <c r="AC113">
        <f>IF('LF Projected Ratios'!AD$45&gt;=0,$B113+(1-$B113)*'LF Projected Ratios'!AD$45,$B113*(1+'LF Projected Ratios'!AD$45))</f>
        <v>0.65074360122246511</v>
      </c>
      <c r="AD113">
        <f>IF('LF Projected Ratios'!AE$45&gt;=0,$B113+(1-$B113)*'LF Projected Ratios'!AE$45,$B113*(1+'LF Projected Ratios'!AE$45))</f>
        <v>0.64845660786714299</v>
      </c>
      <c r="AE113">
        <f>IF('LF Projected Ratios'!AF$45&gt;=0,$B113+(1-$B113)*'LF Projected Ratios'!AF$45,$B113*(1+'LF Projected Ratios'!AF$45))</f>
        <v>0.64618905542850746</v>
      </c>
      <c r="AF113">
        <f>IF('LF Projected Ratios'!AG$45&gt;=0,$B113+(1-$B113)*'LF Projected Ratios'!AG$45,$B113*(1+'LF Projected Ratios'!AG$45))</f>
        <v>0.64394069706524193</v>
      </c>
    </row>
    <row r="114" spans="1:32" x14ac:dyDescent="0.2">
      <c r="A114" s="12" t="s">
        <v>40</v>
      </c>
      <c r="B114" s="56">
        <f t="shared" si="0"/>
        <v>0.73481031225719728</v>
      </c>
      <c r="C114">
        <f>IF('LF Projected Ratios'!D$45&gt;=0,$B114+(1-$B114)*'LF Projected Ratios'!D$45,$B114*(1+'LF Projected Ratios'!D$45))</f>
        <v>0.73194714513770021</v>
      </c>
      <c r="D114">
        <f>IF('LF Projected Ratios'!E$45&gt;=0,$B114+(1-$B114)*'LF Projected Ratios'!E$45,$B114*(1+'LF Projected Ratios'!E$45))</f>
        <v>0.72900706981618923</v>
      </c>
      <c r="E114">
        <f>IF('LF Projected Ratios'!F$45&gt;=0,$B114+(1-$B114)*'LF Projected Ratios'!F$45,$B114*(1+'LF Projected Ratios'!F$45))</f>
        <v>0.72608501240713386</v>
      </c>
      <c r="F114">
        <f>IF('LF Projected Ratios'!G$45&gt;=0,$B114+(1-$B114)*'LF Projected Ratios'!G$45,$B114*(1+'LF Projected Ratios'!G$45))</f>
        <v>0.72319176196776169</v>
      </c>
      <c r="G114">
        <f>IF('LF Projected Ratios'!H$45&gt;=0,$B114+(1-$B114)*'LF Projected Ratios'!H$45,$B114*(1+'LF Projected Ratios'!H$45))</f>
        <v>0.72030355125633194</v>
      </c>
      <c r="H114">
        <f>IF('LF Projected Ratios'!I$45&gt;=0,$B114+(1-$B114)*'LF Projected Ratios'!I$45,$B114*(1+'LF Projected Ratios'!I$45))</f>
        <v>0.71741591807776117</v>
      </c>
      <c r="I114">
        <f>IF('LF Projected Ratios'!J$45&gt;=0,$B114+(1-$B114)*'LF Projected Ratios'!J$45,$B114*(1+'LF Projected Ratios'!J$45))</f>
        <v>0.71455521057034777</v>
      </c>
      <c r="J114">
        <f>IF('LF Projected Ratios'!K$45&gt;=0,$B114+(1-$B114)*'LF Projected Ratios'!K$45,$B114*(1+'LF Projected Ratios'!K$45))</f>
        <v>0.71173283366521611</v>
      </c>
      <c r="K114">
        <f>IF('LF Projected Ratios'!L$45&gt;=0,$B114+(1-$B114)*'LF Projected Ratios'!L$45,$B114*(1+'LF Projected Ratios'!L$45))</f>
        <v>0.7089596110361821</v>
      </c>
      <c r="L114">
        <f>IF('LF Projected Ratios'!M$45&gt;=0,$B114+(1-$B114)*'LF Projected Ratios'!M$45,$B114*(1+'LF Projected Ratios'!M$45))</f>
        <v>0.70629717955777249</v>
      </c>
      <c r="M114">
        <f>IF('LF Projected Ratios'!N$45&gt;=0,$B114+(1-$B114)*'LF Projected Ratios'!N$45,$B114*(1+'LF Projected Ratios'!N$45))</f>
        <v>0.70358582902565259</v>
      </c>
      <c r="N114">
        <f>IF('LF Projected Ratios'!O$45&gt;=0,$B114+(1-$B114)*'LF Projected Ratios'!O$45,$B114*(1+'LF Projected Ratios'!O$45))</f>
        <v>0.70089932178327896</v>
      </c>
      <c r="O114">
        <f>IF('LF Projected Ratios'!P$45&gt;=0,$B114+(1-$B114)*'LF Projected Ratios'!P$45,$B114*(1+'LF Projected Ratios'!P$45))</f>
        <v>0.69823731794041699</v>
      </c>
      <c r="P114">
        <f>IF('LF Projected Ratios'!Q$45&gt;=0,$B114+(1-$B114)*'LF Projected Ratios'!Q$45,$B114*(1+'LF Projected Ratios'!Q$45))</f>
        <v>0.69559948377890168</v>
      </c>
      <c r="Q114">
        <f>IF('LF Projected Ratios'!R$45&gt;=0,$B114+(1-$B114)*'LF Projected Ratios'!R$45,$B114*(1+'LF Projected Ratios'!R$45))</f>
        <v>0.69298549161317347</v>
      </c>
      <c r="R114">
        <f>IF('LF Projected Ratios'!S$45&gt;=0,$B114+(1-$B114)*'LF Projected Ratios'!S$45,$B114*(1+'LF Projected Ratios'!S$45))</f>
        <v>0.69039501965457906</v>
      </c>
      <c r="S114">
        <f>IF('LF Projected Ratios'!T$45&gt;=0,$B114+(1-$B114)*'LF Projected Ratios'!T$45,$B114*(1+'LF Projected Ratios'!T$45))</f>
        <v>0.68782775187931744</v>
      </c>
      <c r="T114">
        <f>IF('LF Projected Ratios'!U$45&gt;=0,$B114+(1-$B114)*'LF Projected Ratios'!U$45,$B114*(1+'LF Projected Ratios'!U$45))</f>
        <v>0.68528337789991545</v>
      </c>
      <c r="U114">
        <f>IF('LF Projected Ratios'!V$45&gt;=0,$B114+(1-$B114)*'LF Projected Ratios'!V$45,$B114*(1+'LF Projected Ratios'!V$45))</f>
        <v>0.68276159284013371</v>
      </c>
      <c r="V114">
        <f>IF('LF Projected Ratios'!W$45&gt;=0,$B114+(1-$B114)*'LF Projected Ratios'!W$45,$B114*(1+'LF Projected Ratios'!W$45))</f>
        <v>0.6802620972131832</v>
      </c>
      <c r="W114">
        <f>IF('LF Projected Ratios'!X$45&gt;=0,$B114+(1-$B114)*'LF Projected Ratios'!X$45,$B114*(1+'LF Projected Ratios'!X$45))</f>
        <v>0.67778459680315994</v>
      </c>
      <c r="X114">
        <f>IF('LF Projected Ratios'!Y$45&gt;=0,$B114+(1-$B114)*'LF Projected Ratios'!Y$45,$B114*(1+'LF Projected Ratios'!Y$45))</f>
        <v>0.67532880254959571</v>
      </c>
      <c r="Y114">
        <f>IF('LF Projected Ratios'!Z$45&gt;=0,$B114+(1-$B114)*'LF Projected Ratios'!Z$45,$B114*(1+'LF Projected Ratios'!Z$45))</f>
        <v>0.67289443043502706</v>
      </c>
      <c r="Z114">
        <f>IF('LF Projected Ratios'!AA$45&gt;=0,$B114+(1-$B114)*'LF Projected Ratios'!AA$45,$B114*(1+'LF Projected Ratios'!AA$45))</f>
        <v>0.67048120137550105</v>
      </c>
      <c r="AA114">
        <f>IF('LF Projected Ratios'!AB$45&gt;=0,$B114+(1-$B114)*'LF Projected Ratios'!AB$45,$B114*(1+'LF Projected Ratios'!AB$45))</f>
        <v>0.66808884111391287</v>
      </c>
      <c r="AB114">
        <f>IF('LF Projected Ratios'!AC$45&gt;=0,$B114+(1-$B114)*'LF Projected Ratios'!AC$45,$B114*(1+'LF Projected Ratios'!AC$45))</f>
        <v>0.66571708011610298</v>
      </c>
      <c r="AC114">
        <f>IF('LF Projected Ratios'!AD$45&gt;=0,$B114+(1-$B114)*'LF Projected Ratios'!AD$45,$B114*(1+'LF Projected Ratios'!AD$45))</f>
        <v>0.66336565346962884</v>
      </c>
      <c r="AD114">
        <f>IF('LF Projected Ratios'!AE$45&gt;=0,$B114+(1-$B114)*'LF Projected Ratios'!AE$45,$B114*(1+'LF Projected Ratios'!AE$45))</f>
        <v>0.6610343007851246</v>
      </c>
      <c r="AE114">
        <f>IF('LF Projected Ratios'!AF$45&gt;=0,$B114+(1-$B114)*'LF Projected Ratios'!AF$45,$B114*(1+'LF Projected Ratios'!AF$45))</f>
        <v>0.65872276610017899</v>
      </c>
      <c r="AF114">
        <f>IF('LF Projected Ratios'!AG$45&gt;=0,$B114+(1-$B114)*'LF Projected Ratios'!AG$45,$B114*(1+'LF Projected Ratios'!AG$45))</f>
        <v>0.65643079778565427</v>
      </c>
    </row>
    <row r="115" spans="1:32" x14ac:dyDescent="0.2">
      <c r="A115" s="12" t="s">
        <v>41</v>
      </c>
      <c r="B115" s="56">
        <f t="shared" si="0"/>
        <v>0.67388303040456399</v>
      </c>
      <c r="C115">
        <f>IF('LF Projected Ratios'!D$45&gt;=0,$B115+(1-$B115)*'LF Projected Ratios'!D$45,$B115*(1+'LF Projected Ratios'!D$45))</f>
        <v>0.67125726467583535</v>
      </c>
      <c r="D115">
        <f>IF('LF Projected Ratios'!E$45&gt;=0,$B115+(1-$B115)*'LF Projected Ratios'!E$45,$B115*(1+'LF Projected Ratios'!E$45))</f>
        <v>0.66856096763940498</v>
      </c>
      <c r="E115">
        <f>IF('LF Projected Ratios'!F$45&gt;=0,$B115+(1-$B115)*'LF Projected Ratios'!F$45,$B115*(1+'LF Projected Ratios'!F$45))</f>
        <v>0.66588119454833128</v>
      </c>
      <c r="F115">
        <f>IF('LF Projected Ratios'!G$45&gt;=0,$B115+(1-$B115)*'LF Projected Ratios'!G$45,$B115*(1+'LF Projected Ratios'!G$45))</f>
        <v>0.66322783987804312</v>
      </c>
      <c r="G115">
        <f>IF('LF Projected Ratios'!H$45&gt;=0,$B115+(1-$B115)*'LF Projected Ratios'!H$45,$B115*(1+'LF Projected Ratios'!H$45))</f>
        <v>0.66057910706333012</v>
      </c>
      <c r="H115">
        <f>IF('LF Projected Ratios'!I$45&gt;=0,$B115+(1-$B115)*'LF Projected Ratios'!I$45,$B115*(1+'LF Projected Ratios'!I$45))</f>
        <v>0.65793090389495801</v>
      </c>
      <c r="I115">
        <f>IF('LF Projected Ratios'!J$45&gt;=0,$B115+(1-$B115)*'LF Projected Ratios'!J$45,$B115*(1+'LF Projected Ratios'!J$45))</f>
        <v>0.65530739383795422</v>
      </c>
      <c r="J115">
        <f>IF('LF Projected Ratios'!K$45&gt;=0,$B115+(1-$B115)*'LF Projected Ratios'!K$45,$B115*(1+'LF Projected Ratios'!K$45))</f>
        <v>0.65271903617605431</v>
      </c>
      <c r="K115">
        <f>IF('LF Projected Ratios'!L$45&gt;=0,$B115+(1-$B115)*'LF Projected Ratios'!L$45,$B115*(1+'LF Projected Ratios'!L$45))</f>
        <v>0.65017575713101849</v>
      </c>
      <c r="L115">
        <f>IF('LF Projected Ratios'!M$45&gt;=0,$B115+(1-$B115)*'LF Projected Ratios'!M$45,$B115*(1+'LF Projected Ratios'!M$45))</f>
        <v>0.64773408291525547</v>
      </c>
      <c r="M115">
        <f>IF('LF Projected Ratios'!N$45&gt;=0,$B115+(1-$B115)*'LF Projected Ratios'!N$45,$B115*(1+'LF Projected Ratios'!N$45))</f>
        <v>0.64524754580139632</v>
      </c>
      <c r="N115">
        <f>IF('LF Projected Ratios'!O$45&gt;=0,$B115+(1-$B115)*'LF Projected Ratios'!O$45,$B115*(1+'LF Projected Ratios'!O$45))</f>
        <v>0.64278379207952296</v>
      </c>
      <c r="O115">
        <f>IF('LF Projected Ratios'!P$45&gt;=0,$B115+(1-$B115)*'LF Projected Ratios'!P$45,$B115*(1+'LF Projected Ratios'!P$45))</f>
        <v>0.64034251004162401</v>
      </c>
      <c r="P115">
        <f>IF('LF Projected Ratios'!Q$45&gt;=0,$B115+(1-$B115)*'LF Projected Ratios'!Q$45,$B115*(1+'LF Projected Ratios'!Q$45))</f>
        <v>0.63792339363999628</v>
      </c>
      <c r="Q115">
        <f>IF('LF Projected Ratios'!R$45&gt;=0,$B115+(1-$B115)*'LF Projected Ratios'!R$45,$B115*(1+'LF Projected Ratios'!R$45))</f>
        <v>0.63552614235934446</v>
      </c>
      <c r="R115">
        <f>IF('LF Projected Ratios'!S$45&gt;=0,$B115+(1-$B115)*'LF Projected Ratios'!S$45,$B115*(1+'LF Projected Ratios'!S$45))</f>
        <v>0.63315046109233386</v>
      </c>
      <c r="S115">
        <f>IF('LF Projected Ratios'!T$45&gt;=0,$B115+(1-$B115)*'LF Projected Ratios'!T$45,$B115*(1+'LF Projected Ratios'!T$45))</f>
        <v>0.63079606001848532</v>
      </c>
      <c r="T115">
        <f>IF('LF Projected Ratios'!U$45&gt;=0,$B115+(1-$B115)*'LF Projected Ratios'!U$45,$B115*(1+'LF Projected Ratios'!U$45))</f>
        <v>0.628462654486308</v>
      </c>
      <c r="U115">
        <f>IF('LF Projected Ratios'!V$45&gt;=0,$B115+(1-$B115)*'LF Projected Ratios'!V$45,$B115*(1+'LF Projected Ratios'!V$45))</f>
        <v>0.62614996489857677</v>
      </c>
      <c r="V115">
        <f>IF('LF Projected Ratios'!W$45&gt;=0,$B115+(1-$B115)*'LF Projected Ratios'!W$45,$B115*(1+'LF Projected Ratios'!W$45))</f>
        <v>0.62385771660064759</v>
      </c>
      <c r="W115">
        <f>IF('LF Projected Ratios'!X$45&gt;=0,$B115+(1-$B115)*'LF Projected Ratios'!X$45,$B115*(1+'LF Projected Ratios'!X$45))</f>
        <v>0.62158563977172232</v>
      </c>
      <c r="X115">
        <f>IF('LF Projected Ratios'!Y$45&gt;=0,$B115+(1-$B115)*'LF Projected Ratios'!Y$45,$B115*(1+'LF Projected Ratios'!Y$45))</f>
        <v>0.61933346931897182</v>
      </c>
      <c r="Y115">
        <f>IF('LF Projected Ratios'!Z$45&gt;=0,$B115+(1-$B115)*'LF Projected Ratios'!Z$45,$B115*(1+'LF Projected Ratios'!Z$45))</f>
        <v>0.61710094477442834</v>
      </c>
      <c r="Z115">
        <f>IF('LF Projected Ratios'!AA$45&gt;=0,$B115+(1-$B115)*'LF Projected Ratios'!AA$45,$B115*(1+'LF Projected Ratios'!AA$45))</f>
        <v>0.61488781019456873</v>
      </c>
      <c r="AA115">
        <f>IF('LF Projected Ratios'!AB$45&gt;=0,$B115+(1-$B115)*'LF Projected Ratios'!AB$45,$B115*(1+'LF Projected Ratios'!AB$45))</f>
        <v>0.61269381406249734</v>
      </c>
      <c r="AB115">
        <f>IF('LF Projected Ratios'!AC$45&gt;=0,$B115+(1-$B115)*'LF Projected Ratios'!AC$45,$B115*(1+'LF Projected Ratios'!AC$45))</f>
        <v>0.61051870919265705</v>
      </c>
      <c r="AC115">
        <f>IF('LF Projected Ratios'!AD$45&gt;=0,$B115+(1-$B115)*'LF Projected Ratios'!AD$45,$B115*(1+'LF Projected Ratios'!AD$45))</f>
        <v>0.60836225263799537</v>
      </c>
      <c r="AD115">
        <f>IF('LF Projected Ratios'!AE$45&gt;=0,$B115+(1-$B115)*'LF Projected Ratios'!AE$45,$B115*(1+'LF Projected Ratios'!AE$45))</f>
        <v>0.60622420559950252</v>
      </c>
      <c r="AE115">
        <f>IF('LF Projected Ratios'!AF$45&gt;=0,$B115+(1-$B115)*'LF Projected Ratios'!AF$45,$B115*(1+'LF Projected Ratios'!AF$45))</f>
        <v>0.60410433333805935</v>
      </c>
      <c r="AF115">
        <f>IF('LF Projected Ratios'!AG$45&gt;=0,$B115+(1-$B115)*'LF Projected Ratios'!AG$45,$B115*(1+'LF Projected Ratios'!AG$45))</f>
        <v>0.60200240508852432</v>
      </c>
    </row>
    <row r="116" spans="1:32" x14ac:dyDescent="0.2">
      <c r="A116" s="12" t="s">
        <v>42</v>
      </c>
      <c r="B116" s="56">
        <f t="shared" si="0"/>
        <v>0.65833412370186062</v>
      </c>
      <c r="C116">
        <f>IF('LF Projected Ratios'!D$45&gt;=0,$B116+(1-$B116)*'LF Projected Ratios'!D$45,$B116*(1+'LF Projected Ratios'!D$45))</f>
        <v>0.6557689438381813</v>
      </c>
      <c r="D116">
        <f>IF('LF Projected Ratios'!E$45&gt;=0,$B116+(1-$B116)*'LF Projected Ratios'!E$45,$B116*(1+'LF Projected Ratios'!E$45))</f>
        <v>0.65313486007789934</v>
      </c>
      <c r="E116">
        <f>IF('LF Projected Ratios'!F$45&gt;=0,$B116+(1-$B116)*'LF Projected Ratios'!F$45,$B116*(1+'LF Projected Ratios'!F$45))</f>
        <v>0.65051691899608766</v>
      </c>
      <c r="F116">
        <f>IF('LF Projected Ratios'!G$45&gt;=0,$B116+(1-$B116)*'LF Projected Ratios'!G$45,$B116*(1+'LF Projected Ratios'!G$45))</f>
        <v>0.6479247867670187</v>
      </c>
      <c r="G116">
        <f>IF('LF Projected Ratios'!H$45&gt;=0,$B116+(1-$B116)*'LF Projected Ratios'!H$45,$B116*(1+'LF Projected Ratios'!H$45))</f>
        <v>0.64533716975068334</v>
      </c>
      <c r="H116">
        <f>IF('LF Projected Ratios'!I$45&gt;=0,$B116+(1-$B116)*'LF Projected Ratios'!I$45,$B116*(1+'LF Projected Ratios'!I$45))</f>
        <v>0.64275007015984165</v>
      </c>
      <c r="I116">
        <f>IF('LF Projected Ratios'!J$45&gt;=0,$B116+(1-$B116)*'LF Projected Ratios'!J$45,$B116*(1+'LF Projected Ratios'!J$45))</f>
        <v>0.64018709392142281</v>
      </c>
      <c r="J116">
        <f>IF('LF Projected Ratios'!K$45&gt;=0,$B116+(1-$B116)*'LF Projected Ratios'!K$45,$B116*(1+'LF Projected Ratios'!K$45))</f>
        <v>0.63765845898584528</v>
      </c>
      <c r="K116">
        <f>IF('LF Projected Ratios'!L$45&gt;=0,$B116+(1-$B116)*'LF Projected Ratios'!L$45,$B116*(1+'LF Projected Ratios'!L$45))</f>
        <v>0.63517386254121033</v>
      </c>
      <c r="L116">
        <f>IF('LF Projected Ratios'!M$45&gt;=0,$B116+(1-$B116)*'LF Projected Ratios'!M$45,$B116*(1+'LF Projected Ratios'!M$45))</f>
        <v>0.63278852653677831</v>
      </c>
      <c r="M116">
        <f>IF('LF Projected Ratios'!N$45&gt;=0,$B116+(1-$B116)*'LF Projected Ratios'!N$45,$B116*(1+'LF Projected Ratios'!N$45))</f>
        <v>0.63035936278276317</v>
      </c>
      <c r="N116">
        <f>IF('LF Projected Ratios'!O$45&gt;=0,$B116+(1-$B116)*'LF Projected Ratios'!O$45,$B116*(1+'LF Projected Ratios'!O$45))</f>
        <v>0.62795245672588729</v>
      </c>
      <c r="O116">
        <f>IF('LF Projected Ratios'!P$45&gt;=0,$B116+(1-$B116)*'LF Projected Ratios'!P$45,$B116*(1+'LF Projected Ratios'!P$45))</f>
        <v>0.62556750385036464</v>
      </c>
      <c r="P116">
        <f>IF('LF Projected Ratios'!Q$45&gt;=0,$B116+(1-$B116)*'LF Projected Ratios'!Q$45,$B116*(1+'LF Projected Ratios'!Q$45))</f>
        <v>0.62320420517011388</v>
      </c>
      <c r="Q116">
        <f>IF('LF Projected Ratios'!R$45&gt;=0,$B116+(1-$B116)*'LF Projected Ratios'!R$45,$B116*(1+'LF Projected Ratios'!R$45))</f>
        <v>0.62086226710380943</v>
      </c>
      <c r="R116">
        <f>IF('LF Projected Ratios'!S$45&gt;=0,$B116+(1-$B116)*'LF Projected Ratios'!S$45,$B116*(1+'LF Projected Ratios'!S$45))</f>
        <v>0.6185414013533046</v>
      </c>
      <c r="S116">
        <f>IF('LF Projected Ratios'!T$45&gt;=0,$B116+(1-$B116)*'LF Projected Ratios'!T$45,$B116*(1+'LF Projected Ratios'!T$45))</f>
        <v>0.61624132478532179</v>
      </c>
      <c r="T116">
        <f>IF('LF Projected Ratios'!U$45&gt;=0,$B116+(1-$B116)*'LF Projected Ratios'!U$45,$B116*(1+'LF Projected Ratios'!U$45))</f>
        <v>0.61396175931630437</v>
      </c>
      <c r="U116">
        <f>IF('LF Projected Ratios'!V$45&gt;=0,$B116+(1-$B116)*'LF Projected Ratios'!V$45,$B116*(1+'LF Projected Ratios'!V$45))</f>
        <v>0.61170243180034167</v>
      </c>
      <c r="V116">
        <f>IF('LF Projected Ratios'!W$45&gt;=0,$B116+(1-$B116)*'LF Projected Ratios'!W$45,$B116*(1+'LF Projected Ratios'!W$45))</f>
        <v>0.60946307392006038</v>
      </c>
      <c r="W116">
        <f>IF('LF Projected Ratios'!X$45&gt;=0,$B116+(1-$B116)*'LF Projected Ratios'!X$45,$B116*(1+'LF Projected Ratios'!X$45))</f>
        <v>0.60724342208039928</v>
      </c>
      <c r="X116">
        <f>IF('LF Projected Ratios'!Y$45&gt;=0,$B116+(1-$B116)*'LF Projected Ratios'!Y$45,$B116*(1+'LF Projected Ratios'!Y$45))</f>
        <v>0.60504321730517496</v>
      </c>
      <c r="Y116">
        <f>IF('LF Projected Ratios'!Z$45&gt;=0,$B116+(1-$B116)*'LF Projected Ratios'!Z$45,$B116*(1+'LF Projected Ratios'!Z$45))</f>
        <v>0.60286220513635314</v>
      </c>
      <c r="Z116">
        <f>IF('LF Projected Ratios'!AA$45&gt;=0,$B116+(1-$B116)*'LF Projected Ratios'!AA$45,$B116*(1+'LF Projected Ratios'!AA$45))</f>
        <v>0.6007001355359487</v>
      </c>
      <c r="AA116">
        <f>IF('LF Projected Ratios'!AB$45&gt;=0,$B116+(1-$B116)*'LF Projected Ratios'!AB$45,$B116*(1+'LF Projected Ratios'!AB$45))</f>
        <v>0.59855676279046588</v>
      </c>
      <c r="AB116">
        <f>IF('LF Projected Ratios'!AC$45&gt;=0,$B116+(1-$B116)*'LF Projected Ratios'!AC$45,$B116*(1+'LF Projected Ratios'!AC$45))</f>
        <v>0.59643184541780814</v>
      </c>
      <c r="AC116">
        <f>IF('LF Projected Ratios'!AD$45&gt;=0,$B116+(1-$B116)*'LF Projected Ratios'!AD$45,$B116*(1+'LF Projected Ratios'!AD$45))</f>
        <v>0.5943251460765856</v>
      </c>
      <c r="AD116">
        <f>IF('LF Projected Ratios'!AE$45&gt;=0,$B116+(1-$B116)*'LF Projected Ratios'!AE$45,$B116*(1+'LF Projected Ratios'!AE$45))</f>
        <v>0.59223643147774108</v>
      </c>
      <c r="AE116">
        <f>IF('LF Projected Ratios'!AF$45&gt;=0,$B116+(1-$B116)*'LF Projected Ratios'!AF$45,$B116*(1+'LF Projected Ratios'!AF$45))</f>
        <v>0.59016547229843186</v>
      </c>
      <c r="AF116">
        <f>IF('LF Projected Ratios'!AG$45&gt;=0,$B116+(1-$B116)*'LF Projected Ratios'!AG$45,$B116*(1+'LF Projected Ratios'!AG$45))</f>
        <v>0.5881120430980985</v>
      </c>
    </row>
    <row r="117" spans="1:32" x14ac:dyDescent="0.2">
      <c r="A117" s="12" t="s">
        <v>105</v>
      </c>
      <c r="B117" s="56">
        <f t="shared" si="0"/>
        <v>0.6945648248964772</v>
      </c>
      <c r="C117">
        <f>IF('LF Projected Ratios'!D$45&gt;=0,$B117+(1-$B117)*'LF Projected Ratios'!D$45,$B117*(1+'LF Projected Ratios'!D$45))</f>
        <v>0.69185847315395188</v>
      </c>
      <c r="D117">
        <f>IF('LF Projected Ratios'!E$45&gt;=0,$B117+(1-$B117)*'LF Projected Ratios'!E$45,$B117*(1+'LF Projected Ratios'!E$45))</f>
        <v>0.68907942546395018</v>
      </c>
      <c r="E117">
        <f>IF('LF Projected Ratios'!F$45&gt;=0,$B117+(1-$B117)*'LF Projected Ratios'!F$45,$B117*(1+'LF Projected Ratios'!F$45))</f>
        <v>0.68631740884713988</v>
      </c>
      <c r="F117">
        <f>IF('LF Projected Ratios'!G$45&gt;=0,$B117+(1-$B117)*'LF Projected Ratios'!G$45,$B117*(1+'LF Projected Ratios'!G$45))</f>
        <v>0.68358262144516235</v>
      </c>
      <c r="G117">
        <f>IF('LF Projected Ratios'!H$45&gt;=0,$B117+(1-$B117)*'LF Projected Ratios'!H$45,$B117*(1+'LF Projected Ratios'!H$45))</f>
        <v>0.68085259774573148</v>
      </c>
      <c r="H117">
        <f>IF('LF Projected Ratios'!I$45&gt;=0,$B117+(1-$B117)*'LF Projected Ratios'!I$45,$B117*(1+'LF Projected Ratios'!I$45))</f>
        <v>0.67812311994774266</v>
      </c>
      <c r="I117">
        <f>IF('LF Projected Ratios'!J$45&gt;=0,$B117+(1-$B117)*'LF Projected Ratios'!J$45,$B117*(1+'LF Projected Ratios'!J$45))</f>
        <v>0.67541909310459303</v>
      </c>
      <c r="J117">
        <f>IF('LF Projected Ratios'!K$45&gt;=0,$B117+(1-$B117)*'LF Projected Ratios'!K$45,$B117*(1+'LF Projected Ratios'!K$45))</f>
        <v>0.67275129750046914</v>
      </c>
      <c r="K117">
        <f>IF('LF Projected Ratios'!L$45&gt;=0,$B117+(1-$B117)*'LF Projected Ratios'!L$45,$B117*(1+'LF Projected Ratios'!L$45))</f>
        <v>0.67012996399765379</v>
      </c>
      <c r="L117">
        <f>IF('LF Projected Ratios'!M$45&gt;=0,$B117+(1-$B117)*'LF Projected Ratios'!M$45,$B117*(1+'LF Projected Ratios'!M$45))</f>
        <v>0.66761335362521645</v>
      </c>
      <c r="M117">
        <f>IF('LF Projected Ratios'!N$45&gt;=0,$B117+(1-$B117)*'LF Projected Ratios'!N$45,$B117*(1+'LF Projected Ratios'!N$45))</f>
        <v>0.66505050349075112</v>
      </c>
      <c r="N117">
        <f>IF('LF Projected Ratios'!O$45&gt;=0,$B117+(1-$B117)*'LF Projected Ratios'!O$45,$B117*(1+'LF Projected Ratios'!O$45))</f>
        <v>0.66251113598153577</v>
      </c>
      <c r="O117">
        <f>IF('LF Projected Ratios'!P$45&gt;=0,$B117+(1-$B117)*'LF Projected Ratios'!P$45,$B117*(1+'LF Projected Ratios'!P$45))</f>
        <v>0.65999492982308983</v>
      </c>
      <c r="P117">
        <f>IF('LF Projected Ratios'!Q$45&gt;=0,$B117+(1-$B117)*'LF Projected Ratios'!Q$45,$B117*(1+'LF Projected Ratios'!Q$45))</f>
        <v>0.65750156957495876</v>
      </c>
      <c r="Q117">
        <f>IF('LF Projected Ratios'!R$45&gt;=0,$B117+(1-$B117)*'LF Projected Ratios'!R$45,$B117*(1+'LF Projected Ratios'!R$45))</f>
        <v>0.65503074549888851</v>
      </c>
      <c r="R117">
        <f>IF('LF Projected Ratios'!S$45&gt;=0,$B117+(1-$B117)*'LF Projected Ratios'!S$45,$B117*(1+'LF Projected Ratios'!S$45))</f>
        <v>0.65258215343055814</v>
      </c>
      <c r="S117">
        <f>IF('LF Projected Ratios'!T$45&gt;=0,$B117+(1-$B117)*'LF Projected Ratios'!T$45,$B117*(1+'LF Projected Ratios'!T$45))</f>
        <v>0.65015549465475853</v>
      </c>
      <c r="T117">
        <f>IF('LF Projected Ratios'!U$45&gt;=0,$B117+(1-$B117)*'LF Projected Ratios'!U$45,$B117*(1+'LF Projected Ratios'!U$45))</f>
        <v>0.64775047578390754</v>
      </c>
      <c r="U117">
        <f>IF('LF Projected Ratios'!V$45&gt;=0,$B117+(1-$B117)*'LF Projected Ratios'!V$45,$B117*(1+'LF Projected Ratios'!V$45))</f>
        <v>0.64536680863980678</v>
      </c>
      <c r="V117">
        <f>IF('LF Projected Ratios'!W$45&gt;=0,$B117+(1-$B117)*'LF Projected Ratios'!W$45,$B117*(1+'LF Projected Ratios'!W$45))</f>
        <v>0.64300421013852893</v>
      </c>
      <c r="W117">
        <f>IF('LF Projected Ratios'!X$45&gt;=0,$B117+(1-$B117)*'LF Projected Ratios'!X$45,$B117*(1+'LF Projected Ratios'!X$45))</f>
        <v>0.64066240217834558</v>
      </c>
      <c r="X117">
        <f>IF('LF Projected Ratios'!Y$45&gt;=0,$B117+(1-$B117)*'LF Projected Ratios'!Y$45,$B117*(1+'LF Projected Ratios'!Y$45))</f>
        <v>0.63834111153060125</v>
      </c>
      <c r="Y117">
        <f>IF('LF Projected Ratios'!Z$45&gt;=0,$B117+(1-$B117)*'LF Projected Ratios'!Z$45,$B117*(1+'LF Projected Ratios'!Z$45))</f>
        <v>0.63604006973344107</v>
      </c>
      <c r="Z117">
        <f>IF('LF Projected Ratios'!AA$45&gt;=0,$B117+(1-$B117)*'LF Projected Ratios'!AA$45,$B117*(1+'LF Projected Ratios'!AA$45))</f>
        <v>0.63375901298831183</v>
      </c>
      <c r="AA117">
        <f>IF('LF Projected Ratios'!AB$45&gt;=0,$B117+(1-$B117)*'LF Projected Ratios'!AB$45,$B117*(1+'LF Projected Ratios'!AB$45))</f>
        <v>0.63149768205914314</v>
      </c>
      <c r="AB117">
        <f>IF('LF Projected Ratios'!AC$45&gt;=0,$B117+(1-$B117)*'LF Projected Ratios'!AC$45,$B117*(1+'LF Projected Ratios'!AC$45))</f>
        <v>0.62925582217413445</v>
      </c>
      <c r="AC117">
        <f>IF('LF Projected Ratios'!AD$45&gt;=0,$B117+(1-$B117)*'LF Projected Ratios'!AD$45,$B117*(1+'LF Projected Ratios'!AD$45))</f>
        <v>0.62703318293007115</v>
      </c>
      <c r="AD117">
        <f>IF('LF Projected Ratios'!AE$45&gt;=0,$B117+(1-$B117)*'LF Projected Ratios'!AE$45,$B117*(1+'LF Projected Ratios'!AE$45))</f>
        <v>0.62482951819908705</v>
      </c>
      <c r="AE117">
        <f>IF('LF Projected Ratios'!AF$45&gt;=0,$B117+(1-$B117)*'LF Projected Ratios'!AF$45,$B117*(1+'LF Projected Ratios'!AF$45))</f>
        <v>0.62264458603780648</v>
      </c>
      <c r="AF117">
        <f>IF('LF Projected Ratios'!AG$45&gt;=0,$B117+(1-$B117)*'LF Projected Ratios'!AG$45,$B117*(1+'LF Projected Ratios'!AG$45))</f>
        <v>0.62047814859879447</v>
      </c>
    </row>
    <row r="118" spans="1:32" x14ac:dyDescent="0.2">
      <c r="A118" s="12" t="s">
        <v>106</v>
      </c>
      <c r="B118" s="56">
        <f t="shared" si="0"/>
        <v>0.72498835736373246</v>
      </c>
      <c r="C118">
        <f>IF('LF Projected Ratios'!D$45&gt;=0,$B118+(1-$B118)*'LF Projected Ratios'!D$45,$B118*(1+'LF Projected Ratios'!D$45))</f>
        <v>0.72216346120727315</v>
      </c>
      <c r="D118">
        <f>IF('LF Projected Ratios'!E$45&gt;=0,$B118+(1-$B118)*'LF Projected Ratios'!E$45,$B118*(1+'LF Projected Ratios'!E$45))</f>
        <v>0.71926268485409395</v>
      </c>
      <c r="E118">
        <f>IF('LF Projected Ratios'!F$45&gt;=0,$B118+(1-$B118)*'LF Projected Ratios'!F$45,$B118*(1+'LF Projected Ratios'!F$45))</f>
        <v>0.71637968557417631</v>
      </c>
      <c r="F118">
        <f>IF('LF Projected Ratios'!G$45&gt;=0,$B118+(1-$B118)*'LF Projected Ratios'!G$45,$B118*(1+'LF Projected Ratios'!G$45))</f>
        <v>0.71352510821115722</v>
      </c>
      <c r="G118">
        <f>IF('LF Projected Ratios'!H$45&gt;=0,$B118+(1-$B118)*'LF Projected Ratios'!H$45,$B118*(1+'LF Projected Ratios'!H$45))</f>
        <v>0.71067550321178319</v>
      </c>
      <c r="H118">
        <f>IF('LF Projected Ratios'!I$45&gt;=0,$B118+(1-$B118)*'LF Projected Ratios'!I$45,$B118*(1+'LF Projected Ratios'!I$45))</f>
        <v>0.70782646802558624</v>
      </c>
      <c r="I118">
        <f>IF('LF Projected Ratios'!J$45&gt;=0,$B118+(1-$B118)*'LF Projected Ratios'!J$45,$B118*(1+'LF Projected Ratios'!J$45))</f>
        <v>0.70500399860442797</v>
      </c>
      <c r="J118">
        <f>IF('LF Projected Ratios'!K$45&gt;=0,$B118+(1-$B118)*'LF Projected Ratios'!K$45,$B118*(1+'LF Projected Ratios'!K$45))</f>
        <v>0.70221934743366898</v>
      </c>
      <c r="K118">
        <f>IF('LF Projected Ratios'!L$45&gt;=0,$B118+(1-$B118)*'LF Projected Ratios'!L$45,$B118*(1+'LF Projected Ratios'!L$45))</f>
        <v>0.69948319351082699</v>
      </c>
      <c r="L118">
        <f>IF('LF Projected Ratios'!M$45&gt;=0,$B118+(1-$B118)*'LF Projected Ratios'!M$45,$B118*(1+'LF Projected Ratios'!M$45))</f>
        <v>0.69685634983167888</v>
      </c>
      <c r="M118">
        <f>IF('LF Projected Ratios'!N$45&gt;=0,$B118+(1-$B118)*'LF Projected Ratios'!N$45,$B118*(1+'LF Projected Ratios'!N$45))</f>
        <v>0.69418124098286504</v>
      </c>
      <c r="N118">
        <f>IF('LF Projected Ratios'!O$45&gt;=0,$B118+(1-$B118)*'LF Projected Ratios'!O$45,$B118*(1+'LF Projected Ratios'!O$45))</f>
        <v>0.69153064335214964</v>
      </c>
      <c r="O118">
        <f>IF('LF Projected Ratios'!P$45&gt;=0,$B118+(1-$B118)*'LF Projected Ratios'!P$45,$B118*(1+'LF Projected Ratios'!P$45))</f>
        <v>0.68890422159249287</v>
      </c>
      <c r="P118">
        <f>IF('LF Projected Ratios'!Q$45&gt;=0,$B118+(1-$B118)*'LF Projected Ratios'!Q$45,$B118*(1+'LF Projected Ratios'!Q$45))</f>
        <v>0.686301646446425</v>
      </c>
      <c r="Q118">
        <f>IF('LF Projected Ratios'!R$45&gt;=0,$B118+(1-$B118)*'LF Projected Ratios'!R$45,$B118*(1+'LF Projected Ratios'!R$45))</f>
        <v>0.68372259460844587</v>
      </c>
      <c r="R118">
        <f>IF('LF Projected Ratios'!S$45&gt;=0,$B118+(1-$B118)*'LF Projected Ratios'!S$45,$B118*(1+'LF Projected Ratios'!S$45))</f>
        <v>0.68116674859113957</v>
      </c>
      <c r="S118">
        <f>IF('LF Projected Ratios'!T$45&gt;=0,$B118+(1-$B118)*'LF Projected Ratios'!T$45,$B118*(1+'LF Projected Ratios'!T$45))</f>
        <v>0.67863379659488576</v>
      </c>
      <c r="T118">
        <f>IF('LF Projected Ratios'!U$45&gt;=0,$B118+(1-$B118)*'LF Projected Ratios'!U$45,$B118*(1+'LF Projected Ratios'!U$45))</f>
        <v>0.6761234323810531</v>
      </c>
      <c r="U118">
        <f>IF('LF Projected Ratios'!V$45&gt;=0,$B118+(1-$B118)*'LF Projected Ratios'!V$45,$B118*(1+'LF Projected Ratios'!V$45))</f>
        <v>0.67363535514857731</v>
      </c>
      <c r="V118">
        <f>IF('LF Projected Ratios'!W$45&gt;=0,$B118+(1-$B118)*'LF Projected Ratios'!W$45,$B118*(1+'LF Projected Ratios'!W$45))</f>
        <v>0.6711692694138055</v>
      </c>
      <c r="W118">
        <f>IF('LF Projected Ratios'!X$45&gt;=0,$B118+(1-$B118)*'LF Projected Ratios'!X$45,$B118*(1+'LF Projected Ratios'!X$45))</f>
        <v>0.66872488489351578</v>
      </c>
      <c r="X118">
        <f>IF('LF Projected Ratios'!Y$45&gt;=0,$B118+(1-$B118)*'LF Projected Ratios'!Y$45,$B118*(1+'LF Projected Ratios'!Y$45))</f>
        <v>0.666301916391011</v>
      </c>
      <c r="Y118">
        <f>IF('LF Projected Ratios'!Z$45&gt;=0,$B118+(1-$B118)*'LF Projected Ratios'!Z$45,$B118*(1+'LF Projected Ratios'!Z$45))</f>
        <v>0.66390008368519104</v>
      </c>
      <c r="Z118">
        <f>IF('LF Projected Ratios'!AA$45&gt;=0,$B118+(1-$B118)*'LF Projected Ratios'!AA$45,$B118*(1+'LF Projected Ratios'!AA$45))</f>
        <v>0.66151911142252107</v>
      </c>
      <c r="AA118">
        <f>IF('LF Projected Ratios'!AB$45&gt;=0,$B118+(1-$B118)*'LF Projected Ratios'!AB$45,$B118*(1+'LF Projected Ratios'!AB$45))</f>
        <v>0.65915872901179628</v>
      </c>
      <c r="AB118">
        <f>IF('LF Projected Ratios'!AC$45&gt;=0,$B118+(1-$B118)*'LF Projected Ratios'!AC$45,$B118*(1+'LF Projected Ratios'!AC$45))</f>
        <v>0.65681867052162679</v>
      </c>
      <c r="AC118">
        <f>IF('LF Projected Ratios'!AD$45&gt;=0,$B118+(1-$B118)*'LF Projected Ratios'!AD$45,$B118*(1+'LF Projected Ratios'!AD$45))</f>
        <v>0.65449867458056288</v>
      </c>
      <c r="AD118">
        <f>IF('LF Projected Ratios'!AE$45&gt;=0,$B118+(1-$B118)*'LF Projected Ratios'!AE$45,$B118*(1+'LF Projected Ratios'!AE$45))</f>
        <v>0.65219848427977312</v>
      </c>
      <c r="AE118">
        <f>IF('LF Projected Ratios'!AF$45&gt;=0,$B118+(1-$B118)*'LF Projected Ratios'!AF$45,$B118*(1+'LF Projected Ratios'!AF$45))</f>
        <v>0.64991784707820732</v>
      </c>
      <c r="AF118">
        <f>IF('LF Projected Ratios'!AG$45&gt;=0,$B118+(1-$B118)*'LF Projected Ratios'!AG$45,$B118*(1+'LF Projected Ratios'!AG$45))</f>
        <v>0.64765651471016705</v>
      </c>
    </row>
    <row r="119" spans="1:32" x14ac:dyDescent="0.2">
      <c r="A119" s="12" t="s">
        <v>107</v>
      </c>
      <c r="B119" s="56">
        <f t="shared" si="0"/>
        <v>0.65087116958628932</v>
      </c>
      <c r="C119">
        <f>IF('LF Projected Ratios'!D$45&gt;=0,$B119+(1-$B119)*'LF Projected Ratios'!D$45,$B119*(1+'LF Projected Ratios'!D$45))</f>
        <v>0.64833506890737591</v>
      </c>
      <c r="D119">
        <f>IF('LF Projected Ratios'!E$45&gt;=0,$B119+(1-$B119)*'LF Projected Ratios'!E$45,$B119*(1+'LF Projected Ratios'!E$45))</f>
        <v>0.64573084543464665</v>
      </c>
      <c r="E119">
        <f>IF('LF Projected Ratios'!F$45&gt;=0,$B119+(1-$B119)*'LF Projected Ratios'!F$45,$B119*(1+'LF Projected Ratios'!F$45))</f>
        <v>0.64314258164506011</v>
      </c>
      <c r="F119">
        <f>IF('LF Projected Ratios'!G$45&gt;=0,$B119+(1-$B119)*'LF Projected Ratios'!G$45,$B119*(1+'LF Projected Ratios'!G$45))</f>
        <v>0.64057983413598452</v>
      </c>
      <c r="G119">
        <f>IF('LF Projected Ratios'!H$45&gt;=0,$B119+(1-$B119)*'LF Projected Ratios'!H$45,$B119*(1+'LF Projected Ratios'!H$45))</f>
        <v>0.6380215506546526</v>
      </c>
      <c r="H119">
        <f>IF('LF Projected Ratios'!I$45&gt;=0,$B119+(1-$B119)*'LF Projected Ratios'!I$45,$B119*(1+'LF Projected Ratios'!I$45))</f>
        <v>0.63546377873321735</v>
      </c>
      <c r="I119">
        <f>IF('LF Projected Ratios'!J$45&gt;=0,$B119+(1-$B119)*'LF Projected Ratios'!J$45,$B119*(1+'LF Projected Ratios'!J$45))</f>
        <v>0.6329298566990057</v>
      </c>
      <c r="J119">
        <f>IF('LF Projected Ratios'!K$45&gt;=0,$B119+(1-$B119)*'LF Projected Ratios'!K$45,$B119*(1+'LF Projected Ratios'!K$45))</f>
        <v>0.63042988667053201</v>
      </c>
      <c r="K119">
        <f>IF('LF Projected Ratios'!L$45&gt;=0,$B119+(1-$B119)*'LF Projected Ratios'!L$45,$B119*(1+'LF Projected Ratios'!L$45))</f>
        <v>0.62797345590741727</v>
      </c>
      <c r="L119">
        <f>IF('LF Projected Ratios'!M$45&gt;=0,$B119+(1-$B119)*'LF Projected Ratios'!M$45,$B119*(1+'LF Projected Ratios'!M$45))</f>
        <v>0.62561516035632103</v>
      </c>
      <c r="M119">
        <f>IF('LF Projected Ratios'!N$45&gt;=0,$B119+(1-$B119)*'LF Projected Ratios'!N$45,$B119*(1+'LF Projected Ratios'!N$45))</f>
        <v>0.62321353389223622</v>
      </c>
      <c r="N119">
        <f>IF('LF Projected Ratios'!O$45&gt;=0,$B119+(1-$B119)*'LF Projected Ratios'!O$45,$B119*(1+'LF Projected Ratios'!O$45))</f>
        <v>0.62083391280938227</v>
      </c>
      <c r="O119">
        <f>IF('LF Projected Ratios'!P$45&gt;=0,$B119+(1-$B119)*'LF Projected Ratios'!P$45,$B119*(1+'LF Projected Ratios'!P$45))</f>
        <v>0.61847599604400028</v>
      </c>
      <c r="P119">
        <f>IF('LF Projected Ratios'!Q$45&gt;=0,$B119+(1-$B119)*'LF Projected Ratios'!Q$45,$B119*(1+'LF Projected Ratios'!Q$45))</f>
        <v>0.61613948799935103</v>
      </c>
      <c r="Q119">
        <f>IF('LF Projected Ratios'!R$45&gt;=0,$B119+(1-$B119)*'LF Projected Ratios'!R$45,$B119*(1+'LF Projected Ratios'!R$45))</f>
        <v>0.61382409842218166</v>
      </c>
      <c r="R119">
        <f>IF('LF Projected Ratios'!S$45&gt;=0,$B119+(1-$B119)*'LF Projected Ratios'!S$45,$B119*(1+'LF Projected Ratios'!S$45))</f>
        <v>0.61152954228252765</v>
      </c>
      <c r="S119">
        <f>IF('LF Projected Ratios'!T$45&gt;=0,$B119+(1-$B119)*'LF Projected Ratios'!T$45,$B119*(1+'LF Projected Ratios'!T$45))</f>
        <v>0.60925553965674406</v>
      </c>
      <c r="T119">
        <f>IF('LF Projected Ratios'!U$45&gt;=0,$B119+(1-$B119)*'LF Projected Ratios'!U$45,$B119*(1+'LF Projected Ratios'!U$45))</f>
        <v>0.60700181561366251</v>
      </c>
      <c r="U119">
        <f>IF('LF Projected Ratios'!V$45&gt;=0,$B119+(1-$B119)*'LF Projected Ratios'!V$45,$B119*(1+'LF Projected Ratios'!V$45))</f>
        <v>0.60476810010378701</v>
      </c>
      <c r="V119">
        <f>IF('LF Projected Ratios'!W$45&gt;=0,$B119+(1-$B119)*'LF Projected Ratios'!W$45,$B119*(1+'LF Projected Ratios'!W$45))</f>
        <v>0.60255412785142204</v>
      </c>
      <c r="W119">
        <f>IF('LF Projected Ratios'!X$45&gt;=0,$B119+(1-$B119)*'LF Projected Ratios'!X$45,$B119*(1+'LF Projected Ratios'!X$45))</f>
        <v>0.60035963824965133</v>
      </c>
      <c r="X119">
        <f>IF('LF Projected Ratios'!Y$45&gt;=0,$B119+(1-$B119)*'LF Projected Ratios'!Y$45,$B119*(1+'LF Projected Ratios'!Y$45))</f>
        <v>0.59818437525807633</v>
      </c>
      <c r="Y119">
        <f>IF('LF Projected Ratios'!Z$45&gt;=0,$B119+(1-$B119)*'LF Projected Ratios'!Z$45,$B119*(1+'LF Projected Ratios'!Z$45))</f>
        <v>0.59602808730322943</v>
      </c>
      <c r="Z119">
        <f>IF('LF Projected Ratios'!AA$45&gt;=0,$B119+(1-$B119)*'LF Projected Ratios'!AA$45,$B119*(1+'LF Projected Ratios'!AA$45))</f>
        <v>0.59389052718158597</v>
      </c>
      <c r="AA119">
        <f>IF('LF Projected Ratios'!AB$45&gt;=0,$B119+(1-$B119)*'LF Projected Ratios'!AB$45,$B119*(1+'LF Projected Ratios'!AB$45))</f>
        <v>0.59177145196508762</v>
      </c>
      <c r="AB119">
        <f>IF('LF Projected Ratios'!AC$45&gt;=0,$B119+(1-$B119)*'LF Projected Ratios'!AC$45,$B119*(1+'LF Projected Ratios'!AC$45))</f>
        <v>0.58967062290910766</v>
      </c>
      <c r="AC119">
        <f>IF('LF Projected Ratios'!AD$45&gt;=0,$B119+(1-$B119)*'LF Projected Ratios'!AD$45,$B119*(1+'LF Projected Ratios'!AD$45))</f>
        <v>0.58758780536278654</v>
      </c>
      <c r="AD119">
        <f>IF('LF Projected Ratios'!AE$45&gt;=0,$B119+(1-$B119)*'LF Projected Ratios'!AE$45,$B119*(1+'LF Projected Ratios'!AE$45))</f>
        <v>0.58552276868165964</v>
      </c>
      <c r="AE119">
        <f>IF('LF Projected Ratios'!AF$45&gt;=0,$B119+(1-$B119)*'LF Projected Ratios'!AF$45,$B119*(1+'LF Projected Ratios'!AF$45))</f>
        <v>0.58347528614251531</v>
      </c>
      <c r="AF119">
        <f>IF('LF Projected Ratios'!AG$45&gt;=0,$B119+(1-$B119)*'LF Projected Ratios'!AG$45,$B119*(1+'LF Projected Ratios'!AG$45))</f>
        <v>0.58144513486041516</v>
      </c>
    </row>
    <row r="120" spans="1:32" x14ac:dyDescent="0.2">
      <c r="A120" s="12" t="s">
        <v>43</v>
      </c>
      <c r="B120" s="56">
        <f t="shared" si="0"/>
        <v>0.59182853592609308</v>
      </c>
      <c r="C120">
        <f>IF('LF Projected Ratios'!D$45&gt;=0,$B120+(1-$B120)*'LF Projected Ratios'!D$45,$B120*(1+'LF Projected Ratios'!D$45))</f>
        <v>0.58952249316079974</v>
      </c>
      <c r="D120">
        <f>IF('LF Projected Ratios'!E$45&gt;=0,$B120+(1-$B120)*'LF Projected Ratios'!E$45,$B120*(1+'LF Projected Ratios'!E$45))</f>
        <v>0.58715450724114471</v>
      </c>
      <c r="E120">
        <f>IF('LF Projected Ratios'!F$45&gt;=0,$B120+(1-$B120)*'LF Projected Ratios'!F$45,$B120*(1+'LF Projected Ratios'!F$45))</f>
        <v>0.58480103325003951</v>
      </c>
      <c r="F120">
        <f>IF('LF Projected Ratios'!G$45&gt;=0,$B120+(1-$B120)*'LF Projected Ratios'!G$45,$B120*(1+'LF Projected Ratios'!G$45))</f>
        <v>0.58247076087492644</v>
      </c>
      <c r="G120">
        <f>IF('LF Projected Ratios'!H$45&gt;=0,$B120+(1-$B120)*'LF Projected Ratios'!H$45,$B120*(1+'LF Projected Ratios'!H$45))</f>
        <v>0.58014454758112988</v>
      </c>
      <c r="H120">
        <f>IF('LF Projected Ratios'!I$45&gt;=0,$B120+(1-$B120)*'LF Projected Ratios'!I$45,$B120*(1+'LF Projected Ratios'!I$45))</f>
        <v>0.57781879944197345</v>
      </c>
      <c r="I120">
        <f>IF('LF Projected Ratios'!J$45&gt;=0,$B120+(1-$B120)*'LF Projected Ratios'!J$45,$B120*(1+'LF Projected Ratios'!J$45))</f>
        <v>0.5755147376894586</v>
      </c>
      <c r="J120">
        <f>IF('LF Projected Ratios'!K$45&gt;=0,$B120+(1-$B120)*'LF Projected Ratios'!K$45,$B120*(1+'LF Projected Ratios'!K$45))</f>
        <v>0.57324154804618233</v>
      </c>
      <c r="K120">
        <f>IF('LF Projected Ratios'!L$45&gt;=0,$B120+(1-$B120)*'LF Projected Ratios'!L$45,$B120*(1+'LF Projected Ratios'!L$45))</f>
        <v>0.57100794808036714</v>
      </c>
      <c r="L120">
        <f>IF('LF Projected Ratios'!M$45&gt;=0,$B120+(1-$B120)*'LF Projected Ratios'!M$45,$B120*(1+'LF Projected Ratios'!M$45))</f>
        <v>0.56886358116337266</v>
      </c>
      <c r="M120">
        <f>IF('LF Projected Ratios'!N$45&gt;=0,$B120+(1-$B120)*'LF Projected Ratios'!N$45,$B120*(1+'LF Projected Ratios'!N$45))</f>
        <v>0.56667981402096856</v>
      </c>
      <c r="N120">
        <f>IF('LF Projected Ratios'!O$45&gt;=0,$B120+(1-$B120)*'LF Projected Ratios'!O$45,$B120*(1+'LF Projected Ratios'!O$45))</f>
        <v>0.56451605608033106</v>
      </c>
      <c r="O120">
        <f>IF('LF Projected Ratios'!P$45&gt;=0,$B120+(1-$B120)*'LF Projected Ratios'!P$45,$B120*(1+'LF Projected Ratios'!P$45))</f>
        <v>0.56237203358817101</v>
      </c>
      <c r="P120">
        <f>IF('LF Projected Ratios'!Q$45&gt;=0,$B120+(1-$B120)*'LF Projected Ratios'!Q$45,$B120*(1+'LF Projected Ratios'!Q$45))</f>
        <v>0.56024747776228734</v>
      </c>
      <c r="Q120">
        <f>IF('LF Projected Ratios'!R$45&gt;=0,$B120+(1-$B120)*'LF Projected Ratios'!R$45,$B120*(1+'LF Projected Ratios'!R$45))</f>
        <v>0.55814212467924063</v>
      </c>
      <c r="R120">
        <f>IF('LF Projected Ratios'!S$45&gt;=0,$B120+(1-$B120)*'LF Projected Ratios'!S$45,$B120*(1+'LF Projected Ratios'!S$45))</f>
        <v>0.55605571516505847</v>
      </c>
      <c r="S120">
        <f>IF('LF Projected Ratios'!T$45&gt;=0,$B120+(1-$B120)*'LF Projected Ratios'!T$45,$B120*(1+'LF Projected Ratios'!T$45))</f>
        <v>0.55398799468887727</v>
      </c>
      <c r="T120">
        <f>IF('LF Projected Ratios'!U$45&gt;=0,$B120+(1-$B120)*'LF Projected Ratios'!U$45,$B120*(1+'LF Projected Ratios'!U$45))</f>
        <v>0.55193871325942601</v>
      </c>
      <c r="U120">
        <f>IF('LF Projected Ratios'!V$45&gt;=0,$B120+(1-$B120)*'LF Projected Ratios'!V$45,$B120*(1+'LF Projected Ratios'!V$45))</f>
        <v>0.54990762532427395</v>
      </c>
      <c r="V120">
        <f>IF('LF Projected Ratios'!W$45&gt;=0,$B120+(1-$B120)*'LF Projected Ratios'!W$45,$B120*(1+'LF Projected Ratios'!W$45))</f>
        <v>0.54789448967174381</v>
      </c>
      <c r="W120">
        <f>IF('LF Projected Ratios'!X$45&gt;=0,$B120+(1-$B120)*'LF Projected Ratios'!X$45,$B120*(1+'LF Projected Ratios'!X$45))</f>
        <v>0.54589906933541743</v>
      </c>
      <c r="X120">
        <f>IF('LF Projected Ratios'!Y$45&gt;=0,$B120+(1-$B120)*'LF Projected Ratios'!Y$45,$B120*(1+'LF Projected Ratios'!Y$45))</f>
        <v>0.54392113150115096</v>
      </c>
      <c r="Y120">
        <f>IF('LF Projected Ratios'!Z$45&gt;=0,$B120+(1-$B120)*'LF Projected Ratios'!Z$45,$B120*(1+'LF Projected Ratios'!Z$45))</f>
        <v>0.54196044741652127</v>
      </c>
      <c r="Z120">
        <f>IF('LF Projected Ratios'!AA$45&gt;=0,$B120+(1-$B120)*'LF Projected Ratios'!AA$45,$B120*(1+'LF Projected Ratios'!AA$45))</f>
        <v>0.54001679230263699</v>
      </c>
      <c r="AA120">
        <f>IF('LF Projected Ratios'!AB$45&gt;=0,$B120+(1-$B120)*'LF Projected Ratios'!AB$45,$B120*(1+'LF Projected Ratios'!AB$45))</f>
        <v>0.5380899452682314</v>
      </c>
      <c r="AB120">
        <f>IF('LF Projected Ratios'!AC$45&gt;=0,$B120+(1-$B120)*'LF Projected Ratios'!AC$45,$B120*(1+'LF Projected Ratios'!AC$45))</f>
        <v>0.53617968922597659</v>
      </c>
      <c r="AC120">
        <f>IF('LF Projected Ratios'!AD$45&gt;=0,$B120+(1-$B120)*'LF Projected Ratios'!AD$45,$B120*(1+'LF Projected Ratios'!AD$45))</f>
        <v>0.53428581081095328</v>
      </c>
      <c r="AD120">
        <f>IF('LF Projected Ratios'!AE$45&gt;=0,$B120+(1-$B120)*'LF Projected Ratios'!AE$45,$B120*(1+'LF Projected Ratios'!AE$45))</f>
        <v>0.532408100301204</v>
      </c>
      <c r="AE120">
        <f>IF('LF Projected Ratios'!AF$45&gt;=0,$B120+(1-$B120)*'LF Projected Ratios'!AF$45,$B120*(1+'LF Projected Ratios'!AF$45))</f>
        <v>0.53054635154031438</v>
      </c>
      <c r="AF120">
        <f>IF('LF Projected Ratios'!AG$45&gt;=0,$B120+(1-$B120)*'LF Projected Ratios'!AG$45,$B120*(1+'LF Projected Ratios'!AG$45))</f>
        <v>0.52870036186196145</v>
      </c>
    </row>
    <row r="121" spans="1:32" x14ac:dyDescent="0.2">
      <c r="A121" s="12" t="s">
        <v>44</v>
      </c>
      <c r="B121" s="56">
        <f t="shared" si="0"/>
        <v>0.65973011190979258</v>
      </c>
      <c r="C121">
        <f>IF('LF Projected Ratios'!D$45&gt;=0,$B121+(1-$B121)*'LF Projected Ratios'!D$45,$B121*(1+'LF Projected Ratios'!D$45))</f>
        <v>0.65715949261845485</v>
      </c>
      <c r="D121">
        <f>IF('LF Projected Ratios'!E$45&gt;=0,$B121+(1-$B121)*'LF Projected Ratios'!E$45,$B121*(1+'LF Projected Ratios'!E$45))</f>
        <v>0.6545198233207753</v>
      </c>
      <c r="E121">
        <f>IF('LF Projected Ratios'!F$45&gt;=0,$B121+(1-$B121)*'LF Projected Ratios'!F$45,$B121*(1+'LF Projected Ratios'!F$45))</f>
        <v>0.65189633093188759</v>
      </c>
      <c r="F121">
        <f>IF('LF Projected Ratios'!G$45&gt;=0,$B121+(1-$B121)*'LF Projected Ratios'!G$45,$B121*(1+'LF Projected Ratios'!G$45))</f>
        <v>0.6492987021230503</v>
      </c>
      <c r="G121">
        <f>IF('LF Projected Ratios'!H$45&gt;=0,$B121+(1-$B121)*'LF Projected Ratios'!H$45,$B121*(1+'LF Projected Ratios'!H$45))</f>
        <v>0.64670559810139139</v>
      </c>
      <c r="H121">
        <f>IF('LF Projected Ratios'!I$45&gt;=0,$B121+(1-$B121)*'LF Projected Ratios'!I$45,$B121*(1+'LF Projected Ratios'!I$45))</f>
        <v>0.6441130126024196</v>
      </c>
      <c r="I121">
        <f>IF('LF Projected Ratios'!J$45&gt;=0,$B121+(1-$B121)*'LF Projected Ratios'!J$45,$B121*(1+'LF Projected Ratios'!J$45))</f>
        <v>0.64154460160909854</v>
      </c>
      <c r="J121">
        <f>IF('LF Projected Ratios'!K$45&gt;=0,$B121+(1-$B121)*'LF Projected Ratios'!K$45,$B121*(1+'LF Projected Ratios'!K$45))</f>
        <v>0.63901060473886628</v>
      </c>
      <c r="K121">
        <f>IF('LF Projected Ratios'!L$45&gt;=0,$B121+(1-$B121)*'LF Projected Ratios'!L$45,$B121*(1+'LF Projected Ratios'!L$45))</f>
        <v>0.63652073974257461</v>
      </c>
      <c r="L121">
        <f>IF('LF Projected Ratios'!M$45&gt;=0,$B121+(1-$B121)*'LF Projected Ratios'!M$45,$B121*(1+'LF Projected Ratios'!M$45))</f>
        <v>0.63413034566684678</v>
      </c>
      <c r="M121">
        <f>IF('LF Projected Ratios'!N$45&gt;=0,$B121+(1-$B121)*'LF Projected Ratios'!N$45,$B121*(1+'LF Projected Ratios'!N$45))</f>
        <v>0.63169603090541204</v>
      </c>
      <c r="N121">
        <f>IF('LF Projected Ratios'!O$45&gt;=0,$B121+(1-$B121)*'LF Projected Ratios'!O$45,$B121*(1+'LF Projected Ratios'!O$45))</f>
        <v>0.62928402103824888</v>
      </c>
      <c r="O121">
        <f>IF('LF Projected Ratios'!P$45&gt;=0,$B121+(1-$B121)*'LF Projected Ratios'!P$45,$B121*(1+'LF Projected Ratios'!P$45))</f>
        <v>0.62689401090384977</v>
      </c>
      <c r="P121">
        <f>IF('LF Projected Ratios'!Q$45&gt;=0,$B121+(1-$B121)*'LF Projected Ratios'!Q$45,$B121*(1+'LF Projected Ratios'!Q$45))</f>
        <v>0.62452570088213788</v>
      </c>
      <c r="Q121">
        <f>IF('LF Projected Ratios'!R$45&gt;=0,$B121+(1-$B121)*'LF Projected Ratios'!R$45,$B121*(1+'LF Projected Ratios'!R$45))</f>
        <v>0.62217879676925236</v>
      </c>
      <c r="R121">
        <f>IF('LF Projected Ratios'!S$45&gt;=0,$B121+(1-$B121)*'LF Projected Ratios'!S$45,$B121*(1+'LF Projected Ratios'!S$45))</f>
        <v>0.61985300965571422</v>
      </c>
      <c r="S121">
        <f>IF('LF Projected Ratios'!T$45&gt;=0,$B121+(1-$B121)*'LF Projected Ratios'!T$45,$B121*(1+'LF Projected Ratios'!T$45))</f>
        <v>0.61754805580786598</v>
      </c>
      <c r="T121">
        <f>IF('LF Projected Ratios'!U$45&gt;=0,$B121+(1-$B121)*'LF Projected Ratios'!U$45,$B121*(1+'LF Projected Ratios'!U$45))</f>
        <v>0.61526365655247872</v>
      </c>
      <c r="U121">
        <f>IF('LF Projected Ratios'!V$45&gt;=0,$B121+(1-$B121)*'LF Projected Ratios'!V$45,$B121*(1+'LF Projected Ratios'!V$45))</f>
        <v>0.61299953816443964</v>
      </c>
      <c r="V121">
        <f>IF('LF Projected Ratios'!W$45&gt;=0,$B121+(1-$B121)*'LF Projected Ratios'!W$45,$B121*(1+'LF Projected Ratios'!W$45))</f>
        <v>0.61075543175741243</v>
      </c>
      <c r="W121">
        <f>IF('LF Projected Ratios'!X$45&gt;=0,$B121+(1-$B121)*'LF Projected Ratios'!X$45,$B121*(1+'LF Projected Ratios'!X$45))</f>
        <v>0.60853107317738597</v>
      </c>
      <c r="X121">
        <f>IF('LF Projected Ratios'!Y$45&gt;=0,$B121+(1-$B121)*'LF Projected Ratios'!Y$45,$B121*(1+'LF Projected Ratios'!Y$45))</f>
        <v>0.60632620289902184</v>
      </c>
      <c r="Y121">
        <f>IF('LF Projected Ratios'!Z$45&gt;=0,$B121+(1-$B121)*'LF Projected Ratios'!Z$45,$B121*(1+'LF Projected Ratios'!Z$45))</f>
        <v>0.60414056592471066</v>
      </c>
      <c r="Z121">
        <f>IF('LF Projected Ratios'!AA$45&gt;=0,$B121+(1-$B121)*'LF Projected Ratios'!AA$45,$B121*(1+'LF Projected Ratios'!AA$45))</f>
        <v>0.60197391168626579</v>
      </c>
      <c r="AA121">
        <f>IF('LF Projected Ratios'!AB$45&gt;=0,$B121+(1-$B121)*'LF Projected Ratios'!AB$45,$B121*(1+'LF Projected Ratios'!AB$45))</f>
        <v>0.59982599394915914</v>
      </c>
      <c r="AB121">
        <f>IF('LF Projected Ratios'!AC$45&gt;=0,$B121+(1-$B121)*'LF Projected Ratios'!AC$45,$B121*(1+'LF Projected Ratios'!AC$45))</f>
        <v>0.59769657071923488</v>
      </c>
      <c r="AC121">
        <f>IF('LF Projected Ratios'!AD$45&gt;=0,$B121+(1-$B121)*'LF Projected Ratios'!AD$45,$B121*(1+'LF Projected Ratios'!AD$45))</f>
        <v>0.59558540415182415</v>
      </c>
      <c r="AD121">
        <f>IF('LF Projected Ratios'!AE$45&gt;=0,$B121+(1-$B121)*'LF Projected Ratios'!AE$45,$B121*(1+'LF Projected Ratios'!AE$45))</f>
        <v>0.59349226046318349</v>
      </c>
      <c r="AE121">
        <f>IF('LF Projected Ratios'!AF$45&gt;=0,$B121+(1-$B121)*'LF Projected Ratios'!AF$45,$B121*(1+'LF Projected Ratios'!AF$45))</f>
        <v>0.59141690984419448</v>
      </c>
      <c r="AF121">
        <f>IF('LF Projected Ratios'!AG$45&gt;=0,$B121+(1-$B121)*'LF Projected Ratios'!AG$45,$B121*(1+'LF Projected Ratios'!AG$45))</f>
        <v>0.58935912637625398</v>
      </c>
    </row>
    <row r="122" spans="1:32" x14ac:dyDescent="0.2">
      <c r="A122" s="12" t="s">
        <v>45</v>
      </c>
      <c r="B122" s="56">
        <f t="shared" si="0"/>
        <v>0.64427856818440421</v>
      </c>
      <c r="C122">
        <f>IF('LF Projected Ratios'!D$45&gt;=0,$B122+(1-$B122)*'LF Projected Ratios'!D$45,$B122*(1+'LF Projected Ratios'!D$45))</f>
        <v>0.64176815538609211</v>
      </c>
      <c r="D122">
        <f>IF('LF Projected Ratios'!E$45&gt;=0,$B122+(1-$B122)*'LF Projected Ratios'!E$45,$B122*(1+'LF Projected Ratios'!E$45))</f>
        <v>0.6391903098021362</v>
      </c>
      <c r="E122">
        <f>IF('LF Projected Ratios'!F$45&gt;=0,$B122+(1-$B122)*'LF Projected Ratios'!F$45,$B122*(1+'LF Projected Ratios'!F$45))</f>
        <v>0.63662826224747449</v>
      </c>
      <c r="F122">
        <f>IF('LF Projected Ratios'!G$45&gt;=0,$B122+(1-$B122)*'LF Projected Ratios'!G$45,$B122*(1+'LF Projected Ratios'!G$45))</f>
        <v>0.63409147252176745</v>
      </c>
      <c r="G122">
        <f>IF('LF Projected Ratios'!H$45&gt;=0,$B122+(1-$B122)*'LF Projected Ratios'!H$45,$B122*(1+'LF Projected Ratios'!H$45))</f>
        <v>0.63155910160816564</v>
      </c>
      <c r="H122">
        <f>IF('LF Projected Ratios'!I$45&gt;=0,$B122+(1-$B122)*'LF Projected Ratios'!I$45,$B122*(1+'LF Projected Ratios'!I$45))</f>
        <v>0.62902723707292729</v>
      </c>
      <c r="I122">
        <f>IF('LF Projected Ratios'!J$45&gt;=0,$B122+(1-$B122)*'LF Projected Ratios'!J$45,$B122*(1+'LF Projected Ratios'!J$45))</f>
        <v>0.62651898085206803</v>
      </c>
      <c r="J122">
        <f>IF('LF Projected Ratios'!K$45&gt;=0,$B122+(1-$B122)*'LF Projected Ratios'!K$45,$B122*(1+'LF Projected Ratios'!K$45))</f>
        <v>0.62404433274087157</v>
      </c>
      <c r="K122">
        <f>IF('LF Projected Ratios'!L$45&gt;=0,$B122+(1-$B122)*'LF Projected Ratios'!L$45,$B122*(1+'LF Projected Ratios'!L$45))</f>
        <v>0.62161278289067667</v>
      </c>
      <c r="L122">
        <f>IF('LF Projected Ratios'!M$45&gt;=0,$B122+(1-$B122)*'LF Projected Ratios'!M$45,$B122*(1+'LF Projected Ratios'!M$45))</f>
        <v>0.61927837425189536</v>
      </c>
      <c r="M122">
        <f>IF('LF Projected Ratios'!N$45&gt;=0,$B122+(1-$B122)*'LF Projected Ratios'!N$45,$B122*(1+'LF Projected Ratios'!N$45))</f>
        <v>0.61690107359410495</v>
      </c>
      <c r="N122">
        <f>IF('LF Projected Ratios'!O$45&gt;=0,$B122+(1-$B122)*'LF Projected Ratios'!O$45,$B122*(1+'LF Projected Ratios'!O$45))</f>
        <v>0.61454555542749589</v>
      </c>
      <c r="O122">
        <f>IF('LF Projected Ratios'!P$45&gt;=0,$B122+(1-$B122)*'LF Projected Ratios'!P$45,$B122*(1+'LF Projected Ratios'!P$45))</f>
        <v>0.61221152173775062</v>
      </c>
      <c r="P122">
        <f>IF('LF Projected Ratios'!Q$45&gt;=0,$B122+(1-$B122)*'LF Projected Ratios'!Q$45,$B122*(1+'LF Projected Ratios'!Q$45))</f>
        <v>0.60989867992219626</v>
      </c>
      <c r="Q122">
        <f>IF('LF Projected Ratios'!R$45&gt;=0,$B122+(1-$B122)*'LF Projected Ratios'!R$45,$B122*(1+'LF Projected Ratios'!R$45))</f>
        <v>0.60760674266752268</v>
      </c>
      <c r="R122">
        <f>IF('LF Projected Ratios'!S$45&gt;=0,$B122+(1-$B122)*'LF Projected Ratios'!S$45,$B122*(1+'LF Projected Ratios'!S$45))</f>
        <v>0.60533542783080208</v>
      </c>
      <c r="S122">
        <f>IF('LF Projected Ratios'!T$45&gt;=0,$B122+(1-$B122)*'LF Projected Ratios'!T$45,$B122*(1+'LF Projected Ratios'!T$45))</f>
        <v>0.60308445832370494</v>
      </c>
      <c r="T122">
        <f>IF('LF Projected Ratios'!U$45&gt;=0,$B122+(1-$B122)*'LF Projected Ratios'!U$45,$B122*(1+'LF Projected Ratios'!U$45))</f>
        <v>0.60085356199980988</v>
      </c>
      <c r="U122">
        <f>IF('LF Projected Ratios'!V$45&gt;=0,$B122+(1-$B122)*'LF Projected Ratios'!V$45,$B122*(1+'LF Projected Ratios'!V$45))</f>
        <v>0.59864247154492201</v>
      </c>
      <c r="V122">
        <f>IF('LF Projected Ratios'!W$45&gt;=0,$B122+(1-$B122)*'LF Projected Ratios'!W$45,$B122*(1+'LF Projected Ratios'!W$45))</f>
        <v>0.5964509243702939</v>
      </c>
      <c r="W122">
        <f>IF('LF Projected Ratios'!X$45&gt;=0,$B122+(1-$B122)*'LF Projected Ratios'!X$45,$B122*(1+'LF Projected Ratios'!X$45))</f>
        <v>0.59427866250866768</v>
      </c>
      <c r="X122">
        <f>IF('LF Projected Ratios'!Y$45&gt;=0,$B122+(1-$B122)*'LF Projected Ratios'!Y$45,$B122*(1+'LF Projected Ratios'!Y$45))</f>
        <v>0.59212543251304928</v>
      </c>
      <c r="Y122">
        <f>IF('LF Projected Ratios'!Z$45&gt;=0,$B122+(1-$B122)*'LF Projected Ratios'!Z$45,$B122*(1+'LF Projected Ratios'!Z$45))</f>
        <v>0.58999098535813055</v>
      </c>
      <c r="Z122">
        <f>IF('LF Projected Ratios'!AA$45&gt;=0,$B122+(1-$B122)*'LF Projected Ratios'!AA$45,$B122*(1+'LF Projected Ratios'!AA$45))</f>
        <v>0.58787507634428393</v>
      </c>
      <c r="AA122">
        <f>IF('LF Projected Ratios'!AB$45&gt;=0,$B122+(1-$B122)*'LF Projected Ratios'!AB$45,$B122*(1+'LF Projected Ratios'!AB$45))</f>
        <v>0.58577746500404215</v>
      </c>
      <c r="AB122">
        <f>IF('LF Projected Ratios'!AC$45&gt;=0,$B122+(1-$B122)*'LF Projected Ratios'!AC$45,$B122*(1+'LF Projected Ratios'!AC$45))</f>
        <v>0.58369791501099622</v>
      </c>
      <c r="AC122">
        <f>IF('LF Projected Ratios'!AD$45&gt;=0,$B122+(1-$B122)*'LF Projected Ratios'!AD$45,$B122*(1+'LF Projected Ratios'!AD$45))</f>
        <v>0.58163619409103895</v>
      </c>
      <c r="AD122">
        <f>IF('LF Projected Ratios'!AE$45&gt;=0,$B122+(1-$B122)*'LF Projected Ratios'!AE$45,$B122*(1+'LF Projected Ratios'!AE$45))</f>
        <v>0.57959207393587764</v>
      </c>
      <c r="AE122">
        <f>IF('LF Projected Ratios'!AF$45&gt;=0,$B122+(1-$B122)*'LF Projected Ratios'!AF$45,$B122*(1+'LF Projected Ratios'!AF$45))</f>
        <v>0.57756533011875488</v>
      </c>
      <c r="AF122">
        <f>IF('LF Projected Ratios'!AG$45&gt;=0,$B122+(1-$B122)*'LF Projected Ratios'!AG$45,$B122*(1+'LF Projected Ratios'!AG$45))</f>
        <v>0.57555574201230886</v>
      </c>
    </row>
    <row r="123" spans="1:32" x14ac:dyDescent="0.2">
      <c r="A123" s="12" t="s">
        <v>46</v>
      </c>
      <c r="B123" s="56">
        <f t="shared" si="0"/>
        <v>0.60605149482937992</v>
      </c>
      <c r="C123">
        <f>IF('LF Projected Ratios'!D$45&gt;=0,$B123+(1-$B123)*'LF Projected Ratios'!D$45,$B123*(1+'LF Projected Ratios'!D$45))</f>
        <v>0.60369003271627042</v>
      </c>
      <c r="D123">
        <f>IF('LF Projected Ratios'!E$45&gt;=0,$B123+(1-$B123)*'LF Projected Ratios'!E$45,$B123*(1+'LF Projected Ratios'!E$45))</f>
        <v>0.60126513881672883</v>
      </c>
      <c r="E123">
        <f>IF('LF Projected Ratios'!F$45&gt;=0,$B123+(1-$B123)*'LF Projected Ratios'!F$45,$B123*(1+'LF Projected Ratios'!F$45))</f>
        <v>0.5988551055997271</v>
      </c>
      <c r="F123">
        <f>IF('LF Projected Ratios'!G$45&gt;=0,$B123+(1-$B123)*'LF Projected Ratios'!G$45,$B123*(1+'LF Projected Ratios'!G$45))</f>
        <v>0.5964688315852662</v>
      </c>
      <c r="G123">
        <f>IF('LF Projected Ratios'!H$45&gt;=0,$B123+(1-$B123)*'LF Projected Ratios'!H$45,$B123*(1+'LF Projected Ratios'!H$45))</f>
        <v>0.59408671420089354</v>
      </c>
      <c r="H123">
        <f>IF('LF Projected Ratios'!I$45&gt;=0,$B123+(1-$B123)*'LF Projected Ratios'!I$45,$B123*(1+'LF Projected Ratios'!I$45))</f>
        <v>0.59170507314986376</v>
      </c>
      <c r="I123">
        <f>IF('LF Projected Ratios'!J$45&gt;=0,$B123+(1-$B123)*'LF Projected Ratios'!J$45,$B123*(1+'LF Projected Ratios'!J$45))</f>
        <v>0.5893456396576856</v>
      </c>
      <c r="J123">
        <f>IF('LF Projected Ratios'!K$45&gt;=0,$B123+(1-$B123)*'LF Projected Ratios'!K$45,$B123*(1+'LF Projected Ratios'!K$45))</f>
        <v>0.58701782020034476</v>
      </c>
      <c r="K123">
        <f>IF('LF Projected Ratios'!L$45&gt;=0,$B123+(1-$B123)*'LF Projected Ratios'!L$45,$B123*(1+'LF Projected Ratios'!L$45))</f>
        <v>0.5847305418486598</v>
      </c>
      <c r="L123">
        <f>IF('LF Projected Ratios'!M$45&gt;=0,$B123+(1-$B123)*'LF Projected Ratios'!M$45,$B123*(1+'LF Projected Ratios'!M$45))</f>
        <v>0.58253464101485919</v>
      </c>
      <c r="M123">
        <f>IF('LF Projected Ratios'!N$45&gt;=0,$B123+(1-$B123)*'LF Projected Ratios'!N$45,$B123*(1+'LF Projected Ratios'!N$45))</f>
        <v>0.5802983930804092</v>
      </c>
      <c r="N123">
        <f>IF('LF Projected Ratios'!O$45&gt;=0,$B123+(1-$B123)*'LF Projected Ratios'!O$45,$B123*(1+'LF Projected Ratios'!O$45))</f>
        <v>0.57808263521344472</v>
      </c>
      <c r="O123">
        <f>IF('LF Projected Ratios'!P$45&gt;=0,$B123+(1-$B123)*'LF Projected Ratios'!P$45,$B123*(1+'LF Projected Ratios'!P$45))</f>
        <v>0.57588708708177483</v>
      </c>
      <c r="P123">
        <f>IF('LF Projected Ratios'!Q$45&gt;=0,$B123+(1-$B123)*'LF Projected Ratios'!Q$45,$B123*(1+'LF Projected Ratios'!Q$45))</f>
        <v>0.57371147344376316</v>
      </c>
      <c r="Q123">
        <f>IF('LF Projected Ratios'!R$45&gt;=0,$B123+(1-$B123)*'LF Projected Ratios'!R$45,$B123*(1+'LF Projected Ratios'!R$45))</f>
        <v>0.57155552403330179</v>
      </c>
      <c r="R123">
        <f>IF('LF Projected Ratios'!S$45&gt;=0,$B123+(1-$B123)*'LF Projected Ratios'!S$45,$B123*(1+'LF Projected Ratios'!S$45))</f>
        <v>0.56941897344789005</v>
      </c>
      <c r="S123">
        <f>IF('LF Projected Ratios'!T$45&gt;=0,$B123+(1-$B123)*'LF Projected Ratios'!T$45,$B123*(1+'LF Projected Ratios'!T$45))</f>
        <v>0.56730156103972007</v>
      </c>
      <c r="T123">
        <f>IF('LF Projected Ratios'!U$45&gt;=0,$B123+(1-$B123)*'LF Projected Ratios'!U$45,$B123*(1+'LF Projected Ratios'!U$45))</f>
        <v>0.56520303080967371</v>
      </c>
      <c r="U123">
        <f>IF('LF Projected Ratios'!V$45&gt;=0,$B123+(1-$B123)*'LF Projected Ratios'!V$45,$B123*(1+'LF Projected Ratios'!V$45))</f>
        <v>0.56312313130414771</v>
      </c>
      <c r="V123">
        <f>IF('LF Projected Ratios'!W$45&gt;=0,$B123+(1-$B123)*'LF Projected Ratios'!W$45,$B123*(1+'LF Projected Ratios'!W$45))</f>
        <v>0.56106161551461065</v>
      </c>
      <c r="W123">
        <f>IF('LF Projected Ratios'!X$45&gt;=0,$B123+(1-$B123)*'LF Projected Ratios'!X$45,$B123*(1+'LF Projected Ratios'!X$45))</f>
        <v>0.55901824077981321</v>
      </c>
      <c r="X123">
        <f>IF('LF Projected Ratios'!Y$45&gt;=0,$B123+(1-$B123)*'LF Projected Ratios'!Y$45,$B123*(1+'LF Projected Ratios'!Y$45))</f>
        <v>0.55699276869056868</v>
      </c>
      <c r="Y123">
        <f>IF('LF Projected Ratios'!Z$45&gt;=0,$B123+(1-$B123)*'LF Projected Ratios'!Z$45,$B123*(1+'LF Projected Ratios'!Z$45))</f>
        <v>0.55498496499702321</v>
      </c>
      <c r="Z123">
        <f>IF('LF Projected Ratios'!AA$45&gt;=0,$B123+(1-$B123)*'LF Projected Ratios'!AA$45,$B123*(1+'LF Projected Ratios'!AA$45))</f>
        <v>0.55299459951834773</v>
      </c>
      <c r="AA123">
        <f>IF('LF Projected Ratios'!AB$45&gt;=0,$B123+(1-$B123)*'LF Projected Ratios'!AB$45,$B123*(1+'LF Projected Ratios'!AB$45))</f>
        <v>0.551021446054766</v>
      </c>
      <c r="AB123">
        <f>IF('LF Projected Ratios'!AC$45&gt;=0,$B123+(1-$B123)*'LF Projected Ratios'!AC$45,$B123*(1+'LF Projected Ratios'!AC$45))</f>
        <v>0.5490652823018578</v>
      </c>
      <c r="AC123">
        <f>IF('LF Projected Ratios'!AD$45&gt;=0,$B123+(1-$B123)*'LF Projected Ratios'!AD$45,$B123*(1+'LF Projected Ratios'!AD$45))</f>
        <v>0.54712588976706911</v>
      </c>
      <c r="AD123">
        <f>IF('LF Projected Ratios'!AE$45&gt;=0,$B123+(1-$B123)*'LF Projected Ratios'!AE$45,$B123*(1+'LF Projected Ratios'!AE$45))</f>
        <v>0.54520305368835642</v>
      </c>
      <c r="AE123">
        <f>IF('LF Projected Ratios'!AF$45&gt;=0,$B123+(1-$B123)*'LF Projected Ratios'!AF$45,$B123*(1+'LF Projected Ratios'!AF$45))</f>
        <v>0.54329656295490736</v>
      </c>
      <c r="AF123">
        <f>IF('LF Projected Ratios'!AG$45&gt;=0,$B123+(1-$B123)*'LF Projected Ratios'!AG$45,$B123*(1+'LF Projected Ratios'!AG$45))</f>
        <v>0.5414062100298751</v>
      </c>
    </row>
    <row r="124" spans="1:32" x14ac:dyDescent="0.2">
      <c r="A124" s="12" t="s">
        <v>47</v>
      </c>
      <c r="B124" s="56">
        <f t="shared" si="0"/>
        <v>0.70266474809768442</v>
      </c>
      <c r="C124">
        <f>IF('LF Projected Ratios'!D$45&gt;=0,$B124+(1-$B124)*'LF Projected Ratios'!D$45,$B124*(1+'LF Projected Ratios'!D$45))</f>
        <v>0.69992683523878219</v>
      </c>
      <c r="D124">
        <f>IF('LF Projected Ratios'!E$45&gt;=0,$B124+(1-$B124)*'LF Projected Ratios'!E$45,$B124*(1+'LF Projected Ratios'!E$45))</f>
        <v>0.69711537866187079</v>
      </c>
      <c r="E124">
        <f>IF('LF Projected Ratios'!F$45&gt;=0,$B124+(1-$B124)*'LF Projected Ratios'!F$45,$B124*(1+'LF Projected Ratios'!F$45))</f>
        <v>0.69432115177227571</v>
      </c>
      <c r="F124">
        <f>IF('LF Projected Ratios'!G$45&gt;=0,$B124+(1-$B124)*'LF Projected Ratios'!G$45,$B124*(1+'LF Projected Ratios'!G$45))</f>
        <v>0.69155447164101835</v>
      </c>
      <c r="G124">
        <f>IF('LF Projected Ratios'!H$45&gt;=0,$B124+(1-$B124)*'LF Projected Ratios'!H$45,$B124*(1+'LF Projected Ratios'!H$45))</f>
        <v>0.68879261076597742</v>
      </c>
      <c r="H124">
        <f>IF('LF Projected Ratios'!I$45&gt;=0,$B124+(1-$B124)*'LF Projected Ratios'!I$45,$B124*(1+'LF Projected Ratios'!I$45))</f>
        <v>0.68603130215860886</v>
      </c>
      <c r="I124">
        <f>IF('LF Projected Ratios'!J$45&gt;=0,$B124+(1-$B124)*'LF Projected Ratios'!J$45,$B124*(1+'LF Projected Ratios'!J$45))</f>
        <v>0.68329574131175164</v>
      </c>
      <c r="J124">
        <f>IF('LF Projected Ratios'!K$45&gt;=0,$B124+(1-$B124)*'LF Projected Ratios'!K$45,$B124*(1+'LF Projected Ratios'!K$45))</f>
        <v>0.68059683422784156</v>
      </c>
      <c r="K124">
        <f>IF('LF Projected Ratios'!L$45&gt;=0,$B124+(1-$B124)*'LF Projected Ratios'!L$45,$B124*(1+'LF Projected Ratios'!L$45))</f>
        <v>0.67794493108012566</v>
      </c>
      <c r="L124">
        <f>IF('LF Projected Ratios'!M$45&gt;=0,$B124+(1-$B124)*'LF Projected Ratios'!M$45,$B124*(1+'LF Projected Ratios'!M$45))</f>
        <v>0.67539897233009494</v>
      </c>
      <c r="M124">
        <f>IF('LF Projected Ratios'!N$45&gt;=0,$B124+(1-$B124)*'LF Projected Ratios'!N$45,$B124*(1+'LF Projected Ratios'!N$45))</f>
        <v>0.67280623457604216</v>
      </c>
      <c r="N124">
        <f>IF('LF Projected Ratios'!O$45&gt;=0,$B124+(1-$B124)*'LF Projected Ratios'!O$45,$B124*(1+'LF Projected Ratios'!O$45))</f>
        <v>0.67023725329851169</v>
      </c>
      <c r="O124">
        <f>IF('LF Projected Ratios'!P$45&gt;=0,$B124+(1-$B124)*'LF Projected Ratios'!P$45,$B124*(1+'LF Projected Ratios'!P$45))</f>
        <v>0.66769170347636253</v>
      </c>
      <c r="P124">
        <f>IF('LF Projected Ratios'!Q$45&gt;=0,$B124+(1-$B124)*'LF Projected Ratios'!Q$45,$B124*(1+'LF Projected Ratios'!Q$45))</f>
        <v>0.66516926599051529</v>
      </c>
      <c r="Q124">
        <f>IF('LF Projected Ratios'!R$45&gt;=0,$B124+(1-$B124)*'LF Projected Ratios'!R$45,$B124*(1+'LF Projected Ratios'!R$45))</f>
        <v>0.66266962749058933</v>
      </c>
      <c r="R124">
        <f>IF('LF Projected Ratios'!S$45&gt;=0,$B124+(1-$B124)*'LF Projected Ratios'!S$45,$B124*(1+'LF Projected Ratios'!S$45))</f>
        <v>0.66019248026513944</v>
      </c>
      <c r="S124">
        <f>IF('LF Projected Ratios'!T$45&gt;=0,$B124+(1-$B124)*'LF Projected Ratios'!T$45,$B124*(1+'LF Projected Ratios'!T$45))</f>
        <v>0.65773752211537939</v>
      </c>
      <c r="T124">
        <f>IF('LF Projected Ratios'!U$45&gt;=0,$B124+(1-$B124)*'LF Projected Ratios'!U$45,$B124*(1+'LF Projected Ratios'!U$45))</f>
        <v>0.65530445623227973</v>
      </c>
      <c r="U124">
        <f>IF('LF Projected Ratios'!V$45&gt;=0,$B124+(1-$B124)*'LF Projected Ratios'!V$45,$B124*(1+'LF Projected Ratios'!V$45))</f>
        <v>0.65289299107694609</v>
      </c>
      <c r="V124">
        <f>IF('LF Projected Ratios'!W$45&gt;=0,$B124+(1-$B124)*'LF Projected Ratios'!W$45,$B124*(1+'LF Projected Ratios'!W$45))</f>
        <v>0.65050284026416372</v>
      </c>
      <c r="W124">
        <f>IF('LF Projected Ratios'!X$45&gt;=0,$B124+(1-$B124)*'LF Projected Ratios'!X$45,$B124*(1+'LF Projected Ratios'!X$45))</f>
        <v>0.64813372244901868</v>
      </c>
      <c r="X124">
        <f>IF('LF Projected Ratios'!Y$45&gt;=0,$B124+(1-$B124)*'LF Projected Ratios'!Y$45,$B124*(1+'LF Projected Ratios'!Y$45))</f>
        <v>0.64578536121649888</v>
      </c>
      <c r="Y124">
        <f>IF('LF Projected Ratios'!Z$45&gt;=0,$B124+(1-$B124)*'LF Projected Ratios'!Z$45,$B124*(1+'LF Projected Ratios'!Z$45))</f>
        <v>0.64345748497398281</v>
      </c>
      <c r="Z124">
        <f>IF('LF Projected Ratios'!AA$45&gt;=0,$B124+(1-$B124)*'LF Projected Ratios'!AA$45,$B124*(1+'LF Projected Ratios'!AA$45))</f>
        <v>0.64114982684653343</v>
      </c>
      <c r="AA124">
        <f>IF('LF Projected Ratios'!AB$45&gt;=0,$B124+(1-$B124)*'LF Projected Ratios'!AB$45,$B124*(1+'LF Projected Ratios'!AB$45))</f>
        <v>0.63886212457490377</v>
      </c>
      <c r="AB124">
        <f>IF('LF Projected Ratios'!AC$45&gt;=0,$B124+(1-$B124)*'LF Projected Ratios'!AC$45,$B124*(1+'LF Projected Ratios'!AC$45))</f>
        <v>0.6365941204161778</v>
      </c>
      <c r="AC124">
        <f>IF('LF Projected Ratios'!AD$45&gt;=0,$B124+(1-$B124)*'LF Projected Ratios'!AD$45,$B124*(1+'LF Projected Ratios'!AD$45))</f>
        <v>0.63434556104697204</v>
      </c>
      <c r="AD124">
        <f>IF('LF Projected Ratios'!AE$45&gt;=0,$B124+(1-$B124)*'LF Projected Ratios'!AE$45,$B124*(1+'LF Projected Ratios'!AE$45))</f>
        <v>0.63211619746910952</v>
      </c>
      <c r="AE124">
        <f>IF('LF Projected Ratios'!AF$45&gt;=0,$B124+(1-$B124)*'LF Projected Ratios'!AF$45,$B124*(1+'LF Projected Ratios'!AF$45))</f>
        <v>0.62990578491770288</v>
      </c>
      <c r="AF124">
        <f>IF('LF Projected Ratios'!AG$45&gt;=0,$B124+(1-$B124)*'LF Projected Ratios'!AG$45,$B124*(1+'LF Projected Ratios'!AG$45))</f>
        <v>0.6277140827715717</v>
      </c>
    </row>
    <row r="125" spans="1:32" x14ac:dyDescent="0.2">
      <c r="A125" s="12" t="s">
        <v>48</v>
      </c>
      <c r="B125" s="56">
        <f t="shared" si="0"/>
        <v>0.67840325454185579</v>
      </c>
      <c r="C125">
        <f>IF('LF Projected Ratios'!D$45&gt;=0,$B125+(1-$B125)*'LF Projected Ratios'!D$45,$B125*(1+'LF Projected Ratios'!D$45))</f>
        <v>0.67575987589057174</v>
      </c>
      <c r="D125">
        <f>IF('LF Projected Ratios'!E$45&gt;=0,$B125+(1-$B125)*'LF Projected Ratios'!E$45,$B125*(1+'LF Projected Ratios'!E$45))</f>
        <v>0.67304549282675163</v>
      </c>
      <c r="E125">
        <f>IF('LF Projected Ratios'!F$45&gt;=0,$B125+(1-$B125)*'LF Projected Ratios'!F$45,$B125*(1+'LF Projected Ratios'!F$45))</f>
        <v>0.67034774454642077</v>
      </c>
      <c r="F125">
        <f>IF('LF Projected Ratios'!G$45&gt;=0,$B125+(1-$B125)*'LF Projected Ratios'!G$45,$B125*(1+'LF Projected Ratios'!G$45))</f>
        <v>0.66767659189445894</v>
      </c>
      <c r="G125">
        <f>IF('LF Projected Ratios'!H$45&gt;=0,$B125+(1-$B125)*'LF Projected Ratios'!H$45,$B125*(1+'LF Projected Ratios'!H$45))</f>
        <v>0.66501009210022255</v>
      </c>
      <c r="H125">
        <f>IF('LF Projected Ratios'!I$45&gt;=0,$B125+(1-$B125)*'LF Projected Ratios'!I$45,$B125*(1+'LF Projected Ratios'!I$45))</f>
        <v>0.66234412550505073</v>
      </c>
      <c r="I125">
        <f>IF('LF Projected Ratios'!J$45&gt;=0,$B125+(1-$B125)*'LF Projected Ratios'!J$45,$B125*(1+'LF Projected Ratios'!J$45))</f>
        <v>0.65970301765592421</v>
      </c>
      <c r="J125">
        <f>IF('LF Projected Ratios'!K$45&gt;=0,$B125+(1-$B125)*'LF Projected Ratios'!K$45,$B125*(1+'LF Projected Ratios'!K$45))</f>
        <v>0.65709729799460992</v>
      </c>
      <c r="K125">
        <f>IF('LF Projected Ratios'!L$45&gt;=0,$B125+(1-$B125)*'LF Projected Ratios'!L$45,$B125*(1+'LF Projected Ratios'!L$45))</f>
        <v>0.65453695932526457</v>
      </c>
      <c r="L125">
        <f>IF('LF Projected Ratios'!M$45&gt;=0,$B125+(1-$B125)*'LF Projected Ratios'!M$45,$B125*(1+'LF Projected Ratios'!M$45))</f>
        <v>0.65207890702276028</v>
      </c>
      <c r="M125">
        <f>IF('LF Projected Ratios'!N$45&gt;=0,$B125+(1-$B125)*'LF Projected Ratios'!N$45,$B125*(1+'LF Projected Ratios'!N$45))</f>
        <v>0.64957569089403755</v>
      </c>
      <c r="N125">
        <f>IF('LF Projected Ratios'!O$45&gt;=0,$B125+(1-$B125)*'LF Projected Ratios'!O$45,$B125*(1+'LF Projected Ratios'!O$45))</f>
        <v>0.64709541098209944</v>
      </c>
      <c r="O125">
        <f>IF('LF Projected Ratios'!P$45&gt;=0,$B125+(1-$B125)*'LF Projected Ratios'!P$45,$B125*(1+'LF Projected Ratios'!P$45))</f>
        <v>0.64463775348808161</v>
      </c>
      <c r="P125">
        <f>IF('LF Projected Ratios'!Q$45&gt;=0,$B125+(1-$B125)*'LF Projected Ratios'!Q$45,$B125*(1+'LF Projected Ratios'!Q$45))</f>
        <v>0.64220241031139613</v>
      </c>
      <c r="Q125">
        <f>IF('LF Projected Ratios'!R$45&gt;=0,$B125+(1-$B125)*'LF Projected Ratios'!R$45,$B125*(1+'LF Projected Ratios'!R$45))</f>
        <v>0.63978907892097303</v>
      </c>
      <c r="R125">
        <f>IF('LF Projected Ratios'!S$45&gt;=0,$B125+(1-$B125)*'LF Projected Ratios'!S$45,$B125*(1+'LF Projected Ratios'!S$45))</f>
        <v>0.63739746222997762</v>
      </c>
      <c r="S125">
        <f>IF('LF Projected Ratios'!T$45&gt;=0,$B125+(1-$B125)*'LF Projected Ratios'!T$45,$B125*(1+'LF Projected Ratios'!T$45))</f>
        <v>0.6350272684738939</v>
      </c>
      <c r="T125">
        <f>IF('LF Projected Ratios'!U$45&gt;=0,$B125+(1-$B125)*'LF Projected Ratios'!U$45,$B125*(1+'LF Projected Ratios'!U$45))</f>
        <v>0.63267821109186606</v>
      </c>
      <c r="U125">
        <f>IF('LF Projected Ratios'!V$45&gt;=0,$B125+(1-$B125)*'LF Projected Ratios'!V$45,$B125*(1+'LF Projected Ratios'!V$45))</f>
        <v>0.63035000861120716</v>
      </c>
      <c r="V125">
        <f>IF('LF Projected Ratios'!W$45&gt;=0,$B125+(1-$B125)*'LF Projected Ratios'!W$45,$B125*(1+'LF Projected Ratios'!W$45))</f>
        <v>0.62804238453496408</v>
      </c>
      <c r="W125">
        <f>IF('LF Projected Ratios'!X$45&gt;=0,$B125+(1-$B125)*'LF Projected Ratios'!X$45,$B125*(1+'LF Projected Ratios'!X$45))</f>
        <v>0.62575506723245433</v>
      </c>
      <c r="X125">
        <f>IF('LF Projected Ratios'!Y$45&gt;=0,$B125+(1-$B125)*'LF Projected Ratios'!Y$45,$B125*(1+'LF Projected Ratios'!Y$45))</f>
        <v>0.62348778983267816</v>
      </c>
      <c r="Y125">
        <f>IF('LF Projected Ratios'!Z$45&gt;=0,$B125+(1-$B125)*'LF Projected Ratios'!Z$45,$B125*(1+'LF Projected Ratios'!Z$45))</f>
        <v>0.62124029012051951</v>
      </c>
      <c r="Z125">
        <f>IF('LF Projected Ratios'!AA$45&gt;=0,$B125+(1-$B125)*'LF Projected Ratios'!AA$45,$B125*(1+'LF Projected Ratios'!AA$45))</f>
        <v>0.61901231043565563</v>
      </c>
      <c r="AA125">
        <f>IF('LF Projected Ratios'!AB$45&gt;=0,$B125+(1-$B125)*'LF Projected Ratios'!AB$45,$B125*(1+'LF Projected Ratios'!AB$45))</f>
        <v>0.61680359757408398</v>
      </c>
      <c r="AB125">
        <f>IF('LF Projected Ratios'!AC$45&gt;=0,$B125+(1-$B125)*'LF Projected Ratios'!AC$45,$B125*(1+'LF Projected Ratios'!AC$45))</f>
        <v>0.61461390269219385</v>
      </c>
      <c r="AC125">
        <f>IF('LF Projected Ratios'!AD$45&gt;=0,$B125+(1-$B125)*'LF Projected Ratios'!AD$45,$B125*(1+'LF Projected Ratios'!AD$45))</f>
        <v>0.61244298121330998</v>
      </c>
      <c r="AD125">
        <f>IF('LF Projected Ratios'!AE$45&gt;=0,$B125+(1-$B125)*'LF Projected Ratios'!AE$45,$B125*(1+'LF Projected Ratios'!AE$45))</f>
        <v>0.61029059273662378</v>
      </c>
      <c r="AE125">
        <f>IF('LF Projected Ratios'!AF$45&gt;=0,$B125+(1-$B125)*'LF Projected Ratios'!AF$45,$B125*(1+'LF Projected Ratios'!AF$45))</f>
        <v>0.60815650094845008</v>
      </c>
      <c r="AF125">
        <f>IF('LF Projected Ratios'!AG$45&gt;=0,$B125+(1-$B125)*'LF Projected Ratios'!AG$45,$B125*(1+'LF Projected Ratios'!AG$45))</f>
        <v>0.6060404735357372</v>
      </c>
    </row>
    <row r="126" spans="1:32" x14ac:dyDescent="0.2">
      <c r="A126" s="12" t="s">
        <v>49</v>
      </c>
      <c r="B126" s="56">
        <f t="shared" si="0"/>
        <v>0.74046300360649608</v>
      </c>
      <c r="C126">
        <f>IF('LF Projected Ratios'!D$45&gt;=0,$B126+(1-$B126)*'LF Projected Ratios'!D$45,$B126*(1+'LF Projected Ratios'!D$45))</f>
        <v>0.73757781093872077</v>
      </c>
      <c r="D126">
        <f>IF('LF Projected Ratios'!E$45&gt;=0,$B126+(1-$B126)*'LF Projected Ratios'!E$45,$B126*(1+'LF Projected Ratios'!E$45))</f>
        <v>0.73461511843552496</v>
      </c>
      <c r="E126">
        <f>IF('LF Projected Ratios'!F$45&gt;=0,$B126+(1-$B126)*'LF Projected Ratios'!F$45,$B126*(1+'LF Projected Ratios'!F$45))</f>
        <v>0.73167058245157379</v>
      </c>
      <c r="F126">
        <f>IF('LF Projected Ratios'!G$45&gt;=0,$B126+(1-$B126)*'LF Projected Ratios'!G$45,$B126*(1+'LF Projected Ratios'!G$45))</f>
        <v>0.72875507504131098</v>
      </c>
      <c r="G126">
        <f>IF('LF Projected Ratios'!H$45&gt;=0,$B126+(1-$B126)*'LF Projected Ratios'!H$45,$B126*(1+'LF Projected Ratios'!H$45))</f>
        <v>0.72584464612821598</v>
      </c>
      <c r="H126">
        <f>IF('LF Projected Ratios'!I$45&gt;=0,$B126+(1-$B126)*'LF Projected Ratios'!I$45,$B126*(1+'LF Projected Ratios'!I$45))</f>
        <v>0.72293479919077963</v>
      </c>
      <c r="I126">
        <f>IF('LF Projected Ratios'!J$45&gt;=0,$B126+(1-$B126)*'LF Projected Ratios'!J$45,$B126*(1+'LF Projected Ratios'!J$45))</f>
        <v>0.72005208505619966</v>
      </c>
      <c r="J126">
        <f>IF('LF Projected Ratios'!K$45&gt;=0,$B126+(1-$B126)*'LF Projected Ratios'!K$45,$B126*(1+'LF Projected Ratios'!K$45))</f>
        <v>0.71720799639056321</v>
      </c>
      <c r="K126">
        <f>IF('LF Projected Ratios'!L$45&gt;=0,$B126+(1-$B126)*'LF Projected Ratios'!L$45,$B126*(1+'LF Projected Ratios'!L$45))</f>
        <v>0.71441344013119856</v>
      </c>
      <c r="L126">
        <f>IF('LF Projected Ratios'!M$45&gt;=0,$B126+(1-$B126)*'LF Projected Ratios'!M$45,$B126*(1+'LF Projected Ratios'!M$45))</f>
        <v>0.71173052730796427</v>
      </c>
      <c r="M126">
        <f>IF('LF Projected Ratios'!N$45&gt;=0,$B126+(1-$B126)*'LF Projected Ratios'!N$45,$B126*(1+'LF Projected Ratios'!N$45))</f>
        <v>0.70899831911034594</v>
      </c>
      <c r="N126">
        <f>IF('LF Projected Ratios'!O$45&gt;=0,$B126+(1-$B126)*'LF Projected Ratios'!O$45,$B126*(1+'LF Projected Ratios'!O$45))</f>
        <v>0.70629114531499193</v>
      </c>
      <c r="O126">
        <f>IF('LF Projected Ratios'!P$45&gt;=0,$B126+(1-$B126)*'LF Projected Ratios'!P$45,$B126*(1+'LF Projected Ratios'!P$45))</f>
        <v>0.70360866341698658</v>
      </c>
      <c r="P126">
        <f>IF('LF Projected Ratios'!Q$45&gt;=0,$B126+(1-$B126)*'LF Projected Ratios'!Q$45,$B126*(1+'LF Projected Ratios'!Q$45))</f>
        <v>0.70095053713096389</v>
      </c>
      <c r="Q126">
        <f>IF('LF Projected Ratios'!R$45&gt;=0,$B126+(1-$B126)*'LF Projected Ratios'!R$45,$B126*(1+'LF Projected Ratios'!R$45))</f>
        <v>0.69831643625057027</v>
      </c>
      <c r="R126">
        <f>IF('LF Projected Ratios'!S$45&gt;=0,$B126+(1-$B126)*'LF Projected Ratios'!S$45,$B126*(1+'LF Projected Ratios'!S$45))</f>
        <v>0.69570603651172203</v>
      </c>
      <c r="S126">
        <f>IF('LF Projected Ratios'!T$45&gt;=0,$B126+(1-$B126)*'LF Projected Ratios'!T$45,$B126*(1+'LF Projected Ratios'!T$45))</f>
        <v>0.69311901945953469</v>
      </c>
      <c r="T126">
        <f>IF('LF Projected Ratios'!U$45&gt;=0,$B126+(1-$B126)*'LF Projected Ratios'!U$45,$B126*(1+'LF Projected Ratios'!U$45))</f>
        <v>0.69055507231881097</v>
      </c>
      <c r="U126">
        <f>IF('LF Projected Ratios'!V$45&gt;=0,$B126+(1-$B126)*'LF Projected Ratios'!V$45,$B126*(1+'LF Projected Ratios'!V$45))</f>
        <v>0.68801388786798301</v>
      </c>
      <c r="V126">
        <f>IF('LF Projected Ratios'!W$45&gt;=0,$B126+(1-$B126)*'LF Projected Ratios'!W$45,$B126*(1+'LF Projected Ratios'!W$45))</f>
        <v>0.68549516431639346</v>
      </c>
      <c r="W126">
        <f>IF('LF Projected Ratios'!X$45&gt;=0,$B126+(1-$B126)*'LF Projected Ratios'!X$45,$B126*(1+'LF Projected Ratios'!X$45))</f>
        <v>0.68299860518481725</v>
      </c>
      <c r="X126">
        <f>IF('LF Projected Ratios'!Y$45&gt;=0,$B126+(1-$B126)*'LF Projected Ratios'!Y$45,$B126*(1+'LF Projected Ratios'!Y$45))</f>
        <v>0.68052391918912403</v>
      </c>
      <c r="Y126">
        <f>IF('LF Projected Ratios'!Z$45&gt;=0,$B126+(1-$B126)*'LF Projected Ratios'!Z$45,$B126*(1+'LF Projected Ratios'!Z$45))</f>
        <v>0.6780708201269835</v>
      </c>
      <c r="Z126">
        <f>IF('LF Projected Ratios'!AA$45&gt;=0,$B126+(1-$B126)*'LF Projected Ratios'!AA$45,$B126*(1+'LF Projected Ratios'!AA$45))</f>
        <v>0.67563902676752707</v>
      </c>
      <c r="AA126">
        <f>IF('LF Projected Ratios'!AB$45&gt;=0,$B126+(1-$B126)*'LF Projected Ratios'!AB$45,$B126*(1+'LF Projected Ratios'!AB$45))</f>
        <v>0.6732282627438666</v>
      </c>
      <c r="AB126">
        <f>IF('LF Projected Ratios'!AC$45&gt;=0,$B126+(1-$B126)*'LF Projected Ratios'!AC$45,$B126*(1+'LF Projected Ratios'!AC$45))</f>
        <v>0.67083825644839101</v>
      </c>
      <c r="AC126">
        <f>IF('LF Projected Ratios'!AD$45&gt;=0,$B126+(1-$B126)*'LF Projected Ratios'!AD$45,$B126*(1+'LF Projected Ratios'!AD$45))</f>
        <v>0.66846874093076014</v>
      </c>
      <c r="AD126">
        <f>IF('LF Projected Ratios'!AE$45&gt;=0,$B126+(1-$B126)*'LF Projected Ratios'!AE$45,$B126*(1+'LF Projected Ratios'!AE$45))</f>
        <v>0.66611945379850523</v>
      </c>
      <c r="AE126">
        <f>IF('LF Projected Ratios'!AF$45&gt;=0,$B126+(1-$B126)*'LF Projected Ratios'!AF$45,$B126*(1+'LF Projected Ratios'!AF$45))</f>
        <v>0.66379013712016732</v>
      </c>
      <c r="AF126">
        <f>IF('LF Projected Ratios'!AG$45&gt;=0,$B126+(1-$B126)*'LF Projected Ratios'!AG$45,$B126*(1+'LF Projected Ratios'!AG$45))</f>
        <v>0.66148053733089562</v>
      </c>
    </row>
    <row r="127" spans="1:32" x14ac:dyDescent="0.2">
      <c r="A127" s="12" t="s">
        <v>50</v>
      </c>
      <c r="B127" s="56">
        <f t="shared" si="0"/>
        <v>0.71879268161684773</v>
      </c>
      <c r="C127">
        <f>IF('LF Projected Ratios'!D$45&gt;=0,$B127+(1-$B127)*'LF Projected Ratios'!D$45,$B127*(1+'LF Projected Ratios'!D$45))</f>
        <v>0.71599192673166023</v>
      </c>
      <c r="D127">
        <f>IF('LF Projected Ratios'!E$45&gt;=0,$B127+(1-$B127)*'LF Projected Ratios'!E$45,$B127*(1+'LF Projected Ratios'!E$45))</f>
        <v>0.71311594011408985</v>
      </c>
      <c r="E127">
        <f>IF('LF Projected Ratios'!F$45&gt;=0,$B127+(1-$B127)*'LF Projected Ratios'!F$45,$B127*(1+'LF Projected Ratios'!F$45))</f>
        <v>0.71025757864874606</v>
      </c>
      <c r="F127">
        <f>IF('LF Projected Ratios'!G$45&gt;=0,$B127+(1-$B127)*'LF Projected Ratios'!G$45,$B127*(1+'LF Projected Ratios'!G$45))</f>
        <v>0.70742739620952955</v>
      </c>
      <c r="G127">
        <f>IF('LF Projected Ratios'!H$45&gt;=0,$B127+(1-$B127)*'LF Projected Ratios'!H$45,$B127*(1+'LF Projected Ratios'!H$45))</f>
        <v>0.7046021436406511</v>
      </c>
      <c r="H127">
        <f>IF('LF Projected Ratios'!I$45&gt;=0,$B127+(1-$B127)*'LF Projected Ratios'!I$45,$B127*(1+'LF Projected Ratios'!I$45))</f>
        <v>0.70177745601538521</v>
      </c>
      <c r="I127">
        <f>IF('LF Projected Ratios'!J$45&gt;=0,$B127+(1-$B127)*'LF Projected Ratios'!J$45,$B127*(1+'LF Projected Ratios'!J$45))</f>
        <v>0.69897910712686906</v>
      </c>
      <c r="J127">
        <f>IF('LF Projected Ratios'!K$45&gt;=0,$B127+(1-$B127)*'LF Projected Ratios'!K$45,$B127*(1+'LF Projected Ratios'!K$45))</f>
        <v>0.69621825329788389</v>
      </c>
      <c r="K127">
        <f>IF('LF Projected Ratios'!L$45&gt;=0,$B127+(1-$B127)*'LF Projected Ratios'!L$45,$B127*(1+'LF Projected Ratios'!L$45))</f>
        <v>0.69350548226433562</v>
      </c>
      <c r="L127">
        <f>IF('LF Projected Ratios'!M$45&gt;=0,$B127+(1-$B127)*'LF Projected Ratios'!M$45,$B127*(1+'LF Projected Ratios'!M$45))</f>
        <v>0.69090108732040989</v>
      </c>
      <c r="M127">
        <f>IF('LF Projected Ratios'!N$45&gt;=0,$B127+(1-$B127)*'LF Projected Ratios'!N$45,$B127*(1+'LF Projected Ratios'!N$45))</f>
        <v>0.68824883967598161</v>
      </c>
      <c r="N127">
        <f>IF('LF Projected Ratios'!O$45&gt;=0,$B127+(1-$B127)*'LF Projected Ratios'!O$45,$B127*(1+'LF Projected Ratios'!O$45))</f>
        <v>0.68562089377930924</v>
      </c>
      <c r="O127">
        <f>IF('LF Projected Ratios'!P$45&gt;=0,$B127+(1-$B127)*'LF Projected Ratios'!P$45,$B127*(1+'LF Projected Ratios'!P$45))</f>
        <v>0.68301691714919444</v>
      </c>
      <c r="P127">
        <f>IF('LF Projected Ratios'!Q$45&gt;=0,$B127+(1-$B127)*'LF Projected Ratios'!Q$45,$B127*(1+'LF Projected Ratios'!Q$45))</f>
        <v>0.68043658334196766</v>
      </c>
      <c r="Q127">
        <f>IF('LF Projected Ratios'!R$45&gt;=0,$B127+(1-$B127)*'LF Projected Ratios'!R$45,$B127*(1+'LF Projected Ratios'!R$45))</f>
        <v>0.6778795718150642</v>
      </c>
      <c r="R127">
        <f>IF('LF Projected Ratios'!S$45&gt;=0,$B127+(1-$B127)*'LF Projected Ratios'!S$45,$B127*(1+'LF Projected Ratios'!S$45))</f>
        <v>0.6753455677942829</v>
      </c>
      <c r="S127">
        <f>IF('LF Projected Ratios'!T$45&gt;=0,$B127+(1-$B127)*'LF Projected Ratios'!T$45,$B127*(1+'LF Projected Ratios'!T$45))</f>
        <v>0.67283426214461073</v>
      </c>
      <c r="T127">
        <f>IF('LF Projected Ratios'!U$45&gt;=0,$B127+(1-$B127)*'LF Projected Ratios'!U$45,$B127*(1+'LF Projected Ratios'!U$45))</f>
        <v>0.67034535124450034</v>
      </c>
      <c r="U127">
        <f>IF('LF Projected Ratios'!V$45&gt;=0,$B127+(1-$B127)*'LF Projected Ratios'!V$45,$B127*(1+'LF Projected Ratios'!V$45))</f>
        <v>0.66787853686350207</v>
      </c>
      <c r="V127">
        <f>IF('LF Projected Ratios'!W$45&gt;=0,$B127+(1-$B127)*'LF Projected Ratios'!W$45,$B127*(1+'LF Projected Ratios'!W$45))</f>
        <v>0.6654335260431361</v>
      </c>
      <c r="W127">
        <f>IF('LF Projected Ratios'!X$45&gt;=0,$B127+(1-$B127)*'LF Projected Ratios'!X$45,$B127*(1+'LF Projected Ratios'!X$45))</f>
        <v>0.66301003098091105</v>
      </c>
      <c r="X127">
        <f>IF('LF Projected Ratios'!Y$45&gt;=0,$B127+(1-$B127)*'LF Projected Ratios'!Y$45,$B127*(1+'LF Projected Ratios'!Y$45))</f>
        <v>0.66060776891739104</v>
      </c>
      <c r="Y127">
        <f>IF('LF Projected Ratios'!Z$45&gt;=0,$B127+(1-$B127)*'LF Projected Ratios'!Z$45,$B127*(1+'LF Projected Ratios'!Z$45))</f>
        <v>0.65822646202621671</v>
      </c>
      <c r="Z127">
        <f>IF('LF Projected Ratios'!AA$45&gt;=0,$B127+(1-$B127)*'LF Projected Ratios'!AA$45,$B127*(1+'LF Projected Ratios'!AA$45))</f>
        <v>0.65586583730699621</v>
      </c>
      <c r="AA127">
        <f>IF('LF Projected Ratios'!AB$45&gt;=0,$B127+(1-$B127)*'LF Projected Ratios'!AB$45,$B127*(1+'LF Projected Ratios'!AB$45))</f>
        <v>0.65352562648096935</v>
      </c>
      <c r="AB127">
        <f>IF('LF Projected Ratios'!AC$45&gt;=0,$B127+(1-$B127)*'LF Projected Ratios'!AC$45,$B127*(1+'LF Projected Ratios'!AC$45))</f>
        <v>0.65120556588936818</v>
      </c>
      <c r="AC127">
        <f>IF('LF Projected Ratios'!AD$45&gt;=0,$B127+(1-$B127)*'LF Projected Ratios'!AD$45,$B127*(1+'LF Projected Ratios'!AD$45))</f>
        <v>0.64890539639439671</v>
      </c>
      <c r="AD127">
        <f>IF('LF Projected Ratios'!AE$45&gt;=0,$B127+(1-$B127)*'LF Projected Ratios'!AE$45,$B127*(1+'LF Projected Ratios'!AE$45))</f>
        <v>0.64662486328273983</v>
      </c>
      <c r="AE127">
        <f>IF('LF Projected Ratios'!AF$45&gt;=0,$B127+(1-$B127)*'LF Projected Ratios'!AF$45,$B127*(1+'LF Projected Ratios'!AF$45))</f>
        <v>0.64436371617153709</v>
      </c>
      <c r="AF127">
        <f>IF('LF Projected Ratios'!AG$45&gt;=0,$B127+(1-$B127)*'LF Projected Ratios'!AG$45,$B127*(1+'LF Projected Ratios'!AG$45))</f>
        <v>0.64212170891674314</v>
      </c>
    </row>
    <row r="128" spans="1:32" x14ac:dyDescent="0.2">
      <c r="A128" s="12" t="s">
        <v>51</v>
      </c>
      <c r="B128" s="56">
        <f t="shared" si="0"/>
        <v>0.6766324930590486</v>
      </c>
      <c r="C128">
        <f>IF('LF Projected Ratios'!D$45&gt;=0,$B128+(1-$B128)*'LF Projected Ratios'!D$45,$B128*(1+'LF Projected Ratios'!D$45))</f>
        <v>0.67399601412864418</v>
      </c>
      <c r="D128">
        <f>IF('LF Projected Ratios'!E$45&gt;=0,$B128+(1-$B128)*'LF Projected Ratios'!E$45,$B128*(1+'LF Projected Ratios'!E$45))</f>
        <v>0.67128871612072094</v>
      </c>
      <c r="E128">
        <f>IF('LF Projected Ratios'!F$45&gt;=0,$B128+(1-$B128)*'LF Projected Ratios'!F$45,$B128*(1+'LF Projected Ratios'!F$45))</f>
        <v>0.66859800947633907</v>
      </c>
      <c r="F128">
        <f>IF('LF Projected Ratios'!G$45&gt;=0,$B128+(1-$B128)*'LF Projected Ratios'!G$45,$B128*(1+'LF Projected Ratios'!G$45))</f>
        <v>0.66593382904067933</v>
      </c>
      <c r="G128">
        <f>IF('LF Projected Ratios'!H$45&gt;=0,$B128+(1-$B128)*'LF Projected Ratios'!H$45,$B128*(1+'LF Projected Ratios'!H$45))</f>
        <v>0.66327428931790189</v>
      </c>
      <c r="H128">
        <f>IF('LF Projected Ratios'!I$45&gt;=0,$B128+(1-$B128)*'LF Projected Ratios'!I$45,$B128*(1+'LF Projected Ratios'!I$45))</f>
        <v>0.66061528140243797</v>
      </c>
      <c r="I128">
        <f>IF('LF Projected Ratios'!J$45&gt;=0,$B128+(1-$B128)*'LF Projected Ratios'!J$45,$B128*(1+'LF Projected Ratios'!J$45))</f>
        <v>0.65798106734696582</v>
      </c>
      <c r="J128">
        <f>IF('LF Projected Ratios'!K$45&gt;=0,$B128+(1-$B128)*'LF Projected Ratios'!K$45,$B128*(1+'LF Projected Ratios'!K$45))</f>
        <v>0.65538214910940695</v>
      </c>
      <c r="K128">
        <f>IF('LF Projected Ratios'!L$45&gt;=0,$B128+(1-$B128)*'LF Projected Ratios'!L$45,$B128*(1+'LF Projected Ratios'!L$45))</f>
        <v>0.65282849341079952</v>
      </c>
      <c r="L128">
        <f>IF('LF Projected Ratios'!M$45&gt;=0,$B128+(1-$B128)*'LF Projected Ratios'!M$45,$B128*(1+'LF Projected Ratios'!M$45))</f>
        <v>0.65037685709216742</v>
      </c>
      <c r="M128">
        <f>IF('LF Projected Ratios'!N$45&gt;=0,$B128+(1-$B128)*'LF Projected Ratios'!N$45,$B128*(1+'LF Projected Ratios'!N$45))</f>
        <v>0.6478801748334907</v>
      </c>
      <c r="N128">
        <f>IF('LF Projected Ratios'!O$45&gt;=0,$B128+(1-$B128)*'LF Projected Ratios'!O$45,$B128*(1+'LF Projected Ratios'!O$45))</f>
        <v>0.64540636892371162</v>
      </c>
      <c r="O128">
        <f>IF('LF Projected Ratios'!P$45&gt;=0,$B128+(1-$B128)*'LF Projected Ratios'!P$45,$B128*(1+'LF Projected Ratios'!P$45))</f>
        <v>0.64295512638304075</v>
      </c>
      <c r="P128">
        <f>IF('LF Projected Ratios'!Q$45&gt;=0,$B128+(1-$B128)*'LF Projected Ratios'!Q$45,$B128*(1+'LF Projected Ratios'!Q$45))</f>
        <v>0.64052613991509133</v>
      </c>
      <c r="Q128">
        <f>IF('LF Projected Ratios'!R$45&gt;=0,$B128+(1-$B128)*'LF Projected Ratios'!R$45,$B128*(1+'LF Projected Ratios'!R$45))</f>
        <v>0.63811910777845682</v>
      </c>
      <c r="R128">
        <f>IF('LF Projected Ratios'!S$45&gt;=0,$B128+(1-$B128)*'LF Projected Ratios'!S$45,$B128*(1+'LF Projected Ratios'!S$45))</f>
        <v>0.6357337336617559</v>
      </c>
      <c r="S128">
        <f>IF('LF Projected Ratios'!T$45&gt;=0,$B128+(1-$B128)*'LF Projected Ratios'!T$45,$B128*(1+'LF Projected Ratios'!T$45))</f>
        <v>0.63336972656203316</v>
      </c>
      <c r="T128">
        <f>IF('LF Projected Ratios'!U$45&gt;=0,$B128+(1-$B128)*'LF Projected Ratios'!U$45,$B128*(1+'LF Projected Ratios'!U$45))</f>
        <v>0.63102680066641137</v>
      </c>
      <c r="U128">
        <f>IF('LF Projected Ratios'!V$45&gt;=0,$B128+(1-$B128)*'LF Projected Ratios'!V$45,$B128*(1+'LF Projected Ratios'!V$45))</f>
        <v>0.62870467523690055</v>
      </c>
      <c r="V128">
        <f>IF('LF Projected Ratios'!W$45&gt;=0,$B128+(1-$B128)*'LF Projected Ratios'!W$45,$B128*(1+'LF Projected Ratios'!W$45))</f>
        <v>0.62640307449825749</v>
      </c>
      <c r="W128">
        <f>IF('LF Projected Ratios'!X$45&gt;=0,$B128+(1-$B128)*'LF Projected Ratios'!X$45,$B128*(1+'LF Projected Ratios'!X$45))</f>
        <v>0.62412172752880724</v>
      </c>
      <c r="X128">
        <f>IF('LF Projected Ratios'!Y$45&gt;=0,$B128+(1-$B128)*'LF Projected Ratios'!Y$45,$B128*(1+'LF Projected Ratios'!Y$45))</f>
        <v>0.62186036815413404</v>
      </c>
      <c r="Y128">
        <f>IF('LF Projected Ratios'!Z$45&gt;=0,$B128+(1-$B128)*'LF Projected Ratios'!Z$45,$B128*(1+'LF Projected Ratios'!Z$45))</f>
        <v>0.61961873484355334</v>
      </c>
      <c r="Z128">
        <f>IF('LF Projected Ratios'!AA$45&gt;=0,$B128+(1-$B128)*'LF Projected Ratios'!AA$45,$B128*(1+'LF Projected Ratios'!AA$45))</f>
        <v>0.61739657060928477</v>
      </c>
      <c r="AA128">
        <f>IF('LF Projected Ratios'!AB$45&gt;=0,$B128+(1-$B128)*'LF Projected Ratios'!AB$45,$B128*(1+'LF Projected Ratios'!AB$45))</f>
        <v>0.61519362290823609</v>
      </c>
      <c r="AB128">
        <f>IF('LF Projected Ratios'!AC$45&gt;=0,$B128+(1-$B128)*'LF Projected Ratios'!AC$45,$B128*(1+'LF Projected Ratios'!AC$45))</f>
        <v>0.61300964354632614</v>
      </c>
      <c r="AC128">
        <f>IF('LF Projected Ratios'!AD$45&gt;=0,$B128+(1-$B128)*'LF Projected Ratios'!AD$45,$B128*(1+'LF Projected Ratios'!AD$45))</f>
        <v>0.61084438858527113</v>
      </c>
      <c r="AD128">
        <f>IF('LF Projected Ratios'!AE$45&gt;=0,$B128+(1-$B128)*'LF Projected Ratios'!AE$45,$B128*(1+'LF Projected Ratios'!AE$45))</f>
        <v>0.60869761825175428</v>
      </c>
      <c r="AE128">
        <f>IF('LF Projected Ratios'!AF$45&gt;=0,$B128+(1-$B128)*'LF Projected Ratios'!AF$45,$B128*(1+'LF Projected Ratios'!AF$45))</f>
        <v>0.60656909684891402</v>
      </c>
      <c r="AF128">
        <f>IF('LF Projected Ratios'!AG$45&gt;=0,$B128+(1-$B128)*'LF Projected Ratios'!AG$45,$B128*(1+'LF Projected Ratios'!AG$45))</f>
        <v>0.60445859267007995</v>
      </c>
    </row>
    <row r="129" spans="1:32" x14ac:dyDescent="0.2">
      <c r="A129" s="12" t="s">
        <v>52</v>
      </c>
      <c r="B129" s="56">
        <f t="shared" si="0"/>
        <v>0.67740650534989366</v>
      </c>
      <c r="C129">
        <f>IF('LF Projected Ratios'!D$45&gt;=0,$B129+(1-$B129)*'LF Projected Ratios'!D$45,$B129*(1+'LF Projected Ratios'!D$45))</f>
        <v>0.67476701050299448</v>
      </c>
      <c r="D129">
        <f>IF('LF Projected Ratios'!E$45&gt;=0,$B129+(1-$B129)*'LF Projected Ratios'!E$45,$B129*(1+'LF Projected Ratios'!E$45))</f>
        <v>0.67205661556733776</v>
      </c>
      <c r="E129">
        <f>IF('LF Projected Ratios'!F$45&gt;=0,$B129+(1-$B129)*'LF Projected Ratios'!F$45,$B129*(1+'LF Projected Ratios'!F$45))</f>
        <v>0.66936283097438687</v>
      </c>
      <c r="F129">
        <f>IF('LF Projected Ratios'!G$45&gt;=0,$B129+(1-$B129)*'LF Projected Ratios'!G$45,$B129*(1+'LF Projected Ratios'!G$45))</f>
        <v>0.66669560293397367</v>
      </c>
      <c r="G129">
        <f>IF('LF Projected Ratios'!H$45&gt;=0,$B129+(1-$B129)*'LF Projected Ratios'!H$45,$B129*(1+'LF Projected Ratios'!H$45))</f>
        <v>0.66403302091503902</v>
      </c>
      <c r="H129">
        <f>IF('LF Projected Ratios'!I$45&gt;=0,$B129+(1-$B129)*'LF Projected Ratios'!I$45,$B129*(1+'LF Projected Ratios'!I$45))</f>
        <v>0.66137097131176215</v>
      </c>
      <c r="I129">
        <f>IF('LF Projected Ratios'!J$45&gt;=0,$B129+(1-$B129)*'LF Projected Ratios'!J$45,$B129*(1+'LF Projected Ratios'!J$45))</f>
        <v>0.658733743930627</v>
      </c>
      <c r="J129">
        <f>IF('LF Projected Ratios'!K$45&gt;=0,$B129+(1-$B129)*'LF Projected Ratios'!K$45,$B129*(1+'LF Projected Ratios'!K$45))</f>
        <v>0.65613185274293739</v>
      </c>
      <c r="K129">
        <f>IF('LF Projected Ratios'!L$45&gt;=0,$B129+(1-$B129)*'LF Projected Ratios'!L$45,$B129*(1+'LF Projected Ratios'!L$45))</f>
        <v>0.65357527587084574</v>
      </c>
      <c r="L129">
        <f>IF('LF Projected Ratios'!M$45&gt;=0,$B129+(1-$B129)*'LF Projected Ratios'!M$45,$B129*(1+'LF Projected Ratios'!M$45))</f>
        <v>0.65112083508056495</v>
      </c>
      <c r="M129">
        <f>IF('LF Projected Ratios'!N$45&gt;=0,$B129+(1-$B129)*'LF Projected Ratios'!N$45,$B129*(1+'LF Projected Ratios'!N$45))</f>
        <v>0.64862129682136449</v>
      </c>
      <c r="N129">
        <f>IF('LF Projected Ratios'!O$45&gt;=0,$B129+(1-$B129)*'LF Projected Ratios'!O$45,$B129*(1+'LF Projected Ratios'!O$45))</f>
        <v>0.64614466107973589</v>
      </c>
      <c r="O129">
        <f>IF('LF Projected Ratios'!P$45&gt;=0,$B129+(1-$B129)*'LF Projected Ratios'!P$45,$B129*(1+'LF Projected Ratios'!P$45))</f>
        <v>0.64369061451786624</v>
      </c>
      <c r="P129">
        <f>IF('LF Projected Ratios'!Q$45&gt;=0,$B129+(1-$B129)*'LF Projected Ratios'!Q$45,$B129*(1+'LF Projected Ratios'!Q$45))</f>
        <v>0.64125884948784684</v>
      </c>
      <c r="Q129">
        <f>IF('LF Projected Ratios'!R$45&gt;=0,$B129+(1-$B129)*'LF Projected Ratios'!R$45,$B129*(1+'LF Projected Ratios'!R$45))</f>
        <v>0.63884906390310381</v>
      </c>
      <c r="R129">
        <f>IF('LF Projected Ratios'!S$45&gt;=0,$B129+(1-$B129)*'LF Projected Ratios'!S$45,$B129*(1+'LF Projected Ratios'!S$45))</f>
        <v>0.63646096111329953</v>
      </c>
      <c r="S129">
        <f>IF('LF Projected Ratios'!T$45&gt;=0,$B129+(1-$B129)*'LF Projected Ratios'!T$45,$B129*(1+'LF Projected Ratios'!T$45))</f>
        <v>0.63409424978259543</v>
      </c>
      <c r="T129">
        <f>IF('LF Projected Ratios'!U$45&gt;=0,$B129+(1-$B129)*'LF Projected Ratios'!U$45,$B129*(1+'LF Projected Ratios'!U$45))</f>
        <v>0.63174864377116724</v>
      </c>
      <c r="U129">
        <f>IF('LF Projected Ratios'!V$45&gt;=0,$B129+(1-$B129)*'LF Projected Ratios'!V$45,$B129*(1+'LF Projected Ratios'!V$45))</f>
        <v>0.62942386201988387</v>
      </c>
      <c r="V129">
        <f>IF('LF Projected Ratios'!W$45&gt;=0,$B129+(1-$B129)*'LF Projected Ratios'!W$45,$B129*(1+'LF Projected Ratios'!W$45))</f>
        <v>0.6271196284380377</v>
      </c>
      <c r="W129">
        <f>IF('LF Projected Ratios'!X$45&gt;=0,$B129+(1-$B129)*'LF Projected Ratios'!X$45,$B129*(1+'LF Projected Ratios'!X$45))</f>
        <v>0.62483567179404154</v>
      </c>
      <c r="X129">
        <f>IF('LF Projected Ratios'!Y$45&gt;=0,$B129+(1-$B129)*'LF Projected Ratios'!Y$45,$B129*(1+'LF Projected Ratios'!Y$45))</f>
        <v>0.62257172560899798</v>
      </c>
      <c r="Y129">
        <f>IF('LF Projected Ratios'!Z$45&gt;=0,$B129+(1-$B129)*'LF Projected Ratios'!Z$45,$B129*(1+'LF Projected Ratios'!Z$45))</f>
        <v>0.62032752805305247</v>
      </c>
      <c r="Z129">
        <f>IF('LF Projected Ratios'!AA$45&gt;=0,$B129+(1-$B129)*'LF Projected Ratios'!AA$45,$B129*(1+'LF Projected Ratios'!AA$45))</f>
        <v>0.61810282184445187</v>
      </c>
      <c r="AA129">
        <f>IF('LF Projected Ratios'!AB$45&gt;=0,$B129+(1-$B129)*'LF Projected Ratios'!AB$45,$B129*(1+'LF Projected Ratios'!AB$45))</f>
        <v>0.61589735415121527</v>
      </c>
      <c r="AB129">
        <f>IF('LF Projected Ratios'!AC$45&gt;=0,$B129+(1-$B129)*'LF Projected Ratios'!AC$45,$B129*(1+'LF Projected Ratios'!AC$45))</f>
        <v>0.61371087649534739</v>
      </c>
      <c r="AC129">
        <f>IF('LF Projected Ratios'!AD$45&gt;=0,$B129+(1-$B129)*'LF Projected Ratios'!AD$45,$B129*(1+'LF Projected Ratios'!AD$45))</f>
        <v>0.61154314465951942</v>
      </c>
      <c r="AD129">
        <f>IF('LF Projected Ratios'!AE$45&gt;=0,$B129+(1-$B129)*'LF Projected Ratios'!AE$45,$B129*(1+'LF Projected Ratios'!AE$45))</f>
        <v>0.60939391859613323</v>
      </c>
      <c r="AE129">
        <f>IF('LF Projected Ratios'!AF$45&gt;=0,$B129+(1-$B129)*'LF Projected Ratios'!AF$45,$B129*(1+'LF Projected Ratios'!AF$45))</f>
        <v>0.60726296233870936</v>
      </c>
      <c r="AF129">
        <f>IF('LF Projected Ratios'!AG$45&gt;=0,$B129+(1-$B129)*'LF Projected Ratios'!AG$45,$B129*(1+'LF Projected Ratios'!AG$45))</f>
        <v>0.60515004391552396</v>
      </c>
    </row>
    <row r="130" spans="1:32" x14ac:dyDescent="0.2">
      <c r="A130" s="12" t="s">
        <v>53</v>
      </c>
      <c r="B130" s="56">
        <f t="shared" si="0"/>
        <v>0.70252393494502008</v>
      </c>
      <c r="C130">
        <f>IF('LF Projected Ratios'!D$45&gt;=0,$B130+(1-$B130)*'LF Projected Ratios'!D$45,$B130*(1+'LF Projected Ratios'!D$45))</f>
        <v>0.69978657076049267</v>
      </c>
      <c r="D130">
        <f>IF('LF Projected Ratios'!E$45&gt;=0,$B130+(1-$B130)*'LF Projected Ratios'!E$45,$B130*(1+'LF Projected Ratios'!E$45))</f>
        <v>0.69697567759602697</v>
      </c>
      <c r="E130">
        <f>IF('LF Projected Ratios'!F$45&gt;=0,$B130+(1-$B130)*'LF Projected Ratios'!F$45,$B130*(1+'LF Projected Ratios'!F$45))</f>
        <v>0.69418201066606933</v>
      </c>
      <c r="F130">
        <f>IF('LF Projected Ratios'!G$45&gt;=0,$B130+(1-$B130)*'LF Projected Ratios'!G$45,$B130*(1+'LF Projected Ratios'!G$45))</f>
        <v>0.69141588497411288</v>
      </c>
      <c r="G130">
        <f>IF('LF Projected Ratios'!H$45&gt;=0,$B130+(1-$B130)*'LF Projected Ratios'!H$45,$B130*(1+'LF Projected Ratios'!H$45))</f>
        <v>0.68865457757259974</v>
      </c>
      <c r="H130">
        <f>IF('LF Projected Ratios'!I$45&gt;=0,$B130+(1-$B130)*'LF Projected Ratios'!I$45,$B130*(1+'LF Projected Ratios'!I$45))</f>
        <v>0.68589382232808527</v>
      </c>
      <c r="I130">
        <f>IF('LF Projected Ratios'!J$45&gt;=0,$B130+(1-$B130)*'LF Projected Ratios'!J$45,$B130*(1+'LF Projected Ratios'!J$45))</f>
        <v>0.68315880968426246</v>
      </c>
      <c r="J130">
        <f>IF('LF Projected Ratios'!K$45&gt;=0,$B130+(1-$B130)*'LF Projected Ratios'!K$45,$B130*(1+'LF Projected Ratios'!K$45))</f>
        <v>0.68046044345801793</v>
      </c>
      <c r="K130">
        <f>IF('LF Projected Ratios'!L$45&gt;=0,$B130+(1-$B130)*'LF Projected Ratios'!L$45,$B130*(1+'LF Projected Ratios'!L$45))</f>
        <v>0.6778090717484363</v>
      </c>
      <c r="L130">
        <f>IF('LF Projected Ratios'!M$45&gt;=0,$B130+(1-$B130)*'LF Projected Ratios'!M$45,$B130*(1+'LF Projected Ratios'!M$45))</f>
        <v>0.67526362320541278</v>
      </c>
      <c r="M130">
        <f>IF('LF Projected Ratios'!N$45&gt;=0,$B130+(1-$B130)*'LF Projected Ratios'!N$45,$B130*(1+'LF Projected Ratios'!N$45))</f>
        <v>0.67267140503282208</v>
      </c>
      <c r="N130">
        <f>IF('LF Projected Ratios'!O$45&gt;=0,$B130+(1-$B130)*'LF Projected Ratios'!O$45,$B130*(1+'LF Projected Ratios'!O$45))</f>
        <v>0.67010293857598491</v>
      </c>
      <c r="O130">
        <f>IF('LF Projected Ratios'!P$45&gt;=0,$B130+(1-$B130)*'LF Projected Ratios'!P$45,$B130*(1+'LF Projected Ratios'!P$45))</f>
        <v>0.66755789887889427</v>
      </c>
      <c r="P130">
        <f>IF('LF Projected Ratios'!Q$45&gt;=0,$B130+(1-$B130)*'LF Projected Ratios'!Q$45,$B130*(1+'LF Projected Ratios'!Q$45))</f>
        <v>0.66503596688642175</v>
      </c>
      <c r="Q130">
        <f>IF('LF Projected Ratios'!R$45&gt;=0,$B130+(1-$B130)*'LF Projected Ratios'!R$45,$B130*(1+'LF Projected Ratios'!R$45))</f>
        <v>0.66253682931098168</v>
      </c>
      <c r="R130">
        <f>IF('LF Projected Ratios'!S$45&gt;=0,$B130+(1-$B130)*'LF Projected Ratios'!S$45,$B130*(1+'LF Projected Ratios'!S$45))</f>
        <v>0.66006017850279386</v>
      </c>
      <c r="S130">
        <f>IF('LF Projected Ratios'!T$45&gt;=0,$B130+(1-$B130)*'LF Projected Ratios'!T$45,$B130*(1+'LF Projected Ratios'!T$45))</f>
        <v>0.65760571232363241</v>
      </c>
      <c r="T130">
        <f>IF('LF Projected Ratios'!U$45&gt;=0,$B130+(1-$B130)*'LF Projected Ratios'!U$45,$B130*(1+'LF Projected Ratios'!U$45))</f>
        <v>0.65517313402394806</v>
      </c>
      <c r="U130">
        <f>IF('LF Projected Ratios'!V$45&gt;=0,$B130+(1-$B130)*'LF Projected Ratios'!V$45,$B130*(1+'LF Projected Ratios'!V$45))</f>
        <v>0.65276215212327027</v>
      </c>
      <c r="V130">
        <f>IF('LF Projected Ratios'!W$45&gt;=0,$B130+(1-$B130)*'LF Projected Ratios'!W$45,$B130*(1+'LF Projected Ratios'!W$45))</f>
        <v>0.6503724802937757</v>
      </c>
      <c r="W130">
        <f>IF('LF Projected Ratios'!X$45&gt;=0,$B130+(1-$B130)*'LF Projected Ratios'!X$45,$B130*(1+'LF Projected Ratios'!X$45))</f>
        <v>0.64800383724693156</v>
      </c>
      <c r="X130">
        <f>IF('LF Projected Ratios'!Y$45&gt;=0,$B130+(1-$B130)*'LF Projected Ratios'!Y$45,$B130*(1+'LF Projected Ratios'!Y$45))</f>
        <v>0.64565594662311909</v>
      </c>
      <c r="Y130">
        <f>IF('LF Projected Ratios'!Z$45&gt;=0,$B130+(1-$B130)*'LF Projected Ratios'!Z$45,$B130*(1+'LF Projected Ratios'!Z$45))</f>
        <v>0.64332853688414349</v>
      </c>
      <c r="Z130">
        <f>IF('LF Projected Ratios'!AA$45&gt;=0,$B130+(1-$B130)*'LF Projected Ratios'!AA$45,$B130*(1+'LF Projected Ratios'!AA$45))</f>
        <v>0.64102134120854914</v>
      </c>
      <c r="AA130">
        <f>IF('LF Projected Ratios'!AB$45&gt;=0,$B130+(1-$B130)*'LF Projected Ratios'!AB$45,$B130*(1+'LF Projected Ratios'!AB$45))</f>
        <v>0.63873409738964537</v>
      </c>
      <c r="AB130">
        <f>IF('LF Projected Ratios'!AC$45&gt;=0,$B130+(1-$B130)*'LF Projected Ratios'!AC$45,$B130*(1+'LF Projected Ratios'!AC$45))</f>
        <v>0.63646654773616784</v>
      </c>
      <c r="AC130">
        <f>IF('LF Projected Ratios'!AD$45&gt;=0,$B130+(1-$B130)*'LF Projected Ratios'!AD$45,$B130*(1+'LF Projected Ratios'!AD$45))</f>
        <v>0.63421843897549846</v>
      </c>
      <c r="AD130">
        <f>IF('LF Projected Ratios'!AE$45&gt;=0,$B130+(1-$B130)*'LF Projected Ratios'!AE$45,$B130*(1+'LF Projected Ratios'!AE$45))</f>
        <v>0.63198952215935922</v>
      </c>
      <c r="AE130">
        <f>IF('LF Projected Ratios'!AF$45&gt;=0,$B130+(1-$B130)*'LF Projected Ratios'!AF$45,$B130*(1+'LF Projected Ratios'!AF$45))</f>
        <v>0.62977955257191365</v>
      </c>
      <c r="AF130">
        <f>IF('LF Projected Ratios'!AG$45&gt;=0,$B130+(1-$B130)*'LF Projected Ratios'!AG$45,$B130*(1+'LF Projected Ratios'!AG$45))</f>
        <v>0.6275882896402013</v>
      </c>
    </row>
    <row r="131" spans="1:32" x14ac:dyDescent="0.2">
      <c r="A131" s="12" t="s">
        <v>54</v>
      </c>
      <c r="B131" s="56">
        <f t="shared" si="0"/>
        <v>0.70806759070586434</v>
      </c>
      <c r="C131">
        <f>IF('LF Projected Ratios'!D$45&gt;=0,$B131+(1-$B131)*'LF Projected Ratios'!D$45,$B131*(1+'LF Projected Ratios'!D$45))</f>
        <v>0.7053086258270741</v>
      </c>
      <c r="D131">
        <f>IF('LF Projected Ratios'!E$45&gt;=0,$B131+(1-$B131)*'LF Projected Ratios'!E$45,$B131*(1+'LF Projected Ratios'!E$45))</f>
        <v>0.70247555174704202</v>
      </c>
      <c r="E131">
        <f>IF('LF Projected Ratios'!F$45&gt;=0,$B131+(1-$B131)*'LF Projected Ratios'!F$45,$B131*(1+'LF Projected Ratios'!F$45))</f>
        <v>0.69965983983470048</v>
      </c>
      <c r="F131">
        <f>IF('LF Projected Ratios'!G$45&gt;=0,$B131+(1-$B131)*'LF Projected Ratios'!G$45,$B131*(1+'LF Projected Ratios'!G$45))</f>
        <v>0.69687188648981346</v>
      </c>
      <c r="G131">
        <f>IF('LF Projected Ratios'!H$45&gt;=0,$B131+(1-$B131)*'LF Projected Ratios'!H$45,$B131*(1+'LF Projected Ratios'!H$45))</f>
        <v>0.69408878945676977</v>
      </c>
      <c r="H131">
        <f>IF('LF Projected Ratios'!I$45&gt;=0,$B131+(1-$B131)*'LF Projected Ratios'!I$45,$B131*(1+'LF Projected Ratios'!I$45))</f>
        <v>0.69130624893782655</v>
      </c>
      <c r="I131">
        <f>IF('LF Projected Ratios'!J$45&gt;=0,$B131+(1-$B131)*'LF Projected Ratios'!J$45,$B131*(1+'LF Projected Ratios'!J$45))</f>
        <v>0.68854965415588043</v>
      </c>
      <c r="J131">
        <f>IF('LF Projected Ratios'!K$45&gt;=0,$B131+(1-$B131)*'LF Projected Ratios'!K$45,$B131*(1+'LF Projected Ratios'!K$45))</f>
        <v>0.68582999497044839</v>
      </c>
      <c r="K131">
        <f>IF('LF Projected Ratios'!L$45&gt;=0,$B131+(1-$B131)*'LF Projected Ratios'!L$45,$B131*(1+'LF Projected Ratios'!L$45))</f>
        <v>0.6831577011380453</v>
      </c>
      <c r="L131">
        <f>IF('LF Projected Ratios'!M$45&gt;=0,$B131+(1-$B131)*'LF Projected Ratios'!M$45,$B131*(1+'LF Projected Ratios'!M$45))</f>
        <v>0.68059216631784669</v>
      </c>
      <c r="M131">
        <f>IF('LF Projected Ratios'!N$45&gt;=0,$B131+(1-$B131)*'LF Projected Ratios'!N$45,$B131*(1+'LF Projected Ratios'!N$45))</f>
        <v>0.67797949280631153</v>
      </c>
      <c r="N131">
        <f>IF('LF Projected Ratios'!O$45&gt;=0,$B131+(1-$B131)*'LF Projected Ratios'!O$45,$B131*(1+'LF Projected Ratios'!O$45))</f>
        <v>0.67539075843665075</v>
      </c>
      <c r="O131">
        <f>IF('LF Projected Ratios'!P$45&gt;=0,$B131+(1-$B131)*'LF Projected Ratios'!P$45,$B131*(1+'LF Projected Ratios'!P$45))</f>
        <v>0.6728256356886112</v>
      </c>
      <c r="P131">
        <f>IF('LF Projected Ratios'!Q$45&gt;=0,$B131+(1-$B131)*'LF Projected Ratios'!Q$45,$B131*(1+'LF Projected Ratios'!Q$45))</f>
        <v>0.6702838029893825</v>
      </c>
      <c r="Q131">
        <f>IF('LF Projected Ratios'!R$45&gt;=0,$B131+(1-$B131)*'LF Projected Ratios'!R$45,$B131*(1+'LF Projected Ratios'!R$45))</f>
        <v>0.66776494457920921</v>
      </c>
      <c r="R131">
        <f>IF('LF Projected Ratios'!S$45&gt;=0,$B131+(1-$B131)*'LF Projected Ratios'!S$45,$B131*(1+'LF Projected Ratios'!S$45))</f>
        <v>0.66526875038062927</v>
      </c>
      <c r="S131">
        <f>IF('LF Projected Ratios'!T$45&gt;=0,$B131+(1-$B131)*'LF Projected Ratios'!T$45,$B131*(1+'LF Projected Ratios'!T$45))</f>
        <v>0.6627949158712273</v>
      </c>
      <c r="T131">
        <f>IF('LF Projected Ratios'!U$45&gt;=0,$B131+(1-$B131)*'LF Projected Ratios'!U$45,$B131*(1+'LF Projected Ratios'!U$45))</f>
        <v>0.66034314195978649</v>
      </c>
      <c r="U131">
        <f>IF('LF Projected Ratios'!V$45&gt;=0,$B131+(1-$B131)*'LF Projected Ratios'!V$45,$B131*(1+'LF Projected Ratios'!V$45))</f>
        <v>0.65791313486574787</v>
      </c>
      <c r="V131">
        <f>IF('LF Projected Ratios'!W$45&gt;=0,$B131+(1-$B131)*'LF Projected Ratios'!W$45,$B131*(1+'LF Projected Ratios'!W$45))</f>
        <v>0.655504606001859</v>
      </c>
      <c r="W131">
        <f>IF('LF Projected Ratios'!X$45&gt;=0,$B131+(1-$B131)*'LF Projected Ratios'!X$45,$B131*(1+'LF Projected Ratios'!X$45))</f>
        <v>0.65311727185992352</v>
      </c>
      <c r="X131">
        <f>IF('LF Projected Ratios'!Y$45&gt;=0,$B131+(1-$B131)*'LF Projected Ratios'!Y$45,$B131*(1+'LF Projected Ratios'!Y$45))</f>
        <v>0.65075085389955334</v>
      </c>
      <c r="Y131">
        <f>IF('LF Projected Ratios'!Z$45&gt;=0,$B131+(1-$B131)*'LF Projected Ratios'!Z$45,$B131*(1+'LF Projected Ratios'!Z$45))</f>
        <v>0.64840507843983064</v>
      </c>
      <c r="Z131">
        <f>IF('LF Projected Ratios'!AA$45&gt;=0,$B131+(1-$B131)*'LF Projected Ratios'!AA$45,$B131*(1+'LF Projected Ratios'!AA$45))</f>
        <v>0.64607967655379683</v>
      </c>
      <c r="AA131">
        <f>IF('LF Projected Ratios'!AB$45&gt;=0,$B131+(1-$B131)*'LF Projected Ratios'!AB$45,$B131*(1+'LF Projected Ratios'!AB$45))</f>
        <v>0.64377438396567344</v>
      </c>
      <c r="AB131">
        <f>IF('LF Projected Ratios'!AC$45&gt;=0,$B131+(1-$B131)*'LF Projected Ratios'!AC$45,$B131*(1+'LF Projected Ratios'!AC$45))</f>
        <v>0.64148894095073983</v>
      </c>
      <c r="AC131">
        <f>IF('LF Projected Ratios'!AD$45&gt;=0,$B131+(1-$B131)*'LF Projected Ratios'!AD$45,$B131*(1+'LF Projected Ratios'!AD$45))</f>
        <v>0.63922309223778961</v>
      </c>
      <c r="AD131">
        <f>IF('LF Projected Ratios'!AE$45&gt;=0,$B131+(1-$B131)*'LF Projected Ratios'!AE$45,$B131*(1+'LF Projected Ratios'!AE$45))</f>
        <v>0.63697658691407988</v>
      </c>
      <c r="AE131">
        <f>IF('LF Projected Ratios'!AF$45&gt;=0,$B131+(1-$B131)*'LF Projected Ratios'!AF$45,$B131*(1+'LF Projected Ratios'!AF$45))</f>
        <v>0.63474917833270772</v>
      </c>
      <c r="AF131">
        <f>IF('LF Projected Ratios'!AG$45&gt;=0,$B131+(1-$B131)*'LF Projected Ratios'!AG$45,$B131*(1+'LF Projected Ratios'!AG$45))</f>
        <v>0.63254062402233813</v>
      </c>
    </row>
    <row r="132" spans="1:32" x14ac:dyDescent="0.2">
      <c r="A132" s="12" t="s">
        <v>55</v>
      </c>
      <c r="B132" s="56">
        <f t="shared" si="0"/>
        <v>0.69805214359899259</v>
      </c>
      <c r="C132">
        <f>IF('LF Projected Ratios'!D$45&gt;=0,$B132+(1-$B132)*'LF Projected Ratios'!D$45,$B132*(1+'LF Projected Ratios'!D$45))</f>
        <v>0.69533220362005077</v>
      </c>
      <c r="D132">
        <f>IF('LF Projected Ratios'!E$45&gt;=0,$B132+(1-$B132)*'LF Projected Ratios'!E$45,$B132*(1+'LF Projected Ratios'!E$45))</f>
        <v>0.69253920269683433</v>
      </c>
      <c r="E132">
        <f>IF('LF Projected Ratios'!F$45&gt;=0,$B132+(1-$B132)*'LF Projected Ratios'!F$45,$B132*(1+'LF Projected Ratios'!F$45))</f>
        <v>0.68976331835758953</v>
      </c>
      <c r="F132">
        <f>IF('LF Projected Ratios'!G$45&gt;=0,$B132+(1-$B132)*'LF Projected Ratios'!G$45,$B132*(1+'LF Projected Ratios'!G$45))</f>
        <v>0.68701479994748649</v>
      </c>
      <c r="G132">
        <f>IF('LF Projected Ratios'!H$45&gt;=0,$B132+(1-$B132)*'LF Projected Ratios'!H$45,$B132*(1+'LF Projected Ratios'!H$45))</f>
        <v>0.68427106915785463</v>
      </c>
      <c r="H132">
        <f>IF('LF Projected Ratios'!I$45&gt;=0,$B132+(1-$B132)*'LF Projected Ratios'!I$45,$B132*(1+'LF Projected Ratios'!I$45))</f>
        <v>0.6815278870105641</v>
      </c>
      <c r="I132">
        <f>IF('LF Projected Ratios'!J$45&gt;=0,$B132+(1-$B132)*'LF Projected Ratios'!J$45,$B132*(1+'LF Projected Ratios'!J$45))</f>
        <v>0.67881028360401219</v>
      </c>
      <c r="J132">
        <f>IF('LF Projected Ratios'!K$45&gt;=0,$B132+(1-$B132)*'LF Projected Ratios'!K$45,$B132*(1+'LF Projected Ratios'!K$45))</f>
        <v>0.67612909334877536</v>
      </c>
      <c r="K132">
        <f>IF('LF Projected Ratios'!L$45&gt;=0,$B132+(1-$B132)*'LF Projected Ratios'!L$45,$B132*(1+'LF Projected Ratios'!L$45))</f>
        <v>0.67349459847495163</v>
      </c>
      <c r="L132">
        <f>IF('LF Projected Ratios'!M$45&gt;=0,$B132+(1-$B132)*'LF Projected Ratios'!M$45,$B132*(1+'LF Projected Ratios'!M$45))</f>
        <v>0.67096535253258016</v>
      </c>
      <c r="M132">
        <f>IF('LF Projected Ratios'!N$45&gt;=0,$B132+(1-$B132)*'LF Projected Ratios'!N$45,$B132*(1+'LF Projected Ratios'!N$45))</f>
        <v>0.6683896346644127</v>
      </c>
      <c r="N132">
        <f>IF('LF Projected Ratios'!O$45&gt;=0,$B132+(1-$B132)*'LF Projected Ratios'!O$45,$B132*(1+'LF Projected Ratios'!O$45))</f>
        <v>0.66583751732467022</v>
      </c>
      <c r="O132">
        <f>IF('LF Projected Ratios'!P$45&gt;=0,$B132+(1-$B132)*'LF Projected Ratios'!P$45,$B132*(1+'LF Projected Ratios'!P$45))</f>
        <v>0.66330867762579548</v>
      </c>
      <c r="P132">
        <f>IF('LF Projected Ratios'!Q$45&gt;=0,$B132+(1-$B132)*'LF Projected Ratios'!Q$45,$B132*(1+'LF Projected Ratios'!Q$45))</f>
        <v>0.66080279854354895</v>
      </c>
      <c r="Q132">
        <f>IF('LF Projected Ratios'!R$45&gt;=0,$B132+(1-$B132)*'LF Projected Ratios'!R$45,$B132*(1+'LF Projected Ratios'!R$45))</f>
        <v>0.65831956878452114</v>
      </c>
      <c r="R132">
        <f>IF('LF Projected Ratios'!S$45&gt;=0,$B132+(1-$B132)*'LF Projected Ratios'!S$45,$B132*(1+'LF Projected Ratios'!S$45))</f>
        <v>0.65585868265722225</v>
      </c>
      <c r="S132">
        <f>IF('LF Projected Ratios'!T$45&gt;=0,$B132+(1-$B132)*'LF Projected Ratios'!T$45,$B132*(1+'LF Projected Ratios'!T$45))</f>
        <v>0.65341983994663333</v>
      </c>
      <c r="T132">
        <f>IF('LF Projected Ratios'!U$45&gt;=0,$B132+(1-$B132)*'LF Projected Ratios'!U$45,$B132*(1+'LF Projected Ratios'!U$45))</f>
        <v>0.65100274579211181</v>
      </c>
      <c r="U132">
        <f>IF('LF Projected Ratios'!V$45&gt;=0,$B132+(1-$B132)*'LF Projected Ratios'!V$45,$B132*(1+'LF Projected Ratios'!V$45))</f>
        <v>0.64860711056855436</v>
      </c>
      <c r="V132">
        <f>IF('LF Projected Ratios'!W$45&gt;=0,$B132+(1-$B132)*'LF Projected Ratios'!W$45,$B132*(1+'LF Projected Ratios'!W$45))</f>
        <v>0.64623264977070638</v>
      </c>
      <c r="W132">
        <f>IF('LF Projected Ratios'!X$45&gt;=0,$B132+(1-$B132)*'LF Projected Ratios'!X$45,$B132*(1+'LF Projected Ratios'!X$45))</f>
        <v>0.6438790839005275</v>
      </c>
      <c r="X132">
        <f>IF('LF Projected Ratios'!Y$45&gt;=0,$B132+(1-$B132)*'LF Projected Ratios'!Y$45,$B132*(1+'LF Projected Ratios'!Y$45))</f>
        <v>0.64154613835751684</v>
      </c>
      <c r="Y132">
        <f>IF('LF Projected Ratios'!Z$45&gt;=0,$B132+(1-$B132)*'LF Projected Ratios'!Z$45,$B132*(1+'LF Projected Ratios'!Z$45))</f>
        <v>0.63923354333190785</v>
      </c>
      <c r="Z132">
        <f>IF('LF Projected Ratios'!AA$45&gt;=0,$B132+(1-$B132)*'LF Projected Ratios'!AA$45,$B132*(1+'LF Projected Ratios'!AA$45))</f>
        <v>0.63694103370064958</v>
      </c>
      <c r="AA132">
        <f>IF('LF Projected Ratios'!AB$45&gt;=0,$B132+(1-$B132)*'LF Projected Ratios'!AB$45,$B132*(1+'LF Projected Ratios'!AB$45))</f>
        <v>0.63466834892608137</v>
      </c>
      <c r="AB132">
        <f>IF('LF Projected Ratios'!AC$45&gt;=0,$B132+(1-$B132)*'LF Projected Ratios'!AC$45,$B132*(1+'LF Projected Ratios'!AC$45))</f>
        <v>0.63241523295722679</v>
      </c>
      <c r="AC132">
        <f>IF('LF Projected Ratios'!AD$45&gt;=0,$B132+(1-$B132)*'LF Projected Ratios'!AD$45,$B132*(1+'LF Projected Ratios'!AD$45))</f>
        <v>0.63018143413362981</v>
      </c>
      <c r="AD132">
        <f>IF('LF Projected Ratios'!AE$45&gt;=0,$B132+(1-$B132)*'LF Projected Ratios'!AE$45,$B132*(1+'LF Projected Ratios'!AE$45))</f>
        <v>0.62796670509164831</v>
      </c>
      <c r="AE132">
        <f>IF('LF Projected Ratios'!AF$45&gt;=0,$B132+(1-$B132)*'LF Projected Ratios'!AF$45,$B132*(1+'LF Projected Ratios'!AF$45))</f>
        <v>0.62577080267314111</v>
      </c>
      <c r="AF132">
        <f>IF('LF Projected Ratios'!AG$45&gt;=0,$B132+(1-$B132)*'LF Projected Ratios'!AG$45,$B132*(1+'LF Projected Ratios'!AG$45))</f>
        <v>0.62359348783647217</v>
      </c>
    </row>
    <row r="133" spans="1:32" x14ac:dyDescent="0.2">
      <c r="A133" s="12" t="s">
        <v>56</v>
      </c>
      <c r="B133" s="56">
        <f t="shared" si="0"/>
        <v>0.70252393494502008</v>
      </c>
      <c r="C133">
        <f>IF('LF Projected Ratios'!D$45&gt;=0,$B133+(1-$B133)*'LF Projected Ratios'!D$45,$B133*(1+'LF Projected Ratios'!D$45))</f>
        <v>0.69978657076049267</v>
      </c>
      <c r="D133">
        <f>IF('LF Projected Ratios'!E$45&gt;=0,$B133+(1-$B133)*'LF Projected Ratios'!E$45,$B133*(1+'LF Projected Ratios'!E$45))</f>
        <v>0.69697567759602697</v>
      </c>
      <c r="E133">
        <f>IF('LF Projected Ratios'!F$45&gt;=0,$B133+(1-$B133)*'LF Projected Ratios'!F$45,$B133*(1+'LF Projected Ratios'!F$45))</f>
        <v>0.69418201066606933</v>
      </c>
      <c r="F133">
        <f>IF('LF Projected Ratios'!G$45&gt;=0,$B133+(1-$B133)*'LF Projected Ratios'!G$45,$B133*(1+'LF Projected Ratios'!G$45))</f>
        <v>0.69141588497411288</v>
      </c>
      <c r="G133">
        <f>IF('LF Projected Ratios'!H$45&gt;=0,$B133+(1-$B133)*'LF Projected Ratios'!H$45,$B133*(1+'LF Projected Ratios'!H$45))</f>
        <v>0.68865457757259974</v>
      </c>
      <c r="H133">
        <f>IF('LF Projected Ratios'!I$45&gt;=0,$B133+(1-$B133)*'LF Projected Ratios'!I$45,$B133*(1+'LF Projected Ratios'!I$45))</f>
        <v>0.68589382232808527</v>
      </c>
      <c r="I133">
        <f>IF('LF Projected Ratios'!J$45&gt;=0,$B133+(1-$B133)*'LF Projected Ratios'!J$45,$B133*(1+'LF Projected Ratios'!J$45))</f>
        <v>0.68315880968426246</v>
      </c>
      <c r="J133">
        <f>IF('LF Projected Ratios'!K$45&gt;=0,$B133+(1-$B133)*'LF Projected Ratios'!K$45,$B133*(1+'LF Projected Ratios'!K$45))</f>
        <v>0.68046044345801793</v>
      </c>
      <c r="K133">
        <f>IF('LF Projected Ratios'!L$45&gt;=0,$B133+(1-$B133)*'LF Projected Ratios'!L$45,$B133*(1+'LF Projected Ratios'!L$45))</f>
        <v>0.6778090717484363</v>
      </c>
      <c r="L133">
        <f>IF('LF Projected Ratios'!M$45&gt;=0,$B133+(1-$B133)*'LF Projected Ratios'!M$45,$B133*(1+'LF Projected Ratios'!M$45))</f>
        <v>0.67526362320541278</v>
      </c>
      <c r="M133">
        <f>IF('LF Projected Ratios'!N$45&gt;=0,$B133+(1-$B133)*'LF Projected Ratios'!N$45,$B133*(1+'LF Projected Ratios'!N$45))</f>
        <v>0.67267140503282208</v>
      </c>
      <c r="N133">
        <f>IF('LF Projected Ratios'!O$45&gt;=0,$B133+(1-$B133)*'LF Projected Ratios'!O$45,$B133*(1+'LF Projected Ratios'!O$45))</f>
        <v>0.67010293857598491</v>
      </c>
      <c r="O133">
        <f>IF('LF Projected Ratios'!P$45&gt;=0,$B133+(1-$B133)*'LF Projected Ratios'!P$45,$B133*(1+'LF Projected Ratios'!P$45))</f>
        <v>0.66755789887889427</v>
      </c>
      <c r="P133">
        <f>IF('LF Projected Ratios'!Q$45&gt;=0,$B133+(1-$B133)*'LF Projected Ratios'!Q$45,$B133*(1+'LF Projected Ratios'!Q$45))</f>
        <v>0.66503596688642175</v>
      </c>
      <c r="Q133">
        <f>IF('LF Projected Ratios'!R$45&gt;=0,$B133+(1-$B133)*'LF Projected Ratios'!R$45,$B133*(1+'LF Projected Ratios'!R$45))</f>
        <v>0.66253682931098168</v>
      </c>
      <c r="R133">
        <f>IF('LF Projected Ratios'!S$45&gt;=0,$B133+(1-$B133)*'LF Projected Ratios'!S$45,$B133*(1+'LF Projected Ratios'!S$45))</f>
        <v>0.66006017850279386</v>
      </c>
      <c r="S133">
        <f>IF('LF Projected Ratios'!T$45&gt;=0,$B133+(1-$B133)*'LF Projected Ratios'!T$45,$B133*(1+'LF Projected Ratios'!T$45))</f>
        <v>0.65760571232363241</v>
      </c>
      <c r="T133">
        <f>IF('LF Projected Ratios'!U$45&gt;=0,$B133+(1-$B133)*'LF Projected Ratios'!U$45,$B133*(1+'LF Projected Ratios'!U$45))</f>
        <v>0.65517313402394806</v>
      </c>
      <c r="U133">
        <f>IF('LF Projected Ratios'!V$45&gt;=0,$B133+(1-$B133)*'LF Projected Ratios'!V$45,$B133*(1+'LF Projected Ratios'!V$45))</f>
        <v>0.65276215212327027</v>
      </c>
      <c r="V133">
        <f>IF('LF Projected Ratios'!W$45&gt;=0,$B133+(1-$B133)*'LF Projected Ratios'!W$45,$B133*(1+'LF Projected Ratios'!W$45))</f>
        <v>0.6503724802937757</v>
      </c>
      <c r="W133">
        <f>IF('LF Projected Ratios'!X$45&gt;=0,$B133+(1-$B133)*'LF Projected Ratios'!X$45,$B133*(1+'LF Projected Ratios'!X$45))</f>
        <v>0.64800383724693156</v>
      </c>
      <c r="X133">
        <f>IF('LF Projected Ratios'!Y$45&gt;=0,$B133+(1-$B133)*'LF Projected Ratios'!Y$45,$B133*(1+'LF Projected Ratios'!Y$45))</f>
        <v>0.64565594662311909</v>
      </c>
      <c r="Y133">
        <f>IF('LF Projected Ratios'!Z$45&gt;=0,$B133+(1-$B133)*'LF Projected Ratios'!Z$45,$B133*(1+'LF Projected Ratios'!Z$45))</f>
        <v>0.64332853688414349</v>
      </c>
      <c r="Z133">
        <f>IF('LF Projected Ratios'!AA$45&gt;=0,$B133+(1-$B133)*'LF Projected Ratios'!AA$45,$B133*(1+'LF Projected Ratios'!AA$45))</f>
        <v>0.64102134120854914</v>
      </c>
      <c r="AA133">
        <f>IF('LF Projected Ratios'!AB$45&gt;=0,$B133+(1-$B133)*'LF Projected Ratios'!AB$45,$B133*(1+'LF Projected Ratios'!AB$45))</f>
        <v>0.63873409738964537</v>
      </c>
      <c r="AB133">
        <f>IF('LF Projected Ratios'!AC$45&gt;=0,$B133+(1-$B133)*'LF Projected Ratios'!AC$45,$B133*(1+'LF Projected Ratios'!AC$45))</f>
        <v>0.63646654773616784</v>
      </c>
      <c r="AC133">
        <f>IF('LF Projected Ratios'!AD$45&gt;=0,$B133+(1-$B133)*'LF Projected Ratios'!AD$45,$B133*(1+'LF Projected Ratios'!AD$45))</f>
        <v>0.63421843897549846</v>
      </c>
      <c r="AD133">
        <f>IF('LF Projected Ratios'!AE$45&gt;=0,$B133+(1-$B133)*'LF Projected Ratios'!AE$45,$B133*(1+'LF Projected Ratios'!AE$45))</f>
        <v>0.63198952215935922</v>
      </c>
      <c r="AE133">
        <f>IF('LF Projected Ratios'!AF$45&gt;=0,$B133+(1-$B133)*'LF Projected Ratios'!AF$45,$B133*(1+'LF Projected Ratios'!AF$45))</f>
        <v>0.62977955257191365</v>
      </c>
      <c r="AF133">
        <f>IF('LF Projected Ratios'!AG$45&gt;=0,$B133+(1-$B133)*'LF Projected Ratios'!AG$45,$B133*(1+'LF Projected Ratios'!AG$45))</f>
        <v>0.6275882896402013</v>
      </c>
    </row>
    <row r="134" spans="1:32" x14ac:dyDescent="0.2">
      <c r="A134" s="12" t="s">
        <v>57</v>
      </c>
      <c r="B134" s="56">
        <f t="shared" si="0"/>
        <v>0.56622572850024033</v>
      </c>
      <c r="C134">
        <f>IF('LF Projected Ratios'!D$45&gt;=0,$B134+(1-$B134)*'LF Projected Ratios'!D$45,$B134*(1+'LF Projected Ratios'!D$45))</f>
        <v>0.56401944633324796</v>
      </c>
      <c r="D134">
        <f>IF('LF Projected Ratios'!E$45&gt;=0,$B134+(1-$B134)*'LF Projected Ratios'!E$45,$B134*(1+'LF Projected Ratios'!E$45))</f>
        <v>0.56175390070467013</v>
      </c>
      <c r="E134">
        <f>IF('LF Projected Ratios'!F$45&gt;=0,$B134+(1-$B134)*'LF Projected Ratios'!F$45,$B134*(1+'LF Projected Ratios'!F$45))</f>
        <v>0.55950223921113529</v>
      </c>
      <c r="F134">
        <f>IF('LF Projected Ratios'!G$45&gt;=0,$B134+(1-$B134)*'LF Projected Ratios'!G$45,$B134*(1+'LF Projected Ratios'!G$45))</f>
        <v>0.55727277561972921</v>
      </c>
      <c r="G134">
        <f>IF('LF Projected Ratios'!H$45&gt;=0,$B134+(1-$B134)*'LF Projected Ratios'!H$45,$B134*(1+'LF Projected Ratios'!H$45))</f>
        <v>0.55504719551169024</v>
      </c>
      <c r="H134">
        <f>IF('LF Projected Ratios'!I$45&gt;=0,$B134+(1-$B134)*'LF Projected Ratios'!I$45,$B134*(1+'LF Projected Ratios'!I$45))</f>
        <v>0.552822060435462</v>
      </c>
      <c r="I134">
        <f>IF('LF Projected Ratios'!J$45&gt;=0,$B134+(1-$B134)*'LF Projected Ratios'!J$45,$B134*(1+'LF Projected Ratios'!J$45))</f>
        <v>0.55061767358161473</v>
      </c>
      <c r="J134">
        <f>IF('LF Projected Ratios'!K$45&gt;=0,$B134+(1-$B134)*'LF Projected Ratios'!K$45,$B134*(1+'LF Projected Ratios'!K$45))</f>
        <v>0.54844282329365213</v>
      </c>
      <c r="K134">
        <f>IF('LF Projected Ratios'!L$45&gt;=0,$B134+(1-$B134)*'LF Projected Ratios'!L$45,$B134*(1+'LF Projected Ratios'!L$45))</f>
        <v>0.54630585001330367</v>
      </c>
      <c r="L134">
        <f>IF('LF Projected Ratios'!M$45&gt;=0,$B134+(1-$B134)*'LF Projected Ratios'!M$45,$B134*(1+'LF Projected Ratios'!M$45))</f>
        <v>0.54425424951410328</v>
      </c>
      <c r="M134">
        <f>IF('LF Projected Ratios'!N$45&gt;=0,$B134+(1-$B134)*'LF Projected Ratios'!N$45,$B134*(1+'LF Projected Ratios'!N$45))</f>
        <v>0.54216495326354697</v>
      </c>
      <c r="N134">
        <f>IF('LF Projected Ratios'!O$45&gt;=0,$B134+(1-$B134)*'LF Projected Ratios'!O$45,$B134*(1+'LF Projected Ratios'!O$45))</f>
        <v>0.54009480060637827</v>
      </c>
      <c r="O134">
        <f>IF('LF Projected Ratios'!P$45&gt;=0,$B134+(1-$B134)*'LF Projected Ratios'!P$45,$B134*(1+'LF Projected Ratios'!P$45))</f>
        <v>0.5380435296320164</v>
      </c>
      <c r="P134">
        <f>IF('LF Projected Ratios'!Q$45&gt;=0,$B134+(1-$B134)*'LF Projected Ratios'!Q$45,$B134*(1+'LF Projected Ratios'!Q$45))</f>
        <v>0.53601088318591694</v>
      </c>
      <c r="Q134">
        <f>IF('LF Projected Ratios'!R$45&gt;=0,$B134+(1-$B134)*'LF Projected Ratios'!R$45,$B134*(1+'LF Projected Ratios'!R$45))</f>
        <v>0.53399660876210442</v>
      </c>
      <c r="R134">
        <f>IF('LF Projected Ratios'!S$45&gt;=0,$B134+(1-$B134)*'LF Projected Ratios'!S$45,$B134*(1+'LF Projected Ratios'!S$45))</f>
        <v>0.53200045839860599</v>
      </c>
      <c r="S134">
        <f>IF('LF Projected Ratios'!T$45&gt;=0,$B134+(1-$B134)*'LF Projected Ratios'!T$45,$B134*(1+'LF Projected Ratios'!T$45))</f>
        <v>0.53002218857569439</v>
      </c>
      <c r="T134">
        <f>IF('LF Projected Ratios'!U$45&gt;=0,$B134+(1-$B134)*'LF Projected Ratios'!U$45,$B134*(1+'LF Projected Ratios'!U$45))</f>
        <v>0.52806156011684979</v>
      </c>
      <c r="U134">
        <f>IF('LF Projected Ratios'!V$45&gt;=0,$B134+(1-$B134)*'LF Projected Ratios'!V$45,$B134*(1+'LF Projected Ratios'!V$45))</f>
        <v>0.52611833809236608</v>
      </c>
      <c r="V134">
        <f>IF('LF Projected Ratios'!W$45&gt;=0,$B134+(1-$B134)*'LF Projected Ratios'!W$45,$B134*(1+'LF Projected Ratios'!W$45))</f>
        <v>0.52419229172550741</v>
      </c>
      <c r="W134">
        <f>IF('LF Projected Ratios'!X$45&gt;=0,$B134+(1-$B134)*'LF Projected Ratios'!X$45,$B134*(1+'LF Projected Ratios'!X$45))</f>
        <v>0.52228319430114523</v>
      </c>
      <c r="X134">
        <f>IF('LF Projected Ratios'!Y$45&gt;=0,$B134+(1-$B134)*'LF Projected Ratios'!Y$45,$B134*(1+'LF Projected Ratios'!Y$45))</f>
        <v>0.52039082307679518</v>
      </c>
      <c r="Y134">
        <f>IF('LF Projected Ratios'!Z$45&gt;=0,$B134+(1-$B134)*'LF Projected Ratios'!Z$45,$B134*(1+'LF Projected Ratios'!Z$45))</f>
        <v>0.51851495919598212</v>
      </c>
      <c r="Z134">
        <f>IF('LF Projected Ratios'!AA$45&gt;=0,$B134+(1-$B134)*'LF Projected Ratios'!AA$45,$B134*(1+'LF Projected Ratios'!AA$45))</f>
        <v>0.51665538760386509</v>
      </c>
      <c r="AA134">
        <f>IF('LF Projected Ratios'!AB$45&gt;=0,$B134+(1-$B134)*'LF Projected Ratios'!AB$45,$B134*(1+'LF Projected Ratios'!AB$45))</f>
        <v>0.51481189696504748</v>
      </c>
      <c r="AB134">
        <f>IF('LF Projected Ratios'!AC$45&gt;=0,$B134+(1-$B134)*'LF Projected Ratios'!AC$45,$B134*(1+'LF Projected Ratios'!AC$45))</f>
        <v>0.51298427958351123</v>
      </c>
      <c r="AC134">
        <f>IF('LF Projected Ratios'!AD$45&gt;=0,$B134+(1-$B134)*'LF Projected Ratios'!AD$45,$B134*(1+'LF Projected Ratios'!AD$45))</f>
        <v>0.51117233132461326</v>
      </c>
      <c r="AD134">
        <f>IF('LF Projected Ratios'!AE$45&gt;=0,$B134+(1-$B134)*'LF Projected Ratios'!AE$45,$B134*(1+'LF Projected Ratios'!AE$45))</f>
        <v>0.50937585153907594</v>
      </c>
      <c r="AE134">
        <f>IF('LF Projected Ratios'!AF$45&gt;=0,$B134+(1-$B134)*'LF Projected Ratios'!AF$45,$B134*(1+'LF Projected Ratios'!AF$45))</f>
        <v>0.50759464298891777</v>
      </c>
      <c r="AF134">
        <f>IF('LF Projected Ratios'!AG$45&gt;=0,$B134+(1-$B134)*'LF Projected Ratios'!AG$45,$B134*(1+'LF Projected Ratios'!AG$45))</f>
        <v>0.50582851177526522</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0.75800000000000023</v>
      </c>
      <c r="C138" s="34">
        <f>(1/(1+EXP(('S Curve Equation'!$B$11-C93*'S Curve Equation'!$B$12)*'S Curve Equation'!$B$10))+'S Curve Equation'!$B$13)*'S Curve Equation'!$B$14</f>
        <v>0.75381173955440928</v>
      </c>
      <c r="D138" s="34">
        <f>(1/(1+EXP(('S Curve Equation'!$B$11-D93*'S Curve Equation'!$B$12)*'S Curve Equation'!$B$10))+'S Curve Equation'!$B$13)*'S Curve Equation'!$B$14</f>
        <v>0.74946341387445092</v>
      </c>
      <c r="E138" s="34">
        <f>(1/(1+EXP(('S Curve Equation'!$B$11-E93*'S Curve Equation'!$B$12)*'S Curve Equation'!$B$10))+'S Curve Equation'!$B$13)*'S Curve Equation'!$B$14</f>
        <v>0.74509427837587094</v>
      </c>
      <c r="F138" s="34">
        <f>(1/(1+EXP(('S Curve Equation'!$B$11-F93*'S Curve Equation'!$B$12)*'S Curve Equation'!$B$10))+'S Curve Equation'!$B$13)*'S Curve Equation'!$B$14</f>
        <v>0.74072191995283476</v>
      </c>
      <c r="G138" s="34">
        <f>(1/(1+EXP(('S Curve Equation'!$B$11-G93*'S Curve Equation'!$B$12)*'S Curve Equation'!$B$10))+'S Curve Equation'!$B$13)*'S Curve Equation'!$B$14</f>
        <v>0.73631157581991868</v>
      </c>
      <c r="H138" s="34">
        <f>(1/(1+EXP(('S Curve Equation'!$B$11-H93*'S Curve Equation'!$B$12)*'S Curve Equation'!$B$10))+'S Curve Equation'!$B$13)*'S Curve Equation'!$B$14</f>
        <v>0.73185693737771285</v>
      </c>
      <c r="I138" s="34">
        <f>(1/(1+EXP(('S Curve Equation'!$B$11-I93*'S Curve Equation'!$B$12)*'S Curve Equation'!$B$10))+'S Curve Equation'!$B$13)*'S Curve Equation'!$B$14</f>
        <v>0.7273996891939295</v>
      </c>
      <c r="J138" s="34">
        <f>(1/(1+EXP(('S Curve Equation'!$B$11-J93*'S Curve Equation'!$B$12)*'S Curve Equation'!$B$10))+'S Curve Equation'!$B$13)*'S Curve Equation'!$B$14</f>
        <v>0.72295951340324938</v>
      </c>
      <c r="K138" s="34">
        <f>(1/(1+EXP(('S Curve Equation'!$B$11-K93*'S Curve Equation'!$B$12)*'S Curve Equation'!$B$10))+'S Curve Equation'!$B$13)*'S Curve Equation'!$B$14</f>
        <v>0.71855582407297847</v>
      </c>
      <c r="L138" s="34">
        <f>(1/(1+EXP(('S Curve Equation'!$B$11-L93*'S Curve Equation'!$B$12)*'S Curve Equation'!$B$10))+'S Curve Equation'!$B$13)*'S Curve Equation'!$B$14</f>
        <v>0.71429037878856572</v>
      </c>
      <c r="M138" s="34">
        <f>(1/(1+EXP(('S Curve Equation'!$B$11-M93*'S Curve Equation'!$B$12)*'S Curve Equation'!$B$10))+'S Curve Equation'!$B$13)*'S Curve Equation'!$B$14</f>
        <v>0.70990904770813212</v>
      </c>
      <c r="N138" s="34">
        <f>(1/(1+EXP(('S Curve Equation'!$B$11-N93*'S Curve Equation'!$B$12)*'S Curve Equation'!$B$10))+'S Curve Equation'!$B$13)*'S Curve Equation'!$B$14</f>
        <v>0.70553096930425141</v>
      </c>
      <c r="O138" s="34">
        <f>(1/(1+EXP(('S Curve Equation'!$B$11-O93*'S Curve Equation'!$B$12)*'S Curve Equation'!$B$10))+'S Curve Equation'!$B$13)*'S Curve Equation'!$B$14</f>
        <v>0.70115706004733436</v>
      </c>
      <c r="P138" s="34">
        <f>(1/(1+EXP(('S Curve Equation'!$B$11-P93*'S Curve Equation'!$B$12)*'S Curve Equation'!$B$10))+'S Curve Equation'!$B$13)*'S Curve Equation'!$B$14</f>
        <v>0.69678821622677301</v>
      </c>
      <c r="Q138" s="34">
        <f>(1/(1+EXP(('S Curve Equation'!$B$11-Q93*'S Curve Equation'!$B$12)*'S Curve Equation'!$B$10))+'S Curve Equation'!$B$13)*'S Curve Equation'!$B$14</f>
        <v>0.69242531368392879</v>
      </c>
      <c r="R138" s="34">
        <f>(1/(1+EXP(('S Curve Equation'!$B$11-R93*'S Curve Equation'!$B$12)*'S Curve Equation'!$B$10))+'S Curve Equation'!$B$13)*'S Curve Equation'!$B$14</f>
        <v>0.68806920758242796</v>
      </c>
      <c r="S138" s="34">
        <f>(1/(1+EXP(('S Curve Equation'!$B$11-S93*'S Curve Equation'!$B$12)*'S Curve Equation'!$B$10))+'S Curve Equation'!$B$13)*'S Curve Equation'!$B$14</f>
        <v>0.68372073221465623</v>
      </c>
      <c r="T138" s="34">
        <f>(1/(1+EXP(('S Curve Equation'!$B$11-T93*'S Curve Equation'!$B$12)*'S Curve Equation'!$B$10))+'S Curve Equation'!$B$13)*'S Curve Equation'!$B$14</f>
        <v>0.67938070084330859</v>
      </c>
      <c r="U138" s="34">
        <f>(1/(1+EXP(('S Curve Equation'!$B$11-U93*'S Curve Equation'!$B$12)*'S Curve Equation'!$B$10))+'S Curve Equation'!$B$13)*'S Curve Equation'!$B$14</f>
        <v>0.67504990557684286</v>
      </c>
      <c r="V138" s="34">
        <f>(1/(1+EXP(('S Curve Equation'!$B$11-V93*'S Curve Equation'!$B$12)*'S Curve Equation'!$B$10))+'S Curve Equation'!$B$13)*'S Curve Equation'!$B$14</f>
        <v>0.67072911727761164</v>
      </c>
      <c r="W138" s="34">
        <f>(1/(1+EXP(('S Curve Equation'!$B$11-W93*'S Curve Equation'!$B$12)*'S Curve Equation'!$B$10))+'S Curve Equation'!$B$13)*'S Curve Equation'!$B$14</f>
        <v>0.666419085501468</v>
      </c>
      <c r="X138" s="34">
        <f>(1/(1+EXP(('S Curve Equation'!$B$11-X93*'S Curve Equation'!$B$12)*'S Curve Equation'!$B$10))+'S Curve Equation'!$B$13)*'S Curve Equation'!$B$14</f>
        <v>0.6621205384676031</v>
      </c>
      <c r="Y138" s="34">
        <f>(1/(1+EXP(('S Curve Equation'!$B$11-Y93*'S Curve Equation'!$B$12)*'S Curve Equation'!$B$10))+'S Curve Equation'!$B$13)*'S Curve Equation'!$B$14</f>
        <v>0.65783418305736174</v>
      </c>
      <c r="Z138" s="34">
        <f>(1/(1+EXP(('S Curve Equation'!$B$11-Z93*'S Curve Equation'!$B$12)*'S Curve Equation'!$B$10))+'S Curve Equation'!$B$13)*'S Curve Equation'!$B$14</f>
        <v>0.65356070484079631</v>
      </c>
      <c r="AA138" s="34">
        <f>(1/(1+EXP(('S Curve Equation'!$B$11-AA93*'S Curve Equation'!$B$12)*'S Curve Equation'!$B$10))+'S Curve Equation'!$B$13)*'S Curve Equation'!$B$14</f>
        <v>0.64930076812967397</v>
      </c>
      <c r="AB138" s="34">
        <f>(1/(1+EXP(('S Curve Equation'!$B$11-AB93*'S Curve Equation'!$B$12)*'S Curve Equation'!$B$10))+'S Curve Equation'!$B$13)*'S Curve Equation'!$B$14</f>
        <v>0.64505501605569426</v>
      </c>
      <c r="AC138" s="34">
        <f>(1/(1+EXP(('S Curve Equation'!$B$11-AC93*'S Curve Equation'!$B$12)*'S Curve Equation'!$B$10))+'S Curve Equation'!$B$13)*'S Curve Equation'!$B$14</f>
        <v>0.64082407067266967</v>
      </c>
      <c r="AD138" s="34">
        <f>(1/(1+EXP(('S Curve Equation'!$B$11-AD93*'S Curve Equation'!$B$12)*'S Curve Equation'!$B$10))+'S Curve Equation'!$B$13)*'S Curve Equation'!$B$14</f>
        <v>0.63660853308140175</v>
      </c>
      <c r="AE138" s="34">
        <f>(1/(1+EXP(('S Curve Equation'!$B$11-AE93*'S Curve Equation'!$B$12)*'S Curve Equation'!$B$10))+'S Curve Equation'!$B$13)*'S Curve Equation'!$B$14</f>
        <v>0.63240898357603337</v>
      </c>
      <c r="AF138" s="34">
        <f>(1/(1+EXP(('S Curve Equation'!$B$11-AF93*'S Curve Equation'!$B$12)*'S Curve Equation'!$B$10))+'S Curve Equation'!$B$13)*'S Curve Equation'!$B$14</f>
        <v>0.62822598181065525</v>
      </c>
    </row>
    <row r="139" spans="1:32" x14ac:dyDescent="0.2">
      <c r="A139" s="12" t="s">
        <v>94</v>
      </c>
      <c r="B139" s="34">
        <f>(1/(1+EXP(('S Curve Equation'!$B$11-B94*'S Curve Equation'!$B$12)*'S Curve Equation'!$B$10))+'S Curve Equation'!$B$13)*'S Curve Equation'!$B$14</f>
        <v>0.95800000000000007</v>
      </c>
      <c r="C139" s="34">
        <f>(1/(1+EXP(('S Curve Equation'!$B$11-C94*'S Curve Equation'!$B$12)*'S Curve Equation'!$B$10))+'S Curve Equation'!$B$13)*'S Curve Equation'!$B$14</f>
        <v>0.95652567711545411</v>
      </c>
      <c r="D139" s="34">
        <f>(1/(1+EXP(('S Curve Equation'!$B$11-D94*'S Curve Equation'!$B$12)*'S Curve Equation'!$B$10))+'S Curve Equation'!$B$13)*'S Curve Equation'!$B$14</f>
        <v>0.95497171711244599</v>
      </c>
      <c r="E139" s="34">
        <f>(1/(1+EXP(('S Curve Equation'!$B$11-E94*'S Curve Equation'!$B$12)*'S Curve Equation'!$B$10))+'S Curve Equation'!$B$13)*'S Curve Equation'!$B$14</f>
        <v>0.95338616235595763</v>
      </c>
      <c r="F139" s="34">
        <f>(1/(1+EXP(('S Curve Equation'!$B$11-F94*'S Curve Equation'!$B$12)*'S Curve Equation'!$B$10))+'S Curve Equation'!$B$13)*'S Curve Equation'!$B$14</f>
        <v>0.95177492689667376</v>
      </c>
      <c r="G139" s="34">
        <f>(1/(1+EXP(('S Curve Equation'!$B$11-G94*'S Curve Equation'!$B$12)*'S Curve Equation'!$B$10))+'S Curve Equation'!$B$13)*'S Curve Equation'!$B$14</f>
        <v>0.95012457362488656</v>
      </c>
      <c r="H139" s="34">
        <f>(1/(1+EXP(('S Curve Equation'!$B$11-H94*'S Curve Equation'!$B$12)*'S Curve Equation'!$B$10))+'S Curve Equation'!$B$13)*'S Curve Equation'!$B$14</f>
        <v>0.94843174303064737</v>
      </c>
      <c r="I139" s="34">
        <f>(1/(1+EXP(('S Curve Equation'!$B$11-I94*'S Curve Equation'!$B$12)*'S Curve Equation'!$B$10))+'S Curve Equation'!$B$13)*'S Curve Equation'!$B$14</f>
        <v>0.94671156389998612</v>
      </c>
      <c r="J139" s="34">
        <f>(1/(1+EXP(('S Curve Equation'!$B$11-J94*'S Curve Equation'!$B$12)*'S Curve Equation'!$B$10))+'S Curve Equation'!$B$13)*'S Curve Equation'!$B$14</f>
        <v>0.94497145305210817</v>
      </c>
      <c r="K139" s="34">
        <f>(1/(1+EXP(('S Curve Equation'!$B$11-K94*'S Curve Equation'!$B$12)*'S Curve Equation'!$B$10))+'S Curve Equation'!$B$13)*'S Curve Equation'!$B$14</f>
        <v>0.94321918944815408</v>
      </c>
      <c r="L139" s="34">
        <f>(1/(1+EXP(('S Curve Equation'!$B$11-L94*'S Curve Equation'!$B$12)*'S Curve Equation'!$B$10))+'S Curve Equation'!$B$13)*'S Curve Equation'!$B$14</f>
        <v>0.9414965255605523</v>
      </c>
      <c r="M139" s="34">
        <f>(1/(1+EXP(('S Curve Equation'!$B$11-M94*'S Curve Equation'!$B$12)*'S Curve Equation'!$B$10))+'S Curve Equation'!$B$13)*'S Curve Equation'!$B$14</f>
        <v>0.93970072276048855</v>
      </c>
      <c r="N139" s="34">
        <f>(1/(1+EXP(('S Curve Equation'!$B$11-N94*'S Curve Equation'!$B$12)*'S Curve Equation'!$B$10))+'S Curve Equation'!$B$13)*'S Curve Equation'!$B$14</f>
        <v>0.9378792793274382</v>
      </c>
      <c r="O139" s="34">
        <f>(1/(1+EXP(('S Curve Equation'!$B$11-O94*'S Curve Equation'!$B$12)*'S Curve Equation'!$B$10))+'S Curve Equation'!$B$13)*'S Curve Equation'!$B$14</f>
        <v>0.93603232337960574</v>
      </c>
      <c r="P139" s="34">
        <f>(1/(1+EXP(('S Curve Equation'!$B$11-P94*'S Curve Equation'!$B$12)*'S Curve Equation'!$B$10))+'S Curve Equation'!$B$13)*'S Curve Equation'!$B$14</f>
        <v>0.93415999305617736</v>
      </c>
      <c r="Q139" s="34">
        <f>(1/(1+EXP(('S Curve Equation'!$B$11-Q94*'S Curve Equation'!$B$12)*'S Curve Equation'!$B$10))+'S Curve Equation'!$B$13)*'S Curve Equation'!$B$14</f>
        <v>0.9322624363951092</v>
      </c>
      <c r="R139" s="34">
        <f>(1/(1+EXP(('S Curve Equation'!$B$11-R94*'S Curve Equation'!$B$12)*'S Curve Equation'!$B$10))+'S Curve Equation'!$B$13)*'S Curve Equation'!$B$14</f>
        <v>0.93033981120298037</v>
      </c>
      <c r="S139" s="34">
        <f>(1/(1+EXP(('S Curve Equation'!$B$11-S94*'S Curve Equation'!$B$12)*'S Curve Equation'!$B$10))+'S Curve Equation'!$B$13)*'S Curve Equation'!$B$14</f>
        <v>0.92839228491713421</v>
      </c>
      <c r="T139" s="34">
        <f>(1/(1+EXP(('S Curve Equation'!$B$11-T94*'S Curve Equation'!$B$12)*'S Curve Equation'!$B$10))+'S Curve Equation'!$B$13)*'S Curve Equation'!$B$14</f>
        <v>0.92642003446034116</v>
      </c>
      <c r="U139" s="34">
        <f>(1/(1+EXP(('S Curve Equation'!$B$11-U94*'S Curve Equation'!$B$12)*'S Curve Equation'!$B$10))+'S Curve Equation'!$B$13)*'S Curve Equation'!$B$14</f>
        <v>0.92442324608823145</v>
      </c>
      <c r="V139" s="34">
        <f>(1/(1+EXP(('S Curve Equation'!$B$11-V94*'S Curve Equation'!$B$12)*'S Curve Equation'!$B$10))+'S Curve Equation'!$B$13)*'S Curve Equation'!$B$14</f>
        <v>0.92240211522973736</v>
      </c>
      <c r="W139" s="34">
        <f>(1/(1+EXP(('S Curve Equation'!$B$11-W94*'S Curve Equation'!$B$12)*'S Curve Equation'!$B$10))+'S Curve Equation'!$B$13)*'S Curve Equation'!$B$14</f>
        <v>0.92035684632080927</v>
      </c>
      <c r="X139" s="34">
        <f>(1/(1+EXP(('S Curve Equation'!$B$11-X94*'S Curve Equation'!$B$12)*'S Curve Equation'!$B$10))+'S Curve Equation'!$B$13)*'S Curve Equation'!$B$14</f>
        <v>0.9182876526316669</v>
      </c>
      <c r="Y139" s="34">
        <f>(1/(1+EXP(('S Curve Equation'!$B$11-Y94*'S Curve Equation'!$B$12)*'S Curve Equation'!$B$10))+'S Curve Equation'!$B$13)*'S Curve Equation'!$B$14</f>
        <v>0.91619475608785339</v>
      </c>
      <c r="Z139" s="34">
        <f>(1/(1+EXP(('S Curve Equation'!$B$11-Z94*'S Curve Equation'!$B$12)*'S Curve Equation'!$B$10))+'S Curve Equation'!$B$13)*'S Curve Equation'!$B$14</f>
        <v>0.91407838708537703</v>
      </c>
      <c r="AA139" s="34">
        <f>(1/(1+EXP(('S Curve Equation'!$B$11-AA94*'S Curve Equation'!$B$12)*'S Curve Equation'!$B$10))+'S Curve Equation'!$B$13)*'S Curve Equation'!$B$14</f>
        <v>0.9119387843002057</v>
      </c>
      <c r="AB139" s="34">
        <f>(1/(1+EXP(('S Curve Equation'!$B$11-AB94*'S Curve Equation'!$B$12)*'S Curve Equation'!$B$10))+'S Curve Equation'!$B$13)*'S Curve Equation'!$B$14</f>
        <v>0.90977619449241398</v>
      </c>
      <c r="AC139" s="34">
        <f>(1/(1+EXP(('S Curve Equation'!$B$11-AC94*'S Curve Equation'!$B$12)*'S Curve Equation'!$B$10))+'S Curve Equation'!$B$13)*'S Curve Equation'!$B$14</f>
        <v>0.90759087230526947</v>
      </c>
      <c r="AD139" s="34">
        <f>(1/(1+EXP(('S Curve Equation'!$B$11-AD94*'S Curve Equation'!$B$12)*'S Curve Equation'!$B$10))+'S Curve Equation'!$B$13)*'S Curve Equation'!$B$14</f>
        <v>0.90538308005954238</v>
      </c>
      <c r="AE139" s="34">
        <f>(1/(1+EXP(('S Curve Equation'!$B$11-AE94*'S Curve Equation'!$B$12)*'S Curve Equation'!$B$10))+'S Curve Equation'!$B$13)*'S Curve Equation'!$B$14</f>
        <v>0.90315308754334556</v>
      </c>
      <c r="AF139" s="34">
        <f>(1/(1+EXP(('S Curve Equation'!$B$11-AF94*'S Curve Equation'!$B$12)*'S Curve Equation'!$B$10))+'S Curve Equation'!$B$13)*'S Curve Equation'!$B$14</f>
        <v>0.90090117179779594</v>
      </c>
    </row>
    <row r="140" spans="1:32" x14ac:dyDescent="0.2">
      <c r="A140" s="12" t="s">
        <v>93</v>
      </c>
      <c r="B140" s="34">
        <f>(1/(1+EXP(('S Curve Equation'!$B$11-B95*'S Curve Equation'!$B$12)*'S Curve Equation'!$B$10))+'S Curve Equation'!$B$13)*'S Curve Equation'!$B$14</f>
        <v>0.87</v>
      </c>
      <c r="C140" s="34">
        <f>(1/(1+EXP(('S Curve Equation'!$B$11-C95*'S Curve Equation'!$B$12)*'S Curve Equation'!$B$10))+'S Curve Equation'!$B$13)*'S Curve Equation'!$B$14</f>
        <v>0.86697037029509361</v>
      </c>
      <c r="D140" s="34">
        <f>(1/(1+EXP(('S Curve Equation'!$B$11-D95*'S Curve Equation'!$B$12)*'S Curve Equation'!$B$10))+'S Curve Equation'!$B$13)*'S Curve Equation'!$B$14</f>
        <v>0.86380303352489785</v>
      </c>
      <c r="E140" s="34">
        <f>(1/(1+EXP(('S Curve Equation'!$B$11-E95*'S Curve Equation'!$B$12)*'S Curve Equation'!$B$10))+'S Curve Equation'!$B$13)*'S Curve Equation'!$B$14</f>
        <v>0.86059802687696774</v>
      </c>
      <c r="F140" s="34">
        <f>(1/(1+EXP(('S Curve Equation'!$B$11-F95*'S Curve Equation'!$B$12)*'S Curve Equation'!$B$10))+'S Curve Equation'!$B$13)*'S Curve Equation'!$B$14</f>
        <v>0.85736804470710004</v>
      </c>
      <c r="G140" s="34">
        <f>(1/(1+EXP(('S Curve Equation'!$B$11-G95*'S Curve Equation'!$B$12)*'S Curve Equation'!$B$10))+'S Curve Equation'!$B$13)*'S Curve Equation'!$B$14</f>
        <v>0.85408706319026939</v>
      </c>
      <c r="H140" s="34">
        <f>(1/(1+EXP(('S Curve Equation'!$B$11-H95*'S Curve Equation'!$B$12)*'S Curve Equation'!$B$10))+'S Curve Equation'!$B$13)*'S Curve Equation'!$B$14</f>
        <v>0.85074971876517247</v>
      </c>
      <c r="I140" s="34">
        <f>(1/(1+EXP(('S Curve Equation'!$B$11-I95*'S Curve Equation'!$B$12)*'S Curve Equation'!$B$10))+'S Curve Equation'!$B$13)*'S Curve Equation'!$B$14</f>
        <v>0.84738684289882682</v>
      </c>
      <c r="J140" s="34">
        <f>(1/(1+EXP(('S Curve Equation'!$B$11-J95*'S Curve Equation'!$B$12)*'S Curve Equation'!$B$10))+'S Curve Equation'!$B$13)*'S Curve Equation'!$B$14</f>
        <v>0.84401337076429594</v>
      </c>
      <c r="K140" s="34">
        <f>(1/(1+EXP(('S Curve Equation'!$B$11-K95*'S Curve Equation'!$B$12)*'S Curve Equation'!$B$10))+'S Curve Equation'!$B$13)*'S Curve Equation'!$B$14</f>
        <v>0.8406444456501676</v>
      </c>
      <c r="L140" s="34">
        <f>(1/(1+EXP(('S Curve Equation'!$B$11-L95*'S Curve Equation'!$B$12)*'S Curve Equation'!$B$10))+'S Curve Equation'!$B$13)*'S Curve Equation'!$B$14</f>
        <v>0.83735924795321048</v>
      </c>
      <c r="M140" s="34">
        <f>(1/(1+EXP(('S Curve Equation'!$B$11-M95*'S Curve Equation'!$B$12)*'S Curve Equation'!$B$10))+'S Curve Equation'!$B$13)*'S Curve Equation'!$B$14</f>
        <v>0.83396219222390744</v>
      </c>
      <c r="N140" s="34">
        <f>(1/(1+EXP(('S Curve Equation'!$B$11-N95*'S Curve Equation'!$B$12)*'S Curve Equation'!$B$10))+'S Curve Equation'!$B$13)*'S Curve Equation'!$B$14</f>
        <v>0.83054474400489298</v>
      </c>
      <c r="O140" s="34">
        <f>(1/(1+EXP(('S Curve Equation'!$B$11-O95*'S Curve Equation'!$B$12)*'S Curve Equation'!$B$10))+'S Curve Equation'!$B$13)*'S Curve Equation'!$B$14</f>
        <v>0.82710764267471715</v>
      </c>
      <c r="P140" s="34">
        <f>(1/(1+EXP(('S Curve Equation'!$B$11-P95*'S Curve Equation'!$B$12)*'S Curve Equation'!$B$10))+'S Curve Equation'!$B$13)*'S Curve Equation'!$B$14</f>
        <v>0.8236516298699933</v>
      </c>
      <c r="Q140" s="34">
        <f>(1/(1+EXP(('S Curve Equation'!$B$11-Q95*'S Curve Equation'!$B$12)*'S Curve Equation'!$B$10))+'S Curve Equation'!$B$13)*'S Curve Equation'!$B$14</f>
        <v>0.82017744884990207</v>
      </c>
      <c r="R140" s="34">
        <f>(1/(1+EXP(('S Curve Equation'!$B$11-R95*'S Curve Equation'!$B$12)*'S Curve Equation'!$B$10))+'S Curve Equation'!$B$13)*'S Curve Equation'!$B$14</f>
        <v>0.81668584387202503</v>
      </c>
      <c r="S140" s="34">
        <f>(1/(1+EXP(('S Curve Equation'!$B$11-S95*'S Curve Equation'!$B$12)*'S Curve Equation'!$B$10))+'S Curve Equation'!$B$13)*'S Curve Equation'!$B$14</f>
        <v>0.8131775595802242</v>
      </c>
      <c r="T140" s="34">
        <f>(1/(1+EXP(('S Curve Equation'!$B$11-T95*'S Curve Equation'!$B$12)*'S Curve Equation'!$B$10))+'S Curve Equation'!$B$13)*'S Curve Equation'!$B$14</f>
        <v>0.80965334040524217</v>
      </c>
      <c r="U140" s="34">
        <f>(1/(1+EXP(('S Curve Equation'!$B$11-U95*'S Curve Equation'!$B$12)*'S Curve Equation'!$B$10))+'S Curve Equation'!$B$13)*'S Curve Equation'!$B$14</f>
        <v>0.80611392997866893</v>
      </c>
      <c r="V140" s="34">
        <f>(1/(1+EXP(('S Curve Equation'!$B$11-V95*'S Curve Equation'!$B$12)*'S Curve Equation'!$B$10))+'S Curve Equation'!$B$13)*'S Curve Equation'!$B$14</f>
        <v>0.802560070560836</v>
      </c>
      <c r="W140" s="34">
        <f>(1/(1+EXP(('S Curve Equation'!$B$11-W95*'S Curve Equation'!$B$12)*'S Curve Equation'!$B$10))+'S Curve Equation'!$B$13)*'S Curve Equation'!$B$14</f>
        <v>0.79899250248319631</v>
      </c>
      <c r="X140" s="34">
        <f>(1/(1+EXP(('S Curve Equation'!$B$11-X95*'S Curve Equation'!$B$12)*'S Curve Equation'!$B$10))+'S Curve Equation'!$B$13)*'S Curve Equation'!$B$14</f>
        <v>0.7954119636056638</v>
      </c>
      <c r="Y140" s="34">
        <f>(1/(1+EXP(('S Curve Equation'!$B$11-Y95*'S Curve Equation'!$B$12)*'S Curve Equation'!$B$10))+'S Curve Equation'!$B$13)*'S Curve Equation'!$B$14</f>
        <v>0.79181918878936375</v>
      </c>
      <c r="Z140" s="34">
        <f>(1/(1+EXP(('S Curve Equation'!$B$11-Z95*'S Curve Equation'!$B$12)*'S Curve Equation'!$B$10))+'S Curve Equation'!$B$13)*'S Curve Equation'!$B$14</f>
        <v>0.788214909385201</v>
      </c>
      <c r="AA140" s="34">
        <f>(1/(1+EXP(('S Curve Equation'!$B$11-AA95*'S Curve Equation'!$B$12)*'S Curve Equation'!$B$10))+'S Curve Equation'!$B$13)*'S Curve Equation'!$B$14</f>
        <v>0.78459985273858124</v>
      </c>
      <c r="AB140" s="34">
        <f>(1/(1+EXP(('S Curve Equation'!$B$11-AB95*'S Curve Equation'!$B$12)*'S Curve Equation'!$B$10))+'S Curve Equation'!$B$13)*'S Curve Equation'!$B$14</f>
        <v>0.78097474171060555</v>
      </c>
      <c r="AC140" s="34">
        <f>(1/(1+EXP(('S Curve Equation'!$B$11-AC95*'S Curve Equation'!$B$12)*'S Curve Equation'!$B$10))+'S Curve Equation'!$B$13)*'S Curve Equation'!$B$14</f>
        <v>0.77734029421601192</v>
      </c>
      <c r="AD140" s="34">
        <f>(1/(1+EXP(('S Curve Equation'!$B$11-AD95*'S Curve Equation'!$B$12)*'S Curve Equation'!$B$10))+'S Curve Equation'!$B$13)*'S Curve Equation'!$B$14</f>
        <v>0.77369722277806519</v>
      </c>
      <c r="AE140" s="34">
        <f>(1/(1+EXP(('S Curve Equation'!$B$11-AE95*'S Curve Equation'!$B$12)*'S Curve Equation'!$B$10))+'S Curve Equation'!$B$13)*'S Curve Equation'!$B$14</f>
        <v>0.77004623410059825</v>
      </c>
      <c r="AF140" s="34">
        <f>(1/(1+EXP(('S Curve Equation'!$B$11-AF95*'S Curve Equation'!$B$12)*'S Curve Equation'!$B$10))+'S Curve Equation'!$B$13)*'S Curve Equation'!$B$14</f>
        <v>0.76638802865733169</v>
      </c>
    </row>
    <row r="141" spans="1:32" x14ac:dyDescent="0.2">
      <c r="A141" s="12" t="s">
        <v>28</v>
      </c>
      <c r="B141" s="34">
        <f>(1/(1+EXP(('S Curve Equation'!$B$11-B96*'S Curve Equation'!$B$12)*'S Curve Equation'!$B$10))+'S Curve Equation'!$B$13)*'S Curve Equation'!$B$14</f>
        <v>0.873</v>
      </c>
      <c r="C141" s="34">
        <f>(1/(1+EXP(('S Curve Equation'!$B$11-C96*'S Curve Equation'!$B$12)*'S Curve Equation'!$B$10))+'S Curve Equation'!$B$13)*'S Curve Equation'!$B$14</f>
        <v>0.87001261784367501</v>
      </c>
      <c r="D141" s="34">
        <f>(1/(1+EXP(('S Curve Equation'!$B$11-D96*'S Curve Equation'!$B$12)*'S Curve Equation'!$B$10))+'S Curve Equation'!$B$13)*'S Curve Equation'!$B$14</f>
        <v>0.86688876214600163</v>
      </c>
      <c r="E141" s="34">
        <f>(1/(1+EXP(('S Curve Equation'!$B$11-E96*'S Curve Equation'!$B$12)*'S Curve Equation'!$B$10))+'S Curve Equation'!$B$13)*'S Curve Equation'!$B$14</f>
        <v>0.8637270468018492</v>
      </c>
      <c r="F141" s="34">
        <f>(1/(1+EXP(('S Curve Equation'!$B$11-F96*'S Curve Equation'!$B$12)*'S Curve Equation'!$B$10))+'S Curve Equation'!$B$13)*'S Curve Equation'!$B$14</f>
        <v>0.86053998160820067</v>
      </c>
      <c r="G141" s="34">
        <f>(1/(1+EXP(('S Curve Equation'!$B$11-G96*'S Curve Equation'!$B$12)*'S Curve Equation'!$B$10))+'S Curve Equation'!$B$13)*'S Curve Equation'!$B$14</f>
        <v>0.85730187100250732</v>
      </c>
      <c r="H141" s="34">
        <f>(1/(1+EXP(('S Curve Equation'!$B$11-H96*'S Curve Equation'!$B$12)*'S Curve Equation'!$B$10))+'S Curve Equation'!$B$13)*'S Curve Equation'!$B$14</f>
        <v>0.85400739353647637</v>
      </c>
      <c r="I141" s="34">
        <f>(1/(1+EXP(('S Curve Equation'!$B$11-I96*'S Curve Equation'!$B$12)*'S Curve Equation'!$B$10))+'S Curve Equation'!$B$13)*'S Curve Equation'!$B$14</f>
        <v>0.85068696509718966</v>
      </c>
      <c r="J141" s="34">
        <f>(1/(1+EXP(('S Curve Equation'!$B$11-J96*'S Curve Equation'!$B$12)*'S Curve Equation'!$B$10))+'S Curve Equation'!$B$13)*'S Curve Equation'!$B$14</f>
        <v>0.84735532798026558</v>
      </c>
      <c r="K141" s="34">
        <f>(1/(1+EXP(('S Curve Equation'!$B$11-K96*'S Curve Equation'!$B$12)*'S Curve Equation'!$B$10))+'S Curve Equation'!$B$13)*'S Curve Equation'!$B$14</f>
        <v>0.84402744315226841</v>
      </c>
      <c r="L141" s="34">
        <f>(1/(1+EXP(('S Curve Equation'!$B$11-L96*'S Curve Equation'!$B$12)*'S Curve Equation'!$B$10))+'S Curve Equation'!$B$13)*'S Curve Equation'!$B$14</f>
        <v>0.84078156212156552</v>
      </c>
      <c r="M141" s="34">
        <f>(1/(1+EXP(('S Curve Equation'!$B$11-M96*'S Curve Equation'!$B$12)*'S Curve Equation'!$B$10))+'S Curve Equation'!$B$13)*'S Curve Equation'!$B$14</f>
        <v>0.83742443804298006</v>
      </c>
      <c r="N141" s="34">
        <f>(1/(1+EXP(('S Curve Equation'!$B$11-N96*'S Curve Equation'!$B$12)*'S Curve Equation'!$B$10))+'S Curve Equation'!$B$13)*'S Curve Equation'!$B$14</f>
        <v>0.83404642568714138</v>
      </c>
      <c r="O141" s="34">
        <f>(1/(1+EXP(('S Curve Equation'!$B$11-O96*'S Curve Equation'!$B$12)*'S Curve Equation'!$B$10))+'S Curve Equation'!$B$13)*'S Curve Equation'!$B$14</f>
        <v>0.83064824987795982</v>
      </c>
      <c r="P141" s="34">
        <f>(1/(1+EXP(('S Curve Equation'!$B$11-P96*'S Curve Equation'!$B$12)*'S Curve Equation'!$B$10))+'S Curve Equation'!$B$13)*'S Curve Equation'!$B$14</f>
        <v>0.82723063826478027</v>
      </c>
      <c r="Q141" s="34">
        <f>(1/(1+EXP(('S Curve Equation'!$B$11-Q96*'S Curve Equation'!$B$12)*'S Curve Equation'!$B$10))+'S Curve Equation'!$B$13)*'S Curve Equation'!$B$14</f>
        <v>0.82379432069338243</v>
      </c>
      <c r="R141" s="34">
        <f>(1/(1+EXP(('S Curve Equation'!$B$11-R96*'S Curve Equation'!$B$12)*'S Curve Equation'!$B$10))+'S Curve Equation'!$B$13)*'S Curve Equation'!$B$14</f>
        <v>0.8203400285872402</v>
      </c>
      <c r="S141" s="34">
        <f>(1/(1+EXP(('S Curve Equation'!$B$11-S96*'S Curve Equation'!$B$12)*'S Curve Equation'!$B$10))+'S Curve Equation'!$B$13)*'S Curve Equation'!$B$14</f>
        <v>0.81686849433978093</v>
      </c>
      <c r="T141" s="34">
        <f>(1/(1+EXP(('S Curve Equation'!$B$11-T96*'S Curve Equation'!$B$12)*'S Curve Equation'!$B$10))+'S Curve Equation'!$B$13)*'S Curve Equation'!$B$14</f>
        <v>0.81338045071833098</v>
      </c>
      <c r="U141" s="34">
        <f>(1/(1+EXP(('S Curve Equation'!$B$11-U96*'S Curve Equation'!$B$12)*'S Curve Equation'!$B$10))+'S Curve Equation'!$B$13)*'S Curve Equation'!$B$14</f>
        <v>0.80987663028041679</v>
      </c>
      <c r="V141" s="34">
        <f>(1/(1+EXP(('S Curve Equation'!$B$11-V96*'S Curve Equation'!$B$12)*'S Curve Equation'!$B$10))+'S Curve Equation'!$B$13)*'S Curve Equation'!$B$14</f>
        <v>0.80635776480301047</v>
      </c>
      <c r="W141" s="34">
        <f>(1/(1+EXP(('S Curve Equation'!$B$11-W96*'S Curve Equation'!$B$12)*'S Curve Equation'!$B$10))+'S Curve Equation'!$B$13)*'S Curve Equation'!$B$14</f>
        <v>0.80282458472529172</v>
      </c>
      <c r="X141" s="34">
        <f>(1/(1+EXP(('S Curve Equation'!$B$11-X96*'S Curve Equation'!$B$12)*'S Curve Equation'!$B$10))+'S Curve Equation'!$B$13)*'S Curve Equation'!$B$14</f>
        <v>0.79927781860543934</v>
      </c>
      <c r="Y141" s="34">
        <f>(1/(1+EXP(('S Curve Equation'!$B$11-Y96*'S Curve Equation'!$B$12)*'S Curve Equation'!$B$10))+'S Curve Equation'!$B$13)*'S Curve Equation'!$B$14</f>
        <v>0.79571819259192389</v>
      </c>
      <c r="Z141" s="34">
        <f>(1/(1+EXP(('S Curve Equation'!$B$11-Z96*'S Curve Equation'!$B$12)*'S Curve Equation'!$B$10))+'S Curve Equation'!$B$13)*'S Curve Equation'!$B$14</f>
        <v>0.79214642990973982</v>
      </c>
      <c r="AA141" s="34">
        <f>(1/(1+EXP(('S Curve Equation'!$B$11-AA96*'S Curve Equation'!$B$12)*'S Curve Equation'!$B$10))+'S Curve Equation'!$B$13)*'S Curve Equation'!$B$14</f>
        <v>0.78856325036194308</v>
      </c>
      <c r="AB141" s="34">
        <f>(1/(1+EXP(('S Curve Equation'!$B$11-AB96*'S Curve Equation'!$B$12)*'S Curve Equation'!$B$10))+'S Curve Equation'!$B$13)*'S Curve Equation'!$B$14</f>
        <v>0.78496936984684973</v>
      </c>
      <c r="AC141" s="34">
        <f>(1/(1+EXP(('S Curve Equation'!$B$11-AC96*'S Curve Equation'!$B$12)*'S Curve Equation'!$B$10))+'S Curve Equation'!$B$13)*'S Curve Equation'!$B$14</f>
        <v>0.78136549989119675</v>
      </c>
      <c r="AD141" s="34">
        <f>(1/(1+EXP(('S Curve Equation'!$B$11-AD96*'S Curve Equation'!$B$12)*'S Curve Equation'!$B$10))+'S Curve Equation'!$B$13)*'S Curve Equation'!$B$14</f>
        <v>0.77775234719950681</v>
      </c>
      <c r="AE141" s="34">
        <f>(1/(1+EXP(('S Curve Equation'!$B$11-AE96*'S Curve Equation'!$B$12)*'S Curve Equation'!$B$10))+'S Curve Equation'!$B$13)*'S Curve Equation'!$B$14</f>
        <v>0.77413061321988597</v>
      </c>
      <c r="AF141" s="34">
        <f>(1/(1+EXP(('S Curve Equation'!$B$11-AF96*'S Curve Equation'!$B$12)*'S Curve Equation'!$B$10))+'S Curve Equation'!$B$13)*'S Curve Equation'!$B$14</f>
        <v>0.77050099372642789</v>
      </c>
    </row>
    <row r="142" spans="1:32" x14ac:dyDescent="0.2">
      <c r="A142" s="12" t="s">
        <v>29</v>
      </c>
      <c r="B142" s="34">
        <f>(1/(1+EXP(('S Curve Equation'!$B$11-B97*'S Curve Equation'!$B$12)*'S Curve Equation'!$B$10))+'S Curve Equation'!$B$13)*'S Curve Equation'!$B$14</f>
        <v>0.79300000000000004</v>
      </c>
      <c r="C142" s="34">
        <f>(1/(1+EXP(('S Curve Equation'!$B$11-C97*'S Curve Equation'!$B$12)*'S Curve Equation'!$B$10))+'S Curve Equation'!$B$13)*'S Curve Equation'!$B$14</f>
        <v>0.7890926439434589</v>
      </c>
      <c r="D142" s="34">
        <f>(1/(1+EXP(('S Curve Equation'!$B$11-D97*'S Curve Equation'!$B$12)*'S Curve Equation'!$B$10))+'S Curve Equation'!$B$13)*'S Curve Equation'!$B$14</f>
        <v>0.78502799638903442</v>
      </c>
      <c r="E142" s="34">
        <f>(1/(1+EXP(('S Curve Equation'!$B$11-E97*'S Curve Equation'!$B$12)*'S Curve Equation'!$B$10))+'S Curve Equation'!$B$13)*'S Curve Equation'!$B$14</f>
        <v>0.78093577471519826</v>
      </c>
      <c r="F142" s="34">
        <f>(1/(1+EXP(('S Curve Equation'!$B$11-F97*'S Curve Equation'!$B$12)*'S Curve Equation'!$B$10))+'S Curve Equation'!$B$13)*'S Curve Equation'!$B$14</f>
        <v>0.77683243129841528</v>
      </c>
      <c r="G142" s="34">
        <f>(1/(1+EXP(('S Curve Equation'!$B$11-G97*'S Curve Equation'!$B$12)*'S Curve Equation'!$B$10))+'S Curve Equation'!$B$13)*'S Curve Equation'!$B$14</f>
        <v>0.77268527429233924</v>
      </c>
      <c r="H142" s="34">
        <f>(1/(1+EXP(('S Curve Equation'!$B$11-H97*'S Curve Equation'!$B$12)*'S Curve Equation'!$B$10))+'S Curve Equation'!$B$13)*'S Curve Equation'!$B$14</f>
        <v>0.76848818918278528</v>
      </c>
      <c r="I142" s="34">
        <f>(1/(1+EXP(('S Curve Equation'!$B$11-I97*'S Curve Equation'!$B$12)*'S Curve Equation'!$B$10))+'S Curve Equation'!$B$13)*'S Curve Equation'!$B$14</f>
        <v>0.76428036629107732</v>
      </c>
      <c r="J142" s="34">
        <f>(1/(1+EXP(('S Curve Equation'!$B$11-J97*'S Curve Equation'!$B$12)*'S Curve Equation'!$B$10))+'S Curve Equation'!$B$13)*'S Curve Equation'!$B$14</f>
        <v>0.76008047230175291</v>
      </c>
      <c r="K142" s="34">
        <f>(1/(1+EXP(('S Curve Equation'!$B$11-K97*'S Curve Equation'!$B$12)*'S Curve Equation'!$B$10))+'S Curve Equation'!$B$13)*'S Curve Equation'!$B$14</f>
        <v>0.75590706234687521</v>
      </c>
      <c r="L142" s="34">
        <f>(1/(1+EXP(('S Curve Equation'!$B$11-L97*'S Curve Equation'!$B$12)*'S Curve Equation'!$B$10))+'S Curve Equation'!$B$13)*'S Curve Equation'!$B$14</f>
        <v>0.75185708545434737</v>
      </c>
      <c r="M142" s="34">
        <f>(1/(1+EXP(('S Curve Equation'!$B$11-M97*'S Curve Equation'!$B$12)*'S Curve Equation'!$B$10))+'S Curve Equation'!$B$13)*'S Curve Equation'!$B$14</f>
        <v>0.74768934943986765</v>
      </c>
      <c r="N142" s="34">
        <f>(1/(1+EXP(('S Curve Equation'!$B$11-N97*'S Curve Equation'!$B$12)*'S Curve Equation'!$B$10))+'S Curve Equation'!$B$13)*'S Curve Equation'!$B$14</f>
        <v>0.7435169256197337</v>
      </c>
      <c r="O142" s="34">
        <f>(1/(1+EXP(('S Curve Equation'!$B$11-O97*'S Curve Equation'!$B$12)*'S Curve Equation'!$B$10))+'S Curve Equation'!$B$13)*'S Curve Equation'!$B$14</f>
        <v>0.73934074700899877</v>
      </c>
      <c r="P142" s="34">
        <f>(1/(1+EXP(('S Curve Equation'!$B$11-P97*'S Curve Equation'!$B$12)*'S Curve Equation'!$B$10))+'S Curve Equation'!$B$13)*'S Curve Equation'!$B$14</f>
        <v>0.73516173290190168</v>
      </c>
      <c r="Q142" s="34">
        <f>(1/(1+EXP(('S Curve Equation'!$B$11-Q97*'S Curve Equation'!$B$12)*'S Curve Equation'!$B$10))+'S Curve Equation'!$B$13)*'S Curve Equation'!$B$14</f>
        <v>0.73098078838322345</v>
      </c>
      <c r="R142" s="34">
        <f>(1/(1+EXP(('S Curve Equation'!$B$11-R97*'S Curve Equation'!$B$12)*'S Curve Equation'!$B$10))+'S Curve Equation'!$B$13)*'S Curve Equation'!$B$14</f>
        <v>0.72679880387352047</v>
      </c>
      <c r="S142" s="34">
        <f>(1/(1+EXP(('S Curve Equation'!$B$11-S97*'S Curve Equation'!$B$12)*'S Curve Equation'!$B$10))+'S Curve Equation'!$B$13)*'S Curve Equation'!$B$14</f>
        <v>0.72261665470782888</v>
      </c>
      <c r="T142" s="34">
        <f>(1/(1+EXP(('S Curve Equation'!$B$11-T97*'S Curve Equation'!$B$12)*'S Curve Equation'!$B$10))+'S Curve Equation'!$B$13)*'S Curve Equation'!$B$14</f>
        <v>0.71843520074735612</v>
      </c>
      <c r="U142" s="34">
        <f>(1/(1+EXP(('S Curve Equation'!$B$11-U97*'S Curve Equation'!$B$12)*'S Curve Equation'!$B$10))+'S Curve Equation'!$B$13)*'S Curve Equation'!$B$14</f>
        <v>0.71425528602364863</v>
      </c>
      <c r="V142" s="34">
        <f>(1/(1+EXP(('S Curve Equation'!$B$11-V97*'S Curve Equation'!$B$12)*'S Curve Equation'!$B$10))+'S Curve Equation'!$B$13)*'S Curve Equation'!$B$14</f>
        <v>0.71007773841462773</v>
      </c>
      <c r="W142" s="34">
        <f>(1/(1+EXP(('S Curve Equation'!$B$11-W97*'S Curve Equation'!$B$12)*'S Curve Equation'!$B$10))+'S Curve Equation'!$B$13)*'S Curve Equation'!$B$14</f>
        <v>0.70590336935187126</v>
      </c>
      <c r="X142" s="34">
        <f>(1/(1+EXP(('S Curve Equation'!$B$11-X97*'S Curve Equation'!$B$12)*'S Curve Equation'!$B$10))+'S Curve Equation'!$B$13)*'S Curve Equation'!$B$14</f>
        <v>0.70173297355845776</v>
      </c>
      <c r="Y142" s="34">
        <f>(1/(1+EXP(('S Curve Equation'!$B$11-Y97*'S Curve Equation'!$B$12)*'S Curve Equation'!$B$10))+'S Curve Equation'!$B$13)*'S Curve Equation'!$B$14</f>
        <v>0.69756732881664441</v>
      </c>
      <c r="Z142" s="34">
        <f>(1/(1+EXP(('S Curve Equation'!$B$11-Z97*'S Curve Equation'!$B$12)*'S Curve Equation'!$B$10))+'S Curve Equation'!$B$13)*'S Curve Equation'!$B$14</f>
        <v>0.69340719576463905</v>
      </c>
      <c r="AA142" s="34">
        <f>(1/(1+EXP(('S Curve Equation'!$B$11-AA97*'S Curve Equation'!$B$12)*'S Curve Equation'!$B$10))+'S Curve Equation'!$B$13)*'S Curve Equation'!$B$14</f>
        <v>0.68925331772164833</v>
      </c>
      <c r="AB142" s="34">
        <f>(1/(1+EXP(('S Curve Equation'!$B$11-AB97*'S Curve Equation'!$B$12)*'S Curve Equation'!$B$10))+'S Curve Equation'!$B$13)*'S Curve Equation'!$B$14</f>
        <v>0.68510642054040072</v>
      </c>
      <c r="AC142" s="34">
        <f>(1/(1+EXP(('S Curve Equation'!$B$11-AC97*'S Curve Equation'!$B$12)*'S Curve Equation'!$B$10))+'S Curve Equation'!$B$13)*'S Curve Equation'!$B$14</f>
        <v>0.68096721248629977</v>
      </c>
      <c r="AD142" s="34">
        <f>(1/(1+EXP(('S Curve Equation'!$B$11-AD97*'S Curve Equation'!$B$12)*'S Curve Equation'!$B$10))+'S Curve Equation'!$B$13)*'S Curve Equation'!$B$14</f>
        <v>0.67683638414232761</v>
      </c>
      <c r="AE142" s="34">
        <f>(1/(1+EXP(('S Curve Equation'!$B$11-AE97*'S Curve Equation'!$B$12)*'S Curve Equation'!$B$10))+'S Curve Equation'!$B$13)*'S Curve Equation'!$B$14</f>
        <v>0.67271460833882613</v>
      </c>
      <c r="AF142" s="34">
        <f>(1/(1+EXP(('S Curve Equation'!$B$11-AF97*'S Curve Equation'!$B$12)*'S Curve Equation'!$B$10))+'S Curve Equation'!$B$13)*'S Curve Equation'!$B$14</f>
        <v>0.66860254010725406</v>
      </c>
    </row>
    <row r="143" spans="1:32" x14ac:dyDescent="0.2">
      <c r="A143" s="12" t="s">
        <v>30</v>
      </c>
      <c r="B143" s="34">
        <f>(1/(1+EXP(('S Curve Equation'!$B$11-B98*'S Curve Equation'!$B$12)*'S Curve Equation'!$B$10))+'S Curve Equation'!$B$13)*'S Curve Equation'!$B$14</f>
        <v>0.7133009708737863</v>
      </c>
      <c r="C143" s="34">
        <f>(1/(1+EXP(('S Curve Equation'!$B$11-C98*'S Curve Equation'!$B$12)*'S Curve Equation'!$B$10))+'S Curve Equation'!$B$13)*'S Curve Equation'!$B$14</f>
        <v>0.70884880985685106</v>
      </c>
      <c r="D143" s="34">
        <f>(1/(1+EXP(('S Curve Equation'!$B$11-D98*'S Curve Equation'!$B$12)*'S Curve Equation'!$B$10))+'S Curve Equation'!$B$13)*'S Curve Equation'!$B$14</f>
        <v>0.70423715199899384</v>
      </c>
      <c r="E143" s="34">
        <f>(1/(1+EXP(('S Curve Equation'!$B$11-E98*'S Curve Equation'!$B$12)*'S Curve Equation'!$B$10))+'S Curve Equation'!$B$13)*'S Curve Equation'!$B$14</f>
        <v>0.6996142282251846</v>
      </c>
      <c r="F143" s="34">
        <f>(1/(1+EXP(('S Curve Equation'!$B$11-F98*'S Curve Equation'!$B$12)*'S Curve Equation'!$B$10))+'S Curve Equation'!$B$13)*'S Curve Equation'!$B$14</f>
        <v>0.6949986092139443</v>
      </c>
      <c r="G143" s="34">
        <f>(1/(1+EXP(('S Curve Equation'!$B$11-G98*'S Curve Equation'!$B$12)*'S Curve Equation'!$B$10))+'S Curve Equation'!$B$13)*'S Curve Equation'!$B$14</f>
        <v>0.69035362364982322</v>
      </c>
      <c r="H143" s="34">
        <f>(1/(1+EXP(('S Curve Equation'!$B$11-H98*'S Curve Equation'!$B$12)*'S Curve Equation'!$B$10))+'S Curve Equation'!$B$13)*'S Curve Equation'!$B$14</f>
        <v>0.68567280226744809</v>
      </c>
      <c r="I143" s="34">
        <f>(1/(1+EXP(('S Curve Equation'!$B$11-I98*'S Curve Equation'!$B$12)*'S Curve Equation'!$B$10))+'S Curve Equation'!$B$13)*'S Curve Equation'!$B$14</f>
        <v>0.68099999171700842</v>
      </c>
      <c r="J143" s="34">
        <f>(1/(1+EXP(('S Curve Equation'!$B$11-J98*'S Curve Equation'!$B$12)*'S Curve Equation'!$B$10))+'S Curve Equation'!$B$13)*'S Curve Equation'!$B$14</f>
        <v>0.67635565125687114</v>
      </c>
      <c r="K143" s="34">
        <f>(1/(1+EXP(('S Curve Equation'!$B$11-K98*'S Curve Equation'!$B$12)*'S Curve Equation'!$B$10))+'S Curve Equation'!$B$13)*'S Curve Equation'!$B$14</f>
        <v>0.6717597792517791</v>
      </c>
      <c r="L143" s="34">
        <f>(1/(1+EXP(('S Curve Equation'!$B$11-L98*'S Curve Equation'!$B$12)*'S Curve Equation'!$B$10))+'S Curve Equation'!$B$13)*'S Curve Equation'!$B$14</f>
        <v>0.66731786012983707</v>
      </c>
      <c r="M143" s="34">
        <f>(1/(1+EXP(('S Curve Equation'!$B$11-M98*'S Curve Equation'!$B$12)*'S Curve Equation'!$B$10))+'S Curve Equation'!$B$13)*'S Curve Equation'!$B$14</f>
        <v>0.66276506570670701</v>
      </c>
      <c r="N143" s="34">
        <f>(1/(1+EXP(('S Curve Equation'!$B$11-N98*'S Curve Equation'!$B$12)*'S Curve Equation'!$B$10))+'S Curve Equation'!$B$13)*'S Curve Equation'!$B$14</f>
        <v>0.65822546972206686</v>
      </c>
      <c r="O143" s="34">
        <f>(1/(1+EXP(('S Curve Equation'!$B$11-O98*'S Curve Equation'!$B$12)*'S Curve Equation'!$B$10))+'S Curve Equation'!$B$13)*'S Curve Equation'!$B$14</f>
        <v>0.65369989193704248</v>
      </c>
      <c r="P143" s="34">
        <f>(1/(1+EXP(('S Curve Equation'!$B$11-P98*'S Curve Equation'!$B$12)*'S Curve Equation'!$B$10))+'S Curve Equation'!$B$13)*'S Curve Equation'!$B$14</f>
        <v>0.64918912576409582</v>
      </c>
      <c r="Q143" s="34">
        <f>(1/(1+EXP(('S Curve Equation'!$B$11-Q98*'S Curve Equation'!$B$12)*'S Curve Equation'!$B$10))+'S Curve Equation'!$B$13)*'S Curve Equation'!$B$14</f>
        <v>0.64469393834875566</v>
      </c>
      <c r="R143" s="34">
        <f>(1/(1+EXP(('S Curve Equation'!$B$11-R98*'S Curve Equation'!$B$12)*'S Curve Equation'!$B$10))+'S Curve Equation'!$B$13)*'S Curve Equation'!$B$14</f>
        <v>0.64021507068528682</v>
      </c>
      <c r="S143" s="34">
        <f>(1/(1+EXP(('S Curve Equation'!$B$11-S98*'S Curve Equation'!$B$12)*'S Curve Equation'!$B$10))+'S Curve Equation'!$B$13)*'S Curve Equation'!$B$14</f>
        <v>0.63575323776448334</v>
      </c>
      <c r="T143" s="34">
        <f>(1/(1+EXP(('S Curve Equation'!$B$11-T98*'S Curve Equation'!$B$12)*'S Curve Equation'!$B$10))+'S Curve Equation'!$B$13)*'S Curve Equation'!$B$14</f>
        <v>0.63130912875179657</v>
      </c>
      <c r="U143" s="34">
        <f>(1/(1+EXP(('S Curve Equation'!$B$11-U98*'S Curve Equation'!$B$12)*'S Curve Equation'!$B$10))+'S Curve Equation'!$B$13)*'S Curve Equation'!$B$14</f>
        <v>0.62688340719403368</v>
      </c>
      <c r="V143" s="34">
        <f>(1/(1+EXP(('S Curve Equation'!$B$11-V98*'S Curve Equation'!$B$12)*'S Curve Equation'!$B$10))+'S Curve Equation'!$B$13)*'S Curve Equation'!$B$14</f>
        <v>0.62247671125286086</v>
      </c>
      <c r="W143" s="34">
        <f>(1/(1+EXP(('S Curve Equation'!$B$11-W98*'S Curve Equation'!$B$12)*'S Curve Equation'!$B$10))+'S Curve Equation'!$B$13)*'S Curve Equation'!$B$14</f>
        <v>0.61808965396339832</v>
      </c>
      <c r="X143" s="34">
        <f>(1/(1+EXP(('S Curve Equation'!$B$11-X98*'S Curve Equation'!$B$12)*'S Curve Equation'!$B$10))+'S Curve Equation'!$B$13)*'S Curve Equation'!$B$14</f>
        <v>0.61372282351621343</v>
      </c>
      <c r="Y143" s="34">
        <f>(1/(1+EXP(('S Curve Equation'!$B$11-Y98*'S Curve Equation'!$B$12)*'S Curve Equation'!$B$10))+'S Curve Equation'!$B$13)*'S Curve Equation'!$B$14</f>
        <v>0.60937678356105218</v>
      </c>
      <c r="Z143" s="34">
        <f>(1/(1+EXP(('S Curve Equation'!$B$11-Z98*'S Curve Equation'!$B$12)*'S Curve Equation'!$B$10))+'S Curve Equation'!$B$13)*'S Curve Equation'!$B$14</f>
        <v>0.60505207353070334</v>
      </c>
      <c r="AA143" s="34">
        <f>(1/(1+EXP(('S Curve Equation'!$B$11-AA98*'S Curve Equation'!$B$12)*'S Curve Equation'!$B$10))+'S Curve Equation'!$B$13)*'S Curve Equation'!$B$14</f>
        <v>0.60074920898339845</v>
      </c>
      <c r="AB143" s="34">
        <f>(1/(1+EXP(('S Curve Equation'!$B$11-AB98*'S Curve Equation'!$B$12)*'S Curve Equation'!$B$10))+'S Curve Equation'!$B$13)*'S Curve Equation'!$B$14</f>
        <v>0.5964686819622268</v>
      </c>
      <c r="AC143" s="34">
        <f>(1/(1+EXP(('S Curve Equation'!$B$11-AC98*'S Curve Equation'!$B$12)*'S Curve Equation'!$B$10))+'S Curve Equation'!$B$13)*'S Curve Equation'!$B$14</f>
        <v>0.59221096137008067</v>
      </c>
      <c r="AD143" s="34">
        <f>(1/(1+EXP(('S Curve Equation'!$B$11-AD98*'S Curve Equation'!$B$12)*'S Curve Equation'!$B$10))+'S Curve Equation'!$B$13)*'S Curve Equation'!$B$14</f>
        <v>0.58797649335867286</v>
      </c>
      <c r="AE143" s="34">
        <f>(1/(1+EXP(('S Curve Equation'!$B$11-AE98*'S Curve Equation'!$B$12)*'S Curve Equation'!$B$10))+'S Curve Equation'!$B$13)*'S Curve Equation'!$B$14</f>
        <v>0.58376570173024378</v>
      </c>
      <c r="AF143" s="34">
        <f>(1/(1+EXP(('S Curve Equation'!$B$11-AF98*'S Curve Equation'!$B$12)*'S Curve Equation'!$B$10))+'S Curve Equation'!$B$13)*'S Curve Equation'!$B$14</f>
        <v>0.57957898835061217</v>
      </c>
    </row>
    <row r="144" spans="1:32" x14ac:dyDescent="0.2">
      <c r="A144" s="12" t="s">
        <v>31</v>
      </c>
      <c r="B144" s="34">
        <f>(1/(1+EXP(('S Curve Equation'!$B$11-B99*'S Curve Equation'!$B$12)*'S Curve Equation'!$B$10))+'S Curve Equation'!$B$13)*'S Curve Equation'!$B$14</f>
        <v>0.77400000000000002</v>
      </c>
      <c r="C144" s="34">
        <f>(1/(1+EXP(('S Curve Equation'!$B$11-C99*'S Curve Equation'!$B$12)*'S Curve Equation'!$B$10))+'S Curve Equation'!$B$13)*'S Curve Equation'!$B$14</f>
        <v>0.76993170959490742</v>
      </c>
      <c r="D144" s="34">
        <f>(1/(1+EXP(('S Curve Equation'!$B$11-D99*'S Curve Equation'!$B$12)*'S Curve Equation'!$B$10))+'S Curve Equation'!$B$13)*'S Curve Equation'!$B$14</f>
        <v>0.76570423012692856</v>
      </c>
      <c r="E144" s="34">
        <f>(1/(1+EXP(('S Curve Equation'!$B$11-E99*'S Curve Equation'!$B$12)*'S Curve Equation'!$B$10))+'S Curve Equation'!$B$13)*'S Curve Equation'!$B$14</f>
        <v>0.76145274139296015</v>
      </c>
      <c r="F144" s="34">
        <f>(1/(1+EXP(('S Curve Equation'!$B$11-F99*'S Curve Equation'!$B$12)*'S Curve Equation'!$B$10))+'S Curve Equation'!$B$13)*'S Curve Equation'!$B$14</f>
        <v>0.75719435313432015</v>
      </c>
      <c r="G144" s="34">
        <f>(1/(1+EXP(('S Curve Equation'!$B$11-G99*'S Curve Equation'!$B$12)*'S Curve Equation'!$B$10))+'S Curve Equation'!$B$13)*'S Curve Equation'!$B$14</f>
        <v>0.75289518284837886</v>
      </c>
      <c r="H144" s="34">
        <f>(1/(1+EXP(('S Curve Equation'!$B$11-H99*'S Curve Equation'!$B$12)*'S Curve Equation'!$B$10))+'S Curve Equation'!$B$13)*'S Curve Equation'!$B$14</f>
        <v>0.74854900214598419</v>
      </c>
      <c r="I144" s="34">
        <f>(1/(1+EXP(('S Curve Equation'!$B$11-I99*'S Curve Equation'!$B$12)*'S Curve Equation'!$B$10))+'S Curve Equation'!$B$13)*'S Curve Equation'!$B$14</f>
        <v>0.74419644748509217</v>
      </c>
      <c r="J144" s="34">
        <f>(1/(1+EXP(('S Curve Equation'!$B$11-J99*'S Curve Equation'!$B$12)*'S Curve Equation'!$B$10))+'S Curve Equation'!$B$13)*'S Curve Equation'!$B$14</f>
        <v>0.73985678412156464</v>
      </c>
      <c r="K144" s="34">
        <f>(1/(1+EXP(('S Curve Equation'!$B$11-K99*'S Curve Equation'!$B$12)*'S Curve Equation'!$B$10))+'S Curve Equation'!$B$13)*'S Curve Equation'!$B$14</f>
        <v>0.73554908064624946</v>
      </c>
      <c r="L144" s="34">
        <f>(1/(1+EXP(('S Curve Equation'!$B$11-L99*'S Curve Equation'!$B$12)*'S Curve Equation'!$B$10))+'S Curve Equation'!$B$13)*'S Curve Equation'!$B$14</f>
        <v>0.73137311805903416</v>
      </c>
      <c r="M144" s="34">
        <f>(1/(1+EXP(('S Curve Equation'!$B$11-M99*'S Curve Equation'!$B$12)*'S Curve Equation'!$B$10))+'S Curve Equation'!$B$13)*'S Curve Equation'!$B$14</f>
        <v>0.72708014911321017</v>
      </c>
      <c r="N144" s="34">
        <f>(1/(1+EXP(('S Curve Equation'!$B$11-N99*'S Curve Equation'!$B$12)*'S Curve Equation'!$B$10))+'S Curve Equation'!$B$13)*'S Curve Equation'!$B$14</f>
        <v>0.7227867956088293</v>
      </c>
      <c r="O144" s="34">
        <f>(1/(1+EXP(('S Curve Equation'!$B$11-O99*'S Curve Equation'!$B$12)*'S Curve Equation'!$B$10))+'S Curve Equation'!$B$13)*'S Curve Equation'!$B$14</f>
        <v>0.718493988758514</v>
      </c>
      <c r="P144" s="34">
        <f>(1/(1+EXP(('S Curve Equation'!$B$11-P99*'S Curve Equation'!$B$12)*'S Curve Equation'!$B$10))+'S Curve Equation'!$B$13)*'S Curve Equation'!$B$14</f>
        <v>0.71420264240051679</v>
      </c>
      <c r="Q144" s="34">
        <f>(1/(1+EXP(('S Curve Equation'!$B$11-Q99*'S Curve Equation'!$B$12)*'S Curve Equation'!$B$10))+'S Curve Equation'!$B$13)*'S Curve Equation'!$B$14</f>
        <v>0.70991365262214023</v>
      </c>
      <c r="R144" s="34">
        <f>(1/(1+EXP(('S Curve Equation'!$B$11-R99*'S Curve Equation'!$B$12)*'S Curve Equation'!$B$10))+'S Curve Equation'!$B$13)*'S Curve Equation'!$B$14</f>
        <v>0.705627897419562</v>
      </c>
      <c r="S144" s="34">
        <f>(1/(1+EXP(('S Curve Equation'!$B$11-S99*'S Curve Equation'!$B$12)*'S Curve Equation'!$B$10))+'S Curve Equation'!$B$13)*'S Curve Equation'!$B$14</f>
        <v>0.70134623639327431</v>
      </c>
      <c r="T144" s="34">
        <f>(1/(1+EXP(('S Curve Equation'!$B$11-T99*'S Curve Equation'!$B$12)*'S Curve Equation'!$B$10))+'S Curve Equation'!$B$13)*'S Curve Equation'!$B$14</f>
        <v>0.69706951047828436</v>
      </c>
      <c r="U144" s="34">
        <f>(1/(1+EXP(('S Curve Equation'!$B$11-U99*'S Curve Equation'!$B$12)*'S Curve Equation'!$B$10))+'S Curve Equation'!$B$13)*'S Curve Equation'!$B$14</f>
        <v>0.6927985417082102</v>
      </c>
      <c r="V144" s="34">
        <f>(1/(1+EXP(('S Curve Equation'!$B$11-V99*'S Curve Equation'!$B$12)*'S Curve Equation'!$B$10))+'S Curve Equation'!$B$13)*'S Curve Equation'!$B$14</f>
        <v>0.68853413301231714</v>
      </c>
      <c r="W144" s="34">
        <f>(1/(1+EXP(('S Curve Equation'!$B$11-W99*'S Curve Equation'!$B$12)*'S Curve Equation'!$B$10))+'S Curve Equation'!$B$13)*'S Curve Equation'!$B$14</f>
        <v>0.68427706804454169</v>
      </c>
      <c r="X144" s="34">
        <f>(1/(1+EXP(('S Curve Equation'!$B$11-X99*'S Curve Equation'!$B$12)*'S Curve Equation'!$B$10))+'S Curve Equation'!$B$13)*'S Curve Equation'!$B$14</f>
        <v>0.68002811104350103</v>
      </c>
      <c r="Y144" s="34">
        <f>(1/(1+EXP(('S Curve Equation'!$B$11-Y99*'S Curve Equation'!$B$12)*'S Curve Equation'!$B$10))+'S Curve Equation'!$B$13)*'S Curve Equation'!$B$14</f>
        <v>0.67578800672246209</v>
      </c>
      <c r="Z144" s="34">
        <f>(1/(1+EXP(('S Curve Equation'!$B$11-Z99*'S Curve Equation'!$B$12)*'S Curve Equation'!$B$10))+'S Curve Equation'!$B$13)*'S Curve Equation'!$B$14</f>
        <v>0.67155748018823425</v>
      </c>
      <c r="AA144" s="34">
        <f>(1/(1+EXP(('S Curve Equation'!$B$11-AA99*'S Curve Equation'!$B$12)*'S Curve Equation'!$B$10))+'S Curve Equation'!$B$13)*'S Curve Equation'!$B$14</f>
        <v>0.66733723688790025</v>
      </c>
      <c r="AB144" s="34">
        <f>(1/(1+EXP(('S Curve Equation'!$B$11-AB99*'S Curve Equation'!$B$12)*'S Curve Equation'!$B$10))+'S Curve Equation'!$B$13)*'S Curve Equation'!$B$14</f>
        <v>0.66312796258232598</v>
      </c>
      <c r="AC144" s="34">
        <f>(1/(1+EXP(('S Curve Equation'!$B$11-AC99*'S Curve Equation'!$B$12)*'S Curve Equation'!$B$10))+'S Curve Equation'!$B$13)*'S Curve Equation'!$B$14</f>
        <v>0.65893032334535795</v>
      </c>
      <c r="AD144" s="34">
        <f>(1/(1+EXP(('S Curve Equation'!$B$11-AD99*'S Curve Equation'!$B$12)*'S Curve Equation'!$B$10))+'S Curve Equation'!$B$13)*'S Curve Equation'!$B$14</f>
        <v>0.65474496558760498</v>
      </c>
      <c r="AE144" s="34">
        <f>(1/(1+EXP(('S Curve Equation'!$B$11-AE99*'S Curve Equation'!$B$12)*'S Curve Equation'!$B$10))+'S Curve Equation'!$B$13)*'S Curve Equation'!$B$14</f>
        <v>0.65057251610371536</v>
      </c>
      <c r="AF144" s="34">
        <f>(1/(1+EXP(('S Curve Equation'!$B$11-AF99*'S Curve Equation'!$B$12)*'S Curve Equation'!$B$10))+'S Curve Equation'!$B$13)*'S Curve Equation'!$B$14</f>
        <v>0.64641358214205424</v>
      </c>
    </row>
    <row r="145" spans="1:32" x14ac:dyDescent="0.2">
      <c r="A145" s="12" t="s">
        <v>32</v>
      </c>
      <c r="B145" s="34">
        <f>(1/(1+EXP(('S Curve Equation'!$B$11-B100*'S Curve Equation'!$B$12)*'S Curve Equation'!$B$10))+'S Curve Equation'!$B$13)*'S Curve Equation'!$B$14</f>
        <v>0.76400000000000012</v>
      </c>
      <c r="C145" s="34">
        <f>(1/(1+EXP(('S Curve Equation'!$B$11-C100*'S Curve Equation'!$B$12)*'S Curve Equation'!$B$10))+'S Curve Equation'!$B$13)*'S Curve Equation'!$B$14</f>
        <v>0.75985509711350629</v>
      </c>
      <c r="D145" s="34">
        <f>(1/(1+EXP(('S Curve Equation'!$B$11-D100*'S Curve Equation'!$B$12)*'S Curve Equation'!$B$10))+'S Curve Equation'!$B$13)*'S Curve Equation'!$B$14</f>
        <v>0.75555038437015032</v>
      </c>
      <c r="E145" s="34">
        <f>(1/(1+EXP(('S Curve Equation'!$B$11-E100*'S Curve Equation'!$B$12)*'S Curve Equation'!$B$10))+'S Curve Equation'!$B$13)*'S Curve Equation'!$B$14</f>
        <v>0.75122364389830754</v>
      </c>
      <c r="F145" s="34">
        <f>(1/(1+EXP(('S Curve Equation'!$B$11-F100*'S Curve Equation'!$B$12)*'S Curve Equation'!$B$10))+'S Curve Equation'!$B$13)*'S Curve Equation'!$B$14</f>
        <v>0.74689229167609628</v>
      </c>
      <c r="G145" s="34">
        <f>(1/(1+EXP(('S Curve Equation'!$B$11-G100*'S Curve Equation'!$B$12)*'S Curve Equation'!$B$10))+'S Curve Equation'!$B$13)*'S Curve Equation'!$B$14</f>
        <v>0.74252188228571825</v>
      </c>
      <c r="H145" s="34">
        <f>(1/(1+EXP(('S Curve Equation'!$B$11-H100*'S Curve Equation'!$B$12)*'S Curve Equation'!$B$10))+'S Curve Equation'!$B$13)*'S Curve Equation'!$B$14</f>
        <v>0.73810613564491523</v>
      </c>
      <c r="I145" s="34">
        <f>(1/(1+EXP(('S Curve Equation'!$B$11-I100*'S Curve Equation'!$B$12)*'S Curve Equation'!$B$10))+'S Curve Equation'!$B$13)*'S Curve Equation'!$B$14</f>
        <v>0.73368636098709972</v>
      </c>
      <c r="J145" s="34">
        <f>(1/(1+EXP(('S Curve Equation'!$B$11-J100*'S Curve Equation'!$B$12)*'S Curve Equation'!$B$10))+'S Curve Equation'!$B$13)*'S Curve Equation'!$B$14</f>
        <v>0.7292820931659878</v>
      </c>
      <c r="K145" s="34">
        <f>(1/(1+EXP(('S Curve Equation'!$B$11-K100*'S Curve Equation'!$B$12)*'S Curve Equation'!$B$10))+'S Curve Equation'!$B$13)*'S Curve Equation'!$B$14</f>
        <v>0.72491262566722903</v>
      </c>
      <c r="L145" s="34">
        <f>(1/(1+EXP(('S Curve Equation'!$B$11-L100*'S Curve Equation'!$B$12)*'S Curve Equation'!$B$10))+'S Curve Equation'!$B$13)*'S Curve Equation'!$B$14</f>
        <v>0.72067901701929105</v>
      </c>
      <c r="M145" s="34">
        <f>(1/(1+EXP(('S Curve Equation'!$B$11-M100*'S Curve Equation'!$B$12)*'S Curve Equation'!$B$10))+'S Curve Equation'!$B$13)*'S Curve Equation'!$B$14</f>
        <v>0.71632905443319239</v>
      </c>
      <c r="N145" s="34">
        <f>(1/(1+EXP(('S Curve Equation'!$B$11-N100*'S Curve Equation'!$B$12)*'S Curve Equation'!$B$10))+'S Curve Equation'!$B$13)*'S Curve Equation'!$B$14</f>
        <v>0.71198098163137236</v>
      </c>
      <c r="O145" s="34">
        <f>(1/(1+EXP(('S Curve Equation'!$B$11-O100*'S Curve Equation'!$B$12)*'S Curve Equation'!$B$10))+'S Curve Equation'!$B$13)*'S Curve Equation'!$B$14</f>
        <v>0.70763572196293412</v>
      </c>
      <c r="P145" s="34">
        <f>(1/(1+EXP(('S Curve Equation'!$B$11-P100*'S Curve Equation'!$B$12)*'S Curve Equation'!$B$10))+'S Curve Equation'!$B$13)*'S Curve Equation'!$B$14</f>
        <v>0.70329417961598839</v>
      </c>
      <c r="Q145" s="34">
        <f>(1/(1+EXP(('S Curve Equation'!$B$11-Q100*'S Curve Equation'!$B$12)*'S Curve Equation'!$B$10))+'S Curve Equation'!$B$13)*'S Curve Equation'!$B$14</f>
        <v>0.69895723930817488</v>
      </c>
      <c r="R145" s="34">
        <f>(1/(1+EXP(('S Curve Equation'!$B$11-R100*'S Curve Equation'!$B$12)*'S Curve Equation'!$B$10))+'S Curve Equation'!$B$13)*'S Curve Equation'!$B$14</f>
        <v>0.69462576601428727</v>
      </c>
      <c r="S145" s="34">
        <f>(1/(1+EXP(('S Curve Equation'!$B$11-S100*'S Curve Equation'!$B$12)*'S Curve Equation'!$B$10))+'S Curve Equation'!$B$13)*'S Curve Equation'!$B$14</f>
        <v>0.69030060473000909</v>
      </c>
      <c r="T145" s="34">
        <f>(1/(1+EXP(('S Curve Equation'!$B$11-T100*'S Curve Equation'!$B$12)*'S Curve Equation'!$B$10))+'S Curve Equation'!$B$13)*'S Curve Equation'!$B$14</f>
        <v>0.68598258027072312</v>
      </c>
      <c r="U145" s="34">
        <f>(1/(1+EXP(('S Curve Equation'!$B$11-U100*'S Curve Equation'!$B$12)*'S Curve Equation'!$B$10))+'S Curve Equation'!$B$13)*'S Curve Equation'!$B$14</f>
        <v>0.68167249710434807</v>
      </c>
      <c r="V145" s="34">
        <f>(1/(1+EXP(('S Curve Equation'!$B$11-V100*'S Curve Equation'!$B$12)*'S Curve Equation'!$B$10))+'S Curve Equation'!$B$13)*'S Curve Equation'!$B$14</f>
        <v>0.67737113921707226</v>
      </c>
      <c r="W145" s="34">
        <f>(1/(1+EXP(('S Curve Equation'!$B$11-W100*'S Curve Equation'!$B$12)*'S Curve Equation'!$B$10))+'S Curve Equation'!$B$13)*'S Curve Equation'!$B$14</f>
        <v>0.67307927001087708</v>
      </c>
      <c r="X145" s="34">
        <f>(1/(1+EXP(('S Curve Equation'!$B$11-X100*'S Curve Equation'!$B$12)*'S Curve Equation'!$B$10))+'S Curve Equation'!$B$13)*'S Curve Equation'!$B$14</f>
        <v>0.66879763223168531</v>
      </c>
      <c r="Y145" s="34">
        <f>(1/(1+EXP(('S Curve Equation'!$B$11-Y100*'S Curve Equation'!$B$12)*'S Curve Equation'!$B$10))+'S Curve Equation'!$B$13)*'S Curve Equation'!$B$14</f>
        <v>0.66452694792697253</v>
      </c>
      <c r="Z145" s="34">
        <f>(1/(1+EXP(('S Curve Equation'!$B$11-Z100*'S Curve Equation'!$B$12)*'S Curve Equation'!$B$10))+'S Curve Equation'!$B$13)*'S Curve Equation'!$B$14</f>
        <v>0.66026791843166355</v>
      </c>
      <c r="AA145" s="34">
        <f>(1/(1+EXP(('S Curve Equation'!$B$11-AA100*'S Curve Equation'!$B$12)*'S Curve Equation'!$B$10))+'S Curve Equation'!$B$13)*'S Curve Equation'!$B$14</f>
        <v>0.65602122438110744</v>
      </c>
      <c r="AB145" s="34">
        <f>(1/(1+EXP(('S Curve Equation'!$B$11-AB100*'S Curve Equation'!$B$12)*'S Curve Equation'!$B$10))+'S Curve Equation'!$B$13)*'S Curve Equation'!$B$14</f>
        <v>0.65178752574994947</v>
      </c>
      <c r="AC145" s="34">
        <f>(1/(1+EXP(('S Curve Equation'!$B$11-AC100*'S Curve Equation'!$B$12)*'S Curve Equation'!$B$10))+'S Curve Equation'!$B$13)*'S Curve Equation'!$B$14</f>
        <v>0.64756746191570524</v>
      </c>
      <c r="AD145" s="34">
        <f>(1/(1+EXP(('S Curve Equation'!$B$11-AD100*'S Curve Equation'!$B$12)*'S Curve Equation'!$B$10))+'S Curve Equation'!$B$13)*'S Curve Equation'!$B$14</f>
        <v>0.64336165174582849</v>
      </c>
      <c r="AE145" s="34">
        <f>(1/(1+EXP(('S Curve Equation'!$B$11-AE100*'S Curve Equation'!$B$12)*'S Curve Equation'!$B$10))+'S Curve Equation'!$B$13)*'S Curve Equation'!$B$14</f>
        <v>0.63917069370709834</v>
      </c>
      <c r="AF145" s="34">
        <f>(1/(1+EXP(('S Curve Equation'!$B$11-AF100*'S Curve Equation'!$B$12)*'S Curve Equation'!$B$10))+'S Curve Equation'!$B$13)*'S Curve Equation'!$B$14</f>
        <v>0.63499516599614247</v>
      </c>
    </row>
    <row r="146" spans="1:32" x14ac:dyDescent="0.2">
      <c r="A146" s="12" t="s">
        <v>33</v>
      </c>
      <c r="B146" s="34">
        <f>(1/(1+EXP(('S Curve Equation'!$B$11-B101*'S Curve Equation'!$B$12)*'S Curve Equation'!$B$10))+'S Curve Equation'!$B$13)*'S Curve Equation'!$B$14</f>
        <v>0.83699999999999986</v>
      </c>
      <c r="C146" s="34">
        <f>(1/(1+EXP(('S Curve Equation'!$B$11-C101*'S Curve Equation'!$B$12)*'S Curve Equation'!$B$10))+'S Curve Equation'!$B$13)*'S Curve Equation'!$B$14</f>
        <v>0.83354732351433269</v>
      </c>
      <c r="D146" s="34">
        <f>(1/(1+EXP(('S Curve Equation'!$B$11-D101*'S Curve Equation'!$B$12)*'S Curve Equation'!$B$10))+'S Curve Equation'!$B$13)*'S Curve Equation'!$B$14</f>
        <v>0.82994590991882267</v>
      </c>
      <c r="E146" s="34">
        <f>(1/(1+EXP(('S Curve Equation'!$B$11-E101*'S Curve Equation'!$B$12)*'S Curve Equation'!$B$10))+'S Curve Equation'!$B$13)*'S Curve Equation'!$B$14</f>
        <v>0.82631007658612132</v>
      </c>
      <c r="F146" s="34">
        <f>(1/(1+EXP(('S Curve Equation'!$B$11-F101*'S Curve Equation'!$B$12)*'S Curve Equation'!$B$10))+'S Curve Equation'!$B$13)*'S Curve Equation'!$B$14</f>
        <v>0.82265435315557534</v>
      </c>
      <c r="G146" s="34">
        <f>(1/(1+EXP(('S Curve Equation'!$B$11-G101*'S Curve Equation'!$B$12)*'S Curve Equation'!$B$10))+'S Curve Equation'!$B$13)*'S Curve Equation'!$B$14</f>
        <v>0.81894946601277296</v>
      </c>
      <c r="H146" s="34">
        <f>(1/(1+EXP(('S Curve Equation'!$B$11-H101*'S Curve Equation'!$B$12)*'S Curve Equation'!$B$10))+'S Curve Equation'!$B$13)*'S Curve Equation'!$B$14</f>
        <v>0.81518966121591585</v>
      </c>
      <c r="I146" s="34">
        <f>(1/(1+EXP(('S Curve Equation'!$B$11-I101*'S Curve Equation'!$B$12)*'S Curve Equation'!$B$10))+'S Curve Equation'!$B$13)*'S Curve Equation'!$B$14</f>
        <v>0.81140987511375606</v>
      </c>
      <c r="J146" s="34">
        <f>(1/(1+EXP(('S Curve Equation'!$B$11-J101*'S Curve Equation'!$B$12)*'S Curve Equation'!$B$10))+'S Curve Equation'!$B$13)*'S Curve Equation'!$B$14</f>
        <v>0.80762691724956903</v>
      </c>
      <c r="K146" s="34">
        <f>(1/(1+EXP(('S Curve Equation'!$B$11-K101*'S Curve Equation'!$B$12)*'S Curve Equation'!$B$10))+'S Curve Equation'!$B$13)*'S Curve Equation'!$B$14</f>
        <v>0.80385767703355737</v>
      </c>
      <c r="L146" s="34">
        <f>(1/(1+EXP(('S Curve Equation'!$B$11-L101*'S Curve Equation'!$B$12)*'S Curve Equation'!$B$10))+'S Curve Equation'!$B$13)*'S Curve Equation'!$B$14</f>
        <v>0.80019030077968412</v>
      </c>
      <c r="M146" s="34">
        <f>(1/(1+EXP(('S Curve Equation'!$B$11-M101*'S Curve Equation'!$B$12)*'S Curve Equation'!$B$10))+'S Curve Equation'!$B$13)*'S Curve Equation'!$B$14</f>
        <v>0.79640644794822313</v>
      </c>
      <c r="N146" s="34">
        <f>(1/(1+EXP(('S Curve Equation'!$B$11-N101*'S Curve Equation'!$B$12)*'S Curve Equation'!$B$10))+'S Curve Equation'!$B$13)*'S Curve Equation'!$B$14</f>
        <v>0.79260838465544137</v>
      </c>
      <c r="O146" s="34">
        <f>(1/(1+EXP(('S Curve Equation'!$B$11-O101*'S Curve Equation'!$B$12)*'S Curve Equation'!$B$10))+'S Curve Equation'!$B$13)*'S Curve Equation'!$B$14</f>
        <v>0.78879697505241686</v>
      </c>
      <c r="P146" s="34">
        <f>(1/(1+EXP(('S Curve Equation'!$B$11-P101*'S Curve Equation'!$B$12)*'S Curve Equation'!$B$10))+'S Curve Equation'!$B$13)*'S Curve Equation'!$B$14</f>
        <v>0.78497307879712142</v>
      </c>
      <c r="Q146" s="34">
        <f>(1/(1+EXP(('S Curve Equation'!$B$11-Q101*'S Curve Equation'!$B$12)*'S Curve Equation'!$B$10))+'S Curve Equation'!$B$13)*'S Curve Equation'!$B$14</f>
        <v>0.78113755041144572</v>
      </c>
      <c r="R146" s="34">
        <f>(1/(1+EXP(('S Curve Equation'!$B$11-R101*'S Curve Equation'!$B$12)*'S Curve Equation'!$B$10))+'S Curve Equation'!$B$13)*'S Curve Equation'!$B$14</f>
        <v>0.77729123866094663</v>
      </c>
      <c r="S146" s="34">
        <f>(1/(1+EXP(('S Curve Equation'!$B$11-S101*'S Curve Equation'!$B$12)*'S Curve Equation'!$B$10))+'S Curve Equation'!$B$13)*'S Curve Equation'!$B$14</f>
        <v>0.77343498595768922</v>
      </c>
      <c r="T146" s="34">
        <f>(1/(1+EXP(('S Curve Equation'!$B$11-T101*'S Curve Equation'!$B$12)*'S Curve Equation'!$B$10))+'S Curve Equation'!$B$13)*'S Curve Equation'!$B$14</f>
        <v>0.76956962778649407</v>
      </c>
      <c r="U146" s="34">
        <f>(1/(1+EXP(('S Curve Equation'!$B$11-U101*'S Curve Equation'!$B$12)*'S Curve Equation'!$B$10))+'S Curve Equation'!$B$13)*'S Curve Equation'!$B$14</f>
        <v>0.76569599215485085</v>
      </c>
      <c r="V146" s="34">
        <f>(1/(1+EXP(('S Curve Equation'!$B$11-V101*'S Curve Equation'!$B$12)*'S Curve Equation'!$B$10))+'S Curve Equation'!$B$13)*'S Curve Equation'!$B$14</f>
        <v>0.76181489906666833</v>
      </c>
      <c r="W146" s="34">
        <f>(1/(1+EXP(('S Curve Equation'!$B$11-W101*'S Curve Equation'!$B$12)*'S Curve Equation'!$B$10))+'S Curve Equation'!$B$13)*'S Curve Equation'!$B$14</f>
        <v>0.75792716001999938</v>
      </c>
      <c r="X146" s="34">
        <f>(1/(1+EXP(('S Curve Equation'!$B$11-X101*'S Curve Equation'!$B$12)*'S Curve Equation'!$B$10))+'S Curve Equation'!$B$13)*'S Curve Equation'!$B$14</f>
        <v>0.75403357752880673</v>
      </c>
      <c r="Y146" s="34">
        <f>(1/(1+EXP(('S Curve Equation'!$B$11-Y101*'S Curve Equation'!$B$12)*'S Curve Equation'!$B$10))+'S Curve Equation'!$B$13)*'S Curve Equation'!$B$14</f>
        <v>0.75013494466878106</v>
      </c>
      <c r="Z146" s="34">
        <f>(1/(1+EXP(('S Curve Equation'!$B$11-Z101*'S Curve Equation'!$B$12)*'S Curve Equation'!$B$10))+'S Curve Equation'!$B$13)*'S Curve Equation'!$B$14</f>
        <v>0.74623204464718595</v>
      </c>
      <c r="AA146" s="34">
        <f>(1/(1+EXP(('S Curve Equation'!$B$11-AA101*'S Curve Equation'!$B$12)*'S Curve Equation'!$B$10))+'S Curve Equation'!$B$13)*'S Curve Equation'!$B$14</f>
        <v>0.74232565039661835</v>
      </c>
      <c r="AB146" s="34">
        <f>(1/(1+EXP(('S Curve Equation'!$B$11-AB101*'S Curve Equation'!$B$12)*'S Curve Equation'!$B$10))+'S Curve Equation'!$B$13)*'S Curve Equation'!$B$14</f>
        <v>0.73841652419256554</v>
      </c>
      <c r="AC146" s="34">
        <f>(1/(1+EXP(('S Curve Equation'!$B$11-AC101*'S Curve Equation'!$B$12)*'S Curve Equation'!$B$10))+'S Curve Equation'!$B$13)*'S Curve Equation'!$B$14</f>
        <v>0.73450541729457464</v>
      </c>
      <c r="AD146" s="34">
        <f>(1/(1+EXP(('S Curve Equation'!$B$11-AD101*'S Curve Equation'!$B$12)*'S Curve Equation'!$B$10))+'S Curve Equation'!$B$13)*'S Curve Equation'!$B$14</f>
        <v>0.73059306961079262</v>
      </c>
      <c r="AE146" s="34">
        <f>(1/(1+EXP(('S Curve Equation'!$B$11-AE101*'S Curve Equation'!$B$12)*'S Curve Equation'!$B$10))+'S Curve Equation'!$B$13)*'S Curve Equation'!$B$14</f>
        <v>0.72668020938562539</v>
      </c>
      <c r="AF146" s="34">
        <f>(1/(1+EXP(('S Curve Equation'!$B$11-AF101*'S Curve Equation'!$B$12)*'S Curve Equation'!$B$10))+'S Curve Equation'!$B$13)*'S Curve Equation'!$B$14</f>
        <v>0.72276755291020389</v>
      </c>
    </row>
    <row r="147" spans="1:32" x14ac:dyDescent="0.2">
      <c r="A147" s="12" t="s">
        <v>34</v>
      </c>
      <c r="B147" s="34">
        <f>(1/(1+EXP(('S Curve Equation'!$B$11-B102*'S Curve Equation'!$B$12)*'S Curve Equation'!$B$10))+'S Curve Equation'!$B$13)*'S Curve Equation'!$B$14</f>
        <v>0.83299999999999996</v>
      </c>
      <c r="C147" s="34">
        <f>(1/(1+EXP(('S Curve Equation'!$B$11-C102*'S Curve Equation'!$B$12)*'S Curve Equation'!$B$10))+'S Curve Equation'!$B$13)*'S Curve Equation'!$B$14</f>
        <v>0.82950101101003448</v>
      </c>
      <c r="D147" s="34">
        <f>(1/(1+EXP(('S Curve Equation'!$B$11-D102*'S Curve Equation'!$B$12)*'S Curve Equation'!$B$10))+'S Curve Equation'!$B$13)*'S Curve Equation'!$B$14</f>
        <v>0.82585223839582445</v>
      </c>
      <c r="E147" s="34">
        <f>(1/(1+EXP(('S Curve Equation'!$B$11-E102*'S Curve Equation'!$B$12)*'S Curve Equation'!$B$10))+'S Curve Equation'!$B$13)*'S Curve Equation'!$B$14</f>
        <v>0.82216956578452283</v>
      </c>
      <c r="F147" s="34">
        <f>(1/(1+EXP(('S Curve Equation'!$B$11-F102*'S Curve Equation'!$B$12)*'S Curve Equation'!$B$10))+'S Curve Equation'!$B$13)*'S Curve Equation'!$B$14</f>
        <v>0.81846772170992654</v>
      </c>
      <c r="G147" s="34">
        <f>(1/(1+EXP(('S Curve Equation'!$B$11-G102*'S Curve Equation'!$B$12)*'S Curve Equation'!$B$10))+'S Curve Equation'!$B$13)*'S Curve Equation'!$B$14</f>
        <v>0.81471708084848349</v>
      </c>
      <c r="H147" s="34">
        <f>(1/(1+EXP(('S Curve Equation'!$B$11-H102*'S Curve Equation'!$B$12)*'S Curve Equation'!$B$10))+'S Curve Equation'!$B$13)*'S Curve Equation'!$B$14</f>
        <v>0.81091184983386577</v>
      </c>
      <c r="I147" s="34">
        <f>(1/(1+EXP(('S Curve Equation'!$B$11-I102*'S Curve Equation'!$B$12)*'S Curve Equation'!$B$10))+'S Curve Equation'!$B$13)*'S Curve Equation'!$B$14</f>
        <v>0.80708740706648219</v>
      </c>
      <c r="J147" s="34">
        <f>(1/(1+EXP(('S Curve Equation'!$B$11-J102*'S Curve Equation'!$B$12)*'S Curve Equation'!$B$10))+'S Curve Equation'!$B$13)*'S Curve Equation'!$B$14</f>
        <v>0.80326075994185342</v>
      </c>
      <c r="K147" s="34">
        <f>(1/(1+EXP(('S Curve Equation'!$B$11-K102*'S Curve Equation'!$B$12)*'S Curve Equation'!$B$10))+'S Curve Equation'!$B$13)*'S Curve Equation'!$B$14</f>
        <v>0.79944897900529133</v>
      </c>
      <c r="L147" s="34">
        <f>(1/(1+EXP(('S Curve Equation'!$B$11-L102*'S Curve Equation'!$B$12)*'S Curve Equation'!$B$10))+'S Curve Equation'!$B$13)*'S Curve Equation'!$B$14</f>
        <v>0.79574115133856727</v>
      </c>
      <c r="M147" s="34">
        <f>(1/(1+EXP(('S Curve Equation'!$B$11-M102*'S Curve Equation'!$B$12)*'S Curve Equation'!$B$10))+'S Curve Equation'!$B$13)*'S Curve Equation'!$B$14</f>
        <v>0.79191652471025209</v>
      </c>
      <c r="N147" s="34">
        <f>(1/(1+EXP(('S Curve Equation'!$B$11-N102*'S Curve Equation'!$B$12)*'S Curve Equation'!$B$10))+'S Curve Equation'!$B$13)*'S Curve Equation'!$B$14</f>
        <v>0.78807850840296423</v>
      </c>
      <c r="O147" s="34">
        <f>(1/(1+EXP(('S Curve Equation'!$B$11-O102*'S Curve Equation'!$B$12)*'S Curve Equation'!$B$10))+'S Curve Equation'!$B$13)*'S Curve Equation'!$B$14</f>
        <v>0.78422797732188165</v>
      </c>
      <c r="P147" s="34">
        <f>(1/(1+EXP(('S Curve Equation'!$B$11-P102*'S Curve Equation'!$B$12)*'S Curve Equation'!$B$10))+'S Curve Equation'!$B$13)*'S Curve Equation'!$B$14</f>
        <v>0.78036580102643649</v>
      </c>
      <c r="Q147" s="34">
        <f>(1/(1+EXP(('S Curve Equation'!$B$11-Q102*'S Curve Equation'!$B$12)*'S Curve Equation'!$B$10))+'S Curve Equation'!$B$13)*'S Curve Equation'!$B$14</f>
        <v>0.77649284309413646</v>
      </c>
      <c r="R147" s="34">
        <f>(1/(1+EXP(('S Curve Equation'!$B$11-R102*'S Curve Equation'!$B$12)*'S Curve Equation'!$B$10))+'S Curve Equation'!$B$13)*'S Curve Equation'!$B$14</f>
        <v>0.77260996050837294</v>
      </c>
      <c r="S147" s="34">
        <f>(1/(1+EXP(('S Curve Equation'!$B$11-S102*'S Curve Equation'!$B$12)*'S Curve Equation'!$B$10))+'S Curve Equation'!$B$13)*'S Curve Equation'!$B$14</f>
        <v>0.76871800307052618</v>
      </c>
      <c r="T147" s="34">
        <f>(1/(1+EXP(('S Curve Equation'!$B$11-T102*'S Curve Equation'!$B$12)*'S Curve Equation'!$B$10))+'S Curve Equation'!$B$13)*'S Curve Equation'!$B$14</f>
        <v>0.76481781283661598</v>
      </c>
      <c r="U147" s="34">
        <f>(1/(1+EXP(('S Curve Equation'!$B$11-U102*'S Curve Equation'!$B$12)*'S Curve Equation'!$B$10))+'S Curve Equation'!$B$13)*'S Curve Equation'!$B$14</f>
        <v>0.76091022357870275</v>
      </c>
      <c r="V147" s="34">
        <f>(1/(1+EXP(('S Curve Equation'!$B$11-V102*'S Curve Equation'!$B$12)*'S Curve Equation'!$B$10))+'S Curve Equation'!$B$13)*'S Curve Equation'!$B$14</f>
        <v>0.75699606027114008</v>
      </c>
      <c r="W147" s="34">
        <f>(1/(1+EXP(('S Curve Equation'!$B$11-W102*'S Curve Equation'!$B$12)*'S Curve Equation'!$B$10))+'S Curve Equation'!$B$13)*'S Curve Equation'!$B$14</f>
        <v>0.75307613860175726</v>
      </c>
      <c r="X147" s="34">
        <f>(1/(1+EXP(('S Curve Equation'!$B$11-X102*'S Curve Equation'!$B$12)*'S Curve Equation'!$B$10))+'S Curve Equation'!$B$13)*'S Curve Equation'!$B$14</f>
        <v>0.74915126450797465</v>
      </c>
      <c r="Y147" s="34">
        <f>(1/(1+EXP(('S Curve Equation'!$B$11-Y102*'S Curve Equation'!$B$12)*'S Curve Equation'!$B$10))+'S Curve Equation'!$B$13)*'S Curve Equation'!$B$14</f>
        <v>0.74522223373779972</v>
      </c>
      <c r="Z147" s="34">
        <f>(1/(1+EXP(('S Curve Equation'!$B$11-Z102*'S Curve Equation'!$B$12)*'S Curve Equation'!$B$10))+'S Curve Equation'!$B$13)*'S Curve Equation'!$B$14</f>
        <v>0.74128983143561522</v>
      </c>
      <c r="AA147" s="34">
        <f>(1/(1+EXP(('S Curve Equation'!$B$11-AA102*'S Curve Equation'!$B$12)*'S Curve Equation'!$B$10))+'S Curve Equation'!$B$13)*'S Curve Equation'!$B$14</f>
        <v>0.7373548317525862</v>
      </c>
      <c r="AB147" s="34">
        <f>(1/(1+EXP(('S Curve Equation'!$B$11-AB102*'S Curve Equation'!$B$12)*'S Curve Equation'!$B$10))+'S Curve Equation'!$B$13)*'S Curve Equation'!$B$14</f>
        <v>0.7334179974815036</v>
      </c>
      <c r="AC147" s="34">
        <f>(1/(1+EXP(('S Curve Equation'!$B$11-AC102*'S Curve Equation'!$B$12)*'S Curve Equation'!$B$10))+'S Curve Equation'!$B$13)*'S Curve Equation'!$B$14</f>
        <v>0.72948007971582207</v>
      </c>
      <c r="AD147" s="34">
        <f>(1/(1+EXP(('S Curve Equation'!$B$11-AD102*'S Curve Equation'!$B$12)*'S Curve Equation'!$B$10))+'S Curve Equation'!$B$13)*'S Curve Equation'!$B$14</f>
        <v>0.72554181753258828</v>
      </c>
      <c r="AE147" s="34">
        <f>(1/(1+EXP(('S Curve Equation'!$B$11-AE102*'S Curve Equation'!$B$12)*'S Curve Equation'!$B$10))+'S Curve Equation'!$B$13)*'S Curve Equation'!$B$14</f>
        <v>0.72160393769894782</v>
      </c>
      <c r="AF147" s="34">
        <f>(1/(1+EXP(('S Curve Equation'!$B$11-AF102*'S Curve Equation'!$B$12)*'S Curve Equation'!$B$10))+'S Curve Equation'!$B$13)*'S Curve Equation'!$B$14</f>
        <v>0.71766715440186801</v>
      </c>
    </row>
    <row r="148" spans="1:32" x14ac:dyDescent="0.2">
      <c r="A148" s="12" t="s">
        <v>92</v>
      </c>
      <c r="B148" s="34">
        <f>(1/(1+EXP(('S Curve Equation'!$B$11-B103*'S Curve Equation'!$B$12)*'S Curve Equation'!$B$10))+'S Curve Equation'!$B$13)*'S Curve Equation'!$B$14</f>
        <v>0.85617407407407409</v>
      </c>
      <c r="C148" s="34">
        <f>(1/(1+EXP(('S Curve Equation'!$B$11-C103*'S Curve Equation'!$B$12)*'S Curve Equation'!$B$10))+'S Curve Equation'!$B$13)*'S Curve Equation'!$B$14</f>
        <v>0.85295808225188352</v>
      </c>
      <c r="D148" s="34">
        <f>(1/(1+EXP(('S Curve Equation'!$B$11-D103*'S Curve Equation'!$B$12)*'S Curve Equation'!$B$10))+'S Curve Equation'!$B$13)*'S Curve Equation'!$B$14</f>
        <v>0.84959921615993006</v>
      </c>
      <c r="E148" s="34">
        <f>(1/(1+EXP(('S Curve Equation'!$B$11-E103*'S Curve Equation'!$B$12)*'S Curve Equation'!$B$10))+'S Curve Equation'!$B$13)*'S Curve Equation'!$B$14</f>
        <v>0.84620379759902997</v>
      </c>
      <c r="F148" s="34">
        <f>(1/(1+EXP(('S Curve Equation'!$B$11-F103*'S Curve Equation'!$B$12)*'S Curve Equation'!$B$10))+'S Curve Equation'!$B$13)*'S Curve Equation'!$B$14</f>
        <v>0.84278533278155976</v>
      </c>
      <c r="G148" s="34">
        <f>(1/(1+EXP(('S Curve Equation'!$B$11-G103*'S Curve Equation'!$B$12)*'S Curve Equation'!$B$10))+'S Curve Equation'!$B$13)*'S Curve Equation'!$B$14</f>
        <v>0.83931635798665616</v>
      </c>
      <c r="H148" s="34">
        <f>(1/(1+EXP(('S Curve Equation'!$B$11-H103*'S Curve Equation'!$B$12)*'S Curve Equation'!$B$10))+'S Curve Equation'!$B$13)*'S Curve Equation'!$B$14</f>
        <v>0.83579133080113543</v>
      </c>
      <c r="I148" s="34">
        <f>(1/(1+EXP(('S Curve Equation'!$B$11-I103*'S Curve Equation'!$B$12)*'S Curve Equation'!$B$10))+'S Curve Equation'!$B$13)*'S Curve Equation'!$B$14</f>
        <v>0.83224290454288596</v>
      </c>
      <c r="J148" s="34">
        <f>(1/(1+EXP(('S Curve Equation'!$B$11-J103*'S Curve Equation'!$B$12)*'S Curve Equation'!$B$10))+'S Curve Equation'!$B$13)*'S Curve Equation'!$B$14</f>
        <v>0.82868685372038542</v>
      </c>
      <c r="K148" s="34">
        <f>(1/(1+EXP(('S Curve Equation'!$B$11-K103*'S Curve Equation'!$B$12)*'S Curve Equation'!$B$10))+'S Curve Equation'!$B$13)*'S Curve Equation'!$B$14</f>
        <v>0.82513910966218595</v>
      </c>
      <c r="L148" s="34">
        <f>(1/(1+EXP(('S Curve Equation'!$B$11-L103*'S Curve Equation'!$B$12)*'S Curve Equation'!$B$10))+'S Curve Equation'!$B$13)*'S Curve Equation'!$B$14</f>
        <v>0.8216828806180958</v>
      </c>
      <c r="M148" s="34">
        <f>(1/(1+EXP(('S Curve Equation'!$B$11-M103*'S Curve Equation'!$B$12)*'S Curve Equation'!$B$10))+'S Curve Equation'!$B$13)*'S Curve Equation'!$B$14</f>
        <v>0.81811240359323167</v>
      </c>
      <c r="N148" s="34">
        <f>(1/(1+EXP(('S Curve Equation'!$B$11-N103*'S Curve Equation'!$B$12)*'S Curve Equation'!$B$10))+'S Curve Equation'!$B$13)*'S Curve Equation'!$B$14</f>
        <v>0.81452397714318991</v>
      </c>
      <c r="O148" s="34">
        <f>(1/(1+EXP(('S Curve Equation'!$B$11-O103*'S Curve Equation'!$B$12)*'S Curve Equation'!$B$10))+'S Curve Equation'!$B$13)*'S Curve Equation'!$B$14</f>
        <v>0.81091840080414501</v>
      </c>
      <c r="P148" s="34">
        <f>(1/(1+EXP(('S Curve Equation'!$B$11-P103*'S Curve Equation'!$B$12)*'S Curve Equation'!$B$10))+'S Curve Equation'!$B$13)*'S Curve Equation'!$B$14</f>
        <v>0.80729647363252166</v>
      </c>
      <c r="Q148" s="34">
        <f>(1/(1+EXP(('S Curve Equation'!$B$11-Q103*'S Curve Equation'!$B$12)*'S Curve Equation'!$B$10))+'S Curve Equation'!$B$13)*'S Curve Equation'!$B$14</f>
        <v>0.80365899355222037</v>
      </c>
      <c r="R148" s="34">
        <f>(1/(1+EXP(('S Curve Equation'!$B$11-R103*'S Curve Equation'!$B$12)*'S Curve Equation'!$B$10))+'S Curve Equation'!$B$13)*'S Curve Equation'!$B$14</f>
        <v>0.80000675671808097</v>
      </c>
      <c r="S148" s="34">
        <f>(1/(1+EXP(('S Curve Equation'!$B$11-S103*'S Curve Equation'!$B$12)*'S Curve Equation'!$B$10))+'S Curve Equation'!$B$13)*'S Curve Equation'!$B$14</f>
        <v>0.79634055689619399</v>
      </c>
      <c r="T148" s="34">
        <f>(1/(1+EXP(('S Curve Equation'!$B$11-T103*'S Curve Equation'!$B$12)*'S Curve Equation'!$B$10))+'S Curve Equation'!$B$13)*'S Curve Equation'!$B$14</f>
        <v>0.79266118486161363</v>
      </c>
      <c r="U148" s="34">
        <f>(1/(1+EXP(('S Curve Equation'!$B$11-U103*'S Curve Equation'!$B$12)*'S Curve Equation'!$B$10))+'S Curve Equation'!$B$13)*'S Curve Equation'!$B$14</f>
        <v>0.7889694278139876</v>
      </c>
      <c r="V148" s="34">
        <f>(1/(1+EXP(('S Curve Equation'!$B$11-V103*'S Curve Equation'!$B$12)*'S Curve Equation'!$B$10))+'S Curve Equation'!$B$13)*'S Curve Equation'!$B$14</f>
        <v>0.78526606881153727</v>
      </c>
      <c r="W148" s="34">
        <f>(1/(1+EXP(('S Curve Equation'!$B$11-W103*'S Curve Equation'!$B$12)*'S Curve Equation'!$B$10))+'S Curve Equation'!$B$13)*'S Curve Equation'!$B$14</f>
        <v>0.78155188622378524</v>
      </c>
      <c r="X148" s="34">
        <f>(1/(1+EXP(('S Curve Equation'!$B$11-X103*'S Curve Equation'!$B$12)*'S Curve Equation'!$B$10))+'S Curve Equation'!$B$13)*'S Curve Equation'!$B$14</f>
        <v>0.77782765320337499</v>
      </c>
      <c r="Y148" s="34">
        <f>(1/(1+EXP(('S Curve Equation'!$B$11-Y103*'S Curve Equation'!$B$12)*'S Curve Equation'!$B$10))+'S Curve Equation'!$B$13)*'S Curve Equation'!$B$14</f>
        <v>0.77409413717725906</v>
      </c>
      <c r="Z148" s="34">
        <f>(1/(1+EXP(('S Curve Equation'!$B$11-Z103*'S Curve Equation'!$B$12)*'S Curve Equation'!$B$10))+'S Curve Equation'!$B$13)*'S Curve Equation'!$B$14</f>
        <v>0.77035209935751381</v>
      </c>
      <c r="AA148" s="34">
        <f>(1/(1+EXP(('S Curve Equation'!$B$11-AA103*'S Curve Equation'!$B$12)*'S Curve Equation'!$B$10))+'S Curve Equation'!$B$13)*'S Curve Equation'!$B$14</f>
        <v>0.76660229427194171</v>
      </c>
      <c r="AB148" s="34">
        <f>(1/(1+EXP(('S Curve Equation'!$B$11-AB103*'S Curve Equation'!$B$12)*'S Curve Equation'!$B$10))+'S Curve Equation'!$B$13)*'S Curve Equation'!$B$14</f>
        <v>0.76284546931462227</v>
      </c>
      <c r="AC148" s="34">
        <f>(1/(1+EXP(('S Curve Equation'!$B$11-AC103*'S Curve Equation'!$B$12)*'S Curve Equation'!$B$10))+'S Curve Equation'!$B$13)*'S Curve Equation'!$B$14</f>
        <v>0.75908236431650022</v>
      </c>
      <c r="AD148" s="34">
        <f>(1/(1+EXP(('S Curve Equation'!$B$11-AD103*'S Curve Equation'!$B$12)*'S Curve Equation'!$B$10))+'S Curve Equation'!$B$13)*'S Curve Equation'!$B$14</f>
        <v>0.75531371113605128</v>
      </c>
      <c r="AE148" s="34">
        <f>(1/(1+EXP(('S Curve Equation'!$B$11-AE103*'S Curve Equation'!$B$12)*'S Curve Equation'!$B$10))+'S Curve Equation'!$B$13)*'S Curve Equation'!$B$14</f>
        <v>0.75154023327003938</v>
      </c>
      <c r="AF148" s="34">
        <f>(1/(1+EXP(('S Curve Equation'!$B$11-AF103*'S Curve Equation'!$B$12)*'S Curve Equation'!$B$10))+'S Curve Equation'!$B$13)*'S Curve Equation'!$B$14</f>
        <v>0.74776264548432902</v>
      </c>
    </row>
    <row r="149" spans="1:32" x14ac:dyDescent="0.2">
      <c r="A149" s="12" t="s">
        <v>89</v>
      </c>
      <c r="B149" s="34">
        <f>(1/(1+EXP(('S Curve Equation'!$B$11-B104*'S Curve Equation'!$B$12)*'S Curve Equation'!$B$10))+'S Curve Equation'!$B$13)*'S Curve Equation'!$B$14</f>
        <v>0.85799999999999998</v>
      </c>
      <c r="C149" s="34">
        <f>(1/(1+EXP(('S Curve Equation'!$B$11-C104*'S Curve Equation'!$B$12)*'S Curve Equation'!$B$10))+'S Curve Equation'!$B$13)*'S Curve Equation'!$B$14</f>
        <v>0.8548078485428755</v>
      </c>
      <c r="D149" s="34">
        <f>(1/(1+EXP(('S Curve Equation'!$B$11-D104*'S Curve Equation'!$B$12)*'S Curve Equation'!$B$10))+'S Curve Equation'!$B$13)*'S Curve Equation'!$B$14</f>
        <v>0.85147345805925623</v>
      </c>
      <c r="E149" s="34">
        <f>(1/(1+EXP(('S Curve Equation'!$B$11-E104*'S Curve Equation'!$B$12)*'S Curve Equation'!$B$10))+'S Curve Equation'!$B$13)*'S Curve Equation'!$B$14</f>
        <v>0.84810234583817279</v>
      </c>
      <c r="F149" s="34">
        <f>(1/(1+EXP(('S Curve Equation'!$B$11-F104*'S Curve Equation'!$B$12)*'S Curve Equation'!$B$10))+'S Curve Equation'!$B$13)*'S Curve Equation'!$B$14</f>
        <v>0.84470791447807836</v>
      </c>
      <c r="G149" s="34">
        <f>(1/(1+EXP(('S Curve Equation'!$B$11-G104*'S Curve Equation'!$B$12)*'S Curve Equation'!$B$10))+'S Curve Equation'!$B$13)*'S Curve Equation'!$B$14</f>
        <v>0.84126288372302316</v>
      </c>
      <c r="H149" s="34">
        <f>(1/(1+EXP(('S Curve Equation'!$B$11-H104*'S Curve Equation'!$B$12)*'S Curve Equation'!$B$10))+'S Curve Equation'!$B$13)*'S Curve Equation'!$B$14</f>
        <v>0.83776173342161708</v>
      </c>
      <c r="I149" s="34">
        <f>(1/(1+EXP(('S Curve Equation'!$B$11-I104*'S Curve Equation'!$B$12)*'S Curve Equation'!$B$10))+'S Curve Equation'!$B$13)*'S Curve Equation'!$B$14</f>
        <v>0.83423688492755776</v>
      </c>
      <c r="J149" s="34">
        <f>(1/(1+EXP(('S Curve Equation'!$B$11-J104*'S Curve Equation'!$B$12)*'S Curve Equation'!$B$10))+'S Curve Equation'!$B$13)*'S Curve Equation'!$B$14</f>
        <v>0.83070400648328835</v>
      </c>
      <c r="K149" s="34">
        <f>(1/(1+EXP(('S Curve Equation'!$B$11-K104*'S Curve Equation'!$B$12)*'S Curve Equation'!$B$10))+'S Curve Equation'!$B$13)*'S Curve Equation'!$B$14</f>
        <v>0.82717893015401389</v>
      </c>
      <c r="L149" s="34">
        <f>(1/(1+EXP(('S Curve Equation'!$B$11-L104*'S Curve Equation'!$B$12)*'S Curve Equation'!$B$10))+'S Curve Equation'!$B$13)*'S Curve Equation'!$B$14</f>
        <v>0.82374435546971281</v>
      </c>
      <c r="M149" s="34">
        <f>(1/(1+EXP(('S Curve Equation'!$B$11-M104*'S Curve Equation'!$B$12)*'S Curve Equation'!$B$10))+'S Curve Equation'!$B$13)*'S Curve Equation'!$B$14</f>
        <v>0.82019580846150031</v>
      </c>
      <c r="N149" s="34">
        <f>(1/(1+EXP(('S Curve Equation'!$B$11-N104*'S Curve Equation'!$B$12)*'S Curve Equation'!$B$10))+'S Curve Equation'!$B$13)*'S Curve Equation'!$B$14</f>
        <v>0.81662897570365311</v>
      </c>
      <c r="O149" s="34">
        <f>(1/(1+EXP(('S Curve Equation'!$B$11-O104*'S Curve Equation'!$B$12)*'S Curve Equation'!$B$10))+'S Curve Equation'!$B$13)*'S Curve Equation'!$B$14</f>
        <v>0.81304464944086474</v>
      </c>
      <c r="P149" s="34">
        <f>(1/(1+EXP(('S Curve Equation'!$B$11-P104*'S Curve Equation'!$B$12)*'S Curve Equation'!$B$10))+'S Curve Equation'!$B$13)*'S Curve Equation'!$B$14</f>
        <v>0.80944362180945684</v>
      </c>
      <c r="Q149" s="34">
        <f>(1/(1+EXP(('S Curve Equation'!$B$11-Q104*'S Curve Equation'!$B$12)*'S Curve Equation'!$B$10))+'S Curve Equation'!$B$13)*'S Curve Equation'!$B$14</f>
        <v>0.80582668418569925</v>
      </c>
      <c r="R149" s="34">
        <f>(1/(1+EXP(('S Curve Equation'!$B$11-R104*'S Curve Equation'!$B$12)*'S Curve Equation'!$B$10))+'S Curve Equation'!$B$13)*'S Curve Equation'!$B$14</f>
        <v>0.80219462654972473</v>
      </c>
      <c r="S149" s="34">
        <f>(1/(1+EXP(('S Curve Equation'!$B$11-S104*'S Curve Equation'!$B$12)*'S Curve Equation'!$B$10))+'S Curve Equation'!$B$13)*'S Curve Equation'!$B$14</f>
        <v>0.79854823686566567</v>
      </c>
      <c r="T149" s="34">
        <f>(1/(1+EXP(('S Curve Equation'!$B$11-T104*'S Curve Equation'!$B$12)*'S Curve Equation'!$B$10))+'S Curve Equation'!$B$13)*'S Curve Equation'!$B$14</f>
        <v>0.79488830047858572</v>
      </c>
      <c r="U149" s="34">
        <f>(1/(1+EXP(('S Curve Equation'!$B$11-U104*'S Curve Equation'!$B$12)*'S Curve Equation'!$B$10))+'S Curve Equation'!$B$13)*'S Curve Equation'!$B$14</f>
        <v>0.79121559952874276</v>
      </c>
      <c r="V149" s="34">
        <f>(1/(1+EXP(('S Curve Equation'!$B$11-V104*'S Curve Equation'!$B$12)*'S Curve Equation'!$B$10))+'S Curve Equation'!$B$13)*'S Curve Equation'!$B$14</f>
        <v>0.7875309123836316</v>
      </c>
      <c r="W149" s="34">
        <f>(1/(1+EXP(('S Curve Equation'!$B$11-W104*'S Curve Equation'!$B$12)*'S Curve Equation'!$B$10))+'S Curve Equation'!$B$13)*'S Curve Equation'!$B$14</f>
        <v>0.78383501308823467</v>
      </c>
      <c r="X149" s="34">
        <f>(1/(1+EXP(('S Curve Equation'!$B$11-X104*'S Curve Equation'!$B$12)*'S Curve Equation'!$B$10))+'S Curve Equation'!$B$13)*'S Curve Equation'!$B$14</f>
        <v>0.7801286708338373</v>
      </c>
      <c r="Y149" s="34">
        <f>(1/(1+EXP(('S Curve Equation'!$B$11-Y104*'S Curve Equation'!$B$12)*'S Curve Equation'!$B$10))+'S Curve Equation'!$B$13)*'S Curve Equation'!$B$14</f>
        <v>0.77641264944571642</v>
      </c>
      <c r="Z149" s="34">
        <f>(1/(1+EXP(('S Curve Equation'!$B$11-Z104*'S Curve Equation'!$B$12)*'S Curve Equation'!$B$10))+'S Curve Equation'!$B$13)*'S Curve Equation'!$B$14</f>
        <v>0.77268770688997657</v>
      </c>
      <c r="AA149" s="34">
        <f>(1/(1+EXP(('S Curve Equation'!$B$11-AA104*'S Curve Equation'!$B$12)*'S Curve Equation'!$B$10))+'S Curve Equation'!$B$13)*'S Curve Equation'!$B$14</f>
        <v>0.76895459479972261</v>
      </c>
      <c r="AB149" s="34">
        <f>(1/(1+EXP(('S Curve Equation'!$B$11-AB104*'S Curve Equation'!$B$12)*'S Curve Equation'!$B$10))+'S Curve Equation'!$B$13)*'S Curve Equation'!$B$14</f>
        <v>0.7652140580207506</v>
      </c>
      <c r="AC149" s="34">
        <f>(1/(1+EXP(('S Curve Equation'!$B$11-AC104*'S Curve Equation'!$B$12)*'S Curve Equation'!$B$10))+'S Curve Equation'!$B$13)*'S Curve Equation'!$B$14</f>
        <v>0.76146683417687733</v>
      </c>
      <c r="AD149" s="34">
        <f>(1/(1+EXP(('S Curve Equation'!$B$11-AD104*'S Curve Equation'!$B$12)*'S Curve Equation'!$B$10))+'S Curve Equation'!$B$13)*'S Curve Equation'!$B$14</f>
        <v>0.75771365325496065</v>
      </c>
      <c r="AE149" s="34">
        <f>(1/(1+EXP(('S Curve Equation'!$B$11-AE104*'S Curve Equation'!$B$12)*'S Curve Equation'!$B$10))+'S Curve Equation'!$B$13)*'S Curve Equation'!$B$14</f>
        <v>0.75395523720966362</v>
      </c>
      <c r="AF149" s="34">
        <f>(1/(1+EXP(('S Curve Equation'!$B$11-AF104*'S Curve Equation'!$B$12)*'S Curve Equation'!$B$10))+'S Curve Equation'!$B$13)*'S Curve Equation'!$B$14</f>
        <v>0.75019229958793765</v>
      </c>
    </row>
    <row r="150" spans="1:32" x14ac:dyDescent="0.2">
      <c r="A150" s="12" t="s">
        <v>35</v>
      </c>
      <c r="B150" s="34">
        <f>(1/(1+EXP(('S Curve Equation'!$B$11-B105*'S Curve Equation'!$B$12)*'S Curve Equation'!$B$10))+'S Curve Equation'!$B$13)*'S Curve Equation'!$B$14</f>
        <v>0.8590000000000001</v>
      </c>
      <c r="C150" s="34">
        <f>(1/(1+EXP(('S Curve Equation'!$B$11-C105*'S Curve Equation'!$B$12)*'S Curve Equation'!$B$10))+'S Curve Equation'!$B$13)*'S Curve Equation'!$B$14</f>
        <v>0.85582100337044109</v>
      </c>
      <c r="D150" s="34">
        <f>(1/(1+EXP(('S Curve Equation'!$B$11-D105*'S Curve Equation'!$B$12)*'S Curve Equation'!$B$10))+'S Curve Equation'!$B$13)*'S Curve Equation'!$B$14</f>
        <v>0.85250012155422072</v>
      </c>
      <c r="E150" s="34">
        <f>(1/(1+EXP(('S Curve Equation'!$B$11-E105*'S Curve Equation'!$B$12)*'S Curve Equation'!$B$10))+'S Curve Equation'!$B$13)*'S Curve Equation'!$B$14</f>
        <v>0.84914242798892092</v>
      </c>
      <c r="F150" s="34">
        <f>(1/(1+EXP(('S Curve Equation'!$B$11-F105*'S Curve Equation'!$B$12)*'S Curve Equation'!$B$10))+'S Curve Equation'!$B$13)*'S Curve Equation'!$B$14</f>
        <v>0.84576126806605556</v>
      </c>
      <c r="G150" s="34">
        <f>(1/(1+EXP(('S Curve Equation'!$B$11-G105*'S Curve Equation'!$B$12)*'S Curve Equation'!$B$10))+'S Curve Equation'!$B$13)*'S Curve Equation'!$B$14</f>
        <v>0.84232946285506938</v>
      </c>
      <c r="H150" s="34">
        <f>(1/(1+EXP(('S Curve Equation'!$B$11-H105*'S Curve Equation'!$B$12)*'S Curve Equation'!$B$10))+'S Curve Equation'!$B$13)*'S Curve Equation'!$B$14</f>
        <v>0.83884150456496076</v>
      </c>
      <c r="I150" s="34">
        <f>(1/(1+EXP(('S Curve Equation'!$B$11-I105*'S Curve Equation'!$B$12)*'S Curve Equation'!$B$10))+'S Curve Equation'!$B$13)*'S Curve Equation'!$B$14</f>
        <v>0.83532968641052696</v>
      </c>
      <c r="J150" s="34">
        <f>(1/(1+EXP(('S Curve Equation'!$B$11-J105*'S Curve Equation'!$B$12)*'S Curve Equation'!$B$10))+'S Curve Equation'!$B$13)*'S Curve Equation'!$B$14</f>
        <v>0.83180961785300256</v>
      </c>
      <c r="K150" s="34">
        <f>(1/(1+EXP(('S Curve Equation'!$B$11-K105*'S Curve Equation'!$B$12)*'S Curve Equation'!$B$10))+'S Curve Equation'!$B$13)*'S Curve Equation'!$B$14</f>
        <v>0.82829707598400526</v>
      </c>
      <c r="L150" s="34">
        <f>(1/(1+EXP(('S Curve Equation'!$B$11-L105*'S Curve Equation'!$B$12)*'S Curve Equation'!$B$10))+'S Curve Equation'!$B$13)*'S Curve Equation'!$B$14</f>
        <v>0.8248744787855764</v>
      </c>
      <c r="M150" s="34">
        <f>(1/(1+EXP(('S Curve Equation'!$B$11-M105*'S Curve Equation'!$B$12)*'S Curve Equation'!$B$10))+'S Curve Equation'!$B$13)*'S Curve Equation'!$B$14</f>
        <v>0.82133806521672681</v>
      </c>
      <c r="N150" s="34">
        <f>(1/(1+EXP(('S Curve Equation'!$B$11-N105*'S Curve Equation'!$B$12)*'S Curve Equation'!$B$10))+'S Curve Equation'!$B$13)*'S Curve Equation'!$B$14</f>
        <v>0.81778318335855726</v>
      </c>
      <c r="O150" s="34">
        <f>(1/(1+EXP(('S Curve Equation'!$B$11-O105*'S Curve Equation'!$B$12)*'S Curve Equation'!$B$10))+'S Curve Equation'!$B$13)*'S Curve Equation'!$B$14</f>
        <v>0.81421062137817113</v>
      </c>
      <c r="P150" s="34">
        <f>(1/(1+EXP(('S Curve Equation'!$B$11-P105*'S Curve Equation'!$B$12)*'S Curve Equation'!$B$10))+'S Curve Equation'!$B$13)*'S Curve Equation'!$B$14</f>
        <v>0.8106211675365903</v>
      </c>
      <c r="Q150" s="34">
        <f>(1/(1+EXP(('S Curve Equation'!$B$11-Q105*'S Curve Equation'!$B$12)*'S Curve Equation'!$B$10))+'S Curve Equation'!$B$13)*'S Curve Equation'!$B$14</f>
        <v>0.80701560953782703</v>
      </c>
      <c r="R150" s="34">
        <f>(1/(1+EXP(('S Curve Equation'!$B$11-R105*'S Curve Equation'!$B$12)*'S Curve Equation'!$B$10))+'S Curve Equation'!$B$13)*'S Curve Equation'!$B$14</f>
        <v>0.80339473389319604</v>
      </c>
      <c r="S150" s="34">
        <f>(1/(1+EXP(('S Curve Equation'!$B$11-S105*'S Curve Equation'!$B$12)*'S Curve Equation'!$B$10))+'S Curve Equation'!$B$13)*'S Curve Equation'!$B$14</f>
        <v>0.79975932530150728</v>
      </c>
      <c r="T150" s="34">
        <f>(1/(1+EXP(('S Curve Equation'!$B$11-T105*'S Curve Equation'!$B$12)*'S Curve Equation'!$B$10))+'S Curve Equation'!$B$13)*'S Curve Equation'!$B$14</f>
        <v>0.79611016604571538</v>
      </c>
      <c r="U150" s="34">
        <f>(1/(1+EXP(('S Curve Equation'!$B$11-U105*'S Curve Equation'!$B$12)*'S Curve Equation'!$B$10))+'S Curve Equation'!$B$13)*'S Curve Equation'!$B$14</f>
        <v>0.79244803540658038</v>
      </c>
      <c r="V150" s="34">
        <f>(1/(1+EXP(('S Curve Equation'!$B$11-V105*'S Curve Equation'!$B$12)*'S Curve Equation'!$B$10))+'S Curve Equation'!$B$13)*'S Curve Equation'!$B$14</f>
        <v>0.78877370909379463</v>
      </c>
      <c r="W150" s="34">
        <f>(1/(1+EXP(('S Curve Equation'!$B$11-W105*'S Curve Equation'!$B$12)*'S Curve Equation'!$B$10))+'S Curve Equation'!$B$13)*'S Curve Equation'!$B$14</f>
        <v>0.78508795869501324</v>
      </c>
      <c r="X150" s="34">
        <f>(1/(1+EXP(('S Curve Equation'!$B$11-X105*'S Curve Equation'!$B$12)*'S Curve Equation'!$B$10))+'S Curve Equation'!$B$13)*'S Curve Equation'!$B$14</f>
        <v>0.78139155114316561</v>
      </c>
      <c r="Y150" s="34">
        <f>(1/(1+EXP(('S Curve Equation'!$B$11-Y105*'S Curve Equation'!$B$12)*'S Curve Equation'!$B$10))+'S Curve Equation'!$B$13)*'S Curve Equation'!$B$14</f>
        <v>0.77768524820235818</v>
      </c>
      <c r="Z150" s="34">
        <f>(1/(1+EXP(('S Curve Equation'!$B$11-Z105*'S Curve Equation'!$B$12)*'S Curve Equation'!$B$10))+'S Curve Equation'!$B$13)*'S Curve Equation'!$B$14</f>
        <v>0.77396980597266141</v>
      </c>
      <c r="AA150" s="34">
        <f>(1/(1+EXP(('S Curve Equation'!$B$11-AA105*'S Curve Equation'!$B$12)*'S Curve Equation'!$B$10))+'S Curve Equation'!$B$13)*'S Curve Equation'!$B$14</f>
        <v>0.77024597441398501</v>
      </c>
      <c r="AB150" s="34">
        <f>(1/(1+EXP(('S Curve Equation'!$B$11-AB105*'S Curve Equation'!$B$12)*'S Curve Equation'!$B$10))+'S Curve Equation'!$B$13)*'S Curve Equation'!$B$14</f>
        <v>0.7665144968892279</v>
      </c>
      <c r="AC150" s="34">
        <f>(1/(1+EXP(('S Curve Equation'!$B$11-AC105*'S Curve Equation'!$B$12)*'S Curve Equation'!$B$10))+'S Curve Equation'!$B$13)*'S Curve Equation'!$B$14</f>
        <v>0.76277610972684329</v>
      </c>
      <c r="AD150" s="34">
        <f>(1/(1+EXP(('S Curve Equation'!$B$11-AD105*'S Curve Equation'!$B$12)*'S Curve Equation'!$B$10))+'S Curve Equation'!$B$13)*'S Curve Equation'!$B$14</f>
        <v>0.75903154180288446</v>
      </c>
      <c r="AE150" s="34">
        <f>(1/(1+EXP(('S Curve Equation'!$B$11-AE105*'S Curve Equation'!$B$12)*'S Curve Equation'!$B$10))+'S Curve Equation'!$B$13)*'S Curve Equation'!$B$14</f>
        <v>0.75528151414259159</v>
      </c>
      <c r="AF150" s="34">
        <f>(1/(1+EXP(('S Curve Equation'!$B$11-AF105*'S Curve Equation'!$B$12)*'S Curve Equation'!$B$10))+'S Curve Equation'!$B$13)*'S Curve Equation'!$B$14</f>
        <v>0.75152673954151472</v>
      </c>
    </row>
    <row r="151" spans="1:32" x14ac:dyDescent="0.2">
      <c r="A151" s="12" t="s">
        <v>98</v>
      </c>
      <c r="B151" s="34">
        <f>(1/(1+EXP(('S Curve Equation'!$B$11-B106*'S Curve Equation'!$B$12)*'S Curve Equation'!$B$10))+'S Curve Equation'!$B$13)*'S Curve Equation'!$B$14</f>
        <v>0.78200000000000003</v>
      </c>
      <c r="C151" s="34">
        <f>(1/(1+EXP(('S Curve Equation'!$B$11-C106*'S Curve Equation'!$B$12)*'S Curve Equation'!$B$10))+'S Curve Equation'!$B$13)*'S Curve Equation'!$B$14</f>
        <v>0.77799698334683354</v>
      </c>
      <c r="D151" s="34">
        <f>(1/(1+EXP(('S Curve Equation'!$B$11-D106*'S Curve Equation'!$B$12)*'S Curve Equation'!$B$10))+'S Curve Equation'!$B$13)*'S Curve Equation'!$B$14</f>
        <v>0.77383545801373754</v>
      </c>
      <c r="E151" s="34">
        <f>(1/(1+EXP(('S Curve Equation'!$B$11-E106*'S Curve Equation'!$B$12)*'S Curve Equation'!$B$10))+'S Curve Equation'!$B$13)*'S Curve Equation'!$B$14</f>
        <v>0.76964838759878085</v>
      </c>
      <c r="F151" s="34">
        <f>(1/(1+EXP(('S Curve Equation'!$B$11-F106*'S Curve Equation'!$B$12)*'S Curve Equation'!$B$10))+'S Curve Equation'!$B$13)*'S Curve Equation'!$B$14</f>
        <v>0.76545261727566805</v>
      </c>
      <c r="G151" s="34">
        <f>(1/(1+EXP(('S Curve Equation'!$B$11-G106*'S Curve Equation'!$B$12)*'S Curve Equation'!$B$10))+'S Curve Equation'!$B$13)*'S Curve Equation'!$B$14</f>
        <v>0.76121474617049689</v>
      </c>
      <c r="H151" s="34">
        <f>(1/(1+EXP(('S Curve Equation'!$B$11-H106*'S Curve Equation'!$B$12)*'S Curve Equation'!$B$10))+'S Curve Equation'!$B$13)*'S Curve Equation'!$B$14</f>
        <v>0.75692859122377443</v>
      </c>
      <c r="I151" s="34">
        <f>(1/(1+EXP(('S Curve Equation'!$B$11-I106*'S Curve Equation'!$B$12)*'S Curve Equation'!$B$10))+'S Curve Equation'!$B$13)*'S Curve Equation'!$B$14</f>
        <v>0.75263420724599928</v>
      </c>
      <c r="J151" s="34">
        <f>(1/(1+EXP(('S Curve Equation'!$B$11-J106*'S Curve Equation'!$B$12)*'S Curve Equation'!$B$10))+'S Curve Equation'!$B$13)*'S Curve Equation'!$B$14</f>
        <v>0.74835062152323695</v>
      </c>
      <c r="K151" s="34">
        <f>(1/(1+EXP(('S Curve Equation'!$B$11-K106*'S Curve Equation'!$B$12)*'S Curve Equation'!$B$10))+'S Curve Equation'!$B$13)*'S Curve Equation'!$B$14</f>
        <v>0.74409670053063759</v>
      </c>
      <c r="L151" s="34">
        <f>(1/(1+EXP(('S Curve Equation'!$B$11-L106*'S Curve Equation'!$B$12)*'S Curve Equation'!$B$10))+'S Curve Equation'!$B$13)*'S Curve Equation'!$B$14</f>
        <v>0.73997109897595714</v>
      </c>
      <c r="M151" s="34">
        <f>(1/(1+EXP(('S Curve Equation'!$B$11-M106*'S Curve Equation'!$B$12)*'S Curve Equation'!$B$10))+'S Curve Equation'!$B$13)*'S Curve Equation'!$B$14</f>
        <v>0.73572809234341374</v>
      </c>
      <c r="N151" s="34">
        <f>(1/(1+EXP(('S Curve Equation'!$B$11-N106*'S Curve Equation'!$B$12)*'S Curve Equation'!$B$10))+'S Curve Equation'!$B$13)*'S Curve Equation'!$B$14</f>
        <v>0.73148288397164341</v>
      </c>
      <c r="O151" s="34">
        <f>(1/(1+EXP(('S Curve Equation'!$B$11-O106*'S Curve Equation'!$B$12)*'S Curve Equation'!$B$10))+'S Curve Equation'!$B$13)*'S Curve Equation'!$B$14</f>
        <v>0.7272364079896585</v>
      </c>
      <c r="P151" s="34">
        <f>(1/(1+EXP(('S Curve Equation'!$B$11-P106*'S Curve Equation'!$B$12)*'S Curve Equation'!$B$10))+'S Curve Equation'!$B$13)*'S Curve Equation'!$B$14</f>
        <v>0.72298958265257818</v>
      </c>
      <c r="Q151" s="34">
        <f>(1/(1+EXP(('S Curve Equation'!$B$11-Q106*'S Curve Equation'!$B$12)*'S Curve Equation'!$B$10))+'S Curve Equation'!$B$13)*'S Curve Equation'!$B$14</f>
        <v>0.71874330991517332</v>
      </c>
      <c r="R151" s="34">
        <f>(1/(1+EXP(('S Curve Equation'!$B$11-R106*'S Curve Equation'!$B$12)*'S Curve Equation'!$B$10))+'S Curve Equation'!$B$13)*'S Curve Equation'!$B$14</f>
        <v>0.71449847504094011</v>
      </c>
      <c r="S151" s="34">
        <f>(1/(1+EXP(('S Curve Equation'!$B$11-S106*'S Curve Equation'!$B$12)*'S Curve Equation'!$B$10))+'S Curve Equation'!$B$13)*'S Curve Equation'!$B$14</f>
        <v>0.71025594624607513</v>
      </c>
      <c r="T151" s="34">
        <f>(1/(1+EXP(('S Curve Equation'!$B$11-T106*'S Curve Equation'!$B$12)*'S Curve Equation'!$B$10))+'S Curve Equation'!$B$13)*'S Curve Equation'!$B$14</f>
        <v>0.70601657437765375</v>
      </c>
      <c r="U151" s="34">
        <f>(1/(1+EXP(('S Curve Equation'!$B$11-U106*'S Curve Equation'!$B$12)*'S Curve Equation'!$B$10))+'S Curve Equation'!$B$13)*'S Curve Equation'!$B$14</f>
        <v>0.70178119262529104</v>
      </c>
      <c r="V151" s="34">
        <f>(1/(1+EXP(('S Curve Equation'!$B$11-V106*'S Curve Equation'!$B$12)*'S Curve Equation'!$B$10))+'S Curve Equation'!$B$13)*'S Curve Equation'!$B$14</f>
        <v>0.6975506162654781</v>
      </c>
      <c r="W151" s="34">
        <f>(1/(1+EXP(('S Curve Equation'!$B$11-W106*'S Curve Equation'!$B$12)*'S Curve Equation'!$B$10))+'S Curve Equation'!$B$13)*'S Curve Equation'!$B$14</f>
        <v>0.69332564243777439</v>
      </c>
      <c r="X151" s="34">
        <f>(1/(1+EXP(('S Curve Equation'!$B$11-X106*'S Curve Equation'!$B$12)*'S Curve Equation'!$B$10))+'S Curve Equation'!$B$13)*'S Curve Equation'!$B$14</f>
        <v>0.68910704995198491</v>
      </c>
      <c r="Y151" s="34">
        <f>(1/(1+EXP(('S Curve Equation'!$B$11-Y106*'S Curve Equation'!$B$12)*'S Curve Equation'!$B$10))+'S Curve Equation'!$B$13)*'S Curve Equation'!$B$14</f>
        <v>0.68489559912542053</v>
      </c>
      <c r="Z151" s="34">
        <f>(1/(1+EXP(('S Curve Equation'!$B$11-Z106*'S Curve Equation'!$B$12)*'S Curve Equation'!$B$10))+'S Curve Equation'!$B$13)*'S Curve Equation'!$B$14</f>
        <v>0.68069203164932091</v>
      </c>
      <c r="AA151" s="34">
        <f>(1/(1+EXP(('S Curve Equation'!$B$11-AA106*'S Curve Equation'!$B$12)*'S Curve Equation'!$B$10))+'S Curve Equation'!$B$13)*'S Curve Equation'!$B$14</f>
        <v>0.67649707048346908</v>
      </c>
      <c r="AB151" s="34">
        <f>(1/(1+EXP(('S Curve Equation'!$B$11-AB106*'S Curve Equation'!$B$12)*'S Curve Equation'!$B$10))+'S Curve Equation'!$B$13)*'S Curve Equation'!$B$14</f>
        <v>0.67231141977803577</v>
      </c>
      <c r="AC151" s="34">
        <f>(1/(1+EXP(('S Curve Equation'!$B$11-AC106*'S Curve Equation'!$B$12)*'S Curve Equation'!$B$10))+'S Curve Equation'!$B$13)*'S Curve Equation'!$B$14</f>
        <v>0.66813576482166503</v>
      </c>
      <c r="AD151" s="34">
        <f>(1/(1+EXP(('S Curve Equation'!$B$11-AD106*'S Curve Equation'!$B$12)*'S Curve Equation'!$B$10))+'S Curve Equation'!$B$13)*'S Curve Equation'!$B$14</f>
        <v>0.66397077201478305</v>
      </c>
      <c r="AE151" s="34">
        <f>(1/(1+EXP(('S Curve Equation'!$B$11-AE106*'S Curve Equation'!$B$12)*'S Curve Equation'!$B$10))+'S Curve Equation'!$B$13)*'S Curve Equation'!$B$14</f>
        <v>0.65981708886713131</v>
      </c>
      <c r="AF151" s="34">
        <f>(1/(1+EXP(('S Curve Equation'!$B$11-AF106*'S Curve Equation'!$B$12)*'S Curve Equation'!$B$10))+'S Curve Equation'!$B$13)*'S Curve Equation'!$B$14</f>
        <v>0.65567534401849803</v>
      </c>
    </row>
    <row r="152" spans="1:32" x14ac:dyDescent="0.2">
      <c r="A152" s="12" t="s">
        <v>97</v>
      </c>
      <c r="B152" s="34">
        <f>(1/(1+EXP(('S Curve Equation'!$B$11-B107*'S Curve Equation'!$B$12)*'S Curve Equation'!$B$10))+'S Curve Equation'!$B$13)*'S Curve Equation'!$B$14</f>
        <v>0.74485714285714288</v>
      </c>
      <c r="C152" s="34">
        <f>(1/(1+EXP(('S Curve Equation'!$B$11-C107*'S Curve Equation'!$B$12)*'S Curve Equation'!$B$10))+'S Curve Equation'!$B$13)*'S Curve Equation'!$B$14</f>
        <v>0.74058060987938934</v>
      </c>
      <c r="D152" s="34">
        <f>(1/(1+EXP(('S Curve Equation'!$B$11-D107*'S Curve Equation'!$B$12)*'S Curve Equation'!$B$10))+'S Curve Equation'!$B$13)*'S Curve Equation'!$B$14</f>
        <v>0.73614374285804651</v>
      </c>
      <c r="E152" s="34">
        <f>(1/(1+EXP(('S Curve Equation'!$B$11-E107*'S Curve Equation'!$B$12)*'S Curve Equation'!$B$10))+'S Curve Equation'!$B$13)*'S Curve Equation'!$B$14</f>
        <v>0.73168879788691243</v>
      </c>
      <c r="F152" s="34">
        <f>(1/(1+EXP(('S Curve Equation'!$B$11-F107*'S Curve Equation'!$B$12)*'S Curve Equation'!$B$10))+'S Curve Equation'!$B$13)*'S Curve Equation'!$B$14</f>
        <v>0.72723370334605619</v>
      </c>
      <c r="G152" s="34">
        <f>(1/(1+EXP(('S Curve Equation'!$B$11-G107*'S Curve Equation'!$B$12)*'S Curve Equation'!$B$10))+'S Curve Equation'!$B$13)*'S Curve Equation'!$B$14</f>
        <v>0.72274305324980515</v>
      </c>
      <c r="H152" s="34">
        <f>(1/(1+EXP(('S Curve Equation'!$B$11-H107*'S Curve Equation'!$B$12)*'S Curve Equation'!$B$10))+'S Curve Equation'!$B$13)*'S Curve Equation'!$B$14</f>
        <v>0.71821048265582188</v>
      </c>
      <c r="I152" s="34">
        <f>(1/(1+EXP(('S Curve Equation'!$B$11-I107*'S Curve Equation'!$B$12)*'S Curve Equation'!$B$10))+'S Curve Equation'!$B$13)*'S Curve Equation'!$B$14</f>
        <v>0.71367842594674602</v>
      </c>
      <c r="J152" s="34">
        <f>(1/(1+EXP(('S Curve Equation'!$B$11-J107*'S Curve Equation'!$B$12)*'S Curve Equation'!$B$10))+'S Curve Equation'!$B$13)*'S Curve Equation'!$B$14</f>
        <v>0.70916685111312194</v>
      </c>
      <c r="K152" s="34">
        <f>(1/(1+EXP(('S Curve Equation'!$B$11-K107*'S Curve Equation'!$B$12)*'S Curve Equation'!$B$10))+'S Curve Equation'!$B$13)*'S Curve Equation'!$B$14</f>
        <v>0.70469540009592224</v>
      </c>
      <c r="L152" s="34">
        <f>(1/(1+EXP(('S Curve Equation'!$B$11-L107*'S Curve Equation'!$B$12)*'S Curve Equation'!$B$10))+'S Curve Equation'!$B$13)*'S Curve Equation'!$B$14</f>
        <v>0.70036719114502766</v>
      </c>
      <c r="M152" s="34">
        <f>(1/(1+EXP(('S Curve Equation'!$B$11-M107*'S Curve Equation'!$B$12)*'S Curve Equation'!$B$10))+'S Curve Equation'!$B$13)*'S Curve Equation'!$B$14</f>
        <v>0.6959243066477</v>
      </c>
      <c r="N152" s="34">
        <f>(1/(1+EXP(('S Curve Equation'!$B$11-N107*'S Curve Equation'!$B$12)*'S Curve Equation'!$B$10))+'S Curve Equation'!$B$13)*'S Curve Equation'!$B$14</f>
        <v>0.69148764621064918</v>
      </c>
      <c r="O152" s="34">
        <f>(1/(1+EXP(('S Curve Equation'!$B$11-O107*'S Curve Equation'!$B$12)*'S Curve Equation'!$B$10))+'S Curve Equation'!$B$13)*'S Curve Equation'!$B$14</f>
        <v>0.68705810586536642</v>
      </c>
      <c r="P152" s="34">
        <f>(1/(1+EXP(('S Curve Equation'!$B$11-P107*'S Curve Equation'!$B$12)*'S Curve Equation'!$B$10))+'S Curve Equation'!$B$13)*'S Curve Equation'!$B$14</f>
        <v>0.68263655937654011</v>
      </c>
      <c r="Q152" s="34">
        <f>(1/(1+EXP(('S Curve Equation'!$B$11-Q107*'S Curve Equation'!$B$12)*'S Curve Equation'!$B$10))+'S Curve Equation'!$B$13)*'S Curve Equation'!$B$14</f>
        <v>0.67822385807278307</v>
      </c>
      <c r="R152" s="34">
        <f>(1/(1+EXP(('S Curve Equation'!$B$11-R107*'S Curve Equation'!$B$12)*'S Curve Equation'!$B$10))+'S Curve Equation'!$B$13)*'S Curve Equation'!$B$14</f>
        <v>0.67382083071455467</v>
      </c>
      <c r="S152" s="34">
        <f>(1/(1+EXP(('S Curve Equation'!$B$11-S107*'S Curve Equation'!$B$12)*'S Curve Equation'!$B$10))+'S Curve Equation'!$B$13)*'S Curve Equation'!$B$14</f>
        <v>0.66942828339793625</v>
      </c>
      <c r="T152" s="34">
        <f>(1/(1+EXP(('S Curve Equation'!$B$11-T107*'S Curve Equation'!$B$12)*'S Curve Equation'!$B$10))+'S Curve Equation'!$B$13)*'S Curve Equation'!$B$14</f>
        <v>0.66504699949288859</v>
      </c>
      <c r="U152" s="34">
        <f>(1/(1+EXP(('S Curve Equation'!$B$11-U107*'S Curve Equation'!$B$12)*'S Curve Equation'!$B$10))+'S Curve Equation'!$B$13)*'S Curve Equation'!$B$14</f>
        <v>0.66067773961462928</v>
      </c>
      <c r="V152" s="34">
        <f>(1/(1+EXP(('S Curve Equation'!$B$11-V107*'S Curve Equation'!$B$12)*'S Curve Equation'!$B$10))+'S Curve Equation'!$B$13)*'S Curve Equation'!$B$14</f>
        <v>0.65632124162670791</v>
      </c>
      <c r="W152" s="34">
        <f>(1/(1+EXP(('S Curve Equation'!$B$11-W107*'S Curve Equation'!$B$12)*'S Curve Equation'!$B$10))+'S Curve Equation'!$B$13)*'S Curve Equation'!$B$14</f>
        <v>0.6519782206743916</v>
      </c>
      <c r="X152" s="34">
        <f>(1/(1+EXP(('S Curve Equation'!$B$11-X107*'S Curve Equation'!$B$12)*'S Curve Equation'!$B$10))+'S Curve Equation'!$B$13)*'S Curve Equation'!$B$14</f>
        <v>0.64764936924694805</v>
      </c>
      <c r="Y152" s="34">
        <f>(1/(1+EXP(('S Curve Equation'!$B$11-Y107*'S Curve Equation'!$B$12)*'S Curve Equation'!$B$10))+'S Curve Equation'!$B$13)*'S Curve Equation'!$B$14</f>
        <v>0.64333535726741808</v>
      </c>
      <c r="Z152" s="34">
        <f>(1/(1+EXP(('S Curve Equation'!$B$11-Z107*'S Curve Equation'!$B$12)*'S Curve Equation'!$B$10))+'S Curve Equation'!$B$13)*'S Curve Equation'!$B$14</f>
        <v>0.63903683220848861</v>
      </c>
      <c r="AA152" s="34">
        <f>(1/(1+EXP(('S Curve Equation'!$B$11-AA107*'S Curve Equation'!$B$12)*'S Curve Equation'!$B$10))+'S Curve Equation'!$B$13)*'S Curve Equation'!$B$14</f>
        <v>0.63475441923305631</v>
      </c>
      <c r="AB152" s="34">
        <f>(1/(1+EXP(('S Curve Equation'!$B$11-AB107*'S Curve Equation'!$B$12)*'S Curve Equation'!$B$10))+'S Curve Equation'!$B$13)*'S Curve Equation'!$B$14</f>
        <v>0.63048872135812195</v>
      </c>
      <c r="AC152" s="34">
        <f>(1/(1+EXP(('S Curve Equation'!$B$11-AC107*'S Curve Equation'!$B$12)*'S Curve Equation'!$B$10))+'S Curve Equation'!$B$13)*'S Curve Equation'!$B$14</f>
        <v>0.62624031964065463</v>
      </c>
      <c r="AD152" s="34">
        <f>(1/(1+EXP(('S Curve Equation'!$B$11-AD107*'S Curve Equation'!$B$12)*'S Curve Equation'!$B$10))+'S Curve Equation'!$B$13)*'S Curve Equation'!$B$14</f>
        <v>0.62200977338407148</v>
      </c>
      <c r="AE152" s="34">
        <f>(1/(1+EXP(('S Curve Equation'!$B$11-AE107*'S Curve Equation'!$B$12)*'S Curve Equation'!$B$10))+'S Curve Equation'!$B$13)*'S Curve Equation'!$B$14</f>
        <v>0.6177976203640293</v>
      </c>
      <c r="AF152" s="34">
        <f>(1/(1+EXP(('S Curve Equation'!$B$11-AF107*'S Curve Equation'!$B$12)*'S Curve Equation'!$B$10))+'S Curve Equation'!$B$13)*'S Curve Equation'!$B$14</f>
        <v>0.6136043770722317</v>
      </c>
    </row>
    <row r="153" spans="1:32" x14ac:dyDescent="0.2">
      <c r="A153" s="12" t="s">
        <v>101</v>
      </c>
      <c r="B153" s="34">
        <f>(1/(1+EXP(('S Curve Equation'!$B$11-B108*'S Curve Equation'!$B$12)*'S Curve Equation'!$B$10))+'S Curve Equation'!$B$13)*'S Curve Equation'!$B$14</f>
        <v>0.86499999999999999</v>
      </c>
      <c r="C153" s="34">
        <f>(1/(1+EXP(('S Curve Equation'!$B$11-C108*'S Curve Equation'!$B$12)*'S Curve Equation'!$B$10))+'S Curve Equation'!$B$13)*'S Curve Equation'!$B$14</f>
        <v>0.86190140742740884</v>
      </c>
      <c r="D153" s="34">
        <f>(1/(1+EXP(('S Curve Equation'!$B$11-D108*'S Curve Equation'!$B$12)*'S Curve Equation'!$B$10))+'S Curve Equation'!$B$13)*'S Curve Equation'!$B$14</f>
        <v>0.85866314266691468</v>
      </c>
      <c r="E153" s="34">
        <f>(1/(1+EXP(('S Curve Equation'!$B$11-E108*'S Curve Equation'!$B$12)*'S Curve Equation'!$B$10))+'S Curve Equation'!$B$13)*'S Curve Equation'!$B$14</f>
        <v>0.85538756734735177</v>
      </c>
      <c r="F153" s="34">
        <f>(1/(1+EXP(('S Curve Equation'!$B$11-F108*'S Curve Equation'!$B$12)*'S Curve Equation'!$B$10))+'S Curve Equation'!$B$13)*'S Curve Equation'!$B$14</f>
        <v>0.85208767672157792</v>
      </c>
      <c r="G153" s="34">
        <f>(1/(1+EXP(('S Curve Equation'!$B$11-G108*'S Curve Equation'!$B$12)*'S Curve Equation'!$B$10))+'S Curve Equation'!$B$13)*'S Curve Equation'!$B$14</f>
        <v>0.84873691259593487</v>
      </c>
      <c r="H153" s="34">
        <f>(1/(1+EXP(('S Curve Equation'!$B$11-H108*'S Curve Equation'!$B$12)*'S Curve Equation'!$B$10))+'S Curve Equation'!$B$13)*'S Curve Equation'!$B$14</f>
        <v>0.84532984392384358</v>
      </c>
      <c r="I153" s="34">
        <f>(1/(1+EXP(('S Curve Equation'!$B$11-I108*'S Curve Equation'!$B$12)*'S Curve Equation'!$B$10))+'S Curve Equation'!$B$13)*'S Curve Equation'!$B$14</f>
        <v>0.84189797857140058</v>
      </c>
      <c r="J153" s="34">
        <f>(1/(1+EXP(('S Curve Equation'!$B$11-J108*'S Curve Equation'!$B$12)*'S Curve Equation'!$B$10))+'S Curve Equation'!$B$13)*'S Curve Equation'!$B$14</f>
        <v>0.8384565645559422</v>
      </c>
      <c r="K153" s="34">
        <f>(1/(1+EXP(('S Curve Equation'!$B$11-K108*'S Curve Equation'!$B$12)*'S Curve Equation'!$B$10))+'S Curve Equation'!$B$13)*'S Curve Equation'!$B$14</f>
        <v>0.83502103993922194</v>
      </c>
      <c r="L153" s="34">
        <f>(1/(1+EXP(('S Curve Equation'!$B$11-L108*'S Curve Equation'!$B$12)*'S Curve Equation'!$B$10))+'S Curve Equation'!$B$13)*'S Curve Equation'!$B$14</f>
        <v>0.83167208908005341</v>
      </c>
      <c r="M153" s="34">
        <f>(1/(1+EXP(('S Curve Equation'!$B$11-M108*'S Curve Equation'!$B$12)*'S Curve Equation'!$B$10))+'S Curve Equation'!$B$13)*'S Curve Equation'!$B$14</f>
        <v>0.8282103336629435</v>
      </c>
      <c r="N153" s="34">
        <f>(1/(1+EXP(('S Curve Equation'!$B$11-N108*'S Curve Equation'!$B$12)*'S Curve Equation'!$B$10))+'S Curve Equation'!$B$13)*'S Curve Equation'!$B$14</f>
        <v>0.82472904059748542</v>
      </c>
      <c r="O153" s="34">
        <f>(1/(1+EXP(('S Curve Equation'!$B$11-O108*'S Curve Equation'!$B$12)*'S Curve Equation'!$B$10))+'S Curve Equation'!$B$13)*'S Curve Equation'!$B$14</f>
        <v>0.8212289723324997</v>
      </c>
      <c r="P153" s="34">
        <f>(1/(1+EXP(('S Curve Equation'!$B$11-P108*'S Curve Equation'!$B$12)*'S Curve Equation'!$B$10))+'S Curve Equation'!$B$13)*'S Curve Equation'!$B$14</f>
        <v>0.81771089260616481</v>
      </c>
      <c r="Q153" s="34">
        <f>(1/(1+EXP(('S Curve Equation'!$B$11-Q108*'S Curve Equation'!$B$12)*'S Curve Equation'!$B$10))+'S Curve Equation'!$B$13)*'S Curve Equation'!$B$14</f>
        <v>0.814175565801877</v>
      </c>
      <c r="R153" s="34">
        <f>(1/(1+EXP(('S Curve Equation'!$B$11-R108*'S Curve Equation'!$B$12)*'S Curve Equation'!$B$10))+'S Curve Equation'!$B$13)*'S Curve Equation'!$B$14</f>
        <v>0.81062375631721617</v>
      </c>
      <c r="S153" s="34">
        <f>(1/(1+EXP(('S Curve Equation'!$B$11-S108*'S Curve Equation'!$B$12)*'S Curve Equation'!$B$10))+'S Curve Equation'!$B$13)*'S Curve Equation'!$B$14</f>
        <v>0.80705622794671161</v>
      </c>
      <c r="T153" s="34">
        <f>(1/(1+EXP(('S Curve Equation'!$B$11-T108*'S Curve Equation'!$B$12)*'S Curve Equation'!$B$10))+'S Curve Equation'!$B$13)*'S Curve Equation'!$B$14</f>
        <v>0.80347374327903631</v>
      </c>
      <c r="U153" s="34">
        <f>(1/(1+EXP(('S Curve Equation'!$B$11-U108*'S Curve Equation'!$B$12)*'S Curve Equation'!$B$10))+'S Curve Equation'!$B$13)*'S Curve Equation'!$B$14</f>
        <v>0.79987706310924089</v>
      </c>
      <c r="V153" s="34">
        <f>(1/(1+EXP(('S Curve Equation'!$B$11-V108*'S Curve Equation'!$B$12)*'S Curve Equation'!$B$10))+'S Curve Equation'!$B$13)*'S Curve Equation'!$B$14</f>
        <v>0.79626694586654234</v>
      </c>
      <c r="W153" s="34">
        <f>(1/(1+EXP(('S Curve Equation'!$B$11-W108*'S Curve Equation'!$B$12)*'S Curve Equation'!$B$10))+'S Curve Equation'!$B$13)*'S Curve Equation'!$B$14</f>
        <v>0.79264414705817554</v>
      </c>
      <c r="X153" s="34">
        <f>(1/(1+EXP(('S Curve Equation'!$B$11-X108*'S Curve Equation'!$B$12)*'S Curve Equation'!$B$10))+'S Curve Equation'!$B$13)*'S Curve Equation'!$B$14</f>
        <v>0.78900941872974062</v>
      </c>
      <c r="Y153" s="34">
        <f>(1/(1+EXP(('S Curve Equation'!$B$11-Y108*'S Curve Equation'!$B$12)*'S Curve Equation'!$B$10))+'S Curve Equation'!$B$13)*'S Curve Equation'!$B$14</f>
        <v>0.78536350894243723</v>
      </c>
      <c r="Z153" s="34">
        <f>(1/(1+EXP(('S Curve Equation'!$B$11-Z108*'S Curve Equation'!$B$12)*'S Curve Equation'!$B$10))+'S Curve Equation'!$B$13)*'S Curve Equation'!$B$14</f>
        <v>0.78170716126754314</v>
      </c>
      <c r="AA153" s="34">
        <f>(1/(1+EXP(('S Curve Equation'!$B$11-AA108*'S Curve Equation'!$B$12)*'S Curve Equation'!$B$10))+'S Curve Equation'!$B$13)*'S Curve Equation'!$B$14</f>
        <v>0.77804111429841361</v>
      </c>
      <c r="AB153" s="34">
        <f>(1/(1+EXP(('S Curve Equation'!$B$11-AB108*'S Curve Equation'!$B$12)*'S Curve Equation'!$B$10))+'S Curve Equation'!$B$13)*'S Curve Equation'!$B$14</f>
        <v>0.77436610118027083</v>
      </c>
      <c r="AC153" s="34">
        <f>(1/(1+EXP(('S Curve Equation'!$B$11-AC108*'S Curve Equation'!$B$12)*'S Curve Equation'!$B$10))+'S Curve Equation'!$B$13)*'S Curve Equation'!$B$14</f>
        <v>0.77068284915798857</v>
      </c>
      <c r="AD153" s="34">
        <f>(1/(1+EXP(('S Curve Equation'!$B$11-AD108*'S Curve Equation'!$B$12)*'S Curve Equation'!$B$10))+'S Curve Equation'!$B$13)*'S Curve Equation'!$B$14</f>
        <v>0.76699207914202416</v>
      </c>
      <c r="AE153" s="34">
        <f>(1/(1+EXP(('S Curve Equation'!$B$11-AE108*'S Curve Equation'!$B$12)*'S Curve Equation'!$B$10))+'S Curve Equation'!$B$13)*'S Curve Equation'!$B$14</f>
        <v>0.76329450529262854</v>
      </c>
      <c r="AF153" s="34">
        <f>(1/(1+EXP(('S Curve Equation'!$B$11-AF108*'S Curve Equation'!$B$12)*'S Curve Equation'!$B$10))+'S Curve Equation'!$B$13)*'S Curve Equation'!$B$14</f>
        <v>0.75959083462241206</v>
      </c>
    </row>
    <row r="154" spans="1:32" x14ac:dyDescent="0.2">
      <c r="A154" s="12" t="s">
        <v>104</v>
      </c>
      <c r="B154" s="34">
        <f>(1/(1+EXP(('S Curve Equation'!$B$11-B109*'S Curve Equation'!$B$12)*'S Curve Equation'!$B$10))+'S Curve Equation'!$B$13)*'S Curve Equation'!$B$14</f>
        <v>0.76600000000000013</v>
      </c>
      <c r="C154" s="34">
        <f>(1/(1+EXP(('S Curve Equation'!$B$11-C109*'S Curve Equation'!$B$12)*'S Curve Equation'!$B$10))+'S Curve Equation'!$B$13)*'S Curve Equation'!$B$14</f>
        <v>0.76186998212848578</v>
      </c>
      <c r="D154" s="34">
        <f>(1/(1+EXP(('S Curve Equation'!$B$11-D109*'S Curve Equation'!$B$12)*'S Curve Equation'!$B$10))+'S Curve Equation'!$B$13)*'S Curve Equation'!$B$14</f>
        <v>0.75758025874938895</v>
      </c>
      <c r="E154" s="34">
        <f>(1/(1+EXP(('S Curve Equation'!$B$11-E109*'S Curve Equation'!$B$12)*'S Curve Equation'!$B$10))+'S Curve Equation'!$B$13)*'S Curve Equation'!$B$14</f>
        <v>0.75326810628868757</v>
      </c>
      <c r="F154" s="34">
        <f>(1/(1+EXP(('S Curve Equation'!$B$11-F109*'S Curve Equation'!$B$12)*'S Curve Equation'!$B$10))+'S Curve Equation'!$B$13)*'S Curve Equation'!$B$14</f>
        <v>0.74895088162731505</v>
      </c>
      <c r="G154" s="34">
        <f>(1/(1+EXP(('S Curve Equation'!$B$11-G109*'S Curve Equation'!$B$12)*'S Curve Equation'!$B$10))+'S Curve Equation'!$B$13)*'S Curve Equation'!$B$14</f>
        <v>0.74459424850761691</v>
      </c>
      <c r="H154" s="34">
        <f>(1/(1+EXP(('S Curve Equation'!$B$11-H109*'S Curve Equation'!$B$12)*'S Curve Equation'!$B$10))+'S Curve Equation'!$B$13)*'S Curve Equation'!$B$14</f>
        <v>0.74019193676153894</v>
      </c>
      <c r="I154" s="34">
        <f>(1/(1+EXP(('S Curve Equation'!$B$11-I109*'S Curve Equation'!$B$12)*'S Curve Equation'!$B$10))+'S Curve Equation'!$B$13)*'S Curve Equation'!$B$14</f>
        <v>0.73578512582313349</v>
      </c>
      <c r="J154" s="34">
        <f>(1/(1+EXP(('S Curve Equation'!$B$11-J109*'S Curve Equation'!$B$12)*'S Curve Equation'!$B$10))+'S Curve Equation'!$B$13)*'S Curve Equation'!$B$14</f>
        <v>0.7313932990605102</v>
      </c>
      <c r="K154" s="34">
        <f>(1/(1+EXP(('S Curve Equation'!$B$11-K109*'S Curve Equation'!$B$12)*'S Curve Equation'!$B$10))+'S Curve Equation'!$B$13)*'S Curve Equation'!$B$14</f>
        <v>0.7270357073971998</v>
      </c>
      <c r="L154" s="34">
        <f>(1/(1+EXP(('S Curve Equation'!$B$11-L109*'S Curve Equation'!$B$12)*'S Curve Equation'!$B$10))+'S Curve Equation'!$B$13)*'S Curve Equation'!$B$14</f>
        <v>0.72281316521068728</v>
      </c>
      <c r="M154" s="34">
        <f>(1/(1+EXP(('S Curve Equation'!$B$11-M109*'S Curve Equation'!$B$12)*'S Curve Equation'!$B$10))+'S Curve Equation'!$B$13)*'S Curve Equation'!$B$14</f>
        <v>0.71847412552641554</v>
      </c>
      <c r="N154" s="34">
        <f>(1/(1+EXP(('S Curve Equation'!$B$11-N109*'S Curve Equation'!$B$12)*'S Curve Equation'!$B$10))+'S Curve Equation'!$B$13)*'S Curve Equation'!$B$14</f>
        <v>0.71413652086964485</v>
      </c>
      <c r="O154" s="34">
        <f>(1/(1+EXP(('S Curve Equation'!$B$11-O109*'S Curve Equation'!$B$12)*'S Curve Equation'!$B$10))+'S Curve Equation'!$B$13)*'S Curve Equation'!$B$14</f>
        <v>0.7098012765272903</v>
      </c>
      <c r="P154" s="34">
        <f>(1/(1+EXP(('S Curve Equation'!$B$11-P109*'S Curve Equation'!$B$12)*'S Curve Equation'!$B$10))+'S Curve Equation'!$B$13)*'S Curve Equation'!$B$14</f>
        <v>0.70546929897417709</v>
      </c>
      <c r="Q154" s="34">
        <f>(1/(1+EXP(('S Curve Equation'!$B$11-Q109*'S Curve Equation'!$B$12)*'S Curve Equation'!$B$10))+'S Curve Equation'!$B$13)*'S Curve Equation'!$B$14</f>
        <v>0.7011414755497537</v>
      </c>
      <c r="R154" s="34">
        <f>(1/(1+EXP(('S Curve Equation'!$B$11-R109*'S Curve Equation'!$B$12)*'S Curve Equation'!$B$10))+'S Curve Equation'!$B$13)*'S Curve Equation'!$B$14</f>
        <v>0.69681867417180887</v>
      </c>
      <c r="S154" s="34">
        <f>(1/(1+EXP(('S Curve Equation'!$B$11-S109*'S Curve Equation'!$B$12)*'S Curve Equation'!$B$10))+'S Curve Equation'!$B$13)*'S Curve Equation'!$B$14</f>
        <v>0.69250174308623003</v>
      </c>
      <c r="T154" s="34">
        <f>(1/(1+EXP(('S Curve Equation'!$B$11-T109*'S Curve Equation'!$B$12)*'S Curve Equation'!$B$10))+'S Curve Equation'!$B$13)*'S Curve Equation'!$B$14</f>
        <v>0.68819151065181339</v>
      </c>
      <c r="U154" s="34">
        <f>(1/(1+EXP(('S Curve Equation'!$B$11-U109*'S Curve Equation'!$B$12)*'S Curve Equation'!$B$10))+'S Curve Equation'!$B$13)*'S Curve Equation'!$B$14</f>
        <v>0.68388878515910212</v>
      </c>
      <c r="V154" s="34">
        <f>(1/(1+EXP(('S Curve Equation'!$B$11-V109*'S Curve Equation'!$B$12)*'S Curve Equation'!$B$10))+'S Curve Equation'!$B$13)*'S Curve Equation'!$B$14</f>
        <v>0.67959435468216833</v>
      </c>
      <c r="W154" s="34">
        <f>(1/(1+EXP(('S Curve Equation'!$B$11-W109*'S Curve Equation'!$B$12)*'S Curve Equation'!$B$10))+'S Curve Equation'!$B$13)*'S Curve Equation'!$B$14</f>
        <v>0.67530898696225339</v>
      </c>
      <c r="X154" s="34">
        <f>(1/(1+EXP(('S Curve Equation'!$B$11-X109*'S Curve Equation'!$B$12)*'S Curve Equation'!$B$10))+'S Curve Equation'!$B$13)*'S Curve Equation'!$B$14</f>
        <v>0.67103342932213883</v>
      </c>
      <c r="Y154" s="34">
        <f>(1/(1+EXP(('S Curve Equation'!$B$11-Y109*'S Curve Equation'!$B$12)*'S Curve Equation'!$B$10))+'S Curve Equation'!$B$13)*'S Curve Equation'!$B$14</f>
        <v>0.66676840861010733</v>
      </c>
      <c r="Z154" s="34">
        <f>(1/(1+EXP(('S Curve Equation'!$B$11-Z109*'S Curve Equation'!$B$12)*'S Curve Equation'!$B$10))+'S Curve Equation'!$B$13)*'S Curve Equation'!$B$14</f>
        <v>0.66251463117234632</v>
      </c>
      <c r="AA154" s="34">
        <f>(1/(1+EXP(('S Curve Equation'!$B$11-AA109*'S Curve Equation'!$B$12)*'S Curve Equation'!$B$10))+'S Curve Equation'!$B$13)*'S Curve Equation'!$B$14</f>
        <v>0.65827278285261104</v>
      </c>
      <c r="AB154" s="34">
        <f>(1/(1+EXP(('S Curve Equation'!$B$11-AB109*'S Curve Equation'!$B$12)*'S Curve Equation'!$B$10))+'S Curve Equation'!$B$13)*'S Curve Equation'!$B$14</f>
        <v>0.65404352901798668</v>
      </c>
      <c r="AC154" s="34">
        <f>(1/(1+EXP(('S Curve Equation'!$B$11-AC109*'S Curve Equation'!$B$12)*'S Curve Equation'!$B$10))+'S Curve Equation'!$B$13)*'S Curve Equation'!$B$14</f>
        <v>0.64982751460957644</v>
      </c>
      <c r="AD154" s="34">
        <f>(1/(1+EXP(('S Curve Equation'!$B$11-AD109*'S Curve Equation'!$B$12)*'S Curve Equation'!$B$10))+'S Curve Equation'!$B$13)*'S Curve Equation'!$B$14</f>
        <v>0.64562536421692296</v>
      </c>
      <c r="AE154" s="34">
        <f>(1/(1+EXP(('S Curve Equation'!$B$11-AE109*'S Curve Equation'!$B$12)*'S Curve Equation'!$B$10))+'S Curve Equation'!$B$13)*'S Curve Equation'!$B$14</f>
        <v>0.64143768217501196</v>
      </c>
      <c r="AF154" s="34">
        <f>(1/(1+EXP(('S Curve Equation'!$B$11-AF109*'S Curve Equation'!$B$12)*'S Curve Equation'!$B$10))+'S Curve Equation'!$B$13)*'S Curve Equation'!$B$14</f>
        <v>0.63726505268268141</v>
      </c>
    </row>
    <row r="155" spans="1:32" x14ac:dyDescent="0.2">
      <c r="A155" s="12" t="s">
        <v>36</v>
      </c>
      <c r="B155" s="34">
        <f>(1/(1+EXP(('S Curve Equation'!$B$11-B110*'S Curve Equation'!$B$12)*'S Curve Equation'!$B$10))+'S Curve Equation'!$B$13)*'S Curve Equation'!$B$14</f>
        <v>0.85119588638589616</v>
      </c>
      <c r="C155" s="34">
        <f>(1/(1+EXP(('S Curve Equation'!$B$11-C110*'S Curve Equation'!$B$12)*'S Curve Equation'!$B$10))+'S Curve Equation'!$B$13)*'S Curve Equation'!$B$14</f>
        <v>0.84791606358010663</v>
      </c>
      <c r="D155" s="34">
        <f>(1/(1+EXP(('S Curve Equation'!$B$11-D110*'S Curve Equation'!$B$12)*'S Curve Equation'!$B$10))+'S Curve Equation'!$B$13)*'S Curve Equation'!$B$14</f>
        <v>0.84449170457726319</v>
      </c>
      <c r="E155" s="34">
        <f>(1/(1+EXP(('S Curve Equation'!$B$11-E110*'S Curve Equation'!$B$12)*'S Curve Equation'!$B$10))+'S Curve Equation'!$B$13)*'S Curve Equation'!$B$14</f>
        <v>0.84103128598518406</v>
      </c>
      <c r="F155" s="34">
        <f>(1/(1+EXP(('S Curve Equation'!$B$11-F110*'S Curve Equation'!$B$12)*'S Curve Equation'!$B$10))+'S Curve Equation'!$B$13)*'S Curve Equation'!$B$14</f>
        <v>0.83754859101501056</v>
      </c>
      <c r="G155" s="34">
        <f>(1/(1+EXP(('S Curve Equation'!$B$11-G110*'S Curve Equation'!$B$12)*'S Curve Equation'!$B$10))+'S Curve Equation'!$B$13)*'S Curve Equation'!$B$14</f>
        <v>0.83401566578146835</v>
      </c>
      <c r="H155" s="34">
        <f>(1/(1+EXP(('S Curve Equation'!$B$11-H110*'S Curve Equation'!$B$12)*'S Curve Equation'!$B$10))+'S Curve Equation'!$B$13)*'S Curve Equation'!$B$14</f>
        <v>0.83042690914013373</v>
      </c>
      <c r="I155" s="34">
        <f>(1/(1+EXP(('S Curve Equation'!$B$11-I110*'S Curve Equation'!$B$12)*'S Curve Equation'!$B$10))+'S Curve Equation'!$B$13)*'S Curve Equation'!$B$14</f>
        <v>0.82681559377141511</v>
      </c>
      <c r="J155" s="34">
        <f>(1/(1+EXP(('S Curve Equation'!$B$11-J110*'S Curve Equation'!$B$12)*'S Curve Equation'!$B$10))+'S Curve Equation'!$B$13)*'S Curve Equation'!$B$14</f>
        <v>0.82319777698759378</v>
      </c>
      <c r="K155" s="34">
        <f>(1/(1+EXP(('S Curve Equation'!$B$11-K110*'S Curve Equation'!$B$12)*'S Curve Equation'!$B$10))+'S Curve Equation'!$B$13)*'S Curve Equation'!$B$14</f>
        <v>0.81958965351467572</v>
      </c>
      <c r="L155" s="34">
        <f>(1/(1+EXP(('S Curve Equation'!$B$11-L110*'S Curve Equation'!$B$12)*'S Curve Equation'!$B$10))+'S Curve Equation'!$B$13)*'S Curve Equation'!$B$14</f>
        <v>0.81607578380180845</v>
      </c>
      <c r="M155" s="34">
        <f>(1/(1+EXP(('S Curve Equation'!$B$11-M110*'S Curve Equation'!$B$12)*'S Curve Equation'!$B$10))+'S Curve Equation'!$B$13)*'S Curve Equation'!$B$14</f>
        <v>0.81244697294263213</v>
      </c>
      <c r="N155" s="34">
        <f>(1/(1+EXP(('S Curve Equation'!$B$11-N110*'S Curve Equation'!$B$12)*'S Curve Equation'!$B$10))+'S Curve Equation'!$B$13)*'S Curve Equation'!$B$14</f>
        <v>0.8088011485532286</v>
      </c>
      <c r="O155" s="34">
        <f>(1/(1+EXP(('S Curve Equation'!$B$11-O110*'S Curve Equation'!$B$12)*'S Curve Equation'!$B$10))+'S Curve Equation'!$B$13)*'S Curve Equation'!$B$14</f>
        <v>0.80513912903986395</v>
      </c>
      <c r="P155" s="34">
        <f>(1/(1+EXP(('S Curve Equation'!$B$11-P110*'S Curve Equation'!$B$12)*'S Curve Equation'!$B$10))+'S Curve Equation'!$B$13)*'S Curve Equation'!$B$14</f>
        <v>0.80146173130466558</v>
      </c>
      <c r="Q155" s="34">
        <f>(1/(1+EXP(('S Curve Equation'!$B$11-Q110*'S Curve Equation'!$B$12)*'S Curve Equation'!$B$10))+'S Curve Equation'!$B$13)*'S Curve Equation'!$B$14</f>
        <v>0.79776977009168015</v>
      </c>
      <c r="R155" s="34">
        <f>(1/(1+EXP(('S Curve Equation'!$B$11-R110*'S Curve Equation'!$B$12)*'S Curve Equation'!$B$10))+'S Curve Equation'!$B$13)*'S Curve Equation'!$B$14</f>
        <v>0.79406405735090779</v>
      </c>
      <c r="S155" s="34">
        <f>(1/(1+EXP(('S Curve Equation'!$B$11-S110*'S Curve Equation'!$B$12)*'S Curve Equation'!$B$10))+'S Curve Equation'!$B$13)*'S Curve Equation'!$B$14</f>
        <v>0.7903454016208673</v>
      </c>
      <c r="T155" s="34">
        <f>(1/(1+EXP(('S Curve Equation'!$B$11-T110*'S Curve Equation'!$B$12)*'S Curve Equation'!$B$10))+'S Curve Equation'!$B$13)*'S Curve Equation'!$B$14</f>
        <v>0.78661460743019174</v>
      </c>
      <c r="U155" s="34">
        <f>(1/(1+EXP(('S Curve Equation'!$B$11-U110*'S Curve Equation'!$B$12)*'S Curve Equation'!$B$10))+'S Curve Equation'!$B$13)*'S Curve Equation'!$B$14</f>
        <v>0.78287247471871335</v>
      </c>
      <c r="V155" s="34">
        <f>(1/(1+EXP(('S Curve Equation'!$B$11-V110*'S Curve Equation'!$B$12)*'S Curve Equation'!$B$10))+'S Curve Equation'!$B$13)*'S Curve Equation'!$B$14</f>
        <v>0.77911979827840805</v>
      </c>
      <c r="W155" s="34">
        <f>(1/(1+EXP(('S Curve Equation'!$B$11-W110*'S Curve Equation'!$B$12)*'S Curve Equation'!$B$10))+'S Curve Equation'!$B$13)*'S Curve Equation'!$B$14</f>
        <v>0.77535736721453485</v>
      </c>
      <c r="X155" s="34">
        <f>(1/(1+EXP(('S Curve Equation'!$B$11-X110*'S Curve Equation'!$B$12)*'S Curve Equation'!$B$10))+'S Curve Equation'!$B$13)*'S Curve Equation'!$B$14</f>
        <v>0.77158596442725169</v>
      </c>
      <c r="Y155" s="34">
        <f>(1/(1+EXP(('S Curve Equation'!$B$11-Y110*'S Curve Equation'!$B$12)*'S Curve Equation'!$B$10))+'S Curve Equation'!$B$13)*'S Curve Equation'!$B$14</f>
        <v>0.76780636611392028</v>
      </c>
      <c r="Z155" s="34">
        <f>(1/(1+EXP(('S Curve Equation'!$B$11-Z110*'S Curve Equation'!$B$12)*'S Curve Equation'!$B$10))+'S Curve Equation'!$B$13)*'S Curve Equation'!$B$14</f>
        <v>0.76401934129228544</v>
      </c>
      <c r="AA155" s="34">
        <f>(1/(1+EXP(('S Curve Equation'!$B$11-AA110*'S Curve Equation'!$B$12)*'S Curve Equation'!$B$10))+'S Curve Equation'!$B$13)*'S Curve Equation'!$B$14</f>
        <v>0.76022565134463027</v>
      </c>
      <c r="AB155" s="34">
        <f>(1/(1+EXP(('S Curve Equation'!$B$11-AB110*'S Curve Equation'!$B$12)*'S Curve Equation'!$B$10))+'S Curve Equation'!$B$13)*'S Curve Equation'!$B$14</f>
        <v>0.75642604958299153</v>
      </c>
      <c r="AC155" s="34">
        <f>(1/(1+EXP(('S Curve Equation'!$B$11-AC110*'S Curve Equation'!$B$12)*'S Curve Equation'!$B$10))+'S Curve Equation'!$B$13)*'S Curve Equation'!$B$14</f>
        <v>0.75262128083546498</v>
      </c>
      <c r="AD155" s="34">
        <f>(1/(1+EXP(('S Curve Equation'!$B$11-AD110*'S Curve Equation'!$B$12)*'S Curve Equation'!$B$10))+'S Curve Equation'!$B$13)*'S Curve Equation'!$B$14</f>
        <v>0.7488120810535619</v>
      </c>
      <c r="AE155" s="34">
        <f>(1/(1+EXP(('S Curve Equation'!$B$11-AE110*'S Curve Equation'!$B$12)*'S Curve Equation'!$B$10))+'S Curve Equation'!$B$13)*'S Curve Equation'!$B$14</f>
        <v>0.74499917694057216</v>
      </c>
      <c r="AF155" s="34">
        <f>(1/(1+EXP(('S Curve Equation'!$B$11-AF110*'S Curve Equation'!$B$12)*'S Curve Equation'!$B$10))+'S Curve Equation'!$B$13)*'S Curve Equation'!$B$14</f>
        <v>0.74118328560082003</v>
      </c>
    </row>
    <row r="156" spans="1:32" x14ac:dyDescent="0.2">
      <c r="A156" s="12" t="s">
        <v>37</v>
      </c>
      <c r="B156" s="34">
        <f>(1/(1+EXP(('S Curve Equation'!$B$11-B111*'S Curve Equation'!$B$12)*'S Curve Equation'!$B$10))+'S Curve Equation'!$B$13)*'S Curve Equation'!$B$14</f>
        <v>0.8839999999999999</v>
      </c>
      <c r="C156" s="34">
        <f>(1/(1+EXP(('S Curve Equation'!$B$11-C111*'S Curve Equation'!$B$12)*'S Curve Equation'!$B$10))+'S Curve Equation'!$B$13)*'S Curve Equation'!$B$14</f>
        <v>0.88117324557528109</v>
      </c>
      <c r="D156" s="34">
        <f>(1/(1+EXP(('S Curve Equation'!$B$11-D111*'S Curve Equation'!$B$12)*'S Curve Equation'!$B$10))+'S Curve Equation'!$B$13)*'S Curve Equation'!$B$14</f>
        <v>0.87821490548692704</v>
      </c>
      <c r="E156" s="34">
        <f>(1/(1+EXP(('S Curve Equation'!$B$11-E111*'S Curve Equation'!$B$12)*'S Curve Equation'!$B$10))+'S Curve Equation'!$B$13)*'S Curve Equation'!$B$14</f>
        <v>0.87521818708981258</v>
      </c>
      <c r="F156" s="34">
        <f>(1/(1+EXP(('S Curve Equation'!$B$11-F111*'S Curve Equation'!$B$12)*'S Curve Equation'!$B$10))+'S Curve Equation'!$B$13)*'S Curve Equation'!$B$14</f>
        <v>0.87219489727532384</v>
      </c>
      <c r="G156" s="34">
        <f>(1/(1+EXP(('S Curve Equation'!$B$11-G111*'S Curve Equation'!$B$12)*'S Curve Equation'!$B$10))+'S Curve Equation'!$B$13)*'S Curve Equation'!$B$14</f>
        <v>0.8691205948871632</v>
      </c>
      <c r="H156" s="34">
        <f>(1/(1+EXP(('S Curve Equation'!$B$11-H111*'S Curve Equation'!$B$12)*'S Curve Equation'!$B$10))+'S Curve Equation'!$B$13)*'S Curve Equation'!$B$14</f>
        <v>0.86599012407046627</v>
      </c>
      <c r="I156" s="34">
        <f>(1/(1+EXP(('S Curve Equation'!$B$11-I111*'S Curve Equation'!$B$12)*'S Curve Equation'!$B$10))+'S Curve Equation'!$B$13)*'S Curve Equation'!$B$14</f>
        <v>0.86283231288138906</v>
      </c>
      <c r="J156" s="34">
        <f>(1/(1+EXP(('S Curve Equation'!$B$11-J111*'S Curve Equation'!$B$12)*'S Curve Equation'!$B$10))+'S Curve Equation'!$B$13)*'S Curve Equation'!$B$14</f>
        <v>0.8596611623829391</v>
      </c>
      <c r="K156" s="34">
        <f>(1/(1+EXP(('S Curve Equation'!$B$11-K111*'S Curve Equation'!$B$12)*'S Curve Equation'!$B$10))+'S Curve Equation'!$B$13)*'S Curve Equation'!$B$14</f>
        <v>0.85649092896066736</v>
      </c>
      <c r="L156" s="34">
        <f>(1/(1+EXP(('S Curve Equation'!$B$11-L111*'S Curve Equation'!$B$12)*'S Curve Equation'!$B$10))+'S Curve Equation'!$B$13)*'S Curve Equation'!$B$14</f>
        <v>0.85339628205686757</v>
      </c>
      <c r="M156" s="34">
        <f>(1/(1+EXP(('S Curve Equation'!$B$11-M111*'S Curve Equation'!$B$12)*'S Curve Equation'!$B$10))+'S Curve Equation'!$B$13)*'S Curve Equation'!$B$14</f>
        <v>0.85019296761466334</v>
      </c>
      <c r="N156" s="34">
        <f>(1/(1+EXP(('S Curve Equation'!$B$11-N111*'S Curve Equation'!$B$12)*'S Curve Equation'!$B$10))+'S Curve Equation'!$B$13)*'S Curve Equation'!$B$14</f>
        <v>0.84696706893468643</v>
      </c>
      <c r="O156" s="34">
        <f>(1/(1+EXP(('S Curve Equation'!$B$11-O111*'S Curve Equation'!$B$12)*'S Curve Equation'!$B$10))+'S Curve Equation'!$B$13)*'S Curve Equation'!$B$14</f>
        <v>0.84371925294562</v>
      </c>
      <c r="P156" s="34">
        <f>(1/(1+EXP(('S Curve Equation'!$B$11-P111*'S Curve Equation'!$B$12)*'S Curve Equation'!$B$10))+'S Curve Equation'!$B$13)*'S Curve Equation'!$B$14</f>
        <v>0.84045019137613364</v>
      </c>
      <c r="Q156" s="34">
        <f>(1/(1+EXP(('S Curve Equation'!$B$11-Q111*'S Curve Equation'!$B$12)*'S Curve Equation'!$B$10))+'S Curve Equation'!$B$13)*'S Curve Equation'!$B$14</f>
        <v>0.8371605601580242</v>
      </c>
      <c r="R156" s="34">
        <f>(1/(1+EXP(('S Curve Equation'!$B$11-R111*'S Curve Equation'!$B$12)*'S Curve Equation'!$B$10))+'S Curve Equation'!$B$13)*'S Curve Equation'!$B$14</f>
        <v>0.8338510388357685</v>
      </c>
      <c r="S156" s="34">
        <f>(1/(1+EXP(('S Curve Equation'!$B$11-S111*'S Curve Equation'!$B$12)*'S Curve Equation'!$B$10))+'S Curve Equation'!$B$13)*'S Curve Equation'!$B$14</f>
        <v>0.83052230998325538</v>
      </c>
      <c r="T156" s="34">
        <f>(1/(1+EXP(('S Curve Equation'!$B$11-T111*'S Curve Equation'!$B$12)*'S Curve Equation'!$B$10))+'S Curve Equation'!$B$13)*'S Curve Equation'!$B$14</f>
        <v>0.82717505862844376</v>
      </c>
      <c r="U156" s="34">
        <f>(1/(1+EXP(('S Curve Equation'!$B$11-U111*'S Curve Equation'!$B$12)*'S Curve Equation'!$B$10))+'S Curve Equation'!$B$13)*'S Curve Equation'!$B$14</f>
        <v>0.82380997168665804</v>
      </c>
      <c r="V156" s="34">
        <f>(1/(1+EXP(('S Curve Equation'!$B$11-V111*'S Curve Equation'!$B$12)*'S Curve Equation'!$B$10))+'S Curve Equation'!$B$13)*'S Curve Equation'!$B$14</f>
        <v>0.82042773740318098</v>
      </c>
      <c r="W156" s="34">
        <f>(1/(1+EXP(('S Curve Equation'!$B$11-W111*'S Curve Equation'!$B$12)*'S Curve Equation'!$B$10))+'S Curve Equation'!$B$13)*'S Curve Equation'!$B$14</f>
        <v>0.81702904480577987</v>
      </c>
      <c r="X156" s="34">
        <f>(1/(1+EXP(('S Curve Equation'!$B$11-X111*'S Curve Equation'!$B$12)*'S Curve Equation'!$B$10))+'S Curve Equation'!$B$13)*'S Curve Equation'!$B$14</f>
        <v>0.81361458316776258</v>
      </c>
      <c r="Y156" s="34">
        <f>(1/(1+EXP(('S Curve Equation'!$B$11-Y111*'S Curve Equation'!$B$12)*'S Curve Equation'!$B$10))+'S Curve Equation'!$B$13)*'S Curve Equation'!$B$14</f>
        <v>0.81018504148211468</v>
      </c>
      <c r="Z156" s="34">
        <f>(1/(1+EXP(('S Curve Equation'!$B$11-Z111*'S Curve Equation'!$B$12)*'S Curve Equation'!$B$10))+'S Curve Equation'!$B$13)*'S Curve Equation'!$B$14</f>
        <v>0.80674110794724729</v>
      </c>
      <c r="AA156" s="34">
        <f>(1/(1+EXP(('S Curve Equation'!$B$11-AA111*'S Curve Equation'!$B$12)*'S Curve Equation'!$B$10))+'S Curve Equation'!$B$13)*'S Curve Equation'!$B$14</f>
        <v>0.80328346946481954</v>
      </c>
      <c r="AB156" s="34">
        <f>(1/(1+EXP(('S Curve Equation'!$B$11-AB111*'S Curve Equation'!$B$12)*'S Curve Equation'!$B$10))+'S Curve Equation'!$B$13)*'S Curve Equation'!$B$14</f>
        <v>0.79981281115008829</v>
      </c>
      <c r="AC156" s="34">
        <f>(1/(1+EXP(('S Curve Equation'!$B$11-AC111*'S Curve Equation'!$B$12)*'S Curve Equation'!$B$10))+'S Curve Equation'!$B$13)*'S Curve Equation'!$B$14</f>
        <v>0.7963298158551958</v>
      </c>
      <c r="AD156" s="34">
        <f>(1/(1+EXP(('S Curve Equation'!$B$11-AD111*'S Curve Equation'!$B$12)*'S Curve Equation'!$B$10))+'S Curve Equation'!$B$13)*'S Curve Equation'!$B$14</f>
        <v>0.79283516370574281</v>
      </c>
      <c r="AE156" s="34">
        <f>(1/(1+EXP(('S Curve Equation'!$B$11-AE111*'S Curve Equation'!$B$12)*'S Curve Equation'!$B$10))+'S Curve Equation'!$B$13)*'S Curve Equation'!$B$14</f>
        <v>0.7893295316509944</v>
      </c>
      <c r="AF156" s="34">
        <f>(1/(1+EXP(('S Curve Equation'!$B$11-AF111*'S Curve Equation'!$B$12)*'S Curve Equation'!$B$10))+'S Curve Equation'!$B$13)*'S Curve Equation'!$B$14</f>
        <v>0.78581359302800158</v>
      </c>
    </row>
    <row r="157" spans="1:32" x14ac:dyDescent="0.2">
      <c r="A157" s="12" t="s">
        <v>38</v>
      </c>
      <c r="B157" s="34">
        <f>(1/(1+EXP(('S Curve Equation'!$B$11-B112*'S Curve Equation'!$B$12)*'S Curve Equation'!$B$10))+'S Curve Equation'!$B$13)*'S Curve Equation'!$B$14</f>
        <v>0.84699999999999998</v>
      </c>
      <c r="C157" s="34">
        <f>(1/(1+EXP(('S Curve Equation'!$B$11-C112*'S Curve Equation'!$B$12)*'S Curve Equation'!$B$10))+'S Curve Equation'!$B$13)*'S Curve Equation'!$B$14</f>
        <v>0.84366768734046227</v>
      </c>
      <c r="D157" s="34">
        <f>(1/(1+EXP(('S Curve Equation'!$B$11-D112*'S Curve Equation'!$B$12)*'S Curve Equation'!$B$10))+'S Curve Equation'!$B$13)*'S Curve Equation'!$B$14</f>
        <v>0.84018951543122522</v>
      </c>
      <c r="E157" s="34">
        <f>(1/(1+EXP(('S Curve Equation'!$B$11-E112*'S Curve Equation'!$B$12)*'S Curve Equation'!$B$10))+'S Curve Equation'!$B$13)*'S Curve Equation'!$B$14</f>
        <v>0.83667573367363923</v>
      </c>
      <c r="F157" s="34">
        <f>(1/(1+EXP(('S Curve Equation'!$B$11-F112*'S Curve Equation'!$B$12)*'S Curve Equation'!$B$10))+'S Curve Equation'!$B$13)*'S Curve Equation'!$B$14</f>
        <v>0.83314035255637442</v>
      </c>
      <c r="G157" s="34">
        <f>(1/(1+EXP(('S Curve Equation'!$B$11-G112*'S Curve Equation'!$B$12)*'S Curve Equation'!$B$10))+'S Curve Equation'!$B$13)*'S Curve Equation'!$B$14</f>
        <v>0.82955501626121408</v>
      </c>
      <c r="H157" s="34">
        <f>(1/(1+EXP(('S Curve Equation'!$B$11-H112*'S Curve Equation'!$B$12)*'S Curve Equation'!$B$10))+'S Curve Equation'!$B$13)*'S Curve Equation'!$B$14</f>
        <v>0.82591407628901636</v>
      </c>
      <c r="I157" s="34">
        <f>(1/(1+EXP(('S Curve Equation'!$B$11-I112*'S Curve Equation'!$B$12)*'S Curve Equation'!$B$10))+'S Curve Equation'!$B$13)*'S Curve Equation'!$B$14</f>
        <v>0.82225131269310126</v>
      </c>
      <c r="J157" s="34">
        <f>(1/(1+EXP(('S Curve Equation'!$B$11-J112*'S Curve Equation'!$B$12)*'S Curve Equation'!$B$10))+'S Curve Equation'!$B$13)*'S Curve Equation'!$B$14</f>
        <v>0.8185830133892934</v>
      </c>
      <c r="K157" s="34">
        <f>(1/(1+EXP(('S Curve Equation'!$B$11-K112*'S Curve Equation'!$B$12)*'S Curve Equation'!$B$10))+'S Curve Equation'!$B$13)*'S Curve Equation'!$B$14</f>
        <v>0.81492558701742834</v>
      </c>
      <c r="L157" s="34">
        <f>(1/(1+EXP(('S Curve Equation'!$B$11-L112*'S Curve Equation'!$B$12)*'S Curve Equation'!$B$10))+'S Curve Equation'!$B$13)*'S Curve Equation'!$B$14</f>
        <v>0.81136469492651031</v>
      </c>
      <c r="M157" s="34">
        <f>(1/(1+EXP(('S Curve Equation'!$B$11-M112*'S Curve Equation'!$B$12)*'S Curve Equation'!$B$10))+'S Curve Equation'!$B$13)*'S Curve Equation'!$B$14</f>
        <v>0.80768834167454739</v>
      </c>
      <c r="N157" s="34">
        <f>(1/(1+EXP(('S Curve Equation'!$B$11-N112*'S Curve Equation'!$B$12)*'S Curve Equation'!$B$10))+'S Curve Equation'!$B$13)*'S Curve Equation'!$B$14</f>
        <v>0.80399578387391135</v>
      </c>
      <c r="O157" s="34">
        <f>(1/(1+EXP(('S Curve Equation'!$B$11-O112*'S Curve Equation'!$B$12)*'S Curve Equation'!$B$10))+'S Curve Equation'!$B$13)*'S Curve Equation'!$B$14</f>
        <v>0.8002878546911032</v>
      </c>
      <c r="P157" s="34">
        <f>(1/(1+EXP(('S Curve Equation'!$B$11-P112*'S Curve Equation'!$B$12)*'S Curve Equation'!$B$10))+'S Curve Equation'!$B$13)*'S Curve Equation'!$B$14</f>
        <v>0.79656538491367401</v>
      </c>
      <c r="Q157" s="34">
        <f>(1/(1+EXP(('S Curve Equation'!$B$11-Q112*'S Curve Equation'!$B$12)*'S Curve Equation'!$B$10))+'S Curve Equation'!$B$13)*'S Curve Equation'!$B$14</f>
        <v>0.79282920229734466</v>
      </c>
      <c r="R157" s="34">
        <f>(1/(1+EXP(('S Curve Equation'!$B$11-R112*'S Curve Equation'!$B$12)*'S Curve Equation'!$B$10))+'S Curve Equation'!$B$13)*'S Curve Equation'!$B$14</f>
        <v>0.78908013093254037</v>
      </c>
      <c r="S157" s="34">
        <f>(1/(1+EXP(('S Curve Equation'!$B$11-S112*'S Curve Equation'!$B$12)*'S Curve Equation'!$B$10))+'S Curve Equation'!$B$13)*'S Curve Equation'!$B$14</f>
        <v>0.78531899063084498</v>
      </c>
      <c r="T157" s="34">
        <f>(1/(1+EXP(('S Curve Equation'!$B$11-T112*'S Curve Equation'!$B$12)*'S Curve Equation'!$B$10))+'S Curve Equation'!$B$13)*'S Curve Equation'!$B$14</f>
        <v>0.7815465963318291</v>
      </c>
      <c r="U157" s="34">
        <f>(1/(1+EXP(('S Curve Equation'!$B$11-U112*'S Curve Equation'!$B$12)*'S Curve Equation'!$B$10))+'S Curve Equation'!$B$13)*'S Curve Equation'!$B$14</f>
        <v>0.77776375753064864</v>
      </c>
      <c r="V157" s="34">
        <f>(1/(1+EXP(('S Curve Equation'!$B$11-V112*'S Curve Equation'!$B$12)*'S Curve Equation'!$B$10))+'S Curve Equation'!$B$13)*'S Curve Equation'!$B$14</f>
        <v>0.77397127772673358</v>
      </c>
      <c r="W157" s="34">
        <f>(1/(1+EXP(('S Curve Equation'!$B$11-W112*'S Curve Equation'!$B$12)*'S Curve Equation'!$B$10))+'S Curve Equation'!$B$13)*'S Curve Equation'!$B$14</f>
        <v>0.77016995389384801</v>
      </c>
      <c r="X157" s="34">
        <f>(1/(1+EXP(('S Curve Equation'!$B$11-X112*'S Curve Equation'!$B$12)*'S Curve Equation'!$B$10))+'S Curve Equation'!$B$13)*'S Curve Equation'!$B$14</f>
        <v>0.76636057597174256</v>
      </c>
      <c r="Y157" s="34">
        <f>(1/(1+EXP(('S Curve Equation'!$B$11-Y112*'S Curve Equation'!$B$12)*'S Curve Equation'!$B$10))+'S Curve Equation'!$B$13)*'S Curve Equation'!$B$14</f>
        <v>0.76254392637954982</v>
      </c>
      <c r="Z157" s="34">
        <f>(1/(1+EXP(('S Curve Equation'!$B$11-Z112*'S Curve Equation'!$B$12)*'S Curve Equation'!$B$10))+'S Curve Equation'!$B$13)*'S Curve Equation'!$B$14</f>
        <v>0.7587207795510591</v>
      </c>
      <c r="AA157" s="34">
        <f>(1/(1+EXP(('S Curve Equation'!$B$11-AA112*'S Curve Equation'!$B$12)*'S Curve Equation'!$B$10))+'S Curve Equation'!$B$13)*'S Curve Equation'!$B$14</f>
        <v>0.75489190149190166</v>
      </c>
      <c r="AB157" s="34">
        <f>(1/(1+EXP(('S Curve Equation'!$B$11-AB112*'S Curve Equation'!$B$12)*'S Curve Equation'!$B$10))+'S Curve Equation'!$B$13)*'S Curve Equation'!$B$14</f>
        <v>0.75105804935867682</v>
      </c>
      <c r="AC157" s="34">
        <f>(1/(1+EXP(('S Curve Equation'!$B$11-AC112*'S Curve Equation'!$B$12)*'S Curve Equation'!$B$10))+'S Curve Equation'!$B$13)*'S Curve Equation'!$B$14</f>
        <v>0.7472199710599875</v>
      </c>
      <c r="AD157" s="34">
        <f>(1/(1+EXP(('S Curve Equation'!$B$11-AD112*'S Curve Equation'!$B$12)*'S Curve Equation'!$B$10))+'S Curve Equation'!$B$13)*'S Curve Equation'!$B$14</f>
        <v>0.74337840487928797</v>
      </c>
      <c r="AE157" s="34">
        <f>(1/(1+EXP(('S Curve Equation'!$B$11-AE112*'S Curve Equation'!$B$12)*'S Curve Equation'!$B$10))+'S Curve Equation'!$B$13)*'S Curve Equation'!$B$14</f>
        <v>0.73953407911943647</v>
      </c>
      <c r="AF157" s="34">
        <f>(1/(1+EXP(('S Curve Equation'!$B$11-AF112*'S Curve Equation'!$B$12)*'S Curve Equation'!$B$10))+'S Curve Equation'!$B$13)*'S Curve Equation'!$B$14</f>
        <v>0.73568771176878323</v>
      </c>
    </row>
    <row r="158" spans="1:32" x14ac:dyDescent="0.2">
      <c r="A158" s="12" t="s">
        <v>39</v>
      </c>
      <c r="B158" s="34">
        <f>(1/(1+EXP(('S Curve Equation'!$B$11-B113*'S Curve Equation'!$B$12)*'S Curve Equation'!$B$10))+'S Curve Equation'!$B$13)*'S Curve Equation'!$B$14</f>
        <v>0.88800000000000001</v>
      </c>
      <c r="C158" s="34">
        <f>(1/(1+EXP(('S Curve Equation'!$B$11-C113*'S Curve Equation'!$B$12)*'S Curve Equation'!$B$10))+'S Curve Equation'!$B$13)*'S Curve Equation'!$B$14</f>
        <v>0.88523393925056393</v>
      </c>
      <c r="D158" s="34">
        <f>(1/(1+EXP(('S Curve Equation'!$B$11-D113*'S Curve Equation'!$B$12)*'S Curve Equation'!$B$10))+'S Curve Equation'!$B$13)*'S Curve Equation'!$B$14</f>
        <v>0.88233821857762618</v>
      </c>
      <c r="E158" s="34">
        <f>(1/(1+EXP(('S Curve Equation'!$B$11-E113*'S Curve Equation'!$B$12)*'S Curve Equation'!$B$10))+'S Curve Equation'!$B$13)*'S Curve Equation'!$B$14</f>
        <v>0.87940400452794509</v>
      </c>
      <c r="F158" s="34">
        <f>(1/(1+EXP(('S Curve Equation'!$B$11-F113*'S Curve Equation'!$B$12)*'S Curve Equation'!$B$10))+'S Curve Equation'!$B$13)*'S Curve Equation'!$B$14</f>
        <v>0.87644283803661627</v>
      </c>
      <c r="G158" s="34">
        <f>(1/(1+EXP(('S Curve Equation'!$B$11-G113*'S Curve Equation'!$B$12)*'S Curve Equation'!$B$10))+'S Curve Equation'!$B$13)*'S Curve Equation'!$B$14</f>
        <v>0.87343075457480845</v>
      </c>
      <c r="H158" s="34">
        <f>(1/(1+EXP(('S Curve Equation'!$B$11-H113*'S Curve Equation'!$B$12)*'S Curve Equation'!$B$10))+'S Curve Equation'!$B$13)*'S Curve Equation'!$B$14</f>
        <v>0.87036266317007904</v>
      </c>
      <c r="I158" s="34">
        <f>(1/(1+EXP(('S Curve Equation'!$B$11-I113*'S Curve Equation'!$B$12)*'S Curve Equation'!$B$10))+'S Curve Equation'!$B$13)*'S Curve Equation'!$B$14</f>
        <v>0.86726678893336673</v>
      </c>
      <c r="J158" s="34">
        <f>(1/(1+EXP(('S Curve Equation'!$B$11-J113*'S Curve Equation'!$B$12)*'S Curve Equation'!$B$10))+'S Curve Equation'!$B$13)*'S Curve Equation'!$B$14</f>
        <v>0.86415684981146867</v>
      </c>
      <c r="K158" s="34">
        <f>(1/(1+EXP(('S Curve Equation'!$B$11-K113*'S Curve Equation'!$B$12)*'S Curve Equation'!$B$10))+'S Curve Equation'!$B$13)*'S Curve Equation'!$B$14</f>
        <v>0.86104683151980532</v>
      </c>
      <c r="L158" s="34">
        <f>(1/(1+EXP(('S Curve Equation'!$B$11-L113*'S Curve Equation'!$B$12)*'S Curve Equation'!$B$10))+'S Curve Equation'!$B$13)*'S Curve Equation'!$B$14</f>
        <v>0.85801002992293862</v>
      </c>
      <c r="M158" s="34">
        <f>(1/(1+EXP(('S Curve Equation'!$B$11-M113*'S Curve Equation'!$B$12)*'S Curve Equation'!$B$10))+'S Curve Equation'!$B$13)*'S Curve Equation'!$B$14</f>
        <v>0.85486562959774293</v>
      </c>
      <c r="N158" s="34">
        <f>(1/(1+EXP(('S Curve Equation'!$B$11-N113*'S Curve Equation'!$B$12)*'S Curve Equation'!$B$10))+'S Curve Equation'!$B$13)*'S Curve Equation'!$B$14</f>
        <v>0.85169808064442887</v>
      </c>
      <c r="O158" s="34">
        <f>(1/(1+EXP(('S Curve Equation'!$B$11-O113*'S Curve Equation'!$B$12)*'S Curve Equation'!$B$10))+'S Curve Equation'!$B$13)*'S Curve Equation'!$B$14</f>
        <v>0.84850802719929896</v>
      </c>
      <c r="P158" s="34">
        <f>(1/(1+EXP(('S Curve Equation'!$B$11-P113*'S Curve Equation'!$B$12)*'S Curve Equation'!$B$10))+'S Curve Equation'!$B$13)*'S Curve Equation'!$B$14</f>
        <v>0.84529611886891121</v>
      </c>
      <c r="Q158" s="34">
        <f>(1/(1+EXP(('S Curve Equation'!$B$11-Q113*'S Curve Equation'!$B$12)*'S Curve Equation'!$B$10))+'S Curve Equation'!$B$13)*'S Curve Equation'!$B$14</f>
        <v>0.84206301014810703</v>
      </c>
      <c r="R158" s="34">
        <f>(1/(1+EXP(('S Curve Equation'!$B$11-R113*'S Curve Equation'!$B$12)*'S Curve Equation'!$B$10))+'S Curve Equation'!$B$13)*'S Curve Equation'!$B$14</f>
        <v>0.83880935984308647</v>
      </c>
      <c r="S158" s="34">
        <f>(1/(1+EXP(('S Curve Equation'!$B$11-S113*'S Curve Equation'!$B$12)*'S Curve Equation'!$B$10))+'S Curve Equation'!$B$13)*'S Curve Equation'!$B$14</f>
        <v>0.83553583050031388</v>
      </c>
      <c r="T158" s="34">
        <f>(1/(1+EXP(('S Curve Equation'!$B$11-T113*'S Curve Equation'!$B$12)*'S Curve Equation'!$B$10))+'S Curve Equation'!$B$13)*'S Curve Equation'!$B$14</f>
        <v>0.8322430878419963</v>
      </c>
      <c r="U158" s="34">
        <f>(1/(1+EXP(('S Curve Equation'!$B$11-U113*'S Curve Equation'!$B$12)*'S Curve Equation'!$B$10))+'S Curve Equation'!$B$13)*'S Curve Equation'!$B$14</f>
        <v>0.82893180020886814</v>
      </c>
      <c r="V158" s="34">
        <f>(1/(1+EXP(('S Curve Equation'!$B$11-V113*'S Curve Equation'!$B$12)*'S Curve Equation'!$B$10))+'S Curve Equation'!$B$13)*'S Curve Equation'!$B$14</f>
        <v>0.82560263801094591</v>
      </c>
      <c r="W158" s="34">
        <f>(1/(1+EXP(('S Curve Equation'!$B$11-W113*'S Curve Equation'!$B$12)*'S Curve Equation'!$B$10))+'S Curve Equation'!$B$13)*'S Curve Equation'!$B$14</f>
        <v>0.82225627318691508</v>
      </c>
      <c r="X158" s="34">
        <f>(1/(1+EXP(('S Curve Equation'!$B$11-X113*'S Curve Equation'!$B$12)*'S Curve Equation'!$B$10))+'S Curve Equation'!$B$13)*'S Curve Equation'!$B$14</f>
        <v>0.81889337867275835</v>
      </c>
      <c r="Y158" s="34">
        <f>(1/(1+EXP(('S Curve Equation'!$B$11-Y113*'S Curve Equation'!$B$12)*'S Curve Equation'!$B$10))+'S Curve Equation'!$B$13)*'S Curve Equation'!$B$14</f>
        <v>0.81551462788020179</v>
      </c>
      <c r="Z158" s="34">
        <f>(1/(1+EXP(('S Curve Equation'!$B$11-Z113*'S Curve Equation'!$B$12)*'S Curve Equation'!$B$10))+'S Curve Equation'!$B$13)*'S Curve Equation'!$B$14</f>
        <v>0.81212069418553567</v>
      </c>
      <c r="AA158" s="34">
        <f>(1/(1+EXP(('S Curve Equation'!$B$11-AA113*'S Curve Equation'!$B$12)*'S Curve Equation'!$B$10))+'S Curve Equation'!$B$13)*'S Curve Equation'!$B$14</f>
        <v>0.80871225042929629</v>
      </c>
      <c r="AB158" s="34">
        <f>(1/(1+EXP(('S Curve Equation'!$B$11-AB113*'S Curve Equation'!$B$12)*'S Curve Equation'!$B$10))+'S Curve Equation'!$B$13)*'S Curve Equation'!$B$14</f>
        <v>0.80528996842729683</v>
      </c>
      <c r="AC158" s="34">
        <f>(1/(1+EXP(('S Curve Equation'!$B$11-AC113*'S Curve Equation'!$B$12)*'S Curve Equation'!$B$10))+'S Curve Equation'!$B$13)*'S Curve Equation'!$B$14</f>
        <v>0.80185451849344214</v>
      </c>
      <c r="AD158" s="34">
        <f>(1/(1+EXP(('S Curve Equation'!$B$11-AD113*'S Curve Equation'!$B$12)*'S Curve Equation'!$B$10))+'S Curve Equation'!$B$13)*'S Curve Equation'!$B$14</f>
        <v>0.7984065689747174</v>
      </c>
      <c r="AE158" s="34">
        <f>(1/(1+EXP(('S Curve Equation'!$B$11-AE113*'S Curve Equation'!$B$12)*'S Curve Equation'!$B$10))+'S Curve Equation'!$B$13)*'S Curve Equation'!$B$14</f>
        <v>0.79494678579872435</v>
      </c>
      <c r="AF158" s="34">
        <f>(1/(1+EXP(('S Curve Equation'!$B$11-AF113*'S Curve Equation'!$B$12)*'S Curve Equation'!$B$10))+'S Curve Equation'!$B$13)*'S Curve Equation'!$B$14</f>
        <v>0.79147583203409155</v>
      </c>
    </row>
    <row r="159" spans="1:32" x14ac:dyDescent="0.2">
      <c r="A159" s="12" t="s">
        <v>40</v>
      </c>
      <c r="B159" s="34">
        <f>(1/(1+EXP(('S Curve Equation'!$B$11-B114*'S Curve Equation'!$B$12)*'S Curve Equation'!$B$10))+'S Curve Equation'!$B$13)*'S Curve Equation'!$B$14</f>
        <v>0.90100000000000002</v>
      </c>
      <c r="C159" s="34">
        <f>(1/(1+EXP(('S Curve Equation'!$B$11-C114*'S Curve Equation'!$B$12)*'S Curve Equation'!$B$10))+'S Curve Equation'!$B$13)*'S Curve Equation'!$B$14</f>
        <v>0.89843995472850302</v>
      </c>
      <c r="D159" s="34">
        <f>(1/(1+EXP(('S Curve Equation'!$B$11-D114*'S Curve Equation'!$B$12)*'S Curve Equation'!$B$10))+'S Curve Equation'!$B$13)*'S Curve Equation'!$B$14</f>
        <v>0.89575709326159925</v>
      </c>
      <c r="E159" s="34">
        <f>(1/(1+EXP(('S Curve Equation'!$B$11-E114*'S Curve Equation'!$B$12)*'S Curve Equation'!$B$10))+'S Curve Equation'!$B$13)*'S Curve Equation'!$B$14</f>
        <v>0.8930356637218767</v>
      </c>
      <c r="F159" s="34">
        <f>(1/(1+EXP(('S Curve Equation'!$B$11-F114*'S Curve Equation'!$B$12)*'S Curve Equation'!$B$10))+'S Curve Equation'!$B$13)*'S Curve Equation'!$B$14</f>
        <v>0.89028630363054284</v>
      </c>
      <c r="G159" s="34">
        <f>(1/(1+EXP(('S Curve Equation'!$B$11-G114*'S Curve Equation'!$B$12)*'S Curve Equation'!$B$10))+'S Curve Equation'!$B$13)*'S Curve Equation'!$B$14</f>
        <v>0.88748667739272191</v>
      </c>
      <c r="H159" s="34">
        <f>(1/(1+EXP(('S Curve Equation'!$B$11-H114*'S Curve Equation'!$B$12)*'S Curve Equation'!$B$10))+'S Curve Equation'!$B$13)*'S Curve Equation'!$B$14</f>
        <v>0.88463192411009217</v>
      </c>
      <c r="I159" s="34">
        <f>(1/(1+EXP(('S Curve Equation'!$B$11-I114*'S Curve Equation'!$B$12)*'S Curve Equation'!$B$10))+'S Curve Equation'!$B$13)*'S Curve Equation'!$B$14</f>
        <v>0.88174821143253512</v>
      </c>
      <c r="J159" s="34">
        <f>(1/(1+EXP(('S Curve Equation'!$B$11-J114*'S Curve Equation'!$B$12)*'S Curve Equation'!$B$10))+'S Curve Equation'!$B$13)*'S Curve Equation'!$B$14</f>
        <v>0.87884828516673474</v>
      </c>
      <c r="K159" s="34">
        <f>(1/(1+EXP(('S Curve Equation'!$B$11-K114*'S Curve Equation'!$B$12)*'S Curve Equation'!$B$10))+'S Curve Equation'!$B$13)*'S Curve Equation'!$B$14</f>
        <v>0.8759451955684282</v>
      </c>
      <c r="L159" s="34">
        <f>(1/(1+EXP(('S Curve Equation'!$B$11-L114*'S Curve Equation'!$B$12)*'S Curve Equation'!$B$10))+'S Curve Equation'!$B$13)*'S Curve Equation'!$B$14</f>
        <v>0.87310749776999186</v>
      </c>
      <c r="M159" s="34">
        <f>(1/(1+EXP(('S Curve Equation'!$B$11-M114*'S Curve Equation'!$B$12)*'S Curve Equation'!$B$10))+'S Curve Equation'!$B$13)*'S Curve Equation'!$B$14</f>
        <v>0.87016620893588659</v>
      </c>
      <c r="N159" s="34">
        <f>(1/(1+EXP(('S Curve Equation'!$B$11-N114*'S Curve Equation'!$B$12)*'S Curve Equation'!$B$10))+'S Curve Equation'!$B$13)*'S Curve Equation'!$B$14</f>
        <v>0.86720016072832307</v>
      </c>
      <c r="O159" s="34">
        <f>(1/(1+EXP(('S Curve Equation'!$B$11-O114*'S Curve Equation'!$B$12)*'S Curve Equation'!$B$10))+'S Curve Equation'!$B$13)*'S Curve Equation'!$B$14</f>
        <v>0.86420991702118721</v>
      </c>
      <c r="P159" s="34">
        <f>(1/(1+EXP(('S Curve Equation'!$B$11-P114*'S Curve Equation'!$B$12)*'S Curve Equation'!$B$10))+'S Curve Equation'!$B$13)*'S Curve Equation'!$B$14</f>
        <v>0.86119604912163683</v>
      </c>
      <c r="Q159" s="34">
        <f>(1/(1+EXP(('S Curve Equation'!$B$11-Q114*'S Curve Equation'!$B$12)*'S Curve Equation'!$B$10))+'S Curve Equation'!$B$13)*'S Curve Equation'!$B$14</f>
        <v>0.85815913524778109</v>
      </c>
      <c r="R159" s="34">
        <f>(1/(1+EXP(('S Curve Equation'!$B$11-R114*'S Curve Equation'!$B$12)*'S Curve Equation'!$B$10))+'S Curve Equation'!$B$13)*'S Curve Equation'!$B$14</f>
        <v>0.85509976000724475</v>
      </c>
      <c r="S159" s="34">
        <f>(1/(1+EXP(('S Curve Equation'!$B$11-S114*'S Curve Equation'!$B$12)*'S Curve Equation'!$B$10))+'S Curve Equation'!$B$13)*'S Curve Equation'!$B$14</f>
        <v>0.8520185138773807</v>
      </c>
      <c r="T159" s="34">
        <f>(1/(1+EXP(('S Curve Equation'!$B$11-T114*'S Curve Equation'!$B$12)*'S Curve Equation'!$B$10))+'S Curve Equation'!$B$13)*'S Curve Equation'!$B$14</f>
        <v>0.84891599268786155</v>
      </c>
      <c r="U159" s="34">
        <f>(1/(1+EXP(('S Curve Equation'!$B$11-U114*'S Curve Equation'!$B$12)*'S Curve Equation'!$B$10))+'S Curve Equation'!$B$13)*'S Curve Equation'!$B$14</f>
        <v>0.84579279710638833</v>
      </c>
      <c r="V159" s="34">
        <f>(1/(1+EXP(('S Curve Equation'!$B$11-V114*'S Curve Equation'!$B$12)*'S Curve Equation'!$B$10))+'S Curve Equation'!$B$13)*'S Curve Equation'!$B$14</f>
        <v>0.84264953212819138</v>
      </c>
      <c r="W159" s="34">
        <f>(1/(1+EXP(('S Curve Equation'!$B$11-W114*'S Curve Equation'!$B$12)*'S Curve Equation'!$B$10))+'S Curve Equation'!$B$13)*'S Curve Equation'!$B$14</f>
        <v>0.83948680657000574</v>
      </c>
      <c r="X159" s="34">
        <f>(1/(1+EXP(('S Curve Equation'!$B$11-X114*'S Curve Equation'!$B$12)*'S Curve Equation'!$B$10))+'S Curve Equation'!$B$13)*'S Curve Equation'!$B$14</f>
        <v>0.836305232569165</v>
      </c>
      <c r="Y159" s="34">
        <f>(1/(1+EXP(('S Curve Equation'!$B$11-Y114*'S Curve Equation'!$B$12)*'S Curve Equation'!$B$10))+'S Curve Equation'!$B$13)*'S Curve Equation'!$B$14</f>
        <v>0.83310542508843066</v>
      </c>
      <c r="Z159" s="34">
        <f>(1/(1+EXP(('S Curve Equation'!$B$11-Z114*'S Curve Equation'!$B$12)*'S Curve Equation'!$B$10))+'S Curve Equation'!$B$13)*'S Curve Equation'!$B$14</f>
        <v>0.82988800142716102</v>
      </c>
      <c r="AA159" s="34">
        <f>(1/(1+EXP(('S Curve Equation'!$B$11-AA114*'S Curve Equation'!$B$12)*'S Curve Equation'!$B$10))+'S Curve Equation'!$B$13)*'S Curve Equation'!$B$14</f>
        <v>0.82665358073936956</v>
      </c>
      <c r="AB159" s="34">
        <f>(1/(1+EXP(('S Curve Equation'!$B$11-AB114*'S Curve Equation'!$B$12)*'S Curve Equation'!$B$10))+'S Curve Equation'!$B$13)*'S Curve Equation'!$B$14</f>
        <v>0.82340278355922347</v>
      </c>
      <c r="AC159" s="34">
        <f>(1/(1+EXP(('S Curve Equation'!$B$11-AC114*'S Curve Equation'!$B$12)*'S Curve Equation'!$B$10))+'S Curve Equation'!$B$13)*'S Curve Equation'!$B$14</f>
        <v>0.82013623133449387</v>
      </c>
      <c r="AD159" s="34">
        <f>(1/(1+EXP(('S Curve Equation'!$B$11-AD114*'S Curve Equation'!$B$12)*'S Curve Equation'!$B$10))+'S Curve Equation'!$B$13)*'S Curve Equation'!$B$14</f>
        <v>0.81685454596842733</v>
      </c>
      <c r="AE159" s="34">
        <f>(1/(1+EXP(('S Curve Equation'!$B$11-AE114*'S Curve Equation'!$B$12)*'S Curve Equation'!$B$10))+'S Curve Equation'!$B$13)*'S Curve Equation'!$B$14</f>
        <v>0.81355834937050209</v>
      </c>
      <c r="AF159" s="34">
        <f>(1/(1+EXP(('S Curve Equation'!$B$11-AF114*'S Curve Equation'!$B$12)*'S Curve Equation'!$B$10))+'S Curve Equation'!$B$13)*'S Curve Equation'!$B$14</f>
        <v>0.81024826301648856</v>
      </c>
    </row>
    <row r="160" spans="1:32" x14ac:dyDescent="0.2">
      <c r="A160" s="12" t="s">
        <v>41</v>
      </c>
      <c r="B160" s="34">
        <f>(1/(1+EXP(('S Curve Equation'!$B$11-B115*'S Curve Equation'!$B$12)*'S Curve Equation'!$B$10))+'S Curve Equation'!$B$13)*'S Curve Equation'!$B$14</f>
        <v>0.83441040462427751</v>
      </c>
      <c r="C160" s="34">
        <f>(1/(1+EXP(('S Curve Equation'!$B$11-C115*'S Curve Equation'!$B$12)*'S Curve Equation'!$B$10))+'S Curve Equation'!$B$13)*'S Curve Equation'!$B$14</f>
        <v>0.83092762742862525</v>
      </c>
      <c r="D160" s="34">
        <f>(1/(1+EXP(('S Curve Equation'!$B$11-D115*'S Curve Equation'!$B$12)*'S Curve Equation'!$B$10))+'S Curve Equation'!$B$13)*'S Curve Equation'!$B$14</f>
        <v>0.82729542896053443</v>
      </c>
      <c r="E160" s="34">
        <f>(1/(1+EXP(('S Curve Equation'!$B$11-E115*'S Curve Equation'!$B$12)*'S Curve Equation'!$B$10))+'S Curve Equation'!$B$13)*'S Curve Equation'!$B$14</f>
        <v>0.82362914451295099</v>
      </c>
      <c r="F160" s="34">
        <f>(1/(1+EXP(('S Curve Equation'!$B$11-F115*'S Curve Equation'!$B$12)*'S Curve Equation'!$B$10))+'S Curve Equation'!$B$13)*'S Curve Equation'!$B$14</f>
        <v>0.81994343305579098</v>
      </c>
      <c r="G160" s="34">
        <f>(1/(1+EXP(('S Curve Equation'!$B$11-G115*'S Curve Equation'!$B$12)*'S Curve Equation'!$B$10))+'S Curve Equation'!$B$13)*'S Curve Equation'!$B$14</f>
        <v>0.81620879229161158</v>
      </c>
      <c r="H160" s="34">
        <f>(1/(1+EXP(('S Curve Equation'!$B$11-H115*'S Curve Equation'!$B$12)*'S Curve Equation'!$B$10))+'S Curve Equation'!$B$13)*'S Curve Equation'!$B$14</f>
        <v>0.81241944258308796</v>
      </c>
      <c r="I160" s="34">
        <f>(1/(1+EXP(('S Curve Equation'!$B$11-I115*'S Curve Equation'!$B$12)*'S Curve Equation'!$B$10))+'S Curve Equation'!$B$13)*'S Curve Equation'!$B$14</f>
        <v>0.80861060777964144</v>
      </c>
      <c r="J160" s="34">
        <f>(1/(1+EXP(('S Curve Equation'!$B$11-J115*'S Curve Equation'!$B$12)*'S Curve Equation'!$B$10))+'S Curve Equation'!$B$13)*'S Curve Equation'!$B$14</f>
        <v>0.80479922620787958</v>
      </c>
      <c r="K160" s="34">
        <f>(1/(1+EXP(('S Curve Equation'!$B$11-K115*'S Curve Equation'!$B$12)*'S Curve Equation'!$B$10))+'S Curve Equation'!$B$13)*'S Curve Equation'!$B$14</f>
        <v>0.80100230526084404</v>
      </c>
      <c r="L160" s="34">
        <f>(1/(1+EXP(('S Curve Equation'!$B$11-L115*'S Curve Equation'!$B$12)*'S Curve Equation'!$B$10))+'S Curve Equation'!$B$13)*'S Curve Equation'!$B$14</f>
        <v>0.79730860370877077</v>
      </c>
      <c r="M160" s="34">
        <f>(1/(1+EXP(('S Curve Equation'!$B$11-M115*'S Curve Equation'!$B$12)*'S Curve Equation'!$B$10))+'S Curve Equation'!$B$13)*'S Curve Equation'!$B$14</f>
        <v>0.79349821160048173</v>
      </c>
      <c r="N160" s="34">
        <f>(1/(1+EXP(('S Curve Equation'!$B$11-N115*'S Curve Equation'!$B$12)*'S Curve Equation'!$B$10))+'S Curve Equation'!$B$13)*'S Curve Equation'!$B$14</f>
        <v>0.78967413902005579</v>
      </c>
      <c r="O160" s="34">
        <f>(1/(1+EXP(('S Curve Equation'!$B$11-O115*'S Curve Equation'!$B$12)*'S Curve Equation'!$B$10))+'S Curve Equation'!$B$13)*'S Curve Equation'!$B$14</f>
        <v>0.7858372571869322</v>
      </c>
      <c r="P160" s="34">
        <f>(1/(1+EXP(('S Curve Equation'!$B$11-P115*'S Curve Equation'!$B$12)*'S Curve Equation'!$B$10))+'S Curve Equation'!$B$13)*'S Curve Equation'!$B$14</f>
        <v>0.78198843227570336</v>
      </c>
      <c r="Q160" s="34">
        <f>(1/(1+EXP(('S Curve Equation'!$B$11-Q115*'S Curve Equation'!$B$12)*'S Curve Equation'!$B$10))+'S Curve Equation'!$B$13)*'S Curve Equation'!$B$14</f>
        <v>0.77812852477735905</v>
      </c>
      <c r="R160" s="34">
        <f>(1/(1+EXP(('S Curve Equation'!$B$11-R115*'S Curve Equation'!$B$12)*'S Curve Equation'!$B$10))+'S Curve Equation'!$B$13)*'S Curve Equation'!$B$14</f>
        <v>0.77425838888407583</v>
      </c>
      <c r="S160" s="34">
        <f>(1/(1+EXP(('S Curve Equation'!$B$11-S115*'S Curve Equation'!$B$12)*'S Curve Equation'!$B$10))+'S Curve Equation'!$B$13)*'S Curve Equation'!$B$14</f>
        <v>0.77037887189788279</v>
      </c>
      <c r="T160" s="34">
        <f>(1/(1+EXP(('S Curve Equation'!$B$11-T115*'S Curve Equation'!$B$12)*'S Curve Equation'!$B$10))+'S Curve Equation'!$B$13)*'S Curve Equation'!$B$14</f>
        <v>0.76649081366347893</v>
      </c>
      <c r="U160" s="34">
        <f>(1/(1+EXP(('S Curve Equation'!$B$11-U115*'S Curve Equation'!$B$12)*'S Curve Equation'!$B$10))+'S Curve Equation'!$B$13)*'S Curve Equation'!$B$14</f>
        <v>0.76259504602542116</v>
      </c>
      <c r="V160" s="34">
        <f>(1/(1+EXP(('S Curve Equation'!$B$11-V115*'S Curve Equation'!$B$12)*'S Curve Equation'!$B$10))+'S Curve Equation'!$B$13)*'S Curve Equation'!$B$14</f>
        <v>0.75869239230981345</v>
      </c>
      <c r="W160" s="34">
        <f>(1/(1+EXP(('S Curve Equation'!$B$11-W115*'S Curve Equation'!$B$12)*'S Curve Equation'!$B$10))+'S Curve Equation'!$B$13)*'S Curve Equation'!$B$14</f>
        <v>0.75478366683059406</v>
      </c>
      <c r="X160" s="34">
        <f>(1/(1+EXP(('S Curve Equation'!$B$11-X115*'S Curve Equation'!$B$12)*'S Curve Equation'!$B$10))+'S Curve Equation'!$B$13)*'S Curve Equation'!$B$14</f>
        <v>0.75086967442044761</v>
      </c>
      <c r="Y160" s="34">
        <f>(1/(1+EXP(('S Curve Equation'!$B$11-Y115*'S Curve Equation'!$B$12)*'S Curve Equation'!$B$10))+'S Curve Equation'!$B$13)*'S Curve Equation'!$B$14</f>
        <v>0.74695120998631237</v>
      </c>
      <c r="Z160" s="34">
        <f>(1/(1+EXP(('S Curve Equation'!$B$11-Z115*'S Curve Equation'!$B$12)*'S Curve Equation'!$B$10))+'S Curve Equation'!$B$13)*'S Curve Equation'!$B$14</f>
        <v>0.74302905808941522</v>
      </c>
      <c r="AA160" s="34">
        <f>(1/(1+EXP(('S Curve Equation'!$B$11-AA115*'S Curve Equation'!$B$12)*'S Curve Equation'!$B$10))+'S Curve Equation'!$B$13)*'S Curve Equation'!$B$14</f>
        <v>0.73910399254968639</v>
      </c>
      <c r="AB160" s="34">
        <f>(1/(1+EXP(('S Curve Equation'!$B$11-AB115*'S Curve Equation'!$B$12)*'S Curve Equation'!$B$10))+'S Curve Equation'!$B$13)*'S Curve Equation'!$B$14</f>
        <v>0.7351767760743898</v>
      </c>
      <c r="AC160" s="34">
        <f>(1/(1+EXP(('S Curve Equation'!$B$11-AC115*'S Curve Equation'!$B$12)*'S Curve Equation'!$B$10))+'S Curve Equation'!$B$13)*'S Curve Equation'!$B$14</f>
        <v>0.73124815991074799</v>
      </c>
      <c r="AD160" s="34">
        <f>(1/(1+EXP(('S Curve Equation'!$B$11-AD115*'S Curve Equation'!$B$12)*'S Curve Equation'!$B$10))+'S Curve Equation'!$B$13)*'S Curve Equation'!$B$14</f>
        <v>0.72731888352228569</v>
      </c>
      <c r="AE160" s="34">
        <f>(1/(1+EXP(('S Curve Equation'!$B$11-AE115*'S Curve Equation'!$B$12)*'S Curve Equation'!$B$10))+'S Curve Equation'!$B$13)*'S Curve Equation'!$B$14</f>
        <v>0.72338967428859302</v>
      </c>
      <c r="AF160" s="34">
        <f>(1/(1+EXP(('S Curve Equation'!$B$11-AF115*'S Curve Equation'!$B$12)*'S Curve Equation'!$B$10))+'S Curve Equation'!$B$13)*'S Curve Equation'!$B$14</f>
        <v>0.71946124722816729</v>
      </c>
    </row>
    <row r="161" spans="1:32" x14ac:dyDescent="0.2">
      <c r="A161" s="12" t="s">
        <v>42</v>
      </c>
      <c r="B161" s="34">
        <f>(1/(1+EXP(('S Curve Equation'!$B$11-B116*'S Curve Equation'!$B$12)*'S Curve Equation'!$B$10))+'S Curve Equation'!$B$13)*'S Curve Equation'!$B$14</f>
        <v>0.81300000000000006</v>
      </c>
      <c r="C161" s="34">
        <f>(1/(1+EXP(('S Curve Equation'!$B$11-C116*'S Curve Equation'!$B$12)*'S Curve Equation'!$B$10))+'S Curve Equation'!$B$13)*'S Curve Equation'!$B$14</f>
        <v>0.80928465061158561</v>
      </c>
      <c r="D161" s="34">
        <f>(1/(1+EXP(('S Curve Equation'!$B$11-D116*'S Curve Equation'!$B$12)*'S Curve Equation'!$B$10))+'S Curve Equation'!$B$13)*'S Curve Equation'!$B$14</f>
        <v>0.80541512282339212</v>
      </c>
      <c r="E161" s="34">
        <f>(1/(1+EXP(('S Curve Equation'!$B$11-E116*'S Curve Equation'!$B$12)*'S Curve Equation'!$B$10))+'S Curve Equation'!$B$13)*'S Curve Equation'!$B$14</f>
        <v>0.80151462461828415</v>
      </c>
      <c r="F161" s="34">
        <f>(1/(1+EXP(('S Curve Equation'!$B$11-F116*'S Curve Equation'!$B$12)*'S Curve Equation'!$B$10))+'S Curve Equation'!$B$13)*'S Curve Equation'!$B$14</f>
        <v>0.79759880567601948</v>
      </c>
      <c r="G161" s="34">
        <f>(1/(1+EXP(('S Curve Equation'!$B$11-G116*'S Curve Equation'!$B$12)*'S Curve Equation'!$B$10))+'S Curve Equation'!$B$13)*'S Curve Equation'!$B$14</f>
        <v>0.79363640813374547</v>
      </c>
      <c r="H161" s="34">
        <f>(1/(1+EXP(('S Curve Equation'!$B$11-H116*'S Curve Equation'!$B$12)*'S Curve Equation'!$B$10))+'S Curve Equation'!$B$13)*'S Curve Equation'!$B$14</f>
        <v>0.78962146264719613</v>
      </c>
      <c r="I161" s="34">
        <f>(1/(1+EXP(('S Curve Equation'!$B$11-I116*'S Curve Equation'!$B$12)*'S Curve Equation'!$B$10))+'S Curve Equation'!$B$13)*'S Curve Equation'!$B$14</f>
        <v>0.78559138858066868</v>
      </c>
      <c r="J161" s="34">
        <f>(1/(1+EXP(('S Curve Equation'!$B$11-J116*'S Curve Equation'!$B$12)*'S Curve Equation'!$B$10))+'S Curve Equation'!$B$13)*'S Curve Equation'!$B$14</f>
        <v>0.78156409357773649</v>
      </c>
      <c r="K161" s="34">
        <f>(1/(1+EXP(('S Curve Equation'!$B$11-K116*'S Curve Equation'!$B$12)*'S Curve Equation'!$B$10))+'S Curve Equation'!$B$13)*'S Curve Equation'!$B$14</f>
        <v>0.77755746239767998</v>
      </c>
      <c r="L161" s="34">
        <f>(1/(1+EXP(('S Curve Equation'!$B$11-L116*'S Curve Equation'!$B$12)*'S Curve Equation'!$B$10))+'S Curve Equation'!$B$13)*'S Curve Equation'!$B$14</f>
        <v>0.77366485243914129</v>
      </c>
      <c r="M161" s="34">
        <f>(1/(1+EXP(('S Curve Equation'!$B$11-M116*'S Curve Equation'!$B$12)*'S Curve Equation'!$B$10))+'S Curve Equation'!$B$13)*'S Curve Equation'!$B$14</f>
        <v>0.76965448338021447</v>
      </c>
      <c r="N161" s="34">
        <f>(1/(1+EXP(('S Curve Equation'!$B$11-N116*'S Curve Equation'!$B$12)*'S Curve Equation'!$B$10))+'S Curve Equation'!$B$13)*'S Curve Equation'!$B$14</f>
        <v>0.76563498487369375</v>
      </c>
      <c r="O161" s="34">
        <f>(1/(1+EXP(('S Curve Equation'!$B$11-O116*'S Curve Equation'!$B$12)*'S Curve Equation'!$B$10))+'S Curve Equation'!$B$13)*'S Curve Equation'!$B$14</f>
        <v>0.76160727186358923</v>
      </c>
      <c r="P161" s="34">
        <f>(1/(1+EXP(('S Curve Equation'!$B$11-P116*'S Curve Equation'!$B$12)*'S Curve Equation'!$B$10))+'S Curve Equation'!$B$13)*'S Curve Equation'!$B$14</f>
        <v>0.75757224969189785</v>
      </c>
      <c r="Q161" s="34">
        <f>(1/(1+EXP(('S Curve Equation'!$B$11-Q116*'S Curve Equation'!$B$12)*'S Curve Equation'!$B$10))+'S Curve Equation'!$B$13)*'S Curve Equation'!$B$14</f>
        <v>0.75353081351919438</v>
      </c>
      <c r="R161" s="34">
        <f>(1/(1+EXP(('S Curve Equation'!$B$11-R116*'S Curve Equation'!$B$12)*'S Curve Equation'!$B$10))+'S Curve Equation'!$B$13)*'S Curve Equation'!$B$14</f>
        <v>0.74948384777484889</v>
      </c>
      <c r="S161" s="34">
        <f>(1/(1+EXP(('S Curve Equation'!$B$11-S116*'S Curve Equation'!$B$12)*'S Curve Equation'!$B$10))+'S Curve Equation'!$B$13)*'S Curve Equation'!$B$14</f>
        <v>0.74543222563684419</v>
      </c>
      <c r="T161" s="34">
        <f>(1/(1+EXP(('S Curve Equation'!$B$11-T116*'S Curve Equation'!$B$12)*'S Curve Equation'!$B$10))+'S Curve Equation'!$B$13)*'S Curve Equation'!$B$14</f>
        <v>0.74137680854109855</v>
      </c>
      <c r="U161" s="34">
        <f>(1/(1+EXP(('S Curve Equation'!$B$11-U116*'S Curve Equation'!$B$12)*'S Curve Equation'!$B$10))+'S Curve Equation'!$B$13)*'S Curve Equation'!$B$14</f>
        <v>0.73731844572015348</v>
      </c>
      <c r="V161" s="34">
        <f>(1/(1+EXP(('S Curve Equation'!$B$11-V116*'S Curve Equation'!$B$12)*'S Curve Equation'!$B$10))+'S Curve Equation'!$B$13)*'S Curve Equation'!$B$14</f>
        <v>0.733257973770986</v>
      </c>
      <c r="W161" s="34">
        <f>(1/(1+EXP(('S Curve Equation'!$B$11-W116*'S Curve Equation'!$B$12)*'S Curve Equation'!$B$10))+'S Curve Equation'!$B$13)*'S Curve Equation'!$B$14</f>
        <v>0.72919621625168707</v>
      </c>
      <c r="X161" s="34">
        <f>(1/(1+EXP(('S Curve Equation'!$B$11-X116*'S Curve Equation'!$B$12)*'S Curve Equation'!$B$10))+'S Curve Equation'!$B$13)*'S Curve Equation'!$B$14</f>
        <v>0.72513398330666512</v>
      </c>
      <c r="Y161" s="34">
        <f>(1/(1+EXP(('S Curve Equation'!$B$11-Y116*'S Curve Equation'!$B$12)*'S Curve Equation'!$B$10))+'S Curve Equation'!$B$13)*'S Curve Equation'!$B$14</f>
        <v>0.72107207131999496</v>
      </c>
      <c r="Z161" s="34">
        <f>(1/(1+EXP(('S Curve Equation'!$B$11-Z116*'S Curve Equation'!$B$12)*'S Curve Equation'!$B$10))+'S Curve Equation'!$B$13)*'S Curve Equation'!$B$14</f>
        <v>0.71701126259649062</v>
      </c>
      <c r="AA161" s="34">
        <f>(1/(1+EXP(('S Curve Equation'!$B$11-AA116*'S Curve Equation'!$B$12)*'S Curve Equation'!$B$10))+'S Curve Equation'!$B$13)*'S Curve Equation'!$B$14</f>
        <v>0.71295232507001205</v>
      </c>
      <c r="AB161" s="34">
        <f>(1/(1+EXP(('S Curve Equation'!$B$11-AB116*'S Curve Equation'!$B$12)*'S Curve Equation'!$B$10))+'S Curve Equation'!$B$13)*'S Curve Equation'!$B$14</f>
        <v>0.70889601203850183</v>
      </c>
      <c r="AC161" s="34">
        <f>(1/(1+EXP(('S Curve Equation'!$B$11-AC116*'S Curve Equation'!$B$12)*'S Curve Equation'!$B$10))+'S Curve Equation'!$B$13)*'S Curve Equation'!$B$14</f>
        <v>0.70484306192520485</v>
      </c>
      <c r="AD161" s="34">
        <f>(1/(1+EXP(('S Curve Equation'!$B$11-AD116*'S Curve Equation'!$B$12)*'S Curve Equation'!$B$10))+'S Curve Equation'!$B$13)*'S Curve Equation'!$B$14</f>
        <v>0.70079419806546739</v>
      </c>
      <c r="AE161" s="34">
        <f>(1/(1+EXP(('S Curve Equation'!$B$11-AE116*'S Curve Equation'!$B$12)*'S Curve Equation'!$B$10))+'S Curve Equation'!$B$13)*'S Curve Equation'!$B$14</f>
        <v>0.69675012851851414</v>
      </c>
      <c r="AF161" s="34">
        <f>(1/(1+EXP(('S Curve Equation'!$B$11-AF116*'S Curve Equation'!$B$12)*'S Curve Equation'!$B$10))+'S Curve Equation'!$B$13)*'S Curve Equation'!$B$14</f>
        <v>0.69271154590355155</v>
      </c>
    </row>
    <row r="162" spans="1:32" x14ac:dyDescent="0.2">
      <c r="A162" s="12" t="s">
        <v>105</v>
      </c>
      <c r="B162" s="34">
        <f>(1/(1+EXP(('S Curve Equation'!$B$11-B117*'S Curve Equation'!$B$12)*'S Curve Equation'!$B$10))+'S Curve Equation'!$B$13)*'S Curve Equation'!$B$14</f>
        <v>0.86</v>
      </c>
      <c r="C162" s="34">
        <f>(1/(1+EXP(('S Curve Equation'!$B$11-C117*'S Curve Equation'!$B$12)*'S Curve Equation'!$B$10))+'S Curve Equation'!$B$13)*'S Curve Equation'!$B$14</f>
        <v>0.85683422803057541</v>
      </c>
      <c r="D162" s="34">
        <f>(1/(1+EXP(('S Curve Equation'!$B$11-D117*'S Curve Equation'!$B$12)*'S Curve Equation'!$B$10))+'S Curve Equation'!$B$13)*'S Curve Equation'!$B$14</f>
        <v>0.85352692895156845</v>
      </c>
      <c r="E162" s="34">
        <f>(1/(1+EXP(('S Curve Equation'!$B$11-E117*'S Curve Equation'!$B$12)*'S Curve Equation'!$B$10))+'S Curve Equation'!$B$13)*'S Curve Equation'!$B$14</f>
        <v>0.8501827300422572</v>
      </c>
      <c r="F162" s="34">
        <f>(1/(1+EXP(('S Curve Equation'!$B$11-F117*'S Curve Equation'!$B$12)*'S Curve Equation'!$B$10))+'S Curve Equation'!$B$13)*'S Curve Equation'!$B$14</f>
        <v>0.84681491916002749</v>
      </c>
      <c r="G162" s="34">
        <f>(1/(1+EXP(('S Curve Equation'!$B$11-G117*'S Curve Equation'!$B$12)*'S Curve Equation'!$B$10))+'S Curve Equation'!$B$13)*'S Curve Equation'!$B$14</f>
        <v>0.84339641930342024</v>
      </c>
      <c r="H162" s="34">
        <f>(1/(1+EXP(('S Curve Equation'!$B$11-H117*'S Curve Equation'!$B$12)*'S Curve Equation'!$B$10))+'S Curve Equation'!$B$13)*'S Curve Equation'!$B$14</f>
        <v>0.83992173516258328</v>
      </c>
      <c r="I162" s="34">
        <f>(1/(1+EXP(('S Curve Equation'!$B$11-I117*'S Curve Equation'!$B$12)*'S Curve Equation'!$B$10))+'S Curve Equation'!$B$13)*'S Curve Equation'!$B$14</f>
        <v>0.83642303103163085</v>
      </c>
      <c r="J162" s="34">
        <f>(1/(1+EXP(('S Curve Equation'!$B$11-J117*'S Curve Equation'!$B$12)*'S Curve Equation'!$B$10))+'S Curve Equation'!$B$13)*'S Curve Equation'!$B$14</f>
        <v>0.8329158571761931</v>
      </c>
      <c r="K162" s="34">
        <f>(1/(1+EXP(('S Curve Equation'!$B$11-K117*'S Curve Equation'!$B$12)*'S Curve Equation'!$B$10))+'S Curve Equation'!$B$13)*'S Curve Equation'!$B$14</f>
        <v>0.82941593527996649</v>
      </c>
      <c r="L162" s="34">
        <f>(1/(1+EXP(('S Curve Equation'!$B$11-L117*'S Curve Equation'!$B$12)*'S Curve Equation'!$B$10))+'S Curve Equation'!$B$13)*'S Curve Equation'!$B$14</f>
        <v>0.82600539968380127</v>
      </c>
      <c r="M162" s="34">
        <f>(1/(1+EXP(('S Curve Equation'!$B$11-M117*'S Curve Equation'!$B$12)*'S Curve Equation'!$B$10))+'S Curve Equation'!$B$13)*'S Curve Equation'!$B$14</f>
        <v>0.82248120723959417</v>
      </c>
      <c r="N162" s="34">
        <f>(1/(1+EXP(('S Curve Equation'!$B$11-N117*'S Curve Equation'!$B$12)*'S Curve Equation'!$B$10))+'S Curve Equation'!$B$13)*'S Curve Equation'!$B$14</f>
        <v>0.81893836516343099</v>
      </c>
      <c r="O162" s="34">
        <f>(1/(1+EXP(('S Curve Equation'!$B$11-O117*'S Curve Equation'!$B$12)*'S Curve Equation'!$B$10))+'S Curve Equation'!$B$13)*'S Curve Equation'!$B$14</f>
        <v>0.815377657485164</v>
      </c>
      <c r="P162" s="34">
        <f>(1/(1+EXP(('S Curve Equation'!$B$11-P117*'S Curve Equation'!$B$12)*'S Curve Equation'!$B$10))+'S Curve Equation'!$B$13)*'S Curve Equation'!$B$14</f>
        <v>0.81179986853003472</v>
      </c>
      <c r="Q162" s="34">
        <f>(1/(1+EXP(('S Curve Equation'!$B$11-Q117*'S Curve Equation'!$B$12)*'S Curve Equation'!$B$10))+'S Curve Equation'!$B$13)*'S Curve Equation'!$B$14</f>
        <v>0.8082057822686064</v>
      </c>
      <c r="R162" s="34">
        <f>(1/(1+EXP(('S Curve Equation'!$B$11-R117*'S Curve Equation'!$B$12)*'S Curve Equation'!$B$10))+'S Curve Equation'!$B$13)*'S Curve Equation'!$B$14</f>
        <v>0.8045961816815822</v>
      </c>
      <c r="S162" s="34">
        <f>(1/(1+EXP(('S Curve Equation'!$B$11-S117*'S Curve Equation'!$B$12)*'S Curve Equation'!$B$10))+'S Curve Equation'!$B$13)*'S Curve Equation'!$B$14</f>
        <v>0.80097184814015632</v>
      </c>
      <c r="T162" s="34">
        <f>(1/(1+EXP(('S Curve Equation'!$B$11-T117*'S Curve Equation'!$B$12)*'S Curve Equation'!$B$10))+'S Curve Equation'!$B$13)*'S Curve Equation'!$B$14</f>
        <v>0.79733356080249218</v>
      </c>
      <c r="U162" s="34">
        <f>(1/(1+EXP(('S Curve Equation'!$B$11-U117*'S Curve Equation'!$B$12)*'S Curve Equation'!$B$10))+'S Curve Equation'!$B$13)*'S Curve Equation'!$B$14</f>
        <v>0.793682096026881</v>
      </c>
      <c r="V162" s="34">
        <f>(1/(1+EXP(('S Curve Equation'!$B$11-V117*'S Curve Equation'!$B$12)*'S Curve Equation'!$B$10))+'S Curve Equation'!$B$13)*'S Curve Equation'!$B$14</f>
        <v>0.79001822680205391</v>
      </c>
      <c r="W162" s="34">
        <f>(1/(1+EXP(('S Curve Equation'!$B$11-W117*'S Curve Equation'!$B$12)*'S Curve Equation'!$B$10))+'S Curve Equation'!$B$13)*'S Curve Equation'!$B$14</f>
        <v>0.78634272219509749</v>
      </c>
      <c r="X162" s="34">
        <f>(1/(1+EXP(('S Curve Equation'!$B$11-X117*'S Curve Equation'!$B$12)*'S Curve Equation'!$B$10))+'S Curve Equation'!$B$13)*'S Curve Equation'!$B$14</f>
        <v>0.78265634681735341</v>
      </c>
      <c r="Y162" s="34">
        <f>(1/(1+EXP(('S Curve Equation'!$B$11-Y117*'S Curve Equation'!$B$12)*'S Curve Equation'!$B$10))+'S Curve Equation'!$B$13)*'S Curve Equation'!$B$14</f>
        <v>0.77895986030863451</v>
      </c>
      <c r="Z162" s="34">
        <f>(1/(1+EXP(('S Curve Equation'!$B$11-Z117*'S Curve Equation'!$B$12)*'S Curve Equation'!$B$10))+'S Curve Equation'!$B$13)*'S Curve Equation'!$B$14</f>
        <v>0.77525401684005635</v>
      </c>
      <c r="AA162" s="34">
        <f>(1/(1+EXP(('S Curve Equation'!$B$11-AA117*'S Curve Equation'!$B$12)*'S Curve Equation'!$B$10))+'S Curve Equation'!$B$13)*'S Curve Equation'!$B$14</f>
        <v>0.77153956463570117</v>
      </c>
      <c r="AB162" s="34">
        <f>(1/(1+EXP(('S Curve Equation'!$B$11-AB117*'S Curve Equation'!$B$12)*'S Curve Equation'!$B$10))+'S Curve Equation'!$B$13)*'S Curve Equation'!$B$14</f>
        <v>0.76781724551331865</v>
      </c>
      <c r="AC162" s="34">
        <f>(1/(1+EXP(('S Curve Equation'!$B$11-AC117*'S Curve Equation'!$B$12)*'S Curve Equation'!$B$10))+'S Curve Equation'!$B$13)*'S Curve Equation'!$B$14</f>
        <v>0.76408779444420993</v>
      </c>
      <c r="AD162" s="34">
        <f>(1/(1+EXP(('S Curve Equation'!$B$11-AD117*'S Curve Equation'!$B$12)*'S Curve Equation'!$B$10))+'S Curve Equation'!$B$13)*'S Curve Equation'!$B$14</f>
        <v>0.76035193913237853</v>
      </c>
      <c r="AE162" s="34">
        <f>(1/(1+EXP(('S Curve Equation'!$B$11-AE117*'S Curve Equation'!$B$12)*'S Curve Equation'!$B$10))+'S Curve Equation'!$B$13)*'S Curve Equation'!$B$14</f>
        <v>0.75661039961302001</v>
      </c>
      <c r="AF162" s="34">
        <f>(1/(1+EXP(('S Curve Equation'!$B$11-AF117*'S Curve Equation'!$B$12)*'S Curve Equation'!$B$10))+'S Curve Equation'!$B$13)*'S Curve Equation'!$B$14</f>
        <v>0.75286388787035952</v>
      </c>
    </row>
    <row r="163" spans="1:32" x14ac:dyDescent="0.2">
      <c r="A163" s="12" t="s">
        <v>106</v>
      </c>
      <c r="B163" s="34">
        <f>(1/(1+EXP(('S Curve Equation'!$B$11-B118*'S Curve Equation'!$B$12)*'S Curve Equation'!$B$10))+'S Curve Equation'!$B$13)*'S Curve Equation'!$B$14</f>
        <v>0.89200000000000013</v>
      </c>
      <c r="C163" s="34">
        <f>(1/(1+EXP(('S Curve Equation'!$B$11-C118*'S Curve Equation'!$B$12)*'S Curve Equation'!$B$10))+'S Curve Equation'!$B$13)*'S Curve Equation'!$B$14</f>
        <v>0.88929588411840932</v>
      </c>
      <c r="D163" s="34">
        <f>(1/(1+EXP(('S Curve Equation'!$B$11-D118*'S Curve Equation'!$B$12)*'S Curve Equation'!$B$10))+'S Curve Equation'!$B$13)*'S Curve Equation'!$B$14</f>
        <v>0.88646411685620186</v>
      </c>
      <c r="E163" s="34">
        <f>(1/(1+EXP(('S Curve Equation'!$B$11-E118*'S Curve Equation'!$B$12)*'S Curve Equation'!$B$10))+'S Curve Equation'!$B$13)*'S Curve Equation'!$B$14</f>
        <v>0.88359378308082592</v>
      </c>
      <c r="F163" s="34">
        <f>(1/(1+EXP(('S Curve Equation'!$B$11-F118*'S Curve Equation'!$B$12)*'S Curve Equation'!$B$10))+'S Curve Equation'!$B$13)*'S Curve Equation'!$B$14</f>
        <v>0.88069615216044506</v>
      </c>
      <c r="G163" s="34">
        <f>(1/(1+EXP(('S Curve Equation'!$B$11-G118*'S Curve Equation'!$B$12)*'S Curve Equation'!$B$10))+'S Curve Equation'!$B$13)*'S Curve Equation'!$B$14</f>
        <v>0.87774774753975282</v>
      </c>
      <c r="H163" s="34">
        <f>(1/(1+EXP(('S Curve Equation'!$B$11-H118*'S Curve Equation'!$B$12)*'S Curve Equation'!$B$10))+'S Curve Equation'!$B$13)*'S Curve Equation'!$B$14</f>
        <v>0.87474354580847691</v>
      </c>
      <c r="I163" s="34">
        <f>(1/(1+EXP(('S Curve Equation'!$B$11-I118*'S Curve Equation'!$B$12)*'S Curve Equation'!$B$10))+'S Curve Equation'!$B$13)*'S Curve Equation'!$B$14</f>
        <v>0.87171115514402353</v>
      </c>
      <c r="J163" s="34">
        <f>(1/(1+EXP(('S Curve Equation'!$B$11-J118*'S Curve Equation'!$B$12)*'S Curve Equation'!$B$10))+'S Curve Equation'!$B$13)*'S Curve Equation'!$B$14</f>
        <v>0.8686640029435867</v>
      </c>
      <c r="K163" s="34">
        <f>(1/(1+EXP(('S Curve Equation'!$B$11-K118*'S Curve Equation'!$B$12)*'S Curve Equation'!$B$10))+'S Curve Equation'!$B$13)*'S Curve Equation'!$B$14</f>
        <v>0.86561579629908081</v>
      </c>
      <c r="L163" s="34">
        <f>(1/(1+EXP(('S Curve Equation'!$B$11-L118*'S Curve Equation'!$B$12)*'S Curve Equation'!$B$10))+'S Curve Equation'!$B$13)*'S Curve Equation'!$B$14</f>
        <v>0.86263841819116827</v>
      </c>
      <c r="M163" s="34">
        <f>(1/(1+EXP(('S Curve Equation'!$B$11-M118*'S Curve Equation'!$B$12)*'S Curve Equation'!$B$10))+'S Curve Equation'!$B$13)*'S Curve Equation'!$B$14</f>
        <v>0.85955458516495065</v>
      </c>
      <c r="N163" s="34">
        <f>(1/(1+EXP(('S Curve Equation'!$B$11-N118*'S Curve Equation'!$B$12)*'S Curve Equation'!$B$10))+'S Curve Equation'!$B$13)*'S Curve Equation'!$B$14</f>
        <v>0.85644706995205633</v>
      </c>
      <c r="O163" s="34">
        <f>(1/(1+EXP(('S Curve Equation'!$B$11-O118*'S Curve Equation'!$B$12)*'S Curve Equation'!$B$10))+'S Curve Equation'!$B$13)*'S Curve Equation'!$B$14</f>
        <v>0.85331649298777812</v>
      </c>
      <c r="P163" s="34">
        <f>(1/(1+EXP(('S Curve Equation'!$B$11-P118*'S Curve Equation'!$B$12)*'S Curve Equation'!$B$10))+'S Curve Equation'!$B$13)*'S Curve Equation'!$B$14</f>
        <v>0.85016348081864923</v>
      </c>
      <c r="Q163" s="34">
        <f>(1/(1+EXP(('S Curve Equation'!$B$11-Q118*'S Curve Equation'!$B$12)*'S Curve Equation'!$B$10))+'S Curve Equation'!$B$13)*'S Curve Equation'!$B$14</f>
        <v>0.84698866553701702</v>
      </c>
      <c r="R163" s="34">
        <f>(1/(1+EXP(('S Curve Equation'!$B$11-R118*'S Curve Equation'!$B$12)*'S Curve Equation'!$B$10))+'S Curve Equation'!$B$13)*'S Curve Equation'!$B$14</f>
        <v>0.84379268421934028</v>
      </c>
      <c r="S163" s="34">
        <f>(1/(1+EXP(('S Curve Equation'!$B$11-S118*'S Curve Equation'!$B$12)*'S Curve Equation'!$B$10))+'S Curve Equation'!$B$13)*'S Curve Equation'!$B$14</f>
        <v>0.84057617836898668</v>
      </c>
      <c r="T163" s="34">
        <f>(1/(1+EXP(('S Curve Equation'!$B$11-T118*'S Curve Equation'!$B$12)*'S Curve Equation'!$B$10))+'S Curve Equation'!$B$13)*'S Curve Equation'!$B$14</f>
        <v>0.83733979336427877</v>
      </c>
      <c r="U163" s="34">
        <f>(1/(1+EXP(('S Curve Equation'!$B$11-U118*'S Curve Equation'!$B$12)*'S Curve Equation'!$B$10))+'S Curve Equation'!$B$13)*'S Curve Equation'!$B$14</f>
        <v>0.83408417791252631</v>
      </c>
      <c r="V163" s="34">
        <f>(1/(1+EXP(('S Curve Equation'!$B$11-V118*'S Curve Equation'!$B$12)*'S Curve Equation'!$B$10))+'S Curve Equation'!$B$13)*'S Curve Equation'!$B$14</f>
        <v>0.83080998351071988</v>
      </c>
      <c r="W163" s="34">
        <f>(1/(1+EXP(('S Curve Equation'!$B$11-W118*'S Curve Equation'!$B$12)*'S Curve Equation'!$B$10))+'S Curve Equation'!$B$13)*'S Curve Equation'!$B$14</f>
        <v>0.82751786391355697</v>
      </c>
      <c r="X163" s="34">
        <f>(1/(1+EXP(('S Curve Equation'!$B$11-X118*'S Curve Equation'!$B$12)*'S Curve Equation'!$B$10))+'S Curve Equation'!$B$13)*'S Curve Equation'!$B$14</f>
        <v>0.82420847460942814</v>
      </c>
      <c r="Y163" s="34">
        <f>(1/(1+EXP(('S Curve Equation'!$B$11-Y118*'S Curve Equation'!$B$12)*'S Curve Equation'!$B$10))+'S Curve Equation'!$B$13)*'S Curve Equation'!$B$14</f>
        <v>0.82088247230495692</v>
      </c>
      <c r="Z163" s="34">
        <f>(1/(1+EXP(('S Curve Equation'!$B$11-Z118*'S Curve Equation'!$B$12)*'S Curve Equation'!$B$10))+'S Curve Equation'!$B$13)*'S Curve Equation'!$B$14</f>
        <v>0.81754051441866704</v>
      </c>
      <c r="AA163" s="34">
        <f>(1/(1+EXP(('S Curve Equation'!$B$11-AA118*'S Curve Equation'!$B$12)*'S Curve Equation'!$B$10))+'S Curve Equation'!$B$13)*'S Curve Equation'!$B$14</f>
        <v>0.81418325858429363</v>
      </c>
      <c r="AB163" s="34">
        <f>(1/(1+EXP(('S Curve Equation'!$B$11-AB118*'S Curve Equation'!$B$12)*'S Curve Equation'!$B$10))+'S Curve Equation'!$B$13)*'S Curve Equation'!$B$14</f>
        <v>0.81081136216424565</v>
      </c>
      <c r="AC163" s="34">
        <f>(1/(1+EXP(('S Curve Equation'!$B$11-AC118*'S Curve Equation'!$B$12)*'S Curve Equation'!$B$10))+'S Curve Equation'!$B$13)*'S Curve Equation'!$B$14</f>
        <v>0.80742548177368434</v>
      </c>
      <c r="AD163" s="34">
        <f>(1/(1+EXP(('S Curve Equation'!$B$11-AD118*'S Curve Equation'!$B$12)*'S Curve Equation'!$B$10))+'S Curve Equation'!$B$13)*'S Curve Equation'!$B$14</f>
        <v>0.80402627281563677</v>
      </c>
      <c r="AE163" s="34">
        <f>(1/(1+EXP(('S Curve Equation'!$B$11-AE118*'S Curve Equation'!$B$12)*'S Curve Equation'!$B$10))+'S Curve Equation'!$B$13)*'S Curve Equation'!$B$14</f>
        <v>0.80061438902755244</v>
      </c>
      <c r="AF163" s="34">
        <f>(1/(1+EXP(('S Curve Equation'!$B$11-AF118*'S Curve Equation'!$B$12)*'S Curve Equation'!$B$10))+'S Curve Equation'!$B$13)*'S Curve Equation'!$B$14</f>
        <v>0.79719048203965637</v>
      </c>
    </row>
    <row r="164" spans="1:32" x14ac:dyDescent="0.2">
      <c r="A164" s="12" t="s">
        <v>107</v>
      </c>
      <c r="B164" s="34">
        <f>(1/(1+EXP(('S Curve Equation'!$B$11-B119*'S Curve Equation'!$B$12)*'S Curve Equation'!$B$10))+'S Curve Equation'!$B$13)*'S Curve Equation'!$B$14</f>
        <v>0.80204561824729903</v>
      </c>
      <c r="C164" s="34">
        <f>(1/(1+EXP(('S Curve Equation'!$B$11-C119*'S Curve Equation'!$B$12)*'S Curve Equation'!$B$10))+'S Curve Equation'!$B$13)*'S Curve Equation'!$B$14</f>
        <v>0.79822216663440682</v>
      </c>
      <c r="D164" s="34">
        <f>(1/(1+EXP(('S Curve Equation'!$B$11-D119*'S Curve Equation'!$B$12)*'S Curve Equation'!$B$10))+'S Curve Equation'!$B$13)*'S Curve Equation'!$B$14</f>
        <v>0.79424268212817228</v>
      </c>
      <c r="E164" s="34">
        <f>(1/(1+EXP(('S Curve Equation'!$B$11-E119*'S Curve Equation'!$B$12)*'S Curve Equation'!$B$10))+'S Curve Equation'!$B$13)*'S Curve Equation'!$B$14</f>
        <v>0.79023403652774526</v>
      </c>
      <c r="F164" s="34">
        <f>(1/(1+EXP(('S Curve Equation'!$B$11-F119*'S Curve Equation'!$B$12)*'S Curve Equation'!$B$10))+'S Curve Equation'!$B$13)*'S Curve Equation'!$B$14</f>
        <v>0.78621233351538478</v>
      </c>
      <c r="G164" s="34">
        <f>(1/(1+EXP(('S Curve Equation'!$B$11-G119*'S Curve Equation'!$B$12)*'S Curve Equation'!$B$10))+'S Curve Equation'!$B$13)*'S Curve Equation'!$B$14</f>
        <v>0.78214550613153033</v>
      </c>
      <c r="H164" s="34">
        <f>(1/(1+EXP(('S Curve Equation'!$B$11-H119*'S Curve Equation'!$B$12)*'S Curve Equation'!$B$10))+'S Curve Equation'!$B$13)*'S Curve Equation'!$B$14</f>
        <v>0.77802750204789051</v>
      </c>
      <c r="I164" s="34">
        <f>(1/(1+EXP(('S Curve Equation'!$B$11-I119*'S Curve Equation'!$B$12)*'S Curve Equation'!$B$10))+'S Curve Equation'!$B$13)*'S Curve Equation'!$B$14</f>
        <v>0.77389674305355205</v>
      </c>
      <c r="J164" s="34">
        <f>(1/(1+EXP(('S Curve Equation'!$B$11-J119*'S Curve Equation'!$B$12)*'S Curve Equation'!$B$10))+'S Curve Equation'!$B$13)*'S Curve Equation'!$B$14</f>
        <v>0.76977156942561575</v>
      </c>
      <c r="K164" s="34">
        <f>(1/(1+EXP(('S Curve Equation'!$B$11-K119*'S Curve Equation'!$B$12)*'S Curve Equation'!$B$10))+'S Curve Equation'!$B$13)*'S Curve Equation'!$B$14</f>
        <v>0.76567025020155222</v>
      </c>
      <c r="L164" s="34">
        <f>(1/(1+EXP(('S Curve Equation'!$B$11-L119*'S Curve Equation'!$B$12)*'S Curve Equation'!$B$10))+'S Curve Equation'!$B$13)*'S Curve Equation'!$B$14</f>
        <v>0.76168819047265401</v>
      </c>
      <c r="M164" s="34">
        <f>(1/(1+EXP(('S Curve Equation'!$B$11-M119*'S Curve Equation'!$B$12)*'S Curve Equation'!$B$10))+'S Curve Equation'!$B$13)*'S Curve Equation'!$B$14</f>
        <v>0.75758826286320913</v>
      </c>
      <c r="N164" s="34">
        <f>(1/(1+EXP(('S Curve Equation'!$B$11-N119*'S Curve Equation'!$B$12)*'S Curve Equation'!$B$10))+'S Curve Equation'!$B$13)*'S Curve Equation'!$B$14</f>
        <v>0.75348162242260919</v>
      </c>
      <c r="O164" s="34">
        <f>(1/(1+EXP(('S Curve Equation'!$B$11-O119*'S Curve Equation'!$B$12)*'S Curve Equation'!$B$10))+'S Curve Equation'!$B$13)*'S Curve Equation'!$B$14</f>
        <v>0.74936919662335244</v>
      </c>
      <c r="P164" s="34">
        <f>(1/(1+EXP(('S Curve Equation'!$B$11-P119*'S Curve Equation'!$B$12)*'S Curve Equation'!$B$10))+'S Curve Equation'!$B$13)*'S Curve Equation'!$B$14</f>
        <v>0.74525190105295613</v>
      </c>
      <c r="Q164" s="34">
        <f>(1/(1+EXP(('S Curve Equation'!$B$11-Q119*'S Curve Equation'!$B$12)*'S Curve Equation'!$B$10))+'S Curve Equation'!$B$13)*'S Curve Equation'!$B$14</f>
        <v>0.74113063888042741</v>
      </c>
      <c r="R164" s="34">
        <f>(1/(1+EXP(('S Curve Equation'!$B$11-R119*'S Curve Equation'!$B$12)*'S Curve Equation'!$B$10))+'S Curve Equation'!$B$13)*'S Curve Equation'!$B$14</f>
        <v>0.73700630035488357</v>
      </c>
      <c r="S164" s="34">
        <f>(1/(1+EXP(('S Curve Equation'!$B$11-S119*'S Curve Equation'!$B$12)*'S Curve Equation'!$B$10))+'S Curve Equation'!$B$13)*'S Curve Equation'!$B$14</f>
        <v>0.73287976233608487</v>
      </c>
      <c r="T164" s="34">
        <f>(1/(1+EXP(('S Curve Equation'!$B$11-T119*'S Curve Equation'!$B$12)*'S Curve Equation'!$B$10))+'S Curve Equation'!$B$13)*'S Curve Equation'!$B$14</f>
        <v>0.72875188785657818</v>
      </c>
      <c r="U164" s="34">
        <f>(1/(1+EXP(('S Curve Equation'!$B$11-U119*'S Curve Equation'!$B$12)*'S Curve Equation'!$B$10))+'S Curve Equation'!$B$13)*'S Curve Equation'!$B$14</f>
        <v>0.72462352571511024</v>
      </c>
      <c r="V164" s="34">
        <f>(1/(1+EXP(('S Curve Equation'!$B$11-V119*'S Curve Equation'!$B$12)*'S Curve Equation'!$B$10))+'S Curve Equation'!$B$13)*'S Curve Equation'!$B$14</f>
        <v>0.72049551010086643</v>
      </c>
      <c r="W164" s="34">
        <f>(1/(1+EXP(('S Curve Equation'!$B$11-W119*'S Curve Equation'!$B$12)*'S Curve Equation'!$B$10))+'S Curve Equation'!$B$13)*'S Curve Equation'!$B$14</f>
        <v>0.71636866024808243</v>
      </c>
      <c r="X164" s="34">
        <f>(1/(1+EXP(('S Curve Equation'!$B$11-X119*'S Curve Equation'!$B$12)*'S Curve Equation'!$B$10))+'S Curve Equation'!$B$13)*'S Curve Equation'!$B$14</f>
        <v>0.71224378012049561</v>
      </c>
      <c r="Y164" s="34">
        <f>(1/(1+EXP(('S Curve Equation'!$B$11-Y119*'S Curve Equation'!$B$12)*'S Curve Equation'!$B$10))+'S Curve Equation'!$B$13)*'S Curve Equation'!$B$14</f>
        <v>0.70812165812506822</v>
      </c>
      <c r="Z164" s="34">
        <f>(1/(1+EXP(('S Curve Equation'!$B$11-Z119*'S Curve Equation'!$B$12)*'S Curve Equation'!$B$10))+'S Curve Equation'!$B$13)*'S Curve Equation'!$B$14</f>
        <v>0.70400306685437997</v>
      </c>
      <c r="AA164" s="34">
        <f>(1/(1+EXP(('S Curve Equation'!$B$11-AA119*'S Curve Equation'!$B$12)*'S Curve Equation'!$B$10))+'S Curve Equation'!$B$13)*'S Curve Equation'!$B$14</f>
        <v>0.69988876285702217</v>
      </c>
      <c r="AB164" s="34">
        <f>(1/(1+EXP(('S Curve Equation'!$B$11-AB119*'S Curve Equation'!$B$12)*'S Curve Equation'!$B$10))+'S Curve Equation'!$B$13)*'S Curve Equation'!$B$14</f>
        <v>0.69577948643532184</v>
      </c>
      <c r="AC164" s="34">
        <f>(1/(1+EXP(('S Curve Equation'!$B$11-AC119*'S Curve Equation'!$B$12)*'S Curve Equation'!$B$10))+'S Curve Equation'!$B$13)*'S Curve Equation'!$B$14</f>
        <v>0.69167596146968313</v>
      </c>
      <c r="AD164" s="34">
        <f>(1/(1+EXP(('S Curve Equation'!$B$11-AD119*'S Curve Equation'!$B$12)*'S Curve Equation'!$B$10))+'S Curve Equation'!$B$13)*'S Curve Equation'!$B$14</f>
        <v>0.68757889526878457</v>
      </c>
      <c r="AE164" s="34">
        <f>(1/(1+EXP(('S Curve Equation'!$B$11-AE119*'S Curve Equation'!$B$12)*'S Curve Equation'!$B$10))+'S Curve Equation'!$B$13)*'S Curve Equation'!$B$14</f>
        <v>0.68348897844488243</v>
      </c>
      <c r="AF164" s="34">
        <f>(1/(1+EXP(('S Curve Equation'!$B$11-AF119*'S Curve Equation'!$B$12)*'S Curve Equation'!$B$10))+'S Curve Equation'!$B$13)*'S Curve Equation'!$B$14</f>
        <v>0.67940688481342171</v>
      </c>
    </row>
    <row r="165" spans="1:32" x14ac:dyDescent="0.2">
      <c r="A165" s="12" t="s">
        <v>43</v>
      </c>
      <c r="B165" s="34">
        <f>(1/(1+EXP(('S Curve Equation'!$B$11-B120*'S Curve Equation'!$B$12)*'S Curve Equation'!$B$10))+'S Curve Equation'!$B$13)*'S Curve Equation'!$B$14</f>
        <v>0.70000000000000007</v>
      </c>
      <c r="C165" s="34">
        <f>(1/(1+EXP(('S Curve Equation'!$B$11-C120*'S Curve Equation'!$B$12)*'S Curve Equation'!$B$10))+'S Curve Equation'!$B$13)*'S Curve Equation'!$B$14</f>
        <v>0.69548860896168208</v>
      </c>
      <c r="D165" s="34">
        <f>(1/(1+EXP(('S Curve Equation'!$B$11-D120*'S Curve Equation'!$B$12)*'S Curve Equation'!$B$10))+'S Curve Equation'!$B$13)*'S Curve Equation'!$B$14</f>
        <v>0.69081863573831004</v>
      </c>
      <c r="E165" s="34">
        <f>(1/(1+EXP(('S Curve Equation'!$B$11-E120*'S Curve Equation'!$B$12)*'S Curve Equation'!$B$10))+'S Curve Equation'!$B$13)*'S Curve Equation'!$B$14</f>
        <v>0.6861403276981024</v>
      </c>
      <c r="F165" s="34">
        <f>(1/(1+EXP(('S Curve Equation'!$B$11-F120*'S Curve Equation'!$B$12)*'S Curve Equation'!$B$10))+'S Curve Equation'!$B$13)*'S Curve Equation'!$B$14</f>
        <v>0.68147245438927717</v>
      </c>
      <c r="G165" s="34">
        <f>(1/(1+EXP(('S Curve Equation'!$B$11-G120*'S Curve Equation'!$B$12)*'S Curve Equation'!$B$10))+'S Curve Equation'!$B$13)*'S Curve Equation'!$B$14</f>
        <v>0.67677792379416635</v>
      </c>
      <c r="H165" s="34">
        <f>(1/(1+EXP(('S Curve Equation'!$B$11-H120*'S Curve Equation'!$B$12)*'S Curve Equation'!$B$10))+'S Curve Equation'!$B$13)*'S Curve Equation'!$B$14</f>
        <v>0.67205023447567735</v>
      </c>
      <c r="I165" s="34">
        <f>(1/(1+EXP(('S Curve Equation'!$B$11-I120*'S Curve Equation'!$B$12)*'S Curve Equation'!$B$10))+'S Curve Equation'!$B$13)*'S Curve Equation'!$B$14</f>
        <v>0.66733367226461093</v>
      </c>
      <c r="J165" s="34">
        <f>(1/(1+EXP(('S Curve Equation'!$B$11-J120*'S Curve Equation'!$B$12)*'S Curve Equation'!$B$10))+'S Curve Equation'!$B$13)*'S Curve Equation'!$B$14</f>
        <v>0.66264882606349063</v>
      </c>
      <c r="K165" s="34">
        <f>(1/(1+EXP(('S Curve Equation'!$B$11-K120*'S Curve Equation'!$B$12)*'S Curve Equation'!$B$10))+'S Curve Equation'!$B$13)*'S Curve Equation'!$B$14</f>
        <v>0.6580157695536295</v>
      </c>
      <c r="L165" s="34">
        <f>(1/(1+EXP(('S Curve Equation'!$B$11-L120*'S Curve Equation'!$B$12)*'S Curve Equation'!$B$10))+'S Curve Equation'!$B$13)*'S Curve Equation'!$B$14</f>
        <v>0.65354062832785598</v>
      </c>
      <c r="M165" s="34">
        <f>(1/(1+EXP(('S Curve Equation'!$B$11-M120*'S Curve Equation'!$B$12)*'S Curve Equation'!$B$10))+'S Curve Equation'!$B$13)*'S Curve Equation'!$B$14</f>
        <v>0.64895653063959213</v>
      </c>
      <c r="N165" s="34">
        <f>(1/(1+EXP(('S Curve Equation'!$B$11-N120*'S Curve Equation'!$B$12)*'S Curve Equation'!$B$10))+'S Curve Equation'!$B$13)*'S Curve Equation'!$B$14</f>
        <v>0.64438846902737357</v>
      </c>
      <c r="O165" s="34">
        <f>(1/(1+EXP(('S Curve Equation'!$B$11-O120*'S Curve Equation'!$B$12)*'S Curve Equation'!$B$10))+'S Curve Equation'!$B$13)*'S Curve Equation'!$B$14</f>
        <v>0.63983722103310414</v>
      </c>
      <c r="P165" s="34">
        <f>(1/(1+EXP(('S Curve Equation'!$B$11-P120*'S Curve Equation'!$B$12)*'S Curve Equation'!$B$10))+'S Curve Equation'!$B$13)*'S Curve Equation'!$B$14</f>
        <v>0.63530353655341743</v>
      </c>
      <c r="Q165" s="34">
        <f>(1/(1+EXP(('S Curve Equation'!$B$11-Q120*'S Curve Equation'!$B$12)*'S Curve Equation'!$B$10))+'S Curve Equation'!$B$13)*'S Curve Equation'!$B$14</f>
        <v>0.63078813802942957</v>
      </c>
      <c r="R165" s="34">
        <f>(1/(1+EXP(('S Curve Equation'!$B$11-R120*'S Curve Equation'!$B$12)*'S Curve Equation'!$B$10))+'S Curve Equation'!$B$13)*'S Curve Equation'!$B$14</f>
        <v>0.62629172066789618</v>
      </c>
      <c r="S165" s="34">
        <f>(1/(1+EXP(('S Curve Equation'!$B$11-S120*'S Curve Equation'!$B$12)*'S Curve Equation'!$B$10))+'S Curve Equation'!$B$13)*'S Curve Equation'!$B$14</f>
        <v>0.62181495269182718</v>
      </c>
      <c r="T165" s="34">
        <f>(1/(1+EXP(('S Curve Equation'!$B$11-T120*'S Curve Equation'!$B$12)*'S Curve Equation'!$B$10))+'S Curve Equation'!$B$13)*'S Curve Equation'!$B$14</f>
        <v>0.61735847561863766</v>
      </c>
      <c r="U165" s="34">
        <f>(1/(1+EXP(('S Curve Equation'!$B$11-U120*'S Curve Equation'!$B$12)*'S Curve Equation'!$B$10))+'S Curve Equation'!$B$13)*'S Curve Equation'!$B$14</f>
        <v>0.6129229045639788</v>
      </c>
      <c r="V165" s="34">
        <f>(1/(1+EXP(('S Curve Equation'!$B$11-V120*'S Curve Equation'!$B$12)*'S Curve Equation'!$B$10))+'S Curve Equation'!$B$13)*'S Curve Equation'!$B$14</f>
        <v>0.60850882856937805</v>
      </c>
      <c r="W165" s="34">
        <f>(1/(1+EXP(('S Curve Equation'!$B$11-W120*'S Curve Equation'!$B$12)*'S Curve Equation'!$B$10))+'S Curve Equation'!$B$13)*'S Curve Equation'!$B$14</f>
        <v>0.60411681095191205</v>
      </c>
      <c r="X165" s="34">
        <f>(1/(1+EXP(('S Curve Equation'!$B$11-X120*'S Curve Equation'!$B$12)*'S Curve Equation'!$B$10))+'S Curve Equation'!$B$13)*'S Curve Equation'!$B$14</f>
        <v>0.59974738967415264</v>
      </c>
      <c r="Y165" s="34">
        <f>(1/(1+EXP(('S Curve Equation'!$B$11-Y120*'S Curve Equation'!$B$12)*'S Curve Equation'!$B$10))+'S Curve Equation'!$B$13)*'S Curve Equation'!$B$14</f>
        <v>0.59540107773267725</v>
      </c>
      <c r="Z165" s="34">
        <f>(1/(1+EXP(('S Curve Equation'!$B$11-Z120*'S Curve Equation'!$B$12)*'S Curve Equation'!$B$10))+'S Curve Equation'!$B$13)*'S Curve Equation'!$B$14</f>
        <v>0.59107836356351118</v>
      </c>
      <c r="AA165" s="34">
        <f>(1/(1+EXP(('S Curve Equation'!$B$11-AA120*'S Curve Equation'!$B$12)*'S Curve Equation'!$B$10))+'S Curve Equation'!$B$13)*'S Curve Equation'!$B$14</f>
        <v>0.58677971146287278</v>
      </c>
      <c r="AB165" s="34">
        <f>(1/(1+EXP(('S Curve Equation'!$B$11-AB120*'S Curve Equation'!$B$12)*'S Curve Equation'!$B$10))+'S Curve Equation'!$B$13)*'S Curve Equation'!$B$14</f>
        <v>0.58250556202169745</v>
      </c>
      <c r="AC165" s="34">
        <f>(1/(1+EXP(('S Curve Equation'!$B$11-AC120*'S Curve Equation'!$B$12)*'S Curve Equation'!$B$10))+'S Curve Equation'!$B$13)*'S Curve Equation'!$B$14</f>
        <v>0.57825633257245279</v>
      </c>
      <c r="AD165" s="34">
        <f>(1/(1+EXP(('S Curve Equation'!$B$11-AD120*'S Curve Equation'!$B$12)*'S Curve Equation'!$B$10))+'S Curve Equation'!$B$13)*'S Curve Equation'!$B$14</f>
        <v>0.57403241764679391</v>
      </c>
      <c r="AE165" s="34">
        <f>(1/(1+EXP(('S Curve Equation'!$B$11-AE120*'S Curve Equation'!$B$12)*'S Curve Equation'!$B$10))+'S Curve Equation'!$B$13)*'S Curve Equation'!$B$14</f>
        <v>0.56983418944269892</v>
      </c>
      <c r="AF165" s="34">
        <f>(1/(1+EXP(('S Curve Equation'!$B$11-AF120*'S Curve Equation'!$B$12)*'S Curve Equation'!$B$10))+'S Curve Equation'!$B$13)*'S Curve Equation'!$B$14</f>
        <v>0.56566199829976493</v>
      </c>
    </row>
    <row r="166" spans="1:32" x14ac:dyDescent="0.2">
      <c r="A166" s="12" t="s">
        <v>44</v>
      </c>
      <c r="B166" s="34">
        <f>(1/(1+EXP(('S Curve Equation'!$B$11-B121*'S Curve Equation'!$B$12)*'S Curve Equation'!$B$10))+'S Curve Equation'!$B$13)*'S Curve Equation'!$B$14</f>
        <v>0.81499999999999995</v>
      </c>
      <c r="C166" s="34">
        <f>(1/(1+EXP(('S Curve Equation'!$B$11-C121*'S Curve Equation'!$B$12)*'S Curve Equation'!$B$10))+'S Curve Equation'!$B$13)*'S Curve Equation'!$B$14</f>
        <v>0.81130516957266252</v>
      </c>
      <c r="D166" s="34">
        <f>(1/(1+EXP(('S Curve Equation'!$B$11-D121*'S Curve Equation'!$B$12)*'S Curve Equation'!$B$10))+'S Curve Equation'!$B$13)*'S Curve Equation'!$B$14</f>
        <v>0.80745654007394385</v>
      </c>
      <c r="E166" s="34">
        <f>(1/(1+EXP(('S Curve Equation'!$B$11-E121*'S Curve Equation'!$B$12)*'S Curve Equation'!$B$10))+'S Curve Equation'!$B$13)*'S Curve Equation'!$B$14</f>
        <v>0.80357662437018562</v>
      </c>
      <c r="F166" s="34">
        <f>(1/(1+EXP(('S Curve Equation'!$B$11-F121*'S Curve Equation'!$B$12)*'S Curve Equation'!$B$10))+'S Curve Equation'!$B$13)*'S Curve Equation'!$B$14</f>
        <v>0.79968098544026056</v>
      </c>
      <c r="G166" s="34">
        <f>(1/(1+EXP(('S Curve Equation'!$B$11-G121*'S Curve Equation'!$B$12)*'S Curve Equation'!$B$10))+'S Curve Equation'!$B$13)*'S Curve Equation'!$B$14</f>
        <v>0.79573851949619767</v>
      </c>
      <c r="H166" s="34">
        <f>(1/(1+EXP(('S Curve Equation'!$B$11-H121*'S Curve Equation'!$B$12)*'S Curve Equation'!$B$10))+'S Curve Equation'!$B$13)*'S Curve Equation'!$B$14</f>
        <v>0.79174327331249605</v>
      </c>
      <c r="I166" s="34">
        <f>(1/(1+EXP(('S Curve Equation'!$B$11-I121*'S Curve Equation'!$B$12)*'S Curve Equation'!$B$10))+'S Curve Equation'!$B$13)*'S Curve Equation'!$B$14</f>
        <v>0.78773247457180307</v>
      </c>
      <c r="J166" s="34">
        <f>(1/(1+EXP(('S Curve Equation'!$B$11-J121*'S Curve Equation'!$B$12)*'S Curve Equation'!$B$10))+'S Curve Equation'!$B$13)*'S Curve Equation'!$B$14</f>
        <v>0.78372394740382978</v>
      </c>
      <c r="K166" s="34">
        <f>(1/(1+EXP(('S Curve Equation'!$B$11-K121*'S Curve Equation'!$B$12)*'S Curve Equation'!$B$10))+'S Curve Equation'!$B$13)*'S Curve Equation'!$B$14</f>
        <v>0.77973550180685858</v>
      </c>
      <c r="L166" s="34">
        <f>(1/(1+EXP(('S Curve Equation'!$B$11-L121*'S Curve Equation'!$B$12)*'S Curve Equation'!$B$10))+'S Curve Equation'!$B$13)*'S Curve Equation'!$B$14</f>
        <v>0.77586009963392888</v>
      </c>
      <c r="M166" s="34">
        <f>(1/(1+EXP(('S Curve Equation'!$B$11-M121*'S Curve Equation'!$B$12)*'S Curve Equation'!$B$10))+'S Curve Equation'!$B$13)*'S Curve Equation'!$B$14</f>
        <v>0.77186698847168711</v>
      </c>
      <c r="N166" s="34">
        <f>(1/(1+EXP(('S Curve Equation'!$B$11-N121*'S Curve Equation'!$B$12)*'S Curve Equation'!$B$10))+'S Curve Equation'!$B$13)*'S Curve Equation'!$B$14</f>
        <v>0.76786431199254623</v>
      </c>
      <c r="O166" s="34">
        <f>(1/(1+EXP(('S Curve Equation'!$B$11-O121*'S Curve Equation'!$B$12)*'S Curve Equation'!$B$10))+'S Curve Equation'!$B$13)*'S Curve Equation'!$B$14</f>
        <v>0.76385298214761244</v>
      </c>
      <c r="P166" s="34">
        <f>(1/(1+EXP(('S Curve Equation'!$B$11-P121*'S Curve Equation'!$B$12)*'S Curve Equation'!$B$10))+'S Curve Equation'!$B$13)*'S Curve Equation'!$B$14</f>
        <v>0.75983390170809229</v>
      </c>
      <c r="Q166" s="34">
        <f>(1/(1+EXP(('S Curve Equation'!$B$11-Q121*'S Curve Equation'!$B$12)*'S Curve Equation'!$B$10))+'S Curve Equation'!$B$13)*'S Curve Equation'!$B$14</f>
        <v>0.75580796367858172</v>
      </c>
      <c r="R166" s="34">
        <f>(1/(1+EXP(('S Curve Equation'!$B$11-R121*'S Curve Equation'!$B$12)*'S Curve Equation'!$B$10))+'S Curve Equation'!$B$13)*'S Curve Equation'!$B$14</f>
        <v>0.75177605073947362</v>
      </c>
      <c r="S166" s="34">
        <f>(1/(1+EXP(('S Curve Equation'!$B$11-S121*'S Curve Equation'!$B$12)*'S Curve Equation'!$B$10))+'S Curve Equation'!$B$13)*'S Curve Equation'!$B$14</f>
        <v>0.74773903471849879</v>
      </c>
      <c r="T166" s="34">
        <f>(1/(1+EXP(('S Curve Equation'!$B$11-T121*'S Curve Equation'!$B$12)*'S Curve Equation'!$B$10))+'S Curve Equation'!$B$13)*'S Curve Equation'!$B$14</f>
        <v>0.74369777609133314</v>
      </c>
      <c r="U166" s="34">
        <f>(1/(1+EXP(('S Curve Equation'!$B$11-U121*'S Curve Equation'!$B$12)*'S Curve Equation'!$B$10))+'S Curve Equation'!$B$13)*'S Curve Equation'!$B$14</f>
        <v>0.73965312351117496</v>
      </c>
      <c r="V166" s="34">
        <f>(1/(1+EXP(('S Curve Equation'!$B$11-V121*'S Curve Equation'!$B$12)*'S Curve Equation'!$B$10))+'S Curve Equation'!$B$13)*'S Curve Equation'!$B$14</f>
        <v>0.73560591336708669</v>
      </c>
      <c r="W166" s="34">
        <f>(1/(1+EXP(('S Curve Equation'!$B$11-W121*'S Curve Equation'!$B$12)*'S Curve Equation'!$B$10))+'S Curve Equation'!$B$13)*'S Curve Equation'!$B$14</f>
        <v>0.73155696937087245</v>
      </c>
      <c r="X166" s="34">
        <f>(1/(1+EXP(('S Curve Equation'!$B$11-X121*'S Curve Equation'!$B$12)*'S Curve Equation'!$B$10))+'S Curve Equation'!$B$13)*'S Curve Equation'!$B$14</f>
        <v>0.72750710217219372</v>
      </c>
      <c r="Y166" s="34">
        <f>(1/(1+EXP(('S Curve Equation'!$B$11-Y121*'S Curve Equation'!$B$12)*'S Curve Equation'!$B$10))+'S Curve Equation'!$B$13)*'S Curve Equation'!$B$14</f>
        <v>0.7234571090015689</v>
      </c>
      <c r="Z166" s="34">
        <f>(1/(1+EXP(('S Curve Equation'!$B$11-Z121*'S Curve Equation'!$B$12)*'S Curve Equation'!$B$10))+'S Curve Equation'!$B$13)*'S Curve Equation'!$B$14</f>
        <v>0.71940777334087691</v>
      </c>
      <c r="AA166" s="34">
        <f>(1/(1+EXP(('S Curve Equation'!$B$11-AA121*'S Curve Equation'!$B$12)*'S Curve Equation'!$B$10))+'S Curve Equation'!$B$13)*'S Curve Equation'!$B$14</f>
        <v>0.71535986462089929</v>
      </c>
      <c r="AB166" s="34">
        <f>(1/(1+EXP(('S Curve Equation'!$B$11-AB121*'S Curve Equation'!$B$12)*'S Curve Equation'!$B$10))+'S Curve Equation'!$B$13)*'S Curve Equation'!$B$14</f>
        <v>0.71131413794543574</v>
      </c>
      <c r="AC166" s="34">
        <f>(1/(1+EXP(('S Curve Equation'!$B$11-AC121*'S Curve Equation'!$B$12)*'S Curve Equation'!$B$10))+'S Curve Equation'!$B$13)*'S Curve Equation'!$B$14</f>
        <v>0.70727133384147056</v>
      </c>
      <c r="AD166" s="34">
        <f>(1/(1+EXP(('S Curve Equation'!$B$11-AD121*'S Curve Equation'!$B$12)*'S Curve Equation'!$B$10))+'S Curve Equation'!$B$13)*'S Curve Equation'!$B$14</f>
        <v>0.70323217803482063</v>
      </c>
      <c r="AE166" s="34">
        <f>(1/(1+EXP(('S Curve Equation'!$B$11-AE121*'S Curve Equation'!$B$12)*'S Curve Equation'!$B$10))+'S Curve Equation'!$B$13)*'S Curve Equation'!$B$14</f>
        <v>0.69919738125068875</v>
      </c>
      <c r="AF166" s="34">
        <f>(1/(1+EXP(('S Curve Equation'!$B$11-AF121*'S Curve Equation'!$B$12)*'S Curve Equation'!$B$10))+'S Curve Equation'!$B$13)*'S Curve Equation'!$B$14</f>
        <v>0.69516763903849954</v>
      </c>
    </row>
    <row r="167" spans="1:32" x14ac:dyDescent="0.2">
      <c r="A167" s="12" t="s">
        <v>45</v>
      </c>
      <c r="B167" s="34">
        <f>(1/(1+EXP(('S Curve Equation'!$B$11-B122*'S Curve Equation'!$B$12)*'S Curve Equation'!$B$10))+'S Curve Equation'!$B$13)*'S Curve Equation'!$B$14</f>
        <v>0.79200000000000004</v>
      </c>
      <c r="C167" s="34">
        <f>(1/(1+EXP(('S Curve Equation'!$B$11-C122*'S Curve Equation'!$B$12)*'S Curve Equation'!$B$10))+'S Curve Equation'!$B$13)*'S Curve Equation'!$B$14</f>
        <v>0.78808366084625292</v>
      </c>
      <c r="D167" s="34">
        <f>(1/(1+EXP(('S Curve Equation'!$B$11-D122*'S Curve Equation'!$B$12)*'S Curve Equation'!$B$10))+'S Curve Equation'!$B$13)*'S Curve Equation'!$B$14</f>
        <v>0.78400990560146233</v>
      </c>
      <c r="E167" s="34">
        <f>(1/(1+EXP(('S Curve Equation'!$B$11-E122*'S Curve Equation'!$B$12)*'S Curve Equation'!$B$10))+'S Curve Equation'!$B$13)*'S Curve Equation'!$B$14</f>
        <v>0.77990875639658264</v>
      </c>
      <c r="F167" s="34">
        <f>(1/(1+EXP(('S Curve Equation'!$B$11-F122*'S Curve Equation'!$B$12)*'S Curve Equation'!$B$10))+'S Curve Equation'!$B$13)*'S Curve Equation'!$B$14</f>
        <v>0.7757967027233067</v>
      </c>
      <c r="G167" s="34">
        <f>(1/(1+EXP(('S Curve Equation'!$B$11-G122*'S Curve Equation'!$B$12)*'S Curve Equation'!$B$10))+'S Curve Equation'!$B$13)*'S Curve Equation'!$B$14</f>
        <v>0.77164098599662589</v>
      </c>
      <c r="H167" s="34">
        <f>(1/(1+EXP(('S Curve Equation'!$B$11-H122*'S Curve Equation'!$B$12)*'S Curve Equation'!$B$10))+'S Curve Equation'!$B$13)*'S Curve Equation'!$B$14</f>
        <v>0.76743548515894211</v>
      </c>
      <c r="I167" s="34">
        <f>(1/(1+EXP(('S Curve Equation'!$B$11-I122*'S Curve Equation'!$B$12)*'S Curve Equation'!$B$10))+'S Curve Equation'!$B$13)*'S Curve Equation'!$B$14</f>
        <v>0.76321947227025655</v>
      </c>
      <c r="J167" s="34">
        <f>(1/(1+EXP(('S Curve Equation'!$B$11-J122*'S Curve Equation'!$B$12)*'S Curve Equation'!$B$10))+'S Curve Equation'!$B$13)*'S Curve Equation'!$B$14</f>
        <v>0.75901164842647628</v>
      </c>
      <c r="K167" s="34">
        <f>(1/(1+EXP(('S Curve Equation'!$B$11-K122*'S Curve Equation'!$B$12)*'S Curve Equation'!$B$10))+'S Curve Equation'!$B$13)*'S Curve Equation'!$B$14</f>
        <v>0.75483059870043501</v>
      </c>
      <c r="L167" s="34">
        <f>(1/(1+EXP(('S Curve Equation'!$B$11-L122*'S Curve Equation'!$B$12)*'S Curve Equation'!$B$10))+'S Curve Equation'!$B$13)*'S Curve Equation'!$B$14</f>
        <v>0.7507734348717241</v>
      </c>
      <c r="M167" s="34">
        <f>(1/(1+EXP(('S Curve Equation'!$B$11-M122*'S Curve Equation'!$B$12)*'S Curve Equation'!$B$10))+'S Curve Equation'!$B$13)*'S Curve Equation'!$B$14</f>
        <v>0.74659853433330714</v>
      </c>
      <c r="N167" s="34">
        <f>(1/(1+EXP(('S Curve Equation'!$B$11-N122*'S Curve Equation'!$B$12)*'S Curve Equation'!$B$10))+'S Curve Equation'!$B$13)*'S Curve Equation'!$B$14</f>
        <v>0.74241917110254185</v>
      </c>
      <c r="O167" s="34">
        <f>(1/(1+EXP(('S Curve Equation'!$B$11-O122*'S Curve Equation'!$B$12)*'S Curve Equation'!$B$10))+'S Curve Equation'!$B$13)*'S Curve Equation'!$B$14</f>
        <v>0.73823627854742013</v>
      </c>
      <c r="P167" s="34">
        <f>(1/(1+EXP(('S Curve Equation'!$B$11-P122*'S Curve Equation'!$B$12)*'S Curve Equation'!$B$10))+'S Curve Equation'!$B$13)*'S Curve Equation'!$B$14</f>
        <v>0.73405077611551939</v>
      </c>
      <c r="Q167" s="34">
        <f>(1/(1+EXP(('S Curve Equation'!$B$11-Q122*'S Curve Equation'!$B$12)*'S Curve Equation'!$B$10))+'S Curve Equation'!$B$13)*'S Curve Equation'!$B$14</f>
        <v>0.72986356885067882</v>
      </c>
      <c r="R167" s="34">
        <f>(1/(1+EXP(('S Curve Equation'!$B$11-R122*'S Curve Equation'!$B$12)*'S Curve Equation'!$B$10))+'S Curve Equation'!$B$13)*'S Curve Equation'!$B$14</f>
        <v>0.72567554694372871</v>
      </c>
      <c r="S167" s="34">
        <f>(1/(1+EXP(('S Curve Equation'!$B$11-S122*'S Curve Equation'!$B$12)*'S Curve Equation'!$B$10))+'S Curve Equation'!$B$13)*'S Curve Equation'!$B$14</f>
        <v>0.72148758531683854</v>
      </c>
      <c r="T167" s="34">
        <f>(1/(1+EXP(('S Curve Equation'!$B$11-T122*'S Curve Equation'!$B$12)*'S Curve Equation'!$B$10))+'S Curve Equation'!$B$13)*'S Curve Equation'!$B$14</f>
        <v>0.71730054324098425</v>
      </c>
      <c r="U167" s="34">
        <f>(1/(1+EXP(('S Curve Equation'!$B$11-U122*'S Curve Equation'!$B$12)*'S Curve Equation'!$B$10))+'S Curve Equation'!$B$13)*'S Curve Equation'!$B$14</f>
        <v>0.71311526398600589</v>
      </c>
      <c r="V167" s="34">
        <f>(1/(1+EXP(('S Curve Equation'!$B$11-V122*'S Curve Equation'!$B$12)*'S Curve Equation'!$B$10))+'S Curve Equation'!$B$13)*'S Curve Equation'!$B$14</f>
        <v>0.70893257450262659</v>
      </c>
      <c r="W167" s="34">
        <f>(1/(1+EXP(('S Curve Equation'!$B$11-W122*'S Curve Equation'!$B$12)*'S Curve Equation'!$B$10))+'S Curve Equation'!$B$13)*'S Curve Equation'!$B$14</f>
        <v>0.70475328513579305</v>
      </c>
      <c r="X167" s="34">
        <f>(1/(1+EXP(('S Curve Equation'!$B$11-X122*'S Curve Equation'!$B$12)*'S Curve Equation'!$B$10))+'S Curve Equation'!$B$13)*'S Curve Equation'!$B$14</f>
        <v>0.70057818936863714</v>
      </c>
      <c r="Y167" s="34">
        <f>(1/(1+EXP(('S Curve Equation'!$B$11-Y122*'S Curve Equation'!$B$12)*'S Curve Equation'!$B$10))+'S Curve Equation'!$B$13)*'S Curve Equation'!$B$14</f>
        <v>0.69640806359631657</v>
      </c>
      <c r="Z167" s="34">
        <f>(1/(1+EXP(('S Curve Equation'!$B$11-Z122*'S Curve Equation'!$B$12)*'S Curve Equation'!$B$10))+'S Curve Equation'!$B$13)*'S Curve Equation'!$B$14</f>
        <v>0.69224366692897266</v>
      </c>
      <c r="AA167" s="34">
        <f>(1/(1+EXP(('S Curve Equation'!$B$11-AA122*'S Curve Equation'!$B$12)*'S Curve Equation'!$B$10))+'S Curve Equation'!$B$13)*'S Curve Equation'!$B$14</f>
        <v>0.6880857410229767</v>
      </c>
      <c r="AB167" s="34">
        <f>(1/(1+EXP(('S Curve Equation'!$B$11-AB122*'S Curve Equation'!$B$12)*'S Curve Equation'!$B$10))+'S Curve Equation'!$B$13)*'S Curve Equation'!$B$14</f>
        <v>0.6839350099396484</v>
      </c>
      <c r="AC167" s="34">
        <f>(1/(1+EXP(('S Curve Equation'!$B$11-AC122*'S Curve Equation'!$B$12)*'S Curve Equation'!$B$10))+'S Curve Equation'!$B$13)*'S Curve Equation'!$B$14</f>
        <v>0.67979218003058584</v>
      </c>
      <c r="AD167" s="34">
        <f>(1/(1+EXP(('S Curve Equation'!$B$11-AD122*'S Curve Equation'!$B$12)*'S Curve Equation'!$B$10))+'S Curve Equation'!$B$13)*'S Curve Equation'!$B$14</f>
        <v>0.67565793984871669</v>
      </c>
      <c r="AE167" s="34">
        <f>(1/(1+EXP(('S Curve Equation'!$B$11-AE122*'S Curve Equation'!$B$12)*'S Curve Equation'!$B$10))+'S Curve Equation'!$B$13)*'S Curve Equation'!$B$14</f>
        <v>0.67153296008418517</v>
      </c>
      <c r="AF167" s="34">
        <f>(1/(1+EXP(('S Curve Equation'!$B$11-AF122*'S Curve Equation'!$B$12)*'S Curve Equation'!$B$10))+'S Curve Equation'!$B$13)*'S Curve Equation'!$B$14</f>
        <v>0.66741789352415826</v>
      </c>
    </row>
    <row r="168" spans="1:32" x14ac:dyDescent="0.2">
      <c r="A168" s="12" t="s">
        <v>46</v>
      </c>
      <c r="B168" s="34">
        <f>(1/(1+EXP(('S Curve Equation'!$B$11-B123*'S Curve Equation'!$B$12)*'S Curve Equation'!$B$10))+'S Curve Equation'!$B$13)*'S Curve Equation'!$B$14</f>
        <v>0.72699999999999998</v>
      </c>
      <c r="C168" s="34">
        <f>(1/(1+EXP(('S Curve Equation'!$B$11-C123*'S Curve Equation'!$B$12)*'S Curve Equation'!$B$10))+'S Curve Equation'!$B$13)*'S Curve Equation'!$B$14</f>
        <v>0.72261791095375194</v>
      </c>
      <c r="D168" s="34">
        <f>(1/(1+EXP(('S Curve Equation'!$B$11-D123*'S Curve Equation'!$B$12)*'S Curve Equation'!$B$10))+'S Curve Equation'!$B$13)*'S Curve Equation'!$B$14</f>
        <v>0.71807571930104908</v>
      </c>
      <c r="E168" s="34">
        <f>(1/(1+EXP(('S Curve Equation'!$B$11-E123*'S Curve Equation'!$B$12)*'S Curve Equation'!$B$10))+'S Curve Equation'!$B$13)*'S Curve Equation'!$B$14</f>
        <v>0.71351927138720228</v>
      </c>
      <c r="F168" s="34">
        <f>(1/(1+EXP(('S Curve Equation'!$B$11-F123*'S Curve Equation'!$B$12)*'S Curve Equation'!$B$10))+'S Curve Equation'!$B$13)*'S Curve Equation'!$B$14</f>
        <v>0.70896688914186567</v>
      </c>
      <c r="G168" s="34">
        <f>(1/(1+EXP(('S Curve Equation'!$B$11-G123*'S Curve Equation'!$B$12)*'S Curve Equation'!$B$10))+'S Curve Equation'!$B$13)*'S Curve Equation'!$B$14</f>
        <v>0.70438240339634184</v>
      </c>
      <c r="H168" s="34">
        <f>(1/(1+EXP(('S Curve Equation'!$B$11-H123*'S Curve Equation'!$B$12)*'S Curve Equation'!$B$10))+'S Curve Equation'!$B$13)*'S Curve Equation'!$B$14</f>
        <v>0.6997593851170848</v>
      </c>
      <c r="I168" s="34">
        <f>(1/(1+EXP(('S Curve Equation'!$B$11-I123*'S Curve Equation'!$B$12)*'S Curve Equation'!$B$10))+'S Curve Equation'!$B$13)*'S Curve Equation'!$B$14</f>
        <v>0.69514113336282302</v>
      </c>
      <c r="J168" s="34">
        <f>(1/(1+EXP(('S Curve Equation'!$B$11-J123*'S Curve Equation'!$B$12)*'S Curve Equation'!$B$10))+'S Curve Equation'!$B$13)*'S Curve Equation'!$B$14</f>
        <v>0.69054792682006105</v>
      </c>
      <c r="K168" s="34">
        <f>(1/(1+EXP(('S Curve Equation'!$B$11-K123*'S Curve Equation'!$B$12)*'S Curve Equation'!$B$10))+'S Curve Equation'!$B$13)*'S Curve Equation'!$B$14</f>
        <v>0.68599964090856858</v>
      </c>
      <c r="L168" s="34">
        <f>(1/(1+EXP(('S Curve Equation'!$B$11-L123*'S Curve Equation'!$B$12)*'S Curve Equation'!$B$10))+'S Curve Equation'!$B$13)*'S Curve Equation'!$B$14</f>
        <v>0.68160088345870828</v>
      </c>
      <c r="M168" s="34">
        <f>(1/(1+EXP(('S Curve Equation'!$B$11-M123*'S Curve Equation'!$B$12)*'S Curve Equation'!$B$10))+'S Curve Equation'!$B$13)*'S Curve Equation'!$B$14</f>
        <v>0.67708945990141112</v>
      </c>
      <c r="N168" s="34">
        <f>(1/(1+EXP(('S Curve Equation'!$B$11-N123*'S Curve Equation'!$B$12)*'S Curve Equation'!$B$10))+'S Curve Equation'!$B$13)*'S Curve Equation'!$B$14</f>
        <v>0.6725882428094544</v>
      </c>
      <c r="O168" s="34">
        <f>(1/(1+EXP(('S Curve Equation'!$B$11-O123*'S Curve Equation'!$B$12)*'S Curve Equation'!$B$10))+'S Curve Equation'!$B$13)*'S Curve Equation'!$B$14</f>
        <v>0.66809808945789517</v>
      </c>
      <c r="P168" s="34">
        <f>(1/(1+EXP(('S Curve Equation'!$B$11-P123*'S Curve Equation'!$B$12)*'S Curve Equation'!$B$10))+'S Curve Equation'!$B$13)*'S Curve Equation'!$B$14</f>
        <v>0.66361983237631927</v>
      </c>
      <c r="Q168" s="34">
        <f>(1/(1+EXP(('S Curve Equation'!$B$11-Q123*'S Curve Equation'!$B$12)*'S Curve Equation'!$B$10))+'S Curve Equation'!$B$13)*'S Curve Equation'!$B$14</f>
        <v>0.65915427931982351</v>
      </c>
      <c r="R168" s="34">
        <f>(1/(1+EXP(('S Curve Equation'!$B$11-R123*'S Curve Equation'!$B$12)*'S Curve Equation'!$B$10))+'S Curve Equation'!$B$13)*'S Curve Equation'!$B$14</f>
        <v>0.65470221327585154</v>
      </c>
      <c r="S168" s="34">
        <f>(1/(1+EXP(('S Curve Equation'!$B$11-S123*'S Curve Equation'!$B$12)*'S Curve Equation'!$B$10))+'S Curve Equation'!$B$13)*'S Curve Equation'!$B$14</f>
        <v>0.65026439250525048</v>
      </c>
      <c r="T168" s="34">
        <f>(1/(1+EXP(('S Curve Equation'!$B$11-T123*'S Curve Equation'!$B$12)*'S Curve Equation'!$B$10))+'S Curve Equation'!$B$13)*'S Curve Equation'!$B$14</f>
        <v>0.64584155061591764</v>
      </c>
      <c r="U168" s="34">
        <f>(1/(1+EXP(('S Curve Equation'!$B$11-U123*'S Curve Equation'!$B$12)*'S Curve Equation'!$B$10))+'S Curve Equation'!$B$13)*'S Curve Equation'!$B$14</f>
        <v>0.64143439666742663</v>
      </c>
      <c r="V168" s="34">
        <f>(1/(1+EXP(('S Curve Equation'!$B$11-V123*'S Curve Equation'!$B$12)*'S Curve Equation'!$B$10))+'S Curve Equation'!$B$13)*'S Curve Equation'!$B$14</f>
        <v>0.63704361530499354</v>
      </c>
      <c r="W168" s="34">
        <f>(1/(1+EXP(('S Curve Equation'!$B$11-W123*'S Curve Equation'!$B$12)*'S Curve Equation'!$B$10))+'S Curve Equation'!$B$13)*'S Curve Equation'!$B$14</f>
        <v>0.63266986692118576</v>
      </c>
      <c r="X168" s="34">
        <f>(1/(1+EXP(('S Curve Equation'!$B$11-X123*'S Curve Equation'!$B$12)*'S Curve Equation'!$B$10))+'S Curve Equation'!$B$13)*'S Curve Equation'!$B$14</f>
        <v>0.62831378784378289</v>
      </c>
      <c r="Y168" s="34">
        <f>(1/(1+EXP(('S Curve Equation'!$B$11-Y123*'S Curve Equation'!$B$12)*'S Curve Equation'!$B$10))+'S Curve Equation'!$B$13)*'S Curve Equation'!$B$14</f>
        <v>0.62397599054820951</v>
      </c>
      <c r="Z168" s="34">
        <f>(1/(1+EXP(('S Curve Equation'!$B$11-Z123*'S Curve Equation'!$B$12)*'S Curve Equation'!$B$10))+'S Curve Equation'!$B$13)*'S Curve Equation'!$B$14</f>
        <v>0.61965706389301545</v>
      </c>
      <c r="AA168" s="34">
        <f>(1/(1+EXP(('S Curve Equation'!$B$11-AA123*'S Curve Equation'!$B$12)*'S Curve Equation'!$B$10))+'S Curve Equation'!$B$13)*'S Curve Equation'!$B$14</f>
        <v>0.61535757337685182</v>
      </c>
      <c r="AB168" s="34">
        <f>(1/(1+EXP(('S Curve Equation'!$B$11-AB123*'S Curve Equation'!$B$12)*'S Curve Equation'!$B$10))+'S Curve Equation'!$B$13)*'S Curve Equation'!$B$14</f>
        <v>0.61107806141548004</v>
      </c>
      <c r="AC168" s="34">
        <f>(1/(1+EXP(('S Curve Equation'!$B$11-AC123*'S Curve Equation'!$B$12)*'S Curve Equation'!$B$10))+'S Curve Equation'!$B$13)*'S Curve Equation'!$B$14</f>
        <v>0.60681904763735561</v>
      </c>
      <c r="AD168" s="34">
        <f>(1/(1+EXP(('S Curve Equation'!$B$11-AD123*'S Curve Equation'!$B$12)*'S Curve Equation'!$B$10))+'S Curve Equation'!$B$13)*'S Curve Equation'!$B$14</f>
        <v>0.60258102919635304</v>
      </c>
      <c r="AE168" s="34">
        <f>(1/(1+EXP(('S Curve Equation'!$B$11-AE123*'S Curve Equation'!$B$12)*'S Curve Equation'!$B$10))+'S Curve Equation'!$B$13)*'S Curve Equation'!$B$14</f>
        <v>0.59836448110026208</v>
      </c>
      <c r="AF168" s="34">
        <f>(1/(1+EXP(('S Curve Equation'!$B$11-AF123*'S Curve Equation'!$B$12)*'S Curve Equation'!$B$10))+'S Curve Equation'!$B$13)*'S Curve Equation'!$B$14</f>
        <v>0.59416985655370991</v>
      </c>
    </row>
    <row r="169" spans="1:32" x14ac:dyDescent="0.2">
      <c r="A169" s="12" t="s">
        <v>47</v>
      </c>
      <c r="B169" s="34">
        <f>(1/(1+EXP(('S Curve Equation'!$B$11-B124*'S Curve Equation'!$B$12)*'S Curve Equation'!$B$10))+'S Curve Equation'!$B$13)*'S Curve Equation'!$B$14</f>
        <v>0.86915510948905106</v>
      </c>
      <c r="C169" s="34">
        <f>(1/(1+EXP(('S Curve Equation'!$B$11-C124*'S Curve Equation'!$B$12)*'S Curve Equation'!$B$10))+'S Curve Equation'!$B$13)*'S Curve Equation'!$B$14</f>
        <v>0.86611369994633636</v>
      </c>
      <c r="D169" s="34">
        <f>(1/(1+EXP(('S Curve Equation'!$B$11-D124*'S Curve Equation'!$B$12)*'S Curve Equation'!$B$10))+'S Curve Equation'!$B$13)*'S Curve Equation'!$B$14</f>
        <v>0.86293424337976021</v>
      </c>
      <c r="E169" s="34">
        <f>(1/(1+EXP(('S Curve Equation'!$B$11-E124*'S Curve Equation'!$B$12)*'S Curve Equation'!$B$10))+'S Curve Equation'!$B$13)*'S Curve Equation'!$B$14</f>
        <v>0.85971717392599822</v>
      </c>
      <c r="F169" s="34">
        <f>(1/(1+EXP(('S Curve Equation'!$B$11-F124*'S Curve Equation'!$B$12)*'S Curve Equation'!$B$10))+'S Curve Equation'!$B$13)*'S Curve Equation'!$B$14</f>
        <v>0.85647523737221221</v>
      </c>
      <c r="G169" s="34">
        <f>(1/(1+EXP(('S Curve Equation'!$B$11-G124*'S Curve Equation'!$B$12)*'S Curve Equation'!$B$10))+'S Curve Equation'!$B$13)*'S Curve Equation'!$B$14</f>
        <v>0.85318231848670822</v>
      </c>
      <c r="H169" s="34">
        <f>(1/(1+EXP(('S Curve Equation'!$B$11-H124*'S Curve Equation'!$B$12)*'S Curve Equation'!$B$10))+'S Curve Equation'!$B$13)*'S Curve Equation'!$B$14</f>
        <v>0.84983304207077948</v>
      </c>
      <c r="I169" s="34">
        <f>(1/(1+EXP(('S Curve Equation'!$B$11-I124*'S Curve Equation'!$B$12)*'S Curve Equation'!$B$10))+'S Curve Equation'!$B$13)*'S Curve Equation'!$B$14</f>
        <v>0.84645835530604652</v>
      </c>
      <c r="J169" s="34">
        <f>(1/(1+EXP(('S Curve Equation'!$B$11-J124*'S Curve Equation'!$B$12)*'S Curve Equation'!$B$10))+'S Curve Equation'!$B$13)*'S Curve Equation'!$B$14</f>
        <v>0.84307324698204134</v>
      </c>
      <c r="K169" s="34">
        <f>(1/(1+EXP(('S Curve Equation'!$B$11-K124*'S Curve Equation'!$B$12)*'S Curve Equation'!$B$10))+'S Curve Equation'!$B$13)*'S Curve Equation'!$B$14</f>
        <v>0.83969291099129728</v>
      </c>
      <c r="L169" s="34">
        <f>(1/(1+EXP(('S Curve Equation'!$B$11-L124*'S Curve Equation'!$B$12)*'S Curve Equation'!$B$10))+'S Curve Equation'!$B$13)*'S Curve Equation'!$B$14</f>
        <v>0.83639678571852605</v>
      </c>
      <c r="M169" s="34">
        <f>(1/(1+EXP(('S Curve Equation'!$B$11-M124*'S Curve Equation'!$B$12)*'S Curve Equation'!$B$10))+'S Curve Equation'!$B$13)*'S Curve Equation'!$B$14</f>
        <v>0.8329886356678764</v>
      </c>
      <c r="N169" s="34">
        <f>(1/(1+EXP(('S Curve Equation'!$B$11-N124*'S Curve Equation'!$B$12)*'S Curve Equation'!$B$10))+'S Curve Equation'!$B$13)*'S Curve Equation'!$B$14</f>
        <v>0.82956023512626709</v>
      </c>
      <c r="O169" s="34">
        <f>(1/(1+EXP(('S Curve Equation'!$B$11-O124*'S Curve Equation'!$B$12)*'S Curve Equation'!$B$10))+'S Curve Equation'!$B$13)*'S Curve Equation'!$B$14</f>
        <v>0.82611232747497432</v>
      </c>
      <c r="P169" s="34">
        <f>(1/(1+EXP(('S Curve Equation'!$B$11-P124*'S Curve Equation'!$B$12)*'S Curve Equation'!$B$10))+'S Curve Equation'!$B$13)*'S Curve Equation'!$B$14</f>
        <v>0.82264565819159674</v>
      </c>
      <c r="Q169" s="34">
        <f>(1/(1+EXP(('S Curve Equation'!$B$11-Q124*'S Curve Equation'!$B$12)*'S Curve Equation'!$B$10))+'S Curve Equation'!$B$13)*'S Curve Equation'!$B$14</f>
        <v>0.81916097421290934</v>
      </c>
      <c r="R169" s="34">
        <f>(1/(1+EXP(('S Curve Equation'!$B$11-R124*'S Curve Equation'!$B$12)*'S Curve Equation'!$B$10))+'S Curve Equation'!$B$13)*'S Curve Equation'!$B$14</f>
        <v>0.81565902330934426</v>
      </c>
      <c r="S169" s="34">
        <f>(1/(1+EXP(('S Curve Equation'!$B$11-S124*'S Curve Equation'!$B$12)*'S Curve Equation'!$B$10))+'S Curve Equation'!$B$13)*'S Curve Equation'!$B$14</f>
        <v>0.81214055347181502</v>
      </c>
      <c r="T169" s="34">
        <f>(1/(1+EXP(('S Curve Equation'!$B$11-T124*'S Curve Equation'!$B$12)*'S Curve Equation'!$B$10))+'S Curve Equation'!$B$13)*'S Curve Equation'!$B$14</f>
        <v>0.80860631231155222</v>
      </c>
      <c r="U169" s="34">
        <f>(1/(1+EXP(('S Curve Equation'!$B$11-U124*'S Curve Equation'!$B$12)*'S Curve Equation'!$B$10))+'S Curve Equation'!$B$13)*'S Curve Equation'!$B$14</f>
        <v>0.805057046473586</v>
      </c>
      <c r="V169" s="34">
        <f>(1/(1+EXP(('S Curve Equation'!$B$11-V124*'S Curve Equation'!$B$12)*'S Curve Equation'!$B$10))+'S Curve Equation'!$B$13)*'S Curve Equation'!$B$14</f>
        <v>0.80149350106443984</v>
      </c>
      <c r="W169" s="34">
        <f>(1/(1+EXP(('S Curve Equation'!$B$11-W124*'S Curve Equation'!$B$12)*'S Curve Equation'!$B$10))+'S Curve Equation'!$B$13)*'S Curve Equation'!$B$14</f>
        <v>0.79791641909456945</v>
      </c>
      <c r="X169" s="34">
        <f>(1/(1+EXP(('S Curve Equation'!$B$11-X124*'S Curve Equation'!$B$12)*'S Curve Equation'!$B$10))+'S Curve Equation'!$B$13)*'S Curve Equation'!$B$14</f>
        <v>0.79432654093603194</v>
      </c>
      <c r="Y169" s="34">
        <f>(1/(1+EXP(('S Curve Equation'!$B$11-Y124*'S Curve Equation'!$B$12)*'S Curve Equation'!$B$10))+'S Curve Equation'!$B$13)*'S Curve Equation'!$B$14</f>
        <v>0.79072460379581444</v>
      </c>
      <c r="Z169" s="34">
        <f>(1/(1+EXP(('S Curve Equation'!$B$11-Z124*'S Curve Equation'!$B$12)*'S Curve Equation'!$B$10))+'S Curve Equation'!$B$13)*'S Curve Equation'!$B$14</f>
        <v>0.78711134120522397</v>
      </c>
      <c r="AA169" s="34">
        <f>(1/(1+EXP(('S Curve Equation'!$B$11-AA124*'S Curve Equation'!$B$12)*'S Curve Equation'!$B$10))+'S Curve Equation'!$B$13)*'S Curve Equation'!$B$14</f>
        <v>0.78348748252566847</v>
      </c>
      <c r="AB169" s="34">
        <f>(1/(1+EXP(('S Curve Equation'!$B$11-AB124*'S Curve Equation'!$B$12)*'S Curve Equation'!$B$10))+'S Curve Equation'!$B$13)*'S Curve Equation'!$B$14</f>
        <v>0.77985375247113542</v>
      </c>
      <c r="AC169" s="34">
        <f>(1/(1+EXP(('S Curve Equation'!$B$11-AC124*'S Curve Equation'!$B$12)*'S Curve Equation'!$B$10))+'S Curve Equation'!$B$13)*'S Curve Equation'!$B$14</f>
        <v>0.77621087064763405</v>
      </c>
      <c r="AD169" s="34">
        <f>(1/(1+EXP(('S Curve Equation'!$B$11-AD124*'S Curve Equation'!$B$12)*'S Curve Equation'!$B$10))+'S Curve Equation'!$B$13)*'S Curve Equation'!$B$14</f>
        <v>0.77255955110979269</v>
      </c>
      <c r="AE169" s="34">
        <f>(1/(1+EXP(('S Curve Equation'!$B$11-AE124*'S Curve Equation'!$B$12)*'S Curve Equation'!$B$10))+'S Curve Equation'!$B$13)*'S Curve Equation'!$B$14</f>
        <v>0.76890050193480297</v>
      </c>
      <c r="AF169" s="34">
        <f>(1/(1+EXP(('S Curve Equation'!$B$11-AF124*'S Curve Equation'!$B$12)*'S Curve Equation'!$B$10))+'S Curve Equation'!$B$13)*'S Curve Equation'!$B$14</f>
        <v>0.76523442481382919</v>
      </c>
    </row>
    <row r="170" spans="1:32" x14ac:dyDescent="0.2">
      <c r="A170" s="12" t="s">
        <v>48</v>
      </c>
      <c r="B170" s="34">
        <f>(1/(1+EXP(('S Curve Equation'!$B$11-B125*'S Curve Equation'!$B$12)*'S Curve Equation'!$B$10))+'S Curve Equation'!$B$13)*'S Curve Equation'!$B$14</f>
        <v>0.84028098159509201</v>
      </c>
      <c r="C170" s="34">
        <f>(1/(1+EXP(('S Curve Equation'!$B$11-C125*'S Curve Equation'!$B$12)*'S Curve Equation'!$B$10))+'S Curve Equation'!$B$13)*'S Curve Equation'!$B$14</f>
        <v>0.83686706935006505</v>
      </c>
      <c r="D170" s="34">
        <f>(1/(1+EXP(('S Curve Equation'!$B$11-D125*'S Curve Equation'!$B$12)*'S Curve Equation'!$B$10))+'S Curve Equation'!$B$13)*'S Curve Equation'!$B$14</f>
        <v>0.8333053224134096</v>
      </c>
      <c r="E170" s="34">
        <f>(1/(1+EXP(('S Curve Equation'!$B$11-E125*'S Curve Equation'!$B$12)*'S Curve Equation'!$B$10))+'S Curve Equation'!$B$13)*'S Curve Equation'!$B$14</f>
        <v>0.82970874761110569</v>
      </c>
      <c r="F170" s="34">
        <f>(1/(1+EXP(('S Curve Equation'!$B$11-F125*'S Curve Equation'!$B$12)*'S Curve Equation'!$B$10))+'S Curve Equation'!$B$13)*'S Curve Equation'!$B$14</f>
        <v>0.82609170771906082</v>
      </c>
      <c r="G170" s="34">
        <f>(1/(1+EXP(('S Curve Equation'!$B$11-G125*'S Curve Equation'!$B$12)*'S Curve Equation'!$B$10))+'S Curve Equation'!$B$13)*'S Curve Equation'!$B$14</f>
        <v>0.82242522411997598</v>
      </c>
      <c r="H170" s="34">
        <f>(1/(1+EXP(('S Curve Equation'!$B$11-H125*'S Curve Equation'!$B$12)*'S Curve Equation'!$B$10))+'S Curve Equation'!$B$13)*'S Curve Equation'!$B$14</f>
        <v>0.81870357635771929</v>
      </c>
      <c r="I170" s="34">
        <f>(1/(1+EXP(('S Curve Equation'!$B$11-I125*'S Curve Equation'!$B$12)*'S Curve Equation'!$B$10))+'S Curve Equation'!$B$13)*'S Curve Equation'!$B$14</f>
        <v>0.81496132952266787</v>
      </c>
      <c r="J170" s="34">
        <f>(1/(1+EXP(('S Curve Equation'!$B$11-J125*'S Curve Equation'!$B$12)*'S Curve Equation'!$B$10))+'S Curve Equation'!$B$13)*'S Curve Equation'!$B$14</f>
        <v>0.81121512630033499</v>
      </c>
      <c r="K170" s="34">
        <f>(1/(1+EXP(('S Curve Equation'!$B$11-K125*'S Curve Equation'!$B$12)*'S Curve Equation'!$B$10))+'S Curve Equation'!$B$13)*'S Curve Equation'!$B$14</f>
        <v>0.8074817028036162</v>
      </c>
      <c r="L170" s="34">
        <f>(1/(1+EXP(('S Curve Equation'!$B$11-L125*'S Curve Equation'!$B$12)*'S Curve Equation'!$B$10))+'S Curve Equation'!$B$13)*'S Curve Equation'!$B$14</f>
        <v>0.80384841121962836</v>
      </c>
      <c r="M170" s="34">
        <f>(1/(1+EXP(('S Curve Equation'!$B$11-M125*'S Curve Equation'!$B$12)*'S Curve Equation'!$B$10))+'S Curve Equation'!$B$13)*'S Curve Equation'!$B$14</f>
        <v>0.8000989425353332</v>
      </c>
      <c r="N170" s="34">
        <f>(1/(1+EXP(('S Curve Equation'!$B$11-N125*'S Curve Equation'!$B$12)*'S Curve Equation'!$B$10))+'S Curve Equation'!$B$13)*'S Curve Equation'!$B$14</f>
        <v>0.7963345995765958</v>
      </c>
      <c r="O170" s="34">
        <f>(1/(1+EXP(('S Curve Equation'!$B$11-O125*'S Curve Equation'!$B$12)*'S Curve Equation'!$B$10))+'S Curve Equation'!$B$13)*'S Curve Equation'!$B$14</f>
        <v>0.79255623697657085</v>
      </c>
      <c r="P170" s="34">
        <f>(1/(1+EXP(('S Curve Equation'!$B$11-P125*'S Curve Equation'!$B$12)*'S Curve Equation'!$B$10))+'S Curve Equation'!$B$13)*'S Curve Equation'!$B$14</f>
        <v>0.78876470557240441</v>
      </c>
      <c r="Q170" s="34">
        <f>(1/(1+EXP(('S Curve Equation'!$B$11-Q125*'S Curve Equation'!$B$12)*'S Curve Equation'!$B$10))+'S Curve Equation'!$B$13)*'S Curve Equation'!$B$14</f>
        <v>0.78496085175787933</v>
      </c>
      <c r="R170" s="34">
        <f>(1/(1+EXP(('S Curve Equation'!$B$11-R125*'S Curve Equation'!$B$12)*'S Curve Equation'!$B$10))+'S Curve Equation'!$B$13)*'S Curve Equation'!$B$14</f>
        <v>0.78114551685772071</v>
      </c>
      <c r="S170" s="34">
        <f>(1/(1+EXP(('S Curve Equation'!$B$11-S125*'S Curve Equation'!$B$12)*'S Curve Equation'!$B$10))+'S Curve Equation'!$B$13)*'S Curve Equation'!$B$14</f>
        <v>0.77731953652398</v>
      </c>
      <c r="T170" s="34">
        <f>(1/(1+EXP(('S Curve Equation'!$B$11-T125*'S Curve Equation'!$B$12)*'S Curve Equation'!$B$10))+'S Curve Equation'!$B$13)*'S Curve Equation'!$B$14</f>
        <v>0.77348374015485322</v>
      </c>
      <c r="U170" s="34">
        <f>(1/(1+EXP(('S Curve Equation'!$B$11-U125*'S Curve Equation'!$B$12)*'S Curve Equation'!$B$10))+'S Curve Equation'!$B$13)*'S Curve Equation'!$B$14</f>
        <v>0.76963895033624785</v>
      </c>
      <c r="V170" s="34">
        <f>(1/(1+EXP(('S Curve Equation'!$B$11-V125*'S Curve Equation'!$B$12)*'S Curve Equation'!$B$10))+'S Curve Equation'!$B$13)*'S Curve Equation'!$B$14</f>
        <v>0.76578598230631278</v>
      </c>
      <c r="W170" s="34">
        <f>(1/(1+EXP(('S Curve Equation'!$B$11-W125*'S Curve Equation'!$B$12)*'S Curve Equation'!$B$10))+'S Curve Equation'!$B$13)*'S Curve Equation'!$B$14</f>
        <v>0.76192564344312463</v>
      </c>
      <c r="X170" s="34">
        <f>(1/(1+EXP(('S Curve Equation'!$B$11-X125*'S Curve Equation'!$B$12)*'S Curve Equation'!$B$10))+'S Curve Equation'!$B$13)*'S Curve Equation'!$B$14</f>
        <v>0.75805873277564162</v>
      </c>
      <c r="Y170" s="34">
        <f>(1/(1+EXP(('S Curve Equation'!$B$11-Y125*'S Curve Equation'!$B$12)*'S Curve Equation'!$B$10))+'S Curve Equation'!$B$13)*'S Curve Equation'!$B$14</f>
        <v>0.75418604051799254</v>
      </c>
      <c r="Z170" s="34">
        <f>(1/(1+EXP(('S Curve Equation'!$B$11-Z125*'S Curve Equation'!$B$12)*'S Curve Equation'!$B$10))+'S Curve Equation'!$B$13)*'S Curve Equation'!$B$14</f>
        <v>0.75030834762711995</v>
      </c>
      <c r="AA170" s="34">
        <f>(1/(1+EXP(('S Curve Equation'!$B$11-AA125*'S Curve Equation'!$B$12)*'S Curve Equation'!$B$10))+'S Curve Equation'!$B$13)*'S Curve Equation'!$B$14</f>
        <v>0.7464264253837235</v>
      </c>
      <c r="AB170" s="34">
        <f>(1/(1+EXP(('S Curve Equation'!$B$11-AB125*'S Curve Equation'!$B$12)*'S Curve Equation'!$B$10))+'S Curve Equation'!$B$13)*'S Curve Equation'!$B$14</f>
        <v>0.74254103499642532</v>
      </c>
      <c r="AC170" s="34">
        <f>(1/(1+EXP(('S Curve Equation'!$B$11-AC125*'S Curve Equation'!$B$12)*'S Curve Equation'!$B$10))+'S Curve Equation'!$B$13)*'S Curve Equation'!$B$14</f>
        <v>0.73865292722903197</v>
      </c>
      <c r="AD170" s="34">
        <f>(1/(1+EXP(('S Curve Equation'!$B$11-AD125*'S Curve Equation'!$B$12)*'S Curve Equation'!$B$10))+'S Curve Equation'!$B$13)*'S Curve Equation'!$B$14</f>
        <v>0.73476284205069475</v>
      </c>
      <c r="AE170" s="34">
        <f>(1/(1+EXP(('S Curve Equation'!$B$11-AE125*'S Curve Equation'!$B$12)*'S Curve Equation'!$B$10))+'S Curve Equation'!$B$13)*'S Curve Equation'!$B$14</f>
        <v>0.73087150830876535</v>
      </c>
      <c r="AF170" s="34">
        <f>(1/(1+EXP(('S Curve Equation'!$B$11-AF125*'S Curve Equation'!$B$12)*'S Curve Equation'!$B$10))+'S Curve Equation'!$B$13)*'S Curve Equation'!$B$14</f>
        <v>0.7269796434240815</v>
      </c>
    </row>
    <row r="171" spans="1:32" x14ac:dyDescent="0.2">
      <c r="A171" s="12" t="s">
        <v>49</v>
      </c>
      <c r="B171" s="34">
        <f>(1/(1+EXP(('S Curve Equation'!$B$11-B126*'S Curve Equation'!$B$12)*'S Curve Equation'!$B$10))+'S Curve Equation'!$B$13)*'S Curve Equation'!$B$14</f>
        <v>0.90590453074433663</v>
      </c>
      <c r="C171" s="34">
        <f>(1/(1+EXP(('S Curve Equation'!$B$11-C126*'S Curve Equation'!$B$12)*'S Curve Equation'!$B$10))+'S Curve Equation'!$B$13)*'S Curve Equation'!$B$14</f>
        <v>0.90342581270711997</v>
      </c>
      <c r="D171" s="34">
        <f>(1/(1+EXP(('S Curve Equation'!$B$11-D126*'S Curve Equation'!$B$12)*'S Curve Equation'!$B$10))+'S Curve Equation'!$B$13)*'S Curve Equation'!$B$14</f>
        <v>0.90082710631000973</v>
      </c>
      <c r="E171" s="34">
        <f>(1/(1+EXP(('S Curve Equation'!$B$11-E126*'S Curve Equation'!$B$12)*'S Curve Equation'!$B$10))+'S Curve Equation'!$B$13)*'S Curve Equation'!$B$14</f>
        <v>0.89818993239443201</v>
      </c>
      <c r="F171" s="34">
        <f>(1/(1+EXP(('S Curve Equation'!$B$11-F126*'S Curve Equation'!$B$12)*'S Curve Equation'!$B$10))+'S Curve Equation'!$B$13)*'S Curve Equation'!$B$14</f>
        <v>0.89552457182254441</v>
      </c>
      <c r="G171" s="34">
        <f>(1/(1+EXP(('S Curve Equation'!$B$11-G126*'S Curve Equation'!$B$12)*'S Curve Equation'!$B$10))+'S Curve Equation'!$B$13)*'S Curve Equation'!$B$14</f>
        <v>0.89280933686537667</v>
      </c>
      <c r="H171" s="34">
        <f>(1/(1+EXP(('S Curve Equation'!$B$11-H126*'S Curve Equation'!$B$12)*'S Curve Equation'!$B$10))+'S Curve Equation'!$B$13)*'S Curve Equation'!$B$14</f>
        <v>0.89003946177443805</v>
      </c>
      <c r="I171" s="34">
        <f>(1/(1+EXP(('S Curve Equation'!$B$11-I126*'S Curve Equation'!$B$12)*'S Curve Equation'!$B$10))+'S Curve Equation'!$B$13)*'S Curve Equation'!$B$14</f>
        <v>0.88724029778412472</v>
      </c>
      <c r="J171" s="34">
        <f>(1/(1+EXP(('S Curve Equation'!$B$11-J126*'S Curve Equation'!$B$12)*'S Curve Equation'!$B$10))+'S Curve Equation'!$B$13)*'S Curve Equation'!$B$14</f>
        <v>0.8844242025938196</v>
      </c>
      <c r="K171" s="34">
        <f>(1/(1+EXP(('S Curve Equation'!$B$11-K126*'S Curve Equation'!$B$12)*'S Curve Equation'!$B$10))+'S Curve Equation'!$B$13)*'S Curve Equation'!$B$14</f>
        <v>0.88160385051176593</v>
      </c>
      <c r="L171" s="34">
        <f>(1/(1+EXP(('S Curve Equation'!$B$11-L126*'S Curve Equation'!$B$12)*'S Curve Equation'!$B$10))+'S Curve Equation'!$B$13)*'S Curve Equation'!$B$14</f>
        <v>0.87884589298934124</v>
      </c>
      <c r="M171" s="34">
        <f>(1/(1+EXP(('S Curve Equation'!$B$11-M126*'S Curve Equation'!$B$12)*'S Curve Equation'!$B$10))+'S Curve Equation'!$B$13)*'S Curve Equation'!$B$14</f>
        <v>0.87598608502474351</v>
      </c>
      <c r="N171" s="34">
        <f>(1/(1+EXP(('S Curve Equation'!$B$11-N126*'S Curve Equation'!$B$12)*'S Curve Equation'!$B$10))+'S Curve Equation'!$B$13)*'S Curve Equation'!$B$14</f>
        <v>0.87310100962401727</v>
      </c>
      <c r="O171" s="34">
        <f>(1/(1+EXP(('S Curve Equation'!$B$11-O126*'S Curve Equation'!$B$12)*'S Curve Equation'!$B$10))+'S Curve Equation'!$B$13)*'S Curve Equation'!$B$14</f>
        <v>0.87019119802137468</v>
      </c>
      <c r="P171" s="34">
        <f>(1/(1+EXP(('S Curve Equation'!$B$11-P126*'S Curve Equation'!$B$12)*'S Curve Equation'!$B$10))+'S Curve Equation'!$B$13)*'S Curve Equation'!$B$14</f>
        <v>0.86725718952635822</v>
      </c>
      <c r="Q171" s="34">
        <f>(1/(1+EXP(('S Curve Equation'!$B$11-Q126*'S Curve Equation'!$B$12)*'S Curve Equation'!$B$10))+'S Curve Equation'!$B$13)*'S Curve Equation'!$B$14</f>
        <v>0.86429953102826507</v>
      </c>
      <c r="R171" s="34">
        <f>(1/(1+EXP(('S Curve Equation'!$B$11-R126*'S Curve Equation'!$B$12)*'S Curve Equation'!$B$10))+'S Curve Equation'!$B$13)*'S Curve Equation'!$B$14</f>
        <v>0.86131877650002175</v>
      </c>
      <c r="S171" s="34">
        <f>(1/(1+EXP(('S Curve Equation'!$B$11-S126*'S Curve Equation'!$B$12)*'S Curve Equation'!$B$10))+'S Curve Equation'!$B$13)*'S Curve Equation'!$B$14</f>
        <v>0.85831548650224576</v>
      </c>
      <c r="T171" s="34">
        <f>(1/(1+EXP(('S Curve Equation'!$B$11-T126*'S Curve Equation'!$B$12)*'S Curve Equation'!$B$10))+'S Curve Equation'!$B$13)*'S Curve Equation'!$B$14</f>
        <v>0.85529022768821839</v>
      </c>
      <c r="U171" s="34">
        <f>(1/(1+EXP(('S Curve Equation'!$B$11-U126*'S Curve Equation'!$B$12)*'S Curve Equation'!$B$10))+'S Curve Equation'!$B$13)*'S Curve Equation'!$B$14</f>
        <v>0.85224357231048342</v>
      </c>
      <c r="V171" s="34">
        <f>(1/(1+EXP(('S Curve Equation'!$B$11-V126*'S Curve Equation'!$B$12)*'S Curve Equation'!$B$10))+'S Curve Equation'!$B$13)*'S Curve Equation'!$B$14</f>
        <v>0.84917609772974634</v>
      </c>
      <c r="W171" s="34">
        <f>(1/(1+EXP(('S Curve Equation'!$B$11-W126*'S Curve Equation'!$B$12)*'S Curve Equation'!$B$10))+'S Curve Equation'!$B$13)*'S Curve Equation'!$B$14</f>
        <v>0.84608838592674651</v>
      </c>
      <c r="X171" s="34">
        <f>(1/(1+EXP(('S Curve Equation'!$B$11-X126*'S Curve Equation'!$B$12)*'S Curve Equation'!$B$10))+'S Curve Equation'!$B$13)*'S Curve Equation'!$B$14</f>
        <v>0.84298102301774691</v>
      </c>
      <c r="Y171" s="34">
        <f>(1/(1+EXP(('S Curve Equation'!$B$11-Y126*'S Curve Equation'!$B$12)*'S Curve Equation'!$B$10))+'S Curve Equation'!$B$13)*'S Curve Equation'!$B$14</f>
        <v>0.83985459877426405</v>
      </c>
      <c r="Z171" s="34">
        <f>(1/(1+EXP(('S Curve Equation'!$B$11-Z126*'S Curve Equation'!$B$12)*'S Curve Equation'!$B$10))+'S Curve Equation'!$B$13)*'S Curve Equation'!$B$14</f>
        <v>0.83670970614763962</v>
      </c>
      <c r="AA171" s="34">
        <f>(1/(1+EXP(('S Curve Equation'!$B$11-AA126*'S Curve Equation'!$B$12)*'S Curve Equation'!$B$10))+'S Curve Equation'!$B$13)*'S Curve Equation'!$B$14</f>
        <v>0.83354694079902469</v>
      </c>
      <c r="AB171" s="34">
        <f>(1/(1+EXP(('S Curve Equation'!$B$11-AB126*'S Curve Equation'!$B$12)*'S Curve Equation'!$B$10))+'S Curve Equation'!$B$13)*'S Curve Equation'!$B$14</f>
        <v>0.83036690063533003</v>
      </c>
      <c r="AC171" s="34">
        <f>(1/(1+EXP(('S Curve Equation'!$B$11-AC126*'S Curve Equation'!$B$12)*'S Curve Equation'!$B$10))+'S Curve Equation'!$B$13)*'S Curve Equation'!$B$14</f>
        <v>0.82717018535167697</v>
      </c>
      <c r="AD171" s="34">
        <f>(1/(1+EXP(('S Curve Equation'!$B$11-AD126*'S Curve Equation'!$B$12)*'S Curve Equation'!$B$10))+'S Curve Equation'!$B$13)*'S Curve Equation'!$B$14</f>
        <v>0.82395739598083284</v>
      </c>
      <c r="AE171" s="34">
        <f>(1/(1+EXP(('S Curve Equation'!$B$11-AE126*'S Curve Equation'!$B$12)*'S Curve Equation'!$B$10))+'S Curve Equation'!$B$13)*'S Curve Equation'!$B$14</f>
        <v>0.82072913445011886</v>
      </c>
      <c r="AF171" s="34">
        <f>(1/(1+EXP(('S Curve Equation'!$B$11-AF126*'S Curve Equation'!$B$12)*'S Curve Equation'!$B$10))+'S Curve Equation'!$B$13)*'S Curve Equation'!$B$14</f>
        <v>0.81748600314623365</v>
      </c>
    </row>
    <row r="172" spans="1:32" x14ac:dyDescent="0.2">
      <c r="A172" s="12" t="s">
        <v>50</v>
      </c>
      <c r="B172" s="34">
        <f>(1/(1+EXP(('S Curve Equation'!$B$11-B127*'S Curve Equation'!$B$12)*'S Curve Equation'!$B$10))+'S Curve Equation'!$B$13)*'S Curve Equation'!$B$14</f>
        <v>0.88600000000000001</v>
      </c>
      <c r="C172" s="34">
        <f>(1/(1+EXP(('S Curve Equation'!$B$11-C127*'S Curve Equation'!$B$12)*'S Curve Equation'!$B$10))+'S Curve Equation'!$B$13)*'S Curve Equation'!$B$14</f>
        <v>0.88320343738538298</v>
      </c>
      <c r="D172" s="34">
        <f>(1/(1+EXP(('S Curve Equation'!$B$11-D127*'S Curve Equation'!$B$12)*'S Curve Equation'!$B$10))+'S Curve Equation'!$B$13)*'S Curve Equation'!$B$14</f>
        <v>0.88027624177856867</v>
      </c>
      <c r="E172" s="34">
        <f>(1/(1+EXP(('S Curve Equation'!$B$11-E127*'S Curve Equation'!$B$12)*'S Curve Equation'!$B$10))+'S Curve Equation'!$B$13)*'S Curve Equation'!$B$14</f>
        <v>0.8773106051988665</v>
      </c>
      <c r="F172" s="34">
        <f>(1/(1+EXP(('S Curve Equation'!$B$11-F127*'S Curve Equation'!$B$12)*'S Curve Equation'!$B$10))+'S Curve Equation'!$B$13)*'S Curve Equation'!$B$14</f>
        <v>0.87431820225726531</v>
      </c>
      <c r="G172" s="34">
        <f>(1/(1+EXP(('S Curve Equation'!$B$11-G127*'S Curve Equation'!$B$12)*'S Curve Equation'!$B$10))+'S Curve Equation'!$B$13)*'S Curve Equation'!$B$14</f>
        <v>0.87127482871044781</v>
      </c>
      <c r="H172" s="34">
        <f>(1/(1+EXP(('S Curve Equation'!$B$11-H127*'S Curve Equation'!$B$12)*'S Curve Equation'!$B$10))+'S Curve Equation'!$B$13)*'S Curve Equation'!$B$14</f>
        <v>0.86817536081771773</v>
      </c>
      <c r="I172" s="34">
        <f>(1/(1+EXP(('S Curve Equation'!$B$11-I127*'S Curve Equation'!$B$12)*'S Curve Equation'!$B$10))+'S Curve Equation'!$B$13)*'S Curve Equation'!$B$14</f>
        <v>0.86504832689639599</v>
      </c>
      <c r="J172" s="34">
        <f>(1/(1+EXP(('S Curve Equation'!$B$11-J127*'S Curve Equation'!$B$12)*'S Curve Equation'!$B$10))+'S Curve Equation'!$B$13)*'S Curve Equation'!$B$14</f>
        <v>0.86190758737272632</v>
      </c>
      <c r="K172" s="34">
        <f>(1/(1+EXP(('S Curve Equation'!$B$11-K127*'S Curve Equation'!$B$12)*'S Curve Equation'!$B$10))+'S Curve Equation'!$B$13)*'S Curve Equation'!$B$14</f>
        <v>0.85876726428148964</v>
      </c>
      <c r="L172" s="34">
        <f>(1/(1+EXP(('S Curve Equation'!$B$11-L127*'S Curve Equation'!$B$12)*'S Curve Equation'!$B$10))+'S Curve Equation'!$B$13)*'S Curve Equation'!$B$14</f>
        <v>0.85570134513037877</v>
      </c>
      <c r="M172" s="34">
        <f>(1/(1+EXP(('S Curve Equation'!$B$11-M127*'S Curve Equation'!$B$12)*'S Curve Equation'!$B$10))+'S Curve Equation'!$B$13)*'S Curve Equation'!$B$14</f>
        <v>0.85252728365482588</v>
      </c>
      <c r="N172" s="34">
        <f>(1/(1+EXP(('S Curve Equation'!$B$11-N127*'S Curve Equation'!$B$12)*'S Curve Equation'!$B$10))+'S Curve Equation'!$B$13)*'S Curve Equation'!$B$14</f>
        <v>0.84933035201319818</v>
      </c>
      <c r="O172" s="34">
        <f>(1/(1+EXP(('S Curve Equation'!$B$11-O127*'S Curve Equation'!$B$12)*'S Curve Equation'!$B$10))+'S Curve Equation'!$B$13)*'S Curve Equation'!$B$14</f>
        <v>0.8461112058524547</v>
      </c>
      <c r="P172" s="34">
        <f>(1/(1+EXP(('S Curve Equation'!$B$11-P127*'S Curve Equation'!$B$12)*'S Curve Equation'!$B$10))+'S Curve Equation'!$B$13)*'S Curve Equation'!$B$14</f>
        <v>0.84287050595818203</v>
      </c>
      <c r="Q172" s="34">
        <f>(1/(1+EXP(('S Curve Equation'!$B$11-Q127*'S Curve Equation'!$B$12)*'S Curve Equation'!$B$10))+'S Curve Equation'!$B$13)*'S Curve Equation'!$B$14</f>
        <v>0.8396089176649687</v>
      </c>
      <c r="R172" s="34">
        <f>(1/(1+EXP(('S Curve Equation'!$B$11-R127*'S Curve Equation'!$B$12)*'S Curve Equation'!$B$10))+'S Curve Equation'!$B$13)*'S Curve Equation'!$B$14</f>
        <v>0.8363271102725055</v>
      </c>
      <c r="S172" s="34">
        <f>(1/(1+EXP(('S Curve Equation'!$B$11-S127*'S Curve Equation'!$B$12)*'S Curve Equation'!$B$10))+'S Curve Equation'!$B$13)*'S Curve Equation'!$B$14</f>
        <v>0.83302575646818833</v>
      </c>
      <c r="T172" s="34">
        <f>(1/(1+EXP(('S Curve Equation'!$B$11-T127*'S Curve Equation'!$B$12)*'S Curve Equation'!$B$10))+'S Curve Equation'!$B$13)*'S Curve Equation'!$B$14</f>
        <v>0.82970553175696693</v>
      </c>
      <c r="U172" s="34">
        <f>(1/(1+EXP(('S Curve Equation'!$B$11-U127*'S Curve Equation'!$B$12)*'S Curve Equation'!$B$10))+'S Curve Equation'!$B$13)*'S Curve Equation'!$B$14</f>
        <v>0.82636711389916495</v>
      </c>
      <c r="V172" s="34">
        <f>(1/(1+EXP(('S Curve Equation'!$B$11-V127*'S Curve Equation'!$B$12)*'S Curve Equation'!$B$10))+'S Curve Equation'!$B$13)*'S Curve Equation'!$B$14</f>
        <v>0.8230111823569316</v>
      </c>
      <c r="W172" s="34">
        <f>(1/(1+EXP(('S Curve Equation'!$B$11-W127*'S Curve Equation'!$B$12)*'S Curve Equation'!$B$10))+'S Curve Equation'!$B$13)*'S Curve Equation'!$B$14</f>
        <v>0.81963841774997592</v>
      </c>
      <c r="X172" s="34">
        <f>(1/(1+EXP(('S Curve Equation'!$B$11-X127*'S Curve Equation'!$B$12)*'S Curve Equation'!$B$10))+'S Curve Equation'!$B$13)*'S Curve Equation'!$B$14</f>
        <v>0.81624950132118634</v>
      </c>
      <c r="Y172" s="34">
        <f>(1/(1+EXP(('S Curve Equation'!$B$11-Y127*'S Curve Equation'!$B$12)*'S Curve Equation'!$B$10))+'S Curve Equation'!$B$13)*'S Curve Equation'!$B$14</f>
        <v>0.81284511441270202</v>
      </c>
      <c r="Z172" s="34">
        <f>(1/(1+EXP(('S Curve Equation'!$B$11-Z127*'S Curve Equation'!$B$12)*'S Curve Equation'!$B$10))+'S Curve Equation'!$B$13)*'S Curve Equation'!$B$14</f>
        <v>0.80942593795297402</v>
      </c>
      <c r="AA172" s="34">
        <f>(1/(1+EXP(('S Curve Equation'!$B$11-AA127*'S Curve Equation'!$B$12)*'S Curve Equation'!$B$10))+'S Curve Equation'!$B$13)*'S Curve Equation'!$B$14</f>
        <v>0.80599265195530145</v>
      </c>
      <c r="AB172" s="34">
        <f>(1/(1+EXP(('S Curve Equation'!$B$11-AB127*'S Curve Equation'!$B$12)*'S Curve Equation'!$B$10))+'S Curve Equation'!$B$13)*'S Curve Equation'!$B$14</f>
        <v>0.80254593502830129</v>
      </c>
      <c r="AC172" s="34">
        <f>(1/(1+EXP(('S Curve Equation'!$B$11-AC127*'S Curve Equation'!$B$12)*'S Curve Equation'!$B$10))+'S Curve Equation'!$B$13)*'S Curve Equation'!$B$14</f>
        <v>0.7990864638987496</v>
      </c>
      <c r="AD172" s="34">
        <f>(1/(1+EXP(('S Curve Equation'!$B$11-AD127*'S Curve Equation'!$B$12)*'S Curve Equation'!$B$10))+'S Curve Equation'!$B$13)*'S Curve Equation'!$B$14</f>
        <v>0.79561491294714781</v>
      </c>
      <c r="AE172" s="34">
        <f>(1/(1+EXP(('S Curve Equation'!$B$11-AE127*'S Curve Equation'!$B$12)*'S Curve Equation'!$B$10))+'S Curve Equation'!$B$13)*'S Curve Equation'!$B$14</f>
        <v>0.79213195375638779</v>
      </c>
      <c r="AF172" s="34">
        <f>(1/(1+EXP(('S Curve Equation'!$B$11-AF127*'S Curve Equation'!$B$12)*'S Curve Equation'!$B$10))+'S Curve Equation'!$B$13)*'S Curve Equation'!$B$14</f>
        <v>0.78863825467381321</v>
      </c>
    </row>
    <row r="173" spans="1:32" x14ac:dyDescent="0.2">
      <c r="A173" s="12" t="s">
        <v>51</v>
      </c>
      <c r="B173" s="34">
        <f>(1/(1+EXP(('S Curve Equation'!$B$11-B128*'S Curve Equation'!$B$12)*'S Curve Equation'!$B$10))+'S Curve Equation'!$B$13)*'S Curve Equation'!$B$14</f>
        <v>0.83799999999999997</v>
      </c>
      <c r="C173" s="34">
        <f>(1/(1+EXP(('S Curve Equation'!$B$11-C128*'S Curve Equation'!$B$12)*'S Curve Equation'!$B$10))+'S Curve Equation'!$B$13)*'S Curve Equation'!$B$14</f>
        <v>0.83455906381989164</v>
      </c>
      <c r="D173" s="34">
        <f>(1/(1+EXP(('S Curve Equation'!$B$11-D128*'S Curve Equation'!$B$12)*'S Curve Equation'!$B$10))+'S Curve Equation'!$B$13)*'S Curve Equation'!$B$14</f>
        <v>0.83096966132921335</v>
      </c>
      <c r="E173" s="34">
        <f>(1/(1+EXP(('S Curve Equation'!$B$11-E128*'S Curve Equation'!$B$12)*'S Curve Equation'!$B$10))+'S Curve Equation'!$B$13)*'S Curve Equation'!$B$14</f>
        <v>0.82734571294106751</v>
      </c>
      <c r="F173" s="34">
        <f>(1/(1+EXP(('S Curve Equation'!$B$11-F128*'S Curve Equation'!$B$12)*'S Curve Equation'!$B$10))+'S Curve Equation'!$B$13)*'S Curve Equation'!$B$14</f>
        <v>0.82370169779361491</v>
      </c>
      <c r="G173" s="34">
        <f>(1/(1+EXP(('S Curve Equation'!$B$11-G128*'S Curve Equation'!$B$12)*'S Curve Equation'!$B$10))+'S Curve Equation'!$B$13)*'S Curve Equation'!$B$14</f>
        <v>0.82000843155770531</v>
      </c>
      <c r="H173" s="34">
        <f>(1/(1+EXP(('S Curve Equation'!$B$11-H128*'S Curve Equation'!$B$12)*'S Curve Equation'!$B$10))+'S Curve Equation'!$B$13)*'S Curve Equation'!$B$14</f>
        <v>0.81626017038611443</v>
      </c>
      <c r="I173" s="34">
        <f>(1/(1+EXP(('S Curve Equation'!$B$11-I128*'S Curve Equation'!$B$12)*'S Curve Equation'!$B$10))+'S Curve Equation'!$B$13)*'S Curve Equation'!$B$14</f>
        <v>0.81249173830495169</v>
      </c>
      <c r="J173" s="34">
        <f>(1/(1+EXP(('S Curve Equation'!$B$11-J128*'S Curve Equation'!$B$12)*'S Curve Equation'!$B$10))+'S Curve Equation'!$B$13)*'S Curve Equation'!$B$14</f>
        <v>0.80871989444037662</v>
      </c>
      <c r="K173" s="34">
        <f>(1/(1+EXP(('S Curve Equation'!$B$11-K128*'S Curve Equation'!$B$12)*'S Curve Equation'!$B$10))+'S Curve Equation'!$B$13)*'S Curve Equation'!$B$14</f>
        <v>0.80496148193356365</v>
      </c>
      <c r="L173" s="34">
        <f>(1/(1+EXP(('S Curve Equation'!$B$11-L128*'S Curve Equation'!$B$12)*'S Curve Equation'!$B$10))+'S Curve Equation'!$B$13)*'S Curve Equation'!$B$14</f>
        <v>0.80130440722065133</v>
      </c>
      <c r="M173" s="34">
        <f>(1/(1+EXP(('S Curve Equation'!$B$11-M128*'S Curve Equation'!$B$12)*'S Curve Equation'!$B$10))+'S Curve Equation'!$B$13)*'S Curve Equation'!$B$14</f>
        <v>0.79753094381241885</v>
      </c>
      <c r="N173" s="34">
        <f>(1/(1+EXP(('S Curve Equation'!$B$11-N128*'S Curve Equation'!$B$12)*'S Curve Equation'!$B$10))+'S Curve Equation'!$B$13)*'S Curve Equation'!$B$14</f>
        <v>0.79374306669015826</v>
      </c>
      <c r="O173" s="34">
        <f>(1/(1+EXP(('S Curve Equation'!$B$11-O128*'S Curve Equation'!$B$12)*'S Curve Equation'!$B$10))+'S Curve Equation'!$B$13)*'S Curve Equation'!$B$14</f>
        <v>0.78994163717075272</v>
      </c>
      <c r="P173" s="34">
        <f>(1/(1+EXP(('S Curve Equation'!$B$11-P128*'S Curve Equation'!$B$12)*'S Curve Equation'!$B$10))+'S Curve Equation'!$B$13)*'S Curve Equation'!$B$14</f>
        <v>0.78612751229071087</v>
      </c>
      <c r="Q173" s="34">
        <f>(1/(1+EXP(('S Curve Equation'!$B$11-Q128*'S Curve Equation'!$B$12)*'S Curve Equation'!$B$10))+'S Curve Equation'!$B$13)*'S Curve Equation'!$B$14</f>
        <v>0.78230154416174247</v>
      </c>
      <c r="R173" s="34">
        <f>(1/(1+EXP(('S Curve Equation'!$B$11-R128*'S Curve Equation'!$B$12)*'S Curve Equation'!$B$10))+'S Curve Equation'!$B$13)*'S Curve Equation'!$B$14</f>
        <v>0.77846457934873481</v>
      </c>
      <c r="S173" s="34">
        <f>(1/(1+EXP(('S Curve Equation'!$B$11-S128*'S Curve Equation'!$B$12)*'S Curve Equation'!$B$10))+'S Curve Equation'!$B$13)*'S Curve Equation'!$B$14</f>
        <v>0.77461745827051554</v>
      </c>
      <c r="T173" s="34">
        <f>(1/(1+EXP(('S Curve Equation'!$B$11-T128*'S Curve Equation'!$B$12)*'S Curve Equation'!$B$10))+'S Curve Equation'!$B$13)*'S Curve Equation'!$B$14</f>
        <v>0.77076101462372903</v>
      </c>
      <c r="U173" s="34">
        <f>(1/(1+EXP(('S Curve Equation'!$B$11-U128*'S Curve Equation'!$B$12)*'S Curve Equation'!$B$10))+'S Curve Equation'!$B$13)*'S Curve Equation'!$B$14</f>
        <v>0.76689607483010225</v>
      </c>
      <c r="V173" s="34">
        <f>(1/(1+EXP(('S Curve Equation'!$B$11-V128*'S Curve Equation'!$B$12)*'S Curve Equation'!$B$10))+'S Curve Equation'!$B$13)*'S Curve Equation'!$B$14</f>
        <v>0.76302345750728506</v>
      </c>
      <c r="W173" s="34">
        <f>(1/(1+EXP(('S Curve Equation'!$B$11-W128*'S Curve Equation'!$B$12)*'S Curve Equation'!$B$10))+'S Curve Equation'!$B$13)*'S Curve Equation'!$B$14</f>
        <v>0.75914397296341629</v>
      </c>
      <c r="X173" s="34">
        <f>(1/(1+EXP(('S Curve Equation'!$B$11-X128*'S Curve Equation'!$B$12)*'S Curve Equation'!$B$10))+'S Curve Equation'!$B$13)*'S Curve Equation'!$B$14</f>
        <v>0.75525842271550325</v>
      </c>
      <c r="Y173" s="34">
        <f>(1/(1+EXP(('S Curve Equation'!$B$11-Y128*'S Curve Equation'!$B$12)*'S Curve Equation'!$B$10))+'S Curve Equation'!$B$13)*'S Curve Equation'!$B$14</f>
        <v>0.75136759903163519</v>
      </c>
      <c r="Z173" s="34">
        <f>(1/(1+EXP(('S Curve Equation'!$B$11-Z128*'S Curve Equation'!$B$12)*'S Curve Equation'!$B$10))+'S Curve Equation'!$B$13)*'S Curve Equation'!$B$14</f>
        <v>0.74747228449702385</v>
      </c>
      <c r="AA173" s="34">
        <f>(1/(1+EXP(('S Curve Equation'!$B$11-AA128*'S Curve Equation'!$B$12)*'S Curve Equation'!$B$10))+'S Curve Equation'!$B$13)*'S Curve Equation'!$B$14</f>
        <v>0.74357325160377619</v>
      </c>
      <c r="AB173" s="34">
        <f>(1/(1+EXP(('S Curve Equation'!$B$11-AB128*'S Curve Equation'!$B$12)*'S Curve Equation'!$B$10))+'S Curve Equation'!$B$13)*'S Curve Equation'!$B$14</f>
        <v>0.73967126236429326</v>
      </c>
      <c r="AC173" s="34">
        <f>(1/(1+EXP(('S Curve Equation'!$B$11-AC128*'S Curve Equation'!$B$12)*'S Curve Equation'!$B$10))+'S Curve Equation'!$B$13)*'S Curve Equation'!$B$14</f>
        <v>0.73576706794812563</v>
      </c>
      <c r="AD173" s="34">
        <f>(1/(1+EXP(('S Curve Equation'!$B$11-AD128*'S Curve Equation'!$B$12)*'S Curve Equation'!$B$10))+'S Curve Equation'!$B$13)*'S Curve Equation'!$B$14</f>
        <v>0.73186140834206292</v>
      </c>
      <c r="AE173" s="34">
        <f>(1/(1+EXP(('S Curve Equation'!$B$11-AE128*'S Curve Equation'!$B$12)*'S Curve Equation'!$B$10))+'S Curve Equation'!$B$13)*'S Curve Equation'!$B$14</f>
        <v>0.72795501203321633</v>
      </c>
      <c r="AF173" s="34">
        <f>(1/(1+EXP(('S Curve Equation'!$B$11-AF128*'S Curve Equation'!$B$12)*'S Curve Equation'!$B$10))+'S Curve Equation'!$B$13)*'S Curve Equation'!$B$14</f>
        <v>0.72404859571479729</v>
      </c>
    </row>
    <row r="174" spans="1:32" x14ac:dyDescent="0.2">
      <c r="A174" s="12" t="s">
        <v>52</v>
      </c>
      <c r="B174" s="34">
        <f>(1/(1+EXP(('S Curve Equation'!$B$11-B129*'S Curve Equation'!$B$12)*'S Curve Equation'!$B$10))+'S Curve Equation'!$B$13)*'S Curve Equation'!$B$14</f>
        <v>0.83899999999999986</v>
      </c>
      <c r="C174" s="34">
        <f>(1/(1+EXP(('S Curve Equation'!$B$11-C129*'S Curve Equation'!$B$12)*'S Curve Equation'!$B$10))+'S Curve Equation'!$B$13)*'S Curve Equation'!$B$14</f>
        <v>0.83557086938557368</v>
      </c>
      <c r="D174" s="34">
        <f>(1/(1+EXP(('S Curve Equation'!$B$11-D129*'S Curve Equation'!$B$12)*'S Curve Equation'!$B$10))+'S Curve Equation'!$B$13)*'S Curve Equation'!$B$14</f>
        <v>0.83199354697300665</v>
      </c>
      <c r="E174" s="34">
        <f>(1/(1+EXP(('S Curve Equation'!$B$11-E129*'S Curve Equation'!$B$12)*'S Curve Equation'!$B$10))+'S Curve Equation'!$B$13)*'S Curve Equation'!$B$14</f>
        <v>0.82838155404579195</v>
      </c>
      <c r="F174" s="34">
        <f>(1/(1+EXP(('S Curve Equation'!$B$11-F129*'S Curve Equation'!$B$12)*'S Curve Equation'!$B$10))+'S Curve Equation'!$B$13)*'S Curve Equation'!$B$14</f>
        <v>0.82474931892852665</v>
      </c>
      <c r="G174" s="34">
        <f>(1/(1+EXP(('S Curve Equation'!$B$11-G129*'S Curve Equation'!$B$12)*'S Curve Equation'!$B$10))+'S Curve Equation'!$B$13)*'S Curve Equation'!$B$14</f>
        <v>0.82106774712517305</v>
      </c>
      <c r="H174" s="34">
        <f>(1/(1+EXP(('S Curve Equation'!$B$11-H129*'S Curve Equation'!$B$12)*'S Curve Equation'!$B$10))+'S Curve Equation'!$B$13)*'S Curve Equation'!$B$14</f>
        <v>0.81733110498035655</v>
      </c>
      <c r="I174" s="34">
        <f>(1/(1+EXP(('S Curve Equation'!$B$11-I129*'S Curve Equation'!$B$12)*'S Curve Equation'!$B$10))+'S Curve Equation'!$B$13)*'S Curve Equation'!$B$14</f>
        <v>0.81357410346901571</v>
      </c>
      <c r="J174" s="34">
        <f>(1/(1+EXP(('S Curve Equation'!$B$11-J129*'S Curve Equation'!$B$12)*'S Curve Equation'!$B$10))+'S Curve Equation'!$B$13)*'S Curve Equation'!$B$14</f>
        <v>0.80981345091590684</v>
      </c>
      <c r="K174" s="34">
        <f>(1/(1+EXP(('S Curve Equation'!$B$11-K129*'S Curve Equation'!$B$12)*'S Curve Equation'!$B$10))+'S Curve Equation'!$B$13)*'S Curve Equation'!$B$14</f>
        <v>0.80606594379582663</v>
      </c>
      <c r="L174" s="34">
        <f>(1/(1+EXP(('S Curve Equation'!$B$11-L129*'S Curve Equation'!$B$12)*'S Curve Equation'!$B$10))+'S Curve Equation'!$B$13)*'S Curve Equation'!$B$14</f>
        <v>0.80241924677551379</v>
      </c>
      <c r="M174" s="34">
        <f>(1/(1+EXP(('S Curve Equation'!$B$11-M129*'S Curve Equation'!$B$12)*'S Curve Equation'!$B$10))+'S Curve Equation'!$B$13)*'S Curve Equation'!$B$14</f>
        <v>0.79865625190742973</v>
      </c>
      <c r="N174" s="34">
        <f>(1/(1+EXP(('S Curve Equation'!$B$11-N129*'S Curve Equation'!$B$12)*'S Curve Equation'!$B$10))+'S Curve Equation'!$B$13)*'S Curve Equation'!$B$14</f>
        <v>0.79487864088207127</v>
      </c>
      <c r="O174" s="34">
        <f>(1/(1+EXP(('S Curve Equation'!$B$11-O129*'S Curve Equation'!$B$12)*'S Curve Equation'!$B$10))+'S Curve Equation'!$B$13)*'S Curve Equation'!$B$14</f>
        <v>0.79108727212364816</v>
      </c>
      <c r="P174" s="34">
        <f>(1/(1+EXP(('S Curve Equation'!$B$11-P129*'S Curve Equation'!$B$12)*'S Curve Equation'!$B$10))+'S Curve Equation'!$B$13)*'S Curve Equation'!$B$14</f>
        <v>0.78728299998850482</v>
      </c>
      <c r="Q174" s="34">
        <f>(1/(1+EXP(('S Curve Equation'!$B$11-Q129*'S Curve Equation'!$B$12)*'S Curve Equation'!$B$10))+'S Curve Equation'!$B$13)*'S Curve Equation'!$B$14</f>
        <v>0.78346667411934845</v>
      </c>
      <c r="R174" s="34">
        <f>(1/(1+EXP(('S Curve Equation'!$B$11-R129*'S Curve Equation'!$B$12)*'S Curve Equation'!$B$10))+'S Curve Equation'!$B$13)*'S Curve Equation'!$B$14</f>
        <v>0.77963913882155078</v>
      </c>
      <c r="S174" s="34">
        <f>(1/(1+EXP(('S Curve Equation'!$B$11-S129*'S Curve Equation'!$B$12)*'S Curve Equation'!$B$10))+'S Curve Equation'!$B$13)*'S Curve Equation'!$B$14</f>
        <v>0.77580123246193056</v>
      </c>
      <c r="T174" s="34">
        <f>(1/(1+EXP(('S Curve Equation'!$B$11-T129*'S Curve Equation'!$B$12)*'S Curve Equation'!$B$10))+'S Curve Equation'!$B$13)*'S Curve Equation'!$B$14</f>
        <v>0.77195378689035099</v>
      </c>
      <c r="U174" s="34">
        <f>(1/(1+EXP(('S Curve Equation'!$B$11-U129*'S Curve Equation'!$B$12)*'S Curve Equation'!$B$10))+'S Curve Equation'!$B$13)*'S Curve Equation'!$B$14</f>
        <v>0.76809762688442973</v>
      </c>
      <c r="V174" s="34">
        <f>(1/(1+EXP(('S Curve Equation'!$B$11-V129*'S Curve Equation'!$B$12)*'S Curve Equation'!$B$10))+'S Curve Equation'!$B$13)*'S Curve Equation'!$B$14</f>
        <v>0.76423356961755429</v>
      </c>
      <c r="W174" s="34">
        <f>(1/(1+EXP(('S Curve Equation'!$B$11-W129*'S Curve Equation'!$B$12)*'S Curve Equation'!$B$10))+'S Curve Equation'!$B$13)*'S Curve Equation'!$B$14</f>
        <v>0.7603624241503788</v>
      </c>
      <c r="X174" s="34">
        <f>(1/(1+EXP(('S Curve Equation'!$B$11-X129*'S Curve Equation'!$B$12)*'S Curve Equation'!$B$10))+'S Curve Equation'!$B$13)*'S Curve Equation'!$B$14</f>
        <v>0.75648499094589461</v>
      </c>
      <c r="Y174" s="34">
        <f>(1/(1+EXP(('S Curve Equation'!$B$11-Y129*'S Curve Equation'!$B$12)*'S Curve Equation'!$B$10))+'S Curve Equation'!$B$13)*'S Curve Equation'!$B$14</f>
        <v>0.75260206140811792</v>
      </c>
      <c r="Z174" s="34">
        <f>(1/(1+EXP(('S Curve Equation'!$B$11-Z129*'S Curve Equation'!$B$12)*'S Curve Equation'!$B$10))+'S Curve Equation'!$B$13)*'S Curve Equation'!$B$14</f>
        <v>0.74871441744440315</v>
      </c>
      <c r="AA174" s="34">
        <f>(1/(1+EXP(('S Curve Equation'!$B$11-AA129*'S Curve Equation'!$B$12)*'S Curve Equation'!$B$10))+'S Curve Equation'!$B$13)*'S Curve Equation'!$B$14</f>
        <v>0.74482283105129543</v>
      </c>
      <c r="AB174" s="34">
        <f>(1/(1+EXP(('S Curve Equation'!$B$11-AB129*'S Curve Equation'!$B$12)*'S Curve Equation'!$B$10))+'S Curve Equation'!$B$13)*'S Curve Equation'!$B$14</f>
        <v>0.74092806392383948</v>
      </c>
      <c r="AC174" s="34">
        <f>(1/(1+EXP(('S Curve Equation'!$B$11-AC129*'S Curve Equation'!$B$12)*'S Curve Equation'!$B$10))+'S Curve Equation'!$B$13)*'S Curve Equation'!$B$14</f>
        <v>0.73703086708818821</v>
      </c>
      <c r="AD174" s="34">
        <f>(1/(1+EXP(('S Curve Equation'!$B$11-AD129*'S Curve Equation'!$B$12)*'S Curve Equation'!$B$10))+'S Curve Equation'!$B$13)*'S Curve Equation'!$B$14</f>
        <v>0.73313198055729722</v>
      </c>
      <c r="AE174" s="34">
        <f>(1/(1+EXP(('S Curve Equation'!$B$11-AE129*'S Curve Equation'!$B$12)*'S Curve Equation'!$B$10))+'S Curve Equation'!$B$13)*'S Curve Equation'!$B$14</f>
        <v>0.72923213300949019</v>
      </c>
      <c r="AF174" s="34">
        <f>(1/(1+EXP(('S Curve Equation'!$B$11-AF129*'S Curve Equation'!$B$12)*'S Curve Equation'!$B$10))+'S Curve Equation'!$B$13)*'S Curve Equation'!$B$14</f>
        <v>0.72533204148960084</v>
      </c>
    </row>
    <row r="175" spans="1:32" x14ac:dyDescent="0.2">
      <c r="A175" s="12" t="s">
        <v>53</v>
      </c>
      <c r="B175" s="34">
        <f>(1/(1+EXP(('S Curve Equation'!$B$11-B130*'S Curve Equation'!$B$12)*'S Curve Equation'!$B$10))+'S Curve Equation'!$B$13)*'S Curve Equation'!$B$14</f>
        <v>0.86899999999999999</v>
      </c>
      <c r="C175" s="34">
        <f>(1/(1+EXP(('S Curve Equation'!$B$11-C130*'S Curve Equation'!$B$12)*'S Curve Equation'!$B$10))+'S Curve Equation'!$B$13)*'S Curve Equation'!$B$14</f>
        <v>0.86595643347443885</v>
      </c>
      <c r="D175" s="34">
        <f>(1/(1+EXP(('S Curve Equation'!$B$11-D130*'S Curve Equation'!$B$12)*'S Curve Equation'!$B$10))+'S Curve Equation'!$B$13)*'S Curve Equation'!$B$14</f>
        <v>0.86277475786561075</v>
      </c>
      <c r="E175" s="34">
        <f>(1/(1+EXP(('S Curve Equation'!$B$11-E130*'S Curve Equation'!$B$12)*'S Curve Equation'!$B$10))+'S Curve Equation'!$B$13)*'S Curve Equation'!$B$14</f>
        <v>0.85955547999917803</v>
      </c>
      <c r="F175" s="34">
        <f>(1/(1+EXP(('S Curve Equation'!$B$11-F130*'S Curve Equation'!$B$12)*'S Curve Equation'!$B$10))+'S Curve Equation'!$B$13)*'S Curve Equation'!$B$14</f>
        <v>0.85631135507835843</v>
      </c>
      <c r="G175" s="34">
        <f>(1/(1+EXP(('S Curve Equation'!$B$11-G130*'S Curve Equation'!$B$12)*'S Curve Equation'!$B$10))+'S Curve Equation'!$B$13)*'S Curve Equation'!$B$14</f>
        <v>0.85301625113993018</v>
      </c>
      <c r="H175" s="34">
        <f>(1/(1+EXP(('S Curve Equation'!$B$11-H130*'S Curve Equation'!$B$12)*'S Curve Equation'!$B$10))+'S Curve Equation'!$B$13)*'S Curve Equation'!$B$14</f>
        <v>0.84966479085921609</v>
      </c>
      <c r="I175" s="34">
        <f>(1/(1+EXP(('S Curve Equation'!$B$11-I130*'S Curve Equation'!$B$12)*'S Curve Equation'!$B$10))+'S Curve Equation'!$B$13)*'S Curve Equation'!$B$14</f>
        <v>0.84628794259837659</v>
      </c>
      <c r="J175" s="34">
        <f>(1/(1+EXP(('S Curve Equation'!$B$11-J130*'S Curve Equation'!$B$12)*'S Curve Equation'!$B$10))+'S Curve Equation'!$B$13)*'S Curve Equation'!$B$14</f>
        <v>0.8429007049567171</v>
      </c>
      <c r="K175" s="34">
        <f>(1/(1+EXP(('S Curve Equation'!$B$11-K130*'S Curve Equation'!$B$12)*'S Curve Equation'!$B$10))+'S Curve Equation'!$B$13)*'S Curve Equation'!$B$14</f>
        <v>0.83951828108162896</v>
      </c>
      <c r="L175" s="34">
        <f>(1/(1+EXP(('S Curve Equation'!$B$11-L130*'S Curve Equation'!$B$12)*'S Curve Equation'!$B$10))+'S Curve Equation'!$B$13)*'S Curve Equation'!$B$14</f>
        <v>0.83622015654924908</v>
      </c>
      <c r="M175" s="34">
        <f>(1/(1+EXP(('S Curve Equation'!$B$11-M130*'S Curve Equation'!$B$12)*'S Curve Equation'!$B$10))+'S Curve Equation'!$B$13)*'S Curve Equation'!$B$14</f>
        <v>0.83280997693126257</v>
      </c>
      <c r="N175" s="34">
        <f>(1/(1+EXP(('S Curve Equation'!$B$11-N130*'S Curve Equation'!$B$12)*'S Curve Equation'!$B$10))+'S Curve Equation'!$B$13)*'S Curve Equation'!$B$14</f>
        <v>0.82937957300189247</v>
      </c>
      <c r="O175" s="34">
        <f>(1/(1+EXP(('S Curve Equation'!$B$11-O130*'S Curve Equation'!$B$12)*'S Curve Equation'!$B$10))+'S Curve Equation'!$B$13)*'S Curve Equation'!$B$14</f>
        <v>0.82592968887265172</v>
      </c>
      <c r="P175" s="34">
        <f>(1/(1+EXP(('S Curve Equation'!$B$11-P130*'S Curve Equation'!$B$12)*'S Curve Equation'!$B$10))+'S Curve Equation'!$B$13)*'S Curve Equation'!$B$14</f>
        <v>0.82246107072159258</v>
      </c>
      <c r="Q175" s="34">
        <f>(1/(1+EXP(('S Curve Equation'!$B$11-Q130*'S Curve Equation'!$B$12)*'S Curve Equation'!$B$10))+'S Curve Equation'!$B$13)*'S Curve Equation'!$B$14</f>
        <v>0.81897446615586633</v>
      </c>
      <c r="R175" s="34">
        <f>(1/(1+EXP(('S Curve Equation'!$B$11-R130*'S Curve Equation'!$B$12)*'S Curve Equation'!$B$10))+'S Curve Equation'!$B$13)*'S Curve Equation'!$B$14</f>
        <v>0.81547062358596412</v>
      </c>
      <c r="S175" s="34">
        <f>(1/(1+EXP(('S Curve Equation'!$B$11-S130*'S Curve Equation'!$B$12)*'S Curve Equation'!$B$10))+'S Curve Equation'!$B$13)*'S Curve Equation'!$B$14</f>
        <v>0.81195029161235632</v>
      </c>
      <c r="T175" s="34">
        <f>(1/(1+EXP(('S Curve Equation'!$B$11-T130*'S Curve Equation'!$B$12)*'S Curve Equation'!$B$10))+'S Curve Equation'!$B$13)*'S Curve Equation'!$B$14</f>
        <v>0.80841421842519534</v>
      </c>
      <c r="U175" s="34">
        <f>(1/(1+EXP(('S Curve Equation'!$B$11-U130*'S Curve Equation'!$B$12)*'S Curve Equation'!$B$10))+'S Curve Equation'!$B$13)*'S Curve Equation'!$B$14</f>
        <v>0.80486315121771868</v>
      </c>
      <c r="V175" s="34">
        <f>(1/(1+EXP(('S Curve Equation'!$B$11-V130*'S Curve Equation'!$B$12)*'S Curve Equation'!$B$10))+'S Curve Equation'!$B$13)*'S Curve Equation'!$B$14</f>
        <v>0.80129783561391321</v>
      </c>
      <c r="W175" s="34">
        <f>(1/(1+EXP(('S Curve Equation'!$B$11-W130*'S Curve Equation'!$B$12)*'S Curve Equation'!$B$10))+'S Curve Equation'!$B$13)*'S Curve Equation'!$B$14</f>
        <v>0.79771901511097432</v>
      </c>
      <c r="X175" s="34">
        <f>(1/(1+EXP(('S Curve Equation'!$B$11-X130*'S Curve Equation'!$B$12)*'S Curve Equation'!$B$10))+'S Curve Equation'!$B$13)*'S Curve Equation'!$B$14</f>
        <v>0.79412743053704238</v>
      </c>
      <c r="Y175" s="34">
        <f>(1/(1+EXP(('S Curve Equation'!$B$11-Y130*'S Curve Equation'!$B$12)*'S Curve Equation'!$B$10))+'S Curve Equation'!$B$13)*'S Curve Equation'!$B$14</f>
        <v>0.79052381952464612</v>
      </c>
      <c r="Z175" s="34">
        <f>(1/(1+EXP(('S Curve Equation'!$B$11-Z130*'S Curve Equation'!$B$12)*'S Curve Equation'!$B$10))+'S Curve Equation'!$B$13)*'S Curve Equation'!$B$14</f>
        <v>0.7869089160002517</v>
      </c>
      <c r="AA175" s="34">
        <f>(1/(1+EXP(('S Curve Equation'!$B$11-AA130*'S Curve Equation'!$B$12)*'S Curve Equation'!$B$10))+'S Curve Equation'!$B$13)*'S Curve Equation'!$B$14</f>
        <v>0.78328344969024433</v>
      </c>
      <c r="AB175" s="34">
        <f>(1/(1+EXP(('S Curve Equation'!$B$11-AB130*'S Curve Equation'!$B$12)*'S Curve Equation'!$B$10))+'S Curve Equation'!$B$13)*'S Curve Equation'!$B$14</f>
        <v>0.77964814564365303</v>
      </c>
      <c r="AC175" s="34">
        <f>(1/(1+EXP(('S Curve Equation'!$B$11-AC130*'S Curve Equation'!$B$12)*'S Curve Equation'!$B$10))+'S Curve Equation'!$B$13)*'S Curve Equation'!$B$14</f>
        <v>0.77600372377187177</v>
      </c>
      <c r="AD175" s="34">
        <f>(1/(1+EXP(('S Curve Equation'!$B$11-AD130*'S Curve Equation'!$B$12)*'S Curve Equation'!$B$10))+'S Curve Equation'!$B$13)*'S Curve Equation'!$B$14</f>
        <v>0.7723508984055808</v>
      </c>
      <c r="AE175" s="34">
        <f>(1/(1+EXP(('S Curve Equation'!$B$11-AE130*'S Curve Equation'!$B$12)*'S Curve Equation'!$B$10))+'S Curve Equation'!$B$13)*'S Curve Equation'!$B$14</f>
        <v>0.76869037786904515</v>
      </c>
      <c r="AF175" s="34">
        <f>(1/(1+EXP(('S Curve Equation'!$B$11-AF130*'S Curve Equation'!$B$12)*'S Curve Equation'!$B$10))+'S Curve Equation'!$B$13)*'S Curve Equation'!$B$14</f>
        <v>0.76502286407191522</v>
      </c>
    </row>
    <row r="176" spans="1:32" x14ac:dyDescent="0.2">
      <c r="A176" s="12" t="s">
        <v>54</v>
      </c>
      <c r="B176" s="34">
        <f>(1/(1+EXP(('S Curve Equation'!$B$11-B131*'S Curve Equation'!$B$12)*'S Curve Equation'!$B$10))+'S Curve Equation'!$B$13)*'S Curve Equation'!$B$14</f>
        <v>0.87500000000000011</v>
      </c>
      <c r="C176" s="34">
        <f>(1/(1+EXP(('S Curve Equation'!$B$11-C131*'S Curve Equation'!$B$12)*'S Curve Equation'!$B$10))+'S Curve Equation'!$B$13)*'S Curve Equation'!$B$14</f>
        <v>0.87204114991246506</v>
      </c>
      <c r="D176" s="34">
        <f>(1/(1+EXP(('S Curve Equation'!$B$11-D131*'S Curve Equation'!$B$12)*'S Curve Equation'!$B$10))+'S Curve Equation'!$B$13)*'S Curve Equation'!$B$14</f>
        <v>0.86894667183904428</v>
      </c>
      <c r="E176" s="34">
        <f>(1/(1+EXP(('S Curve Equation'!$B$11-E131*'S Curve Equation'!$B$12)*'S Curve Equation'!$B$10))+'S Curve Equation'!$B$13)*'S Curve Equation'!$B$14</f>
        <v>0.86581421874799935</v>
      </c>
      <c r="F176" s="34">
        <f>(1/(1+EXP(('S Curve Equation'!$B$11-F131*'S Curve Equation'!$B$12)*'S Curve Equation'!$B$10))+'S Curve Equation'!$B$13)*'S Curve Equation'!$B$14</f>
        <v>0.86265617570869368</v>
      </c>
      <c r="G176" s="34">
        <f>(1/(1+EXP(('S Curve Equation'!$B$11-G131*'S Curve Equation'!$B$12)*'S Curve Equation'!$B$10))+'S Curve Equation'!$B$13)*'S Curve Equation'!$B$14</f>
        <v>0.85944706924196945</v>
      </c>
      <c r="H176" s="34">
        <f>(1/(1+EXP(('S Curve Equation'!$B$11-H131*'S Curve Equation'!$B$12)*'S Curve Equation'!$B$10))+'S Curve Equation'!$B$13)*'S Curve Equation'!$B$14</f>
        <v>0.85618160667613796</v>
      </c>
      <c r="I176" s="34">
        <f>(1/(1+EXP(('S Curve Equation'!$B$11-I131*'S Curve Equation'!$B$12)*'S Curve Equation'!$B$10))+'S Curve Equation'!$B$13)*'S Curve Equation'!$B$14</f>
        <v>0.85288992273515207</v>
      </c>
      <c r="J176" s="34">
        <f>(1/(1+EXP(('S Curve Equation'!$B$11-J131*'S Curve Equation'!$B$12)*'S Curve Equation'!$B$10))+'S Curve Equation'!$B$13)*'S Curve Equation'!$B$14</f>
        <v>0.84958662894712711</v>
      </c>
      <c r="K176" s="34">
        <f>(1/(1+EXP(('S Curve Equation'!$B$11-K131*'S Curve Equation'!$B$12)*'S Curve Equation'!$B$10))+'S Curve Equation'!$B$13)*'S Curve Equation'!$B$14</f>
        <v>0.84628656242145006</v>
      </c>
      <c r="L176" s="34">
        <f>(1/(1+EXP(('S Curve Equation'!$B$11-L131*'S Curve Equation'!$B$12)*'S Curve Equation'!$B$10))+'S Curve Equation'!$B$13)*'S Curve Equation'!$B$14</f>
        <v>0.84306734416055795</v>
      </c>
      <c r="M176" s="34">
        <f>(1/(1+EXP(('S Curve Equation'!$B$11-M131*'S Curve Equation'!$B$12)*'S Curve Equation'!$B$10))+'S Curve Equation'!$B$13)*'S Curve Equation'!$B$14</f>
        <v>0.83973731306924515</v>
      </c>
      <c r="N176" s="34">
        <f>(1/(1+EXP(('S Curve Equation'!$B$11-N131*'S Curve Equation'!$B$12)*'S Curve Equation'!$B$10))+'S Curve Equation'!$B$13)*'S Curve Equation'!$B$14</f>
        <v>0.83638607070886839</v>
      </c>
      <c r="O176" s="34">
        <f>(1/(1+EXP(('S Curve Equation'!$B$11-O131*'S Curve Equation'!$B$12)*'S Curve Equation'!$B$10))+'S Curve Equation'!$B$13)*'S Curve Equation'!$B$14</f>
        <v>0.83301433190457375</v>
      </c>
      <c r="P176" s="34">
        <f>(1/(1+EXP(('S Curve Equation'!$B$11-P131*'S Curve Equation'!$B$12)*'S Curve Equation'!$B$10))+'S Curve Equation'!$B$13)*'S Curve Equation'!$B$14</f>
        <v>0.82962281467884835</v>
      </c>
      <c r="Q176" s="34">
        <f>(1/(1+EXP(('S Curve Equation'!$B$11-Q131*'S Curve Equation'!$B$12)*'S Curve Equation'!$B$10))+'S Curve Equation'!$B$13)*'S Curve Equation'!$B$14</f>
        <v>0.82621223962739565</v>
      </c>
      <c r="R176" s="34">
        <f>(1/(1+EXP(('S Curve Equation'!$B$11-R131*'S Curve Equation'!$B$12)*'S Curve Equation'!$B$10))+'S Curve Equation'!$B$13)*'S Curve Equation'!$B$14</f>
        <v>0.82278332930455922</v>
      </c>
      <c r="S176" s="34">
        <f>(1/(1+EXP(('S Curve Equation'!$B$11-S131*'S Curve Equation'!$B$12)*'S Curve Equation'!$B$10))+'S Curve Equation'!$B$13)*'S Curve Equation'!$B$14</f>
        <v>0.81933680761904681</v>
      </c>
      <c r="T176" s="34">
        <f>(1/(1+EXP(('S Curve Equation'!$B$11-T131*'S Curve Equation'!$B$12)*'S Curve Equation'!$B$10))+'S Curve Equation'!$B$13)*'S Curve Equation'!$B$14</f>
        <v>0.81587339924065316</v>
      </c>
      <c r="U176" s="34">
        <f>(1/(1+EXP(('S Curve Equation'!$B$11-U131*'S Curve Equation'!$B$12)*'S Curve Equation'!$B$10))+'S Curve Equation'!$B$13)*'S Curve Equation'!$B$14</f>
        <v>0.81239382901866353</v>
      </c>
      <c r="V176" s="34">
        <f>(1/(1+EXP(('S Curve Equation'!$B$11-V131*'S Curve Equation'!$B$12)*'S Curve Equation'!$B$10))+'S Curve Equation'!$B$13)*'S Curve Equation'!$B$14</f>
        <v>0.8088988214125391</v>
      </c>
      <c r="W176" s="34">
        <f>(1/(1+EXP(('S Curve Equation'!$B$11-W131*'S Curve Equation'!$B$12)*'S Curve Equation'!$B$10))+'S Curve Equation'!$B$13)*'S Curve Equation'!$B$14</f>
        <v>0.80538909993547247</v>
      </c>
      <c r="X176" s="34">
        <f>(1/(1+EXP(('S Curve Equation'!$B$11-X131*'S Curve Equation'!$B$12)*'S Curve Equation'!$B$10))+'S Curve Equation'!$B$13)*'S Curve Equation'!$B$14</f>
        <v>0.80186538661134399</v>
      </c>
      <c r="Y176" s="34">
        <f>(1/(1+EXP(('S Curve Equation'!$B$11-Y131*'S Curve Equation'!$B$12)*'S Curve Equation'!$B$10))+'S Curve Equation'!$B$13)*'S Curve Equation'!$B$14</f>
        <v>0.7983284014455666</v>
      </c>
      <c r="Z176" s="34">
        <f>(1/(1+EXP(('S Curve Equation'!$B$11-Z131*'S Curve Equation'!$B$12)*'S Curve Equation'!$B$10))+'S Curve Equation'!$B$13)*'S Curve Equation'!$B$14</f>
        <v>0.79477886191027525</v>
      </c>
      <c r="AA176" s="34">
        <f>(1/(1+EXP(('S Curve Equation'!$B$11-AA131*'S Curve Equation'!$B$12)*'S Curve Equation'!$B$10))+'S Curve Equation'!$B$13)*'S Curve Equation'!$B$14</f>
        <v>0.79121748244425016</v>
      </c>
      <c r="AB176" s="34">
        <f>(1/(1+EXP(('S Curve Equation'!$B$11-AB131*'S Curve Equation'!$B$12)*'S Curve Equation'!$B$10))+'S Curve Equation'!$B$13)*'S Curve Equation'!$B$14</f>
        <v>0.78764497396794608</v>
      </c>
      <c r="AC176" s="34">
        <f>(1/(1+EXP(('S Curve Equation'!$B$11-AC131*'S Curve Equation'!$B$12)*'S Curve Equation'!$B$10))+'S Curve Equation'!$B$13)*'S Curve Equation'!$B$14</f>
        <v>0.78406204341395103</v>
      </c>
      <c r="AD176" s="34">
        <f>(1/(1+EXP(('S Curve Equation'!$B$11-AD131*'S Curve Equation'!$B$12)*'S Curve Equation'!$B$10))+'S Curve Equation'!$B$13)*'S Curve Equation'!$B$14</f>
        <v>0.78046939327313813</v>
      </c>
      <c r="AE176" s="34">
        <f>(1/(1+EXP(('S Curve Equation'!$B$11-AE131*'S Curve Equation'!$B$12)*'S Curve Equation'!$B$10))+'S Curve Equation'!$B$13)*'S Curve Equation'!$B$14</f>
        <v>0.7768677211567635</v>
      </c>
      <c r="AF176" s="34">
        <f>(1/(1+EXP(('S Curve Equation'!$B$11-AF131*'S Curve Equation'!$B$12)*'S Curve Equation'!$B$10))+'S Curve Equation'!$B$13)*'S Curve Equation'!$B$14</f>
        <v>0.77325771937470233</v>
      </c>
    </row>
    <row r="177" spans="1:32" x14ac:dyDescent="0.2">
      <c r="A177" s="12" t="s">
        <v>55</v>
      </c>
      <c r="B177" s="34">
        <f>(1/(1+EXP(('S Curve Equation'!$B$11-B132*'S Curve Equation'!$B$12)*'S Curve Equation'!$B$10))+'S Curve Equation'!$B$13)*'S Curve Equation'!$B$14</f>
        <v>0.86399999999999999</v>
      </c>
      <c r="C177" s="34">
        <f>(1/(1+EXP(('S Curve Equation'!$B$11-C132*'S Curve Equation'!$B$12)*'S Curve Equation'!$B$10))+'S Curve Equation'!$B$13)*'S Curve Equation'!$B$14</f>
        <v>0.86088782990183199</v>
      </c>
      <c r="D177" s="34">
        <f>(1/(1+EXP(('S Curve Equation'!$B$11-D132*'S Curve Equation'!$B$12)*'S Curve Equation'!$B$10))+'S Curve Equation'!$B$13)*'S Curve Equation'!$B$14</f>
        <v>0.85763560793205906</v>
      </c>
      <c r="E177" s="34">
        <f>(1/(1+EXP(('S Curve Equation'!$B$11-E132*'S Curve Equation'!$B$12)*'S Curve Equation'!$B$10))+'S Curve Equation'!$B$13)*'S Curve Equation'!$B$14</f>
        <v>0.85434615352223919</v>
      </c>
      <c r="F177" s="34">
        <f>(1/(1+EXP(('S Curve Equation'!$B$11-F132*'S Curve Equation'!$B$12)*'S Curve Equation'!$B$10))+'S Curve Equation'!$B$13)*'S Curve Equation'!$B$14</f>
        <v>0.8510325211064893</v>
      </c>
      <c r="G177" s="34">
        <f>(1/(1+EXP(('S Curve Equation'!$B$11-G132*'S Curve Equation'!$B$12)*'S Curve Equation'!$B$10))+'S Curve Equation'!$B$13)*'S Curve Equation'!$B$14</f>
        <v>0.84766804749758951</v>
      </c>
      <c r="H177" s="34">
        <f>(1/(1+EXP(('S Curve Equation'!$B$11-H132*'S Curve Equation'!$B$12)*'S Curve Equation'!$B$10))+'S Curve Equation'!$B$13)*'S Curve Equation'!$B$14</f>
        <v>0.8442472885441481</v>
      </c>
      <c r="I177" s="34">
        <f>(1/(1+EXP(('S Curve Equation'!$B$11-I132*'S Curve Equation'!$B$12)*'S Curve Equation'!$B$10))+'S Curve Equation'!$B$13)*'S Curve Equation'!$B$14</f>
        <v>0.84080188498392561</v>
      </c>
      <c r="J177" s="34">
        <f>(1/(1+EXP(('S Curve Equation'!$B$11-J132*'S Curve Equation'!$B$12)*'S Curve Equation'!$B$10))+'S Curve Equation'!$B$13)*'S Curve Equation'!$B$14</f>
        <v>0.83734714612518546</v>
      </c>
      <c r="K177" s="34">
        <f>(1/(1+EXP(('S Curve Equation'!$B$11-K132*'S Curve Equation'!$B$12)*'S Curve Equation'!$B$10))+'S Curve Equation'!$B$13)*'S Curve Equation'!$B$14</f>
        <v>0.8338985676382028</v>
      </c>
      <c r="L177" s="34">
        <f>(1/(1+EXP(('S Curve Equation'!$B$11-L132*'S Curve Equation'!$B$12)*'S Curve Equation'!$B$10))+'S Curve Equation'!$B$13)*'S Curve Equation'!$B$14</f>
        <v>0.83053712815150582</v>
      </c>
      <c r="M177" s="34">
        <f>(1/(1+EXP(('S Curve Equation'!$B$11-M132*'S Curve Equation'!$B$12)*'S Curve Equation'!$B$10))+'S Curve Equation'!$B$13)*'S Curve Equation'!$B$14</f>
        <v>0.8270627062474869</v>
      </c>
      <c r="N177" s="34">
        <f>(1/(1+EXP(('S Curve Equation'!$B$11-N132*'S Curve Equation'!$B$12)*'S Curve Equation'!$B$10))+'S Curve Equation'!$B$13)*'S Curve Equation'!$B$14</f>
        <v>0.82356892173362051</v>
      </c>
      <c r="O177" s="34">
        <f>(1/(1+EXP(('S Curve Equation'!$B$11-O132*'S Curve Equation'!$B$12)*'S Curve Equation'!$B$10))+'S Curve Equation'!$B$13)*'S Curve Equation'!$B$14</f>
        <v>0.82005654149419371</v>
      </c>
      <c r="P177" s="34">
        <f>(1/(1+EXP(('S Curve Equation'!$B$11-P132*'S Curve Equation'!$B$12)*'S Curve Equation'!$B$10))+'S Curve Equation'!$B$13)*'S Curve Equation'!$B$14</f>
        <v>0.81652633350594905</v>
      </c>
      <c r="Q177" s="34">
        <f>(1/(1+EXP(('S Curve Equation'!$B$11-Q132*'S Curve Equation'!$B$12)*'S Curve Equation'!$B$10))+'S Curve Equation'!$B$13)*'S Curve Equation'!$B$14</f>
        <v>0.81297906619254012</v>
      </c>
      <c r="R177" s="34">
        <f>(1/(1+EXP(('S Curve Equation'!$B$11-R132*'S Curve Equation'!$B$12)*'S Curve Equation'!$B$10))+'S Curve Equation'!$B$13)*'S Curve Equation'!$B$14</f>
        <v>0.80941550779245408</v>
      </c>
      <c r="S177" s="34">
        <f>(1/(1+EXP(('S Curve Equation'!$B$11-S132*'S Curve Equation'!$B$12)*'S Curve Equation'!$B$10))+'S Curve Equation'!$B$13)*'S Curve Equation'!$B$14</f>
        <v>0.80583642574107583</v>
      </c>
      <c r="T177" s="34">
        <f>(1/(1+EXP(('S Curve Equation'!$B$11-T132*'S Curve Equation'!$B$12)*'S Curve Equation'!$B$10))+'S Curve Equation'!$B$13)*'S Curve Equation'!$B$14</f>
        <v>0.80224258606752841</v>
      </c>
      <c r="U177" s="34">
        <f>(1/(1+EXP(('S Curve Equation'!$B$11-U132*'S Curve Equation'!$B$12)*'S Curve Equation'!$B$10))+'S Curve Equation'!$B$13)*'S Curve Equation'!$B$14</f>
        <v>0.79863475280687779</v>
      </c>
      <c r="V177" s="34">
        <f>(1/(1+EXP(('S Curve Equation'!$B$11-V132*'S Curve Equation'!$B$12)*'S Curve Equation'!$B$10))+'S Curve Equation'!$B$13)*'S Curve Equation'!$B$14</f>
        <v>0.79501368742822065</v>
      </c>
      <c r="W177" s="34">
        <f>(1/(1+EXP(('S Curve Equation'!$B$11-W132*'S Curve Equation'!$B$12)*'S Curve Equation'!$B$10))+'S Curve Equation'!$B$13)*'S Curve Equation'!$B$14</f>
        <v>0.79138014827914249</v>
      </c>
      <c r="X177" s="34">
        <f>(1/(1+EXP(('S Curve Equation'!$B$11-X132*'S Curve Equation'!$B$12)*'S Curve Equation'!$B$10))+'S Curve Equation'!$B$13)*'S Curve Equation'!$B$14</f>
        <v>0.78773489004697328</v>
      </c>
      <c r="Y177" s="34">
        <f>(1/(1+EXP(('S Curve Equation'!$B$11-Y132*'S Curve Equation'!$B$12)*'S Curve Equation'!$B$10))+'S Curve Equation'!$B$13)*'S Curve Equation'!$B$14</f>
        <v>0.78407866323722308</v>
      </c>
      <c r="Z177" s="34">
        <f>(1/(1+EXP(('S Curve Equation'!$B$11-Z132*'S Curve Equation'!$B$12)*'S Curve Equation'!$B$10))+'S Curve Equation'!$B$13)*'S Curve Equation'!$B$14</f>
        <v>0.78041221366953639</v>
      </c>
      <c r="AA177" s="34">
        <f>(1/(1+EXP(('S Curve Equation'!$B$11-AA132*'S Curve Equation'!$B$12)*'S Curve Equation'!$B$10))+'S Curve Equation'!$B$13)*'S Curve Equation'!$B$14</f>
        <v>0.77673628199143929</v>
      </c>
      <c r="AB177" s="34">
        <f>(1/(1+EXP(('S Curve Equation'!$B$11-AB132*'S Curve Equation'!$B$12)*'S Curve Equation'!$B$10))+'S Curve Equation'!$B$13)*'S Curve Equation'!$B$14</f>
        <v>0.77305160321012767</v>
      </c>
      <c r="AC177" s="34">
        <f>(1/(1+EXP(('S Curve Equation'!$B$11-AC132*'S Curve Equation'!$B$12)*'S Curve Equation'!$B$10))+'S Curve Equation'!$B$13)*'S Curve Equation'!$B$14</f>
        <v>0.76935890624249537</v>
      </c>
      <c r="AD177" s="34">
        <f>(1/(1+EXP(('S Curve Equation'!$B$11-AD132*'S Curve Equation'!$B$12)*'S Curve Equation'!$B$10))+'S Curve Equation'!$B$13)*'S Curve Equation'!$B$14</f>
        <v>0.76565891348353932</v>
      </c>
      <c r="AE177" s="34">
        <f>(1/(1+EXP(('S Curve Equation'!$B$11-AE132*'S Curve Equation'!$B$12)*'S Curve Equation'!$B$10))+'S Curve Equation'!$B$13)*'S Curve Equation'!$B$14</f>
        <v>0.76195234039326198</v>
      </c>
      <c r="AF177" s="34">
        <f>(1/(1+EXP(('S Curve Equation'!$B$11-AF132*'S Curve Equation'!$B$12)*'S Curve Equation'!$B$10))+'S Curve Equation'!$B$13)*'S Curve Equation'!$B$14</f>
        <v>0.7582398951021313</v>
      </c>
    </row>
    <row r="178" spans="1:32" x14ac:dyDescent="0.2">
      <c r="A178" s="12" t="s">
        <v>56</v>
      </c>
      <c r="B178" s="34">
        <f>(1/(1+EXP(('S Curve Equation'!$B$11-B133*'S Curve Equation'!$B$12)*'S Curve Equation'!$B$10))+'S Curve Equation'!$B$13)*'S Curve Equation'!$B$14</f>
        <v>0.86899999999999999</v>
      </c>
      <c r="C178" s="34">
        <f>(1/(1+EXP(('S Curve Equation'!$B$11-C133*'S Curve Equation'!$B$12)*'S Curve Equation'!$B$10))+'S Curve Equation'!$B$13)*'S Curve Equation'!$B$14</f>
        <v>0.86595643347443885</v>
      </c>
      <c r="D178" s="34">
        <f>(1/(1+EXP(('S Curve Equation'!$B$11-D133*'S Curve Equation'!$B$12)*'S Curve Equation'!$B$10))+'S Curve Equation'!$B$13)*'S Curve Equation'!$B$14</f>
        <v>0.86277475786561075</v>
      </c>
      <c r="E178" s="34">
        <f>(1/(1+EXP(('S Curve Equation'!$B$11-E133*'S Curve Equation'!$B$12)*'S Curve Equation'!$B$10))+'S Curve Equation'!$B$13)*'S Curve Equation'!$B$14</f>
        <v>0.85955547999917803</v>
      </c>
      <c r="F178" s="34">
        <f>(1/(1+EXP(('S Curve Equation'!$B$11-F133*'S Curve Equation'!$B$12)*'S Curve Equation'!$B$10))+'S Curve Equation'!$B$13)*'S Curve Equation'!$B$14</f>
        <v>0.85631135507835843</v>
      </c>
      <c r="G178" s="34">
        <f>(1/(1+EXP(('S Curve Equation'!$B$11-G133*'S Curve Equation'!$B$12)*'S Curve Equation'!$B$10))+'S Curve Equation'!$B$13)*'S Curve Equation'!$B$14</f>
        <v>0.85301625113993018</v>
      </c>
      <c r="H178" s="34">
        <f>(1/(1+EXP(('S Curve Equation'!$B$11-H133*'S Curve Equation'!$B$12)*'S Curve Equation'!$B$10))+'S Curve Equation'!$B$13)*'S Curve Equation'!$B$14</f>
        <v>0.84966479085921609</v>
      </c>
      <c r="I178" s="34">
        <f>(1/(1+EXP(('S Curve Equation'!$B$11-I133*'S Curve Equation'!$B$12)*'S Curve Equation'!$B$10))+'S Curve Equation'!$B$13)*'S Curve Equation'!$B$14</f>
        <v>0.84628794259837659</v>
      </c>
      <c r="J178" s="34">
        <f>(1/(1+EXP(('S Curve Equation'!$B$11-J133*'S Curve Equation'!$B$12)*'S Curve Equation'!$B$10))+'S Curve Equation'!$B$13)*'S Curve Equation'!$B$14</f>
        <v>0.8429007049567171</v>
      </c>
      <c r="K178" s="34">
        <f>(1/(1+EXP(('S Curve Equation'!$B$11-K133*'S Curve Equation'!$B$12)*'S Curve Equation'!$B$10))+'S Curve Equation'!$B$13)*'S Curve Equation'!$B$14</f>
        <v>0.83951828108162896</v>
      </c>
      <c r="L178" s="34">
        <f>(1/(1+EXP(('S Curve Equation'!$B$11-L133*'S Curve Equation'!$B$12)*'S Curve Equation'!$B$10))+'S Curve Equation'!$B$13)*'S Curve Equation'!$B$14</f>
        <v>0.83622015654924908</v>
      </c>
      <c r="M178" s="34">
        <f>(1/(1+EXP(('S Curve Equation'!$B$11-M133*'S Curve Equation'!$B$12)*'S Curve Equation'!$B$10))+'S Curve Equation'!$B$13)*'S Curve Equation'!$B$14</f>
        <v>0.83280997693126257</v>
      </c>
      <c r="N178" s="34">
        <f>(1/(1+EXP(('S Curve Equation'!$B$11-N133*'S Curve Equation'!$B$12)*'S Curve Equation'!$B$10))+'S Curve Equation'!$B$13)*'S Curve Equation'!$B$14</f>
        <v>0.82937957300189247</v>
      </c>
      <c r="O178" s="34">
        <f>(1/(1+EXP(('S Curve Equation'!$B$11-O133*'S Curve Equation'!$B$12)*'S Curve Equation'!$B$10))+'S Curve Equation'!$B$13)*'S Curve Equation'!$B$14</f>
        <v>0.82592968887265172</v>
      </c>
      <c r="P178" s="34">
        <f>(1/(1+EXP(('S Curve Equation'!$B$11-P133*'S Curve Equation'!$B$12)*'S Curve Equation'!$B$10))+'S Curve Equation'!$B$13)*'S Curve Equation'!$B$14</f>
        <v>0.82246107072159258</v>
      </c>
      <c r="Q178" s="34">
        <f>(1/(1+EXP(('S Curve Equation'!$B$11-Q133*'S Curve Equation'!$B$12)*'S Curve Equation'!$B$10))+'S Curve Equation'!$B$13)*'S Curve Equation'!$B$14</f>
        <v>0.81897446615586633</v>
      </c>
      <c r="R178" s="34">
        <f>(1/(1+EXP(('S Curve Equation'!$B$11-R133*'S Curve Equation'!$B$12)*'S Curve Equation'!$B$10))+'S Curve Equation'!$B$13)*'S Curve Equation'!$B$14</f>
        <v>0.81547062358596412</v>
      </c>
      <c r="S178" s="34">
        <f>(1/(1+EXP(('S Curve Equation'!$B$11-S133*'S Curve Equation'!$B$12)*'S Curve Equation'!$B$10))+'S Curve Equation'!$B$13)*'S Curve Equation'!$B$14</f>
        <v>0.81195029161235632</v>
      </c>
      <c r="T178" s="34">
        <f>(1/(1+EXP(('S Curve Equation'!$B$11-T133*'S Curve Equation'!$B$12)*'S Curve Equation'!$B$10))+'S Curve Equation'!$B$13)*'S Curve Equation'!$B$14</f>
        <v>0.80841421842519534</v>
      </c>
      <c r="U178" s="34">
        <f>(1/(1+EXP(('S Curve Equation'!$B$11-U133*'S Curve Equation'!$B$12)*'S Curve Equation'!$B$10))+'S Curve Equation'!$B$13)*'S Curve Equation'!$B$14</f>
        <v>0.80486315121771868</v>
      </c>
      <c r="V178" s="34">
        <f>(1/(1+EXP(('S Curve Equation'!$B$11-V133*'S Curve Equation'!$B$12)*'S Curve Equation'!$B$10))+'S Curve Equation'!$B$13)*'S Curve Equation'!$B$14</f>
        <v>0.80129783561391321</v>
      </c>
      <c r="W178" s="34">
        <f>(1/(1+EXP(('S Curve Equation'!$B$11-W133*'S Curve Equation'!$B$12)*'S Curve Equation'!$B$10))+'S Curve Equation'!$B$13)*'S Curve Equation'!$B$14</f>
        <v>0.79771901511097432</v>
      </c>
      <c r="X178" s="34">
        <f>(1/(1+EXP(('S Curve Equation'!$B$11-X133*'S Curve Equation'!$B$12)*'S Curve Equation'!$B$10))+'S Curve Equation'!$B$13)*'S Curve Equation'!$B$14</f>
        <v>0.79412743053704238</v>
      </c>
      <c r="Y178" s="34">
        <f>(1/(1+EXP(('S Curve Equation'!$B$11-Y133*'S Curve Equation'!$B$12)*'S Curve Equation'!$B$10))+'S Curve Equation'!$B$13)*'S Curve Equation'!$B$14</f>
        <v>0.79052381952464612</v>
      </c>
      <c r="Z178" s="34">
        <f>(1/(1+EXP(('S Curve Equation'!$B$11-Z133*'S Curve Equation'!$B$12)*'S Curve Equation'!$B$10))+'S Curve Equation'!$B$13)*'S Curve Equation'!$B$14</f>
        <v>0.7869089160002517</v>
      </c>
      <c r="AA178" s="34">
        <f>(1/(1+EXP(('S Curve Equation'!$B$11-AA133*'S Curve Equation'!$B$12)*'S Curve Equation'!$B$10))+'S Curve Equation'!$B$13)*'S Curve Equation'!$B$14</f>
        <v>0.78328344969024433</v>
      </c>
      <c r="AB178" s="34">
        <f>(1/(1+EXP(('S Curve Equation'!$B$11-AB133*'S Curve Equation'!$B$12)*'S Curve Equation'!$B$10))+'S Curve Equation'!$B$13)*'S Curve Equation'!$B$14</f>
        <v>0.77964814564365303</v>
      </c>
      <c r="AC178" s="34">
        <f>(1/(1+EXP(('S Curve Equation'!$B$11-AC133*'S Curve Equation'!$B$12)*'S Curve Equation'!$B$10))+'S Curve Equation'!$B$13)*'S Curve Equation'!$B$14</f>
        <v>0.77600372377187177</v>
      </c>
      <c r="AD178" s="34">
        <f>(1/(1+EXP(('S Curve Equation'!$B$11-AD133*'S Curve Equation'!$B$12)*'S Curve Equation'!$B$10))+'S Curve Equation'!$B$13)*'S Curve Equation'!$B$14</f>
        <v>0.7723508984055808</v>
      </c>
      <c r="AE178" s="34">
        <f>(1/(1+EXP(('S Curve Equation'!$B$11-AE133*'S Curve Equation'!$B$12)*'S Curve Equation'!$B$10))+'S Curve Equation'!$B$13)*'S Curve Equation'!$B$14</f>
        <v>0.76869037786904515</v>
      </c>
      <c r="AF178" s="34">
        <f>(1/(1+EXP(('S Curve Equation'!$B$11-AF133*'S Curve Equation'!$B$12)*'S Curve Equation'!$B$10))+'S Curve Equation'!$B$13)*'S Curve Equation'!$B$14</f>
        <v>0.76502286407191522</v>
      </c>
    </row>
    <row r="179" spans="1:32" x14ac:dyDescent="0.2">
      <c r="A179" s="12" t="s">
        <v>57</v>
      </c>
      <c r="B179" s="34">
        <f>(1/(1+EXP(('S Curve Equation'!$B$11-B134*'S Curve Equation'!$B$12)*'S Curve Equation'!$B$10))+'S Curve Equation'!$B$13)*'S Curve Equation'!$B$14</f>
        <v>0.64800000000000002</v>
      </c>
      <c r="C179" s="34">
        <f>(1/(1+EXP(('S Curve Equation'!$B$11-C134*'S Curve Equation'!$B$12)*'S Curve Equation'!$B$10))+'S Curve Equation'!$B$13)*'S Curve Equation'!$B$14</f>
        <v>0.64333646269935829</v>
      </c>
      <c r="D179" s="34">
        <f>(1/(1+EXP(('S Curve Equation'!$B$11-D134*'S Curve Equation'!$B$12)*'S Curve Equation'!$B$10))+'S Curve Equation'!$B$13)*'S Curve Equation'!$B$14</f>
        <v>0.63852057056977152</v>
      </c>
      <c r="E179" s="34">
        <f>(1/(1+EXP(('S Curve Equation'!$B$11-E134*'S Curve Equation'!$B$12)*'S Curve Equation'!$B$10))+'S Curve Equation'!$B$13)*'S Curve Equation'!$B$14</f>
        <v>0.63370775602037122</v>
      </c>
      <c r="F179" s="34">
        <f>(1/(1+EXP(('S Curve Equation'!$B$11-F134*'S Curve Equation'!$B$12)*'S Curve Equation'!$B$10))+'S Curve Equation'!$B$13)*'S Curve Equation'!$B$14</f>
        <v>0.62891718755824366</v>
      </c>
      <c r="G179" s="34">
        <f>(1/(1+EXP(('S Curve Equation'!$B$11-G134*'S Curve Equation'!$B$12)*'S Curve Equation'!$B$10))+'S Curve Equation'!$B$13)*'S Curve Equation'!$B$14</f>
        <v>0.62411072672032009</v>
      </c>
      <c r="H179" s="34">
        <f>(1/(1+EXP(('S Curve Equation'!$B$11-H134*'S Curve Equation'!$B$12)*'S Curve Equation'!$B$10))+'S Curve Equation'!$B$13)*'S Curve Equation'!$B$14</f>
        <v>0.61928180551589318</v>
      </c>
      <c r="I179" s="34">
        <f>(1/(1+EXP(('S Curve Equation'!$B$11-I134*'S Curve Equation'!$B$12)*'S Curve Equation'!$B$10))+'S Curve Equation'!$B$13)*'S Curve Equation'!$B$14</f>
        <v>0.614475608876483</v>
      </c>
      <c r="J179" s="34">
        <f>(1/(1+EXP(('S Curve Equation'!$B$11-J134*'S Curve Equation'!$B$12)*'S Curve Equation'!$B$10))+'S Curve Equation'!$B$13)*'S Curve Equation'!$B$14</f>
        <v>0.60971283686978461</v>
      </c>
      <c r="K179" s="34">
        <f>(1/(1+EXP(('S Curve Equation'!$B$11-K134*'S Curve Equation'!$B$12)*'S Curve Equation'!$B$10))+'S Curve Equation'!$B$13)*'S Curve Equation'!$B$14</f>
        <v>0.60501348121353682</v>
      </c>
      <c r="L179" s="34">
        <f>(1/(1+EXP(('S Curve Equation'!$B$11-L134*'S Curve Equation'!$B$12)*'S Curve Equation'!$B$10))+'S Curve Equation'!$B$13)*'S Curve Equation'!$B$14</f>
        <v>0.60048435503198438</v>
      </c>
      <c r="M179" s="34">
        <f>(1/(1+EXP(('S Curve Equation'!$B$11-M134*'S Curve Equation'!$B$12)*'S Curve Equation'!$B$10))+'S Curve Equation'!$B$13)*'S Curve Equation'!$B$14</f>
        <v>0.5958550925387055</v>
      </c>
      <c r="N179" s="34">
        <f>(1/(1+EXP(('S Curve Equation'!$B$11-N134*'S Curve Equation'!$B$12)*'S Curve Equation'!$B$10))+'S Curve Equation'!$B$13)*'S Curve Equation'!$B$14</f>
        <v>0.59125211892974661</v>
      </c>
      <c r="O179" s="34">
        <f>(1/(1+EXP(('S Curve Equation'!$B$11-O134*'S Curve Equation'!$B$12)*'S Curve Equation'!$B$10))+'S Curve Equation'!$B$13)*'S Curve Equation'!$B$14</f>
        <v>0.58667600295993227</v>
      </c>
      <c r="P179" s="34">
        <f>(1/(1+EXP(('S Curve Equation'!$B$11-P134*'S Curve Equation'!$B$12)*'S Curve Equation'!$B$10))+'S Curve Equation'!$B$13)*'S Curve Equation'!$B$14</f>
        <v>0.58212728320523255</v>
      </c>
      <c r="Q179" s="34">
        <f>(1/(1+EXP(('S Curve Equation'!$B$11-Q134*'S Curve Equation'!$B$12)*'S Curve Equation'!$B$10))+'S Curve Equation'!$B$13)*'S Curve Equation'!$B$14</f>
        <v>0.57760646864811438</v>
      </c>
      <c r="R179" s="34">
        <f>(1/(1+EXP(('S Curve Equation'!$B$11-R134*'S Curve Equation'!$B$12)*'S Curve Equation'!$B$10))+'S Curve Equation'!$B$13)*'S Curve Equation'!$B$14</f>
        <v>0.57311403927940108</v>
      </c>
      <c r="S179" s="34">
        <f>(1/(1+EXP(('S Curve Equation'!$B$11-S134*'S Curve Equation'!$B$12)*'S Curve Equation'!$B$10))+'S Curve Equation'!$B$13)*'S Curve Equation'!$B$14</f>
        <v>0.56865044671453879</v>
      </c>
      <c r="T179" s="34">
        <f>(1/(1+EXP(('S Curve Equation'!$B$11-T134*'S Curve Equation'!$B$12)*'S Curve Equation'!$B$10))+'S Curve Equation'!$B$13)*'S Curve Equation'!$B$14</f>
        <v>0.5642161148222552</v>
      </c>
      <c r="U179" s="34">
        <f>(1/(1+EXP(('S Curve Equation'!$B$11-U134*'S Curve Equation'!$B$12)*'S Curve Equation'!$B$10))+'S Curve Equation'!$B$13)*'S Curve Equation'!$B$14</f>
        <v>0.55981144036371422</v>
      </c>
      <c r="V179" s="34">
        <f>(1/(1+EXP(('S Curve Equation'!$B$11-V134*'S Curve Equation'!$B$12)*'S Curve Equation'!$B$10))+'S Curve Equation'!$B$13)*'S Curve Equation'!$B$14</f>
        <v>0.55543679364031184</v>
      </c>
      <c r="W179" s="34">
        <f>(1/(1+EXP(('S Curve Equation'!$B$11-W134*'S Curve Equation'!$B$12)*'S Curve Equation'!$B$10))+'S Curve Equation'!$B$13)*'S Curve Equation'!$B$14</f>
        <v>0.55109251914839807</v>
      </c>
      <c r="X179" s="34">
        <f>(1/(1+EXP(('S Curve Equation'!$B$11-X134*'S Curve Equation'!$B$12)*'S Curve Equation'!$B$10))+'S Curve Equation'!$B$13)*'S Curve Equation'!$B$14</f>
        <v>0.54677893623926632</v>
      </c>
      <c r="Y179" s="34">
        <f>(1/(1+EXP(('S Curve Equation'!$B$11-Y134*'S Curve Equation'!$B$12)*'S Curve Equation'!$B$10))+'S Curve Equation'!$B$13)*'S Curve Equation'!$B$14</f>
        <v>0.54249633978286183</v>
      </c>
      <c r="Z179" s="34">
        <f>(1/(1+EXP(('S Curve Equation'!$B$11-Z134*'S Curve Equation'!$B$12)*'S Curve Equation'!$B$10))+'S Curve Equation'!$B$13)*'S Curve Equation'!$B$14</f>
        <v>0.53824500083374249</v>
      </c>
      <c r="AA179" s="34">
        <f>(1/(1+EXP(('S Curve Equation'!$B$11-AA134*'S Curve Equation'!$B$12)*'S Curve Equation'!$B$10))+'S Curve Equation'!$B$13)*'S Curve Equation'!$B$14</f>
        <v>0.53402516729789906</v>
      </c>
      <c r="AB179" s="34">
        <f>(1/(1+EXP(('S Curve Equation'!$B$11-AB134*'S Curve Equation'!$B$12)*'S Curve Equation'!$B$10))+'S Curve Equation'!$B$13)*'S Curve Equation'!$B$14</f>
        <v>0.52983706459914848</v>
      </c>
      <c r="AC179" s="34">
        <f>(1/(1+EXP(('S Curve Equation'!$B$11-AC134*'S Curve Equation'!$B$12)*'S Curve Equation'!$B$10))+'S Curve Equation'!$B$13)*'S Curve Equation'!$B$14</f>
        <v>0.52568089634389104</v>
      </c>
      <c r="AD179" s="34">
        <f>(1/(1+EXP(('S Curve Equation'!$B$11-AD134*'S Curve Equation'!$B$12)*'S Curve Equation'!$B$10))+'S Curve Equation'!$B$13)*'S Curve Equation'!$B$14</f>
        <v>0.52155684498308374</v>
      </c>
      <c r="AE179" s="34">
        <f>(1/(1+EXP(('S Curve Equation'!$B$11-AE134*'S Curve Equation'!$B$12)*'S Curve Equation'!$B$10))+'S Curve Equation'!$B$13)*'S Curve Equation'!$B$14</f>
        <v>0.51746507247039064</v>
      </c>
      <c r="AF179" s="34">
        <f>(1/(1+EXP(('S Curve Equation'!$B$11-AF134*'S Curve Equation'!$B$12)*'S Curve Equation'!$B$10))+'S Curve Equation'!$B$13)*'S Curve Equation'!$B$14</f>
        <v>0.51340572091552583</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hispanic'!B138)</f>
        <v>0.75800000000000001</v>
      </c>
      <c r="C183" s="34">
        <f>C138/SUM(C138,'Calculations hispanic'!C138)</f>
        <v>0.75381173955440928</v>
      </c>
      <c r="D183" s="34">
        <f>D138/SUM(D138,'Calculations hispanic'!D138)</f>
        <v>0.74946341387445103</v>
      </c>
      <c r="E183" s="34">
        <f>E138/SUM(E138,'Calculations hispanic'!E138)</f>
        <v>0.74509427837587083</v>
      </c>
      <c r="F183" s="34">
        <f>F138/SUM(F138,'Calculations hispanic'!F138)</f>
        <v>0.74072191995283465</v>
      </c>
      <c r="G183" s="34">
        <f>G138/SUM(G138,'Calculations hispanic'!G138)</f>
        <v>0.73631157581991868</v>
      </c>
      <c r="H183" s="34">
        <f>H138/SUM(H138,'Calculations hispanic'!H138)</f>
        <v>0.73185693737771285</v>
      </c>
      <c r="I183" s="34">
        <f>I138/SUM(I138,'Calculations hispanic'!I138)</f>
        <v>0.7273996891939295</v>
      </c>
      <c r="J183" s="34">
        <f>J138/SUM(J138,'Calculations hispanic'!J138)</f>
        <v>0.72295951340324938</v>
      </c>
      <c r="K183" s="34">
        <f>K138/SUM(K138,'Calculations hispanic'!K138)</f>
        <v>0.71855582407297847</v>
      </c>
      <c r="L183" s="34">
        <f>L138/SUM(L138,'Calculations hispanic'!L138)</f>
        <v>0.71429037878856561</v>
      </c>
      <c r="M183" s="34">
        <f>M138/SUM(M138,'Calculations hispanic'!M138)</f>
        <v>0.70990904770813212</v>
      </c>
      <c r="N183" s="34">
        <f>N138/SUM(N138,'Calculations hispanic'!N138)</f>
        <v>0.70553096930425141</v>
      </c>
      <c r="O183" s="34">
        <f>O138/SUM(O138,'Calculations hispanic'!O138)</f>
        <v>0.70115706004733425</v>
      </c>
      <c r="P183" s="34">
        <f>P138/SUM(P138,'Calculations hispanic'!P138)</f>
        <v>0.69678821622677289</v>
      </c>
      <c r="Q183" s="34">
        <f>Q138/SUM(Q138,'Calculations hispanic'!Q138)</f>
        <v>0.69242531368392879</v>
      </c>
      <c r="R183" s="34">
        <f>R138/SUM(R138,'Calculations hispanic'!R138)</f>
        <v>0.68806920758242784</v>
      </c>
      <c r="S183" s="34">
        <f>S138/SUM(S138,'Calculations hispanic'!S138)</f>
        <v>0.6837207322146559</v>
      </c>
      <c r="T183" s="34">
        <f>T138/SUM(T138,'Calculations hispanic'!T138)</f>
        <v>0.67938070084330826</v>
      </c>
      <c r="U183" s="34">
        <f>U138/SUM(U138,'Calculations hispanic'!U138)</f>
        <v>0.67504990557684275</v>
      </c>
      <c r="V183" s="34">
        <f>V138/SUM(V138,'Calculations hispanic'!V138)</f>
        <v>0.67072911727761164</v>
      </c>
      <c r="W183" s="34">
        <f>W138/SUM(W138,'Calculations hispanic'!W138)</f>
        <v>0.666419085501468</v>
      </c>
      <c r="X183" s="34">
        <f>X138/SUM(X138,'Calculations hispanic'!X138)</f>
        <v>0.6621205384676031</v>
      </c>
      <c r="Y183" s="34">
        <f>Y138/SUM(Y138,'Calculations hispanic'!Y138)</f>
        <v>0.65783418305736174</v>
      </c>
      <c r="Z183" s="34">
        <f>Z138/SUM(Z138,'Calculations hispanic'!Z138)</f>
        <v>0.65356070484079642</v>
      </c>
      <c r="AA183" s="34">
        <f>AA138/SUM(AA138,'Calculations hispanic'!AA138)</f>
        <v>0.64930076812967397</v>
      </c>
      <c r="AB183" s="34">
        <f>AB138/SUM(AB138,'Calculations hispanic'!AB138)</f>
        <v>0.64505501605569426</v>
      </c>
      <c r="AC183" s="34">
        <f>AC138/SUM(AC138,'Calculations hispanic'!AC138)</f>
        <v>0.64082407067266967</v>
      </c>
      <c r="AD183" s="34">
        <f>AD138/SUM(AD138,'Calculations hispanic'!AD138)</f>
        <v>0.63660853308140142</v>
      </c>
      <c r="AE183" s="34">
        <f>AE138/SUM(AE138,'Calculations hispanic'!AE138)</f>
        <v>0.63240898357603326</v>
      </c>
      <c r="AF183" s="34">
        <f>AF138/SUM(AF138,'Calculations hispanic'!AF138)</f>
        <v>0.62822598181065514</v>
      </c>
    </row>
    <row r="184" spans="1:32" x14ac:dyDescent="0.2">
      <c r="A184" s="12" t="s">
        <v>94</v>
      </c>
      <c r="B184" s="34">
        <f>B139/SUM(B139,'Calculations hispanic'!B139)</f>
        <v>0.95800000000000007</v>
      </c>
      <c r="C184" s="34">
        <f>C139/SUM(C139,'Calculations hispanic'!C139)</f>
        <v>0.95652567711545411</v>
      </c>
      <c r="D184" s="34">
        <f>D139/SUM(D139,'Calculations hispanic'!D139)</f>
        <v>0.95497171711244611</v>
      </c>
      <c r="E184" s="34">
        <f>E139/SUM(E139,'Calculations hispanic'!E139)</f>
        <v>0.95338616235595741</v>
      </c>
      <c r="F184" s="34">
        <f>F139/SUM(F139,'Calculations hispanic'!F139)</f>
        <v>0.95177492689667387</v>
      </c>
      <c r="G184" s="34">
        <f>G139/SUM(G139,'Calculations hispanic'!G139)</f>
        <v>0.95012457362488656</v>
      </c>
      <c r="H184" s="34">
        <f>H139/SUM(H139,'Calculations hispanic'!H139)</f>
        <v>0.94843174303064737</v>
      </c>
      <c r="I184" s="34">
        <f>I139/SUM(I139,'Calculations hispanic'!I139)</f>
        <v>0.94671156389998623</v>
      </c>
      <c r="J184" s="34">
        <f>J139/SUM(J139,'Calculations hispanic'!J139)</f>
        <v>0.94497145305210817</v>
      </c>
      <c r="K184" s="34">
        <f>K139/SUM(K139,'Calculations hispanic'!K139)</f>
        <v>0.94321918944815408</v>
      </c>
      <c r="L184" s="34">
        <f>L139/SUM(L139,'Calculations hispanic'!L139)</f>
        <v>0.94149652556055241</v>
      </c>
      <c r="M184" s="34">
        <f>M139/SUM(M139,'Calculations hispanic'!M139)</f>
        <v>0.93970072276048855</v>
      </c>
      <c r="N184" s="34">
        <f>N139/SUM(N139,'Calculations hispanic'!N139)</f>
        <v>0.93787927932743831</v>
      </c>
      <c r="O184" s="34">
        <f>O139/SUM(O139,'Calculations hispanic'!O139)</f>
        <v>0.93603232337960574</v>
      </c>
      <c r="P184" s="34">
        <f>P139/SUM(P139,'Calculations hispanic'!P139)</f>
        <v>0.93415999305617736</v>
      </c>
      <c r="Q184" s="34">
        <f>Q139/SUM(Q139,'Calculations hispanic'!Q139)</f>
        <v>0.93226243639510942</v>
      </c>
      <c r="R184" s="34">
        <f>R139/SUM(R139,'Calculations hispanic'!R139)</f>
        <v>0.93033981120298037</v>
      </c>
      <c r="S184" s="34">
        <f>S139/SUM(S139,'Calculations hispanic'!S139)</f>
        <v>0.92839228491713421</v>
      </c>
      <c r="T184" s="34">
        <f>T139/SUM(T139,'Calculations hispanic'!T139)</f>
        <v>0.92642003446034127</v>
      </c>
      <c r="U184" s="34">
        <f>U139/SUM(U139,'Calculations hispanic'!U139)</f>
        <v>0.92442324608823156</v>
      </c>
      <c r="V184" s="34">
        <f>V139/SUM(V139,'Calculations hispanic'!V139)</f>
        <v>0.92240211522973747</v>
      </c>
      <c r="W184" s="34">
        <f>W139/SUM(W139,'Calculations hispanic'!W139)</f>
        <v>0.92035684632080927</v>
      </c>
      <c r="X184" s="34">
        <f>X139/SUM(X139,'Calculations hispanic'!X139)</f>
        <v>0.9182876526316669</v>
      </c>
      <c r="Y184" s="34">
        <f>Y139/SUM(Y139,'Calculations hispanic'!Y139)</f>
        <v>0.91619475608785361</v>
      </c>
      <c r="Z184" s="34">
        <f>Z139/SUM(Z139,'Calculations hispanic'!Z139)</f>
        <v>0.91407838708537714</v>
      </c>
      <c r="AA184" s="34">
        <f>AA139/SUM(AA139,'Calculations hispanic'!AA139)</f>
        <v>0.9119387843002057</v>
      </c>
      <c r="AB184" s="34">
        <f>AB139/SUM(AB139,'Calculations hispanic'!AB139)</f>
        <v>0.90977619449241398</v>
      </c>
      <c r="AC184" s="34">
        <f>AC139/SUM(AC139,'Calculations hispanic'!AC139)</f>
        <v>0.90759087230526947</v>
      </c>
      <c r="AD184" s="34">
        <f>AD139/SUM(AD139,'Calculations hispanic'!AD139)</f>
        <v>0.90538308005954238</v>
      </c>
      <c r="AE184" s="34">
        <f>AE139/SUM(AE139,'Calculations hispanic'!AE139)</f>
        <v>0.90315308754334556</v>
      </c>
      <c r="AF184" s="34">
        <f>AF139/SUM(AF139,'Calculations hispanic'!AF139)</f>
        <v>0.90090117179779594</v>
      </c>
    </row>
    <row r="185" spans="1:32" x14ac:dyDescent="0.2">
      <c r="A185" s="12" t="s">
        <v>93</v>
      </c>
      <c r="B185" s="34">
        <f>B140/SUM(B140,'Calculations hispanic'!B140)</f>
        <v>0.87</v>
      </c>
      <c r="C185" s="34">
        <f>C140/SUM(C140,'Calculations hispanic'!C140)</f>
        <v>0.86697037029509361</v>
      </c>
      <c r="D185" s="34">
        <f>D140/SUM(D140,'Calculations hispanic'!D140)</f>
        <v>0.86380303352489796</v>
      </c>
      <c r="E185" s="34">
        <f>E140/SUM(E140,'Calculations hispanic'!E140)</f>
        <v>0.86059802687696774</v>
      </c>
      <c r="F185" s="34">
        <f>F140/SUM(F140,'Calculations hispanic'!F140)</f>
        <v>0.85736804470710004</v>
      </c>
      <c r="G185" s="34">
        <f>G140/SUM(G140,'Calculations hispanic'!G140)</f>
        <v>0.85408706319026939</v>
      </c>
      <c r="H185" s="34">
        <f>H140/SUM(H140,'Calculations hispanic'!H140)</f>
        <v>0.85074971876517247</v>
      </c>
      <c r="I185" s="34">
        <f>I140/SUM(I140,'Calculations hispanic'!I140)</f>
        <v>0.84738684289882693</v>
      </c>
      <c r="J185" s="34">
        <f>J140/SUM(J140,'Calculations hispanic'!J140)</f>
        <v>0.84401337076429572</v>
      </c>
      <c r="K185" s="34">
        <f>K140/SUM(K140,'Calculations hispanic'!K140)</f>
        <v>0.84064444565016738</v>
      </c>
      <c r="L185" s="34">
        <f>L140/SUM(L140,'Calculations hispanic'!L140)</f>
        <v>0.83735924795321048</v>
      </c>
      <c r="M185" s="34">
        <f>M140/SUM(M140,'Calculations hispanic'!M140)</f>
        <v>0.83396219222390744</v>
      </c>
      <c r="N185" s="34">
        <f>N140/SUM(N140,'Calculations hispanic'!N140)</f>
        <v>0.83054474400489298</v>
      </c>
      <c r="O185" s="34">
        <f>O140/SUM(O140,'Calculations hispanic'!O140)</f>
        <v>0.82710764267471726</v>
      </c>
      <c r="P185" s="34">
        <f>P140/SUM(P140,'Calculations hispanic'!P140)</f>
        <v>0.82365162986999341</v>
      </c>
      <c r="Q185" s="34">
        <f>Q140/SUM(Q140,'Calculations hispanic'!Q140)</f>
        <v>0.82017744884990218</v>
      </c>
      <c r="R185" s="34">
        <f>R140/SUM(R140,'Calculations hispanic'!R140)</f>
        <v>0.81668584387202503</v>
      </c>
      <c r="S185" s="34">
        <f>S140/SUM(S140,'Calculations hispanic'!S140)</f>
        <v>0.8131775595802242</v>
      </c>
      <c r="T185" s="34">
        <f>T140/SUM(T140,'Calculations hispanic'!T140)</f>
        <v>0.80965334040524239</v>
      </c>
      <c r="U185" s="34">
        <f>U140/SUM(U140,'Calculations hispanic'!U140)</f>
        <v>0.80611392997866871</v>
      </c>
      <c r="V185" s="34">
        <f>V140/SUM(V140,'Calculations hispanic'!V140)</f>
        <v>0.80256007056083623</v>
      </c>
      <c r="W185" s="34">
        <f>W140/SUM(W140,'Calculations hispanic'!W140)</f>
        <v>0.79899250248319653</v>
      </c>
      <c r="X185" s="34">
        <f>X140/SUM(X140,'Calculations hispanic'!X140)</f>
        <v>0.7954119636056638</v>
      </c>
      <c r="Y185" s="34">
        <f>Y140/SUM(Y140,'Calculations hispanic'!Y140)</f>
        <v>0.79181918878936375</v>
      </c>
      <c r="Z185" s="34">
        <f>Z140/SUM(Z140,'Calculations hispanic'!Z140)</f>
        <v>0.78821490938520111</v>
      </c>
      <c r="AA185" s="34">
        <f>AA140/SUM(AA140,'Calculations hispanic'!AA140)</f>
        <v>0.78459985273858124</v>
      </c>
      <c r="AB185" s="34">
        <f>AB140/SUM(AB140,'Calculations hispanic'!AB140)</f>
        <v>0.78097474171060577</v>
      </c>
      <c r="AC185" s="34">
        <f>AC140/SUM(AC140,'Calculations hispanic'!AC140)</f>
        <v>0.77734029421601192</v>
      </c>
      <c r="AD185" s="34">
        <f>AD140/SUM(AD140,'Calculations hispanic'!AD140)</f>
        <v>0.77369722277806519</v>
      </c>
      <c r="AE185" s="34">
        <f>AE140/SUM(AE140,'Calculations hispanic'!AE140)</f>
        <v>0.77004623410059825</v>
      </c>
      <c r="AF185" s="34">
        <f>AF140/SUM(AF140,'Calculations hispanic'!AF140)</f>
        <v>0.76638802865733147</v>
      </c>
    </row>
    <row r="186" spans="1:32" x14ac:dyDescent="0.2">
      <c r="A186" s="12" t="s">
        <v>28</v>
      </c>
      <c r="B186" s="34">
        <f>B141/SUM(B141,'Calculations hispanic'!B141)</f>
        <v>0.873</v>
      </c>
      <c r="C186" s="34">
        <f>C141/SUM(C141,'Calculations hispanic'!C141)</f>
        <v>0.87001261784367512</v>
      </c>
      <c r="D186" s="34">
        <f>D141/SUM(D141,'Calculations hispanic'!D141)</f>
        <v>0.86688876214600175</v>
      </c>
      <c r="E186" s="34">
        <f>E141/SUM(E141,'Calculations hispanic'!E141)</f>
        <v>0.8637270468018492</v>
      </c>
      <c r="F186" s="34">
        <f>F141/SUM(F141,'Calculations hispanic'!F141)</f>
        <v>0.86053998160820078</v>
      </c>
      <c r="G186" s="34">
        <f>G141/SUM(G141,'Calculations hispanic'!G141)</f>
        <v>0.85730187100250732</v>
      </c>
      <c r="H186" s="34">
        <f>H141/SUM(H141,'Calculations hispanic'!H141)</f>
        <v>0.85400739353647659</v>
      </c>
      <c r="I186" s="34">
        <f>I141/SUM(I141,'Calculations hispanic'!I141)</f>
        <v>0.85068696509718966</v>
      </c>
      <c r="J186" s="34">
        <f>J141/SUM(J141,'Calculations hispanic'!J141)</f>
        <v>0.84735532798026558</v>
      </c>
      <c r="K186" s="34">
        <f>K141/SUM(K141,'Calculations hispanic'!K141)</f>
        <v>0.84402744315226863</v>
      </c>
      <c r="L186" s="34">
        <f>L141/SUM(L141,'Calculations hispanic'!L141)</f>
        <v>0.84078156212156552</v>
      </c>
      <c r="M186" s="34">
        <f>M141/SUM(M141,'Calculations hispanic'!M141)</f>
        <v>0.83742443804298028</v>
      </c>
      <c r="N186" s="34">
        <f>N141/SUM(N141,'Calculations hispanic'!N141)</f>
        <v>0.83404642568714138</v>
      </c>
      <c r="O186" s="34">
        <f>O141/SUM(O141,'Calculations hispanic'!O141)</f>
        <v>0.83064824987795982</v>
      </c>
      <c r="P186" s="34">
        <f>P141/SUM(P141,'Calculations hispanic'!P141)</f>
        <v>0.82723063826478049</v>
      </c>
      <c r="Q186" s="34">
        <f>Q141/SUM(Q141,'Calculations hispanic'!Q141)</f>
        <v>0.82379432069338254</v>
      </c>
      <c r="R186" s="34">
        <f>R141/SUM(R141,'Calculations hispanic'!R141)</f>
        <v>0.8203400285872402</v>
      </c>
      <c r="S186" s="34">
        <f>S141/SUM(S141,'Calculations hispanic'!S141)</f>
        <v>0.81686849433978115</v>
      </c>
      <c r="T186" s="34">
        <f>T141/SUM(T141,'Calculations hispanic'!T141)</f>
        <v>0.8133804507183312</v>
      </c>
      <c r="U186" s="34">
        <f>U141/SUM(U141,'Calculations hispanic'!U141)</f>
        <v>0.8098766302804169</v>
      </c>
      <c r="V186" s="34">
        <f>V141/SUM(V141,'Calculations hispanic'!V141)</f>
        <v>0.80635776480301069</v>
      </c>
      <c r="W186" s="34">
        <f>W141/SUM(W141,'Calculations hispanic'!W141)</f>
        <v>0.80282458472529195</v>
      </c>
      <c r="X186" s="34">
        <f>X141/SUM(X141,'Calculations hispanic'!X141)</f>
        <v>0.79927781860543956</v>
      </c>
      <c r="Y186" s="34">
        <f>Y141/SUM(Y141,'Calculations hispanic'!Y141)</f>
        <v>0.79571819259192411</v>
      </c>
      <c r="Z186" s="34">
        <f>Z141/SUM(Z141,'Calculations hispanic'!Z141)</f>
        <v>0.79214642990974005</v>
      </c>
      <c r="AA186" s="34">
        <f>AA141/SUM(AA141,'Calculations hispanic'!AA141)</f>
        <v>0.78856325036194319</v>
      </c>
      <c r="AB186" s="34">
        <f>AB141/SUM(AB141,'Calculations hispanic'!AB141)</f>
        <v>0.78496936984684973</v>
      </c>
      <c r="AC186" s="34">
        <f>AC141/SUM(AC141,'Calculations hispanic'!AC141)</f>
        <v>0.78136549989119675</v>
      </c>
      <c r="AD186" s="34">
        <f>AD141/SUM(AD141,'Calculations hispanic'!AD141)</f>
        <v>0.77775234719950681</v>
      </c>
      <c r="AE186" s="34">
        <f>AE141/SUM(AE141,'Calculations hispanic'!AE141)</f>
        <v>0.77413061321988597</v>
      </c>
      <c r="AF186" s="34">
        <f>AF141/SUM(AF141,'Calculations hispanic'!AF141)</f>
        <v>0.77050099372642789</v>
      </c>
    </row>
    <row r="187" spans="1:32" x14ac:dyDescent="0.2">
      <c r="A187" s="12" t="s">
        <v>29</v>
      </c>
      <c r="B187" s="34">
        <f>B142/SUM(B142,'Calculations hispanic'!B142)</f>
        <v>0.79300000000000004</v>
      </c>
      <c r="C187" s="34">
        <f>C142/SUM(C142,'Calculations hispanic'!C142)</f>
        <v>0.78909264394345902</v>
      </c>
      <c r="D187" s="34">
        <f>D142/SUM(D142,'Calculations hispanic'!D142)</f>
        <v>0.78502799638903464</v>
      </c>
      <c r="E187" s="34">
        <f>E142/SUM(E142,'Calculations hispanic'!E142)</f>
        <v>0.78093577471519826</v>
      </c>
      <c r="F187" s="34">
        <f>F142/SUM(F142,'Calculations hispanic'!F142)</f>
        <v>0.77683243129841539</v>
      </c>
      <c r="G187" s="34">
        <f>G142/SUM(G142,'Calculations hispanic'!G142)</f>
        <v>0.77268527429233935</v>
      </c>
      <c r="H187" s="34">
        <f>H142/SUM(H142,'Calculations hispanic'!H142)</f>
        <v>0.76848818918278528</v>
      </c>
      <c r="I187" s="34">
        <f>I142/SUM(I142,'Calculations hispanic'!I142)</f>
        <v>0.76428036629107732</v>
      </c>
      <c r="J187" s="34">
        <f>J142/SUM(J142,'Calculations hispanic'!J142)</f>
        <v>0.76008047230175291</v>
      </c>
      <c r="K187" s="34">
        <f>K142/SUM(K142,'Calculations hispanic'!K142)</f>
        <v>0.75590706234687521</v>
      </c>
      <c r="L187" s="34">
        <f>L142/SUM(L142,'Calculations hispanic'!L142)</f>
        <v>0.75185708545434715</v>
      </c>
      <c r="M187" s="34">
        <f>M142/SUM(M142,'Calculations hispanic'!M142)</f>
        <v>0.74768934943986765</v>
      </c>
      <c r="N187" s="34">
        <f>N142/SUM(N142,'Calculations hispanic'!N142)</f>
        <v>0.7435169256197337</v>
      </c>
      <c r="O187" s="34">
        <f>O142/SUM(O142,'Calculations hispanic'!O142)</f>
        <v>0.73934074700899866</v>
      </c>
      <c r="P187" s="34">
        <f>P142/SUM(P142,'Calculations hispanic'!P142)</f>
        <v>0.73516173290190168</v>
      </c>
      <c r="Q187" s="34">
        <f>Q142/SUM(Q142,'Calculations hispanic'!Q142)</f>
        <v>0.73098078838322345</v>
      </c>
      <c r="R187" s="34">
        <f>R142/SUM(R142,'Calculations hispanic'!R142)</f>
        <v>0.72679880387352047</v>
      </c>
      <c r="S187" s="34">
        <f>S142/SUM(S142,'Calculations hispanic'!S142)</f>
        <v>0.72261665470782888</v>
      </c>
      <c r="T187" s="34">
        <f>T142/SUM(T142,'Calculations hispanic'!T142)</f>
        <v>0.71843520074735612</v>
      </c>
      <c r="U187" s="34">
        <f>U142/SUM(U142,'Calculations hispanic'!U142)</f>
        <v>0.71425528602364863</v>
      </c>
      <c r="V187" s="34">
        <f>V142/SUM(V142,'Calculations hispanic'!V142)</f>
        <v>0.71007773841462773</v>
      </c>
      <c r="W187" s="34">
        <f>W142/SUM(W142,'Calculations hispanic'!W142)</f>
        <v>0.70590336935187137</v>
      </c>
      <c r="X187" s="34">
        <f>X142/SUM(X142,'Calculations hispanic'!X142)</f>
        <v>0.70173297355845787</v>
      </c>
      <c r="Y187" s="34">
        <f>Y142/SUM(Y142,'Calculations hispanic'!Y142)</f>
        <v>0.69756732881664441</v>
      </c>
      <c r="Z187" s="34">
        <f>Z142/SUM(Z142,'Calculations hispanic'!Z142)</f>
        <v>0.69340719576463916</v>
      </c>
      <c r="AA187" s="34">
        <f>AA142/SUM(AA142,'Calculations hispanic'!AA142)</f>
        <v>0.68925331772164833</v>
      </c>
      <c r="AB187" s="34">
        <f>AB142/SUM(AB142,'Calculations hispanic'!AB142)</f>
        <v>0.68510642054040072</v>
      </c>
      <c r="AC187" s="34">
        <f>AC142/SUM(AC142,'Calculations hispanic'!AC142)</f>
        <v>0.68096721248629977</v>
      </c>
      <c r="AD187" s="34">
        <f>AD142/SUM(AD142,'Calculations hispanic'!AD142)</f>
        <v>0.67683638414232772</v>
      </c>
      <c r="AE187" s="34">
        <f>AE142/SUM(AE142,'Calculations hispanic'!AE142)</f>
        <v>0.67271460833882613</v>
      </c>
      <c r="AF187" s="34">
        <f>AF142/SUM(AF142,'Calculations hispanic'!AF142)</f>
        <v>0.66860254010725406</v>
      </c>
    </row>
    <row r="188" spans="1:32" x14ac:dyDescent="0.2">
      <c r="A188" s="12" t="s">
        <v>30</v>
      </c>
      <c r="B188" s="34">
        <f>B143/SUM(B143,'Calculations hispanic'!B143)</f>
        <v>0.71330097087378641</v>
      </c>
      <c r="C188" s="34">
        <f>C143/SUM(C143,'Calculations hispanic'!C143)</f>
        <v>0.70884880985685117</v>
      </c>
      <c r="D188" s="34">
        <f>D143/SUM(D143,'Calculations hispanic'!D143)</f>
        <v>0.70423715199899417</v>
      </c>
      <c r="E188" s="34">
        <f>E143/SUM(E143,'Calculations hispanic'!E143)</f>
        <v>0.69961422822518471</v>
      </c>
      <c r="F188" s="34">
        <f>F143/SUM(F143,'Calculations hispanic'!F143)</f>
        <v>0.69499860921394441</v>
      </c>
      <c r="G188" s="34">
        <f>G143/SUM(G143,'Calculations hispanic'!G143)</f>
        <v>0.69035362364982322</v>
      </c>
      <c r="H188" s="34">
        <f>H143/SUM(H143,'Calculations hispanic'!H143)</f>
        <v>0.6856728022674482</v>
      </c>
      <c r="I188" s="34">
        <f>I143/SUM(I143,'Calculations hispanic'!I143)</f>
        <v>0.68099999171700853</v>
      </c>
      <c r="J188" s="34">
        <f>J143/SUM(J143,'Calculations hispanic'!J143)</f>
        <v>0.67635565125687125</v>
      </c>
      <c r="K188" s="34">
        <f>K143/SUM(K143,'Calculations hispanic'!K143)</f>
        <v>0.6717597792517791</v>
      </c>
      <c r="L188" s="34">
        <f>L143/SUM(L143,'Calculations hispanic'!L143)</f>
        <v>0.66731786012983718</v>
      </c>
      <c r="M188" s="34">
        <f>M143/SUM(M143,'Calculations hispanic'!M143)</f>
        <v>0.66276506570670712</v>
      </c>
      <c r="N188" s="34">
        <f>N143/SUM(N143,'Calculations hispanic'!N143)</f>
        <v>0.65822546972206697</v>
      </c>
      <c r="O188" s="34">
        <f>O143/SUM(O143,'Calculations hispanic'!O143)</f>
        <v>0.65369989193704259</v>
      </c>
      <c r="P188" s="34">
        <f>P143/SUM(P143,'Calculations hispanic'!P143)</f>
        <v>0.64918912576409582</v>
      </c>
      <c r="Q188" s="34">
        <f>Q143/SUM(Q143,'Calculations hispanic'!Q143)</f>
        <v>0.64469393834875588</v>
      </c>
      <c r="R188" s="34">
        <f>R143/SUM(R143,'Calculations hispanic'!R143)</f>
        <v>0.64021507068528694</v>
      </c>
      <c r="S188" s="34">
        <f>S143/SUM(S143,'Calculations hispanic'!S143)</f>
        <v>0.63575323776448345</v>
      </c>
      <c r="T188" s="34">
        <f>T143/SUM(T143,'Calculations hispanic'!T143)</f>
        <v>0.63130912875179668</v>
      </c>
      <c r="U188" s="34">
        <f>U143/SUM(U143,'Calculations hispanic'!U143)</f>
        <v>0.62688340719403379</v>
      </c>
      <c r="V188" s="34">
        <f>V143/SUM(V143,'Calculations hispanic'!V143)</f>
        <v>0.62247671125286097</v>
      </c>
      <c r="W188" s="34">
        <f>W143/SUM(W143,'Calculations hispanic'!W143)</f>
        <v>0.61808965396339843</v>
      </c>
      <c r="X188" s="34">
        <f>X143/SUM(X143,'Calculations hispanic'!X143)</f>
        <v>0.61372282351621366</v>
      </c>
      <c r="Y188" s="34">
        <f>Y143/SUM(Y143,'Calculations hispanic'!Y143)</f>
        <v>0.60937678356105229</v>
      </c>
      <c r="Z188" s="34">
        <f>Z143/SUM(Z143,'Calculations hispanic'!Z143)</f>
        <v>0.60505207353070356</v>
      </c>
      <c r="AA188" s="34">
        <f>AA143/SUM(AA143,'Calculations hispanic'!AA143)</f>
        <v>0.60074920898339856</v>
      </c>
      <c r="AB188" s="34">
        <f>AB143/SUM(AB143,'Calculations hispanic'!AB143)</f>
        <v>0.59646868196222691</v>
      </c>
      <c r="AC188" s="34">
        <f>AC143/SUM(AC143,'Calculations hispanic'!AC143)</f>
        <v>0.59221096137008078</v>
      </c>
      <c r="AD188" s="34">
        <f>AD143/SUM(AD143,'Calculations hispanic'!AD143)</f>
        <v>0.58797649335867297</v>
      </c>
      <c r="AE188" s="34">
        <f>AE143/SUM(AE143,'Calculations hispanic'!AE143)</f>
        <v>0.58376570173024389</v>
      </c>
      <c r="AF188" s="34">
        <f>AF143/SUM(AF143,'Calculations hispanic'!AF143)</f>
        <v>0.57957898835061217</v>
      </c>
    </row>
    <row r="189" spans="1:32" x14ac:dyDescent="0.2">
      <c r="A189" s="12" t="s">
        <v>31</v>
      </c>
      <c r="B189" s="34">
        <f>B144/SUM(B144,'Calculations hispanic'!B144)</f>
        <v>0.77400000000000002</v>
      </c>
      <c r="C189" s="34">
        <f>C144/SUM(C144,'Calculations hispanic'!C144)</f>
        <v>0.76993170959490742</v>
      </c>
      <c r="D189" s="34">
        <f>D144/SUM(D144,'Calculations hispanic'!D144)</f>
        <v>0.76570423012692868</v>
      </c>
      <c r="E189" s="34">
        <f>E144/SUM(E144,'Calculations hispanic'!E144)</f>
        <v>0.76145274139295993</v>
      </c>
      <c r="F189" s="34">
        <f>F144/SUM(F144,'Calculations hispanic'!F144)</f>
        <v>0.75719435313431993</v>
      </c>
      <c r="G189" s="34">
        <f>G144/SUM(G144,'Calculations hispanic'!G144)</f>
        <v>0.75289518284837886</v>
      </c>
      <c r="H189" s="34">
        <f>H144/SUM(H144,'Calculations hispanic'!H144)</f>
        <v>0.74854900214598419</v>
      </c>
      <c r="I189" s="34">
        <f>I144/SUM(I144,'Calculations hispanic'!I144)</f>
        <v>0.74419644748509217</v>
      </c>
      <c r="J189" s="34">
        <f>J144/SUM(J144,'Calculations hispanic'!J144)</f>
        <v>0.73985678412156464</v>
      </c>
      <c r="K189" s="34">
        <f>K144/SUM(K144,'Calculations hispanic'!K144)</f>
        <v>0.73554908064624935</v>
      </c>
      <c r="L189" s="34">
        <f>L144/SUM(L144,'Calculations hispanic'!L144)</f>
        <v>0.73137311805903404</v>
      </c>
      <c r="M189" s="34">
        <f>M144/SUM(M144,'Calculations hispanic'!M144)</f>
        <v>0.72708014911321017</v>
      </c>
      <c r="N189" s="34">
        <f>N144/SUM(N144,'Calculations hispanic'!N144)</f>
        <v>0.7227867956088293</v>
      </c>
      <c r="O189" s="34">
        <f>O144/SUM(O144,'Calculations hispanic'!O144)</f>
        <v>0.718493988758514</v>
      </c>
      <c r="P189" s="34">
        <f>P144/SUM(P144,'Calculations hispanic'!P144)</f>
        <v>0.71420264240051679</v>
      </c>
      <c r="Q189" s="34">
        <f>Q144/SUM(Q144,'Calculations hispanic'!Q144)</f>
        <v>0.70991365262214023</v>
      </c>
      <c r="R189" s="34">
        <f>R144/SUM(R144,'Calculations hispanic'!R144)</f>
        <v>0.705627897419562</v>
      </c>
      <c r="S189" s="34">
        <f>S144/SUM(S144,'Calculations hispanic'!S144)</f>
        <v>0.70134623639327431</v>
      </c>
      <c r="T189" s="34">
        <f>T144/SUM(T144,'Calculations hispanic'!T144)</f>
        <v>0.69706951047828436</v>
      </c>
      <c r="U189" s="34">
        <f>U144/SUM(U144,'Calculations hispanic'!U144)</f>
        <v>0.6927985417082102</v>
      </c>
      <c r="V189" s="34">
        <f>V144/SUM(V144,'Calculations hispanic'!V144)</f>
        <v>0.68853413301231725</v>
      </c>
      <c r="W189" s="34">
        <f>W144/SUM(W144,'Calculations hispanic'!W144)</f>
        <v>0.68427706804454169</v>
      </c>
      <c r="X189" s="34">
        <f>X144/SUM(X144,'Calculations hispanic'!X144)</f>
        <v>0.68002811104350103</v>
      </c>
      <c r="Y189" s="34">
        <f>Y144/SUM(Y144,'Calculations hispanic'!Y144)</f>
        <v>0.67578800672246209</v>
      </c>
      <c r="Z189" s="34">
        <f>Z144/SUM(Z144,'Calculations hispanic'!Z144)</f>
        <v>0.67155748018823425</v>
      </c>
      <c r="AA189" s="34">
        <f>AA144/SUM(AA144,'Calculations hispanic'!AA144)</f>
        <v>0.66733723688790036</v>
      </c>
      <c r="AB189" s="34">
        <f>AB144/SUM(AB144,'Calculations hispanic'!AB144)</f>
        <v>0.66312796258232609</v>
      </c>
      <c r="AC189" s="34">
        <f>AC144/SUM(AC144,'Calculations hispanic'!AC144)</f>
        <v>0.65893032334535795</v>
      </c>
      <c r="AD189" s="34">
        <f>AD144/SUM(AD144,'Calculations hispanic'!AD144)</f>
        <v>0.65474496558760498</v>
      </c>
      <c r="AE189" s="34">
        <f>AE144/SUM(AE144,'Calculations hispanic'!AE144)</f>
        <v>0.65057251610371525</v>
      </c>
      <c r="AF189" s="34">
        <f>AF144/SUM(AF144,'Calculations hispanic'!AF144)</f>
        <v>0.64641358214205424</v>
      </c>
    </row>
    <row r="190" spans="1:32" x14ac:dyDescent="0.2">
      <c r="A190" s="12" t="s">
        <v>32</v>
      </c>
      <c r="B190" s="34">
        <f>B145/SUM(B145,'Calculations hispanic'!B145)</f>
        <v>0.76400000000000012</v>
      </c>
      <c r="C190" s="34">
        <f>C145/SUM(C145,'Calculations hispanic'!C145)</f>
        <v>0.75985509711350607</v>
      </c>
      <c r="D190" s="34">
        <f>D145/SUM(D145,'Calculations hispanic'!D145)</f>
        <v>0.75555038437015032</v>
      </c>
      <c r="E190" s="34">
        <f>E145/SUM(E145,'Calculations hispanic'!E145)</f>
        <v>0.75122364389830754</v>
      </c>
      <c r="F190" s="34">
        <f>F145/SUM(F145,'Calculations hispanic'!F145)</f>
        <v>0.74689229167609628</v>
      </c>
      <c r="G190" s="34">
        <f>G145/SUM(G145,'Calculations hispanic'!G145)</f>
        <v>0.74252188228571825</v>
      </c>
      <c r="H190" s="34">
        <f>H145/SUM(H145,'Calculations hispanic'!H145)</f>
        <v>0.73810613564491523</v>
      </c>
      <c r="I190" s="34">
        <f>I145/SUM(I145,'Calculations hispanic'!I145)</f>
        <v>0.73368636098709961</v>
      </c>
      <c r="J190" s="34">
        <f>J145/SUM(J145,'Calculations hispanic'!J145)</f>
        <v>0.7292820931659878</v>
      </c>
      <c r="K190" s="34">
        <f>K145/SUM(K145,'Calculations hispanic'!K145)</f>
        <v>0.72491262566722903</v>
      </c>
      <c r="L190" s="34">
        <f>L145/SUM(L145,'Calculations hispanic'!L145)</f>
        <v>0.72067901701929094</v>
      </c>
      <c r="M190" s="34">
        <f>M145/SUM(M145,'Calculations hispanic'!M145)</f>
        <v>0.71632905443319239</v>
      </c>
      <c r="N190" s="34">
        <f>N145/SUM(N145,'Calculations hispanic'!N145)</f>
        <v>0.71198098163137236</v>
      </c>
      <c r="O190" s="34">
        <f>O145/SUM(O145,'Calculations hispanic'!O145)</f>
        <v>0.70763572196293412</v>
      </c>
      <c r="P190" s="34">
        <f>P145/SUM(P145,'Calculations hispanic'!P145)</f>
        <v>0.70329417961598839</v>
      </c>
      <c r="Q190" s="34">
        <f>Q145/SUM(Q145,'Calculations hispanic'!Q145)</f>
        <v>0.69895723930817499</v>
      </c>
      <c r="R190" s="34">
        <f>R145/SUM(R145,'Calculations hispanic'!R145)</f>
        <v>0.69462576601428727</v>
      </c>
      <c r="S190" s="34">
        <f>S145/SUM(S145,'Calculations hispanic'!S145)</f>
        <v>0.69030060473000909</v>
      </c>
      <c r="T190" s="34">
        <f>T145/SUM(T145,'Calculations hispanic'!T145)</f>
        <v>0.68598258027072323</v>
      </c>
      <c r="U190" s="34">
        <f>U145/SUM(U145,'Calculations hispanic'!U145)</f>
        <v>0.68167249710434807</v>
      </c>
      <c r="V190" s="34">
        <f>V145/SUM(V145,'Calculations hispanic'!V145)</f>
        <v>0.67737113921707226</v>
      </c>
      <c r="W190" s="34">
        <f>W145/SUM(W145,'Calculations hispanic'!W145)</f>
        <v>0.67307927001087697</v>
      </c>
      <c r="X190" s="34">
        <f>X145/SUM(X145,'Calculations hispanic'!X145)</f>
        <v>0.66879763223168531</v>
      </c>
      <c r="Y190" s="34">
        <f>Y145/SUM(Y145,'Calculations hispanic'!Y145)</f>
        <v>0.66452694792697253</v>
      </c>
      <c r="Z190" s="34">
        <f>Z145/SUM(Z145,'Calculations hispanic'!Z145)</f>
        <v>0.66026791843166355</v>
      </c>
      <c r="AA190" s="34">
        <f>AA145/SUM(AA145,'Calculations hispanic'!AA145)</f>
        <v>0.65602122438110744</v>
      </c>
      <c r="AB190" s="34">
        <f>AB145/SUM(AB145,'Calculations hispanic'!AB145)</f>
        <v>0.65178752574994947</v>
      </c>
      <c r="AC190" s="34">
        <f>AC145/SUM(AC145,'Calculations hispanic'!AC145)</f>
        <v>0.64756746191570513</v>
      </c>
      <c r="AD190" s="34">
        <f>AD145/SUM(AD145,'Calculations hispanic'!AD145)</f>
        <v>0.64336165174582849</v>
      </c>
      <c r="AE190" s="34">
        <f>AE145/SUM(AE145,'Calculations hispanic'!AE145)</f>
        <v>0.63917069370709845</v>
      </c>
      <c r="AF190" s="34">
        <f>AF145/SUM(AF145,'Calculations hispanic'!AF145)</f>
        <v>0.63499516599614236</v>
      </c>
    </row>
    <row r="191" spans="1:32" x14ac:dyDescent="0.2">
      <c r="A191" s="12" t="s">
        <v>33</v>
      </c>
      <c r="B191" s="34">
        <f>B146/SUM(B146,'Calculations hispanic'!B146)</f>
        <v>0.83699999999999997</v>
      </c>
      <c r="C191" s="34">
        <f>C146/SUM(C146,'Calculations hispanic'!C146)</f>
        <v>0.83354732351433292</v>
      </c>
      <c r="D191" s="34">
        <f>D146/SUM(D146,'Calculations hispanic'!D146)</f>
        <v>0.82994590991882289</v>
      </c>
      <c r="E191" s="34">
        <f>E146/SUM(E146,'Calculations hispanic'!E146)</f>
        <v>0.82631007658612132</v>
      </c>
      <c r="F191" s="34">
        <f>F146/SUM(F146,'Calculations hispanic'!F146)</f>
        <v>0.82265435315557545</v>
      </c>
      <c r="G191" s="34">
        <f>G146/SUM(G146,'Calculations hispanic'!G146)</f>
        <v>0.81894946601277296</v>
      </c>
      <c r="H191" s="34">
        <f>H146/SUM(H146,'Calculations hispanic'!H146)</f>
        <v>0.81518966121591585</v>
      </c>
      <c r="I191" s="34">
        <f>I146/SUM(I146,'Calculations hispanic'!I146)</f>
        <v>0.81140987511375617</v>
      </c>
      <c r="J191" s="34">
        <f>J146/SUM(J146,'Calculations hispanic'!J146)</f>
        <v>0.80762691724956914</v>
      </c>
      <c r="K191" s="34">
        <f>K146/SUM(K146,'Calculations hispanic'!K146)</f>
        <v>0.80385767703355737</v>
      </c>
      <c r="L191" s="34">
        <f>L146/SUM(L146,'Calculations hispanic'!L146)</f>
        <v>0.80019030077968423</v>
      </c>
      <c r="M191" s="34">
        <f>M146/SUM(M146,'Calculations hispanic'!M146)</f>
        <v>0.79640644794822313</v>
      </c>
      <c r="N191" s="34">
        <f>N146/SUM(N146,'Calculations hispanic'!N146)</f>
        <v>0.79260838465544137</v>
      </c>
      <c r="O191" s="34">
        <f>O146/SUM(O146,'Calculations hispanic'!O146)</f>
        <v>0.78879697505241686</v>
      </c>
      <c r="P191" s="34">
        <f>P146/SUM(P146,'Calculations hispanic'!P146)</f>
        <v>0.78497307879712153</v>
      </c>
      <c r="Q191" s="34">
        <f>Q146/SUM(Q146,'Calculations hispanic'!Q146)</f>
        <v>0.78113755041144595</v>
      </c>
      <c r="R191" s="34">
        <f>R146/SUM(R146,'Calculations hispanic'!R146)</f>
        <v>0.77729123866094663</v>
      </c>
      <c r="S191" s="34">
        <f>S146/SUM(S146,'Calculations hispanic'!S146)</f>
        <v>0.77343498595768945</v>
      </c>
      <c r="T191" s="34">
        <f>T146/SUM(T146,'Calculations hispanic'!T146)</f>
        <v>0.76956962778649429</v>
      </c>
      <c r="U191" s="34">
        <f>U146/SUM(U146,'Calculations hispanic'!U146)</f>
        <v>0.76569599215485096</v>
      </c>
      <c r="V191" s="34">
        <f>V146/SUM(V146,'Calculations hispanic'!V146)</f>
        <v>0.76181489906666833</v>
      </c>
      <c r="W191" s="34">
        <f>W146/SUM(W146,'Calculations hispanic'!W146)</f>
        <v>0.75792716001999938</v>
      </c>
      <c r="X191" s="34">
        <f>X146/SUM(X146,'Calculations hispanic'!X146)</f>
        <v>0.75403357752880684</v>
      </c>
      <c r="Y191" s="34">
        <f>Y146/SUM(Y146,'Calculations hispanic'!Y146)</f>
        <v>0.75013494466878128</v>
      </c>
      <c r="Z191" s="34">
        <f>Z146/SUM(Z146,'Calculations hispanic'!Z146)</f>
        <v>0.74623204464718607</v>
      </c>
      <c r="AA191" s="34">
        <f>AA146/SUM(AA146,'Calculations hispanic'!AA146)</f>
        <v>0.74232565039661835</v>
      </c>
      <c r="AB191" s="34">
        <f>AB146/SUM(AB146,'Calculations hispanic'!AB146)</f>
        <v>0.73841652419256565</v>
      </c>
      <c r="AC191" s="34">
        <f>AC146/SUM(AC146,'Calculations hispanic'!AC146)</f>
        <v>0.73450541729457475</v>
      </c>
      <c r="AD191" s="34">
        <f>AD146/SUM(AD146,'Calculations hispanic'!AD146)</f>
        <v>0.73059306961079273</v>
      </c>
      <c r="AE191" s="34">
        <f>AE146/SUM(AE146,'Calculations hispanic'!AE146)</f>
        <v>0.7266802093856255</v>
      </c>
      <c r="AF191" s="34">
        <f>AF146/SUM(AF146,'Calculations hispanic'!AF146)</f>
        <v>0.722767552910204</v>
      </c>
    </row>
    <row r="192" spans="1:32" x14ac:dyDescent="0.2">
      <c r="A192" s="12" t="s">
        <v>34</v>
      </c>
      <c r="B192" s="34">
        <f>B147/SUM(B147,'Calculations hispanic'!B147)</f>
        <v>0.83300000000000007</v>
      </c>
      <c r="C192" s="34">
        <f>C147/SUM(C147,'Calculations hispanic'!C147)</f>
        <v>0.82950101101003459</v>
      </c>
      <c r="D192" s="34">
        <f>D147/SUM(D147,'Calculations hispanic'!D147)</f>
        <v>0.82585223839582467</v>
      </c>
      <c r="E192" s="34">
        <f>E147/SUM(E147,'Calculations hispanic'!E147)</f>
        <v>0.82216956578452283</v>
      </c>
      <c r="F192" s="34">
        <f>F147/SUM(F147,'Calculations hispanic'!F147)</f>
        <v>0.81846772170992665</v>
      </c>
      <c r="G192" s="34">
        <f>G147/SUM(G147,'Calculations hispanic'!G147)</f>
        <v>0.8147170808484836</v>
      </c>
      <c r="H192" s="34">
        <f>H147/SUM(H147,'Calculations hispanic'!H147)</f>
        <v>0.81091184983386577</v>
      </c>
      <c r="I192" s="34">
        <f>I147/SUM(I147,'Calculations hispanic'!I147)</f>
        <v>0.80708740706648241</v>
      </c>
      <c r="J192" s="34">
        <f>J147/SUM(J147,'Calculations hispanic'!J147)</f>
        <v>0.80326075994185353</v>
      </c>
      <c r="K192" s="34">
        <f>K147/SUM(K147,'Calculations hispanic'!K147)</f>
        <v>0.79944897900529133</v>
      </c>
      <c r="L192" s="34">
        <f>L147/SUM(L147,'Calculations hispanic'!L147)</f>
        <v>0.79574115133856727</v>
      </c>
      <c r="M192" s="34">
        <f>M147/SUM(M147,'Calculations hispanic'!M147)</f>
        <v>0.79191652471025209</v>
      </c>
      <c r="N192" s="34">
        <f>N147/SUM(N147,'Calculations hispanic'!N147)</f>
        <v>0.78807850840296434</v>
      </c>
      <c r="O192" s="34">
        <f>O147/SUM(O147,'Calculations hispanic'!O147)</f>
        <v>0.78422797732188188</v>
      </c>
      <c r="P192" s="34">
        <f>P147/SUM(P147,'Calculations hispanic'!P147)</f>
        <v>0.78036580102643649</v>
      </c>
      <c r="Q192" s="34">
        <f>Q147/SUM(Q147,'Calculations hispanic'!Q147)</f>
        <v>0.77649284309413658</v>
      </c>
      <c r="R192" s="34">
        <f>R147/SUM(R147,'Calculations hispanic'!R147)</f>
        <v>0.77260996050837305</v>
      </c>
      <c r="S192" s="34">
        <f>S147/SUM(S147,'Calculations hispanic'!S147)</f>
        <v>0.76871800307052618</v>
      </c>
      <c r="T192" s="34">
        <f>T147/SUM(T147,'Calculations hispanic'!T147)</f>
        <v>0.76481781283661598</v>
      </c>
      <c r="U192" s="34">
        <f>U147/SUM(U147,'Calculations hispanic'!U147)</f>
        <v>0.76091022357870297</v>
      </c>
      <c r="V192" s="34">
        <f>V147/SUM(V147,'Calculations hispanic'!V147)</f>
        <v>0.7569960602711403</v>
      </c>
      <c r="W192" s="34">
        <f>W147/SUM(W147,'Calculations hispanic'!W147)</f>
        <v>0.75307613860175748</v>
      </c>
      <c r="X192" s="34">
        <f>X147/SUM(X147,'Calculations hispanic'!X147)</f>
        <v>0.74915126450797476</v>
      </c>
      <c r="Y192" s="34">
        <f>Y147/SUM(Y147,'Calculations hispanic'!Y147)</f>
        <v>0.74522223373779994</v>
      </c>
      <c r="Z192" s="34">
        <f>Z147/SUM(Z147,'Calculations hispanic'!Z147)</f>
        <v>0.74128983143561544</v>
      </c>
      <c r="AA192" s="34">
        <f>AA147/SUM(AA147,'Calculations hispanic'!AA147)</f>
        <v>0.73735483175258631</v>
      </c>
      <c r="AB192" s="34">
        <f>AB147/SUM(AB147,'Calculations hispanic'!AB147)</f>
        <v>0.73341799748150382</v>
      </c>
      <c r="AC192" s="34">
        <f>AC147/SUM(AC147,'Calculations hispanic'!AC147)</f>
        <v>0.72948007971582218</v>
      </c>
      <c r="AD192" s="34">
        <f>AD147/SUM(AD147,'Calculations hispanic'!AD147)</f>
        <v>0.72554181753258817</v>
      </c>
      <c r="AE192" s="34">
        <f>AE147/SUM(AE147,'Calculations hispanic'!AE147)</f>
        <v>0.72160393769894793</v>
      </c>
      <c r="AF192" s="34">
        <f>AF147/SUM(AF147,'Calculations hispanic'!AF147)</f>
        <v>0.71766715440186801</v>
      </c>
    </row>
    <row r="193" spans="1:32" x14ac:dyDescent="0.2">
      <c r="A193" s="12" t="s">
        <v>92</v>
      </c>
      <c r="B193" s="34">
        <f>B148/SUM(B148,'Calculations hispanic'!B148)</f>
        <v>0.85617407407407409</v>
      </c>
      <c r="C193" s="34">
        <f>C148/SUM(C148,'Calculations hispanic'!C148)</f>
        <v>0.85295808225188352</v>
      </c>
      <c r="D193" s="34">
        <f>D148/SUM(D148,'Calculations hispanic'!D148)</f>
        <v>0.84959921615993017</v>
      </c>
      <c r="E193" s="34">
        <f>E148/SUM(E148,'Calculations hispanic'!E148)</f>
        <v>0.84620379759902997</v>
      </c>
      <c r="F193" s="34">
        <f>F148/SUM(F148,'Calculations hispanic'!F148)</f>
        <v>0.84278533278155976</v>
      </c>
      <c r="G193" s="34">
        <f>G148/SUM(G148,'Calculations hispanic'!G148)</f>
        <v>0.83931635798665616</v>
      </c>
      <c r="H193" s="34">
        <f>H148/SUM(H148,'Calculations hispanic'!H148)</f>
        <v>0.83579133080113543</v>
      </c>
      <c r="I193" s="34">
        <f>I148/SUM(I148,'Calculations hispanic'!I148)</f>
        <v>0.83224290454288596</v>
      </c>
      <c r="J193" s="34">
        <f>J148/SUM(J148,'Calculations hispanic'!J148)</f>
        <v>0.82868685372038542</v>
      </c>
      <c r="K193" s="34">
        <f>K148/SUM(K148,'Calculations hispanic'!K148)</f>
        <v>0.82513910966218573</v>
      </c>
      <c r="L193" s="34">
        <f>L148/SUM(L148,'Calculations hispanic'!L148)</f>
        <v>0.8216828806180958</v>
      </c>
      <c r="M193" s="34">
        <f>M148/SUM(M148,'Calculations hispanic'!M148)</f>
        <v>0.81811240359323167</v>
      </c>
      <c r="N193" s="34">
        <f>N148/SUM(N148,'Calculations hispanic'!N148)</f>
        <v>0.81452397714319003</v>
      </c>
      <c r="O193" s="34">
        <f>O148/SUM(O148,'Calculations hispanic'!O148)</f>
        <v>0.81091840080414501</v>
      </c>
      <c r="P193" s="34">
        <f>P148/SUM(P148,'Calculations hispanic'!P148)</f>
        <v>0.80729647363252166</v>
      </c>
      <c r="Q193" s="34">
        <f>Q148/SUM(Q148,'Calculations hispanic'!Q148)</f>
        <v>0.80365899355222048</v>
      </c>
      <c r="R193" s="34">
        <f>R148/SUM(R148,'Calculations hispanic'!R148)</f>
        <v>0.80000675671808097</v>
      </c>
      <c r="S193" s="34">
        <f>S148/SUM(S148,'Calculations hispanic'!S148)</f>
        <v>0.79634055689619421</v>
      </c>
      <c r="T193" s="34">
        <f>T148/SUM(T148,'Calculations hispanic'!T148)</f>
        <v>0.79266118486161363</v>
      </c>
      <c r="U193" s="34">
        <f>U148/SUM(U148,'Calculations hispanic'!U148)</f>
        <v>0.7889694278139876</v>
      </c>
      <c r="V193" s="34">
        <f>V148/SUM(V148,'Calculations hispanic'!V148)</f>
        <v>0.78526606881153727</v>
      </c>
      <c r="W193" s="34">
        <f>W148/SUM(W148,'Calculations hispanic'!W148)</f>
        <v>0.78155188622378535</v>
      </c>
      <c r="X193" s="34">
        <f>X148/SUM(X148,'Calculations hispanic'!X148)</f>
        <v>0.77782765320337521</v>
      </c>
      <c r="Y193" s="34">
        <f>Y148/SUM(Y148,'Calculations hispanic'!Y148)</f>
        <v>0.77409413717725917</v>
      </c>
      <c r="Z193" s="34">
        <f>Z148/SUM(Z148,'Calculations hispanic'!Z148)</f>
        <v>0.77035209935751381</v>
      </c>
      <c r="AA193" s="34">
        <f>AA148/SUM(AA148,'Calculations hispanic'!AA148)</f>
        <v>0.76660229427194182</v>
      </c>
      <c r="AB193" s="34">
        <f>AB148/SUM(AB148,'Calculations hispanic'!AB148)</f>
        <v>0.76284546931462227</v>
      </c>
      <c r="AC193" s="34">
        <f>AC148/SUM(AC148,'Calculations hispanic'!AC148)</f>
        <v>0.75908236431650022</v>
      </c>
      <c r="AD193" s="34">
        <f>AD148/SUM(AD148,'Calculations hispanic'!AD148)</f>
        <v>0.75531371113605106</v>
      </c>
      <c r="AE193" s="34">
        <f>AE148/SUM(AE148,'Calculations hispanic'!AE148)</f>
        <v>0.75154023327003949</v>
      </c>
      <c r="AF193" s="34">
        <f>AF148/SUM(AF148,'Calculations hispanic'!AF148)</f>
        <v>0.74776264548432902</v>
      </c>
    </row>
    <row r="194" spans="1:32" x14ac:dyDescent="0.2">
      <c r="A194" s="12" t="s">
        <v>89</v>
      </c>
      <c r="B194" s="34">
        <f>B149/SUM(B149,'Calculations hispanic'!B149)</f>
        <v>0.85799999999999998</v>
      </c>
      <c r="C194" s="34">
        <f>C149/SUM(C149,'Calculations hispanic'!C149)</f>
        <v>0.8548078485428755</v>
      </c>
      <c r="D194" s="34">
        <f>D149/SUM(D149,'Calculations hispanic'!D149)</f>
        <v>0.85147345805925645</v>
      </c>
      <c r="E194" s="34">
        <f>E149/SUM(E149,'Calculations hispanic'!E149)</f>
        <v>0.84810234583817279</v>
      </c>
      <c r="F194" s="34">
        <f>F149/SUM(F149,'Calculations hispanic'!F149)</f>
        <v>0.84470791447807847</v>
      </c>
      <c r="G194" s="34">
        <f>G149/SUM(G149,'Calculations hispanic'!G149)</f>
        <v>0.84126288372302316</v>
      </c>
      <c r="H194" s="34">
        <f>H149/SUM(H149,'Calculations hispanic'!H149)</f>
        <v>0.83776173342161708</v>
      </c>
      <c r="I194" s="34">
        <f>I149/SUM(I149,'Calculations hispanic'!I149)</f>
        <v>0.83423688492755776</v>
      </c>
      <c r="J194" s="34">
        <f>J149/SUM(J149,'Calculations hispanic'!J149)</f>
        <v>0.83070400648328835</v>
      </c>
      <c r="K194" s="34">
        <f>K149/SUM(K149,'Calculations hispanic'!K149)</f>
        <v>0.82717893015401389</v>
      </c>
      <c r="L194" s="34">
        <f>L149/SUM(L149,'Calculations hispanic'!L149)</f>
        <v>0.82374435546971281</v>
      </c>
      <c r="M194" s="34">
        <f>M149/SUM(M149,'Calculations hispanic'!M149)</f>
        <v>0.82019580846150031</v>
      </c>
      <c r="N194" s="34">
        <f>N149/SUM(N149,'Calculations hispanic'!N149)</f>
        <v>0.81662897570365323</v>
      </c>
      <c r="O194" s="34">
        <f>O149/SUM(O149,'Calculations hispanic'!O149)</f>
        <v>0.81304464944086496</v>
      </c>
      <c r="P194" s="34">
        <f>P149/SUM(P149,'Calculations hispanic'!P149)</f>
        <v>0.80944362180945706</v>
      </c>
      <c r="Q194" s="34">
        <f>Q149/SUM(Q149,'Calculations hispanic'!Q149)</f>
        <v>0.80582668418569947</v>
      </c>
      <c r="R194" s="34">
        <f>R149/SUM(R149,'Calculations hispanic'!R149)</f>
        <v>0.80219462654972473</v>
      </c>
      <c r="S194" s="34">
        <f>S149/SUM(S149,'Calculations hispanic'!S149)</f>
        <v>0.79854823686566567</v>
      </c>
      <c r="T194" s="34">
        <f>T149/SUM(T149,'Calculations hispanic'!T149)</f>
        <v>0.79488830047858572</v>
      </c>
      <c r="U194" s="34">
        <f>U149/SUM(U149,'Calculations hispanic'!U149)</f>
        <v>0.79121559952874276</v>
      </c>
      <c r="V194" s="34">
        <f>V149/SUM(V149,'Calculations hispanic'!V149)</f>
        <v>0.78753091238363171</v>
      </c>
      <c r="W194" s="34">
        <f>W149/SUM(W149,'Calculations hispanic'!W149)</f>
        <v>0.78383501308823478</v>
      </c>
      <c r="X194" s="34">
        <f>X149/SUM(X149,'Calculations hispanic'!X149)</f>
        <v>0.7801286708338373</v>
      </c>
      <c r="Y194" s="34">
        <f>Y149/SUM(Y149,'Calculations hispanic'!Y149)</f>
        <v>0.77641264944571653</v>
      </c>
      <c r="Z194" s="34">
        <f>Z149/SUM(Z149,'Calculations hispanic'!Z149)</f>
        <v>0.77268770688997679</v>
      </c>
      <c r="AA194" s="34">
        <f>AA149/SUM(AA149,'Calculations hispanic'!AA149)</f>
        <v>0.76895459479972261</v>
      </c>
      <c r="AB194" s="34">
        <f>AB149/SUM(AB149,'Calculations hispanic'!AB149)</f>
        <v>0.76521405802075082</v>
      </c>
      <c r="AC194" s="34">
        <f>AC149/SUM(AC149,'Calculations hispanic'!AC149)</f>
        <v>0.76146683417687755</v>
      </c>
      <c r="AD194" s="34">
        <f>AD149/SUM(AD149,'Calculations hispanic'!AD149)</f>
        <v>0.75771365325496087</v>
      </c>
      <c r="AE194" s="34">
        <f>AE149/SUM(AE149,'Calculations hispanic'!AE149)</f>
        <v>0.75395523720966384</v>
      </c>
      <c r="AF194" s="34">
        <f>AF149/SUM(AF149,'Calculations hispanic'!AF149)</f>
        <v>0.75019229958793765</v>
      </c>
    </row>
    <row r="195" spans="1:32" x14ac:dyDescent="0.2">
      <c r="A195" s="12" t="s">
        <v>35</v>
      </c>
      <c r="B195" s="34">
        <f>B150/SUM(B150,'Calculations hispanic'!B150)</f>
        <v>0.8590000000000001</v>
      </c>
      <c r="C195" s="34">
        <f>C150/SUM(C150,'Calculations hispanic'!C150)</f>
        <v>0.85582100337044109</v>
      </c>
      <c r="D195" s="34">
        <f>D150/SUM(D150,'Calculations hispanic'!D150)</f>
        <v>0.85250012155422084</v>
      </c>
      <c r="E195" s="34">
        <f>E150/SUM(E150,'Calculations hispanic'!E150)</f>
        <v>0.84914242798892103</v>
      </c>
      <c r="F195" s="34">
        <f>F150/SUM(F150,'Calculations hispanic'!F150)</f>
        <v>0.84576126806605534</v>
      </c>
      <c r="G195" s="34">
        <f>G150/SUM(G150,'Calculations hispanic'!G150)</f>
        <v>0.84232946285506938</v>
      </c>
      <c r="H195" s="34">
        <f>H150/SUM(H150,'Calculations hispanic'!H150)</f>
        <v>0.83884150456496054</v>
      </c>
      <c r="I195" s="34">
        <f>I150/SUM(I150,'Calculations hispanic'!I150)</f>
        <v>0.83532968641052696</v>
      </c>
      <c r="J195" s="34">
        <f>J150/SUM(J150,'Calculations hispanic'!J150)</f>
        <v>0.83180961785300256</v>
      </c>
      <c r="K195" s="34">
        <f>K150/SUM(K150,'Calculations hispanic'!K150)</f>
        <v>0.82829707598400526</v>
      </c>
      <c r="L195" s="34">
        <f>L150/SUM(L150,'Calculations hispanic'!L150)</f>
        <v>0.8248744787855764</v>
      </c>
      <c r="M195" s="34">
        <f>M150/SUM(M150,'Calculations hispanic'!M150)</f>
        <v>0.82133806521672681</v>
      </c>
      <c r="N195" s="34">
        <f>N150/SUM(N150,'Calculations hispanic'!N150)</f>
        <v>0.81778318335855704</v>
      </c>
      <c r="O195" s="34">
        <f>O150/SUM(O150,'Calculations hispanic'!O150)</f>
        <v>0.81421062137817091</v>
      </c>
      <c r="P195" s="34">
        <f>P150/SUM(P150,'Calculations hispanic'!P150)</f>
        <v>0.8106211675365903</v>
      </c>
      <c r="Q195" s="34">
        <f>Q150/SUM(Q150,'Calculations hispanic'!Q150)</f>
        <v>0.80701560953782681</v>
      </c>
      <c r="R195" s="34">
        <f>R150/SUM(R150,'Calculations hispanic'!R150)</f>
        <v>0.80339473389319604</v>
      </c>
      <c r="S195" s="34">
        <f>S150/SUM(S150,'Calculations hispanic'!S150)</f>
        <v>0.79975932530150695</v>
      </c>
      <c r="T195" s="34">
        <f>T150/SUM(T150,'Calculations hispanic'!T150)</f>
        <v>0.79611016604571516</v>
      </c>
      <c r="U195" s="34">
        <f>U150/SUM(U150,'Calculations hispanic'!U150)</f>
        <v>0.79244803540658038</v>
      </c>
      <c r="V195" s="34">
        <f>V150/SUM(V150,'Calculations hispanic'!V150)</f>
        <v>0.78877370909379463</v>
      </c>
      <c r="W195" s="34">
        <f>W150/SUM(W150,'Calculations hispanic'!W150)</f>
        <v>0.78508795869501335</v>
      </c>
      <c r="X195" s="34">
        <f>X150/SUM(X150,'Calculations hispanic'!X150)</f>
        <v>0.78139155114316561</v>
      </c>
      <c r="Y195" s="34">
        <f>Y150/SUM(Y150,'Calculations hispanic'!Y150)</f>
        <v>0.77768524820235796</v>
      </c>
      <c r="Z195" s="34">
        <f>Z150/SUM(Z150,'Calculations hispanic'!Z150)</f>
        <v>0.77396980597266141</v>
      </c>
      <c r="AA195" s="34">
        <f>AA150/SUM(AA150,'Calculations hispanic'!AA150)</f>
        <v>0.77024597441398501</v>
      </c>
      <c r="AB195" s="34">
        <f>AB150/SUM(AB150,'Calculations hispanic'!AB150)</f>
        <v>0.7665144968892279</v>
      </c>
      <c r="AC195" s="34">
        <f>AC150/SUM(AC150,'Calculations hispanic'!AC150)</f>
        <v>0.76277610972684329</v>
      </c>
      <c r="AD195" s="34">
        <f>AD150/SUM(AD150,'Calculations hispanic'!AD150)</f>
        <v>0.75903154180288446</v>
      </c>
      <c r="AE195" s="34">
        <f>AE150/SUM(AE150,'Calculations hispanic'!AE150)</f>
        <v>0.75528151414259137</v>
      </c>
      <c r="AF195" s="34">
        <f>AF150/SUM(AF150,'Calculations hispanic'!AF150)</f>
        <v>0.75152673954151472</v>
      </c>
    </row>
    <row r="196" spans="1:32" x14ac:dyDescent="0.2">
      <c r="A196" s="12" t="s">
        <v>98</v>
      </c>
      <c r="B196" s="34">
        <f>B151/SUM(B151,'Calculations hispanic'!B151)</f>
        <v>0.78200000000000003</v>
      </c>
      <c r="C196" s="34">
        <f>C151/SUM(C151,'Calculations hispanic'!C151)</f>
        <v>0.77799698334683354</v>
      </c>
      <c r="D196" s="34">
        <f>D151/SUM(D151,'Calculations hispanic'!D151)</f>
        <v>0.77383545801373765</v>
      </c>
      <c r="E196" s="34">
        <f>E151/SUM(E151,'Calculations hispanic'!E151)</f>
        <v>0.76964838759878085</v>
      </c>
      <c r="F196" s="34">
        <f>F151/SUM(F151,'Calculations hispanic'!F151)</f>
        <v>0.76545261727566782</v>
      </c>
      <c r="G196" s="34">
        <f>G151/SUM(G151,'Calculations hispanic'!G151)</f>
        <v>0.76121474617049667</v>
      </c>
      <c r="H196" s="34">
        <f>H151/SUM(H151,'Calculations hispanic'!H151)</f>
        <v>0.75692859122377443</v>
      </c>
      <c r="I196" s="34">
        <f>I151/SUM(I151,'Calculations hispanic'!I151)</f>
        <v>0.75263420724599939</v>
      </c>
      <c r="J196" s="34">
        <f>J151/SUM(J151,'Calculations hispanic'!J151)</f>
        <v>0.74835062152323695</v>
      </c>
      <c r="K196" s="34">
        <f>K151/SUM(K151,'Calculations hispanic'!K151)</f>
        <v>0.74409670053063759</v>
      </c>
      <c r="L196" s="34">
        <f>L151/SUM(L151,'Calculations hispanic'!L151)</f>
        <v>0.73997109897595703</v>
      </c>
      <c r="M196" s="34">
        <f>M151/SUM(M151,'Calculations hispanic'!M151)</f>
        <v>0.73572809234341374</v>
      </c>
      <c r="N196" s="34">
        <f>N151/SUM(N151,'Calculations hispanic'!N151)</f>
        <v>0.73148288397164341</v>
      </c>
      <c r="O196" s="34">
        <f>O151/SUM(O151,'Calculations hispanic'!O151)</f>
        <v>0.72723640798965838</v>
      </c>
      <c r="P196" s="34">
        <f>P151/SUM(P151,'Calculations hispanic'!P151)</f>
        <v>0.72298958265257818</v>
      </c>
      <c r="Q196" s="34">
        <f>Q151/SUM(Q151,'Calculations hispanic'!Q151)</f>
        <v>0.71874330991517332</v>
      </c>
      <c r="R196" s="34">
        <f>R151/SUM(R151,'Calculations hispanic'!R151)</f>
        <v>0.71449847504094011</v>
      </c>
      <c r="S196" s="34">
        <f>S151/SUM(S151,'Calculations hispanic'!S151)</f>
        <v>0.71025594624607513</v>
      </c>
      <c r="T196" s="34">
        <f>T151/SUM(T151,'Calculations hispanic'!T151)</f>
        <v>0.70601657437765364</v>
      </c>
      <c r="U196" s="34">
        <f>U151/SUM(U151,'Calculations hispanic'!U151)</f>
        <v>0.70178119262529093</v>
      </c>
      <c r="V196" s="34">
        <f>V151/SUM(V151,'Calculations hispanic'!V151)</f>
        <v>0.6975506162654781</v>
      </c>
      <c r="W196" s="34">
        <f>W151/SUM(W151,'Calculations hispanic'!W151)</f>
        <v>0.69332564243777439</v>
      </c>
      <c r="X196" s="34">
        <f>X151/SUM(X151,'Calculations hispanic'!X151)</f>
        <v>0.68910704995198491</v>
      </c>
      <c r="Y196" s="34">
        <f>Y151/SUM(Y151,'Calculations hispanic'!Y151)</f>
        <v>0.68489559912542053</v>
      </c>
      <c r="Z196" s="34">
        <f>Z151/SUM(Z151,'Calculations hispanic'!Z151)</f>
        <v>0.68069203164932091</v>
      </c>
      <c r="AA196" s="34">
        <f>AA151/SUM(AA151,'Calculations hispanic'!AA151)</f>
        <v>0.67649707048346908</v>
      </c>
      <c r="AB196" s="34">
        <f>AB151/SUM(AB151,'Calculations hispanic'!AB151)</f>
        <v>0.67231141977803577</v>
      </c>
      <c r="AC196" s="34">
        <f>AC151/SUM(AC151,'Calculations hispanic'!AC151)</f>
        <v>0.66813576482166492</v>
      </c>
      <c r="AD196" s="34">
        <f>AD151/SUM(AD151,'Calculations hispanic'!AD151)</f>
        <v>0.66397077201478305</v>
      </c>
      <c r="AE196" s="34">
        <f>AE151/SUM(AE151,'Calculations hispanic'!AE151)</f>
        <v>0.65981708886713131</v>
      </c>
      <c r="AF196" s="34">
        <f>AF151/SUM(AF151,'Calculations hispanic'!AF151)</f>
        <v>0.65567534401849792</v>
      </c>
    </row>
    <row r="197" spans="1:32" x14ac:dyDescent="0.2">
      <c r="A197" s="12" t="s">
        <v>97</v>
      </c>
      <c r="B197" s="34">
        <f>B152/SUM(B152,'Calculations hispanic'!B152)</f>
        <v>0.74485714285714288</v>
      </c>
      <c r="C197" s="34">
        <f>C152/SUM(C152,'Calculations hispanic'!C152)</f>
        <v>0.74058060987938934</v>
      </c>
      <c r="D197" s="34">
        <f>D152/SUM(D152,'Calculations hispanic'!D152)</f>
        <v>0.73614374285804662</v>
      </c>
      <c r="E197" s="34">
        <f>E152/SUM(E152,'Calculations hispanic'!E152)</f>
        <v>0.73168879788691243</v>
      </c>
      <c r="F197" s="34">
        <f>F152/SUM(F152,'Calculations hispanic'!F152)</f>
        <v>0.72723370334605608</v>
      </c>
      <c r="G197" s="34">
        <f>G152/SUM(G152,'Calculations hispanic'!G152)</f>
        <v>0.72274305324980503</v>
      </c>
      <c r="H197" s="34">
        <f>H152/SUM(H152,'Calculations hispanic'!H152)</f>
        <v>0.71821048265582188</v>
      </c>
      <c r="I197" s="34">
        <f>I152/SUM(I152,'Calculations hispanic'!I152)</f>
        <v>0.71367842594674591</v>
      </c>
      <c r="J197" s="34">
        <f>J152/SUM(J152,'Calculations hispanic'!J152)</f>
        <v>0.70916685111312205</v>
      </c>
      <c r="K197" s="34">
        <f>K152/SUM(K152,'Calculations hispanic'!K152)</f>
        <v>0.70469540009592213</v>
      </c>
      <c r="L197" s="34">
        <f>L152/SUM(L152,'Calculations hispanic'!L152)</f>
        <v>0.70036719114502766</v>
      </c>
      <c r="M197" s="34">
        <f>M152/SUM(M152,'Calculations hispanic'!M152)</f>
        <v>0.6959243066477</v>
      </c>
      <c r="N197" s="34">
        <f>N152/SUM(N152,'Calculations hispanic'!N152)</f>
        <v>0.69148764621064918</v>
      </c>
      <c r="O197" s="34">
        <f>O152/SUM(O152,'Calculations hispanic'!O152)</f>
        <v>0.68705810586536631</v>
      </c>
      <c r="P197" s="34">
        <f>P152/SUM(P152,'Calculations hispanic'!P152)</f>
        <v>0.68263655937654011</v>
      </c>
      <c r="Q197" s="34">
        <f>Q152/SUM(Q152,'Calculations hispanic'!Q152)</f>
        <v>0.67822385807278307</v>
      </c>
      <c r="R197" s="34">
        <f>R152/SUM(R152,'Calculations hispanic'!R152)</f>
        <v>0.67382083071455467</v>
      </c>
      <c r="S197" s="34">
        <f>S152/SUM(S152,'Calculations hispanic'!S152)</f>
        <v>0.66942828339793625</v>
      </c>
      <c r="T197" s="34">
        <f>T152/SUM(T152,'Calculations hispanic'!T152)</f>
        <v>0.66504699949288859</v>
      </c>
      <c r="U197" s="34">
        <f>U152/SUM(U152,'Calculations hispanic'!U152)</f>
        <v>0.66067773961462928</v>
      </c>
      <c r="V197" s="34">
        <f>V152/SUM(V152,'Calculations hispanic'!V152)</f>
        <v>0.65632124162670791</v>
      </c>
      <c r="W197" s="34">
        <f>W152/SUM(W152,'Calculations hispanic'!W152)</f>
        <v>0.6519782206743916</v>
      </c>
      <c r="X197" s="34">
        <f>X152/SUM(X152,'Calculations hispanic'!X152)</f>
        <v>0.64764936924694816</v>
      </c>
      <c r="Y197" s="34">
        <f>Y152/SUM(Y152,'Calculations hispanic'!Y152)</f>
        <v>0.6433353572674182</v>
      </c>
      <c r="Z197" s="34">
        <f>Z152/SUM(Z152,'Calculations hispanic'!Z152)</f>
        <v>0.63903683220848861</v>
      </c>
      <c r="AA197" s="34">
        <f>AA152/SUM(AA152,'Calculations hispanic'!AA152)</f>
        <v>0.63475441923305631</v>
      </c>
      <c r="AB197" s="34">
        <f>AB152/SUM(AB152,'Calculations hispanic'!AB152)</f>
        <v>0.63048872135812195</v>
      </c>
      <c r="AC197" s="34">
        <f>AC152/SUM(AC152,'Calculations hispanic'!AC152)</f>
        <v>0.62624031964065463</v>
      </c>
      <c r="AD197" s="34">
        <f>AD152/SUM(AD152,'Calculations hispanic'!AD152)</f>
        <v>0.62200977338407148</v>
      </c>
      <c r="AE197" s="34">
        <f>AE152/SUM(AE152,'Calculations hispanic'!AE152)</f>
        <v>0.6177976203640293</v>
      </c>
      <c r="AF197" s="34">
        <f>AF152/SUM(AF152,'Calculations hispanic'!AF152)</f>
        <v>0.61360437707223159</v>
      </c>
    </row>
    <row r="198" spans="1:32" x14ac:dyDescent="0.2">
      <c r="A198" s="12" t="s">
        <v>101</v>
      </c>
      <c r="B198" s="34">
        <f>B153/SUM(B153,'Calculations hispanic'!B153)</f>
        <v>0.86499999999999999</v>
      </c>
      <c r="C198" s="34">
        <f>C153/SUM(C153,'Calculations hispanic'!C153)</f>
        <v>0.86190140742740884</v>
      </c>
      <c r="D198" s="34">
        <f>D153/SUM(D153,'Calculations hispanic'!D153)</f>
        <v>0.8586631426669149</v>
      </c>
      <c r="E198" s="34">
        <f>E153/SUM(E153,'Calculations hispanic'!E153)</f>
        <v>0.85538756734735188</v>
      </c>
      <c r="F198" s="34">
        <f>F153/SUM(F153,'Calculations hispanic'!F153)</f>
        <v>0.85208767672157815</v>
      </c>
      <c r="G198" s="34">
        <f>G153/SUM(G153,'Calculations hispanic'!G153)</f>
        <v>0.84873691259593498</v>
      </c>
      <c r="H198" s="34">
        <f>H153/SUM(H153,'Calculations hispanic'!H153)</f>
        <v>0.84532984392384358</v>
      </c>
      <c r="I198" s="34">
        <f>I153/SUM(I153,'Calculations hispanic'!I153)</f>
        <v>0.84189797857140058</v>
      </c>
      <c r="J198" s="34">
        <f>J153/SUM(J153,'Calculations hispanic'!J153)</f>
        <v>0.83845656455594242</v>
      </c>
      <c r="K198" s="34">
        <f>K153/SUM(K153,'Calculations hispanic'!K153)</f>
        <v>0.83502103993922194</v>
      </c>
      <c r="L198" s="34">
        <f>L153/SUM(L153,'Calculations hispanic'!L153)</f>
        <v>0.83167208908005341</v>
      </c>
      <c r="M198" s="34">
        <f>M153/SUM(M153,'Calculations hispanic'!M153)</f>
        <v>0.82821033366294361</v>
      </c>
      <c r="N198" s="34">
        <f>N153/SUM(N153,'Calculations hispanic'!N153)</f>
        <v>0.82472904059748553</v>
      </c>
      <c r="O198" s="34">
        <f>O153/SUM(O153,'Calculations hispanic'!O153)</f>
        <v>0.8212289723324997</v>
      </c>
      <c r="P198" s="34">
        <f>P153/SUM(P153,'Calculations hispanic'!P153)</f>
        <v>0.81771089260616503</v>
      </c>
      <c r="Q198" s="34">
        <f>Q153/SUM(Q153,'Calculations hispanic'!Q153)</f>
        <v>0.81417556580187711</v>
      </c>
      <c r="R198" s="34">
        <f>R153/SUM(R153,'Calculations hispanic'!R153)</f>
        <v>0.81062375631721617</v>
      </c>
      <c r="S198" s="34">
        <f>S153/SUM(S153,'Calculations hispanic'!S153)</f>
        <v>0.80705622794671161</v>
      </c>
      <c r="T198" s="34">
        <f>T153/SUM(T153,'Calculations hispanic'!T153)</f>
        <v>0.80347374327903642</v>
      </c>
      <c r="U198" s="34">
        <f>U153/SUM(U153,'Calculations hispanic'!U153)</f>
        <v>0.799877063109241</v>
      </c>
      <c r="V198" s="34">
        <f>V153/SUM(V153,'Calculations hispanic'!V153)</f>
        <v>0.79626694586654245</v>
      </c>
      <c r="W198" s="34">
        <f>W153/SUM(W153,'Calculations hispanic'!W153)</f>
        <v>0.79264414705817576</v>
      </c>
      <c r="X198" s="34">
        <f>X153/SUM(X153,'Calculations hispanic'!X153)</f>
        <v>0.78900941872974084</v>
      </c>
      <c r="Y198" s="34">
        <f>Y153/SUM(Y153,'Calculations hispanic'!Y153)</f>
        <v>0.78536350894243745</v>
      </c>
      <c r="Z198" s="34">
        <f>Z153/SUM(Z153,'Calculations hispanic'!Z153)</f>
        <v>0.78170716126754325</v>
      </c>
      <c r="AA198" s="34">
        <f>AA153/SUM(AA153,'Calculations hispanic'!AA153)</f>
        <v>0.77804111429841372</v>
      </c>
      <c r="AB198" s="34">
        <f>AB153/SUM(AB153,'Calculations hispanic'!AB153)</f>
        <v>0.77436610118027105</v>
      </c>
      <c r="AC198" s="34">
        <f>AC153/SUM(AC153,'Calculations hispanic'!AC153)</f>
        <v>0.77068284915798868</v>
      </c>
      <c r="AD198" s="34">
        <f>AD153/SUM(AD153,'Calculations hispanic'!AD153)</f>
        <v>0.76699207914202416</v>
      </c>
      <c r="AE198" s="34">
        <f>AE153/SUM(AE153,'Calculations hispanic'!AE153)</f>
        <v>0.76329450529262866</v>
      </c>
      <c r="AF198" s="34">
        <f>AF153/SUM(AF153,'Calculations hispanic'!AF153)</f>
        <v>0.75959083462241206</v>
      </c>
    </row>
    <row r="199" spans="1:32" x14ac:dyDescent="0.2">
      <c r="A199" s="12" t="s">
        <v>104</v>
      </c>
      <c r="B199" s="34">
        <f>B154/SUM(B154,'Calculations hispanic'!B154)</f>
        <v>0.76600000000000013</v>
      </c>
      <c r="C199" s="34">
        <f>C154/SUM(C154,'Calculations hispanic'!C154)</f>
        <v>0.76186998212848578</v>
      </c>
      <c r="D199" s="34">
        <f>D154/SUM(D154,'Calculations hispanic'!D154)</f>
        <v>0.75758025874938895</v>
      </c>
      <c r="E199" s="34">
        <f>E154/SUM(E154,'Calculations hispanic'!E154)</f>
        <v>0.75326810628868757</v>
      </c>
      <c r="F199" s="34">
        <f>F154/SUM(F154,'Calculations hispanic'!F154)</f>
        <v>0.74895088162731493</v>
      </c>
      <c r="G199" s="34">
        <f>G154/SUM(G154,'Calculations hispanic'!G154)</f>
        <v>0.7445942485076168</v>
      </c>
      <c r="H199" s="34">
        <f>H154/SUM(H154,'Calculations hispanic'!H154)</f>
        <v>0.74019193676153883</v>
      </c>
      <c r="I199" s="34">
        <f>I154/SUM(I154,'Calculations hispanic'!I154)</f>
        <v>0.73578512582313338</v>
      </c>
      <c r="J199" s="34">
        <f>J154/SUM(J154,'Calculations hispanic'!J154)</f>
        <v>0.7313932990605102</v>
      </c>
      <c r="K199" s="34">
        <f>K154/SUM(K154,'Calculations hispanic'!K154)</f>
        <v>0.7270357073971998</v>
      </c>
      <c r="L199" s="34">
        <f>L154/SUM(L154,'Calculations hispanic'!L154)</f>
        <v>0.72281316521068717</v>
      </c>
      <c r="M199" s="34">
        <f>M154/SUM(M154,'Calculations hispanic'!M154)</f>
        <v>0.71847412552641554</v>
      </c>
      <c r="N199" s="34">
        <f>N154/SUM(N154,'Calculations hispanic'!N154)</f>
        <v>0.71413652086964485</v>
      </c>
      <c r="O199" s="34">
        <f>O154/SUM(O154,'Calculations hispanic'!O154)</f>
        <v>0.7098012765272903</v>
      </c>
      <c r="P199" s="34">
        <f>P154/SUM(P154,'Calculations hispanic'!P154)</f>
        <v>0.70546929897417698</v>
      </c>
      <c r="Q199" s="34">
        <f>Q154/SUM(Q154,'Calculations hispanic'!Q154)</f>
        <v>0.70114147554975381</v>
      </c>
      <c r="R199" s="34">
        <f>R154/SUM(R154,'Calculations hispanic'!R154)</f>
        <v>0.69681867417180876</v>
      </c>
      <c r="S199" s="34">
        <f>S154/SUM(S154,'Calculations hispanic'!S154)</f>
        <v>0.69250174308623003</v>
      </c>
      <c r="T199" s="34">
        <f>T154/SUM(T154,'Calculations hispanic'!T154)</f>
        <v>0.68819151065181339</v>
      </c>
      <c r="U199" s="34">
        <f>U154/SUM(U154,'Calculations hispanic'!U154)</f>
        <v>0.68388878515910212</v>
      </c>
      <c r="V199" s="34">
        <f>V154/SUM(V154,'Calculations hispanic'!V154)</f>
        <v>0.67959435468216833</v>
      </c>
      <c r="W199" s="34">
        <f>W154/SUM(W154,'Calculations hispanic'!W154)</f>
        <v>0.67530898696225339</v>
      </c>
      <c r="X199" s="34">
        <f>X154/SUM(X154,'Calculations hispanic'!X154)</f>
        <v>0.67103342932213894</v>
      </c>
      <c r="Y199" s="34">
        <f>Y154/SUM(Y154,'Calculations hispanic'!Y154)</f>
        <v>0.66676840861010733</v>
      </c>
      <c r="Z199" s="34">
        <f>Z154/SUM(Z154,'Calculations hispanic'!Z154)</f>
        <v>0.66251463117234621</v>
      </c>
      <c r="AA199" s="34">
        <f>AA154/SUM(AA154,'Calculations hispanic'!AA154)</f>
        <v>0.65827278285261104</v>
      </c>
      <c r="AB199" s="34">
        <f>AB154/SUM(AB154,'Calculations hispanic'!AB154)</f>
        <v>0.65404352901798679</v>
      </c>
      <c r="AC199" s="34">
        <f>AC154/SUM(AC154,'Calculations hispanic'!AC154)</f>
        <v>0.64982751460957644</v>
      </c>
      <c r="AD199" s="34">
        <f>AD154/SUM(AD154,'Calculations hispanic'!AD154)</f>
        <v>0.64562536421692296</v>
      </c>
      <c r="AE199" s="34">
        <f>AE154/SUM(AE154,'Calculations hispanic'!AE154)</f>
        <v>0.64143768217501196</v>
      </c>
      <c r="AF199" s="34">
        <f>AF154/SUM(AF154,'Calculations hispanic'!AF154)</f>
        <v>0.63726505268268141</v>
      </c>
    </row>
    <row r="200" spans="1:32" x14ac:dyDescent="0.2">
      <c r="A200" s="12" t="s">
        <v>36</v>
      </c>
      <c r="B200" s="34">
        <f>B155/SUM(B155,'Calculations hispanic'!B155)</f>
        <v>0.85119588638589616</v>
      </c>
      <c r="C200" s="34">
        <f>C155/SUM(C155,'Calculations hispanic'!C155)</f>
        <v>0.84791606358010663</v>
      </c>
      <c r="D200" s="34">
        <f>D155/SUM(D155,'Calculations hispanic'!D155)</f>
        <v>0.8444917045772633</v>
      </c>
      <c r="E200" s="34">
        <f>E155/SUM(E155,'Calculations hispanic'!E155)</f>
        <v>0.84103128598518417</v>
      </c>
      <c r="F200" s="34">
        <f>F155/SUM(F155,'Calculations hispanic'!F155)</f>
        <v>0.83754859101501056</v>
      </c>
      <c r="G200" s="34">
        <f>G155/SUM(G155,'Calculations hispanic'!G155)</f>
        <v>0.83401566578146846</v>
      </c>
      <c r="H200" s="34">
        <f>H155/SUM(H155,'Calculations hispanic'!H155)</f>
        <v>0.83042690914013384</v>
      </c>
      <c r="I200" s="34">
        <f>I155/SUM(I155,'Calculations hispanic'!I155)</f>
        <v>0.82681559377141522</v>
      </c>
      <c r="J200" s="34">
        <f>J155/SUM(J155,'Calculations hispanic'!J155)</f>
        <v>0.823197776987594</v>
      </c>
      <c r="K200" s="34">
        <f>K155/SUM(K155,'Calculations hispanic'!K155)</f>
        <v>0.81958965351467572</v>
      </c>
      <c r="L200" s="34">
        <f>L155/SUM(L155,'Calculations hispanic'!L155)</f>
        <v>0.81607578380180867</v>
      </c>
      <c r="M200" s="34">
        <f>M155/SUM(M155,'Calculations hispanic'!M155)</f>
        <v>0.81244697294263224</v>
      </c>
      <c r="N200" s="34">
        <f>N155/SUM(N155,'Calculations hispanic'!N155)</f>
        <v>0.80880114855322871</v>
      </c>
      <c r="O200" s="34">
        <f>O155/SUM(O155,'Calculations hispanic'!O155)</f>
        <v>0.80513912903986418</v>
      </c>
      <c r="P200" s="34">
        <f>P155/SUM(P155,'Calculations hispanic'!P155)</f>
        <v>0.80146173130466558</v>
      </c>
      <c r="Q200" s="34">
        <f>Q155/SUM(Q155,'Calculations hispanic'!Q155)</f>
        <v>0.79776977009168026</v>
      </c>
      <c r="R200" s="34">
        <f>R155/SUM(R155,'Calculations hispanic'!R155)</f>
        <v>0.79406405735090801</v>
      </c>
      <c r="S200" s="34">
        <f>S155/SUM(S155,'Calculations hispanic'!S155)</f>
        <v>0.7903454016208673</v>
      </c>
      <c r="T200" s="34">
        <f>T155/SUM(T155,'Calculations hispanic'!T155)</f>
        <v>0.78661460743019174</v>
      </c>
      <c r="U200" s="34">
        <f>U155/SUM(U155,'Calculations hispanic'!U155)</f>
        <v>0.78287247471871346</v>
      </c>
      <c r="V200" s="34">
        <f>V155/SUM(V155,'Calculations hispanic'!V155)</f>
        <v>0.77911979827840816</v>
      </c>
      <c r="W200" s="34">
        <f>W155/SUM(W155,'Calculations hispanic'!W155)</f>
        <v>0.77535736721453496</v>
      </c>
      <c r="X200" s="34">
        <f>X155/SUM(X155,'Calculations hispanic'!X155)</f>
        <v>0.7715859644272518</v>
      </c>
      <c r="Y200" s="34">
        <f>Y155/SUM(Y155,'Calculations hispanic'!Y155)</f>
        <v>0.76780636611392028</v>
      </c>
      <c r="Z200" s="34">
        <f>Z155/SUM(Z155,'Calculations hispanic'!Z155)</f>
        <v>0.76401934129228555</v>
      </c>
      <c r="AA200" s="34">
        <f>AA155/SUM(AA155,'Calculations hispanic'!AA155)</f>
        <v>0.76022565134463038</v>
      </c>
      <c r="AB200" s="34">
        <f>AB155/SUM(AB155,'Calculations hispanic'!AB155)</f>
        <v>0.75642604958299176</v>
      </c>
      <c r="AC200" s="34">
        <f>AC155/SUM(AC155,'Calculations hispanic'!AC155)</f>
        <v>0.75262128083546509</v>
      </c>
      <c r="AD200" s="34">
        <f>AD155/SUM(AD155,'Calculations hispanic'!AD155)</f>
        <v>0.7488120810535619</v>
      </c>
      <c r="AE200" s="34">
        <f>AE155/SUM(AE155,'Calculations hispanic'!AE155)</f>
        <v>0.74499917694057227</v>
      </c>
      <c r="AF200" s="34">
        <f>AF155/SUM(AF155,'Calculations hispanic'!AF155)</f>
        <v>0.74118328560082014</v>
      </c>
    </row>
    <row r="201" spans="1:32" x14ac:dyDescent="0.2">
      <c r="A201" s="12" t="s">
        <v>37</v>
      </c>
      <c r="B201" s="34">
        <f>B156/SUM(B156,'Calculations hispanic'!B156)</f>
        <v>0.88400000000000001</v>
      </c>
      <c r="C201" s="34">
        <f>C156/SUM(C156,'Calculations hispanic'!C156)</f>
        <v>0.88117324557528109</v>
      </c>
      <c r="D201" s="34">
        <f>D156/SUM(D156,'Calculations hispanic'!D156)</f>
        <v>0.87821490548692727</v>
      </c>
      <c r="E201" s="34">
        <f>E156/SUM(E156,'Calculations hispanic'!E156)</f>
        <v>0.87521818708981258</v>
      </c>
      <c r="F201" s="34">
        <f>F156/SUM(F156,'Calculations hispanic'!F156)</f>
        <v>0.87219489727532384</v>
      </c>
      <c r="G201" s="34">
        <f>G156/SUM(G156,'Calculations hispanic'!G156)</f>
        <v>0.8691205948871632</v>
      </c>
      <c r="H201" s="34">
        <f>H156/SUM(H156,'Calculations hispanic'!H156)</f>
        <v>0.86599012407046627</v>
      </c>
      <c r="I201" s="34">
        <f>I156/SUM(I156,'Calculations hispanic'!I156)</f>
        <v>0.86283231288138906</v>
      </c>
      <c r="J201" s="34">
        <f>J156/SUM(J156,'Calculations hispanic'!J156)</f>
        <v>0.85966116238293921</v>
      </c>
      <c r="K201" s="34">
        <f>K156/SUM(K156,'Calculations hispanic'!K156)</f>
        <v>0.85649092896066736</v>
      </c>
      <c r="L201" s="34">
        <f>L156/SUM(L156,'Calculations hispanic'!L156)</f>
        <v>0.85339628205686768</v>
      </c>
      <c r="M201" s="34">
        <f>M156/SUM(M156,'Calculations hispanic'!M156)</f>
        <v>0.85019296761466345</v>
      </c>
      <c r="N201" s="34">
        <f>N156/SUM(N156,'Calculations hispanic'!N156)</f>
        <v>0.84696706893468643</v>
      </c>
      <c r="O201" s="34">
        <f>O156/SUM(O156,'Calculations hispanic'!O156)</f>
        <v>0.84371925294562022</v>
      </c>
      <c r="P201" s="34">
        <f>P156/SUM(P156,'Calculations hispanic'!P156)</f>
        <v>0.84045019137613364</v>
      </c>
      <c r="Q201" s="34">
        <f>Q156/SUM(Q156,'Calculations hispanic'!Q156)</f>
        <v>0.83716056015802454</v>
      </c>
      <c r="R201" s="34">
        <f>R156/SUM(R156,'Calculations hispanic'!R156)</f>
        <v>0.8338510388357685</v>
      </c>
      <c r="S201" s="34">
        <f>S156/SUM(S156,'Calculations hispanic'!S156)</f>
        <v>0.83052230998325538</v>
      </c>
      <c r="T201" s="34">
        <f>T156/SUM(T156,'Calculations hispanic'!T156)</f>
        <v>0.82717505862844376</v>
      </c>
      <c r="U201" s="34">
        <f>U156/SUM(U156,'Calculations hispanic'!U156)</f>
        <v>0.82380997168665815</v>
      </c>
      <c r="V201" s="34">
        <f>V156/SUM(V156,'Calculations hispanic'!V156)</f>
        <v>0.82042773740318109</v>
      </c>
      <c r="W201" s="34">
        <f>W156/SUM(W156,'Calculations hispanic'!W156)</f>
        <v>0.81702904480577998</v>
      </c>
      <c r="X201" s="34">
        <f>X156/SUM(X156,'Calculations hispanic'!X156)</f>
        <v>0.81361458316776281</v>
      </c>
      <c r="Y201" s="34">
        <f>Y156/SUM(Y156,'Calculations hispanic'!Y156)</f>
        <v>0.8101850414821149</v>
      </c>
      <c r="Z201" s="34">
        <f>Z156/SUM(Z156,'Calculations hispanic'!Z156)</f>
        <v>0.80674110794724752</v>
      </c>
      <c r="AA201" s="34">
        <f>AA156/SUM(AA156,'Calculations hispanic'!AA156)</f>
        <v>0.80328346946481965</v>
      </c>
      <c r="AB201" s="34">
        <f>AB156/SUM(AB156,'Calculations hispanic'!AB156)</f>
        <v>0.79981281115008851</v>
      </c>
      <c r="AC201" s="34">
        <f>AC156/SUM(AC156,'Calculations hispanic'!AC156)</f>
        <v>0.7963298158551958</v>
      </c>
      <c r="AD201" s="34">
        <f>AD156/SUM(AD156,'Calculations hispanic'!AD156)</f>
        <v>0.79283516370574281</v>
      </c>
      <c r="AE201" s="34">
        <f>AE156/SUM(AE156,'Calculations hispanic'!AE156)</f>
        <v>0.78932953165099451</v>
      </c>
      <c r="AF201" s="34">
        <f>AF156/SUM(AF156,'Calculations hispanic'!AF156)</f>
        <v>0.78581359302800169</v>
      </c>
    </row>
    <row r="202" spans="1:32" x14ac:dyDescent="0.2">
      <c r="A202" s="12" t="s">
        <v>38</v>
      </c>
      <c r="B202" s="34">
        <f>B157/SUM(B157,'Calculations hispanic'!B157)</f>
        <v>0.84700000000000009</v>
      </c>
      <c r="C202" s="34">
        <f>C157/SUM(C157,'Calculations hispanic'!C157)</f>
        <v>0.84366768734046227</v>
      </c>
      <c r="D202" s="34">
        <f>D157/SUM(D157,'Calculations hispanic'!D157)</f>
        <v>0.84018951543122533</v>
      </c>
      <c r="E202" s="34">
        <f>E157/SUM(E157,'Calculations hispanic'!E157)</f>
        <v>0.83667573367363934</v>
      </c>
      <c r="F202" s="34">
        <f>F157/SUM(F157,'Calculations hispanic'!F157)</f>
        <v>0.83314035255637464</v>
      </c>
      <c r="G202" s="34">
        <f>G157/SUM(G157,'Calculations hispanic'!G157)</f>
        <v>0.82955501626121408</v>
      </c>
      <c r="H202" s="34">
        <f>H157/SUM(H157,'Calculations hispanic'!H157)</f>
        <v>0.82591407628901636</v>
      </c>
      <c r="I202" s="34">
        <f>I157/SUM(I157,'Calculations hispanic'!I157)</f>
        <v>0.82225131269310148</v>
      </c>
      <c r="J202" s="34">
        <f>J157/SUM(J157,'Calculations hispanic'!J157)</f>
        <v>0.81858301338929362</v>
      </c>
      <c r="K202" s="34">
        <f>K157/SUM(K157,'Calculations hispanic'!K157)</f>
        <v>0.81492558701742845</v>
      </c>
      <c r="L202" s="34">
        <f>L157/SUM(L157,'Calculations hispanic'!L157)</f>
        <v>0.81136469492651042</v>
      </c>
      <c r="M202" s="34">
        <f>M157/SUM(M157,'Calculations hispanic'!M157)</f>
        <v>0.80768834167454751</v>
      </c>
      <c r="N202" s="34">
        <f>N157/SUM(N157,'Calculations hispanic'!N157)</f>
        <v>0.80399578387391135</v>
      </c>
      <c r="O202" s="34">
        <f>O157/SUM(O157,'Calculations hispanic'!O157)</f>
        <v>0.80028785469110331</v>
      </c>
      <c r="P202" s="34">
        <f>P157/SUM(P157,'Calculations hispanic'!P157)</f>
        <v>0.79656538491367401</v>
      </c>
      <c r="Q202" s="34">
        <f>Q157/SUM(Q157,'Calculations hispanic'!Q157)</f>
        <v>0.79282920229734488</v>
      </c>
      <c r="R202" s="34">
        <f>R157/SUM(R157,'Calculations hispanic'!R157)</f>
        <v>0.78908013093254037</v>
      </c>
      <c r="S202" s="34">
        <f>S157/SUM(S157,'Calculations hispanic'!S157)</f>
        <v>0.7853189906308452</v>
      </c>
      <c r="T202" s="34">
        <f>T157/SUM(T157,'Calculations hispanic'!T157)</f>
        <v>0.78154659633182932</v>
      </c>
      <c r="U202" s="34">
        <f>U157/SUM(U157,'Calculations hispanic'!U157)</f>
        <v>0.77776375753064886</v>
      </c>
      <c r="V202" s="34">
        <f>V157/SUM(V157,'Calculations hispanic'!V157)</f>
        <v>0.77397127772673369</v>
      </c>
      <c r="W202" s="34">
        <f>W157/SUM(W157,'Calculations hispanic'!W157)</f>
        <v>0.77016995389384824</v>
      </c>
      <c r="X202" s="34">
        <f>X157/SUM(X157,'Calculations hispanic'!X157)</f>
        <v>0.76636057597174267</v>
      </c>
      <c r="Y202" s="34">
        <f>Y157/SUM(Y157,'Calculations hispanic'!Y157)</f>
        <v>0.76254392637954982</v>
      </c>
      <c r="Z202" s="34">
        <f>Z157/SUM(Z157,'Calculations hispanic'!Z157)</f>
        <v>0.75872077955105932</v>
      </c>
      <c r="AA202" s="34">
        <f>AA157/SUM(AA157,'Calculations hispanic'!AA157)</f>
        <v>0.75489190149190166</v>
      </c>
      <c r="AB202" s="34">
        <f>AB157/SUM(AB157,'Calculations hispanic'!AB157)</f>
        <v>0.75105804935867704</v>
      </c>
      <c r="AC202" s="34">
        <f>AC157/SUM(AC157,'Calculations hispanic'!AC157)</f>
        <v>0.7472199710599875</v>
      </c>
      <c r="AD202" s="34">
        <f>AD157/SUM(AD157,'Calculations hispanic'!AD157)</f>
        <v>0.74337840487928808</v>
      </c>
      <c r="AE202" s="34">
        <f>AE157/SUM(AE157,'Calculations hispanic'!AE157)</f>
        <v>0.73953407911943647</v>
      </c>
      <c r="AF202" s="34">
        <f>AF157/SUM(AF157,'Calculations hispanic'!AF157)</f>
        <v>0.73568771176878334</v>
      </c>
    </row>
    <row r="203" spans="1:32" x14ac:dyDescent="0.2">
      <c r="A203" s="12" t="s">
        <v>39</v>
      </c>
      <c r="B203" s="34">
        <f>B158/SUM(B158,'Calculations hispanic'!B158)</f>
        <v>0.88800000000000001</v>
      </c>
      <c r="C203" s="34">
        <f>C158/SUM(C158,'Calculations hispanic'!C158)</f>
        <v>0.88523393925056371</v>
      </c>
      <c r="D203" s="34">
        <f>D158/SUM(D158,'Calculations hispanic'!D158)</f>
        <v>0.88233821857762629</v>
      </c>
      <c r="E203" s="34">
        <f>E158/SUM(E158,'Calculations hispanic'!E158)</f>
        <v>0.87940400452794509</v>
      </c>
      <c r="F203" s="34">
        <f>F158/SUM(F158,'Calculations hispanic'!F158)</f>
        <v>0.87644283803661627</v>
      </c>
      <c r="G203" s="34">
        <f>G158/SUM(G158,'Calculations hispanic'!G158)</f>
        <v>0.87343075457480845</v>
      </c>
      <c r="H203" s="34">
        <f>H158/SUM(H158,'Calculations hispanic'!H158)</f>
        <v>0.87036266317007904</v>
      </c>
      <c r="I203" s="34">
        <f>I158/SUM(I158,'Calculations hispanic'!I158)</f>
        <v>0.86726678893336695</v>
      </c>
      <c r="J203" s="34">
        <f>J158/SUM(J158,'Calculations hispanic'!J158)</f>
        <v>0.8641568498114689</v>
      </c>
      <c r="K203" s="34">
        <f>K158/SUM(K158,'Calculations hispanic'!K158)</f>
        <v>0.86104683151980532</v>
      </c>
      <c r="L203" s="34">
        <f>L158/SUM(L158,'Calculations hispanic'!L158)</f>
        <v>0.85801002992293862</v>
      </c>
      <c r="M203" s="34">
        <f>M158/SUM(M158,'Calculations hispanic'!M158)</f>
        <v>0.85486562959774315</v>
      </c>
      <c r="N203" s="34">
        <f>N158/SUM(N158,'Calculations hispanic'!N158)</f>
        <v>0.85169808064442898</v>
      </c>
      <c r="O203" s="34">
        <f>O158/SUM(O158,'Calculations hispanic'!O158)</f>
        <v>0.84850802719929896</v>
      </c>
      <c r="P203" s="34">
        <f>P158/SUM(P158,'Calculations hispanic'!P158)</f>
        <v>0.84529611886891121</v>
      </c>
      <c r="Q203" s="34">
        <f>Q158/SUM(Q158,'Calculations hispanic'!Q158)</f>
        <v>0.84206301014810714</v>
      </c>
      <c r="R203" s="34">
        <f>R158/SUM(R158,'Calculations hispanic'!R158)</f>
        <v>0.83880935984308647</v>
      </c>
      <c r="S203" s="34">
        <f>S158/SUM(S158,'Calculations hispanic'!S158)</f>
        <v>0.83553583050031388</v>
      </c>
      <c r="T203" s="34">
        <f>T158/SUM(T158,'Calculations hispanic'!T158)</f>
        <v>0.83224308784199641</v>
      </c>
      <c r="U203" s="34">
        <f>U158/SUM(U158,'Calculations hispanic'!U158)</f>
        <v>0.82893180020886825</v>
      </c>
      <c r="V203" s="34">
        <f>V158/SUM(V158,'Calculations hispanic'!V158)</f>
        <v>0.82560263801094613</v>
      </c>
      <c r="W203" s="34">
        <f>W158/SUM(W158,'Calculations hispanic'!W158)</f>
        <v>0.8222562731869153</v>
      </c>
      <c r="X203" s="34">
        <f>X158/SUM(X158,'Calculations hispanic'!X158)</f>
        <v>0.81889337867275847</v>
      </c>
      <c r="Y203" s="34">
        <f>Y158/SUM(Y158,'Calculations hispanic'!Y158)</f>
        <v>0.81551462788020179</v>
      </c>
      <c r="Z203" s="34">
        <f>Z158/SUM(Z158,'Calculations hispanic'!Z158)</f>
        <v>0.81212069418553579</v>
      </c>
      <c r="AA203" s="34">
        <f>AA158/SUM(AA158,'Calculations hispanic'!AA158)</f>
        <v>0.8087122504292964</v>
      </c>
      <c r="AB203" s="34">
        <f>AB158/SUM(AB158,'Calculations hispanic'!AB158)</f>
        <v>0.80528996842729705</v>
      </c>
      <c r="AC203" s="34">
        <f>AC158/SUM(AC158,'Calculations hispanic'!AC158)</f>
        <v>0.80185451849344225</v>
      </c>
      <c r="AD203" s="34">
        <f>AD158/SUM(AD158,'Calculations hispanic'!AD158)</f>
        <v>0.79840656897471751</v>
      </c>
      <c r="AE203" s="34">
        <f>AE158/SUM(AE158,'Calculations hispanic'!AE158)</f>
        <v>0.79494678579872458</v>
      </c>
      <c r="AF203" s="34">
        <f>AF158/SUM(AF158,'Calculations hispanic'!AF158)</f>
        <v>0.79147583203409155</v>
      </c>
    </row>
    <row r="204" spans="1:32" x14ac:dyDescent="0.2">
      <c r="A204" s="12" t="s">
        <v>40</v>
      </c>
      <c r="B204" s="34">
        <f>B159/SUM(B159,'Calculations hispanic'!B159)</f>
        <v>0.90100000000000002</v>
      </c>
      <c r="C204" s="34">
        <f>C159/SUM(C159,'Calculations hispanic'!C159)</f>
        <v>0.8984399547285028</v>
      </c>
      <c r="D204" s="34">
        <f>D159/SUM(D159,'Calculations hispanic'!D159)</f>
        <v>0.89575709326159936</v>
      </c>
      <c r="E204" s="34">
        <f>E159/SUM(E159,'Calculations hispanic'!E159)</f>
        <v>0.8930356637218767</v>
      </c>
      <c r="F204" s="34">
        <f>F159/SUM(F159,'Calculations hispanic'!F159)</f>
        <v>0.89028630363054284</v>
      </c>
      <c r="G204" s="34">
        <f>G159/SUM(G159,'Calculations hispanic'!G159)</f>
        <v>0.88748667739272191</v>
      </c>
      <c r="H204" s="34">
        <f>H159/SUM(H159,'Calculations hispanic'!H159)</f>
        <v>0.88463192411009217</v>
      </c>
      <c r="I204" s="34">
        <f>I159/SUM(I159,'Calculations hispanic'!I159)</f>
        <v>0.88174821143253512</v>
      </c>
      <c r="J204" s="34">
        <f>J159/SUM(J159,'Calculations hispanic'!J159)</f>
        <v>0.87884828516673474</v>
      </c>
      <c r="K204" s="34">
        <f>K159/SUM(K159,'Calculations hispanic'!K159)</f>
        <v>0.8759451955684282</v>
      </c>
      <c r="L204" s="34">
        <f>L159/SUM(L159,'Calculations hispanic'!L159)</f>
        <v>0.87310749776999186</v>
      </c>
      <c r="M204" s="34">
        <f>M159/SUM(M159,'Calculations hispanic'!M159)</f>
        <v>0.87016620893588659</v>
      </c>
      <c r="N204" s="34">
        <f>N159/SUM(N159,'Calculations hispanic'!N159)</f>
        <v>0.86720016072832307</v>
      </c>
      <c r="O204" s="34">
        <f>O159/SUM(O159,'Calculations hispanic'!O159)</f>
        <v>0.86420991702118721</v>
      </c>
      <c r="P204" s="34">
        <f>P159/SUM(P159,'Calculations hispanic'!P159)</f>
        <v>0.86119604912163683</v>
      </c>
      <c r="Q204" s="34">
        <f>Q159/SUM(Q159,'Calculations hispanic'!Q159)</f>
        <v>0.85815913524778109</v>
      </c>
      <c r="R204" s="34">
        <f>R159/SUM(R159,'Calculations hispanic'!R159)</f>
        <v>0.85509976000724475</v>
      </c>
      <c r="S204" s="34">
        <f>S159/SUM(S159,'Calculations hispanic'!S159)</f>
        <v>0.85201851387738048</v>
      </c>
      <c r="T204" s="34">
        <f>T159/SUM(T159,'Calculations hispanic'!T159)</f>
        <v>0.84891599268786133</v>
      </c>
      <c r="U204" s="34">
        <f>U159/SUM(U159,'Calculations hispanic'!U159)</f>
        <v>0.84579279710638833</v>
      </c>
      <c r="V204" s="34">
        <f>V159/SUM(V159,'Calculations hispanic'!V159)</f>
        <v>0.84264953212819138</v>
      </c>
      <c r="W204" s="34">
        <f>W159/SUM(W159,'Calculations hispanic'!W159)</f>
        <v>0.83948680657000574</v>
      </c>
      <c r="X204" s="34">
        <f>X159/SUM(X159,'Calculations hispanic'!X159)</f>
        <v>0.836305232569165</v>
      </c>
      <c r="Y204" s="34">
        <f>Y159/SUM(Y159,'Calculations hispanic'!Y159)</f>
        <v>0.83310542508843066</v>
      </c>
      <c r="Z204" s="34">
        <f>Z159/SUM(Z159,'Calculations hispanic'!Z159)</f>
        <v>0.82988800142716102</v>
      </c>
      <c r="AA204" s="34">
        <f>AA159/SUM(AA159,'Calculations hispanic'!AA159)</f>
        <v>0.82665358073936956</v>
      </c>
      <c r="AB204" s="34">
        <f>AB159/SUM(AB159,'Calculations hispanic'!AB159)</f>
        <v>0.82340278355922347</v>
      </c>
      <c r="AC204" s="34">
        <f>AC159/SUM(AC159,'Calculations hispanic'!AC159)</f>
        <v>0.82013623133449387</v>
      </c>
      <c r="AD204" s="34">
        <f>AD159/SUM(AD159,'Calculations hispanic'!AD159)</f>
        <v>0.81685454596842733</v>
      </c>
      <c r="AE204" s="34">
        <f>AE159/SUM(AE159,'Calculations hispanic'!AE159)</f>
        <v>0.81355834937050209</v>
      </c>
      <c r="AF204" s="34">
        <f>AF159/SUM(AF159,'Calculations hispanic'!AF159)</f>
        <v>0.81024826301648856</v>
      </c>
    </row>
    <row r="205" spans="1:32" x14ac:dyDescent="0.2">
      <c r="A205" s="12" t="s">
        <v>41</v>
      </c>
      <c r="B205" s="34">
        <f>B160/SUM(B160,'Calculations hispanic'!B160)</f>
        <v>0.83441040462427729</v>
      </c>
      <c r="C205" s="34">
        <f>C160/SUM(C160,'Calculations hispanic'!C160)</f>
        <v>0.83092762742862503</v>
      </c>
      <c r="D205" s="34">
        <f>D160/SUM(D160,'Calculations hispanic'!D160)</f>
        <v>0.82729542896053443</v>
      </c>
      <c r="E205" s="34">
        <f>E160/SUM(E160,'Calculations hispanic'!E160)</f>
        <v>0.82362914451295099</v>
      </c>
      <c r="F205" s="34">
        <f>F160/SUM(F160,'Calculations hispanic'!F160)</f>
        <v>0.81994343305579098</v>
      </c>
      <c r="G205" s="34">
        <f>G160/SUM(G160,'Calculations hispanic'!G160)</f>
        <v>0.81620879229161158</v>
      </c>
      <c r="H205" s="34">
        <f>H160/SUM(H160,'Calculations hispanic'!H160)</f>
        <v>0.81241944258308796</v>
      </c>
      <c r="I205" s="34">
        <f>I160/SUM(I160,'Calculations hispanic'!I160)</f>
        <v>0.80861060777964122</v>
      </c>
      <c r="J205" s="34">
        <f>J160/SUM(J160,'Calculations hispanic'!J160)</f>
        <v>0.80479922620787936</v>
      </c>
      <c r="K205" s="34">
        <f>K160/SUM(K160,'Calculations hispanic'!K160)</f>
        <v>0.80100230526084382</v>
      </c>
      <c r="L205" s="34">
        <f>L160/SUM(L160,'Calculations hispanic'!L160)</f>
        <v>0.79730860370877055</v>
      </c>
      <c r="M205" s="34">
        <f>M160/SUM(M160,'Calculations hispanic'!M160)</f>
        <v>0.79349821160048151</v>
      </c>
      <c r="N205" s="34">
        <f>N160/SUM(N160,'Calculations hispanic'!N160)</f>
        <v>0.78967413902005579</v>
      </c>
      <c r="O205" s="34">
        <f>O160/SUM(O160,'Calculations hispanic'!O160)</f>
        <v>0.7858372571869322</v>
      </c>
      <c r="P205" s="34">
        <f>P160/SUM(P160,'Calculations hispanic'!P160)</f>
        <v>0.78198843227570336</v>
      </c>
      <c r="Q205" s="34">
        <f>Q160/SUM(Q160,'Calculations hispanic'!Q160)</f>
        <v>0.77812852477735917</v>
      </c>
      <c r="R205" s="34">
        <f>R160/SUM(R160,'Calculations hispanic'!R160)</f>
        <v>0.77425838888407561</v>
      </c>
      <c r="S205" s="34">
        <f>S160/SUM(S160,'Calculations hispanic'!S160)</f>
        <v>0.77037887189788257</v>
      </c>
      <c r="T205" s="34">
        <f>T160/SUM(T160,'Calculations hispanic'!T160)</f>
        <v>0.76649081366347871</v>
      </c>
      <c r="U205" s="34">
        <f>U160/SUM(U160,'Calculations hispanic'!U160)</f>
        <v>0.76259504602542116</v>
      </c>
      <c r="V205" s="34">
        <f>V160/SUM(V160,'Calculations hispanic'!V160)</f>
        <v>0.75869239230981356</v>
      </c>
      <c r="W205" s="34">
        <f>W160/SUM(W160,'Calculations hispanic'!W160)</f>
        <v>0.75478366683059406</v>
      </c>
      <c r="X205" s="34">
        <f>X160/SUM(X160,'Calculations hispanic'!X160)</f>
        <v>0.75086967442044761</v>
      </c>
      <c r="Y205" s="34">
        <f>Y160/SUM(Y160,'Calculations hispanic'!Y160)</f>
        <v>0.74695120998631237</v>
      </c>
      <c r="Z205" s="34">
        <f>Z160/SUM(Z160,'Calculations hispanic'!Z160)</f>
        <v>0.74302905808941533</v>
      </c>
      <c r="AA205" s="34">
        <f>AA160/SUM(AA160,'Calculations hispanic'!AA160)</f>
        <v>0.73910399254968651</v>
      </c>
      <c r="AB205" s="34">
        <f>AB160/SUM(AB160,'Calculations hispanic'!AB160)</f>
        <v>0.7351767760743898</v>
      </c>
      <c r="AC205" s="34">
        <f>AC160/SUM(AC160,'Calculations hispanic'!AC160)</f>
        <v>0.73124815991074799</v>
      </c>
      <c r="AD205" s="34">
        <f>AD160/SUM(AD160,'Calculations hispanic'!AD160)</f>
        <v>0.72731888352228569</v>
      </c>
      <c r="AE205" s="34">
        <f>AE160/SUM(AE160,'Calculations hispanic'!AE160)</f>
        <v>0.72338967428859302</v>
      </c>
      <c r="AF205" s="34">
        <f>AF160/SUM(AF160,'Calculations hispanic'!AF160)</f>
        <v>0.71946124722816718</v>
      </c>
    </row>
    <row r="206" spans="1:32" x14ac:dyDescent="0.2">
      <c r="A206" s="12" t="s">
        <v>42</v>
      </c>
      <c r="B206" s="34">
        <f>B161/SUM(B161,'Calculations hispanic'!B161)</f>
        <v>0.81300000000000006</v>
      </c>
      <c r="C206" s="34">
        <f>C161/SUM(C161,'Calculations hispanic'!C161)</f>
        <v>0.80928465061158561</v>
      </c>
      <c r="D206" s="34">
        <f>D161/SUM(D161,'Calculations hispanic'!D161)</f>
        <v>0.80541512282339234</v>
      </c>
      <c r="E206" s="34">
        <f>E161/SUM(E161,'Calculations hispanic'!E161)</f>
        <v>0.80151462461828415</v>
      </c>
      <c r="F206" s="34">
        <f>F161/SUM(F161,'Calculations hispanic'!F161)</f>
        <v>0.79759880567601926</v>
      </c>
      <c r="G206" s="34">
        <f>G161/SUM(G161,'Calculations hispanic'!G161)</f>
        <v>0.79363640813374547</v>
      </c>
      <c r="H206" s="34">
        <f>H161/SUM(H161,'Calculations hispanic'!H161)</f>
        <v>0.78962146264719613</v>
      </c>
      <c r="I206" s="34">
        <f>I161/SUM(I161,'Calculations hispanic'!I161)</f>
        <v>0.78559138858066868</v>
      </c>
      <c r="J206" s="34">
        <f>J161/SUM(J161,'Calculations hispanic'!J161)</f>
        <v>0.78156409357773626</v>
      </c>
      <c r="K206" s="34">
        <f>K161/SUM(K161,'Calculations hispanic'!K161)</f>
        <v>0.77755746239767998</v>
      </c>
      <c r="L206" s="34">
        <f>L161/SUM(L161,'Calculations hispanic'!L161)</f>
        <v>0.77366485243914129</v>
      </c>
      <c r="M206" s="34">
        <f>M161/SUM(M161,'Calculations hispanic'!M161)</f>
        <v>0.76965448338021447</v>
      </c>
      <c r="N206" s="34">
        <f>N161/SUM(N161,'Calculations hispanic'!N161)</f>
        <v>0.76563498487369375</v>
      </c>
      <c r="O206" s="34">
        <f>O161/SUM(O161,'Calculations hispanic'!O161)</f>
        <v>0.76160727186358901</v>
      </c>
      <c r="P206" s="34">
        <f>P161/SUM(P161,'Calculations hispanic'!P161)</f>
        <v>0.75757224969189763</v>
      </c>
      <c r="Q206" s="34">
        <f>Q161/SUM(Q161,'Calculations hispanic'!Q161)</f>
        <v>0.75353081351919438</v>
      </c>
      <c r="R206" s="34">
        <f>R161/SUM(R161,'Calculations hispanic'!R161)</f>
        <v>0.74948384777484889</v>
      </c>
      <c r="S206" s="34">
        <f>S161/SUM(S161,'Calculations hispanic'!S161)</f>
        <v>0.74543222563684419</v>
      </c>
      <c r="T206" s="34">
        <f>T161/SUM(T161,'Calculations hispanic'!T161)</f>
        <v>0.74137680854109855</v>
      </c>
      <c r="U206" s="34">
        <f>U161/SUM(U161,'Calculations hispanic'!U161)</f>
        <v>0.73731844572015348</v>
      </c>
      <c r="V206" s="34">
        <f>V161/SUM(V161,'Calculations hispanic'!V161)</f>
        <v>0.733257973770986</v>
      </c>
      <c r="W206" s="34">
        <f>W161/SUM(W161,'Calculations hispanic'!W161)</f>
        <v>0.72919621625168707</v>
      </c>
      <c r="X206" s="34">
        <f>X161/SUM(X161,'Calculations hispanic'!X161)</f>
        <v>0.72513398330666523</v>
      </c>
      <c r="Y206" s="34">
        <f>Y161/SUM(Y161,'Calculations hispanic'!Y161)</f>
        <v>0.72107207131999496</v>
      </c>
      <c r="Z206" s="34">
        <f>Z161/SUM(Z161,'Calculations hispanic'!Z161)</f>
        <v>0.71701126259649062</v>
      </c>
      <c r="AA206" s="34">
        <f>AA161/SUM(AA161,'Calculations hispanic'!AA161)</f>
        <v>0.71295232507001205</v>
      </c>
      <c r="AB206" s="34">
        <f>AB161/SUM(AB161,'Calculations hispanic'!AB161)</f>
        <v>0.70889601203850183</v>
      </c>
      <c r="AC206" s="34">
        <f>AC161/SUM(AC161,'Calculations hispanic'!AC161)</f>
        <v>0.70484306192520474</v>
      </c>
      <c r="AD206" s="34">
        <f>AD161/SUM(AD161,'Calculations hispanic'!AD161)</f>
        <v>0.70079419806546739</v>
      </c>
      <c r="AE206" s="34">
        <f>AE161/SUM(AE161,'Calculations hispanic'!AE161)</f>
        <v>0.69675012851851414</v>
      </c>
      <c r="AF206" s="34">
        <f>AF161/SUM(AF161,'Calculations hispanic'!AF161)</f>
        <v>0.69271154590355144</v>
      </c>
    </row>
    <row r="207" spans="1:32" x14ac:dyDescent="0.2">
      <c r="A207" s="12" t="s">
        <v>105</v>
      </c>
      <c r="B207" s="34">
        <f>B162/SUM(B162,'Calculations hispanic'!B162)</f>
        <v>0.86</v>
      </c>
      <c r="C207" s="34">
        <f>C162/SUM(C162,'Calculations hispanic'!C162)</f>
        <v>0.85683422803057541</v>
      </c>
      <c r="D207" s="34">
        <f>D162/SUM(D162,'Calculations hispanic'!D162)</f>
        <v>0.85352692895156845</v>
      </c>
      <c r="E207" s="34">
        <f>E162/SUM(E162,'Calculations hispanic'!E162)</f>
        <v>0.8501827300422572</v>
      </c>
      <c r="F207" s="34">
        <f>F162/SUM(F162,'Calculations hispanic'!F162)</f>
        <v>0.84681491916002727</v>
      </c>
      <c r="G207" s="34">
        <f>G162/SUM(G162,'Calculations hispanic'!G162)</f>
        <v>0.84339641930342024</v>
      </c>
      <c r="H207" s="34">
        <f>H162/SUM(H162,'Calculations hispanic'!H162)</f>
        <v>0.83992173516258306</v>
      </c>
      <c r="I207" s="34">
        <f>I162/SUM(I162,'Calculations hispanic'!I162)</f>
        <v>0.83642303103163085</v>
      </c>
      <c r="J207" s="34">
        <f>J162/SUM(J162,'Calculations hispanic'!J162)</f>
        <v>0.8329158571761931</v>
      </c>
      <c r="K207" s="34">
        <f>K162/SUM(K162,'Calculations hispanic'!K162)</f>
        <v>0.82941593527996627</v>
      </c>
      <c r="L207" s="34">
        <f>L162/SUM(L162,'Calculations hispanic'!L162)</f>
        <v>0.82600539968380127</v>
      </c>
      <c r="M207" s="34">
        <f>M162/SUM(M162,'Calculations hispanic'!M162)</f>
        <v>0.82248120723959428</v>
      </c>
      <c r="N207" s="34">
        <f>N162/SUM(N162,'Calculations hispanic'!N162)</f>
        <v>0.81893836516343099</v>
      </c>
      <c r="O207" s="34">
        <f>O162/SUM(O162,'Calculations hispanic'!O162)</f>
        <v>0.81537765748516378</v>
      </c>
      <c r="P207" s="34">
        <f>P162/SUM(P162,'Calculations hispanic'!P162)</f>
        <v>0.81179986853003472</v>
      </c>
      <c r="Q207" s="34">
        <f>Q162/SUM(Q162,'Calculations hispanic'!Q162)</f>
        <v>0.80820578226860651</v>
      </c>
      <c r="R207" s="34">
        <f>R162/SUM(R162,'Calculations hispanic'!R162)</f>
        <v>0.80459618168158198</v>
      </c>
      <c r="S207" s="34">
        <f>S162/SUM(S162,'Calculations hispanic'!S162)</f>
        <v>0.80097184814015632</v>
      </c>
      <c r="T207" s="34">
        <f>T162/SUM(T162,'Calculations hispanic'!T162)</f>
        <v>0.79733356080249218</v>
      </c>
      <c r="U207" s="34">
        <f>U162/SUM(U162,'Calculations hispanic'!U162)</f>
        <v>0.79368209602688078</v>
      </c>
      <c r="V207" s="34">
        <f>V162/SUM(V162,'Calculations hispanic'!V162)</f>
        <v>0.79001822680205391</v>
      </c>
      <c r="W207" s="34">
        <f>W162/SUM(W162,'Calculations hispanic'!W162)</f>
        <v>0.78634272219509749</v>
      </c>
      <c r="X207" s="34">
        <f>X162/SUM(X162,'Calculations hispanic'!X162)</f>
        <v>0.78265634681735341</v>
      </c>
      <c r="Y207" s="34">
        <f>Y162/SUM(Y162,'Calculations hispanic'!Y162)</f>
        <v>0.77895986030863451</v>
      </c>
      <c r="Z207" s="34">
        <f>Z162/SUM(Z162,'Calculations hispanic'!Z162)</f>
        <v>0.77525401684005635</v>
      </c>
      <c r="AA207" s="34">
        <f>AA162/SUM(AA162,'Calculations hispanic'!AA162)</f>
        <v>0.77153956463570117</v>
      </c>
      <c r="AB207" s="34">
        <f>AB162/SUM(AB162,'Calculations hispanic'!AB162)</f>
        <v>0.76781724551331865</v>
      </c>
      <c r="AC207" s="34">
        <f>AC162/SUM(AC162,'Calculations hispanic'!AC162)</f>
        <v>0.76408779444420971</v>
      </c>
      <c r="AD207" s="34">
        <f>AD162/SUM(AD162,'Calculations hispanic'!AD162)</f>
        <v>0.76035193913237831</v>
      </c>
      <c r="AE207" s="34">
        <f>AE162/SUM(AE162,'Calculations hispanic'!AE162)</f>
        <v>0.75661039961302001</v>
      </c>
      <c r="AF207" s="34">
        <f>AF162/SUM(AF162,'Calculations hispanic'!AF162)</f>
        <v>0.75286388787035952</v>
      </c>
    </row>
    <row r="208" spans="1:32" x14ac:dyDescent="0.2">
      <c r="A208" s="12" t="s">
        <v>106</v>
      </c>
      <c r="B208" s="34">
        <f>B163/SUM(B163,'Calculations hispanic'!B163)</f>
        <v>0.8919999999999999</v>
      </c>
      <c r="C208" s="34">
        <f>C163/SUM(C163,'Calculations hispanic'!C163)</f>
        <v>0.88929588411840932</v>
      </c>
      <c r="D208" s="34">
        <f>D163/SUM(D163,'Calculations hispanic'!D163)</f>
        <v>0.88646411685620186</v>
      </c>
      <c r="E208" s="34">
        <f>E163/SUM(E163,'Calculations hispanic'!E163)</f>
        <v>0.8835937830808257</v>
      </c>
      <c r="F208" s="34">
        <f>F163/SUM(F163,'Calculations hispanic'!F163)</f>
        <v>0.88069615216044506</v>
      </c>
      <c r="G208" s="34">
        <f>G163/SUM(G163,'Calculations hispanic'!G163)</f>
        <v>0.8777477475397526</v>
      </c>
      <c r="H208" s="34">
        <f>H163/SUM(H163,'Calculations hispanic'!H163)</f>
        <v>0.87474354580847691</v>
      </c>
      <c r="I208" s="34">
        <f>I163/SUM(I163,'Calculations hispanic'!I163)</f>
        <v>0.87171115514402353</v>
      </c>
      <c r="J208" s="34">
        <f>J163/SUM(J163,'Calculations hispanic'!J163)</f>
        <v>0.8686640029435867</v>
      </c>
      <c r="K208" s="34">
        <f>K163/SUM(K163,'Calculations hispanic'!K163)</f>
        <v>0.86561579629908081</v>
      </c>
      <c r="L208" s="34">
        <f>L163/SUM(L163,'Calculations hispanic'!L163)</f>
        <v>0.86263841819116804</v>
      </c>
      <c r="M208" s="34">
        <f>M163/SUM(M163,'Calculations hispanic'!M163)</f>
        <v>0.85955458516495065</v>
      </c>
      <c r="N208" s="34">
        <f>N163/SUM(N163,'Calculations hispanic'!N163)</f>
        <v>0.85644706995205633</v>
      </c>
      <c r="O208" s="34">
        <f>O163/SUM(O163,'Calculations hispanic'!O163)</f>
        <v>0.85331649298777812</v>
      </c>
      <c r="P208" s="34">
        <f>P163/SUM(P163,'Calculations hispanic'!P163)</f>
        <v>0.85016348081864923</v>
      </c>
      <c r="Q208" s="34">
        <f>Q163/SUM(Q163,'Calculations hispanic'!Q163)</f>
        <v>0.84698866553701702</v>
      </c>
      <c r="R208" s="34">
        <f>R163/SUM(R163,'Calculations hispanic'!R163)</f>
        <v>0.84379268421934028</v>
      </c>
      <c r="S208" s="34">
        <f>S163/SUM(S163,'Calculations hispanic'!S163)</f>
        <v>0.84057617836898668</v>
      </c>
      <c r="T208" s="34">
        <f>T163/SUM(T163,'Calculations hispanic'!T163)</f>
        <v>0.83733979336427877</v>
      </c>
      <c r="U208" s="34">
        <f>U163/SUM(U163,'Calculations hispanic'!U163)</f>
        <v>0.83408417791252631</v>
      </c>
      <c r="V208" s="34">
        <f>V163/SUM(V163,'Calculations hispanic'!V163)</f>
        <v>0.83080998351071988</v>
      </c>
      <c r="W208" s="34">
        <f>W163/SUM(W163,'Calculations hispanic'!W163)</f>
        <v>0.82751786391355697</v>
      </c>
      <c r="X208" s="34">
        <f>X163/SUM(X163,'Calculations hispanic'!X163)</f>
        <v>0.82420847460942825</v>
      </c>
      <c r="Y208" s="34">
        <f>Y163/SUM(Y163,'Calculations hispanic'!Y163)</f>
        <v>0.82088247230495692</v>
      </c>
      <c r="Z208" s="34">
        <f>Z163/SUM(Z163,'Calculations hispanic'!Z163)</f>
        <v>0.81754051441866704</v>
      </c>
      <c r="AA208" s="34">
        <f>AA163/SUM(AA163,'Calculations hispanic'!AA163)</f>
        <v>0.81418325858429375</v>
      </c>
      <c r="AB208" s="34">
        <f>AB163/SUM(AB163,'Calculations hispanic'!AB163)</f>
        <v>0.81081136216424565</v>
      </c>
      <c r="AC208" s="34">
        <f>AC163/SUM(AC163,'Calculations hispanic'!AC163)</f>
        <v>0.80742548177368412</v>
      </c>
      <c r="AD208" s="34">
        <f>AD163/SUM(AD163,'Calculations hispanic'!AD163)</f>
        <v>0.80402627281563677</v>
      </c>
      <c r="AE208" s="34">
        <f>AE163/SUM(AE163,'Calculations hispanic'!AE163)</f>
        <v>0.80061438902755244</v>
      </c>
      <c r="AF208" s="34">
        <f>AF163/SUM(AF163,'Calculations hispanic'!AF163)</f>
        <v>0.79719048203965637</v>
      </c>
    </row>
    <row r="209" spans="1:32" x14ac:dyDescent="0.2">
      <c r="A209" s="12" t="s">
        <v>107</v>
      </c>
      <c r="B209" s="34">
        <f>B164/SUM(B164,'Calculations hispanic'!B164)</f>
        <v>0.80204561824729903</v>
      </c>
      <c r="C209" s="34">
        <f>C164/SUM(C164,'Calculations hispanic'!C164)</f>
        <v>0.79822216663440682</v>
      </c>
      <c r="D209" s="34">
        <f>D164/SUM(D164,'Calculations hispanic'!D164)</f>
        <v>0.79424268212817228</v>
      </c>
      <c r="E209" s="34">
        <f>E164/SUM(E164,'Calculations hispanic'!E164)</f>
        <v>0.79023403652774526</v>
      </c>
      <c r="F209" s="34">
        <f>F164/SUM(F164,'Calculations hispanic'!F164)</f>
        <v>0.78621233351538478</v>
      </c>
      <c r="G209" s="34">
        <f>G164/SUM(G164,'Calculations hispanic'!G164)</f>
        <v>0.78214550613153033</v>
      </c>
      <c r="H209" s="34">
        <f>H164/SUM(H164,'Calculations hispanic'!H164)</f>
        <v>0.77802750204789051</v>
      </c>
      <c r="I209" s="34">
        <f>I164/SUM(I164,'Calculations hispanic'!I164)</f>
        <v>0.77389674305355205</v>
      </c>
      <c r="J209" s="34">
        <f>J164/SUM(J164,'Calculations hispanic'!J164)</f>
        <v>0.76977156942561575</v>
      </c>
      <c r="K209" s="34">
        <f>K164/SUM(K164,'Calculations hispanic'!K164)</f>
        <v>0.76567025020155199</v>
      </c>
      <c r="L209" s="34">
        <f>L164/SUM(L164,'Calculations hispanic'!L164)</f>
        <v>0.76168819047265401</v>
      </c>
      <c r="M209" s="34">
        <f>M164/SUM(M164,'Calculations hispanic'!M164)</f>
        <v>0.75758826286320913</v>
      </c>
      <c r="N209" s="34">
        <f>N164/SUM(N164,'Calculations hispanic'!N164)</f>
        <v>0.75348162242260897</v>
      </c>
      <c r="O209" s="34">
        <f>O164/SUM(O164,'Calculations hispanic'!O164)</f>
        <v>0.74936919662335244</v>
      </c>
      <c r="P209" s="34">
        <f>P164/SUM(P164,'Calculations hispanic'!P164)</f>
        <v>0.74525190105295624</v>
      </c>
      <c r="Q209" s="34">
        <f>Q164/SUM(Q164,'Calculations hispanic'!Q164)</f>
        <v>0.74113063888042752</v>
      </c>
      <c r="R209" s="34">
        <f>R164/SUM(R164,'Calculations hispanic'!R164)</f>
        <v>0.73700630035488357</v>
      </c>
      <c r="S209" s="34">
        <f>S164/SUM(S164,'Calculations hispanic'!S164)</f>
        <v>0.73287976233608487</v>
      </c>
      <c r="T209" s="34">
        <f>T164/SUM(T164,'Calculations hispanic'!T164)</f>
        <v>0.72875188785657818</v>
      </c>
      <c r="U209" s="34">
        <f>U164/SUM(U164,'Calculations hispanic'!U164)</f>
        <v>0.72462352571511024</v>
      </c>
      <c r="V209" s="34">
        <f>V164/SUM(V164,'Calculations hispanic'!V164)</f>
        <v>0.72049551010086643</v>
      </c>
      <c r="W209" s="34">
        <f>W164/SUM(W164,'Calculations hispanic'!W164)</f>
        <v>0.71636866024808243</v>
      </c>
      <c r="X209" s="34">
        <f>X164/SUM(X164,'Calculations hispanic'!X164)</f>
        <v>0.71224378012049572</v>
      </c>
      <c r="Y209" s="34">
        <f>Y164/SUM(Y164,'Calculations hispanic'!Y164)</f>
        <v>0.70812165812506833</v>
      </c>
      <c r="Z209" s="34">
        <f>Z164/SUM(Z164,'Calculations hispanic'!Z164)</f>
        <v>0.70400306685437997</v>
      </c>
      <c r="AA209" s="34">
        <f>AA164/SUM(AA164,'Calculations hispanic'!AA164)</f>
        <v>0.69988876285702217</v>
      </c>
      <c r="AB209" s="34">
        <f>AB164/SUM(AB164,'Calculations hispanic'!AB164)</f>
        <v>0.69577948643532184</v>
      </c>
      <c r="AC209" s="34">
        <f>AC164/SUM(AC164,'Calculations hispanic'!AC164)</f>
        <v>0.69167596146968302</v>
      </c>
      <c r="AD209" s="34">
        <f>AD164/SUM(AD164,'Calculations hispanic'!AD164)</f>
        <v>0.68757889526878446</v>
      </c>
      <c r="AE209" s="34">
        <f>AE164/SUM(AE164,'Calculations hispanic'!AE164)</f>
        <v>0.68348897844488243</v>
      </c>
      <c r="AF209" s="34">
        <f>AF164/SUM(AF164,'Calculations hispanic'!AF164)</f>
        <v>0.67940688481342137</v>
      </c>
    </row>
    <row r="210" spans="1:32" x14ac:dyDescent="0.2">
      <c r="A210" s="12" t="s">
        <v>43</v>
      </c>
      <c r="B210" s="34">
        <f>B165/SUM(B165,'Calculations hispanic'!B165)</f>
        <v>0.70000000000000007</v>
      </c>
      <c r="C210" s="34">
        <f>C165/SUM(C165,'Calculations hispanic'!C165)</f>
        <v>0.69548860896168208</v>
      </c>
      <c r="D210" s="34">
        <f>D165/SUM(D165,'Calculations hispanic'!D165)</f>
        <v>0.69081863573831015</v>
      </c>
      <c r="E210" s="34">
        <f>E165/SUM(E165,'Calculations hispanic'!E165)</f>
        <v>0.6861403276981024</v>
      </c>
      <c r="F210" s="34">
        <f>F165/SUM(F165,'Calculations hispanic'!F165)</f>
        <v>0.68147245438927717</v>
      </c>
      <c r="G210" s="34">
        <f>G165/SUM(G165,'Calculations hispanic'!G165)</f>
        <v>0.67677792379416635</v>
      </c>
      <c r="H210" s="34">
        <f>H165/SUM(H165,'Calculations hispanic'!H165)</f>
        <v>0.67205023447567735</v>
      </c>
      <c r="I210" s="34">
        <f>I165/SUM(I165,'Calculations hispanic'!I165)</f>
        <v>0.66733367226461104</v>
      </c>
      <c r="J210" s="34">
        <f>J165/SUM(J165,'Calculations hispanic'!J165)</f>
        <v>0.66264882606349063</v>
      </c>
      <c r="K210" s="34">
        <f>K165/SUM(K165,'Calculations hispanic'!K165)</f>
        <v>0.65801576955362961</v>
      </c>
      <c r="L210" s="34">
        <f>L165/SUM(L165,'Calculations hispanic'!L165)</f>
        <v>0.65354062832785598</v>
      </c>
      <c r="M210" s="34">
        <f>M165/SUM(M165,'Calculations hispanic'!M165)</f>
        <v>0.64895653063959224</v>
      </c>
      <c r="N210" s="34">
        <f>N165/SUM(N165,'Calculations hispanic'!N165)</f>
        <v>0.64438846902737368</v>
      </c>
      <c r="O210" s="34">
        <f>O165/SUM(O165,'Calculations hispanic'!O165)</f>
        <v>0.63983722103310414</v>
      </c>
      <c r="P210" s="34">
        <f>P165/SUM(P165,'Calculations hispanic'!P165)</f>
        <v>0.63530353655341731</v>
      </c>
      <c r="Q210" s="34">
        <f>Q165/SUM(Q165,'Calculations hispanic'!Q165)</f>
        <v>0.63078813802942968</v>
      </c>
      <c r="R210" s="34">
        <f>R165/SUM(R165,'Calculations hispanic'!R165)</f>
        <v>0.62629172066789618</v>
      </c>
      <c r="S210" s="34">
        <f>S165/SUM(S165,'Calculations hispanic'!S165)</f>
        <v>0.62181495269182707</v>
      </c>
      <c r="T210" s="34">
        <f>T165/SUM(T165,'Calculations hispanic'!T165)</f>
        <v>0.61735847561863766</v>
      </c>
      <c r="U210" s="34">
        <f>U165/SUM(U165,'Calculations hispanic'!U165)</f>
        <v>0.6129229045639788</v>
      </c>
      <c r="V210" s="34">
        <f>V165/SUM(V165,'Calculations hispanic'!V165)</f>
        <v>0.60850882856937805</v>
      </c>
      <c r="W210" s="34">
        <f>W165/SUM(W165,'Calculations hispanic'!W165)</f>
        <v>0.60411681095191228</v>
      </c>
      <c r="X210" s="34">
        <f>X165/SUM(X165,'Calculations hispanic'!X165)</f>
        <v>0.59974738967415275</v>
      </c>
      <c r="Y210" s="34">
        <f>Y165/SUM(Y165,'Calculations hispanic'!Y165)</f>
        <v>0.59540107773267736</v>
      </c>
      <c r="Z210" s="34">
        <f>Z165/SUM(Z165,'Calculations hispanic'!Z165)</f>
        <v>0.59107836356351129</v>
      </c>
      <c r="AA210" s="34">
        <f>AA165/SUM(AA165,'Calculations hispanic'!AA165)</f>
        <v>0.58677971146287278</v>
      </c>
      <c r="AB210" s="34">
        <f>AB165/SUM(AB165,'Calculations hispanic'!AB165)</f>
        <v>0.58250556202169745</v>
      </c>
      <c r="AC210" s="34">
        <f>AC165/SUM(AC165,'Calculations hispanic'!AC165)</f>
        <v>0.5782563325724529</v>
      </c>
      <c r="AD210" s="34">
        <f>AD165/SUM(AD165,'Calculations hispanic'!AD165)</f>
        <v>0.57403241764679391</v>
      </c>
      <c r="AE210" s="34">
        <f>AE165/SUM(AE165,'Calculations hispanic'!AE165)</f>
        <v>0.56983418944269904</v>
      </c>
      <c r="AF210" s="34">
        <f>AF165/SUM(AF165,'Calculations hispanic'!AF165)</f>
        <v>0.56566199829976493</v>
      </c>
    </row>
    <row r="211" spans="1:32" x14ac:dyDescent="0.2">
      <c r="A211" s="12" t="s">
        <v>44</v>
      </c>
      <c r="B211" s="34">
        <f>B166/SUM(B166,'Calculations hispanic'!B166)</f>
        <v>0.81500000000000006</v>
      </c>
      <c r="C211" s="34">
        <f>C166/SUM(C166,'Calculations hispanic'!C166)</f>
        <v>0.81130516957266252</v>
      </c>
      <c r="D211" s="34">
        <f>D166/SUM(D166,'Calculations hispanic'!D166)</f>
        <v>0.80745654007394407</v>
      </c>
      <c r="E211" s="34">
        <f>E166/SUM(E166,'Calculations hispanic'!E166)</f>
        <v>0.80357662437018562</v>
      </c>
      <c r="F211" s="34">
        <f>F166/SUM(F166,'Calculations hispanic'!F166)</f>
        <v>0.79968098544026056</v>
      </c>
      <c r="G211" s="34">
        <f>G166/SUM(G166,'Calculations hispanic'!G166)</f>
        <v>0.79573851949619767</v>
      </c>
      <c r="H211" s="34">
        <f>H166/SUM(H166,'Calculations hispanic'!H166)</f>
        <v>0.79174327331249617</v>
      </c>
      <c r="I211" s="34">
        <f>I166/SUM(I166,'Calculations hispanic'!I166)</f>
        <v>0.78773247457180329</v>
      </c>
      <c r="J211" s="34">
        <f>J166/SUM(J166,'Calculations hispanic'!J166)</f>
        <v>0.78372394740383</v>
      </c>
      <c r="K211" s="34">
        <f>K166/SUM(K166,'Calculations hispanic'!K166)</f>
        <v>0.77973550180685858</v>
      </c>
      <c r="L211" s="34">
        <f>L166/SUM(L166,'Calculations hispanic'!L166)</f>
        <v>0.77586009963392888</v>
      </c>
      <c r="M211" s="34">
        <f>M166/SUM(M166,'Calculations hispanic'!M166)</f>
        <v>0.77186698847168722</v>
      </c>
      <c r="N211" s="34">
        <f>N166/SUM(N166,'Calculations hispanic'!N166)</f>
        <v>0.76786431199254634</v>
      </c>
      <c r="O211" s="34">
        <f>O166/SUM(O166,'Calculations hispanic'!O166)</f>
        <v>0.76385298214761255</v>
      </c>
      <c r="P211" s="34">
        <f>P166/SUM(P166,'Calculations hispanic'!P166)</f>
        <v>0.75983390170809251</v>
      </c>
      <c r="Q211" s="34">
        <f>Q166/SUM(Q166,'Calculations hispanic'!Q166)</f>
        <v>0.75580796367858172</v>
      </c>
      <c r="R211" s="34">
        <f>R166/SUM(R166,'Calculations hispanic'!R166)</f>
        <v>0.75177605073947384</v>
      </c>
      <c r="S211" s="34">
        <f>S166/SUM(S166,'Calculations hispanic'!S166)</f>
        <v>0.7477390347184989</v>
      </c>
      <c r="T211" s="34">
        <f>T166/SUM(T166,'Calculations hispanic'!T166)</f>
        <v>0.74369777609133325</v>
      </c>
      <c r="U211" s="34">
        <f>U166/SUM(U166,'Calculations hispanic'!U166)</f>
        <v>0.73965312351117496</v>
      </c>
      <c r="V211" s="34">
        <f>V166/SUM(V166,'Calculations hispanic'!V166)</f>
        <v>0.73560591336708681</v>
      </c>
      <c r="W211" s="34">
        <f>W166/SUM(W166,'Calculations hispanic'!W166)</f>
        <v>0.73155696937087256</v>
      </c>
      <c r="X211" s="34">
        <f>X166/SUM(X166,'Calculations hispanic'!X166)</f>
        <v>0.72750710217219383</v>
      </c>
      <c r="Y211" s="34">
        <f>Y166/SUM(Y166,'Calculations hispanic'!Y166)</f>
        <v>0.72345710900156901</v>
      </c>
      <c r="Z211" s="34">
        <f>Z166/SUM(Z166,'Calculations hispanic'!Z166)</f>
        <v>0.71940777334087702</v>
      </c>
      <c r="AA211" s="34">
        <f>AA166/SUM(AA166,'Calculations hispanic'!AA166)</f>
        <v>0.7153598646208994</v>
      </c>
      <c r="AB211" s="34">
        <f>AB166/SUM(AB166,'Calculations hispanic'!AB166)</f>
        <v>0.71131413794543585</v>
      </c>
      <c r="AC211" s="34">
        <f>AC166/SUM(AC166,'Calculations hispanic'!AC166)</f>
        <v>0.70727133384147056</v>
      </c>
      <c r="AD211" s="34">
        <f>AD166/SUM(AD166,'Calculations hispanic'!AD166)</f>
        <v>0.70323217803482063</v>
      </c>
      <c r="AE211" s="34">
        <f>AE166/SUM(AE166,'Calculations hispanic'!AE166)</f>
        <v>0.69919738125068887</v>
      </c>
      <c r="AF211" s="34">
        <f>AF166/SUM(AF166,'Calculations hispanic'!AF166)</f>
        <v>0.69516763903849954</v>
      </c>
    </row>
    <row r="212" spans="1:32" x14ac:dyDescent="0.2">
      <c r="A212" s="12" t="s">
        <v>45</v>
      </c>
      <c r="B212" s="34">
        <f>B167/SUM(B167,'Calculations hispanic'!B167)</f>
        <v>0.79200000000000004</v>
      </c>
      <c r="C212" s="34">
        <f>C167/SUM(C167,'Calculations hispanic'!C167)</f>
        <v>0.78808366084625292</v>
      </c>
      <c r="D212" s="34">
        <f>D167/SUM(D167,'Calculations hispanic'!D167)</f>
        <v>0.78400990560146233</v>
      </c>
      <c r="E212" s="34">
        <f>E167/SUM(E167,'Calculations hispanic'!E167)</f>
        <v>0.77990875639658264</v>
      </c>
      <c r="F212" s="34">
        <f>F167/SUM(F167,'Calculations hispanic'!F167)</f>
        <v>0.77579670272330647</v>
      </c>
      <c r="G212" s="34">
        <f>G167/SUM(G167,'Calculations hispanic'!G167)</f>
        <v>0.77164098599662589</v>
      </c>
      <c r="H212" s="34">
        <f>H167/SUM(H167,'Calculations hispanic'!H167)</f>
        <v>0.76743548515894211</v>
      </c>
      <c r="I212" s="34">
        <f>I167/SUM(I167,'Calculations hispanic'!I167)</f>
        <v>0.76321947227025633</v>
      </c>
      <c r="J212" s="34">
        <f>J167/SUM(J167,'Calculations hispanic'!J167)</f>
        <v>0.75901164842647628</v>
      </c>
      <c r="K212" s="34">
        <f>K167/SUM(K167,'Calculations hispanic'!K167)</f>
        <v>0.75483059870043501</v>
      </c>
      <c r="L212" s="34">
        <f>L167/SUM(L167,'Calculations hispanic'!L167)</f>
        <v>0.7507734348717241</v>
      </c>
      <c r="M212" s="34">
        <f>M167/SUM(M167,'Calculations hispanic'!M167)</f>
        <v>0.74659853433330703</v>
      </c>
      <c r="N212" s="34">
        <f>N167/SUM(N167,'Calculations hispanic'!N167)</f>
        <v>0.74241917110254174</v>
      </c>
      <c r="O212" s="34">
        <f>O167/SUM(O167,'Calculations hispanic'!O167)</f>
        <v>0.73823627854742013</v>
      </c>
      <c r="P212" s="34">
        <f>P167/SUM(P167,'Calculations hispanic'!P167)</f>
        <v>0.73405077611551939</v>
      </c>
      <c r="Q212" s="34">
        <f>Q167/SUM(Q167,'Calculations hispanic'!Q167)</f>
        <v>0.72986356885067893</v>
      </c>
      <c r="R212" s="34">
        <f>R167/SUM(R167,'Calculations hispanic'!R167)</f>
        <v>0.72567554694372871</v>
      </c>
      <c r="S212" s="34">
        <f>S167/SUM(S167,'Calculations hispanic'!S167)</f>
        <v>0.72148758531683843</v>
      </c>
      <c r="T212" s="34">
        <f>T167/SUM(T167,'Calculations hispanic'!T167)</f>
        <v>0.71730054324098413</v>
      </c>
      <c r="U212" s="34">
        <f>U167/SUM(U167,'Calculations hispanic'!U167)</f>
        <v>0.71311526398600589</v>
      </c>
      <c r="V212" s="34">
        <f>V167/SUM(V167,'Calculations hispanic'!V167)</f>
        <v>0.7089325745026267</v>
      </c>
      <c r="W212" s="34">
        <f>W167/SUM(W167,'Calculations hispanic'!W167)</f>
        <v>0.70475328513579305</v>
      </c>
      <c r="X212" s="34">
        <f>X167/SUM(X167,'Calculations hispanic'!X167)</f>
        <v>0.70057818936863714</v>
      </c>
      <c r="Y212" s="34">
        <f>Y167/SUM(Y167,'Calculations hispanic'!Y167)</f>
        <v>0.69640806359631657</v>
      </c>
      <c r="Z212" s="34">
        <f>Z167/SUM(Z167,'Calculations hispanic'!Z167)</f>
        <v>0.69224366692897266</v>
      </c>
      <c r="AA212" s="34">
        <f>AA167/SUM(AA167,'Calculations hispanic'!AA167)</f>
        <v>0.68808574102297682</v>
      </c>
      <c r="AB212" s="34">
        <f>AB167/SUM(AB167,'Calculations hispanic'!AB167)</f>
        <v>0.6839350099396484</v>
      </c>
      <c r="AC212" s="34">
        <f>AC167/SUM(AC167,'Calculations hispanic'!AC167)</f>
        <v>0.67979218003058572</v>
      </c>
      <c r="AD212" s="34">
        <f>AD167/SUM(AD167,'Calculations hispanic'!AD167)</f>
        <v>0.67565793984871669</v>
      </c>
      <c r="AE212" s="34">
        <f>AE167/SUM(AE167,'Calculations hispanic'!AE167)</f>
        <v>0.67153296008418517</v>
      </c>
      <c r="AF212" s="34">
        <f>AF167/SUM(AF167,'Calculations hispanic'!AF167)</f>
        <v>0.66741789352415815</v>
      </c>
    </row>
    <row r="213" spans="1:32" x14ac:dyDescent="0.2">
      <c r="A213" s="12" t="s">
        <v>46</v>
      </c>
      <c r="B213" s="34">
        <f>B168/SUM(B168,'Calculations hispanic'!B168)</f>
        <v>0.72699999999999998</v>
      </c>
      <c r="C213" s="34">
        <f>C168/SUM(C168,'Calculations hispanic'!C168)</f>
        <v>0.72261791095375194</v>
      </c>
      <c r="D213" s="34">
        <f>D168/SUM(D168,'Calculations hispanic'!D168)</f>
        <v>0.71807571930104919</v>
      </c>
      <c r="E213" s="34">
        <f>E168/SUM(E168,'Calculations hispanic'!E168)</f>
        <v>0.71351927138720228</v>
      </c>
      <c r="F213" s="34">
        <f>F168/SUM(F168,'Calculations hispanic'!F168)</f>
        <v>0.70896688914186567</v>
      </c>
      <c r="G213" s="34">
        <f>G168/SUM(G168,'Calculations hispanic'!G168)</f>
        <v>0.70438240339634184</v>
      </c>
      <c r="H213" s="34">
        <f>H168/SUM(H168,'Calculations hispanic'!H168)</f>
        <v>0.69975938511708469</v>
      </c>
      <c r="I213" s="34">
        <f>I168/SUM(I168,'Calculations hispanic'!I168)</f>
        <v>0.69514113336282291</v>
      </c>
      <c r="J213" s="34">
        <f>J168/SUM(J168,'Calculations hispanic'!J168)</f>
        <v>0.69054792682006105</v>
      </c>
      <c r="K213" s="34">
        <f>K168/SUM(K168,'Calculations hispanic'!K168)</f>
        <v>0.68599964090856858</v>
      </c>
      <c r="L213" s="34">
        <f>L168/SUM(L168,'Calculations hispanic'!L168)</f>
        <v>0.68160088345870817</v>
      </c>
      <c r="M213" s="34">
        <f>M168/SUM(M168,'Calculations hispanic'!M168)</f>
        <v>0.67708945990141112</v>
      </c>
      <c r="N213" s="34">
        <f>N168/SUM(N168,'Calculations hispanic'!N168)</f>
        <v>0.67258824280945428</v>
      </c>
      <c r="O213" s="34">
        <f>O168/SUM(O168,'Calculations hispanic'!O168)</f>
        <v>0.66809808945789517</v>
      </c>
      <c r="P213" s="34">
        <f>P168/SUM(P168,'Calculations hispanic'!P168)</f>
        <v>0.66361983237631927</v>
      </c>
      <c r="Q213" s="34">
        <f>Q168/SUM(Q168,'Calculations hispanic'!Q168)</f>
        <v>0.65915427931982351</v>
      </c>
      <c r="R213" s="34">
        <f>R168/SUM(R168,'Calculations hispanic'!R168)</f>
        <v>0.65470221327585143</v>
      </c>
      <c r="S213" s="34">
        <f>S168/SUM(S168,'Calculations hispanic'!S168)</f>
        <v>0.65026439250525037</v>
      </c>
      <c r="T213" s="34">
        <f>T168/SUM(T168,'Calculations hispanic'!T168)</f>
        <v>0.64584155061591764</v>
      </c>
      <c r="U213" s="34">
        <f>U168/SUM(U168,'Calculations hispanic'!U168)</f>
        <v>0.64143439666742663</v>
      </c>
      <c r="V213" s="34">
        <f>V168/SUM(V168,'Calculations hispanic'!V168)</f>
        <v>0.63704361530499354</v>
      </c>
      <c r="W213" s="34">
        <f>W168/SUM(W168,'Calculations hispanic'!W168)</f>
        <v>0.63266986692118576</v>
      </c>
      <c r="X213" s="34">
        <f>X168/SUM(X168,'Calculations hispanic'!X168)</f>
        <v>0.62831378784378278</v>
      </c>
      <c r="Y213" s="34">
        <f>Y168/SUM(Y168,'Calculations hispanic'!Y168)</f>
        <v>0.62397599054820951</v>
      </c>
      <c r="Z213" s="34">
        <f>Z168/SUM(Z168,'Calculations hispanic'!Z168)</f>
        <v>0.61965706389301556</v>
      </c>
      <c r="AA213" s="34">
        <f>AA168/SUM(AA168,'Calculations hispanic'!AA168)</f>
        <v>0.61535757337685182</v>
      </c>
      <c r="AB213" s="34">
        <f>AB168/SUM(AB168,'Calculations hispanic'!AB168)</f>
        <v>0.61107806141548004</v>
      </c>
      <c r="AC213" s="34">
        <f>AC168/SUM(AC168,'Calculations hispanic'!AC168)</f>
        <v>0.60681904763735561</v>
      </c>
      <c r="AD213" s="34">
        <f>AD168/SUM(AD168,'Calculations hispanic'!AD168)</f>
        <v>0.60258102919635304</v>
      </c>
      <c r="AE213" s="34">
        <f>AE168/SUM(AE168,'Calculations hispanic'!AE168)</f>
        <v>0.59836448110026186</v>
      </c>
      <c r="AF213" s="34">
        <f>AF168/SUM(AF168,'Calculations hispanic'!AF168)</f>
        <v>0.5941698565537098</v>
      </c>
    </row>
    <row r="214" spans="1:32" x14ac:dyDescent="0.2">
      <c r="A214" s="12" t="s">
        <v>47</v>
      </c>
      <c r="B214" s="34">
        <f>B169/SUM(B169,'Calculations hispanic'!B169)</f>
        <v>0.86915510948905106</v>
      </c>
      <c r="C214" s="34">
        <f>C169/SUM(C169,'Calculations hispanic'!C169)</f>
        <v>0.86611369994633636</v>
      </c>
      <c r="D214" s="34">
        <f>D169/SUM(D169,'Calculations hispanic'!D169)</f>
        <v>0.86293424337976044</v>
      </c>
      <c r="E214" s="34">
        <f>E169/SUM(E169,'Calculations hispanic'!E169)</f>
        <v>0.85971717392599833</v>
      </c>
      <c r="F214" s="34">
        <f>F169/SUM(F169,'Calculations hispanic'!F169)</f>
        <v>0.85647523737221221</v>
      </c>
      <c r="G214" s="34">
        <f>G169/SUM(G169,'Calculations hispanic'!G169)</f>
        <v>0.85318231848670822</v>
      </c>
      <c r="H214" s="34">
        <f>H169/SUM(H169,'Calculations hispanic'!H169)</f>
        <v>0.84983304207077959</v>
      </c>
      <c r="I214" s="34">
        <f>I169/SUM(I169,'Calculations hispanic'!I169)</f>
        <v>0.84645835530604652</v>
      </c>
      <c r="J214" s="34">
        <f>J169/SUM(J169,'Calculations hispanic'!J169)</f>
        <v>0.84307324698204167</v>
      </c>
      <c r="K214" s="34">
        <f>K169/SUM(K169,'Calculations hispanic'!K169)</f>
        <v>0.83969291099129728</v>
      </c>
      <c r="L214" s="34">
        <f>L169/SUM(L169,'Calculations hispanic'!L169)</f>
        <v>0.83639678571852616</v>
      </c>
      <c r="M214" s="34">
        <f>M169/SUM(M169,'Calculations hispanic'!M169)</f>
        <v>0.8329886356678764</v>
      </c>
      <c r="N214" s="34">
        <f>N169/SUM(N169,'Calculations hispanic'!N169)</f>
        <v>0.82956023512626709</v>
      </c>
      <c r="O214" s="34">
        <f>O169/SUM(O169,'Calculations hispanic'!O169)</f>
        <v>0.82611232747497432</v>
      </c>
      <c r="P214" s="34">
        <f>P169/SUM(P169,'Calculations hispanic'!P169)</f>
        <v>0.82264565819159696</v>
      </c>
      <c r="Q214" s="34">
        <f>Q169/SUM(Q169,'Calculations hispanic'!Q169)</f>
        <v>0.81916097421290957</v>
      </c>
      <c r="R214" s="34">
        <f>R169/SUM(R169,'Calculations hispanic'!R169)</f>
        <v>0.81565902330934448</v>
      </c>
      <c r="S214" s="34">
        <f>S169/SUM(S169,'Calculations hispanic'!S169)</f>
        <v>0.81214055347181524</v>
      </c>
      <c r="T214" s="34">
        <f>T169/SUM(T169,'Calculations hispanic'!T169)</f>
        <v>0.80860631231155244</v>
      </c>
      <c r="U214" s="34">
        <f>U169/SUM(U169,'Calculations hispanic'!U169)</f>
        <v>0.80505704647358611</v>
      </c>
      <c r="V214" s="34">
        <f>V169/SUM(V169,'Calculations hispanic'!V169)</f>
        <v>0.80149350106444006</v>
      </c>
      <c r="W214" s="34">
        <f>W169/SUM(W169,'Calculations hispanic'!W169)</f>
        <v>0.79791641909456967</v>
      </c>
      <c r="X214" s="34">
        <f>X169/SUM(X169,'Calculations hispanic'!X169)</f>
        <v>0.79432654093603217</v>
      </c>
      <c r="Y214" s="34">
        <f>Y169/SUM(Y169,'Calculations hispanic'!Y169)</f>
        <v>0.79072460379581444</v>
      </c>
      <c r="Z214" s="34">
        <f>Z169/SUM(Z169,'Calculations hispanic'!Z169)</f>
        <v>0.78711134120522419</v>
      </c>
      <c r="AA214" s="34">
        <f>AA169/SUM(AA169,'Calculations hispanic'!AA169)</f>
        <v>0.78348748252566847</v>
      </c>
      <c r="AB214" s="34">
        <f>AB169/SUM(AB169,'Calculations hispanic'!AB169)</f>
        <v>0.77985375247113564</v>
      </c>
      <c r="AC214" s="34">
        <f>AC169/SUM(AC169,'Calculations hispanic'!AC169)</f>
        <v>0.77621087064763417</v>
      </c>
      <c r="AD214" s="34">
        <f>AD169/SUM(AD169,'Calculations hispanic'!AD169)</f>
        <v>0.7725595511097928</v>
      </c>
      <c r="AE214" s="34">
        <f>AE169/SUM(AE169,'Calculations hispanic'!AE169)</f>
        <v>0.76890050193480308</v>
      </c>
      <c r="AF214" s="34">
        <f>AF169/SUM(AF169,'Calculations hispanic'!AF169)</f>
        <v>0.76523442481382942</v>
      </c>
    </row>
    <row r="215" spans="1:32" x14ac:dyDescent="0.2">
      <c r="A215" s="12" t="s">
        <v>48</v>
      </c>
      <c r="B215" s="34">
        <f>B170/SUM(B170,'Calculations hispanic'!B170)</f>
        <v>0.84028098159509201</v>
      </c>
      <c r="C215" s="34">
        <f>C170/SUM(C170,'Calculations hispanic'!C170)</f>
        <v>0.83686706935006505</v>
      </c>
      <c r="D215" s="34">
        <f>D170/SUM(D170,'Calculations hispanic'!D170)</f>
        <v>0.83330532241340982</v>
      </c>
      <c r="E215" s="34">
        <f>E170/SUM(E170,'Calculations hispanic'!E170)</f>
        <v>0.82970874761110569</v>
      </c>
      <c r="F215" s="34">
        <f>F170/SUM(F170,'Calculations hispanic'!F170)</f>
        <v>0.8260917077190606</v>
      </c>
      <c r="G215" s="34">
        <f>G170/SUM(G170,'Calculations hispanic'!G170)</f>
        <v>0.82242522411997598</v>
      </c>
      <c r="H215" s="34">
        <f>H170/SUM(H170,'Calculations hispanic'!H170)</f>
        <v>0.81870357635771929</v>
      </c>
      <c r="I215" s="34">
        <f>I170/SUM(I170,'Calculations hispanic'!I170)</f>
        <v>0.81496132952266787</v>
      </c>
      <c r="J215" s="34">
        <f>J170/SUM(J170,'Calculations hispanic'!J170)</f>
        <v>0.81121512630033499</v>
      </c>
      <c r="K215" s="34">
        <f>K170/SUM(K170,'Calculations hispanic'!K170)</f>
        <v>0.8074817028036162</v>
      </c>
      <c r="L215" s="34">
        <f>L170/SUM(L170,'Calculations hispanic'!L170)</f>
        <v>0.80384841121962836</v>
      </c>
      <c r="M215" s="34">
        <f>M170/SUM(M170,'Calculations hispanic'!M170)</f>
        <v>0.80009894253533331</v>
      </c>
      <c r="N215" s="34">
        <f>N170/SUM(N170,'Calculations hispanic'!N170)</f>
        <v>0.7963345995765958</v>
      </c>
      <c r="O215" s="34">
        <f>O170/SUM(O170,'Calculations hispanic'!O170)</f>
        <v>0.79255623697657085</v>
      </c>
      <c r="P215" s="34">
        <f>P170/SUM(P170,'Calculations hispanic'!P170)</f>
        <v>0.78876470557240441</v>
      </c>
      <c r="Q215" s="34">
        <f>Q170/SUM(Q170,'Calculations hispanic'!Q170)</f>
        <v>0.78496085175787944</v>
      </c>
      <c r="R215" s="34">
        <f>R170/SUM(R170,'Calculations hispanic'!R170)</f>
        <v>0.78114551685772071</v>
      </c>
      <c r="S215" s="34">
        <f>S170/SUM(S170,'Calculations hispanic'!S170)</f>
        <v>0.77731953652398</v>
      </c>
      <c r="T215" s="34">
        <f>T170/SUM(T170,'Calculations hispanic'!T170)</f>
        <v>0.77348374015485322</v>
      </c>
      <c r="U215" s="34">
        <f>U170/SUM(U170,'Calculations hispanic'!U170)</f>
        <v>0.76963895033624785</v>
      </c>
      <c r="V215" s="34">
        <f>V170/SUM(V170,'Calculations hispanic'!V170)</f>
        <v>0.7657859823063129</v>
      </c>
      <c r="W215" s="34">
        <f>W170/SUM(W170,'Calculations hispanic'!W170)</f>
        <v>0.76192564344312463</v>
      </c>
      <c r="X215" s="34">
        <f>X170/SUM(X170,'Calculations hispanic'!X170)</f>
        <v>0.75805873277564184</v>
      </c>
      <c r="Y215" s="34">
        <f>Y170/SUM(Y170,'Calculations hispanic'!Y170)</f>
        <v>0.75418604051799265</v>
      </c>
      <c r="Z215" s="34">
        <f>Z170/SUM(Z170,'Calculations hispanic'!Z170)</f>
        <v>0.75030834762712018</v>
      </c>
      <c r="AA215" s="34">
        <f>AA170/SUM(AA170,'Calculations hispanic'!AA170)</f>
        <v>0.7464264253837235</v>
      </c>
      <c r="AB215" s="34">
        <f>AB170/SUM(AB170,'Calculations hispanic'!AB170)</f>
        <v>0.74254103499642532</v>
      </c>
      <c r="AC215" s="34">
        <f>AC170/SUM(AC170,'Calculations hispanic'!AC170)</f>
        <v>0.73865292722903197</v>
      </c>
      <c r="AD215" s="34">
        <f>AD170/SUM(AD170,'Calculations hispanic'!AD170)</f>
        <v>0.73476284205069475</v>
      </c>
      <c r="AE215" s="34">
        <f>AE170/SUM(AE170,'Calculations hispanic'!AE170)</f>
        <v>0.73087150830876535</v>
      </c>
      <c r="AF215" s="34">
        <f>AF170/SUM(AF170,'Calculations hispanic'!AF170)</f>
        <v>0.7269796434240815</v>
      </c>
    </row>
    <row r="216" spans="1:32" x14ac:dyDescent="0.2">
      <c r="A216" s="12" t="s">
        <v>49</v>
      </c>
      <c r="B216" s="34">
        <f>B171/SUM(B171,'Calculations hispanic'!B171)</f>
        <v>0.90590453074433663</v>
      </c>
      <c r="C216" s="34">
        <f>C171/SUM(C171,'Calculations hispanic'!C171)</f>
        <v>0.90342581270711997</v>
      </c>
      <c r="D216" s="34">
        <f>D171/SUM(D171,'Calculations hispanic'!D171)</f>
        <v>0.90082710631000973</v>
      </c>
      <c r="E216" s="34">
        <f>E171/SUM(E171,'Calculations hispanic'!E171)</f>
        <v>0.89818993239443179</v>
      </c>
      <c r="F216" s="34">
        <f>F171/SUM(F171,'Calculations hispanic'!F171)</f>
        <v>0.89552457182254441</v>
      </c>
      <c r="G216" s="34">
        <f>G171/SUM(G171,'Calculations hispanic'!G171)</f>
        <v>0.89280933686537667</v>
      </c>
      <c r="H216" s="34">
        <f>H171/SUM(H171,'Calculations hispanic'!H171)</f>
        <v>0.89003946177443805</v>
      </c>
      <c r="I216" s="34">
        <f>I171/SUM(I171,'Calculations hispanic'!I171)</f>
        <v>0.8872402977841245</v>
      </c>
      <c r="J216" s="34">
        <f>J171/SUM(J171,'Calculations hispanic'!J171)</f>
        <v>0.8844242025938196</v>
      </c>
      <c r="K216" s="34">
        <f>K171/SUM(K171,'Calculations hispanic'!K171)</f>
        <v>0.88160385051176593</v>
      </c>
      <c r="L216" s="34">
        <f>L171/SUM(L171,'Calculations hispanic'!L171)</f>
        <v>0.87884589298934135</v>
      </c>
      <c r="M216" s="34">
        <f>M171/SUM(M171,'Calculations hispanic'!M171)</f>
        <v>0.87598608502474351</v>
      </c>
      <c r="N216" s="34">
        <f>N171/SUM(N171,'Calculations hispanic'!N171)</f>
        <v>0.87310100962401727</v>
      </c>
      <c r="O216" s="34">
        <f>O171/SUM(O171,'Calculations hispanic'!O171)</f>
        <v>0.87019119802137468</v>
      </c>
      <c r="P216" s="34">
        <f>P171/SUM(P171,'Calculations hispanic'!P171)</f>
        <v>0.867257189526358</v>
      </c>
      <c r="Q216" s="34">
        <f>Q171/SUM(Q171,'Calculations hispanic'!Q171)</f>
        <v>0.86429953102826529</v>
      </c>
      <c r="R216" s="34">
        <f>R171/SUM(R171,'Calculations hispanic'!R171)</f>
        <v>0.86131877650002175</v>
      </c>
      <c r="S216" s="34">
        <f>S171/SUM(S171,'Calculations hispanic'!S171)</f>
        <v>0.85831548650224576</v>
      </c>
      <c r="T216" s="34">
        <f>T171/SUM(T171,'Calculations hispanic'!T171)</f>
        <v>0.85529022768821839</v>
      </c>
      <c r="U216" s="34">
        <f>U171/SUM(U171,'Calculations hispanic'!U171)</f>
        <v>0.85224357231048353</v>
      </c>
      <c r="V216" s="34">
        <f>V171/SUM(V171,'Calculations hispanic'!V171)</f>
        <v>0.84917609772974645</v>
      </c>
      <c r="W216" s="34">
        <f>W171/SUM(W171,'Calculations hispanic'!W171)</f>
        <v>0.84608838592674651</v>
      </c>
      <c r="X216" s="34">
        <f>X171/SUM(X171,'Calculations hispanic'!X171)</f>
        <v>0.84298102301774713</v>
      </c>
      <c r="Y216" s="34">
        <f>Y171/SUM(Y171,'Calculations hispanic'!Y171)</f>
        <v>0.83985459877426405</v>
      </c>
      <c r="Z216" s="34">
        <f>Z171/SUM(Z171,'Calculations hispanic'!Z171)</f>
        <v>0.83670970614763973</v>
      </c>
      <c r="AA216" s="34">
        <f>AA171/SUM(AA171,'Calculations hispanic'!AA171)</f>
        <v>0.83354694079902469</v>
      </c>
      <c r="AB216" s="34">
        <f>AB171/SUM(AB171,'Calculations hispanic'!AB171)</f>
        <v>0.83036690063533025</v>
      </c>
      <c r="AC216" s="34">
        <f>AC171/SUM(AC171,'Calculations hispanic'!AC171)</f>
        <v>0.82717018535167697</v>
      </c>
      <c r="AD216" s="34">
        <f>AD171/SUM(AD171,'Calculations hispanic'!AD171)</f>
        <v>0.82395739598083262</v>
      </c>
      <c r="AE216" s="34">
        <f>AE171/SUM(AE171,'Calculations hispanic'!AE171)</f>
        <v>0.82072913445011864</v>
      </c>
      <c r="AF216" s="34">
        <f>AF171/SUM(AF171,'Calculations hispanic'!AF171)</f>
        <v>0.81748600314623365</v>
      </c>
    </row>
    <row r="217" spans="1:32" x14ac:dyDescent="0.2">
      <c r="A217" s="12" t="s">
        <v>50</v>
      </c>
      <c r="B217" s="34">
        <f>B172/SUM(B172,'Calculations hispanic'!B172)</f>
        <v>0.88600000000000001</v>
      </c>
      <c r="C217" s="34">
        <f>C172/SUM(C172,'Calculations hispanic'!C172)</f>
        <v>0.88320343738538298</v>
      </c>
      <c r="D217" s="34">
        <f>D172/SUM(D172,'Calculations hispanic'!D172)</f>
        <v>0.88027624177856845</v>
      </c>
      <c r="E217" s="34">
        <f>E172/SUM(E172,'Calculations hispanic'!E172)</f>
        <v>0.87731060519886628</v>
      </c>
      <c r="F217" s="34">
        <f>F172/SUM(F172,'Calculations hispanic'!F172)</f>
        <v>0.87431820225726531</v>
      </c>
      <c r="G217" s="34">
        <f>G172/SUM(G172,'Calculations hispanic'!G172)</f>
        <v>0.87127482871044759</v>
      </c>
      <c r="H217" s="34">
        <f>H172/SUM(H172,'Calculations hispanic'!H172)</f>
        <v>0.86817536081771751</v>
      </c>
      <c r="I217" s="34">
        <f>I172/SUM(I172,'Calculations hispanic'!I172)</f>
        <v>0.86504832689639599</v>
      </c>
      <c r="J217" s="34">
        <f>J172/SUM(J172,'Calculations hispanic'!J172)</f>
        <v>0.8619075873727261</v>
      </c>
      <c r="K217" s="34">
        <f>K172/SUM(K172,'Calculations hispanic'!K172)</f>
        <v>0.85876726428148964</v>
      </c>
      <c r="L217" s="34">
        <f>L172/SUM(L172,'Calculations hispanic'!L172)</f>
        <v>0.85570134513037854</v>
      </c>
      <c r="M217" s="34">
        <f>M172/SUM(M172,'Calculations hispanic'!M172)</f>
        <v>0.85252728365482588</v>
      </c>
      <c r="N217" s="34">
        <f>N172/SUM(N172,'Calculations hispanic'!N172)</f>
        <v>0.84933035201319818</v>
      </c>
      <c r="O217" s="34">
        <f>O172/SUM(O172,'Calculations hispanic'!O172)</f>
        <v>0.8461112058524547</v>
      </c>
      <c r="P217" s="34">
        <f>P172/SUM(P172,'Calculations hispanic'!P172)</f>
        <v>0.84287050595818203</v>
      </c>
      <c r="Q217" s="34">
        <f>Q172/SUM(Q172,'Calculations hispanic'!Q172)</f>
        <v>0.83960891766496881</v>
      </c>
      <c r="R217" s="34">
        <f>R172/SUM(R172,'Calculations hispanic'!R172)</f>
        <v>0.8363271102725055</v>
      </c>
      <c r="S217" s="34">
        <f>S172/SUM(S172,'Calculations hispanic'!S172)</f>
        <v>0.83302575646818833</v>
      </c>
      <c r="T217" s="34">
        <f>T172/SUM(T172,'Calculations hispanic'!T172)</f>
        <v>0.82970553175696693</v>
      </c>
      <c r="U217" s="34">
        <f>U172/SUM(U172,'Calculations hispanic'!U172)</f>
        <v>0.82636711389916495</v>
      </c>
      <c r="V217" s="34">
        <f>V172/SUM(V172,'Calculations hispanic'!V172)</f>
        <v>0.82301118235693171</v>
      </c>
      <c r="W217" s="34">
        <f>W172/SUM(W172,'Calculations hispanic'!W172)</f>
        <v>0.81963841774997592</v>
      </c>
      <c r="X217" s="34">
        <f>X172/SUM(X172,'Calculations hispanic'!X172)</f>
        <v>0.81624950132118645</v>
      </c>
      <c r="Y217" s="34">
        <f>Y172/SUM(Y172,'Calculations hispanic'!Y172)</f>
        <v>0.81284511441270202</v>
      </c>
      <c r="Z217" s="34">
        <f>Z172/SUM(Z172,'Calculations hispanic'!Z172)</f>
        <v>0.80942593795297424</v>
      </c>
      <c r="AA217" s="34">
        <f>AA172/SUM(AA172,'Calculations hispanic'!AA172)</f>
        <v>0.80599265195530123</v>
      </c>
      <c r="AB217" s="34">
        <f>AB172/SUM(AB172,'Calculations hispanic'!AB172)</f>
        <v>0.8025459350283014</v>
      </c>
      <c r="AC217" s="34">
        <f>AC172/SUM(AC172,'Calculations hispanic'!AC172)</f>
        <v>0.7990864638987496</v>
      </c>
      <c r="AD217" s="34">
        <f>AD172/SUM(AD172,'Calculations hispanic'!AD172)</f>
        <v>0.79561491294714781</v>
      </c>
      <c r="AE217" s="34">
        <f>AE172/SUM(AE172,'Calculations hispanic'!AE172)</f>
        <v>0.79213195375638779</v>
      </c>
      <c r="AF217" s="34">
        <f>AF172/SUM(AF172,'Calculations hispanic'!AF172)</f>
        <v>0.78863825467381321</v>
      </c>
    </row>
    <row r="218" spans="1:32" x14ac:dyDescent="0.2">
      <c r="A218" s="12" t="s">
        <v>51</v>
      </c>
      <c r="B218" s="34">
        <f>B173/SUM(B173,'Calculations hispanic'!B173)</f>
        <v>0.83800000000000008</v>
      </c>
      <c r="C218" s="34">
        <f>C173/SUM(C173,'Calculations hispanic'!C173)</f>
        <v>0.83455906381989176</v>
      </c>
      <c r="D218" s="34">
        <f>D173/SUM(D173,'Calculations hispanic'!D173)</f>
        <v>0.83096966132921346</v>
      </c>
      <c r="E218" s="34">
        <f>E173/SUM(E173,'Calculations hispanic'!E173)</f>
        <v>0.82734571294106751</v>
      </c>
      <c r="F218" s="34">
        <f>F173/SUM(F173,'Calculations hispanic'!F173)</f>
        <v>0.82370169779361491</v>
      </c>
      <c r="G218" s="34">
        <f>G173/SUM(G173,'Calculations hispanic'!G173)</f>
        <v>0.82000843155770531</v>
      </c>
      <c r="H218" s="34">
        <f>H173/SUM(H173,'Calculations hispanic'!H173)</f>
        <v>0.81626017038611454</v>
      </c>
      <c r="I218" s="34">
        <f>I173/SUM(I173,'Calculations hispanic'!I173)</f>
        <v>0.81249173830495169</v>
      </c>
      <c r="J218" s="34">
        <f>J173/SUM(J173,'Calculations hispanic'!J173)</f>
        <v>0.80871989444037662</v>
      </c>
      <c r="K218" s="34">
        <f>K173/SUM(K173,'Calculations hispanic'!K173)</f>
        <v>0.80496148193356387</v>
      </c>
      <c r="L218" s="34">
        <f>L173/SUM(L173,'Calculations hispanic'!L173)</f>
        <v>0.80130440722065133</v>
      </c>
      <c r="M218" s="34">
        <f>M173/SUM(M173,'Calculations hispanic'!M173)</f>
        <v>0.79753094381241885</v>
      </c>
      <c r="N218" s="34">
        <f>N173/SUM(N173,'Calculations hispanic'!N173)</f>
        <v>0.79374306669015837</v>
      </c>
      <c r="O218" s="34">
        <f>O173/SUM(O173,'Calculations hispanic'!O173)</f>
        <v>0.78994163717075272</v>
      </c>
      <c r="P218" s="34">
        <f>P173/SUM(P173,'Calculations hispanic'!P173)</f>
        <v>0.78612751229071087</v>
      </c>
      <c r="Q218" s="34">
        <f>Q173/SUM(Q173,'Calculations hispanic'!Q173)</f>
        <v>0.78230154416174269</v>
      </c>
      <c r="R218" s="34">
        <f>R173/SUM(R173,'Calculations hispanic'!R173)</f>
        <v>0.77846457934873481</v>
      </c>
      <c r="S218" s="34">
        <f>S173/SUM(S173,'Calculations hispanic'!S173)</f>
        <v>0.77461745827051554</v>
      </c>
      <c r="T218" s="34">
        <f>T173/SUM(T173,'Calculations hispanic'!T173)</f>
        <v>0.77076101462372903</v>
      </c>
      <c r="U218" s="34">
        <f>U173/SUM(U173,'Calculations hispanic'!U173)</f>
        <v>0.76689607483010247</v>
      </c>
      <c r="V218" s="34">
        <f>V173/SUM(V173,'Calculations hispanic'!V173)</f>
        <v>0.76302345750728517</v>
      </c>
      <c r="W218" s="34">
        <f>W173/SUM(W173,'Calculations hispanic'!W173)</f>
        <v>0.75914397296341651</v>
      </c>
      <c r="X218" s="34">
        <f>X173/SUM(X173,'Calculations hispanic'!X173)</f>
        <v>0.75525842271550347</v>
      </c>
      <c r="Y218" s="34">
        <f>Y173/SUM(Y173,'Calculations hispanic'!Y173)</f>
        <v>0.7513675990316353</v>
      </c>
      <c r="Z218" s="34">
        <f>Z173/SUM(Z173,'Calculations hispanic'!Z173)</f>
        <v>0.74747228449702396</v>
      </c>
      <c r="AA218" s="34">
        <f>AA173/SUM(AA173,'Calculations hispanic'!AA173)</f>
        <v>0.74357325160377641</v>
      </c>
      <c r="AB218" s="34">
        <f>AB173/SUM(AB173,'Calculations hispanic'!AB173)</f>
        <v>0.73967126236429348</v>
      </c>
      <c r="AC218" s="34">
        <f>AC173/SUM(AC173,'Calculations hispanic'!AC173)</f>
        <v>0.73576706794812574</v>
      </c>
      <c r="AD218" s="34">
        <f>AD173/SUM(AD173,'Calculations hispanic'!AD173)</f>
        <v>0.73186140834206304</v>
      </c>
      <c r="AE218" s="34">
        <f>AE173/SUM(AE173,'Calculations hispanic'!AE173)</f>
        <v>0.72795501203321644</v>
      </c>
      <c r="AF218" s="34">
        <f>AF173/SUM(AF173,'Calculations hispanic'!AF173)</f>
        <v>0.7240485957147974</v>
      </c>
    </row>
    <row r="219" spans="1:32" x14ac:dyDescent="0.2">
      <c r="A219" s="12" t="s">
        <v>52</v>
      </c>
      <c r="B219" s="34">
        <f>B174/SUM(B174,'Calculations hispanic'!B174)</f>
        <v>0.83899999999999997</v>
      </c>
      <c r="C219" s="34">
        <f>C174/SUM(C174,'Calculations hispanic'!C174)</f>
        <v>0.8355708693855739</v>
      </c>
      <c r="D219" s="34">
        <f>D174/SUM(D174,'Calculations hispanic'!D174)</f>
        <v>0.83199354697300687</v>
      </c>
      <c r="E219" s="34">
        <f>E174/SUM(E174,'Calculations hispanic'!E174)</f>
        <v>0.82838155404579195</v>
      </c>
      <c r="F219" s="34">
        <f>F174/SUM(F174,'Calculations hispanic'!F174)</f>
        <v>0.82474931892852665</v>
      </c>
      <c r="G219" s="34">
        <f>G174/SUM(G174,'Calculations hispanic'!G174)</f>
        <v>0.82106774712517305</v>
      </c>
      <c r="H219" s="34">
        <f>H174/SUM(H174,'Calculations hispanic'!H174)</f>
        <v>0.81733110498035655</v>
      </c>
      <c r="I219" s="34">
        <f>I174/SUM(I174,'Calculations hispanic'!I174)</f>
        <v>0.81357410346901593</v>
      </c>
      <c r="J219" s="34">
        <f>J174/SUM(J174,'Calculations hispanic'!J174)</f>
        <v>0.80981345091590684</v>
      </c>
      <c r="K219" s="34">
        <f>K174/SUM(K174,'Calculations hispanic'!K174)</f>
        <v>0.80606594379582663</v>
      </c>
      <c r="L219" s="34">
        <f>L174/SUM(L174,'Calculations hispanic'!L174)</f>
        <v>0.80241924677551402</v>
      </c>
      <c r="M219" s="34">
        <f>M174/SUM(M174,'Calculations hispanic'!M174)</f>
        <v>0.79865625190742973</v>
      </c>
      <c r="N219" s="34">
        <f>N174/SUM(N174,'Calculations hispanic'!N174)</f>
        <v>0.79487864088207139</v>
      </c>
      <c r="O219" s="34">
        <f>O174/SUM(O174,'Calculations hispanic'!O174)</f>
        <v>0.79108727212364816</v>
      </c>
      <c r="P219" s="34">
        <f>P174/SUM(P174,'Calculations hispanic'!P174)</f>
        <v>0.78728299998850504</v>
      </c>
      <c r="Q219" s="34">
        <f>Q174/SUM(Q174,'Calculations hispanic'!Q174)</f>
        <v>0.78346667411934867</v>
      </c>
      <c r="R219" s="34">
        <f>R174/SUM(R174,'Calculations hispanic'!R174)</f>
        <v>0.77963913882155089</v>
      </c>
      <c r="S219" s="34">
        <f>S174/SUM(S174,'Calculations hispanic'!S174)</f>
        <v>0.77580123246193056</v>
      </c>
      <c r="T219" s="34">
        <f>T174/SUM(T174,'Calculations hispanic'!T174)</f>
        <v>0.77195378689035121</v>
      </c>
      <c r="U219" s="34">
        <f>U174/SUM(U174,'Calculations hispanic'!U174)</f>
        <v>0.76809762688442984</v>
      </c>
      <c r="V219" s="34">
        <f>V174/SUM(V174,'Calculations hispanic'!V174)</f>
        <v>0.76423356961755451</v>
      </c>
      <c r="W219" s="34">
        <f>W174/SUM(W174,'Calculations hispanic'!W174)</f>
        <v>0.76036242415037902</v>
      </c>
      <c r="X219" s="34">
        <f>X174/SUM(X174,'Calculations hispanic'!X174)</f>
        <v>0.75648499094589472</v>
      </c>
      <c r="Y219" s="34">
        <f>Y174/SUM(Y174,'Calculations hispanic'!Y174)</f>
        <v>0.75260206140811825</v>
      </c>
      <c r="Z219" s="34">
        <f>Z174/SUM(Z174,'Calculations hispanic'!Z174)</f>
        <v>0.74871441744440326</v>
      </c>
      <c r="AA219" s="34">
        <f>AA174/SUM(AA174,'Calculations hispanic'!AA174)</f>
        <v>0.74482283105129554</v>
      </c>
      <c r="AB219" s="34">
        <f>AB174/SUM(AB174,'Calculations hispanic'!AB174)</f>
        <v>0.74092806392383981</v>
      </c>
      <c r="AC219" s="34">
        <f>AC174/SUM(AC174,'Calculations hispanic'!AC174)</f>
        <v>0.73703086708818821</v>
      </c>
      <c r="AD219" s="34">
        <f>AD174/SUM(AD174,'Calculations hispanic'!AD174)</f>
        <v>0.73313198055729734</v>
      </c>
      <c r="AE219" s="34">
        <f>AE174/SUM(AE174,'Calculations hispanic'!AE174)</f>
        <v>0.7292321330094903</v>
      </c>
      <c r="AF219" s="34">
        <f>AF174/SUM(AF174,'Calculations hispanic'!AF174)</f>
        <v>0.72533204148960084</v>
      </c>
    </row>
    <row r="220" spans="1:32" x14ac:dyDescent="0.2">
      <c r="A220" s="12" t="s">
        <v>53</v>
      </c>
      <c r="B220" s="34">
        <f>B175/SUM(B175,'Calculations hispanic'!B175)</f>
        <v>0.86899999999999999</v>
      </c>
      <c r="C220" s="34">
        <f>C175/SUM(C175,'Calculations hispanic'!C175)</f>
        <v>0.86595643347443862</v>
      </c>
      <c r="D220" s="34">
        <f>D175/SUM(D175,'Calculations hispanic'!D175)</f>
        <v>0.86277475786561075</v>
      </c>
      <c r="E220" s="34">
        <f>E175/SUM(E175,'Calculations hispanic'!E175)</f>
        <v>0.85955547999917781</v>
      </c>
      <c r="F220" s="34">
        <f>F175/SUM(F175,'Calculations hispanic'!F175)</f>
        <v>0.85631135507835821</v>
      </c>
      <c r="G220" s="34">
        <f>G175/SUM(G175,'Calculations hispanic'!G175)</f>
        <v>0.85301625113993018</v>
      </c>
      <c r="H220" s="34">
        <f>H175/SUM(H175,'Calculations hispanic'!H175)</f>
        <v>0.84966479085921587</v>
      </c>
      <c r="I220" s="34">
        <f>I175/SUM(I175,'Calculations hispanic'!I175)</f>
        <v>0.8462879425983767</v>
      </c>
      <c r="J220" s="34">
        <f>J175/SUM(J175,'Calculations hispanic'!J175)</f>
        <v>0.8429007049567171</v>
      </c>
      <c r="K220" s="34">
        <f>K175/SUM(K175,'Calculations hispanic'!K175)</f>
        <v>0.83951828108162874</v>
      </c>
      <c r="L220" s="34">
        <f>L175/SUM(L175,'Calculations hispanic'!L175)</f>
        <v>0.83622015654924886</v>
      </c>
      <c r="M220" s="34">
        <f>M175/SUM(M175,'Calculations hispanic'!M175)</f>
        <v>0.83280997693126235</v>
      </c>
      <c r="N220" s="34">
        <f>N175/SUM(N175,'Calculations hispanic'!N175)</f>
        <v>0.82937957300189247</v>
      </c>
      <c r="O220" s="34">
        <f>O175/SUM(O175,'Calculations hispanic'!O175)</f>
        <v>0.8259296888726515</v>
      </c>
      <c r="P220" s="34">
        <f>P175/SUM(P175,'Calculations hispanic'!P175)</f>
        <v>0.82246107072159258</v>
      </c>
      <c r="Q220" s="34">
        <f>Q175/SUM(Q175,'Calculations hispanic'!Q175)</f>
        <v>0.81897446615586633</v>
      </c>
      <c r="R220" s="34">
        <f>R175/SUM(R175,'Calculations hispanic'!R175)</f>
        <v>0.81547062358596412</v>
      </c>
      <c r="S220" s="34">
        <f>S175/SUM(S175,'Calculations hispanic'!S175)</f>
        <v>0.81195029161235632</v>
      </c>
      <c r="T220" s="34">
        <f>T175/SUM(T175,'Calculations hispanic'!T175)</f>
        <v>0.80841421842519534</v>
      </c>
      <c r="U220" s="34">
        <f>U175/SUM(U175,'Calculations hispanic'!U175)</f>
        <v>0.80486315121771868</v>
      </c>
      <c r="V220" s="34">
        <f>V175/SUM(V175,'Calculations hispanic'!V175)</f>
        <v>0.80129783561391321</v>
      </c>
      <c r="W220" s="34">
        <f>W175/SUM(W175,'Calculations hispanic'!W175)</f>
        <v>0.79771901511097432</v>
      </c>
      <c r="X220" s="34">
        <f>X175/SUM(X175,'Calculations hispanic'!X175)</f>
        <v>0.79412743053704238</v>
      </c>
      <c r="Y220" s="34">
        <f>Y175/SUM(Y175,'Calculations hispanic'!Y175)</f>
        <v>0.79052381952464612</v>
      </c>
      <c r="Z220" s="34">
        <f>Z175/SUM(Z175,'Calculations hispanic'!Z175)</f>
        <v>0.78690891600025148</v>
      </c>
      <c r="AA220" s="34">
        <f>AA175/SUM(AA175,'Calculations hispanic'!AA175)</f>
        <v>0.78328344969024433</v>
      </c>
      <c r="AB220" s="34">
        <f>AB175/SUM(AB175,'Calculations hispanic'!AB175)</f>
        <v>0.77964814564365303</v>
      </c>
      <c r="AC220" s="34">
        <f>AC175/SUM(AC175,'Calculations hispanic'!AC175)</f>
        <v>0.77600372377187155</v>
      </c>
      <c r="AD220" s="34">
        <f>AD175/SUM(AD175,'Calculations hispanic'!AD175)</f>
        <v>0.7723508984055808</v>
      </c>
      <c r="AE220" s="34">
        <f>AE175/SUM(AE175,'Calculations hispanic'!AE175)</f>
        <v>0.76869037786904493</v>
      </c>
      <c r="AF220" s="34">
        <f>AF175/SUM(AF175,'Calculations hispanic'!AF175)</f>
        <v>0.76502286407191489</v>
      </c>
    </row>
    <row r="221" spans="1:32" x14ac:dyDescent="0.2">
      <c r="A221" s="12" t="s">
        <v>54</v>
      </c>
      <c r="B221" s="34">
        <f>B176/SUM(B176,'Calculations hispanic'!B176)</f>
        <v>0.87499999999999989</v>
      </c>
      <c r="C221" s="34">
        <f>C176/SUM(C176,'Calculations hispanic'!C176)</f>
        <v>0.87204114991246484</v>
      </c>
      <c r="D221" s="34">
        <f>D176/SUM(D176,'Calculations hispanic'!D176)</f>
        <v>0.86894667183904428</v>
      </c>
      <c r="E221" s="34">
        <f>E176/SUM(E176,'Calculations hispanic'!E176)</f>
        <v>0.86581421874799913</v>
      </c>
      <c r="F221" s="34">
        <f>F176/SUM(F176,'Calculations hispanic'!F176)</f>
        <v>0.86265617570869346</v>
      </c>
      <c r="G221" s="34">
        <f>G176/SUM(G176,'Calculations hispanic'!G176)</f>
        <v>0.85944706924196923</v>
      </c>
      <c r="H221" s="34">
        <f>H176/SUM(H176,'Calculations hispanic'!H176)</f>
        <v>0.85618160667613774</v>
      </c>
      <c r="I221" s="34">
        <f>I176/SUM(I176,'Calculations hispanic'!I176)</f>
        <v>0.85288992273515207</v>
      </c>
      <c r="J221" s="34">
        <f>J176/SUM(J176,'Calculations hispanic'!J176)</f>
        <v>0.84958662894712722</v>
      </c>
      <c r="K221" s="34">
        <f>K176/SUM(K176,'Calculations hispanic'!K176)</f>
        <v>0.84628656242144984</v>
      </c>
      <c r="L221" s="34">
        <f>L176/SUM(L176,'Calculations hispanic'!L176)</f>
        <v>0.84306734416055773</v>
      </c>
      <c r="M221" s="34">
        <f>M176/SUM(M176,'Calculations hispanic'!M176)</f>
        <v>0.83973731306924493</v>
      </c>
      <c r="N221" s="34">
        <f>N176/SUM(N176,'Calculations hispanic'!N176)</f>
        <v>0.83638607070886839</v>
      </c>
      <c r="O221" s="34">
        <f>O176/SUM(O176,'Calculations hispanic'!O176)</f>
        <v>0.83301433190457352</v>
      </c>
      <c r="P221" s="34">
        <f>P176/SUM(P176,'Calculations hispanic'!P176)</f>
        <v>0.82962281467884835</v>
      </c>
      <c r="Q221" s="34">
        <f>Q176/SUM(Q176,'Calculations hispanic'!Q176)</f>
        <v>0.82621223962739565</v>
      </c>
      <c r="R221" s="34">
        <f>R176/SUM(R176,'Calculations hispanic'!R176)</f>
        <v>0.822783329304559</v>
      </c>
      <c r="S221" s="34">
        <f>S176/SUM(S176,'Calculations hispanic'!S176)</f>
        <v>0.81933680761904659</v>
      </c>
      <c r="T221" s="34">
        <f>T176/SUM(T176,'Calculations hispanic'!T176)</f>
        <v>0.81587339924065316</v>
      </c>
      <c r="U221" s="34">
        <f>U176/SUM(U176,'Calculations hispanic'!U176)</f>
        <v>0.81239382901866353</v>
      </c>
      <c r="V221" s="34">
        <f>V176/SUM(V176,'Calculations hispanic'!V176)</f>
        <v>0.8088988214125391</v>
      </c>
      <c r="W221" s="34">
        <f>W176/SUM(W176,'Calculations hispanic'!W176)</f>
        <v>0.80538909993547225</v>
      </c>
      <c r="X221" s="34">
        <f>X176/SUM(X176,'Calculations hispanic'!X176)</f>
        <v>0.80186538661134399</v>
      </c>
      <c r="Y221" s="34">
        <f>Y176/SUM(Y176,'Calculations hispanic'!Y176)</f>
        <v>0.79832840144556638</v>
      </c>
      <c r="Z221" s="34">
        <f>Z176/SUM(Z176,'Calculations hispanic'!Z176)</f>
        <v>0.79477886191027503</v>
      </c>
      <c r="AA221" s="34">
        <f>AA176/SUM(AA176,'Calculations hispanic'!AA176)</f>
        <v>0.79121748244424994</v>
      </c>
      <c r="AB221" s="34">
        <f>AB176/SUM(AB176,'Calculations hispanic'!AB176)</f>
        <v>0.78764497396794608</v>
      </c>
      <c r="AC221" s="34">
        <f>AC176/SUM(AC176,'Calculations hispanic'!AC176)</f>
        <v>0.7840620434139508</v>
      </c>
      <c r="AD221" s="34">
        <f>AD176/SUM(AD176,'Calculations hispanic'!AD176)</f>
        <v>0.78046939327313791</v>
      </c>
      <c r="AE221" s="34">
        <f>AE176/SUM(AE176,'Calculations hispanic'!AE176)</f>
        <v>0.77686772115676328</v>
      </c>
      <c r="AF221" s="34">
        <f>AF176/SUM(AF176,'Calculations hispanic'!AF176)</f>
        <v>0.77325771937470211</v>
      </c>
    </row>
    <row r="222" spans="1:32" x14ac:dyDescent="0.2">
      <c r="A222" s="12" t="s">
        <v>55</v>
      </c>
      <c r="B222" s="34">
        <f>B177/SUM(B177,'Calculations hispanic'!B177)</f>
        <v>0.86399999999999999</v>
      </c>
      <c r="C222" s="34">
        <f>C177/SUM(C177,'Calculations hispanic'!C177)</f>
        <v>0.86088782990183199</v>
      </c>
      <c r="D222" s="34">
        <f>D177/SUM(D177,'Calculations hispanic'!D177)</f>
        <v>0.85763560793205906</v>
      </c>
      <c r="E222" s="34">
        <f>E177/SUM(E177,'Calculations hispanic'!E177)</f>
        <v>0.85434615352223897</v>
      </c>
      <c r="F222" s="34">
        <f>F177/SUM(F177,'Calculations hispanic'!F177)</f>
        <v>0.8510325211064893</v>
      </c>
      <c r="G222" s="34">
        <f>G177/SUM(G177,'Calculations hispanic'!G177)</f>
        <v>0.84766804749758928</v>
      </c>
      <c r="H222" s="34">
        <f>H177/SUM(H177,'Calculations hispanic'!H177)</f>
        <v>0.84424728854414788</v>
      </c>
      <c r="I222" s="34">
        <f>I177/SUM(I177,'Calculations hispanic'!I177)</f>
        <v>0.84080188498392561</v>
      </c>
      <c r="J222" s="34">
        <f>J177/SUM(J177,'Calculations hispanic'!J177)</f>
        <v>0.83734714612518546</v>
      </c>
      <c r="K222" s="34">
        <f>K177/SUM(K177,'Calculations hispanic'!K177)</f>
        <v>0.83389856763820258</v>
      </c>
      <c r="L222" s="34">
        <f>L177/SUM(L177,'Calculations hispanic'!L177)</f>
        <v>0.8305371281515056</v>
      </c>
      <c r="M222" s="34">
        <f>M177/SUM(M177,'Calculations hispanic'!M177)</f>
        <v>0.8270627062474869</v>
      </c>
      <c r="N222" s="34">
        <f>N177/SUM(N177,'Calculations hispanic'!N177)</f>
        <v>0.82356892173362051</v>
      </c>
      <c r="O222" s="34">
        <f>O177/SUM(O177,'Calculations hispanic'!O177)</f>
        <v>0.82005654149419371</v>
      </c>
      <c r="P222" s="34">
        <f>P177/SUM(P177,'Calculations hispanic'!P177)</f>
        <v>0.81652633350594905</v>
      </c>
      <c r="Q222" s="34">
        <f>Q177/SUM(Q177,'Calculations hispanic'!Q177)</f>
        <v>0.81297906619254034</v>
      </c>
      <c r="R222" s="34">
        <f>R177/SUM(R177,'Calculations hispanic'!R177)</f>
        <v>0.80941550779245386</v>
      </c>
      <c r="S222" s="34">
        <f>S177/SUM(S177,'Calculations hispanic'!S177)</f>
        <v>0.80583642574107583</v>
      </c>
      <c r="T222" s="34">
        <f>T177/SUM(T177,'Calculations hispanic'!T177)</f>
        <v>0.80224258606752841</v>
      </c>
      <c r="U222" s="34">
        <f>U177/SUM(U177,'Calculations hispanic'!U177)</f>
        <v>0.79863475280687779</v>
      </c>
      <c r="V222" s="34">
        <f>V177/SUM(V177,'Calculations hispanic'!V177)</f>
        <v>0.79501368742822087</v>
      </c>
      <c r="W222" s="34">
        <f>W177/SUM(W177,'Calculations hispanic'!W177)</f>
        <v>0.79138014827914249</v>
      </c>
      <c r="X222" s="34">
        <f>X177/SUM(X177,'Calculations hispanic'!X177)</f>
        <v>0.78773489004697339</v>
      </c>
      <c r="Y222" s="34">
        <f>Y177/SUM(Y177,'Calculations hispanic'!Y177)</f>
        <v>0.78407866323722286</v>
      </c>
      <c r="Z222" s="34">
        <f>Z177/SUM(Z177,'Calculations hispanic'!Z177)</f>
        <v>0.78041221366953639</v>
      </c>
      <c r="AA222" s="34">
        <f>AA177/SUM(AA177,'Calculations hispanic'!AA177)</f>
        <v>0.77673628199143929</v>
      </c>
      <c r="AB222" s="34">
        <f>AB177/SUM(AB177,'Calculations hispanic'!AB177)</f>
        <v>0.77305160321012767</v>
      </c>
      <c r="AC222" s="34">
        <f>AC177/SUM(AC177,'Calculations hispanic'!AC177)</f>
        <v>0.76935890624249537</v>
      </c>
      <c r="AD222" s="34">
        <f>AD177/SUM(AD177,'Calculations hispanic'!AD177)</f>
        <v>0.76565891348353932</v>
      </c>
      <c r="AE222" s="34">
        <f>AE177/SUM(AE177,'Calculations hispanic'!AE177)</f>
        <v>0.76195234039326176</v>
      </c>
      <c r="AF222" s="34">
        <f>AF177/SUM(AF177,'Calculations hispanic'!AF177)</f>
        <v>0.75823989510213108</v>
      </c>
    </row>
    <row r="223" spans="1:32" x14ac:dyDescent="0.2">
      <c r="A223" s="12" t="s">
        <v>56</v>
      </c>
      <c r="B223" s="34">
        <f>B178/SUM(B178,'Calculations hispanic'!B178)</f>
        <v>0.86899999999999999</v>
      </c>
      <c r="C223" s="34">
        <f>C178/SUM(C178,'Calculations hispanic'!C178)</f>
        <v>0.86595643347443862</v>
      </c>
      <c r="D223" s="34">
        <f>D178/SUM(D178,'Calculations hispanic'!D178)</f>
        <v>0.86277475786561075</v>
      </c>
      <c r="E223" s="34">
        <f>E178/SUM(E178,'Calculations hispanic'!E178)</f>
        <v>0.85955547999917781</v>
      </c>
      <c r="F223" s="34">
        <f>F178/SUM(F178,'Calculations hispanic'!F178)</f>
        <v>0.85631135507835821</v>
      </c>
      <c r="G223" s="34">
        <f>G178/SUM(G178,'Calculations hispanic'!G178)</f>
        <v>0.85301625113993018</v>
      </c>
      <c r="H223" s="34">
        <f>H178/SUM(H178,'Calculations hispanic'!H178)</f>
        <v>0.84966479085921587</v>
      </c>
      <c r="I223" s="34">
        <f>I178/SUM(I178,'Calculations hispanic'!I178)</f>
        <v>0.8462879425983767</v>
      </c>
      <c r="J223" s="34">
        <f>J178/SUM(J178,'Calculations hispanic'!J178)</f>
        <v>0.8429007049567171</v>
      </c>
      <c r="K223" s="34">
        <f>K178/SUM(K178,'Calculations hispanic'!K178)</f>
        <v>0.83951828108162874</v>
      </c>
      <c r="L223" s="34">
        <f>L178/SUM(L178,'Calculations hispanic'!L178)</f>
        <v>0.83622015654924886</v>
      </c>
      <c r="M223" s="34">
        <f>M178/SUM(M178,'Calculations hispanic'!M178)</f>
        <v>0.83280997693126235</v>
      </c>
      <c r="N223" s="34">
        <f>N178/SUM(N178,'Calculations hispanic'!N178)</f>
        <v>0.82937957300189247</v>
      </c>
      <c r="O223" s="34">
        <f>O178/SUM(O178,'Calculations hispanic'!O178)</f>
        <v>0.8259296888726515</v>
      </c>
      <c r="P223" s="34">
        <f>P178/SUM(P178,'Calculations hispanic'!P178)</f>
        <v>0.82246107072159258</v>
      </c>
      <c r="Q223" s="34">
        <f>Q178/SUM(Q178,'Calculations hispanic'!Q178)</f>
        <v>0.81897446615586633</v>
      </c>
      <c r="R223" s="34">
        <f>R178/SUM(R178,'Calculations hispanic'!R178)</f>
        <v>0.81547062358596412</v>
      </c>
      <c r="S223" s="34">
        <f>S178/SUM(S178,'Calculations hispanic'!S178)</f>
        <v>0.81195029161235632</v>
      </c>
      <c r="T223" s="34">
        <f>T178/SUM(T178,'Calculations hispanic'!T178)</f>
        <v>0.80841421842519534</v>
      </c>
      <c r="U223" s="34">
        <f>U178/SUM(U178,'Calculations hispanic'!U178)</f>
        <v>0.80486315121771868</v>
      </c>
      <c r="V223" s="34">
        <f>V178/SUM(V178,'Calculations hispanic'!V178)</f>
        <v>0.80129783561391321</v>
      </c>
      <c r="W223" s="34">
        <f>W178/SUM(W178,'Calculations hispanic'!W178)</f>
        <v>0.79771901511097432</v>
      </c>
      <c r="X223" s="34">
        <f>X178/SUM(X178,'Calculations hispanic'!X178)</f>
        <v>0.79412743053704238</v>
      </c>
      <c r="Y223" s="34">
        <f>Y178/SUM(Y178,'Calculations hispanic'!Y178)</f>
        <v>0.79052381952464612</v>
      </c>
      <c r="Z223" s="34">
        <f>Z178/SUM(Z178,'Calculations hispanic'!Z178)</f>
        <v>0.78690891600025148</v>
      </c>
      <c r="AA223" s="34">
        <f>AA178/SUM(AA178,'Calculations hispanic'!AA178)</f>
        <v>0.78328344969024433</v>
      </c>
      <c r="AB223" s="34">
        <f>AB178/SUM(AB178,'Calculations hispanic'!AB178)</f>
        <v>0.77964814564365303</v>
      </c>
      <c r="AC223" s="34">
        <f>AC178/SUM(AC178,'Calculations hispanic'!AC178)</f>
        <v>0.77600372377187155</v>
      </c>
      <c r="AD223" s="34">
        <f>AD178/SUM(AD178,'Calculations hispanic'!AD178)</f>
        <v>0.7723508984055808</v>
      </c>
      <c r="AE223" s="34">
        <f>AE178/SUM(AE178,'Calculations hispanic'!AE178)</f>
        <v>0.76869037786904493</v>
      </c>
      <c r="AF223" s="34">
        <f>AF178/SUM(AF178,'Calculations hispanic'!AF178)</f>
        <v>0.76502286407191489</v>
      </c>
    </row>
    <row r="224" spans="1:32" x14ac:dyDescent="0.2">
      <c r="A224" s="12" t="s">
        <v>57</v>
      </c>
      <c r="B224" s="34">
        <f>B179/SUM(B179,'Calculations hispanic'!B179)</f>
        <v>0.64800000000000002</v>
      </c>
      <c r="C224" s="34">
        <f>C179/SUM(C179,'Calculations hispanic'!C179)</f>
        <v>0.64333646269935829</v>
      </c>
      <c r="D224" s="34">
        <f>D179/SUM(D179,'Calculations hispanic'!D179)</f>
        <v>0.63852057056977152</v>
      </c>
      <c r="E224" s="34">
        <f>E179/SUM(E179,'Calculations hispanic'!E179)</f>
        <v>0.6337077560203711</v>
      </c>
      <c r="F224" s="34">
        <f>F179/SUM(F179,'Calculations hispanic'!F179)</f>
        <v>0.62891718755824366</v>
      </c>
      <c r="G224" s="34">
        <f>G179/SUM(G179,'Calculations hispanic'!G179)</f>
        <v>0.62411072672032009</v>
      </c>
      <c r="H224" s="34">
        <f>H179/SUM(H179,'Calculations hispanic'!H179)</f>
        <v>0.61928180551589318</v>
      </c>
      <c r="I224" s="34">
        <f>I179/SUM(I179,'Calculations hispanic'!I179)</f>
        <v>0.61447560887648289</v>
      </c>
      <c r="J224" s="34">
        <f>J179/SUM(J179,'Calculations hispanic'!J179)</f>
        <v>0.60971283686978461</v>
      </c>
      <c r="K224" s="34">
        <f>K179/SUM(K179,'Calculations hispanic'!K179)</f>
        <v>0.6050134812135366</v>
      </c>
      <c r="L224" s="34">
        <f>L179/SUM(L179,'Calculations hispanic'!L179)</f>
        <v>0.60048435503198438</v>
      </c>
      <c r="M224" s="34">
        <f>M179/SUM(M179,'Calculations hispanic'!M179)</f>
        <v>0.59585509253870539</v>
      </c>
      <c r="N224" s="34">
        <f>N179/SUM(N179,'Calculations hispanic'!N179)</f>
        <v>0.59125211892974661</v>
      </c>
      <c r="O224" s="34">
        <f>O179/SUM(O179,'Calculations hispanic'!O179)</f>
        <v>0.58667600295993216</v>
      </c>
      <c r="P224" s="34">
        <f>P179/SUM(P179,'Calculations hispanic'!P179)</f>
        <v>0.58212728320523255</v>
      </c>
      <c r="Q224" s="34">
        <f>Q179/SUM(Q179,'Calculations hispanic'!Q179)</f>
        <v>0.57760646864811438</v>
      </c>
      <c r="R224" s="34">
        <f>R179/SUM(R179,'Calculations hispanic'!R179)</f>
        <v>0.57311403927940108</v>
      </c>
      <c r="S224" s="34">
        <f>S179/SUM(S179,'Calculations hispanic'!S179)</f>
        <v>0.56865044671453868</v>
      </c>
      <c r="T224" s="34">
        <f>T179/SUM(T179,'Calculations hispanic'!T179)</f>
        <v>0.56421611482225509</v>
      </c>
      <c r="U224" s="34">
        <f>U179/SUM(U179,'Calculations hispanic'!U179)</f>
        <v>0.55981144036371411</v>
      </c>
      <c r="V224" s="34">
        <f>V179/SUM(V179,'Calculations hispanic'!V179)</f>
        <v>0.55543679364031195</v>
      </c>
      <c r="W224" s="34">
        <f>W179/SUM(W179,'Calculations hispanic'!W179)</f>
        <v>0.55109251914839807</v>
      </c>
      <c r="X224" s="34">
        <f>X179/SUM(X179,'Calculations hispanic'!X179)</f>
        <v>0.54677893623926632</v>
      </c>
      <c r="Y224" s="34">
        <f>Y179/SUM(Y179,'Calculations hispanic'!Y179)</f>
        <v>0.54249633978286183</v>
      </c>
      <c r="Z224" s="34">
        <f>Z179/SUM(Z179,'Calculations hispanic'!Z179)</f>
        <v>0.53824500083374249</v>
      </c>
      <c r="AA224" s="34">
        <f>AA179/SUM(AA179,'Calculations hispanic'!AA179)</f>
        <v>0.53402516729789906</v>
      </c>
      <c r="AB224" s="34">
        <f>AB179/SUM(AB179,'Calculations hispanic'!AB179)</f>
        <v>0.52983706459914848</v>
      </c>
      <c r="AC224" s="34">
        <f>AC179/SUM(AC179,'Calculations hispanic'!AC179)</f>
        <v>0.52568089634389092</v>
      </c>
      <c r="AD224" s="34">
        <f>AD179/SUM(AD179,'Calculations hispanic'!AD179)</f>
        <v>0.52155684498308374</v>
      </c>
      <c r="AE224" s="34">
        <f>AE179/SUM(AE179,'Calculations hispanic'!AE179)</f>
        <v>0.51746507247039064</v>
      </c>
      <c r="AF224" s="34">
        <f>AF179/SUM(AF179,'Calculations hispanic'!AF179)</f>
        <v>0.51340572091552583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0FFF-52DA-44CC-8858-A90A0642F00F}">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BB1F-C419-4E44-844B-1DA149C2C91E}">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T18b'!C:C,MATCH($A3,'BLS CPS T18b'!K:K,0))/INDEX('BLS CPS T18b'!B:B,MATCH($A3,'BLS CPS T18b'!K:K,0))</f>
        <v>3.9591315453384422E-2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T18b'!C:C,MATCH($A4,'BLS CPS T18b'!K:K,0))/INDEX('BLS CPS T18b'!B:B,MATCH($A4,'BLS CPS T18b'!K:K,0))</f>
        <v>0</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T18b'!C:C,MATCH($A5,'BLS CPS T18b'!K:K,0))/INDEX('BLS CPS T18b'!B:B,MATCH($A5,'BLS CPS T18b'!K:K,0))</f>
        <v>0</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T18b'!C:C,MATCH($A6,'BLS CPS T18b'!K:K,0))/INDEX('BLS CPS T18b'!B:B,MATCH($A6,'BLS CPS T18b'!K:K,0))</f>
        <v>0</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T18b'!C:C,MATCH($A7,'BLS CPS T18b'!K:K,0))/INDEX('BLS CPS T18b'!B:B,MATCH($A7,'BLS CPS T18b'!K:K,0))</f>
        <v>9.5923261390887284E-3</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T18b'!C:C,MATCH($A8,'BLS CPS T18b'!K:K,0))/INDEX('BLS CPS T18b'!B:B,MATCH($A8,'BLS CPS T18b'!K:K,0))</f>
        <v>2.2994379151762903E-2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T18b'!C:C,MATCH($A9,'BLS CPS T18b'!K:K,0))/INDEX('BLS CPS T18b'!B:B,MATCH($A9,'BLS CPS T18b'!K:K,0))</f>
        <v>1.3513513513513514E-2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T18b'!C:C,MATCH($A10,'BLS CPS T18b'!K:K,0))/INDEX('BLS CPS T18b'!B:B,MATCH($A10,'BLS CPS T18b'!K:K,0))</f>
        <v>1.8604651162790697E-2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T18b'!C:C,MATCH($A11,'BLS CPS T18b'!K:K,0))/INDEX('BLS CPS T18b'!B:B,MATCH($A11,'BLS CPS T18b'!K:K,0))</f>
        <v>6.2421972534332081E-3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T18b'!C:C,MATCH($A12,'BLS CPS T18b'!K:K,0))/INDEX('BLS CPS T18b'!B:B,MATCH($A12,'BLS CPS T18b'!K:K,0))</f>
        <v>5.1546391752577319E-3</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T18b'!C:C,MATCH($A13,'BLS CPS T18b'!K:K,0))/INDEX('BLS CPS T18b'!B:B,MATCH($A13,'BLS CPS T18b'!K:K,0))</f>
        <v>6.1728395061728392E-3</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T18b'!C:C,MATCH($A14,'BLS CPS T18b'!K:K,0))/INDEX('BLS CPS T18b'!B:B,MATCH($A14,'BLS CPS T18b'!K:K,0))</f>
        <v>1.4947683109118087E-3</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T18b'!C:C,MATCH($A15,'BLS CPS T18b'!K:K,0))/INDEX('BLS CPS T18b'!B:B,MATCH($A15,'BLS CPS T18b'!K:K,0))</f>
        <v>1.0948905109489052E-2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T18b'!C:C,MATCH($A16,'BLS CPS T18b'!K:K,0))/INDEX('BLS CPS T18b'!B:B,MATCH($A16,'BLS CPS T18b'!K:K,0))</f>
        <v>1.6260162601626018E-2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T18b'!C:C,MATCH($A17,'BLS CPS T18b'!K:K,0))/INDEX('BLS CPS T18b'!B:B,MATCH($A17,'BLS CPS T18b'!K:K,0))</f>
        <v>1.3937282229965157E-2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T18b'!C:C,MATCH($A18,'BLS CPS T18b'!K:K,0))/INDEX('BLS CPS T18b'!B:B,MATCH($A18,'BLS CPS T18b'!K:K,0))</f>
        <v>7.8125E-3</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T18b'!C:C,MATCH($A19,'BLS CPS T18b'!K:K,0))/INDEX('BLS CPS T18b'!B:B,MATCH($A19,'BLS CPS T18b'!K:K,0))</f>
        <v>1.4084507042253521E-2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T18b'!C:C,MATCH($A20,'BLS CPS T18b'!K:K,0))/INDEX('BLS CPS T18b'!B:B,MATCH($A20,'BLS CPS T18b'!K:K,0))</f>
        <v>1.4691478942213516E-2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T18b'!C:C,MATCH($A21,'BLS CPS T18b'!K:K,0))/INDEX('BLS CPS T18b'!B:B,MATCH($A21,'BLS CPS T18b'!K:K,0))</f>
        <v>9.6246390760346481E-3</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T18b'!C:C,MATCH($A22,'BLS CPS T18b'!K:K,0))/INDEX('BLS CPS T18b'!B:B,MATCH($A22,'BLS CPS T18b'!K:K,0))</f>
        <v>1.0638297872340425E-2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T18b'!C:C,MATCH($A23,'BLS CPS T18b'!K:K,0))/INDEX('BLS CPS T18b'!B:B,MATCH($A23,'BLS CPS T18b'!K:K,0))</f>
        <v>8.0428954423592495E-3</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T18b'!C:C,MATCH($A24,'BLS CPS T18b'!K:K,0))/INDEX('BLS CPS T18b'!B:B,MATCH($A24,'BLS CPS T18b'!K:K,0))</f>
        <v>9.4786729857819912E-3</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T18b'!C:C,MATCH($A25,'BLS CPS T18b'!K:K,0))/INDEX('BLS CPS T18b'!B:B,MATCH($A25,'BLS CPS T18b'!K:K,0))</f>
        <v>2.8901734104046241E-3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T18b'!C:C,MATCH($A26,'BLS CPS T18b'!K:K,0))/INDEX('BLS CPS T18b'!B:B,MATCH($A26,'BLS CPS T18b'!K:K,0))</f>
        <v>1.1826544021024968E-2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T18b'!C:C,MATCH($A27,'BLS CPS T18b'!K:K,0))/INDEX('BLS CPS T18b'!B:B,MATCH($A27,'BLS CPS T18b'!K:K,0))</f>
        <v>4.048582995951417E-3</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T18b'!C:C,MATCH($A28,'BLS CPS T18b'!K:K,0))/INDEX('BLS CPS T18b'!B:B,MATCH($A28,'BLS CPS T18b'!K:K,0))</f>
        <v>0</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T18b'!C:C,MATCH($A29,'BLS CPS T18b'!K:K,0))/INDEX('BLS CPS T18b'!B:B,MATCH($A29,'BLS CPS T18b'!K:K,0))</f>
        <v>8.4033613445378148E-3</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T18b'!C:C,MATCH($A30,'BLS CPS T18b'!K:K,0))/INDEX('BLS CPS T18b'!B:B,MATCH($A30,'BLS CPS T18b'!K:K,0))</f>
        <v>1.8449842388281106E-2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T18b'!C:C,MATCH($A31,'BLS CPS T18b'!K:K,0))/INDEX('BLS CPS T18b'!B:B,MATCH($A31,'BLS CPS T18b'!K:K,0))</f>
        <v>6.3036494812786351E-2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T18b'!C:C,MATCH($A32,'BLS CPS T18b'!K:K,0))/INDEX('BLS CPS T18b'!B:B,MATCH($A32,'BLS CPS T18b'!K:K,0))</f>
        <v>1.8270571827057182E-2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T18b'!C:C,MATCH($A33,'BLS CPS T18b'!K:K,0))/INDEX('BLS CPS T18b'!B:B,MATCH($A33,'BLS CPS T18b'!K:K,0))</f>
        <v>0.18763374253857418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T18b'!C:C,MATCH($A34,'BLS CPS T18b'!K:K,0))/INDEX('BLS CPS T18b'!B:B,MATCH($A34,'BLS CPS T18b'!K:K,0))</f>
        <v>2.0985401459854013E-2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T18b'!C:C,MATCH($A35,'BLS CPS T18b'!K:K,0))/INDEX('BLS CPS T18b'!B:B,MATCH($A35,'BLS CPS T18b'!K:K,0))</f>
        <v>6.1349693251533744E-3</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T18b'!C:C,MATCH($A36,'BLS CPS T18b'!K:K,0))/INDEX('BLS CPS T18b'!B:B,MATCH($A36,'BLS CPS T18b'!K:K,0))</f>
        <v>1.2944983818770227E-2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T18b'!C:C,MATCH($A37,'BLS CPS T18b'!K:K,0))/INDEX('BLS CPS T18b'!B:B,MATCH($A37,'BLS CPS T18b'!K:K,0))</f>
        <v>5.5226824457593688E-3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T18b'!C:C,MATCH($A38,'BLS CPS T18b'!K:K,0))/INDEX('BLS CPS T18b'!B:B,MATCH($A38,'BLS CPS T18b'!K:K,0))</f>
        <v>5.4784514243973702E-3</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T18b'!C:C,MATCH($A39,'BLS CPS T18b'!K:K,0))/INDEX('BLS CPS T18b'!B:B,MATCH($A39,'BLS CPS T18b'!K:K,0))</f>
        <v>1.1957908163265306E-2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T18b'!C:C,MATCH($A40,'BLS CPS T18b'!K:K,0))/INDEX('BLS CPS T18b'!B:B,MATCH($A40,'BLS CPS T18b'!K:K,0))</f>
        <v>3.999466737768298E-3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T18b'!C:C,MATCH($A41,'BLS CPS T18b'!K:K,0))/INDEX('BLS CPS T18b'!B:B,MATCH($A41,'BLS CPS T18b'!K:K,0))</f>
        <v>1.3164784202258957E-2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T18b'!C:C,MATCH($A42,'BLS CPS T18b'!K:K,0))/INDEX('BLS CPS T18b'!B:B,MATCH($A42,'BLS CPS T18b'!K:K,0))</f>
        <v>1.4515817901234568E-2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T18b'!C:C,MATCH($A43,'BLS CPS T18b'!K:K,0))/INDEX('BLS CPS T18b'!B:B,MATCH($A43,'BLS CPS T18b'!K:K,0))</f>
        <v>7.8046905036524408E-2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T18b'!C:C,MATCH($A44,'BLS CPS T18b'!K:K,0))/INDEX('BLS CPS T18b'!B:B,MATCH($A44,'BLS CPS T18b'!K:K,0))</f>
        <v>5.3516819571865444E-2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0.17215584138669099</v>
      </c>
    </row>
    <row r="49" spans="1:2" x14ac:dyDescent="0.2">
      <c r="A49" s="12" t="s">
        <v>94</v>
      </c>
      <c r="B49" s="56">
        <f>('S Curve Equation'!$B$11-(LN(1/((B4/'S Curve Equation'!$B$14)-'S Curve Equation'!$B$13)-1)/'S Curve Equation'!$B$10))/'S Curve Equation'!$B$12</f>
        <v>0</v>
      </c>
    </row>
    <row r="50" spans="1:2" x14ac:dyDescent="0.2">
      <c r="A50" s="12" t="s">
        <v>93</v>
      </c>
      <c r="B50" s="56">
        <f>('S Curve Equation'!$B$11-(LN(1/((B5/'S Curve Equation'!$B$14)-'S Curve Equation'!$B$13)-1)/'S Curve Equation'!$B$10))/'S Curve Equation'!$B$12</f>
        <v>0</v>
      </c>
    </row>
    <row r="51" spans="1:2" x14ac:dyDescent="0.2">
      <c r="A51" s="12" t="s">
        <v>28</v>
      </c>
      <c r="B51" s="56">
        <f>('S Curve Equation'!$B$11-(LN(1/((B6/'S Curve Equation'!$B$14)-'S Curve Equation'!$B$13)-1)/'S Curve Equation'!$B$10))/'S Curve Equation'!$B$12</f>
        <v>0</v>
      </c>
    </row>
    <row r="52" spans="1:2" x14ac:dyDescent="0.2">
      <c r="A52" s="12" t="s">
        <v>29</v>
      </c>
      <c r="B52" s="56">
        <f>('S Curve Equation'!$B$11-(LN(1/((B7/'S Curve Equation'!$B$14)-'S Curve Equation'!$B$13)-1)/'S Curve Equation'!$B$10))/'S Curve Equation'!$B$12</f>
        <v>6.9645834742655288E-2</v>
      </c>
    </row>
    <row r="53" spans="1:2" x14ac:dyDescent="0.2">
      <c r="A53" s="12" t="s">
        <v>30</v>
      </c>
      <c r="B53" s="56">
        <f>('S Curve Equation'!$B$11-(LN(1/((B8/'S Curve Equation'!$B$14)-'S Curve Equation'!$B$13)-1)/'S Curve Equation'!$B$10))/'S Curve Equation'!$B$12</f>
        <v>0.12634711706779839</v>
      </c>
    </row>
    <row r="54" spans="1:2" x14ac:dyDescent="0.2">
      <c r="A54" s="12" t="s">
        <v>31</v>
      </c>
      <c r="B54" s="56">
        <f>('S Curve Equation'!$B$11-(LN(1/((B9/'S Curve Equation'!$B$14)-'S Curve Equation'!$B$13)-1)/'S Curve Equation'!$B$10))/'S Curve Equation'!$B$12</f>
        <v>8.9249298631342899E-2</v>
      </c>
    </row>
    <row r="55" spans="1:2" x14ac:dyDescent="0.2">
      <c r="A55" s="12" t="s">
        <v>32</v>
      </c>
      <c r="B55" s="56">
        <f>('S Curve Equation'!$B$11-(LN(1/((B10/'S Curve Equation'!$B$14)-'S Curve Equation'!$B$13)-1)/'S Curve Equation'!$B$10))/'S Curve Equation'!$B$12</f>
        <v>0.11060450035239933</v>
      </c>
    </row>
    <row r="56" spans="1:2" x14ac:dyDescent="0.2">
      <c r="A56" s="12" t="s">
        <v>33</v>
      </c>
      <c r="B56" s="56">
        <f>('S Curve Equation'!$B$11-(LN(1/((B11/'S Curve Equation'!$B$14)-'S Curve Equation'!$B$13)-1)/'S Curve Equation'!$B$10))/'S Curve Equation'!$B$12</f>
        <v>4.9788164292485393E-2</v>
      </c>
    </row>
    <row r="57" spans="1:2" x14ac:dyDescent="0.2">
      <c r="A57" s="12" t="s">
        <v>34</v>
      </c>
      <c r="B57" s="56">
        <f>('S Curve Equation'!$B$11-(LN(1/((B12/'S Curve Equation'!$B$14)-'S Curve Equation'!$B$13)-1)/'S Curve Equation'!$B$10))/'S Curve Equation'!$B$12</f>
        <v>4.2528853736217398E-2</v>
      </c>
    </row>
    <row r="58" spans="1:2" x14ac:dyDescent="0.2">
      <c r="A58" s="12" t="s">
        <v>92</v>
      </c>
      <c r="B58" s="56">
        <f>('S Curve Equation'!$B$11-(LN(1/((B13/'S Curve Equation'!$B$14)-'S Curve Equation'!$B$13)-1)/'S Curve Equation'!$B$10))/'S Curve Equation'!$B$12</f>
        <v>4.9338647379272293E-2</v>
      </c>
    </row>
    <row r="59" spans="1:2" x14ac:dyDescent="0.2">
      <c r="A59" s="12" t="s">
        <v>89</v>
      </c>
      <c r="B59" s="56">
        <f>('S Curve Equation'!$B$11-(LN(1/((B14/'S Curve Equation'!$B$14)-'S Curve Equation'!$B$13)-1)/'S Curve Equation'!$B$10))/'S Curve Equation'!$B$12</f>
        <v>1.4044575823843997E-2</v>
      </c>
    </row>
    <row r="60" spans="1:2" x14ac:dyDescent="0.2">
      <c r="A60" s="12" t="s">
        <v>35</v>
      </c>
      <c r="B60" s="56">
        <f>('S Curve Equation'!$B$11-(LN(1/((B15/'S Curve Equation'!$B$14)-'S Curve Equation'!$B$13)-1)/'S Curve Equation'!$B$10))/'S Curve Equation'!$B$12</f>
        <v>7.6808053462675219E-2</v>
      </c>
    </row>
    <row r="61" spans="1:2" x14ac:dyDescent="0.2">
      <c r="A61" s="12" t="s">
        <v>98</v>
      </c>
      <c r="B61" s="56">
        <f>('S Curve Equation'!$B$11-(LN(1/((B16/'S Curve Equation'!$B$14)-'S Curve Equation'!$B$13)-1)/'S Curve Equation'!$B$10))/'S Curve Equation'!$B$12</f>
        <v>0.10124999322133138</v>
      </c>
    </row>
    <row r="62" spans="1:2" x14ac:dyDescent="0.2">
      <c r="A62" s="12" t="s">
        <v>97</v>
      </c>
      <c r="B62" s="56">
        <f>('S Curve Equation'!$B$11-(LN(1/((B17/'S Curve Equation'!$B$14)-'S Curve Equation'!$B$13)-1)/'S Curve Equation'!$B$10))/'S Curve Equation'!$B$12</f>
        <v>9.1183042966610006E-2</v>
      </c>
    </row>
    <row r="63" spans="1:2" x14ac:dyDescent="0.2">
      <c r="A63" s="12" t="s">
        <v>101</v>
      </c>
      <c r="B63" s="56">
        <f>('S Curve Equation'!$B$11-(LN(1/((B18/'S Curve Equation'!$B$14)-'S Curve Equation'!$B$13)-1)/'S Curve Equation'!$B$10))/'S Curve Equation'!$B$12</f>
        <v>5.9522415718105071E-2</v>
      </c>
    </row>
    <row r="64" spans="1:2" x14ac:dyDescent="0.2">
      <c r="A64" s="12" t="s">
        <v>104</v>
      </c>
      <c r="B64" s="56">
        <f>('S Curve Equation'!$B$11-(LN(1/((B19/'S Curve Equation'!$B$14)-'S Curve Equation'!$B$13)-1)/'S Curve Equation'!$B$10))/'S Curve Equation'!$B$12</f>
        <v>9.1847438969115236E-2</v>
      </c>
    </row>
    <row r="65" spans="1:2" x14ac:dyDescent="0.2">
      <c r="A65" s="12" t="s">
        <v>36</v>
      </c>
      <c r="B65" s="56">
        <f>('S Curve Equation'!$B$11-(LN(1/((B20/'S Curve Equation'!$B$14)-'S Curve Equation'!$B$13)-1)/'S Curve Equation'!$B$10))/'S Curve Equation'!$B$12</f>
        <v>9.4547403447675038E-2</v>
      </c>
    </row>
    <row r="66" spans="1:2" x14ac:dyDescent="0.2">
      <c r="A66" s="12" t="s">
        <v>37</v>
      </c>
      <c r="B66" s="56">
        <f>('S Curve Equation'!$B$11-(LN(1/((B21/'S Curve Equation'!$B$14)-'S Curve Equation'!$B$13)-1)/'S Curve Equation'!$B$10))/'S Curve Equation'!$B$12</f>
        <v>6.9821681003977287E-2</v>
      </c>
    </row>
    <row r="67" spans="1:2" x14ac:dyDescent="0.2">
      <c r="A67" s="12" t="s">
        <v>38</v>
      </c>
      <c r="B67" s="56">
        <f>('S Curve Equation'!$B$11-(LN(1/((B22/'S Curve Equation'!$B$14)-'S Curve Equation'!$B$13)-1)/'S Curve Equation'!$B$10))/'S Curve Equation'!$B$12</f>
        <v>7.5206758280980501E-2</v>
      </c>
    </row>
    <row r="68" spans="1:2" x14ac:dyDescent="0.2">
      <c r="A68" s="12" t="s">
        <v>39</v>
      </c>
      <c r="B68" s="56">
        <f>('S Curve Equation'!$B$11-(LN(1/((B23/'S Curve Equation'!$B$14)-'S Curve Equation'!$B$13)-1)/'S Curve Equation'!$B$10))/'S Curve Equation'!$B$12</f>
        <v>6.0883933508216859E-2</v>
      </c>
    </row>
    <row r="69" spans="1:2" x14ac:dyDescent="0.2">
      <c r="A69" s="12" t="s">
        <v>40</v>
      </c>
      <c r="B69" s="56">
        <f>('S Curve Equation'!$B$11-(LN(1/((B24/'S Curve Equation'!$B$14)-'S Curve Equation'!$B$13)-1)/'S Curve Equation'!$B$10))/'S Curve Equation'!$B$12</f>
        <v>6.9025207322665816E-2</v>
      </c>
    </row>
    <row r="70" spans="1:2" x14ac:dyDescent="0.2">
      <c r="A70" s="12" t="s">
        <v>41</v>
      </c>
      <c r="B70" s="56">
        <f>('S Curve Equation'!$B$11-(LN(1/((B25/'S Curve Equation'!$B$14)-'S Curve Equation'!$B$13)-1)/'S Curve Equation'!$B$10))/'S Curve Equation'!$B$12</f>
        <v>2.5756532901150486E-2</v>
      </c>
    </row>
    <row r="71" spans="1:2" x14ac:dyDescent="0.2">
      <c r="A71" s="12" t="s">
        <v>42</v>
      </c>
      <c r="B71" s="56">
        <f>('S Curve Equation'!$B$11-(LN(1/((B26/'S Curve Equation'!$B$14)-'S Curve Equation'!$B$13)-1)/'S Curve Equation'!$B$10))/'S Curve Equation'!$B$12</f>
        <v>8.1216862764169118E-2</v>
      </c>
    </row>
    <row r="72" spans="1:2" x14ac:dyDescent="0.2">
      <c r="A72" s="12" t="s">
        <v>105</v>
      </c>
      <c r="B72" s="56">
        <f>('S Curve Equation'!$B$11-(LN(1/((B27/'S Curve Equation'!$B$14)-'S Curve Equation'!$B$13)-1)/'S Curve Equation'!$B$10))/'S Curve Equation'!$B$12</f>
        <v>3.464282791573986E-2</v>
      </c>
    </row>
    <row r="73" spans="1:2" x14ac:dyDescent="0.2">
      <c r="A73" s="12" t="s">
        <v>106</v>
      </c>
      <c r="B73" s="56">
        <f>('S Curve Equation'!$B$11-(LN(1/((B28/'S Curve Equation'!$B$14)-'S Curve Equation'!$B$13)-1)/'S Curve Equation'!$B$10))/'S Curve Equation'!$B$12</f>
        <v>0</v>
      </c>
    </row>
    <row r="74" spans="1:2" x14ac:dyDescent="0.2">
      <c r="A74" s="12" t="s">
        <v>107</v>
      </c>
      <c r="B74" s="56">
        <f>('S Curve Equation'!$B$11-(LN(1/((B29/'S Curve Equation'!$B$14)-'S Curve Equation'!$B$13)-1)/'S Curve Equation'!$B$10))/'S Curve Equation'!$B$12</f>
        <v>6.2982408250959965E-2</v>
      </c>
    </row>
    <row r="75" spans="1:2" x14ac:dyDescent="0.2">
      <c r="A75" s="12" t="s">
        <v>43</v>
      </c>
      <c r="B75" s="56">
        <f>('S Curve Equation'!$B$11-(LN(1/((B30/'S Curve Equation'!$B$14)-'S Curve Equation'!$B$13)-1)/'S Curve Equation'!$B$10))/'S Curve Equation'!$B$12</f>
        <v>0.11000920213616111</v>
      </c>
    </row>
    <row r="76" spans="1:2" x14ac:dyDescent="0.2">
      <c r="A76" s="12" t="s">
        <v>44</v>
      </c>
      <c r="B76" s="56">
        <f>('S Curve Equation'!$B$11-(LN(1/((B31/'S Curve Equation'!$B$14)-'S Curve Equation'!$B$13)-1)/'S Curve Equation'!$B$10))/'S Curve Equation'!$B$12</f>
        <v>0.21701648579474114</v>
      </c>
    </row>
    <row r="77" spans="1:2" x14ac:dyDescent="0.2">
      <c r="A77" s="12" t="s">
        <v>45</v>
      </c>
      <c r="B77" s="56">
        <f>('S Curve Equation'!$B$11-(LN(1/((B32/'S Curve Equation'!$B$14)-'S Curve Equation'!$B$13)-1)/'S Curve Equation'!$B$10))/'S Curve Equation'!$B$12</f>
        <v>0.10931606417670126</v>
      </c>
    </row>
    <row r="78" spans="1:2" x14ac:dyDescent="0.2">
      <c r="A78" s="12" t="s">
        <v>46</v>
      </c>
      <c r="B78" s="56">
        <f>('S Curve Equation'!$B$11-(LN(1/((B33/'S Curve Equation'!$B$14)-'S Curve Equation'!$B$13)-1)/'S Curve Equation'!$B$10))/'S Curve Equation'!$B$12</f>
        <v>0.34210599055145441</v>
      </c>
    </row>
    <row r="79" spans="1:2" x14ac:dyDescent="0.2">
      <c r="A79" s="12" t="s">
        <v>47</v>
      </c>
      <c r="B79" s="56">
        <f>('S Curve Equation'!$B$11-(LN(1/((B34/'S Curve Equation'!$B$14)-'S Curve Equation'!$B$13)-1)/'S Curve Equation'!$B$10))/'S Curve Equation'!$B$12</f>
        <v>0.11940072833918958</v>
      </c>
    </row>
    <row r="80" spans="1:2" x14ac:dyDescent="0.2">
      <c r="A80" s="12" t="s">
        <v>48</v>
      </c>
      <c r="B80" s="56">
        <f>('S Curve Equation'!$B$11-(LN(1/((B35/'S Curve Equation'!$B$14)-'S Curve Equation'!$B$13)-1)/'S Curve Equation'!$B$10))/'S Curve Equation'!$B$12</f>
        <v>4.90924621797863E-2</v>
      </c>
    </row>
    <row r="81" spans="1:32" x14ac:dyDescent="0.2">
      <c r="A81" s="12" t="s">
        <v>49</v>
      </c>
      <c r="B81" s="56">
        <f>('S Curve Equation'!$B$11-(LN(1/((B36/'S Curve Equation'!$B$14)-'S Curve Equation'!$B$13)-1)/'S Curve Equation'!$B$10))/'S Curve Equation'!$B$12</f>
        <v>8.6603624778937294E-2</v>
      </c>
    </row>
    <row r="82" spans="1:32" x14ac:dyDescent="0.2">
      <c r="A82" s="12" t="s">
        <v>50</v>
      </c>
      <c r="B82" s="56">
        <f>('S Curve Equation'!$B$11-(LN(1/((B37/'S Curve Equation'!$B$14)-'S Curve Equation'!$B$13)-1)/'S Curve Equation'!$B$10))/'S Curve Equation'!$B$12</f>
        <v>4.5037179656426396E-2</v>
      </c>
    </row>
    <row r="83" spans="1:32" x14ac:dyDescent="0.2">
      <c r="A83" s="12" t="s">
        <v>51</v>
      </c>
      <c r="B83" s="56">
        <f>('S Curve Equation'!$B$11-(LN(1/((B38/'S Curve Equation'!$B$14)-'S Curve Equation'!$B$13)-1)/'S Curve Equation'!$B$10))/'S Curve Equation'!$B$12</f>
        <v>4.473861227444359E-2</v>
      </c>
    </row>
    <row r="84" spans="1:32" x14ac:dyDescent="0.2">
      <c r="A84" s="12" t="s">
        <v>52</v>
      </c>
      <c r="B84" s="56">
        <f>('S Curve Equation'!$B$11-(LN(1/((B39/'S Curve Equation'!$B$14)-'S Curve Equation'!$B$13)-1)/'S Curve Equation'!$B$10))/'S Curve Equation'!$B$12</f>
        <v>8.1862621349751918E-2</v>
      </c>
    </row>
    <row r="85" spans="1:32" x14ac:dyDescent="0.2">
      <c r="A85" s="12" t="s">
        <v>53</v>
      </c>
      <c r="B85" s="56">
        <f>('S Curve Equation'!$B$11-(LN(1/((B40/'S Curve Equation'!$B$14)-'S Curve Equation'!$B$13)-1)/'S Curve Equation'!$B$10))/'S Curve Equation'!$B$12</f>
        <v>3.427973285968533E-2</v>
      </c>
    </row>
    <row r="86" spans="1:32" x14ac:dyDescent="0.2">
      <c r="A86" s="12" t="s">
        <v>54</v>
      </c>
      <c r="B86" s="56">
        <f>('S Curve Equation'!$B$11-(LN(1/((B41/'S Curve Equation'!$B$14)-'S Curve Equation'!$B$13)-1)/'S Curve Equation'!$B$10))/'S Curve Equation'!$B$12</f>
        <v>8.7633598478608521E-2</v>
      </c>
    </row>
    <row r="87" spans="1:32" x14ac:dyDescent="0.2">
      <c r="A87" s="12" t="s">
        <v>55</v>
      </c>
      <c r="B87" s="56">
        <f>('S Curve Equation'!$B$11-(LN(1/((B42/'S Curve Equation'!$B$14)-'S Curve Equation'!$B$13)-1)/'S Curve Equation'!$B$10))/'S Curve Equation'!$B$12</f>
        <v>9.3772405409388193E-2</v>
      </c>
    </row>
    <row r="88" spans="1:32" x14ac:dyDescent="0.2">
      <c r="A88" s="12" t="s">
        <v>56</v>
      </c>
      <c r="B88" s="56">
        <f>('S Curve Equation'!$B$11-(LN(1/((B43/'S Curve Equation'!$B$14)-'S Curve Equation'!$B$13)-1)/'S Curve Equation'!$B$10))/'S Curve Equation'!$B$12</f>
        <v>0.23924220274084335</v>
      </c>
    </row>
    <row r="89" spans="1:32" x14ac:dyDescent="0.2">
      <c r="A89" s="12" t="s">
        <v>57</v>
      </c>
      <c r="B89" s="56">
        <f>('S Curve Equation'!$B$11-(LN(1/((B44/'S Curve Equation'!$B$14)-'S Curve Equation'!$B$13)-1)/'S Curve Equation'!$B$10))/'S Curve Equation'!$B$12</f>
        <v>0.20066565081485138</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0.17215584138669099</v>
      </c>
      <c r="C93">
        <f>IF('LF Projected Ratios'!D$49&gt;=0,$B93+(1-$B93)*'LF Projected Ratios'!D$49,$B93*(1+'LF Projected Ratios'!D$49))</f>
        <v>0.16732371998044196</v>
      </c>
      <c r="D93">
        <f>IF('LF Projected Ratios'!E$49&gt;=0,$B93+(1-$B93)*'LF Projected Ratios'!E$49,$B93*(1+'LF Projected Ratios'!E$49))</f>
        <v>0.16420406507282739</v>
      </c>
      <c r="E93">
        <f>IF('LF Projected Ratios'!F$49&gt;=0,$B93+(1-$B93)*'LF Projected Ratios'!F$49,$B93*(1+'LF Projected Ratios'!F$49))</f>
        <v>0.16103492873117004</v>
      </c>
      <c r="F93">
        <f>IF('LF Projected Ratios'!G$49&gt;=0,$B93+(1-$B93)*'LF Projected Ratios'!G$49,$B93*(1+'LF Projected Ratios'!G$49))</f>
        <v>0.15742903189408863</v>
      </c>
      <c r="G93">
        <f>IF('LF Projected Ratios'!H$49&gt;=0,$B93+(1-$B93)*'LF Projected Ratios'!H$49,$B93*(1+'LF Projected Ratios'!H$49))</f>
        <v>0.15346545812954346</v>
      </c>
      <c r="H93">
        <f>IF('LF Projected Ratios'!I$49&gt;=0,$B93+(1-$B93)*'LF Projected Ratios'!I$49,$B93*(1+'LF Projected Ratios'!I$49))</f>
        <v>0.1493613978856477</v>
      </c>
      <c r="I93">
        <f>IF('LF Projected Ratios'!J$49&gt;=0,$B93+(1-$B93)*'LF Projected Ratios'!J$49,$B93*(1+'LF Projected Ratios'!J$49))</f>
        <v>0.14422174488187581</v>
      </c>
      <c r="J93">
        <f>IF('LF Projected Ratios'!K$49&gt;=0,$B93+(1-$B93)*'LF Projected Ratios'!K$49,$B93*(1+'LF Projected Ratios'!K$49))</f>
        <v>0.13915740763719794</v>
      </c>
      <c r="K93">
        <f>IF('LF Projected Ratios'!L$49&gt;=0,$B93+(1-$B93)*'LF Projected Ratios'!L$49,$B93*(1+'LF Projected Ratios'!L$49))</f>
        <v>0.1356821750194574</v>
      </c>
      <c r="L93">
        <f>IF('LF Projected Ratios'!M$49&gt;=0,$B93+(1-$B93)*'LF Projected Ratios'!M$49,$B93*(1+'LF Projected Ratios'!M$49))</f>
        <v>0.13249747807212056</v>
      </c>
      <c r="M93">
        <f>IF('LF Projected Ratios'!N$49&gt;=0,$B93+(1-$B93)*'LF Projected Ratios'!N$49,$B93*(1+'LF Projected Ratios'!N$49))</f>
        <v>0.12865110996395299</v>
      </c>
      <c r="N93">
        <f>IF('LF Projected Ratios'!O$49&gt;=0,$B93+(1-$B93)*'LF Projected Ratios'!O$49,$B93*(1+'LF Projected Ratios'!O$49))</f>
        <v>0.12483998388165927</v>
      </c>
      <c r="O93">
        <f>IF('LF Projected Ratios'!P$49&gt;=0,$B93+(1-$B93)*'LF Projected Ratios'!P$49,$B93*(1+'LF Projected Ratios'!P$49))</f>
        <v>0.12106361768087563</v>
      </c>
      <c r="P93">
        <f>IF('LF Projected Ratios'!Q$49&gt;=0,$B93+(1-$B93)*'LF Projected Ratios'!Q$49,$B93*(1+'LF Projected Ratios'!Q$49))</f>
        <v>0.11732153797223438</v>
      </c>
      <c r="Q93">
        <f>IF('LF Projected Ratios'!R$49&gt;=0,$B93+(1-$B93)*'LF Projected Ratios'!R$49,$B93*(1+'LF Projected Ratios'!R$49))</f>
        <v>0.11361327992354207</v>
      </c>
      <c r="R93">
        <f>IF('LF Projected Ratios'!S$49&gt;=0,$B93+(1-$B93)*'LF Projected Ratios'!S$49,$B93*(1+'LF Projected Ratios'!S$49))</f>
        <v>0.1099383870672976</v>
      </c>
      <c r="S93">
        <f>IF('LF Projected Ratios'!T$49&gt;=0,$B93+(1-$B93)*'LF Projected Ratios'!T$49,$B93*(1+'LF Projected Ratios'!T$49))</f>
        <v>0.10629641111337655</v>
      </c>
      <c r="T93">
        <f>IF('LF Projected Ratios'!U$49&gt;=0,$B93+(1-$B93)*'LF Projected Ratios'!U$49,$B93*(1+'LF Projected Ratios'!U$49))</f>
        <v>0.10268691176673451</v>
      </c>
      <c r="U93">
        <f>IF('LF Projected Ratios'!V$49&gt;=0,$B93+(1-$B93)*'LF Projected Ratios'!V$49,$B93*(1+'LF Projected Ratios'!V$49))</f>
        <v>9.9109456549961339E-2</v>
      </c>
      <c r="V93">
        <f>IF('LF Projected Ratios'!W$49&gt;=0,$B93+(1-$B93)*'LF Projected Ratios'!W$49,$B93*(1+'LF Projected Ratios'!W$49))</f>
        <v>9.5563620630539317E-2</v>
      </c>
      <c r="W93">
        <f>IF('LF Projected Ratios'!X$49&gt;=0,$B93+(1-$B93)*'LF Projected Ratios'!X$49,$B93*(1+'LF Projected Ratios'!X$49))</f>
        <v>9.2048986652664117E-2</v>
      </c>
      <c r="X93">
        <f>IF('LF Projected Ratios'!Y$49&gt;=0,$B93+(1-$B93)*'LF Projected Ratios'!Y$49,$B93*(1+'LF Projected Ratios'!Y$49))</f>
        <v>8.8565144573485258E-2</v>
      </c>
      <c r="Y93">
        <f>IF('LF Projected Ratios'!Z$49&gt;=0,$B93+(1-$B93)*'LF Projected Ratios'!Z$49,$B93*(1+'LF Projected Ratios'!Z$49))</f>
        <v>8.5111691503631459E-2</v>
      </c>
      <c r="Z93">
        <f>IF('LF Projected Ratios'!AA$49&gt;=0,$B93+(1-$B93)*'LF Projected Ratios'!AA$49,$B93*(1+'LF Projected Ratios'!AA$49))</f>
        <v>8.1688231551891033E-2</v>
      </c>
      <c r="AA93">
        <f>IF('LF Projected Ratios'!AB$49&gt;=0,$B93+(1-$B93)*'LF Projected Ratios'!AB$49,$B93*(1+'LF Projected Ratios'!AB$49))</f>
        <v>7.8294375673923361E-2</v>
      </c>
      <c r="AB93">
        <f>IF('LF Projected Ratios'!AC$49&gt;=0,$B93+(1-$B93)*'LF Projected Ratios'!AC$49,$B93*(1+'LF Projected Ratios'!AC$49))</f>
        <v>7.4929741524875179E-2</v>
      </c>
      <c r="AC93">
        <f>IF('LF Projected Ratios'!AD$49&gt;=0,$B93+(1-$B93)*'LF Projected Ratios'!AD$49,$B93*(1+'LF Projected Ratios'!AD$49))</f>
        <v>7.1593953315788411E-2</v>
      </c>
      <c r="AD93">
        <f>IF('LF Projected Ratios'!AE$49&gt;=0,$B93+(1-$B93)*'LF Projected Ratios'!AE$49,$B93*(1+'LF Projected Ratios'!AE$49))</f>
        <v>6.8286641673689946E-2</v>
      </c>
      <c r="AE93">
        <f>IF('LF Projected Ratios'!AF$49&gt;=0,$B93+(1-$B93)*'LF Projected Ratios'!AF$49,$B93*(1+'LF Projected Ratios'!AF$49))</f>
        <v>6.5007443505241527E-2</v>
      </c>
      <c r="AF93">
        <f>IF('LF Projected Ratios'!AG$49&gt;=0,$B93+(1-$B93)*'LF Projected Ratios'!AG$49,$B93*(1+'LF Projected Ratios'!AG$49))</f>
        <v>6.1756001863857518E-2</v>
      </c>
    </row>
    <row r="94" spans="1:32" x14ac:dyDescent="0.2">
      <c r="A94" s="12" t="s">
        <v>94</v>
      </c>
      <c r="B94" s="56">
        <f t="shared" ref="B94:B134" si="0">B49</f>
        <v>0</v>
      </c>
      <c r="C94">
        <f>IF('LF Projected Ratios'!D$49&gt;=0,$B94+(1-$B94)*'LF Projected Ratios'!D$49,$B94*(1+'LF Projected Ratios'!D$49))</f>
        <v>0</v>
      </c>
      <c r="D94">
        <f>IF('LF Projected Ratios'!E$49&gt;=0,$B94+(1-$B94)*'LF Projected Ratios'!E$49,$B94*(1+'LF Projected Ratios'!E$49))</f>
        <v>0</v>
      </c>
      <c r="E94">
        <f>IF('LF Projected Ratios'!F$49&gt;=0,$B94+(1-$B94)*'LF Projected Ratios'!F$49,$B94*(1+'LF Projected Ratios'!F$49))</f>
        <v>0</v>
      </c>
      <c r="F94">
        <f>IF('LF Projected Ratios'!G$49&gt;=0,$B94+(1-$B94)*'LF Projected Ratios'!G$49,$B94*(1+'LF Projected Ratios'!G$49))</f>
        <v>0</v>
      </c>
      <c r="G94">
        <f>IF('LF Projected Ratios'!H$49&gt;=0,$B94+(1-$B94)*'LF Projected Ratios'!H$49,$B94*(1+'LF Projected Ratios'!H$49))</f>
        <v>0</v>
      </c>
      <c r="H94">
        <f>IF('LF Projected Ratios'!I$49&gt;=0,$B94+(1-$B94)*'LF Projected Ratios'!I$49,$B94*(1+'LF Projected Ratios'!I$49))</f>
        <v>0</v>
      </c>
      <c r="I94">
        <f>IF('LF Projected Ratios'!J$49&gt;=0,$B94+(1-$B94)*'LF Projected Ratios'!J$49,$B94*(1+'LF Projected Ratios'!J$49))</f>
        <v>0</v>
      </c>
      <c r="J94">
        <f>IF('LF Projected Ratios'!K$49&gt;=0,$B94+(1-$B94)*'LF Projected Ratios'!K$49,$B94*(1+'LF Projected Ratios'!K$49))</f>
        <v>0</v>
      </c>
      <c r="K94">
        <f>IF('LF Projected Ratios'!L$49&gt;=0,$B94+(1-$B94)*'LF Projected Ratios'!L$49,$B94*(1+'LF Projected Ratios'!L$49))</f>
        <v>0</v>
      </c>
      <c r="L94">
        <f>IF('LF Projected Ratios'!M$49&gt;=0,$B94+(1-$B94)*'LF Projected Ratios'!M$49,$B94*(1+'LF Projected Ratios'!M$49))</f>
        <v>0</v>
      </c>
      <c r="M94">
        <f>IF('LF Projected Ratios'!N$49&gt;=0,$B94+(1-$B94)*'LF Projected Ratios'!N$49,$B94*(1+'LF Projected Ratios'!N$49))</f>
        <v>0</v>
      </c>
      <c r="N94">
        <f>IF('LF Projected Ratios'!O$49&gt;=0,$B94+(1-$B94)*'LF Projected Ratios'!O$49,$B94*(1+'LF Projected Ratios'!O$49))</f>
        <v>0</v>
      </c>
      <c r="O94">
        <f>IF('LF Projected Ratios'!P$49&gt;=0,$B94+(1-$B94)*'LF Projected Ratios'!P$49,$B94*(1+'LF Projected Ratios'!P$49))</f>
        <v>0</v>
      </c>
      <c r="P94">
        <f>IF('LF Projected Ratios'!Q$49&gt;=0,$B94+(1-$B94)*'LF Projected Ratios'!Q$49,$B94*(1+'LF Projected Ratios'!Q$49))</f>
        <v>0</v>
      </c>
      <c r="Q94">
        <f>IF('LF Projected Ratios'!R$49&gt;=0,$B94+(1-$B94)*'LF Projected Ratios'!R$49,$B94*(1+'LF Projected Ratios'!R$49))</f>
        <v>0</v>
      </c>
      <c r="R94">
        <f>IF('LF Projected Ratios'!S$49&gt;=0,$B94+(1-$B94)*'LF Projected Ratios'!S$49,$B94*(1+'LF Projected Ratios'!S$49))</f>
        <v>0</v>
      </c>
      <c r="S94">
        <f>IF('LF Projected Ratios'!T$49&gt;=0,$B94+(1-$B94)*'LF Projected Ratios'!T$49,$B94*(1+'LF Projected Ratios'!T$49))</f>
        <v>0</v>
      </c>
      <c r="T94">
        <f>IF('LF Projected Ratios'!U$49&gt;=0,$B94+(1-$B94)*'LF Projected Ratios'!U$49,$B94*(1+'LF Projected Ratios'!U$49))</f>
        <v>0</v>
      </c>
      <c r="U94">
        <f>IF('LF Projected Ratios'!V$49&gt;=0,$B94+(1-$B94)*'LF Projected Ratios'!V$49,$B94*(1+'LF Projected Ratios'!V$49))</f>
        <v>0</v>
      </c>
      <c r="V94">
        <f>IF('LF Projected Ratios'!W$49&gt;=0,$B94+(1-$B94)*'LF Projected Ratios'!W$49,$B94*(1+'LF Projected Ratios'!W$49))</f>
        <v>0</v>
      </c>
      <c r="W94">
        <f>IF('LF Projected Ratios'!X$49&gt;=0,$B94+(1-$B94)*'LF Projected Ratios'!X$49,$B94*(1+'LF Projected Ratios'!X$49))</f>
        <v>0</v>
      </c>
      <c r="X94">
        <f>IF('LF Projected Ratios'!Y$49&gt;=0,$B94+(1-$B94)*'LF Projected Ratios'!Y$49,$B94*(1+'LF Projected Ratios'!Y$49))</f>
        <v>0</v>
      </c>
      <c r="Y94">
        <f>IF('LF Projected Ratios'!Z$49&gt;=0,$B94+(1-$B94)*'LF Projected Ratios'!Z$49,$B94*(1+'LF Projected Ratios'!Z$49))</f>
        <v>0</v>
      </c>
      <c r="Z94">
        <f>IF('LF Projected Ratios'!AA$49&gt;=0,$B94+(1-$B94)*'LF Projected Ratios'!AA$49,$B94*(1+'LF Projected Ratios'!AA$49))</f>
        <v>0</v>
      </c>
      <c r="AA94">
        <f>IF('LF Projected Ratios'!AB$49&gt;=0,$B94+(1-$B94)*'LF Projected Ratios'!AB$49,$B94*(1+'LF Projected Ratios'!AB$49))</f>
        <v>0</v>
      </c>
      <c r="AB94">
        <f>IF('LF Projected Ratios'!AC$49&gt;=0,$B94+(1-$B94)*'LF Projected Ratios'!AC$49,$B94*(1+'LF Projected Ratios'!AC$49))</f>
        <v>0</v>
      </c>
      <c r="AC94">
        <f>IF('LF Projected Ratios'!AD$49&gt;=0,$B94+(1-$B94)*'LF Projected Ratios'!AD$49,$B94*(1+'LF Projected Ratios'!AD$49))</f>
        <v>0</v>
      </c>
      <c r="AD94">
        <f>IF('LF Projected Ratios'!AE$49&gt;=0,$B94+(1-$B94)*'LF Projected Ratios'!AE$49,$B94*(1+'LF Projected Ratios'!AE$49))</f>
        <v>0</v>
      </c>
      <c r="AE94">
        <f>IF('LF Projected Ratios'!AF$49&gt;=0,$B94+(1-$B94)*'LF Projected Ratios'!AF$49,$B94*(1+'LF Projected Ratios'!AF$49))</f>
        <v>0</v>
      </c>
      <c r="AF94">
        <f>IF('LF Projected Ratios'!AG$49&gt;=0,$B94+(1-$B94)*'LF Projected Ratios'!AG$49,$B94*(1+'LF Projected Ratios'!AG$49))</f>
        <v>0</v>
      </c>
    </row>
    <row r="95" spans="1:32" x14ac:dyDescent="0.2">
      <c r="A95" s="12" t="s">
        <v>93</v>
      </c>
      <c r="B95" s="56">
        <f t="shared" si="0"/>
        <v>0</v>
      </c>
      <c r="C95">
        <f>IF('LF Projected Ratios'!D$49&gt;=0,$B95+(1-$B95)*'LF Projected Ratios'!D$49,$B95*(1+'LF Projected Ratios'!D$49))</f>
        <v>0</v>
      </c>
      <c r="D95">
        <f>IF('LF Projected Ratios'!E$49&gt;=0,$B95+(1-$B95)*'LF Projected Ratios'!E$49,$B95*(1+'LF Projected Ratios'!E$49))</f>
        <v>0</v>
      </c>
      <c r="E95">
        <f>IF('LF Projected Ratios'!F$49&gt;=0,$B95+(1-$B95)*'LF Projected Ratios'!F$49,$B95*(1+'LF Projected Ratios'!F$49))</f>
        <v>0</v>
      </c>
      <c r="F95">
        <f>IF('LF Projected Ratios'!G$49&gt;=0,$B95+(1-$B95)*'LF Projected Ratios'!G$49,$B95*(1+'LF Projected Ratios'!G$49))</f>
        <v>0</v>
      </c>
      <c r="G95">
        <f>IF('LF Projected Ratios'!H$49&gt;=0,$B95+(1-$B95)*'LF Projected Ratios'!H$49,$B95*(1+'LF Projected Ratios'!H$49))</f>
        <v>0</v>
      </c>
      <c r="H95">
        <f>IF('LF Projected Ratios'!I$49&gt;=0,$B95+(1-$B95)*'LF Projected Ratios'!I$49,$B95*(1+'LF Projected Ratios'!I$49))</f>
        <v>0</v>
      </c>
      <c r="I95">
        <f>IF('LF Projected Ratios'!J$49&gt;=0,$B95+(1-$B95)*'LF Projected Ratios'!J$49,$B95*(1+'LF Projected Ratios'!J$49))</f>
        <v>0</v>
      </c>
      <c r="J95">
        <f>IF('LF Projected Ratios'!K$49&gt;=0,$B95+(1-$B95)*'LF Projected Ratios'!K$49,$B95*(1+'LF Projected Ratios'!K$49))</f>
        <v>0</v>
      </c>
      <c r="K95">
        <f>IF('LF Projected Ratios'!L$49&gt;=0,$B95+(1-$B95)*'LF Projected Ratios'!L$49,$B95*(1+'LF Projected Ratios'!L$49))</f>
        <v>0</v>
      </c>
      <c r="L95">
        <f>IF('LF Projected Ratios'!M$49&gt;=0,$B95+(1-$B95)*'LF Projected Ratios'!M$49,$B95*(1+'LF Projected Ratios'!M$49))</f>
        <v>0</v>
      </c>
      <c r="M95">
        <f>IF('LF Projected Ratios'!N$49&gt;=0,$B95+(1-$B95)*'LF Projected Ratios'!N$49,$B95*(1+'LF Projected Ratios'!N$49))</f>
        <v>0</v>
      </c>
      <c r="N95">
        <f>IF('LF Projected Ratios'!O$49&gt;=0,$B95+(1-$B95)*'LF Projected Ratios'!O$49,$B95*(1+'LF Projected Ratios'!O$49))</f>
        <v>0</v>
      </c>
      <c r="O95">
        <f>IF('LF Projected Ratios'!P$49&gt;=0,$B95+(1-$B95)*'LF Projected Ratios'!P$49,$B95*(1+'LF Projected Ratios'!P$49))</f>
        <v>0</v>
      </c>
      <c r="P95">
        <f>IF('LF Projected Ratios'!Q$49&gt;=0,$B95+(1-$B95)*'LF Projected Ratios'!Q$49,$B95*(1+'LF Projected Ratios'!Q$49))</f>
        <v>0</v>
      </c>
      <c r="Q95">
        <f>IF('LF Projected Ratios'!R$49&gt;=0,$B95+(1-$B95)*'LF Projected Ratios'!R$49,$B95*(1+'LF Projected Ratios'!R$49))</f>
        <v>0</v>
      </c>
      <c r="R95">
        <f>IF('LF Projected Ratios'!S$49&gt;=0,$B95+(1-$B95)*'LF Projected Ratios'!S$49,$B95*(1+'LF Projected Ratios'!S$49))</f>
        <v>0</v>
      </c>
      <c r="S95">
        <f>IF('LF Projected Ratios'!T$49&gt;=0,$B95+(1-$B95)*'LF Projected Ratios'!T$49,$B95*(1+'LF Projected Ratios'!T$49))</f>
        <v>0</v>
      </c>
      <c r="T95">
        <f>IF('LF Projected Ratios'!U$49&gt;=0,$B95+(1-$B95)*'LF Projected Ratios'!U$49,$B95*(1+'LF Projected Ratios'!U$49))</f>
        <v>0</v>
      </c>
      <c r="U95">
        <f>IF('LF Projected Ratios'!V$49&gt;=0,$B95+(1-$B95)*'LF Projected Ratios'!V$49,$B95*(1+'LF Projected Ratios'!V$49))</f>
        <v>0</v>
      </c>
      <c r="V95">
        <f>IF('LF Projected Ratios'!W$49&gt;=0,$B95+(1-$B95)*'LF Projected Ratios'!W$49,$B95*(1+'LF Projected Ratios'!W$49))</f>
        <v>0</v>
      </c>
      <c r="W95">
        <f>IF('LF Projected Ratios'!X$49&gt;=0,$B95+(1-$B95)*'LF Projected Ratios'!X$49,$B95*(1+'LF Projected Ratios'!X$49))</f>
        <v>0</v>
      </c>
      <c r="X95">
        <f>IF('LF Projected Ratios'!Y$49&gt;=0,$B95+(1-$B95)*'LF Projected Ratios'!Y$49,$B95*(1+'LF Projected Ratios'!Y$49))</f>
        <v>0</v>
      </c>
      <c r="Y95">
        <f>IF('LF Projected Ratios'!Z$49&gt;=0,$B95+(1-$B95)*'LF Projected Ratios'!Z$49,$B95*(1+'LF Projected Ratios'!Z$49))</f>
        <v>0</v>
      </c>
      <c r="Z95">
        <f>IF('LF Projected Ratios'!AA$49&gt;=0,$B95+(1-$B95)*'LF Projected Ratios'!AA$49,$B95*(1+'LF Projected Ratios'!AA$49))</f>
        <v>0</v>
      </c>
      <c r="AA95">
        <f>IF('LF Projected Ratios'!AB$49&gt;=0,$B95+(1-$B95)*'LF Projected Ratios'!AB$49,$B95*(1+'LF Projected Ratios'!AB$49))</f>
        <v>0</v>
      </c>
      <c r="AB95">
        <f>IF('LF Projected Ratios'!AC$49&gt;=0,$B95+(1-$B95)*'LF Projected Ratios'!AC$49,$B95*(1+'LF Projected Ratios'!AC$49))</f>
        <v>0</v>
      </c>
      <c r="AC95">
        <f>IF('LF Projected Ratios'!AD$49&gt;=0,$B95+(1-$B95)*'LF Projected Ratios'!AD$49,$B95*(1+'LF Projected Ratios'!AD$49))</f>
        <v>0</v>
      </c>
      <c r="AD95">
        <f>IF('LF Projected Ratios'!AE$49&gt;=0,$B95+(1-$B95)*'LF Projected Ratios'!AE$49,$B95*(1+'LF Projected Ratios'!AE$49))</f>
        <v>0</v>
      </c>
      <c r="AE95">
        <f>IF('LF Projected Ratios'!AF$49&gt;=0,$B95+(1-$B95)*'LF Projected Ratios'!AF$49,$B95*(1+'LF Projected Ratios'!AF$49))</f>
        <v>0</v>
      </c>
      <c r="AF95">
        <f>IF('LF Projected Ratios'!AG$49&gt;=0,$B95+(1-$B95)*'LF Projected Ratios'!AG$49,$B95*(1+'LF Projected Ratios'!AG$49))</f>
        <v>0</v>
      </c>
    </row>
    <row r="96" spans="1:32" x14ac:dyDescent="0.2">
      <c r="A96" s="12" t="s">
        <v>28</v>
      </c>
      <c r="B96" s="56">
        <f t="shared" si="0"/>
        <v>0</v>
      </c>
      <c r="C96">
        <f>IF('LF Projected Ratios'!D$49&gt;=0,$B96+(1-$B96)*'LF Projected Ratios'!D$49,$B96*(1+'LF Projected Ratios'!D$49))</f>
        <v>0</v>
      </c>
      <c r="D96">
        <f>IF('LF Projected Ratios'!E$49&gt;=0,$B96+(1-$B96)*'LF Projected Ratios'!E$49,$B96*(1+'LF Projected Ratios'!E$49))</f>
        <v>0</v>
      </c>
      <c r="E96">
        <f>IF('LF Projected Ratios'!F$49&gt;=0,$B96+(1-$B96)*'LF Projected Ratios'!F$49,$B96*(1+'LF Projected Ratios'!F$49))</f>
        <v>0</v>
      </c>
      <c r="F96">
        <f>IF('LF Projected Ratios'!G$49&gt;=0,$B96+(1-$B96)*'LF Projected Ratios'!G$49,$B96*(1+'LF Projected Ratios'!G$49))</f>
        <v>0</v>
      </c>
      <c r="G96">
        <f>IF('LF Projected Ratios'!H$49&gt;=0,$B96+(1-$B96)*'LF Projected Ratios'!H$49,$B96*(1+'LF Projected Ratios'!H$49))</f>
        <v>0</v>
      </c>
      <c r="H96">
        <f>IF('LF Projected Ratios'!I$49&gt;=0,$B96+(1-$B96)*'LF Projected Ratios'!I$49,$B96*(1+'LF Projected Ratios'!I$49))</f>
        <v>0</v>
      </c>
      <c r="I96">
        <f>IF('LF Projected Ratios'!J$49&gt;=0,$B96+(1-$B96)*'LF Projected Ratios'!J$49,$B96*(1+'LF Projected Ratios'!J$49))</f>
        <v>0</v>
      </c>
      <c r="J96">
        <f>IF('LF Projected Ratios'!K$49&gt;=0,$B96+(1-$B96)*'LF Projected Ratios'!K$49,$B96*(1+'LF Projected Ratios'!K$49))</f>
        <v>0</v>
      </c>
      <c r="K96">
        <f>IF('LF Projected Ratios'!L$49&gt;=0,$B96+(1-$B96)*'LF Projected Ratios'!L$49,$B96*(1+'LF Projected Ratios'!L$49))</f>
        <v>0</v>
      </c>
      <c r="L96">
        <f>IF('LF Projected Ratios'!M$49&gt;=0,$B96+(1-$B96)*'LF Projected Ratios'!M$49,$B96*(1+'LF Projected Ratios'!M$49))</f>
        <v>0</v>
      </c>
      <c r="M96">
        <f>IF('LF Projected Ratios'!N$49&gt;=0,$B96+(1-$B96)*'LF Projected Ratios'!N$49,$B96*(1+'LF Projected Ratios'!N$49))</f>
        <v>0</v>
      </c>
      <c r="N96">
        <f>IF('LF Projected Ratios'!O$49&gt;=0,$B96+(1-$B96)*'LF Projected Ratios'!O$49,$B96*(1+'LF Projected Ratios'!O$49))</f>
        <v>0</v>
      </c>
      <c r="O96">
        <f>IF('LF Projected Ratios'!P$49&gt;=0,$B96+(1-$B96)*'LF Projected Ratios'!P$49,$B96*(1+'LF Projected Ratios'!P$49))</f>
        <v>0</v>
      </c>
      <c r="P96">
        <f>IF('LF Projected Ratios'!Q$49&gt;=0,$B96+(1-$B96)*'LF Projected Ratios'!Q$49,$B96*(1+'LF Projected Ratios'!Q$49))</f>
        <v>0</v>
      </c>
      <c r="Q96">
        <f>IF('LF Projected Ratios'!R$49&gt;=0,$B96+(1-$B96)*'LF Projected Ratios'!R$49,$B96*(1+'LF Projected Ratios'!R$49))</f>
        <v>0</v>
      </c>
      <c r="R96">
        <f>IF('LF Projected Ratios'!S$49&gt;=0,$B96+(1-$B96)*'LF Projected Ratios'!S$49,$B96*(1+'LF Projected Ratios'!S$49))</f>
        <v>0</v>
      </c>
      <c r="S96">
        <f>IF('LF Projected Ratios'!T$49&gt;=0,$B96+(1-$B96)*'LF Projected Ratios'!T$49,$B96*(1+'LF Projected Ratios'!T$49))</f>
        <v>0</v>
      </c>
      <c r="T96">
        <f>IF('LF Projected Ratios'!U$49&gt;=0,$B96+(1-$B96)*'LF Projected Ratios'!U$49,$B96*(1+'LF Projected Ratios'!U$49))</f>
        <v>0</v>
      </c>
      <c r="U96">
        <f>IF('LF Projected Ratios'!V$49&gt;=0,$B96+(1-$B96)*'LF Projected Ratios'!V$49,$B96*(1+'LF Projected Ratios'!V$49))</f>
        <v>0</v>
      </c>
      <c r="V96">
        <f>IF('LF Projected Ratios'!W$49&gt;=0,$B96+(1-$B96)*'LF Projected Ratios'!W$49,$B96*(1+'LF Projected Ratios'!W$49))</f>
        <v>0</v>
      </c>
      <c r="W96">
        <f>IF('LF Projected Ratios'!X$49&gt;=0,$B96+(1-$B96)*'LF Projected Ratios'!X$49,$B96*(1+'LF Projected Ratios'!X$49))</f>
        <v>0</v>
      </c>
      <c r="X96">
        <f>IF('LF Projected Ratios'!Y$49&gt;=0,$B96+(1-$B96)*'LF Projected Ratios'!Y$49,$B96*(1+'LF Projected Ratios'!Y$49))</f>
        <v>0</v>
      </c>
      <c r="Y96">
        <f>IF('LF Projected Ratios'!Z$49&gt;=0,$B96+(1-$B96)*'LF Projected Ratios'!Z$49,$B96*(1+'LF Projected Ratios'!Z$49))</f>
        <v>0</v>
      </c>
      <c r="Z96">
        <f>IF('LF Projected Ratios'!AA$49&gt;=0,$B96+(1-$B96)*'LF Projected Ratios'!AA$49,$B96*(1+'LF Projected Ratios'!AA$49))</f>
        <v>0</v>
      </c>
      <c r="AA96">
        <f>IF('LF Projected Ratios'!AB$49&gt;=0,$B96+(1-$B96)*'LF Projected Ratios'!AB$49,$B96*(1+'LF Projected Ratios'!AB$49))</f>
        <v>0</v>
      </c>
      <c r="AB96">
        <f>IF('LF Projected Ratios'!AC$49&gt;=0,$B96+(1-$B96)*'LF Projected Ratios'!AC$49,$B96*(1+'LF Projected Ratios'!AC$49))</f>
        <v>0</v>
      </c>
      <c r="AC96">
        <f>IF('LF Projected Ratios'!AD$49&gt;=0,$B96+(1-$B96)*'LF Projected Ratios'!AD$49,$B96*(1+'LF Projected Ratios'!AD$49))</f>
        <v>0</v>
      </c>
      <c r="AD96">
        <f>IF('LF Projected Ratios'!AE$49&gt;=0,$B96+(1-$B96)*'LF Projected Ratios'!AE$49,$B96*(1+'LF Projected Ratios'!AE$49))</f>
        <v>0</v>
      </c>
      <c r="AE96">
        <f>IF('LF Projected Ratios'!AF$49&gt;=0,$B96+(1-$B96)*'LF Projected Ratios'!AF$49,$B96*(1+'LF Projected Ratios'!AF$49))</f>
        <v>0</v>
      </c>
      <c r="AF96">
        <f>IF('LF Projected Ratios'!AG$49&gt;=0,$B96+(1-$B96)*'LF Projected Ratios'!AG$49,$B96*(1+'LF Projected Ratios'!AG$49))</f>
        <v>0</v>
      </c>
    </row>
    <row r="97" spans="1:32" x14ac:dyDescent="0.2">
      <c r="A97" s="12" t="s">
        <v>29</v>
      </c>
      <c r="B97" s="56">
        <f t="shared" si="0"/>
        <v>6.9645834742655288E-2</v>
      </c>
      <c r="C97">
        <f>IF('LF Projected Ratios'!D$49&gt;=0,$B97+(1-$B97)*'LF Projected Ratios'!D$49,$B97*(1+'LF Projected Ratios'!D$49))</f>
        <v>6.7690994719770747E-2</v>
      </c>
      <c r="D97">
        <f>IF('LF Projected Ratios'!E$49&gt;=0,$B97+(1-$B97)*'LF Projected Ratios'!E$49,$B97*(1+'LF Projected Ratios'!E$49))</f>
        <v>6.642893490001818E-2</v>
      </c>
      <c r="E97">
        <f>IF('LF Projected Ratios'!F$49&gt;=0,$B97+(1-$B97)*'LF Projected Ratios'!F$49,$B97*(1+'LF Projected Ratios'!F$49))</f>
        <v>6.514685731176928E-2</v>
      </c>
      <c r="F97">
        <f>IF('LF Projected Ratios'!G$49&gt;=0,$B97+(1-$B97)*'LF Projected Ratios'!G$49,$B97*(1+'LF Projected Ratios'!G$49))</f>
        <v>6.3688087785324088E-2</v>
      </c>
      <c r="G97">
        <f>IF('LF Projected Ratios'!H$49&gt;=0,$B97+(1-$B97)*'LF Projected Ratios'!H$49,$B97*(1+'LF Projected Ratios'!H$49))</f>
        <v>6.2084619664972654E-2</v>
      </c>
      <c r="H97">
        <f>IF('LF Projected Ratios'!I$49&gt;=0,$B97+(1-$B97)*'LF Projected Ratios'!I$49,$B97*(1+'LF Projected Ratios'!I$49))</f>
        <v>6.0424317585078414E-2</v>
      </c>
      <c r="I97">
        <f>IF('LF Projected Ratios'!J$49&gt;=0,$B97+(1-$B97)*'LF Projected Ratios'!J$49,$B97*(1+'LF Projected Ratios'!J$49))</f>
        <v>5.8345065316598825E-2</v>
      </c>
      <c r="J97">
        <f>IF('LF Projected Ratios'!K$49&gt;=0,$B97+(1-$B97)*'LF Projected Ratios'!K$49,$B97*(1+'LF Projected Ratios'!K$49))</f>
        <v>5.6296282121193551E-2</v>
      </c>
      <c r="K97">
        <f>IF('LF Projected Ratios'!L$49&gt;=0,$B97+(1-$B97)*'LF Projected Ratios'!L$49,$B97*(1+'LF Projected Ratios'!L$49))</f>
        <v>5.4890372948214687E-2</v>
      </c>
      <c r="L97">
        <f>IF('LF Projected Ratios'!M$49&gt;=0,$B97+(1-$B97)*'LF Projected Ratios'!M$49,$B97*(1+'LF Projected Ratios'!M$49))</f>
        <v>5.3602000299845125E-2</v>
      </c>
      <c r="M97">
        <f>IF('LF Projected Ratios'!N$49&gt;=0,$B97+(1-$B97)*'LF Projected Ratios'!N$49,$B97*(1+'LF Projected Ratios'!N$49))</f>
        <v>5.2045947856529266E-2</v>
      </c>
      <c r="N97">
        <f>IF('LF Projected Ratios'!O$49&gt;=0,$B97+(1-$B97)*'LF Projected Ratios'!O$49,$B97*(1+'LF Projected Ratios'!O$49))</f>
        <v>5.0504152613493322E-2</v>
      </c>
      <c r="O97">
        <f>IF('LF Projected Ratios'!P$49&gt;=0,$B97+(1-$B97)*'LF Projected Ratios'!P$49,$B97*(1+'LF Projected Ratios'!P$49))</f>
        <v>4.8976419518705294E-2</v>
      </c>
      <c r="P97">
        <f>IF('LF Projected Ratios'!Q$49&gt;=0,$B97+(1-$B97)*'LF Projected Ratios'!Q$49,$B97*(1+'LF Projected Ratios'!Q$49))</f>
        <v>4.7462557061976475E-2</v>
      </c>
      <c r="Q97">
        <f>IF('LF Projected Ratios'!R$49&gt;=0,$B97+(1-$B97)*'LF Projected Ratios'!R$49,$B97*(1+'LF Projected Ratios'!R$49))</f>
        <v>4.5962377194932409E-2</v>
      </c>
      <c r="R97">
        <f>IF('LF Projected Ratios'!S$49&gt;=0,$B97+(1-$B97)*'LF Projected Ratios'!S$49,$B97*(1+'LF Projected Ratios'!S$49))</f>
        <v>4.4475695253144092E-2</v>
      </c>
      <c r="S97">
        <f>IF('LF Projected Ratios'!T$49&gt;=0,$B97+(1-$B97)*'LF Projected Ratios'!T$49,$B97*(1+'LF Projected Ratios'!T$49))</f>
        <v>4.3002329880349265E-2</v>
      </c>
      <c r="T97">
        <f>IF('LF Projected Ratios'!U$49&gt;=0,$B97+(1-$B97)*'LF Projected Ratios'!U$49,$B97*(1+'LF Projected Ratios'!U$49))</f>
        <v>4.1542102954704042E-2</v>
      </c>
      <c r="U97">
        <f>IF('LF Projected Ratios'!V$49&gt;=0,$B97+(1-$B97)*'LF Projected Ratios'!V$49,$B97*(1+'LF Projected Ratios'!V$49))</f>
        <v>4.0094839516997098E-2</v>
      </c>
      <c r="V97">
        <f>IF('LF Projected Ratios'!W$49&gt;=0,$B97+(1-$B97)*'LF Projected Ratios'!W$49,$B97*(1+'LF Projected Ratios'!W$49))</f>
        <v>3.866036770076671E-2</v>
      </c>
      <c r="W97">
        <f>IF('LF Projected Ratios'!X$49&gt;=0,$B97+(1-$B97)*'LF Projected Ratios'!X$49,$B97*(1+'LF Projected Ratios'!X$49))</f>
        <v>3.7238518664263781E-2</v>
      </c>
      <c r="X97">
        <f>IF('LF Projected Ratios'!Y$49&gt;=0,$B97+(1-$B97)*'LF Projected Ratios'!Y$49,$B97*(1+'LF Projected Ratios'!Y$49))</f>
        <v>3.5829126524202733E-2</v>
      </c>
      <c r="Y97">
        <f>IF('LF Projected Ratios'!Z$49&gt;=0,$B97+(1-$B97)*'LF Projected Ratios'!Z$49,$B97*(1+'LF Projected Ratios'!Z$49))</f>
        <v>3.4432028291245836E-2</v>
      </c>
      <c r="Z97">
        <f>IF('LF Projected Ratios'!AA$49&gt;=0,$B97+(1-$B97)*'LF Projected Ratios'!AA$49,$B97*(1+'LF Projected Ratios'!AA$49))</f>
        <v>3.3047063807168535E-2</v>
      </c>
      <c r="AA97">
        <f>IF('LF Projected Ratios'!AB$49&gt;=0,$B97+(1-$B97)*'LF Projected Ratios'!AB$49,$B97*(1+'LF Projected Ratios'!AB$49))</f>
        <v>3.1674075683655468E-2</v>
      </c>
      <c r="AB97">
        <f>IF('LF Projected Ratios'!AC$49&gt;=0,$B97+(1-$B97)*'LF Projected Ratios'!AC$49,$B97*(1+'LF Projected Ratios'!AC$49))</f>
        <v>3.0312909242676253E-2</v>
      </c>
      <c r="AC97">
        <f>IF('LF Projected Ratios'!AD$49&gt;=0,$B97+(1-$B97)*'LF Projected Ratios'!AD$49,$B97*(1+'LF Projected Ratios'!AD$49))</f>
        <v>2.8963412458395104E-2</v>
      </c>
      <c r="AD97">
        <f>IF('LF Projected Ratios'!AE$49&gt;=0,$B97+(1-$B97)*'LF Projected Ratios'!AE$49,$B97*(1+'LF Projected Ratios'!AE$49))</f>
        <v>2.7625435900570001E-2</v>
      </c>
      <c r="AE97">
        <f>IF('LF Projected Ratios'!AF$49&gt;=0,$B97+(1-$B97)*'LF Projected Ratios'!AF$49,$B97*(1+'LF Projected Ratios'!AF$49))</f>
        <v>2.6298832679392092E-2</v>
      </c>
      <c r="AF97">
        <f>IF('LF Projected Ratios'!AG$49&gt;=0,$B97+(1-$B97)*'LF Projected Ratios'!AG$49,$B97*(1+'LF Projected Ratios'!AG$49))</f>
        <v>2.4983458391728077E-2</v>
      </c>
    </row>
    <row r="98" spans="1:32" x14ac:dyDescent="0.2">
      <c r="A98" s="12" t="s">
        <v>30</v>
      </c>
      <c r="B98" s="56">
        <f t="shared" si="0"/>
        <v>0.12634711706779839</v>
      </c>
      <c r="C98">
        <f>IF('LF Projected Ratios'!D$49&gt;=0,$B98+(1-$B98)*'LF Projected Ratios'!D$49,$B98*(1+'LF Projected Ratios'!D$49))</f>
        <v>0.12280076857283319</v>
      </c>
      <c r="D98">
        <f>IF('LF Projected Ratios'!E$49&gt;=0,$B98+(1-$B98)*'LF Projected Ratios'!E$49,$B98*(1+'LF Projected Ratios'!E$49))</f>
        <v>0.12051121858923337</v>
      </c>
      <c r="E98">
        <f>IF('LF Projected Ratios'!F$49&gt;=0,$B98+(1-$B98)*'LF Projected Ratios'!F$49,$B98*(1+'LF Projected Ratios'!F$49))</f>
        <v>0.11818535362213183</v>
      </c>
      <c r="F98">
        <f>IF('LF Projected Ratios'!G$49&gt;=0,$B98+(1-$B98)*'LF Projected Ratios'!G$49,$B98*(1+'LF Projected Ratios'!G$49))</f>
        <v>0.11553894519277284</v>
      </c>
      <c r="G98">
        <f>IF('LF Projected Ratios'!H$49&gt;=0,$B98+(1-$B98)*'LF Projected Ratios'!H$49,$B98*(1+'LF Projected Ratios'!H$49))</f>
        <v>0.11263003362519498</v>
      </c>
      <c r="H98">
        <f>IF('LF Projected Ratios'!I$49&gt;=0,$B98+(1-$B98)*'LF Projected Ratios'!I$49,$B98*(1+'LF Projected Ratios'!I$49))</f>
        <v>0.10961801744315863</v>
      </c>
      <c r="I98">
        <f>IF('LF Projected Ratios'!J$49&gt;=0,$B98+(1-$B98)*'LF Projected Ratios'!J$49,$B98*(1+'LF Projected Ratios'!J$49))</f>
        <v>0.10584596803417685</v>
      </c>
      <c r="J98">
        <f>IF('LF Projected Ratios'!K$49&gt;=0,$B98+(1-$B98)*'LF Projected Ratios'!K$49,$B98*(1+'LF Projected Ratios'!K$49))</f>
        <v>0.10212919371173675</v>
      </c>
      <c r="K98">
        <f>IF('LF Projected Ratios'!L$49&gt;=0,$B98+(1-$B98)*'LF Projected Ratios'!L$49,$B98*(1+'LF Projected Ratios'!L$49))</f>
        <v>9.9578681229239935E-2</v>
      </c>
      <c r="L98">
        <f>IF('LF Projected Ratios'!M$49&gt;=0,$B98+(1-$B98)*'LF Projected Ratios'!M$49,$B98*(1+'LF Projected Ratios'!M$49))</f>
        <v>9.7241396157821292E-2</v>
      </c>
      <c r="M98">
        <f>IF('LF Projected Ratios'!N$49&gt;=0,$B98+(1-$B98)*'LF Projected Ratios'!N$49,$B98*(1+'LF Projected Ratios'!N$49))</f>
        <v>9.441850314568756E-2</v>
      </c>
      <c r="N98">
        <f>IF('LF Projected Ratios'!O$49&gt;=0,$B98+(1-$B98)*'LF Projected Ratios'!O$49,$B98*(1+'LF Projected Ratios'!O$49))</f>
        <v>9.1621474654518809E-2</v>
      </c>
      <c r="O98">
        <f>IF('LF Projected Ratios'!P$49&gt;=0,$B98+(1-$B98)*'LF Projected Ratios'!P$49,$B98*(1+'LF Projected Ratios'!P$49))</f>
        <v>8.8849956833119026E-2</v>
      </c>
      <c r="P98">
        <f>IF('LF Projected Ratios'!Q$49&gt;=0,$B98+(1-$B98)*'LF Projected Ratios'!Q$49,$B98*(1+'LF Projected Ratios'!Q$49))</f>
        <v>8.6103602255682768E-2</v>
      </c>
      <c r="Q98">
        <f>IF('LF Projected Ratios'!R$49&gt;=0,$B98+(1-$B98)*'LF Projected Ratios'!R$49,$B98*(1+'LF Projected Ratios'!R$49))</f>
        <v>8.3382069776611431E-2</v>
      </c>
      <c r="R98">
        <f>IF('LF Projected Ratios'!S$49&gt;=0,$B98+(1-$B98)*'LF Projected Ratios'!S$49,$B98*(1+'LF Projected Ratios'!S$49))</f>
        <v>8.0685024389248627E-2</v>
      </c>
      <c r="S98">
        <f>IF('LF Projected Ratios'!T$49&gt;=0,$B98+(1-$B98)*'LF Projected Ratios'!T$49,$B98*(1+'LF Projected Ratios'!T$49))</f>
        <v>7.8012137088407138E-2</v>
      </c>
      <c r="T98">
        <f>IF('LF Projected Ratios'!U$49&gt;=0,$B98+(1-$B98)*'LF Projected Ratios'!U$49,$B98*(1+'LF Projected Ratios'!U$49))</f>
        <v>7.5363084736579239E-2</v>
      </c>
      <c r="U98">
        <f>IF('LF Projected Ratios'!V$49&gt;=0,$B98+(1-$B98)*'LF Projected Ratios'!V$49,$B98*(1+'LF Projected Ratios'!V$49))</f>
        <v>7.2737549933707374E-2</v>
      </c>
      <c r="V98">
        <f>IF('LF Projected Ratios'!W$49&gt;=0,$B98+(1-$B98)*'LF Projected Ratios'!W$49,$B98*(1+'LF Projected Ratios'!W$49))</f>
        <v>7.0135220890406885E-2</v>
      </c>
      <c r="W98">
        <f>IF('LF Projected Ratios'!X$49&gt;=0,$B98+(1-$B98)*'LF Projected Ratios'!X$49,$B98*(1+'LF Projected Ratios'!X$49))</f>
        <v>6.7555791304537552E-2</v>
      </c>
      <c r="X98">
        <f>IF('LF Projected Ratios'!Y$49&gt;=0,$B98+(1-$B98)*'LF Projected Ratios'!Y$49,$B98*(1+'LF Projected Ratios'!Y$49))</f>
        <v>6.4998960241018588E-2</v>
      </c>
      <c r="Y98">
        <f>IF('LF Projected Ratios'!Z$49&gt;=0,$B98+(1-$B98)*'LF Projected Ratios'!Z$49,$B98*(1+'LF Projected Ratios'!Z$49))</f>
        <v>6.2464432014788462E-2</v>
      </c>
      <c r="Z98">
        <f>IF('LF Projected Ratios'!AA$49&gt;=0,$B98+(1-$B98)*'LF Projected Ratios'!AA$49,$B98*(1+'LF Projected Ratios'!AA$49))</f>
        <v>5.9951916076813987E-2</v>
      </c>
      <c r="AA98">
        <f>IF('LF Projected Ratios'!AB$49&gt;=0,$B98+(1-$B98)*'LF Projected Ratios'!AB$49,$B98*(1+'LF Projected Ratios'!AB$49))</f>
        <v>5.7461126903058032E-2</v>
      </c>
      <c r="AB98">
        <f>IF('LF Projected Ratios'!AC$49&gt;=0,$B98+(1-$B98)*'LF Projected Ratios'!AC$49,$B98*(1+'LF Projected Ratios'!AC$49))</f>
        <v>5.4991783886312928E-2</v>
      </c>
      <c r="AC98">
        <f>IF('LF Projected Ratios'!AD$49&gt;=0,$B98+(1-$B98)*'LF Projected Ratios'!AD$49,$B98*(1+'LF Projected Ratios'!AD$49))</f>
        <v>5.2543611230816557E-2</v>
      </c>
      <c r="AD98">
        <f>IF('LF Projected Ratios'!AE$49&gt;=0,$B98+(1-$B98)*'LF Projected Ratios'!AE$49,$B98*(1+'LF Projected Ratios'!AE$49))</f>
        <v>5.0116337849570654E-2</v>
      </c>
      <c r="AE98">
        <f>IF('LF Projected Ratios'!AF$49&gt;=0,$B98+(1-$B98)*'LF Projected Ratios'!AF$49,$B98*(1+'LF Projected Ratios'!AF$49))</f>
        <v>4.7709697264271912E-2</v>
      </c>
      <c r="AF98">
        <f>IF('LF Projected Ratios'!AG$49&gt;=0,$B98+(1-$B98)*'LF Projected Ratios'!AG$49,$B98*(1+'LF Projected Ratios'!AG$49))</f>
        <v>4.5323427507788248E-2</v>
      </c>
    </row>
    <row r="99" spans="1:32" x14ac:dyDescent="0.2">
      <c r="A99" s="12" t="s">
        <v>31</v>
      </c>
      <c r="B99" s="56">
        <f t="shared" si="0"/>
        <v>8.9249298631342899E-2</v>
      </c>
      <c r="C99">
        <f>IF('LF Projected Ratios'!D$49&gt;=0,$B99+(1-$B99)*'LF Projected Ratios'!D$49,$B99*(1+'LF Projected Ratios'!D$49))</f>
        <v>8.6744222748146277E-2</v>
      </c>
      <c r="D99">
        <f>IF('LF Projected Ratios'!E$49&gt;=0,$B99+(1-$B99)*'LF Projected Ratios'!E$49,$B99*(1+'LF Projected Ratios'!E$49))</f>
        <v>8.5126926406449491E-2</v>
      </c>
      <c r="E99">
        <f>IF('LF Projected Ratios'!F$49&gt;=0,$B99+(1-$B99)*'LF Projected Ratios'!F$49,$B99*(1+'LF Projected Ratios'!F$49))</f>
        <v>8.3483977822876851E-2</v>
      </c>
      <c r="F99">
        <f>IF('LF Projected Ratios'!G$49&gt;=0,$B99+(1-$B99)*'LF Projected Ratios'!G$49,$B99*(1+'LF Projected Ratios'!G$49))</f>
        <v>8.1614603185024032E-2</v>
      </c>
      <c r="G99">
        <f>IF('LF Projected Ratios'!H$49&gt;=0,$B99+(1-$B99)*'LF Projected Ratios'!H$49,$B99*(1+'LF Projected Ratios'!H$49))</f>
        <v>7.9559801119001336E-2</v>
      </c>
      <c r="H99">
        <f>IF('LF Projected Ratios'!I$49&gt;=0,$B99+(1-$B99)*'LF Projected Ratios'!I$49,$B99*(1+'LF Projected Ratios'!I$49))</f>
        <v>7.7432167834193197E-2</v>
      </c>
      <c r="I99">
        <f>IF('LF Projected Ratios'!J$49&gt;=0,$B99+(1-$B99)*'LF Projected Ratios'!J$49,$B99*(1+'LF Projected Ratios'!J$49))</f>
        <v>7.4767660942645003E-2</v>
      </c>
      <c r="J99">
        <f>IF('LF Projected Ratios'!K$49&gt;=0,$B99+(1-$B99)*'LF Projected Ratios'!K$49,$B99*(1+'LF Projected Ratios'!K$49))</f>
        <v>7.2142199363883663E-2</v>
      </c>
      <c r="K99">
        <f>IF('LF Projected Ratios'!L$49&gt;=0,$B99+(1-$B99)*'LF Projected Ratios'!L$49,$B99*(1+'LF Projected Ratios'!L$49))</f>
        <v>7.0340563873529133E-2</v>
      </c>
      <c r="L99">
        <f>IF('LF Projected Ratios'!M$49&gt;=0,$B99+(1-$B99)*'LF Projected Ratios'!M$49,$B99*(1+'LF Projected Ratios'!M$49))</f>
        <v>6.8689548336596171E-2</v>
      </c>
      <c r="M99">
        <f>IF('LF Projected Ratios'!N$49&gt;=0,$B99+(1-$B99)*'LF Projected Ratios'!N$49,$B99*(1+'LF Projected Ratios'!N$49))</f>
        <v>6.6695508208960627E-2</v>
      </c>
      <c r="N99">
        <f>IF('LF Projected Ratios'!O$49&gt;=0,$B99+(1-$B99)*'LF Projected Ratios'!O$49,$B99*(1+'LF Projected Ratios'!O$49))</f>
        <v>6.4719738307105729E-2</v>
      </c>
      <c r="O99">
        <f>IF('LF Projected Ratios'!P$49&gt;=0,$B99+(1-$B99)*'LF Projected Ratios'!P$49,$B99*(1+'LF Projected Ratios'!P$49))</f>
        <v>6.2761988677001654E-2</v>
      </c>
      <c r="P99">
        <f>IF('LF Projected Ratios'!Q$49&gt;=0,$B99+(1-$B99)*'LF Projected Ratios'!Q$49,$B99*(1+'LF Projected Ratios'!Q$49))</f>
        <v>6.082201390339731E-2</v>
      </c>
      <c r="Q99">
        <f>IF('LF Projected Ratios'!R$49&gt;=0,$B99+(1-$B99)*'LF Projected Ratios'!R$49,$B99*(1+'LF Projected Ratios'!R$49))</f>
        <v>5.8899573007265123E-2</v>
      </c>
      <c r="R99">
        <f>IF('LF Projected Ratios'!S$49&gt;=0,$B99+(1-$B99)*'LF Projected Ratios'!S$49,$B99*(1+'LF Projected Ratios'!S$49))</f>
        <v>5.6994429346014328E-2</v>
      </c>
      <c r="S99">
        <f>IF('LF Projected Ratios'!T$49&gt;=0,$B99+(1-$B99)*'LF Projected Ratios'!T$49,$B99*(1+'LF Projected Ratios'!T$49))</f>
        <v>5.5106350516382484E-2</v>
      </c>
      <c r="T99">
        <f>IF('LF Projected Ratios'!U$49&gt;=0,$B99+(1-$B99)*'LF Projected Ratios'!U$49,$B99*(1+'LF Projected Ratios'!U$49))</f>
        <v>5.3235108259928929E-2</v>
      </c>
      <c r="U99">
        <f>IF('LF Projected Ratios'!V$49&gt;=0,$B99+(1-$B99)*'LF Projected Ratios'!V$49,$B99*(1+'LF Projected Ratios'!V$49))</f>
        <v>5.1380478371043106E-2</v>
      </c>
      <c r="V99">
        <f>IF('LF Projected Ratios'!W$49&gt;=0,$B99+(1-$B99)*'LF Projected Ratios'!W$49,$B99*(1+'LF Projected Ratios'!W$49))</f>
        <v>4.9542240607391458E-2</v>
      </c>
      <c r="W99">
        <f>IF('LF Projected Ratios'!X$49&gt;=0,$B99+(1-$B99)*'LF Projected Ratios'!X$49,$B99*(1+'LF Projected Ratios'!X$49))</f>
        <v>4.7720178602729799E-2</v>
      </c>
      <c r="X99">
        <f>IF('LF Projected Ratios'!Y$49&gt;=0,$B99+(1-$B99)*'LF Projected Ratios'!Y$49,$B99*(1+'LF Projected Ratios'!Y$49))</f>
        <v>4.5914079782006831E-2</v>
      </c>
      <c r="Y99">
        <f>IF('LF Projected Ratios'!Z$49&gt;=0,$B99+(1-$B99)*'LF Projected Ratios'!Z$49,$B99*(1+'LF Projected Ratios'!Z$49))</f>
        <v>4.4123735278689055E-2</v>
      </c>
      <c r="Z99">
        <f>IF('LF Projected Ratios'!AA$49&gt;=0,$B99+(1-$B99)*'LF Projected Ratios'!AA$49,$B99*(1+'LF Projected Ratios'!AA$49))</f>
        <v>4.2348939854239723E-2</v>
      </c>
      <c r="AA99">
        <f>IF('LF Projected Ratios'!AB$49&gt;=0,$B99+(1-$B99)*'LF Projected Ratios'!AB$49,$B99*(1+'LF Projected Ratios'!AB$49))</f>
        <v>4.0589491819687629E-2</v>
      </c>
      <c r="AB99">
        <f>IF('LF Projected Ratios'!AC$49&gt;=0,$B99+(1-$B99)*'LF Projected Ratios'!AC$49,$B99*(1+'LF Projected Ratios'!AC$49))</f>
        <v>3.8845192959220204E-2</v>
      </c>
      <c r="AC99">
        <f>IF('LF Projected Ratios'!AD$49&gt;=0,$B99+(1-$B99)*'LF Projected Ratios'!AD$49,$B99*(1+'LF Projected Ratios'!AD$49))</f>
        <v>3.7115848455742249E-2</v>
      </c>
      <c r="AD99">
        <f>IF('LF Projected Ratios'!AE$49&gt;=0,$B99+(1-$B99)*'LF Projected Ratios'!AE$49,$B99*(1+'LF Projected Ratios'!AE$49))</f>
        <v>3.5401266818343435E-2</v>
      </c>
      <c r="AE99">
        <f>IF('LF Projected Ratios'!AF$49&gt;=0,$B99+(1-$B99)*'LF Projected Ratios'!AF$49,$B99*(1+'LF Projected Ratios'!AF$49))</f>
        <v>3.3701259811611498E-2</v>
      </c>
      <c r="AF99">
        <f>IF('LF Projected Ratios'!AG$49&gt;=0,$B99+(1-$B99)*'LF Projected Ratios'!AG$49,$B99*(1+'LF Projected Ratios'!AG$49))</f>
        <v>3.2015642386743232E-2</v>
      </c>
    </row>
    <row r="100" spans="1:32" x14ac:dyDescent="0.2">
      <c r="A100" s="12" t="s">
        <v>32</v>
      </c>
      <c r="B100" s="56">
        <f t="shared" si="0"/>
        <v>0.11060450035239933</v>
      </c>
      <c r="C100">
        <f>IF('LF Projected Ratios'!D$49&gt;=0,$B100+(1-$B100)*'LF Projected Ratios'!D$49,$B100*(1+'LF Projected Ratios'!D$49))</f>
        <v>0.10750002030992531</v>
      </c>
      <c r="D100">
        <f>IF('LF Projected Ratios'!E$49&gt;=0,$B100+(1-$B100)*'LF Projected Ratios'!E$49,$B100*(1+'LF Projected Ratios'!E$49))</f>
        <v>0.10549574401265123</v>
      </c>
      <c r="E100">
        <f>IF('LF Projected Ratios'!F$49&gt;=0,$B100+(1-$B100)*'LF Projected Ratios'!F$49,$B100*(1+'LF Projected Ratios'!F$49))</f>
        <v>0.10345967751154242</v>
      </c>
      <c r="F100">
        <f>IF('LF Projected Ratios'!G$49&gt;=0,$B100+(1-$B100)*'LF Projected Ratios'!G$49,$B100*(1+'LF Projected Ratios'!G$49))</f>
        <v>0.10114300666973317</v>
      </c>
      <c r="G100">
        <f>IF('LF Projected Ratios'!H$49&gt;=0,$B100+(1-$B100)*'LF Projected Ratios'!H$49,$B100*(1+'LF Projected Ratios'!H$49))</f>
        <v>9.8596540094412599E-2</v>
      </c>
      <c r="H100">
        <f>IF('LF Projected Ratios'!I$49&gt;=0,$B100+(1-$B100)*'LF Projected Ratios'!I$49,$B100*(1+'LF Projected Ratios'!I$49))</f>
        <v>9.5959815548582988E-2</v>
      </c>
      <c r="I100">
        <f>IF('LF Projected Ratios'!J$49&gt;=0,$B100+(1-$B100)*'LF Projected Ratios'!J$49,$B100*(1+'LF Projected Ratios'!J$49))</f>
        <v>9.2657756507844302E-2</v>
      </c>
      <c r="J100">
        <f>IF('LF Projected Ratios'!K$49&gt;=0,$B100+(1-$B100)*'LF Projected Ratios'!K$49,$B100*(1+'LF Projected Ratios'!K$49))</f>
        <v>8.9404085380267062E-2</v>
      </c>
      <c r="K100">
        <f>IF('LF Projected Ratios'!L$49&gt;=0,$B100+(1-$B100)*'LF Projected Ratios'!L$49,$B100*(1+'LF Projected Ratios'!L$49))</f>
        <v>8.7171362027998245E-2</v>
      </c>
      <c r="L100">
        <f>IF('LF Projected Ratios'!M$49&gt;=0,$B100+(1-$B100)*'LF Projected Ratios'!M$49,$B100*(1+'LF Projected Ratios'!M$49))</f>
        <v>8.5125298346413317E-2</v>
      </c>
      <c r="M100">
        <f>IF('LF Projected Ratios'!N$49&gt;=0,$B100+(1-$B100)*'LF Projected Ratios'!N$49,$B100*(1+'LF Projected Ratios'!N$49))</f>
        <v>8.2654132573886901E-2</v>
      </c>
      <c r="N100">
        <f>IF('LF Projected Ratios'!O$49&gt;=0,$B100+(1-$B100)*'LF Projected Ratios'!O$49,$B100*(1+'LF Projected Ratios'!O$49))</f>
        <v>8.0205608650929974E-2</v>
      </c>
      <c r="O100">
        <f>IF('LF Projected Ratios'!P$49&gt;=0,$B100+(1-$B100)*'LF Projected Ratios'!P$49,$B100*(1+'LF Projected Ratios'!P$49))</f>
        <v>7.7779416815549965E-2</v>
      </c>
      <c r="P100">
        <f>IF('LF Projected Ratios'!Q$49&gt;=0,$B100+(1-$B100)*'LF Projected Ratios'!Q$49,$B100*(1+'LF Projected Ratios'!Q$49))</f>
        <v>7.537525293055318E-2</v>
      </c>
      <c r="Q100">
        <f>IF('LF Projected Ratios'!R$49&gt;=0,$B100+(1-$B100)*'LF Projected Ratios'!R$49,$B100*(1+'LF Projected Ratios'!R$49))</f>
        <v>7.2992818356450578E-2</v>
      </c>
      <c r="R100">
        <f>IF('LF Projected Ratios'!S$49&gt;=0,$B100+(1-$B100)*'LF Projected Ratios'!S$49,$B100*(1+'LF Projected Ratios'!S$49))</f>
        <v>7.0631819827794526E-2</v>
      </c>
      <c r="S100">
        <f>IF('LF Projected Ratios'!T$49&gt;=0,$B100+(1-$B100)*'LF Projected Ratios'!T$49,$B100*(1+'LF Projected Ratios'!T$49))</f>
        <v>6.8291969332834615E-2</v>
      </c>
      <c r="T100">
        <f>IF('LF Projected Ratios'!U$49&gt;=0,$B100+(1-$B100)*'LF Projected Ratios'!U$49,$B100*(1+'LF Projected Ratios'!U$49))</f>
        <v>6.5972983996397935E-2</v>
      </c>
      <c r="U100">
        <f>IF('LF Projected Ratios'!V$49&gt;=0,$B100+(1-$B100)*'LF Projected Ratios'!V$49,$B100*(1+'LF Projected Ratios'!V$49))</f>
        <v>6.3674585965886085E-2</v>
      </c>
      <c r="V100">
        <f>IF('LF Projected Ratios'!W$49&gt;=0,$B100+(1-$B100)*'LF Projected Ratios'!W$49,$B100*(1+'LF Projected Ratios'!W$49))</f>
        <v>6.1396502300294115E-2</v>
      </c>
      <c r="W100">
        <f>IF('LF Projected Ratios'!X$49&gt;=0,$B100+(1-$B100)*'LF Projected Ratios'!X$49,$B100*(1+'LF Projected Ratios'!X$49))</f>
        <v>5.9138464862161011E-2</v>
      </c>
      <c r="X100">
        <f>IF('LF Projected Ratios'!Y$49&gt;=0,$B100+(1-$B100)*'LF Projected Ratios'!Y$49,$B100*(1+'LF Projected Ratios'!Y$49))</f>
        <v>5.690021021235956E-2</v>
      </c>
      <c r="Y100">
        <f>IF('LF Projected Ratios'!Z$49&gt;=0,$B100+(1-$B100)*'LF Projected Ratios'!Z$49,$B100*(1+'LF Projected Ratios'!Z$49))</f>
        <v>5.4681479507639089E-2</v>
      </c>
      <c r="Z100">
        <f>IF('LF Projected Ratios'!AA$49&gt;=0,$B100+(1-$B100)*'LF Projected Ratios'!AA$49,$B100*(1+'LF Projected Ratios'!AA$49))</f>
        <v>5.2482018400837681E-2</v>
      </c>
      <c r="AA100">
        <f>IF('LF Projected Ratios'!AB$49&gt;=0,$B100+(1-$B100)*'LF Projected Ratios'!AB$49,$B100*(1+'LF Projected Ratios'!AB$49))</f>
        <v>5.030157694368427E-2</v>
      </c>
      <c r="AB100">
        <f>IF('LF Projected Ratios'!AC$49&gt;=0,$B100+(1-$B100)*'LF Projected Ratios'!AC$49,$B100*(1+'LF Projected Ratios'!AC$49))</f>
        <v>4.8139909492109403E-2</v>
      </c>
      <c r="AC100">
        <f>IF('LF Projected Ratios'!AD$49&gt;=0,$B100+(1-$B100)*'LF Projected Ratios'!AD$49,$B100*(1+'LF Projected Ratios'!AD$49))</f>
        <v>4.5996774613991993E-2</v>
      </c>
      <c r="AD100">
        <f>IF('LF Projected Ratios'!AE$49&gt;=0,$B100+(1-$B100)*'LF Projected Ratios'!AE$49,$B100*(1+'LF Projected Ratios'!AE$49))</f>
        <v>4.3871934999271528E-2</v>
      </c>
      <c r="AE100">
        <f>IF('LF Projected Ratios'!AF$49&gt;=0,$B100+(1-$B100)*'LF Projected Ratios'!AF$49,$B100*(1+'LF Projected Ratios'!AF$49))</f>
        <v>4.1765157372347622E-2</v>
      </c>
      <c r="AF100">
        <f>IF('LF Projected Ratios'!AG$49&gt;=0,$B100+(1-$B100)*'LF Projected Ratios'!AG$49,$B100*(1+'LF Projected Ratios'!AG$49))</f>
        <v>3.9676212406707531E-2</v>
      </c>
    </row>
    <row r="101" spans="1:32" x14ac:dyDescent="0.2">
      <c r="A101" s="12" t="s">
        <v>33</v>
      </c>
      <c r="B101" s="56">
        <f t="shared" si="0"/>
        <v>4.9788164292485393E-2</v>
      </c>
      <c r="C101">
        <f>IF('LF Projected Ratios'!D$49&gt;=0,$B101+(1-$B101)*'LF Projected Ratios'!D$49,$B101*(1+'LF Projected Ratios'!D$49))</f>
        <v>4.8390695275357054E-2</v>
      </c>
      <c r="D101">
        <f>IF('LF Projected Ratios'!E$49&gt;=0,$B101+(1-$B101)*'LF Projected Ratios'!E$49,$B101*(1+'LF Projected Ratios'!E$49))</f>
        <v>4.7488478482565842E-2</v>
      </c>
      <c r="E101">
        <f>IF('LF Projected Ratios'!F$49&gt;=0,$B101+(1-$B101)*'LF Projected Ratios'!F$49,$B101*(1+'LF Projected Ratios'!F$49))</f>
        <v>4.6571951459301437E-2</v>
      </c>
      <c r="F101">
        <f>IF('LF Projected Ratios'!G$49&gt;=0,$B101+(1-$B101)*'LF Projected Ratios'!G$49,$B101*(1+'LF Projected Ratios'!G$49))</f>
        <v>4.5529111537633574E-2</v>
      </c>
      <c r="G101">
        <f>IF('LF Projected Ratios'!H$49&gt;=0,$B101+(1-$B101)*'LF Projected Ratios'!H$49,$B101*(1+'LF Projected Ratios'!H$49))</f>
        <v>4.4382830004663087E-2</v>
      </c>
      <c r="H101">
        <f>IF('LF Projected Ratios'!I$49&gt;=0,$B101+(1-$B101)*'LF Projected Ratios'!I$49,$B101*(1+'LF Projected Ratios'!I$49))</f>
        <v>4.3195919214744707E-2</v>
      </c>
      <c r="I101">
        <f>IF('LF Projected Ratios'!J$49&gt;=0,$B101+(1-$B101)*'LF Projected Ratios'!J$49,$B101*(1+'LF Projected Ratios'!J$49))</f>
        <v>4.1709510818160711E-2</v>
      </c>
      <c r="J101">
        <f>IF('LF Projected Ratios'!K$49&gt;=0,$B101+(1-$B101)*'LF Projected Ratios'!K$49,$B101*(1+'LF Projected Ratios'!K$49))</f>
        <v>4.0244884043143435E-2</v>
      </c>
      <c r="K101">
        <f>IF('LF Projected Ratios'!L$49&gt;=0,$B101+(1-$B101)*'LF Projected Ratios'!L$49,$B101*(1+'LF Projected Ratios'!L$49))</f>
        <v>3.9239832741177878E-2</v>
      </c>
      <c r="L101">
        <f>IF('LF Projected Ratios'!M$49&gt;=0,$B101+(1-$B101)*'LF Projected Ratios'!M$49,$B101*(1+'LF Projected Ratios'!M$49))</f>
        <v>3.8318805527935484E-2</v>
      </c>
      <c r="M101">
        <f>IF('LF Projected Ratios'!N$49&gt;=0,$B101+(1-$B101)*'LF Projected Ratios'!N$49,$B101*(1+'LF Projected Ratios'!N$49))</f>
        <v>3.7206420343928431E-2</v>
      </c>
      <c r="N101">
        <f>IF('LF Projected Ratios'!O$49&gt;=0,$B101+(1-$B101)*'LF Projected Ratios'!O$49,$B101*(1+'LF Projected Ratios'!O$49))</f>
        <v>3.6104227296070081E-2</v>
      </c>
      <c r="O101">
        <f>IF('LF Projected Ratios'!P$49&gt;=0,$B101+(1-$B101)*'LF Projected Ratios'!P$49,$B101*(1+'LF Projected Ratios'!P$49))</f>
        <v>3.5012086946264093E-2</v>
      </c>
      <c r="P101">
        <f>IF('LF Projected Ratios'!Q$49&gt;=0,$B101+(1-$B101)*'LF Projected Ratios'!Q$49,$B101*(1+'LF Projected Ratios'!Q$49))</f>
        <v>3.3929862388394343E-2</v>
      </c>
      <c r="Q101">
        <f>IF('LF Projected Ratios'!R$49&gt;=0,$B101+(1-$B101)*'LF Projected Ratios'!R$49,$B101*(1+'LF Projected Ratios'!R$49))</f>
        <v>3.285741919111404E-2</v>
      </c>
      <c r="R101">
        <f>IF('LF Projected Ratios'!S$49&gt;=0,$B101+(1-$B101)*'LF Projected Ratios'!S$49,$B101*(1+'LF Projected Ratios'!S$49))</f>
        <v>3.1794625342179174E-2</v>
      </c>
      <c r="S101">
        <f>IF('LF Projected Ratios'!T$49&gt;=0,$B101+(1-$B101)*'LF Projected Ratios'!T$49,$B101*(1+'LF Projected Ratios'!T$49))</f>
        <v>3.0741351194276113E-2</v>
      </c>
      <c r="T101">
        <f>IF('LF Projected Ratios'!U$49&gt;=0,$B101+(1-$B101)*'LF Projected Ratios'!U$49,$B101*(1+'LF Projected Ratios'!U$49))</f>
        <v>2.9697469412300601E-2</v>
      </c>
      <c r="U101">
        <f>IF('LF Projected Ratios'!V$49&gt;=0,$B101+(1-$B101)*'LF Projected Ratios'!V$49,$B101*(1+'LF Projected Ratios'!V$49))</f>
        <v>2.8662854922039793E-2</v>
      </c>
      <c r="V101">
        <f>IF('LF Projected Ratios'!W$49&gt;=0,$B101+(1-$B101)*'LF Projected Ratios'!W$49,$B101*(1+'LF Projected Ratios'!W$49))</f>
        <v>2.7637384860214591E-2</v>
      </c>
      <c r="W101">
        <f>IF('LF Projected Ratios'!X$49&gt;=0,$B101+(1-$B101)*'LF Projected Ratios'!X$49,$B101*(1+'LF Projected Ratios'!X$49))</f>
        <v>2.6620938525841589E-2</v>
      </c>
      <c r="X101">
        <f>IF('LF Projected Ratios'!Y$49&gt;=0,$B101+(1-$B101)*'LF Projected Ratios'!Y$49,$B101*(1+'LF Projected Ratios'!Y$49))</f>
        <v>2.5613397332873156E-2</v>
      </c>
      <c r="Y101">
        <f>IF('LF Projected Ratios'!Z$49&gt;=0,$B101+(1-$B101)*'LF Projected Ratios'!Z$49,$B101*(1+'LF Projected Ratios'!Z$49))</f>
        <v>2.4614644764076724E-2</v>
      </c>
      <c r="Z101">
        <f>IF('LF Projected Ratios'!AA$49&gt;=0,$B101+(1-$B101)*'LF Projected Ratios'!AA$49,$B101*(1+'LF Projected Ratios'!AA$49))</f>
        <v>2.3624566326115724E-2</v>
      </c>
      <c r="AA101">
        <f>IF('LF Projected Ratios'!AB$49&gt;=0,$B101+(1-$B101)*'LF Projected Ratios'!AB$49,$B101*(1+'LF Projected Ratios'!AB$49))</f>
        <v>2.2643049505796351E-2</v>
      </c>
      <c r="AB101">
        <f>IF('LF Projected Ratios'!AC$49&gt;=0,$B101+(1-$B101)*'LF Projected Ratios'!AC$49,$B101*(1+'LF Projected Ratios'!AC$49))</f>
        <v>2.1669983727443571E-2</v>
      </c>
      <c r="AC101">
        <f>IF('LF Projected Ratios'!AD$49&gt;=0,$B101+(1-$B101)*'LF Projected Ratios'!AD$49,$B101*(1+'LF Projected Ratios'!AD$49))</f>
        <v>2.0705260311373722E-2</v>
      </c>
      <c r="AD101">
        <f>IF('LF Projected Ratios'!AE$49&gt;=0,$B101+(1-$B101)*'LF Projected Ratios'!AE$49,$B101*(1+'LF Projected Ratios'!AE$49))</f>
        <v>1.9748772433431885E-2</v>
      </c>
      <c r="AE101">
        <f>IF('LF Projected Ratios'!AF$49&gt;=0,$B101+(1-$B101)*'LF Projected Ratios'!AF$49,$B101*(1+'LF Projected Ratios'!AF$49))</f>
        <v>1.880041508555888E-2</v>
      </c>
      <c r="AF101">
        <f>IF('LF Projected Ratios'!AG$49&gt;=0,$B101+(1-$B101)*'LF Projected Ratios'!AG$49,$B101*(1+'LF Projected Ratios'!AG$49))</f>
        <v>1.7860085037361226E-2</v>
      </c>
    </row>
    <row r="102" spans="1:32" x14ac:dyDescent="0.2">
      <c r="A102" s="12" t="s">
        <v>34</v>
      </c>
      <c r="B102" s="56">
        <f t="shared" si="0"/>
        <v>4.2528853736217398E-2</v>
      </c>
      <c r="C102">
        <f>IF('LF Projected Ratios'!D$49&gt;=0,$B102+(1-$B102)*'LF Projected Ratios'!D$49,$B102*(1+'LF Projected Ratios'!D$49))</f>
        <v>4.1335141208854405E-2</v>
      </c>
      <c r="D102">
        <f>IF('LF Projected Ratios'!E$49&gt;=0,$B102+(1-$B102)*'LF Projected Ratios'!E$49,$B102*(1+'LF Projected Ratios'!E$49))</f>
        <v>4.0564471179857814E-2</v>
      </c>
      <c r="E102">
        <f>IF('LF Projected Ratios'!F$49&gt;=0,$B102+(1-$B102)*'LF Projected Ratios'!F$49,$B102*(1+'LF Projected Ratios'!F$49))</f>
        <v>3.9781577408383992E-2</v>
      </c>
      <c r="F102">
        <f>IF('LF Projected Ratios'!G$49&gt;=0,$B102+(1-$B102)*'LF Projected Ratios'!G$49,$B102*(1+'LF Projected Ratios'!G$49))</f>
        <v>3.8890787656860756E-2</v>
      </c>
      <c r="G102">
        <f>IF('LF Projected Ratios'!H$49&gt;=0,$B102+(1-$B102)*'LF Projected Ratios'!H$49,$B102*(1+'LF Projected Ratios'!H$49))</f>
        <v>3.7911638488599762E-2</v>
      </c>
      <c r="H102">
        <f>IF('LF Projected Ratios'!I$49&gt;=0,$B102+(1-$B102)*'LF Projected Ratios'!I$49,$B102*(1+'LF Projected Ratios'!I$49))</f>
        <v>3.6897783969163385E-2</v>
      </c>
      <c r="I102">
        <f>IF('LF Projected Ratios'!J$49&gt;=0,$B102+(1-$B102)*'LF Projected Ratios'!J$49,$B102*(1+'LF Projected Ratios'!J$49))</f>
        <v>3.5628099774356721E-2</v>
      </c>
      <c r="J102">
        <f>IF('LF Projected Ratios'!K$49&gt;=0,$B102+(1-$B102)*'LF Projected Ratios'!K$49,$B102*(1+'LF Projected Ratios'!K$49))</f>
        <v>3.4377021354856548E-2</v>
      </c>
      <c r="K102">
        <f>IF('LF Projected Ratios'!L$49&gt;=0,$B102+(1-$B102)*'LF Projected Ratios'!L$49,$B102*(1+'LF Projected Ratios'!L$49))</f>
        <v>3.3518510493367737E-2</v>
      </c>
      <c r="L102">
        <f>IF('LF Projected Ratios'!M$49&gt;=0,$B102+(1-$B102)*'LF Projected Ratios'!M$49,$B102*(1+'LF Projected Ratios'!M$49))</f>
        <v>3.2731772677348808E-2</v>
      </c>
      <c r="M102">
        <f>IF('LF Projected Ratios'!N$49&gt;=0,$B102+(1-$B102)*'LF Projected Ratios'!N$49,$B102*(1+'LF Projected Ratios'!N$49))</f>
        <v>3.1781577636795531E-2</v>
      </c>
      <c r="N102">
        <f>IF('LF Projected Ratios'!O$49&gt;=0,$B102+(1-$B102)*'LF Projected Ratios'!O$49,$B102*(1+'LF Projected Ratios'!O$49))</f>
        <v>3.0840088678775881E-2</v>
      </c>
      <c r="O102">
        <f>IF('LF Projected Ratios'!P$49&gt;=0,$B102+(1-$B102)*'LF Projected Ratios'!P$49,$B102*(1+'LF Projected Ratios'!P$49))</f>
        <v>2.9907186695817441E-2</v>
      </c>
      <c r="P102">
        <f>IF('LF Projected Ratios'!Q$49&gt;=0,$B102+(1-$B102)*'LF Projected Ratios'!Q$49,$B102*(1+'LF Projected Ratios'!Q$49))</f>
        <v>2.8982754743255335E-2</v>
      </c>
      <c r="Q102">
        <f>IF('LF Projected Ratios'!R$49&gt;=0,$B102+(1-$B102)*'LF Projected Ratios'!R$49,$B102*(1+'LF Projected Ratios'!R$49))</f>
        <v>2.8066677990362894E-2</v>
      </c>
      <c r="R102">
        <f>IF('LF Projected Ratios'!S$49&gt;=0,$B102+(1-$B102)*'LF Projected Ratios'!S$49,$B102*(1+'LF Projected Ratios'!S$49))</f>
        <v>2.7158843672801514E-2</v>
      </c>
      <c r="S102">
        <f>IF('LF Projected Ratios'!T$49&gt;=0,$B102+(1-$B102)*'LF Projected Ratios'!T$49,$B102*(1+'LF Projected Ratios'!T$49))</f>
        <v>2.6259141046346791E-2</v>
      </c>
      <c r="T102">
        <f>IF('LF Projected Ratios'!U$49&gt;=0,$B102+(1-$B102)*'LF Projected Ratios'!U$49,$B102*(1+'LF Projected Ratios'!U$49))</f>
        <v>2.5367461341854469E-2</v>
      </c>
      <c r="U102">
        <f>IF('LF Projected Ratios'!V$49&gt;=0,$B102+(1-$B102)*'LF Projected Ratios'!V$49,$B102*(1+'LF Projected Ratios'!V$49))</f>
        <v>2.4483697721424821E-2</v>
      </c>
      <c r="V102">
        <f>IF('LF Projected Ratios'!W$49&gt;=0,$B102+(1-$B102)*'LF Projected Ratios'!W$49,$B102*(1+'LF Projected Ratios'!W$49))</f>
        <v>2.3607745235729016E-2</v>
      </c>
      <c r="W102">
        <f>IF('LF Projected Ratios'!X$49&gt;=0,$B102+(1-$B102)*'LF Projected Ratios'!X$49,$B102*(1+'LF Projected Ratios'!X$49))</f>
        <v>2.2739500782462674E-2</v>
      </c>
      <c r="X102">
        <f>IF('LF Projected Ratios'!Y$49&gt;=0,$B102+(1-$B102)*'LF Projected Ratios'!Y$49,$B102*(1+'LF Projected Ratios'!Y$49))</f>
        <v>2.1878863065891232E-2</v>
      </c>
      <c r="Y102">
        <f>IF('LF Projected Ratios'!Z$49&gt;=0,$B102+(1-$B102)*'LF Projected Ratios'!Z$49,$B102*(1+'LF Projected Ratios'!Z$49))</f>
        <v>2.102573255745379E-2</v>
      </c>
      <c r="Z102">
        <f>IF('LF Projected Ratios'!AA$49&gt;=0,$B102+(1-$B102)*'LF Projected Ratios'!AA$49,$B102*(1+'LF Projected Ratios'!AA$49))</f>
        <v>2.0180011457393447E-2</v>
      </c>
      <c r="AA102">
        <f>IF('LF Projected Ratios'!AB$49&gt;=0,$B102+(1-$B102)*'LF Projected Ratios'!AB$49,$B102*(1+'LF Projected Ratios'!AB$49))</f>
        <v>1.9341603657383431E-2</v>
      </c>
      <c r="AB102">
        <f>IF('LF Projected Ratios'!AC$49&gt;=0,$B102+(1-$B102)*'LF Projected Ratios'!AC$49,$B102*(1+'LF Projected Ratios'!AC$49))</f>
        <v>1.8510414704117888E-2</v>
      </c>
      <c r="AC102">
        <f>IF('LF Projected Ratios'!AD$49&gt;=0,$B102+(1-$B102)*'LF Projected Ratios'!AD$49,$B102*(1+'LF Projected Ratios'!AD$49))</f>
        <v>1.7686351763839304E-2</v>
      </c>
      <c r="AD102">
        <f>IF('LF Projected Ratios'!AE$49&gt;=0,$B102+(1-$B102)*'LF Projected Ratios'!AE$49,$B102*(1+'LF Projected Ratios'!AE$49))</f>
        <v>1.6869323587775521E-2</v>
      </c>
      <c r="AE102">
        <f>IF('LF Projected Ratios'!AF$49&gt;=0,$B102+(1-$B102)*'LF Projected Ratios'!AF$49,$B102*(1+'LF Projected Ratios'!AF$49))</f>
        <v>1.6059240478456194E-2</v>
      </c>
      <c r="AF102">
        <f>IF('LF Projected Ratios'!AG$49&gt;=0,$B102+(1-$B102)*'LF Projected Ratios'!AG$49,$B102*(1+'LF Projected Ratios'!AG$49))</f>
        <v>1.5256014256886016E-2</v>
      </c>
    </row>
    <row r="103" spans="1:32" x14ac:dyDescent="0.2">
      <c r="A103" s="12" t="s">
        <v>92</v>
      </c>
      <c r="B103" s="56">
        <f t="shared" si="0"/>
        <v>4.9338647379272293E-2</v>
      </c>
      <c r="C103">
        <f>IF('LF Projected Ratios'!D$49&gt;=0,$B103+(1-$B103)*'LF Projected Ratios'!D$49,$B103*(1+'LF Projected Ratios'!D$49))</f>
        <v>4.795379553668367E-2</v>
      </c>
      <c r="D103">
        <f>IF('LF Projected Ratios'!E$49&gt;=0,$B103+(1-$B103)*'LF Projected Ratios'!E$49,$B103*(1+'LF Projected Ratios'!E$49))</f>
        <v>4.7059724489241936E-2</v>
      </c>
      <c r="E103">
        <f>IF('LF Projected Ratios'!F$49&gt;=0,$B103+(1-$B103)*'LF Projected Ratios'!F$49,$B103*(1+'LF Projected Ratios'!F$49))</f>
        <v>4.6151472412528163E-2</v>
      </c>
      <c r="F103">
        <f>IF('LF Projected Ratios'!G$49&gt;=0,$B103+(1-$B103)*'LF Projected Ratios'!G$49,$B103*(1+'LF Projected Ratios'!G$49))</f>
        <v>4.5118047864759397E-2</v>
      </c>
      <c r="G103">
        <f>IF('LF Projected Ratios'!H$49&gt;=0,$B103+(1-$B103)*'LF Projected Ratios'!H$49,$B103*(1+'LF Projected Ratios'!H$49))</f>
        <v>4.3982115637566627E-2</v>
      </c>
      <c r="H103">
        <f>IF('LF Projected Ratios'!I$49&gt;=0,$B103+(1-$B103)*'LF Projected Ratios'!I$49,$B103*(1+'LF Projected Ratios'!I$49))</f>
        <v>4.2805920978321581E-2</v>
      </c>
      <c r="I103">
        <f>IF('LF Projected Ratios'!J$49&gt;=0,$B103+(1-$B103)*'LF Projected Ratios'!J$49,$B103*(1+'LF Projected Ratios'!J$49))</f>
        <v>4.1332932753453115E-2</v>
      </c>
      <c r="J103">
        <f>IF('LF Projected Ratios'!K$49&gt;=0,$B103+(1-$B103)*'LF Projected Ratios'!K$49,$B103*(1+'LF Projected Ratios'!K$49))</f>
        <v>3.9881529492824669E-2</v>
      </c>
      <c r="K103">
        <f>IF('LF Projected Ratios'!L$49&gt;=0,$B103+(1-$B103)*'LF Projected Ratios'!L$49,$B103*(1+'LF Projected Ratios'!L$49))</f>
        <v>3.8885552386811108E-2</v>
      </c>
      <c r="L103">
        <f>IF('LF Projected Ratios'!M$49&gt;=0,$B103+(1-$B103)*'LF Projected Ratios'!M$49,$B103*(1+'LF Projected Ratios'!M$49))</f>
        <v>3.7972840750488762E-2</v>
      </c>
      <c r="M103">
        <f>IF('LF Projected Ratios'!N$49&gt;=0,$B103+(1-$B103)*'LF Projected Ratios'!N$49,$B103*(1+'LF Projected Ratios'!N$49))</f>
        <v>3.687049883602829E-2</v>
      </c>
      <c r="N103">
        <f>IF('LF Projected Ratios'!O$49&gt;=0,$B103+(1-$B103)*'LF Projected Ratios'!O$49,$B103*(1+'LF Projected Ratios'!O$49))</f>
        <v>3.5778257037099859E-2</v>
      </c>
      <c r="O103">
        <f>IF('LF Projected Ratios'!P$49&gt;=0,$B103+(1-$B103)*'LF Projected Ratios'!P$49,$B103*(1+'LF Projected Ratios'!P$49))</f>
        <v>3.4695977174536506E-2</v>
      </c>
      <c r="P103">
        <f>IF('LF Projected Ratios'!Q$49&gt;=0,$B103+(1-$B103)*'LF Projected Ratios'!Q$49,$B103*(1+'LF Projected Ratios'!Q$49))</f>
        <v>3.3623523578291271E-2</v>
      </c>
      <c r="Q103">
        <f>IF('LF Projected Ratios'!R$49&gt;=0,$B103+(1-$B103)*'LF Projected Ratios'!R$49,$B103*(1+'LF Projected Ratios'!R$49))</f>
        <v>3.2560763030742852E-2</v>
      </c>
      <c r="R103">
        <f>IF('LF Projected Ratios'!S$49&gt;=0,$B103+(1-$B103)*'LF Projected Ratios'!S$49,$B103*(1+'LF Projected Ratios'!S$49))</f>
        <v>3.1507564711531655E-2</v>
      </c>
      <c r="S103">
        <f>IF('LF Projected Ratios'!T$49&gt;=0,$B103+(1-$B103)*'LF Projected Ratios'!T$49,$B103*(1+'LF Projected Ratios'!T$49))</f>
        <v>3.0463800143876438E-2</v>
      </c>
      <c r="T103">
        <f>IF('LF Projected Ratios'!U$49&gt;=0,$B103+(1-$B103)*'LF Projected Ratios'!U$49,$B103*(1+'LF Projected Ratios'!U$49))</f>
        <v>2.9429343142329391E-2</v>
      </c>
      <c r="U103">
        <f>IF('LF Projected Ratios'!V$49&gt;=0,$B103+(1-$B103)*'LF Projected Ratios'!V$49,$B103*(1+'LF Projected Ratios'!V$49))</f>
        <v>2.8404069761921429E-2</v>
      </c>
      <c r="V103">
        <f>IF('LF Projected Ratios'!W$49&gt;=0,$B103+(1-$B103)*'LF Projected Ratios'!W$49,$B103*(1+'LF Projected Ratios'!W$49))</f>
        <v>2.7387858248655604E-2</v>
      </c>
      <c r="W103">
        <f>IF('LF Projected Ratios'!X$49&gt;=0,$B103+(1-$B103)*'LF Projected Ratios'!X$49,$B103*(1+'LF Projected Ratios'!X$49))</f>
        <v>2.6380588991308178E-2</v>
      </c>
      <c r="X103">
        <f>IF('LF Projected Ratios'!Y$49&gt;=0,$B103+(1-$B103)*'LF Projected Ratios'!Y$49,$B103*(1+'LF Projected Ratios'!Y$49))</f>
        <v>2.5382144474496302E-2</v>
      </c>
      <c r="Y103">
        <f>IF('LF Projected Ratios'!Z$49&gt;=0,$B103+(1-$B103)*'LF Projected Ratios'!Z$49,$B103*(1+'LF Projected Ratios'!Z$49))</f>
        <v>2.4392409232973707E-2</v>
      </c>
      <c r="Z103">
        <f>IF('LF Projected Ratios'!AA$49&gt;=0,$B103+(1-$B103)*'LF Projected Ratios'!AA$49,$B103*(1+'LF Projected Ratios'!AA$49))</f>
        <v>2.3411269807117205E-2</v>
      </c>
      <c r="AA103">
        <f>IF('LF Projected Ratios'!AB$49&gt;=0,$B103+(1-$B103)*'LF Projected Ratios'!AB$49,$B103*(1+'LF Projected Ratios'!AB$49))</f>
        <v>2.2438614699568451E-2</v>
      </c>
      <c r="AB103">
        <f>IF('LF Projected Ratios'!AC$49&gt;=0,$B103+(1-$B103)*'LF Projected Ratios'!AC$49,$B103*(1+'LF Projected Ratios'!AC$49))</f>
        <v>2.1474334332994845E-2</v>
      </c>
      <c r="AC103">
        <f>IF('LF Projected Ratios'!AD$49&gt;=0,$B103+(1-$B103)*'LF Projected Ratios'!AD$49,$B103*(1+'LF Projected Ratios'!AD$49))</f>
        <v>2.0518321008936996E-2</v>
      </c>
      <c r="AD103">
        <f>IF('LF Projected Ratios'!AE$49&gt;=0,$B103+(1-$B103)*'LF Projected Ratios'!AE$49,$B103*(1+'LF Projected Ratios'!AE$49))</f>
        <v>1.9570468867711466E-2</v>
      </c>
      <c r="AE103">
        <f>IF('LF Projected Ratios'!AF$49&gt;=0,$B103+(1-$B103)*'LF Projected Ratios'!AF$49,$B103*(1+'LF Projected Ratios'!AF$49))</f>
        <v>1.863067384933377E-2</v>
      </c>
      <c r="AF103">
        <f>IF('LF Projected Ratios'!AG$49&gt;=0,$B103+(1-$B103)*'LF Projected Ratios'!AG$49,$B103*(1+'LF Projected Ratios'!AG$49))</f>
        <v>1.7698833655435304E-2</v>
      </c>
    </row>
    <row r="104" spans="1:32" x14ac:dyDescent="0.2">
      <c r="A104" s="12" t="s">
        <v>89</v>
      </c>
      <c r="B104" s="56">
        <f t="shared" si="0"/>
        <v>1.4044575823843997E-2</v>
      </c>
      <c r="C104">
        <f>IF('LF Projected Ratios'!D$49&gt;=0,$B104+(1-$B104)*'LF Projected Ratios'!D$49,$B104*(1+'LF Projected Ratios'!D$49))</f>
        <v>1.3650368488597976E-2</v>
      </c>
      <c r="D104">
        <f>IF('LF Projected Ratios'!E$49&gt;=0,$B104+(1-$B104)*'LF Projected Ratios'!E$49,$B104*(1+'LF Projected Ratios'!E$49))</f>
        <v>1.3395865187743921E-2</v>
      </c>
      <c r="E104">
        <f>IF('LF Projected Ratios'!F$49&gt;=0,$B104+(1-$B104)*'LF Projected Ratios'!F$49,$B104*(1+'LF Projected Ratios'!F$49))</f>
        <v>1.313732516210209E-2</v>
      </c>
      <c r="F104">
        <f>IF('LF Projected Ratios'!G$49&gt;=0,$B104+(1-$B104)*'LF Projected Ratios'!G$49,$B104*(1+'LF Projected Ratios'!G$49))</f>
        <v>1.2843153955749611E-2</v>
      </c>
      <c r="G104">
        <f>IF('LF Projected Ratios'!H$49&gt;=0,$B104+(1-$B104)*'LF Projected Ratios'!H$49,$B104*(1+'LF Projected Ratios'!H$49))</f>
        <v>1.2519803253146864E-2</v>
      </c>
      <c r="H104">
        <f>IF('LF Projected Ratios'!I$49&gt;=0,$B104+(1-$B104)*'LF Projected Ratios'!I$49,$B104*(1+'LF Projected Ratios'!I$49))</f>
        <v>1.2184991580091E-2</v>
      </c>
      <c r="I104">
        <f>IF('LF Projected Ratios'!J$49&gt;=0,$B104+(1-$B104)*'LF Projected Ratios'!J$49,$B104*(1+'LF Projected Ratios'!J$49))</f>
        <v>1.1765695634404301E-2</v>
      </c>
      <c r="J104">
        <f>IF('LF Projected Ratios'!K$49&gt;=0,$B104+(1-$B104)*'LF Projected Ratios'!K$49,$B104*(1+'LF Projected Ratios'!K$49))</f>
        <v>1.1352543993092094E-2</v>
      </c>
      <c r="K104">
        <f>IF('LF Projected Ratios'!L$49&gt;=0,$B104+(1-$B104)*'LF Projected Ratios'!L$49,$B104*(1+'LF Projected Ratios'!L$49))</f>
        <v>1.1069032451385406E-2</v>
      </c>
      <c r="L104">
        <f>IF('LF Projected Ratios'!M$49&gt;=0,$B104+(1-$B104)*'LF Projected Ratios'!M$49,$B104*(1+'LF Projected Ratios'!M$49))</f>
        <v>1.0809222982287167E-2</v>
      </c>
      <c r="M104">
        <f>IF('LF Projected Ratios'!N$49&gt;=0,$B104+(1-$B104)*'LF Projected Ratios'!N$49,$B104*(1+'LF Projected Ratios'!N$49))</f>
        <v>1.0495433986767487E-2</v>
      </c>
      <c r="N104">
        <f>IF('LF Projected Ratios'!O$49&gt;=0,$B104+(1-$B104)*'LF Projected Ratios'!O$49,$B104*(1+'LF Projected Ratios'!O$49))</f>
        <v>1.0184520056657062E-2</v>
      </c>
      <c r="O104">
        <f>IF('LF Projected Ratios'!P$49&gt;=0,$B104+(1-$B104)*'LF Projected Ratios'!P$49,$B104*(1+'LF Projected Ratios'!P$49))</f>
        <v>9.8764418583322262E-3</v>
      </c>
      <c r="P104">
        <f>IF('LF Projected Ratios'!Q$49&gt;=0,$B104+(1-$B104)*'LF Projected Ratios'!Q$49,$B104*(1+'LF Projected Ratios'!Q$49))</f>
        <v>9.5711607724071161E-3</v>
      </c>
      <c r="Q104">
        <f>IF('LF Projected Ratios'!R$49&gt;=0,$B104+(1-$B104)*'LF Projected Ratios'!R$49,$B104*(1+'LF Projected Ratios'!R$49))</f>
        <v>9.2686388775952144E-3</v>
      </c>
      <c r="R104">
        <f>IF('LF Projected Ratios'!S$49&gt;=0,$B104+(1-$B104)*'LF Projected Ratios'!S$49,$B104*(1+'LF Projected Ratios'!S$49))</f>
        <v>8.9688389350065807E-3</v>
      </c>
      <c r="S104">
        <f>IF('LF Projected Ratios'!T$49&gt;=0,$B104+(1-$B104)*'LF Projected Ratios'!T$49,$B104*(1+'LF Projected Ratios'!T$49))</f>
        <v>8.6717243728665176E-3</v>
      </c>
      <c r="T104">
        <f>IF('LF Projected Ratios'!U$49&gt;=0,$B104+(1-$B104)*'LF Projected Ratios'!U$49,$B104*(1+'LF Projected Ratios'!U$49))</f>
        <v>8.3772592716437107E-3</v>
      </c>
      <c r="U104">
        <f>IF('LF Projected Ratios'!V$49&gt;=0,$B104+(1-$B104)*'LF Projected Ratios'!V$49,$B104*(1+'LF Projected Ratios'!V$49))</f>
        <v>8.0854083495740907E-3</v>
      </c>
      <c r="V104">
        <f>IF('LF Projected Ratios'!W$49&gt;=0,$B104+(1-$B104)*'LF Projected Ratios'!W$49,$B104*(1+'LF Projected Ratios'!W$49))</f>
        <v>7.7961369485684542E-3</v>
      </c>
      <c r="W104">
        <f>IF('LF Projected Ratios'!X$49&gt;=0,$B104+(1-$B104)*'LF Projected Ratios'!X$49,$B104*(1+'LF Projected Ratios'!X$49))</f>
        <v>7.5094110204923202E-3</v>
      </c>
      <c r="X104">
        <f>IF('LF Projected Ratios'!Y$49&gt;=0,$B104+(1-$B104)*'LF Projected Ratios'!Y$49,$B104*(1+'LF Projected Ratios'!Y$49))</f>
        <v>7.2251971138063264E-3</v>
      </c>
      <c r="Y104">
        <f>IF('LF Projected Ratios'!Z$49&gt;=0,$B104+(1-$B104)*'LF Projected Ratios'!Z$49,$B104*(1+'LF Projected Ratios'!Z$49))</f>
        <v>6.9434623605561926E-3</v>
      </c>
      <c r="Z104">
        <f>IF('LF Projected Ratios'!AA$49&gt;=0,$B104+(1-$B104)*'LF Projected Ratios'!AA$49,$B104*(1+'LF Projected Ratios'!AA$49))</f>
        <v>6.6641744637016588E-3</v>
      </c>
      <c r="AA104">
        <f>IF('LF Projected Ratios'!AB$49&gt;=0,$B104+(1-$B104)*'LF Projected Ratios'!AB$49,$B104*(1+'LF Projected Ratios'!AB$49))</f>
        <v>6.3873016847742718E-3</v>
      </c>
      <c r="AB104">
        <f>IF('LF Projected Ratios'!AC$49&gt;=0,$B104+(1-$B104)*'LF Projected Ratios'!AC$49,$B104*(1+'LF Projected Ratios'!AC$49))</f>
        <v>6.1128128318537383E-3</v>
      </c>
      <c r="AC104">
        <f>IF('LF Projected Ratios'!AD$49&gt;=0,$B104+(1-$B104)*'LF Projected Ratios'!AD$49,$B104*(1+'LF Projected Ratios'!AD$49))</f>
        <v>5.8406772478535908E-3</v>
      </c>
      <c r="AD104">
        <f>IF('LF Projected Ratios'!AE$49&gt;=0,$B104+(1-$B104)*'LF Projected Ratios'!AE$49,$B104*(1+'LF Projected Ratios'!AE$49))</f>
        <v>5.5708647991072266E-3</v>
      </c>
      <c r="AE104">
        <f>IF('LF Projected Ratios'!AF$49&gt;=0,$B104+(1-$B104)*'LF Projected Ratios'!AF$49,$B104*(1+'LF Projected Ratios'!AF$49))</f>
        <v>5.3033458642443819E-3</v>
      </c>
      <c r="AF104">
        <f>IF('LF Projected Ratios'!AG$49&gt;=0,$B104+(1-$B104)*'LF Projected Ratios'!AG$49,$B104*(1+'LF Projected Ratios'!AG$49))</f>
        <v>5.038091323350531E-3</v>
      </c>
    </row>
    <row r="105" spans="1:32" x14ac:dyDescent="0.2">
      <c r="A105" s="12" t="s">
        <v>35</v>
      </c>
      <c r="B105" s="56">
        <f t="shared" si="0"/>
        <v>7.6808053462675219E-2</v>
      </c>
      <c r="C105">
        <f>IF('LF Projected Ratios'!D$49&gt;=0,$B105+(1-$B105)*'LF Projected Ratios'!D$49,$B105*(1+'LF Projected Ratios'!D$49))</f>
        <v>7.465218215258905E-2</v>
      </c>
      <c r="D105">
        <f>IF('LF Projected Ratios'!E$49&gt;=0,$B105+(1-$B105)*'LF Projected Ratios'!E$49,$B105*(1+'LF Projected Ratios'!E$49))</f>
        <v>7.3260334980868966E-2</v>
      </c>
      <c r="E105">
        <f>IF('LF Projected Ratios'!F$49&gt;=0,$B105+(1-$B105)*'LF Projected Ratios'!F$49,$B105*(1+'LF Projected Ratios'!F$49))</f>
        <v>7.1846411459018947E-2</v>
      </c>
      <c r="F105">
        <f>IF('LF Projected Ratios'!G$49&gt;=0,$B105+(1-$B105)*'LF Projected Ratios'!G$49,$B105*(1+'LF Projected Ratios'!G$49))</f>
        <v>7.023762540324209E-2</v>
      </c>
      <c r="G105">
        <f>IF('LF Projected Ratios'!H$49&gt;=0,$B105+(1-$B105)*'LF Projected Ratios'!H$49,$B105*(1+'LF Projected Ratios'!H$49))</f>
        <v>6.8469260280349553E-2</v>
      </c>
      <c r="H105">
        <f>IF('LF Projected Ratios'!I$49&gt;=0,$B105+(1-$B105)*'LF Projected Ratios'!I$49,$B105*(1+'LF Projected Ratios'!I$49))</f>
        <v>6.6638216523204327E-2</v>
      </c>
      <c r="I105">
        <f>IF('LF Projected Ratios'!J$49&gt;=0,$B105+(1-$B105)*'LF Projected Ratios'!J$49,$B105*(1+'LF Projected Ratios'!J$49))</f>
        <v>6.4345138696082563E-2</v>
      </c>
      <c r="J105">
        <f>IF('LF Projected Ratios'!K$49&gt;=0,$B105+(1-$B105)*'LF Projected Ratios'!K$49,$B105*(1+'LF Projected Ratios'!K$49))</f>
        <v>6.2085663311982668E-2</v>
      </c>
      <c r="K105">
        <f>IF('LF Projected Ratios'!L$49&gt;=0,$B105+(1-$B105)*'LF Projected Ratios'!L$49,$B105*(1+'LF Projected Ratios'!L$49))</f>
        <v>6.0535173647800505E-2</v>
      </c>
      <c r="L105">
        <f>IF('LF Projected Ratios'!M$49&gt;=0,$B105+(1-$B105)*'LF Projected Ratios'!M$49,$B105*(1+'LF Projected Ratios'!M$49))</f>
        <v>5.9114307696211725E-2</v>
      </c>
      <c r="M105">
        <f>IF('LF Projected Ratios'!N$49&gt;=0,$B105+(1-$B105)*'LF Projected Ratios'!N$49,$B105*(1+'LF Projected Ratios'!N$49))</f>
        <v>5.7398234370383223E-2</v>
      </c>
      <c r="N105">
        <f>IF('LF Projected Ratios'!O$49&gt;=0,$B105+(1-$B105)*'LF Projected Ratios'!O$49,$B105*(1+'LF Projected Ratios'!O$49))</f>
        <v>5.5697884422777899E-2</v>
      </c>
      <c r="O105">
        <f>IF('LF Projected Ratios'!P$49&gt;=0,$B105+(1-$B105)*'LF Projected Ratios'!P$49,$B105*(1+'LF Projected Ratios'!P$49))</f>
        <v>5.4013042742657863E-2</v>
      </c>
      <c r="P105">
        <f>IF('LF Projected Ratios'!Q$49&gt;=0,$B105+(1-$B105)*'LF Projected Ratios'!Q$49,$B105*(1+'LF Projected Ratios'!Q$49))</f>
        <v>5.2343498125363631E-2</v>
      </c>
      <c r="Q105">
        <f>IF('LF Projected Ratios'!R$49&gt;=0,$B105+(1-$B105)*'LF Projected Ratios'!R$49,$B105*(1+'LF Projected Ratios'!R$49))</f>
        <v>5.068904318405501E-2</v>
      </c>
      <c r="R105">
        <f>IF('LF Projected Ratios'!S$49&gt;=0,$B105+(1-$B105)*'LF Projected Ratios'!S$49,$B105*(1+'LF Projected Ratios'!S$49))</f>
        <v>4.9049474263834512E-2</v>
      </c>
      <c r="S105">
        <f>IF('LF Projected Ratios'!T$49&gt;=0,$B105+(1-$B105)*'LF Projected Ratios'!T$49,$B105*(1+'LF Projected Ratios'!T$49))</f>
        <v>4.7424591358175693E-2</v>
      </c>
      <c r="T105">
        <f>IF('LF Projected Ratios'!U$49&gt;=0,$B105+(1-$B105)*'LF Projected Ratios'!U$49,$B105*(1+'LF Projected Ratios'!U$49))</f>
        <v>4.5814198027590708E-2</v>
      </c>
      <c r="U105">
        <f>IF('LF Projected Ratios'!V$49&gt;=0,$B105+(1-$B105)*'LF Projected Ratios'!V$49,$B105*(1+'LF Projected Ratios'!V$49))</f>
        <v>4.4218101320462173E-2</v>
      </c>
      <c r="V105">
        <f>IF('LF Projected Ratios'!W$49&gt;=0,$B105+(1-$B105)*'LF Projected Ratios'!W$49,$B105*(1+'LF Projected Ratios'!W$49))</f>
        <v>4.263611169597363E-2</v>
      </c>
      <c r="W105">
        <f>IF('LF Projected Ratios'!X$49&gt;=0,$B105+(1-$B105)*'LF Projected Ratios'!X$49,$B105*(1+'LF Projected Ratios'!X$49))</f>
        <v>4.1068042949075782E-2</v>
      </c>
      <c r="X105">
        <f>IF('LF Projected Ratios'!Y$49&gt;=0,$B105+(1-$B105)*'LF Projected Ratios'!Y$49,$B105*(1+'LF Projected Ratios'!Y$49))</f>
        <v>3.9513712137424481E-2</v>
      </c>
      <c r="Y105">
        <f>IF('LF Projected Ratios'!Z$49&gt;=0,$B105+(1-$B105)*'LF Projected Ratios'!Z$49,$B105*(1+'LF Projected Ratios'!Z$49))</f>
        <v>3.7972939510230452E-2</v>
      </c>
      <c r="Z105">
        <f>IF('LF Projected Ratios'!AA$49&gt;=0,$B105+(1-$B105)*'LF Projected Ratios'!AA$49,$B105*(1+'LF Projected Ratios'!AA$49))</f>
        <v>3.6445548438962777E-2</v>
      </c>
      <c r="AA105">
        <f>IF('LF Projected Ratios'!AB$49&gt;=0,$B105+(1-$B105)*'LF Projected Ratios'!AB$49,$B105*(1+'LF Projected Ratios'!AB$49))</f>
        <v>3.493136534985089E-2</v>
      </c>
      <c r="AB105">
        <f>IF('LF Projected Ratios'!AC$49&gt;=0,$B105+(1-$B105)*'LF Projected Ratios'!AC$49,$B105*(1+'LF Projected Ratios'!AC$49))</f>
        <v>3.3430219658128729E-2</v>
      </c>
      <c r="AC105">
        <f>IF('LF Projected Ratios'!AD$49&gt;=0,$B105+(1-$B105)*'LF Projected Ratios'!AD$49,$B105*(1+'LF Projected Ratios'!AD$49))</f>
        <v>3.1941943703970452E-2</v>
      </c>
      <c r="AD105">
        <f>IF('LF Projected Ratios'!AE$49&gt;=0,$B105+(1-$B105)*'LF Projected Ratios'!AE$49,$B105*(1+'LF Projected Ratios'!AE$49))</f>
        <v>3.0466372690068945E-2</v>
      </c>
      <c r="AE105">
        <f>IF('LF Projected Ratios'!AF$49&gt;=0,$B105+(1-$B105)*'LF Projected Ratios'!AF$49,$B105*(1+'LF Projected Ratios'!AF$49))</f>
        <v>2.9003344620802601E-2</v>
      </c>
      <c r="AF105">
        <f>IF('LF Projected Ratios'!AG$49&gt;=0,$B105+(1-$B105)*'LF Projected Ratios'!AG$49,$B105*(1+'LF Projected Ratios'!AG$49))</f>
        <v>2.75527002429494E-2</v>
      </c>
    </row>
    <row r="106" spans="1:32" x14ac:dyDescent="0.2">
      <c r="A106" s="12" t="s">
        <v>98</v>
      </c>
      <c r="B106" s="56">
        <f t="shared" si="0"/>
        <v>0.10124999322133138</v>
      </c>
      <c r="C106">
        <f>IF('LF Projected Ratios'!D$49&gt;=0,$B106+(1-$B106)*'LF Projected Ratios'!D$49,$B106*(1+'LF Projected Ratios'!D$49))</f>
        <v>9.8408078269817068E-2</v>
      </c>
      <c r="D106">
        <f>IF('LF Projected Ratios'!E$49&gt;=0,$B106+(1-$B106)*'LF Projected Ratios'!E$49,$B106*(1+'LF Projected Ratios'!E$49))</f>
        <v>9.6573316023560299E-2</v>
      </c>
      <c r="E106">
        <f>IF('LF Projected Ratios'!F$49&gt;=0,$B106+(1-$B106)*'LF Projected Ratios'!F$49,$B106*(1+'LF Projected Ratios'!F$49))</f>
        <v>9.4709452267758121E-2</v>
      </c>
      <c r="F106">
        <f>IF('LF Projected Ratios'!G$49&gt;=0,$B106+(1-$B106)*'LF Projected Ratios'!G$49,$B106*(1+'LF Projected Ratios'!G$49))</f>
        <v>9.2588716617021519E-2</v>
      </c>
      <c r="G106">
        <f>IF('LF Projected Ratios'!H$49&gt;=0,$B106+(1-$B106)*'LF Projected Ratios'!H$49,$B106*(1+'LF Projected Ratios'!H$49))</f>
        <v>9.0257620480172857E-2</v>
      </c>
      <c r="H106">
        <f>IF('LF Projected Ratios'!I$49&gt;=0,$B106+(1-$B106)*'LF Projected Ratios'!I$49,$B106*(1+'LF Projected Ratios'!I$49))</f>
        <v>8.784390004799178E-2</v>
      </c>
      <c r="I106">
        <f>IF('LF Projected Ratios'!J$49&gt;=0,$B106+(1-$B106)*'LF Projected Ratios'!J$49,$B106*(1+'LF Projected Ratios'!J$49))</f>
        <v>8.4821116576921415E-2</v>
      </c>
      <c r="J106">
        <f>IF('LF Projected Ratios'!K$49&gt;=0,$B106+(1-$B106)*'LF Projected Ratios'!K$49,$B106*(1+'LF Projected Ratios'!K$49))</f>
        <v>8.1842628553721458E-2</v>
      </c>
      <c r="K106">
        <f>IF('LF Projected Ratios'!L$49&gt;=0,$B106+(1-$B106)*'LF Projected Ratios'!L$49,$B106*(1+'LF Projected Ratios'!L$49))</f>
        <v>7.9798740433780033E-2</v>
      </c>
      <c r="L106">
        <f>IF('LF Projected Ratios'!M$49&gt;=0,$B106+(1-$B106)*'LF Projected Ratios'!M$49,$B106*(1+'LF Projected Ratios'!M$49))</f>
        <v>7.7925725020927594E-2</v>
      </c>
      <c r="M106">
        <f>IF('LF Projected Ratios'!N$49&gt;=0,$B106+(1-$B106)*'LF Projected Ratios'!N$49,$B106*(1+'LF Projected Ratios'!N$49))</f>
        <v>7.5663561031940704E-2</v>
      </c>
      <c r="N106">
        <f>IF('LF Projected Ratios'!O$49&gt;=0,$B106+(1-$B106)*'LF Projected Ratios'!O$49,$B106*(1+'LF Projected Ratios'!O$49))</f>
        <v>7.3422123931173769E-2</v>
      </c>
      <c r="O106">
        <f>IF('LF Projected Ratios'!P$49&gt;=0,$B106+(1-$B106)*'LF Projected Ratios'!P$49,$B106*(1+'LF Projected Ratios'!P$49))</f>
        <v>7.1201130155123082E-2</v>
      </c>
      <c r="P106">
        <f>IF('LF Projected Ratios'!Q$49&gt;=0,$B106+(1-$B106)*'LF Projected Ratios'!Q$49,$B106*(1+'LF Projected Ratios'!Q$49))</f>
        <v>6.9000301289359731E-2</v>
      </c>
      <c r="Q106">
        <f>IF('LF Projected Ratios'!R$49&gt;=0,$B106+(1-$B106)*'LF Projected Ratios'!R$49,$B106*(1+'LF Projected Ratios'!R$49))</f>
        <v>6.6819363952184532E-2</v>
      </c>
      <c r="R106">
        <f>IF('LF Projected Ratios'!S$49&gt;=0,$B106+(1-$B106)*'LF Projected Ratios'!S$49,$B106*(1+'LF Projected Ratios'!S$49))</f>
        <v>6.4658049681423829E-2</v>
      </c>
      <c r="S106">
        <f>IF('LF Projected Ratios'!T$49&gt;=0,$B106+(1-$B106)*'LF Projected Ratios'!T$49,$B106*(1+'LF Projected Ratios'!T$49))</f>
        <v>6.251609482426343E-2</v>
      </c>
      <c r="T106">
        <f>IF('LF Projected Ratios'!U$49&gt;=0,$B106+(1-$B106)*'LF Projected Ratios'!U$49,$B106*(1+'LF Projected Ratios'!U$49))</f>
        <v>6.0393240430034557E-2</v>
      </c>
      <c r="U106">
        <f>IF('LF Projected Ratios'!V$49&gt;=0,$B106+(1-$B106)*'LF Projected Ratios'!V$49,$B106*(1+'LF Projected Ratios'!V$49))</f>
        <v>5.8289232145852674E-2</v>
      </c>
      <c r="V106">
        <f>IF('LF Projected Ratios'!W$49&gt;=0,$B106+(1-$B106)*'LF Projected Ratios'!W$49,$B106*(1+'LF Projected Ratios'!W$49))</f>
        <v>5.6203820115022868E-2</v>
      </c>
      <c r="W106">
        <f>IF('LF Projected Ratios'!X$49&gt;=0,$B106+(1-$B106)*'LF Projected Ratios'!X$49,$B106*(1+'LF Projected Ratios'!X$49))</f>
        <v>5.413675887812873E-2</v>
      </c>
      <c r="X106">
        <f>IF('LF Projected Ratios'!Y$49&gt;=0,$B106+(1-$B106)*'LF Projected Ratios'!Y$49,$B106*(1+'LF Projected Ratios'!Y$49))</f>
        <v>5.2087807276720459E-2</v>
      </c>
      <c r="Y106">
        <f>IF('LF Projected Ratios'!Z$49&gt;=0,$B106+(1-$B106)*'LF Projected Ratios'!Z$49,$B106*(1+'LF Projected Ratios'!Z$49))</f>
        <v>5.0056728359523087E-2</v>
      </c>
      <c r="Z106">
        <f>IF('LF Projected Ratios'!AA$49&gt;=0,$B106+(1-$B106)*'LF Projected Ratios'!AA$49,$B106*(1+'LF Projected Ratios'!AA$49))</f>
        <v>4.8043289291088351E-2</v>
      </c>
      <c r="AA106">
        <f>IF('LF Projected Ratios'!AB$49&gt;=0,$B106+(1-$B106)*'LF Projected Ratios'!AB$49,$B106*(1+'LF Projected Ratios'!AB$49))</f>
        <v>4.6047261262817406E-2</v>
      </c>
      <c r="AB106">
        <f>IF('LF Projected Ratios'!AC$49&gt;=0,$B106+(1-$B106)*'LF Projected Ratios'!AC$49,$B106*(1+'LF Projected Ratios'!AC$49))</f>
        <v>4.4068419406280056E-2</v>
      </c>
      <c r="AC106">
        <f>IF('LF Projected Ratios'!AD$49&gt;=0,$B106+(1-$B106)*'LF Projected Ratios'!AD$49,$B106*(1+'LF Projected Ratios'!AD$49))</f>
        <v>4.2106542708763919E-2</v>
      </c>
      <c r="AD106">
        <f>IF('LF Projected Ratios'!AE$49&gt;=0,$B106+(1-$B106)*'LF Projected Ratios'!AE$49,$B106*(1+'LF Projected Ratios'!AE$49))</f>
        <v>4.016141393098905E-2</v>
      </c>
      <c r="AE106">
        <f>IF('LF Projected Ratios'!AF$49&gt;=0,$B106+(1-$B106)*'LF Projected Ratios'!AF$49,$B106*(1+'LF Projected Ratios'!AF$49))</f>
        <v>3.823281952691631E-2</v>
      </c>
      <c r="AF106">
        <f>IF('LF Projected Ratios'!AG$49&gt;=0,$B106+(1-$B106)*'LF Projected Ratios'!AG$49,$B106*(1+'LF Projected Ratios'!AG$49))</f>
        <v>3.6320549565595467E-2</v>
      </c>
    </row>
    <row r="107" spans="1:32" x14ac:dyDescent="0.2">
      <c r="A107" s="12" t="s">
        <v>97</v>
      </c>
      <c r="B107" s="56">
        <f t="shared" si="0"/>
        <v>9.1183042966610006E-2</v>
      </c>
      <c r="C107">
        <f>IF('LF Projected Ratios'!D$49&gt;=0,$B107+(1-$B107)*'LF Projected Ratios'!D$49,$B107*(1+'LF Projected Ratios'!D$49))</f>
        <v>8.8623690171742001E-2</v>
      </c>
      <c r="D107">
        <f>IF('LF Projected Ratios'!E$49&gt;=0,$B107+(1-$B107)*'LF Projected Ratios'!E$49,$B107*(1+'LF Projected Ratios'!E$49))</f>
        <v>8.6971352236585503E-2</v>
      </c>
      <c r="E107">
        <f>IF('LF Projected Ratios'!F$49&gt;=0,$B107+(1-$B107)*'LF Projected Ratios'!F$49,$B107*(1+'LF Projected Ratios'!F$49))</f>
        <v>8.5292806258239581E-2</v>
      </c>
      <c r="F107">
        <f>IF('LF Projected Ratios'!G$49&gt;=0,$B107+(1-$B107)*'LF Projected Ratios'!G$49,$B107*(1+'LF Projected Ratios'!G$49))</f>
        <v>8.3382928303589038E-2</v>
      </c>
      <c r="G107">
        <f>IF('LF Projected Ratios'!H$49&gt;=0,$B107+(1-$B107)*'LF Projected Ratios'!H$49,$B107*(1+'LF Projected Ratios'!H$49))</f>
        <v>8.1283605306688447E-2</v>
      </c>
      <c r="H107">
        <f>IF('LF Projected Ratios'!I$49&gt;=0,$B107+(1-$B107)*'LF Projected Ratios'!I$49,$B107*(1+'LF Projected Ratios'!I$49))</f>
        <v>7.9109873073483883E-2</v>
      </c>
      <c r="I107">
        <f>IF('LF Projected Ratios'!J$49&gt;=0,$B107+(1-$B107)*'LF Projected Ratios'!J$49,$B107*(1+'LF Projected Ratios'!J$49))</f>
        <v>7.638763491472321E-2</v>
      </c>
      <c r="J107">
        <f>IF('LF Projected Ratios'!K$49&gt;=0,$B107+(1-$B107)*'LF Projected Ratios'!K$49,$B107*(1+'LF Projected Ratios'!K$49))</f>
        <v>7.3705288054696394E-2</v>
      </c>
      <c r="K107">
        <f>IF('LF Projected Ratios'!L$49&gt;=0,$B107+(1-$B107)*'LF Projected Ratios'!L$49,$B107*(1+'LF Projected Ratios'!L$49))</f>
        <v>7.1864616936307621E-2</v>
      </c>
      <c r="L107">
        <f>IF('LF Projected Ratios'!M$49&gt;=0,$B107+(1-$B107)*'LF Projected Ratios'!M$49,$B107*(1+'LF Projected Ratios'!M$49))</f>
        <v>7.0177829219750382E-2</v>
      </c>
      <c r="M107">
        <f>IF('LF Projected Ratios'!N$49&gt;=0,$B107+(1-$B107)*'LF Projected Ratios'!N$49,$B107*(1+'LF Projected Ratios'!N$49))</f>
        <v>6.8140584676391225E-2</v>
      </c>
      <c r="N107">
        <f>IF('LF Projected Ratios'!O$49&gt;=0,$B107+(1-$B107)*'LF Projected Ratios'!O$49,$B107*(1+'LF Projected Ratios'!O$49))</f>
        <v>6.6122006215655824E-2</v>
      </c>
      <c r="O107">
        <f>IF('LF Projected Ratios'!P$49&gt;=0,$B107+(1-$B107)*'LF Projected Ratios'!P$49,$B107*(1+'LF Projected Ratios'!P$49))</f>
        <v>6.4121838467817036E-2</v>
      </c>
      <c r="P107">
        <f>IF('LF Projected Ratios'!Q$49&gt;=0,$B107+(1-$B107)*'LF Projected Ratios'!Q$49,$B107*(1+'LF Projected Ratios'!Q$49))</f>
        <v>6.2139830700267101E-2</v>
      </c>
      <c r="Q107">
        <f>IF('LF Projected Ratios'!R$49&gt;=0,$B107+(1-$B107)*'LF Projected Ratios'!R$49,$B107*(1+'LF Projected Ratios'!R$49))</f>
        <v>6.0175736712740471E-2</v>
      </c>
      <c r="R107">
        <f>IF('LF Projected Ratios'!S$49&gt;=0,$B107+(1-$B107)*'LF Projected Ratios'!S$49,$B107*(1+'LF Projected Ratios'!S$49))</f>
        <v>5.8229314735364961E-2</v>
      </c>
      <c r="S107">
        <f>IF('LF Projected Ratios'!T$49&gt;=0,$B107+(1-$B107)*'LF Projected Ratios'!T$49,$B107*(1+'LF Projected Ratios'!T$49))</f>
        <v>5.6300327329449285E-2</v>
      </c>
      <c r="T107">
        <f>IF('LF Projected Ratios'!U$49&gt;=0,$B107+(1-$B107)*'LF Projected Ratios'!U$49,$B107*(1+'LF Projected Ratios'!U$49))</f>
        <v>5.438854129092887E-2</v>
      </c>
      <c r="U107">
        <f>IF('LF Projected Ratios'!V$49&gt;=0,$B107+(1-$B107)*'LF Projected Ratios'!V$49,$B107*(1+'LF Projected Ratios'!V$49))</f>
        <v>5.2493727556380973E-2</v>
      </c>
      <c r="V107">
        <f>IF('LF Projected Ratios'!W$49&gt;=0,$B107+(1-$B107)*'LF Projected Ratios'!W$49,$B107*(1+'LF Projected Ratios'!W$49))</f>
        <v>5.0615661111531297E-2</v>
      </c>
      <c r="W107">
        <f>IF('LF Projected Ratios'!X$49&gt;=0,$B107+(1-$B107)*'LF Projected Ratios'!X$49,$B107*(1+'LF Projected Ratios'!X$49))</f>
        <v>4.8754120902177255E-2</v>
      </c>
      <c r="X107">
        <f>IF('LF Projected Ratios'!Y$49&gt;=0,$B107+(1-$B107)*'LF Projected Ratios'!Y$49,$B107*(1+'LF Projected Ratios'!Y$49))</f>
        <v>4.6908889747452068E-2</v>
      </c>
      <c r="Y107">
        <f>IF('LF Projected Ratios'!Z$49&gt;=0,$B107+(1-$B107)*'LF Projected Ratios'!Z$49,$B107*(1+'LF Projected Ratios'!Z$49))</f>
        <v>4.5079754255358366E-2</v>
      </c>
      <c r="Z107">
        <f>IF('LF Projected Ratios'!AA$49&gt;=0,$B107+(1-$B107)*'LF Projected Ratios'!AA$49,$B107*(1+'LF Projected Ratios'!AA$49))</f>
        <v>4.3266504740502532E-2</v>
      </c>
      <c r="AA107">
        <f>IF('LF Projected Ratios'!AB$49&gt;=0,$B107+(1-$B107)*'LF Projected Ratios'!AB$49,$B107*(1+'LF Projected Ratios'!AB$49))</f>
        <v>4.1468935143964103E-2</v>
      </c>
      <c r="AB107">
        <f>IF('LF Projected Ratios'!AC$49&gt;=0,$B107+(1-$B107)*'LF Projected Ratios'!AC$49,$B107*(1+'LF Projected Ratios'!AC$49))</f>
        <v>3.9686842955233399E-2</v>
      </c>
      <c r="AC107">
        <f>IF('LF Projected Ratios'!AD$49&gt;=0,$B107+(1-$B107)*'LF Projected Ratios'!AD$49,$B107*(1+'LF Projected Ratios'!AD$49))</f>
        <v>3.792002913615735E-2</v>
      </c>
      <c r="AD107">
        <f>IF('LF Projected Ratios'!AE$49&gt;=0,$B107+(1-$B107)*'LF Projected Ratios'!AE$49,$B107*(1+'LF Projected Ratios'!AE$49))</f>
        <v>3.6168298046835468E-2</v>
      </c>
      <c r="AE107">
        <f>IF('LF Projected Ratios'!AF$49&gt;=0,$B107+(1-$B107)*'LF Projected Ratios'!AF$49,$B107*(1+'LF Projected Ratios'!AF$49))</f>
        <v>3.443145737340144E-2</v>
      </c>
      <c r="AF107">
        <f>IF('LF Projected Ratios'!AG$49&gt;=0,$B107+(1-$B107)*'LF Projected Ratios'!AG$49,$B107*(1+'LF Projected Ratios'!AG$49))</f>
        <v>3.2709318057641559E-2</v>
      </c>
    </row>
    <row r="108" spans="1:32" x14ac:dyDescent="0.2">
      <c r="A108" s="12" t="s">
        <v>101</v>
      </c>
      <c r="B108" s="56">
        <f t="shared" si="0"/>
        <v>5.9522415718105071E-2</v>
      </c>
      <c r="C108">
        <f>IF('LF Projected Ratios'!D$49&gt;=0,$B108+(1-$B108)*'LF Projected Ratios'!D$49,$B108*(1+'LF Projected Ratios'!D$49))</f>
        <v>5.7851722834108957E-2</v>
      </c>
      <c r="D108">
        <f>IF('LF Projected Ratios'!E$49&gt;=0,$B108+(1-$B108)*'LF Projected Ratios'!E$49,$B108*(1+'LF Projected Ratios'!E$49))</f>
        <v>5.6773110602236027E-2</v>
      </c>
      <c r="E108">
        <f>IF('LF Projected Ratios'!F$49&gt;=0,$B108+(1-$B108)*'LF Projected Ratios'!F$49,$B108*(1+'LF Projected Ratios'!F$49))</f>
        <v>5.5677390298608465E-2</v>
      </c>
      <c r="F108">
        <f>IF('LF Projected Ratios'!G$49&gt;=0,$B108+(1-$B108)*'LF Projected Ratios'!G$49,$B108*(1+'LF Projected Ratios'!G$49))</f>
        <v>5.4430661237052771E-2</v>
      </c>
      <c r="G108">
        <f>IF('LF Projected Ratios'!H$49&gt;=0,$B108+(1-$B108)*'LF Projected Ratios'!H$49,$B108*(1+'LF Projected Ratios'!H$49))</f>
        <v>5.3060266346921139E-2</v>
      </c>
      <c r="H108">
        <f>IF('LF Projected Ratios'!I$49&gt;=0,$B108+(1-$B108)*'LF Projected Ratios'!I$49,$B108*(1+'LF Projected Ratios'!I$49))</f>
        <v>5.164129863718999E-2</v>
      </c>
      <c r="I108">
        <f>IF('LF Projected Ratios'!J$49&gt;=0,$B108+(1-$B108)*'LF Projected Ratios'!J$49,$B108*(1+'LF Projected Ratios'!J$49))</f>
        <v>4.9864277536580577E-2</v>
      </c>
      <c r="J108">
        <f>IF('LF Projected Ratios'!K$49&gt;=0,$B108+(1-$B108)*'LF Projected Ratios'!K$49,$B108*(1+'LF Projected Ratios'!K$49))</f>
        <v>4.8113296655616387E-2</v>
      </c>
      <c r="K108">
        <f>IF('LF Projected Ratios'!L$49&gt;=0,$B108+(1-$B108)*'LF Projected Ratios'!L$49,$B108*(1+'LF Projected Ratios'!L$49))</f>
        <v>4.6911744393874417E-2</v>
      </c>
      <c r="L108">
        <f>IF('LF Projected Ratios'!M$49&gt;=0,$B108+(1-$B108)*'LF Projected Ratios'!M$49,$B108*(1+'LF Projected Ratios'!M$49))</f>
        <v>4.5810644052993281E-2</v>
      </c>
      <c r="M108">
        <f>IF('LF Projected Ratios'!N$49&gt;=0,$B108+(1-$B108)*'LF Projected Ratios'!N$49,$B108*(1+'LF Projected Ratios'!N$49))</f>
        <v>4.4480772700995631E-2</v>
      </c>
      <c r="N108">
        <f>IF('LF Projected Ratios'!O$49&gt;=0,$B108+(1-$B108)*'LF Projected Ratios'!O$49,$B108*(1+'LF Projected Ratios'!O$49))</f>
        <v>4.3163086183958657E-2</v>
      </c>
      <c r="O108">
        <f>IF('LF Projected Ratios'!P$49&gt;=0,$B108+(1-$B108)*'LF Projected Ratios'!P$49,$B108*(1+'LF Projected Ratios'!P$49))</f>
        <v>4.1857417801774897E-2</v>
      </c>
      <c r="P108">
        <f>IF('LF Projected Ratios'!Q$49&gt;=0,$B108+(1-$B108)*'LF Projected Ratios'!Q$49,$B108*(1+'LF Projected Ratios'!Q$49))</f>
        <v>4.0563603881353084E-2</v>
      </c>
      <c r="Q108">
        <f>IF('LF Projected Ratios'!R$49&gt;=0,$B108+(1-$B108)*'LF Projected Ratios'!R$49,$B108*(1+'LF Projected Ratios'!R$49))</f>
        <v>3.9281483708221758E-2</v>
      </c>
      <c r="R108">
        <f>IF('LF Projected Ratios'!S$49&gt;=0,$B108+(1-$B108)*'LF Projected Ratios'!S$49,$B108*(1+'LF Projected Ratios'!S$49))</f>
        <v>3.8010899459979181E-2</v>
      </c>
      <c r="S108">
        <f>IF('LF Projected Ratios'!T$49&gt;=0,$B108+(1-$B108)*'LF Projected Ratios'!T$49,$B108*(1+'LF Projected Ratios'!T$49))</f>
        <v>3.6751696141529427E-2</v>
      </c>
      <c r="T108">
        <f>IF('LF Projected Ratios'!U$49&gt;=0,$B108+(1-$B108)*'LF Projected Ratios'!U$49,$B108*(1+'LF Projected Ratios'!U$49))</f>
        <v>3.5503721522053833E-2</v>
      </c>
      <c r="U108">
        <f>IF('LF Projected Ratios'!V$49&gt;=0,$B108+(1-$B108)*'LF Projected Ratios'!V$49,$B108*(1+'LF Projected Ratios'!V$49))</f>
        <v>3.4266826073659606E-2</v>
      </c>
      <c r="V108">
        <f>IF('LF Projected Ratios'!W$49&gt;=0,$B108+(1-$B108)*'LF Projected Ratios'!W$49,$B108*(1+'LF Projected Ratios'!W$49))</f>
        <v>3.3040862911654791E-2</v>
      </c>
      <c r="W108">
        <f>IF('LF Projected Ratios'!X$49&gt;=0,$B108+(1-$B108)*'LF Projected Ratios'!X$49,$B108*(1+'LF Projected Ratios'!X$49))</f>
        <v>3.1825687736400834E-2</v>
      </c>
      <c r="X108">
        <f>IF('LF Projected Ratios'!Y$49&gt;=0,$B108+(1-$B108)*'LF Projected Ratios'!Y$49,$B108*(1+'LF Projected Ratios'!Y$49))</f>
        <v>3.0621158776693153E-2</v>
      </c>
      <c r="Y108">
        <f>IF('LF Projected Ratios'!Z$49&gt;=0,$B108+(1-$B108)*'LF Projected Ratios'!Z$49,$B108*(1+'LF Projected Ratios'!Z$49))</f>
        <v>2.9427136734623223E-2</v>
      </c>
      <c r="Z108">
        <f>IF('LF Projected Ratios'!AA$49&gt;=0,$B108+(1-$B108)*'LF Projected Ratios'!AA$49,$B108*(1+'LF Projected Ratios'!AA$49))</f>
        <v>2.8243484731877232E-2</v>
      </c>
      <c r="AA108">
        <f>IF('LF Projected Ratios'!AB$49&gt;=0,$B108+(1-$B108)*'LF Projected Ratios'!AB$49,$B108*(1+'LF Projected Ratios'!AB$49))</f>
        <v>2.7070068257428498E-2</v>
      </c>
      <c r="AB108">
        <f>IF('LF Projected Ratios'!AC$49&gt;=0,$B108+(1-$B108)*'LF Projected Ratios'!AC$49,$B108*(1+'LF Projected Ratios'!AC$49))</f>
        <v>2.5906755116579933E-2</v>
      </c>
      <c r="AC108">
        <f>IF('LF Projected Ratios'!AD$49&gt;=0,$B108+(1-$B108)*'LF Projected Ratios'!AD$49,$B108*(1+'LF Projected Ratios'!AD$49))</f>
        <v>2.4753415381317454E-2</v>
      </c>
      <c r="AD108">
        <f>IF('LF Projected Ratios'!AE$49&gt;=0,$B108+(1-$B108)*'LF Projected Ratios'!AE$49,$B108*(1+'LF Projected Ratios'!AE$49))</f>
        <v>2.3609921341936388E-2</v>
      </c>
      <c r="AE108">
        <f>IF('LF Projected Ratios'!AF$49&gt;=0,$B108+(1-$B108)*'LF Projected Ratios'!AF$49,$B108*(1+'LF Projected Ratios'!AF$49))</f>
        <v>2.2476147459898798E-2</v>
      </c>
      <c r="AF108">
        <f>IF('LF Projected Ratios'!AG$49&gt;=0,$B108+(1-$B108)*'LF Projected Ratios'!AG$49,$B108*(1+'LF Projected Ratios'!AG$49))</f>
        <v>2.1351970321889829E-2</v>
      </c>
    </row>
    <row r="109" spans="1:32" x14ac:dyDescent="0.2">
      <c r="A109" s="12" t="s">
        <v>104</v>
      </c>
      <c r="B109" s="56">
        <f t="shared" si="0"/>
        <v>9.1847438969115236E-2</v>
      </c>
      <c r="C109">
        <f>IF('LF Projected Ratios'!D$49&gt;=0,$B109+(1-$B109)*'LF Projected Ratios'!D$49,$B109*(1+'LF Projected Ratios'!D$49))</f>
        <v>8.9269437709460497E-2</v>
      </c>
      <c r="D109">
        <f>IF('LF Projected Ratios'!E$49&gt;=0,$B109+(1-$B109)*'LF Projected Ratios'!E$49,$B109*(1+'LF Projected Ratios'!E$49))</f>
        <v>8.7605060181379812E-2</v>
      </c>
      <c r="E109">
        <f>IF('LF Projected Ratios'!F$49&gt;=0,$B109+(1-$B109)*'LF Projected Ratios'!F$49,$B109*(1+'LF Projected Ratios'!F$49))</f>
        <v>8.5914283647858816E-2</v>
      </c>
      <c r="F109">
        <f>IF('LF Projected Ratios'!G$49&gt;=0,$B109+(1-$B109)*'LF Projected Ratios'!G$49,$B109*(1+'LF Projected Ratios'!G$49))</f>
        <v>8.3990489561029988E-2</v>
      </c>
      <c r="G109">
        <f>IF('LF Projected Ratios'!H$49&gt;=0,$B109+(1-$B109)*'LF Projected Ratios'!H$49,$B109*(1+'LF Projected Ratios'!H$49))</f>
        <v>8.1875870059848227E-2</v>
      </c>
      <c r="H109">
        <f>IF('LF Projected Ratios'!I$49&gt;=0,$B109+(1-$B109)*'LF Projected Ratios'!I$49,$B109*(1+'LF Projected Ratios'!I$49))</f>
        <v>7.9686299147002454E-2</v>
      </c>
      <c r="I109">
        <f>IF('LF Projected Ratios'!J$49&gt;=0,$B109+(1-$B109)*'LF Projected Ratios'!J$49,$B109*(1+'LF Projected Ratios'!J$49))</f>
        <v>7.6944225675757094E-2</v>
      </c>
      <c r="J109">
        <f>IF('LF Projected Ratios'!K$49&gt;=0,$B109+(1-$B109)*'LF Projected Ratios'!K$49,$B109*(1+'LF Projected Ratios'!K$49))</f>
        <v>7.4242334167151411E-2</v>
      </c>
      <c r="K109">
        <f>IF('LF Projected Ratios'!L$49&gt;=0,$B109+(1-$B109)*'LF Projected Ratios'!L$49,$B109*(1+'LF Projected Ratios'!L$49))</f>
        <v>7.2388251185183661E-2</v>
      </c>
      <c r="L109">
        <f>IF('LF Projected Ratios'!M$49&gt;=0,$B109+(1-$B109)*'LF Projected Ratios'!M$49,$B109*(1+'LF Projected Ratios'!M$49))</f>
        <v>7.0689172860861058E-2</v>
      </c>
      <c r="M109">
        <f>IF('LF Projected Ratios'!N$49&gt;=0,$B109+(1-$B109)*'LF Projected Ratios'!N$49,$B109*(1+'LF Projected Ratios'!N$49))</f>
        <v>6.8637084141581706E-2</v>
      </c>
      <c r="N109">
        <f>IF('LF Projected Ratios'!O$49&gt;=0,$B109+(1-$B109)*'LF Projected Ratios'!O$49,$B109*(1+'LF Projected Ratios'!O$49))</f>
        <v>6.6603797513445639E-2</v>
      </c>
      <c r="O109">
        <f>IF('LF Projected Ratios'!P$49&gt;=0,$B109+(1-$B109)*'LF Projected Ratios'!P$49,$B109*(1+'LF Projected Ratios'!P$49))</f>
        <v>6.4589055746000032E-2</v>
      </c>
      <c r="P109">
        <f>IF('LF Projected Ratios'!Q$49&gt;=0,$B109+(1-$B109)*'LF Projected Ratios'!Q$49,$B109*(1+'LF Projected Ratios'!Q$49))</f>
        <v>6.2592606279699425E-2</v>
      </c>
      <c r="Q109">
        <f>IF('LF Projected Ratios'!R$49&gt;=0,$B109+(1-$B109)*'LF Projected Ratios'!R$49,$B109*(1+'LF Projected Ratios'!R$49))</f>
        <v>6.0614201120364947E-2</v>
      </c>
      <c r="R109">
        <f>IF('LF Projected Ratios'!S$49&gt;=0,$B109+(1-$B109)*'LF Projected Ratios'!S$49,$B109*(1+'LF Projected Ratios'!S$49))</f>
        <v>5.8653596736492758E-2</v>
      </c>
      <c r="S109">
        <f>IF('LF Projected Ratios'!T$49&gt;=0,$B109+(1-$B109)*'LF Projected Ratios'!T$49,$B109*(1+'LF Projected Ratios'!T$49))</f>
        <v>5.6710553959318608E-2</v>
      </c>
      <c r="T109">
        <f>IF('LF Projected Ratios'!U$49&gt;=0,$B109+(1-$B109)*'LF Projected Ratios'!U$49,$B109*(1+'LF Projected Ratios'!U$49))</f>
        <v>5.4784837885560128E-2</v>
      </c>
      <c r="U109">
        <f>IF('LF Projected Ratios'!V$49&gt;=0,$B109+(1-$B109)*'LF Projected Ratios'!V$49,$B109*(1+'LF Projected Ratios'!V$49))</f>
        <v>5.2876217782747176E-2</v>
      </c>
      <c r="V109">
        <f>IF('LF Projected Ratios'!W$49&gt;=0,$B109+(1-$B109)*'LF Projected Ratios'!W$49,$B109*(1+'LF Projected Ratios'!W$49))</f>
        <v>5.0984466997061738E-2</v>
      </c>
      <c r="W109">
        <f>IF('LF Projected Ratios'!X$49&gt;=0,$B109+(1-$B109)*'LF Projected Ratios'!X$49,$B109*(1+'LF Projected Ratios'!X$49))</f>
        <v>4.9109362863612178E-2</v>
      </c>
      <c r="X109">
        <f>IF('LF Projected Ratios'!Y$49&gt;=0,$B109+(1-$B109)*'LF Projected Ratios'!Y$49,$B109*(1+'LF Projected Ratios'!Y$49))</f>
        <v>4.7250686619065341E-2</v>
      </c>
      <c r="Y109">
        <f>IF('LF Projected Ratios'!Z$49&gt;=0,$B109+(1-$B109)*'LF Projected Ratios'!Z$49,$B109*(1+'LF Projected Ratios'!Z$49))</f>
        <v>4.5408223316564689E-2</v>
      </c>
      <c r="Z109">
        <f>IF('LF Projected Ratios'!AA$49&gt;=0,$B109+(1-$B109)*'LF Projected Ratios'!AA$49,$B109*(1+'LF Projected Ratios'!AA$49))</f>
        <v>4.3581761742865238E-2</v>
      </c>
      <c r="AA109">
        <f>IF('LF Projected Ratios'!AB$49&gt;=0,$B109+(1-$B109)*'LF Projected Ratios'!AB$49,$B109*(1+'LF Projected Ratios'!AB$49))</f>
        <v>4.177109433761908E-2</v>
      </c>
      <c r="AB109">
        <f>IF('LF Projected Ratios'!AC$49&gt;=0,$B109+(1-$B109)*'LF Projected Ratios'!AC$49,$B109*(1+'LF Projected Ratios'!AC$49))</f>
        <v>3.9976017114744231E-2</v>
      </c>
      <c r="AC109">
        <f>IF('LF Projected Ratios'!AD$49&gt;=0,$B109+(1-$B109)*'LF Projected Ratios'!AD$49,$B109*(1+'LF Projected Ratios'!AD$49))</f>
        <v>3.8196329585816285E-2</v>
      </c>
      <c r="AD109">
        <f>IF('LF Projected Ratios'!AE$49&gt;=0,$B109+(1-$B109)*'LF Projected Ratios'!AE$49,$B109*(1+'LF Projected Ratios'!AE$49))</f>
        <v>3.643183468542445E-2</v>
      </c>
      <c r="AE109">
        <f>IF('LF Projected Ratios'!AF$49&gt;=0,$B109+(1-$B109)*'LF Projected Ratios'!AF$49,$B109*(1+'LF Projected Ratios'!AF$49))</f>
        <v>3.4682338698426907E-2</v>
      </c>
      <c r="AF109">
        <f>IF('LF Projected Ratios'!AG$49&gt;=0,$B109+(1-$B109)*'LF Projected Ratios'!AG$49,$B109*(1+'LF Projected Ratios'!AG$49))</f>
        <v>3.2947651189056432E-2</v>
      </c>
    </row>
    <row r="110" spans="1:32" x14ac:dyDescent="0.2">
      <c r="A110" s="12" t="s">
        <v>36</v>
      </c>
      <c r="B110" s="56">
        <f t="shared" si="0"/>
        <v>9.4547403447675038E-2</v>
      </c>
      <c r="C110">
        <f>IF('LF Projected Ratios'!D$49&gt;=0,$B110+(1-$B110)*'LF Projected Ratios'!D$49,$B110*(1+'LF Projected Ratios'!D$49))</f>
        <v>9.1893618781265854E-2</v>
      </c>
      <c r="D110">
        <f>IF('LF Projected Ratios'!E$49&gt;=0,$B110+(1-$B110)*'LF Projected Ratios'!E$49,$B110*(1+'LF Projected Ratios'!E$49))</f>
        <v>9.018031490036392E-2</v>
      </c>
      <c r="E110">
        <f>IF('LF Projected Ratios'!F$49&gt;=0,$B110+(1-$B110)*'LF Projected Ratios'!F$49,$B110*(1+'LF Projected Ratios'!F$49))</f>
        <v>8.8439835983924839E-2</v>
      </c>
      <c r="F110">
        <f>IF('LF Projected Ratios'!G$49&gt;=0,$B110+(1-$B110)*'LF Projected Ratios'!G$49,$B110*(1+'LF Projected Ratios'!G$49))</f>
        <v>8.6459489686639177E-2</v>
      </c>
      <c r="G110">
        <f>IF('LF Projected Ratios'!H$49&gt;=0,$B110+(1-$B110)*'LF Projected Ratios'!H$49,$B110*(1+'LF Projected Ratios'!H$49))</f>
        <v>8.4282708435462636E-2</v>
      </c>
      <c r="H110">
        <f>IF('LF Projected Ratios'!I$49&gt;=0,$B110+(1-$B110)*'LF Projected Ratios'!I$49,$B110*(1+'LF Projected Ratios'!I$49))</f>
        <v>8.2028772486919352E-2</v>
      </c>
      <c r="I110">
        <f>IF('LF Projected Ratios'!J$49&gt;=0,$B110+(1-$B110)*'LF Projected Ratios'!J$49,$B110*(1+'LF Projected Ratios'!J$49))</f>
        <v>7.9206092511529089E-2</v>
      </c>
      <c r="J110">
        <f>IF('LF Projected Ratios'!K$49&gt;=0,$B110+(1-$B110)*'LF Projected Ratios'!K$49,$B110*(1+'LF Projected Ratios'!K$49))</f>
        <v>7.6424775695260655E-2</v>
      </c>
      <c r="K110">
        <f>IF('LF Projected Ratios'!L$49&gt;=0,$B110+(1-$B110)*'LF Projected Ratios'!L$49,$B110*(1+'LF Projected Ratios'!L$49))</f>
        <v>7.4516189743500799E-2</v>
      </c>
      <c r="L110">
        <f>IF('LF Projected Ratios'!M$49&gt;=0,$B110+(1-$B110)*'LF Projected Ratios'!M$49,$B110*(1+'LF Projected Ratios'!M$49))</f>
        <v>7.276716499526642E-2</v>
      </c>
      <c r="M110">
        <f>IF('LF Projected Ratios'!N$49&gt;=0,$B110+(1-$B110)*'LF Projected Ratios'!N$49,$B110*(1+'LF Projected Ratios'!N$49))</f>
        <v>7.0654752692541595E-2</v>
      </c>
      <c r="N110">
        <f>IF('LF Projected Ratios'!O$49&gt;=0,$B110+(1-$B110)*'LF Projected Ratios'!O$49,$B110*(1+'LF Projected Ratios'!O$49))</f>
        <v>6.8561695190744634E-2</v>
      </c>
      <c r="O110">
        <f>IF('LF Projected Ratios'!P$49&gt;=0,$B110+(1-$B110)*'LF Projected Ratios'!P$49,$B110*(1+'LF Projected Ratios'!P$49))</f>
        <v>6.6487727697828319E-2</v>
      </c>
      <c r="P110">
        <f>IF('LF Projected Ratios'!Q$49&gt;=0,$B110+(1-$B110)*'LF Projected Ratios'!Q$49,$B110*(1+'LF Projected Ratios'!Q$49))</f>
        <v>6.4432590229959535E-2</v>
      </c>
      <c r="Q110">
        <f>IF('LF Projected Ratios'!R$49&gt;=0,$B110+(1-$B110)*'LF Projected Ratios'!R$49,$B110*(1+'LF Projected Ratios'!R$49))</f>
        <v>6.239602750287624E-2</v>
      </c>
      <c r="R110">
        <f>IF('LF Projected Ratios'!S$49&gt;=0,$B110+(1-$B110)*'LF Projected Ratios'!S$49,$B110*(1+'LF Projected Ratios'!S$49))</f>
        <v>6.0377788826176969E-2</v>
      </c>
      <c r="S110">
        <f>IF('LF Projected Ratios'!T$49&gt;=0,$B110+(1-$B110)*'LF Projected Ratios'!T$49,$B110*(1+'LF Projected Ratios'!T$49))</f>
        <v>5.8377628000447795E-2</v>
      </c>
      <c r="T110">
        <f>IF('LF Projected Ratios'!U$49&gt;=0,$B110+(1-$B110)*'LF Projected Ratios'!U$49,$B110*(1+'LF Projected Ratios'!U$49))</f>
        <v>5.6395303217145573E-2</v>
      </c>
      <c r="U110">
        <f>IF('LF Projected Ratios'!V$49&gt;=0,$B110+(1-$B110)*'LF Projected Ratios'!V$49,$B110*(1+'LF Projected Ratios'!V$49))</f>
        <v>5.4430576961145345E-2</v>
      </c>
      <c r="V110">
        <f>IF('LF Projected Ratios'!W$49&gt;=0,$B110+(1-$B110)*'LF Projected Ratios'!W$49,$B110*(1+'LF Projected Ratios'!W$49))</f>
        <v>5.2483215915871108E-2</v>
      </c>
      <c r="W110">
        <f>IF('LF Projected Ratios'!X$49&gt;=0,$B110+(1-$B110)*'LF Projected Ratios'!X$49,$B110*(1+'LF Projected Ratios'!X$49))</f>
        <v>5.0552990870932478E-2</v>
      </c>
      <c r="X110">
        <f>IF('LF Projected Ratios'!Y$49&gt;=0,$B110+(1-$B110)*'LF Projected Ratios'!Y$49,$B110*(1+'LF Projected Ratios'!Y$49))</f>
        <v>4.8639676632188468E-2</v>
      </c>
      <c r="Y110">
        <f>IF('LF Projected Ratios'!Z$49&gt;=0,$B110+(1-$B110)*'LF Projected Ratios'!Z$49,$B110*(1+'LF Projected Ratios'!Z$49))</f>
        <v>4.6743051934164594E-2</v>
      </c>
      <c r="Z110">
        <f>IF('LF Projected Ratios'!AA$49&gt;=0,$B110+(1-$B110)*'LF Projected Ratios'!AA$49,$B110*(1+'LF Projected Ratios'!AA$49))</f>
        <v>4.4862899354751844E-2</v>
      </c>
      <c r="AA110">
        <f>IF('LF Projected Ratios'!AB$49&gt;=0,$B110+(1-$B110)*'LF Projected Ratios'!AB$49,$B110*(1+'LF Projected Ratios'!AB$49))</f>
        <v>4.2999005232119532E-2</v>
      </c>
      <c r="AB110">
        <f>IF('LF Projected Ratios'!AC$49&gt;=0,$B110+(1-$B110)*'LF Projected Ratios'!AC$49,$B110*(1+'LF Projected Ratios'!AC$49))</f>
        <v>4.1151159583772703E-2</v>
      </c>
      <c r="AC110">
        <f>IF('LF Projected Ratios'!AD$49&gt;=0,$B110+(1-$B110)*'LF Projected Ratios'!AD$49,$B110*(1+'LF Projected Ratios'!AD$49))</f>
        <v>3.9319156027691766E-2</v>
      </c>
      <c r="AD110">
        <f>IF('LF Projected Ratios'!AE$49&gt;=0,$B110+(1-$B110)*'LF Projected Ratios'!AE$49,$B110*(1+'LF Projected Ratios'!AE$49))</f>
        <v>3.7502791705494275E-2</v>
      </c>
      <c r="AE110">
        <f>IF('LF Projected Ratios'!AF$49&gt;=0,$B110+(1-$B110)*'LF Projected Ratios'!AF$49,$B110*(1+'LF Projected Ratios'!AF$49))</f>
        <v>3.5701867207551918E-2</v>
      </c>
      <c r="AF110">
        <f>IF('LF Projected Ratios'!AG$49&gt;=0,$B110+(1-$B110)*'LF Projected Ratios'!AG$49,$B110*(1+'LF Projected Ratios'!AG$49))</f>
        <v>3.3916186500012074E-2</v>
      </c>
    </row>
    <row r="111" spans="1:32" x14ac:dyDescent="0.2">
      <c r="A111" s="12" t="s">
        <v>37</v>
      </c>
      <c r="B111" s="56">
        <f t="shared" si="0"/>
        <v>6.9821681003977287E-2</v>
      </c>
      <c r="C111">
        <f>IF('LF Projected Ratios'!D$49&gt;=0,$B111+(1-$B111)*'LF Projected Ratios'!D$49,$B111*(1+'LF Projected Ratios'!D$49))</f>
        <v>6.7861905275881124E-2</v>
      </c>
      <c r="D111">
        <f>IF('LF Projected Ratios'!E$49&gt;=0,$B111+(1-$B111)*'LF Projected Ratios'!E$49,$B111*(1+'LF Projected Ratios'!E$49))</f>
        <v>6.6596658926716026E-2</v>
      </c>
      <c r="E111">
        <f>IF('LF Projected Ratios'!F$49&gt;=0,$B111+(1-$B111)*'LF Projected Ratios'!F$49,$B111*(1+'LF Projected Ratios'!F$49))</f>
        <v>6.5311344266911417E-2</v>
      </c>
      <c r="F111">
        <f>IF('LF Projected Ratios'!G$49&gt;=0,$B111+(1-$B111)*'LF Projected Ratios'!G$49,$B111*(1+'LF Projected Ratios'!G$49))</f>
        <v>6.3848891545795608E-2</v>
      </c>
      <c r="G111">
        <f>IF('LF Projected Ratios'!H$49&gt;=0,$B111+(1-$B111)*'LF Projected Ratios'!H$49,$B111*(1+'LF Projected Ratios'!H$49))</f>
        <v>6.2241374886502041E-2</v>
      </c>
      <c r="H111">
        <f>IF('LF Projected Ratios'!I$49&gt;=0,$B111+(1-$B111)*'LF Projected Ratios'!I$49,$B111*(1+'LF Projected Ratios'!I$49))</f>
        <v>6.0576880769646888E-2</v>
      </c>
      <c r="I111">
        <f>IF('LF Projected Ratios'!J$49&gt;=0,$B111+(1-$B111)*'LF Projected Ratios'!J$49,$B111*(1+'LF Projected Ratios'!J$49))</f>
        <v>5.8492378671954851E-2</v>
      </c>
      <c r="J111">
        <f>IF('LF Projected Ratios'!K$49&gt;=0,$B111+(1-$B111)*'LF Projected Ratios'!K$49,$B111*(1+'LF Projected Ratios'!K$49))</f>
        <v>5.643842257760303E-2</v>
      </c>
      <c r="K111">
        <f>IF('LF Projected Ratios'!L$49&gt;=0,$B111+(1-$B111)*'LF Projected Ratios'!L$49,$B111*(1+'LF Projected Ratios'!L$49))</f>
        <v>5.5028963675157361E-2</v>
      </c>
      <c r="L111">
        <f>IF('LF Projected Ratios'!M$49&gt;=0,$B111+(1-$B111)*'LF Projected Ratios'!M$49,$B111*(1+'LF Projected Ratios'!M$49))</f>
        <v>5.3737338061061388E-2</v>
      </c>
      <c r="M111">
        <f>IF('LF Projected Ratios'!N$49&gt;=0,$B111+(1-$B111)*'LF Projected Ratios'!N$49,$B111*(1+'LF Projected Ratios'!N$49))</f>
        <v>5.2177356796939668E-2</v>
      </c>
      <c r="N111">
        <f>IF('LF Projected Ratios'!O$49&gt;=0,$B111+(1-$B111)*'LF Projected Ratios'!O$49,$B111*(1+'LF Projected Ratios'!O$49))</f>
        <v>5.0631668730589691E-2</v>
      </c>
      <c r="O111">
        <f>IF('LF Projected Ratios'!P$49&gt;=0,$B111+(1-$B111)*'LF Projected Ratios'!P$49,$B111*(1+'LF Projected Ratios'!P$49))</f>
        <v>4.9100078317499581E-2</v>
      </c>
      <c r="P111">
        <f>IF('LF Projected Ratios'!Q$49&gt;=0,$B111+(1-$B111)*'LF Projected Ratios'!Q$49,$B111*(1+'LF Projected Ratios'!Q$49))</f>
        <v>4.7582393563943462E-2</v>
      </c>
      <c r="Q111">
        <f>IF('LF Projected Ratios'!R$49&gt;=0,$B111+(1-$B111)*'LF Projected Ratios'!R$49,$B111*(1+'LF Projected Ratios'!R$49))</f>
        <v>4.6078425946750302E-2</v>
      </c>
      <c r="R111">
        <f>IF('LF Projected Ratios'!S$49&gt;=0,$B111+(1-$B111)*'LF Projected Ratios'!S$49,$B111*(1+'LF Projected Ratios'!S$49))</f>
        <v>4.4587990335238525E-2</v>
      </c>
      <c r="S111">
        <f>IF('LF Projected Ratios'!T$49&gt;=0,$B111+(1-$B111)*'LF Projected Ratios'!T$49,$B111*(1+'LF Projected Ratios'!T$49))</f>
        <v>4.3110904915245982E-2</v>
      </c>
      <c r="T111">
        <f>IF('LF Projected Ratios'!U$49&gt;=0,$B111+(1-$B111)*'LF Projected Ratios'!U$49,$B111*(1+'LF Projected Ratios'!U$49))</f>
        <v>4.1646991115195348E-2</v>
      </c>
      <c r="U111">
        <f>IF('LF Projected Ratios'!V$49&gt;=0,$B111+(1-$B111)*'LF Projected Ratios'!V$49,$B111*(1+'LF Projected Ratios'!V$49))</f>
        <v>4.0196073534127075E-2</v>
      </c>
      <c r="V111">
        <f>IF('LF Projected Ratios'!W$49&gt;=0,$B111+(1-$B111)*'LF Projected Ratios'!W$49,$B111*(1+'LF Projected Ratios'!W$49))</f>
        <v>3.8757979871640008E-2</v>
      </c>
      <c r="W111">
        <f>IF('LF Projected Ratios'!X$49&gt;=0,$B111+(1-$B111)*'LF Projected Ratios'!X$49,$B111*(1+'LF Projected Ratios'!X$49))</f>
        <v>3.7332540859682593E-2</v>
      </c>
      <c r="X111">
        <f>IF('LF Projected Ratios'!Y$49&gt;=0,$B111+(1-$B111)*'LF Projected Ratios'!Y$49,$B111*(1+'LF Projected Ratios'!Y$49))</f>
        <v>3.5919590196136511E-2</v>
      </c>
      <c r="Y111">
        <f>IF('LF Projected Ratios'!Z$49&gt;=0,$B111+(1-$B111)*'LF Projected Ratios'!Z$49,$B111*(1+'LF Projected Ratios'!Z$49))</f>
        <v>3.451896448013813E-2</v>
      </c>
      <c r="Z111">
        <f>IF('LF Projected Ratios'!AA$49&gt;=0,$B111+(1-$B111)*'LF Projected Ratios'!AA$49,$B111*(1+'LF Projected Ratios'!AA$49))</f>
        <v>3.3130503149085146E-2</v>
      </c>
      <c r="AA111">
        <f>IF('LF Projected Ratios'!AB$49&gt;=0,$B111+(1-$B111)*'LF Projected Ratios'!AB$49,$B111*(1+'LF Projected Ratios'!AB$49))</f>
        <v>3.1754048417278108E-2</v>
      </c>
      <c r="AB111">
        <f>IF('LF Projected Ratios'!AC$49&gt;=0,$B111+(1-$B111)*'LF Projected Ratios'!AC$49,$B111*(1+'LF Projected Ratios'!AC$49))</f>
        <v>3.0389445216145648E-2</v>
      </c>
      <c r="AC111">
        <f>IF('LF Projected Ratios'!AD$49&gt;=0,$B111+(1-$B111)*'LF Projected Ratios'!AD$49,$B111*(1+'LF Projected Ratios'!AD$49))</f>
        <v>2.9036541136007413E-2</v>
      </c>
      <c r="AD111">
        <f>IF('LF Projected Ratios'!AE$49&gt;=0,$B111+(1-$B111)*'LF Projected Ratios'!AE$49,$B111*(1+'LF Projected Ratios'!AE$49))</f>
        <v>2.7695186369330348E-2</v>
      </c>
      <c r="AE111">
        <f>IF('LF Projected Ratios'!AF$49&gt;=0,$B111+(1-$B111)*'LF Projected Ratios'!AF$49,$B111*(1+'LF Projected Ratios'!AF$49))</f>
        <v>2.6365233655428807E-2</v>
      </c>
      <c r="AF111">
        <f>IF('LF Projected Ratios'!AG$49&gt;=0,$B111+(1-$B111)*'LF Projected Ratios'!AG$49,$B111*(1+'LF Projected Ratios'!AG$49))</f>
        <v>2.5046538226571213E-2</v>
      </c>
    </row>
    <row r="112" spans="1:32" x14ac:dyDescent="0.2">
      <c r="A112" s="12" t="s">
        <v>38</v>
      </c>
      <c r="B112" s="56">
        <f t="shared" si="0"/>
        <v>7.5206758280980501E-2</v>
      </c>
      <c r="C112">
        <f>IF('LF Projected Ratios'!D$49&gt;=0,$B112+(1-$B112)*'LF Projected Ratios'!D$49,$B112*(1+'LF Projected Ratios'!D$49))</f>
        <v>7.3095832600754265E-2</v>
      </c>
      <c r="D112">
        <f>IF('LF Projected Ratios'!E$49&gt;=0,$B112+(1-$B112)*'LF Projected Ratios'!E$49,$B112*(1+'LF Projected Ratios'!E$49))</f>
        <v>7.1733002674873036E-2</v>
      </c>
      <c r="E112">
        <f>IF('LF Projected Ratios'!F$49&gt;=0,$B112+(1-$B112)*'LF Projected Ratios'!F$49,$B112*(1+'LF Projected Ratios'!F$49))</f>
        <v>7.0348556646863208E-2</v>
      </c>
      <c r="F112">
        <f>IF('LF Projected Ratios'!G$49&gt;=0,$B112+(1-$B112)*'LF Projected Ratios'!G$49,$B112*(1+'LF Projected Ratios'!G$49))</f>
        <v>6.8773310581274297E-2</v>
      </c>
      <c r="G112">
        <f>IF('LF Projected Ratios'!H$49&gt;=0,$B112+(1-$B112)*'LF Projected Ratios'!H$49,$B112*(1+'LF Projected Ratios'!H$49))</f>
        <v>6.7041812354795699E-2</v>
      </c>
      <c r="H112">
        <f>IF('LF Projected Ratios'!I$49&gt;=0,$B112+(1-$B112)*'LF Projected Ratios'!I$49,$B112*(1+'LF Projected Ratios'!I$49))</f>
        <v>6.5248942218951958E-2</v>
      </c>
      <c r="I112">
        <f>IF('LF Projected Ratios'!J$49&gt;=0,$B112+(1-$B112)*'LF Projected Ratios'!J$49,$B112*(1+'LF Projected Ratios'!J$49))</f>
        <v>6.3003670504734821E-2</v>
      </c>
      <c r="J112">
        <f>IF('LF Projected Ratios'!K$49&gt;=0,$B112+(1-$B112)*'LF Projected Ratios'!K$49,$B112*(1+'LF Projected Ratios'!K$49))</f>
        <v>6.0791300689421089E-2</v>
      </c>
      <c r="K112">
        <f>IF('LF Projected Ratios'!L$49&gt;=0,$B112+(1-$B112)*'LF Projected Ratios'!L$49,$B112*(1+'LF Projected Ratios'!L$49))</f>
        <v>5.9273135651584638E-2</v>
      </c>
      <c r="L112">
        <f>IF('LF Projected Ratios'!M$49&gt;=0,$B112+(1-$B112)*'LF Projected Ratios'!M$49,$B112*(1+'LF Projected Ratios'!M$49))</f>
        <v>5.7881891929691065E-2</v>
      </c>
      <c r="M112">
        <f>IF('LF Projected Ratios'!N$49&gt;=0,$B112+(1-$B112)*'LF Projected Ratios'!N$49,$B112*(1+'LF Projected Ratios'!N$49))</f>
        <v>5.6201595320290079E-2</v>
      </c>
      <c r="N112">
        <f>IF('LF Projected Ratios'!O$49&gt;=0,$B112+(1-$B112)*'LF Projected Ratios'!O$49,$B112*(1+'LF Projected Ratios'!O$49))</f>
        <v>5.4536694287942299E-2</v>
      </c>
      <c r="O112">
        <f>IF('LF Projected Ratios'!P$49&gt;=0,$B112+(1-$B112)*'LF Projected Ratios'!P$49,$B112*(1+'LF Projected Ratios'!P$49))</f>
        <v>5.2886978206540973E-2</v>
      </c>
      <c r="P112">
        <f>IF('LF Projected Ratios'!Q$49&gt;=0,$B112+(1-$B112)*'LF Projected Ratios'!Q$49,$B112*(1+'LF Projected Ratios'!Q$49))</f>
        <v>5.1252240274623773E-2</v>
      </c>
      <c r="Q112">
        <f>IF('LF Projected Ratios'!R$49&gt;=0,$B112+(1-$B112)*'LF Projected Ratios'!R$49,$B112*(1+'LF Projected Ratios'!R$49))</f>
        <v>4.9632277428953736E-2</v>
      </c>
      <c r="R112">
        <f>IF('LF Projected Ratios'!S$49&gt;=0,$B112+(1-$B112)*'LF Projected Ratios'!S$49,$B112*(1+'LF Projected Ratios'!S$49))</f>
        <v>4.8026890260433032E-2</v>
      </c>
      <c r="S112">
        <f>IF('LF Projected Ratios'!T$49&gt;=0,$B112+(1-$B112)*'LF Projected Ratios'!T$49,$B112*(1+'LF Projected Ratios'!T$49))</f>
        <v>4.6435882932273569E-2</v>
      </c>
      <c r="T112">
        <f>IF('LF Projected Ratios'!U$49&gt;=0,$B112+(1-$B112)*'LF Projected Ratios'!U$49,$B112*(1+'LF Projected Ratios'!U$49))</f>
        <v>4.4859063100360211E-2</v>
      </c>
      <c r="U112">
        <f>IF('LF Projected Ratios'!V$49&gt;=0,$B112+(1-$B112)*'LF Projected Ratios'!V$49,$B112*(1+'LF Projected Ratios'!V$49))</f>
        <v>4.32962418357331E-2</v>
      </c>
      <c r="V112">
        <f>IF('LF Projected Ratios'!W$49&gt;=0,$B112+(1-$B112)*'LF Projected Ratios'!W$49,$B112*(1+'LF Projected Ratios'!W$49))</f>
        <v>4.1747233549124907E-2</v>
      </c>
      <c r="W112">
        <f>IF('LF Projected Ratios'!X$49&gt;=0,$B112+(1-$B112)*'LF Projected Ratios'!X$49,$B112*(1+'LF Projected Ratios'!X$49))</f>
        <v>4.0211855917491345E-2</v>
      </c>
      <c r="X112">
        <f>IF('LF Projected Ratios'!Y$49&gt;=0,$B112+(1-$B112)*'LF Projected Ratios'!Y$49,$B112*(1+'LF Projected Ratios'!Y$49))</f>
        <v>3.8689929812472358E-2</v>
      </c>
      <c r="Y112">
        <f>IF('LF Projected Ratios'!Z$49&gt;=0,$B112+(1-$B112)*'LF Projected Ratios'!Z$49,$B112*(1+'LF Projected Ratios'!Z$49))</f>
        <v>3.7181279230725187E-2</v>
      </c>
      <c r="Z112">
        <f>IF('LF Projected Ratios'!AA$49&gt;=0,$B112+(1-$B112)*'LF Projected Ratios'!AA$49,$B112*(1+'LF Projected Ratios'!AA$49))</f>
        <v>3.5685731226072562E-2</v>
      </c>
      <c r="AA112">
        <f>IF('LF Projected Ratios'!AB$49&gt;=0,$B112+(1-$B112)*'LF Projected Ratios'!AB$49,$B112*(1+'LF Projected Ratios'!AB$49))</f>
        <v>3.4203115843411888E-2</v>
      </c>
      <c r="AB112">
        <f>IF('LF Projected Ratios'!AC$49&gt;=0,$B112+(1-$B112)*'LF Projected Ratios'!AC$49,$B112*(1+'LF Projected Ratios'!AC$49))</f>
        <v>3.2733266054330253E-2</v>
      </c>
      <c r="AC112">
        <f>IF('LF Projected Ratios'!AD$49&gt;=0,$B112+(1-$B112)*'LF Projected Ratios'!AD$49,$B112*(1+'LF Projected Ratios'!AD$49))</f>
        <v>3.1276017694375803E-2</v>
      </c>
      <c r="AD112">
        <f>IF('LF Projected Ratios'!AE$49&gt;=0,$B112+(1-$B112)*'LF Projected Ratios'!AE$49,$B112*(1+'LF Projected Ratios'!AE$49))</f>
        <v>2.9831209401937574E-2</v>
      </c>
      <c r="AE112">
        <f>IF('LF Projected Ratios'!AF$49&gt;=0,$B112+(1-$B112)*'LF Projected Ratios'!AF$49,$B112*(1+'LF Projected Ratios'!AF$49))</f>
        <v>2.8398682558680541E-2</v>
      </c>
      <c r="AF112">
        <f>IF('LF Projected Ratios'!AG$49&gt;=0,$B112+(1-$B112)*'LF Projected Ratios'!AG$49,$B112*(1+'LF Projected Ratios'!AG$49))</f>
        <v>2.6978281231495687E-2</v>
      </c>
    </row>
    <row r="113" spans="1:32" x14ac:dyDescent="0.2">
      <c r="A113" s="12" t="s">
        <v>39</v>
      </c>
      <c r="B113" s="56">
        <f t="shared" si="0"/>
        <v>6.0883933508216859E-2</v>
      </c>
      <c r="C113">
        <f>IF('LF Projected Ratios'!D$49&gt;=0,$B113+(1-$B113)*'LF Projected Ratios'!D$49,$B113*(1+'LF Projected Ratios'!D$49))</f>
        <v>5.9175025137568678E-2</v>
      </c>
      <c r="D113">
        <f>IF('LF Projected Ratios'!E$49&gt;=0,$B113+(1-$B113)*'LF Projected Ratios'!E$49,$B113*(1+'LF Projected Ratios'!E$49))</f>
        <v>5.8071740692301685E-2</v>
      </c>
      <c r="E113">
        <f>IF('LF Projected Ratios'!F$49&gt;=0,$B113+(1-$B113)*'LF Projected Ratios'!F$49,$B113*(1+'LF Projected Ratios'!F$49))</f>
        <v>5.6950956844656675E-2</v>
      </c>
      <c r="F113">
        <f>IF('LF Projected Ratios'!G$49&gt;=0,$B113+(1-$B113)*'LF Projected Ratios'!G$49,$B113*(1+'LF Projected Ratios'!G$49))</f>
        <v>5.5675710059546274E-2</v>
      </c>
      <c r="G113">
        <f>IF('LF Projected Ratios'!H$49&gt;=0,$B113+(1-$B113)*'LF Projected Ratios'!H$49,$B113*(1+'LF Projected Ratios'!H$49))</f>
        <v>5.4273968709431755E-2</v>
      </c>
      <c r="H113">
        <f>IF('LF Projected Ratios'!I$49&gt;=0,$B113+(1-$B113)*'LF Projected Ratios'!I$49,$B113*(1+'LF Projected Ratios'!I$49))</f>
        <v>5.2822543483366881E-2</v>
      </c>
      <c r="I113">
        <f>IF('LF Projected Ratios'!J$49&gt;=0,$B113+(1-$B113)*'LF Projected Ratios'!J$49,$B113*(1+'LF Projected Ratios'!J$49))</f>
        <v>5.1004874740811237E-2</v>
      </c>
      <c r="J113">
        <f>IF('LF Projected Ratios'!K$49&gt;=0,$B113+(1-$B113)*'LF Projected Ratios'!K$49,$B113*(1+'LF Projected Ratios'!K$49))</f>
        <v>4.9213841862783145E-2</v>
      </c>
      <c r="K113">
        <f>IF('LF Projected Ratios'!L$49&gt;=0,$B113+(1-$B113)*'LF Projected Ratios'!L$49,$B113*(1+'LF Projected Ratios'!L$49))</f>
        <v>4.7984805253163586E-2</v>
      </c>
      <c r="L113">
        <f>IF('LF Projected Ratios'!M$49&gt;=0,$B113+(1-$B113)*'LF Projected Ratios'!M$49,$B113*(1+'LF Projected Ratios'!M$49))</f>
        <v>4.6858518305107302E-2</v>
      </c>
      <c r="M113">
        <f>IF('LF Projected Ratios'!N$49&gt;=0,$B113+(1-$B113)*'LF Projected Ratios'!N$49,$B113*(1+'LF Projected Ratios'!N$49))</f>
        <v>4.5498227429935728E-2</v>
      </c>
      <c r="N113">
        <f>IF('LF Projected Ratios'!O$49&gt;=0,$B113+(1-$B113)*'LF Projected Ratios'!O$49,$B113*(1+'LF Projected Ratios'!O$49))</f>
        <v>4.4150400106059987E-2</v>
      </c>
      <c r="O113">
        <f>IF('LF Projected Ratios'!P$49&gt;=0,$B113+(1-$B113)*'LF Projected Ratios'!P$49,$B113*(1+'LF Projected Ratios'!P$49))</f>
        <v>4.2814865820268604E-2</v>
      </c>
      <c r="P113">
        <f>IF('LF Projected Ratios'!Q$49&gt;=0,$B113+(1-$B113)*'LF Projected Ratios'!Q$49,$B113*(1+'LF Projected Ratios'!Q$49))</f>
        <v>4.1491457155606384E-2</v>
      </c>
      <c r="Q113">
        <f>IF('LF Projected Ratios'!R$49&gt;=0,$B113+(1-$B113)*'LF Projected Ratios'!R$49,$B113*(1+'LF Projected Ratios'!R$49))</f>
        <v>4.0180009721413501E-2</v>
      </c>
      <c r="R113">
        <f>IF('LF Projected Ratios'!S$49&gt;=0,$B113+(1-$B113)*'LF Projected Ratios'!S$49,$B113*(1+'LF Projected Ratios'!S$49))</f>
        <v>3.8880362085253146E-2</v>
      </c>
      <c r="S113">
        <f>IF('LF Projected Ratios'!T$49&gt;=0,$B113+(1-$B113)*'LF Projected Ratios'!T$49,$B113*(1+'LF Projected Ratios'!T$49))</f>
        <v>3.759235570666624E-2</v>
      </c>
      <c r="T113">
        <f>IF('LF Projected Ratios'!U$49&gt;=0,$B113+(1-$B113)*'LF Projected Ratios'!U$49,$B113*(1+'LF Projected Ratios'!U$49))</f>
        <v>3.6315834872701118E-2</v>
      </c>
      <c r="U113">
        <f>IF('LF Projected Ratios'!V$49&gt;=0,$B113+(1-$B113)*'LF Projected Ratios'!V$49,$B113*(1+'LF Projected Ratios'!V$49))</f>
        <v>3.5050646635158812E-2</v>
      </c>
      <c r="V113">
        <f>IF('LF Projected Ratios'!W$49&gt;=0,$B113+(1-$B113)*'LF Projected Ratios'!W$49,$B113*(1+'LF Projected Ratios'!W$49))</f>
        <v>3.3796640749501845E-2</v>
      </c>
      <c r="W113">
        <f>IF('LF Projected Ratios'!X$49&gt;=0,$B113+(1-$B113)*'LF Projected Ratios'!X$49,$B113*(1+'LF Projected Ratios'!X$49))</f>
        <v>3.2553669615376757E-2</v>
      </c>
      <c r="X113">
        <f>IF('LF Projected Ratios'!Y$49&gt;=0,$B113+(1-$B113)*'LF Projected Ratios'!Y$49,$B113*(1+'LF Projected Ratios'!Y$49))</f>
        <v>3.1321588218699556E-2</v>
      </c>
      <c r="Y113">
        <f>IF('LF Projected Ratios'!Z$49&gt;=0,$B113+(1-$B113)*'LF Projected Ratios'!Z$49,$B113*(1+'LF Projected Ratios'!Z$49))</f>
        <v>3.0100254075256537E-2</v>
      </c>
      <c r="Z113">
        <f>IF('LF Projected Ratios'!AA$49&gt;=0,$B113+(1-$B113)*'LF Projected Ratios'!AA$49,$B113*(1+'LF Projected Ratios'!AA$49))</f>
        <v>2.8889527175774633E-2</v>
      </c>
      <c r="AA113">
        <f>IF('LF Projected Ratios'!AB$49&gt;=0,$B113+(1-$B113)*'LF Projected Ratios'!AB$49,$B113*(1+'LF Projected Ratios'!AB$49))</f>
        <v>2.7689269932417281E-2</v>
      </c>
      <c r="AB113">
        <f>IF('LF Projected Ratios'!AC$49&gt;=0,$B113+(1-$B113)*'LF Projected Ratios'!AC$49,$B113*(1+'LF Projected Ratios'!AC$49))</f>
        <v>2.6499347126661344E-2</v>
      </c>
      <c r="AC113">
        <f>IF('LF Projected Ratios'!AD$49&gt;=0,$B113+(1-$B113)*'LF Projected Ratios'!AD$49,$B113*(1+'LF Projected Ratios'!AD$49))</f>
        <v>2.5319625858514858E-2</v>
      </c>
      <c r="AD113">
        <f>IF('LF Projected Ratios'!AE$49&gt;=0,$B113+(1-$B113)*'LF Projected Ratios'!AE$49,$B113*(1+'LF Projected Ratios'!AE$49))</f>
        <v>2.4149975497036964E-2</v>
      </c>
      <c r="AE113">
        <f>IF('LF Projected Ratios'!AF$49&gt;=0,$B113+(1-$B113)*'LF Projected Ratios'!AF$49,$B113*(1+'LF Projected Ratios'!AF$49))</f>
        <v>2.2990267632116874E-2</v>
      </c>
      <c r="AF113">
        <f>IF('LF Projected Ratios'!AG$49&gt;=0,$B113+(1-$B113)*'LF Projected Ratios'!AG$49,$B113*(1+'LF Projected Ratios'!AG$49))</f>
        <v>2.1840376027479319E-2</v>
      </c>
    </row>
    <row r="114" spans="1:32" x14ac:dyDescent="0.2">
      <c r="A114" s="12" t="s">
        <v>40</v>
      </c>
      <c r="B114" s="56">
        <f t="shared" si="0"/>
        <v>6.9025207322665816E-2</v>
      </c>
      <c r="C114">
        <f>IF('LF Projected Ratios'!D$49&gt;=0,$B114+(1-$B114)*'LF Projected Ratios'!D$49,$B114*(1+'LF Projected Ratios'!D$49))</f>
        <v>6.7087787254964212E-2</v>
      </c>
      <c r="D114">
        <f>IF('LF Projected Ratios'!E$49&gt;=0,$B114+(1-$B114)*'LF Projected Ratios'!E$49,$B114*(1+'LF Projected Ratios'!E$49))</f>
        <v>6.5836973892845471E-2</v>
      </c>
      <c r="E114">
        <f>IF('LF Projected Ratios'!F$49&gt;=0,$B114+(1-$B114)*'LF Projected Ratios'!F$49,$B114*(1+'LF Projected Ratios'!F$49))</f>
        <v>6.4566321144413061E-2</v>
      </c>
      <c r="F114">
        <f>IF('LF Projected Ratios'!G$49&gt;=0,$B114+(1-$B114)*'LF Projected Ratios'!G$49,$B114*(1+'LF Projected Ratios'!G$49))</f>
        <v>6.3120550993607527E-2</v>
      </c>
      <c r="G114">
        <f>IF('LF Projected Ratios'!H$49&gt;=0,$B114+(1-$B114)*'LF Projected Ratios'!H$49,$B114*(1+'LF Projected Ratios'!H$49))</f>
        <v>6.1531371685878501E-2</v>
      </c>
      <c r="H114">
        <f>IF('LF Projected Ratios'!I$49&gt;=0,$B114+(1-$B114)*'LF Projected Ratios'!I$49,$B114*(1+'LF Projected Ratios'!I$49))</f>
        <v>5.9885864876944188E-2</v>
      </c>
      <c r="I114">
        <f>IF('LF Projected Ratios'!J$49&gt;=0,$B114+(1-$B114)*'LF Projected Ratios'!J$49,$B114*(1+'LF Projected Ratios'!J$49))</f>
        <v>5.7825141225081256E-2</v>
      </c>
      <c r="J114">
        <f>IF('LF Projected Ratios'!K$49&gt;=0,$B114+(1-$B114)*'LF Projected Ratios'!K$49,$B114*(1+'LF Projected Ratios'!K$49))</f>
        <v>5.5794615130526019E-2</v>
      </c>
      <c r="K114">
        <f>IF('LF Projected Ratios'!L$49&gt;=0,$B114+(1-$B114)*'LF Projected Ratios'!L$49,$B114*(1+'LF Projected Ratios'!L$49))</f>
        <v>5.4401234284416809E-2</v>
      </c>
      <c r="L114">
        <f>IF('LF Projected Ratios'!M$49&gt;=0,$B114+(1-$B114)*'LF Projected Ratios'!M$49,$B114*(1+'LF Projected Ratios'!M$49))</f>
        <v>5.3124342572354454E-2</v>
      </c>
      <c r="M114">
        <f>IF('LF Projected Ratios'!N$49&gt;=0,$B114+(1-$B114)*'LF Projected Ratios'!N$49,$B114*(1+'LF Projected Ratios'!N$49))</f>
        <v>5.1582156411449191E-2</v>
      </c>
      <c r="N114">
        <f>IF('LF Projected Ratios'!O$49&gt;=0,$B114+(1-$B114)*'LF Projected Ratios'!O$49,$B114*(1+'LF Projected Ratios'!O$49))</f>
        <v>5.0054100402171779E-2</v>
      </c>
      <c r="O114">
        <f>IF('LF Projected Ratios'!P$49&gt;=0,$B114+(1-$B114)*'LF Projected Ratios'!P$49,$B114*(1+'LF Projected Ratios'!P$49))</f>
        <v>4.853998123063636E-2</v>
      </c>
      <c r="P114">
        <f>IF('LF Projected Ratios'!Q$49&gt;=0,$B114+(1-$B114)*'LF Projected Ratios'!Q$49,$B114*(1+'LF Projected Ratios'!Q$49))</f>
        <v>4.7039609093238344E-2</v>
      </c>
      <c r="Q114">
        <f>IF('LF Projected Ratios'!R$49&gt;=0,$B114+(1-$B114)*'LF Projected Ratios'!R$49,$B114*(1+'LF Projected Ratios'!R$49))</f>
        <v>4.5552797617338471E-2</v>
      </c>
      <c r="R114">
        <f>IF('LF Projected Ratios'!S$49&gt;=0,$B114+(1-$B114)*'LF Projected Ratios'!S$49,$B114*(1+'LF Projected Ratios'!S$49))</f>
        <v>4.4079363784087965E-2</v>
      </c>
      <c r="S114">
        <f>IF('LF Projected Ratios'!T$49&gt;=0,$B114+(1-$B114)*'LF Projected Ratios'!T$49,$B114*(1+'LF Projected Ratios'!T$49))</f>
        <v>4.261912785332507E-2</v>
      </c>
      <c r="T114">
        <f>IF('LF Projected Ratios'!U$49&gt;=0,$B114+(1-$B114)*'LF Projected Ratios'!U$49,$B114*(1+'LF Projected Ratios'!U$49))</f>
        <v>4.1171913290483905E-2</v>
      </c>
      <c r="U114">
        <f>IF('LF Projected Ratios'!V$49&gt;=0,$B114+(1-$B114)*'LF Projected Ratios'!V$49,$B114*(1+'LF Projected Ratios'!V$49))</f>
        <v>3.9737546695448281E-2</v>
      </c>
      <c r="V114">
        <f>IF('LF Projected Ratios'!W$49&gt;=0,$B114+(1-$B114)*'LF Projected Ratios'!W$49,$B114*(1+'LF Projected Ratios'!W$49))</f>
        <v>3.8315857733291568E-2</v>
      </c>
      <c r="W114">
        <f>IF('LF Projected Ratios'!X$49&gt;=0,$B114+(1-$B114)*'LF Projected Ratios'!X$49,$B114*(1+'LF Projected Ratios'!X$49))</f>
        <v>3.6906679066845943E-2</v>
      </c>
      <c r="X114">
        <f>IF('LF Projected Ratios'!Y$49&gt;=0,$B114+(1-$B114)*'LF Projected Ratios'!Y$49,$B114*(1+'LF Projected Ratios'!Y$49))</f>
        <v>3.5509846291043673E-2</v>
      </c>
      <c r="Y114">
        <f>IF('LF Projected Ratios'!Z$49&gt;=0,$B114+(1-$B114)*'LF Projected Ratios'!Z$49,$B114*(1+'LF Projected Ratios'!Z$49))</f>
        <v>3.4125197868976338E-2</v>
      </c>
      <c r="Z114">
        <f>IF('LF Projected Ratios'!AA$49&gt;=0,$B114+(1-$B114)*'LF Projected Ratios'!AA$49,$B114*(1+'LF Projected Ratios'!AA$49))</f>
        <v>3.2752575069620114E-2</v>
      </c>
      <c r="AA114">
        <f>IF('LF Projected Ratios'!AB$49&gt;=0,$B114+(1-$B114)*'LF Projected Ratios'!AB$49,$B114*(1+'LF Projected Ratios'!AB$49))</f>
        <v>3.1391821907177167E-2</v>
      </c>
      <c r="AB114">
        <f>IF('LF Projected Ratios'!AC$49&gt;=0,$B114+(1-$B114)*'LF Projected Ratios'!AC$49,$B114*(1+'LF Projected Ratios'!AC$49))</f>
        <v>3.0042785081982763E-2</v>
      </c>
      <c r="AC114">
        <f>IF('LF Projected Ratios'!AD$49&gt;=0,$B114+(1-$B114)*'LF Projected Ratios'!AD$49,$B114*(1+'LF Projected Ratios'!AD$49))</f>
        <v>2.8705313922932574E-2</v>
      </c>
      <c r="AD114">
        <f>IF('LF Projected Ratios'!AE$49&gt;=0,$B114+(1-$B114)*'LF Projected Ratios'!AE$49,$B114*(1+'LF Projected Ratios'!AE$49))</f>
        <v>2.7379260331386181E-2</v>
      </c>
      <c r="AE114">
        <f>IF('LF Projected Ratios'!AF$49&gt;=0,$B114+(1-$B114)*'LF Projected Ratios'!AF$49,$B114*(1+'LF Projected Ratios'!AF$49))</f>
        <v>2.6064478726498058E-2</v>
      </c>
      <c r="AF114">
        <f>IF('LF Projected Ratios'!AG$49&gt;=0,$B114+(1-$B114)*'LF Projected Ratios'!AG$49,$B114*(1+'LF Projected Ratios'!AG$49))</f>
        <v>2.4760825991938976E-2</v>
      </c>
    </row>
    <row r="115" spans="1:32" x14ac:dyDescent="0.2">
      <c r="A115" s="12" t="s">
        <v>41</v>
      </c>
      <c r="B115" s="56">
        <f t="shared" si="0"/>
        <v>2.5756532901150486E-2</v>
      </c>
      <c r="C115">
        <f>IF('LF Projected Ratios'!D$49&gt;=0,$B115+(1-$B115)*'LF Projected Ratios'!D$49,$B115*(1+'LF Projected Ratios'!D$49))</f>
        <v>2.5033590868048912E-2</v>
      </c>
      <c r="D115">
        <f>IF('LF Projected Ratios'!E$49&gt;=0,$B115+(1-$B115)*'LF Projected Ratios'!E$49,$B115*(1+'LF Projected Ratios'!E$49))</f>
        <v>2.4566853906810824E-2</v>
      </c>
      <c r="E115">
        <f>IF('LF Projected Ratios'!F$49&gt;=0,$B115+(1-$B115)*'LF Projected Ratios'!F$49,$B115*(1+'LF Projected Ratios'!F$49))</f>
        <v>2.4092713942725705E-2</v>
      </c>
      <c r="F115">
        <f>IF('LF Projected Ratios'!G$49&gt;=0,$B115+(1-$B115)*'LF Projected Ratios'!G$49,$B115*(1+'LF Projected Ratios'!G$49))</f>
        <v>2.355322948623359E-2</v>
      </c>
      <c r="G115">
        <f>IF('LF Projected Ratios'!H$49&gt;=0,$B115+(1-$B115)*'LF Projected Ratios'!H$49,$B115*(1+'LF Projected Ratios'!H$49))</f>
        <v>2.296023236658699E-2</v>
      </c>
      <c r="H115">
        <f>IF('LF Projected Ratios'!I$49&gt;=0,$B115+(1-$B115)*'LF Projected Ratios'!I$49,$B115*(1+'LF Projected Ratios'!I$49))</f>
        <v>2.2346216822015541E-2</v>
      </c>
      <c r="I115">
        <f>IF('LF Projected Ratios'!J$49&gt;=0,$B115+(1-$B115)*'LF Projected Ratios'!J$49,$B115*(1+'LF Projected Ratios'!J$49))</f>
        <v>2.157726445521899E-2</v>
      </c>
      <c r="J115">
        <f>IF('LF Projected Ratios'!K$49&gt;=0,$B115+(1-$B115)*'LF Projected Ratios'!K$49,$B115*(1+'LF Projected Ratios'!K$49))</f>
        <v>2.081958020928E-2</v>
      </c>
      <c r="K115">
        <f>IF('LF Projected Ratios'!L$49&gt;=0,$B115+(1-$B115)*'LF Projected Ratios'!L$49,$B115*(1+'LF Projected Ratios'!L$49))</f>
        <v>2.0299644652420613E-2</v>
      </c>
      <c r="L115">
        <f>IF('LF Projected Ratios'!M$49&gt;=0,$B115+(1-$B115)*'LF Projected Ratios'!M$49,$B115*(1+'LF Projected Ratios'!M$49))</f>
        <v>1.9823176639232325E-2</v>
      </c>
      <c r="M115">
        <f>IF('LF Projected Ratios'!N$49&gt;=0,$B115+(1-$B115)*'LF Projected Ratios'!N$49,$B115*(1+'LF Projected Ratios'!N$49))</f>
        <v>1.9247714860358214E-2</v>
      </c>
      <c r="N115">
        <f>IF('LF Projected Ratios'!O$49&gt;=0,$B115+(1-$B115)*'LF Projected Ratios'!O$49,$B115*(1+'LF Projected Ratios'!O$49))</f>
        <v>1.8677525701870451E-2</v>
      </c>
      <c r="O115">
        <f>IF('LF Projected Ratios'!P$49&gt;=0,$B115+(1-$B115)*'LF Projected Ratios'!P$49,$B115*(1+'LF Projected Ratios'!P$49))</f>
        <v>1.811253702931765E-2</v>
      </c>
      <c r="P115">
        <f>IF('LF Projected Ratios'!Q$49&gt;=0,$B115+(1-$B115)*'LF Projected Ratios'!Q$49,$B115*(1+'LF Projected Ratios'!Q$49))</f>
        <v>1.7552678018098546E-2</v>
      </c>
      <c r="Q115">
        <f>IF('LF Projected Ratios'!R$49&gt;=0,$B115+(1-$B115)*'LF Projected Ratios'!R$49,$B115*(1+'LF Projected Ratios'!R$49))</f>
        <v>1.6997879123865477E-2</v>
      </c>
      <c r="R115">
        <f>IF('LF Projected Ratios'!S$49&gt;=0,$B115+(1-$B115)*'LF Projected Ratios'!S$49,$B115*(1+'LF Projected Ratios'!S$49))</f>
        <v>1.6448072053726868E-2</v>
      </c>
      <c r="S115">
        <f>IF('LF Projected Ratios'!T$49&gt;=0,$B115+(1-$B115)*'LF Projected Ratios'!T$49,$B115*(1+'LF Projected Ratios'!T$49))</f>
        <v>1.5903189738222599E-2</v>
      </c>
      <c r="T115">
        <f>IF('LF Projected Ratios'!U$49&gt;=0,$B115+(1-$B115)*'LF Projected Ratios'!U$49,$B115*(1+'LF Projected Ratios'!U$49))</f>
        <v>1.5363166304050274E-2</v>
      </c>
      <c r="U115">
        <f>IF('LF Projected Ratios'!V$49&gt;=0,$B115+(1-$B115)*'LF Projected Ratios'!V$49,$B115*(1+'LF Projected Ratios'!V$49))</f>
        <v>1.4827937047517279E-2</v>
      </c>
      <c r="V115">
        <f>IF('LF Projected Ratios'!W$49&gt;=0,$B115+(1-$B115)*'LF Projected Ratios'!W$49,$B115*(1+'LF Projected Ratios'!W$49))</f>
        <v>1.4297438408696564E-2</v>
      </c>
      <c r="W115">
        <f>IF('LF Projected Ratios'!X$49&gt;=0,$B115+(1-$B115)*'LF Projected Ratios'!X$49,$B115*(1+'LF Projected Ratios'!X$49))</f>
        <v>1.3771607946265085E-2</v>
      </c>
      <c r="X115">
        <f>IF('LF Projected Ratios'!Y$49&gt;=0,$B115+(1-$B115)*'LF Projected Ratios'!Y$49,$B115*(1+'LF Projected Ratios'!Y$49))</f>
        <v>1.3250384313003462E-2</v>
      </c>
      <c r="Y115">
        <f>IF('LF Projected Ratios'!Z$49&gt;=0,$B115+(1-$B115)*'LF Projected Ratios'!Z$49,$B115*(1+'LF Projected Ratios'!Z$49))</f>
        <v>1.2733707231936698E-2</v>
      </c>
      <c r="Z115">
        <f>IF('LF Projected Ratios'!AA$49&gt;=0,$B115+(1-$B115)*'LF Projected Ratios'!AA$49,$B115*(1+'LF Projected Ratios'!AA$49))</f>
        <v>1.2221517473096542E-2</v>
      </c>
      <c r="AA115">
        <f>IF('LF Projected Ratios'!AB$49&gt;=0,$B115+(1-$B115)*'LF Projected Ratios'!AB$49,$B115*(1+'LF Projected Ratios'!AB$49))</f>
        <v>1.1713756830886959E-2</v>
      </c>
      <c r="AB115">
        <f>IF('LF Projected Ratios'!AC$49&gt;=0,$B115+(1-$B115)*'LF Projected Ratios'!AC$49,$B115*(1+'LF Projected Ratios'!AC$49))</f>
        <v>1.1210368102033789E-2</v>
      </c>
      <c r="AC115">
        <f>IF('LF Projected Ratios'!AD$49&gt;=0,$B115+(1-$B115)*'LF Projected Ratios'!AD$49,$B115*(1+'LF Projected Ratios'!AD$49))</f>
        <v>1.0711295064101687E-2</v>
      </c>
      <c r="AD115">
        <f>IF('LF Projected Ratios'!AE$49&gt;=0,$B115+(1-$B115)*'LF Projected Ratios'!AE$49,$B115*(1+'LF Projected Ratios'!AE$49))</f>
        <v>1.0216482454561896E-2</v>
      </c>
      <c r="AE115">
        <f>IF('LF Projected Ratios'!AF$49&gt;=0,$B115+(1-$B115)*'LF Projected Ratios'!AF$49,$B115*(1+'LF Projected Ratios'!AF$49))</f>
        <v>9.7258759503926796E-3</v>
      </c>
      <c r="AF115">
        <f>IF('LF Projected Ratios'!AG$49&gt;=0,$B115+(1-$B115)*'LF Projected Ratios'!AG$49,$B115*(1+'LF Projected Ratios'!AG$49))</f>
        <v>9.2394221481985946E-3</v>
      </c>
    </row>
    <row r="116" spans="1:32" x14ac:dyDescent="0.2">
      <c r="A116" s="12" t="s">
        <v>42</v>
      </c>
      <c r="B116" s="56">
        <f t="shared" si="0"/>
        <v>8.1216862764169118E-2</v>
      </c>
      <c r="C116">
        <f>IF('LF Projected Ratios'!D$49&gt;=0,$B116+(1-$B116)*'LF Projected Ratios'!D$49,$B116*(1+'LF Projected Ratios'!D$49))</f>
        <v>7.8937243682121114E-2</v>
      </c>
      <c r="D116">
        <f>IF('LF Projected Ratios'!E$49&gt;=0,$B116+(1-$B116)*'LF Projected Ratios'!E$49,$B116*(1+'LF Projected Ratios'!E$49))</f>
        <v>7.7465503992881116E-2</v>
      </c>
      <c r="E116">
        <f>IF('LF Projected Ratios'!F$49&gt;=0,$B116+(1-$B116)*'LF Projected Ratios'!F$49,$B116*(1+'LF Projected Ratios'!F$49))</f>
        <v>7.5970420763243895E-2</v>
      </c>
      <c r="F116">
        <f>IF('LF Projected Ratios'!G$49&gt;=0,$B116+(1-$B116)*'LF Projected Ratios'!G$49,$B116*(1+'LF Projected Ratios'!G$49))</f>
        <v>7.4269289821650236E-2</v>
      </c>
      <c r="G116">
        <f>IF('LF Projected Ratios'!H$49&gt;=0,$B116+(1-$B116)*'LF Projected Ratios'!H$49,$B116*(1+'LF Projected Ratios'!H$49))</f>
        <v>7.2399419918324298E-2</v>
      </c>
      <c r="H116">
        <f>IF('LF Projected Ratios'!I$49&gt;=0,$B116+(1-$B116)*'LF Projected Ratios'!I$49,$B116*(1+'LF Projected Ratios'!I$49))</f>
        <v>7.0463273605079688E-2</v>
      </c>
      <c r="I116">
        <f>IF('LF Projected Ratios'!J$49&gt;=0,$B116+(1-$B116)*'LF Projected Ratios'!J$49,$B116*(1+'LF Projected Ratios'!J$49))</f>
        <v>6.803857230362817E-2</v>
      </c>
      <c r="J116">
        <f>IF('LF Projected Ratios'!K$49&gt;=0,$B116+(1-$B116)*'LF Projected Ratios'!K$49,$B116*(1+'LF Projected Ratios'!K$49))</f>
        <v>6.5649402237254392E-2</v>
      </c>
      <c r="K116">
        <f>IF('LF Projected Ratios'!L$49&gt;=0,$B116+(1-$B116)*'LF Projected Ratios'!L$49,$B116*(1+'LF Projected Ratios'!L$49))</f>
        <v>6.4009913920650474E-2</v>
      </c>
      <c r="L116">
        <f>IF('LF Projected Ratios'!M$49&gt;=0,$B116+(1-$B116)*'LF Projected Ratios'!M$49,$B116*(1+'LF Projected Ratios'!M$49))</f>
        <v>6.2507489763364107E-2</v>
      </c>
      <c r="M116">
        <f>IF('LF Projected Ratios'!N$49&gt;=0,$B116+(1-$B116)*'LF Projected Ratios'!N$49,$B116*(1+'LF Projected Ratios'!N$49))</f>
        <v>6.0692913224657863E-2</v>
      </c>
      <c r="N116">
        <f>IF('LF Projected Ratios'!O$49&gt;=0,$B116+(1-$B116)*'LF Projected Ratios'!O$49,$B116*(1+'LF Projected Ratios'!O$49))</f>
        <v>5.8894962591618687E-2</v>
      </c>
      <c r="O116">
        <f>IF('LF Projected Ratios'!P$49&gt;=0,$B116+(1-$B116)*'LF Projected Ratios'!P$49,$B116*(1+'LF Projected Ratios'!P$49))</f>
        <v>5.7113410406076627E-2</v>
      </c>
      <c r="P116">
        <f>IF('LF Projected Ratios'!Q$49&gt;=0,$B116+(1-$B116)*'LF Projected Ratios'!Q$49,$B116*(1+'LF Projected Ratios'!Q$49))</f>
        <v>5.5348033340150392E-2</v>
      </c>
      <c r="Q116">
        <f>IF('LF Projected Ratios'!R$49&gt;=0,$B116+(1-$B116)*'LF Projected Ratios'!R$49,$B116*(1+'LF Projected Ratios'!R$49))</f>
        <v>5.3598612102922182E-2</v>
      </c>
      <c r="R116">
        <f>IF('LF Projected Ratios'!S$49&gt;=0,$B116+(1-$B116)*'LF Projected Ratios'!S$49,$B116*(1+'LF Projected Ratios'!S$49))</f>
        <v>5.1864931349631709E-2</v>
      </c>
      <c r="S116">
        <f>IF('LF Projected Ratios'!T$49&gt;=0,$B116+(1-$B116)*'LF Projected Ratios'!T$49,$B116*(1+'LF Projected Ratios'!T$49))</f>
        <v>5.0146779593307537E-2</v>
      </c>
      <c r="T116">
        <f>IF('LF Projected Ratios'!U$49&gt;=0,$B116+(1-$B116)*'LF Projected Ratios'!U$49,$B116*(1+'LF Projected Ratios'!U$49))</f>
        <v>4.8443949118766066E-2</v>
      </c>
      <c r="U116">
        <f>IF('LF Projected Ratios'!V$49&gt;=0,$B116+(1-$B116)*'LF Projected Ratios'!V$49,$B116*(1+'LF Projected Ratios'!V$49))</f>
        <v>4.6756235898899171E-2</v>
      </c>
      <c r="V116">
        <f>IF('LF Projected Ratios'!W$49&gt;=0,$B116+(1-$B116)*'LF Projected Ratios'!W$49,$B116*(1+'LF Projected Ratios'!W$49))</f>
        <v>4.5083439513180806E-2</v>
      </c>
      <c r="W116">
        <f>IF('LF Projected Ratios'!X$49&gt;=0,$B116+(1-$B116)*'LF Projected Ratios'!X$49,$B116*(1+'LF Projected Ratios'!X$49))</f>
        <v>4.3425363068326332E-2</v>
      </c>
      <c r="X116">
        <f>IF('LF Projected Ratios'!Y$49&gt;=0,$B116+(1-$B116)*'LF Projected Ratios'!Y$49,$B116*(1+'LF Projected Ratios'!Y$49))</f>
        <v>4.1781813121036647E-2</v>
      </c>
      <c r="Y116">
        <f>IF('LF Projected Ratios'!Z$49&gt;=0,$B116+(1-$B116)*'LF Projected Ratios'!Z$49,$B116*(1+'LF Projected Ratios'!Z$49))</f>
        <v>4.0152599602763905E-2</v>
      </c>
      <c r="Z116">
        <f>IF('LF Projected Ratios'!AA$49&gt;=0,$B116+(1-$B116)*'LF Projected Ratios'!AA$49,$B116*(1+'LF Projected Ratios'!AA$49))</f>
        <v>3.8537535746437361E-2</v>
      </c>
      <c r="AA116">
        <f>IF('LF Projected Ratios'!AB$49&gt;=0,$B116+(1-$B116)*'LF Projected Ratios'!AB$49,$B116*(1+'LF Projected Ratios'!AB$49))</f>
        <v>3.6936438015090917E-2</v>
      </c>
      <c r="AB116">
        <f>IF('LF Projected Ratios'!AC$49&gt;=0,$B116+(1-$B116)*'LF Projected Ratios'!AC$49,$B116*(1+'LF Projected Ratios'!AC$49))</f>
        <v>3.5349126032332895E-2</v>
      </c>
      <c r="AC116">
        <f>IF('LF Projected Ratios'!AD$49&gt;=0,$B116+(1-$B116)*'LF Projected Ratios'!AD$49,$B116*(1+'LF Projected Ratios'!AD$49))</f>
        <v>3.3775422514604463E-2</v>
      </c>
      <c r="AD116">
        <f>IF('LF Projected Ratios'!AE$49&gt;=0,$B116+(1-$B116)*'LF Projected Ratios'!AE$49,$B116*(1+'LF Projected Ratios'!AE$49))</f>
        <v>3.2215153205175068E-2</v>
      </c>
      <c r="AE116">
        <f>IF('LF Projected Ratios'!AF$49&gt;=0,$B116+(1-$B116)*'LF Projected Ratios'!AF$49,$B116*(1+'LF Projected Ratios'!AF$49))</f>
        <v>3.0668146809817401E-2</v>
      </c>
      <c r="AF116">
        <f>IF('LF Projected Ratios'!AG$49&gt;=0,$B116+(1-$B116)*'LF Projected Ratios'!AG$49,$B116*(1+'LF Projected Ratios'!AG$49))</f>
        <v>2.9134234934118455E-2</v>
      </c>
    </row>
    <row r="117" spans="1:32" x14ac:dyDescent="0.2">
      <c r="A117" s="12" t="s">
        <v>105</v>
      </c>
      <c r="B117" s="56">
        <f t="shared" si="0"/>
        <v>3.464282791573986E-2</v>
      </c>
      <c r="C117">
        <f>IF('LF Projected Ratios'!D$49&gt;=0,$B117+(1-$B117)*'LF Projected Ratios'!D$49,$B117*(1+'LF Projected Ratios'!D$49))</f>
        <v>3.3670462708749044E-2</v>
      </c>
      <c r="D117">
        <f>IF('LF Projected Ratios'!E$49&gt;=0,$B117+(1-$B117)*'LF Projected Ratios'!E$49,$B117*(1+'LF Projected Ratios'!E$49))</f>
        <v>3.3042696219674574E-2</v>
      </c>
      <c r="E117">
        <f>IF('LF Projected Ratios'!F$49&gt;=0,$B117+(1-$B117)*'LF Projected Ratios'!F$49,$B117*(1+'LF Projected Ratios'!F$49))</f>
        <v>3.2404972608083893E-2</v>
      </c>
      <c r="F117">
        <f>IF('LF Projected Ratios'!G$49&gt;=0,$B117+(1-$B117)*'LF Projected Ratios'!G$49,$B117*(1+'LF Projected Ratios'!G$49))</f>
        <v>3.1679359915521614E-2</v>
      </c>
      <c r="G117">
        <f>IF('LF Projected Ratios'!H$49&gt;=0,$B117+(1-$B117)*'LF Projected Ratios'!H$49,$B117*(1+'LF Projected Ratios'!H$49))</f>
        <v>3.0881772086084794E-2</v>
      </c>
      <c r="H117">
        <f>IF('LF Projected Ratios'!I$49&gt;=0,$B117+(1-$B117)*'LF Projected Ratios'!I$49,$B117*(1+'LF Projected Ratios'!I$49))</f>
        <v>3.0055914237522116E-2</v>
      </c>
      <c r="I117">
        <f>IF('LF Projected Ratios'!J$49&gt;=0,$B117+(1-$B117)*'LF Projected Ratios'!J$49,$B117*(1+'LF Projected Ratios'!J$49))</f>
        <v>2.9021664611589584E-2</v>
      </c>
      <c r="J117">
        <f>IF('LF Projected Ratios'!K$49&gt;=0,$B117+(1-$B117)*'LF Projected Ratios'!K$49,$B117*(1+'LF Projected Ratios'!K$49))</f>
        <v>2.8002570735590492E-2</v>
      </c>
      <c r="K117">
        <f>IF('LF Projected Ratios'!L$49&gt;=0,$B117+(1-$B117)*'LF Projected Ratios'!L$49,$B117*(1+'LF Projected Ratios'!L$49))</f>
        <v>2.7303251534023982E-2</v>
      </c>
      <c r="L117">
        <f>IF('LF Projected Ratios'!M$49&gt;=0,$B117+(1-$B117)*'LF Projected Ratios'!M$49,$B117*(1+'LF Projected Ratios'!M$49))</f>
        <v>2.6662396670072201E-2</v>
      </c>
      <c r="M117">
        <f>IF('LF Projected Ratios'!N$49&gt;=0,$B117+(1-$B117)*'LF Projected Ratios'!N$49,$B117*(1+'LF Projected Ratios'!N$49))</f>
        <v>2.5888394072201941E-2</v>
      </c>
      <c r="N117">
        <f>IF('LF Projected Ratios'!O$49&gt;=0,$B117+(1-$B117)*'LF Projected Ratios'!O$49,$B117*(1+'LF Projected Ratios'!O$49))</f>
        <v>2.5121483208355441E-2</v>
      </c>
      <c r="O117">
        <f>IF('LF Projected Ratios'!P$49&gt;=0,$B117+(1-$B117)*'LF Projected Ratios'!P$49,$B117*(1+'LF Projected Ratios'!P$49))</f>
        <v>2.4361567056880154E-2</v>
      </c>
      <c r="P117">
        <f>IF('LF Projected Ratios'!Q$49&gt;=0,$B117+(1-$B117)*'LF Projected Ratios'!Q$49,$B117*(1+'LF Projected Ratios'!Q$49))</f>
        <v>2.3608550357886733E-2</v>
      </c>
      <c r="Q117">
        <f>IF('LF Projected Ratios'!R$49&gt;=0,$B117+(1-$B117)*'LF Projected Ratios'!R$49,$B117*(1+'LF Projected Ratios'!R$49))</f>
        <v>2.2862339573441422E-2</v>
      </c>
      <c r="R117">
        <f>IF('LF Projected Ratios'!S$49&gt;=0,$B117+(1-$B117)*'LF Projected Ratios'!S$49,$B117*(1+'LF Projected Ratios'!S$49))</f>
        <v>2.2122842848833035E-2</v>
      </c>
      <c r="S117">
        <f>IF('LF Projected Ratios'!T$49&gt;=0,$B117+(1-$B117)*'LF Projected Ratios'!T$49,$B117*(1+'LF Projected Ratios'!T$49))</f>
        <v>2.1389969974879523E-2</v>
      </c>
      <c r="T117">
        <f>IF('LF Projected Ratios'!U$49&gt;=0,$B117+(1-$B117)*'LF Projected Ratios'!U$49,$B117*(1+'LF Projected Ratios'!U$49))</f>
        <v>2.066363235124451E-2</v>
      </c>
      <c r="U117">
        <f>IF('LF Projected Ratios'!V$49&gt;=0,$B117+(1-$B117)*'LF Projected Ratios'!V$49,$B117*(1+'LF Projected Ratios'!V$49))</f>
        <v>1.9943742950729985E-2</v>
      </c>
      <c r="V117">
        <f>IF('LF Projected Ratios'!W$49&gt;=0,$B117+(1-$B117)*'LF Projected Ratios'!W$49,$B117*(1+'LF Projected Ratios'!W$49))</f>
        <v>1.9230216284515551E-2</v>
      </c>
      <c r="W117">
        <f>IF('LF Projected Ratios'!X$49&gt;=0,$B117+(1-$B117)*'LF Projected Ratios'!X$49,$B117*(1+'LF Projected Ratios'!X$49))</f>
        <v>1.8522968368315851E-2</v>
      </c>
      <c r="X117">
        <f>IF('LF Projected Ratios'!Y$49&gt;=0,$B117+(1-$B117)*'LF Projected Ratios'!Y$49,$B117*(1+'LF Projected Ratios'!Y$49))</f>
        <v>1.7821916689427328E-2</v>
      </c>
      <c r="Y117">
        <f>IF('LF Projected Ratios'!Z$49&gt;=0,$B117+(1-$B117)*'LF Projected Ratios'!Z$49,$B117*(1+'LF Projected Ratios'!Z$49))</f>
        <v>1.7126980174637201E-2</v>
      </c>
      <c r="Z117">
        <f>IF('LF Projected Ratios'!AA$49&gt;=0,$B117+(1-$B117)*'LF Projected Ratios'!AA$49,$B117*(1+'LF Projected Ratios'!AA$49))</f>
        <v>1.6438079158968621E-2</v>
      </c>
      <c r="AA117">
        <f>IF('LF Projected Ratios'!AB$49&gt;=0,$B117+(1-$B117)*'LF Projected Ratios'!AB$49,$B117*(1+'LF Projected Ratios'!AB$49))</f>
        <v>1.575513535523693E-2</v>
      </c>
      <c r="AB117">
        <f>IF('LF Projected Ratios'!AC$49&gt;=0,$B117+(1-$B117)*'LF Projected Ratios'!AC$49,$B117*(1+'LF Projected Ratios'!AC$49))</f>
        <v>1.5078071824391736E-2</v>
      </c>
      <c r="AC117">
        <f>IF('LF Projected Ratios'!AD$49&gt;=0,$B117+(1-$B117)*'LF Projected Ratios'!AD$49,$B117*(1+'LF Projected Ratios'!AD$49))</f>
        <v>1.4406812946621928E-2</v>
      </c>
      <c r="AD117">
        <f>IF('LF Projected Ratios'!AE$49&gt;=0,$B117+(1-$B117)*'LF Projected Ratios'!AE$49,$B117*(1+'LF Projected Ratios'!AE$49))</f>
        <v>1.3741284393201623E-2</v>
      </c>
      <c r="AE117">
        <f>IF('LF Projected Ratios'!AF$49&gt;=0,$B117+(1-$B117)*'LF Projected Ratios'!AF$49,$B117*(1+'LF Projected Ratios'!AF$49))</f>
        <v>1.3081413099052494E-2</v>
      </c>
      <c r="AF117">
        <f>IF('LF Projected Ratios'!AG$49&gt;=0,$B117+(1-$B117)*'LF Projected Ratios'!AG$49,$B117*(1+'LF Projected Ratios'!AG$49))</f>
        <v>1.2427127236003964E-2</v>
      </c>
    </row>
    <row r="118" spans="1:32" x14ac:dyDescent="0.2">
      <c r="A118" s="12" t="s">
        <v>106</v>
      </c>
      <c r="B118" s="56">
        <f t="shared" si="0"/>
        <v>0</v>
      </c>
      <c r="C118">
        <f>IF('LF Projected Ratios'!D$49&gt;=0,$B118+(1-$B118)*'LF Projected Ratios'!D$49,$B118*(1+'LF Projected Ratios'!D$49))</f>
        <v>0</v>
      </c>
      <c r="D118">
        <f>IF('LF Projected Ratios'!E$49&gt;=0,$B118+(1-$B118)*'LF Projected Ratios'!E$49,$B118*(1+'LF Projected Ratios'!E$49))</f>
        <v>0</v>
      </c>
      <c r="E118">
        <f>IF('LF Projected Ratios'!F$49&gt;=0,$B118+(1-$B118)*'LF Projected Ratios'!F$49,$B118*(1+'LF Projected Ratios'!F$49))</f>
        <v>0</v>
      </c>
      <c r="F118">
        <f>IF('LF Projected Ratios'!G$49&gt;=0,$B118+(1-$B118)*'LF Projected Ratios'!G$49,$B118*(1+'LF Projected Ratios'!G$49))</f>
        <v>0</v>
      </c>
      <c r="G118">
        <f>IF('LF Projected Ratios'!H$49&gt;=0,$B118+(1-$B118)*'LF Projected Ratios'!H$49,$B118*(1+'LF Projected Ratios'!H$49))</f>
        <v>0</v>
      </c>
      <c r="H118">
        <f>IF('LF Projected Ratios'!I$49&gt;=0,$B118+(1-$B118)*'LF Projected Ratios'!I$49,$B118*(1+'LF Projected Ratios'!I$49))</f>
        <v>0</v>
      </c>
      <c r="I118">
        <f>IF('LF Projected Ratios'!J$49&gt;=0,$B118+(1-$B118)*'LF Projected Ratios'!J$49,$B118*(1+'LF Projected Ratios'!J$49))</f>
        <v>0</v>
      </c>
      <c r="J118">
        <f>IF('LF Projected Ratios'!K$49&gt;=0,$B118+(1-$B118)*'LF Projected Ratios'!K$49,$B118*(1+'LF Projected Ratios'!K$49))</f>
        <v>0</v>
      </c>
      <c r="K118">
        <f>IF('LF Projected Ratios'!L$49&gt;=0,$B118+(1-$B118)*'LF Projected Ratios'!L$49,$B118*(1+'LF Projected Ratios'!L$49))</f>
        <v>0</v>
      </c>
      <c r="L118">
        <f>IF('LF Projected Ratios'!M$49&gt;=0,$B118+(1-$B118)*'LF Projected Ratios'!M$49,$B118*(1+'LF Projected Ratios'!M$49))</f>
        <v>0</v>
      </c>
      <c r="M118">
        <f>IF('LF Projected Ratios'!N$49&gt;=0,$B118+(1-$B118)*'LF Projected Ratios'!N$49,$B118*(1+'LF Projected Ratios'!N$49))</f>
        <v>0</v>
      </c>
      <c r="N118">
        <f>IF('LF Projected Ratios'!O$49&gt;=0,$B118+(1-$B118)*'LF Projected Ratios'!O$49,$B118*(1+'LF Projected Ratios'!O$49))</f>
        <v>0</v>
      </c>
      <c r="O118">
        <f>IF('LF Projected Ratios'!P$49&gt;=0,$B118+(1-$B118)*'LF Projected Ratios'!P$49,$B118*(1+'LF Projected Ratios'!P$49))</f>
        <v>0</v>
      </c>
      <c r="P118">
        <f>IF('LF Projected Ratios'!Q$49&gt;=0,$B118+(1-$B118)*'LF Projected Ratios'!Q$49,$B118*(1+'LF Projected Ratios'!Q$49))</f>
        <v>0</v>
      </c>
      <c r="Q118">
        <f>IF('LF Projected Ratios'!R$49&gt;=0,$B118+(1-$B118)*'LF Projected Ratios'!R$49,$B118*(1+'LF Projected Ratios'!R$49))</f>
        <v>0</v>
      </c>
      <c r="R118">
        <f>IF('LF Projected Ratios'!S$49&gt;=0,$B118+(1-$B118)*'LF Projected Ratios'!S$49,$B118*(1+'LF Projected Ratios'!S$49))</f>
        <v>0</v>
      </c>
      <c r="S118">
        <f>IF('LF Projected Ratios'!T$49&gt;=0,$B118+(1-$B118)*'LF Projected Ratios'!T$49,$B118*(1+'LF Projected Ratios'!T$49))</f>
        <v>0</v>
      </c>
      <c r="T118">
        <f>IF('LF Projected Ratios'!U$49&gt;=0,$B118+(1-$B118)*'LF Projected Ratios'!U$49,$B118*(1+'LF Projected Ratios'!U$49))</f>
        <v>0</v>
      </c>
      <c r="U118">
        <f>IF('LF Projected Ratios'!V$49&gt;=0,$B118+(1-$B118)*'LF Projected Ratios'!V$49,$B118*(1+'LF Projected Ratios'!V$49))</f>
        <v>0</v>
      </c>
      <c r="V118">
        <f>IF('LF Projected Ratios'!W$49&gt;=0,$B118+(1-$B118)*'LF Projected Ratios'!W$49,$B118*(1+'LF Projected Ratios'!W$49))</f>
        <v>0</v>
      </c>
      <c r="W118">
        <f>IF('LF Projected Ratios'!X$49&gt;=0,$B118+(1-$B118)*'LF Projected Ratios'!X$49,$B118*(1+'LF Projected Ratios'!X$49))</f>
        <v>0</v>
      </c>
      <c r="X118">
        <f>IF('LF Projected Ratios'!Y$49&gt;=0,$B118+(1-$B118)*'LF Projected Ratios'!Y$49,$B118*(1+'LF Projected Ratios'!Y$49))</f>
        <v>0</v>
      </c>
      <c r="Y118">
        <f>IF('LF Projected Ratios'!Z$49&gt;=0,$B118+(1-$B118)*'LF Projected Ratios'!Z$49,$B118*(1+'LF Projected Ratios'!Z$49))</f>
        <v>0</v>
      </c>
      <c r="Z118">
        <f>IF('LF Projected Ratios'!AA$49&gt;=0,$B118+(1-$B118)*'LF Projected Ratios'!AA$49,$B118*(1+'LF Projected Ratios'!AA$49))</f>
        <v>0</v>
      </c>
      <c r="AA118">
        <f>IF('LF Projected Ratios'!AB$49&gt;=0,$B118+(1-$B118)*'LF Projected Ratios'!AB$49,$B118*(1+'LF Projected Ratios'!AB$49))</f>
        <v>0</v>
      </c>
      <c r="AB118">
        <f>IF('LF Projected Ratios'!AC$49&gt;=0,$B118+(1-$B118)*'LF Projected Ratios'!AC$49,$B118*(1+'LF Projected Ratios'!AC$49))</f>
        <v>0</v>
      </c>
      <c r="AC118">
        <f>IF('LF Projected Ratios'!AD$49&gt;=0,$B118+(1-$B118)*'LF Projected Ratios'!AD$49,$B118*(1+'LF Projected Ratios'!AD$49))</f>
        <v>0</v>
      </c>
      <c r="AD118">
        <f>IF('LF Projected Ratios'!AE$49&gt;=0,$B118+(1-$B118)*'LF Projected Ratios'!AE$49,$B118*(1+'LF Projected Ratios'!AE$49))</f>
        <v>0</v>
      </c>
      <c r="AE118">
        <f>IF('LF Projected Ratios'!AF$49&gt;=0,$B118+(1-$B118)*'LF Projected Ratios'!AF$49,$B118*(1+'LF Projected Ratios'!AF$49))</f>
        <v>0</v>
      </c>
      <c r="AF118">
        <f>IF('LF Projected Ratios'!AG$49&gt;=0,$B118+(1-$B118)*'LF Projected Ratios'!AG$49,$B118*(1+'LF Projected Ratios'!AG$49))</f>
        <v>0</v>
      </c>
    </row>
    <row r="119" spans="1:32" x14ac:dyDescent="0.2">
      <c r="A119" s="12" t="s">
        <v>107</v>
      </c>
      <c r="B119" s="56">
        <f t="shared" si="0"/>
        <v>6.2982408250959965E-2</v>
      </c>
      <c r="C119">
        <f>IF('LF Projected Ratios'!D$49&gt;=0,$B119+(1-$B119)*'LF Projected Ratios'!D$49,$B119*(1+'LF Projected Ratios'!D$49))</f>
        <v>6.1214599266523693E-2</v>
      </c>
      <c r="D119">
        <f>IF('LF Projected Ratios'!E$49&gt;=0,$B119+(1-$B119)*'LF Projected Ratios'!E$49,$B119*(1+'LF Projected Ratios'!E$49))</f>
        <v>6.0073288129992707E-2</v>
      </c>
      <c r="E119">
        <f>IF('LF Projected Ratios'!F$49&gt;=0,$B119+(1-$B119)*'LF Projected Ratios'!F$49,$B119*(1+'LF Projected Ratios'!F$49))</f>
        <v>5.8913874442571658E-2</v>
      </c>
      <c r="F119">
        <f>IF('LF Projected Ratios'!G$49&gt;=0,$B119+(1-$B119)*'LF Projected Ratios'!G$49,$B119*(1+'LF Projected Ratios'!G$49))</f>
        <v>5.7594673973539748E-2</v>
      </c>
      <c r="G119">
        <f>IF('LF Projected Ratios'!H$49&gt;=0,$B119+(1-$B119)*'LF Projected Ratios'!H$49,$B119*(1+'LF Projected Ratios'!H$49))</f>
        <v>5.6144619075834269E-2</v>
      </c>
      <c r="H119">
        <f>IF('LF Projected Ratios'!I$49&gt;=0,$B119+(1-$B119)*'LF Projected Ratios'!I$49,$B119*(1+'LF Projected Ratios'!I$49))</f>
        <v>5.4643167857650041E-2</v>
      </c>
      <c r="I119">
        <f>IF('LF Projected Ratios'!J$49&gt;=0,$B119+(1-$B119)*'LF Projected Ratios'!J$49,$B119*(1+'LF Projected Ratios'!J$49))</f>
        <v>5.276284987863513E-2</v>
      </c>
      <c r="J119">
        <f>IF('LF Projected Ratios'!K$49&gt;=0,$B119+(1-$B119)*'LF Projected Ratios'!K$49,$B119*(1+'LF Projected Ratios'!K$49))</f>
        <v>5.0910085817330954E-2</v>
      </c>
      <c r="K119">
        <f>IF('LF Projected Ratios'!L$49&gt;=0,$B119+(1-$B119)*'LF Projected Ratios'!L$49,$B119*(1+'LF Projected Ratios'!L$49))</f>
        <v>4.9638688240957414E-2</v>
      </c>
      <c r="L119">
        <f>IF('LF Projected Ratios'!M$49&gt;=0,$B119+(1-$B119)*'LF Projected Ratios'!M$49,$B119*(1+'LF Projected Ratios'!M$49))</f>
        <v>4.847358177882919E-2</v>
      </c>
      <c r="M119">
        <f>IF('LF Projected Ratios'!N$49&gt;=0,$B119+(1-$B119)*'LF Projected Ratios'!N$49,$B119*(1+'LF Projected Ratios'!N$49))</f>
        <v>4.7066406021557379E-2</v>
      </c>
      <c r="N119">
        <f>IF('LF Projected Ratios'!O$49&gt;=0,$B119+(1-$B119)*'LF Projected Ratios'!O$49,$B119*(1+'LF Projected Ratios'!O$49))</f>
        <v>4.5672123394389669E-2</v>
      </c>
      <c r="O119">
        <f>IF('LF Projected Ratios'!P$49&gt;=0,$B119+(1-$B119)*'LF Projected Ratios'!P$49,$B119*(1+'LF Projected Ratios'!P$49))</f>
        <v>4.4290557507068749E-2</v>
      </c>
      <c r="P119">
        <f>IF('LF Projected Ratios'!Q$49&gt;=0,$B119+(1-$B119)*'LF Projected Ratios'!Q$49,$B119*(1+'LF Projected Ratios'!Q$49))</f>
        <v>4.2921535172311676E-2</v>
      </c>
      <c r="Q119">
        <f>IF('LF Projected Ratios'!R$49&gt;=0,$B119+(1-$B119)*'LF Projected Ratios'!R$49,$B119*(1+'LF Projected Ratios'!R$49))</f>
        <v>4.1564886333437578E-2</v>
      </c>
      <c r="R119">
        <f>IF('LF Projected Ratios'!S$49&gt;=0,$B119+(1-$B119)*'LF Projected Ratios'!S$49,$B119*(1+'LF Projected Ratios'!S$49))</f>
        <v>4.0220443993949126E-2</v>
      </c>
      <c r="S119">
        <f>IF('LF Projected Ratios'!T$49&gt;=0,$B119+(1-$B119)*'LF Projected Ratios'!T$49,$B119*(1+'LF Projected Ratios'!T$49))</f>
        <v>3.8888044149003945E-2</v>
      </c>
      <c r="T119">
        <f>IF('LF Projected Ratios'!U$49&gt;=0,$B119+(1-$B119)*'LF Projected Ratios'!U$49,$B119*(1+'LF Projected Ratios'!U$49))</f>
        <v>3.7567525718722225E-2</v>
      </c>
      <c r="U119">
        <f>IF('LF Projected Ratios'!V$49&gt;=0,$B119+(1-$B119)*'LF Projected Ratios'!V$49,$B119*(1+'LF Projected Ratios'!V$49))</f>
        <v>3.6258730483269046E-2</v>
      </c>
      <c r="V119">
        <f>IF('LF Projected Ratios'!W$49&gt;=0,$B119+(1-$B119)*'LF Projected Ratios'!W$49,$B119*(1+'LF Projected Ratios'!W$49))</f>
        <v>3.4961503019657572E-2</v>
      </c>
      <c r="W119">
        <f>IF('LF Projected Ratios'!X$49&gt;=0,$B119+(1-$B119)*'LF Projected Ratios'!X$49,$B119*(1+'LF Projected Ratios'!X$49))</f>
        <v>3.3675690640221558E-2</v>
      </c>
      <c r="X119">
        <f>IF('LF Projected Ratios'!Y$49&gt;=0,$B119+(1-$B119)*'LF Projected Ratios'!Y$49,$B119*(1+'LF Projected Ratios'!Y$49))</f>
        <v>3.2401143332704642E-2</v>
      </c>
      <c r="Y119">
        <f>IF('LF Projected Ratios'!Z$49&gt;=0,$B119+(1-$B119)*'LF Projected Ratios'!Z$49,$B119*(1+'LF Projected Ratios'!Z$49))</f>
        <v>3.1137713701917345E-2</v>
      </c>
      <c r="Z119">
        <f>IF('LF Projected Ratios'!AA$49&gt;=0,$B119+(1-$B119)*'LF Projected Ratios'!AA$49,$B119*(1+'LF Projected Ratios'!AA$49))</f>
        <v>2.9885256912914101E-2</v>
      </c>
      <c r="AA119">
        <f>IF('LF Projected Ratios'!AB$49&gt;=0,$B119+(1-$B119)*'LF Projected Ratios'!AB$49,$B119*(1+'LF Projected Ratios'!AB$49))</f>
        <v>2.864363063564504E-2</v>
      </c>
      <c r="AB119">
        <f>IF('LF Projected Ratios'!AC$49&gt;=0,$B119+(1-$B119)*'LF Projected Ratios'!AC$49,$B119*(1+'LF Projected Ratios'!AC$49))</f>
        <v>2.7412694991036369E-2</v>
      </c>
      <c r="AC119">
        <f>IF('LF Projected Ratios'!AD$49&gt;=0,$B119+(1-$B119)*'LF Projected Ratios'!AD$49,$B119*(1+'LF Projected Ratios'!AD$49))</f>
        <v>2.6192312498457854E-2</v>
      </c>
      <c r="AD119">
        <f>IF('LF Projected Ratios'!AE$49&gt;=0,$B119+(1-$B119)*'LF Projected Ratios'!AE$49,$B119*(1+'LF Projected Ratios'!AE$49))</f>
        <v>2.4982348024537301E-2</v>
      </c>
      <c r="AE119">
        <f>IF('LF Projected Ratios'!AF$49&gt;=0,$B119+(1-$B119)*'LF Projected Ratios'!AF$49,$B119*(1+'LF Projected Ratios'!AF$49))</f>
        <v>2.3782668733277505E-2</v>
      </c>
      <c r="AF119">
        <f>IF('LF Projected Ratios'!AG$49&gt;=0,$B119+(1-$B119)*'LF Projected Ratios'!AG$49,$B119*(1+'LF Projected Ratios'!AG$49))</f>
        <v>2.2593144037441944E-2</v>
      </c>
    </row>
    <row r="120" spans="1:32" x14ac:dyDescent="0.2">
      <c r="A120" s="12" t="s">
        <v>43</v>
      </c>
      <c r="B120" s="56">
        <f t="shared" si="0"/>
        <v>0.11000920213616111</v>
      </c>
      <c r="C120">
        <f>IF('LF Projected Ratios'!D$49&gt;=0,$B120+(1-$B120)*'LF Projected Ratios'!D$49,$B120*(1+'LF Projected Ratios'!D$49))</f>
        <v>0.10692143110123871</v>
      </c>
      <c r="D120">
        <f>IF('LF Projected Ratios'!E$49&gt;=0,$B120+(1-$B120)*'LF Projected Ratios'!E$49,$B120*(1+'LF Projected Ratios'!E$49))</f>
        <v>0.10492794226831567</v>
      </c>
      <c r="E120">
        <f>IF('LF Projected Ratios'!F$49&gt;=0,$B120+(1-$B120)*'LF Projected Ratios'!F$49,$B120*(1+'LF Projected Ratios'!F$49))</f>
        <v>0.10290283433356168</v>
      </c>
      <c r="F120">
        <f>IF('LF Projected Ratios'!G$49&gt;=0,$B120+(1-$B120)*'LF Projected Ratios'!G$49,$B120*(1+'LF Projected Ratios'!G$49))</f>
        <v>0.10059863233357483</v>
      </c>
      <c r="G120">
        <f>IF('LF Projected Ratios'!H$49&gt;=0,$B120+(1-$B120)*'LF Projected Ratios'!H$49,$B120*(1+'LF Projected Ratios'!H$49))</f>
        <v>9.8065871412230082E-2</v>
      </c>
      <c r="H120">
        <f>IF('LF Projected Ratios'!I$49&gt;=0,$B120+(1-$B120)*'LF Projected Ratios'!I$49,$B120*(1+'LF Projected Ratios'!I$49))</f>
        <v>9.5443338309007628E-2</v>
      </c>
      <c r="I120">
        <f>IF('LF Projected Ratios'!J$49&gt;=0,$B120+(1-$B120)*'LF Projected Ratios'!J$49,$B120*(1+'LF Projected Ratios'!J$49))</f>
        <v>9.2159051690282531E-2</v>
      </c>
      <c r="J120">
        <f>IF('LF Projected Ratios'!K$49&gt;=0,$B120+(1-$B120)*'LF Projected Ratios'!K$49,$B120*(1+'LF Projected Ratios'!K$49))</f>
        <v>8.8922892550122631E-2</v>
      </c>
      <c r="K120">
        <f>IF('LF Projected Ratios'!L$49&gt;=0,$B120+(1-$B120)*'LF Projected Ratios'!L$49,$B120*(1+'LF Projected Ratios'!L$49))</f>
        <v>8.6702186215468144E-2</v>
      </c>
      <c r="L120">
        <f>IF('LF Projected Ratios'!M$49&gt;=0,$B120+(1-$B120)*'LF Projected Ratios'!M$49,$B120*(1+'LF Projected Ratios'!M$49))</f>
        <v>8.4667134907304514E-2</v>
      </c>
      <c r="M120">
        <f>IF('LF Projected Ratios'!N$49&gt;=0,$B120+(1-$B120)*'LF Projected Ratios'!N$49,$B120*(1+'LF Projected Ratios'!N$49))</f>
        <v>8.2209269502952334E-2</v>
      </c>
      <c r="N120">
        <f>IF('LF Projected Ratios'!O$49&gt;=0,$B120+(1-$B120)*'LF Projected Ratios'!O$49,$B120*(1+'LF Projected Ratios'!O$49))</f>
        <v>7.9773924084659401E-2</v>
      </c>
      <c r="O120">
        <f>IF('LF Projected Ratios'!P$49&gt;=0,$B120+(1-$B120)*'LF Projected Ratios'!P$49,$B120*(1+'LF Projected Ratios'!P$49))</f>
        <v>7.736079055764164E-2</v>
      </c>
      <c r="P120">
        <f>IF('LF Projected Ratios'!Q$49&gt;=0,$B120+(1-$B120)*'LF Projected Ratios'!Q$49,$B120*(1+'LF Projected Ratios'!Q$49))</f>
        <v>7.4969566421639891E-2</v>
      </c>
      <c r="Q120">
        <f>IF('LF Projected Ratios'!R$49&gt;=0,$B120+(1-$B120)*'LF Projected Ratios'!R$49,$B120*(1+'LF Projected Ratios'!R$49))</f>
        <v>7.2599954644509829E-2</v>
      </c>
      <c r="R120">
        <f>IF('LF Projected Ratios'!S$49&gt;=0,$B120+(1-$B120)*'LF Projected Ratios'!S$49,$B120*(1+'LF Projected Ratios'!S$49))</f>
        <v>7.0251663539224185E-2</v>
      </c>
      <c r="S120">
        <f>IF('LF Projected Ratios'!T$49&gt;=0,$B120+(1-$B120)*'LF Projected Ratios'!T$49,$B120*(1+'LF Projected Ratios'!T$49))</f>
        <v>6.7924406644176344E-2</v>
      </c>
      <c r="T120">
        <f>IF('LF Projected Ratios'!U$49&gt;=0,$B120+(1-$B120)*'LF Projected Ratios'!U$49,$B120*(1+'LF Projected Ratios'!U$49))</f>
        <v>6.5617902606691023E-2</v>
      </c>
      <c r="U120">
        <f>IF('LF Projected Ratios'!V$49&gt;=0,$B120+(1-$B120)*'LF Projected Ratios'!V$49,$B120*(1+'LF Projected Ratios'!V$49))</f>
        <v>6.333187506963478E-2</v>
      </c>
      <c r="V120">
        <f>IF('LF Projected Ratios'!W$49&gt;=0,$B120+(1-$B120)*'LF Projected Ratios'!W$49,$B120*(1+'LF Projected Ratios'!W$49))</f>
        <v>6.1066052561032327E-2</v>
      </c>
      <c r="W120">
        <f>IF('LF Projected Ratios'!X$49&gt;=0,$B120+(1-$B120)*'LF Projected Ratios'!X$49,$B120*(1+'LF Projected Ratios'!X$49))</f>
        <v>5.8820168386598592E-2</v>
      </c>
      <c r="X120">
        <f>IF('LF Projected Ratios'!Y$49&gt;=0,$B120+(1-$B120)*'LF Projected Ratios'!Y$49,$B120*(1+'LF Projected Ratios'!Y$49))</f>
        <v>5.6593960525094807E-2</v>
      </c>
      <c r="Y120">
        <f>IF('LF Projected Ratios'!Z$49&gt;=0,$B120+(1-$B120)*'LF Projected Ratios'!Z$49,$B120*(1+'LF Projected Ratios'!Z$49))</f>
        <v>5.4387171526422681E-2</v>
      </c>
      <c r="Z120">
        <f>IF('LF Projected Ratios'!AA$49&gt;=0,$B120+(1-$B120)*'LF Projected Ratios'!AA$49,$B120*(1+'LF Projected Ratios'!AA$49))</f>
        <v>5.2199548412373765E-2</v>
      </c>
      <c r="AA120">
        <f>IF('LF Projected Ratios'!AB$49&gt;=0,$B120+(1-$B120)*'LF Projected Ratios'!AB$49,$B120*(1+'LF Projected Ratios'!AB$49))</f>
        <v>5.0030842579954604E-2</v>
      </c>
      <c r="AB120">
        <f>IF('LF Projected Ratios'!AC$49&gt;=0,$B120+(1-$B120)*'LF Projected Ratios'!AC$49,$B120*(1+'LF Projected Ratios'!AC$49))</f>
        <v>4.7880809707207206E-2</v>
      </c>
      <c r="AC120">
        <f>IF('LF Projected Ratios'!AD$49&gt;=0,$B120+(1-$B120)*'LF Projected Ratios'!AD$49,$B120*(1+'LF Projected Ratios'!AD$49))</f>
        <v>4.5749209661452274E-2</v>
      </c>
      <c r="AD120">
        <f>IF('LF Projected Ratios'!AE$49&gt;=0,$B120+(1-$B120)*'LF Projected Ratios'!AE$49,$B120*(1+'LF Projected Ratios'!AE$49))</f>
        <v>4.3635806409885257E-2</v>
      </c>
      <c r="AE120">
        <f>IF('LF Projected Ratios'!AF$49&gt;=0,$B120+(1-$B120)*'LF Projected Ratios'!AF$49,$B120*(1+'LF Projected Ratios'!AF$49))</f>
        <v>4.1540367932447336E-2</v>
      </c>
      <c r="AF120">
        <f>IF('LF Projected Ratios'!AG$49&gt;=0,$B120+(1-$B120)*'LF Projected Ratios'!AG$49,$B120*(1+'LF Projected Ratios'!AG$49))</f>
        <v>3.9462666136912468E-2</v>
      </c>
    </row>
    <row r="121" spans="1:32" x14ac:dyDescent="0.2">
      <c r="A121" s="12" t="s">
        <v>44</v>
      </c>
      <c r="B121" s="56">
        <f t="shared" si="0"/>
        <v>0.21701648579474114</v>
      </c>
      <c r="C121">
        <f>IF('LF Projected Ratios'!D$49&gt;=0,$B121+(1-$B121)*'LF Projected Ratios'!D$49,$B121*(1+'LF Projected Ratios'!D$49))</f>
        <v>0.21092520246638599</v>
      </c>
      <c r="D121">
        <f>IF('LF Projected Ratios'!E$49&gt;=0,$B121+(1-$B121)*'LF Projected Ratios'!E$49,$B121*(1+'LF Projected Ratios'!E$49))</f>
        <v>0.20699262289493747</v>
      </c>
      <c r="E121">
        <f>IF('LF Projected Ratios'!F$49&gt;=0,$B121+(1-$B121)*'LF Projected Ratios'!F$49,$B121*(1+'LF Projected Ratios'!F$49))</f>
        <v>0.20299766793824758</v>
      </c>
      <c r="F121">
        <f>IF('LF Projected Ratios'!G$49&gt;=0,$B121+(1-$B121)*'LF Projected Ratios'!G$49,$B121*(1+'LF Projected Ratios'!G$49))</f>
        <v>0.19845214073790088</v>
      </c>
      <c r="G121">
        <f>IF('LF Projected Ratios'!H$49&gt;=0,$B121+(1-$B121)*'LF Projected Ratios'!H$49,$B121*(1+'LF Projected Ratios'!H$49))</f>
        <v>0.19345573258444321</v>
      </c>
      <c r="H121">
        <f>IF('LF Projected Ratios'!I$49&gt;=0,$B121+(1-$B121)*'LF Projected Ratios'!I$49,$B121*(1+'LF Projected Ratios'!I$49))</f>
        <v>0.18828222976022232</v>
      </c>
      <c r="I121">
        <f>IF('LF Projected Ratios'!J$49&gt;=0,$B121+(1-$B121)*'LF Projected Ratios'!J$49,$B121*(1+'LF Projected Ratios'!J$49))</f>
        <v>0.18180327775895036</v>
      </c>
      <c r="J121">
        <f>IF('LF Projected Ratios'!K$49&gt;=0,$B121+(1-$B121)*'LF Projected Ratios'!K$49,$B121*(1+'LF Projected Ratios'!K$49))</f>
        <v>0.17541926741769928</v>
      </c>
      <c r="K121">
        <f>IF('LF Projected Ratios'!L$49&gt;=0,$B121+(1-$B121)*'LF Projected Ratios'!L$49,$B121*(1+'LF Projected Ratios'!L$49))</f>
        <v>0.17103845312788796</v>
      </c>
      <c r="L121">
        <f>IF('LF Projected Ratios'!M$49&gt;=0,$B121+(1-$B121)*'LF Projected Ratios'!M$49,$B121*(1+'LF Projected Ratios'!M$49))</f>
        <v>0.16702388275801078</v>
      </c>
      <c r="M121">
        <f>IF('LF Projected Ratios'!N$49&gt;=0,$B121+(1-$B121)*'LF Projected Ratios'!N$49,$B121*(1+'LF Projected Ratios'!N$49))</f>
        <v>0.16217522189826941</v>
      </c>
      <c r="N121">
        <f>IF('LF Projected Ratios'!O$49&gt;=0,$B121+(1-$B121)*'LF Projected Ratios'!O$49,$B121*(1+'LF Projected Ratios'!O$49))</f>
        <v>0.1573709864878525</v>
      </c>
      <c r="O121">
        <f>IF('LF Projected Ratios'!P$49&gt;=0,$B121+(1-$B121)*'LF Projected Ratios'!P$49,$B121*(1+'LF Projected Ratios'!P$49))</f>
        <v>0.15261056874444701</v>
      </c>
      <c r="P121">
        <f>IF('LF Projected Ratios'!Q$49&gt;=0,$B121+(1-$B121)*'LF Projected Ratios'!Q$49,$B121*(1+'LF Projected Ratios'!Q$49))</f>
        <v>0.14789337192212695</v>
      </c>
      <c r="Q121">
        <f>IF('LF Projected Ratios'!R$49&gt;=0,$B121+(1-$B121)*'LF Projected Ratios'!R$49,$B121*(1+'LF Projected Ratios'!R$49))</f>
        <v>0.1432188100619827</v>
      </c>
      <c r="R121">
        <f>IF('LF Projected Ratios'!S$49&gt;=0,$B121+(1-$B121)*'LF Projected Ratios'!S$49,$B121*(1+'LF Projected Ratios'!S$49))</f>
        <v>0.13858630774948186</v>
      </c>
      <c r="S121">
        <f>IF('LF Projected Ratios'!T$49&gt;=0,$B121+(1-$B121)*'LF Projected Ratios'!T$49,$B121*(1+'LF Projected Ratios'!T$49))</f>
        <v>0.13399529987834263</v>
      </c>
      <c r="T121">
        <f>IF('LF Projected Ratios'!U$49&gt;=0,$B121+(1-$B121)*'LF Projected Ratios'!U$49,$B121*(1+'LF Projected Ratios'!U$49))</f>
        <v>0.12944523142073391</v>
      </c>
      <c r="U121">
        <f>IF('LF Projected Ratios'!V$49&gt;=0,$B121+(1-$B121)*'LF Projected Ratios'!V$49,$B121*(1+'LF Projected Ratios'!V$49))</f>
        <v>0.12493555720359059</v>
      </c>
      <c r="V121">
        <f>IF('LF Projected Ratios'!W$49&gt;=0,$B121+(1-$B121)*'LF Projected Ratios'!W$49,$B121*(1+'LF Projected Ratios'!W$49))</f>
        <v>0.12046574169085818</v>
      </c>
      <c r="W121">
        <f>IF('LF Projected Ratios'!X$49&gt;=0,$B121+(1-$B121)*'LF Projected Ratios'!X$49,$B121*(1+'LF Projected Ratios'!X$49))</f>
        <v>0.11603525877148956</v>
      </c>
      <c r="X121">
        <f>IF('LF Projected Ratios'!Y$49&gt;=0,$B121+(1-$B121)*'LF Projected Ratios'!Y$49,$B121*(1+'LF Projected Ratios'!Y$49))</f>
        <v>0.11164359155301265</v>
      </c>
      <c r="Y121">
        <f>IF('LF Projected Ratios'!Z$49&gt;=0,$B121+(1-$B121)*'LF Projected Ratios'!Z$49,$B121*(1+'LF Projected Ratios'!Z$49))</f>
        <v>0.10729023216049964</v>
      </c>
      <c r="Z121">
        <f>IF('LF Projected Ratios'!AA$49&gt;=0,$B121+(1-$B121)*'LF Projected Ratios'!AA$49,$B121*(1+'LF Projected Ratios'!AA$49))</f>
        <v>0.1029746815407739</v>
      </c>
      <c r="AA121">
        <f>IF('LF Projected Ratios'!AB$49&gt;=0,$B121+(1-$B121)*'LF Projected Ratios'!AB$49,$B121*(1+'LF Projected Ratios'!AB$49))</f>
        <v>9.8696449271698475E-2</v>
      </c>
      <c r="AB121">
        <f>IF('LF Projected Ratios'!AC$49&gt;=0,$B121+(1-$B121)*'LF Projected Ratios'!AC$49,$B121*(1+'LF Projected Ratios'!AC$49))</f>
        <v>9.4455053376386933E-2</v>
      </c>
      <c r="AC121">
        <f>IF('LF Projected Ratios'!AD$49&gt;=0,$B121+(1-$B121)*'LF Projected Ratios'!AD$49,$B121*(1+'LF Projected Ratios'!AD$49))</f>
        <v>9.0250020142193646E-2</v>
      </c>
      <c r="AD121">
        <f>IF('LF Projected Ratios'!AE$49&gt;=0,$B121+(1-$B121)*'LF Projected Ratios'!AE$49,$B121*(1+'LF Projected Ratios'!AE$49))</f>
        <v>8.6080883944345585E-2</v>
      </c>
      <c r="AE121">
        <f>IF('LF Projected Ratios'!AF$49&gt;=0,$B121+(1-$B121)*'LF Projected Ratios'!AF$49,$B121*(1+'LF Projected Ratios'!AF$49))</f>
        <v>8.1947187074061845E-2</v>
      </c>
      <c r="AF121">
        <f>IF('LF Projected Ratios'!AG$49&gt;=0,$B121+(1-$B121)*'LF Projected Ratios'!AG$49,$B121*(1+'LF Projected Ratios'!AG$49))</f>
        <v>7.7848479571044807E-2</v>
      </c>
    </row>
    <row r="122" spans="1:32" x14ac:dyDescent="0.2">
      <c r="A122" s="12" t="s">
        <v>45</v>
      </c>
      <c r="B122" s="56">
        <f t="shared" si="0"/>
        <v>0.10931606417670126</v>
      </c>
      <c r="C122">
        <f>IF('LF Projected Ratios'!D$49&gt;=0,$B122+(1-$B122)*'LF Projected Ratios'!D$49,$B122*(1+'LF Projected Ratios'!D$49))</f>
        <v>0.10624774834436979</v>
      </c>
      <c r="D122">
        <f>IF('LF Projected Ratios'!E$49&gt;=0,$B122+(1-$B122)*'LF Projected Ratios'!E$49,$B122*(1+'LF Projected Ratios'!E$49))</f>
        <v>0.10426681994052929</v>
      </c>
      <c r="E122">
        <f>IF('LF Projected Ratios'!F$49&gt;=0,$B122+(1-$B122)*'LF Projected Ratios'!F$49,$B122*(1+'LF Projected Ratios'!F$49))</f>
        <v>0.10225447165818914</v>
      </c>
      <c r="F122">
        <f>IF('LF Projected Ratios'!G$49&gt;=0,$B122+(1-$B122)*'LF Projected Ratios'!G$49,$B122*(1+'LF Projected Ratios'!G$49))</f>
        <v>9.9964787806152103E-2</v>
      </c>
      <c r="G122">
        <f>IF('LF Projected Ratios'!H$49&gt;=0,$B122+(1-$B122)*'LF Projected Ratios'!H$49,$B122*(1+'LF Projected Ratios'!H$49))</f>
        <v>9.744798512014341E-2</v>
      </c>
      <c r="H122">
        <f>IF('LF Projected Ratios'!I$49&gt;=0,$B122+(1-$B122)*'LF Projected Ratios'!I$49,$B122*(1+'LF Projected Ratios'!I$49))</f>
        <v>9.4841975882274818E-2</v>
      </c>
      <c r="I122">
        <f>IF('LF Projected Ratios'!J$49&gt;=0,$B122+(1-$B122)*'LF Projected Ratios'!J$49,$B122*(1+'LF Projected Ratios'!J$49))</f>
        <v>9.157838265720207E-2</v>
      </c>
      <c r="J122">
        <f>IF('LF Projected Ratios'!K$49&gt;=0,$B122+(1-$B122)*'LF Projected Ratios'!K$49,$B122*(1+'LF Projected Ratios'!K$49))</f>
        <v>8.8362613672586812E-2</v>
      </c>
      <c r="K122">
        <f>IF('LF Projected Ratios'!L$49&gt;=0,$B122+(1-$B122)*'LF Projected Ratios'!L$49,$B122*(1+'LF Projected Ratios'!L$49))</f>
        <v>8.6155899402482125E-2</v>
      </c>
      <c r="L122">
        <f>IF('LF Projected Ratios'!M$49&gt;=0,$B122+(1-$B122)*'LF Projected Ratios'!M$49,$B122*(1+'LF Projected Ratios'!M$49))</f>
        <v>8.4133670397214491E-2</v>
      </c>
      <c r="M122">
        <f>IF('LF Projected Ratios'!N$49&gt;=0,$B122+(1-$B122)*'LF Projected Ratios'!N$49,$B122*(1+'LF Projected Ratios'!N$49))</f>
        <v>8.1691291331985938E-2</v>
      </c>
      <c r="N122">
        <f>IF('LF Projected Ratios'!O$49&gt;=0,$B122+(1-$B122)*'LF Projected Ratios'!O$49,$B122*(1+'LF Projected Ratios'!O$49))</f>
        <v>7.9271290360530502E-2</v>
      </c>
      <c r="O122">
        <f>IF('LF Projected Ratios'!P$49&gt;=0,$B122+(1-$B122)*'LF Projected Ratios'!P$49,$B122*(1+'LF Projected Ratios'!P$49))</f>
        <v>7.6873361329285295E-2</v>
      </c>
      <c r="P122">
        <f>IF('LF Projected Ratios'!Q$49&gt;=0,$B122+(1-$B122)*'LF Projected Ratios'!Q$49,$B122*(1+'LF Projected Ratios'!Q$49))</f>
        <v>7.4497203643962728E-2</v>
      </c>
      <c r="Q122">
        <f>IF('LF Projected Ratios'!R$49&gt;=0,$B122+(1-$B122)*'LF Projected Ratios'!R$49,$B122*(1+'LF Projected Ratios'!R$49))</f>
        <v>7.2142522143936932E-2</v>
      </c>
      <c r="R122">
        <f>IF('LF Projected Ratios'!S$49&gt;=0,$B122+(1-$B122)*'LF Projected Ratios'!S$49,$B122*(1+'LF Projected Ratios'!S$49))</f>
        <v>6.9809026980021005E-2</v>
      </c>
      <c r="S122">
        <f>IF('LF Projected Ratios'!T$49&gt;=0,$B122+(1-$B122)*'LF Projected Ratios'!T$49,$B122*(1+'LF Projected Ratios'!T$49))</f>
        <v>6.7496433495524727E-2</v>
      </c>
      <c r="T122">
        <f>IF('LF Projected Ratios'!U$49&gt;=0,$B122+(1-$B122)*'LF Projected Ratios'!U$49,$B122*(1+'LF Projected Ratios'!U$49))</f>
        <v>6.5204462110499239E-2</v>
      </c>
      <c r="U122">
        <f>IF('LF Projected Ratios'!V$49&gt;=0,$B122+(1-$B122)*'LF Projected Ratios'!V$49,$B122*(1+'LF Projected Ratios'!V$49))</f>
        <v>6.2932838209061967E-2</v>
      </c>
      <c r="V122">
        <f>IF('LF Projected Ratios'!W$49&gt;=0,$B122+(1-$B122)*'LF Projected Ratios'!W$49,$B122*(1+'LF Projected Ratios'!W$49))</f>
        <v>6.0681292029708477E-2</v>
      </c>
      <c r="W122">
        <f>IF('LF Projected Ratios'!X$49&gt;=0,$B122+(1-$B122)*'LF Projected Ratios'!X$49,$B122*(1+'LF Projected Ratios'!X$49))</f>
        <v>5.8449558558521582E-2</v>
      </c>
      <c r="X122">
        <f>IF('LF Projected Ratios'!Y$49&gt;=0,$B122+(1-$B122)*'LF Projected Ratios'!Y$49,$B122*(1+'LF Projected Ratios'!Y$49))</f>
        <v>5.6237377425186828E-2</v>
      </c>
      <c r="Y122">
        <f>IF('LF Projected Ratios'!Z$49&gt;=0,$B122+(1-$B122)*'LF Projected Ratios'!Z$49,$B122*(1+'LF Projected Ratios'!Z$49))</f>
        <v>5.4044492801728738E-2</v>
      </c>
      <c r="Z122">
        <f>IF('LF Projected Ratios'!AA$49&gt;=0,$B122+(1-$B122)*'LF Projected Ratios'!AA$49,$B122*(1+'LF Projected Ratios'!AA$49))</f>
        <v>5.187065330388551E-2</v>
      </c>
      <c r="AA122">
        <f>IF('LF Projected Ratios'!AB$49&gt;=0,$B122+(1-$B122)*'LF Projected Ratios'!AB$49,$B122*(1+'LF Projected Ratios'!AB$49))</f>
        <v>4.971561189504331E-2</v>
      </c>
      <c r="AB122">
        <f>IF('LF Projected Ratios'!AC$49&gt;=0,$B122+(1-$B122)*'LF Projected Ratios'!AC$49,$B122*(1+'LF Projected Ratios'!AC$49))</f>
        <v>4.7579125792650119E-2</v>
      </c>
      <c r="AC122">
        <f>IF('LF Projected Ratios'!AD$49&gt;=0,$B122+(1-$B122)*'LF Projected Ratios'!AD$49,$B122*(1+'LF Projected Ratios'!AD$49))</f>
        <v>4.5460956377037114E-2</v>
      </c>
      <c r="AD122">
        <f>IF('LF Projected Ratios'!AE$49&gt;=0,$B122+(1-$B122)*'LF Projected Ratios'!AE$49,$B122*(1+'LF Projected Ratios'!AE$49))</f>
        <v>4.3360869102578026E-2</v>
      </c>
      <c r="AE122">
        <f>IF('LF Projected Ratios'!AF$49&gt;=0,$B122+(1-$B122)*'LF Projected Ratios'!AF$49,$B122*(1+'LF Projected Ratios'!AF$49))</f>
        <v>4.1278633411109114E-2</v>
      </c>
      <c r="AF122">
        <f>IF('LF Projected Ratios'!AG$49&gt;=0,$B122+(1-$B122)*'LF Projected Ratios'!AG$49,$B122*(1+'LF Projected Ratios'!AG$49))</f>
        <v>3.9214022647551187E-2</v>
      </c>
    </row>
    <row r="123" spans="1:32" x14ac:dyDescent="0.2">
      <c r="A123" s="12" t="s">
        <v>46</v>
      </c>
      <c r="B123" s="56">
        <f t="shared" si="0"/>
        <v>0.34210599055145441</v>
      </c>
      <c r="C123">
        <f>IF('LF Projected Ratios'!D$49&gt;=0,$B123+(1-$B123)*'LF Projected Ratios'!D$49,$B123*(1+'LF Projected Ratios'!D$49))</f>
        <v>0.33250365776486851</v>
      </c>
      <c r="D123">
        <f>IF('LF Projected Ratios'!E$49&gt;=0,$B123+(1-$B123)*'LF Projected Ratios'!E$49,$B123*(1+'LF Projected Ratios'!E$49))</f>
        <v>0.32630431754061806</v>
      </c>
      <c r="E123">
        <f>IF('LF Projected Ratios'!F$49&gt;=0,$B123+(1-$B123)*'LF Projected Ratios'!F$49,$B123*(1+'LF Projected Ratios'!F$49))</f>
        <v>0.32000664841349247</v>
      </c>
      <c r="F123">
        <f>IF('LF Projected Ratios'!G$49&gt;=0,$B123+(1-$B123)*'LF Projected Ratios'!G$49,$B123*(1+'LF Projected Ratios'!G$49))</f>
        <v>0.31284105415111002</v>
      </c>
      <c r="G123">
        <f>IF('LF Projected Ratios'!H$49&gt;=0,$B123+(1-$B123)*'LF Projected Ratios'!H$49,$B123*(1+'LF Projected Ratios'!H$49))</f>
        <v>0.30496468865621074</v>
      </c>
      <c r="H123">
        <f>IF('LF Projected Ratios'!I$49&gt;=0,$B123+(1-$B123)*'LF Projected Ratios'!I$49,$B123*(1+'LF Projected Ratios'!I$49))</f>
        <v>0.29680915014115605</v>
      </c>
      <c r="I123">
        <f>IF('LF Projected Ratios'!J$49&gt;=0,$B123+(1-$B123)*'LF Projected Ratios'!J$49,$B123*(1+'LF Projected Ratios'!J$49))</f>
        <v>0.2865956943107687</v>
      </c>
      <c r="J123">
        <f>IF('LF Projected Ratios'!K$49&gt;=0,$B123+(1-$B123)*'LF Projected Ratios'!K$49,$B123*(1+'LF Projected Ratios'!K$49))</f>
        <v>0.27653190503924713</v>
      </c>
      <c r="K123">
        <f>IF('LF Projected Ratios'!L$49&gt;=0,$B123+(1-$B123)*'LF Projected Ratios'!L$49,$B123*(1+'LF Projected Ratios'!L$49))</f>
        <v>0.26962596512159787</v>
      </c>
      <c r="L123">
        <f>IF('LF Projected Ratios'!M$49&gt;=0,$B123+(1-$B123)*'LF Projected Ratios'!M$49,$B123*(1+'LF Projected Ratios'!M$49))</f>
        <v>0.26329737414844778</v>
      </c>
      <c r="M123">
        <f>IF('LF Projected Ratios'!N$49&gt;=0,$B123+(1-$B123)*'LF Projected Ratios'!N$49,$B123*(1+'LF Projected Ratios'!N$49))</f>
        <v>0.25565391830593281</v>
      </c>
      <c r="N123">
        <f>IF('LF Projected Ratios'!O$49&gt;=0,$B123+(1-$B123)*'LF Projected Ratios'!O$49,$B123*(1+'LF Projected Ratios'!O$49))</f>
        <v>0.24808049498786486</v>
      </c>
      <c r="O123">
        <f>IF('LF Projected Ratios'!P$49&gt;=0,$B123+(1-$B123)*'LF Projected Ratios'!P$49,$B123*(1+'LF Projected Ratios'!P$49))</f>
        <v>0.24057614608283839</v>
      </c>
      <c r="P123">
        <f>IF('LF Projected Ratios'!Q$49&gt;=0,$B123+(1-$B123)*'LF Projected Ratios'!Q$49,$B123*(1+'LF Projected Ratios'!Q$49))</f>
        <v>0.23313993087726953</v>
      </c>
      <c r="Q123">
        <f>IF('LF Projected Ratios'!R$49&gt;=0,$B123+(1-$B123)*'LF Projected Ratios'!R$49,$B123*(1+'LF Projected Ratios'!R$49))</f>
        <v>0.22577092566228668</v>
      </c>
      <c r="R123">
        <f>IF('LF Projected Ratios'!S$49&gt;=0,$B123+(1-$B123)*'LF Projected Ratios'!S$49,$B123*(1+'LF Projected Ratios'!S$49))</f>
        <v>0.218468223351233</v>
      </c>
      <c r="S123">
        <f>IF('LF Projected Ratios'!T$49&gt;=0,$B123+(1-$B123)*'LF Projected Ratios'!T$49,$B123*(1+'LF Projected Ratios'!T$49))</f>
        <v>0.21123093310743499</v>
      </c>
      <c r="T123">
        <f>IF('LF Projected Ratios'!U$49&gt;=0,$B123+(1-$B123)*'LF Projected Ratios'!U$49,$B123*(1+'LF Projected Ratios'!U$49))</f>
        <v>0.20405817998194467</v>
      </c>
      <c r="U123">
        <f>IF('LF Projected Ratios'!V$49&gt;=0,$B123+(1-$B123)*'LF Projected Ratios'!V$49,$B123*(1+'LF Projected Ratios'!V$49))</f>
        <v>0.19694910456092171</v>
      </c>
      <c r="V123">
        <f>IF('LF Projected Ratios'!W$49&gt;=0,$B123+(1-$B123)*'LF Projected Ratios'!W$49,$B123*(1+'LF Projected Ratios'!W$49))</f>
        <v>0.18990286262236278</v>
      </c>
      <c r="W123">
        <f>IF('LF Projected Ratios'!X$49&gt;=0,$B123+(1-$B123)*'LF Projected Ratios'!X$49,$B123*(1+'LF Projected Ratios'!X$49))</f>
        <v>0.18291862480189841</v>
      </c>
      <c r="X123">
        <f>IF('LF Projected Ratios'!Y$49&gt;=0,$B123+(1-$B123)*'LF Projected Ratios'!Y$49,$B123*(1+'LF Projected Ratios'!Y$49))</f>
        <v>0.17599557626737183</v>
      </c>
      <c r="Y123">
        <f>IF('LF Projected Ratios'!Z$49&gt;=0,$B123+(1-$B123)*'LF Projected Ratios'!Z$49,$B123*(1+'LF Projected Ratios'!Z$49))</f>
        <v>0.16913291640193301</v>
      </c>
      <c r="Z123">
        <f>IF('LF Projected Ratios'!AA$49&gt;=0,$B123+(1-$B123)*'LF Projected Ratios'!AA$49,$B123*(1+'LF Projected Ratios'!AA$49))</f>
        <v>0.16232985849538942</v>
      </c>
      <c r="AA123">
        <f>IF('LF Projected Ratios'!AB$49&gt;=0,$B123+(1-$B123)*'LF Projected Ratios'!AB$49,$B123*(1+'LF Projected Ratios'!AB$49))</f>
        <v>0.15558562944356727</v>
      </c>
      <c r="AB123">
        <f>IF('LF Projected Ratios'!AC$49&gt;=0,$B123+(1-$B123)*'LF Projected Ratios'!AC$49,$B123*(1+'LF Projected Ratios'!AC$49))</f>
        <v>0.14889946945543245</v>
      </c>
      <c r="AC123">
        <f>IF('LF Projected Ratios'!AD$49&gt;=0,$B123+(1-$B123)*'LF Projected Ratios'!AD$49,$B123*(1+'LF Projected Ratios'!AD$49))</f>
        <v>0.14227063176774588</v>
      </c>
      <c r="AD123">
        <f>IF('LF Projected Ratios'!AE$49&gt;=0,$B123+(1-$B123)*'LF Projected Ratios'!AE$49,$B123*(1+'LF Projected Ratios'!AE$49))</f>
        <v>0.1356983823670356</v>
      </c>
      <c r="AE123">
        <f>IF('LF Projected Ratios'!AF$49&gt;=0,$B123+(1-$B123)*'LF Projected Ratios'!AF$49,$B123*(1+'LF Projected Ratios'!AF$49))</f>
        <v>0.12918199971864358</v>
      </c>
      <c r="AF123">
        <f>IF('LF Projected Ratios'!AG$49&gt;=0,$B123+(1-$B123)*'LF Projected Ratios'!AG$49,$B123*(1+'LF Projected Ratios'!AG$49))</f>
        <v>0.12272077450266369</v>
      </c>
    </row>
    <row r="124" spans="1:32" x14ac:dyDescent="0.2">
      <c r="A124" s="12" t="s">
        <v>47</v>
      </c>
      <c r="B124" s="56">
        <f t="shared" si="0"/>
        <v>0.11940072833918958</v>
      </c>
      <c r="C124">
        <f>IF('LF Projected Ratios'!D$49&gt;=0,$B124+(1-$B124)*'LF Projected Ratios'!D$49,$B124*(1+'LF Projected Ratios'!D$49))</f>
        <v>0.11604935315097523</v>
      </c>
      <c r="D124">
        <f>IF('LF Projected Ratios'!E$49&gt;=0,$B124+(1-$B124)*'LF Projected Ratios'!E$49,$B124*(1+'LF Projected Ratios'!E$49))</f>
        <v>0.11388567944036651</v>
      </c>
      <c r="E124">
        <f>IF('LF Projected Ratios'!F$49&gt;=0,$B124+(1-$B124)*'LF Projected Ratios'!F$49,$B124*(1+'LF Projected Ratios'!F$49))</f>
        <v>0.1116876872935294</v>
      </c>
      <c r="F124">
        <f>IF('LF Projected Ratios'!G$49&gt;=0,$B124+(1-$B124)*'LF Projected Ratios'!G$49,$B124*(1+'LF Projected Ratios'!G$49))</f>
        <v>0.10918677471806576</v>
      </c>
      <c r="G124">
        <f>IF('LF Projected Ratios'!H$49&gt;=0,$B124+(1-$B124)*'LF Projected Ratios'!H$49,$B124*(1+'LF Projected Ratios'!H$49))</f>
        <v>0.10643779106174131</v>
      </c>
      <c r="H124">
        <f>IF('LF Projected Ratios'!I$49&gt;=0,$B124+(1-$B124)*'LF Projected Ratios'!I$49,$B124*(1+'LF Projected Ratios'!I$49))</f>
        <v>0.10359137133922731</v>
      </c>
      <c r="I124">
        <f>IF('LF Projected Ratios'!J$49&gt;=0,$B124+(1-$B124)*'LF Projected Ratios'!J$49,$B124*(1+'LF Projected Ratios'!J$49))</f>
        <v>0.10002670395926522</v>
      </c>
      <c r="J124">
        <f>IF('LF Projected Ratios'!K$49&gt;=0,$B124+(1-$B124)*'LF Projected Ratios'!K$49,$B124*(1+'LF Projected Ratios'!K$49))</f>
        <v>9.6514272718482647E-2</v>
      </c>
      <c r="K124">
        <f>IF('LF Projected Ratios'!L$49&gt;=0,$B124+(1-$B124)*'LF Projected Ratios'!L$49,$B124*(1+'LF Projected Ratios'!L$49))</f>
        <v>9.410398386412834E-2</v>
      </c>
      <c r="L124">
        <f>IF('LF Projected Ratios'!M$49&gt;=0,$B124+(1-$B124)*'LF Projected Ratios'!M$49,$B124*(1+'LF Projected Ratios'!M$49))</f>
        <v>9.1895199474422415E-2</v>
      </c>
      <c r="M124">
        <f>IF('LF Projected Ratios'!N$49&gt;=0,$B124+(1-$B124)*'LF Projected Ratios'!N$49,$B124*(1+'LF Projected Ratios'!N$49))</f>
        <v>8.9227505193028467E-2</v>
      </c>
      <c r="N124">
        <f>IF('LF Projected Ratios'!O$49&gt;=0,$B124+(1-$B124)*'LF Projected Ratios'!O$49,$B124*(1+'LF Projected Ratios'!O$49))</f>
        <v>8.6584253437218289E-2</v>
      </c>
      <c r="O124">
        <f>IF('LF Projected Ratios'!P$49&gt;=0,$B124+(1-$B124)*'LF Projected Ratios'!P$49,$B124*(1+'LF Projected Ratios'!P$49))</f>
        <v>8.3965109810042335E-2</v>
      </c>
      <c r="P124">
        <f>IF('LF Projected Ratios'!Q$49&gt;=0,$B124+(1-$B124)*'LF Projected Ratios'!Q$49,$B124*(1+'LF Projected Ratios'!Q$49))</f>
        <v>8.1369745986682632E-2</v>
      </c>
      <c r="Q124">
        <f>IF('LF Projected Ratios'!R$49&gt;=0,$B124+(1-$B124)*'LF Projected Ratios'!R$49,$B124*(1+'LF Projected Ratios'!R$49))</f>
        <v>7.8797839577251019E-2</v>
      </c>
      <c r="R124">
        <f>IF('LF Projected Ratios'!S$49&gt;=0,$B124+(1-$B124)*'LF Projected Ratios'!S$49,$B124*(1+'LF Projected Ratios'!S$49))</f>
        <v>7.6249073993291019E-2</v>
      </c>
      <c r="S124">
        <f>IF('LF Projected Ratios'!T$49&gt;=0,$B124+(1-$B124)*'LF Projected Ratios'!T$49,$B124*(1+'LF Projected Ratios'!T$49))</f>
        <v>7.3723138317862896E-2</v>
      </c>
      <c r="T124">
        <f>IF('LF Projected Ratios'!U$49&gt;=0,$B124+(1-$B124)*'LF Projected Ratios'!U$49,$B124*(1+'LF Projected Ratios'!U$49))</f>
        <v>7.1219727179109599E-2</v>
      </c>
      <c r="U124">
        <f>IF('LF Projected Ratios'!V$49&gt;=0,$B124+(1-$B124)*'LF Projected Ratios'!V$49,$B124*(1+'LF Projected Ratios'!V$49))</f>
        <v>6.8738540627187164E-2</v>
      </c>
      <c r="V124">
        <f>IF('LF Projected Ratios'!W$49&gt;=0,$B124+(1-$B124)*'LF Projected Ratios'!W$49,$B124*(1+'LF Projected Ratios'!W$49))</f>
        <v>6.6279284014457554E-2</v>
      </c>
      <c r="W124">
        <f>IF('LF Projected Ratios'!X$49&gt;=0,$B124+(1-$B124)*'LF Projected Ratios'!X$49,$B124*(1+'LF Projected Ratios'!X$49))</f>
        <v>6.3841667878846112E-2</v>
      </c>
      <c r="X124">
        <f>IF('LF Projected Ratios'!Y$49&gt;=0,$B124+(1-$B124)*'LF Projected Ratios'!Y$49,$B124*(1+'LF Projected Ratios'!Y$49))</f>
        <v>6.1425407830264157E-2</v>
      </c>
      <c r="Y124">
        <f>IF('LF Projected Ratios'!Z$49&gt;=0,$B124+(1-$B124)*'LF Projected Ratios'!Z$49,$B124*(1+'LF Projected Ratios'!Z$49))</f>
        <v>5.9030224440003484E-2</v>
      </c>
      <c r="Z124">
        <f>IF('LF Projected Ratios'!AA$49&gt;=0,$B124+(1-$B124)*'LF Projected Ratios'!AA$49,$B124*(1+'LF Projected Ratios'!AA$49))</f>
        <v>5.6655843133012564E-2</v>
      </c>
      <c r="AA124">
        <f>IF('LF Projected Ratios'!AB$49&gt;=0,$B124+(1-$B124)*'LF Projected Ratios'!AB$49,$B124*(1+'LF Projected Ratios'!AB$49))</f>
        <v>5.430199408296861E-2</v>
      </c>
      <c r="AB124">
        <f>IF('LF Projected Ratios'!AC$49&gt;=0,$B124+(1-$B124)*'LF Projected Ratios'!AC$49,$B124*(1+'LF Projected Ratios'!AC$49))</f>
        <v>5.1968412110057871E-2</v>
      </c>
      <c r="AC124">
        <f>IF('LF Projected Ratios'!AD$49&gt;=0,$B124+(1-$B124)*'LF Projected Ratios'!AD$49,$B124*(1+'LF Projected Ratios'!AD$49))</f>
        <v>4.9654836581385552E-2</v>
      </c>
      <c r="AD124">
        <f>IF('LF Projected Ratios'!AE$49&gt;=0,$B124+(1-$B124)*'LF Projected Ratios'!AE$49,$B124*(1+'LF Projected Ratios'!AE$49))</f>
        <v>4.7361011313939438E-2</v>
      </c>
      <c r="AE124">
        <f>IF('LF Projected Ratios'!AF$49&gt;=0,$B124+(1-$B124)*'LF Projected Ratios'!AF$49,$B124*(1+'LF Projected Ratios'!AF$49))</f>
        <v>4.5086684480022621E-2</v>
      </c>
      <c r="AF124">
        <f>IF('LF Projected Ratios'!AG$49&gt;=0,$B124+(1-$B124)*'LF Projected Ratios'!AG$49,$B124*(1+'LF Projected Ratios'!AG$49))</f>
        <v>4.2831608515091511E-2</v>
      </c>
    </row>
    <row r="125" spans="1:32" x14ac:dyDescent="0.2">
      <c r="A125" s="12" t="s">
        <v>48</v>
      </c>
      <c r="B125" s="56">
        <f t="shared" si="0"/>
        <v>4.90924621797863E-2</v>
      </c>
      <c r="C125">
        <f>IF('LF Projected Ratios'!D$49&gt;=0,$B125+(1-$B125)*'LF Projected Ratios'!D$49,$B125*(1+'LF Projected Ratios'!D$49))</f>
        <v>4.7714520336665345E-2</v>
      </c>
      <c r="D125">
        <f>IF('LF Projected Ratios'!E$49&gt;=0,$B125+(1-$B125)*'LF Projected Ratios'!E$49,$B125*(1+'LF Projected Ratios'!E$49))</f>
        <v>4.6824910438259114E-2</v>
      </c>
      <c r="E125">
        <f>IF('LF Projected Ratios'!F$49&gt;=0,$B125+(1-$B125)*'LF Projected Ratios'!F$49,$B125*(1+'LF Projected Ratios'!F$49))</f>
        <v>4.5921190269705911E-2</v>
      </c>
      <c r="F125">
        <f>IF('LF Projected Ratios'!G$49&gt;=0,$B125+(1-$B125)*'LF Projected Ratios'!G$49,$B125*(1+'LF Projected Ratios'!G$49))</f>
        <v>4.4892922203558748E-2</v>
      </c>
      <c r="G125">
        <f>IF('LF Projected Ratios'!H$49&gt;=0,$B125+(1-$B125)*'LF Projected Ratios'!H$49,$B125*(1+'LF Projected Ratios'!H$49))</f>
        <v>4.3762657940868616E-2</v>
      </c>
      <c r="H125">
        <f>IF('LF Projected Ratios'!I$49&gt;=0,$B125+(1-$B125)*'LF Projected Ratios'!I$49,$B125*(1+'LF Projected Ratios'!I$49))</f>
        <v>4.2592332143706363E-2</v>
      </c>
      <c r="I125">
        <f>IF('LF Projected Ratios'!J$49&gt;=0,$B125+(1-$B125)*'LF Projected Ratios'!J$49,$B125*(1+'LF Projected Ratios'!J$49))</f>
        <v>4.1126693692681356E-2</v>
      </c>
      <c r="J125">
        <f>IF('LF Projected Ratios'!K$49&gt;=0,$B125+(1-$B125)*'LF Projected Ratios'!K$49,$B125*(1+'LF Projected Ratios'!K$49))</f>
        <v>3.9682532503334388E-2</v>
      </c>
      <c r="K125">
        <f>IF('LF Projected Ratios'!L$49&gt;=0,$B125+(1-$B125)*'LF Projected Ratios'!L$49,$B125*(1+'LF Projected Ratios'!L$49))</f>
        <v>3.8691525027327964E-2</v>
      </c>
      <c r="L125">
        <f>IF('LF Projected Ratios'!M$49&gt;=0,$B125+(1-$B125)*'LF Projected Ratios'!M$49,$B125*(1+'LF Projected Ratios'!M$49))</f>
        <v>3.7783367551044375E-2</v>
      </c>
      <c r="M125">
        <f>IF('LF Projected Ratios'!N$49&gt;=0,$B125+(1-$B125)*'LF Projected Ratios'!N$49,$B125*(1+'LF Projected Ratios'!N$49))</f>
        <v>3.6686525995400537E-2</v>
      </c>
      <c r="N125">
        <f>IF('LF Projected Ratios'!O$49&gt;=0,$B125+(1-$B125)*'LF Projected Ratios'!O$49,$B125*(1+'LF Projected Ratios'!O$49))</f>
        <v>3.5599734158711427E-2</v>
      </c>
      <c r="O125">
        <f>IF('LF Projected Ratios'!P$49&gt;=0,$B125+(1-$B125)*'LF Projected Ratios'!P$49,$B125*(1+'LF Projected Ratios'!P$49))</f>
        <v>3.4522854551283087E-2</v>
      </c>
      <c r="P125">
        <f>IF('LF Projected Ratios'!Q$49&gt;=0,$B125+(1-$B125)*'LF Projected Ratios'!Q$49,$B125*(1+'LF Projected Ratios'!Q$49))</f>
        <v>3.3455752180021822E-2</v>
      </c>
      <c r="Q125">
        <f>IF('LF Projected Ratios'!R$49&gt;=0,$B125+(1-$B125)*'LF Projected Ratios'!R$49,$B125*(1+'LF Projected Ratios'!R$49))</f>
        <v>3.2398294492022695E-2</v>
      </c>
      <c r="R125">
        <f>IF('LF Projected Ratios'!S$49&gt;=0,$B125+(1-$B125)*'LF Projected Ratios'!S$49,$B125*(1+'LF Projected Ratios'!S$49))</f>
        <v>3.135035131968085E-2</v>
      </c>
      <c r="S125">
        <f>IF('LF Projected Ratios'!T$49&gt;=0,$B125+(1-$B125)*'LF Projected Ratios'!T$49,$B125*(1+'LF Projected Ratios'!T$49))</f>
        <v>3.0311794827276042E-2</v>
      </c>
      <c r="T125">
        <f>IF('LF Projected Ratios'!U$49&gt;=0,$B125+(1-$B125)*'LF Projected Ratios'!U$49,$B125*(1+'LF Projected Ratios'!U$49))</f>
        <v>2.9282499458988372E-2</v>
      </c>
      <c r="U125">
        <f>IF('LF Projected Ratios'!V$49&gt;=0,$B125+(1-$B125)*'LF Projected Ratios'!V$49,$B125*(1+'LF Projected Ratios'!V$49))</f>
        <v>2.8262341888297349E-2</v>
      </c>
      <c r="V125">
        <f>IF('LF Projected Ratios'!W$49&gt;=0,$B125+(1-$B125)*'LF Projected Ratios'!W$49,$B125*(1+'LF Projected Ratios'!W$49))</f>
        <v>2.7251200968722307E-2</v>
      </c>
      <c r="W125">
        <f>IF('LF Projected Ratios'!X$49&gt;=0,$B125+(1-$B125)*'LF Projected Ratios'!X$49,$B125*(1+'LF Projected Ratios'!X$49))</f>
        <v>2.6248957685864008E-2</v>
      </c>
      <c r="X125">
        <f>IF('LF Projected Ratios'!Y$49&gt;=0,$B125+(1-$B125)*'LF Projected Ratios'!Y$49,$B125*(1+'LF Projected Ratios'!Y$49))</f>
        <v>2.5255495110706461E-2</v>
      </c>
      <c r="Y125">
        <f>IF('LF Projected Ratios'!Z$49&gt;=0,$B125+(1-$B125)*'LF Projected Ratios'!Z$49,$B125*(1+'LF Projected Ratios'!Z$49))</f>
        <v>2.4270698354140689E-2</v>
      </c>
      <c r="Z125">
        <f>IF('LF Projected Ratios'!AA$49&gt;=0,$B125+(1-$B125)*'LF Projected Ratios'!AA$49,$B125*(1+'LF Projected Ratios'!AA$49))</f>
        <v>2.3294454522673331E-2</v>
      </c>
      <c r="AA125">
        <f>IF('LF Projected Ratios'!AB$49&gt;=0,$B125+(1-$B125)*'LF Projected Ratios'!AB$49,$B125*(1+'LF Projected Ratios'!AB$49))</f>
        <v>2.2326652675284761E-2</v>
      </c>
      <c r="AB125">
        <f>IF('LF Projected Ratios'!AC$49&gt;=0,$B125+(1-$B125)*'LF Projected Ratios'!AC$49,$B125*(1+'LF Projected Ratios'!AC$49))</f>
        <v>2.1367183781400716E-2</v>
      </c>
      <c r="AC125">
        <f>IF('LF Projected Ratios'!AD$49&gt;=0,$B125+(1-$B125)*'LF Projected Ratios'!AD$49,$B125*(1+'LF Projected Ratios'!AD$49))</f>
        <v>2.0415940679945146E-2</v>
      </c>
      <c r="AD125">
        <f>IF('LF Projected Ratios'!AE$49&gt;=0,$B125+(1-$B125)*'LF Projected Ratios'!AE$49,$B125*(1+'LF Projected Ratios'!AE$49))</f>
        <v>1.9472818039442993E-2</v>
      </c>
      <c r="AE125">
        <f>IF('LF Projected Ratios'!AF$49&gt;=0,$B125+(1-$B125)*'LF Projected Ratios'!AF$49,$B125*(1+'LF Projected Ratios'!AF$49))</f>
        <v>1.8537712319138203E-2</v>
      </c>
      <c r="AF125">
        <f>IF('LF Projected Ratios'!AG$49&gt;=0,$B125+(1-$B125)*'LF Projected Ratios'!AG$49,$B125*(1+'LF Projected Ratios'!AG$49))</f>
        <v>1.7610521731100646E-2</v>
      </c>
    </row>
    <row r="126" spans="1:32" x14ac:dyDescent="0.2">
      <c r="A126" s="12" t="s">
        <v>49</v>
      </c>
      <c r="B126" s="56">
        <f t="shared" si="0"/>
        <v>8.6603624778937294E-2</v>
      </c>
      <c r="C126">
        <f>IF('LF Projected Ratios'!D$49&gt;=0,$B126+(1-$B126)*'LF Projected Ratios'!D$49,$B126*(1+'LF Projected Ratios'!D$49))</f>
        <v>8.4172808457038076E-2</v>
      </c>
      <c r="D126">
        <f>IF('LF Projected Ratios'!E$49&gt;=0,$B126+(1-$B126)*'LF Projected Ratios'!E$49,$B126*(1+'LF Projected Ratios'!E$49))</f>
        <v>8.26034546617639E-2</v>
      </c>
      <c r="E126">
        <f>IF('LF Projected Ratios'!F$49&gt;=0,$B126+(1-$B126)*'LF Projected Ratios'!F$49,$B126*(1+'LF Projected Ratios'!F$49))</f>
        <v>8.100920905037215E-2</v>
      </c>
      <c r="F126">
        <f>IF('LF Projected Ratios'!G$49&gt;=0,$B126+(1-$B126)*'LF Projected Ratios'!G$49,$B126*(1+'LF Projected Ratios'!G$49))</f>
        <v>7.9195249476565338E-2</v>
      </c>
      <c r="G126">
        <f>IF('LF Projected Ratios'!H$49&gt;=0,$B126+(1-$B126)*'LF Projected Ratios'!H$49,$B126*(1+'LF Projected Ratios'!H$49))</f>
        <v>7.7201359218044913E-2</v>
      </c>
      <c r="H126">
        <f>IF('LF Projected Ratios'!I$49&gt;=0,$B126+(1-$B126)*'LF Projected Ratios'!I$49,$B126*(1+'LF Projected Ratios'!I$49))</f>
        <v>7.5136796722984664E-2</v>
      </c>
      <c r="I126">
        <f>IF('LF Projected Ratios'!J$49&gt;=0,$B126+(1-$B126)*'LF Projected Ratios'!J$49,$B126*(1+'LF Projected Ratios'!J$49))</f>
        <v>7.2551275507745733E-2</v>
      </c>
      <c r="J126">
        <f>IF('LF Projected Ratios'!K$49&gt;=0,$B126+(1-$B126)*'LF Projected Ratios'!K$49,$B126*(1+'LF Projected Ratios'!K$49))</f>
        <v>7.0003642160196791E-2</v>
      </c>
      <c r="K126">
        <f>IF('LF Projected Ratios'!L$49&gt;=0,$B126+(1-$B126)*'LF Projected Ratios'!L$49,$B126*(1+'LF Projected Ratios'!L$49))</f>
        <v>6.8255413699157816E-2</v>
      </c>
      <c r="L126">
        <f>IF('LF Projected Ratios'!M$49&gt;=0,$B126+(1-$B126)*'LF Projected Ratios'!M$49,$B126*(1+'LF Projected Ratios'!M$49))</f>
        <v>6.6653340268246569E-2</v>
      </c>
      <c r="M126">
        <f>IF('LF Projected Ratios'!N$49&gt;=0,$B126+(1-$B126)*'LF Projected Ratios'!N$49,$B126*(1+'LF Projected Ratios'!N$49))</f>
        <v>6.4718410743240237E-2</v>
      </c>
      <c r="N126">
        <f>IF('LF Projected Ratios'!O$49&gt;=0,$B126+(1-$B126)*'LF Projected Ratios'!O$49,$B126*(1+'LF Projected Ratios'!O$49))</f>
        <v>6.2801209848065156E-2</v>
      </c>
      <c r="O126">
        <f>IF('LF Projected Ratios'!P$49&gt;=0,$B126+(1-$B126)*'LF Projected Ratios'!P$49,$B126*(1+'LF Projected Ratios'!P$49))</f>
        <v>6.0901495038238128E-2</v>
      </c>
      <c r="P126">
        <f>IF('LF Projected Ratios'!Q$49&gt;=0,$B126+(1-$B126)*'LF Projected Ratios'!Q$49,$B126*(1+'LF Projected Ratios'!Q$49))</f>
        <v>5.9019028173508813E-2</v>
      </c>
      <c r="Q126">
        <f>IF('LF Projected Ratios'!R$49&gt;=0,$B126+(1-$B126)*'LF Projected Ratios'!R$49,$B126*(1+'LF Projected Ratios'!R$49))</f>
        <v>5.7153575418344559E-2</v>
      </c>
      <c r="R126">
        <f>IF('LF Projected Ratios'!S$49&gt;=0,$B126+(1-$B126)*'LF Projected Ratios'!S$49,$B126*(1+'LF Projected Ratios'!S$49))</f>
        <v>5.5304907145101771E-2</v>
      </c>
      <c r="S126">
        <f>IF('LF Projected Ratios'!T$49&gt;=0,$B126+(1-$B126)*'LF Projected Ratios'!T$49,$B126*(1+'LF Projected Ratios'!T$49))</f>
        <v>5.3472797839796062E-2</v>
      </c>
      <c r="T126">
        <f>IF('LF Projected Ratios'!U$49&gt;=0,$B126+(1-$B126)*'LF Projected Ratios'!U$49,$B126*(1+'LF Projected Ratios'!U$49))</f>
        <v>5.1657026010397233E-2</v>
      </c>
      <c r="U126">
        <f>IF('LF Projected Ratios'!V$49&gt;=0,$B126+(1-$B126)*'LF Projected Ratios'!V$49,$B126*(1+'LF Projected Ratios'!V$49))</f>
        <v>4.9857374097564564E-2</v>
      </c>
      <c r="V126">
        <f>IF('LF Projected Ratios'!W$49&gt;=0,$B126+(1-$B126)*'LF Projected Ratios'!W$49,$B126*(1+'LF Projected Ratios'!W$49))</f>
        <v>4.8073628387748396E-2</v>
      </c>
      <c r="W126">
        <f>IF('LF Projected Ratios'!X$49&gt;=0,$B126+(1-$B126)*'LF Projected Ratios'!X$49,$B126*(1+'LF Projected Ratios'!X$49))</f>
        <v>4.6305578928587041E-2</v>
      </c>
      <c r="X126">
        <f>IF('LF Projected Ratios'!Y$49&gt;=0,$B126+(1-$B126)*'LF Projected Ratios'!Y$49,$B126*(1+'LF Projected Ratios'!Y$49))</f>
        <v>4.4553019446526947E-2</v>
      </c>
      <c r="Y126">
        <f>IF('LF Projected Ratios'!Z$49&gt;=0,$B126+(1-$B126)*'LF Projected Ratios'!Z$49,$B126*(1+'LF Projected Ratios'!Z$49))</f>
        <v>4.2815747266598411E-2</v>
      </c>
      <c r="Z126">
        <f>IF('LF Projected Ratios'!AA$49&gt;=0,$B126+(1-$B126)*'LF Projected Ratios'!AA$49,$B126*(1+'LF Projected Ratios'!AA$49))</f>
        <v>4.1093563234281476E-2</v>
      </c>
      <c r="AA126">
        <f>IF('LF Projected Ratios'!AB$49&gt;=0,$B126+(1-$B126)*'LF Projected Ratios'!AB$49,$B126*(1+'LF Projected Ratios'!AB$49))</f>
        <v>3.9386271639399666E-2</v>
      </c>
      <c r="AB126">
        <f>IF('LF Projected Ratios'!AC$49&gt;=0,$B126+(1-$B126)*'LF Projected Ratios'!AC$49,$B126*(1+'LF Projected Ratios'!AC$49))</f>
        <v>3.7693680141978103E-2</v>
      </c>
      <c r="AC126">
        <f>IF('LF Projected Ratios'!AD$49&gt;=0,$B126+(1-$B126)*'LF Projected Ratios'!AD$49,$B126*(1+'LF Projected Ratios'!AD$49))</f>
        <v>3.6015599700008928E-2</v>
      </c>
      <c r="AD126">
        <f>IF('LF Projected Ratios'!AE$49&gt;=0,$B126+(1-$B126)*'LF Projected Ratios'!AE$49,$B126*(1+'LF Projected Ratios'!AE$49))</f>
        <v>3.4351844499068945E-2</v>
      </c>
      <c r="AE126">
        <f>IF('LF Projected Ratios'!AF$49&gt;=0,$B126+(1-$B126)*'LF Projected Ratios'!AF$49,$B126*(1+'LF Projected Ratios'!AF$49))</f>
        <v>3.27022318837282E-2</v>
      </c>
      <c r="AF126">
        <f>IF('LF Projected Ratios'!AG$49&gt;=0,$B126+(1-$B126)*'LF Projected Ratios'!AG$49,$B126*(1+'LF Projected Ratios'!AG$49))</f>
        <v>3.1066582290703117E-2</v>
      </c>
    </row>
    <row r="127" spans="1:32" x14ac:dyDescent="0.2">
      <c r="A127" s="12" t="s">
        <v>50</v>
      </c>
      <c r="B127" s="56">
        <f t="shared" si="0"/>
        <v>4.5037179656426396E-2</v>
      </c>
      <c r="C127">
        <f>IF('LF Projected Ratios'!D$49&gt;=0,$B127+(1-$B127)*'LF Projected Ratios'!D$49,$B127*(1+'LF Projected Ratios'!D$49))</f>
        <v>4.3773062690414893E-2</v>
      </c>
      <c r="D127">
        <f>IF('LF Projected Ratios'!E$49&gt;=0,$B127+(1-$B127)*'LF Projected Ratios'!E$49,$B127*(1+'LF Projected Ratios'!E$49))</f>
        <v>4.2956939011958337E-2</v>
      </c>
      <c r="E127">
        <f>IF('LF Projected Ratios'!F$49&gt;=0,$B127+(1-$B127)*'LF Projected Ratios'!F$49,$B127*(1+'LF Projected Ratios'!F$49))</f>
        <v>4.2127870642129757E-2</v>
      </c>
      <c r="F127">
        <f>IF('LF Projected Ratios'!G$49&gt;=0,$B127+(1-$B127)*'LF Projected Ratios'!G$49,$B127*(1+'LF Projected Ratios'!G$49))</f>
        <v>4.1184542652988813E-2</v>
      </c>
      <c r="G127">
        <f>IF('LF Projected Ratios'!H$49&gt;=0,$B127+(1-$B127)*'LF Projected Ratios'!H$49,$B127*(1+'LF Projected Ratios'!H$49))</f>
        <v>4.0147643862465866E-2</v>
      </c>
      <c r="H127">
        <f>IF('LF Projected Ratios'!I$49&gt;=0,$B127+(1-$B127)*'LF Projected Ratios'!I$49,$B127*(1+'LF Projected Ratios'!I$49))</f>
        <v>3.907399282026882E-2</v>
      </c>
      <c r="I127">
        <f>IF('LF Projected Ratios'!J$49&gt;=0,$B127+(1-$B127)*'LF Projected Ratios'!J$49,$B127*(1+'LF Projected Ratios'!J$49))</f>
        <v>3.7729423424086472E-2</v>
      </c>
      <c r="J127">
        <f>IF('LF Projected Ratios'!K$49&gt;=0,$B127+(1-$B127)*'LF Projected Ratios'!K$49,$B127*(1+'LF Projected Ratios'!K$49))</f>
        <v>3.6404557160519067E-2</v>
      </c>
      <c r="K127">
        <f>IF('LF Projected Ratios'!L$49&gt;=0,$B127+(1-$B127)*'LF Projected Ratios'!L$49,$B127*(1+'LF Projected Ratios'!L$49))</f>
        <v>3.5495411850709362E-2</v>
      </c>
      <c r="L127">
        <f>IF('LF Projected Ratios'!M$49&gt;=0,$B127+(1-$B127)*'LF Projected Ratios'!M$49,$B127*(1+'LF Projected Ratios'!M$49))</f>
        <v>3.4662272716926991E-2</v>
      </c>
      <c r="M127">
        <f>IF('LF Projected Ratios'!N$49&gt;=0,$B127+(1-$B127)*'LF Projected Ratios'!N$49,$B127*(1+'LF Projected Ratios'!N$49))</f>
        <v>3.3656035750949241E-2</v>
      </c>
      <c r="N127">
        <f>IF('LF Projected Ratios'!O$49&gt;=0,$B127+(1-$B127)*'LF Projected Ratios'!O$49,$B127*(1+'LF Projected Ratios'!O$49))</f>
        <v>3.2659018346956441E-2</v>
      </c>
      <c r="O127">
        <f>IF('LF Projected Ratios'!P$49&gt;=0,$B127+(1-$B127)*'LF Projected Ratios'!P$49,$B127*(1+'LF Projected Ratios'!P$49))</f>
        <v>3.1671094372589935E-2</v>
      </c>
      <c r="P127">
        <f>IF('LF Projected Ratios'!Q$49&gt;=0,$B127+(1-$B127)*'LF Projected Ratios'!Q$49,$B127*(1+'LF Projected Ratios'!Q$49))</f>
        <v>3.0692139985859655E-2</v>
      </c>
      <c r="Q127">
        <f>IF('LF Projected Ratios'!R$49&gt;=0,$B127+(1-$B127)*'LF Projected Ratios'!R$49,$B127*(1+'LF Projected Ratios'!R$49))</f>
        <v>2.9722033583392524E-2</v>
      </c>
      <c r="R127">
        <f>IF('LF Projected Ratios'!S$49&gt;=0,$B127+(1-$B127)*'LF Projected Ratios'!S$49,$B127*(1+'LF Projected Ratios'!S$49))</f>
        <v>2.876065575007786E-2</v>
      </c>
      <c r="S127">
        <f>IF('LF Projected Ratios'!T$49&gt;=0,$B127+(1-$B127)*'LF Projected Ratios'!T$49,$B127*(1+'LF Projected Ratios'!T$49))</f>
        <v>2.7807889210064263E-2</v>
      </c>
      <c r="T127">
        <f>IF('LF Projected Ratios'!U$49&gt;=0,$B127+(1-$B127)*'LF Projected Ratios'!U$49,$B127*(1+'LF Projected Ratios'!U$49))</f>
        <v>2.6863618779069533E-2</v>
      </c>
      <c r="U127">
        <f>IF('LF Projected Ratios'!V$49&gt;=0,$B127+(1-$B127)*'LF Projected Ratios'!V$49,$B127*(1+'LF Projected Ratios'!V$49))</f>
        <v>2.5927731317959609E-2</v>
      </c>
      <c r="V127">
        <f>IF('LF Projected Ratios'!W$49&gt;=0,$B127+(1-$B127)*'LF Projected Ratios'!W$49,$B127*(1+'LF Projected Ratios'!W$49))</f>
        <v>2.5000115687558087E-2</v>
      </c>
      <c r="W127">
        <f>IF('LF Projected Ratios'!X$49&gt;=0,$B127+(1-$B127)*'LF Projected Ratios'!X$49,$B127*(1+'LF Projected Ratios'!X$49))</f>
        <v>2.4080662704649411E-2</v>
      </c>
      <c r="X127">
        <f>IF('LF Projected Ratios'!Y$49&gt;=0,$B127+(1-$B127)*'LF Projected Ratios'!Y$49,$B127*(1+'LF Projected Ratios'!Y$49))</f>
        <v>2.3169265099138209E-2</v>
      </c>
      <c r="Y127">
        <f>IF('LF Projected Ratios'!Z$49&gt;=0,$B127+(1-$B127)*'LF Projected Ratios'!Z$49,$B127*(1+'LF Projected Ratios'!Z$49))</f>
        <v>2.2265817472329617E-2</v>
      </c>
      <c r="Z127">
        <f>IF('LF Projected Ratios'!AA$49&gt;=0,$B127+(1-$B127)*'LF Projected Ratios'!AA$49,$B127*(1+'LF Projected Ratios'!AA$49))</f>
        <v>2.1370216256296561E-2</v>
      </c>
      <c r="AA127">
        <f>IF('LF Projected Ratios'!AB$49&gt;=0,$B127+(1-$B127)*'LF Projected Ratios'!AB$49,$B127*(1+'LF Projected Ratios'!AB$49))</f>
        <v>2.048235967430163E-2</v>
      </c>
      <c r="AB127">
        <f>IF('LF Projected Ratios'!AC$49&gt;=0,$B127+(1-$B127)*'LF Projected Ratios'!AC$49,$B127*(1+'LF Projected Ratios'!AC$49))</f>
        <v>1.9602147702240454E-2</v>
      </c>
      <c r="AC127">
        <f>IF('LF Projected Ratios'!AD$49&gt;=0,$B127+(1-$B127)*'LF Projected Ratios'!AD$49,$B127*(1+'LF Projected Ratios'!AD$49))</f>
        <v>1.8729482031076976E-2</v>
      </c>
      <c r="AD127">
        <f>IF('LF Projected Ratios'!AE$49&gt;=0,$B127+(1-$B127)*'LF Projected Ratios'!AE$49,$B127*(1+'LF Projected Ratios'!AE$49))</f>
        <v>1.7864266030241965E-2</v>
      </c>
      <c r="AE127">
        <f>IF('LF Projected Ratios'!AF$49&gt;=0,$B127+(1-$B127)*'LF Projected Ratios'!AF$49,$B127*(1+'LF Projected Ratios'!AF$49))</f>
        <v>1.7006404711962856E-2</v>
      </c>
      <c r="AF127">
        <f>IF('LF Projected Ratios'!AG$49&gt;=0,$B127+(1-$B127)*'LF Projected Ratios'!AG$49,$B127*(1+'LF Projected Ratios'!AG$49))</f>
        <v>1.6155804696500832E-2</v>
      </c>
    </row>
    <row r="128" spans="1:32" x14ac:dyDescent="0.2">
      <c r="A128" s="12" t="s">
        <v>51</v>
      </c>
      <c r="B128" s="56">
        <f t="shared" si="0"/>
        <v>4.473861227444359E-2</v>
      </c>
      <c r="C128">
        <f>IF('LF Projected Ratios'!D$49&gt;=0,$B128+(1-$B128)*'LF Projected Ratios'!D$49,$B128*(1+'LF Projected Ratios'!D$49))</f>
        <v>4.3482875586592078E-2</v>
      </c>
      <c r="D128">
        <f>IF('LF Projected Ratios'!E$49&gt;=0,$B128+(1-$B128)*'LF Projected Ratios'!E$49,$B128*(1+'LF Projected Ratios'!E$49))</f>
        <v>4.2672162280452564E-2</v>
      </c>
      <c r="E128">
        <f>IF('LF Projected Ratios'!F$49&gt;=0,$B128+(1-$B128)*'LF Projected Ratios'!F$49,$B128*(1+'LF Projected Ratios'!F$49))</f>
        <v>4.1848590097875331E-2</v>
      </c>
      <c r="F128">
        <f>IF('LF Projected Ratios'!G$49&gt;=0,$B128+(1-$B128)*'LF Projected Ratios'!G$49,$B128*(1+'LF Projected Ratios'!G$49))</f>
        <v>4.0911515763386336E-2</v>
      </c>
      <c r="G128">
        <f>IF('LF Projected Ratios'!H$49&gt;=0,$B128+(1-$B128)*'LF Projected Ratios'!H$49,$B128*(1+'LF Projected Ratios'!H$49))</f>
        <v>3.9881490941429565E-2</v>
      </c>
      <c r="H128">
        <f>IF('LF Projected Ratios'!I$49&gt;=0,$B128+(1-$B128)*'LF Projected Ratios'!I$49,$B128*(1+'LF Projected Ratios'!I$49))</f>
        <v>3.881495751146484E-2</v>
      </c>
      <c r="I128">
        <f>IF('LF Projected Ratios'!J$49&gt;=0,$B128+(1-$B128)*'LF Projected Ratios'!J$49,$B128*(1+'LF Projected Ratios'!J$49))</f>
        <v>3.747930174103737E-2</v>
      </c>
      <c r="J128">
        <f>IF('LF Projected Ratios'!K$49&gt;=0,$B128+(1-$B128)*'LF Projected Ratios'!K$49,$B128*(1+'LF Projected Ratios'!K$49))</f>
        <v>3.6163218484194813E-2</v>
      </c>
      <c r="K128">
        <f>IF('LF Projected Ratios'!L$49&gt;=0,$B128+(1-$B128)*'LF Projected Ratios'!L$49,$B128*(1+'LF Projected Ratios'!L$49))</f>
        <v>3.5260100219974166E-2</v>
      </c>
      <c r="L128">
        <f>IF('LF Projected Ratios'!M$49&gt;=0,$B128+(1-$B128)*'LF Projected Ratios'!M$49,$B128*(1+'LF Projected Ratios'!M$49))</f>
        <v>3.4432484259976179E-2</v>
      </c>
      <c r="M128">
        <f>IF('LF Projected Ratios'!N$49&gt;=0,$B128+(1-$B128)*'LF Projected Ratios'!N$49,$B128*(1+'LF Projected Ratios'!N$49))</f>
        <v>3.3432917994492509E-2</v>
      </c>
      <c r="N128">
        <f>IF('LF Projected Ratios'!O$49&gt;=0,$B128+(1-$B128)*'LF Projected Ratios'!O$49,$B128*(1+'LF Projected Ratios'!O$49))</f>
        <v>3.2442510171258813E-2</v>
      </c>
      <c r="O128">
        <f>IF('LF Projected Ratios'!P$49&gt;=0,$B128+(1-$B128)*'LF Projected Ratios'!P$49,$B128*(1+'LF Projected Ratios'!P$49))</f>
        <v>3.1461135494092421E-2</v>
      </c>
      <c r="P128">
        <f>IF('LF Projected Ratios'!Q$49&gt;=0,$B128+(1-$B128)*'LF Projected Ratios'!Q$49,$B128*(1+'LF Projected Ratios'!Q$49))</f>
        <v>3.0488670941995574E-2</v>
      </c>
      <c r="Q128">
        <f>IF('LF Projected Ratios'!R$49&gt;=0,$B128+(1-$B128)*'LF Projected Ratios'!R$49,$B128*(1+'LF Projected Ratios'!R$49))</f>
        <v>2.952499571774695E-2</v>
      </c>
      <c r="R128">
        <f>IF('LF Projected Ratios'!S$49&gt;=0,$B128+(1-$B128)*'LF Projected Ratios'!S$49,$B128*(1+'LF Projected Ratios'!S$49))</f>
        <v>2.8569991197880833E-2</v>
      </c>
      <c r="S128">
        <f>IF('LF Projected Ratios'!T$49&gt;=0,$B128+(1-$B128)*'LF Projected Ratios'!T$49,$B128*(1+'LF Projected Ratios'!T$49))</f>
        <v>2.7623540884008903E-2</v>
      </c>
      <c r="T128">
        <f>IF('LF Projected Ratios'!U$49&gt;=0,$B128+(1-$B128)*'LF Projected Ratios'!U$49,$B128*(1+'LF Projected Ratios'!U$49))</f>
        <v>2.6685530355446265E-2</v>
      </c>
      <c r="U128">
        <f>IF('LF Projected Ratios'!V$49&gt;=0,$B128+(1-$B128)*'LF Projected Ratios'!V$49,$B128*(1+'LF Projected Ratios'!V$49))</f>
        <v>2.575584722309817E-2</v>
      </c>
      <c r="V128">
        <f>IF('LF Projected Ratios'!W$49&gt;=0,$B128+(1-$B128)*'LF Projected Ratios'!W$49,$B128*(1+'LF Projected Ratios'!W$49))</f>
        <v>2.4834381084569101E-2</v>
      </c>
      <c r="W128">
        <f>IF('LF Projected Ratios'!X$49&gt;=0,$B128+(1-$B128)*'LF Projected Ratios'!X$49,$B128*(1+'LF Projected Ratios'!X$49))</f>
        <v>2.3921023480457621E-2</v>
      </c>
      <c r="X128">
        <f>IF('LF Projected Ratios'!Y$49&gt;=0,$B128+(1-$B128)*'LF Projected Ratios'!Y$49,$B128*(1+'LF Projected Ratios'!Y$49))</f>
        <v>2.3015667851799738E-2</v>
      </c>
      <c r="Y128">
        <f>IF('LF Projected Ratios'!Z$49&gt;=0,$B128+(1-$B128)*'LF Projected Ratios'!Z$49,$B128*(1+'LF Projected Ratios'!Z$49))</f>
        <v>2.2118209498625786E-2</v>
      </c>
      <c r="Z128">
        <f>IF('LF Projected Ratios'!AA$49&gt;=0,$B128+(1-$B128)*'LF Projected Ratios'!AA$49,$B128*(1+'LF Projected Ratios'!AA$49))</f>
        <v>2.1228545539597087E-2</v>
      </c>
      <c r="AA128">
        <f>IF('LF Projected Ratios'!AB$49&gt;=0,$B128+(1-$B128)*'LF Projected Ratios'!AB$49,$B128*(1+'LF Projected Ratios'!AB$49))</f>
        <v>2.0346574872690194E-2</v>
      </c>
      <c r="AB128">
        <f>IF('LF Projected Ratios'!AC$49&gt;=0,$B128+(1-$B128)*'LF Projected Ratios'!AC$49,$B128*(1+'LF Projected Ratios'!AC$49))</f>
        <v>1.9472198136895876E-2</v>
      </c>
      <c r="AC128">
        <f>IF('LF Projected Ratios'!AD$49&gt;=0,$B128+(1-$B128)*'LF Projected Ratios'!AD$49,$B128*(1+'LF Projected Ratios'!AD$49))</f>
        <v>1.8605317674903428E-2</v>
      </c>
      <c r="AD128">
        <f>IF('LF Projected Ratios'!AE$49&gt;=0,$B128+(1-$B128)*'LF Projected Ratios'!AE$49,$B128*(1+'LF Projected Ratios'!AE$49))</f>
        <v>1.7745837496741808E-2</v>
      </c>
      <c r="AE128">
        <f>IF('LF Projected Ratios'!AF$49&gt;=0,$B128+(1-$B128)*'LF Projected Ratios'!AF$49,$B128*(1+'LF Projected Ratios'!AF$49))</f>
        <v>1.689366324434597E-2</v>
      </c>
      <c r="AF128">
        <f>IF('LF Projected Ratios'!AG$49&gt;=0,$B128+(1-$B128)*'LF Projected Ratios'!AG$49,$B128*(1+'LF Projected Ratios'!AG$49))</f>
        <v>1.6048702157024395E-2</v>
      </c>
    </row>
    <row r="129" spans="1:32" x14ac:dyDescent="0.2">
      <c r="A129" s="12" t="s">
        <v>52</v>
      </c>
      <c r="B129" s="56">
        <f t="shared" si="0"/>
        <v>8.1862621349751918E-2</v>
      </c>
      <c r="C129">
        <f>IF('LF Projected Ratios'!D$49&gt;=0,$B129+(1-$B129)*'LF Projected Ratios'!D$49,$B129*(1+'LF Projected Ratios'!D$49))</f>
        <v>7.9564876923483643E-2</v>
      </c>
      <c r="D129">
        <f>IF('LF Projected Ratios'!E$49&gt;=0,$B129+(1-$B129)*'LF Projected Ratios'!E$49,$B129*(1+'LF Projected Ratios'!E$49))</f>
        <v>7.8081435371998242E-2</v>
      </c>
      <c r="E129">
        <f>IF('LF Projected Ratios'!F$49&gt;=0,$B129+(1-$B129)*'LF Projected Ratios'!F$49,$B129*(1+'LF Projected Ratios'!F$49))</f>
        <v>7.6574464674674644E-2</v>
      </c>
      <c r="F129">
        <f>IF('LF Projected Ratios'!G$49&gt;=0,$B129+(1-$B129)*'LF Projected Ratios'!G$49,$B129*(1+'LF Projected Ratios'!G$49))</f>
        <v>7.4859807971639977E-2</v>
      </c>
      <c r="G129">
        <f>IF('LF Projected Ratios'!H$49&gt;=0,$B129+(1-$B129)*'LF Projected Ratios'!H$49,$B129*(1+'LF Projected Ratios'!H$49))</f>
        <v>7.2975070656511862E-2</v>
      </c>
      <c r="H129">
        <f>IF('LF Projected Ratios'!I$49&gt;=0,$B129+(1-$B129)*'LF Projected Ratios'!I$49,$B129*(1+'LF Projected Ratios'!I$49))</f>
        <v>7.102352996502892E-2</v>
      </c>
      <c r="I129">
        <f>IF('LF Projected Ratios'!J$49&gt;=0,$B129+(1-$B129)*'LF Projected Ratios'!J$49,$B129*(1+'LF Projected Ratios'!J$49))</f>
        <v>6.8579549764718278E-2</v>
      </c>
      <c r="J129">
        <f>IF('LF Projected Ratios'!K$49&gt;=0,$B129+(1-$B129)*'LF Projected Ratios'!K$49,$B129*(1+'LF Projected Ratios'!K$49))</f>
        <v>6.6171383309783449E-2</v>
      </c>
      <c r="K129">
        <f>IF('LF Projected Ratios'!L$49&gt;=0,$B129+(1-$B129)*'LF Projected Ratios'!L$49,$B129*(1+'LF Projected Ratios'!L$49))</f>
        <v>6.4518859354761871E-2</v>
      </c>
      <c r="L129">
        <f>IF('LF Projected Ratios'!M$49&gt;=0,$B129+(1-$B129)*'LF Projected Ratios'!M$49,$B129*(1+'LF Projected Ratios'!M$49))</f>
        <v>6.3004489361774219E-2</v>
      </c>
      <c r="M129">
        <f>IF('LF Projected Ratios'!N$49&gt;=0,$B129+(1-$B129)*'LF Projected Ratios'!N$49,$B129*(1+'LF Projected Ratios'!N$49))</f>
        <v>6.1175485051061206E-2</v>
      </c>
      <c r="N129">
        <f>IF('LF Projected Ratios'!O$49&gt;=0,$B129+(1-$B129)*'LF Projected Ratios'!O$49,$B129*(1+'LF Projected Ratios'!O$49))</f>
        <v>5.9363238839268757E-2</v>
      </c>
      <c r="O129">
        <f>IF('LF Projected Ratios'!P$49&gt;=0,$B129+(1-$B129)*'LF Projected Ratios'!P$49,$B129*(1+'LF Projected Ratios'!P$49))</f>
        <v>5.7567521459697735E-2</v>
      </c>
      <c r="P129">
        <f>IF('LF Projected Ratios'!Q$49&gt;=0,$B129+(1-$B129)*'LF Projected Ratios'!Q$49,$B129*(1+'LF Projected Ratios'!Q$49))</f>
        <v>5.5788107808777777E-2</v>
      </c>
      <c r="Q129">
        <f>IF('LF Projected Ratios'!R$49&gt;=0,$B129+(1-$B129)*'LF Projected Ratios'!R$49,$B129*(1+'LF Projected Ratios'!R$49))</f>
        <v>5.402477685200005E-2</v>
      </c>
      <c r="R129">
        <f>IF('LF Projected Ratios'!S$49&gt;=0,$B129+(1-$B129)*'LF Projected Ratios'!S$49,$B129*(1+'LF Projected Ratios'!S$49))</f>
        <v>5.2277311532389313E-2</v>
      </c>
      <c r="S129">
        <f>IF('LF Projected Ratios'!T$49&gt;=0,$B129+(1-$B129)*'LF Projected Ratios'!T$49,$B129*(1+'LF Projected Ratios'!T$49))</f>
        <v>5.0545498681432585E-2</v>
      </c>
      <c r="T129">
        <f>IF('LF Projected Ratios'!U$49&gt;=0,$B129+(1-$B129)*'LF Projected Ratios'!U$49,$B129*(1+'LF Projected Ratios'!U$49))</f>
        <v>4.882912893239439E-2</v>
      </c>
      <c r="U129">
        <f>IF('LF Projected Ratios'!V$49&gt;=0,$B129+(1-$B129)*'LF Projected Ratios'!V$49,$B129*(1+'LF Projected Ratios'!V$49))</f>
        <v>4.7127996635938738E-2</v>
      </c>
      <c r="V129">
        <f>IF('LF Projected Ratios'!W$49&gt;=0,$B129+(1-$B129)*'LF Projected Ratios'!W$49,$B129*(1+'LF Projected Ratios'!W$49))</f>
        <v>4.5441899777987828E-2</v>
      </c>
      <c r="W129">
        <f>IF('LF Projected Ratios'!X$49&gt;=0,$B129+(1-$B129)*'LF Projected Ratios'!X$49,$B129*(1+'LF Projected Ratios'!X$49))</f>
        <v>4.3770639899750476E-2</v>
      </c>
      <c r="X129">
        <f>IF('LF Projected Ratios'!Y$49&gt;=0,$B129+(1-$B129)*'LF Projected Ratios'!Y$49,$B129*(1+'LF Projected Ratios'!Y$49))</f>
        <v>4.2114022019852045E-2</v>
      </c>
      <c r="Y129">
        <f>IF('LF Projected Ratios'!Z$49&gt;=0,$B129+(1-$B129)*'LF Projected Ratios'!Z$49,$B129*(1+'LF Projected Ratios'!Z$49))</f>
        <v>4.0471854558501899E-2</v>
      </c>
      <c r="Z129">
        <f>IF('LF Projected Ratios'!AA$49&gt;=0,$B129+(1-$B129)*'LF Projected Ratios'!AA$49,$B129*(1+'LF Projected Ratios'!AA$49))</f>
        <v>3.8843949263636712E-2</v>
      </c>
      <c r="AA129">
        <f>IF('LF Projected Ratios'!AB$49&gt;=0,$B129+(1-$B129)*'LF Projected Ratios'!AB$49,$B129*(1+'LF Projected Ratios'!AB$49))</f>
        <v>3.7230121138980485E-2</v>
      </c>
      <c r="AB129">
        <f>IF('LF Projected Ratios'!AC$49&gt;=0,$B129+(1-$B129)*'LF Projected Ratios'!AC$49,$B129*(1+'LF Projected Ratios'!AC$49))</f>
        <v>3.5630188373961515E-2</v>
      </c>
      <c r="AC129">
        <f>IF('LF Projected Ratios'!AD$49&gt;=0,$B129+(1-$B129)*'LF Projected Ratios'!AD$49,$B129*(1+'LF Projected Ratios'!AD$49))</f>
        <v>3.4043972275432148E-2</v>
      </c>
      <c r="AD129">
        <f>IF('LF Projected Ratios'!AE$49&gt;=0,$B129+(1-$B129)*'LF Projected Ratios'!AE$49,$B129*(1+'LF Projected Ratios'!AE$49))</f>
        <v>3.2471297201139469E-2</v>
      </c>
      <c r="AE129">
        <f>IF('LF Projected Ratios'!AF$49&gt;=0,$B129+(1-$B129)*'LF Projected Ratios'!AF$49,$B129*(1+'LF Projected Ratios'!AF$49))</f>
        <v>3.0911990494888804E-2</v>
      </c>
      <c r="AF129">
        <f>IF('LF Projected Ratios'!AG$49&gt;=0,$B129+(1-$B129)*'LF Projected Ratios'!AG$49,$B129*(1+'LF Projected Ratios'!AG$49))</f>
        <v>2.9365882423356287E-2</v>
      </c>
    </row>
    <row r="130" spans="1:32" x14ac:dyDescent="0.2">
      <c r="A130" s="12" t="s">
        <v>53</v>
      </c>
      <c r="B130" s="56">
        <f t="shared" si="0"/>
        <v>3.427973285968533E-2</v>
      </c>
      <c r="C130">
        <f>IF('LF Projected Ratios'!D$49&gt;=0,$B130+(1-$B130)*'LF Projected Ratios'!D$49,$B130*(1+'LF Projected Ratios'!D$49))</f>
        <v>3.3317559112820014E-2</v>
      </c>
      <c r="D130">
        <f>IF('LF Projected Ratios'!E$49&gt;=0,$B130+(1-$B130)*'LF Projected Ratios'!E$49,$B130*(1+'LF Projected Ratios'!E$49))</f>
        <v>3.2696372309130757E-2</v>
      </c>
      <c r="E130">
        <f>IF('LF Projected Ratios'!F$49&gt;=0,$B130+(1-$B130)*'LF Projected Ratios'!F$49,$B130*(1+'LF Projected Ratios'!F$49))</f>
        <v>3.2065332744554392E-2</v>
      </c>
      <c r="F130">
        <f>IF('LF Projected Ratios'!G$49&gt;=0,$B130+(1-$B130)*'LF Projected Ratios'!G$49,$B130*(1+'LF Projected Ratios'!G$49))</f>
        <v>3.1347325273538132E-2</v>
      </c>
      <c r="G130">
        <f>IF('LF Projected Ratios'!H$49&gt;=0,$B130+(1-$B130)*'LF Projected Ratios'!H$49,$B130*(1+'LF Projected Ratios'!H$49))</f>
        <v>3.0558097044487927E-2</v>
      </c>
      <c r="H130">
        <f>IF('LF Projected Ratios'!I$49&gt;=0,$B130+(1-$B130)*'LF Projected Ratios'!I$49,$B130*(1+'LF Projected Ratios'!I$49))</f>
        <v>2.9740895097301035E-2</v>
      </c>
      <c r="I130">
        <f>IF('LF Projected Ratios'!J$49&gt;=0,$B130+(1-$B130)*'LF Projected Ratios'!J$49,$B130*(1+'LF Projected Ratios'!J$49))</f>
        <v>2.8717485548478135E-2</v>
      </c>
      <c r="J130">
        <f>IF('LF Projected Ratios'!K$49&gt;=0,$B130+(1-$B130)*'LF Projected Ratios'!K$49,$B130*(1+'LF Projected Ratios'!K$49))</f>
        <v>2.7709072900608884E-2</v>
      </c>
      <c r="K130">
        <f>IF('LF Projected Ratios'!L$49&gt;=0,$B130+(1-$B130)*'LF Projected Ratios'!L$49,$B130*(1+'LF Projected Ratios'!L$49))</f>
        <v>2.7017083335794615E-2</v>
      </c>
      <c r="L130">
        <f>IF('LF Projected Ratios'!M$49&gt;=0,$B130+(1-$B130)*'LF Projected Ratios'!M$49,$B130*(1+'LF Projected Ratios'!M$49))</f>
        <v>2.6382945337836434E-2</v>
      </c>
      <c r="M130">
        <f>IF('LF Projected Ratios'!N$49&gt;=0,$B130+(1-$B130)*'LF Projected Ratios'!N$49,$B130*(1+'LF Projected Ratios'!N$49))</f>
        <v>2.56170551411057E-2</v>
      </c>
      <c r="N130">
        <f>IF('LF Projected Ratios'!O$49&gt;=0,$B130+(1-$B130)*'LF Projected Ratios'!O$49,$B130*(1+'LF Projected Ratios'!O$49))</f>
        <v>2.485818234920224E-2</v>
      </c>
      <c r="O130">
        <f>IF('LF Projected Ratios'!P$49&gt;=0,$B130+(1-$B130)*'LF Projected Ratios'!P$49,$B130*(1+'LF Projected Ratios'!P$49))</f>
        <v>2.4106230957367469E-2</v>
      </c>
      <c r="P130">
        <f>IF('LF Projected Ratios'!Q$49&gt;=0,$B130+(1-$B130)*'LF Projected Ratios'!Q$49,$B130*(1+'LF Projected Ratios'!Q$49))</f>
        <v>2.3361106704140776E-2</v>
      </c>
      <c r="Q130">
        <f>IF('LF Projected Ratios'!R$49&gt;=0,$B130+(1-$B130)*'LF Projected Ratios'!R$49,$B130*(1+'LF Projected Ratios'!R$49))</f>
        <v>2.2622717031969143E-2</v>
      </c>
      <c r="R130">
        <f>IF('LF Projected Ratios'!S$49&gt;=0,$B130+(1-$B130)*'LF Projected Ratios'!S$49,$B130*(1+'LF Projected Ratios'!S$49))</f>
        <v>2.1890971048880097E-2</v>
      </c>
      <c r="S130">
        <f>IF('LF Projected Ratios'!T$49&gt;=0,$B130+(1-$B130)*'LF Projected Ratios'!T$49,$B130*(1+'LF Projected Ratios'!T$49))</f>
        <v>2.1165779491183333E-2</v>
      </c>
      <c r="T130">
        <f>IF('LF Projected Ratios'!U$49&gt;=0,$B130+(1-$B130)*'LF Projected Ratios'!U$49,$B130*(1+'LF Projected Ratios'!U$49))</f>
        <v>2.0447054687171756E-2</v>
      </c>
      <c r="U130">
        <f>IF('LF Projected Ratios'!V$49&gt;=0,$B130+(1-$B130)*'LF Projected Ratios'!V$49,$B130*(1+'LF Projected Ratios'!V$49))</f>
        <v>1.97347105217884E-2</v>
      </c>
      <c r="V130">
        <f>IF('LF Projected Ratios'!W$49&gt;=0,$B130+(1-$B130)*'LF Projected Ratios'!W$49,$B130*(1+'LF Projected Ratios'!W$49))</f>
        <v>1.9028662402230018E-2</v>
      </c>
      <c r="W130">
        <f>IF('LF Projected Ratios'!X$49&gt;=0,$B130+(1-$B130)*'LF Projected Ratios'!X$49,$B130*(1+'LF Projected Ratios'!X$49))</f>
        <v>1.8328827224459228E-2</v>
      </c>
      <c r="X130">
        <f>IF('LF Projected Ratios'!Y$49&gt;=0,$B130+(1-$B130)*'LF Projected Ratios'!Y$49,$B130*(1+'LF Projected Ratios'!Y$49))</f>
        <v>1.7635123340596623E-2</v>
      </c>
      <c r="Y130">
        <f>IF('LF Projected Ratios'!Z$49&gt;=0,$B130+(1-$B130)*'LF Projected Ratios'!Z$49,$B130*(1+'LF Projected Ratios'!Z$49))</f>
        <v>1.694747052716615E-2</v>
      </c>
      <c r="Z130">
        <f>IF('LF Projected Ratios'!AA$49&gt;=0,$B130+(1-$B130)*'LF Projected Ratios'!AA$49,$B130*(1+'LF Projected Ratios'!AA$49))</f>
        <v>1.62657899541678E-2</v>
      </c>
      <c r="AA130">
        <f>IF('LF Projected Ratios'!AB$49&gt;=0,$B130+(1-$B130)*'LF Projected Ratios'!AB$49,$B130*(1+'LF Projected Ratios'!AB$49))</f>
        <v>1.5590004154952979E-2</v>
      </c>
      <c r="AB130">
        <f>IF('LF Projected Ratios'!AC$49&gt;=0,$B130+(1-$B130)*'LF Projected Ratios'!AC$49,$B130*(1+'LF Projected Ratios'!AC$49))</f>
        <v>1.4920036996877429E-2</v>
      </c>
      <c r="AC130">
        <f>IF('LF Projected Ratios'!AD$49&gt;=0,$B130+(1-$B130)*'LF Projected Ratios'!AD$49,$B130*(1+'LF Projected Ratios'!AD$49))</f>
        <v>1.4255813652709087E-2</v>
      </c>
      <c r="AD130">
        <f>IF('LF Projected Ratios'!AE$49&gt;=0,$B130+(1-$B130)*'LF Projected Ratios'!AE$49,$B130*(1+'LF Projected Ratios'!AE$49))</f>
        <v>1.3597260572769117E-2</v>
      </c>
      <c r="AE130">
        <f>IF('LF Projected Ratios'!AF$49&gt;=0,$B130+(1-$B130)*'LF Projected Ratios'!AF$49,$B130*(1+'LF Projected Ratios'!AF$49))</f>
        <v>1.2944305457781819E-2</v>
      </c>
      <c r="AF130">
        <f>IF('LF Projected Ratios'!AG$49&gt;=0,$B130+(1-$B130)*'LF Projected Ratios'!AG$49,$B130*(1+'LF Projected Ratios'!AG$49))</f>
        <v>1.2296877232415097E-2</v>
      </c>
    </row>
    <row r="131" spans="1:32" x14ac:dyDescent="0.2">
      <c r="A131" s="12" t="s">
        <v>54</v>
      </c>
      <c r="B131" s="56">
        <f t="shared" si="0"/>
        <v>8.7633598478608521E-2</v>
      </c>
      <c r="C131">
        <f>IF('LF Projected Ratios'!D$49&gt;=0,$B131+(1-$B131)*'LF Projected Ratios'!D$49,$B131*(1+'LF Projected Ratios'!D$49))</f>
        <v>8.5173872548287274E-2</v>
      </c>
      <c r="D131">
        <f>IF('LF Projected Ratios'!E$49&gt;=0,$B131+(1-$B131)*'LF Projected Ratios'!E$49,$B131*(1+'LF Projected Ratios'!E$49))</f>
        <v>8.3585854486491487E-2</v>
      </c>
      <c r="E131">
        <f>IF('LF Projected Ratios'!F$49&gt;=0,$B131+(1-$B131)*'LF Projected Ratios'!F$49,$B131*(1+'LF Projected Ratios'!F$49))</f>
        <v>8.1972648571131609E-2</v>
      </c>
      <c r="F131">
        <f>IF('LF Projected Ratios'!G$49&gt;=0,$B131+(1-$B131)*'LF Projected Ratios'!G$49,$B131*(1+'LF Projected Ratios'!G$49))</f>
        <v>8.0137115643345025E-2</v>
      </c>
      <c r="G131">
        <f>IF('LF Projected Ratios'!H$49&gt;=0,$B131+(1-$B131)*'LF Projected Ratios'!H$49,$B131*(1+'LF Projected Ratios'!H$49))</f>
        <v>7.8119512121880369E-2</v>
      </c>
      <c r="H131">
        <f>IF('LF Projected Ratios'!I$49&gt;=0,$B131+(1-$B131)*'LF Projected Ratios'!I$49,$B131*(1+'LF Projected Ratios'!I$49))</f>
        <v>7.6030395861586067E-2</v>
      </c>
      <c r="I131">
        <f>IF('LF Projected Ratios'!J$49&gt;=0,$B131+(1-$B131)*'LF Projected Ratios'!J$49,$B131*(1+'LF Projected Ratios'!J$49))</f>
        <v>7.3414125138362499E-2</v>
      </c>
      <c r="J131">
        <f>IF('LF Projected Ratios'!K$49&gt;=0,$B131+(1-$B131)*'LF Projected Ratios'!K$49,$B131*(1+'LF Projected Ratios'!K$49))</f>
        <v>7.0836192881835111E-2</v>
      </c>
      <c r="K131">
        <f>IF('LF Projected Ratios'!L$49&gt;=0,$B131+(1-$B131)*'LF Projected Ratios'!L$49,$B131*(1+'LF Projected Ratios'!L$49))</f>
        <v>6.9067172804504279E-2</v>
      </c>
      <c r="L131">
        <f>IF('LF Projected Ratios'!M$49&gt;=0,$B131+(1-$B131)*'LF Projected Ratios'!M$49,$B131*(1+'LF Projected Ratios'!M$49))</f>
        <v>6.7446045973657498E-2</v>
      </c>
      <c r="M131">
        <f>IF('LF Projected Ratios'!N$49&gt;=0,$B131+(1-$B131)*'LF Projected Ratios'!N$49,$B131*(1+'LF Projected Ratios'!N$49))</f>
        <v>6.5488104403525343E-2</v>
      </c>
      <c r="N131">
        <f>IF('LF Projected Ratios'!O$49&gt;=0,$B131+(1-$B131)*'LF Projected Ratios'!O$49,$B131*(1+'LF Projected Ratios'!O$49))</f>
        <v>6.3548102309161913E-2</v>
      </c>
      <c r="O131">
        <f>IF('LF Projected Ratios'!P$49&gt;=0,$B131+(1-$B131)*'LF Projected Ratios'!P$49,$B131*(1+'LF Projected Ratios'!P$49))</f>
        <v>6.1625794261511505E-2</v>
      </c>
      <c r="P131">
        <f>IF('LF Projected Ratios'!Q$49&gt;=0,$B131+(1-$B131)*'LF Projected Ratios'!Q$49,$B131*(1+'LF Projected Ratios'!Q$49))</f>
        <v>5.9720939288130576E-2</v>
      </c>
      <c r="Q131">
        <f>IF('LF Projected Ratios'!R$49&gt;=0,$B131+(1-$B131)*'LF Projected Ratios'!R$49,$B131*(1+'LF Projected Ratios'!R$49))</f>
        <v>5.7833300772489174E-2</v>
      </c>
      <c r="R131">
        <f>IF('LF Projected Ratios'!S$49&gt;=0,$B131+(1-$B131)*'LF Projected Ratios'!S$49,$B131*(1+'LF Projected Ratios'!S$49))</f>
        <v>5.5962646355990638E-2</v>
      </c>
      <c r="S131">
        <f>IF('LF Projected Ratios'!T$49&gt;=0,$B131+(1-$B131)*'LF Projected Ratios'!T$49,$B131*(1+'LF Projected Ratios'!T$49))</f>
        <v>5.4108747842621131E-2</v>
      </c>
      <c r="T131">
        <f>IF('LF Projected Ratios'!U$49&gt;=0,$B131+(1-$B131)*'LF Projected Ratios'!U$49,$B131*(1+'LF Projected Ratios'!U$49))</f>
        <v>5.2271381106153932E-2</v>
      </c>
      <c r="U131">
        <f>IF('LF Projected Ratios'!V$49&gt;=0,$B131+(1-$B131)*'LF Projected Ratios'!V$49,$B131*(1+'LF Projected Ratios'!V$49))</f>
        <v>5.0450325999823166E-2</v>
      </c>
      <c r="V131">
        <f>IF('LF Projected Ratios'!W$49&gt;=0,$B131+(1-$B131)*'LF Projected Ratios'!W$49,$B131*(1+'LF Projected Ratios'!W$49))</f>
        <v>4.8645366268391832E-2</v>
      </c>
      <c r="W131">
        <f>IF('LF Projected Ratios'!X$49&gt;=0,$B131+(1-$B131)*'LF Projected Ratios'!X$49,$B131*(1+'LF Projected Ratios'!X$49))</f>
        <v>4.685628946254259E-2</v>
      </c>
      <c r="X131">
        <f>IF('LF Projected Ratios'!Y$49&gt;=0,$B131+(1-$B131)*'LF Projected Ratios'!Y$49,$B131*(1+'LF Projected Ratios'!Y$49))</f>
        <v>4.5082886855518166E-2</v>
      </c>
      <c r="Y131">
        <f>IF('LF Projected Ratios'!Z$49&gt;=0,$B131+(1-$B131)*'LF Projected Ratios'!Z$49,$B131*(1+'LF Projected Ratios'!Z$49))</f>
        <v>4.3324953361942954E-2</v>
      </c>
      <c r="Z131">
        <f>IF('LF Projected Ratios'!AA$49&gt;=0,$B131+(1-$B131)*'LF Projected Ratios'!AA$49,$B131*(1+'LF Projected Ratios'!AA$49))</f>
        <v>4.1582287458759665E-2</v>
      </c>
      <c r="AA131">
        <f>IF('LF Projected Ratios'!AB$49&gt;=0,$B131+(1-$B131)*'LF Projected Ratios'!AB$49,$B131*(1+'LF Projected Ratios'!AB$49))</f>
        <v>3.985469110821796E-2</v>
      </c>
      <c r="AB131">
        <f>IF('LF Projected Ratios'!AC$49&gt;=0,$B131+(1-$B131)*'LF Projected Ratios'!AC$49,$B131*(1+'LF Projected Ratios'!AC$49))</f>
        <v>3.8141969682850753E-2</v>
      </c>
      <c r="AC131">
        <f>IF('LF Projected Ratios'!AD$49&gt;=0,$B131+(1-$B131)*'LF Projected Ratios'!AD$49,$B131*(1+'LF Projected Ratios'!AD$49))</f>
        <v>3.6443931892380606E-2</v>
      </c>
      <c r="AD131">
        <f>IF('LF Projected Ratios'!AE$49&gt;=0,$B131+(1-$B131)*'LF Projected Ratios'!AE$49,$B131*(1+'LF Projected Ratios'!AE$49))</f>
        <v>3.4760389712500263E-2</v>
      </c>
      <c r="AE131">
        <f>IF('LF Projected Ratios'!AF$49&gt;=0,$B131+(1-$B131)*'LF Projected Ratios'!AF$49,$B131*(1+'LF Projected Ratios'!AF$49))</f>
        <v>3.3091158315465517E-2</v>
      </c>
      <c r="AF131">
        <f>IF('LF Projected Ratios'!AG$49&gt;=0,$B131+(1-$B131)*'LF Projected Ratios'!AG$49,$B131*(1+'LF Projected Ratios'!AG$49))</f>
        <v>3.1436056002453319E-2</v>
      </c>
    </row>
    <row r="132" spans="1:32" x14ac:dyDescent="0.2">
      <c r="A132" s="12" t="s">
        <v>55</v>
      </c>
      <c r="B132" s="56">
        <f t="shared" si="0"/>
        <v>9.3772405409388193E-2</v>
      </c>
      <c r="C132">
        <f>IF('LF Projected Ratios'!D$49&gt;=0,$B132+(1-$B132)*'LF Projected Ratios'!D$49,$B132*(1+'LF Projected Ratios'!D$49))</f>
        <v>9.114037361863192E-2</v>
      </c>
      <c r="D132">
        <f>IF('LF Projected Ratios'!E$49&gt;=0,$B132+(1-$B132)*'LF Projected Ratios'!E$49,$B132*(1+'LF Projected Ratios'!E$49))</f>
        <v>8.9441113562290675E-2</v>
      </c>
      <c r="E132">
        <f>IF('LF Projected Ratios'!F$49&gt;=0,$B132+(1-$B132)*'LF Projected Ratios'!F$49,$B132*(1+'LF Projected Ratios'!F$49))</f>
        <v>8.771490122215865E-2</v>
      </c>
      <c r="F132">
        <f>IF('LF Projected Ratios'!G$49&gt;=0,$B132+(1-$B132)*'LF Projected Ratios'!G$49,$B132*(1+'LF Projected Ratios'!G$49))</f>
        <v>8.5750787676271339E-2</v>
      </c>
      <c r="G132">
        <f>IF('LF Projected Ratios'!H$49&gt;=0,$B132+(1-$B132)*'LF Projected Ratios'!H$49,$B132*(1+'LF Projected Ratios'!H$49))</f>
        <v>8.3591849339209032E-2</v>
      </c>
      <c r="H132">
        <f>IF('LF Projected Ratios'!I$49&gt;=0,$B132+(1-$B132)*'LF Projected Ratios'!I$49,$B132*(1+'LF Projected Ratios'!I$49))</f>
        <v>8.135638873609935E-2</v>
      </c>
      <c r="I132">
        <f>IF('LF Projected Ratios'!J$49&gt;=0,$B132+(1-$B132)*'LF Projected Ratios'!J$49,$B132*(1+'LF Projected Ratios'!J$49))</f>
        <v>7.8556846058655594E-2</v>
      </c>
      <c r="J132">
        <f>IF('LF Projected Ratios'!K$49&gt;=0,$B132+(1-$B132)*'LF Projected Ratios'!K$49,$B132*(1+'LF Projected Ratios'!K$49))</f>
        <v>7.579832748959292E-2</v>
      </c>
      <c r="K132">
        <f>IF('LF Projected Ratios'!L$49&gt;=0,$B132+(1-$B132)*'LF Projected Ratios'!L$49,$B132*(1+'LF Projected Ratios'!L$49))</f>
        <v>7.3905386075013138E-2</v>
      </c>
      <c r="L132">
        <f>IF('LF Projected Ratios'!M$49&gt;=0,$B132+(1-$B132)*'LF Projected Ratios'!M$49,$B132*(1+'LF Projected Ratios'!M$49))</f>
        <v>7.2170697952633811E-2</v>
      </c>
      <c r="M132">
        <f>IF('LF Projected Ratios'!N$49&gt;=0,$B132+(1-$B132)*'LF Projected Ratios'!N$49,$B132*(1+'LF Projected Ratios'!N$49))</f>
        <v>7.0075600936537363E-2</v>
      </c>
      <c r="N132">
        <f>IF('LF Projected Ratios'!O$49&gt;=0,$B132+(1-$B132)*'LF Projected Ratios'!O$49,$B132*(1+'LF Projected Ratios'!O$49))</f>
        <v>6.7999700071504229E-2</v>
      </c>
      <c r="O132">
        <f>IF('LF Projected Ratios'!P$49&gt;=0,$B132+(1-$B132)*'LF Projected Ratios'!P$49,$B132*(1+'LF Projected Ratios'!P$49))</f>
        <v>6.5942732735967902E-2</v>
      </c>
      <c r="P132">
        <f>IF('LF Projected Ratios'!Q$49&gt;=0,$B132+(1-$B132)*'LF Projected Ratios'!Q$49,$B132*(1+'LF Projected Ratios'!Q$49))</f>
        <v>6.3904441077163462E-2</v>
      </c>
      <c r="Q132">
        <f>IF('LF Projected Ratios'!R$49&gt;=0,$B132+(1-$B132)*'LF Projected Ratios'!R$49,$B132*(1+'LF Projected Ratios'!R$49))</f>
        <v>6.1884571903374951E-2</v>
      </c>
      <c r="R132">
        <f>IF('LF Projected Ratios'!S$49&gt;=0,$B132+(1-$B132)*'LF Projected Ratios'!S$49,$B132*(1+'LF Projected Ratios'!S$49))</f>
        <v>5.9882876579091505E-2</v>
      </c>
      <c r="S132">
        <f>IF('LF Projected Ratios'!T$49&gt;=0,$B132+(1-$B132)*'LF Projected Ratios'!T$49,$B132*(1+'LF Projected Ratios'!T$49))</f>
        <v>5.7899110922977504E-2</v>
      </c>
      <c r="T132">
        <f>IF('LF Projected Ratios'!U$49&gt;=0,$B132+(1-$B132)*'LF Projected Ratios'!U$49,$B132*(1+'LF Projected Ratios'!U$49))</f>
        <v>5.5933035108576439E-2</v>
      </c>
      <c r="U132">
        <f>IF('LF Projected Ratios'!V$49&gt;=0,$B132+(1-$B132)*'LF Projected Ratios'!V$49,$B132*(1+'LF Projected Ratios'!V$49))</f>
        <v>5.398441356765718E-2</v>
      </c>
      <c r="V132">
        <f>IF('LF Projected Ratios'!W$49&gt;=0,$B132+(1-$B132)*'LF Projected Ratios'!W$49,$B132*(1+'LF Projected Ratios'!W$49))</f>
        <v>5.2053014896122372E-2</v>
      </c>
      <c r="W132">
        <f>IF('LF Projected Ratios'!X$49&gt;=0,$B132+(1-$B132)*'LF Projected Ratios'!X$49,$B132*(1+'LF Projected Ratios'!X$49))</f>
        <v>5.0138611762402141E-2</v>
      </c>
      <c r="X132">
        <f>IF('LF Projected Ratios'!Y$49&gt;=0,$B132+(1-$B132)*'LF Projected Ratios'!Y$49,$B132*(1+'LF Projected Ratios'!Y$49))</f>
        <v>4.8240980818255154E-2</v>
      </c>
      <c r="Y132">
        <f>IF('LF Projected Ratios'!Z$49&gt;=0,$B132+(1-$B132)*'LF Projected Ratios'!Z$49,$B132*(1+'LF Projected Ratios'!Z$49))</f>
        <v>4.6359902611903557E-2</v>
      </c>
      <c r="Z132">
        <f>IF('LF Projected Ratios'!AA$49&gt;=0,$B132+(1-$B132)*'LF Projected Ratios'!AA$49,$B132*(1+'LF Projected Ratios'!AA$49))</f>
        <v>4.4495161503431212E-2</v>
      </c>
      <c r="AA132">
        <f>IF('LF Projected Ratios'!AB$49&gt;=0,$B132+(1-$B132)*'LF Projected Ratios'!AB$49,$B132*(1+'LF Projected Ratios'!AB$49))</f>
        <v>4.2646545582377585E-2</v>
      </c>
      <c r="AB132">
        <f>IF('LF Projected Ratios'!AC$49&gt;=0,$B132+(1-$B132)*'LF Projected Ratios'!AC$49,$B132*(1+'LF Projected Ratios'!AC$49))</f>
        <v>4.081384658745861E-2</v>
      </c>
      <c r="AC132">
        <f>IF('LF Projected Ratios'!AD$49&gt;=0,$B132+(1-$B132)*'LF Projected Ratios'!AD$49,$B132*(1+'LF Projected Ratios'!AD$49))</f>
        <v>3.8996859828352777E-2</v>
      </c>
      <c r="AD132">
        <f>IF('LF Projected Ratios'!AE$49&gt;=0,$B132+(1-$B132)*'LF Projected Ratios'!AE$49,$B132*(1+'LF Projected Ratios'!AE$49))</f>
        <v>3.7195384109492725E-2</v>
      </c>
      <c r="AE132">
        <f>IF('LF Projected Ratios'!AF$49&gt;=0,$B132+(1-$B132)*'LF Projected Ratios'!AF$49,$B132*(1+'LF Projected Ratios'!AF$49))</f>
        <v>3.5409221655796047E-2</v>
      </c>
      <c r="AF132">
        <f>IF('LF Projected Ratios'!AG$49&gt;=0,$B132+(1-$B132)*'LF Projected Ratios'!AG$49,$B132*(1+'LF Projected Ratios'!AG$49))</f>
        <v>3.3638178040285023E-2</v>
      </c>
    </row>
    <row r="133" spans="1:32" x14ac:dyDescent="0.2">
      <c r="A133" s="12" t="s">
        <v>56</v>
      </c>
      <c r="B133" s="56">
        <f t="shared" si="0"/>
        <v>0.23924220274084335</v>
      </c>
      <c r="C133">
        <f>IF('LF Projected Ratios'!D$49&gt;=0,$B133+(1-$B133)*'LF Projected Ratios'!D$49,$B133*(1+'LF Projected Ratios'!D$49))</f>
        <v>0.23252708137272479</v>
      </c>
      <c r="D133">
        <f>IF('LF Projected Ratios'!E$49&gt;=0,$B133+(1-$B133)*'LF Projected Ratios'!E$49,$B133*(1+'LF Projected Ratios'!E$49))</f>
        <v>0.22819174714370752</v>
      </c>
      <c r="E133">
        <f>IF('LF Projected Ratios'!F$49&gt;=0,$B133+(1-$B133)*'LF Projected Ratios'!F$49,$B133*(1+'LF Projected Ratios'!F$49))</f>
        <v>0.22378764936197068</v>
      </c>
      <c r="F133">
        <f>IF('LF Projected Ratios'!G$49&gt;=0,$B133+(1-$B133)*'LF Projected Ratios'!G$49,$B133*(1+'LF Projected Ratios'!G$49))</f>
        <v>0.21877659254733803</v>
      </c>
      <c r="G133">
        <f>IF('LF Projected Ratios'!H$49&gt;=0,$B133+(1-$B133)*'LF Projected Ratios'!H$49,$B133*(1+'LF Projected Ratios'!H$49))</f>
        <v>0.2132684778617279</v>
      </c>
      <c r="H133">
        <f>IF('LF Projected Ratios'!I$49&gt;=0,$B133+(1-$B133)*'LF Projected Ratios'!I$49,$B133*(1+'LF Projected Ratios'!I$49))</f>
        <v>0.20756513137622981</v>
      </c>
      <c r="I133">
        <f>IF('LF Projected Ratios'!J$49&gt;=0,$B133+(1-$B133)*'LF Projected Ratios'!J$49,$B133*(1+'LF Projected Ratios'!J$49))</f>
        <v>0.20042263829530066</v>
      </c>
      <c r="J133">
        <f>IF('LF Projected Ratios'!K$49&gt;=0,$B133+(1-$B133)*'LF Projected Ratios'!K$49,$B133*(1+'LF Projected Ratios'!K$49))</f>
        <v>0.19338481031293342</v>
      </c>
      <c r="K133">
        <f>IF('LF Projected Ratios'!L$49&gt;=0,$B133+(1-$B133)*'LF Projected Ratios'!L$49,$B133*(1+'LF Projected Ratios'!L$49))</f>
        <v>0.188555335461496</v>
      </c>
      <c r="L133">
        <f>IF('LF Projected Ratios'!M$49&gt;=0,$B133+(1-$B133)*'LF Projected Ratios'!M$49,$B133*(1+'LF Projected Ratios'!M$49))</f>
        <v>0.18412961335642075</v>
      </c>
      <c r="M133">
        <f>IF('LF Projected Ratios'!N$49&gt;=0,$B133+(1-$B133)*'LF Projected Ratios'!N$49,$B133*(1+'LF Projected Ratios'!N$49))</f>
        <v>0.17878437748560772</v>
      </c>
      <c r="N133">
        <f>IF('LF Projected Ratios'!O$49&gt;=0,$B133+(1-$B133)*'LF Projected Ratios'!O$49,$B133*(1+'LF Projected Ratios'!O$49))</f>
        <v>0.17348811689109783</v>
      </c>
      <c r="O133">
        <f>IF('LF Projected Ratios'!P$49&gt;=0,$B133+(1-$B133)*'LF Projected Ratios'!P$49,$B133*(1+'LF Projected Ratios'!P$49))</f>
        <v>0.16824016154462654</v>
      </c>
      <c r="P133">
        <f>IF('LF Projected Ratios'!Q$49&gt;=0,$B133+(1-$B133)*'LF Projected Ratios'!Q$49,$B133*(1+'LF Projected Ratios'!Q$49))</f>
        <v>0.16303985358460654</v>
      </c>
      <c r="Q133">
        <f>IF('LF Projected Ratios'!R$49&gt;=0,$B133+(1-$B133)*'LF Projected Ratios'!R$49,$B133*(1+'LF Projected Ratios'!R$49))</f>
        <v>0.15788654704121793</v>
      </c>
      <c r="R133">
        <f>IF('LF Projected Ratios'!S$49&gt;=0,$B133+(1-$B133)*'LF Projected Ratios'!S$49,$B133*(1+'LF Projected Ratios'!S$49))</f>
        <v>0.15277960756891903</v>
      </c>
      <c r="S133">
        <f>IF('LF Projected Ratios'!T$49&gt;=0,$B133+(1-$B133)*'LF Projected Ratios'!T$49,$B133*(1+'LF Projected Ratios'!T$49))</f>
        <v>0.14771841218613713</v>
      </c>
      <c r="T133">
        <f>IF('LF Projected Ratios'!U$49&gt;=0,$B133+(1-$B133)*'LF Projected Ratios'!U$49,$B133*(1+'LF Projected Ratios'!U$49))</f>
        <v>0.14270234902193343</v>
      </c>
      <c r="U133">
        <f>IF('LF Projected Ratios'!V$49&gt;=0,$B133+(1-$B133)*'LF Projected Ratios'!V$49,$B133*(1+'LF Projected Ratios'!V$49))</f>
        <v>0.13773081706940973</v>
      </c>
      <c r="V133">
        <f>IF('LF Projected Ratios'!W$49&gt;=0,$B133+(1-$B133)*'LF Projected Ratios'!W$49,$B133*(1+'LF Projected Ratios'!W$49))</f>
        <v>0.13280322594565186</v>
      </c>
      <c r="W133">
        <f>IF('LF Projected Ratios'!X$49&gt;=0,$B133+(1-$B133)*'LF Projected Ratios'!X$49,$B133*(1+'LF Projected Ratios'!X$49))</f>
        <v>0.1279189956580139</v>
      </c>
      <c r="X133">
        <f>IF('LF Projected Ratios'!Y$49&gt;=0,$B133+(1-$B133)*'LF Projected Ratios'!Y$49,$B133*(1+'LF Projected Ratios'!Y$49))</f>
        <v>0.1230775563765442</v>
      </c>
      <c r="Y133">
        <f>IF('LF Projected Ratios'!Z$49&gt;=0,$B133+(1-$B133)*'LF Projected Ratios'!Z$49,$B133*(1+'LF Projected Ratios'!Z$49))</f>
        <v>0.11827834821236614</v>
      </c>
      <c r="Z133">
        <f>IF('LF Projected Ratios'!AA$49&gt;=0,$B133+(1-$B133)*'LF Projected Ratios'!AA$49,$B133*(1+'LF Projected Ratios'!AA$49))</f>
        <v>0.11352082100183283</v>
      </c>
      <c r="AA133">
        <f>IF('LF Projected Ratios'!AB$49&gt;=0,$B133+(1-$B133)*'LF Projected Ratios'!AB$49,$B133*(1+'LF Projected Ratios'!AB$49))</f>
        <v>0.10880443409628392</v>
      </c>
      <c r="AB133">
        <f>IF('LF Projected Ratios'!AC$49&gt;=0,$B133+(1-$B133)*'LF Projected Ratios'!AC$49,$B133*(1+'LF Projected Ratios'!AC$49))</f>
        <v>0.10412865615722885</v>
      </c>
      <c r="AC133">
        <f>IF('LF Projected Ratios'!AD$49&gt;=0,$B133+(1-$B133)*'LF Projected Ratios'!AD$49,$B133*(1+'LF Projected Ratios'!AD$49))</f>
        <v>9.9492964956799185E-2</v>
      </c>
      <c r="AD133">
        <f>IF('LF Projected Ratios'!AE$49&gt;=0,$B133+(1-$B133)*'LF Projected Ratios'!AE$49,$B133*(1+'LF Projected Ratios'!AE$49))</f>
        <v>9.4896847183317451E-2</v>
      </c>
      <c r="AE133">
        <f>IF('LF Projected Ratios'!AF$49&gt;=0,$B133+(1-$B133)*'LF Projected Ratios'!AF$49,$B133*(1+'LF Projected Ratios'!AF$49))</f>
        <v>9.0339798251813749E-2</v>
      </c>
      <c r="AF133">
        <f>IF('LF Projected Ratios'!AG$49&gt;=0,$B133+(1-$B133)*'LF Projected Ratios'!AG$49,$B133*(1+'LF Projected Ratios'!AG$49))</f>
        <v>8.5821322119361429E-2</v>
      </c>
    </row>
    <row r="134" spans="1:32" x14ac:dyDescent="0.2">
      <c r="A134" s="12" t="s">
        <v>57</v>
      </c>
      <c r="B134" s="56">
        <f t="shared" si="0"/>
        <v>0.20066565081485138</v>
      </c>
      <c r="C134">
        <f>IF('LF Projected Ratios'!D$49&gt;=0,$B134+(1-$B134)*'LF Projected Ratios'!D$49,$B134*(1+'LF Projected Ratios'!D$49))</f>
        <v>0.19503330759029963</v>
      </c>
      <c r="D134">
        <f>IF('LF Projected Ratios'!E$49&gt;=0,$B134+(1-$B134)*'LF Projected Ratios'!E$49,$B134*(1+'LF Projected Ratios'!E$49))</f>
        <v>0.19139702329514113</v>
      </c>
      <c r="E134">
        <f>IF('LF Projected Ratios'!F$49&gt;=0,$B134+(1-$B134)*'LF Projected Ratios'!F$49,$B134*(1+'LF Projected Ratios'!F$49))</f>
        <v>0.18770306320992247</v>
      </c>
      <c r="F134">
        <f>IF('LF Projected Ratios'!G$49&gt;=0,$B134+(1-$B134)*'LF Projected Ratios'!G$49,$B134*(1+'LF Projected Ratios'!G$49))</f>
        <v>0.1835000130563185</v>
      </c>
      <c r="G134">
        <f>IF('LF Projected Ratios'!H$49&gt;=0,$B134+(1-$B134)*'LF Projected Ratios'!H$49,$B134*(1+'LF Projected Ratios'!H$49))</f>
        <v>0.17888005300960344</v>
      </c>
      <c r="H134">
        <f>IF('LF Projected Ratios'!I$49&gt;=0,$B134+(1-$B134)*'LF Projected Ratios'!I$49,$B134*(1+'LF Projected Ratios'!I$49))</f>
        <v>0.17409634126801413</v>
      </c>
      <c r="I134">
        <f>IF('LF Projected Ratios'!J$49&gt;=0,$B134+(1-$B134)*'LF Projected Ratios'!J$49,$B134*(1+'LF Projected Ratios'!J$49))</f>
        <v>0.16810553778056345</v>
      </c>
      <c r="J134">
        <f>IF('LF Projected Ratios'!K$49&gt;=0,$B134+(1-$B134)*'LF Projected Ratios'!K$49,$B134*(1+'LF Projected Ratios'!K$49))</f>
        <v>0.16220252269281785</v>
      </c>
      <c r="K134">
        <f>IF('LF Projected Ratios'!L$49&gt;=0,$B134+(1-$B134)*'LF Projected Ratios'!L$49,$B134*(1+'LF Projected Ratios'!L$49))</f>
        <v>0.15815177536205771</v>
      </c>
      <c r="L134">
        <f>IF('LF Projected Ratios'!M$49&gt;=0,$B134+(1-$B134)*'LF Projected Ratios'!M$49,$B134*(1+'LF Projected Ratios'!M$49))</f>
        <v>0.15443967776236031</v>
      </c>
      <c r="M134">
        <f>IF('LF Projected Ratios'!N$49&gt;=0,$B134+(1-$B134)*'LF Projected Ratios'!N$49,$B134*(1+'LF Projected Ratios'!N$49))</f>
        <v>0.14995633317479407</v>
      </c>
      <c r="N134">
        <f>IF('LF Projected Ratios'!O$49&gt;=0,$B134+(1-$B134)*'LF Projected Ratios'!O$49,$B134*(1+'LF Projected Ratios'!O$49))</f>
        <v>0.1455140668567832</v>
      </c>
      <c r="O134">
        <f>IF('LF Projected Ratios'!P$49&gt;=0,$B134+(1-$B134)*'LF Projected Ratios'!P$49,$B134*(1+'LF Projected Ratios'!P$49))</f>
        <v>0.14111231681861086</v>
      </c>
      <c r="P134">
        <f>IF('LF Projected Ratios'!Q$49&gt;=0,$B134+(1-$B134)*'LF Projected Ratios'!Q$49,$B134*(1+'LF Projected Ratios'!Q$49))</f>
        <v>0.13675053127542453</v>
      </c>
      <c r="Q134">
        <f>IF('LF Projected Ratios'!R$49&gt;=0,$B134+(1-$B134)*'LF Projected Ratios'!R$49,$B134*(1+'LF Projected Ratios'!R$49))</f>
        <v>0.13242816841665384</v>
      </c>
      <c r="R134">
        <f>IF('LF Projected Ratios'!S$49&gt;=0,$B134+(1-$B134)*'LF Projected Ratios'!S$49,$B134*(1+'LF Projected Ratios'!S$49))</f>
        <v>0.12814469618165272</v>
      </c>
      <c r="S134">
        <f>IF('LF Projected Ratios'!T$49&gt;=0,$B134+(1-$B134)*'LF Projected Ratios'!T$49,$B134*(1+'LF Projected Ratios'!T$49))</f>
        <v>0.12389959204136357</v>
      </c>
      <c r="T134">
        <f>IF('LF Projected Ratios'!U$49&gt;=0,$B134+(1-$B134)*'LF Projected Ratios'!U$49,$B134*(1+'LF Projected Ratios'!U$49))</f>
        <v>0.11969234278583119</v>
      </c>
      <c r="U134">
        <f>IF('LF Projected Ratios'!V$49&gt;=0,$B134+(1-$B134)*'LF Projected Ratios'!V$49,$B134*(1+'LF Projected Ratios'!V$49))</f>
        <v>0.11552244431737137</v>
      </c>
      <c r="V134">
        <f>IF('LF Projected Ratios'!W$49&gt;=0,$B134+(1-$B134)*'LF Projected Ratios'!W$49,$B134*(1+'LF Projected Ratios'!W$49))</f>
        <v>0.11138940144922212</v>
      </c>
      <c r="W134">
        <f>IF('LF Projected Ratios'!X$49&gt;=0,$B134+(1-$B134)*'LF Projected Ratios'!X$49,$B134*(1+'LF Projected Ratios'!X$49))</f>
        <v>0.1072927277095134</v>
      </c>
      <c r="X134">
        <f>IF('LF Projected Ratios'!Y$49&gt;=0,$B134+(1-$B134)*'LF Projected Ratios'!Y$49,$B134*(1+'LF Projected Ratios'!Y$49))</f>
        <v>0.10323194515038825</v>
      </c>
      <c r="Y134">
        <f>IF('LF Projected Ratios'!Z$49&gt;=0,$B134+(1-$B134)*'LF Projected Ratios'!Z$49,$B134*(1+'LF Projected Ratios'!Z$49))</f>
        <v>9.9206584162118389E-2</v>
      </c>
      <c r="Z134">
        <f>IF('LF Projected Ratios'!AA$49&gt;=0,$B134+(1-$B134)*'LF Projected Ratios'!AA$49,$B134*(1+'LF Projected Ratios'!AA$49))</f>
        <v>9.5216183292062981E-2</v>
      </c>
      <c r="AA134">
        <f>IF('LF Projected Ratios'!AB$49&gt;=0,$B134+(1-$B134)*'LF Projected Ratios'!AB$49,$B134*(1+'LF Projected Ratios'!AB$49))</f>
        <v>9.1260289068325992E-2</v>
      </c>
      <c r="AB134">
        <f>IF('LF Projected Ratios'!AC$49&gt;=0,$B134+(1-$B134)*'LF Projected Ratios'!AC$49,$B134*(1+'LF Projected Ratios'!AC$49))</f>
        <v>8.7338455827965067E-2</v>
      </c>
      <c r="AC134">
        <f>IF('LF Projected Ratios'!AD$49&gt;=0,$B134+(1-$B134)*'LF Projected Ratios'!AD$49,$B134*(1+'LF Projected Ratios'!AD$49))</f>
        <v>8.3450245549619842E-2</v>
      </c>
      <c r="AD134">
        <f>IF('LF Projected Ratios'!AE$49&gt;=0,$B134+(1-$B134)*'LF Projected Ratios'!AE$49,$B134*(1+'LF Projected Ratios'!AE$49))</f>
        <v>7.9595227690431883E-2</v>
      </c>
      <c r="AE134">
        <f>IF('LF Projected Ratios'!AF$49&gt;=0,$B134+(1-$B134)*'LF Projected Ratios'!AF$49,$B134*(1+'LF Projected Ratios'!AF$49))</f>
        <v>7.5772979027114426E-2</v>
      </c>
      <c r="AF134">
        <f>IF('LF Projected Ratios'!AG$49&gt;=0,$B134+(1-$B134)*'LF Projected Ratios'!AG$49,$B134*(1+'LF Projected Ratios'!AG$49))</f>
        <v>7.1983083501064221E-2</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3.9591315453384422E-2</v>
      </c>
      <c r="C138" s="34">
        <f>(1/(1+EXP(('S Curve Equation'!$B$11-C93*'S Curve Equation'!$B$12)*'S Curve Equation'!$B$10))+'S Curve Equation'!$B$13)*'S Curve Equation'!$B$14</f>
        <v>3.7531511039713784E-2</v>
      </c>
      <c r="D138" s="34">
        <f>(1/(1+EXP(('S Curve Equation'!$B$11-D93*'S Curve Equation'!$B$12)*'S Curve Equation'!$B$10))+'S Curve Equation'!$B$13)*'S Curve Equation'!$B$14</f>
        <v>3.624406826794517E-2</v>
      </c>
      <c r="E138" s="34">
        <f>(1/(1+EXP(('S Curve Equation'!$B$11-E93*'S Curve Equation'!$B$12)*'S Curve Equation'!$B$10))+'S Curve Equation'!$B$13)*'S Curve Equation'!$B$14</f>
        <v>3.4969351502079991E-2</v>
      </c>
      <c r="F138" s="34">
        <f>(1/(1+EXP(('S Curve Equation'!$B$11-F93*'S Curve Equation'!$B$12)*'S Curve Equation'!$B$10))+'S Curve Equation'!$B$13)*'S Curve Equation'!$B$14</f>
        <v>3.3558620081517325E-2</v>
      </c>
      <c r="G138" s="34">
        <f>(1/(1+EXP(('S Curve Equation'!$B$11-G93*'S Curve Equation'!$B$12)*'S Curve Equation'!$B$10))+'S Curve Equation'!$B$13)*'S Curve Equation'!$B$14</f>
        <v>3.2055398164130118E-2</v>
      </c>
      <c r="H138" s="34">
        <f>(1/(1+EXP(('S Curve Equation'!$B$11-H93*'S Curve Equation'!$B$12)*'S Curve Equation'!$B$10))+'S Curve Equation'!$B$13)*'S Curve Equation'!$B$14</f>
        <v>3.0549764633748609E-2</v>
      </c>
      <c r="I138" s="34">
        <f>(1/(1+EXP(('S Curve Equation'!$B$11-I93*'S Curve Equation'!$B$12)*'S Curve Equation'!$B$10))+'S Curve Equation'!$B$13)*'S Curve Equation'!$B$14</f>
        <v>2.8734840679171075E-2</v>
      </c>
      <c r="J138" s="34">
        <f>(1/(1+EXP(('S Curve Equation'!$B$11-J93*'S Curve Equation'!$B$12)*'S Curve Equation'!$B$10))+'S Curve Equation'!$B$13)*'S Curve Equation'!$B$14</f>
        <v>2.7020629679342975E-2</v>
      </c>
      <c r="K138" s="34">
        <f>(1/(1+EXP(('S Curve Equation'!$B$11-K93*'S Curve Equation'!$B$12)*'S Curve Equation'!$B$10))+'S Curve Equation'!$B$13)*'S Curve Equation'!$B$14</f>
        <v>2.5885424776194103E-2</v>
      </c>
      <c r="L138" s="34">
        <f>(1/(1+EXP(('S Curve Equation'!$B$11-L93*'S Curve Equation'!$B$12)*'S Curve Equation'!$B$10))+'S Curve Equation'!$B$13)*'S Curve Equation'!$B$14</f>
        <v>2.4873644208064188E-2</v>
      </c>
      <c r="M138" s="34">
        <f>(1/(1+EXP(('S Curve Equation'!$B$11-M93*'S Curve Equation'!$B$12)*'S Curve Equation'!$B$10))+'S Curve Equation'!$B$13)*'S Curve Equation'!$B$14</f>
        <v>2.3687048538189853E-2</v>
      </c>
      <c r="N138" s="34">
        <f>(1/(1+EXP(('S Curve Equation'!$B$11-N93*'S Curve Equation'!$B$12)*'S Curve Equation'!$B$10))+'S Curve Equation'!$B$13)*'S Curve Equation'!$B$14</f>
        <v>2.2548472157570033E-2</v>
      </c>
      <c r="O138" s="34">
        <f>(1/(1+EXP(('S Curve Equation'!$B$11-O93*'S Curve Equation'!$B$12)*'S Curve Equation'!$B$10))+'S Curve Equation'!$B$13)*'S Curve Equation'!$B$14</f>
        <v>2.145568817011791E-2</v>
      </c>
      <c r="P138" s="34">
        <f>(1/(1+EXP(('S Curve Equation'!$B$11-P93*'S Curve Equation'!$B$12)*'S Curve Equation'!$B$10))+'S Curve Equation'!$B$13)*'S Curve Equation'!$B$14</f>
        <v>2.0406582516380559E-2</v>
      </c>
      <c r="Q138" s="34">
        <f>(1/(1+EXP(('S Curve Equation'!$B$11-Q93*'S Curve Equation'!$B$12)*'S Curve Equation'!$B$10))+'S Curve Equation'!$B$13)*'S Curve Equation'!$B$14</f>
        <v>1.9399148011729182E-2</v>
      </c>
      <c r="R138" s="34">
        <f>(1/(1+EXP(('S Curve Equation'!$B$11-R93*'S Curve Equation'!$B$12)*'S Curve Equation'!$B$10))+'S Curve Equation'!$B$13)*'S Curve Equation'!$B$14</f>
        <v>1.8431478691253833E-2</v>
      </c>
      <c r="S138" s="34">
        <f>(1/(1+EXP(('S Curve Equation'!$B$11-S93*'S Curve Equation'!$B$12)*'S Curve Equation'!$B$10))+'S Curve Equation'!$B$13)*'S Curve Equation'!$B$14</f>
        <v>1.750176444841452E-2</v>
      </c>
      <c r="T138" s="34">
        <f>(1/(1+EXP(('S Curve Equation'!$B$11-T93*'S Curve Equation'!$B$12)*'S Curve Equation'!$B$10))+'S Curve Equation'!$B$13)*'S Curve Equation'!$B$14</f>
        <v>1.6608285954566822E-2</v>
      </c>
      <c r="U138" s="34">
        <f>(1/(1+EXP(('S Curve Equation'!$B$11-U93*'S Curve Equation'!$B$12)*'S Curve Equation'!$B$10))+'S Curve Equation'!$B$13)*'S Curve Equation'!$B$14</f>
        <v>1.5749409846627184E-2</v>
      </c>
      <c r="V138" s="34">
        <f>(1/(1+EXP(('S Curve Equation'!$B$11-V93*'S Curve Equation'!$B$12)*'S Curve Equation'!$B$10))+'S Curve Equation'!$B$13)*'S Curve Equation'!$B$14</f>
        <v>1.4923584170372739E-2</v>
      </c>
      <c r="W138" s="34">
        <f>(1/(1+EXP(('S Curve Equation'!$B$11-W93*'S Curve Equation'!$B$12)*'S Curve Equation'!$B$10))+'S Curve Equation'!$B$13)*'S Curve Equation'!$B$14</f>
        <v>1.4129334067157393E-2</v>
      </c>
      <c r="X138" s="34">
        <f>(1/(1+EXP(('S Curve Equation'!$B$11-X93*'S Curve Equation'!$B$12)*'S Curve Equation'!$B$10))+'S Curve Equation'!$B$13)*'S Curve Equation'!$B$14</f>
        <v>1.3365257692153755E-2</v>
      </c>
      <c r="Y138" s="34">
        <f>(1/(1+EXP(('S Curve Equation'!$B$11-Y93*'S Curve Equation'!$B$12)*'S Curve Equation'!$B$10))+'S Curve Equation'!$B$13)*'S Curve Equation'!$B$14</f>
        <v>1.2630022352598481E-2</v>
      </c>
      <c r="Z138" s="34">
        <f>(1/(1+EXP(('S Curve Equation'!$B$11-Z93*'S Curve Equation'!$B$12)*'S Curve Equation'!$B$10))+'S Curve Equation'!$B$13)*'S Curve Equation'!$B$14</f>
        <v>1.1922360854908323E-2</v>
      </c>
      <c r="AA138" s="34">
        <f>(1/(1+EXP(('S Curve Equation'!$B$11-AA93*'S Curve Equation'!$B$12)*'S Curve Equation'!$B$10))+'S Curve Equation'!$B$13)*'S Curve Equation'!$B$14</f>
        <v>1.1241068049944314E-2</v>
      </c>
      <c r="AB138" s="34">
        <f>(1/(1+EXP(('S Curve Equation'!$B$11-AB93*'S Curve Equation'!$B$12)*'S Curve Equation'!$B$10))+'S Curve Equation'!$B$13)*'S Curve Equation'!$B$14</f>
        <v>1.0584997566118713E-2</v>
      </c>
      <c r="AC138" s="34">
        <f>(1/(1+EXP(('S Curve Equation'!$B$11-AC93*'S Curve Equation'!$B$12)*'S Curve Equation'!$B$10))+'S Curve Equation'!$B$13)*'S Curve Equation'!$B$14</f>
        <v>9.953058720467171E-3</v>
      </c>
      <c r="AD138" s="34">
        <f>(1/(1+EXP(('S Curve Equation'!$B$11-AD93*'S Curve Equation'!$B$12)*'S Curve Equation'!$B$10))+'S Curve Equation'!$B$13)*'S Curve Equation'!$B$14</f>
        <v>9.3442135982339976E-3</v>
      </c>
      <c r="AE138" s="34">
        <f>(1/(1+EXP(('S Curve Equation'!$B$11-AE93*'S Curve Equation'!$B$12)*'S Curve Equation'!$B$10))+'S Curve Equation'!$B$13)*'S Curve Equation'!$B$14</f>
        <v>8.7574742919396924E-3</v>
      </c>
      <c r="AF138" s="34">
        <f>(1/(1+EXP(('S Curve Equation'!$B$11-AF93*'S Curve Equation'!$B$12)*'S Curve Equation'!$B$10))+'S Curve Equation'!$B$13)*'S Curve Equation'!$B$14</f>
        <v>8.1919002913223293E-3</v>
      </c>
    </row>
    <row r="139" spans="1:32" x14ac:dyDescent="0.2">
      <c r="A139" s="12" t="s">
        <v>94</v>
      </c>
      <c r="B139" s="34">
        <f>(1/(1+EXP(('S Curve Equation'!$B$11-B94*'S Curve Equation'!$B$12)*'S Curve Equation'!$B$10))+'S Curve Equation'!$B$13)*'S Curve Equation'!$B$14</f>
        <v>0</v>
      </c>
      <c r="C139" s="34">
        <f>(1/(1+EXP(('S Curve Equation'!$B$11-C94*'S Curve Equation'!$B$12)*'S Curve Equation'!$B$10))+'S Curve Equation'!$B$13)*'S Curve Equation'!$B$14</f>
        <v>0</v>
      </c>
      <c r="D139" s="34">
        <f>(1/(1+EXP(('S Curve Equation'!$B$11-D94*'S Curve Equation'!$B$12)*'S Curve Equation'!$B$10))+'S Curve Equation'!$B$13)*'S Curve Equation'!$B$14</f>
        <v>0</v>
      </c>
      <c r="E139" s="34">
        <f>(1/(1+EXP(('S Curve Equation'!$B$11-E94*'S Curve Equation'!$B$12)*'S Curve Equation'!$B$10))+'S Curve Equation'!$B$13)*'S Curve Equation'!$B$14</f>
        <v>0</v>
      </c>
      <c r="F139" s="34">
        <f>(1/(1+EXP(('S Curve Equation'!$B$11-F94*'S Curve Equation'!$B$12)*'S Curve Equation'!$B$10))+'S Curve Equation'!$B$13)*'S Curve Equation'!$B$14</f>
        <v>0</v>
      </c>
      <c r="G139" s="34">
        <f>(1/(1+EXP(('S Curve Equation'!$B$11-G94*'S Curve Equation'!$B$12)*'S Curve Equation'!$B$10))+'S Curve Equation'!$B$13)*'S Curve Equation'!$B$14</f>
        <v>0</v>
      </c>
      <c r="H139" s="34">
        <f>(1/(1+EXP(('S Curve Equation'!$B$11-H94*'S Curve Equation'!$B$12)*'S Curve Equation'!$B$10))+'S Curve Equation'!$B$13)*'S Curve Equation'!$B$14</f>
        <v>0</v>
      </c>
      <c r="I139" s="34">
        <f>(1/(1+EXP(('S Curve Equation'!$B$11-I94*'S Curve Equation'!$B$12)*'S Curve Equation'!$B$10))+'S Curve Equation'!$B$13)*'S Curve Equation'!$B$14</f>
        <v>0</v>
      </c>
      <c r="J139" s="34">
        <f>(1/(1+EXP(('S Curve Equation'!$B$11-J94*'S Curve Equation'!$B$12)*'S Curve Equation'!$B$10))+'S Curve Equation'!$B$13)*'S Curve Equation'!$B$14</f>
        <v>0</v>
      </c>
      <c r="K139" s="34">
        <f>(1/(1+EXP(('S Curve Equation'!$B$11-K94*'S Curve Equation'!$B$12)*'S Curve Equation'!$B$10))+'S Curve Equation'!$B$13)*'S Curve Equation'!$B$14</f>
        <v>0</v>
      </c>
      <c r="L139" s="34">
        <f>(1/(1+EXP(('S Curve Equation'!$B$11-L94*'S Curve Equation'!$B$12)*'S Curve Equation'!$B$10))+'S Curve Equation'!$B$13)*'S Curve Equation'!$B$14</f>
        <v>0</v>
      </c>
      <c r="M139" s="34">
        <f>(1/(1+EXP(('S Curve Equation'!$B$11-M94*'S Curve Equation'!$B$12)*'S Curve Equation'!$B$10))+'S Curve Equation'!$B$13)*'S Curve Equation'!$B$14</f>
        <v>0</v>
      </c>
      <c r="N139" s="34">
        <f>(1/(1+EXP(('S Curve Equation'!$B$11-N94*'S Curve Equation'!$B$12)*'S Curve Equation'!$B$10))+'S Curve Equation'!$B$13)*'S Curve Equation'!$B$14</f>
        <v>0</v>
      </c>
      <c r="O139" s="34">
        <f>(1/(1+EXP(('S Curve Equation'!$B$11-O94*'S Curve Equation'!$B$12)*'S Curve Equation'!$B$10))+'S Curve Equation'!$B$13)*'S Curve Equation'!$B$14</f>
        <v>0</v>
      </c>
      <c r="P139" s="34">
        <f>(1/(1+EXP(('S Curve Equation'!$B$11-P94*'S Curve Equation'!$B$12)*'S Curve Equation'!$B$10))+'S Curve Equation'!$B$13)*'S Curve Equation'!$B$14</f>
        <v>0</v>
      </c>
      <c r="Q139" s="34">
        <f>(1/(1+EXP(('S Curve Equation'!$B$11-Q94*'S Curve Equation'!$B$12)*'S Curve Equation'!$B$10))+'S Curve Equation'!$B$13)*'S Curve Equation'!$B$14</f>
        <v>0</v>
      </c>
      <c r="R139" s="34">
        <f>(1/(1+EXP(('S Curve Equation'!$B$11-R94*'S Curve Equation'!$B$12)*'S Curve Equation'!$B$10))+'S Curve Equation'!$B$13)*'S Curve Equation'!$B$14</f>
        <v>0</v>
      </c>
      <c r="S139" s="34">
        <f>(1/(1+EXP(('S Curve Equation'!$B$11-S94*'S Curve Equation'!$B$12)*'S Curve Equation'!$B$10))+'S Curve Equation'!$B$13)*'S Curve Equation'!$B$14</f>
        <v>0</v>
      </c>
      <c r="T139" s="34">
        <f>(1/(1+EXP(('S Curve Equation'!$B$11-T94*'S Curve Equation'!$B$12)*'S Curve Equation'!$B$10))+'S Curve Equation'!$B$13)*'S Curve Equation'!$B$14</f>
        <v>0</v>
      </c>
      <c r="U139" s="34">
        <f>(1/(1+EXP(('S Curve Equation'!$B$11-U94*'S Curve Equation'!$B$12)*'S Curve Equation'!$B$10))+'S Curve Equation'!$B$13)*'S Curve Equation'!$B$14</f>
        <v>0</v>
      </c>
      <c r="V139" s="34">
        <f>(1/(1+EXP(('S Curve Equation'!$B$11-V94*'S Curve Equation'!$B$12)*'S Curve Equation'!$B$10))+'S Curve Equation'!$B$13)*'S Curve Equation'!$B$14</f>
        <v>0</v>
      </c>
      <c r="W139" s="34">
        <f>(1/(1+EXP(('S Curve Equation'!$B$11-W94*'S Curve Equation'!$B$12)*'S Curve Equation'!$B$10))+'S Curve Equation'!$B$13)*'S Curve Equation'!$B$14</f>
        <v>0</v>
      </c>
      <c r="X139" s="34">
        <f>(1/(1+EXP(('S Curve Equation'!$B$11-X94*'S Curve Equation'!$B$12)*'S Curve Equation'!$B$10))+'S Curve Equation'!$B$13)*'S Curve Equation'!$B$14</f>
        <v>0</v>
      </c>
      <c r="Y139" s="34">
        <f>(1/(1+EXP(('S Curve Equation'!$B$11-Y94*'S Curve Equation'!$B$12)*'S Curve Equation'!$B$10))+'S Curve Equation'!$B$13)*'S Curve Equation'!$B$14</f>
        <v>0</v>
      </c>
      <c r="Z139" s="34">
        <f>(1/(1+EXP(('S Curve Equation'!$B$11-Z94*'S Curve Equation'!$B$12)*'S Curve Equation'!$B$10))+'S Curve Equation'!$B$13)*'S Curve Equation'!$B$14</f>
        <v>0</v>
      </c>
      <c r="AA139" s="34">
        <f>(1/(1+EXP(('S Curve Equation'!$B$11-AA94*'S Curve Equation'!$B$12)*'S Curve Equation'!$B$10))+'S Curve Equation'!$B$13)*'S Curve Equation'!$B$14</f>
        <v>0</v>
      </c>
      <c r="AB139" s="34">
        <f>(1/(1+EXP(('S Curve Equation'!$B$11-AB94*'S Curve Equation'!$B$12)*'S Curve Equation'!$B$10))+'S Curve Equation'!$B$13)*'S Curve Equation'!$B$14</f>
        <v>0</v>
      </c>
      <c r="AC139" s="34">
        <f>(1/(1+EXP(('S Curve Equation'!$B$11-AC94*'S Curve Equation'!$B$12)*'S Curve Equation'!$B$10))+'S Curve Equation'!$B$13)*'S Curve Equation'!$B$14</f>
        <v>0</v>
      </c>
      <c r="AD139" s="34">
        <f>(1/(1+EXP(('S Curve Equation'!$B$11-AD94*'S Curve Equation'!$B$12)*'S Curve Equation'!$B$10))+'S Curve Equation'!$B$13)*'S Curve Equation'!$B$14</f>
        <v>0</v>
      </c>
      <c r="AE139" s="34">
        <f>(1/(1+EXP(('S Curve Equation'!$B$11-AE94*'S Curve Equation'!$B$12)*'S Curve Equation'!$B$10))+'S Curve Equation'!$B$13)*'S Curve Equation'!$B$14</f>
        <v>0</v>
      </c>
      <c r="AF139" s="34">
        <f>(1/(1+EXP(('S Curve Equation'!$B$11-AF94*'S Curve Equation'!$B$12)*'S Curve Equation'!$B$10))+'S Curve Equation'!$B$13)*'S Curve Equation'!$B$14</f>
        <v>0</v>
      </c>
    </row>
    <row r="140" spans="1:32" x14ac:dyDescent="0.2">
      <c r="A140" s="12" t="s">
        <v>93</v>
      </c>
      <c r="B140" s="34">
        <f>(1/(1+EXP(('S Curve Equation'!$B$11-B95*'S Curve Equation'!$B$12)*'S Curve Equation'!$B$10))+'S Curve Equation'!$B$13)*'S Curve Equation'!$B$14</f>
        <v>0</v>
      </c>
      <c r="C140" s="34">
        <f>(1/(1+EXP(('S Curve Equation'!$B$11-C95*'S Curve Equation'!$B$12)*'S Curve Equation'!$B$10))+'S Curve Equation'!$B$13)*'S Curve Equation'!$B$14</f>
        <v>0</v>
      </c>
      <c r="D140" s="34">
        <f>(1/(1+EXP(('S Curve Equation'!$B$11-D95*'S Curve Equation'!$B$12)*'S Curve Equation'!$B$10))+'S Curve Equation'!$B$13)*'S Curve Equation'!$B$14</f>
        <v>0</v>
      </c>
      <c r="E140" s="34">
        <f>(1/(1+EXP(('S Curve Equation'!$B$11-E95*'S Curve Equation'!$B$12)*'S Curve Equation'!$B$10))+'S Curve Equation'!$B$13)*'S Curve Equation'!$B$14</f>
        <v>0</v>
      </c>
      <c r="F140" s="34">
        <f>(1/(1+EXP(('S Curve Equation'!$B$11-F95*'S Curve Equation'!$B$12)*'S Curve Equation'!$B$10))+'S Curve Equation'!$B$13)*'S Curve Equation'!$B$14</f>
        <v>0</v>
      </c>
      <c r="G140" s="34">
        <f>(1/(1+EXP(('S Curve Equation'!$B$11-G95*'S Curve Equation'!$B$12)*'S Curve Equation'!$B$10))+'S Curve Equation'!$B$13)*'S Curve Equation'!$B$14</f>
        <v>0</v>
      </c>
      <c r="H140" s="34">
        <f>(1/(1+EXP(('S Curve Equation'!$B$11-H95*'S Curve Equation'!$B$12)*'S Curve Equation'!$B$10))+'S Curve Equation'!$B$13)*'S Curve Equation'!$B$14</f>
        <v>0</v>
      </c>
      <c r="I140" s="34">
        <f>(1/(1+EXP(('S Curve Equation'!$B$11-I95*'S Curve Equation'!$B$12)*'S Curve Equation'!$B$10))+'S Curve Equation'!$B$13)*'S Curve Equation'!$B$14</f>
        <v>0</v>
      </c>
      <c r="J140" s="34">
        <f>(1/(1+EXP(('S Curve Equation'!$B$11-J95*'S Curve Equation'!$B$12)*'S Curve Equation'!$B$10))+'S Curve Equation'!$B$13)*'S Curve Equation'!$B$14</f>
        <v>0</v>
      </c>
      <c r="K140" s="34">
        <f>(1/(1+EXP(('S Curve Equation'!$B$11-K95*'S Curve Equation'!$B$12)*'S Curve Equation'!$B$10))+'S Curve Equation'!$B$13)*'S Curve Equation'!$B$14</f>
        <v>0</v>
      </c>
      <c r="L140" s="34">
        <f>(1/(1+EXP(('S Curve Equation'!$B$11-L95*'S Curve Equation'!$B$12)*'S Curve Equation'!$B$10))+'S Curve Equation'!$B$13)*'S Curve Equation'!$B$14</f>
        <v>0</v>
      </c>
      <c r="M140" s="34">
        <f>(1/(1+EXP(('S Curve Equation'!$B$11-M95*'S Curve Equation'!$B$12)*'S Curve Equation'!$B$10))+'S Curve Equation'!$B$13)*'S Curve Equation'!$B$14</f>
        <v>0</v>
      </c>
      <c r="N140" s="34">
        <f>(1/(1+EXP(('S Curve Equation'!$B$11-N95*'S Curve Equation'!$B$12)*'S Curve Equation'!$B$10))+'S Curve Equation'!$B$13)*'S Curve Equation'!$B$14</f>
        <v>0</v>
      </c>
      <c r="O140" s="34">
        <f>(1/(1+EXP(('S Curve Equation'!$B$11-O95*'S Curve Equation'!$B$12)*'S Curve Equation'!$B$10))+'S Curve Equation'!$B$13)*'S Curve Equation'!$B$14</f>
        <v>0</v>
      </c>
      <c r="P140" s="34">
        <f>(1/(1+EXP(('S Curve Equation'!$B$11-P95*'S Curve Equation'!$B$12)*'S Curve Equation'!$B$10))+'S Curve Equation'!$B$13)*'S Curve Equation'!$B$14</f>
        <v>0</v>
      </c>
      <c r="Q140" s="34">
        <f>(1/(1+EXP(('S Curve Equation'!$B$11-Q95*'S Curve Equation'!$B$12)*'S Curve Equation'!$B$10))+'S Curve Equation'!$B$13)*'S Curve Equation'!$B$14</f>
        <v>0</v>
      </c>
      <c r="R140" s="34">
        <f>(1/(1+EXP(('S Curve Equation'!$B$11-R95*'S Curve Equation'!$B$12)*'S Curve Equation'!$B$10))+'S Curve Equation'!$B$13)*'S Curve Equation'!$B$14</f>
        <v>0</v>
      </c>
      <c r="S140" s="34">
        <f>(1/(1+EXP(('S Curve Equation'!$B$11-S95*'S Curve Equation'!$B$12)*'S Curve Equation'!$B$10))+'S Curve Equation'!$B$13)*'S Curve Equation'!$B$14</f>
        <v>0</v>
      </c>
      <c r="T140" s="34">
        <f>(1/(1+EXP(('S Curve Equation'!$B$11-T95*'S Curve Equation'!$B$12)*'S Curve Equation'!$B$10))+'S Curve Equation'!$B$13)*'S Curve Equation'!$B$14</f>
        <v>0</v>
      </c>
      <c r="U140" s="34">
        <f>(1/(1+EXP(('S Curve Equation'!$B$11-U95*'S Curve Equation'!$B$12)*'S Curve Equation'!$B$10))+'S Curve Equation'!$B$13)*'S Curve Equation'!$B$14</f>
        <v>0</v>
      </c>
      <c r="V140" s="34">
        <f>(1/(1+EXP(('S Curve Equation'!$B$11-V95*'S Curve Equation'!$B$12)*'S Curve Equation'!$B$10))+'S Curve Equation'!$B$13)*'S Curve Equation'!$B$14</f>
        <v>0</v>
      </c>
      <c r="W140" s="34">
        <f>(1/(1+EXP(('S Curve Equation'!$B$11-W95*'S Curve Equation'!$B$12)*'S Curve Equation'!$B$10))+'S Curve Equation'!$B$13)*'S Curve Equation'!$B$14</f>
        <v>0</v>
      </c>
      <c r="X140" s="34">
        <f>(1/(1+EXP(('S Curve Equation'!$B$11-X95*'S Curve Equation'!$B$12)*'S Curve Equation'!$B$10))+'S Curve Equation'!$B$13)*'S Curve Equation'!$B$14</f>
        <v>0</v>
      </c>
      <c r="Y140" s="34">
        <f>(1/(1+EXP(('S Curve Equation'!$B$11-Y95*'S Curve Equation'!$B$12)*'S Curve Equation'!$B$10))+'S Curve Equation'!$B$13)*'S Curve Equation'!$B$14</f>
        <v>0</v>
      </c>
      <c r="Z140" s="34">
        <f>(1/(1+EXP(('S Curve Equation'!$B$11-Z95*'S Curve Equation'!$B$12)*'S Curve Equation'!$B$10))+'S Curve Equation'!$B$13)*'S Curve Equation'!$B$14</f>
        <v>0</v>
      </c>
      <c r="AA140" s="34">
        <f>(1/(1+EXP(('S Curve Equation'!$B$11-AA95*'S Curve Equation'!$B$12)*'S Curve Equation'!$B$10))+'S Curve Equation'!$B$13)*'S Curve Equation'!$B$14</f>
        <v>0</v>
      </c>
      <c r="AB140" s="34">
        <f>(1/(1+EXP(('S Curve Equation'!$B$11-AB95*'S Curve Equation'!$B$12)*'S Curve Equation'!$B$10))+'S Curve Equation'!$B$13)*'S Curve Equation'!$B$14</f>
        <v>0</v>
      </c>
      <c r="AC140" s="34">
        <f>(1/(1+EXP(('S Curve Equation'!$B$11-AC95*'S Curve Equation'!$B$12)*'S Curve Equation'!$B$10))+'S Curve Equation'!$B$13)*'S Curve Equation'!$B$14</f>
        <v>0</v>
      </c>
      <c r="AD140" s="34">
        <f>(1/(1+EXP(('S Curve Equation'!$B$11-AD95*'S Curve Equation'!$B$12)*'S Curve Equation'!$B$10))+'S Curve Equation'!$B$13)*'S Curve Equation'!$B$14</f>
        <v>0</v>
      </c>
      <c r="AE140" s="34">
        <f>(1/(1+EXP(('S Curve Equation'!$B$11-AE95*'S Curve Equation'!$B$12)*'S Curve Equation'!$B$10))+'S Curve Equation'!$B$13)*'S Curve Equation'!$B$14</f>
        <v>0</v>
      </c>
      <c r="AF140" s="34">
        <f>(1/(1+EXP(('S Curve Equation'!$B$11-AF95*'S Curve Equation'!$B$12)*'S Curve Equation'!$B$10))+'S Curve Equation'!$B$13)*'S Curve Equation'!$B$14</f>
        <v>0</v>
      </c>
    </row>
    <row r="141" spans="1:32" x14ac:dyDescent="0.2">
      <c r="A141" s="12" t="s">
        <v>28</v>
      </c>
      <c r="B141" s="34">
        <f>(1/(1+EXP(('S Curve Equation'!$B$11-B96*'S Curve Equation'!$B$12)*'S Curve Equation'!$B$10))+'S Curve Equation'!$B$13)*'S Curve Equation'!$B$14</f>
        <v>0</v>
      </c>
      <c r="C141" s="34">
        <f>(1/(1+EXP(('S Curve Equation'!$B$11-C96*'S Curve Equation'!$B$12)*'S Curve Equation'!$B$10))+'S Curve Equation'!$B$13)*'S Curve Equation'!$B$14</f>
        <v>0</v>
      </c>
      <c r="D141" s="34">
        <f>(1/(1+EXP(('S Curve Equation'!$B$11-D96*'S Curve Equation'!$B$12)*'S Curve Equation'!$B$10))+'S Curve Equation'!$B$13)*'S Curve Equation'!$B$14</f>
        <v>0</v>
      </c>
      <c r="E141" s="34">
        <f>(1/(1+EXP(('S Curve Equation'!$B$11-E96*'S Curve Equation'!$B$12)*'S Curve Equation'!$B$10))+'S Curve Equation'!$B$13)*'S Curve Equation'!$B$14</f>
        <v>0</v>
      </c>
      <c r="F141" s="34">
        <f>(1/(1+EXP(('S Curve Equation'!$B$11-F96*'S Curve Equation'!$B$12)*'S Curve Equation'!$B$10))+'S Curve Equation'!$B$13)*'S Curve Equation'!$B$14</f>
        <v>0</v>
      </c>
      <c r="G141" s="34">
        <f>(1/(1+EXP(('S Curve Equation'!$B$11-G96*'S Curve Equation'!$B$12)*'S Curve Equation'!$B$10))+'S Curve Equation'!$B$13)*'S Curve Equation'!$B$14</f>
        <v>0</v>
      </c>
      <c r="H141" s="34">
        <f>(1/(1+EXP(('S Curve Equation'!$B$11-H96*'S Curve Equation'!$B$12)*'S Curve Equation'!$B$10))+'S Curve Equation'!$B$13)*'S Curve Equation'!$B$14</f>
        <v>0</v>
      </c>
      <c r="I141" s="34">
        <f>(1/(1+EXP(('S Curve Equation'!$B$11-I96*'S Curve Equation'!$B$12)*'S Curve Equation'!$B$10))+'S Curve Equation'!$B$13)*'S Curve Equation'!$B$14</f>
        <v>0</v>
      </c>
      <c r="J141" s="34">
        <f>(1/(1+EXP(('S Curve Equation'!$B$11-J96*'S Curve Equation'!$B$12)*'S Curve Equation'!$B$10))+'S Curve Equation'!$B$13)*'S Curve Equation'!$B$14</f>
        <v>0</v>
      </c>
      <c r="K141" s="34">
        <f>(1/(1+EXP(('S Curve Equation'!$B$11-K96*'S Curve Equation'!$B$12)*'S Curve Equation'!$B$10))+'S Curve Equation'!$B$13)*'S Curve Equation'!$B$14</f>
        <v>0</v>
      </c>
      <c r="L141" s="34">
        <f>(1/(1+EXP(('S Curve Equation'!$B$11-L96*'S Curve Equation'!$B$12)*'S Curve Equation'!$B$10))+'S Curve Equation'!$B$13)*'S Curve Equation'!$B$14</f>
        <v>0</v>
      </c>
      <c r="M141" s="34">
        <f>(1/(1+EXP(('S Curve Equation'!$B$11-M96*'S Curve Equation'!$B$12)*'S Curve Equation'!$B$10))+'S Curve Equation'!$B$13)*'S Curve Equation'!$B$14</f>
        <v>0</v>
      </c>
      <c r="N141" s="34">
        <f>(1/(1+EXP(('S Curve Equation'!$B$11-N96*'S Curve Equation'!$B$12)*'S Curve Equation'!$B$10))+'S Curve Equation'!$B$13)*'S Curve Equation'!$B$14</f>
        <v>0</v>
      </c>
      <c r="O141" s="34">
        <f>(1/(1+EXP(('S Curve Equation'!$B$11-O96*'S Curve Equation'!$B$12)*'S Curve Equation'!$B$10))+'S Curve Equation'!$B$13)*'S Curve Equation'!$B$14</f>
        <v>0</v>
      </c>
      <c r="P141" s="34">
        <f>(1/(1+EXP(('S Curve Equation'!$B$11-P96*'S Curve Equation'!$B$12)*'S Curve Equation'!$B$10))+'S Curve Equation'!$B$13)*'S Curve Equation'!$B$14</f>
        <v>0</v>
      </c>
      <c r="Q141" s="34">
        <f>(1/(1+EXP(('S Curve Equation'!$B$11-Q96*'S Curve Equation'!$B$12)*'S Curve Equation'!$B$10))+'S Curve Equation'!$B$13)*'S Curve Equation'!$B$14</f>
        <v>0</v>
      </c>
      <c r="R141" s="34">
        <f>(1/(1+EXP(('S Curve Equation'!$B$11-R96*'S Curve Equation'!$B$12)*'S Curve Equation'!$B$10))+'S Curve Equation'!$B$13)*'S Curve Equation'!$B$14</f>
        <v>0</v>
      </c>
      <c r="S141" s="34">
        <f>(1/(1+EXP(('S Curve Equation'!$B$11-S96*'S Curve Equation'!$B$12)*'S Curve Equation'!$B$10))+'S Curve Equation'!$B$13)*'S Curve Equation'!$B$14</f>
        <v>0</v>
      </c>
      <c r="T141" s="34">
        <f>(1/(1+EXP(('S Curve Equation'!$B$11-T96*'S Curve Equation'!$B$12)*'S Curve Equation'!$B$10))+'S Curve Equation'!$B$13)*'S Curve Equation'!$B$14</f>
        <v>0</v>
      </c>
      <c r="U141" s="34">
        <f>(1/(1+EXP(('S Curve Equation'!$B$11-U96*'S Curve Equation'!$B$12)*'S Curve Equation'!$B$10))+'S Curve Equation'!$B$13)*'S Curve Equation'!$B$14</f>
        <v>0</v>
      </c>
      <c r="V141" s="34">
        <f>(1/(1+EXP(('S Curve Equation'!$B$11-V96*'S Curve Equation'!$B$12)*'S Curve Equation'!$B$10))+'S Curve Equation'!$B$13)*'S Curve Equation'!$B$14</f>
        <v>0</v>
      </c>
      <c r="W141" s="34">
        <f>(1/(1+EXP(('S Curve Equation'!$B$11-W96*'S Curve Equation'!$B$12)*'S Curve Equation'!$B$10))+'S Curve Equation'!$B$13)*'S Curve Equation'!$B$14</f>
        <v>0</v>
      </c>
      <c r="X141" s="34">
        <f>(1/(1+EXP(('S Curve Equation'!$B$11-X96*'S Curve Equation'!$B$12)*'S Curve Equation'!$B$10))+'S Curve Equation'!$B$13)*'S Curve Equation'!$B$14</f>
        <v>0</v>
      </c>
      <c r="Y141" s="34">
        <f>(1/(1+EXP(('S Curve Equation'!$B$11-Y96*'S Curve Equation'!$B$12)*'S Curve Equation'!$B$10))+'S Curve Equation'!$B$13)*'S Curve Equation'!$B$14</f>
        <v>0</v>
      </c>
      <c r="Z141" s="34">
        <f>(1/(1+EXP(('S Curve Equation'!$B$11-Z96*'S Curve Equation'!$B$12)*'S Curve Equation'!$B$10))+'S Curve Equation'!$B$13)*'S Curve Equation'!$B$14</f>
        <v>0</v>
      </c>
      <c r="AA141" s="34">
        <f>(1/(1+EXP(('S Curve Equation'!$B$11-AA96*'S Curve Equation'!$B$12)*'S Curve Equation'!$B$10))+'S Curve Equation'!$B$13)*'S Curve Equation'!$B$14</f>
        <v>0</v>
      </c>
      <c r="AB141" s="34">
        <f>(1/(1+EXP(('S Curve Equation'!$B$11-AB96*'S Curve Equation'!$B$12)*'S Curve Equation'!$B$10))+'S Curve Equation'!$B$13)*'S Curve Equation'!$B$14</f>
        <v>0</v>
      </c>
      <c r="AC141" s="34">
        <f>(1/(1+EXP(('S Curve Equation'!$B$11-AC96*'S Curve Equation'!$B$12)*'S Curve Equation'!$B$10))+'S Curve Equation'!$B$13)*'S Curve Equation'!$B$14</f>
        <v>0</v>
      </c>
      <c r="AD141" s="34">
        <f>(1/(1+EXP(('S Curve Equation'!$B$11-AD96*'S Curve Equation'!$B$12)*'S Curve Equation'!$B$10))+'S Curve Equation'!$B$13)*'S Curve Equation'!$B$14</f>
        <v>0</v>
      </c>
      <c r="AE141" s="34">
        <f>(1/(1+EXP(('S Curve Equation'!$B$11-AE96*'S Curve Equation'!$B$12)*'S Curve Equation'!$B$10))+'S Curve Equation'!$B$13)*'S Curve Equation'!$B$14</f>
        <v>0</v>
      </c>
      <c r="AF141" s="34">
        <f>(1/(1+EXP(('S Curve Equation'!$B$11-AF96*'S Curve Equation'!$B$12)*'S Curve Equation'!$B$10))+'S Curve Equation'!$B$13)*'S Curve Equation'!$B$14</f>
        <v>0</v>
      </c>
    </row>
    <row r="142" spans="1:32" x14ac:dyDescent="0.2">
      <c r="A142" s="12" t="s">
        <v>29</v>
      </c>
      <c r="B142" s="34">
        <f>(1/(1+EXP(('S Curve Equation'!$B$11-B97*'S Curve Equation'!$B$12)*'S Curve Equation'!$B$10))+'S Curve Equation'!$B$13)*'S Curve Equation'!$B$14</f>
        <v>9.5923261390887266E-3</v>
      </c>
      <c r="C142" s="34">
        <f>(1/(1+EXP(('S Curve Equation'!$B$11-C97*'S Curve Equation'!$B$12)*'S Curve Equation'!$B$10))+'S Curve Equation'!$B$13)*'S Curve Equation'!$B$14</f>
        <v>9.2363963590321157E-3</v>
      </c>
      <c r="D142" s="34">
        <f>(1/(1+EXP(('S Curve Equation'!$B$11-D97*'S Curve Equation'!$B$12)*'S Curve Equation'!$B$10))+'S Curve Equation'!$B$13)*'S Curve Equation'!$B$14</f>
        <v>9.0097778285268045E-3</v>
      </c>
      <c r="E142" s="34">
        <f>(1/(1+EXP(('S Curve Equation'!$B$11-E97*'S Curve Equation'!$B$12)*'S Curve Equation'!$B$10))+'S Curve Equation'!$B$13)*'S Curve Equation'!$B$14</f>
        <v>8.78208221810221E-3</v>
      </c>
      <c r="F142" s="34">
        <f>(1/(1+EXP(('S Curve Equation'!$B$11-F97*'S Curve Equation'!$B$12)*'S Curve Equation'!$B$10))+'S Curve Equation'!$B$13)*'S Curve Equation'!$B$14</f>
        <v>8.5260581490964604E-3</v>
      </c>
      <c r="G142" s="34">
        <f>(1/(1+EXP(('S Curve Equation'!$B$11-G97*'S Curve Equation'!$B$12)*'S Curve Equation'!$B$10))+'S Curve Equation'!$B$13)*'S Curve Equation'!$B$14</f>
        <v>8.2483416662150026E-3</v>
      </c>
      <c r="H142" s="34">
        <f>(1/(1+EXP(('S Curve Equation'!$B$11-H97*'S Curve Equation'!$B$12)*'S Curve Equation'!$B$10))+'S Curve Equation'!$B$13)*'S Curve Equation'!$B$14</f>
        <v>7.9648154247951332E-3</v>
      </c>
      <c r="I142" s="34">
        <f>(1/(1+EXP(('S Curve Equation'!$B$11-I97*'S Curve Equation'!$B$12)*'S Curve Equation'!$B$10))+'S Curve Equation'!$B$13)*'S Curve Equation'!$B$14</f>
        <v>7.6154489070593039E-3</v>
      </c>
      <c r="J142" s="34">
        <f>(1/(1+EXP(('S Curve Equation'!$B$11-J97*'S Curve Equation'!$B$12)*'S Curve Equation'!$B$10))+'S Curve Equation'!$B$13)*'S Curve Equation'!$B$14</f>
        <v>7.2773062981416042E-3</v>
      </c>
      <c r="K142" s="34">
        <f>(1/(1+EXP(('S Curve Equation'!$B$11-K97*'S Curve Equation'!$B$12)*'S Curve Equation'!$B$10))+'S Curve Equation'!$B$13)*'S Curve Equation'!$B$14</f>
        <v>7.0487193214025905E-3</v>
      </c>
      <c r="L142" s="34">
        <f>(1/(1+EXP(('S Curve Equation'!$B$11-L97*'S Curve Equation'!$B$12)*'S Curve Equation'!$B$10))+'S Curve Equation'!$B$13)*'S Curve Equation'!$B$14</f>
        <v>6.8416774648360421E-3</v>
      </c>
      <c r="M142" s="34">
        <f>(1/(1+EXP(('S Curve Equation'!$B$11-M97*'S Curve Equation'!$B$12)*'S Curve Equation'!$B$10))+'S Curve Equation'!$B$13)*'S Curve Equation'!$B$14</f>
        <v>6.5946874542821736E-3</v>
      </c>
      <c r="N142" s="34">
        <f>(1/(1+EXP(('S Curve Equation'!$B$11-N97*'S Curve Equation'!$B$12)*'S Curve Equation'!$B$10))+'S Curve Equation'!$B$13)*'S Curve Equation'!$B$14</f>
        <v>6.3532310413797746E-3</v>
      </c>
      <c r="O142" s="34">
        <f>(1/(1+EXP(('S Curve Equation'!$B$11-O97*'S Curve Equation'!$B$12)*'S Curve Equation'!$B$10))+'S Curve Equation'!$B$13)*'S Curve Equation'!$B$14</f>
        <v>6.1171468012804556E-3</v>
      </c>
      <c r="P142" s="34">
        <f>(1/(1+EXP(('S Curve Equation'!$B$11-P97*'S Curve Equation'!$B$12)*'S Curve Equation'!$B$10))+'S Curve Equation'!$B$13)*'S Curve Equation'!$B$14</f>
        <v>5.8862790021152423E-3</v>
      </c>
      <c r="Q142" s="34">
        <f>(1/(1+EXP(('S Curve Equation'!$B$11-Q97*'S Curve Equation'!$B$12)*'S Curve Equation'!$B$10))+'S Curve Equation'!$B$13)*'S Curve Equation'!$B$14</f>
        <v>5.6604773723130525E-3</v>
      </c>
      <c r="R142" s="34">
        <f>(1/(1+EXP(('S Curve Equation'!$B$11-R97*'S Curve Equation'!$B$12)*'S Curve Equation'!$B$10))+'S Curve Equation'!$B$13)*'S Curve Equation'!$B$14</f>
        <v>5.4395968786343073E-3</v>
      </c>
      <c r="S142" s="34">
        <f>(1/(1+EXP(('S Curve Equation'!$B$11-S97*'S Curve Equation'!$B$12)*'S Curve Equation'!$B$10))+'S Curve Equation'!$B$13)*'S Curve Equation'!$B$14</f>
        <v>5.2234975143743388E-3</v>
      </c>
      <c r="T142" s="34">
        <f>(1/(1+EXP(('S Curve Equation'!$B$11-T97*'S Curve Equation'!$B$12)*'S Curve Equation'!$B$10))+'S Curve Equation'!$B$13)*'S Curve Equation'!$B$14</f>
        <v>5.0120440972237406E-3</v>
      </c>
      <c r="U142" s="34">
        <f>(1/(1+EXP(('S Curve Equation'!$B$11-U97*'S Curve Equation'!$B$12)*'S Curve Equation'!$B$10))+'S Curve Equation'!$B$13)*'S Curve Equation'!$B$14</f>
        <v>4.8051060762980373E-3</v>
      </c>
      <c r="V142" s="34">
        <f>(1/(1+EXP(('S Curve Equation'!$B$11-V97*'S Curve Equation'!$B$12)*'S Curve Equation'!$B$10))+'S Curve Equation'!$B$13)*'S Curve Equation'!$B$14</f>
        <v>4.6025573478778196E-3</v>
      </c>
      <c r="W142" s="34">
        <f>(1/(1+EXP(('S Curve Equation'!$B$11-W97*'S Curve Equation'!$B$12)*'S Curve Equation'!$B$10))+'S Curve Equation'!$B$13)*'S Curve Equation'!$B$14</f>
        <v>4.4042760794246304E-3</v>
      </c>
      <c r="X142" s="34">
        <f>(1/(1+EXP(('S Curve Equation'!$B$11-X97*'S Curve Equation'!$B$12)*'S Curve Equation'!$B$10))+'S Curve Equation'!$B$13)*'S Curve Equation'!$B$14</f>
        <v>4.2101445414616081E-3</v>
      </c>
      <c r="Y142" s="34">
        <f>(1/(1+EXP(('S Curve Equation'!$B$11-Y97*'S Curve Equation'!$B$12)*'S Curve Equation'!$B$10))+'S Curve Equation'!$B$13)*'S Curve Equation'!$B$14</f>
        <v>4.0200489469300249E-3</v>
      </c>
      <c r="Z142" s="34">
        <f>(1/(1+EXP(('S Curve Equation'!$B$11-Z97*'S Curve Equation'!$B$12)*'S Curve Equation'!$B$10))+'S Curve Equation'!$B$13)*'S Curve Equation'!$B$14</f>
        <v>3.8338792976539411E-3</v>
      </c>
      <c r="AA142" s="34">
        <f>(1/(1+EXP(('S Curve Equation'!$B$11-AA97*'S Curve Equation'!$B$12)*'S Curve Equation'!$B$10))+'S Curve Equation'!$B$13)*'S Curve Equation'!$B$14</f>
        <v>3.6515292375647141E-3</v>
      </c>
      <c r="AB142" s="34">
        <f>(1/(1+EXP(('S Curve Equation'!$B$11-AB97*'S Curve Equation'!$B$12)*'S Curve Equation'!$B$10))+'S Curve Equation'!$B$13)*'S Curve Equation'!$B$14</f>
        <v>3.4728959123558087E-3</v>
      </c>
      <c r="AC142" s="34">
        <f>(1/(1+EXP(('S Curve Equation'!$B$11-AC97*'S Curve Equation'!$B$12)*'S Curve Equation'!$B$10))+'S Curve Equation'!$B$13)*'S Curve Equation'!$B$14</f>
        <v>3.2978798352556664E-3</v>
      </c>
      <c r="AD142" s="34">
        <f>(1/(1+EXP(('S Curve Equation'!$B$11-AD97*'S Curve Equation'!$B$12)*'S Curve Equation'!$B$10))+'S Curve Equation'!$B$13)*'S Curve Equation'!$B$14</f>
        <v>3.126384758623561E-3</v>
      </c>
      <c r="AE142" s="34">
        <f>(1/(1+EXP(('S Curve Equation'!$B$11-AE97*'S Curve Equation'!$B$12)*'S Curve Equation'!$B$10))+'S Curve Equation'!$B$13)*'S Curve Equation'!$B$14</f>
        <v>2.9583175510875743E-3</v>
      </c>
      <c r="AF142" s="34">
        <f>(1/(1+EXP(('S Curve Equation'!$B$11-AF97*'S Curve Equation'!$B$12)*'S Curve Equation'!$B$10))+'S Curve Equation'!$B$13)*'S Curve Equation'!$B$14</f>
        <v>2.7935880799601835E-3</v>
      </c>
    </row>
    <row r="143" spans="1:32" x14ac:dyDescent="0.2">
      <c r="A143" s="12" t="s">
        <v>30</v>
      </c>
      <c r="B143" s="34">
        <f>(1/(1+EXP(('S Curve Equation'!$B$11-B98*'S Curve Equation'!$B$12)*'S Curve Equation'!$B$10))+'S Curve Equation'!$B$13)*'S Curve Equation'!$B$14</f>
        <v>2.299437915176291E-2</v>
      </c>
      <c r="C143" s="34">
        <f>(1/(1+EXP(('S Curve Equation'!$B$11-C98*'S Curve Equation'!$B$12)*'S Curve Equation'!$B$10))+'S Curve Equation'!$B$13)*'S Curve Equation'!$B$14</f>
        <v>2.1954064054154263E-2</v>
      </c>
      <c r="D143" s="34">
        <f>(1/(1+EXP(('S Curve Equation'!$B$11-D98*'S Curve Equation'!$B$12)*'S Curve Equation'!$B$10))+'S Curve Equation'!$B$13)*'S Curve Equation'!$B$14</f>
        <v>2.1298730867498158E-2</v>
      </c>
      <c r="E143" s="34">
        <f>(1/(1+EXP(('S Curve Equation'!$B$11-E98*'S Curve Equation'!$B$12)*'S Curve Equation'!$B$10))+'S Curve Equation'!$B$13)*'S Curve Equation'!$B$14</f>
        <v>2.0645824818439379E-2</v>
      </c>
      <c r="F143" s="34">
        <f>(1/(1+EXP(('S Curve Equation'!$B$11-F98*'S Curve Equation'!$B$12)*'S Curve Equation'!$B$10))+'S Curve Equation'!$B$13)*'S Curve Equation'!$B$14</f>
        <v>1.9918358107128446E-2</v>
      </c>
      <c r="G143" s="34">
        <f>(1/(1+EXP(('S Curve Equation'!$B$11-G98*'S Curve Equation'!$B$12)*'S Curve Equation'!$B$10))+'S Curve Equation'!$B$13)*'S Curve Equation'!$B$14</f>
        <v>1.9137282848281256E-2</v>
      </c>
      <c r="H143" s="34">
        <f>(1/(1+EXP(('S Curve Equation'!$B$11-H98*'S Curve Equation'!$B$12)*'S Curve Equation'!$B$10))+'S Curve Equation'!$B$13)*'S Curve Equation'!$B$14</f>
        <v>1.8348538368096096E-2</v>
      </c>
      <c r="I143" s="34">
        <f>(1/(1+EXP(('S Curve Equation'!$B$11-I98*'S Curve Equation'!$B$12)*'S Curve Equation'!$B$10))+'S Curve Equation'!$B$13)*'S Curve Equation'!$B$14</f>
        <v>1.7388761140296902E-2</v>
      </c>
      <c r="J143" s="34">
        <f>(1/(1+EXP(('S Curve Equation'!$B$11-J98*'S Curve Equation'!$B$12)*'S Curve Equation'!$B$10))+'S Curve Equation'!$B$13)*'S Curve Equation'!$B$14</f>
        <v>1.6472661307207547E-2</v>
      </c>
      <c r="K143" s="34">
        <f>(1/(1+EXP(('S Curve Equation'!$B$11-K98*'S Curve Equation'!$B$12)*'S Curve Equation'!$B$10))+'S Curve Equation'!$B$13)*'S Curve Equation'!$B$14</f>
        <v>1.5860575491435453E-2</v>
      </c>
      <c r="L143" s="34">
        <f>(1/(1+EXP(('S Curve Equation'!$B$11-L98*'S Curve Equation'!$B$12)*'S Curve Equation'!$B$10))+'S Curve Equation'!$B$13)*'S Curve Equation'!$B$14</f>
        <v>1.5311225098018048E-2</v>
      </c>
      <c r="M143" s="34">
        <f>(1/(1+EXP(('S Curve Equation'!$B$11-M98*'S Curve Equation'!$B$12)*'S Curve Equation'!$B$10))+'S Curve Equation'!$B$13)*'S Curve Equation'!$B$14</f>
        <v>1.4662181693780503E-2</v>
      </c>
      <c r="N143" s="34">
        <f>(1/(1+EXP(('S Curve Equation'!$B$11-N98*'S Curve Equation'!$B$12)*'S Curve Equation'!$B$10))+'S Curve Equation'!$B$13)*'S Curve Equation'!$B$14</f>
        <v>1.4034341229298039E-2</v>
      </c>
      <c r="O143" s="34">
        <f>(1/(1+EXP(('S Curve Equation'!$B$11-O98*'S Curve Equation'!$B$12)*'S Curve Equation'!$B$10))+'S Curve Equation'!$B$13)*'S Curve Equation'!$B$14</f>
        <v>1.3426870816115566E-2</v>
      </c>
      <c r="P143" s="34">
        <f>(1/(1+EXP(('S Curve Equation'!$B$11-P98*'S Curve Equation'!$B$12)*'S Curve Equation'!$B$10))+'S Curve Equation'!$B$13)*'S Curve Equation'!$B$14</f>
        <v>1.2838974918983496E-2</v>
      </c>
      <c r="Q143" s="34">
        <f>(1/(1+EXP(('S Curve Equation'!$B$11-Q98*'S Curve Equation'!$B$12)*'S Curve Equation'!$B$10))+'S Curve Equation'!$B$13)*'S Curve Equation'!$B$14</f>
        <v>1.2269893511975341E-2</v>
      </c>
      <c r="R143" s="34">
        <f>(1/(1+EXP(('S Curve Equation'!$B$11-R98*'S Curve Equation'!$B$12)*'S Curve Equation'!$B$10))+'S Curve Equation'!$B$13)*'S Curve Equation'!$B$14</f>
        <v>1.1718900331555293E-2</v>
      </c>
      <c r="S143" s="34">
        <f>(1/(1+EXP(('S Curve Equation'!$B$11-S98*'S Curve Equation'!$B$12)*'S Curve Equation'!$B$10))+'S Curve Equation'!$B$13)*'S Curve Equation'!$B$14</f>
        <v>1.1185301221371393E-2</v>
      </c>
      <c r="T143" s="34">
        <f>(1/(1+EXP(('S Curve Equation'!$B$11-T98*'S Curve Equation'!$B$12)*'S Curve Equation'!$B$10))+'S Curve Equation'!$B$13)*'S Curve Equation'!$B$14</f>
        <v>1.0668432563822607E-2</v>
      </c>
      <c r="U143" s="34">
        <f>(1/(1+EXP(('S Curve Equation'!$B$11-U98*'S Curve Equation'!$B$12)*'S Curve Equation'!$B$10))+'S Curve Equation'!$B$13)*'S Curve Equation'!$B$14</f>
        <v>1.0167659793703964E-2</v>
      </c>
      <c r="V143" s="34">
        <f>(1/(1+EXP(('S Curve Equation'!$B$11-V98*'S Curve Equation'!$B$12)*'S Curve Equation'!$B$10))+'S Curve Equation'!$B$13)*'S Curve Equation'!$B$14</f>
        <v>9.682375989484111E-3</v>
      </c>
      <c r="W143" s="34">
        <f>(1/(1+EXP(('S Curve Equation'!$B$11-W98*'S Curve Equation'!$B$12)*'S Curve Equation'!$B$10))+'S Curve Equation'!$B$13)*'S Curve Equation'!$B$14</f>
        <v>9.2120005380060595E-3</v>
      </c>
      <c r="X143" s="34">
        <f>(1/(1+EXP(('S Curve Equation'!$B$11-X98*'S Curve Equation'!$B$12)*'S Curve Equation'!$B$10))+'S Curve Equation'!$B$13)*'S Curve Equation'!$B$14</f>
        <v>8.7559778686270764E-3</v>
      </c>
      <c r="Y143" s="34">
        <f>(1/(1+EXP(('S Curve Equation'!$B$11-Y98*'S Curve Equation'!$B$12)*'S Curve Equation'!$B$10))+'S Curve Equation'!$B$13)*'S Curve Equation'!$B$14</f>
        <v>8.3137762530288446E-3</v>
      </c>
      <c r="Z143" s="34">
        <f>(1/(1+EXP(('S Curve Equation'!$B$11-Z98*'S Curve Equation'!$B$12)*'S Curve Equation'!$B$10))+'S Curve Equation'!$B$13)*'S Curve Equation'!$B$14</f>
        <v>7.8848866671335886E-3</v>
      </c>
      <c r="AA143" s="34">
        <f>(1/(1+EXP(('S Curve Equation'!$B$11-AA98*'S Curve Equation'!$B$12)*'S Curve Equation'!$B$10))+'S Curve Equation'!$B$13)*'S Curve Equation'!$B$14</f>
        <v>7.4688217117566038E-3</v>
      </c>
      <c r="AB143" s="34">
        <f>(1/(1+EXP(('S Curve Equation'!$B$11-AB98*'S Curve Equation'!$B$12)*'S Curve Equation'!$B$10))+'S Curve Equation'!$B$13)*'S Curve Equation'!$B$14</f>
        <v>7.0651145888086042E-3</v>
      </c>
      <c r="AC143" s="34">
        <f>(1/(1+EXP(('S Curve Equation'!$B$11-AC98*'S Curve Equation'!$B$12)*'S Curve Equation'!$B$10))+'S Curve Equation'!$B$13)*'S Curve Equation'!$B$14</f>
        <v>6.673318130038324E-3</v>
      </c>
      <c r="AD143" s="34">
        <f>(1/(1+EXP(('S Curve Equation'!$B$11-AD98*'S Curve Equation'!$B$12)*'S Curve Equation'!$B$10))+'S Curve Equation'!$B$13)*'S Curve Equation'!$B$14</f>
        <v>6.2930038754707377E-3</v>
      </c>
      <c r="AE143" s="34">
        <f>(1/(1+EXP(('S Curve Equation'!$B$11-AE98*'S Curve Equation'!$B$12)*'S Curve Equation'!$B$10))+'S Curve Equation'!$B$13)*'S Curve Equation'!$B$14</f>
        <v>5.9237611988521323E-3</v>
      </c>
      <c r="AF143" s="34">
        <f>(1/(1+EXP(('S Curve Equation'!$B$11-AF98*'S Curve Equation'!$B$12)*'S Curve Equation'!$B$10))+'S Curve Equation'!$B$13)*'S Curve Equation'!$B$14</f>
        <v>5.5651964775647557E-3</v>
      </c>
    </row>
    <row r="144" spans="1:32" x14ac:dyDescent="0.2">
      <c r="A144" s="12" t="s">
        <v>31</v>
      </c>
      <c r="B144" s="34">
        <f>(1/(1+EXP(('S Curve Equation'!$B$11-B99*'S Curve Equation'!$B$12)*'S Curve Equation'!$B$10))+'S Curve Equation'!$B$13)*'S Curve Equation'!$B$14</f>
        <v>1.3513513513513513E-2</v>
      </c>
      <c r="C144" s="34">
        <f>(1/(1+EXP(('S Curve Equation'!$B$11-C99*'S Curve Equation'!$B$12)*'S Curve Equation'!$B$10))+'S Curve Equation'!$B$13)*'S Curve Equation'!$B$14</f>
        <v>1.2974873709812687E-2</v>
      </c>
      <c r="D144" s="34">
        <f>(1/(1+EXP(('S Curve Equation'!$B$11-D99*'S Curve Equation'!$B$12)*'S Curve Equation'!$B$10))+'S Curve Equation'!$B$13)*'S Curve Equation'!$B$14</f>
        <v>1.2633218259424593E-2</v>
      </c>
      <c r="E144" s="34">
        <f>(1/(1+EXP(('S Curve Equation'!$B$11-E99*'S Curve Equation'!$B$12)*'S Curve Equation'!$B$10))+'S Curve Equation'!$B$13)*'S Curve Equation'!$B$14</f>
        <v>1.229096412770397E-2</v>
      </c>
      <c r="F144" s="34">
        <f>(1/(1+EXP(('S Curve Equation'!$B$11-F99*'S Curve Equation'!$B$12)*'S Curve Equation'!$B$10))+'S Curve Equation'!$B$13)*'S Curve Equation'!$B$14</f>
        <v>1.1907368562830339E-2</v>
      </c>
      <c r="G144" s="34">
        <f>(1/(1+EXP(('S Curve Equation'!$B$11-G99*'S Curve Equation'!$B$12)*'S Curve Equation'!$B$10))+'S Curve Equation'!$B$13)*'S Curve Equation'!$B$14</f>
        <v>1.1492771660606365E-2</v>
      </c>
      <c r="H144" s="34">
        <f>(1/(1+EXP(('S Curve Equation'!$B$11-H99*'S Curve Equation'!$B$12)*'S Curve Equation'!$B$10))+'S Curve Equation'!$B$13)*'S Curve Equation'!$B$14</f>
        <v>1.1071130782607378E-2</v>
      </c>
      <c r="I144" s="34">
        <f>(1/(1+EXP(('S Curve Equation'!$B$11-I99*'S Curve Equation'!$B$12)*'S Curve Equation'!$B$10))+'S Curve Equation'!$B$13)*'S Curve Equation'!$B$14</f>
        <v>1.0553870865916221E-2</v>
      </c>
      <c r="J144" s="34">
        <f>(1/(1+EXP(('S Curve Equation'!$B$11-J99*'S Curve Equation'!$B$12)*'S Curve Equation'!$B$10))+'S Curve Equation'!$B$13)*'S Curve Equation'!$B$14</f>
        <v>1.0055675441156167E-2</v>
      </c>
      <c r="K144" s="34">
        <f>(1/(1+EXP(('S Curve Equation'!$B$11-K99*'S Curve Equation'!$B$12)*'S Curve Equation'!$B$10))+'S Curve Equation'!$B$13)*'S Curve Equation'!$B$14</f>
        <v>9.7202737151978157E-3</v>
      </c>
      <c r="L144" s="34">
        <f>(1/(1+EXP(('S Curve Equation'!$B$11-L99*'S Curve Equation'!$B$12)*'S Curve Equation'!$B$10))+'S Curve Equation'!$B$13)*'S Curve Equation'!$B$14</f>
        <v>9.417458341826123E-3</v>
      </c>
      <c r="M144" s="34">
        <f>(1/(1+EXP(('S Curve Equation'!$B$11-M99*'S Curve Equation'!$B$12)*'S Curve Equation'!$B$10))+'S Curve Equation'!$B$13)*'S Curve Equation'!$B$14</f>
        <v>9.057438698482188E-3</v>
      </c>
      <c r="N144" s="34">
        <f>(1/(1+EXP(('S Curve Equation'!$B$11-N99*'S Curve Equation'!$B$12)*'S Curve Equation'!$B$10))+'S Curve Equation'!$B$13)*'S Curve Equation'!$B$14</f>
        <v>8.7067851520923611E-3</v>
      </c>
      <c r="O144" s="34">
        <f>(1/(1+EXP(('S Curve Equation'!$B$11-O99*'S Curve Equation'!$B$12)*'S Curve Equation'!$B$10))+'S Curve Equation'!$B$13)*'S Curve Equation'!$B$14</f>
        <v>8.3651902159434868E-3</v>
      </c>
      <c r="P144" s="34">
        <f>(1/(1+EXP(('S Curve Equation'!$B$11-P99*'S Curve Equation'!$B$12)*'S Curve Equation'!$B$10))+'S Curve Equation'!$B$13)*'S Curve Equation'!$B$14</f>
        <v>8.0323583521741161E-3</v>
      </c>
      <c r="Q144" s="34">
        <f>(1/(1+EXP(('S Curve Equation'!$B$11-Q99*'S Curve Equation'!$B$12)*'S Curve Equation'!$B$10))+'S Curve Equation'!$B$13)*'S Curve Equation'!$B$14</f>
        <v>7.7080054429141823E-3</v>
      </c>
      <c r="R144" s="34">
        <f>(1/(1+EXP(('S Curve Equation'!$B$11-R99*'S Curve Equation'!$B$12)*'S Curve Equation'!$B$10))+'S Curve Equation'!$B$13)*'S Curve Equation'!$B$14</f>
        <v>7.3918582873644554E-3</v>
      </c>
      <c r="S144" s="34">
        <f>(1/(1+EXP(('S Curve Equation'!$B$11-S99*'S Curve Equation'!$B$12)*'S Curve Equation'!$B$10))+'S Curve Equation'!$B$13)*'S Curve Equation'!$B$14</f>
        <v>7.083654123436243E-3</v>
      </c>
      <c r="T144" s="34">
        <f>(1/(1+EXP(('S Curve Equation'!$B$11-T99*'S Curve Equation'!$B$12)*'S Curve Equation'!$B$10))+'S Curve Equation'!$B$13)*'S Curve Equation'!$B$14</f>
        <v>6.7831401726518199E-3</v>
      </c>
      <c r="U144" s="34">
        <f>(1/(1+EXP(('S Curve Equation'!$B$11-U99*'S Curve Equation'!$B$12)*'S Curve Equation'!$B$10))+'S Curve Equation'!$B$13)*'S Curve Equation'!$B$14</f>
        <v>6.4900732070764808E-3</v>
      </c>
      <c r="V144" s="34">
        <f>(1/(1+EXP(('S Curve Equation'!$B$11-V99*'S Curve Equation'!$B$12)*'S Curve Equation'!$B$10))+'S Curve Equation'!$B$13)*'S Curve Equation'!$B$14</f>
        <v>6.2042191371239454E-3</v>
      </c>
      <c r="W144" s="34">
        <f>(1/(1+EXP(('S Curve Equation'!$B$11-W99*'S Curve Equation'!$B$12)*'S Curve Equation'!$B$10))+'S Curve Equation'!$B$13)*'S Curve Equation'!$B$14</f>
        <v>5.9253526191413303E-3</v>
      </c>
      <c r="X144" s="34">
        <f>(1/(1+EXP(('S Curve Equation'!$B$11-X99*'S Curve Equation'!$B$12)*'S Curve Equation'!$B$10))+'S Curve Equation'!$B$13)*'S Curve Equation'!$B$14</f>
        <v>5.6532566817405943E-3</v>
      </c>
      <c r="Y144" s="34">
        <f>(1/(1+EXP(('S Curve Equation'!$B$11-Y99*'S Curve Equation'!$B$12)*'S Curve Equation'!$B$10))+'S Curve Equation'!$B$13)*'S Curve Equation'!$B$14</f>
        <v>5.3877223699014083E-3</v>
      </c>
      <c r="Z144" s="34">
        <f>(1/(1+EXP(('S Curve Equation'!$B$11-Z99*'S Curve Equation'!$B$12)*'S Curve Equation'!$B$10))+'S Curve Equation'!$B$13)*'S Curve Equation'!$B$14</f>
        <v>5.1285484059241885E-3</v>
      </c>
      <c r="AA144" s="34">
        <f>(1/(1+EXP(('S Curve Equation'!$B$11-AA99*'S Curve Equation'!$B$12)*'S Curve Equation'!$B$10))+'S Curve Equation'!$B$13)*'S Curve Equation'!$B$14</f>
        <v>4.8755408663637388E-3</v>
      </c>
      <c r="AB144" s="34">
        <f>(1/(1+EXP(('S Curve Equation'!$B$11-AB99*'S Curve Equation'!$B$12)*'S Curve Equation'!$B$10))+'S Curve Equation'!$B$13)*'S Curve Equation'!$B$14</f>
        <v>4.6285128741207892E-3</v>
      </c>
      <c r="AC144" s="34">
        <f>(1/(1+EXP(('S Curve Equation'!$B$11-AC99*'S Curve Equation'!$B$12)*'S Curve Equation'!$B$10))+'S Curve Equation'!$B$13)*'S Curve Equation'!$B$14</f>
        <v>4.3872843049156214E-3</v>
      </c>
      <c r="AD144" s="34">
        <f>(1/(1+EXP(('S Curve Equation'!$B$11-AD99*'S Curve Equation'!$B$12)*'S Curve Equation'!$B$10))+'S Curve Equation'!$B$13)*'S Curve Equation'!$B$14</f>
        <v>4.1516815074096342E-3</v>
      </c>
      <c r="AE144" s="34">
        <f>(1/(1+EXP(('S Curve Equation'!$B$11-AE99*'S Curve Equation'!$B$12)*'S Curve Equation'!$B$10))+'S Curve Equation'!$B$13)*'S Curve Equation'!$B$14</f>
        <v>3.9215370362803625E-3</v>
      </c>
      <c r="AF144" s="34">
        <f>(1/(1+EXP(('S Curve Equation'!$B$11-AF99*'S Curve Equation'!$B$12)*'S Curve Equation'!$B$10))+'S Curve Equation'!$B$13)*'S Curve Equation'!$B$14</f>
        <v>3.6966893975951135E-3</v>
      </c>
    </row>
    <row r="145" spans="1:32" x14ac:dyDescent="0.2">
      <c r="A145" s="12" t="s">
        <v>32</v>
      </c>
      <c r="B145" s="34">
        <f>(1/(1+EXP(('S Curve Equation'!$B$11-B100*'S Curve Equation'!$B$12)*'S Curve Equation'!$B$10))+'S Curve Equation'!$B$13)*'S Curve Equation'!$B$14</f>
        <v>1.8604651162790701E-2</v>
      </c>
      <c r="C145" s="34">
        <f>(1/(1+EXP(('S Curve Equation'!$B$11-C100*'S Curve Equation'!$B$12)*'S Curve Equation'!$B$10))+'S Curve Equation'!$B$13)*'S Curve Equation'!$B$14</f>
        <v>1.7805845123598289E-2</v>
      </c>
      <c r="D145" s="34">
        <f>(1/(1+EXP(('S Curve Equation'!$B$11-D100*'S Curve Equation'!$B$12)*'S Curve Equation'!$B$10))+'S Curve Equation'!$B$13)*'S Curve Equation'!$B$14</f>
        <v>1.7301198281279961E-2</v>
      </c>
      <c r="E145" s="34">
        <f>(1/(1+EXP(('S Curve Equation'!$B$11-E100*'S Curve Equation'!$B$12)*'S Curve Equation'!$B$10))+'S Curve Equation'!$B$13)*'S Curve Equation'!$B$14</f>
        <v>1.6797272399386824E-2</v>
      </c>
      <c r="F145" s="34">
        <f>(1/(1+EXP(('S Curve Equation'!$B$11-F100*'S Curve Equation'!$B$12)*'S Curve Equation'!$B$10))+'S Curve Equation'!$B$13)*'S Curve Equation'!$B$14</f>
        <v>1.6234412845937123E-2</v>
      </c>
      <c r="G145" s="34">
        <f>(1/(1+EXP(('S Curve Equation'!$B$11-G100*'S Curve Equation'!$B$12)*'S Curve Equation'!$B$10))+'S Curve Equation'!$B$13)*'S Curve Equation'!$B$14</f>
        <v>1.5628400669799515E-2</v>
      </c>
      <c r="H145" s="34">
        <f>(1/(1+EXP(('S Curve Equation'!$B$11-H100*'S Curve Equation'!$B$12)*'S Curve Equation'!$B$10))+'S Curve Equation'!$B$13)*'S Curve Equation'!$B$14</f>
        <v>1.501462274914646E-2</v>
      </c>
      <c r="I145" s="34">
        <f>(1/(1+EXP(('S Curve Equation'!$B$11-I100*'S Curve Equation'!$B$12)*'S Curve Equation'!$B$10))+'S Curve Equation'!$B$13)*'S Curve Equation'!$B$14</f>
        <v>1.4265203150462709E-2</v>
      </c>
      <c r="J145" s="34">
        <f>(1/(1+EXP(('S Curve Equation'!$B$11-J100*'S Curve Equation'!$B$12)*'S Curve Equation'!$B$10))+'S Curve Equation'!$B$13)*'S Curve Equation'!$B$14</f>
        <v>1.3547176400304157E-2</v>
      </c>
      <c r="K145" s="34">
        <f>(1/(1+EXP(('S Curve Equation'!$B$11-K100*'S Curve Equation'!$B$12)*'S Curve Equation'!$B$10))+'S Curve Equation'!$B$13)*'S Curve Equation'!$B$14</f>
        <v>1.3065901074544762E-2</v>
      </c>
      <c r="L145" s="34">
        <f>(1/(1+EXP(('S Curve Equation'!$B$11-L100*'S Curve Equation'!$B$12)*'S Curve Equation'!$B$10))+'S Curve Equation'!$B$13)*'S Curve Equation'!$B$14</f>
        <v>1.2632876712650769E-2</v>
      </c>
      <c r="M145" s="34">
        <f>(1/(1+EXP(('S Curve Equation'!$B$11-M100*'S Curve Equation'!$B$12)*'S Curve Equation'!$B$10))+'S Curve Equation'!$B$13)*'S Curve Equation'!$B$14</f>
        <v>1.2119919504424235E-2</v>
      </c>
      <c r="N145" s="34">
        <f>(1/(1+EXP(('S Curve Equation'!$B$11-N100*'S Curve Equation'!$B$12)*'S Curve Equation'!$B$10))+'S Curve Equation'!$B$13)*'S Curve Equation'!$B$14</f>
        <v>1.1622287781612197E-2</v>
      </c>
      <c r="O145" s="34">
        <f>(1/(1+EXP(('S Curve Equation'!$B$11-O100*'S Curve Equation'!$B$12)*'S Curve Equation'!$B$10))+'S Curve Equation'!$B$13)*'S Curve Equation'!$B$14</f>
        <v>1.1139420368080119E-2</v>
      </c>
      <c r="P145" s="34">
        <f>(1/(1+EXP(('S Curve Equation'!$B$11-P100*'S Curve Equation'!$B$12)*'S Curve Equation'!$B$10))+'S Curve Equation'!$B$13)*'S Curve Equation'!$B$14</f>
        <v>1.0670779901402392E-2</v>
      </c>
      <c r="Q145" s="34">
        <f>(1/(1+EXP(('S Curve Equation'!$B$11-Q100*'S Curve Equation'!$B$12)*'S Curve Equation'!$B$10))+'S Curve Equation'!$B$13)*'S Curve Equation'!$B$14</f>
        <v>1.0215851703741235E-2</v>
      </c>
      <c r="R145" s="34">
        <f>(1/(1+EXP(('S Curve Equation'!$B$11-R100*'S Curve Equation'!$B$12)*'S Curve Equation'!$B$10))+'S Curve Equation'!$B$13)*'S Curve Equation'!$B$14</f>
        <v>9.7741427108276827E-3</v>
      </c>
      <c r="S145" s="34">
        <f>(1/(1+EXP(('S Curve Equation'!$B$11-S100*'S Curve Equation'!$B$12)*'S Curve Equation'!$B$10))+'S Curve Equation'!$B$13)*'S Curve Equation'!$B$14</f>
        <v>9.3451804558898708E-3</v>
      </c>
      <c r="T145" s="34">
        <f>(1/(1+EXP(('S Curve Equation'!$B$11-T100*'S Curve Equation'!$B$12)*'S Curve Equation'!$B$10))+'S Curve Equation'!$B$13)*'S Curve Equation'!$B$14</f>
        <v>8.9285121055513918E-3</v>
      </c>
      <c r="U145" s="34">
        <f>(1/(1+EXP(('S Curve Equation'!$B$11-U100*'S Curve Equation'!$B$12)*'S Curve Equation'!$B$10))+'S Curve Equation'!$B$13)*'S Curve Equation'!$B$14</f>
        <v>8.5237035448833005E-3</v>
      </c>
      <c r="V145" s="34">
        <f>(1/(1+EXP(('S Curve Equation'!$B$11-V100*'S Curve Equation'!$B$12)*'S Curve Equation'!$B$10))+'S Curve Equation'!$B$13)*'S Curve Equation'!$B$14</f>
        <v>8.1303385089523186E-3</v>
      </c>
      <c r="W145" s="34">
        <f>(1/(1+EXP(('S Curve Equation'!$B$11-W100*'S Curve Equation'!$B$12)*'S Curve Equation'!$B$10))+'S Curve Equation'!$B$13)*'S Curve Equation'!$B$14</f>
        <v>7.7480177583550075E-3</v>
      </c>
      <c r="X145" s="34">
        <f>(1/(1+EXP(('S Curve Equation'!$B$11-X100*'S Curve Equation'!$B$12)*'S Curve Equation'!$B$10))+'S Curve Equation'!$B$13)*'S Curve Equation'!$B$14</f>
        <v>7.3763582963669227E-3</v>
      </c>
      <c r="Y145" s="34">
        <f>(1/(1+EXP(('S Curve Equation'!$B$11-Y100*'S Curve Equation'!$B$12)*'S Curve Equation'!$B$10))+'S Curve Equation'!$B$13)*'S Curve Equation'!$B$14</f>
        <v>7.0149926254680145E-3</v>
      </c>
      <c r="Z145" s="34">
        <f>(1/(1+EXP(('S Curve Equation'!$B$11-Z100*'S Curve Equation'!$B$12)*'S Curve Equation'!$B$10))+'S Curve Equation'!$B$13)*'S Curve Equation'!$B$14</f>
        <v>6.6635680411307255E-3</v>
      </c>
      <c r="AA145" s="34">
        <f>(1/(1+EXP(('S Curve Equation'!$B$11-AA100*'S Curve Equation'!$B$12)*'S Curve Equation'!$B$10))+'S Curve Equation'!$B$13)*'S Curve Equation'!$B$14</f>
        <v>6.3217459608746491E-3</v>
      </c>
      <c r="AB145" s="34">
        <f>(1/(1+EXP(('S Curve Equation'!$B$11-AB100*'S Curve Equation'!$B$12)*'S Curve Equation'!$B$10))+'S Curve Equation'!$B$13)*'S Curve Equation'!$B$14</f>
        <v>5.9892012867029483E-3</v>
      </c>
      <c r="AC145" s="34">
        <f>(1/(1+EXP(('S Curve Equation'!$B$11-AC100*'S Curve Equation'!$B$12)*'S Curve Equation'!$B$10))+'S Curve Equation'!$B$13)*'S Curve Equation'!$B$14</f>
        <v>5.66562179914113E-3</v>
      </c>
      <c r="AD145" s="34">
        <f>(1/(1+EXP(('S Curve Equation'!$B$11-AD100*'S Curve Equation'!$B$12)*'S Curve Equation'!$B$10))+'S Curve Equation'!$B$13)*'S Curve Equation'!$B$14</f>
        <v>5.3507075811981848E-3</v>
      </c>
      <c r="AE145" s="34">
        <f>(1/(1+EXP(('S Curve Equation'!$B$11-AE100*'S Curve Equation'!$B$12)*'S Curve Equation'!$B$10))+'S Curve Equation'!$B$13)*'S Curve Equation'!$B$14</f>
        <v>5.0441704706619675E-3</v>
      </c>
      <c r="AF145" s="34">
        <f>(1/(1+EXP(('S Curve Equation'!$B$11-AF100*'S Curve Equation'!$B$12)*'S Curve Equation'!$B$10))+'S Curve Equation'!$B$13)*'S Curve Equation'!$B$14</f>
        <v>4.745733539231735E-3</v>
      </c>
    </row>
    <row r="146" spans="1:32" x14ac:dyDescent="0.2">
      <c r="A146" s="12" t="s">
        <v>33</v>
      </c>
      <c r="B146" s="34">
        <f>(1/(1+EXP(('S Curve Equation'!$B$11-B101*'S Curve Equation'!$B$12)*'S Curve Equation'!$B$10))+'S Curve Equation'!$B$13)*'S Curve Equation'!$B$14</f>
        <v>6.2421972534332029E-3</v>
      </c>
      <c r="C146" s="34">
        <f>(1/(1+EXP(('S Curve Equation'!$B$11-C101*'S Curve Equation'!$B$12)*'S Curve Equation'!$B$10))+'S Curve Equation'!$B$13)*'S Curve Equation'!$B$14</f>
        <v>6.027461725654791E-3</v>
      </c>
      <c r="D146" s="34">
        <f>(1/(1+EXP(('S Curve Equation'!$B$11-D101*'S Curve Equation'!$B$12)*'S Curve Equation'!$B$10))+'S Curve Equation'!$B$13)*'S Curve Equation'!$B$14</f>
        <v>5.8902065592384674E-3</v>
      </c>
      <c r="E146" s="34">
        <f>(1/(1+EXP(('S Curve Equation'!$B$11-E101*'S Curve Equation'!$B$12)*'S Curve Equation'!$B$10))+'S Curve Equation'!$B$13)*'S Curve Equation'!$B$14</f>
        <v>5.7518729396695304E-3</v>
      </c>
      <c r="F146" s="34">
        <f>(1/(1+EXP(('S Curve Equation'!$B$11-F101*'S Curve Equation'!$B$12)*'S Curve Equation'!$B$10))+'S Curve Equation'!$B$13)*'S Curve Equation'!$B$14</f>
        <v>5.5958104993635979E-3</v>
      </c>
      <c r="G146" s="34">
        <f>(1/(1+EXP(('S Curve Equation'!$B$11-G101*'S Curve Equation'!$B$12)*'S Curve Equation'!$B$10))+'S Curve Equation'!$B$13)*'S Curve Equation'!$B$14</f>
        <v>5.4258942575302312E-3</v>
      </c>
      <c r="H146" s="34">
        <f>(1/(1+EXP(('S Curve Equation'!$B$11-H101*'S Curve Equation'!$B$12)*'S Curve Equation'!$B$10))+'S Curve Equation'!$B$13)*'S Curve Equation'!$B$14</f>
        <v>5.2517333953239617E-3</v>
      </c>
      <c r="I146" s="34">
        <f>(1/(1+EXP(('S Curve Equation'!$B$11-I101*'S Curve Equation'!$B$12)*'S Curve Equation'!$B$10))+'S Curve Equation'!$B$13)*'S Curve Equation'!$B$14</f>
        <v>5.0361498893216972E-3</v>
      </c>
      <c r="J146" s="34">
        <f>(1/(1+EXP(('S Curve Equation'!$B$11-J101*'S Curve Equation'!$B$12)*'S Curve Equation'!$B$10))+'S Curve Equation'!$B$13)*'S Curve Equation'!$B$14</f>
        <v>4.8264392138557127E-3</v>
      </c>
      <c r="K146" s="34">
        <f>(1/(1+EXP(('S Curve Equation'!$B$11-K101*'S Curve Equation'!$B$12)*'S Curve Equation'!$B$10))+'S Curve Equation'!$B$13)*'S Curve Equation'!$B$14</f>
        <v>4.6840734642605453E-3</v>
      </c>
      <c r="L146" s="34">
        <f>(1/(1+EXP(('S Curve Equation'!$B$11-L101*'S Curve Equation'!$B$12)*'S Curve Equation'!$B$10))+'S Curve Equation'!$B$13)*'S Curve Equation'!$B$14</f>
        <v>4.5547007835012475E-3</v>
      </c>
      <c r="M146" s="34">
        <f>(1/(1+EXP(('S Curve Equation'!$B$11-M101*'S Curve Equation'!$B$12)*'S Curve Equation'!$B$10))+'S Curve Equation'!$B$13)*'S Curve Equation'!$B$14</f>
        <v>4.3998281947820782E-3</v>
      </c>
      <c r="N146" s="34">
        <f>(1/(1+EXP(('S Curve Equation'!$B$11-N101*'S Curve Equation'!$B$12)*'S Curve Equation'!$B$10))+'S Curve Equation'!$B$13)*'S Curve Equation'!$B$14</f>
        <v>4.2478499762476892E-3</v>
      </c>
      <c r="O146" s="34">
        <f>(1/(1+EXP(('S Curve Equation'!$B$11-O101*'S Curve Equation'!$B$12)*'S Curve Equation'!$B$10))+'S Curve Equation'!$B$13)*'S Curve Equation'!$B$14</f>
        <v>4.0986930119968372E-3</v>
      </c>
      <c r="P146" s="34">
        <f>(1/(1+EXP(('S Curve Equation'!$B$11-P101*'S Curve Equation'!$B$12)*'S Curve Equation'!$B$10))+'S Curve Equation'!$B$13)*'S Curve Equation'!$B$14</f>
        <v>3.9522864735712171E-3</v>
      </c>
      <c r="Q146" s="34">
        <f>(1/(1+EXP(('S Curve Equation'!$B$11-Q101*'S Curve Equation'!$B$12)*'S Curve Equation'!$B$10))+'S Curve Equation'!$B$13)*'S Curve Equation'!$B$14</f>
        <v>3.8085617354799996E-3</v>
      </c>
      <c r="R146" s="34">
        <f>(1/(1+EXP(('S Curve Equation'!$B$11-R101*'S Curve Equation'!$B$12)*'S Curve Equation'!$B$10))+'S Curve Equation'!$B$13)*'S Curve Equation'!$B$14</f>
        <v>3.6674522942952048E-3</v>
      </c>
      <c r="S146" s="34">
        <f>(1/(1+EXP(('S Curve Equation'!$B$11-S101*'S Curve Equation'!$B$12)*'S Curve Equation'!$B$10))+'S Curve Equation'!$B$13)*'S Curve Equation'!$B$14</f>
        <v>3.528893691148974E-3</v>
      </c>
      <c r="T146" s="34">
        <f>(1/(1+EXP(('S Curve Equation'!$B$11-T101*'S Curve Equation'!$B$12)*'S Curve Equation'!$B$10))+'S Curve Equation'!$B$13)*'S Curve Equation'!$B$14</f>
        <v>3.3928234374726914E-3</v>
      </c>
      <c r="U146" s="34">
        <f>(1/(1+EXP(('S Curve Equation'!$B$11-U101*'S Curve Equation'!$B$12)*'S Curve Equation'!$B$10))+'S Curve Equation'!$B$13)*'S Curve Equation'!$B$14</f>
        <v>3.2591809438257649E-3</v>
      </c>
      <c r="V146" s="34">
        <f>(1/(1+EXP(('S Curve Equation'!$B$11-V101*'S Curve Equation'!$B$12)*'S Curve Equation'!$B$10))+'S Curve Equation'!$B$13)*'S Curve Equation'!$B$14</f>
        <v>3.1279074516698782E-3</v>
      </c>
      <c r="W146" s="34">
        <f>(1/(1+EXP(('S Curve Equation'!$B$11-W101*'S Curve Equation'!$B$12)*'S Curve Equation'!$B$10))+'S Curve Equation'!$B$13)*'S Curve Equation'!$B$14</f>
        <v>2.998945967952399E-3</v>
      </c>
      <c r="X146" s="34">
        <f>(1/(1+EXP(('S Curve Equation'!$B$11-X101*'S Curve Equation'!$B$12)*'S Curve Equation'!$B$10))+'S Curve Equation'!$B$13)*'S Curve Equation'!$B$14</f>
        <v>2.8722412023689785E-3</v>
      </c>
      <c r="Y146" s="34">
        <f>(1/(1+EXP(('S Curve Equation'!$B$11-Y101*'S Curve Equation'!$B$12)*'S Curve Equation'!$B$10))+'S Curve Equation'!$B$13)*'S Curve Equation'!$B$14</f>
        <v>2.74773950718228E-3</v>
      </c>
      <c r="Z146" s="34">
        <f>(1/(1+EXP(('S Curve Equation'!$B$11-Z101*'S Curve Equation'!$B$12)*'S Curve Equation'!$B$10))+'S Curve Equation'!$B$13)*'S Curve Equation'!$B$14</f>
        <v>2.6253888194801428E-3</v>
      </c>
      <c r="AA146" s="34">
        <f>(1/(1+EXP(('S Curve Equation'!$B$11-AA101*'S Curve Equation'!$B$12)*'S Curve Equation'!$B$10))+'S Curve Equation'!$B$13)*'S Curve Equation'!$B$14</f>
        <v>2.5051386057620716E-3</v>
      </c>
      <c r="AB146" s="34">
        <f>(1/(1+EXP(('S Curve Equation'!$B$11-AB101*'S Curve Equation'!$B$12)*'S Curve Equation'!$B$10))+'S Curve Equation'!$B$13)*'S Curve Equation'!$B$14</f>
        <v>2.386939808748734E-3</v>
      </c>
      <c r="AC146" s="34">
        <f>(1/(1+EXP(('S Curve Equation'!$B$11-AC101*'S Curve Equation'!$B$12)*'S Curve Equation'!$B$10))+'S Curve Equation'!$B$13)*'S Curve Equation'!$B$14</f>
        <v>2.270744796314395E-3</v>
      </c>
      <c r="AD146" s="34">
        <f>(1/(1+EXP(('S Curve Equation'!$B$11-AD101*'S Curve Equation'!$B$12)*'S Curve Equation'!$B$10))+'S Curve Equation'!$B$13)*'S Curve Equation'!$B$14</f>
        <v>2.1565073124472042E-3</v>
      </c>
      <c r="AE146" s="34">
        <f>(1/(1+EXP(('S Curve Equation'!$B$11-AE101*'S Curve Equation'!$B$12)*'S Curve Equation'!$B$10))+'S Curve Equation'!$B$13)*'S Curve Equation'!$B$14</f>
        <v>2.0441824301465927E-3</v>
      </c>
      <c r="AF146" s="34">
        <f>(1/(1+EXP(('S Curve Equation'!$B$11-AF101*'S Curve Equation'!$B$12)*'S Curve Equation'!$B$10))+'S Curve Equation'!$B$13)*'S Curve Equation'!$B$14</f>
        <v>1.9337265061723224E-3</v>
      </c>
    </row>
    <row r="147" spans="1:32" x14ac:dyDescent="0.2">
      <c r="A147" s="12" t="s">
        <v>34</v>
      </c>
      <c r="B147" s="34">
        <f>(1/(1+EXP(('S Curve Equation'!$B$11-B102*'S Curve Equation'!$B$12)*'S Curve Equation'!$B$10))+'S Curve Equation'!$B$13)*'S Curve Equation'!$B$14</f>
        <v>5.1546391752577293E-3</v>
      </c>
      <c r="C147" s="34">
        <f>(1/(1+EXP(('S Curve Equation'!$B$11-C102*'S Curve Equation'!$B$12)*'S Curve Equation'!$B$10))+'S Curve Equation'!$B$13)*'S Curve Equation'!$B$14</f>
        <v>4.9822913371798845E-3</v>
      </c>
      <c r="D147" s="34">
        <f>(1/(1+EXP(('S Curve Equation'!$B$11-D102*'S Curve Equation'!$B$12)*'S Curve Equation'!$B$10))+'S Curve Equation'!$B$13)*'S Curve Equation'!$B$14</f>
        <v>4.8719708171622656E-3</v>
      </c>
      <c r="E147" s="34">
        <f>(1/(1+EXP(('S Curve Equation'!$B$11-E102*'S Curve Equation'!$B$12)*'S Curve Equation'!$B$10))+'S Curve Equation'!$B$13)*'S Curve Equation'!$B$14</f>
        <v>4.7606567186219782E-3</v>
      </c>
      <c r="F147" s="34">
        <f>(1/(1+EXP(('S Curve Equation'!$B$11-F102*'S Curve Equation'!$B$12)*'S Curve Equation'!$B$10))+'S Curve Equation'!$B$13)*'S Curve Equation'!$B$14</f>
        <v>4.6349223004690616E-3</v>
      </c>
      <c r="G147" s="34">
        <f>(1/(1+EXP(('S Curve Equation'!$B$11-G102*'S Curve Equation'!$B$12)*'S Curve Equation'!$B$10))+'S Curve Equation'!$B$13)*'S Curve Equation'!$B$14</f>
        <v>4.4978382307823452E-3</v>
      </c>
      <c r="H147" s="34">
        <f>(1/(1+EXP(('S Curve Equation'!$B$11-H102*'S Curve Equation'!$B$12)*'S Curve Equation'!$B$10))+'S Curve Equation'!$B$13)*'S Curve Equation'!$B$14</f>
        <v>4.357123768892409E-3</v>
      </c>
      <c r="I147" s="34">
        <f>(1/(1+EXP(('S Curve Equation'!$B$11-I102*'S Curve Equation'!$B$12)*'S Curve Equation'!$B$10))+'S Curve Equation'!$B$13)*'S Curve Equation'!$B$14</f>
        <v>4.182648919078962E-3</v>
      </c>
      <c r="J147" s="34">
        <f>(1/(1+EXP(('S Curve Equation'!$B$11-J102*'S Curve Equation'!$B$12)*'S Curve Equation'!$B$10))+'S Curve Equation'!$B$13)*'S Curve Equation'!$B$14</f>
        <v>4.0126117889831515E-3</v>
      </c>
      <c r="K147" s="34">
        <f>(1/(1+EXP(('S Curve Equation'!$B$11-K102*'S Curve Equation'!$B$12)*'S Curve Equation'!$B$10))+'S Curve Equation'!$B$13)*'S Curve Equation'!$B$14</f>
        <v>3.896999457308036E-3</v>
      </c>
      <c r="L147" s="34">
        <f>(1/(1+EXP(('S Curve Equation'!$B$11-L102*'S Curve Equation'!$B$12)*'S Curve Equation'!$B$10))+'S Curve Equation'!$B$13)*'S Curve Equation'!$B$14</f>
        <v>3.7918110056153168E-3</v>
      </c>
      <c r="M147" s="34">
        <f>(1/(1+EXP(('S Curve Equation'!$B$11-M102*'S Curve Equation'!$B$12)*'S Curve Equation'!$B$10))+'S Curve Equation'!$B$13)*'S Curve Equation'!$B$14</f>
        <v>3.6657280509744808E-3</v>
      </c>
      <c r="N147" s="34">
        <f>(1/(1+EXP(('S Curve Equation'!$B$11-N102*'S Curve Equation'!$B$12)*'S Curve Equation'!$B$10))+'S Curve Equation'!$B$13)*'S Curve Equation'!$B$14</f>
        <v>3.5418285349356261E-3</v>
      </c>
      <c r="O147" s="34">
        <f>(1/(1+EXP(('S Curve Equation'!$B$11-O102*'S Curve Equation'!$B$12)*'S Curve Equation'!$B$10))+'S Curve Equation'!$B$13)*'S Curve Equation'!$B$14</f>
        <v>3.4200605609777421E-3</v>
      </c>
      <c r="P147" s="34">
        <f>(1/(1+EXP(('S Curve Equation'!$B$11-P102*'S Curve Equation'!$B$12)*'S Curve Equation'!$B$10))+'S Curve Equation'!$B$13)*'S Curve Equation'!$B$14</f>
        <v>3.3003737751642176E-3</v>
      </c>
      <c r="Q147" s="34">
        <f>(1/(1+EXP(('S Curve Equation'!$B$11-Q102*'S Curve Equation'!$B$12)*'S Curve Equation'!$B$10))+'S Curve Equation'!$B$13)*'S Curve Equation'!$B$14</f>
        <v>3.1827193116275524E-3</v>
      </c>
      <c r="R147" s="34">
        <f>(1/(1+EXP(('S Curve Equation'!$B$11-R102*'S Curve Equation'!$B$12)*'S Curve Equation'!$B$10))+'S Curve Equation'!$B$13)*'S Curve Equation'!$B$14</f>
        <v>3.0670497402723335E-3</v>
      </c>
      <c r="S147" s="34">
        <f>(1/(1+EXP(('S Curve Equation'!$B$11-S102*'S Curve Equation'!$B$12)*'S Curve Equation'!$B$10))+'S Curve Equation'!$B$13)*'S Curve Equation'!$B$14</f>
        <v>2.9533190165946361E-3</v>
      </c>
      <c r="T147" s="34">
        <f>(1/(1+EXP(('S Curve Equation'!$B$11-T102*'S Curve Equation'!$B$12)*'S Curve Equation'!$B$10))+'S Curve Equation'!$B$13)*'S Curve Equation'!$B$14</f>
        <v>2.8414824335217582E-3</v>
      </c>
      <c r="U147" s="34">
        <f>(1/(1+EXP(('S Curve Equation'!$B$11-U102*'S Curve Equation'!$B$12)*'S Curve Equation'!$B$10))+'S Curve Equation'!$B$13)*'S Curve Equation'!$B$14</f>
        <v>2.7314965751804492E-3</v>
      </c>
      <c r="V147" s="34">
        <f>(1/(1+EXP(('S Curve Equation'!$B$11-V102*'S Curve Equation'!$B$12)*'S Curve Equation'!$B$10))+'S Curve Equation'!$B$13)*'S Curve Equation'!$B$14</f>
        <v>2.6233192725064651E-3</v>
      </c>
      <c r="W147" s="34">
        <f>(1/(1+EXP(('S Curve Equation'!$B$11-W102*'S Curve Equation'!$B$12)*'S Curve Equation'!$B$10))+'S Curve Equation'!$B$13)*'S Curve Equation'!$B$14</f>
        <v>2.516909560613343E-3</v>
      </c>
      <c r="X147" s="34">
        <f>(1/(1+EXP(('S Curve Equation'!$B$11-X102*'S Curve Equation'!$B$12)*'S Curve Equation'!$B$10))+'S Curve Equation'!$B$13)*'S Curve Equation'!$B$14</f>
        <v>2.4122276378412987E-3</v>
      </c>
      <c r="Y147" s="34">
        <f>(1/(1+EXP(('S Curve Equation'!$B$11-Y102*'S Curve Equation'!$B$12)*'S Curve Equation'!$B$10))+'S Curve Equation'!$B$13)*'S Curve Equation'!$B$14</f>
        <v>2.3092348264118854E-3</v>
      </c>
      <c r="Z147" s="34">
        <f>(1/(1+EXP(('S Curve Equation'!$B$11-Z102*'S Curve Equation'!$B$12)*'S Curve Equation'!$B$10))+'S Curve Equation'!$B$13)*'S Curve Equation'!$B$14</f>
        <v>2.2078935346174122E-3</v>
      </c>
      <c r="AA147" s="34">
        <f>(1/(1+EXP(('S Curve Equation'!$B$11-AA102*'S Curve Equation'!$B$12)*'S Curve Equation'!$B$10))+'S Curve Equation'!$B$13)*'S Curve Equation'!$B$14</f>
        <v>2.10816722047757E-3</v>
      </c>
      <c r="AB147" s="34">
        <f>(1/(1+EXP(('S Curve Equation'!$B$11-AB102*'S Curve Equation'!$B$12)*'S Curve Equation'!$B$10))+'S Curve Equation'!$B$13)*'S Curve Equation'!$B$14</f>
        <v>2.0100203567990655E-3</v>
      </c>
      <c r="AC147" s="34">
        <f>(1/(1+EXP(('S Curve Equation'!$B$11-AC102*'S Curve Equation'!$B$12)*'S Curve Equation'!$B$10))+'S Curve Equation'!$B$13)*'S Curve Equation'!$B$14</f>
        <v>1.9134183975770965E-3</v>
      </c>
      <c r="AD147" s="34">
        <f>(1/(1+EXP(('S Curve Equation'!$B$11-AD102*'S Curve Equation'!$B$12)*'S Curve Equation'!$B$10))+'S Curve Equation'!$B$13)*'S Curve Equation'!$B$14</f>
        <v>1.8183277456809109E-3</v>
      </c>
      <c r="AE147" s="34">
        <f>(1/(1+EXP(('S Curve Equation'!$B$11-AE102*'S Curve Equation'!$B$12)*'S Curve Equation'!$B$10))+'S Curve Equation'!$B$13)*'S Curve Equation'!$B$14</f>
        <v>1.7247157217674433E-3</v>
      </c>
      <c r="AF147" s="34">
        <f>(1/(1+EXP(('S Curve Equation'!$B$11-AF102*'S Curve Equation'!$B$12)*'S Curve Equation'!$B$10))+'S Curve Equation'!$B$13)*'S Curve Equation'!$B$14</f>
        <v>1.6325505343709413E-3</v>
      </c>
    </row>
    <row r="148" spans="1:32" x14ac:dyDescent="0.2">
      <c r="A148" s="12" t="s">
        <v>92</v>
      </c>
      <c r="B148" s="34">
        <f>(1/(1+EXP(('S Curve Equation'!$B$11-B103*'S Curve Equation'!$B$12)*'S Curve Equation'!$B$10))+'S Curve Equation'!$B$13)*'S Curve Equation'!$B$14</f>
        <v>6.1728395061728478E-3</v>
      </c>
      <c r="C148" s="34">
        <f>(1/(1+EXP(('S Curve Equation'!$B$11-C103*'S Curve Equation'!$B$12)*'S Curve Equation'!$B$10))+'S Curve Equation'!$B$13)*'S Curve Equation'!$B$14</f>
        <v>5.960861220390642E-3</v>
      </c>
      <c r="D148" s="34">
        <f>(1/(1+EXP(('S Curve Equation'!$B$11-D103*'S Curve Equation'!$B$12)*'S Curve Equation'!$B$10))+'S Curve Equation'!$B$13)*'S Curve Equation'!$B$14</f>
        <v>5.8253563757990909E-3</v>
      </c>
      <c r="E148" s="34">
        <f>(1/(1+EXP(('S Curve Equation'!$B$11-E103*'S Curve Equation'!$B$12)*'S Curve Equation'!$B$10))+'S Curve Equation'!$B$13)*'S Curve Equation'!$B$14</f>
        <v>5.688777217649434E-3</v>
      </c>
      <c r="F148" s="34">
        <f>(1/(1+EXP(('S Curve Equation'!$B$11-F103*'S Curve Equation'!$B$12)*'S Curve Equation'!$B$10))+'S Curve Equation'!$B$13)*'S Curve Equation'!$B$14</f>
        <v>5.5346823993652396E-3</v>
      </c>
      <c r="G148" s="34">
        <f>(1/(1+EXP(('S Curve Equation'!$B$11-G103*'S Curve Equation'!$B$12)*'S Curve Equation'!$B$10))+'S Curve Equation'!$B$13)*'S Curve Equation'!$B$14</f>
        <v>5.3668942133680807E-3</v>
      </c>
      <c r="H148" s="34">
        <f>(1/(1+EXP(('S Curve Equation'!$B$11-H103*'S Curve Equation'!$B$12)*'S Curve Equation'!$B$10))+'S Curve Equation'!$B$13)*'S Curve Equation'!$B$14</f>
        <v>5.1948990023815266E-3</v>
      </c>
      <c r="I148" s="34">
        <f>(1/(1+EXP(('S Curve Equation'!$B$11-I103*'S Curve Equation'!$B$12)*'S Curve Equation'!$B$10))+'S Curve Equation'!$B$13)*'S Curve Equation'!$B$14</f>
        <v>4.9819741395433909E-3</v>
      </c>
      <c r="J148" s="34">
        <f>(1/(1+EXP(('S Curve Equation'!$B$11-J103*'S Curve Equation'!$B$12)*'S Curve Equation'!$B$10))+'S Curve Equation'!$B$13)*'S Curve Equation'!$B$14</f>
        <v>4.7748259253948796E-3</v>
      </c>
      <c r="K148" s="34">
        <f>(1/(1+EXP(('S Curve Equation'!$B$11-K103*'S Curve Equation'!$B$12)*'S Curve Equation'!$B$10))+'S Curve Equation'!$B$13)*'S Curve Equation'!$B$14</f>
        <v>4.6341862284061787E-3</v>
      </c>
      <c r="L148" s="34">
        <f>(1/(1+EXP(('S Curve Equation'!$B$11-L103*'S Curve Equation'!$B$12)*'S Curve Equation'!$B$10))+'S Curve Equation'!$B$13)*'S Curve Equation'!$B$14</f>
        <v>4.5063724873513362E-3</v>
      </c>
      <c r="M148" s="34">
        <f>(1/(1+EXP(('S Curve Equation'!$B$11-M103*'S Curve Equation'!$B$12)*'S Curve Equation'!$B$10))+'S Curve Equation'!$B$13)*'S Curve Equation'!$B$14</f>
        <v>4.3533539953384331E-3</v>
      </c>
      <c r="N148" s="34">
        <f>(1/(1+EXP(('S Curve Equation'!$B$11-N103*'S Curve Equation'!$B$12)*'S Curve Equation'!$B$10))+'S Curve Equation'!$B$13)*'S Curve Equation'!$B$14</f>
        <v>4.2031822594946573E-3</v>
      </c>
      <c r="O148" s="34">
        <f>(1/(1+EXP(('S Curve Equation'!$B$11-O103*'S Curve Equation'!$B$12)*'S Curve Equation'!$B$10))+'S Curve Equation'!$B$13)*'S Curve Equation'!$B$14</f>
        <v>4.0557856267554116E-3</v>
      </c>
      <c r="P148" s="34">
        <f>(1/(1+EXP(('S Curve Equation'!$B$11-P103*'S Curve Equation'!$B$12)*'S Curve Equation'!$B$10))+'S Curve Equation'!$B$13)*'S Curve Equation'!$B$14</f>
        <v>3.9110946789402455E-3</v>
      </c>
      <c r="Q148" s="34">
        <f>(1/(1+EXP(('S Curve Equation'!$B$11-Q103*'S Curve Equation'!$B$12)*'S Curve Equation'!$B$10))+'S Curve Equation'!$B$13)*'S Curve Equation'!$B$14</f>
        <v>3.7690421504325629E-3</v>
      </c>
      <c r="R148" s="34">
        <f>(1/(1+EXP(('S Curve Equation'!$B$11-R103*'S Curve Equation'!$B$12)*'S Curve Equation'!$B$10))+'S Curve Equation'!$B$13)*'S Curve Equation'!$B$14</f>
        <v>3.6295628493315528E-3</v>
      </c>
      <c r="S148" s="34">
        <f>(1/(1+EXP(('S Curve Equation'!$B$11-S103*'S Curve Equation'!$B$12)*'S Curve Equation'!$B$10))+'S Curve Equation'!$B$13)*'S Curve Equation'!$B$14</f>
        <v>3.4925935819118494E-3</v>
      </c>
      <c r="T148" s="34">
        <f>(1/(1+EXP(('S Curve Equation'!$B$11-T103*'S Curve Equation'!$B$12)*'S Curve Equation'!$B$10))+'S Curve Equation'!$B$13)*'S Curve Equation'!$B$14</f>
        <v>3.3580730802360709E-3</v>
      </c>
      <c r="U148" s="34">
        <f>(1/(1+EXP(('S Curve Equation'!$B$11-U103*'S Curve Equation'!$B$12)*'S Curve Equation'!$B$10))+'S Curve Equation'!$B$13)*'S Curve Equation'!$B$14</f>
        <v>3.2259419327721347E-3</v>
      </c>
      <c r="V148" s="34">
        <f>(1/(1+EXP(('S Curve Equation'!$B$11-V103*'S Curve Equation'!$B$12)*'S Curve Equation'!$B$10))+'S Curve Equation'!$B$13)*'S Curve Equation'!$B$14</f>
        <v>3.0961425178756318E-3</v>
      </c>
      <c r="W148" s="34">
        <f>(1/(1+EXP(('S Curve Equation'!$B$11-W103*'S Curve Equation'!$B$12)*'S Curve Equation'!$B$10))+'S Curve Equation'!$B$13)*'S Curve Equation'!$B$14</f>
        <v>2.9686189400049373E-3</v>
      </c>
      <c r="X148" s="34">
        <f>(1/(1+EXP(('S Curve Equation'!$B$11-X103*'S Curve Equation'!$B$12)*'S Curve Equation'!$B$10))+'S Curve Equation'!$B$13)*'S Curve Equation'!$B$14</f>
        <v>2.8433169685425858E-3</v>
      </c>
      <c r="Y148" s="34">
        <f>(1/(1+EXP(('S Curve Equation'!$B$11-Y103*'S Curve Equation'!$B$12)*'S Curve Equation'!$B$10))+'S Curve Equation'!$B$13)*'S Curve Equation'!$B$14</f>
        <v>2.7201839791038502E-3</v>
      </c>
      <c r="Z148" s="34">
        <f>(1/(1+EXP(('S Curve Equation'!$B$11-Z103*'S Curve Equation'!$B$12)*'S Curve Equation'!$B$10))+'S Curve Equation'!$B$13)*'S Curve Equation'!$B$14</f>
        <v>2.5991688972188489E-3</v>
      </c>
      <c r="AA148" s="34">
        <f>(1/(1+EXP(('S Curve Equation'!$B$11-AA103*'S Curve Equation'!$B$12)*'S Curve Equation'!$B$10))+'S Curve Equation'!$B$13)*'S Curve Equation'!$B$14</f>
        <v>2.4802221442804836E-3</v>
      </c>
      <c r="AB148" s="34">
        <f>(1/(1+EXP(('S Curve Equation'!$B$11-AB103*'S Curve Equation'!$B$12)*'S Curve Equation'!$B$10))+'S Curve Equation'!$B$13)*'S Curve Equation'!$B$14</f>
        <v>2.3632955856558303E-3</v>
      </c>
      <c r="AC148" s="34">
        <f>(1/(1+EXP(('S Curve Equation'!$B$11-AC103*'S Curve Equation'!$B$12)*'S Curve Equation'!$B$10))+'S Curve Equation'!$B$13)*'S Curve Equation'!$B$14</f>
        <v>2.2483424808638201E-3</v>
      </c>
      <c r="AD148" s="34">
        <f>(1/(1+EXP(('S Curve Equation'!$B$11-AD103*'S Curve Equation'!$B$12)*'S Curve Equation'!$B$10))+'S Curve Equation'!$B$13)*'S Curve Equation'!$B$14</f>
        <v>2.1353174357268351E-3</v>
      </c>
      <c r="AE148" s="34">
        <f>(1/(1+EXP(('S Curve Equation'!$B$11-AE103*'S Curve Equation'!$B$12)*'S Curve Equation'!$B$10))+'S Curve Equation'!$B$13)*'S Curve Equation'!$B$14</f>
        <v>2.0241763564081481E-3</v>
      </c>
      <c r="AF148" s="34">
        <f>(1/(1+EXP(('S Curve Equation'!$B$11-AF103*'S Curve Equation'!$B$12)*'S Curve Equation'!$B$10))+'S Curve Equation'!$B$13)*'S Curve Equation'!$B$14</f>
        <v>1.9148764052518857E-3</v>
      </c>
    </row>
    <row r="149" spans="1:32" x14ac:dyDescent="0.2">
      <c r="A149" s="12" t="s">
        <v>89</v>
      </c>
      <c r="B149" s="34">
        <f>(1/(1+EXP(('S Curve Equation'!$B$11-B104*'S Curve Equation'!$B$12)*'S Curve Equation'!$B$10))+'S Curve Equation'!$B$13)*'S Curve Equation'!$B$14</f>
        <v>1.4947683109118081E-3</v>
      </c>
      <c r="C149" s="34">
        <f>(1/(1+EXP(('S Curve Equation'!$B$11-C104*'S Curve Equation'!$B$12)*'S Curve Equation'!$B$10))+'S Curve Equation'!$B$13)*'S Curve Equation'!$B$14</f>
        <v>1.4502483188660673E-3</v>
      </c>
      <c r="D149" s="34">
        <f>(1/(1+EXP(('S Curve Equation'!$B$11-D104*'S Curve Equation'!$B$12)*'S Curve Equation'!$B$10))+'S Curve Equation'!$B$13)*'S Curve Equation'!$B$14</f>
        <v>1.4215875823729825E-3</v>
      </c>
      <c r="E149" s="34">
        <f>(1/(1+EXP(('S Curve Equation'!$B$11-E104*'S Curve Equation'!$B$12)*'S Curve Equation'!$B$10))+'S Curve Equation'!$B$13)*'S Curve Equation'!$B$14</f>
        <v>1.3925377330732819E-3</v>
      </c>
      <c r="F149" s="34">
        <f>(1/(1+EXP(('S Curve Equation'!$B$11-F104*'S Curve Equation'!$B$12)*'S Curve Equation'!$B$10))+'S Curve Equation'!$B$13)*'S Curve Equation'!$B$14</f>
        <v>1.3595644050628459E-3</v>
      </c>
      <c r="G149" s="34">
        <f>(1/(1+EXP(('S Curve Equation'!$B$11-G104*'S Curve Equation'!$B$12)*'S Curve Equation'!$B$10))+'S Curve Equation'!$B$13)*'S Curve Equation'!$B$14</f>
        <v>1.3234184800989652E-3</v>
      </c>
      <c r="H149" s="34">
        <f>(1/(1+EXP(('S Curve Equation'!$B$11-H104*'S Curve Equation'!$B$12)*'S Curve Equation'!$B$10))+'S Curve Equation'!$B$13)*'S Curve Equation'!$B$14</f>
        <v>1.2860993540350809E-3</v>
      </c>
      <c r="I149" s="34">
        <f>(1/(1+EXP(('S Curve Equation'!$B$11-I104*'S Curve Equation'!$B$12)*'S Curve Equation'!$B$10))+'S Curve Equation'!$B$13)*'S Curve Equation'!$B$14</f>
        <v>1.2395178038436586E-3</v>
      </c>
      <c r="J149" s="34">
        <f>(1/(1+EXP(('S Curve Equation'!$B$11-J104*'S Curve Equation'!$B$12)*'S Curve Equation'!$B$10))+'S Curve Equation'!$B$13)*'S Curve Equation'!$B$14</f>
        <v>1.1937862908149991E-3</v>
      </c>
      <c r="K149" s="34">
        <f>(1/(1+EXP(('S Curve Equation'!$B$11-K104*'S Curve Equation'!$B$12)*'S Curve Equation'!$B$10))+'S Curve Equation'!$B$13)*'S Curve Equation'!$B$14</f>
        <v>1.1625004156037447E-3</v>
      </c>
      <c r="L149" s="34">
        <f>(1/(1+EXP(('S Curve Equation'!$B$11-L104*'S Curve Equation'!$B$12)*'S Curve Equation'!$B$10))+'S Curve Equation'!$B$13)*'S Curve Equation'!$B$14</f>
        <v>1.1338984127653412E-3</v>
      </c>
      <c r="M149" s="34">
        <f>(1/(1+EXP(('S Curve Equation'!$B$11-M104*'S Curve Equation'!$B$12)*'S Curve Equation'!$B$10))+'S Curve Equation'!$B$13)*'S Curve Equation'!$B$14</f>
        <v>1.0994407878758519E-3</v>
      </c>
      <c r="N149" s="34">
        <f>(1/(1+EXP(('S Curve Equation'!$B$11-N104*'S Curve Equation'!$B$12)*'S Curve Equation'!$B$10))+'S Curve Equation'!$B$13)*'S Curve Equation'!$B$14</f>
        <v>1.0653924129580823E-3</v>
      </c>
      <c r="O149" s="34">
        <f>(1/(1+EXP(('S Curve Equation'!$B$11-O104*'S Curve Equation'!$B$12)*'S Curve Equation'!$B$10))+'S Curve Equation'!$B$13)*'S Curve Equation'!$B$14</f>
        <v>1.031746171072279E-3</v>
      </c>
      <c r="P149" s="34">
        <f>(1/(1+EXP(('S Curve Equation'!$B$11-P104*'S Curve Equation'!$B$12)*'S Curve Equation'!$B$10))+'S Curve Equation'!$B$13)*'S Curve Equation'!$B$14</f>
        <v>9.9849510694064846E-4</v>
      </c>
      <c r="Q149" s="34">
        <f>(1/(1+EXP(('S Curve Equation'!$B$11-Q104*'S Curve Equation'!$B$12)*'S Curve Equation'!$B$10))+'S Curve Equation'!$B$13)*'S Curve Equation'!$B$14</f>
        <v>9.6563242243891448E-4</v>
      </c>
      <c r="R149" s="34">
        <f>(1/(1+EXP(('S Curve Equation'!$B$11-R104*'S Curve Equation'!$B$12)*'S Curve Equation'!$B$10))+'S Curve Equation'!$B$13)*'S Curve Equation'!$B$14</f>
        <v>9.3315147223619612E-4</v>
      </c>
      <c r="S149" s="34">
        <f>(1/(1+EXP(('S Curve Equation'!$B$11-S104*'S Curve Equation'!$B$12)*'S Curve Equation'!$B$10))+'S Curve Equation'!$B$13)*'S Curve Equation'!$B$14</f>
        <v>9.0104575957782431E-4</v>
      </c>
      <c r="T149" s="34">
        <f>(1/(1+EXP(('S Curve Equation'!$B$11-T104*'S Curve Equation'!$B$12)*'S Curve Equation'!$B$10))+'S Curve Equation'!$B$13)*'S Curve Equation'!$B$14</f>
        <v>8.6930893220570852E-4</v>
      </c>
      <c r="U149" s="34">
        <f>(1/(1+EXP(('S Curve Equation'!$B$11-U104*'S Curve Equation'!$B$12)*'S Curve Equation'!$B$10))+'S Curve Equation'!$B$13)*'S Curve Equation'!$B$14</f>
        <v>8.3793477841089339E-4</v>
      </c>
      <c r="V149" s="34">
        <f>(1/(1+EXP(('S Curve Equation'!$B$11-V104*'S Curve Equation'!$B$12)*'S Curve Equation'!$B$10))+'S Curve Equation'!$B$13)*'S Curve Equation'!$B$14</f>
        <v>8.0691722321362151E-4</v>
      </c>
      <c r="W149" s="34">
        <f>(1/(1+EXP(('S Curve Equation'!$B$11-W104*'S Curve Equation'!$B$12)*'S Curve Equation'!$B$10))+'S Curve Equation'!$B$13)*'S Curve Equation'!$B$14</f>
        <v>7.7625032466600982E-4</v>
      </c>
      <c r="X149" s="34">
        <f>(1/(1+EXP(('S Curve Equation'!$B$11-X104*'S Curve Equation'!$B$12)*'S Curve Equation'!$B$10))+'S Curve Equation'!$B$13)*'S Curve Equation'!$B$14</f>
        <v>7.4592827027286743E-4</v>
      </c>
      <c r="Y149" s="34">
        <f>(1/(1+EXP(('S Curve Equation'!$B$11-Y104*'S Curve Equation'!$B$12)*'S Curve Equation'!$B$10))+'S Curve Equation'!$B$13)*'S Curve Equation'!$B$14</f>
        <v>7.1594537352628646E-4</v>
      </c>
      <c r="Z149" s="34">
        <f>(1/(1+EXP(('S Curve Equation'!$B$11-Z104*'S Curve Equation'!$B$12)*'S Curve Equation'!$B$10))+'S Curve Equation'!$B$13)*'S Curve Equation'!$B$14</f>
        <v>6.8629607054986042E-4</v>
      </c>
      <c r="AA149" s="34">
        <f>(1/(1+EXP(('S Curve Equation'!$B$11-AA104*'S Curve Equation'!$B$12)*'S Curve Equation'!$B$10))+'S Curve Equation'!$B$13)*'S Curve Equation'!$B$14</f>
        <v>6.5697491684865435E-4</v>
      </c>
      <c r="AB149" s="34">
        <f>(1/(1+EXP(('S Curve Equation'!$B$11-AB104*'S Curve Equation'!$B$12)*'S Curve Equation'!$B$10))+'S Curve Equation'!$B$13)*'S Curve Equation'!$B$14</f>
        <v>6.2797658416075171E-4</v>
      </c>
      <c r="AC149" s="34">
        <f>(1/(1+EXP(('S Curve Equation'!$B$11-AC104*'S Curve Equation'!$B$12)*'S Curve Equation'!$B$10))+'S Curve Equation'!$B$13)*'S Curve Equation'!$B$14</f>
        <v>5.9929585740719875E-4</v>
      </c>
      <c r="AD149" s="34">
        <f>(1/(1+EXP(('S Curve Equation'!$B$11-AD104*'S Curve Equation'!$B$12)*'S Curve Equation'!$B$10))+'S Curve Equation'!$B$13)*'S Curve Equation'!$B$14</f>
        <v>5.7092763173634536E-4</v>
      </c>
      <c r="AE149" s="34">
        <f>(1/(1+EXP(('S Curve Equation'!$B$11-AE104*'S Curve Equation'!$B$12)*'S Curve Equation'!$B$10))+'S Curve Equation'!$B$13)*'S Curve Equation'!$B$14</f>
        <v>5.4286690965962869E-4</v>
      </c>
      <c r="AF149" s="34">
        <f>(1/(1+EXP(('S Curve Equation'!$B$11-AF104*'S Curve Equation'!$B$12)*'S Curve Equation'!$B$10))+'S Curve Equation'!$B$13)*'S Curve Equation'!$B$14</f>
        <v>5.1510879827521342E-4</v>
      </c>
    </row>
    <row r="150" spans="1:32" x14ac:dyDescent="0.2">
      <c r="A150" s="12" t="s">
        <v>35</v>
      </c>
      <c r="B150" s="34">
        <f>(1/(1+EXP(('S Curve Equation'!$B$11-B105*'S Curve Equation'!$B$12)*'S Curve Equation'!$B$10))+'S Curve Equation'!$B$13)*'S Curve Equation'!$B$14</f>
        <v>1.0948905109489057E-2</v>
      </c>
      <c r="C150" s="34">
        <f>(1/(1+EXP(('S Curve Equation'!$B$11-C105*'S Curve Equation'!$B$12)*'S Curve Equation'!$B$10))+'S Curve Equation'!$B$13)*'S Curve Equation'!$B$14</f>
        <v>1.0531720292074267E-2</v>
      </c>
      <c r="D150" s="34">
        <f>(1/(1+EXP(('S Curve Equation'!$B$11-D105*'S Curve Equation'!$B$12)*'S Curve Equation'!$B$10))+'S Curve Equation'!$B$13)*'S Curve Equation'!$B$14</f>
        <v>1.0266469898507975E-2</v>
      </c>
      <c r="E150" s="34">
        <f>(1/(1+EXP(('S Curve Equation'!$B$11-E105*'S Curve Equation'!$B$12)*'S Curve Equation'!$B$10))+'S Curve Equation'!$B$13)*'S Curve Equation'!$B$14</f>
        <v>1.0000251725716228E-2</v>
      </c>
      <c r="F150" s="34">
        <f>(1/(1+EXP(('S Curve Equation'!$B$11-F105*'S Curve Equation'!$B$12)*'S Curve Equation'!$B$10))+'S Curve Equation'!$B$13)*'S Curve Equation'!$B$14</f>
        <v>9.7012671830226226E-3</v>
      </c>
      <c r="G150" s="34">
        <f>(1/(1+EXP(('S Curve Equation'!$B$11-G105*'S Curve Equation'!$B$12)*'S Curve Equation'!$B$10))+'S Curve Equation'!$B$13)*'S Curve Equation'!$B$14</f>
        <v>9.3773804086748468E-3</v>
      </c>
      <c r="H150" s="34">
        <f>(1/(1+EXP(('S Curve Equation'!$B$11-H105*'S Curve Equation'!$B$12)*'S Curve Equation'!$B$10))+'S Curve Equation'!$B$13)*'S Curve Equation'!$B$14</f>
        <v>9.0471862027288567E-3</v>
      </c>
      <c r="I150" s="34">
        <f>(1/(1+EXP(('S Curve Equation'!$B$11-I105*'S Curve Equation'!$B$12)*'S Curve Equation'!$B$10))+'S Curve Equation'!$B$13)*'S Curve Equation'!$B$14</f>
        <v>8.6409753283740679E-3</v>
      </c>
      <c r="J150" s="34">
        <f>(1/(1+EXP(('S Curve Equation'!$B$11-J105*'S Curve Equation'!$B$12)*'S Curve Equation'!$B$10))+'S Curve Equation'!$B$13)*'S Curve Equation'!$B$14</f>
        <v>8.24852117252667E-3</v>
      </c>
      <c r="K150" s="34">
        <f>(1/(1+EXP(('S Curve Equation'!$B$11-K105*'S Curve Equation'!$B$12)*'S Curve Equation'!$B$10))+'S Curve Equation'!$B$13)*'S Curve Equation'!$B$14</f>
        <v>7.9836193305015297E-3</v>
      </c>
      <c r="L150" s="34">
        <f>(1/(1+EXP(('S Curve Equation'!$B$11-L105*'S Curve Equation'!$B$12)*'S Curve Equation'!$B$10))+'S Curve Equation'!$B$13)*'S Curve Equation'!$B$14</f>
        <v>7.743967876639302E-3</v>
      </c>
      <c r="M150" s="34">
        <f>(1/(1+EXP(('S Curve Equation'!$B$11-M105*'S Curve Equation'!$B$12)*'S Curve Equation'!$B$10))+'S Curve Equation'!$B$13)*'S Curve Equation'!$B$14</f>
        <v>7.4584318925754777E-3</v>
      </c>
      <c r="N150" s="34">
        <f>(1/(1+EXP(('S Curve Equation'!$B$11-N105*'S Curve Equation'!$B$12)*'S Curve Equation'!$B$10))+'S Curve Equation'!$B$13)*'S Curve Equation'!$B$14</f>
        <v>7.1796718079803028E-3</v>
      </c>
      <c r="O150" s="34">
        <f>(1/(1+EXP(('S Curve Equation'!$B$11-O105*'S Curve Equation'!$B$12)*'S Curve Equation'!$B$10))+'S Curve Equation'!$B$13)*'S Curve Equation'!$B$14</f>
        <v>6.9074807582456101E-3</v>
      </c>
      <c r="P150" s="34">
        <f>(1/(1+EXP(('S Curve Equation'!$B$11-P105*'S Curve Equation'!$B$12)*'S Curve Equation'!$B$10))+'S Curve Equation'!$B$13)*'S Curve Equation'!$B$14</f>
        <v>6.6416594532190086E-3</v>
      </c>
      <c r="Q150" s="34">
        <f>(1/(1+EXP(('S Curve Equation'!$B$11-Q105*'S Curve Equation'!$B$12)*'S Curve Equation'!$B$10))+'S Curve Equation'!$B$13)*'S Curve Equation'!$B$14</f>
        <v>6.3820158578293592E-3</v>
      </c>
      <c r="R150" s="34">
        <f>(1/(1+EXP(('S Curve Equation'!$B$11-R105*'S Curve Equation'!$B$12)*'S Curve Equation'!$B$10))+'S Curve Equation'!$B$13)*'S Curve Equation'!$B$14</f>
        <v>6.1283648877961221E-3</v>
      </c>
      <c r="S150" s="34">
        <f>(1/(1+EXP(('S Curve Equation'!$B$11-S105*'S Curve Equation'!$B$12)*'S Curve Equation'!$B$10))+'S Curve Equation'!$B$13)*'S Curve Equation'!$B$14</f>
        <v>5.8805281196403422E-3</v>
      </c>
      <c r="T150" s="34">
        <f>(1/(1+EXP(('S Curve Equation'!$B$11-T105*'S Curve Equation'!$B$12)*'S Curve Equation'!$B$10))+'S Curve Equation'!$B$13)*'S Curve Equation'!$B$14</f>
        <v>5.6383335142609426E-3</v>
      </c>
      <c r="U150" s="34">
        <f>(1/(1+EXP(('S Curve Equation'!$B$11-U105*'S Curve Equation'!$B$12)*'S Curve Equation'!$B$10))+'S Curve Equation'!$B$13)*'S Curve Equation'!$B$14</f>
        <v>5.4016151533788715E-3</v>
      </c>
      <c r="V150" s="34">
        <f>(1/(1+EXP(('S Curve Equation'!$B$11-V105*'S Curve Equation'!$B$12)*'S Curve Equation'!$B$10))+'S Curve Equation'!$B$13)*'S Curve Equation'!$B$14</f>
        <v>5.1702129881908837E-3</v>
      </c>
      <c r="W150" s="34">
        <f>(1/(1+EXP(('S Curve Equation'!$B$11-W105*'S Curve Equation'!$B$12)*'S Curve Equation'!$B$10))+'S Curve Equation'!$B$13)*'S Curve Equation'!$B$14</f>
        <v>4.9439725996119933E-3</v>
      </c>
      <c r="X150" s="34">
        <f>(1/(1+EXP(('S Curve Equation'!$B$11-X105*'S Curve Equation'!$B$12)*'S Curve Equation'!$B$10))+'S Curve Equation'!$B$13)*'S Curve Equation'!$B$14</f>
        <v>4.7227449695184075E-3</v>
      </c>
      <c r="Y150" s="34">
        <f>(1/(1+EXP(('S Curve Equation'!$B$11-Y105*'S Curve Equation'!$B$12)*'S Curve Equation'!$B$10))+'S Curve Equation'!$B$13)*'S Curve Equation'!$B$14</f>
        <v>4.5063862624359994E-3</v>
      </c>
      <c r="Z150" s="34">
        <f>(1/(1+EXP(('S Curve Equation'!$B$11-Z105*'S Curve Equation'!$B$12)*'S Curve Equation'!$B$10))+'S Curve Equation'!$B$13)*'S Curve Equation'!$B$14</f>
        <v>4.2947576171489489E-3</v>
      </c>
      <c r="AA150" s="34">
        <f>(1/(1+EXP(('S Curve Equation'!$B$11-AA105*'S Curve Equation'!$B$12)*'S Curve Equation'!$B$10))+'S Curve Equation'!$B$13)*'S Curve Equation'!$B$14</f>
        <v>4.0877249477327881E-3</v>
      </c>
      <c r="AB150" s="34">
        <f>(1/(1+EXP(('S Curve Equation'!$B$11-AB105*'S Curve Equation'!$B$12)*'S Curve Equation'!$B$10))+'S Curve Equation'!$B$13)*'S Curve Equation'!$B$14</f>
        <v>3.885158753541269E-3</v>
      </c>
      <c r="AC150" s="34">
        <f>(1/(1+EXP(('S Curve Equation'!$B$11-AC105*'S Curve Equation'!$B$12)*'S Curve Equation'!$B$10))+'S Curve Equation'!$B$13)*'S Curve Equation'!$B$14</f>
        <v>3.6869339377037791E-3</v>
      </c>
      <c r="AD150" s="34">
        <f>(1/(1+EXP(('S Curve Equation'!$B$11-AD105*'S Curve Equation'!$B$12)*'S Curve Equation'!$B$10))+'S Curve Equation'!$B$13)*'S Curve Equation'!$B$14</f>
        <v>3.4929296337129138E-3</v>
      </c>
      <c r="AE150" s="34">
        <f>(1/(1+EXP(('S Curve Equation'!$B$11-AE105*'S Curve Equation'!$B$12)*'S Curve Equation'!$B$10))+'S Curve Equation'!$B$13)*'S Curve Equation'!$B$14</f>
        <v>3.3030290397035099E-3</v>
      </c>
      <c r="AF150" s="34">
        <f>(1/(1+EXP(('S Curve Equation'!$B$11-AF105*'S Curve Equation'!$B$12)*'S Curve Equation'!$B$10))+'S Curve Equation'!$B$13)*'S Curve Equation'!$B$14</f>
        <v>3.1171192600477475E-3</v>
      </c>
    </row>
    <row r="151" spans="1:32" x14ac:dyDescent="0.2">
      <c r="A151" s="12" t="s">
        <v>98</v>
      </c>
      <c r="B151" s="34">
        <f>(1/(1+EXP(('S Curve Equation'!$B$11-B106*'S Curve Equation'!$B$12)*'S Curve Equation'!$B$10))+'S Curve Equation'!$B$13)*'S Curve Equation'!$B$14</f>
        <v>1.6260162601626025E-2</v>
      </c>
      <c r="C151" s="34">
        <f>(1/(1+EXP(('S Curve Equation'!$B$11-C106*'S Curve Equation'!$B$12)*'S Curve Equation'!$B$10))+'S Curve Equation'!$B$13)*'S Curve Equation'!$B$14</f>
        <v>1.5584070832598983E-2</v>
      </c>
      <c r="D151" s="34">
        <f>(1/(1+EXP(('S Curve Equation'!$B$11-D106*'S Curve Equation'!$B$12)*'S Curve Equation'!$B$10))+'S Curve Equation'!$B$13)*'S Curve Equation'!$B$14</f>
        <v>1.5156203318823664E-2</v>
      </c>
      <c r="E151" s="34">
        <f>(1/(1+EXP(('S Curve Equation'!$B$11-E106*'S Curve Equation'!$B$12)*'S Curve Equation'!$B$10))+'S Curve Equation'!$B$13)*'S Curve Equation'!$B$14</f>
        <v>1.4728356194669343E-2</v>
      </c>
      <c r="F151" s="34">
        <f>(1/(1+EXP(('S Curve Equation'!$B$11-F106*'S Curve Equation'!$B$12)*'S Curve Equation'!$B$10))+'S Curve Equation'!$B$13)*'S Curve Equation'!$B$14</f>
        <v>1.424975880814879E-2</v>
      </c>
      <c r="G151" s="34">
        <f>(1/(1+EXP(('S Curve Equation'!$B$11-G106*'S Curve Equation'!$B$12)*'S Curve Equation'!$B$10))+'S Curve Equation'!$B$13)*'S Curve Equation'!$B$14</f>
        <v>1.3733605958688107E-2</v>
      </c>
      <c r="H151" s="34">
        <f>(1/(1+EXP(('S Curve Equation'!$B$11-H106*'S Curve Equation'!$B$12)*'S Curve Equation'!$B$10))+'S Curve Equation'!$B$13)*'S Curve Equation'!$B$14</f>
        <v>1.3209902423567467E-2</v>
      </c>
      <c r="I151" s="34">
        <f>(1/(1+EXP(('S Curve Equation'!$B$11-I106*'S Curve Equation'!$B$12)*'S Curve Equation'!$B$10))+'S Curve Equation'!$B$13)*'S Curve Equation'!$B$14</f>
        <v>1.2569146803218514E-2</v>
      </c>
      <c r="J151" s="34">
        <f>(1/(1+EXP(('S Curve Equation'!$B$11-J106*'S Curve Equation'!$B$12)*'S Curve Equation'!$B$10))+'S Curve Equation'!$B$13)*'S Curve Equation'!$B$14</f>
        <v>1.195383016343007E-2</v>
      </c>
      <c r="K151" s="34">
        <f>(1/(1+EXP(('S Curve Equation'!$B$11-K106*'S Curve Equation'!$B$12)*'S Curve Equation'!$B$10))+'S Curve Equation'!$B$13)*'S Curve Equation'!$B$14</f>
        <v>1.154060692100157E-2</v>
      </c>
      <c r="L151" s="34">
        <f>(1/(1+EXP(('S Curve Equation'!$B$11-L106*'S Curve Equation'!$B$12)*'S Curve Equation'!$B$10))+'S Curve Equation'!$B$13)*'S Curve Equation'!$B$14</f>
        <v>1.1168254337252657E-2</v>
      </c>
      <c r="M151" s="34">
        <f>(1/(1+EXP(('S Curve Equation'!$B$11-M106*'S Curve Equation'!$B$12)*'S Curve Equation'!$B$10))+'S Curve Equation'!$B$13)*'S Curve Equation'!$B$14</f>
        <v>1.0726468774829105E-2</v>
      </c>
      <c r="N151" s="34">
        <f>(1/(1+EXP(('S Curve Equation'!$B$11-N106*'S Curve Equation'!$B$12)*'S Curve Equation'!$B$10))+'S Curve Equation'!$B$13)*'S Curve Equation'!$B$14</f>
        <v>1.029713951898662E-2</v>
      </c>
      <c r="O151" s="34">
        <f>(1/(1+EXP(('S Curve Equation'!$B$11-O106*'S Curve Equation'!$B$12)*'S Curve Equation'!$B$10))+'S Curve Equation'!$B$13)*'S Curve Equation'!$B$14</f>
        <v>9.8798308154046839E-3</v>
      </c>
      <c r="P151" s="34">
        <f>(1/(1+EXP(('S Curve Equation'!$B$11-P106*'S Curve Equation'!$B$12)*'S Curve Equation'!$B$10))+'S Curve Equation'!$B$13)*'S Curve Equation'!$B$14</f>
        <v>9.4741247371651141E-3</v>
      </c>
      <c r="Q151" s="34">
        <f>(1/(1+EXP(('S Curve Equation'!$B$11-Q106*'S Curve Equation'!$B$12)*'S Curve Equation'!$B$10))+'S Curve Equation'!$B$13)*'S Curve Equation'!$B$14</f>
        <v>9.0796203628583441E-3</v>
      </c>
      <c r="R151" s="34">
        <f>(1/(1+EXP(('S Curve Equation'!$B$11-R106*'S Curve Equation'!$B$12)*'S Curve Equation'!$B$10))+'S Curve Equation'!$B$13)*'S Curve Equation'!$B$14</f>
        <v>8.6959329962110303E-3</v>
      </c>
      <c r="S151" s="34">
        <f>(1/(1+EXP(('S Curve Equation'!$B$11-S106*'S Curve Equation'!$B$12)*'S Curve Equation'!$B$10))+'S Curve Equation'!$B$13)*'S Curve Equation'!$B$14</f>
        <v>8.3226934249922384E-3</v>
      </c>
      <c r="T151" s="34">
        <f>(1/(1+EXP(('S Curve Equation'!$B$11-T106*'S Curve Equation'!$B$12)*'S Curve Equation'!$B$10))+'S Curve Equation'!$B$13)*'S Curve Equation'!$B$14</f>
        <v>7.9595472170842091E-3</v>
      </c>
      <c r="U151" s="34">
        <f>(1/(1+EXP(('S Curve Equation'!$B$11-U106*'S Curve Equation'!$B$12)*'S Curve Equation'!$B$10))+'S Curve Equation'!$B$13)*'S Curve Equation'!$B$14</f>
        <v>7.6061540517189654E-3</v>
      </c>
      <c r="V151" s="34">
        <f>(1/(1+EXP(('S Curve Equation'!$B$11-V106*'S Curve Equation'!$B$12)*'S Curve Equation'!$B$10))+'S Curve Equation'!$B$13)*'S Curve Equation'!$B$14</f>
        <v>7.2621870839963088E-3</v>
      </c>
      <c r="W151" s="34">
        <f>(1/(1+EXP(('S Curve Equation'!$B$11-W106*'S Curve Equation'!$B$12)*'S Curve Equation'!$B$10))+'S Curve Equation'!$B$13)*'S Curve Equation'!$B$14</f>
        <v>6.9273323409042211E-3</v>
      </c>
      <c r="X151" s="34">
        <f>(1/(1+EXP(('S Curve Equation'!$B$11-X106*'S Curve Equation'!$B$12)*'S Curve Equation'!$B$10))+'S Curve Equation'!$B$13)*'S Curve Equation'!$B$14</f>
        <v>6.6012881471619479E-3</v>
      </c>
      <c r="Y151" s="34">
        <f>(1/(1+EXP(('S Curve Equation'!$B$11-Y106*'S Curve Equation'!$B$12)*'S Curve Equation'!$B$10))+'S Curve Equation'!$B$13)*'S Curve Equation'!$B$14</f>
        <v>6.2837645793001806E-3</v>
      </c>
      <c r="Z151" s="34">
        <f>(1/(1+EXP(('S Curve Equation'!$B$11-Z106*'S Curve Equation'!$B$12)*'S Curve Equation'!$B$10))+'S Curve Equation'!$B$13)*'S Curve Equation'!$B$14</f>
        <v>5.9744829464816471E-3</v>
      </c>
      <c r="AA151" s="34">
        <f>(1/(1+EXP(('S Curve Equation'!$B$11-AA106*'S Curve Equation'!$B$12)*'S Curve Equation'!$B$10))+'S Curve Equation'!$B$13)*'S Curve Equation'!$B$14</f>
        <v>5.6731752966491678E-3</v>
      </c>
      <c r="AB151" s="34">
        <f>(1/(1+EXP(('S Curve Equation'!$B$11-AB106*'S Curve Equation'!$B$12)*'S Curve Equation'!$B$10))+'S Curve Equation'!$B$13)*'S Curve Equation'!$B$14</f>
        <v>5.3795839466663845E-3</v>
      </c>
      <c r="AC151" s="34">
        <f>(1/(1+EXP(('S Curve Equation'!$B$11-AC106*'S Curve Equation'!$B$12)*'S Curve Equation'!$B$10))+'S Curve Equation'!$B$13)*'S Curve Equation'!$B$14</f>
        <v>5.0934610351914145E-3</v>
      </c>
      <c r="AD151" s="34">
        <f>(1/(1+EXP(('S Curve Equation'!$B$11-AD106*'S Curve Equation'!$B$12)*'S Curve Equation'!$B$10))+'S Curve Equation'!$B$13)*'S Curve Equation'!$B$14</f>
        <v>4.8145680970937575E-3</v>
      </c>
      <c r="AE151" s="34">
        <f>(1/(1+EXP(('S Curve Equation'!$B$11-AE106*'S Curve Equation'!$B$12)*'S Curve Equation'!$B$10))+'S Curve Equation'!$B$13)*'S Curve Equation'!$B$14</f>
        <v>4.5426756582894199E-3</v>
      </c>
      <c r="AF151" s="34">
        <f>(1/(1+EXP(('S Curve Equation'!$B$11-AF106*'S Curve Equation'!$B$12)*'S Curve Equation'!$B$10))+'S Curve Equation'!$B$13)*'S Curve Equation'!$B$14</f>
        <v>4.2775628499337861E-3</v>
      </c>
    </row>
    <row r="152" spans="1:32" x14ac:dyDescent="0.2">
      <c r="A152" s="12" t="s">
        <v>97</v>
      </c>
      <c r="B152" s="34">
        <f>(1/(1+EXP(('S Curve Equation'!$B$11-B107*'S Curve Equation'!$B$12)*'S Curve Equation'!$B$10))+'S Curve Equation'!$B$13)*'S Curve Equation'!$B$14</f>
        <v>1.3937282229965159E-2</v>
      </c>
      <c r="C152" s="34">
        <f>(1/(1+EXP(('S Curve Equation'!$B$11-C107*'S Curve Equation'!$B$12)*'S Curve Equation'!$B$10))+'S Curve Equation'!$B$13)*'S Curve Equation'!$B$14</f>
        <v>1.3377910525709745E-2</v>
      </c>
      <c r="D152" s="34">
        <f>(1/(1+EXP(('S Curve Equation'!$B$11-D107*'S Curve Equation'!$B$12)*'S Curve Equation'!$B$10))+'S Curve Equation'!$B$13)*'S Curve Equation'!$B$14</f>
        <v>1.3023235622496994E-2</v>
      </c>
      <c r="E152" s="34">
        <f>(1/(1+EXP(('S Curve Equation'!$B$11-E107*'S Curve Equation'!$B$12)*'S Curve Equation'!$B$10))+'S Curve Equation'!$B$13)*'S Curve Equation'!$B$14</f>
        <v>1.2668042810081092E-2</v>
      </c>
      <c r="F152" s="34">
        <f>(1/(1+EXP(('S Curve Equation'!$B$11-F107*'S Curve Equation'!$B$12)*'S Curve Equation'!$B$10))+'S Curve Equation'!$B$13)*'S Curve Equation'!$B$14</f>
        <v>1.2270070944929063E-2</v>
      </c>
      <c r="G152" s="34">
        <f>(1/(1+EXP(('S Curve Equation'!$B$11-G107*'S Curve Equation'!$B$12)*'S Curve Equation'!$B$10))+'S Curve Equation'!$B$13)*'S Curve Equation'!$B$14</f>
        <v>1.1840087442837818E-2</v>
      </c>
      <c r="H152" s="34">
        <f>(1/(1+EXP(('S Curve Equation'!$B$11-H107*'S Curve Equation'!$B$12)*'S Curve Equation'!$B$10))+'S Curve Equation'!$B$13)*'S Curve Equation'!$B$14</f>
        <v>1.1402963184358499E-2</v>
      </c>
      <c r="I152" s="34">
        <f>(1/(1+EXP(('S Curve Equation'!$B$11-I107*'S Curve Equation'!$B$12)*'S Curve Equation'!$B$10))+'S Curve Equation'!$B$13)*'S Curve Equation'!$B$14</f>
        <v>1.086694036132899E-2</v>
      </c>
      <c r="J152" s="34">
        <f>(1/(1+EXP(('S Curve Equation'!$B$11-J107*'S Curve Equation'!$B$12)*'S Curve Equation'!$B$10))+'S Curve Equation'!$B$13)*'S Curve Equation'!$B$14</f>
        <v>1.0350920756612489E-2</v>
      </c>
      <c r="K152" s="34">
        <f>(1/(1+EXP(('S Curve Equation'!$B$11-K107*'S Curve Equation'!$B$12)*'S Curve Equation'!$B$10))+'S Curve Equation'!$B$13)*'S Curve Equation'!$B$14</f>
        <v>1.0003658922706994E-2</v>
      </c>
      <c r="L152" s="34">
        <f>(1/(1+EXP(('S Curve Equation'!$B$11-L107*'S Curve Equation'!$B$12)*'S Curve Equation'!$B$10))+'S Curve Equation'!$B$13)*'S Curve Equation'!$B$14</f>
        <v>9.6902341829687589E-3</v>
      </c>
      <c r="M152" s="34">
        <f>(1/(1+EXP(('S Curve Equation'!$B$11-M107*'S Curve Equation'!$B$12)*'S Curve Equation'!$B$10))+'S Curve Equation'!$B$13)*'S Curve Equation'!$B$14</f>
        <v>9.3177246597647406E-3</v>
      </c>
      <c r="N152" s="34">
        <f>(1/(1+EXP(('S Curve Equation'!$B$11-N107*'S Curve Equation'!$B$12)*'S Curve Equation'!$B$10))+'S Curve Equation'!$B$13)*'S Curve Equation'!$B$14</f>
        <v>8.9550376287396687E-3</v>
      </c>
      <c r="O152" s="34">
        <f>(1/(1+EXP(('S Curve Equation'!$B$11-O107*'S Curve Equation'!$B$12)*'S Curve Equation'!$B$10))+'S Curve Equation'!$B$13)*'S Curve Equation'!$B$14</f>
        <v>8.6018471701619862E-3</v>
      </c>
      <c r="P152" s="34">
        <f>(1/(1+EXP(('S Curve Equation'!$B$11-P107*'S Curve Equation'!$B$12)*'S Curve Equation'!$B$10))+'S Curve Equation'!$B$13)*'S Curve Equation'!$B$14</f>
        <v>8.2578401396231661E-3</v>
      </c>
      <c r="Q152" s="34">
        <f>(1/(1+EXP(('S Curve Equation'!$B$11-Q107*'S Curve Equation'!$B$12)*'S Curve Equation'!$B$10))+'S Curve Equation'!$B$13)*'S Curve Equation'!$B$14</f>
        <v>7.9227155986525376E-3</v>
      </c>
      <c r="R152" s="34">
        <f>(1/(1+EXP(('S Curve Equation'!$B$11-R107*'S Curve Equation'!$B$12)*'S Curve Equation'!$B$10))+'S Curve Equation'!$B$13)*'S Curve Equation'!$B$14</f>
        <v>7.5961842734052808E-3</v>
      </c>
      <c r="S152" s="34">
        <f>(1/(1+EXP(('S Curve Equation'!$B$11-S107*'S Curve Equation'!$B$12)*'S Curve Equation'!$B$10))+'S Curve Equation'!$B$13)*'S Curve Equation'!$B$14</f>
        <v>7.2779680399264572E-3</v>
      </c>
      <c r="T152" s="34">
        <f>(1/(1+EXP(('S Curve Equation'!$B$11-T107*'S Curve Equation'!$B$12)*'S Curve Equation'!$B$10))+'S Curve Equation'!$B$13)*'S Curve Equation'!$B$14</f>
        <v>6.9677994345795392E-3</v>
      </c>
      <c r="U152" s="34">
        <f>(1/(1+EXP(('S Curve Equation'!$B$11-U107*'S Curve Equation'!$B$12)*'S Curve Equation'!$B$10))+'S Curve Equation'!$B$13)*'S Curve Equation'!$B$14</f>
        <v>6.6654211883057585E-3</v>
      </c>
      <c r="V152" s="34">
        <f>(1/(1+EXP(('S Curve Equation'!$B$11-V107*'S Curve Equation'!$B$12)*'S Curve Equation'!$B$10))+'S Curve Equation'!$B$13)*'S Curve Equation'!$B$14</f>
        <v>6.3705857834564601E-3</v>
      </c>
      <c r="W152" s="34">
        <f>(1/(1+EXP(('S Curve Equation'!$B$11-W107*'S Curve Equation'!$B$12)*'S Curve Equation'!$B$10))+'S Curve Equation'!$B$13)*'S Curve Equation'!$B$14</f>
        <v>6.0830550320114347E-3</v>
      </c>
      <c r="X152" s="34">
        <f>(1/(1+EXP(('S Curve Equation'!$B$11-X107*'S Curve Equation'!$B$12)*'S Curve Equation'!$B$10))+'S Curve Equation'!$B$13)*'S Curve Equation'!$B$14</f>
        <v>5.8025996740618388E-3</v>
      </c>
      <c r="Y152" s="34">
        <f>(1/(1+EXP(('S Curve Equation'!$B$11-Y107*'S Curve Equation'!$B$12)*'S Curve Equation'!$B$10))+'S Curve Equation'!$B$13)*'S Curve Equation'!$B$14</f>
        <v>5.5289989954993039E-3</v>
      </c>
      <c r="Z152" s="34">
        <f>(1/(1+EXP(('S Curve Equation'!$B$11-Z107*'S Curve Equation'!$B$12)*'S Curve Equation'!$B$10))+'S Curve Equation'!$B$13)*'S Curve Equation'!$B$14</f>
        <v>5.2620404639120233E-3</v>
      </c>
      <c r="AA152" s="34">
        <f>(1/(1+EXP(('S Curve Equation'!$B$11-AA107*'S Curve Equation'!$B$12)*'S Curve Equation'!$B$10))+'S Curve Equation'!$B$13)*'S Curve Equation'!$B$14</f>
        <v>5.0015193817434687E-3</v>
      </c>
      <c r="AB152" s="34">
        <f>(1/(1+EXP(('S Curve Equation'!$B$11-AB107*'S Curve Equation'!$B$12)*'S Curve Equation'!$B$10))+'S Curve Equation'!$B$13)*'S Curve Equation'!$B$14</f>
        <v>4.7472385558222242E-3</v>
      </c>
      <c r="AC152" s="34">
        <f>(1/(1+EXP(('S Curve Equation'!$B$11-AC107*'S Curve Equation'!$B$12)*'S Curve Equation'!$B$10))+'S Curve Equation'!$B$13)*'S Curve Equation'!$B$14</f>
        <v>4.4990079824202799E-3</v>
      </c>
      <c r="AD152" s="34">
        <f>(1/(1+EXP(('S Curve Equation'!$B$11-AD107*'S Curve Equation'!$B$12)*'S Curve Equation'!$B$10))+'S Curve Equation'!$B$13)*'S Curve Equation'!$B$14</f>
        <v>4.2566445470443139E-3</v>
      </c>
      <c r="AE152" s="34">
        <f>(1/(1+EXP(('S Curve Equation'!$B$11-AE107*'S Curve Equation'!$B$12)*'S Curve Equation'!$B$10))+'S Curve Equation'!$B$13)*'S Curve Equation'!$B$14</f>
        <v>4.019971738206494E-3</v>
      </c>
      <c r="AF152" s="34">
        <f>(1/(1+EXP(('S Curve Equation'!$B$11-AF107*'S Curve Equation'!$B$12)*'S Curve Equation'!$B$10))+'S Curve Equation'!$B$13)*'S Curve Equation'!$B$14</f>
        <v>3.78881937446482E-3</v>
      </c>
    </row>
    <row r="153" spans="1:32" x14ac:dyDescent="0.2">
      <c r="A153" s="12" t="s">
        <v>101</v>
      </c>
      <c r="B153" s="34">
        <f>(1/(1+EXP(('S Curve Equation'!$B$11-B108*'S Curve Equation'!$B$12)*'S Curve Equation'!$B$10))+'S Curve Equation'!$B$13)*'S Curve Equation'!$B$14</f>
        <v>7.8125000000000035E-3</v>
      </c>
      <c r="C153" s="34">
        <f>(1/(1+EXP(('S Curve Equation'!$B$11-C108*'S Curve Equation'!$B$12)*'S Curve Equation'!$B$10))+'S Curve Equation'!$B$13)*'S Curve Equation'!$B$14</f>
        <v>7.5334750021718074E-3</v>
      </c>
      <c r="D153" s="34">
        <f>(1/(1+EXP(('S Curve Equation'!$B$11-D108*'S Curve Equation'!$B$12)*'S Curve Equation'!$B$10))+'S Curve Equation'!$B$13)*'S Curve Equation'!$B$14</f>
        <v>7.3554691937959436E-3</v>
      </c>
      <c r="E153" s="34">
        <f>(1/(1+EXP(('S Curve Equation'!$B$11-E108*'S Curve Equation'!$B$12)*'S Curve Equation'!$B$10))+'S Curve Equation'!$B$13)*'S Curve Equation'!$B$14</f>
        <v>7.1763369576542295E-3</v>
      </c>
      <c r="F153" s="34">
        <f>(1/(1+EXP(('S Curve Equation'!$B$11-F108*'S Curve Equation'!$B$12)*'S Curve Equation'!$B$10))+'S Curve Equation'!$B$13)*'S Curve Equation'!$B$14</f>
        <v>6.9745776956222343E-3</v>
      </c>
      <c r="G153" s="34">
        <f>(1/(1+EXP(('S Curve Equation'!$B$11-G108*'S Curve Equation'!$B$12)*'S Curve Equation'!$B$10))+'S Curve Equation'!$B$13)*'S Curve Equation'!$B$14</f>
        <v>6.7553098426707111E-3</v>
      </c>
      <c r="H153" s="34">
        <f>(1/(1+EXP(('S Curve Equation'!$B$11-H108*'S Curve Equation'!$B$12)*'S Curve Equation'!$B$10))+'S Curve Equation'!$B$13)*'S Curve Equation'!$B$14</f>
        <v>6.5310030601415129E-3</v>
      </c>
      <c r="I153" s="34">
        <f>(1/(1+EXP(('S Curve Equation'!$B$11-I108*'S Curve Equation'!$B$12)*'S Curve Equation'!$B$10))+'S Curve Equation'!$B$13)*'S Curve Equation'!$B$14</f>
        <v>6.2539679206589927E-3</v>
      </c>
      <c r="J153" s="34">
        <f>(1/(1+EXP(('S Curve Equation'!$B$11-J108*'S Curve Equation'!$B$12)*'S Curve Equation'!$B$10))+'S Curve Equation'!$B$13)*'S Curve Equation'!$B$14</f>
        <v>5.9851460681570497E-3</v>
      </c>
      <c r="K153" s="34">
        <f>(1/(1+EXP(('S Curve Equation'!$B$11-K108*'S Curve Equation'!$B$12)*'S Curve Equation'!$B$10))+'S Curve Equation'!$B$13)*'S Curve Equation'!$B$14</f>
        <v>5.8030300823905378E-3</v>
      </c>
      <c r="L153" s="34">
        <f>(1/(1+EXP(('S Curve Equation'!$B$11-L108*'S Curve Equation'!$B$12)*'S Curve Equation'!$B$10))+'S Curve Equation'!$B$13)*'S Curve Equation'!$B$14</f>
        <v>5.6378027597636451E-3</v>
      </c>
      <c r="M153" s="34">
        <f>(1/(1+EXP(('S Curve Equation'!$B$11-M108*'S Curve Equation'!$B$12)*'S Curve Equation'!$B$10))+'S Curve Equation'!$B$13)*'S Curve Equation'!$B$14</f>
        <v>5.4403463948868788E-3</v>
      </c>
      <c r="N153" s="34">
        <f>(1/(1+EXP(('S Curve Equation'!$B$11-N108*'S Curve Equation'!$B$12)*'S Curve Equation'!$B$10))+'S Curve Equation'!$B$13)*'S Curve Equation'!$B$14</f>
        <v>5.2469411958695157E-3</v>
      </c>
      <c r="O153" s="34">
        <f>(1/(1+EXP(('S Curve Equation'!$B$11-O108*'S Curve Equation'!$B$12)*'S Curve Equation'!$B$10))+'S Curve Equation'!$B$13)*'S Curve Equation'!$B$14</f>
        <v>5.0574769420254949E-3</v>
      </c>
      <c r="P153" s="34">
        <f>(1/(1+EXP(('S Curve Equation'!$B$11-P108*'S Curve Equation'!$B$12)*'S Curve Equation'!$B$10))+'S Curve Equation'!$B$13)*'S Curve Equation'!$B$14</f>
        <v>4.8718470813574393E-3</v>
      </c>
      <c r="Q153" s="34">
        <f>(1/(1+EXP(('S Curve Equation'!$B$11-Q108*'S Curve Equation'!$B$12)*'S Curve Equation'!$B$10))+'S Curve Equation'!$B$13)*'S Curve Equation'!$B$14</f>
        <v>4.6899485877302223E-3</v>
      </c>
      <c r="R153" s="34">
        <f>(1/(1+EXP(('S Curve Equation'!$B$11-R108*'S Curve Equation'!$B$12)*'S Curve Equation'!$B$10))+'S Curve Equation'!$B$13)*'S Curve Equation'!$B$14</f>
        <v>4.511681824360592E-3</v>
      </c>
      <c r="S153" s="34">
        <f>(1/(1+EXP(('S Curve Equation'!$B$11-S108*'S Curve Equation'!$B$12)*'S Curve Equation'!$B$10))+'S Curve Equation'!$B$13)*'S Curve Equation'!$B$14</f>
        <v>4.3369504133114424E-3</v>
      </c>
      <c r="T153" s="34">
        <f>(1/(1+EXP(('S Curve Equation'!$B$11-T108*'S Curve Equation'!$B$12)*'S Curve Equation'!$B$10))+'S Curve Equation'!$B$13)*'S Curve Equation'!$B$14</f>
        <v>4.1656611106980291E-3</v>
      </c>
      <c r="U153" s="34">
        <f>(1/(1+EXP(('S Curve Equation'!$B$11-U108*'S Curve Equation'!$B$12)*'S Curve Equation'!$B$10))+'S Curve Equation'!$B$13)*'S Curve Equation'!$B$14</f>
        <v>3.9977236873268377E-3</v>
      </c>
      <c r="V153" s="34">
        <f>(1/(1+EXP(('S Curve Equation'!$B$11-V108*'S Curve Equation'!$B$12)*'S Curve Equation'!$B$10))+'S Curve Equation'!$B$13)*'S Curve Equation'!$B$14</f>
        <v>3.8330508145045048E-3</v>
      </c>
      <c r="W153" s="34">
        <f>(1/(1+EXP(('S Curve Equation'!$B$11-W108*'S Curve Equation'!$B$12)*'S Curve Equation'!$B$10))+'S Curve Equation'!$B$13)*'S Curve Equation'!$B$14</f>
        <v>3.6715579547671314E-3</v>
      </c>
      <c r="X153" s="34">
        <f>(1/(1+EXP(('S Curve Equation'!$B$11-X108*'S Curve Equation'!$B$12)*'S Curve Equation'!$B$10))+'S Curve Equation'!$B$13)*'S Curve Equation'!$B$14</f>
        <v>3.513163257294017E-3</v>
      </c>
      <c r="Y153" s="34">
        <f>(1/(1+EXP(('S Curve Equation'!$B$11-Y108*'S Curve Equation'!$B$12)*'S Curve Equation'!$B$10))+'S Curve Equation'!$B$13)*'S Curve Equation'!$B$14</f>
        <v>3.3577874577817982E-3</v>
      </c>
      <c r="Z153" s="34">
        <f>(1/(1+EXP(('S Curve Equation'!$B$11-Z108*'S Curve Equation'!$B$12)*'S Curve Equation'!$B$10))+'S Curve Equation'!$B$13)*'S Curve Equation'!$B$14</f>
        <v>3.2053537825672573E-3</v>
      </c>
      <c r="AA153" s="34">
        <f>(1/(1+EXP(('S Curve Equation'!$B$11-AA108*'S Curve Equation'!$B$12)*'S Curve Equation'!$B$10))+'S Curve Equation'!$B$13)*'S Curve Equation'!$B$14</f>
        <v>3.0557878567976935E-3</v>
      </c>
      <c r="AB153" s="34">
        <f>(1/(1+EXP(('S Curve Equation'!$B$11-AB108*'S Curve Equation'!$B$12)*'S Curve Equation'!$B$10))+'S Curve Equation'!$B$13)*'S Curve Equation'!$B$14</f>
        <v>2.909017616458225E-3</v>
      </c>
      <c r="AC153" s="34">
        <f>(1/(1+EXP(('S Curve Equation'!$B$11-AC108*'S Curve Equation'!$B$12)*'S Curve Equation'!$B$10))+'S Curve Equation'!$B$13)*'S Curve Equation'!$B$14</f>
        <v>2.7649732240754314E-3</v>
      </c>
      <c r="AD153" s="34">
        <f>(1/(1+EXP(('S Curve Equation'!$B$11-AD108*'S Curve Equation'!$B$12)*'S Curve Equation'!$B$10))+'S Curve Equation'!$B$13)*'S Curve Equation'!$B$14</f>
        <v>2.6235869879260784E-3</v>
      </c>
      <c r="AE153" s="34">
        <f>(1/(1+EXP(('S Curve Equation'!$B$11-AE108*'S Curve Equation'!$B$12)*'S Curve Equation'!$B$10))+'S Curve Equation'!$B$13)*'S Curve Equation'!$B$14</f>
        <v>2.4847932845878068E-3</v>
      </c>
      <c r="AF153" s="34">
        <f>(1/(1+EXP(('S Curve Equation'!$B$11-AF108*'S Curve Equation'!$B$12)*'S Curve Equation'!$B$10))+'S Curve Equation'!$B$13)*'S Curve Equation'!$B$14</f>
        <v>2.3485284846780298E-3</v>
      </c>
    </row>
    <row r="154" spans="1:32" x14ac:dyDescent="0.2">
      <c r="A154" s="12" t="s">
        <v>104</v>
      </c>
      <c r="B154" s="34">
        <f>(1/(1+EXP(('S Curve Equation'!$B$11-B109*'S Curve Equation'!$B$12)*'S Curve Equation'!$B$10))+'S Curve Equation'!$B$13)*'S Curve Equation'!$B$14</f>
        <v>1.408450704225352E-2</v>
      </c>
      <c r="C154" s="34">
        <f>(1/(1+EXP(('S Curve Equation'!$B$11-C109*'S Curve Equation'!$B$12)*'S Curve Equation'!$B$10))+'S Curve Equation'!$B$13)*'S Curve Equation'!$B$14</f>
        <v>1.3517890817749546E-2</v>
      </c>
      <c r="D154" s="34">
        <f>(1/(1+EXP(('S Curve Equation'!$B$11-D109*'S Curve Equation'!$B$12)*'S Curve Equation'!$B$10))+'S Curve Equation'!$B$13)*'S Curve Equation'!$B$14</f>
        <v>1.3158667843189344E-2</v>
      </c>
      <c r="E154" s="34">
        <f>(1/(1+EXP(('S Curve Equation'!$B$11-E109*'S Curve Equation'!$B$12)*'S Curve Equation'!$B$10))+'S Curve Equation'!$B$13)*'S Curve Equation'!$B$14</f>
        <v>1.2798956302114988E-2</v>
      </c>
      <c r="F154" s="34">
        <f>(1/(1+EXP(('S Curve Equation'!$B$11-F109*'S Curve Equation'!$B$12)*'S Curve Equation'!$B$10))+'S Curve Equation'!$B$13)*'S Curve Equation'!$B$14</f>
        <v>1.2395964989637001E-2</v>
      </c>
      <c r="G154" s="34">
        <f>(1/(1+EXP(('S Curve Equation'!$B$11-G109*'S Curve Equation'!$B$12)*'S Curve Equation'!$B$10))+'S Curve Equation'!$B$13)*'S Curve Equation'!$B$14</f>
        <v>1.1960610934468964E-2</v>
      </c>
      <c r="H154" s="34">
        <f>(1/(1+EXP(('S Curve Equation'!$B$11-H109*'S Curve Equation'!$B$12)*'S Curve Equation'!$B$10))+'S Curve Equation'!$B$13)*'S Curve Equation'!$B$14</f>
        <v>1.1518084115179253E-2</v>
      </c>
      <c r="I154" s="34">
        <f>(1/(1+EXP(('S Curve Equation'!$B$11-I109*'S Curve Equation'!$B$12)*'S Curve Equation'!$B$10))+'S Curve Equation'!$B$13)*'S Curve Equation'!$B$14</f>
        <v>1.0975516901753088E-2</v>
      </c>
      <c r="J154" s="34">
        <f>(1/(1+EXP(('S Curve Equation'!$B$11-J109*'S Curve Equation'!$B$12)*'S Curve Equation'!$B$10))+'S Curve Equation'!$B$13)*'S Curve Equation'!$B$14</f>
        <v>1.0453282965707949E-2</v>
      </c>
      <c r="K154" s="34">
        <f>(1/(1+EXP(('S Curve Equation'!$B$11-K109*'S Curve Equation'!$B$12)*'S Curve Equation'!$B$10))+'S Curve Equation'!$B$13)*'S Curve Equation'!$B$14</f>
        <v>1.0101887637816586E-2</v>
      </c>
      <c r="L154" s="34">
        <f>(1/(1+EXP(('S Curve Equation'!$B$11-L109*'S Curve Equation'!$B$12)*'S Curve Equation'!$B$10))+'S Curve Equation'!$B$13)*'S Curve Equation'!$B$14</f>
        <v>9.7847663586273937E-3</v>
      </c>
      <c r="M154" s="34">
        <f>(1/(1+EXP(('S Curve Equation'!$B$11-M109*'S Curve Equation'!$B$12)*'S Curve Equation'!$B$10))+'S Curve Equation'!$B$13)*'S Curve Equation'!$B$14</f>
        <v>9.4079063913584272E-3</v>
      </c>
      <c r="N154" s="34">
        <f>(1/(1+EXP(('S Curve Equation'!$B$11-N109*'S Curve Equation'!$B$12)*'S Curve Equation'!$B$10))+'S Curve Equation'!$B$13)*'S Curve Equation'!$B$14</f>
        <v>9.0410292723354865E-3</v>
      </c>
      <c r="O154" s="34">
        <f>(1/(1+EXP(('S Curve Equation'!$B$11-O109*'S Curve Equation'!$B$12)*'S Curve Equation'!$B$10))+'S Curve Equation'!$B$13)*'S Curve Equation'!$B$14</f>
        <v>8.6838025603081168E-3</v>
      </c>
      <c r="P154" s="34">
        <f>(1/(1+EXP(('S Curve Equation'!$B$11-P109*'S Curve Equation'!$B$12)*'S Curve Equation'!$B$10))+'S Curve Equation'!$B$13)*'S Curve Equation'!$B$14</f>
        <v>8.3359068833680217E-3</v>
      </c>
      <c r="Q154" s="34">
        <f>(1/(1+EXP(('S Curve Equation'!$B$11-Q109*'S Curve Equation'!$B$12)*'S Curve Equation'!$B$10))+'S Curve Equation'!$B$13)*'S Curve Equation'!$B$14</f>
        <v>7.9970353550867547E-3</v>
      </c>
      <c r="R154" s="34">
        <f>(1/(1+EXP(('S Curve Equation'!$B$11-R109*'S Curve Equation'!$B$12)*'S Curve Equation'!$B$10))+'S Curve Equation'!$B$13)*'S Curve Equation'!$B$14</f>
        <v>7.6668930194909108E-3</v>
      </c>
      <c r="S154" s="34">
        <f>(1/(1+EXP(('S Curve Equation'!$B$11-S109*'S Curve Equation'!$B$12)*'S Curve Equation'!$B$10))+'S Curve Equation'!$B$13)*'S Curve Equation'!$B$14</f>
        <v>7.3451963233351686E-3</v>
      </c>
      <c r="T154" s="34">
        <f>(1/(1+EXP(('S Curve Equation'!$B$11-T109*'S Curve Equation'!$B$12)*'S Curve Equation'!$B$10))+'S Curve Equation'!$B$13)*'S Curve Equation'!$B$14</f>
        <v>7.0316726142217465E-3</v>
      </c>
      <c r="U154" s="34">
        <f>(1/(1+EXP(('S Curve Equation'!$B$11-U109*'S Curve Equation'!$B$12)*'S Curve Equation'!$B$10))+'S Curve Equation'!$B$13)*'S Curve Equation'!$B$14</f>
        <v>6.7260596631951485E-3</v>
      </c>
      <c r="V154" s="34">
        <f>(1/(1+EXP(('S Curve Equation'!$B$11-V109*'S Curve Equation'!$B$12)*'S Curve Equation'!$B$10))+'S Curve Equation'!$B$13)*'S Curve Equation'!$B$14</f>
        <v>6.4281052105183379E-3</v>
      </c>
      <c r="W154" s="34">
        <f>(1/(1+EXP(('S Curve Equation'!$B$11-W109*'S Curve Equation'!$B$12)*'S Curve Equation'!$B$10))+'S Curve Equation'!$B$13)*'S Curve Equation'!$B$14</f>
        <v>6.1375665334103069E-3</v>
      </c>
      <c r="X154" s="34">
        <f>(1/(1+EXP(('S Curve Equation'!$B$11-X109*'S Curve Equation'!$B$12)*'S Curve Equation'!$B$10))+'S Curve Equation'!$B$13)*'S Curve Equation'!$B$14</f>
        <v>5.8542100345917412E-3</v>
      </c>
      <c r="Y154" s="34">
        <f>(1/(1+EXP(('S Curve Equation'!$B$11-Y109*'S Curve Equation'!$B$12)*'S Curve Equation'!$B$10))+'S Curve Equation'!$B$13)*'S Curve Equation'!$B$14</f>
        <v>5.5778108505506255E-3</v>
      </c>
      <c r="Z154" s="34">
        <f>(1/(1+EXP(('S Curve Equation'!$B$11-Z109*'S Curve Equation'!$B$12)*'S Curve Equation'!$B$10))+'S Curve Equation'!$B$13)*'S Curve Equation'!$B$14</f>
        <v>5.3081524785002724E-3</v>
      </c>
      <c r="AA154" s="34">
        <f>(1/(1+EXP(('S Curve Equation'!$B$11-AA109*'S Curve Equation'!$B$12)*'S Curve Equation'!$B$10))+'S Curve Equation'!$B$13)*'S Curve Equation'!$B$14</f>
        <v>5.0450264210593516E-3</v>
      </c>
      <c r="AB154" s="34">
        <f>(1/(1+EXP(('S Curve Equation'!$B$11-AB109*'S Curve Equation'!$B$12)*'S Curve Equation'!$B$10))+'S Curve Equation'!$B$13)*'S Curve Equation'!$B$14</f>
        <v>4.7882318477366599E-3</v>
      </c>
      <c r="AC154" s="34">
        <f>(1/(1+EXP(('S Curve Equation'!$B$11-AC109*'S Curve Equation'!$B$12)*'S Curve Equation'!$B$10))+'S Curve Equation'!$B$13)*'S Curve Equation'!$B$14</f>
        <v>4.5375752723551491E-3</v>
      </c>
      <c r="AD154" s="34">
        <f>(1/(1+EXP(('S Curve Equation'!$B$11-AD109*'S Curve Equation'!$B$12)*'S Curve Equation'!$B$10))+'S Curve Equation'!$B$13)*'S Curve Equation'!$B$14</f>
        <v>4.2928702455967858E-3</v>
      </c>
      <c r="AE154" s="34">
        <f>(1/(1+EXP(('S Curve Equation'!$B$11-AE109*'S Curve Equation'!$B$12)*'S Curve Equation'!$B$10))+'S Curve Equation'!$B$13)*'S Curve Equation'!$B$14</f>
        <v>4.0539370618943348E-3</v>
      </c>
      <c r="AF154" s="34">
        <f>(1/(1+EXP(('S Curve Equation'!$B$11-AF109*'S Curve Equation'!$B$12)*'S Curve Equation'!$B$10))+'S Curve Equation'!$B$13)*'S Curve Equation'!$B$14</f>
        <v>3.8206024799396182E-3</v>
      </c>
    </row>
    <row r="155" spans="1:32" x14ac:dyDescent="0.2">
      <c r="A155" s="12" t="s">
        <v>36</v>
      </c>
      <c r="B155" s="34">
        <f>(1/(1+EXP(('S Curve Equation'!$B$11-B110*'S Curve Equation'!$B$12)*'S Curve Equation'!$B$10))+'S Curve Equation'!$B$13)*'S Curve Equation'!$B$14</f>
        <v>1.469147894221352E-2</v>
      </c>
      <c r="C155" s="34">
        <f>(1/(1+EXP(('S Curve Equation'!$B$11-C110*'S Curve Equation'!$B$12)*'S Curve Equation'!$B$10))+'S Curve Equation'!$B$13)*'S Curve Equation'!$B$14</f>
        <v>1.4094771254533657E-2</v>
      </c>
      <c r="D155" s="34">
        <f>(1/(1+EXP(('S Curve Equation'!$B$11-D110*'S Curve Equation'!$B$12)*'S Curve Equation'!$B$10))+'S Curve Equation'!$B$13)*'S Curve Equation'!$B$14</f>
        <v>1.3716664672134907E-2</v>
      </c>
      <c r="E155" s="34">
        <f>(1/(1+EXP(('S Curve Equation'!$B$11-E110*'S Curve Equation'!$B$12)*'S Curve Equation'!$B$10))+'S Curve Equation'!$B$13)*'S Curve Equation'!$B$14</f>
        <v>1.3338197406327693E-2</v>
      </c>
      <c r="F155" s="34">
        <f>(1/(1+EXP(('S Curve Equation'!$B$11-F110*'S Curve Equation'!$B$12)*'S Curve Equation'!$B$10))+'S Curve Equation'!$B$13)*'S Curve Equation'!$B$14</f>
        <v>1.2914379348091646E-2</v>
      </c>
      <c r="G155" s="34">
        <f>(1/(1+EXP(('S Curve Equation'!$B$11-G110*'S Curve Equation'!$B$12)*'S Curve Equation'!$B$10))+'S Curve Equation'!$B$13)*'S Curve Equation'!$B$14</f>
        <v>1.2456750526885692E-2</v>
      </c>
      <c r="H155" s="34">
        <f>(1/(1+EXP(('S Curve Equation'!$B$11-H110*'S Curve Equation'!$B$12)*'S Curve Equation'!$B$10))+'S Curve Equation'!$B$13)*'S Curve Equation'!$B$14</f>
        <v>1.1991825699593301E-2</v>
      </c>
      <c r="I155" s="34">
        <f>(1/(1+EXP(('S Curve Equation'!$B$11-I110*'S Curve Equation'!$B$12)*'S Curve Equation'!$B$10))+'S Curve Equation'!$B$13)*'S Curve Equation'!$B$14</f>
        <v>1.1422139987765185E-2</v>
      </c>
      <c r="J155" s="34">
        <f>(1/(1+EXP(('S Curve Equation'!$B$11-J110*'S Curve Equation'!$B$12)*'S Curve Equation'!$B$10))+'S Curve Equation'!$B$13)*'S Curve Equation'!$B$14</f>
        <v>1.0874169381021761E-2</v>
      </c>
      <c r="K155" s="34">
        <f>(1/(1+EXP(('S Curve Equation'!$B$11-K110*'S Curve Equation'!$B$12)*'S Curve Equation'!$B$10))+'S Curve Equation'!$B$13)*'S Curve Equation'!$B$14</f>
        <v>1.0505663143043955E-2</v>
      </c>
      <c r="L155" s="34">
        <f>(1/(1+EXP(('S Curve Equation'!$B$11-L110*'S Curve Equation'!$B$12)*'S Curve Equation'!$B$10))+'S Curve Equation'!$B$13)*'S Curve Equation'!$B$14</f>
        <v>1.0173245358245103E-2</v>
      </c>
      <c r="M155" s="34">
        <f>(1/(1+EXP(('S Curve Equation'!$B$11-M110*'S Curve Equation'!$B$12)*'S Curve Equation'!$B$10))+'S Curve Equation'!$B$13)*'S Curve Equation'!$B$14</f>
        <v>9.7783899926293105E-3</v>
      </c>
      <c r="N155" s="34">
        <f>(1/(1+EXP(('S Curve Equation'!$B$11-N110*'S Curve Equation'!$B$12)*'S Curve Equation'!$B$10))+'S Curve Equation'!$B$13)*'S Curve Equation'!$B$14</f>
        <v>9.3941881963298043E-3</v>
      </c>
      <c r="O155" s="34">
        <f>(1/(1+EXP(('S Curve Equation'!$B$11-O110*'S Curve Equation'!$B$12)*'S Curve Equation'!$B$10))+'S Curve Equation'!$B$13)*'S Curve Equation'!$B$14</f>
        <v>9.0202800062372749E-3</v>
      </c>
      <c r="P155" s="34">
        <f>(1/(1+EXP(('S Curve Equation'!$B$11-P110*'S Curve Equation'!$B$12)*'S Curve Equation'!$B$10))+'S Curve Equation'!$B$13)*'S Curve Equation'!$B$14</f>
        <v>8.6563197782387035E-3</v>
      </c>
      <c r="Q155" s="34">
        <f>(1/(1+EXP(('S Curve Equation'!$B$11-Q110*'S Curve Equation'!$B$12)*'S Curve Equation'!$B$10))+'S Curve Equation'!$B$13)*'S Curve Equation'!$B$14</f>
        <v>8.301975541494519E-3</v>
      </c>
      <c r="R155" s="34">
        <f>(1/(1+EXP(('S Curve Equation'!$B$11-R110*'S Curve Equation'!$B$12)*'S Curve Equation'!$B$10))+'S Curve Equation'!$B$13)*'S Curve Equation'!$B$14</f>
        <v>7.9569283848295123E-3</v>
      </c>
      <c r="S155" s="34">
        <f>(1/(1+EXP(('S Curve Equation'!$B$11-S110*'S Curve Equation'!$B$12)*'S Curve Equation'!$B$10))+'S Curve Equation'!$B$13)*'S Curve Equation'!$B$14</f>
        <v>7.6208718735162051E-3</v>
      </c>
      <c r="T155" s="34">
        <f>(1/(1+EXP(('S Curve Equation'!$B$11-T110*'S Curve Equation'!$B$12)*'S Curve Equation'!$B$10))+'S Curve Equation'!$B$13)*'S Curve Equation'!$B$14</f>
        <v>7.2935114948281827E-3</v>
      </c>
      <c r="U155" s="34">
        <f>(1/(1+EXP(('S Curve Equation'!$B$11-U110*'S Curve Equation'!$B$12)*'S Curve Equation'!$B$10))+'S Curve Equation'!$B$13)*'S Curve Equation'!$B$14</f>
        <v>6.9745641308300655E-3</v>
      </c>
      <c r="V155" s="34">
        <f>(1/(1+EXP(('S Curve Equation'!$B$11-V110*'S Curve Equation'!$B$12)*'S Curve Equation'!$B$10))+'S Curve Equation'!$B$13)*'S Curve Equation'!$B$14</f>
        <v>6.6637575569585272E-3</v>
      </c>
      <c r="W155" s="34">
        <f>(1/(1+EXP(('S Curve Equation'!$B$11-W110*'S Curve Equation'!$B$12)*'S Curve Equation'!$B$10))+'S Curve Equation'!$B$13)*'S Curve Equation'!$B$14</f>
        <v>6.3608299650293109E-3</v>
      </c>
      <c r="X155" s="34">
        <f>(1/(1+EXP(('S Curve Equation'!$B$11-X110*'S Curve Equation'!$B$12)*'S Curve Equation'!$B$10))+'S Curve Equation'!$B$13)*'S Curve Equation'!$B$14</f>
        <v>6.0655295093822231E-3</v>
      </c>
      <c r="Y155" s="34">
        <f>(1/(1+EXP(('S Curve Equation'!$B$11-Y110*'S Curve Equation'!$B$12)*'S Curve Equation'!$B$10))+'S Curve Equation'!$B$13)*'S Curve Equation'!$B$14</f>
        <v>5.7776138749471339E-3</v>
      </c>
      <c r="Z155" s="34">
        <f>(1/(1+EXP(('S Curve Equation'!$B$11-Z110*'S Curve Equation'!$B$12)*'S Curve Equation'!$B$10))+'S Curve Equation'!$B$13)*'S Curve Equation'!$B$14</f>
        <v>5.4968498660829708E-3</v>
      </c>
      <c r="AA155" s="34">
        <f>(1/(1+EXP(('S Curve Equation'!$B$11-AA110*'S Curve Equation'!$B$12)*'S Curve Equation'!$B$10))+'S Curve Equation'!$B$13)*'S Curve Equation'!$B$14</f>
        <v>5.2230130151053157E-3</v>
      </c>
      <c r="AB155" s="34">
        <f>(1/(1+EXP(('S Curve Equation'!$B$11-AB110*'S Curve Equation'!$B$12)*'S Curve Equation'!$B$10))+'S Curve Equation'!$B$13)*'S Curve Equation'!$B$14</f>
        <v>4.955887209477706E-3</v>
      </c>
      <c r="AC155" s="34">
        <f>(1/(1+EXP(('S Curve Equation'!$B$11-AC110*'S Curve Equation'!$B$12)*'S Curve Equation'!$B$10))+'S Curve Equation'!$B$13)*'S Curve Equation'!$B$14</f>
        <v>4.6952643366998071E-3</v>
      </c>
      <c r="AD155" s="34">
        <f>(1/(1+EXP(('S Curve Equation'!$B$11-AD110*'S Curve Equation'!$B$12)*'S Curve Equation'!$B$10))+'S Curve Equation'!$B$13)*'S Curve Equation'!$B$14</f>
        <v>4.4409439459785196E-3</v>
      </c>
      <c r="AE155" s="34">
        <f>(1/(1+EXP(('S Curve Equation'!$B$11-AE110*'S Curve Equation'!$B$12)*'S Curve Equation'!$B$10))+'S Curve Equation'!$B$13)*'S Curve Equation'!$B$14</f>
        <v>4.1927329258175548E-3</v>
      </c>
      <c r="AF155" s="34">
        <f>(1/(1+EXP(('S Curve Equation'!$B$11-AF110*'S Curve Equation'!$B$12)*'S Curve Equation'!$B$10))+'S Curve Equation'!$B$13)*'S Curve Equation'!$B$14</f>
        <v>3.950445196710335E-3</v>
      </c>
    </row>
    <row r="156" spans="1:32" x14ac:dyDescent="0.2">
      <c r="A156" s="12" t="s">
        <v>37</v>
      </c>
      <c r="B156" s="34">
        <f>(1/(1+EXP(('S Curve Equation'!$B$11-B111*'S Curve Equation'!$B$12)*'S Curve Equation'!$B$10))+'S Curve Equation'!$B$13)*'S Curve Equation'!$B$14</f>
        <v>9.6246390760346516E-3</v>
      </c>
      <c r="C156" s="34">
        <f>(1/(1+EXP(('S Curve Equation'!$B$11-C111*'S Curve Equation'!$B$12)*'S Curve Equation'!$B$10))+'S Curve Equation'!$B$13)*'S Curve Equation'!$B$14</f>
        <v>9.2672759094081722E-3</v>
      </c>
      <c r="D156" s="34">
        <f>(1/(1+EXP(('S Curve Equation'!$B$11-D111*'S Curve Equation'!$B$12)*'S Curve Equation'!$B$10))+'S Curve Equation'!$B$13)*'S Curve Equation'!$B$14</f>
        <v>9.0397525392431621E-3</v>
      </c>
      <c r="E156" s="34">
        <f>(1/(1+EXP(('S Curve Equation'!$B$11-E111*'S Curve Equation'!$B$12)*'S Curve Equation'!$B$10))+'S Curve Equation'!$B$13)*'S Curve Equation'!$B$14</f>
        <v>8.8111539809572152E-3</v>
      </c>
      <c r="F156" s="34">
        <f>(1/(1+EXP(('S Curve Equation'!$B$11-F111*'S Curve Equation'!$B$12)*'S Curve Equation'!$B$10))+'S Curve Equation'!$B$13)*'S Curve Equation'!$B$14</f>
        <v>8.554122133736337E-3</v>
      </c>
      <c r="G156" s="34">
        <f>(1/(1+EXP(('S Curve Equation'!$B$11-G111*'S Curve Equation'!$B$12)*'S Curve Equation'!$B$10))+'S Curve Equation'!$B$13)*'S Curve Equation'!$B$14</f>
        <v>8.2753215980871219E-3</v>
      </c>
      <c r="H156" s="34">
        <f>(1/(1+EXP(('S Curve Equation'!$B$11-H111*'S Curve Equation'!$B$12)*'S Curve Equation'!$B$10))+'S Curve Equation'!$B$13)*'S Curve Equation'!$B$14</f>
        <v>7.9906985564506487E-3</v>
      </c>
      <c r="I156" s="34">
        <f>(1/(1+EXP(('S Curve Equation'!$B$11-I111*'S Curve Equation'!$B$12)*'S Curve Equation'!$B$10))+'S Curve Equation'!$B$13)*'S Curve Equation'!$B$14</f>
        <v>7.6399945754333223E-3</v>
      </c>
      <c r="J156" s="34">
        <f>(1/(1+EXP(('S Curve Equation'!$B$11-J111*'S Curve Equation'!$B$12)*'S Curve Equation'!$B$10))+'S Curve Equation'!$B$13)*'S Curve Equation'!$B$14</f>
        <v>7.3005725011603476E-3</v>
      </c>
      <c r="K156" s="34">
        <f>(1/(1+EXP(('S Curve Equation'!$B$11-K111*'S Curve Equation'!$B$12)*'S Curve Equation'!$B$10))+'S Curve Equation'!$B$13)*'S Curve Equation'!$B$14</f>
        <v>7.0711291198337104E-3</v>
      </c>
      <c r="L156" s="34">
        <f>(1/(1+EXP(('S Curve Equation'!$B$11-L111*'S Curve Equation'!$B$12)*'S Curve Equation'!$B$10))+'S Curve Equation'!$B$13)*'S Curve Equation'!$B$14</f>
        <v>6.8633176020294851E-3</v>
      </c>
      <c r="M156" s="34">
        <f>(1/(1+EXP(('S Curve Equation'!$B$11-M111*'S Curve Equation'!$B$12)*'S Curve Equation'!$B$10))+'S Curve Equation'!$B$13)*'S Curve Equation'!$B$14</f>
        <v>6.6154170176685361E-3</v>
      </c>
      <c r="N156" s="34">
        <f>(1/(1+EXP(('S Curve Equation'!$B$11-N111*'S Curve Equation'!$B$12)*'S Curve Equation'!$B$10))+'S Curve Equation'!$B$13)*'S Curve Equation'!$B$14</f>
        <v>6.3730785267147524E-3</v>
      </c>
      <c r="O156" s="34">
        <f>(1/(1+EXP(('S Curve Equation'!$B$11-O111*'S Curve Equation'!$B$12)*'S Curve Equation'!$B$10))+'S Curve Equation'!$B$13)*'S Curve Equation'!$B$14</f>
        <v>6.1361396859265834E-3</v>
      </c>
      <c r="P156" s="34">
        <f>(1/(1+EXP(('S Curve Equation'!$B$11-P111*'S Curve Equation'!$B$12)*'S Curve Equation'!$B$10))+'S Curve Equation'!$B$13)*'S Curve Equation'!$B$14</f>
        <v>5.9044437864196166E-3</v>
      </c>
      <c r="Q156" s="34">
        <f>(1/(1+EXP(('S Curve Equation'!$B$11-Q111*'S Curve Equation'!$B$12)*'S Curve Equation'!$B$10))+'S Curve Equation'!$B$13)*'S Curve Equation'!$B$14</f>
        <v>5.6778396191074568E-3</v>
      </c>
      <c r="R156" s="34">
        <f>(1/(1+EXP(('S Curve Equation'!$B$11-R111*'S Curve Equation'!$B$12)*'S Curve Equation'!$B$10))+'S Curve Equation'!$B$13)*'S Curve Equation'!$B$14</f>
        <v>5.4561812509510439E-3</v>
      </c>
      <c r="S156" s="34">
        <f>(1/(1+EXP(('S Curve Equation'!$B$11-S111*'S Curve Equation'!$B$12)*'S Curve Equation'!$B$10))+'S Curve Equation'!$B$13)*'S Curve Equation'!$B$14</f>
        <v>5.2393278114666051E-3</v>
      </c>
      <c r="T156" s="34">
        <f>(1/(1+EXP(('S Curve Equation'!$B$11-T111*'S Curve Equation'!$B$12)*'S Curve Equation'!$B$10))+'S Curve Equation'!$B$13)*'S Curve Equation'!$B$14</f>
        <v>5.0271432889739311E-3</v>
      </c>
      <c r="U156" s="34">
        <f>(1/(1+EXP(('S Curve Equation'!$B$11-U111*'S Curve Equation'!$B$12)*'S Curve Equation'!$B$10))+'S Curve Equation'!$B$13)*'S Curve Equation'!$B$14</f>
        <v>4.8194963360935483E-3</v>
      </c>
      <c r="V156" s="34">
        <f>(1/(1+EXP(('S Curve Equation'!$B$11-V111*'S Curve Equation'!$B$12)*'S Curve Equation'!$B$10))+'S Curve Equation'!$B$13)*'S Curve Equation'!$B$14</f>
        <v>4.6162600840291747E-3</v>
      </c>
      <c r="W156" s="34">
        <f>(1/(1+EXP(('S Curve Equation'!$B$11-W111*'S Curve Equation'!$B$12)*'S Curve Equation'!$B$10))+'S Curve Equation'!$B$13)*'S Curve Equation'!$B$14</f>
        <v>4.4173119651971472E-3</v>
      </c>
      <c r="X156" s="34">
        <f>(1/(1+EXP(('S Curve Equation'!$B$11-X111*'S Curve Equation'!$B$12)*'S Curve Equation'!$B$10))+'S Curve Equation'!$B$13)*'S Curve Equation'!$B$14</f>
        <v>4.2225335437878885E-3</v>
      </c>
      <c r="Y156" s="34">
        <f>(1/(1+EXP(('S Curve Equation'!$B$11-Y111*'S Curve Equation'!$B$12)*'S Curve Equation'!$B$10))+'S Curve Equation'!$B$13)*'S Curve Equation'!$B$14</f>
        <v>4.0318103538670618E-3</v>
      </c>
      <c r="Z156" s="34">
        <f>(1/(1+EXP(('S Curve Equation'!$B$11-Z111*'S Curve Equation'!$B$12)*'S Curve Equation'!$B$10))+'S Curve Equation'!$B$13)*'S Curve Equation'!$B$14</f>
        <v>3.8450317446452136E-3</v>
      </c>
      <c r="AA156" s="34">
        <f>(1/(1+EXP(('S Curve Equation'!$B$11-AA111*'S Curve Equation'!$B$12)*'S Curve Equation'!$B$10))+'S Curve Equation'!$B$13)*'S Curve Equation'!$B$14</f>
        <v>3.6620907325646684E-3</v>
      </c>
      <c r="AB156" s="34">
        <f>(1/(1+EXP(('S Curve Equation'!$B$11-AB111*'S Curve Equation'!$B$12)*'S Curve Equation'!$B$10))+'S Curve Equation'!$B$13)*'S Curve Equation'!$B$14</f>
        <v>3.4828838598708494E-3</v>
      </c>
      <c r="AC156" s="34">
        <f>(1/(1+EXP(('S Curve Equation'!$B$11-AC111*'S Curve Equation'!$B$12)*'S Curve Equation'!$B$10))+'S Curve Equation'!$B$13)*'S Curve Equation'!$B$14</f>
        <v>3.3073110593533875E-3</v>
      </c>
      <c r="AD156" s="34">
        <f>(1/(1+EXP(('S Curve Equation'!$B$11-AD111*'S Curve Equation'!$B$12)*'S Curve Equation'!$B$10))+'S Curve Equation'!$B$13)*'S Curve Equation'!$B$14</f>
        <v>3.1352755249588102E-3</v>
      </c>
      <c r="AE156" s="34">
        <f>(1/(1+EXP(('S Curve Equation'!$B$11-AE111*'S Curve Equation'!$B$12)*'S Curve Equation'!$B$10))+'S Curve Equation'!$B$13)*'S Curve Equation'!$B$14</f>
        <v>2.9666835879918322E-3</v>
      </c>
      <c r="AF156" s="34">
        <f>(1/(1+EXP(('S Curve Equation'!$B$11-AF111*'S Curve Equation'!$B$12)*'S Curve Equation'!$B$10))+'S Curve Equation'!$B$13)*'S Curve Equation'!$B$14</f>
        <v>2.8014445986380629E-3</v>
      </c>
    </row>
    <row r="157" spans="1:32" x14ac:dyDescent="0.2">
      <c r="A157" s="12" t="s">
        <v>38</v>
      </c>
      <c r="B157" s="34">
        <f>(1/(1+EXP(('S Curve Equation'!$B$11-B112*'S Curve Equation'!$B$12)*'S Curve Equation'!$B$10))+'S Curve Equation'!$B$13)*'S Curve Equation'!$B$14</f>
        <v>1.0638297872340425E-2</v>
      </c>
      <c r="C157" s="34">
        <f>(1/(1+EXP(('S Curve Equation'!$B$11-C112*'S Curve Equation'!$B$12)*'S Curve Equation'!$B$10))+'S Curve Equation'!$B$13)*'S Curve Equation'!$B$14</f>
        <v>1.0235329736323344E-2</v>
      </c>
      <c r="D157" s="34">
        <f>(1/(1+EXP(('S Curve Equation'!$B$11-D112*'S Curve Equation'!$B$12)*'S Curve Equation'!$B$10))+'S Curve Equation'!$B$13)*'S Curve Equation'!$B$14</f>
        <v>9.9790390550724539E-3</v>
      </c>
      <c r="E157" s="34">
        <f>(1/(1+EXP(('S Curve Equation'!$B$11-E112*'S Curve Equation'!$B$12)*'S Curve Equation'!$B$10))+'S Curve Equation'!$B$13)*'S Curve Equation'!$B$14</f>
        <v>9.7217502054028244E-3</v>
      </c>
      <c r="F157" s="34">
        <f>(1/(1+EXP(('S Curve Equation'!$B$11-F112*'S Curve Equation'!$B$12)*'S Curve Equation'!$B$10))+'S Curve Equation'!$B$13)*'S Curve Equation'!$B$14</f>
        <v>9.4327175794594563E-3</v>
      </c>
      <c r="G157" s="34">
        <f>(1/(1+EXP(('S Curve Equation'!$B$11-G112*'S Curve Equation'!$B$12)*'S Curve Equation'!$B$10))+'S Curve Equation'!$B$13)*'S Curve Equation'!$B$14</f>
        <v>9.1195189217097086E-3</v>
      </c>
      <c r="H157" s="34">
        <f>(1/(1+EXP(('S Curve Equation'!$B$11-H112*'S Curve Equation'!$B$12)*'S Curve Equation'!$B$10))+'S Curve Equation'!$B$13)*'S Curve Equation'!$B$14</f>
        <v>8.8001200463077439E-3</v>
      </c>
      <c r="I157" s="34">
        <f>(1/(1+EXP(('S Curve Equation'!$B$11-I112*'S Curve Equation'!$B$12)*'S Curve Equation'!$B$10))+'S Curve Equation'!$B$13)*'S Curve Equation'!$B$14</f>
        <v>8.4070472845863067E-3</v>
      </c>
      <c r="J157" s="34">
        <f>(1/(1+EXP(('S Curve Equation'!$B$11-J112*'S Curve Equation'!$B$12)*'S Curve Equation'!$B$10))+'S Curve Equation'!$B$13)*'S Curve Equation'!$B$14</f>
        <v>8.027133866158059E-3</v>
      </c>
      <c r="K157" s="34">
        <f>(1/(1+EXP(('S Curve Equation'!$B$11-K112*'S Curve Equation'!$B$12)*'S Curve Equation'!$B$10))+'S Curve Equation'!$B$13)*'S Curve Equation'!$B$14</f>
        <v>7.770610485574034E-3</v>
      </c>
      <c r="L157" s="34">
        <f>(1/(1+EXP(('S Curve Equation'!$B$11-L112*'S Curve Equation'!$B$12)*'S Curve Equation'!$B$10))+'S Curve Equation'!$B$13)*'S Curve Equation'!$B$14</f>
        <v>7.5384778484563503E-3</v>
      </c>
      <c r="M157" s="34">
        <f>(1/(1+EXP(('S Curve Equation'!$B$11-M112*'S Curve Equation'!$B$12)*'S Curve Equation'!$B$10))+'S Curve Equation'!$B$13)*'S Curve Equation'!$B$14</f>
        <v>7.2618234391055676E-3</v>
      </c>
      <c r="N157" s="34">
        <f>(1/(1+EXP(('S Curve Equation'!$B$11-N112*'S Curve Equation'!$B$12)*'S Curve Equation'!$B$10))+'S Curve Equation'!$B$13)*'S Curve Equation'!$B$14</f>
        <v>6.991652312925048E-3</v>
      </c>
      <c r="O157" s="34">
        <f>(1/(1+EXP(('S Curve Equation'!$B$11-O112*'S Curve Equation'!$B$12)*'S Curve Equation'!$B$10))+'S Curve Equation'!$B$13)*'S Curve Equation'!$B$14</f>
        <v>6.7277684924652503E-3</v>
      </c>
      <c r="P157" s="34">
        <f>(1/(1+EXP(('S Curve Equation'!$B$11-P112*'S Curve Equation'!$B$12)*'S Curve Equation'!$B$10))+'S Curve Equation'!$B$13)*'S Curve Equation'!$B$14</f>
        <v>6.4699831177327163E-3</v>
      </c>
      <c r="Q157" s="34">
        <f>(1/(1+EXP(('S Curve Equation'!$B$11-Q112*'S Curve Equation'!$B$12)*'S Curve Equation'!$B$10))+'S Curve Equation'!$B$13)*'S Curve Equation'!$B$14</f>
        <v>6.2181141481028029E-3</v>
      </c>
      <c r="R157" s="34">
        <f>(1/(1+EXP(('S Curve Equation'!$B$11-R112*'S Curve Equation'!$B$12)*'S Curve Equation'!$B$10))+'S Curve Equation'!$B$13)*'S Curve Equation'!$B$14</f>
        <v>5.971986078234643E-3</v>
      </c>
      <c r="S157" s="34">
        <f>(1/(1+EXP(('S Curve Equation'!$B$11-S112*'S Curve Equation'!$B$12)*'S Curve Equation'!$B$10))+'S Curve Equation'!$B$13)*'S Curve Equation'!$B$14</f>
        <v>5.7314296672653425E-3</v>
      </c>
      <c r="T157" s="34">
        <f>(1/(1+EXP(('S Curve Equation'!$B$11-T112*'S Curve Equation'!$B$12)*'S Curve Equation'!$B$10))+'S Curve Equation'!$B$13)*'S Curve Equation'!$B$14</f>
        <v>5.4962816806025357E-3</v>
      </c>
      <c r="U157" s="34">
        <f>(1/(1+EXP(('S Curve Equation'!$B$11-U112*'S Curve Equation'!$B$12)*'S Curve Equation'!$B$10))+'S Curve Equation'!$B$13)*'S Curve Equation'!$B$14</f>
        <v>5.2663846436699522E-3</v>
      </c>
      <c r="V157" s="34">
        <f>(1/(1+EXP(('S Curve Equation'!$B$11-V112*'S Curve Equation'!$B$12)*'S Curve Equation'!$B$10))+'S Curve Equation'!$B$13)*'S Curve Equation'!$B$14</f>
        <v>5.041586606997525E-3</v>
      </c>
      <c r="W157" s="34">
        <f>(1/(1+EXP(('S Curve Equation'!$B$11-W112*'S Curve Equation'!$B$12)*'S Curve Equation'!$B$10))+'S Curve Equation'!$B$13)*'S Curve Equation'!$B$14</f>
        <v>4.8217409220813997E-3</v>
      </c>
      <c r="X157" s="34">
        <f>(1/(1+EXP(('S Curve Equation'!$B$11-X112*'S Curve Equation'!$B$12)*'S Curve Equation'!$B$10))+'S Curve Equation'!$B$13)*'S Curve Equation'!$B$14</f>
        <v>4.6067060274695938E-3</v>
      </c>
      <c r="Y157" s="34">
        <f>(1/(1+EXP(('S Curve Equation'!$B$11-Y112*'S Curve Equation'!$B$12)*'S Curve Equation'!$B$10))+'S Curve Equation'!$B$13)*'S Curve Equation'!$B$14</f>
        <v>4.3963452445595916E-3</v>
      </c>
      <c r="Z157" s="34">
        <f>(1/(1+EXP(('S Curve Equation'!$B$11-Z112*'S Curve Equation'!$B$12)*'S Curve Equation'!$B$10))+'S Curve Equation'!$B$13)*'S Curve Equation'!$B$14</f>
        <v>4.1905265826221406E-3</v>
      </c>
      <c r="AA157" s="34">
        <f>(1/(1+EXP(('S Curve Equation'!$B$11-AA112*'S Curve Equation'!$B$12)*'S Curve Equation'!$B$10))+'S Curve Equation'!$B$13)*'S Curve Equation'!$B$14</f>
        <v>3.9891225525914174E-3</v>
      </c>
      <c r="AB157" s="34">
        <f>(1/(1+EXP(('S Curve Equation'!$B$11-AB112*'S Curve Equation'!$B$12)*'S Curve Equation'!$B$10))+'S Curve Equation'!$B$13)*'S Curve Equation'!$B$14</f>
        <v>3.7920099891867055E-3</v>
      </c>
      <c r="AC157" s="34">
        <f>(1/(1+EXP(('S Curve Equation'!$B$11-AC112*'S Curve Equation'!$B$12)*'S Curve Equation'!$B$10))+'S Curve Equation'!$B$13)*'S Curve Equation'!$B$14</f>
        <v>3.5990698809544516E-3</v>
      </c>
      <c r="AD157" s="34">
        <f>(1/(1+EXP(('S Curve Equation'!$B$11-AD112*'S Curve Equation'!$B$12)*'S Curve Equation'!$B$10))+'S Curve Equation'!$B$13)*'S Curve Equation'!$B$14</f>
        <v>3.4101872078414826E-3</v>
      </c>
      <c r="AE157" s="34">
        <f>(1/(1+EXP(('S Curve Equation'!$B$11-AE112*'S Curve Equation'!$B$12)*'S Curve Equation'!$B$10))+'S Curve Equation'!$B$13)*'S Curve Equation'!$B$14</f>
        <v>3.225250785930217E-3</v>
      </c>
      <c r="AF157" s="34">
        <f>(1/(1+EXP(('S Curve Equation'!$B$11-AF112*'S Curve Equation'!$B$12)*'S Curve Equation'!$B$10))+'S Curve Equation'!$B$13)*'S Curve Equation'!$B$14</f>
        <v>3.0441531189876175E-3</v>
      </c>
    </row>
    <row r="158" spans="1:32" x14ac:dyDescent="0.2">
      <c r="A158" s="12" t="s">
        <v>39</v>
      </c>
      <c r="B158" s="34">
        <f>(1/(1+EXP(('S Curve Equation'!$B$11-B113*'S Curve Equation'!$B$12)*'S Curve Equation'!$B$10))+'S Curve Equation'!$B$13)*'S Curve Equation'!$B$14</f>
        <v>8.0428954423592512E-3</v>
      </c>
      <c r="C158" s="34">
        <f>(1/(1+EXP(('S Curve Equation'!$B$11-C113*'S Curve Equation'!$B$12)*'S Curve Equation'!$B$10))+'S Curve Equation'!$B$13)*'S Curve Equation'!$B$14</f>
        <v>7.7541485996156581E-3</v>
      </c>
      <c r="D158" s="34">
        <f>(1/(1+EXP(('S Curve Equation'!$B$11-D113*'S Curve Equation'!$B$12)*'S Curve Equation'!$B$10))+'S Curve Equation'!$B$13)*'S Curve Equation'!$B$14</f>
        <v>7.5699899144202366E-3</v>
      </c>
      <c r="E158" s="34">
        <f>(1/(1+EXP(('S Curve Equation'!$B$11-E113*'S Curve Equation'!$B$12)*'S Curve Equation'!$B$10))+'S Curve Equation'!$B$13)*'S Curve Equation'!$B$14</f>
        <v>7.3847050518642552E-3</v>
      </c>
      <c r="F158" s="34">
        <f>(1/(1+EXP(('S Curve Equation'!$B$11-F113*'S Curve Equation'!$B$12)*'S Curve Equation'!$B$10))+'S Curve Equation'!$B$13)*'S Curve Equation'!$B$14</f>
        <v>7.1760635716454045E-3</v>
      </c>
      <c r="G158" s="34">
        <f>(1/(1+EXP(('S Curve Equation'!$B$11-G113*'S Curve Equation'!$B$12)*'S Curve Equation'!$B$10))+'S Curve Equation'!$B$13)*'S Curve Equation'!$B$14</f>
        <v>6.9493740793513366E-3</v>
      </c>
      <c r="H158" s="34">
        <f>(1/(1+EXP(('S Curve Equation'!$B$11-H113*'S Curve Equation'!$B$12)*'S Curve Equation'!$B$10))+'S Curve Equation'!$B$13)*'S Curve Equation'!$B$14</f>
        <v>6.7175381997940228E-3</v>
      </c>
      <c r="I158" s="34">
        <f>(1/(1+EXP(('S Curve Equation'!$B$11-I113*'S Curve Equation'!$B$12)*'S Curve Equation'!$B$10))+'S Curve Equation'!$B$13)*'S Curve Equation'!$B$14</f>
        <v>6.4312934131349926E-3</v>
      </c>
      <c r="J158" s="34">
        <f>(1/(1+EXP(('S Curve Equation'!$B$11-J113*'S Curve Equation'!$B$12)*'S Curve Equation'!$B$10))+'S Curve Equation'!$B$13)*'S Curve Equation'!$B$14</f>
        <v>6.1536307913511142E-3</v>
      </c>
      <c r="K158" s="34">
        <f>(1/(1+EXP(('S Curve Equation'!$B$11-K113*'S Curve Equation'!$B$12)*'S Curve Equation'!$B$10))+'S Curve Equation'!$B$13)*'S Curve Equation'!$B$14</f>
        <v>5.965579968011071E-3</v>
      </c>
      <c r="L158" s="34">
        <f>(1/(1+EXP(('S Curve Equation'!$B$11-L113*'S Curve Equation'!$B$12)*'S Curve Equation'!$B$10))+'S Curve Equation'!$B$13)*'S Curve Equation'!$B$14</f>
        <v>5.7950066954312535E-3</v>
      </c>
      <c r="M158" s="34">
        <f>(1/(1+EXP(('S Curve Equation'!$B$11-M113*'S Curve Equation'!$B$12)*'S Curve Equation'!$B$10))+'S Curve Equation'!$B$13)*'S Curve Equation'!$B$14</f>
        <v>5.5912102095363563E-3</v>
      </c>
      <c r="N158" s="34">
        <f>(1/(1+EXP(('S Curve Equation'!$B$11-N113*'S Curve Equation'!$B$12)*'S Curve Equation'!$B$10))+'S Curve Equation'!$B$13)*'S Curve Equation'!$B$14</f>
        <v>5.3916468694789324E-3</v>
      </c>
      <c r="O158" s="34">
        <f>(1/(1+EXP(('S Curve Equation'!$B$11-O113*'S Curve Equation'!$B$12)*'S Curve Equation'!$B$10))+'S Curve Equation'!$B$13)*'S Curve Equation'!$B$14</f>
        <v>5.1962003709168508E-3</v>
      </c>
      <c r="P158" s="34">
        <f>(1/(1+EXP(('S Curve Equation'!$B$11-P113*'S Curve Equation'!$B$12)*'S Curve Equation'!$B$10))+'S Curve Equation'!$B$13)*'S Curve Equation'!$B$14</f>
        <v>5.0047583123339233E-3</v>
      </c>
      <c r="Q158" s="34">
        <f>(1/(1+EXP(('S Curve Equation'!$B$11-Q113*'S Curve Equation'!$B$12)*'S Curve Equation'!$B$10))+'S Curve Equation'!$B$13)*'S Curve Equation'!$B$14</f>
        <v>4.8172120420484979E-3</v>
      </c>
      <c r="R158" s="34">
        <f>(1/(1+EXP(('S Curve Equation'!$B$11-R113*'S Curve Equation'!$B$12)*'S Curve Equation'!$B$10))+'S Curve Equation'!$B$13)*'S Curve Equation'!$B$14</f>
        <v>4.6334565120267372E-3</v>
      </c>
      <c r="S158" s="34">
        <f>(1/(1+EXP(('S Curve Equation'!$B$11-S113*'S Curve Equation'!$B$12)*'S Curve Equation'!$B$10))+'S Curve Equation'!$B$13)*'S Curve Equation'!$B$14</f>
        <v>4.4533901381641856E-3</v>
      </c>
      <c r="T158" s="34">
        <f>(1/(1+EXP(('S Curve Equation'!$B$11-T113*'S Curve Equation'!$B$12)*'S Curve Equation'!$B$10))+'S Curve Equation'!$B$13)*'S Curve Equation'!$B$14</f>
        <v>4.2769146667178855E-3</v>
      </c>
      <c r="U158" s="34">
        <f>(1/(1+EXP(('S Curve Equation'!$B$11-U113*'S Curve Equation'!$B$12)*'S Curve Equation'!$B$10))+'S Curve Equation'!$B$13)*'S Curve Equation'!$B$14</f>
        <v>4.103935046587741E-3</v>
      </c>
      <c r="V158" s="34">
        <f>(1/(1+EXP(('S Curve Equation'!$B$11-V113*'S Curve Equation'!$B$12)*'S Curve Equation'!$B$10))+'S Curve Equation'!$B$13)*'S Curve Equation'!$B$14</f>
        <v>3.9343593071622194E-3</v>
      </c>
      <c r="W158" s="34">
        <f>(1/(1+EXP(('S Curve Equation'!$B$11-W113*'S Curve Equation'!$B$12)*'S Curve Equation'!$B$10))+'S Curve Equation'!$B$13)*'S Curve Equation'!$B$14</f>
        <v>3.7680984414590279E-3</v>
      </c>
      <c r="X158" s="34">
        <f>(1/(1+EXP(('S Curve Equation'!$B$11-X113*'S Curve Equation'!$B$12)*'S Curve Equation'!$B$10))+'S Curve Equation'!$B$13)*'S Curve Equation'!$B$14</f>
        <v>3.6050662943050505E-3</v>
      </c>
      <c r="Y158" s="34">
        <f>(1/(1+EXP(('S Curve Equation'!$B$11-Y113*'S Curve Equation'!$B$12)*'S Curve Equation'!$B$10))+'S Curve Equation'!$B$13)*'S Curve Equation'!$B$14</f>
        <v>3.4451794553137156E-3</v>
      </c>
      <c r="Z158" s="34">
        <f>(1/(1+EXP(('S Curve Equation'!$B$11-Z113*'S Curve Equation'!$B$12)*'S Curve Equation'!$B$10))+'S Curve Equation'!$B$13)*'S Curve Equation'!$B$14</f>
        <v>3.2883571564307715E-3</v>
      </c>
      <c r="AA158" s="34">
        <f>(1/(1+EXP(('S Curve Equation'!$B$11-AA113*'S Curve Equation'!$B$12)*'S Curve Equation'!$B$10))+'S Curve Equation'!$B$13)*'S Curve Equation'!$B$14</f>
        <v>3.1345211738311196E-3</v>
      </c>
      <c r="AB158" s="34">
        <f>(1/(1+EXP(('S Curve Equation'!$B$11-AB113*'S Curve Equation'!$B$12)*'S Curve Equation'!$B$10))+'S Curve Equation'!$B$13)*'S Curve Equation'!$B$14</f>
        <v>2.9835957339607814E-3</v>
      </c>
      <c r="AC158" s="34">
        <f>(1/(1+EXP(('S Curve Equation'!$B$11-AC113*'S Curve Equation'!$B$12)*'S Curve Equation'!$B$10))+'S Curve Equation'!$B$13)*'S Curve Equation'!$B$14</f>
        <v>2.8355074235289633E-3</v>
      </c>
      <c r="AD158" s="34">
        <f>(1/(1+EXP(('S Curve Equation'!$B$11-AD113*'S Curve Equation'!$B$12)*'S Curve Equation'!$B$10))+'S Curve Equation'!$B$13)*'S Curve Equation'!$B$14</f>
        <v>2.6901851032651719E-3</v>
      </c>
      <c r="AE158" s="34">
        <f>(1/(1+EXP(('S Curve Equation'!$B$11-AE113*'S Curve Equation'!$B$12)*'S Curve Equation'!$B$10))+'S Curve Equation'!$B$13)*'S Curve Equation'!$B$14</f>
        <v>2.5475598252654055E-3</v>
      </c>
      <c r="AF158" s="34">
        <f>(1/(1+EXP(('S Curve Equation'!$B$11-AF113*'S Curve Equation'!$B$12)*'S Curve Equation'!$B$10))+'S Curve Equation'!$B$13)*'S Curve Equation'!$B$14</f>
        <v>2.4075647537612484E-3</v>
      </c>
    </row>
    <row r="159" spans="1:32" x14ac:dyDescent="0.2">
      <c r="A159" s="12" t="s">
        <v>40</v>
      </c>
      <c r="B159" s="34">
        <f>(1/(1+EXP(('S Curve Equation'!$B$11-B114*'S Curve Equation'!$B$12)*'S Curve Equation'!$B$10))+'S Curve Equation'!$B$13)*'S Curve Equation'!$B$14</f>
        <v>9.4786729857819808E-3</v>
      </c>
      <c r="C159" s="34">
        <f>(1/(1+EXP(('S Curve Equation'!$B$11-C114*'S Curve Equation'!$B$12)*'S Curve Equation'!$B$10))+'S Curve Equation'!$B$13)*'S Curve Equation'!$B$14</f>
        <v>9.1277745923954087E-3</v>
      </c>
      <c r="D159" s="34">
        <f>(1/(1+EXP(('S Curve Equation'!$B$11-D114*'S Curve Equation'!$B$12)*'S Curve Equation'!$B$10))+'S Curve Equation'!$B$13)*'S Curve Equation'!$B$14</f>
        <v>8.9043325105511231E-3</v>
      </c>
      <c r="E159" s="34">
        <f>(1/(1+EXP(('S Curve Equation'!$B$11-E114*'S Curve Equation'!$B$12)*'S Curve Equation'!$B$10))+'S Curve Equation'!$B$13)*'S Curve Equation'!$B$14</f>
        <v>8.6798069736954038E-3</v>
      </c>
      <c r="F159" s="34">
        <f>(1/(1+EXP(('S Curve Equation'!$B$11-F114*'S Curve Equation'!$B$12)*'S Curve Equation'!$B$10))+'S Curve Equation'!$B$13)*'S Curve Equation'!$B$14</f>
        <v>8.427321339011775E-3</v>
      </c>
      <c r="G159" s="34">
        <f>(1/(1+EXP(('S Curve Equation'!$B$11-G114*'S Curve Equation'!$B$12)*'S Curve Equation'!$B$10))+'S Curve Equation'!$B$13)*'S Curve Equation'!$B$14</f>
        <v>8.1534114894023131E-3</v>
      </c>
      <c r="H159" s="34">
        <f>(1/(1+EXP(('S Curve Equation'!$B$11-H114*'S Curve Equation'!$B$12)*'S Curve Equation'!$B$10))+'S Curve Equation'!$B$13)*'S Curve Equation'!$B$14</f>
        <v>7.8737370670499927E-3</v>
      </c>
      <c r="I159" s="34">
        <f>(1/(1+EXP(('S Curve Equation'!$B$11-I114*'S Curve Equation'!$B$12)*'S Curve Equation'!$B$10))+'S Curve Equation'!$B$13)*'S Curve Equation'!$B$14</f>
        <v>7.5290681417433452E-3</v>
      </c>
      <c r="J159" s="34">
        <f>(1/(1+EXP(('S Curve Equation'!$B$11-J114*'S Curve Equation'!$B$12)*'S Curve Equation'!$B$10))+'S Curve Equation'!$B$13)*'S Curve Equation'!$B$14</f>
        <v>7.195420054454363E-3</v>
      </c>
      <c r="K159" s="34">
        <f>(1/(1+EXP(('S Curve Equation'!$B$11-K114*'S Curve Equation'!$B$12)*'S Curve Equation'!$B$10))+'S Curve Equation'!$B$13)*'S Curve Equation'!$B$14</f>
        <v>6.9698418264650631E-3</v>
      </c>
      <c r="L159" s="34">
        <f>(1/(1+EXP(('S Curve Equation'!$B$11-L114*'S Curve Equation'!$B$12)*'S Curve Equation'!$B$10))+'S Curve Equation'!$B$13)*'S Curve Equation'!$B$14</f>
        <v>6.7655042232092214E-3</v>
      </c>
      <c r="M159" s="34">
        <f>(1/(1+EXP(('S Curve Equation'!$B$11-M114*'S Curve Equation'!$B$12)*'S Curve Equation'!$B$10))+'S Curve Equation'!$B$13)*'S Curve Equation'!$B$14</f>
        <v>6.5217138905974571E-3</v>
      </c>
      <c r="N159" s="34">
        <f>(1/(1+EXP(('S Curve Equation'!$B$11-N114*'S Curve Equation'!$B$12)*'S Curve Equation'!$B$10))+'S Curve Equation'!$B$13)*'S Curve Equation'!$B$14</f>
        <v>6.2833573637755599E-3</v>
      </c>
      <c r="O159" s="34">
        <f>(1/(1+EXP(('S Curve Equation'!$B$11-O114*'S Curve Equation'!$B$12)*'S Curve Equation'!$B$10))+'S Curve Equation'!$B$13)*'S Curve Equation'!$B$14</f>
        <v>6.0502767748812714E-3</v>
      </c>
      <c r="P159" s="34">
        <f>(1/(1+EXP(('S Curve Equation'!$B$11-P114*'S Curve Equation'!$B$12)*'S Curve Equation'!$B$10))+'S Curve Equation'!$B$13)*'S Curve Equation'!$B$14</f>
        <v>5.8223198048192029E-3</v>
      </c>
      <c r="Q159" s="34">
        <f>(1/(1+EXP(('S Curve Equation'!$B$11-Q114*'S Curve Equation'!$B$12)*'S Curve Equation'!$B$10))+'S Curve Equation'!$B$13)*'S Curve Equation'!$B$14</f>
        <v>5.5993394571123038E-3</v>
      </c>
      <c r="R159" s="34">
        <f>(1/(1+EXP(('S Curve Equation'!$B$11-R114*'S Curve Equation'!$B$12)*'S Curve Equation'!$B$10))+'S Curve Equation'!$B$13)*'S Curve Equation'!$B$14</f>
        <v>5.381193842143089E-3</v>
      </c>
      <c r="S159" s="34">
        <f>(1/(1+EXP(('S Curve Equation'!$B$11-S114*'S Curve Equation'!$B$12)*'S Curve Equation'!$B$10))+'S Curve Equation'!$B$13)*'S Curve Equation'!$B$14</f>
        <v>5.167745971257783E-3</v>
      </c>
      <c r="T159" s="34">
        <f>(1/(1+EXP(('S Curve Equation'!$B$11-T114*'S Curve Equation'!$B$12)*'S Curve Equation'!$B$10))+'S Curve Equation'!$B$13)*'S Curve Equation'!$B$14</f>
        <v>4.9588635602358178E-3</v>
      </c>
      <c r="U159" s="34">
        <f>(1/(1+EXP(('S Curve Equation'!$B$11-U114*'S Curve Equation'!$B$12)*'S Curve Equation'!$B$10))+'S Curve Equation'!$B$13)*'S Curve Equation'!$B$14</f>
        <v>4.7544188416535097E-3</v>
      </c>
      <c r="V159" s="34">
        <f>(1/(1+EXP(('S Curve Equation'!$B$11-V114*'S Curve Equation'!$B$12)*'S Curve Equation'!$B$10))+'S Curve Equation'!$B$13)*'S Curve Equation'!$B$14</f>
        <v>4.554288385697239E-3</v>
      </c>
      <c r="W159" s="34">
        <f>(1/(1+EXP(('S Curve Equation'!$B$11-W114*'S Curve Equation'!$B$12)*'S Curve Equation'!$B$10))+'S Curve Equation'!$B$13)*'S Curve Equation'!$B$14</f>
        <v>4.3583529290053599E-3</v>
      </c>
      <c r="X159" s="34">
        <f>(1/(1+EXP(('S Curve Equation'!$B$11-X114*'S Curve Equation'!$B$12)*'S Curve Equation'!$B$10))+'S Curve Equation'!$B$13)*'S Curve Equation'!$B$14</f>
        <v>4.1664972111409475E-3</v>
      </c>
      <c r="Y159" s="34">
        <f>(1/(1+EXP(('S Curve Equation'!$B$11-Y114*'S Curve Equation'!$B$12)*'S Curve Equation'!$B$10))+'S Curve Equation'!$B$13)*'S Curve Equation'!$B$14</f>
        <v>3.9786098183185971E-3</v>
      </c>
      <c r="Z159" s="34">
        <f>(1/(1+EXP(('S Curve Equation'!$B$11-Z114*'S Curve Equation'!$B$12)*'S Curve Equation'!$B$10))+'S Curve Equation'!$B$13)*'S Curve Equation'!$B$14</f>
        <v>3.7945830340294175E-3</v>
      </c>
      <c r="AA159" s="34">
        <f>(1/(1+EXP(('S Curve Equation'!$B$11-AA114*'S Curve Equation'!$B$12)*'S Curve Equation'!$B$10))+'S Curve Equation'!$B$13)*'S Curve Equation'!$B$14</f>
        <v>3.6143126962266746E-3</v>
      </c>
      <c r="AB159" s="34">
        <f>(1/(1+EXP(('S Curve Equation'!$B$11-AB114*'S Curve Equation'!$B$12)*'S Curve Equation'!$B$10))+'S Curve Equation'!$B$13)*'S Curve Equation'!$B$14</f>
        <v>3.4376980607529E-3</v>
      </c>
      <c r="AC159" s="34">
        <f>(1/(1+EXP(('S Curve Equation'!$B$11-AC114*'S Curve Equation'!$B$12)*'S Curve Equation'!$B$10))+'S Curve Equation'!$B$13)*'S Curve Equation'!$B$14</f>
        <v>3.264641670706221E-3</v>
      </c>
      <c r="AD159" s="34">
        <f>(1/(1+EXP(('S Curve Equation'!$B$11-AD114*'S Curve Equation'!$B$12)*'S Curve Equation'!$B$10))+'S Curve Equation'!$B$13)*'S Curve Equation'!$B$14</f>
        <v>3.0950492314596565E-3</v>
      </c>
      <c r="AE159" s="34">
        <f>(1/(1+EXP(('S Curve Equation'!$B$11-AE114*'S Curve Equation'!$B$12)*'S Curve Equation'!$B$10))+'S Curve Equation'!$B$13)*'S Curve Equation'!$B$14</f>
        <v>2.9288294910617373E-3</v>
      </c>
      <c r="AF159" s="34">
        <f>(1/(1+EXP(('S Curve Equation'!$B$11-AF114*'S Curve Equation'!$B$12)*'S Curve Equation'!$B$10))+'S Curve Equation'!$B$13)*'S Curve Equation'!$B$14</f>
        <v>2.7658941257616607E-3</v>
      </c>
    </row>
    <row r="160" spans="1:32" x14ac:dyDescent="0.2">
      <c r="A160" s="12" t="s">
        <v>41</v>
      </c>
      <c r="B160" s="34">
        <f>(1/(1+EXP(('S Curve Equation'!$B$11-B115*'S Curve Equation'!$B$12)*'S Curve Equation'!$B$10))+'S Curve Equation'!$B$13)*'S Curve Equation'!$B$14</f>
        <v>2.8901734104046228E-3</v>
      </c>
      <c r="C160" s="34">
        <f>(1/(1+EXP(('S Curve Equation'!$B$11-C115*'S Curve Equation'!$B$12)*'S Curve Equation'!$B$10))+'S Curve Equation'!$B$13)*'S Curve Equation'!$B$14</f>
        <v>2.7998316666517408E-3</v>
      </c>
      <c r="D160" s="34">
        <f>(1/(1+EXP(('S Curve Equation'!$B$11-D115*'S Curve Equation'!$B$12)*'S Curve Equation'!$B$10))+'S Curve Equation'!$B$13)*'S Curve Equation'!$B$14</f>
        <v>2.7418092762755337E-3</v>
      </c>
      <c r="E160" s="34">
        <f>(1/(1+EXP(('S Curve Equation'!$B$11-E115*'S Curve Equation'!$B$12)*'S Curve Equation'!$B$10))+'S Curve Equation'!$B$13)*'S Curve Equation'!$B$14</f>
        <v>2.683108819490976E-3</v>
      </c>
      <c r="F160" s="34">
        <f>(1/(1+EXP(('S Curve Equation'!$B$11-F115*'S Curve Equation'!$B$12)*'S Curve Equation'!$B$10))+'S Curve Equation'!$B$13)*'S Curve Equation'!$B$14</f>
        <v>2.6166141379452097E-3</v>
      </c>
      <c r="G160" s="34">
        <f>(1/(1+EXP(('S Curve Equation'!$B$11-G115*'S Curve Equation'!$B$12)*'S Curve Equation'!$B$10))+'S Curve Equation'!$B$13)*'S Curve Equation'!$B$14</f>
        <v>2.5438851813860191E-3</v>
      </c>
      <c r="H160" s="34">
        <f>(1/(1+EXP(('S Curve Equation'!$B$11-H115*'S Curve Equation'!$B$12)*'S Curve Equation'!$B$10))+'S Curve Equation'!$B$13)*'S Curve Equation'!$B$14</f>
        <v>2.4689753452384815E-3</v>
      </c>
      <c r="I160" s="34">
        <f>(1/(1+EXP(('S Curve Equation'!$B$11-I115*'S Curve Equation'!$B$12)*'S Curve Equation'!$B$10))+'S Curve Equation'!$B$13)*'S Curve Equation'!$B$14</f>
        <v>2.3757296356856925E-3</v>
      </c>
      <c r="J160" s="34">
        <f>(1/(1+EXP(('S Curve Equation'!$B$11-J115*'S Curve Equation'!$B$12)*'S Curve Equation'!$B$10))+'S Curve Equation'!$B$13)*'S Curve Equation'!$B$14</f>
        <v>2.2844626857266574E-3</v>
      </c>
      <c r="K160" s="34">
        <f>(1/(1+EXP(('S Curve Equation'!$B$11-K115*'S Curve Equation'!$B$12)*'S Curve Equation'!$B$10))+'S Curve Equation'!$B$13)*'S Curve Equation'!$B$14</f>
        <v>2.2221834087047822E-3</v>
      </c>
      <c r="L160" s="34">
        <f>(1/(1+EXP(('S Curve Equation'!$B$11-L115*'S Curve Equation'!$B$12)*'S Curve Equation'!$B$10))+'S Curve Equation'!$B$13)*'S Curve Equation'!$B$14</f>
        <v>2.1653594222460475E-3</v>
      </c>
      <c r="M160" s="34">
        <f>(1/(1+EXP(('S Curve Equation'!$B$11-M115*'S Curve Equation'!$B$12)*'S Curve Equation'!$B$10))+'S Curve Equation'!$B$13)*'S Curve Equation'!$B$14</f>
        <v>2.0970449638360237E-3</v>
      </c>
      <c r="N160" s="34">
        <f>(1/(1+EXP(('S Curve Equation'!$B$11-N115*'S Curve Equation'!$B$12)*'S Curve Equation'!$B$10))+'S Curve Equation'!$B$13)*'S Curve Equation'!$B$14</f>
        <v>2.0296954441887068E-3</v>
      </c>
      <c r="O160" s="34">
        <f>(1/(1+EXP(('S Curve Equation'!$B$11-O115*'S Curve Equation'!$B$12)*'S Curve Equation'!$B$10))+'S Curve Equation'!$B$13)*'S Curve Equation'!$B$14</f>
        <v>1.9632914303642675E-3</v>
      </c>
      <c r="P160" s="34">
        <f>(1/(1+EXP(('S Curve Equation'!$B$11-P115*'S Curve Equation'!$B$12)*'S Curve Equation'!$B$10))+'S Curve Equation'!$B$13)*'S Curve Equation'!$B$14</f>
        <v>1.8978139911462939E-3</v>
      </c>
      <c r="Q160" s="34">
        <f>(1/(1+EXP(('S Curve Equation'!$B$11-Q115*'S Curve Equation'!$B$12)*'S Curve Equation'!$B$10))+'S Curve Equation'!$B$13)*'S Curve Equation'!$B$14</f>
        <v>1.8332446813597641E-3</v>
      </c>
      <c r="R160" s="34">
        <f>(1/(1+EXP(('S Curve Equation'!$B$11-R115*'S Curve Equation'!$B$12)*'S Curve Equation'!$B$10))+'S Curve Equation'!$B$13)*'S Curve Equation'!$B$14</f>
        <v>1.7695655267615845E-3</v>
      </c>
      <c r="S160" s="34">
        <f>(1/(1+EXP(('S Curve Equation'!$B$11-S115*'S Curve Equation'!$B$12)*'S Curve Equation'!$B$10))+'S Curve Equation'!$B$13)*'S Curve Equation'!$B$14</f>
        <v>1.7067590094795924E-3</v>
      </c>
      <c r="T160" s="34">
        <f>(1/(1+EXP(('S Curve Equation'!$B$11-T115*'S Curve Equation'!$B$12)*'S Curve Equation'!$B$10))+'S Curve Equation'!$B$13)*'S Curve Equation'!$B$14</f>
        <v>1.6448080539777676E-3</v>
      </c>
      <c r="U160" s="34">
        <f>(1/(1+EXP(('S Curve Equation'!$B$11-U115*'S Curve Equation'!$B$12)*'S Curve Equation'!$B$10))+'S Curve Equation'!$B$13)*'S Curve Equation'!$B$14</f>
        <v>1.5836960135255426E-3</v>
      </c>
      <c r="V160" s="34">
        <f>(1/(1+EXP(('S Curve Equation'!$B$11-V115*'S Curve Equation'!$B$12)*'S Curve Equation'!$B$10))+'S Curve Equation'!$B$13)*'S Curve Equation'!$B$14</f>
        <v>1.5234066571508506E-3</v>
      </c>
      <c r="W160" s="34">
        <f>(1/(1+EXP(('S Curve Equation'!$B$11-W115*'S Curve Equation'!$B$12)*'S Curve Equation'!$B$10))+'S Curve Equation'!$B$13)*'S Curve Equation'!$B$14</f>
        <v>1.4639241570571031E-3</v>
      </c>
      <c r="X160" s="34">
        <f>(1/(1+EXP(('S Curve Equation'!$B$11-X115*'S Curve Equation'!$B$12)*'S Curve Equation'!$B$10))+'S Curve Equation'!$B$13)*'S Curve Equation'!$B$14</f>
        <v>1.4052330764853396E-3</v>
      </c>
      <c r="Y160" s="34">
        <f>(1/(1+EXP(('S Curve Equation'!$B$11-Y115*'S Curve Equation'!$B$12)*'S Curve Equation'!$B$10))+'S Curve Equation'!$B$13)*'S Curve Equation'!$B$14</f>
        <v>1.3473183580034775E-3</v>
      </c>
      <c r="Z160" s="34">
        <f>(1/(1+EXP(('S Curve Equation'!$B$11-Z115*'S Curve Equation'!$B$12)*'S Curve Equation'!$B$10))+'S Curve Equation'!$B$13)*'S Curve Equation'!$B$14</f>
        <v>1.2901653122056281E-3</v>
      </c>
      <c r="AA160" s="34">
        <f>(1/(1+EXP(('S Curve Equation'!$B$11-AA115*'S Curve Equation'!$B$12)*'S Curve Equation'!$B$10))+'S Curve Equation'!$B$13)*'S Curve Equation'!$B$14</f>
        <v>1.2337596068051208E-3</v>
      </c>
      <c r="AB160" s="34">
        <f>(1/(1+EXP(('S Curve Equation'!$B$11-AB115*'S Curve Equation'!$B$12)*'S Curve Equation'!$B$10))+'S Curve Equation'!$B$13)*'S Curve Equation'!$B$14</f>
        <v>1.1780872561054649E-3</v>
      </c>
      <c r="AC160" s="34">
        <f>(1/(1+EXP(('S Curve Equation'!$B$11-AC115*'S Curve Equation'!$B$12)*'S Curve Equation'!$B$10))+'S Curve Equation'!$B$13)*'S Curve Equation'!$B$14</f>
        <v>1.1231346108344158E-3</v>
      </c>
      <c r="AD160" s="34">
        <f>(1/(1+EXP(('S Curve Equation'!$B$11-AD115*'S Curve Equation'!$B$12)*'S Curve Equation'!$B$10))+'S Curve Equation'!$B$13)*'S Curve Equation'!$B$14</f>
        <v>1.0688883483268991E-3</v>
      </c>
      <c r="AE160" s="34">
        <f>(1/(1+EXP(('S Curve Equation'!$B$11-AE115*'S Curve Equation'!$B$12)*'S Curve Equation'!$B$10))+'S Curve Equation'!$B$13)*'S Curve Equation'!$B$14</f>
        <v>1.01533546304292E-3</v>
      </c>
      <c r="AF160" s="34">
        <f>(1/(1+EXP(('S Curve Equation'!$B$11-AF115*'S Curve Equation'!$B$12)*'S Curve Equation'!$B$10))+'S Curve Equation'!$B$13)*'S Curve Equation'!$B$14</f>
        <v>9.6246325740769129E-4</v>
      </c>
    </row>
    <row r="161" spans="1:32" x14ac:dyDescent="0.2">
      <c r="A161" s="12" t="s">
        <v>42</v>
      </c>
      <c r="B161" s="34">
        <f>(1/(1+EXP(('S Curve Equation'!$B$11-B116*'S Curve Equation'!$B$12)*'S Curve Equation'!$B$10))+'S Curve Equation'!$B$13)*'S Curve Equation'!$B$14</f>
        <v>1.1826544021024968E-2</v>
      </c>
      <c r="C161" s="34">
        <f>(1/(1+EXP(('S Curve Equation'!$B$11-C116*'S Curve Equation'!$B$12)*'S Curve Equation'!$B$10))+'S Curve Equation'!$B$13)*'S Curve Equation'!$B$14</f>
        <v>1.1368597419963307E-2</v>
      </c>
      <c r="D161" s="34">
        <f>(1/(1+EXP(('S Curve Equation'!$B$11-D116*'S Curve Equation'!$B$12)*'S Curve Equation'!$B$10))+'S Curve Equation'!$B$13)*'S Curve Equation'!$B$14</f>
        <v>1.1077677780469966E-2</v>
      </c>
      <c r="E161" s="34">
        <f>(1/(1+EXP(('S Curve Equation'!$B$11-E116*'S Curve Equation'!$B$12)*'S Curve Equation'!$B$10))+'S Curve Equation'!$B$13)*'S Curve Equation'!$B$14</f>
        <v>1.078589315855249E-2</v>
      </c>
      <c r="F161" s="34">
        <f>(1/(1+EXP(('S Curve Equation'!$B$11-F116*'S Curve Equation'!$B$12)*'S Curve Equation'!$B$10))+'S Curve Equation'!$B$13)*'S Curve Equation'!$B$14</f>
        <v>1.0458433272760165E-2</v>
      </c>
      <c r="G161" s="34">
        <f>(1/(1+EXP(('S Curve Equation'!$B$11-G116*'S Curve Equation'!$B$12)*'S Curve Equation'!$B$10))+'S Curve Equation'!$B$13)*'S Curve Equation'!$B$14</f>
        <v>1.0103987619900655E-2</v>
      </c>
      <c r="H161" s="34">
        <f>(1/(1+EXP(('S Curve Equation'!$B$11-H116*'S Curve Equation'!$B$12)*'S Curve Equation'!$B$10))+'S Curve Equation'!$B$13)*'S Curve Equation'!$B$14</f>
        <v>9.7429528823023363E-3</v>
      </c>
      <c r="I161" s="34">
        <f>(1/(1+EXP(('S Curve Equation'!$B$11-I116*'S Curve Equation'!$B$12)*'S Curve Equation'!$B$10))+'S Curve Equation'!$B$13)*'S Curve Equation'!$B$14</f>
        <v>9.2992434794430326E-3</v>
      </c>
      <c r="J161" s="34">
        <f>(1/(1+EXP(('S Curve Equation'!$B$11-J116*'S Curve Equation'!$B$12)*'S Curve Equation'!$B$10))+'S Curve Equation'!$B$13)*'S Curve Equation'!$B$14</f>
        <v>8.87103301856936E-3</v>
      </c>
      <c r="K161" s="34">
        <f>(1/(1+EXP(('S Curve Equation'!$B$11-K116*'S Curve Equation'!$B$12)*'S Curve Equation'!$B$10))+'S Curve Equation'!$B$13)*'S Curve Equation'!$B$14</f>
        <v>8.5822634216507002E-3</v>
      </c>
      <c r="L161" s="34">
        <f>(1/(1+EXP(('S Curve Equation'!$B$11-L116*'S Curve Equation'!$B$12)*'S Curve Equation'!$B$10))+'S Curve Equation'!$B$13)*'S Curve Equation'!$B$14</f>
        <v>8.3212078861997895E-3</v>
      </c>
      <c r="M161" s="34">
        <f>(1/(1+EXP(('S Curve Equation'!$B$11-M116*'S Curve Equation'!$B$12)*'S Curve Equation'!$B$10))+'S Curve Equation'!$B$13)*'S Curve Equation'!$B$14</f>
        <v>8.0104069728638098E-3</v>
      </c>
      <c r="N161" s="34">
        <f>(1/(1+EXP(('S Curve Equation'!$B$11-N116*'S Curve Equation'!$B$12)*'S Curve Equation'!$B$10))+'S Curve Equation'!$B$13)*'S Curve Equation'!$B$14</f>
        <v>7.7072340527342634E-3</v>
      </c>
      <c r="O161" s="34">
        <f>(1/(1+EXP(('S Curve Equation'!$B$11-O116*'S Curve Equation'!$B$12)*'S Curve Equation'!$B$10))+'S Curve Equation'!$B$13)*'S Curve Equation'!$B$14</f>
        <v>7.4114499666012839E-3</v>
      </c>
      <c r="P161" s="34">
        <f>(1/(1+EXP(('S Curve Equation'!$B$11-P116*'S Curve Equation'!$B$12)*'S Curve Equation'!$B$10))+'S Curve Equation'!$B$13)*'S Curve Equation'!$B$14</f>
        <v>7.1228245057261622E-3</v>
      </c>
      <c r="Q161" s="34">
        <f>(1/(1+EXP(('S Curve Equation'!$B$11-Q116*'S Curve Equation'!$B$12)*'S Curve Equation'!$B$10))+'S Curve Equation'!$B$13)*'S Curve Equation'!$B$14</f>
        <v>6.8411360276071287E-3</v>
      </c>
      <c r="R161" s="34">
        <f>(1/(1+EXP(('S Curve Equation'!$B$11-R116*'S Curve Equation'!$B$12)*'S Curve Equation'!$B$10))+'S Curve Equation'!$B$13)*'S Curve Equation'!$B$14</f>
        <v>6.5661710901525937E-3</v>
      </c>
      <c r="S161" s="34">
        <f>(1/(1+EXP(('S Curve Equation'!$B$11-S116*'S Curve Equation'!$B$12)*'S Curve Equation'!$B$10))+'S Curve Equation'!$B$13)*'S Curve Equation'!$B$14</f>
        <v>6.2977241032980092E-3</v>
      </c>
      <c r="T161" s="34">
        <f>(1/(1+EXP(('S Curve Equation'!$B$11-T116*'S Curve Equation'!$B$12)*'S Curve Equation'!$B$10))+'S Curve Equation'!$B$13)*'S Curve Equation'!$B$14</f>
        <v>6.0355969971583705E-3</v>
      </c>
      <c r="U161" s="34">
        <f>(1/(1+EXP(('S Curve Equation'!$B$11-U116*'S Curve Equation'!$B$12)*'S Curve Equation'!$B$10))+'S Curve Equation'!$B$13)*'S Curve Equation'!$B$14</f>
        <v>5.7795989058569254E-3</v>
      </c>
      <c r="V161" s="34">
        <f>(1/(1+EXP(('S Curve Equation'!$B$11-V116*'S Curve Equation'!$B$12)*'S Curve Equation'!$B$10))+'S Curve Equation'!$B$13)*'S Curve Equation'!$B$14</f>
        <v>5.5295458662199676E-3</v>
      </c>
      <c r="W161" s="34">
        <f>(1/(1+EXP(('S Curve Equation'!$B$11-W116*'S Curve Equation'!$B$12)*'S Curve Equation'!$B$10))+'S Curve Equation'!$B$13)*'S Curve Equation'!$B$14</f>
        <v>5.2852605305724219E-3</v>
      </c>
      <c r="X161" s="34">
        <f>(1/(1+EXP(('S Curve Equation'!$B$11-X116*'S Curve Equation'!$B$12)*'S Curve Equation'!$B$10))+'S Curve Equation'!$B$13)*'S Curve Equation'!$B$14</f>
        <v>5.0465718929109202E-3</v>
      </c>
      <c r="Y161" s="34">
        <f>(1/(1+EXP(('S Curve Equation'!$B$11-Y116*'S Curve Equation'!$B$12)*'S Curve Equation'!$B$10))+'S Curve Equation'!$B$13)*'S Curve Equation'!$B$14</f>
        <v>4.8133150277713636E-3</v>
      </c>
      <c r="Z161" s="34">
        <f>(1/(1+EXP(('S Curve Equation'!$B$11-Z116*'S Curve Equation'!$B$12)*'S Curve Equation'!$B$10))+'S Curve Equation'!$B$13)*'S Curve Equation'!$B$14</f>
        <v>4.585330841145179E-3</v>
      </c>
      <c r="AA161" s="34">
        <f>(1/(1+EXP(('S Curve Equation'!$B$11-AA116*'S Curve Equation'!$B$12)*'S Curve Equation'!$B$10))+'S Curve Equation'!$B$13)*'S Curve Equation'!$B$14</f>
        <v>4.3624658328344718E-3</v>
      </c>
      <c r="AB161" s="34">
        <f>(1/(1+EXP(('S Curve Equation'!$B$11-AB116*'S Curve Equation'!$B$12)*'S Curve Equation'!$B$10))+'S Curve Equation'!$B$13)*'S Curve Equation'!$B$14</f>
        <v>4.1445718696686605E-3</v>
      </c>
      <c r="AC161" s="34">
        <f>(1/(1+EXP(('S Curve Equation'!$B$11-AC116*'S Curve Equation'!$B$12)*'S Curve Equation'!$B$10))+'S Curve Equation'!$B$13)*'S Curve Equation'!$B$14</f>
        <v>3.9315059690376332E-3</v>
      </c>
      <c r="AD161" s="34">
        <f>(1/(1+EXP(('S Curve Equation'!$B$11-AD116*'S Curve Equation'!$B$12)*'S Curve Equation'!$B$10))+'S Curve Equation'!$B$13)*'S Curve Equation'!$B$14</f>
        <v>3.7231300922255855E-3</v>
      </c>
      <c r="AE161" s="34">
        <f>(1/(1+EXP(('S Curve Equation'!$B$11-AE116*'S Curve Equation'!$B$12)*'S Curve Equation'!$B$10))+'S Curve Equation'!$B$13)*'S Curve Equation'!$B$14</f>
        <v>3.5193109470568729E-3</v>
      </c>
      <c r="AF161" s="34">
        <f>(1/(1+EXP(('S Curve Equation'!$B$11-AF116*'S Curve Equation'!$B$12)*'S Curve Equation'!$B$10))+'S Curve Equation'!$B$13)*'S Curve Equation'!$B$14</f>
        <v>3.3199197993931139E-3</v>
      </c>
    </row>
    <row r="162" spans="1:32" x14ac:dyDescent="0.2">
      <c r="A162" s="12" t="s">
        <v>105</v>
      </c>
      <c r="B162" s="34">
        <f>(1/(1+EXP(('S Curve Equation'!$B$11-B117*'S Curve Equation'!$B$12)*'S Curve Equation'!$B$10))+'S Curve Equation'!$B$13)*'S Curve Equation'!$B$14</f>
        <v>4.048582995951417E-3</v>
      </c>
      <c r="C162" s="34">
        <f>(1/(1+EXP(('S Curve Equation'!$B$11-C117*'S Curve Equation'!$B$12)*'S Curve Equation'!$B$10))+'S Curve Equation'!$B$13)*'S Curve Equation'!$B$14</f>
        <v>3.9173991940288288E-3</v>
      </c>
      <c r="D162" s="34">
        <f>(1/(1+EXP(('S Curve Equation'!$B$11-D117*'S Curve Equation'!$B$12)*'S Curve Equation'!$B$10))+'S Curve Equation'!$B$13)*'S Curve Equation'!$B$14</f>
        <v>3.8332957526471764E-3</v>
      </c>
      <c r="E162" s="34">
        <f>(1/(1+EXP(('S Curve Equation'!$B$11-E117*'S Curve Equation'!$B$12)*'S Curve Equation'!$B$10))+'S Curve Equation'!$B$13)*'S Curve Equation'!$B$14</f>
        <v>3.7483292267978729E-3</v>
      </c>
      <c r="F162" s="34">
        <f>(1/(1+EXP(('S Curve Equation'!$B$11-F117*'S Curve Equation'!$B$12)*'S Curve Equation'!$B$10))+'S Curve Equation'!$B$13)*'S Curve Equation'!$B$14</f>
        <v>3.6522268650759494E-3</v>
      </c>
      <c r="G162" s="34">
        <f>(1/(1+EXP(('S Curve Equation'!$B$11-G117*'S Curve Equation'!$B$12)*'S Curve Equation'!$B$10))+'S Curve Equation'!$B$13)*'S Curve Equation'!$B$14</f>
        <v>3.5472925115061426E-3</v>
      </c>
      <c r="H162" s="34">
        <f>(1/(1+EXP(('S Curve Equation'!$B$11-H117*'S Curve Equation'!$B$12)*'S Curve Equation'!$B$10))+'S Curve Equation'!$B$13)*'S Curve Equation'!$B$14</f>
        <v>3.4394069015039573E-3</v>
      </c>
      <c r="I162" s="34">
        <f>(1/(1+EXP(('S Curve Equation'!$B$11-I117*'S Curve Equation'!$B$12)*'S Curve Equation'!$B$10))+'S Curve Equation'!$B$13)*'S Curve Equation'!$B$14</f>
        <v>3.30539198225397E-3</v>
      </c>
      <c r="J162" s="34">
        <f>(1/(1+EXP(('S Curve Equation'!$B$11-J117*'S Curve Equation'!$B$12)*'S Curve Equation'!$B$10))+'S Curve Equation'!$B$13)*'S Curve Equation'!$B$14</f>
        <v>3.1745210622132446E-3</v>
      </c>
      <c r="K162" s="34">
        <f>(1/(1+EXP(('S Curve Equation'!$B$11-K117*'S Curve Equation'!$B$12)*'S Curve Equation'!$B$10))+'S Curve Equation'!$B$13)*'S Curve Equation'!$B$14</f>
        <v>3.0853877473600313E-3</v>
      </c>
      <c r="L162" s="34">
        <f>(1/(1+EXP(('S Curve Equation'!$B$11-L117*'S Curve Equation'!$B$12)*'S Curve Equation'!$B$10))+'S Curve Equation'!$B$13)*'S Curve Equation'!$B$14</f>
        <v>3.0041835611839922E-3</v>
      </c>
      <c r="M162" s="34">
        <f>(1/(1+EXP(('S Curve Equation'!$B$11-M117*'S Curve Equation'!$B$12)*'S Curve Equation'!$B$10))+'S Curve Equation'!$B$13)*'S Curve Equation'!$B$14</f>
        <v>2.9067130374297932E-3</v>
      </c>
      <c r="N162" s="34">
        <f>(1/(1+EXP(('S Curve Equation'!$B$11-N117*'S Curve Equation'!$B$12)*'S Curve Equation'!$B$10))+'S Curve Equation'!$B$13)*'S Curve Equation'!$B$14</f>
        <v>2.8107845475348289E-3</v>
      </c>
      <c r="O162" s="34">
        <f>(1/(1+EXP(('S Curve Equation'!$B$11-O117*'S Curve Equation'!$B$12)*'S Curve Equation'!$B$10))+'S Curve Equation'!$B$13)*'S Curve Equation'!$B$14</f>
        <v>2.7163640166028074E-3</v>
      </c>
      <c r="P162" s="34">
        <f>(1/(1+EXP(('S Curve Equation'!$B$11-P117*'S Curve Equation'!$B$12)*'S Curve Equation'!$B$10))+'S Curve Equation'!$B$13)*'S Curve Equation'!$B$14</f>
        <v>2.62341832204818E-3</v>
      </c>
      <c r="Q162" s="34">
        <f>(1/(1+EXP(('S Curve Equation'!$B$11-Q117*'S Curve Equation'!$B$12)*'S Curve Equation'!$B$10))+'S Curve Equation'!$B$13)*'S Curve Equation'!$B$14</f>
        <v>2.5319152616921966E-3</v>
      </c>
      <c r="R162" s="34">
        <f>(1/(1+EXP(('S Curve Equation'!$B$11-R117*'S Curve Equation'!$B$12)*'S Curve Equation'!$B$10))+'S Curve Equation'!$B$13)*'S Curve Equation'!$B$14</f>
        <v>2.4418235230977128E-3</v>
      </c>
      <c r="S162" s="34">
        <f>(1/(1+EXP(('S Curve Equation'!$B$11-S117*'S Curve Equation'!$B$12)*'S Curve Equation'!$B$10))+'S Curve Equation'!$B$13)*'S Curve Equation'!$B$14</f>
        <v>2.3531126540879796E-3</v>
      </c>
      <c r="T162" s="34">
        <f>(1/(1+EXP(('S Curve Equation'!$B$11-T117*'S Curve Equation'!$B$12)*'S Curve Equation'!$B$10))+'S Curve Equation'!$B$13)*'S Curve Equation'!$B$14</f>
        <v>2.2657530343981993E-3</v>
      </c>
      <c r="U162" s="34">
        <f>(1/(1+EXP(('S Curve Equation'!$B$11-U117*'S Curve Equation'!$B$12)*'S Curve Equation'!$B$10))+'S Curve Equation'!$B$13)*'S Curve Equation'!$B$14</f>
        <v>2.1797158484100614E-3</v>
      </c>
      <c r="V162" s="34">
        <f>(1/(1+EXP(('S Curve Equation'!$B$11-V117*'S Curve Equation'!$B$12)*'S Curve Equation'!$B$10))+'S Curve Equation'!$B$13)*'S Curve Equation'!$B$14</f>
        <v>2.0949730589226896E-3</v>
      </c>
      <c r="W162" s="34">
        <f>(1/(1+EXP(('S Curve Equation'!$B$11-W117*'S Curve Equation'!$B$12)*'S Curve Equation'!$B$10))+'S Curve Equation'!$B$13)*'S Curve Equation'!$B$14</f>
        <v>2.0114973819152361E-3</v>
      </c>
      <c r="X162" s="34">
        <f>(1/(1+EXP(('S Curve Equation'!$B$11-X117*'S Curve Equation'!$B$12)*'S Curve Equation'!$B$10))+'S Curve Equation'!$B$13)*'S Curve Equation'!$B$14</f>
        <v>1.9292622622587231E-3</v>
      </c>
      <c r="Y162" s="34">
        <f>(1/(1+EXP(('S Curve Equation'!$B$11-Y117*'S Curve Equation'!$B$12)*'S Curve Equation'!$B$10))+'S Curve Equation'!$B$13)*'S Curve Equation'!$B$14</f>
        <v>1.8482418503366306E-3</v>
      </c>
      <c r="Z162" s="34">
        <f>(1/(1+EXP(('S Curve Equation'!$B$11-Z117*'S Curve Equation'!$B$12)*'S Curve Equation'!$B$10))+'S Curve Equation'!$B$13)*'S Curve Equation'!$B$14</f>
        <v>1.7684109795356488E-3</v>
      </c>
      <c r="AA162" s="34">
        <f>(1/(1+EXP(('S Curve Equation'!$B$11-AA117*'S Curve Equation'!$B$12)*'S Curve Equation'!$B$10))+'S Curve Equation'!$B$13)*'S Curve Equation'!$B$14</f>
        <v>1.6897451445701047E-3</v>
      </c>
      <c r="AB162" s="34">
        <f>(1/(1+EXP(('S Curve Equation'!$B$11-AB117*'S Curve Equation'!$B$12)*'S Curve Equation'!$B$10))+'S Curve Equation'!$B$13)*'S Curve Equation'!$B$14</f>
        <v>1.6122204806046678E-3</v>
      </c>
      <c r="AC162" s="34">
        <f>(1/(1+EXP(('S Curve Equation'!$B$11-AC117*'S Curve Equation'!$B$12)*'S Curve Equation'!$B$10))+'S Curve Equation'!$B$13)*'S Curve Equation'!$B$14</f>
        <v>1.5358137431423682E-3</v>
      </c>
      <c r="AD162" s="34">
        <f>(1/(1+EXP(('S Curve Equation'!$B$11-AD117*'S Curve Equation'!$B$12)*'S Curve Equation'!$B$10))+'S Curve Equation'!$B$13)*'S Curve Equation'!$B$14</f>
        <v>1.4605022886460537E-3</v>
      </c>
      <c r="AE162" s="34">
        <f>(1/(1+EXP(('S Curve Equation'!$B$11-AE117*'S Curve Equation'!$B$12)*'S Curve Equation'!$B$10))+'S Curve Equation'!$B$13)*'S Curve Equation'!$B$14</f>
        <v>1.3862640558627043E-3</v>
      </c>
      <c r="AF162" s="34">
        <f>(1/(1+EXP(('S Curve Equation'!$B$11-AF117*'S Curve Equation'!$B$12)*'S Curve Equation'!$B$10))+'S Curve Equation'!$B$13)*'S Curve Equation'!$B$14</f>
        <v>1.3130775478219082E-3</v>
      </c>
    </row>
    <row r="163" spans="1:32" x14ac:dyDescent="0.2">
      <c r="A163" s="12" t="s">
        <v>106</v>
      </c>
      <c r="B163" s="34">
        <f>(1/(1+EXP(('S Curve Equation'!$B$11-B118*'S Curve Equation'!$B$12)*'S Curve Equation'!$B$10))+'S Curve Equation'!$B$13)*'S Curve Equation'!$B$14</f>
        <v>0</v>
      </c>
      <c r="C163" s="34">
        <f>(1/(1+EXP(('S Curve Equation'!$B$11-C118*'S Curve Equation'!$B$12)*'S Curve Equation'!$B$10))+'S Curve Equation'!$B$13)*'S Curve Equation'!$B$14</f>
        <v>0</v>
      </c>
      <c r="D163" s="34">
        <f>(1/(1+EXP(('S Curve Equation'!$B$11-D118*'S Curve Equation'!$B$12)*'S Curve Equation'!$B$10))+'S Curve Equation'!$B$13)*'S Curve Equation'!$B$14</f>
        <v>0</v>
      </c>
      <c r="E163" s="34">
        <f>(1/(1+EXP(('S Curve Equation'!$B$11-E118*'S Curve Equation'!$B$12)*'S Curve Equation'!$B$10))+'S Curve Equation'!$B$13)*'S Curve Equation'!$B$14</f>
        <v>0</v>
      </c>
      <c r="F163" s="34">
        <f>(1/(1+EXP(('S Curve Equation'!$B$11-F118*'S Curve Equation'!$B$12)*'S Curve Equation'!$B$10))+'S Curve Equation'!$B$13)*'S Curve Equation'!$B$14</f>
        <v>0</v>
      </c>
      <c r="G163" s="34">
        <f>(1/(1+EXP(('S Curve Equation'!$B$11-G118*'S Curve Equation'!$B$12)*'S Curve Equation'!$B$10))+'S Curve Equation'!$B$13)*'S Curve Equation'!$B$14</f>
        <v>0</v>
      </c>
      <c r="H163" s="34">
        <f>(1/(1+EXP(('S Curve Equation'!$B$11-H118*'S Curve Equation'!$B$12)*'S Curve Equation'!$B$10))+'S Curve Equation'!$B$13)*'S Curve Equation'!$B$14</f>
        <v>0</v>
      </c>
      <c r="I163" s="34">
        <f>(1/(1+EXP(('S Curve Equation'!$B$11-I118*'S Curve Equation'!$B$12)*'S Curve Equation'!$B$10))+'S Curve Equation'!$B$13)*'S Curve Equation'!$B$14</f>
        <v>0</v>
      </c>
      <c r="J163" s="34">
        <f>(1/(1+EXP(('S Curve Equation'!$B$11-J118*'S Curve Equation'!$B$12)*'S Curve Equation'!$B$10))+'S Curve Equation'!$B$13)*'S Curve Equation'!$B$14</f>
        <v>0</v>
      </c>
      <c r="K163" s="34">
        <f>(1/(1+EXP(('S Curve Equation'!$B$11-K118*'S Curve Equation'!$B$12)*'S Curve Equation'!$B$10))+'S Curve Equation'!$B$13)*'S Curve Equation'!$B$14</f>
        <v>0</v>
      </c>
      <c r="L163" s="34">
        <f>(1/(1+EXP(('S Curve Equation'!$B$11-L118*'S Curve Equation'!$B$12)*'S Curve Equation'!$B$10))+'S Curve Equation'!$B$13)*'S Curve Equation'!$B$14</f>
        <v>0</v>
      </c>
      <c r="M163" s="34">
        <f>(1/(1+EXP(('S Curve Equation'!$B$11-M118*'S Curve Equation'!$B$12)*'S Curve Equation'!$B$10))+'S Curve Equation'!$B$13)*'S Curve Equation'!$B$14</f>
        <v>0</v>
      </c>
      <c r="N163" s="34">
        <f>(1/(1+EXP(('S Curve Equation'!$B$11-N118*'S Curve Equation'!$B$12)*'S Curve Equation'!$B$10))+'S Curve Equation'!$B$13)*'S Curve Equation'!$B$14</f>
        <v>0</v>
      </c>
      <c r="O163" s="34">
        <f>(1/(1+EXP(('S Curve Equation'!$B$11-O118*'S Curve Equation'!$B$12)*'S Curve Equation'!$B$10))+'S Curve Equation'!$B$13)*'S Curve Equation'!$B$14</f>
        <v>0</v>
      </c>
      <c r="P163" s="34">
        <f>(1/(1+EXP(('S Curve Equation'!$B$11-P118*'S Curve Equation'!$B$12)*'S Curve Equation'!$B$10))+'S Curve Equation'!$B$13)*'S Curve Equation'!$B$14</f>
        <v>0</v>
      </c>
      <c r="Q163" s="34">
        <f>(1/(1+EXP(('S Curve Equation'!$B$11-Q118*'S Curve Equation'!$B$12)*'S Curve Equation'!$B$10))+'S Curve Equation'!$B$13)*'S Curve Equation'!$B$14</f>
        <v>0</v>
      </c>
      <c r="R163" s="34">
        <f>(1/(1+EXP(('S Curve Equation'!$B$11-R118*'S Curve Equation'!$B$12)*'S Curve Equation'!$B$10))+'S Curve Equation'!$B$13)*'S Curve Equation'!$B$14</f>
        <v>0</v>
      </c>
      <c r="S163" s="34">
        <f>(1/(1+EXP(('S Curve Equation'!$B$11-S118*'S Curve Equation'!$B$12)*'S Curve Equation'!$B$10))+'S Curve Equation'!$B$13)*'S Curve Equation'!$B$14</f>
        <v>0</v>
      </c>
      <c r="T163" s="34">
        <f>(1/(1+EXP(('S Curve Equation'!$B$11-T118*'S Curve Equation'!$B$12)*'S Curve Equation'!$B$10))+'S Curve Equation'!$B$13)*'S Curve Equation'!$B$14</f>
        <v>0</v>
      </c>
      <c r="U163" s="34">
        <f>(1/(1+EXP(('S Curve Equation'!$B$11-U118*'S Curve Equation'!$B$12)*'S Curve Equation'!$B$10))+'S Curve Equation'!$B$13)*'S Curve Equation'!$B$14</f>
        <v>0</v>
      </c>
      <c r="V163" s="34">
        <f>(1/(1+EXP(('S Curve Equation'!$B$11-V118*'S Curve Equation'!$B$12)*'S Curve Equation'!$B$10))+'S Curve Equation'!$B$13)*'S Curve Equation'!$B$14</f>
        <v>0</v>
      </c>
      <c r="W163" s="34">
        <f>(1/(1+EXP(('S Curve Equation'!$B$11-W118*'S Curve Equation'!$B$12)*'S Curve Equation'!$B$10))+'S Curve Equation'!$B$13)*'S Curve Equation'!$B$14</f>
        <v>0</v>
      </c>
      <c r="X163" s="34">
        <f>(1/(1+EXP(('S Curve Equation'!$B$11-X118*'S Curve Equation'!$B$12)*'S Curve Equation'!$B$10))+'S Curve Equation'!$B$13)*'S Curve Equation'!$B$14</f>
        <v>0</v>
      </c>
      <c r="Y163" s="34">
        <f>(1/(1+EXP(('S Curve Equation'!$B$11-Y118*'S Curve Equation'!$B$12)*'S Curve Equation'!$B$10))+'S Curve Equation'!$B$13)*'S Curve Equation'!$B$14</f>
        <v>0</v>
      </c>
      <c r="Z163" s="34">
        <f>(1/(1+EXP(('S Curve Equation'!$B$11-Z118*'S Curve Equation'!$B$12)*'S Curve Equation'!$B$10))+'S Curve Equation'!$B$13)*'S Curve Equation'!$B$14</f>
        <v>0</v>
      </c>
      <c r="AA163" s="34">
        <f>(1/(1+EXP(('S Curve Equation'!$B$11-AA118*'S Curve Equation'!$B$12)*'S Curve Equation'!$B$10))+'S Curve Equation'!$B$13)*'S Curve Equation'!$B$14</f>
        <v>0</v>
      </c>
      <c r="AB163" s="34">
        <f>(1/(1+EXP(('S Curve Equation'!$B$11-AB118*'S Curve Equation'!$B$12)*'S Curve Equation'!$B$10))+'S Curve Equation'!$B$13)*'S Curve Equation'!$B$14</f>
        <v>0</v>
      </c>
      <c r="AC163" s="34">
        <f>(1/(1+EXP(('S Curve Equation'!$B$11-AC118*'S Curve Equation'!$B$12)*'S Curve Equation'!$B$10))+'S Curve Equation'!$B$13)*'S Curve Equation'!$B$14</f>
        <v>0</v>
      </c>
      <c r="AD163" s="34">
        <f>(1/(1+EXP(('S Curve Equation'!$B$11-AD118*'S Curve Equation'!$B$12)*'S Curve Equation'!$B$10))+'S Curve Equation'!$B$13)*'S Curve Equation'!$B$14</f>
        <v>0</v>
      </c>
      <c r="AE163" s="34">
        <f>(1/(1+EXP(('S Curve Equation'!$B$11-AE118*'S Curve Equation'!$B$12)*'S Curve Equation'!$B$10))+'S Curve Equation'!$B$13)*'S Curve Equation'!$B$14</f>
        <v>0</v>
      </c>
      <c r="AF163" s="34">
        <f>(1/(1+EXP(('S Curve Equation'!$B$11-AF118*'S Curve Equation'!$B$12)*'S Curve Equation'!$B$10))+'S Curve Equation'!$B$13)*'S Curve Equation'!$B$14</f>
        <v>0</v>
      </c>
    </row>
    <row r="164" spans="1:32" x14ac:dyDescent="0.2">
      <c r="A164" s="12" t="s">
        <v>107</v>
      </c>
      <c r="B164" s="34">
        <f>(1/(1+EXP(('S Curve Equation'!$B$11-B119*'S Curve Equation'!$B$12)*'S Curve Equation'!$B$10))+'S Curve Equation'!$B$13)*'S Curve Equation'!$B$14</f>
        <v>8.4033613445378148E-3</v>
      </c>
      <c r="C164" s="34">
        <f>(1/(1+EXP(('S Curve Equation'!$B$11-C119*'S Curve Equation'!$B$12)*'S Curve Equation'!$B$10))+'S Curve Equation'!$B$13)*'S Curve Equation'!$B$14</f>
        <v>8.0992618264422271E-3</v>
      </c>
      <c r="D164" s="34">
        <f>(1/(1+EXP(('S Curve Equation'!$B$11-D119*'S Curve Equation'!$B$12)*'S Curve Equation'!$B$10))+'S Curve Equation'!$B$13)*'S Curve Equation'!$B$14</f>
        <v>7.9053911998968468E-3</v>
      </c>
      <c r="E164" s="34">
        <f>(1/(1+EXP(('S Curve Equation'!$B$11-E119*'S Curve Equation'!$B$12)*'S Curve Equation'!$B$10))+'S Curve Equation'!$B$13)*'S Curve Equation'!$B$14</f>
        <v>7.7103984789690175E-3</v>
      </c>
      <c r="F164" s="34">
        <f>(1/(1+EXP(('S Curve Equation'!$B$11-F119*'S Curve Equation'!$B$12)*'S Curve Equation'!$B$10))+'S Curve Equation'!$B$13)*'S Curve Equation'!$B$14</f>
        <v>7.4909024276203244E-3</v>
      </c>
      <c r="G164" s="34">
        <f>(1/(1+EXP(('S Curve Equation'!$B$11-G119*'S Curve Equation'!$B$12)*'S Curve Equation'!$B$10))+'S Curve Equation'!$B$13)*'S Curve Equation'!$B$14</f>
        <v>7.2525130066563234E-3</v>
      </c>
      <c r="H164" s="34">
        <f>(1/(1+EXP(('S Curve Equation'!$B$11-H119*'S Curve Equation'!$B$12)*'S Curve Equation'!$B$10))+'S Curve Equation'!$B$13)*'S Curve Equation'!$B$14</f>
        <v>7.0088136861815092E-3</v>
      </c>
      <c r="I164" s="34">
        <f>(1/(1+EXP(('S Curve Equation'!$B$11-I119*'S Curve Equation'!$B$12)*'S Curve Equation'!$B$10))+'S Curve Equation'!$B$13)*'S Curve Equation'!$B$14</f>
        <v>6.708065760577306E-3</v>
      </c>
      <c r="J164" s="34">
        <f>(1/(1+EXP(('S Curve Equation'!$B$11-J119*'S Curve Equation'!$B$12)*'S Curve Equation'!$B$10))+'S Curve Equation'!$B$13)*'S Curve Equation'!$B$14</f>
        <v>6.4164897845484237E-3</v>
      </c>
      <c r="K164" s="34">
        <f>(1/(1+EXP(('S Curve Equation'!$B$11-K119*'S Curve Equation'!$B$12)*'S Curve Equation'!$B$10))+'S Curve Equation'!$B$13)*'S Curve Equation'!$B$14</f>
        <v>6.2191039170551932E-3</v>
      </c>
      <c r="L164" s="34">
        <f>(1/(1+EXP(('S Curve Equation'!$B$11-L119*'S Curve Equation'!$B$12)*'S Curve Equation'!$B$10))+'S Curve Equation'!$B$13)*'S Curve Equation'!$B$14</f>
        <v>6.040125433286022E-3</v>
      </c>
      <c r="M164" s="34">
        <f>(1/(1+EXP(('S Curve Equation'!$B$11-M119*'S Curve Equation'!$B$12)*'S Curve Equation'!$B$10))+'S Curve Equation'!$B$13)*'S Curve Equation'!$B$14</f>
        <v>5.8263651211487967E-3</v>
      </c>
      <c r="N164" s="34">
        <f>(1/(1+EXP(('S Curve Equation'!$B$11-N119*'S Curve Equation'!$B$12)*'S Curve Equation'!$B$10))+'S Curve Equation'!$B$13)*'S Curve Equation'!$B$14</f>
        <v>5.6171287157207881E-3</v>
      </c>
      <c r="O164" s="34">
        <f>(1/(1+EXP(('S Curve Equation'!$B$11-O119*'S Curve Equation'!$B$12)*'S Curve Equation'!$B$10))+'S Curve Equation'!$B$13)*'S Curve Equation'!$B$14</f>
        <v>5.4122900680802751E-3</v>
      </c>
      <c r="P164" s="34">
        <f>(1/(1+EXP(('S Curve Equation'!$B$11-P119*'S Curve Equation'!$B$12)*'S Curve Equation'!$B$10))+'S Curve Equation'!$B$13)*'S Curve Equation'!$B$14</f>
        <v>5.2117273149518261E-3</v>
      </c>
      <c r="Q164" s="34">
        <f>(1/(1+EXP(('S Curve Equation'!$B$11-Q119*'S Curve Equation'!$B$12)*'S Curve Equation'!$B$10))+'S Curve Equation'!$B$13)*'S Curve Equation'!$B$14</f>
        <v>5.0153227089528877E-3</v>
      </c>
      <c r="R164" s="34">
        <f>(1/(1+EXP(('S Curve Equation'!$B$11-R119*'S Curve Equation'!$B$12)*'S Curve Equation'!$B$10))+'S Curve Equation'!$B$13)*'S Curve Equation'!$B$14</f>
        <v>4.8229624564567449E-3</v>
      </c>
      <c r="S164" s="34">
        <f>(1/(1+EXP(('S Curve Equation'!$B$11-S119*'S Curve Equation'!$B$12)*'S Curve Equation'!$B$10))+'S Curve Equation'!$B$13)*'S Curve Equation'!$B$14</f>
        <v>4.6345365626925261E-3</v>
      </c>
      <c r="T164" s="34">
        <f>(1/(1+EXP(('S Curve Equation'!$B$11-T119*'S Curve Equation'!$B$12)*'S Curve Equation'!$B$10))+'S Curve Equation'!$B$13)*'S Curve Equation'!$B$14</f>
        <v>4.4499386837244786E-3</v>
      </c>
      <c r="U164" s="34">
        <f>(1/(1+EXP(('S Curve Equation'!$B$11-U119*'S Curve Equation'!$B$12)*'S Curve Equation'!$B$10))+'S Curve Equation'!$B$13)*'S Curve Equation'!$B$14</f>
        <v>4.2690659849706951E-3</v>
      </c>
      <c r="V164" s="34">
        <f>(1/(1+EXP(('S Curve Equation'!$B$11-V119*'S Curve Equation'!$B$12)*'S Curve Equation'!$B$10))+'S Curve Equation'!$B$13)*'S Curve Equation'!$B$14</f>
        <v>4.0918190059408398E-3</v>
      </c>
      <c r="W164" s="34">
        <f>(1/(1+EXP(('S Curve Equation'!$B$11-W119*'S Curve Equation'!$B$12)*'S Curve Equation'!$B$10))+'S Curve Equation'!$B$13)*'S Curve Equation'!$B$14</f>
        <v>3.9181015308892477E-3</v>
      </c>
      <c r="X164" s="34">
        <f>(1/(1+EXP(('S Curve Equation'!$B$11-X119*'S Curve Equation'!$B$12)*'S Curve Equation'!$B$10))+'S Curve Equation'!$B$13)*'S Curve Equation'!$B$14</f>
        <v>3.7478204650958128E-3</v>
      </c>
      <c r="Y164" s="34">
        <f>(1/(1+EXP(('S Curve Equation'!$B$11-Y119*'S Curve Equation'!$B$12)*'S Curve Equation'!$B$10))+'S Curve Equation'!$B$13)*'S Curve Equation'!$B$14</f>
        <v>3.5808857165025329E-3</v>
      </c>
      <c r="Z164" s="34">
        <f>(1/(1+EXP(('S Curve Equation'!$B$11-Z119*'S Curve Equation'!$B$12)*'S Curve Equation'!$B$10))+'S Curve Equation'!$B$13)*'S Curve Equation'!$B$14</f>
        <v>3.4172100824479707E-3</v>
      </c>
      <c r="AA164" s="34">
        <f>(1/(1+EXP(('S Curve Equation'!$B$11-AA119*'S Curve Equation'!$B$12)*'S Curve Equation'!$B$10))+'S Curve Equation'!$B$13)*'S Curve Equation'!$B$14</f>
        <v>3.2567091412555559E-3</v>
      </c>
      <c r="AB164" s="34">
        <f>(1/(1+EXP(('S Curve Equation'!$B$11-AB119*'S Curve Equation'!$B$12)*'S Curve Equation'!$B$10))+'S Curve Equation'!$B$13)*'S Curve Equation'!$B$14</f>
        <v>3.0993011484439473E-3</v>
      </c>
      <c r="AC164" s="34">
        <f>(1/(1+EXP(('S Curve Equation'!$B$11-AC119*'S Curve Equation'!$B$12)*'S Curve Equation'!$B$10))+'S Curve Equation'!$B$13)*'S Curve Equation'!$B$14</f>
        <v>2.9449069373404476E-3</v>
      </c>
      <c r="AD164" s="34">
        <f>(1/(1+EXP(('S Curve Equation'!$B$11-AD119*'S Curve Equation'!$B$12)*'S Curve Equation'!$B$10))+'S Curve Equation'!$B$13)*'S Curve Equation'!$B$14</f>
        <v>2.7934498238897133E-3</v>
      </c>
      <c r="AE164" s="34">
        <f>(1/(1+EXP(('S Curve Equation'!$B$11-AE119*'S Curve Equation'!$B$12)*'S Curve Equation'!$B$10))+'S Curve Equation'!$B$13)*'S Curve Equation'!$B$14</f>
        <v>2.6448555154600329E-3</v>
      </c>
      <c r="AF164" s="34">
        <f>(1/(1+EXP(('S Curve Equation'!$B$11-AF119*'S Curve Equation'!$B$12)*'S Curve Equation'!$B$10))+'S Curve Equation'!$B$13)*'S Curve Equation'!$B$14</f>
        <v>2.4990520234606166E-3</v>
      </c>
    </row>
    <row r="165" spans="1:32" x14ac:dyDescent="0.2">
      <c r="A165" s="12" t="s">
        <v>43</v>
      </c>
      <c r="B165" s="34">
        <f>(1/(1+EXP(('S Curve Equation'!$B$11-B120*'S Curve Equation'!$B$12)*'S Curve Equation'!$B$10))+'S Curve Equation'!$B$13)*'S Curve Equation'!$B$14</f>
        <v>1.8449842388281103E-2</v>
      </c>
      <c r="C165" s="34">
        <f>(1/(1+EXP(('S Curve Equation'!$B$11-C120*'S Curve Equation'!$B$12)*'S Curve Equation'!$B$10))+'S Curve Equation'!$B$13)*'S Curve Equation'!$B$14</f>
        <v>1.7659282015461578E-2</v>
      </c>
      <c r="D165" s="34">
        <f>(1/(1+EXP(('S Curve Equation'!$B$11-D120*'S Curve Equation'!$B$12)*'S Curve Equation'!$B$10))+'S Curve Equation'!$B$13)*'S Curve Equation'!$B$14</f>
        <v>1.7159789316637777E-2</v>
      </c>
      <c r="E165" s="34">
        <f>(1/(1+EXP(('S Curve Equation'!$B$11-E120*'S Curve Equation'!$B$12)*'S Curve Equation'!$B$10))+'S Curve Equation'!$B$13)*'S Curve Equation'!$B$14</f>
        <v>1.6660966624782739E-2</v>
      </c>
      <c r="F165" s="34">
        <f>(1/(1+EXP(('S Curve Equation'!$B$11-F120*'S Curve Equation'!$B$12)*'S Curve Equation'!$B$10))+'S Curve Equation'!$B$13)*'S Curve Equation'!$B$14</f>
        <v>1.6103754463382774E-2</v>
      </c>
      <c r="G165" s="34">
        <f>(1/(1+EXP(('S Curve Equation'!$B$11-G120*'S Curve Equation'!$B$12)*'S Curve Equation'!$B$10))+'S Curve Equation'!$B$13)*'S Curve Equation'!$B$14</f>
        <v>1.5503759128652352E-2</v>
      </c>
      <c r="H165" s="34">
        <f>(1/(1+EXP(('S Curve Equation'!$B$11-H120*'S Curve Equation'!$B$12)*'S Curve Equation'!$B$10))+'S Curve Equation'!$B$13)*'S Curve Equation'!$B$14</f>
        <v>1.4896006314098455E-2</v>
      </c>
      <c r="I165" s="34">
        <f>(1/(1+EXP(('S Curve Equation'!$B$11-I120*'S Curve Equation'!$B$12)*'S Curve Equation'!$B$10))+'S Curve Equation'!$B$13)*'S Curve Equation'!$B$14</f>
        <v>1.4153846715875943E-2</v>
      </c>
      <c r="J165" s="34">
        <f>(1/(1+EXP(('S Curve Equation'!$B$11-J120*'S Curve Equation'!$B$12)*'S Curve Equation'!$B$10))+'S Curve Equation'!$B$13)*'S Curve Equation'!$B$14</f>
        <v>1.3442673110830253E-2</v>
      </c>
      <c r="K165" s="34">
        <f>(1/(1+EXP(('S Curve Equation'!$B$11-K120*'S Curve Equation'!$B$12)*'S Curve Equation'!$B$10))+'S Curve Equation'!$B$13)*'S Curve Equation'!$B$14</f>
        <v>1.296593333653992E-2</v>
      </c>
      <c r="L165" s="34">
        <f>(1/(1+EXP(('S Curve Equation'!$B$11-L120*'S Curve Equation'!$B$12)*'S Curve Equation'!$B$10))+'S Curve Equation'!$B$13)*'S Curve Equation'!$B$14</f>
        <v>1.2536949065396803E-2</v>
      </c>
      <c r="M165" s="34">
        <f>(1/(1+EXP(('S Curve Equation'!$B$11-M120*'S Curve Equation'!$B$12)*'S Curve Equation'!$B$10))+'S Curve Equation'!$B$13)*'S Curve Equation'!$B$14</f>
        <v>1.2028726662456298E-2</v>
      </c>
      <c r="N165" s="34">
        <f>(1/(1+EXP(('S Curve Equation'!$B$11-N120*'S Curve Equation'!$B$12)*'S Curve Equation'!$B$10))+'S Curve Equation'!$B$13)*'S Curve Equation'!$B$14</f>
        <v>1.1535634153189036E-2</v>
      </c>
      <c r="O165" s="34">
        <f>(1/(1+EXP(('S Curve Equation'!$B$11-O120*'S Curve Equation'!$B$12)*'S Curve Equation'!$B$10))+'S Curve Equation'!$B$13)*'S Curve Equation'!$B$14</f>
        <v>1.1057119080153775E-2</v>
      </c>
      <c r="P165" s="34">
        <f>(1/(1+EXP(('S Curve Equation'!$B$11-P120*'S Curve Equation'!$B$12)*'S Curve Equation'!$B$10))+'S Curve Equation'!$B$13)*'S Curve Equation'!$B$14</f>
        <v>1.0592652377160675E-2</v>
      </c>
      <c r="Q165" s="34">
        <f>(1/(1+EXP(('S Curve Equation'!$B$11-Q120*'S Curve Equation'!$B$12)*'S Curve Equation'!$B$10))+'S Curve Equation'!$B$13)*'S Curve Equation'!$B$14</f>
        <v>1.0141727262056229E-2</v>
      </c>
      <c r="R165" s="34">
        <f>(1/(1+EXP(('S Curve Equation'!$B$11-R120*'S Curve Equation'!$B$12)*'S Curve Equation'!$B$10))+'S Curve Equation'!$B$13)*'S Curve Equation'!$B$14</f>
        <v>9.703858186422748E-3</v>
      </c>
      <c r="S165" s="34">
        <f>(1/(1+EXP(('S Curve Equation'!$B$11-S120*'S Curve Equation'!$B$12)*'S Curve Equation'!$B$10))+'S Curve Equation'!$B$13)*'S Curve Equation'!$B$14</f>
        <v>9.278579839103622E-3</v>
      </c>
      <c r="T165" s="34">
        <f>(1/(1+EXP(('S Curve Equation'!$B$11-T120*'S Curve Equation'!$B$12)*'S Curve Equation'!$B$10))+'S Curve Equation'!$B$13)*'S Curve Equation'!$B$14</f>
        <v>8.8654462006375091E-3</v>
      </c>
      <c r="U165" s="34">
        <f>(1/(1+EXP(('S Curve Equation'!$B$11-U120*'S Curve Equation'!$B$12)*'S Curve Equation'!$B$10))+'S Curve Equation'!$B$13)*'S Curve Equation'!$B$14</f>
        <v>8.4640296458440741E-3</v>
      </c>
      <c r="V165" s="34">
        <f>(1/(1+EXP(('S Curve Equation'!$B$11-V120*'S Curve Equation'!$B$12)*'S Curve Equation'!$B$10))+'S Curve Equation'!$B$13)*'S Curve Equation'!$B$14</f>
        <v>8.073920091958918E-3</v>
      </c>
      <c r="W165" s="34">
        <f>(1/(1+EXP(('S Curve Equation'!$B$11-W120*'S Curve Equation'!$B$12)*'S Curve Equation'!$B$10))+'S Curve Equation'!$B$13)*'S Curve Equation'!$B$14</f>
        <v>7.6947241898596567E-3</v>
      </c>
      <c r="X165" s="34">
        <f>(1/(1+EXP(('S Curve Equation'!$B$11-X120*'S Curve Equation'!$B$12)*'S Curve Equation'!$B$10))+'S Curve Equation'!$B$13)*'S Curve Equation'!$B$14</f>
        <v>7.3260645560616405E-3</v>
      </c>
      <c r="Y165" s="34">
        <f>(1/(1+EXP(('S Curve Equation'!$B$11-Y120*'S Curve Equation'!$B$12)*'S Curve Equation'!$B$10))+'S Curve Equation'!$B$13)*'S Curve Equation'!$B$14</f>
        <v>6.9675790432917233E-3</v>
      </c>
      <c r="Z165" s="34">
        <f>(1/(1+EXP(('S Curve Equation'!$B$11-Z120*'S Curve Equation'!$B$12)*'S Curve Equation'!$B$10))+'S Curve Equation'!$B$13)*'S Curve Equation'!$B$14</f>
        <v>6.6189200475702138E-3</v>
      </c>
      <c r="AA165" s="34">
        <f>(1/(1+EXP(('S Curve Equation'!$B$11-AA120*'S Curve Equation'!$B$12)*'S Curve Equation'!$B$10))+'S Curve Equation'!$B$13)*'S Curve Equation'!$B$14</f>
        <v>6.2797538498473391E-3</v>
      </c>
      <c r="AB165" s="34">
        <f>(1/(1+EXP(('S Curve Equation'!$B$11-AB120*'S Curve Equation'!$B$12)*'S Curve Equation'!$B$10))+'S Curve Equation'!$B$13)*'S Curve Equation'!$B$14</f>
        <v>5.9497599903484558E-3</v>
      </c>
      <c r="AC165" s="34">
        <f>(1/(1+EXP(('S Curve Equation'!$B$11-AC120*'S Curve Equation'!$B$12)*'S Curve Equation'!$B$10))+'S Curve Equation'!$B$13)*'S Curve Equation'!$B$14</f>
        <v>5.6286306738861699E-3</v>
      </c>
      <c r="AD165" s="34">
        <f>(1/(1+EXP(('S Curve Equation'!$B$11-AD120*'S Curve Equation'!$B$12)*'S Curve Equation'!$B$10))+'S Curve Equation'!$B$13)*'S Curve Equation'!$B$14</f>
        <v>5.3160702044946061E-3</v>
      </c>
      <c r="AE165" s="34">
        <f>(1/(1+EXP(('S Curve Equation'!$B$11-AE120*'S Curve Equation'!$B$12)*'S Curve Equation'!$B$10))+'S Curve Equation'!$B$13)*'S Curve Equation'!$B$14</f>
        <v>5.0117944478309771E-3</v>
      </c>
      <c r="AF165" s="34">
        <f>(1/(1+EXP(('S Curve Equation'!$B$11-AF120*'S Curve Equation'!$B$12)*'S Curve Equation'!$B$10))+'S Curve Equation'!$B$13)*'S Curve Equation'!$B$14</f>
        <v>4.715530319878679E-3</v>
      </c>
    </row>
    <row r="166" spans="1:32" x14ac:dyDescent="0.2">
      <c r="A166" s="12" t="s">
        <v>44</v>
      </c>
      <c r="B166" s="34">
        <f>(1/(1+EXP(('S Curve Equation'!$B$11-B121*'S Curve Equation'!$B$12)*'S Curve Equation'!$B$10))+'S Curve Equation'!$B$13)*'S Curve Equation'!$B$14</f>
        <v>6.3036494812786351E-2</v>
      </c>
      <c r="C166" s="34">
        <f>(1/(1+EXP(('S Curve Equation'!$B$11-C121*'S Curve Equation'!$B$12)*'S Curve Equation'!$B$10))+'S Curve Equation'!$B$13)*'S Curve Equation'!$B$14</f>
        <v>5.9347978094918992E-2</v>
      </c>
      <c r="D166" s="34">
        <f>(1/(1+EXP(('S Curve Equation'!$B$11-D121*'S Curve Equation'!$B$12)*'S Curve Equation'!$B$10))+'S Curve Equation'!$B$13)*'S Curve Equation'!$B$14</f>
        <v>5.7057486057418665E-2</v>
      </c>
      <c r="E166" s="34">
        <f>(1/(1+EXP(('S Curve Equation'!$B$11-E121*'S Curve Equation'!$B$12)*'S Curve Equation'!$B$10))+'S Curve Equation'!$B$13)*'S Curve Equation'!$B$14</f>
        <v>5.4801479880552006E-2</v>
      </c>
      <c r="F166" s="34">
        <f>(1/(1+EXP(('S Curve Equation'!$B$11-F121*'S Curve Equation'!$B$12)*'S Curve Equation'!$B$10))+'S Curve Equation'!$B$13)*'S Curve Equation'!$B$14</f>
        <v>5.2319032530446265E-2</v>
      </c>
      <c r="G166" s="34">
        <f>(1/(1+EXP(('S Curve Equation'!$B$11-G121*'S Curve Equation'!$B$12)*'S Curve Equation'!$B$10))+'S Curve Equation'!$B$13)*'S Curve Equation'!$B$14</f>
        <v>4.9691026727163655E-2</v>
      </c>
      <c r="H166" s="34">
        <f>(1/(1+EXP(('S Curve Equation'!$B$11-H121*'S Curve Equation'!$B$12)*'S Curve Equation'!$B$10))+'S Curve Equation'!$B$13)*'S Curve Equation'!$B$14</f>
        <v>4.7077373763740001E-2</v>
      </c>
      <c r="I166" s="34">
        <f>(1/(1+EXP(('S Curve Equation'!$B$11-I121*'S Curve Equation'!$B$12)*'S Curve Equation'!$B$10))+'S Curve Equation'!$B$13)*'S Curve Equation'!$B$14</f>
        <v>4.3952721532617547E-2</v>
      </c>
      <c r="J166" s="34">
        <f>(1/(1+EXP(('S Curve Equation'!$B$11-J121*'S Curve Equation'!$B$12)*'S Curve Equation'!$B$10))+'S Curve Equation'!$B$13)*'S Curve Equation'!$B$14</f>
        <v>4.1028795940713826E-2</v>
      </c>
      <c r="K166" s="34">
        <f>(1/(1+EXP(('S Curve Equation'!$B$11-K121*'S Curve Equation'!$B$12)*'S Curve Equation'!$B$10))+'S Curve Equation'!$B$13)*'S Curve Equation'!$B$14</f>
        <v>3.9107793692674982E-2</v>
      </c>
      <c r="L166" s="34">
        <f>(1/(1+EXP(('S Curve Equation'!$B$11-L121*'S Curve Equation'!$B$12)*'S Curve Equation'!$B$10))+'S Curve Equation'!$B$13)*'S Curve Equation'!$B$14</f>
        <v>3.740634526153918E-2</v>
      </c>
      <c r="M166" s="34">
        <f>(1/(1+EXP(('S Curve Equation'!$B$11-M121*'S Curve Equation'!$B$12)*'S Curve Equation'!$B$10))+'S Curve Equation'!$B$13)*'S Curve Equation'!$B$14</f>
        <v>3.5424210197860191E-2</v>
      </c>
      <c r="N166" s="34">
        <f>(1/(1+EXP(('S Curve Equation'!$B$11-N121*'S Curve Equation'!$B$12)*'S Curve Equation'!$B$10))+'S Curve Equation'!$B$13)*'S Curve Equation'!$B$14</f>
        <v>3.3536250577178364E-2</v>
      </c>
      <c r="O166" s="34">
        <f>(1/(1+EXP(('S Curve Equation'!$B$11-O121*'S Curve Equation'!$B$12)*'S Curve Equation'!$B$10))+'S Curve Equation'!$B$13)*'S Curve Equation'!$B$14</f>
        <v>3.1737553104061157E-2</v>
      </c>
      <c r="P166" s="34">
        <f>(1/(1+EXP(('S Curve Equation'!$B$11-P121*'S Curve Equation'!$B$12)*'S Curve Equation'!$B$10))+'S Curve Equation'!$B$13)*'S Curve Equation'!$B$14</f>
        <v>3.0023470685663481E-2</v>
      </c>
      <c r="Q166" s="34">
        <f>(1/(1+EXP(('S Curve Equation'!$B$11-Q121*'S Curve Equation'!$B$12)*'S Curve Equation'!$B$10))+'S Curve Equation'!$B$13)*'S Curve Equation'!$B$14</f>
        <v>2.8389608670790708E-2</v>
      </c>
      <c r="R166" s="34">
        <f>(1/(1+EXP(('S Curve Equation'!$B$11-R121*'S Curve Equation'!$B$12)*'S Curve Equation'!$B$10))+'S Curve Equation'!$B$13)*'S Curve Equation'!$B$14</f>
        <v>2.6831811621404196E-2</v>
      </c>
      <c r="S166" s="34">
        <f>(1/(1+EXP(('S Curve Equation'!$B$11-S121*'S Curve Equation'!$B$12)*'S Curve Equation'!$B$10))+'S Curve Equation'!$B$13)*'S Curve Equation'!$B$14</f>
        <v>2.5346150627141597E-2</v>
      </c>
      <c r="T166" s="34">
        <f>(1/(1+EXP(('S Curve Equation'!$B$11-T121*'S Curve Equation'!$B$12)*'S Curve Equation'!$B$10))+'S Curve Equation'!$B$13)*'S Curve Equation'!$B$14</f>
        <v>2.392891116691722E-2</v>
      </c>
      <c r="U166" s="34">
        <f>(1/(1+EXP(('S Curve Equation'!$B$11-U121*'S Curve Equation'!$B$12)*'S Curve Equation'!$B$10))+'S Curve Equation'!$B$13)*'S Curve Equation'!$B$14</f>
        <v>2.2576581516291067E-2</v>
      </c>
      <c r="V166" s="34">
        <f>(1/(1+EXP(('S Curve Equation'!$B$11-V121*'S Curve Equation'!$B$12)*'S Curve Equation'!$B$10))+'S Curve Equation'!$B$13)*'S Curve Equation'!$B$14</f>
        <v>2.1285841694926796E-2</v>
      </c>
      <c r="W166" s="34">
        <f>(1/(1+EXP(('S Curve Equation'!$B$11-W121*'S Curve Equation'!$B$12)*'S Curve Equation'!$B$10))+'S Curve Equation'!$B$13)*'S Curve Equation'!$B$14</f>
        <v>2.0053552944935084E-2</v>
      </c>
      <c r="X166" s="34">
        <f>(1/(1+EXP(('S Curve Equation'!$B$11-X121*'S Curve Equation'!$B$12)*'S Curve Equation'!$B$10))+'S Curve Equation'!$B$13)*'S Curve Equation'!$B$14</f>
        <v>1.8876747728099625E-2</v>
      </c>
      <c r="Y166" s="34">
        <f>(1/(1+EXP(('S Curve Equation'!$B$11-Y121*'S Curve Equation'!$B$12)*'S Curve Equation'!$B$10))+'S Curve Equation'!$B$13)*'S Curve Equation'!$B$14</f>
        <v>1.7752620227810694E-2</v>
      </c>
      <c r="Z166" s="34">
        <f>(1/(1+EXP(('S Curve Equation'!$B$11-Z121*'S Curve Equation'!$B$12)*'S Curve Equation'!$B$10))+'S Curve Equation'!$B$13)*'S Curve Equation'!$B$14</f>
        <v>1.6678517339881321E-2</v>
      </c>
      <c r="AA166" s="34">
        <f>(1/(1+EXP(('S Curve Equation'!$B$11-AA121*'S Curve Equation'!$B$12)*'S Curve Equation'!$B$10))+'S Curve Equation'!$B$13)*'S Curve Equation'!$B$14</f>
        <v>1.5651930135217856E-2</v>
      </c>
      <c r="AB166" s="34">
        <f>(1/(1+EXP(('S Curve Equation'!$B$11-AB121*'S Curve Equation'!$B$12)*'S Curve Equation'!$B$10))+'S Curve Equation'!$B$13)*'S Curve Equation'!$B$14</f>
        <v>1.4670485776482623E-2</v>
      </c>
      <c r="AC166" s="34">
        <f>(1/(1+EXP(('S Curve Equation'!$B$11-AC121*'S Curve Equation'!$B$12)*'S Curve Equation'!$B$10))+'S Curve Equation'!$B$13)*'S Curve Equation'!$B$14</f>
        <v>1.3731939870369497E-2</v>
      </c>
      <c r="AD166" s="34">
        <f>(1/(1+EXP(('S Curve Equation'!$B$11-AD121*'S Curve Equation'!$B$12)*'S Curve Equation'!$B$10))+'S Curve Equation'!$B$13)*'S Curve Equation'!$B$14</f>
        <v>1.2834169236850084E-2</v>
      </c>
      <c r="AE166" s="34">
        <f>(1/(1+EXP(('S Curve Equation'!$B$11-AE121*'S Curve Equation'!$B$12)*'S Curve Equation'!$B$10))+'S Curve Equation'!$B$13)*'S Curve Equation'!$B$14</f>
        <v>1.1975165076694536E-2</v>
      </c>
      <c r="AF166" s="34">
        <f>(1/(1+EXP(('S Curve Equation'!$B$11-AF121*'S Curve Equation'!$B$12)*'S Curve Equation'!$B$10))+'S Curve Equation'!$B$13)*'S Curve Equation'!$B$14</f>
        <v>1.1153026518700941E-2</v>
      </c>
    </row>
    <row r="167" spans="1:32" x14ac:dyDescent="0.2">
      <c r="A167" s="12" t="s">
        <v>45</v>
      </c>
      <c r="B167" s="34">
        <f>(1/(1+EXP(('S Curve Equation'!$B$11-B122*'S Curve Equation'!$B$12)*'S Curve Equation'!$B$10))+'S Curve Equation'!$B$13)*'S Curve Equation'!$B$14</f>
        <v>1.8270571827057189E-2</v>
      </c>
      <c r="C167" s="34">
        <f>(1/(1+EXP(('S Curve Equation'!$B$11-C122*'S Curve Equation'!$B$12)*'S Curve Equation'!$B$10))+'S Curve Equation'!$B$13)*'S Curve Equation'!$B$14</f>
        <v>1.7489535505076342E-2</v>
      </c>
      <c r="D167" s="34">
        <f>(1/(1+EXP(('S Curve Equation'!$B$11-D122*'S Curve Equation'!$B$12)*'S Curve Equation'!$B$10))+'S Curve Equation'!$B$13)*'S Curve Equation'!$B$14</f>
        <v>1.6995996884578052E-2</v>
      </c>
      <c r="E167" s="34">
        <f>(1/(1+EXP(('S Curve Equation'!$B$11-E122*'S Curve Equation'!$B$12)*'S Curve Equation'!$B$10))+'S Curve Equation'!$B$13)*'S Curve Equation'!$B$14</f>
        <v>1.6503070081938277E-2</v>
      </c>
      <c r="F167" s="34">
        <f>(1/(1+EXP(('S Curve Equation'!$B$11-F122*'S Curve Equation'!$B$12)*'S Curve Equation'!$B$10))+'S Curve Equation'!$B$13)*'S Curve Equation'!$B$14</f>
        <v>1.5952383354066901E-2</v>
      </c>
      <c r="G167" s="34">
        <f>(1/(1+EXP(('S Curve Equation'!$B$11-G122*'S Curve Equation'!$B$12)*'S Curve Equation'!$B$10))+'S Curve Equation'!$B$13)*'S Curve Equation'!$B$14</f>
        <v>1.5359341316841862E-2</v>
      </c>
      <c r="H167" s="34">
        <f>(1/(1+EXP(('S Curve Equation'!$B$11-H122*'S Curve Equation'!$B$12)*'S Curve Equation'!$B$10))+'S Curve Equation'!$B$13)*'S Curve Equation'!$B$14</f>
        <v>1.4758552402212048E-2</v>
      </c>
      <c r="I167" s="34">
        <f>(1/(1+EXP(('S Curve Equation'!$B$11-I122*'S Curve Equation'!$B$12)*'S Curve Equation'!$B$10))+'S Curve Equation'!$B$13)*'S Curve Equation'!$B$14</f>
        <v>1.402478548027899E-2</v>
      </c>
      <c r="J167" s="34">
        <f>(1/(1+EXP(('S Curve Equation'!$B$11-J122*'S Curve Equation'!$B$12)*'S Curve Equation'!$B$10))+'S Curve Equation'!$B$13)*'S Curve Equation'!$B$14</f>
        <v>1.3321535774370997E-2</v>
      </c>
      <c r="K167" s="34">
        <f>(1/(1+EXP(('S Curve Equation'!$B$11-K122*'S Curve Equation'!$B$12)*'S Curve Equation'!$B$10))+'S Curve Equation'!$B$13)*'S Curve Equation'!$B$14</f>
        <v>1.2850041072577357E-2</v>
      </c>
      <c r="L167" s="34">
        <f>(1/(1+EXP(('S Curve Equation'!$B$11-L122*'S Curve Equation'!$B$12)*'S Curve Equation'!$B$10))+'S Curve Equation'!$B$13)*'S Curve Equation'!$B$14</f>
        <v>1.2425729518662854E-2</v>
      </c>
      <c r="M167" s="34">
        <f>(1/(1+EXP(('S Curve Equation'!$B$11-M122*'S Curve Equation'!$B$12)*'S Curve Equation'!$B$10))+'S Curve Equation'!$B$13)*'S Curve Equation'!$B$14</f>
        <v>1.1922984096117101E-2</v>
      </c>
      <c r="N167" s="34">
        <f>(1/(1+EXP(('S Curve Equation'!$B$11-N122*'S Curve Equation'!$B$12)*'S Curve Equation'!$B$10))+'S Curve Equation'!$B$13)*'S Curve Equation'!$B$14</f>
        <v>1.1435143124938606E-2</v>
      </c>
      <c r="O167" s="34">
        <f>(1/(1+EXP(('S Curve Equation'!$B$11-O122*'S Curve Equation'!$B$12)*'S Curve Equation'!$B$10))+'S Curve Equation'!$B$13)*'S Curve Equation'!$B$14</f>
        <v>1.0961664167958067E-2</v>
      </c>
      <c r="P167" s="34">
        <f>(1/(1+EXP(('S Curve Equation'!$B$11-P122*'S Curve Equation'!$B$12)*'S Curve Equation'!$B$10))+'S Curve Equation'!$B$13)*'S Curve Equation'!$B$14</f>
        <v>1.0502027694817725E-2</v>
      </c>
      <c r="Q167" s="34">
        <f>(1/(1+EXP(('S Curve Equation'!$B$11-Q122*'S Curve Equation'!$B$12)*'S Curve Equation'!$B$10))+'S Curve Equation'!$B$13)*'S Curve Equation'!$B$14</f>
        <v>1.0055735999838196E-2</v>
      </c>
      <c r="R167" s="34">
        <f>(1/(1+EXP(('S Curve Equation'!$B$11-R122*'S Curve Equation'!$B$12)*'S Curve Equation'!$B$10))+'S Curve Equation'!$B$13)*'S Curve Equation'!$B$14</f>
        <v>9.6223121754417818E-3</v>
      </c>
      <c r="S167" s="34">
        <f>(1/(1+EXP(('S Curve Equation'!$B$11-S122*'S Curve Equation'!$B$12)*'S Curve Equation'!$B$10))+'S Curve Equation'!$B$13)*'S Curve Equation'!$B$14</f>
        <v>9.201299138116981E-3</v>
      </c>
      <c r="T167" s="34">
        <f>(1/(1+EXP(('S Curve Equation'!$B$11-T122*'S Curve Equation'!$B$12)*'S Curve Equation'!$B$10))+'S Curve Equation'!$B$13)*'S Curve Equation'!$B$14</f>
        <v>8.7922587040786537E-3</v>
      </c>
      <c r="U167" s="34">
        <f>(1/(1+EXP(('S Curve Equation'!$B$11-U122*'S Curve Equation'!$B$12)*'S Curve Equation'!$B$10))+'S Curve Equation'!$B$13)*'S Curve Equation'!$B$14</f>
        <v>8.3947707119327013E-3</v>
      </c>
      <c r="V167" s="34">
        <f>(1/(1+EXP(('S Curve Equation'!$B$11-V122*'S Curve Equation'!$B$12)*'S Curve Equation'!$B$10))+'S Curve Equation'!$B$13)*'S Curve Equation'!$B$14</f>
        <v>8.0084321898063679E-3</v>
      </c>
      <c r="W167" s="34">
        <f>(1/(1+EXP(('S Curve Equation'!$B$11-W122*'S Curve Equation'!$B$12)*'S Curve Equation'!$B$10))+'S Curve Equation'!$B$13)*'S Curve Equation'!$B$14</f>
        <v>7.6328565645459989E-3</v>
      </c>
      <c r="X167" s="34">
        <f>(1/(1+EXP(('S Curve Equation'!$B$11-X122*'S Curve Equation'!$B$12)*'S Curve Equation'!$B$10))+'S Curve Equation'!$B$13)*'S Curve Equation'!$B$14</f>
        <v>7.2676729107174053E-3</v>
      </c>
      <c r="Y167" s="34">
        <f>(1/(1+EXP(('S Curve Equation'!$B$11-Y122*'S Curve Equation'!$B$12)*'S Curve Equation'!$B$10))+'S Curve Equation'!$B$13)*'S Curve Equation'!$B$14</f>
        <v>6.9125252372705904E-3</v>
      </c>
      <c r="Z167" s="34">
        <f>(1/(1+EXP(('S Curve Equation'!$B$11-Z122*'S Curve Equation'!$B$12)*'S Curve Equation'!$B$10))+'S Curve Equation'!$B$13)*'S Curve Equation'!$B$14</f>
        <v>6.5670718098500619E-3</v>
      </c>
      <c r="AA167" s="34">
        <f>(1/(1+EXP(('S Curve Equation'!$B$11-AA122*'S Curve Equation'!$B$12)*'S Curve Equation'!$B$10))+'S Curve Equation'!$B$13)*'S Curve Equation'!$B$14</f>
        <v>6.2309845068443514E-3</v>
      </c>
      <c r="AB167" s="34">
        <f>(1/(1+EXP(('S Curve Equation'!$B$11-AB122*'S Curve Equation'!$B$12)*'S Curve Equation'!$B$10))+'S Curve Equation'!$B$13)*'S Curve Equation'!$B$14</f>
        <v>5.9039482073747294E-3</v>
      </c>
      <c r="AC167" s="34">
        <f>(1/(1+EXP(('S Curve Equation'!$B$11-AC122*'S Curve Equation'!$B$12)*'S Curve Equation'!$B$10))+'S Curve Equation'!$B$13)*'S Curve Equation'!$B$14</f>
        <v>5.5856602095236147E-3</v>
      </c>
      <c r="AD167" s="34">
        <f>(1/(1+EXP(('S Curve Equation'!$B$11-AD122*'S Curve Equation'!$B$12)*'S Curve Equation'!$B$10))+'S Curve Equation'!$B$13)*'S Curve Equation'!$B$14</f>
        <v>5.2758296771982975E-3</v>
      </c>
      <c r="AE167" s="34">
        <f>(1/(1+EXP(('S Curve Equation'!$B$11-AE122*'S Curve Equation'!$B$12)*'S Curve Equation'!$B$10))+'S Curve Equation'!$B$13)*'S Curve Equation'!$B$14</f>
        <v>4.9741771141133739E-3</v>
      </c>
      <c r="AF167" s="34">
        <f>(1/(1+EXP(('S Curve Equation'!$B$11-AF122*'S Curve Equation'!$B$12)*'S Curve Equation'!$B$10))+'S Curve Equation'!$B$13)*'S Curve Equation'!$B$14</f>
        <v>4.680433863461864E-3</v>
      </c>
    </row>
    <row r="168" spans="1:32" x14ac:dyDescent="0.2">
      <c r="A168" s="12" t="s">
        <v>46</v>
      </c>
      <c r="B168" s="34">
        <f>(1/(1+EXP(('S Curve Equation'!$B$11-B123*'S Curve Equation'!$B$12)*'S Curve Equation'!$B$10))+'S Curve Equation'!$B$13)*'S Curve Equation'!$B$14</f>
        <v>0.18763374253857412</v>
      </c>
      <c r="C168" s="34">
        <f>(1/(1+EXP(('S Curve Equation'!$B$11-C123*'S Curve Equation'!$B$12)*'S Curve Equation'!$B$10))+'S Curve Equation'!$B$13)*'S Curve Equation'!$B$14</f>
        <v>0.17415438090499946</v>
      </c>
      <c r="D168" s="34">
        <f>(1/(1+EXP(('S Curve Equation'!$B$11-D123*'S Curve Equation'!$B$12)*'S Curve Equation'!$B$10))+'S Curve Equation'!$B$13)*'S Curve Equation'!$B$14</f>
        <v>0.16583631786553921</v>
      </c>
      <c r="E168" s="34">
        <f>(1/(1+EXP(('S Curve Equation'!$B$11-E123*'S Curve Equation'!$B$12)*'S Curve Equation'!$B$10))+'S Curve Equation'!$B$13)*'S Curve Equation'!$B$14</f>
        <v>0.15769126966897173</v>
      </c>
      <c r="F168" s="34">
        <f>(1/(1+EXP(('S Curve Equation'!$B$11-F123*'S Curve Equation'!$B$12)*'S Curve Equation'!$B$10))+'S Curve Equation'!$B$13)*'S Curve Equation'!$B$14</f>
        <v>0.14879228894353938</v>
      </c>
      <c r="G168" s="34">
        <f>(1/(1+EXP(('S Curve Equation'!$B$11-G123*'S Curve Equation'!$B$12)*'S Curve Equation'!$B$10))+'S Curve Equation'!$B$13)*'S Curve Equation'!$B$14</f>
        <v>0.1394551512137549</v>
      </c>
      <c r="H168" s="34">
        <f>(1/(1+EXP(('S Curve Equation'!$B$11-H123*'S Curve Equation'!$B$12)*'S Curve Equation'!$B$10))+'S Curve Equation'!$B$13)*'S Curve Equation'!$B$14</f>
        <v>0.1302666299245305</v>
      </c>
      <c r="I168" s="34">
        <f>(1/(1+EXP(('S Curve Equation'!$B$11-I123*'S Curve Equation'!$B$12)*'S Curve Equation'!$B$10))+'S Curve Equation'!$B$13)*'S Curve Equation'!$B$14</f>
        <v>0.11942770218913819</v>
      </c>
      <c r="J168" s="34">
        <f>(1/(1+EXP(('S Curve Equation'!$B$11-J123*'S Curve Equation'!$B$12)*'S Curve Equation'!$B$10))+'S Curve Equation'!$B$13)*'S Curve Equation'!$B$14</f>
        <v>0.10944873310765782</v>
      </c>
      <c r="K168" s="34">
        <f>(1/(1+EXP(('S Curve Equation'!$B$11-K123*'S Curve Equation'!$B$12)*'S Curve Equation'!$B$10))+'S Curve Equation'!$B$13)*'S Curve Equation'!$B$14</f>
        <v>0.10298867133302624</v>
      </c>
      <c r="L168" s="34">
        <f>(1/(1+EXP(('S Curve Equation'!$B$11-L123*'S Curve Equation'!$B$12)*'S Curve Equation'!$B$10))+'S Curve Equation'!$B$13)*'S Curve Equation'!$B$14</f>
        <v>9.7336183550376432E-2</v>
      </c>
      <c r="M168" s="34">
        <f>(1/(1+EXP(('S Curve Equation'!$B$11-M123*'S Curve Equation'!$B$12)*'S Curve Equation'!$B$10))+'S Curve Equation'!$B$13)*'S Curve Equation'!$B$14</f>
        <v>9.0839161029650978E-2</v>
      </c>
      <c r="N168" s="34">
        <f>(1/(1+EXP(('S Curve Equation'!$B$11-N123*'S Curve Equation'!$B$12)*'S Curve Equation'!$B$10))+'S Curve Equation'!$B$13)*'S Curve Equation'!$B$14</f>
        <v>8.4744925767114704E-2</v>
      </c>
      <c r="O168" s="34">
        <f>(1/(1+EXP(('S Curve Equation'!$B$11-O123*'S Curve Equation'!$B$12)*'S Curve Equation'!$B$10))+'S Curve Equation'!$B$13)*'S Curve Equation'!$B$14</f>
        <v>7.9030029129379537E-2</v>
      </c>
      <c r="P168" s="34">
        <f>(1/(1+EXP(('S Curve Equation'!$B$11-P123*'S Curve Equation'!$B$12)*'S Curve Equation'!$B$10))+'S Curve Equation'!$B$13)*'S Curve Equation'!$B$14</f>
        <v>7.3671978596270046E-2</v>
      </c>
      <c r="Q168" s="34">
        <f>(1/(1+EXP(('S Curve Equation'!$B$11-Q123*'S Curve Equation'!$B$12)*'S Curve Equation'!$B$10))+'S Curve Equation'!$B$13)*'S Curve Equation'!$B$14</f>
        <v>6.8649275627434531E-2</v>
      </c>
      <c r="R168" s="34">
        <f>(1/(1+EXP(('S Curve Equation'!$B$11-R123*'S Curve Equation'!$B$12)*'S Curve Equation'!$B$10))+'S Curve Equation'!$B$13)*'S Curve Equation'!$B$14</f>
        <v>6.3941436234319998E-2</v>
      </c>
      <c r="S168" s="34">
        <f>(1/(1+EXP(('S Curve Equation'!$B$11-S123*'S Curve Equation'!$B$12)*'S Curve Equation'!$B$10))+'S Curve Equation'!$B$13)*'S Curve Equation'!$B$14</f>
        <v>5.9528997181605786E-2</v>
      </c>
      <c r="T168" s="34">
        <f>(1/(1+EXP(('S Curve Equation'!$B$11-T123*'S Curve Equation'!$B$12)*'S Curve Equation'!$B$10))+'S Curve Equation'!$B$13)*'S Curve Equation'!$B$14</f>
        <v>5.5393510411161841E-2</v>
      </c>
      <c r="U168" s="34">
        <f>(1/(1+EXP(('S Curve Equation'!$B$11-U123*'S Curve Equation'!$B$12)*'S Curve Equation'!$B$10))+'S Curve Equation'!$B$13)*'S Curve Equation'!$B$14</f>
        <v>5.1517527963533434E-2</v>
      </c>
      <c r="V168" s="34">
        <f>(1/(1+EXP(('S Curve Equation'!$B$11-V123*'S Curve Equation'!$B$12)*'S Curve Equation'!$B$10))+'S Curve Equation'!$B$13)*'S Curve Equation'!$B$14</f>
        <v>4.7884579373202896E-2</v>
      </c>
      <c r="W168" s="34">
        <f>(1/(1+EXP(('S Curve Equation'!$B$11-W123*'S Curve Equation'!$B$12)*'S Curve Equation'!$B$10))+'S Curve Equation'!$B$13)*'S Curve Equation'!$B$14</f>
        <v>4.4479143238184339E-2</v>
      </c>
      <c r="X168" s="34">
        <f>(1/(1+EXP(('S Curve Equation'!$B$11-X123*'S Curve Equation'!$B$12)*'S Curve Equation'!$B$10))+'S Curve Equation'!$B$13)*'S Curve Equation'!$B$14</f>
        <v>4.1286614413853735E-2</v>
      </c>
      <c r="Y168" s="34">
        <f>(1/(1+EXP(('S Curve Equation'!$B$11-Y123*'S Curve Equation'!$B$12)*'S Curve Equation'!$B$10))+'S Curve Equation'!$B$13)*'S Curve Equation'!$B$14</f>
        <v>3.8293268055921106E-2</v>
      </c>
      <c r="Z168" s="34">
        <f>(1/(1+EXP(('S Curve Equation'!$B$11-Z123*'S Curve Equation'!$B$12)*'S Curve Equation'!$B$10))+'S Curve Equation'!$B$13)*'S Curve Equation'!$B$14</f>
        <v>3.5486221537675069E-2</v>
      </c>
      <c r="AA168" s="34">
        <f>(1/(1+EXP(('S Curve Equation'!$B$11-AA123*'S Curve Equation'!$B$12)*'S Curve Equation'!$B$10))+'S Curve Equation'!$B$13)*'S Curve Equation'!$B$14</f>
        <v>3.2853395090982847E-2</v>
      </c>
      <c r="AB168" s="34">
        <f>(1/(1+EXP(('S Curve Equation'!$B$11-AB123*'S Curve Equation'!$B$12)*'S Curve Equation'!$B$10))+'S Curve Equation'!$B$13)*'S Curve Equation'!$B$14</f>
        <v>3.0383471867449559E-2</v>
      </c>
      <c r="AC168" s="34">
        <f>(1/(1+EXP(('S Curve Equation'!$B$11-AC123*'S Curve Equation'!$B$12)*'S Curve Equation'!$B$10))+'S Curve Equation'!$B$13)*'S Curve Equation'!$B$14</f>
        <v>2.8065857983833962E-2</v>
      </c>
      <c r="AD168" s="34">
        <f>(1/(1+EXP(('S Curve Equation'!$B$11-AD123*'S Curve Equation'!$B$12)*'S Curve Equation'!$B$10))+'S Curve Equation'!$B$13)*'S Curve Equation'!$B$14</f>
        <v>2.5890643002325152E-2</v>
      </c>
      <c r="AE168" s="34">
        <f>(1/(1+EXP(('S Curve Equation'!$B$11-AE123*'S Curve Equation'!$B$12)*'S Curve Equation'!$B$10))+'S Curve Equation'!$B$13)*'S Curve Equation'!$B$14</f>
        <v>2.3848561199650457E-2</v>
      </c>
      <c r="AF168" s="34">
        <f>(1/(1+EXP(('S Curve Equation'!$B$11-AF123*'S Curve Equation'!$B$12)*'S Curve Equation'!$B$10))+'S Curve Equation'!$B$13)*'S Curve Equation'!$B$14</f>
        <v>2.1930953897333853E-2</v>
      </c>
    </row>
    <row r="169" spans="1:32" x14ac:dyDescent="0.2">
      <c r="A169" s="12" t="s">
        <v>47</v>
      </c>
      <c r="B169" s="34">
        <f>(1/(1+EXP(('S Curve Equation'!$B$11-B124*'S Curve Equation'!$B$12)*'S Curve Equation'!$B$10))+'S Curve Equation'!$B$13)*'S Curve Equation'!$B$14</f>
        <v>2.098540145985402E-2</v>
      </c>
      <c r="C169" s="34">
        <f>(1/(1+EXP(('S Curve Equation'!$B$11-C124*'S Curve Equation'!$B$12)*'S Curve Equation'!$B$10))+'S Curve Equation'!$B$13)*'S Curve Equation'!$B$14</f>
        <v>2.0057400511446583E-2</v>
      </c>
      <c r="D169" s="34">
        <f>(1/(1+EXP(('S Curve Equation'!$B$11-D124*'S Curve Equation'!$B$12)*'S Curve Equation'!$B$10))+'S Curve Equation'!$B$13)*'S Curve Equation'!$B$14</f>
        <v>1.9472081634668809E-2</v>
      </c>
      <c r="E169" s="34">
        <f>(1/(1+EXP(('S Curve Equation'!$B$11-E124*'S Curve Equation'!$B$12)*'S Curve Equation'!$B$10))+'S Curve Equation'!$B$13)*'S Curve Equation'!$B$14</f>
        <v>1.8888347707344766E-2</v>
      </c>
      <c r="F169" s="34">
        <f>(1/(1+EXP(('S Curve Equation'!$B$11-F124*'S Curve Equation'!$B$12)*'S Curve Equation'!$B$10))+'S Curve Equation'!$B$13)*'S Curve Equation'!$B$14</f>
        <v>1.8237249338278545E-2</v>
      </c>
      <c r="G169" s="34">
        <f>(1/(1+EXP(('S Curve Equation'!$B$11-G124*'S Curve Equation'!$B$12)*'S Curve Equation'!$B$10))+'S Curve Equation'!$B$13)*'S Curve Equation'!$B$14</f>
        <v>1.753732188797609E-2</v>
      </c>
      <c r="H169" s="34">
        <f>(1/(1+EXP(('S Curve Equation'!$B$11-H124*'S Curve Equation'!$B$12)*'S Curve Equation'!$B$10))+'S Curve Equation'!$B$13)*'S Curve Equation'!$B$14</f>
        <v>1.6829603338867842E-2</v>
      </c>
      <c r="I169" s="34">
        <f>(1/(1+EXP(('S Curve Equation'!$B$11-I124*'S Curve Equation'!$B$12)*'S Curve Equation'!$B$10))+'S Curve Equation'!$B$13)*'S Curve Equation'!$B$14</f>
        <v>1.5967133812456121E-2</v>
      </c>
      <c r="J169" s="34">
        <f>(1/(1+EXP(('S Curve Equation'!$B$11-J124*'S Curve Equation'!$B$12)*'S Curve Equation'!$B$10))+'S Curve Equation'!$B$13)*'S Curve Equation'!$B$14</f>
        <v>1.5142545332145518E-2</v>
      </c>
      <c r="K169" s="34">
        <f>(1/(1+EXP(('S Curve Equation'!$B$11-K124*'S Curve Equation'!$B$12)*'S Curve Equation'!$B$10))+'S Curve Equation'!$B$13)*'S Curve Equation'!$B$14</f>
        <v>1.4590831103763656E-2</v>
      </c>
      <c r="L169" s="34">
        <f>(1/(1+EXP(('S Curve Equation'!$B$11-L124*'S Curve Equation'!$B$12)*'S Curve Equation'!$B$10))+'S Curve Equation'!$B$13)*'S Curve Equation'!$B$14</f>
        <v>1.4095122661000449E-2</v>
      </c>
      <c r="M169" s="34">
        <f>(1/(1+EXP(('S Curve Equation'!$B$11-M124*'S Curve Equation'!$B$12)*'S Curve Equation'!$B$10))+'S Curve Equation'!$B$13)*'S Curve Equation'!$B$14</f>
        <v>1.3508777478365768E-2</v>
      </c>
      <c r="N169" s="34">
        <f>(1/(1+EXP(('S Curve Equation'!$B$11-N124*'S Curve Equation'!$B$12)*'S Curve Equation'!$B$10))+'S Curve Equation'!$B$13)*'S Curve Equation'!$B$14</f>
        <v>1.2940868465519825E-2</v>
      </c>
      <c r="O169" s="34">
        <f>(1/(1+EXP(('S Curve Equation'!$B$11-O124*'S Curve Equation'!$B$12)*'S Curve Equation'!$B$10))+'S Curve Equation'!$B$13)*'S Curve Equation'!$B$14</f>
        <v>1.2390692845681823E-2</v>
      </c>
      <c r="P169" s="34">
        <f>(1/(1+EXP(('S Curve Equation'!$B$11-P124*'S Curve Equation'!$B$12)*'S Curve Equation'!$B$10))+'S Curve Equation'!$B$13)*'S Curve Equation'!$B$14</f>
        <v>1.1857578628726825E-2</v>
      </c>
      <c r="Q169" s="34">
        <f>(1/(1+EXP(('S Curve Equation'!$B$11-Q124*'S Curve Equation'!$B$12)*'S Curve Equation'!$B$10))+'S Curve Equation'!$B$13)*'S Curve Equation'!$B$14</f>
        <v>1.1340883116647478E-2</v>
      </c>
      <c r="R169" s="34">
        <f>(1/(1+EXP(('S Curve Equation'!$B$11-R124*'S Curve Equation'!$B$12)*'S Curve Equation'!$B$10))+'S Curve Equation'!$B$13)*'S Curve Equation'!$B$14</f>
        <v>1.0839991486970273E-2</v>
      </c>
      <c r="S169" s="34">
        <f>(1/(1+EXP(('S Curve Equation'!$B$11-S124*'S Curve Equation'!$B$12)*'S Curve Equation'!$B$10))+'S Curve Equation'!$B$13)*'S Curve Equation'!$B$14</f>
        <v>1.0354315449899924E-2</v>
      </c>
      <c r="T169" s="34">
        <f>(1/(1+EXP(('S Curve Equation'!$B$11-T124*'S Curve Equation'!$B$12)*'S Curve Equation'!$B$10))+'S Curve Equation'!$B$13)*'S Curve Equation'!$B$14</f>
        <v>9.8832919751946462E-3</v>
      </c>
      <c r="U169" s="34">
        <f>(1/(1+EXP(('S Curve Equation'!$B$11-U124*'S Curve Equation'!$B$12)*'S Curve Equation'!$B$10))+'S Curve Equation'!$B$13)*'S Curve Equation'!$B$14</f>
        <v>9.4263820849879738E-3</v>
      </c>
      <c r="V169" s="34">
        <f>(1/(1+EXP(('S Curve Equation'!$B$11-V124*'S Curve Equation'!$B$12)*'S Curve Equation'!$B$10))+'S Curve Equation'!$B$13)*'S Curve Equation'!$B$14</f>
        <v>8.9830697089795571E-3</v>
      </c>
      <c r="W169" s="34">
        <f>(1/(1+EXP(('S Curve Equation'!$B$11-W124*'S Curve Equation'!$B$12)*'S Curve Equation'!$B$10))+'S Curve Equation'!$B$13)*'S Curve Equation'!$B$14</f>
        <v>8.552860598613302E-3</v>
      </c>
      <c r="X169" s="34">
        <f>(1/(1+EXP(('S Curve Equation'!$B$11-X124*'S Curve Equation'!$B$12)*'S Curve Equation'!$B$10))+'S Curve Equation'!$B$13)*'S Curve Equation'!$B$14</f>
        <v>8.1352812970449714E-3</v>
      </c>
      <c r="Y169" s="34">
        <f>(1/(1+EXP(('S Curve Equation'!$B$11-Y124*'S Curve Equation'!$B$12)*'S Curve Equation'!$B$10))+'S Curve Equation'!$B$13)*'S Curve Equation'!$B$14</f>
        <v>7.7298781618778418E-3</v>
      </c>
      <c r="Z169" s="34">
        <f>(1/(1+EXP(('S Curve Equation'!$B$11-Z124*'S Curve Equation'!$B$12)*'S Curve Equation'!$B$10))+'S Curve Equation'!$B$13)*'S Curve Equation'!$B$14</f>
        <v>7.3362164378115574E-3</v>
      </c>
      <c r="AA169" s="34">
        <f>(1/(1+EXP(('S Curve Equation'!$B$11-AA124*'S Curve Equation'!$B$12)*'S Curve Equation'!$B$10))+'S Curve Equation'!$B$13)*'S Curve Equation'!$B$14</f>
        <v>6.953879376507004E-3</v>
      </c>
      <c r="AB169" s="34">
        <f>(1/(1+EXP(('S Curve Equation'!$B$11-AB124*'S Curve Equation'!$B$12)*'S Curve Equation'!$B$10))+'S Curve Equation'!$B$13)*'S Curve Equation'!$B$14</f>
        <v>6.5824674011188862E-3</v>
      </c>
      <c r="AC169" s="34">
        <f>(1/(1+EXP(('S Curve Equation'!$B$11-AC124*'S Curve Equation'!$B$12)*'S Curve Equation'!$B$10))+'S Curve Equation'!$B$13)*'S Curve Equation'!$B$14</f>
        <v>6.2215973130898281E-3</v>
      </c>
      <c r="AD169" s="34">
        <f>(1/(1+EXP(('S Curve Equation'!$B$11-AD124*'S Curve Equation'!$B$12)*'S Curve Equation'!$B$10))+'S Curve Equation'!$B$13)*'S Curve Equation'!$B$14</f>
        <v>5.8709015389333081E-3</v>
      </c>
      <c r="AE169" s="34">
        <f>(1/(1+EXP(('S Curve Equation'!$B$11-AE124*'S Curve Equation'!$B$12)*'S Curve Equation'!$B$10))+'S Curve Equation'!$B$13)*'S Curve Equation'!$B$14</f>
        <v>5.5300274148575189E-3</v>
      </c>
      <c r="AF169" s="34">
        <f>(1/(1+EXP(('S Curve Equation'!$B$11-AF124*'S Curve Equation'!$B$12)*'S Curve Equation'!$B$10))+'S Curve Equation'!$B$13)*'S Curve Equation'!$B$14</f>
        <v>5.1986365072043215E-3</v>
      </c>
    </row>
    <row r="170" spans="1:32" x14ac:dyDescent="0.2">
      <c r="A170" s="12" t="s">
        <v>48</v>
      </c>
      <c r="B170" s="34">
        <f>(1/(1+EXP(('S Curve Equation'!$B$11-B125*'S Curve Equation'!$B$12)*'S Curve Equation'!$B$10))+'S Curve Equation'!$B$13)*'S Curve Equation'!$B$14</f>
        <v>6.1349693251533761E-3</v>
      </c>
      <c r="C170" s="34">
        <f>(1/(1+EXP(('S Curve Equation'!$B$11-C125*'S Curve Equation'!$B$12)*'S Curve Equation'!$B$10))+'S Curve Equation'!$B$13)*'S Curve Equation'!$B$14</f>
        <v>5.9244934857082014E-3</v>
      </c>
      <c r="D170" s="34">
        <f>(1/(1+EXP(('S Curve Equation'!$B$11-D125*'S Curve Equation'!$B$12)*'S Curve Equation'!$B$10))+'S Curve Equation'!$B$13)*'S Curve Equation'!$B$14</f>
        <v>5.7899425043846557E-3</v>
      </c>
      <c r="E170" s="34">
        <f>(1/(1+EXP(('S Curve Equation'!$B$11-E125*'S Curve Equation'!$B$12)*'S Curve Equation'!$B$10))+'S Curve Equation'!$B$13)*'S Curve Equation'!$B$14</f>
        <v>5.6543195426127808E-3</v>
      </c>
      <c r="F170" s="34">
        <f>(1/(1+EXP(('S Curve Equation'!$B$11-F125*'S Curve Equation'!$B$12)*'S Curve Equation'!$B$10))+'S Curve Equation'!$B$13)*'S Curve Equation'!$B$14</f>
        <v>5.5012971887420763E-3</v>
      </c>
      <c r="G170" s="34">
        <f>(1/(1+EXP(('S Curve Equation'!$B$11-G125*'S Curve Equation'!$B$12)*'S Curve Equation'!$B$10))+'S Curve Equation'!$B$13)*'S Curve Equation'!$B$14</f>
        <v>5.3346690264474816E-3</v>
      </c>
      <c r="H170" s="34">
        <f>(1/(1+EXP(('S Curve Equation'!$B$11-H125*'S Curve Equation'!$B$12)*'S Curve Equation'!$B$10))+'S Curve Equation'!$B$13)*'S Curve Equation'!$B$14</f>
        <v>5.1638544570390948E-3</v>
      </c>
      <c r="I170" s="34">
        <f>(1/(1+EXP(('S Curve Equation'!$B$11-I125*'S Curve Equation'!$B$12)*'S Curve Equation'!$B$10))+'S Curve Equation'!$B$13)*'S Curve Equation'!$B$14</f>
        <v>4.9523791746295225E-3</v>
      </c>
      <c r="J170" s="34">
        <f>(1/(1+EXP(('S Curve Equation'!$B$11-J125*'S Curve Equation'!$B$12)*'S Curve Equation'!$B$10))+'S Curve Equation'!$B$13)*'S Curve Equation'!$B$14</f>
        <v>4.7466282881262773E-3</v>
      </c>
      <c r="K170" s="34">
        <f>(1/(1+EXP(('S Curve Equation'!$B$11-K125*'S Curve Equation'!$B$12)*'S Curve Equation'!$B$10))+'S Curve Equation'!$B$13)*'S Curve Equation'!$B$14</f>
        <v>4.6069299267152758E-3</v>
      </c>
      <c r="L170" s="34">
        <f>(1/(1+EXP(('S Curve Equation'!$B$11-L125*'S Curve Equation'!$B$12)*'S Curve Equation'!$B$10))+'S Curve Equation'!$B$13)*'S Curve Equation'!$B$14</f>
        <v>4.4799664590466056E-3</v>
      </c>
      <c r="M170" s="34">
        <f>(1/(1+EXP(('S Curve Equation'!$B$11-M125*'S Curve Equation'!$B$12)*'S Curve Equation'!$B$10))+'S Curve Equation'!$B$13)*'S Curve Equation'!$B$14</f>
        <v>4.3279593202094034E-3</v>
      </c>
      <c r="N170" s="34">
        <f>(1/(1+EXP(('S Curve Equation'!$B$11-N125*'S Curve Equation'!$B$12)*'S Curve Equation'!$B$10))+'S Curve Equation'!$B$13)*'S Curve Equation'!$B$14</f>
        <v>4.1787730680048988E-3</v>
      </c>
      <c r="O170" s="34">
        <f>(1/(1+EXP(('S Curve Equation'!$B$11-O125*'S Curve Equation'!$B$12)*'S Curve Equation'!$B$10))+'S Curve Equation'!$B$13)*'S Curve Equation'!$B$14</f>
        <v>4.032336841795138E-3</v>
      </c>
      <c r="P170" s="34">
        <f>(1/(1+EXP(('S Curve Equation'!$B$11-P125*'S Curve Equation'!$B$12)*'S Curve Equation'!$B$10))+'S Curve Equation'!$B$13)*'S Curve Equation'!$B$14</f>
        <v>3.8885819874236497E-3</v>
      </c>
      <c r="Q170" s="34">
        <f>(1/(1+EXP(('S Curve Equation'!$B$11-Q125*'S Curve Equation'!$B$12)*'S Curve Equation'!$B$10))+'S Curve Equation'!$B$13)*'S Curve Equation'!$B$14</f>
        <v>3.7474419760576503E-3</v>
      </c>
      <c r="R170" s="34">
        <f>(1/(1+EXP(('S Curve Equation'!$B$11-R125*'S Curve Equation'!$B$12)*'S Curve Equation'!$B$10))+'S Curve Equation'!$B$13)*'S Curve Equation'!$B$14</f>
        <v>3.6088523264489912E-3</v>
      </c>
      <c r="S170" s="34">
        <f>(1/(1+EXP(('S Curve Equation'!$B$11-S125*'S Curve Equation'!$B$12)*'S Curve Equation'!$B$10))+'S Curve Equation'!$B$13)*'S Curve Equation'!$B$14</f>
        <v>3.4727505304524321E-3</v>
      </c>
      <c r="T170" s="34">
        <f>(1/(1+EXP(('S Curve Equation'!$B$11-T125*'S Curve Equation'!$B$12)*'S Curve Equation'!$B$10))+'S Curve Equation'!$B$13)*'S Curve Equation'!$B$14</f>
        <v>3.3390759816487141E-3</v>
      </c>
      <c r="U170" s="34">
        <f>(1/(1+EXP(('S Curve Equation'!$B$11-U125*'S Curve Equation'!$B$12)*'S Curve Equation'!$B$10))+'S Curve Equation'!$B$13)*'S Curve Equation'!$B$14</f>
        <v>3.2077699069267161E-3</v>
      </c>
      <c r="V170" s="34">
        <f>(1/(1+EXP(('S Curve Equation'!$B$11-V125*'S Curve Equation'!$B$12)*'S Curve Equation'!$B$10))+'S Curve Equation'!$B$13)*'S Curve Equation'!$B$14</f>
        <v>3.0787753008875702E-3</v>
      </c>
      <c r="W170" s="34">
        <f>(1/(1+EXP(('S Curve Equation'!$B$11-W125*'S Curve Equation'!$B$12)*'S Curve Equation'!$B$10))+'S Curve Equation'!$B$13)*'S Curve Equation'!$B$14</f>
        <v>2.9520368629398948E-3</v>
      </c>
      <c r="X170" s="34">
        <f>(1/(1+EXP(('S Curve Equation'!$B$11-X125*'S Curve Equation'!$B$12)*'S Curve Equation'!$B$10))+'S Curve Equation'!$B$13)*'S Curve Equation'!$B$14</f>
        <v>2.8275009369626296E-3</v>
      </c>
      <c r="Y170" s="34">
        <f>(1/(1+EXP(('S Curve Equation'!$B$11-Y125*'S Curve Equation'!$B$12)*'S Curve Equation'!$B$10))+'S Curve Equation'!$B$13)*'S Curve Equation'!$B$14</f>
        <v>2.705115453417355E-3</v>
      </c>
      <c r="Z170" s="34">
        <f>(1/(1+EXP(('S Curve Equation'!$B$11-Z125*'S Curve Equation'!$B$12)*'S Curve Equation'!$B$10))+'S Curve Equation'!$B$13)*'S Curve Equation'!$B$14</f>
        <v>2.5848298737990291E-3</v>
      </c>
      <c r="AA170" s="34">
        <f>(1/(1+EXP(('S Curve Equation'!$B$11-AA125*'S Curve Equation'!$B$12)*'S Curve Equation'!$B$10))+'S Curve Equation'!$B$13)*'S Curve Equation'!$B$14</f>
        <v>2.4665951373187326E-3</v>
      </c>
      <c r="AB170" s="34">
        <f>(1/(1+EXP(('S Curve Equation'!$B$11-AB125*'S Curve Equation'!$B$12)*'S Curve Equation'!$B$10))+'S Curve Equation'!$B$13)*'S Curve Equation'!$B$14</f>
        <v>2.3503636097177926E-3</v>
      </c>
      <c r="AC170" s="34">
        <f>(1/(1+EXP(('S Curve Equation'!$B$11-AC125*'S Curve Equation'!$B$12)*'S Curve Equation'!$B$10))+'S Curve Equation'!$B$13)*'S Curve Equation'!$B$14</f>
        <v>2.2360890341176711E-3</v>
      </c>
      <c r="AD170" s="34">
        <f>(1/(1+EXP(('S Curve Equation'!$B$11-AD125*'S Curve Equation'!$B$12)*'S Curve Equation'!$B$10))+'S Curve Equation'!$B$13)*'S Curve Equation'!$B$14</f>
        <v>2.1237264838147693E-3</v>
      </c>
      <c r="AE170" s="34">
        <f>(1/(1+EXP(('S Curve Equation'!$B$11-AE125*'S Curve Equation'!$B$12)*'S Curve Equation'!$B$10))+'S Curve Equation'!$B$13)*'S Curve Equation'!$B$14</f>
        <v>2.0132323169332832E-3</v>
      </c>
      <c r="AF170" s="34">
        <f>(1/(1+EXP(('S Curve Equation'!$B$11-AF125*'S Curve Equation'!$B$12)*'S Curve Equation'!$B$10))+'S Curve Equation'!$B$13)*'S Curve Equation'!$B$14</f>
        <v>1.9045641328543474E-3</v>
      </c>
    </row>
    <row r="171" spans="1:32" x14ac:dyDescent="0.2">
      <c r="A171" s="12" t="s">
        <v>49</v>
      </c>
      <c r="B171" s="34">
        <f>(1/(1+EXP(('S Curve Equation'!$B$11-B126*'S Curve Equation'!$B$12)*'S Curve Equation'!$B$10))+'S Curve Equation'!$B$13)*'S Curve Equation'!$B$14</f>
        <v>1.2944983818770225E-2</v>
      </c>
      <c r="C171" s="34">
        <f>(1/(1+EXP(('S Curve Equation'!$B$11-C126*'S Curve Equation'!$B$12)*'S Curve Equation'!$B$10))+'S Curve Equation'!$B$13)*'S Curve Equation'!$B$14</f>
        <v>1.243387193328914E-2</v>
      </c>
      <c r="D171" s="34">
        <f>(1/(1+EXP(('S Curve Equation'!$B$11-D126*'S Curve Equation'!$B$12)*'S Curve Equation'!$B$10))+'S Curve Equation'!$B$13)*'S Curve Equation'!$B$14</f>
        <v>1.2109513402529084E-2</v>
      </c>
      <c r="E171" s="34">
        <f>(1/(1+EXP(('S Curve Equation'!$B$11-E126*'S Curve Equation'!$B$12)*'S Curve Equation'!$B$10))+'S Curve Equation'!$B$13)*'S Curve Equation'!$B$14</f>
        <v>1.178445650138283E-2</v>
      </c>
      <c r="F171" s="34">
        <f>(1/(1+EXP(('S Curve Equation'!$B$11-F126*'S Curve Equation'!$B$12)*'S Curve Equation'!$B$10))+'S Curve Equation'!$B$13)*'S Curve Equation'!$B$14</f>
        <v>1.1419978146974232E-2</v>
      </c>
      <c r="G171" s="34">
        <f>(1/(1+EXP(('S Curve Equation'!$B$11-G126*'S Curve Equation'!$B$12)*'S Curve Equation'!$B$10))+'S Curve Equation'!$B$13)*'S Curve Equation'!$B$14</f>
        <v>1.1025853013940818E-2</v>
      </c>
      <c r="H171" s="34">
        <f>(1/(1+EXP(('S Curve Equation'!$B$11-H126*'S Curve Equation'!$B$12)*'S Curve Equation'!$B$10))+'S Curve Equation'!$B$13)*'S Curve Equation'!$B$14</f>
        <v>1.062482468342796E-2</v>
      </c>
      <c r="I171" s="34">
        <f>(1/(1+EXP(('S Curve Equation'!$B$11-I126*'S Curve Equation'!$B$12)*'S Curve Equation'!$B$10))+'S Curve Equation'!$B$13)*'S Curve Equation'!$B$14</f>
        <v>1.0132560090024034E-2</v>
      </c>
      <c r="J171" s="34">
        <f>(1/(1+EXP(('S Curve Equation'!$B$11-J126*'S Curve Equation'!$B$12)*'S Curve Equation'!$B$10))+'S Curve Equation'!$B$13)*'S Curve Equation'!$B$14</f>
        <v>9.6581273470560079E-3</v>
      </c>
      <c r="K171" s="34">
        <f>(1/(1+EXP(('S Curve Equation'!$B$11-K126*'S Curve Equation'!$B$12)*'S Curve Equation'!$B$10))+'S Curve Equation'!$B$13)*'S Curve Equation'!$B$14</f>
        <v>9.3385472747992727E-3</v>
      </c>
      <c r="L171" s="34">
        <f>(1/(1+EXP(('S Curve Equation'!$B$11-L126*'S Curve Equation'!$B$12)*'S Curve Equation'!$B$10))+'S Curve Equation'!$B$13)*'S Curve Equation'!$B$14</f>
        <v>9.0498921429635337E-3</v>
      </c>
      <c r="M171" s="34">
        <f>(1/(1+EXP(('S Curve Equation'!$B$11-M126*'S Curve Equation'!$B$12)*'S Curve Equation'!$B$10))+'S Curve Equation'!$B$13)*'S Curve Equation'!$B$14</f>
        <v>8.7065515483956916E-3</v>
      </c>
      <c r="N171" s="34">
        <f>(1/(1+EXP(('S Curve Equation'!$B$11-N126*'S Curve Equation'!$B$12)*'S Curve Equation'!$B$10))+'S Curve Equation'!$B$13)*'S Curve Equation'!$B$14</f>
        <v>8.371977012028407E-3</v>
      </c>
      <c r="O171" s="34">
        <f>(1/(1+EXP(('S Curve Equation'!$B$11-O126*'S Curve Equation'!$B$12)*'S Curve Equation'!$B$10))+'S Curve Equation'!$B$13)*'S Curve Equation'!$B$14</f>
        <v>8.0458849821799846E-3</v>
      </c>
      <c r="P171" s="34">
        <f>(1/(1+EXP(('S Curve Equation'!$B$11-P126*'S Curve Equation'!$B$12)*'S Curve Equation'!$B$10))+'S Curve Equation'!$B$13)*'S Curve Equation'!$B$14</f>
        <v>7.7280027934583289E-3</v>
      </c>
      <c r="Q171" s="34">
        <f>(1/(1+EXP(('S Curve Equation'!$B$11-Q126*'S Curve Equation'!$B$12)*'S Curve Equation'!$B$10))+'S Curve Equation'!$B$13)*'S Curve Equation'!$B$14</f>
        <v>7.4180681896097063E-3</v>
      </c>
      <c r="R171" s="34">
        <f>(1/(1+EXP(('S Curve Equation'!$B$11-R126*'S Curve Equation'!$B$12)*'S Curve Equation'!$B$10))+'S Curve Equation'!$B$13)*'S Curve Equation'!$B$14</f>
        <v>7.1158288695979521E-3</v>
      </c>
      <c r="S171" s="34">
        <f>(1/(1+EXP(('S Curve Equation'!$B$11-S126*'S Curve Equation'!$B$12)*'S Curve Equation'!$B$10))+'S Curve Equation'!$B$13)*'S Curve Equation'!$B$14</f>
        <v>6.8210420556845753E-3</v>
      </c>
      <c r="T171" s="34">
        <f>(1/(1+EXP(('S Curve Equation'!$B$11-T126*'S Curve Equation'!$B$12)*'S Curve Equation'!$B$10))+'S Curve Equation'!$B$13)*'S Curve Equation'!$B$14</f>
        <v>6.5334740823515276E-3</v>
      </c>
      <c r="U171" s="34">
        <f>(1/(1+EXP(('S Curve Equation'!$B$11-U126*'S Curve Equation'!$B$12)*'S Curve Equation'!$B$10))+'S Curve Equation'!$B$13)*'S Curve Equation'!$B$14</f>
        <v>6.2529000049707378E-3</v>
      </c>
      <c r="V171" s="34">
        <f>(1/(1+EXP(('S Curve Equation'!$B$11-V126*'S Curve Equation'!$B$12)*'S Curve Equation'!$B$10))+'S Curve Equation'!$B$13)*'S Curve Equation'!$B$14</f>
        <v>5.9791032271876345E-3</v>
      </c>
      <c r="W171" s="34">
        <f>(1/(1+EXP(('S Curve Equation'!$B$11-W126*'S Curve Equation'!$B$12)*'S Curve Equation'!$B$10))+'S Curve Equation'!$B$13)*'S Curve Equation'!$B$14</f>
        <v>5.711875146043521E-3</v>
      </c>
      <c r="X171" s="34">
        <f>(1/(1+EXP(('S Curve Equation'!$B$11-X126*'S Curve Equation'!$B$12)*'S Curve Equation'!$B$10))+'S Curve Equation'!$B$13)*'S Curve Equation'!$B$14</f>
        <v>5.4510148139155145E-3</v>
      </c>
      <c r="Y171" s="34">
        <f>(1/(1+EXP(('S Curve Equation'!$B$11-Y126*'S Curve Equation'!$B$12)*'S Curve Equation'!$B$10))+'S Curve Equation'!$B$13)*'S Curve Equation'!$B$14</f>
        <v>5.1963286164038959E-3</v>
      </c>
      <c r="Z171" s="34">
        <f>(1/(1+EXP(('S Curve Equation'!$B$11-Z126*'S Curve Equation'!$B$12)*'S Curve Equation'!$B$10))+'S Curve Equation'!$B$13)*'S Curve Equation'!$B$14</f>
        <v>4.9476299653457489E-3</v>
      </c>
      <c r="AA171" s="34">
        <f>(1/(1+EXP(('S Curve Equation'!$B$11-AA126*'S Curve Equation'!$B$12)*'S Curve Equation'!$B$10))+'S Curve Equation'!$B$13)*'S Curve Equation'!$B$14</f>
        <v>4.7047390061781477E-3</v>
      </c>
      <c r="AB171" s="34">
        <f>(1/(1+EXP(('S Curve Equation'!$B$11-AB126*'S Curve Equation'!$B$12)*'S Curve Equation'!$B$10))+'S Curve Equation'!$B$13)*'S Curve Equation'!$B$14</f>
        <v>4.4674823389175737E-3</v>
      </c>
      <c r="AC171" s="34">
        <f>(1/(1+EXP(('S Curve Equation'!$B$11-AC126*'S Curve Equation'!$B$12)*'S Curve Equation'!$B$10))+'S Curve Equation'!$B$13)*'S Curve Equation'!$B$14</f>
        <v>4.2356927520621965E-3</v>
      </c>
      <c r="AD171" s="34">
        <f>(1/(1+EXP(('S Curve Equation'!$B$11-AD126*'S Curve Equation'!$B$12)*'S Curve Equation'!$B$10))+'S Curve Equation'!$B$13)*'S Curve Equation'!$B$14</f>
        <v>4.009208968762154E-3</v>
      </c>
      <c r="AE171" s="34">
        <f>(1/(1+EXP(('S Curve Equation'!$B$11-AE126*'S Curve Equation'!$B$12)*'S Curve Equation'!$B$10))+'S Curve Equation'!$B$13)*'S Curve Equation'!$B$14</f>
        <v>3.7878754046374837E-3</v>
      </c>
      <c r="AF171" s="34">
        <f>(1/(1+EXP(('S Curve Equation'!$B$11-AF126*'S Curve Equation'!$B$12)*'S Curve Equation'!$B$10))+'S Curve Equation'!$B$13)*'S Curve Equation'!$B$14</f>
        <v>3.5715419366584393E-3</v>
      </c>
    </row>
    <row r="172" spans="1:32" x14ac:dyDescent="0.2">
      <c r="A172" s="12" t="s">
        <v>50</v>
      </c>
      <c r="B172" s="34">
        <f>(1/(1+EXP(('S Curve Equation'!$B$11-B127*'S Curve Equation'!$B$12)*'S Curve Equation'!$B$10))+'S Curve Equation'!$B$13)*'S Curve Equation'!$B$14</f>
        <v>5.5226824457593618E-3</v>
      </c>
      <c r="C172" s="34">
        <f>(1/(1+EXP(('S Curve Equation'!$B$11-C127*'S Curve Equation'!$B$12)*'S Curve Equation'!$B$10))+'S Curve Equation'!$B$13)*'S Curve Equation'!$B$14</f>
        <v>5.336195470480482E-3</v>
      </c>
      <c r="D172" s="34">
        <f>(1/(1+EXP(('S Curve Equation'!$B$11-D127*'S Curve Equation'!$B$12)*'S Curve Equation'!$B$10))+'S Curve Equation'!$B$13)*'S Curve Equation'!$B$14</f>
        <v>5.2168839382814884E-3</v>
      </c>
      <c r="E172" s="34">
        <f>(1/(1+EXP(('S Curve Equation'!$B$11-E127*'S Curve Equation'!$B$12)*'S Curve Equation'!$B$10))+'S Curve Equation'!$B$13)*'S Curve Equation'!$B$14</f>
        <v>5.0965453151176473E-3</v>
      </c>
      <c r="F172" s="34">
        <f>(1/(1+EXP(('S Curve Equation'!$B$11-F127*'S Curve Equation'!$B$12)*'S Curve Equation'!$B$10))+'S Curve Equation'!$B$13)*'S Curve Equation'!$B$14</f>
        <v>4.9606750381336216E-3</v>
      </c>
      <c r="G172" s="34">
        <f>(1/(1+EXP(('S Curve Equation'!$B$11-G127*'S Curve Equation'!$B$12)*'S Curve Equation'!$B$10))+'S Curve Equation'!$B$13)*'S Curve Equation'!$B$14</f>
        <v>4.8126105482841318E-3</v>
      </c>
      <c r="H172" s="34">
        <f>(1/(1+EXP(('S Curve Equation'!$B$11-H127*'S Curve Equation'!$B$12)*'S Curve Equation'!$B$10))+'S Curve Equation'!$B$13)*'S Curve Equation'!$B$14</f>
        <v>4.6607018805149393E-3</v>
      </c>
      <c r="I172" s="34">
        <f>(1/(1+EXP(('S Curve Equation'!$B$11-I127*'S Curve Equation'!$B$12)*'S Curve Equation'!$B$10))+'S Curve Equation'!$B$13)*'S Curve Equation'!$B$14</f>
        <v>4.4724564868273758E-3</v>
      </c>
      <c r="J172" s="34">
        <f>(1/(1+EXP(('S Curve Equation'!$B$11-J127*'S Curve Equation'!$B$12)*'S Curve Equation'!$B$10))+'S Curve Equation'!$B$13)*'S Curve Equation'!$B$14</f>
        <v>4.289116815353349E-3</v>
      </c>
      <c r="K172" s="34">
        <f>(1/(1+EXP(('S Curve Equation'!$B$11-K127*'S Curve Equation'!$B$12)*'S Curve Equation'!$B$10))+'S Curve Equation'!$B$13)*'S Curve Equation'!$B$14</f>
        <v>4.1645268177602328E-3</v>
      </c>
      <c r="L172" s="34">
        <f>(1/(1+EXP(('S Curve Equation'!$B$11-L127*'S Curve Equation'!$B$12)*'S Curve Equation'!$B$10))+'S Curve Equation'!$B$13)*'S Curve Equation'!$B$14</f>
        <v>4.0512177103533579E-3</v>
      </c>
      <c r="M172" s="34">
        <f>(1/(1+EXP(('S Curve Equation'!$B$11-M127*'S Curve Equation'!$B$12)*'S Curve Equation'!$B$10))+'S Curve Equation'!$B$13)*'S Curve Equation'!$B$14</f>
        <v>3.9154611971928162E-3</v>
      </c>
      <c r="N172" s="34">
        <f>(1/(1+EXP(('S Curve Equation'!$B$11-N127*'S Curve Equation'!$B$12)*'S Curve Equation'!$B$10))+'S Curve Equation'!$B$13)*'S Curve Equation'!$B$14</f>
        <v>3.7821200683219873E-3</v>
      </c>
      <c r="O172" s="34">
        <f>(1/(1+EXP(('S Curve Equation'!$B$11-O127*'S Curve Equation'!$B$12)*'S Curve Equation'!$B$10))+'S Curve Equation'!$B$13)*'S Curve Equation'!$B$14</f>
        <v>3.6511356572742322E-3</v>
      </c>
      <c r="P172" s="34">
        <f>(1/(1+EXP(('S Curve Equation'!$B$11-P127*'S Curve Equation'!$B$12)*'S Curve Equation'!$B$10))+'S Curve Equation'!$B$13)*'S Curve Equation'!$B$14</f>
        <v>3.522451073474799E-3</v>
      </c>
      <c r="Q172" s="34">
        <f>(1/(1+EXP(('S Curve Equation'!$B$11-Q127*'S Curve Equation'!$B$12)*'S Curve Equation'!$B$10))+'S Curve Equation'!$B$13)*'S Curve Equation'!$B$14</f>
        <v>3.3960111384865148E-3</v>
      </c>
      <c r="R172" s="34">
        <f>(1/(1+EXP(('S Curve Equation'!$B$11-R127*'S Curve Equation'!$B$12)*'S Curve Equation'!$B$10))+'S Curve Equation'!$B$13)*'S Curve Equation'!$B$14</f>
        <v>3.2717623248855808E-3</v>
      </c>
      <c r="S172" s="34">
        <f>(1/(1+EXP(('S Curve Equation'!$B$11-S127*'S Curve Equation'!$B$12)*'S Curve Equation'!$B$10))+'S Curve Equation'!$B$13)*'S Curve Equation'!$B$14</f>
        <v>3.1496526976448943E-3</v>
      </c>
      <c r="T172" s="34">
        <f>(1/(1+EXP(('S Curve Equation'!$B$11-T127*'S Curve Equation'!$B$12)*'S Curve Equation'!$B$10))+'S Curve Equation'!$B$13)*'S Curve Equation'!$B$14</f>
        <v>3.0296318579100868E-3</v>
      </c>
      <c r="U172" s="34">
        <f>(1/(1+EXP(('S Curve Equation'!$B$11-U127*'S Curve Equation'!$B$12)*'S Curve Equation'!$B$10))+'S Curve Equation'!$B$13)*'S Curve Equation'!$B$14</f>
        <v>2.9116508890578464E-3</v>
      </c>
      <c r="V172" s="34">
        <f>(1/(1+EXP(('S Curve Equation'!$B$11-V127*'S Curve Equation'!$B$12)*'S Curve Equation'!$B$10))+'S Curve Equation'!$B$13)*'S Curve Equation'!$B$14</f>
        <v>2.7956623049324929E-3</v>
      </c>
      <c r="W172" s="34">
        <f>(1/(1+EXP(('S Curve Equation'!$B$11-W127*'S Curve Equation'!$B$12)*'S Curve Equation'!$B$10))+'S Curve Equation'!$B$13)*'S Curve Equation'!$B$14</f>
        <v>2.6816200001621273E-3</v>
      </c>
      <c r="X172" s="34">
        <f>(1/(1+EXP(('S Curve Equation'!$B$11-X127*'S Curve Equation'!$B$12)*'S Curve Equation'!$B$10))+'S Curve Equation'!$B$13)*'S Curve Equation'!$B$14</f>
        <v>2.5694792024599524E-3</v>
      </c>
      <c r="Y172" s="34">
        <f>(1/(1+EXP(('S Curve Equation'!$B$11-Y127*'S Curve Equation'!$B$12)*'S Curve Equation'!$B$10))+'S Curve Equation'!$B$13)*'S Curve Equation'!$B$14</f>
        <v>2.4591964268218698E-3</v>
      </c>
      <c r="Z172" s="34">
        <f>(1/(1+EXP(('S Curve Equation'!$B$11-Z127*'S Curve Equation'!$B$12)*'S Curve Equation'!$B$10))+'S Curve Equation'!$B$13)*'S Curve Equation'!$B$14</f>
        <v>2.3507294315352652E-3</v>
      </c>
      <c r="AA172" s="34">
        <f>(1/(1+EXP(('S Curve Equation'!$B$11-AA127*'S Curve Equation'!$B$12)*'S Curve Equation'!$B$10))+'S Curve Equation'!$B$13)*'S Curve Equation'!$B$14</f>
        <v>2.2440371759185514E-3</v>
      </c>
      <c r="AB172" s="34">
        <f>(1/(1+EXP(('S Curve Equation'!$B$11-AB127*'S Curve Equation'!$B$12)*'S Curve Equation'!$B$10))+'S Curve Equation'!$B$13)*'S Curve Equation'!$B$14</f>
        <v>2.1390797797145819E-3</v>
      </c>
      <c r="AC172" s="34">
        <f>(1/(1+EXP(('S Curve Equation'!$B$11-AC127*'S Curve Equation'!$B$12)*'S Curve Equation'!$B$10))+'S Curve Equation'!$B$13)*'S Curve Equation'!$B$14</f>
        <v>2.0358184840652809E-3</v>
      </c>
      <c r="AD172" s="34">
        <f>(1/(1+EXP(('S Curve Equation'!$B$11-AD127*'S Curve Equation'!$B$12)*'S Curve Equation'!$B$10))+'S Curve Equation'!$B$13)*'S Curve Equation'!$B$14</f>
        <v>1.93421561399809E-3</v>
      </c>
      <c r="AE172" s="34">
        <f>(1/(1+EXP(('S Curve Equation'!$B$11-AE127*'S Curve Equation'!$B$12)*'S Curve Equation'!$B$10))+'S Curve Equation'!$B$13)*'S Curve Equation'!$B$14</f>
        <v>1.8342345423581095E-3</v>
      </c>
      <c r="AF172" s="34">
        <f>(1/(1+EXP(('S Curve Equation'!$B$11-AF127*'S Curve Equation'!$B$12)*'S Curve Equation'!$B$10))+'S Curve Equation'!$B$13)*'S Curve Equation'!$B$14</f>
        <v>1.7358396551232886E-3</v>
      </c>
    </row>
    <row r="173" spans="1:32" x14ac:dyDescent="0.2">
      <c r="A173" s="12" t="s">
        <v>51</v>
      </c>
      <c r="B173" s="34">
        <f>(1/(1+EXP(('S Curve Equation'!$B$11-B128*'S Curve Equation'!$B$12)*'S Curve Equation'!$B$10))+'S Curve Equation'!$B$13)*'S Curve Equation'!$B$14</f>
        <v>5.4784514243973754E-3</v>
      </c>
      <c r="C173" s="34">
        <f>(1/(1+EXP(('S Curve Equation'!$B$11-C128*'S Curve Equation'!$B$12)*'S Curve Equation'!$B$10))+'S Curve Equation'!$B$13)*'S Curve Equation'!$B$14</f>
        <v>5.2936749669130504E-3</v>
      </c>
      <c r="D173" s="34">
        <f>(1/(1+EXP(('S Curve Equation'!$B$11-D128*'S Curve Equation'!$B$12)*'S Curve Equation'!$B$10))+'S Curve Equation'!$B$13)*'S Curve Equation'!$B$14</f>
        <v>5.1754507869097317E-3</v>
      </c>
      <c r="E173" s="34">
        <f>(1/(1+EXP(('S Curve Equation'!$B$11-E128*'S Curve Equation'!$B$12)*'S Curve Equation'!$B$10))+'S Curve Equation'!$B$13)*'S Curve Equation'!$B$14</f>
        <v>5.0562032834085835E-3</v>
      </c>
      <c r="F173" s="34">
        <f>(1/(1+EXP(('S Curve Equation'!$B$11-F128*'S Curve Equation'!$B$12)*'S Curve Equation'!$B$10))+'S Curve Equation'!$B$13)*'S Curve Equation'!$B$14</f>
        <v>4.9215581462519658E-3</v>
      </c>
      <c r="G173" s="34">
        <f>(1/(1+EXP(('S Curve Equation'!$B$11-G128*'S Curve Equation'!$B$12)*'S Curve Equation'!$B$10))+'S Curve Equation'!$B$13)*'S Curve Equation'!$B$14</f>
        <v>4.7748204579688078E-3</v>
      </c>
      <c r="H173" s="34">
        <f>(1/(1+EXP(('S Curve Equation'!$B$11-H128*'S Curve Equation'!$B$12)*'S Curve Equation'!$B$10))+'S Curve Equation'!$B$13)*'S Curve Equation'!$B$14</f>
        <v>4.6242639632034831E-3</v>
      </c>
      <c r="I173" s="34">
        <f>(1/(1+EXP(('S Curve Equation'!$B$11-I128*'S Curve Equation'!$B$12)*'S Curve Equation'!$B$10))+'S Curve Equation'!$B$13)*'S Curve Equation'!$B$14</f>
        <v>4.4376812906512615E-3</v>
      </c>
      <c r="J173" s="34">
        <f>(1/(1+EXP(('S Curve Equation'!$B$11-J128*'S Curve Equation'!$B$12)*'S Curve Equation'!$B$10))+'S Curve Equation'!$B$13)*'S Curve Equation'!$B$14</f>
        <v>4.2559471293743909E-3</v>
      </c>
      <c r="K173" s="34">
        <f>(1/(1+EXP(('S Curve Equation'!$B$11-K128*'S Curve Equation'!$B$12)*'S Curve Equation'!$B$10))+'S Curve Equation'!$B$13)*'S Curve Equation'!$B$14</f>
        <v>4.1324402646015701E-3</v>
      </c>
      <c r="L173" s="34">
        <f>(1/(1+EXP(('S Curve Equation'!$B$11-L128*'S Curve Equation'!$B$12)*'S Curve Equation'!$B$10))+'S Curve Equation'!$B$13)*'S Curve Equation'!$B$14</f>
        <v>4.020110610655935E-3</v>
      </c>
      <c r="M173" s="34">
        <f>(1/(1+EXP(('S Curve Equation'!$B$11-M128*'S Curve Equation'!$B$12)*'S Curve Equation'!$B$10))+'S Curve Equation'!$B$13)*'S Curve Equation'!$B$14</f>
        <v>3.8855204927953409E-3</v>
      </c>
      <c r="N173" s="34">
        <f>(1/(1+EXP(('S Curve Equation'!$B$11-N128*'S Curve Equation'!$B$12)*'S Curve Equation'!$B$10))+'S Curve Equation'!$B$13)*'S Curve Equation'!$B$14</f>
        <v>3.7533174096496648E-3</v>
      </c>
      <c r="O173" s="34">
        <f>(1/(1+EXP(('S Curve Equation'!$B$11-O128*'S Curve Equation'!$B$12)*'S Curve Equation'!$B$10))+'S Curve Equation'!$B$13)*'S Curve Equation'!$B$14</f>
        <v>3.6234435305772849E-3</v>
      </c>
      <c r="P173" s="34">
        <f>(1/(1+EXP(('S Curve Equation'!$B$11-P128*'S Curve Equation'!$B$12)*'S Curve Equation'!$B$10))+'S Curve Equation'!$B$13)*'S Curve Equation'!$B$14</f>
        <v>3.4958427717882204E-3</v>
      </c>
      <c r="Q173" s="34">
        <f>(1/(1+EXP(('S Curve Equation'!$B$11-Q128*'S Curve Equation'!$B$12)*'S Curve Equation'!$B$10))+'S Curve Equation'!$B$13)*'S Curve Equation'!$B$14</f>
        <v>3.3704607337476842E-3</v>
      </c>
      <c r="R173" s="34">
        <f>(1/(1+EXP(('S Curve Equation'!$B$11-R128*'S Curve Equation'!$B$12)*'S Curve Equation'!$B$10))+'S Curve Equation'!$B$13)*'S Curve Equation'!$B$14</f>
        <v>3.2472446411577903E-3</v>
      </c>
      <c r="S173" s="34">
        <f>(1/(1+EXP(('S Curve Equation'!$B$11-S128*'S Curve Equation'!$B$12)*'S Curve Equation'!$B$10))+'S Curve Equation'!$B$13)*'S Curve Equation'!$B$14</f>
        <v>3.1261432853976726E-3</v>
      </c>
      <c r="T173" s="34">
        <f>(1/(1+EXP(('S Curve Equation'!$B$11-T128*'S Curve Equation'!$B$12)*'S Curve Equation'!$B$10))+'S Curve Equation'!$B$13)*'S Curve Equation'!$B$14</f>
        <v>3.007106969309171E-3</v>
      </c>
      <c r="U173" s="34">
        <f>(1/(1+EXP(('S Curve Equation'!$B$11-U128*'S Curve Equation'!$B$12)*'S Curve Equation'!$B$10))+'S Curve Equation'!$B$13)*'S Curve Equation'!$B$14</f>
        <v>2.8900874542204949E-3</v>
      </c>
      <c r="V173" s="34">
        <f>(1/(1+EXP(('S Curve Equation'!$B$11-V128*'S Curve Equation'!$B$12)*'S Curve Equation'!$B$10))+'S Curve Equation'!$B$13)*'S Curve Equation'!$B$14</f>
        <v>2.7750379091054491E-3</v>
      </c>
      <c r="W173" s="34">
        <f>(1/(1+EXP(('S Curve Equation'!$B$11-W128*'S Curve Equation'!$B$12)*'S Curve Equation'!$B$10))+'S Curve Equation'!$B$13)*'S Curve Equation'!$B$14</f>
        <v>2.6619128617820869E-3</v>
      </c>
      <c r="X173" s="34">
        <f>(1/(1+EXP(('S Curve Equation'!$B$11-X128*'S Curve Equation'!$B$12)*'S Curve Equation'!$B$10))+'S Curve Equation'!$B$13)*'S Curve Equation'!$B$14</f>
        <v>2.5506681520581173E-3</v>
      </c>
      <c r="Y173" s="34">
        <f>(1/(1+EXP(('S Curve Equation'!$B$11-Y128*'S Curve Equation'!$B$12)*'S Curve Equation'!$B$10))+'S Curve Equation'!$B$13)*'S Curve Equation'!$B$14</f>
        <v>2.4412608867359466E-3</v>
      </c>
      <c r="Z173" s="34">
        <f>(1/(1+EXP(('S Curve Equation'!$B$11-Z128*'S Curve Equation'!$B$12)*'S Curve Equation'!$B$10))+'S Curve Equation'!$B$13)*'S Curve Equation'!$B$14</f>
        <v>2.3336493963942149E-3</v>
      </c>
      <c r="AA173" s="34">
        <f>(1/(1+EXP(('S Curve Equation'!$B$11-AA128*'S Curve Equation'!$B$12)*'S Curve Equation'!$B$10))+'S Curve Equation'!$B$13)*'S Curve Equation'!$B$14</f>
        <v>2.2277931938669208E-3</v>
      </c>
      <c r="AB173" s="34">
        <f>(1/(1+EXP(('S Curve Equation'!$B$11-AB128*'S Curve Equation'!$B$12)*'S Curve Equation'!$B$10))+'S Curve Equation'!$B$13)*'S Curve Equation'!$B$14</f>
        <v>2.1236529343449054E-3</v>
      </c>
      <c r="AC173" s="34">
        <f>(1/(1+EXP(('S Curve Equation'!$B$11-AC128*'S Curve Equation'!$B$12)*'S Curve Equation'!$B$10))+'S Curve Equation'!$B$13)*'S Curve Equation'!$B$14</f>
        <v>2.0211903770283421E-3</v>
      </c>
      <c r="AD173" s="34">
        <f>(1/(1+EXP(('S Curve Equation'!$B$11-AD128*'S Curve Equation'!$B$12)*'S Curve Equation'!$B$10))+'S Curve Equation'!$B$13)*'S Curve Equation'!$B$14</f>
        <v>1.9203683482626134E-3</v>
      </c>
      <c r="AE173" s="34">
        <f>(1/(1+EXP(('S Curve Equation'!$B$11-AE128*'S Curve Equation'!$B$12)*'S Curve Equation'!$B$10))+'S Curve Equation'!$B$13)*'S Curve Equation'!$B$14</f>
        <v>1.8211507060923796E-3</v>
      </c>
      <c r="AF173" s="34">
        <f>(1/(1+EXP(('S Curve Equation'!$B$11-AF128*'S Curve Equation'!$B$12)*'S Curve Equation'!$B$10))+'S Curve Equation'!$B$13)*'S Curve Equation'!$B$14</f>
        <v>1.7235023061727488E-3</v>
      </c>
    </row>
    <row r="174" spans="1:32" x14ac:dyDescent="0.2">
      <c r="A174" s="12" t="s">
        <v>52</v>
      </c>
      <c r="B174" s="34">
        <f>(1/(1+EXP(('S Curve Equation'!$B$11-B129*'S Curve Equation'!$B$12)*'S Curve Equation'!$B$10))+'S Curve Equation'!$B$13)*'S Curve Equation'!$B$14</f>
        <v>1.1957908163265306E-2</v>
      </c>
      <c r="C174" s="34">
        <f>(1/(1+EXP(('S Curve Equation'!$B$11-C129*'S Curve Equation'!$B$12)*'S Curve Equation'!$B$10))+'S Curve Equation'!$B$13)*'S Curve Equation'!$B$14</f>
        <v>1.149378680687803E-2</v>
      </c>
      <c r="D174" s="34">
        <f>(1/(1+EXP(('S Curve Equation'!$B$11-D129*'S Curve Equation'!$B$12)*'S Curve Equation'!$B$10))+'S Curve Equation'!$B$13)*'S Curve Equation'!$B$14</f>
        <v>1.1198981156933727E-2</v>
      </c>
      <c r="E174" s="34">
        <f>(1/(1+EXP(('S Curve Equation'!$B$11-E129*'S Curve Equation'!$B$12)*'S Curve Equation'!$B$10))+'S Curve Equation'!$B$13)*'S Curve Equation'!$B$14</f>
        <v>1.0903328041442586E-2</v>
      </c>
      <c r="F174" s="34">
        <f>(1/(1+EXP(('S Curve Equation'!$B$11-F129*'S Curve Equation'!$B$12)*'S Curve Equation'!$B$10))+'S Curve Equation'!$B$13)*'S Curve Equation'!$B$14</f>
        <v>1.0571561873317783E-2</v>
      </c>
      <c r="G174" s="34">
        <f>(1/(1+EXP(('S Curve Equation'!$B$11-G129*'S Curve Equation'!$B$12)*'S Curve Equation'!$B$10))+'S Curve Equation'!$B$13)*'S Curve Equation'!$B$14</f>
        <v>1.0212497698267067E-2</v>
      </c>
      <c r="H174" s="34">
        <f>(1/(1+EXP(('S Curve Equation'!$B$11-H129*'S Curve Equation'!$B$12)*'S Curve Equation'!$B$10))+'S Curve Equation'!$B$13)*'S Curve Equation'!$B$14</f>
        <v>9.8468049610176498E-3</v>
      </c>
      <c r="I174" s="34">
        <f>(1/(1+EXP(('S Curve Equation'!$B$11-I129*'S Curve Equation'!$B$12)*'S Curve Equation'!$B$10))+'S Curve Equation'!$B$13)*'S Curve Equation'!$B$14</f>
        <v>9.3974363072787566E-3</v>
      </c>
      <c r="J174" s="34">
        <f>(1/(1+EXP(('S Curve Equation'!$B$11-J129*'S Curve Equation'!$B$12)*'S Curve Equation'!$B$10))+'S Curve Equation'!$B$13)*'S Curve Equation'!$B$14</f>
        <v>8.9638341480918846E-3</v>
      </c>
      <c r="K174" s="34">
        <f>(1/(1+EXP(('S Curve Equation'!$B$11-K129*'S Curve Equation'!$B$12)*'S Curve Equation'!$B$10))+'S Curve Equation'!$B$13)*'S Curve Equation'!$B$14</f>
        <v>8.6714681369619209E-3</v>
      </c>
      <c r="L174" s="34">
        <f>(1/(1+EXP(('S Curve Equation'!$B$11-L129*'S Curve Equation'!$B$12)*'S Curve Equation'!$B$10))+'S Curve Equation'!$B$13)*'S Curve Equation'!$B$14</f>
        <v>8.4071892519612008E-3</v>
      </c>
      <c r="M174" s="34">
        <f>(1/(1+EXP(('S Curve Equation'!$B$11-M129*'S Curve Equation'!$B$12)*'S Curve Equation'!$B$10))+'S Curve Equation'!$B$13)*'S Curve Equation'!$B$14</f>
        <v>8.0925858669736121E-3</v>
      </c>
      <c r="N174" s="34">
        <f>(1/(1+EXP(('S Curve Equation'!$B$11-N129*'S Curve Equation'!$B$12)*'S Curve Equation'!$B$10))+'S Curve Equation'!$B$13)*'S Curve Equation'!$B$14</f>
        <v>7.7857411621765748E-3</v>
      </c>
      <c r="O174" s="34">
        <f>(1/(1+EXP(('S Curve Equation'!$B$11-O129*'S Curve Equation'!$B$12)*'S Curve Equation'!$B$10))+'S Curve Equation'!$B$13)*'S Curve Equation'!$B$14</f>
        <v>7.4864109512261167E-3</v>
      </c>
      <c r="P174" s="34">
        <f>(1/(1+EXP(('S Curve Equation'!$B$11-P129*'S Curve Equation'!$B$12)*'S Curve Equation'!$B$10))+'S Curve Equation'!$B$13)*'S Curve Equation'!$B$14</f>
        <v>7.1943602150137242E-3</v>
      </c>
      <c r="Q174" s="34">
        <f>(1/(1+EXP(('S Curve Equation'!$B$11-Q129*'S Curve Equation'!$B$12)*'S Curve Equation'!$B$10))+'S Curve Equation'!$B$13)*'S Curve Equation'!$B$14</f>
        <v>6.9093627071188388E-3</v>
      </c>
      <c r="R174" s="34">
        <f>(1/(1+EXP(('S Curve Equation'!$B$11-R129*'S Curve Equation'!$B$12)*'S Curve Equation'!$B$10))+'S Curve Equation'!$B$13)*'S Curve Equation'!$B$14</f>
        <v>6.6312005782008156E-3</v>
      </c>
      <c r="S174" s="34">
        <f>(1/(1+EXP(('S Curve Equation'!$B$11-S129*'S Curve Equation'!$B$12)*'S Curve Equation'!$B$10))+'S Curve Equation'!$B$13)*'S Curve Equation'!$B$14</f>
        <v>6.3596640183373517E-3</v>
      </c>
      <c r="T174" s="34">
        <f>(1/(1+EXP(('S Curve Equation'!$B$11-T129*'S Curve Equation'!$B$12)*'S Curve Equation'!$B$10))+'S Curve Equation'!$B$13)*'S Curve Equation'!$B$14</f>
        <v>6.0945509163738082E-3</v>
      </c>
      <c r="U174" s="34">
        <f>(1/(1+EXP(('S Curve Equation'!$B$11-U129*'S Curve Equation'!$B$12)*'S Curve Equation'!$B$10))+'S Curve Equation'!$B$13)*'S Curve Equation'!$B$14</f>
        <v>5.8356665353981006E-3</v>
      </c>
      <c r="V174" s="34">
        <f>(1/(1+EXP(('S Curve Equation'!$B$11-V129*'S Curve Equation'!$B$12)*'S Curve Equation'!$B$10))+'S Curve Equation'!$B$13)*'S Curve Equation'!$B$14</f>
        <v>5.5828232035064502E-3</v>
      </c>
      <c r="W174" s="34">
        <f>(1/(1+EXP(('S Curve Equation'!$B$11-W129*'S Curve Equation'!$B$12)*'S Curve Equation'!$B$10))+'S Curve Equation'!$B$13)*'S Curve Equation'!$B$14</f>
        <v>5.3358400190715782E-3</v>
      </c>
      <c r="X174" s="34">
        <f>(1/(1+EXP(('S Curve Equation'!$B$11-X129*'S Curve Equation'!$B$12)*'S Curve Equation'!$B$10))+'S Curve Equation'!$B$13)*'S Curve Equation'!$B$14</f>
        <v>5.0945425697684656E-3</v>
      </c>
      <c r="Y174" s="34">
        <f>(1/(1+EXP(('S Curve Equation'!$B$11-Y129*'S Curve Equation'!$B$12)*'S Curve Equation'!$B$10))+'S Curve Equation'!$B$13)*'S Curve Equation'!$B$14</f>
        <v>4.8587626646538372E-3</v>
      </c>
      <c r="Z174" s="34">
        <f>(1/(1+EXP(('S Curve Equation'!$B$11-Z129*'S Curve Equation'!$B$12)*'S Curve Equation'!$B$10))+'S Curve Equation'!$B$13)*'S Curve Equation'!$B$14</f>
        <v>4.6283380786345399E-3</v>
      </c>
      <c r="AA174" s="34">
        <f>(1/(1+EXP(('S Curve Equation'!$B$11-AA129*'S Curve Equation'!$B$12)*'S Curve Equation'!$B$10))+'S Curve Equation'!$B$13)*'S Curve Equation'!$B$14</f>
        <v>4.403112308696458E-3</v>
      </c>
      <c r="AB174" s="34">
        <f>(1/(1+EXP(('S Curve Equation'!$B$11-AB129*'S Curve Equation'!$B$12)*'S Curve Equation'!$B$10))+'S Curve Equation'!$B$13)*'S Curve Equation'!$B$14</f>
        <v>4.1829343412995634E-3</v>
      </c>
      <c r="AC174" s="34">
        <f>(1/(1+EXP(('S Curve Equation'!$B$11-AC129*'S Curve Equation'!$B$12)*'S Curve Equation'!$B$10))+'S Curve Equation'!$B$13)*'S Curve Equation'!$B$14</f>
        <v>3.9676584303776387E-3</v>
      </c>
      <c r="AD174" s="34">
        <f>(1/(1+EXP(('S Curve Equation'!$B$11-AD129*'S Curve Equation'!$B$12)*'S Curve Equation'!$B$10))+'S Curve Equation'!$B$13)*'S Curve Equation'!$B$14</f>
        <v>3.7571438854117982E-3</v>
      </c>
      <c r="AE174" s="34">
        <f>(1/(1+EXP(('S Curve Equation'!$B$11-AE129*'S Curve Equation'!$B$12)*'S Curve Equation'!$B$10))+'S Curve Equation'!$B$13)*'S Curve Equation'!$B$14</f>
        <v>3.5512548690742976E-3</v>
      </c>
      <c r="AF174" s="34">
        <f>(1/(1+EXP(('S Curve Equation'!$B$11-AF129*'S Curve Equation'!$B$12)*'S Curve Equation'!$B$10))+'S Curve Equation'!$B$13)*'S Curve Equation'!$B$14</f>
        <v>3.3498602039685249E-3</v>
      </c>
    </row>
    <row r="175" spans="1:32" x14ac:dyDescent="0.2">
      <c r="A175" s="12" t="s">
        <v>53</v>
      </c>
      <c r="B175" s="34">
        <f>(1/(1+EXP(('S Curve Equation'!$B$11-B130*'S Curve Equation'!$B$12)*'S Curve Equation'!$B$10))+'S Curve Equation'!$B$13)*'S Curve Equation'!$B$14</f>
        <v>3.999466737768304E-3</v>
      </c>
      <c r="C175" s="34">
        <f>(1/(1+EXP(('S Curve Equation'!$B$11-C130*'S Curve Equation'!$B$12)*'S Curve Equation'!$B$10))+'S Curve Equation'!$B$13)*'S Curve Equation'!$B$14</f>
        <v>3.8700630751241256E-3</v>
      </c>
      <c r="D175" s="34">
        <f>(1/(1+EXP(('S Curve Equation'!$B$11-D130*'S Curve Equation'!$B$12)*'S Curve Equation'!$B$10))+'S Curve Equation'!$B$13)*'S Curve Equation'!$B$14</f>
        <v>3.7870948778063614E-3</v>
      </c>
      <c r="E175" s="34">
        <f>(1/(1+EXP(('S Curve Equation'!$B$11-E130*'S Curve Equation'!$B$12)*'S Curve Equation'!$B$10))+'S Curve Equation'!$B$13)*'S Curve Equation'!$B$14</f>
        <v>3.70327043322688E-3</v>
      </c>
      <c r="F175" s="34">
        <f>(1/(1+EXP(('S Curve Equation'!$B$11-F130*'S Curve Equation'!$B$12)*'S Curve Equation'!$B$10))+'S Curve Equation'!$B$13)*'S Curve Equation'!$B$14</f>
        <v>3.6084539689709657E-3</v>
      </c>
      <c r="G175" s="34">
        <f>(1/(1+EXP(('S Curve Equation'!$B$11-G130*'S Curve Equation'!$B$12)*'S Curve Equation'!$B$10))+'S Curve Equation'!$B$13)*'S Curve Equation'!$B$14</f>
        <v>3.5049165286223502E-3</v>
      </c>
      <c r="H175" s="34">
        <f>(1/(1+EXP(('S Curve Equation'!$B$11-H130*'S Curve Equation'!$B$12)*'S Curve Equation'!$B$10))+'S Curve Equation'!$B$13)*'S Curve Equation'!$B$14</f>
        <v>3.3984592683637296E-3</v>
      </c>
      <c r="I175" s="34">
        <f>(1/(1+EXP(('S Curve Equation'!$B$11-I130*'S Curve Equation'!$B$12)*'S Curve Equation'!$B$10))+'S Curve Equation'!$B$13)*'S Curve Equation'!$B$14</f>
        <v>3.2662074588648928E-3</v>
      </c>
      <c r="J175" s="34">
        <f>(1/(1+EXP(('S Curve Equation'!$B$11-J130*'S Curve Equation'!$B$12)*'S Curve Equation'!$B$10))+'S Curve Equation'!$B$13)*'S Curve Equation'!$B$14</f>
        <v>3.1370462237732028E-3</v>
      </c>
      <c r="K175" s="34">
        <f>(1/(1+EXP(('S Curve Equation'!$B$11-K130*'S Curve Equation'!$B$12)*'S Curve Equation'!$B$10))+'S Curve Equation'!$B$13)*'S Curve Equation'!$B$14</f>
        <v>3.0490704553347531E-3</v>
      </c>
      <c r="L175" s="34">
        <f>(1/(1+EXP(('S Curve Equation'!$B$11-L130*'S Curve Equation'!$B$12)*'S Curve Equation'!$B$10))+'S Curve Equation'!$B$13)*'S Curve Equation'!$B$14</f>
        <v>2.968915951637798E-3</v>
      </c>
      <c r="M175" s="34">
        <f>(1/(1+EXP(('S Curve Equation'!$B$11-M130*'S Curve Equation'!$B$12)*'S Curve Equation'!$B$10))+'S Curve Equation'!$B$13)*'S Curve Equation'!$B$14</f>
        <v>2.8726991776588545E-3</v>
      </c>
      <c r="N175" s="34">
        <f>(1/(1+EXP(('S Curve Equation'!$B$11-N130*'S Curve Equation'!$B$12)*'S Curve Equation'!$B$10))+'S Curve Equation'!$B$13)*'S Curve Equation'!$B$14</f>
        <v>2.7779979537400279E-3</v>
      </c>
      <c r="O175" s="34">
        <f>(1/(1+EXP(('S Curve Equation'!$B$11-O130*'S Curve Equation'!$B$12)*'S Curve Equation'!$B$10))+'S Curve Equation'!$B$13)*'S Curve Equation'!$B$14</f>
        <v>2.6847789089117407E-3</v>
      </c>
      <c r="P175" s="34">
        <f>(1/(1+EXP(('S Curve Equation'!$B$11-P130*'S Curve Equation'!$B$12)*'S Curve Equation'!$B$10))+'S Curve Equation'!$B$13)*'S Curve Equation'!$B$14</f>
        <v>2.5930096020346737E-3</v>
      </c>
      <c r="Q175" s="34">
        <f>(1/(1+EXP(('S Curve Equation'!$B$11-Q130*'S Curve Equation'!$B$12)*'S Curve Equation'!$B$10))+'S Curve Equation'!$B$13)*'S Curve Equation'!$B$14</f>
        <v>2.5026584907305734E-3</v>
      </c>
      <c r="R175" s="34">
        <f>(1/(1+EXP(('S Curve Equation'!$B$11-R130*'S Curve Equation'!$B$12)*'S Curve Equation'!$B$10))+'S Curve Equation'!$B$13)*'S Curve Equation'!$B$14</f>
        <v>2.4136949015166054E-3</v>
      </c>
      <c r="S175" s="34">
        <f>(1/(1+EXP(('S Curve Equation'!$B$11-S130*'S Curve Equation'!$B$12)*'S Curve Equation'!$B$10))+'S Curve Equation'!$B$13)*'S Curve Equation'!$B$14</f>
        <v>2.3260890010903001E-3</v>
      </c>
      <c r="T175" s="34">
        <f>(1/(1+EXP(('S Curve Equation'!$B$11-T130*'S Curve Equation'!$B$12)*'S Curve Equation'!$B$10))+'S Curve Equation'!$B$13)*'S Curve Equation'!$B$14</f>
        <v>2.239811768715105E-3</v>
      </c>
      <c r="U175" s="34">
        <f>(1/(1+EXP(('S Curve Equation'!$B$11-U130*'S Curve Equation'!$B$12)*'S Curve Equation'!$B$10))+'S Curve Equation'!$B$13)*'S Curve Equation'!$B$14</f>
        <v>2.1548349696585019E-3</v>
      </c>
      <c r="V175" s="34">
        <f>(1/(1+EXP(('S Curve Equation'!$B$11-V130*'S Curve Equation'!$B$12)*'S Curve Equation'!$B$10))+'S Curve Equation'!$B$13)*'S Curve Equation'!$B$14</f>
        <v>2.071131129637532E-3</v>
      </c>
      <c r="W175" s="34">
        <f>(1/(1+EXP(('S Curve Equation'!$B$11-W130*'S Curve Equation'!$B$12)*'S Curve Equation'!$B$10))+'S Curve Equation'!$B$13)*'S Curve Equation'!$B$14</f>
        <v>1.9886735102281113E-3</v>
      </c>
      <c r="X175" s="34">
        <f>(1/(1+EXP(('S Curve Equation'!$B$11-X130*'S Curve Equation'!$B$12)*'S Curve Equation'!$B$10))+'S Curve Equation'!$B$13)*'S Curve Equation'!$B$14</f>
        <v>1.907436085197159E-3</v>
      </c>
      <c r="Y175" s="34">
        <f>(1/(1+EXP(('S Curve Equation'!$B$11-Y130*'S Curve Equation'!$B$12)*'S Curve Equation'!$B$10))+'S Curve Equation'!$B$13)*'S Curve Equation'!$B$14</f>
        <v>1.8273935177183383E-3</v>
      </c>
      <c r="Z175" s="34">
        <f>(1/(1+EXP(('S Curve Equation'!$B$11-Z130*'S Curve Equation'!$B$12)*'S Curve Equation'!$B$10))+'S Curve Equation'!$B$13)*'S Curve Equation'!$B$14</f>
        <v>1.748521138433732E-3</v>
      </c>
      <c r="AA175" s="34">
        <f>(1/(1+EXP(('S Curve Equation'!$B$11-AA130*'S Curve Equation'!$B$12)*'S Curve Equation'!$B$10))+'S Curve Equation'!$B$13)*'S Curve Equation'!$B$14</f>
        <v>1.6707949243261423E-3</v>
      </c>
      <c r="AB175" s="34">
        <f>(1/(1+EXP(('S Curve Equation'!$B$11-AB130*'S Curve Equation'!$B$12)*'S Curve Equation'!$B$10))+'S Curve Equation'!$B$13)*'S Curve Equation'!$B$14</f>
        <v>1.5941914783678913E-3</v>
      </c>
      <c r="AC175" s="34">
        <f>(1/(1+EXP(('S Curve Equation'!$B$11-AC130*'S Curve Equation'!$B$12)*'S Curve Equation'!$B$10))+'S Curve Equation'!$B$13)*'S Curve Equation'!$B$14</f>
        <v>1.5186880099137541E-3</v>
      </c>
      <c r="AD175" s="34">
        <f>(1/(1+EXP(('S Curve Equation'!$B$11-AD130*'S Curve Equation'!$B$12)*'S Curve Equation'!$B$10))+'S Curve Equation'!$B$13)*'S Curve Equation'!$B$14</f>
        <v>1.4442623158073067E-3</v>
      </c>
      <c r="AE175" s="34">
        <f>(1/(1+EXP(('S Curve Equation'!$B$11-AE130*'S Curve Equation'!$B$12)*'S Curve Equation'!$B$10))+'S Curve Equation'!$B$13)*'S Curve Equation'!$B$14</f>
        <v>1.3708927621710308E-3</v>
      </c>
      <c r="AF175" s="34">
        <f>(1/(1+EXP(('S Curve Equation'!$B$11-AF130*'S Curve Equation'!$B$12)*'S Curve Equation'!$B$10))+'S Curve Equation'!$B$13)*'S Curve Equation'!$B$14</f>
        <v>1.2985582668522764E-3</v>
      </c>
    </row>
    <row r="176" spans="1:32" x14ac:dyDescent="0.2">
      <c r="A176" s="12" t="s">
        <v>54</v>
      </c>
      <c r="B176" s="34">
        <f>(1/(1+EXP(('S Curve Equation'!$B$11-B131*'S Curve Equation'!$B$12)*'S Curve Equation'!$B$10))+'S Curve Equation'!$B$13)*'S Curve Equation'!$B$14</f>
        <v>1.3164784202258955E-2</v>
      </c>
      <c r="C176" s="34">
        <f>(1/(1+EXP(('S Curve Equation'!$B$11-C131*'S Curve Equation'!$B$12)*'S Curve Equation'!$B$10))+'S Curve Equation'!$B$13)*'S Curve Equation'!$B$14</f>
        <v>1.2643069029410575E-2</v>
      </c>
      <c r="D176" s="34">
        <f>(1/(1+EXP(('S Curve Equation'!$B$11-D131*'S Curve Equation'!$B$12)*'S Curve Equation'!$B$10))+'S Curve Equation'!$B$13)*'S Curve Equation'!$B$14</f>
        <v>1.2312046690386829E-2</v>
      </c>
      <c r="E176" s="34">
        <f>(1/(1+EXP(('S Curve Equation'!$B$11-E131*'S Curve Equation'!$B$12)*'S Curve Equation'!$B$10))+'S Curve Equation'!$B$13)*'S Curve Equation'!$B$14</f>
        <v>1.1980363336039947E-2</v>
      </c>
      <c r="F176" s="34">
        <f>(1/(1+EXP(('S Curve Equation'!$B$11-F131*'S Curve Equation'!$B$12)*'S Curve Equation'!$B$10))+'S Curve Equation'!$B$13)*'S Curve Equation'!$B$14</f>
        <v>1.1608517452118289E-2</v>
      </c>
      <c r="G176" s="34">
        <f>(1/(1+EXP(('S Curve Equation'!$B$11-G131*'S Curve Equation'!$B$12)*'S Curve Equation'!$B$10))+'S Curve Equation'!$B$13)*'S Curve Equation'!$B$14</f>
        <v>1.1206501230325232E-2</v>
      </c>
      <c r="H176" s="34">
        <f>(1/(1+EXP(('S Curve Equation'!$B$11-H131*'S Curve Equation'!$B$12)*'S Curve Equation'!$B$10))+'S Curve Equation'!$B$13)*'S Curve Equation'!$B$14</f>
        <v>1.0797525889713749E-2</v>
      </c>
      <c r="I176" s="34">
        <f>(1/(1+EXP(('S Curve Equation'!$B$11-I131*'S Curve Equation'!$B$12)*'S Curve Equation'!$B$10))+'S Curve Equation'!$B$13)*'S Curve Equation'!$B$14</f>
        <v>1.0295622217577237E-2</v>
      </c>
      <c r="J176" s="34">
        <f>(1/(1+EXP(('S Curve Equation'!$B$11-J131*'S Curve Equation'!$B$12)*'S Curve Equation'!$B$10))+'S Curve Equation'!$B$13)*'S Curve Equation'!$B$14</f>
        <v>9.8120232777273737E-3</v>
      </c>
      <c r="K176" s="34">
        <f>(1/(1+EXP(('S Curve Equation'!$B$11-K131*'S Curve Equation'!$B$12)*'S Curve Equation'!$B$10))+'S Curve Equation'!$B$13)*'S Curve Equation'!$B$14</f>
        <v>9.4863387814808353E-3</v>
      </c>
      <c r="L176" s="34">
        <f>(1/(1+EXP(('S Curve Equation'!$B$11-L131*'S Curve Equation'!$B$12)*'S Curve Equation'!$B$10))+'S Curve Equation'!$B$13)*'S Curve Equation'!$B$14</f>
        <v>9.1922192640619474E-3</v>
      </c>
      <c r="M176" s="34">
        <f>(1/(1+EXP(('S Curve Equation'!$B$11-M131*'S Curve Equation'!$B$12)*'S Curve Equation'!$B$10))+'S Curve Equation'!$B$13)*'S Curve Equation'!$B$14</f>
        <v>8.8424410584800744E-3</v>
      </c>
      <c r="N176" s="34">
        <f>(1/(1+EXP(('S Curve Equation'!$B$11-N131*'S Curve Equation'!$B$12)*'S Curve Equation'!$B$10))+'S Curve Equation'!$B$13)*'S Curve Equation'!$B$14</f>
        <v>8.5016592075880283E-3</v>
      </c>
      <c r="O176" s="34">
        <f>(1/(1+EXP(('S Curve Equation'!$B$11-O131*'S Curve Equation'!$B$12)*'S Curve Equation'!$B$10))+'S Curve Equation'!$B$13)*'S Curve Equation'!$B$14</f>
        <v>8.169581014655123E-3</v>
      </c>
      <c r="P176" s="34">
        <f>(1/(1+EXP(('S Curve Equation'!$B$11-P131*'S Curve Equation'!$B$12)*'S Curve Equation'!$B$10))+'S Curve Equation'!$B$13)*'S Curve Equation'!$B$14</f>
        <v>7.8459250737578194E-3</v>
      </c>
      <c r="Q176" s="34">
        <f>(1/(1+EXP(('S Curve Equation'!$B$11-Q131*'S Curve Equation'!$B$12)*'S Curve Equation'!$B$10))+'S Curve Equation'!$B$13)*'S Curve Equation'!$B$14</f>
        <v>7.5304207729972854E-3</v>
      </c>
      <c r="R176" s="34">
        <f>(1/(1+EXP(('S Curve Equation'!$B$11-R131*'S Curve Equation'!$B$12)*'S Curve Equation'!$B$10))+'S Curve Equation'!$B$13)*'S Curve Equation'!$B$14</f>
        <v>7.222807821974174E-3</v>
      </c>
      <c r="S176" s="34">
        <f>(1/(1+EXP(('S Curve Equation'!$B$11-S131*'S Curve Equation'!$B$12)*'S Curve Equation'!$B$10))+'S Curve Equation'!$B$13)*'S Curve Equation'!$B$14</f>
        <v>6.9228358022342439E-3</v>
      </c>
      <c r="T176" s="34">
        <f>(1/(1+EXP(('S Curve Equation'!$B$11-T131*'S Curve Equation'!$B$12)*'S Curve Equation'!$B$10))+'S Curve Equation'!$B$13)*'S Curve Equation'!$B$14</f>
        <v>6.630263739472844E-3</v>
      </c>
      <c r="U176" s="34">
        <f>(1/(1+EXP(('S Curve Equation'!$B$11-U131*'S Curve Equation'!$B$12)*'S Curve Equation'!$B$10))+'S Curve Equation'!$B$13)*'S Curve Equation'!$B$14</f>
        <v>6.3448596963524336E-3</v>
      </c>
      <c r="V176" s="34">
        <f>(1/(1+EXP(('S Curve Equation'!$B$11-V131*'S Curve Equation'!$B$12)*'S Curve Equation'!$B$10))+'S Curve Equation'!$B$13)*'S Curve Equation'!$B$14</f>
        <v>6.0664003848522243E-3</v>
      </c>
      <c r="W176" s="34">
        <f>(1/(1+EXP(('S Curve Equation'!$B$11-W131*'S Curve Equation'!$B$12)*'S Curve Equation'!$B$10))+'S Curve Equation'!$B$13)*'S Curve Equation'!$B$14</f>
        <v>5.7946707971304016E-3</v>
      </c>
      <c r="X176" s="34">
        <f>(1/(1+EXP(('S Curve Equation'!$B$11-X131*'S Curve Equation'!$B$12)*'S Curve Equation'!$B$10))+'S Curve Equation'!$B$13)*'S Curve Equation'!$B$14</f>
        <v>5.5294638539349125E-3</v>
      </c>
      <c r="Y176" s="34">
        <f>(1/(1+EXP(('S Curve Equation'!$B$11-Y131*'S Curve Equation'!$B$12)*'S Curve Equation'!$B$10))+'S Curve Equation'!$B$13)*'S Curve Equation'!$B$14</f>
        <v>5.2705800696533894E-3</v>
      </c>
      <c r="Z176" s="34">
        <f>(1/(1+EXP(('S Curve Equation'!$B$11-Z131*'S Curve Equation'!$B$12)*'S Curve Equation'!$B$10))+'S Curve Equation'!$B$13)*'S Curve Equation'!$B$14</f>
        <v>5.0178272331425607E-3</v>
      </c>
      <c r="AA176" s="34">
        <f>(1/(1+EXP(('S Curve Equation'!$B$11-AA131*'S Curve Equation'!$B$12)*'S Curve Equation'!$B$10))+'S Curve Equation'!$B$13)*'S Curve Equation'!$B$14</f>
        <v>4.7710201035259664E-3</v>
      </c>
      <c r="AB176" s="34">
        <f>(1/(1+EXP(('S Curve Equation'!$B$11-AB131*'S Curve Equation'!$B$12)*'S Curve Equation'!$B$10))+'S Curve Equation'!$B$13)*'S Curve Equation'!$B$14</f>
        <v>4.5299801201923121E-3</v>
      </c>
      <c r="AC176" s="34">
        <f>(1/(1+EXP(('S Curve Equation'!$B$11-AC131*'S Curve Equation'!$B$12)*'S Curve Equation'!$B$10))+'S Curve Equation'!$B$13)*'S Curve Equation'!$B$14</f>
        <v>4.2945351262699202E-3</v>
      </c>
      <c r="AD176" s="34">
        <f>(1/(1+EXP(('S Curve Equation'!$B$11-AD131*'S Curve Equation'!$B$12)*'S Curve Equation'!$B$10))+'S Curve Equation'!$B$13)*'S Curve Equation'!$B$14</f>
        <v>4.0645191048928522E-3</v>
      </c>
      <c r="AE176" s="34">
        <f>(1/(1+EXP(('S Curve Equation'!$B$11-AE131*'S Curve Equation'!$B$12)*'S Curve Equation'!$B$10))+'S Curve Equation'!$B$13)*'S Curve Equation'!$B$14</f>
        <v>3.8397719276095578E-3</v>
      </c>
      <c r="AF176" s="34">
        <f>(1/(1+EXP(('S Curve Equation'!$B$11-AF131*'S Curve Equation'!$B$12)*'S Curve Equation'!$B$10))+'S Curve Equation'!$B$13)*'S Curve Equation'!$B$14</f>
        <v>3.6201391143231686E-3</v>
      </c>
    </row>
    <row r="177" spans="1:32" x14ac:dyDescent="0.2">
      <c r="A177" s="12" t="s">
        <v>55</v>
      </c>
      <c r="B177" s="34">
        <f>(1/(1+EXP(('S Curve Equation'!$B$11-B132*'S Curve Equation'!$B$12)*'S Curve Equation'!$B$10))+'S Curve Equation'!$B$13)*'S Curve Equation'!$B$14</f>
        <v>1.4515817901234558E-2</v>
      </c>
      <c r="C177" s="34">
        <f>(1/(1+EXP(('S Curve Equation'!$B$11-C132*'S Curve Equation'!$B$12)*'S Curve Equation'!$B$10))+'S Curve Equation'!$B$13)*'S Curve Equation'!$B$14</f>
        <v>1.3927855615463973E-2</v>
      </c>
      <c r="D177" s="34">
        <f>(1/(1+EXP(('S Curve Equation'!$B$11-D132*'S Curve Equation'!$B$12)*'S Curve Equation'!$B$10))+'S Curve Equation'!$B$13)*'S Curve Equation'!$B$14</f>
        <v>1.3555235873253798E-2</v>
      </c>
      <c r="E177" s="34">
        <f>(1/(1+EXP(('S Curve Equation'!$B$11-E132*'S Curve Equation'!$B$12)*'S Curve Equation'!$B$10))+'S Curve Equation'!$B$13)*'S Curve Equation'!$B$14</f>
        <v>1.3182217299150046E-2</v>
      </c>
      <c r="F177" s="34">
        <f>(1/(1+EXP(('S Curve Equation'!$B$11-F132*'S Curve Equation'!$B$12)*'S Curve Equation'!$B$10))+'S Curve Equation'!$B$13)*'S Curve Equation'!$B$14</f>
        <v>1.2764448387228074E-2</v>
      </c>
      <c r="G177" s="34">
        <f>(1/(1+EXP(('S Curve Equation'!$B$11-G132*'S Curve Equation'!$B$12)*'S Curve Equation'!$B$10))+'S Curve Equation'!$B$13)*'S Curve Equation'!$B$14</f>
        <v>1.2313287851898619E-2</v>
      </c>
      <c r="H177" s="34">
        <f>(1/(1+EXP(('S Curve Equation'!$B$11-H132*'S Curve Equation'!$B$12)*'S Curve Equation'!$B$10))+'S Curve Equation'!$B$13)*'S Curve Equation'!$B$14</f>
        <v>1.1854865540961707E-2</v>
      </c>
      <c r="I177" s="34">
        <f>(1/(1+EXP(('S Curve Equation'!$B$11-I132*'S Curve Equation'!$B$12)*'S Curve Equation'!$B$10))+'S Curve Equation'!$B$13)*'S Curve Equation'!$B$14</f>
        <v>1.1293050601802804E-2</v>
      </c>
      <c r="J177" s="34">
        <f>(1/(1+EXP(('S Curve Equation'!$B$11-J132*'S Curve Equation'!$B$12)*'S Curve Equation'!$B$10))+'S Curve Equation'!$B$13)*'S Curve Equation'!$B$14</f>
        <v>1.0752547396659397E-2</v>
      </c>
      <c r="K177" s="34">
        <f>(1/(1+EXP(('S Curve Equation'!$B$11-K132*'S Curve Equation'!$B$12)*'S Curve Equation'!$B$10))+'S Curve Equation'!$B$13)*'S Curve Equation'!$B$14</f>
        <v>1.0389004522570803E-2</v>
      </c>
      <c r="L177" s="34">
        <f>(1/(1+EXP(('S Curve Equation'!$B$11-L132*'S Curve Equation'!$B$12)*'S Curve Equation'!$B$10))+'S Curve Equation'!$B$13)*'S Curve Equation'!$B$14</f>
        <v>1.0061022880322883E-2</v>
      </c>
      <c r="M177" s="34">
        <f>(1/(1+EXP(('S Curve Equation'!$B$11-M132*'S Curve Equation'!$B$12)*'S Curve Equation'!$B$10))+'S Curve Equation'!$B$13)*'S Curve Equation'!$B$14</f>
        <v>9.6713852165386232E-3</v>
      </c>
      <c r="N177" s="34">
        <f>(1/(1+EXP(('S Curve Equation'!$B$11-N132*'S Curve Equation'!$B$12)*'S Curve Equation'!$B$10))+'S Curve Equation'!$B$13)*'S Curve Equation'!$B$14</f>
        <v>9.2922054342877494E-3</v>
      </c>
      <c r="O177" s="34">
        <f>(1/(1+EXP(('S Curve Equation'!$B$11-O132*'S Curve Equation'!$B$12)*'S Curve Equation'!$B$10))+'S Curve Equation'!$B$13)*'S Curve Equation'!$B$14</f>
        <v>8.9231316401706673E-3</v>
      </c>
      <c r="P177" s="34">
        <f>(1/(1+EXP(('S Curve Equation'!$B$11-P132*'S Curve Equation'!$B$12)*'S Curve Equation'!$B$10))+'S Curve Equation'!$B$13)*'S Curve Equation'!$B$14</f>
        <v>8.5638258919259348E-3</v>
      </c>
      <c r="Q177" s="34">
        <f>(1/(1+EXP(('S Curve Equation'!$B$11-Q132*'S Curve Equation'!$B$12)*'S Curve Equation'!$B$10))+'S Curve Equation'!$B$13)*'S Curve Equation'!$B$14</f>
        <v>8.2139635709707719E-3</v>
      </c>
      <c r="R177" s="34">
        <f>(1/(1+EXP(('S Curve Equation'!$B$11-R132*'S Curve Equation'!$B$12)*'S Curve Equation'!$B$10))+'S Curve Equation'!$B$13)*'S Curve Equation'!$B$14</f>
        <v>7.8732327860864138E-3</v>
      </c>
      <c r="S177" s="34">
        <f>(1/(1+EXP(('S Curve Equation'!$B$11-S132*'S Curve Equation'!$B$12)*'S Curve Equation'!$B$10))+'S Curve Equation'!$B$13)*'S Curve Equation'!$B$14</f>
        <v>7.5413338065804065E-3</v>
      </c>
      <c r="T177" s="34">
        <f>(1/(1+EXP(('S Curve Equation'!$B$11-T132*'S Curve Equation'!$B$12)*'S Curve Equation'!$B$10))+'S Curve Equation'!$B$13)*'S Curve Equation'!$B$14</f>
        <v>7.2179785233546113E-3</v>
      </c>
      <c r="U177" s="34">
        <f>(1/(1+EXP(('S Curve Equation'!$B$11-U132*'S Curve Equation'!$B$12)*'S Curve Equation'!$B$10))+'S Curve Equation'!$B$13)*'S Curve Equation'!$B$14</f>
        <v>6.9028899363928623E-3</v>
      </c>
      <c r="V177" s="34">
        <f>(1/(1+EXP(('S Curve Equation'!$B$11-V132*'S Curve Equation'!$B$12)*'S Curve Equation'!$B$10))+'S Curve Equation'!$B$13)*'S Curve Equation'!$B$14</f>
        <v>6.5958016672680907E-3</v>
      </c>
      <c r="W177" s="34">
        <f>(1/(1+EXP(('S Curve Equation'!$B$11-W132*'S Curve Equation'!$B$12)*'S Curve Equation'!$B$10))+'S Curve Equation'!$B$13)*'S Curve Equation'!$B$14</f>
        <v>6.2964574953466483E-3</v>
      </c>
      <c r="X177" s="34">
        <f>(1/(1+EXP(('S Curve Equation'!$B$11-X132*'S Curve Equation'!$B$12)*'S Curve Equation'!$B$10))+'S Curve Equation'!$B$13)*'S Curve Equation'!$B$14</f>
        <v>6.0046109164414449E-3</v>
      </c>
      <c r="Y177" s="34">
        <f>(1/(1+EXP(('S Curve Equation'!$B$11-Y132*'S Curve Equation'!$B$12)*'S Curve Equation'!$B$10))+'S Curve Equation'!$B$13)*'S Curve Equation'!$B$14</f>
        <v>5.7200247227355387E-3</v>
      </c>
      <c r="Z177" s="34">
        <f>(1/(1+EXP(('S Curve Equation'!$B$11-Z132*'S Curve Equation'!$B$12)*'S Curve Equation'!$B$10))+'S Curve Equation'!$B$13)*'S Curve Equation'!$B$14</f>
        <v>5.4424706028634176E-3</v>
      </c>
      <c r="AA177" s="34">
        <f>(1/(1+EXP(('S Curve Equation'!$B$11-AA132*'S Curve Equation'!$B$12)*'S Curve Equation'!$B$10))+'S Curve Equation'!$B$13)*'S Curve Equation'!$B$14</f>
        <v>5.1717287610994235E-3</v>
      </c>
      <c r="AB177" s="34">
        <f>(1/(1+EXP(('S Curve Equation'!$B$11-AB132*'S Curve Equation'!$B$12)*'S Curve Equation'!$B$10))+'S Curve Equation'!$B$13)*'S Curve Equation'!$B$14</f>
        <v>4.9075875546604067E-3</v>
      </c>
      <c r="AC177" s="34">
        <f>(1/(1+EXP(('S Curve Equation'!$B$11-AC132*'S Curve Equation'!$B$12)*'S Curve Equation'!$B$10))+'S Curve Equation'!$B$13)*'S Curve Equation'!$B$14</f>
        <v>4.6498431481857162E-3</v>
      </c>
      <c r="AD177" s="34">
        <f>(1/(1+EXP(('S Curve Equation'!$B$11-AD132*'S Curve Equation'!$B$12)*'S Curve Equation'!$B$10))+'S Curve Equation'!$B$13)*'S Curve Equation'!$B$14</f>
        <v>4.3982991845088098E-3</v>
      </c>
      <c r="AE177" s="34">
        <f>(1/(1+EXP(('S Curve Equation'!$B$11-AE132*'S Curve Equation'!$B$12)*'S Curve Equation'!$B$10))+'S Curve Equation'!$B$13)*'S Curve Equation'!$B$14</f>
        <v>4.1527664708827638E-3</v>
      </c>
      <c r="AF177" s="34">
        <f>(1/(1+EXP(('S Curve Equation'!$B$11-AF132*'S Curve Equation'!$B$12)*'S Curve Equation'!$B$10))+'S Curve Equation'!$B$13)*'S Curve Equation'!$B$14</f>
        <v>3.9130626798699764E-3</v>
      </c>
    </row>
    <row r="178" spans="1:32" x14ac:dyDescent="0.2">
      <c r="A178" s="12" t="s">
        <v>56</v>
      </c>
      <c r="B178" s="34">
        <f>(1/(1+EXP(('S Curve Equation'!$B$11-B133*'S Curve Equation'!$B$12)*'S Curve Equation'!$B$10))+'S Curve Equation'!$B$13)*'S Curve Equation'!$B$14</f>
        <v>7.8046905036524422E-2</v>
      </c>
      <c r="C178" s="34">
        <f>(1/(1+EXP(('S Curve Equation'!$B$11-C133*'S Curve Equation'!$B$12)*'S Curve Equation'!$B$10))+'S Curve Equation'!$B$13)*'S Curve Equation'!$B$14</f>
        <v>7.3243543363095936E-2</v>
      </c>
      <c r="D178" s="34">
        <f>(1/(1+EXP(('S Curve Equation'!$B$11-D133*'S Curve Equation'!$B$12)*'S Curve Equation'!$B$10))+'S Curve Equation'!$B$13)*'S Curve Equation'!$B$14</f>
        <v>7.0268562150387431E-2</v>
      </c>
      <c r="E178" s="34">
        <f>(1/(1+EXP(('S Curve Equation'!$B$11-E133*'S Curve Equation'!$B$12)*'S Curve Equation'!$B$10))+'S Curve Equation'!$B$13)*'S Curve Equation'!$B$14</f>
        <v>6.7344662620706527E-2</v>
      </c>
      <c r="F178" s="34">
        <f>(1/(1+EXP(('S Curve Equation'!$B$11-F133*'S Curve Equation'!$B$12)*'S Curve Equation'!$B$10))+'S Curve Equation'!$B$13)*'S Curve Equation'!$B$14</f>
        <v>6.4134961112412514E-2</v>
      </c>
      <c r="G178" s="34">
        <f>(1/(1+EXP(('S Curve Equation'!$B$11-G133*'S Curve Equation'!$B$12)*'S Curve Equation'!$B$10))+'S Curve Equation'!$B$13)*'S Curve Equation'!$B$14</f>
        <v>6.0746414648785635E-2</v>
      </c>
      <c r="H178" s="34">
        <f>(1/(1+EXP(('S Curve Equation'!$B$11-H133*'S Curve Equation'!$B$12)*'S Curve Equation'!$B$10))+'S Curve Equation'!$B$13)*'S Curve Equation'!$B$14</f>
        <v>5.7386593942196841E-2</v>
      </c>
      <c r="I178" s="34">
        <f>(1/(1+EXP(('S Curve Equation'!$B$11-I133*'S Curve Equation'!$B$12)*'S Curve Equation'!$B$10))+'S Curve Equation'!$B$13)*'S Curve Equation'!$B$14</f>
        <v>5.3384297589416291E-2</v>
      </c>
      <c r="J178" s="34">
        <f>(1/(1+EXP(('S Curve Equation'!$B$11-J133*'S Curve Equation'!$B$12)*'S Curve Equation'!$B$10))+'S Curve Equation'!$B$13)*'S Curve Equation'!$B$14</f>
        <v>4.9654465870083882E-2</v>
      </c>
      <c r="K178" s="34">
        <f>(1/(1+EXP(('S Curve Equation'!$B$11-K133*'S Curve Equation'!$B$12)*'S Curve Equation'!$B$10))+'S Curve Equation'!$B$13)*'S Curve Equation'!$B$14</f>
        <v>4.7212673157743051E-2</v>
      </c>
      <c r="L178" s="34">
        <f>(1/(1+EXP(('S Curve Equation'!$B$11-L133*'S Curve Equation'!$B$12)*'S Curve Equation'!$B$10))+'S Curve Equation'!$B$13)*'S Curve Equation'!$B$14</f>
        <v>4.5056062292026078E-2</v>
      </c>
      <c r="M178" s="34">
        <f>(1/(1+EXP(('S Curve Equation'!$B$11-M133*'S Curve Equation'!$B$12)*'S Curve Equation'!$B$10))+'S Curve Equation'!$B$13)*'S Curve Equation'!$B$14</f>
        <v>4.2551297411448454E-2</v>
      </c>
      <c r="N178" s="34">
        <f>(1/(1+EXP(('S Curve Equation'!$B$11-N133*'S Curve Equation'!$B$12)*'S Curve Equation'!$B$10))+'S Curve Equation'!$B$13)*'S Curve Equation'!$B$14</f>
        <v>4.0173576555277479E-2</v>
      </c>
      <c r="O178" s="34">
        <f>(1/(1+EXP(('S Curve Equation'!$B$11-O133*'S Curve Equation'!$B$12)*'S Curve Equation'!$B$10))+'S Curve Equation'!$B$13)*'S Curve Equation'!$B$14</f>
        <v>3.7915974970407815E-2</v>
      </c>
      <c r="P178" s="34">
        <f>(1/(1+EXP(('S Curve Equation'!$B$11-P133*'S Curve Equation'!$B$12)*'S Curve Equation'!$B$10))+'S Curve Equation'!$B$13)*'S Curve Equation'!$B$14</f>
        <v>3.5771947601873001E-2</v>
      </c>
      <c r="Q178" s="34">
        <f>(1/(1+EXP(('S Curve Equation'!$B$11-Q133*'S Curve Equation'!$B$12)*'S Curve Equation'!$B$10))+'S Curve Equation'!$B$13)*'S Curve Equation'!$B$14</f>
        <v>3.373531067367997E-2</v>
      </c>
      <c r="R178" s="34">
        <f>(1/(1+EXP(('S Curve Equation'!$B$11-R133*'S Curve Equation'!$B$12)*'S Curve Equation'!$B$10))+'S Curve Equation'!$B$13)*'S Curve Equation'!$B$14</f>
        <v>3.1800223691221756E-2</v>
      </c>
      <c r="S178" s="34">
        <f>(1/(1+EXP(('S Curve Equation'!$B$11-S133*'S Curve Equation'!$B$12)*'S Curve Equation'!$B$10))+'S Curve Equation'!$B$13)*'S Curve Equation'!$B$14</f>
        <v>2.9961171941643317E-2</v>
      </c>
      <c r="T178" s="34">
        <f>(1/(1+EXP(('S Curve Equation'!$B$11-T133*'S Curve Equation'!$B$12)*'S Curve Equation'!$B$10))+'S Curve Equation'!$B$13)*'S Curve Equation'!$B$14</f>
        <v>2.8212949550108054E-2</v>
      </c>
      <c r="U178" s="34">
        <f>(1/(1+EXP(('S Curve Equation'!$B$11-U133*'S Curve Equation'!$B$12)*'S Curve Equation'!$B$10))+'S Curve Equation'!$B$13)*'S Curve Equation'!$B$14</f>
        <v>2.6550643134274458E-2</v>
      </c>
      <c r="V178" s="34">
        <f>(1/(1+EXP(('S Curve Equation'!$B$11-V133*'S Curve Equation'!$B$12)*'S Curve Equation'!$B$10))+'S Curve Equation'!$B$13)*'S Curve Equation'!$B$14</f>
        <v>2.4969616086140418E-2</v>
      </c>
      <c r="W178" s="34">
        <f>(1/(1+EXP(('S Curve Equation'!$B$11-W133*'S Curve Equation'!$B$12)*'S Curve Equation'!$B$10))+'S Curve Equation'!$B$13)*'S Curve Equation'!$B$14</f>
        <v>2.3465493499401132E-2</v>
      </c>
      <c r="X178" s="34">
        <f>(1/(1+EXP(('S Curve Equation'!$B$11-X133*'S Curve Equation'!$B$12)*'S Curve Equation'!$B$10))+'S Curve Equation'!$B$13)*'S Curve Equation'!$B$14</f>
        <v>2.2034147751321755E-2</v>
      </c>
      <c r="Y178" s="34">
        <f>(1/(1+EXP(('S Curve Equation'!$B$11-Y133*'S Curve Equation'!$B$12)*'S Curve Equation'!$B$10))+'S Curve Equation'!$B$13)*'S Curve Equation'!$B$14</f>
        <v>2.0671684740598304E-2</v>
      </c>
      <c r="Z178" s="34">
        <f>(1/(1+EXP(('S Curve Equation'!$B$11-Z133*'S Curve Equation'!$B$12)*'S Curve Equation'!$B$10))+'S Curve Equation'!$B$13)*'S Curve Equation'!$B$14</f>
        <v>1.937443077654397E-2</v>
      </c>
      <c r="AA178" s="34">
        <f>(1/(1+EXP(('S Curve Equation'!$B$11-AA133*'S Curve Equation'!$B$12)*'S Curve Equation'!$B$10))+'S Curve Equation'!$B$13)*'S Curve Equation'!$B$14</f>
        <v>1.8138920109993663E-2</v>
      </c>
      <c r="AB178" s="34">
        <f>(1/(1+EXP(('S Curve Equation'!$B$11-AB133*'S Curve Equation'!$B$12)*'S Curve Equation'!$B$10))+'S Curve Equation'!$B$13)*'S Curve Equation'!$B$14</f>
        <v>1.6961883092391321E-2</v>
      </c>
      <c r="AC178" s="34">
        <f>(1/(1+EXP(('S Curve Equation'!$B$11-AC133*'S Curve Equation'!$B$12)*'S Curve Equation'!$B$10))+'S Curve Equation'!$B$13)*'S Curve Equation'!$B$14</f>
        <v>1.5840234946468114E-2</v>
      </c>
      <c r="AD178" s="34">
        <f>(1/(1+EXP(('S Curve Equation'!$B$11-AD133*'S Curve Equation'!$B$12)*'S Curve Equation'!$B$10))+'S Curve Equation'!$B$13)*'S Curve Equation'!$B$14</f>
        <v>1.4771065129591544E-2</v>
      </c>
      <c r="AE178" s="34">
        <f>(1/(1+EXP(('S Curve Equation'!$B$11-AE133*'S Curve Equation'!$B$12)*'S Curve Equation'!$B$10))+'S Curve Equation'!$B$13)*'S Curve Equation'!$B$14</f>
        <v>1.3751627269149705E-2</v>
      </c>
      <c r="AF178" s="34">
        <f>(1/(1+EXP(('S Curve Equation'!$B$11-AF133*'S Curve Equation'!$B$12)*'S Curve Equation'!$B$10))+'S Curve Equation'!$B$13)*'S Curve Equation'!$B$14</f>
        <v>1.2779329648150432E-2</v>
      </c>
    </row>
    <row r="179" spans="1:32" x14ac:dyDescent="0.2">
      <c r="A179" s="12" t="s">
        <v>57</v>
      </c>
      <c r="B179" s="34">
        <f>(1/(1+EXP(('S Curve Equation'!$B$11-B134*'S Curve Equation'!$B$12)*'S Curve Equation'!$B$10))+'S Curve Equation'!$B$13)*'S Curve Equation'!$B$14</f>
        <v>5.3516819571865451E-2</v>
      </c>
      <c r="C179" s="34">
        <f>(1/(1+EXP(('S Curve Equation'!$B$11-C134*'S Curve Equation'!$B$12)*'S Curve Equation'!$B$10))+'S Curve Equation'!$B$13)*'S Curve Equation'!$B$14</f>
        <v>5.050960967499156E-2</v>
      </c>
      <c r="D179" s="34">
        <f>(1/(1+EXP(('S Curve Equation'!$B$11-D134*'S Curve Equation'!$B$12)*'S Curve Equation'!$B$10))+'S Curve Equation'!$B$13)*'S Curve Equation'!$B$14</f>
        <v>4.8638073727290426E-2</v>
      </c>
      <c r="E179" s="34">
        <f>(1/(1+EXP(('S Curve Equation'!$B$11-E134*'S Curve Equation'!$B$12)*'S Curve Equation'!$B$10))+'S Curve Equation'!$B$13)*'S Curve Equation'!$B$14</f>
        <v>4.6791421818625251E-2</v>
      </c>
      <c r="F179" s="34">
        <f>(1/(1+EXP(('S Curve Equation'!$B$11-F134*'S Curve Equation'!$B$12)*'S Curve Equation'!$B$10))+'S Curve Equation'!$B$13)*'S Curve Equation'!$B$14</f>
        <v>4.4755419847242718E-2</v>
      </c>
      <c r="G179" s="34">
        <f>(1/(1+EXP(('S Curve Equation'!$B$11-G134*'S Curve Equation'!$B$12)*'S Curve Equation'!$B$10))+'S Curve Equation'!$B$13)*'S Curve Equation'!$B$14</f>
        <v>4.2595191342530279E-2</v>
      </c>
      <c r="H179" s="34">
        <f>(1/(1+EXP(('S Curve Equation'!$B$11-H134*'S Curve Equation'!$B$12)*'S Curve Equation'!$B$10))+'S Curve Equation'!$B$13)*'S Curve Equation'!$B$14</f>
        <v>4.0441491966598492E-2</v>
      </c>
      <c r="I179" s="34">
        <f>(1/(1+EXP(('S Curve Equation'!$B$11-I134*'S Curve Equation'!$B$12)*'S Curve Equation'!$B$10))+'S Curve Equation'!$B$13)*'S Curve Equation'!$B$14</f>
        <v>3.7859318040118245E-2</v>
      </c>
      <c r="J179" s="34">
        <f>(1/(1+EXP(('S Curve Equation'!$B$11-J134*'S Curve Equation'!$B$12)*'S Curve Equation'!$B$10))+'S Curve Equation'!$B$13)*'S Curve Equation'!$B$14</f>
        <v>3.5435152481231684E-2</v>
      </c>
      <c r="K179" s="34">
        <f>(1/(1+EXP(('S Curve Equation'!$B$11-K134*'S Curve Equation'!$B$12)*'S Curve Equation'!$B$10))+'S Curve Equation'!$B$13)*'S Curve Equation'!$B$14</f>
        <v>3.3838045094187558E-2</v>
      </c>
      <c r="L179" s="34">
        <f>(1/(1+EXP(('S Curve Equation'!$B$11-L134*'S Curve Equation'!$B$12)*'S Curve Equation'!$B$10))+'S Curve Equation'!$B$13)*'S Curve Equation'!$B$14</f>
        <v>3.2420349170049705E-2</v>
      </c>
      <c r="M179" s="34">
        <f>(1/(1+EXP(('S Curve Equation'!$B$11-M134*'S Curve Equation'!$B$12)*'S Curve Equation'!$B$10))+'S Curve Equation'!$B$13)*'S Curve Equation'!$B$14</f>
        <v>3.0764876886405338E-2</v>
      </c>
      <c r="N179" s="34">
        <f>(1/(1+EXP(('S Curve Equation'!$B$11-N134*'S Curve Equation'!$B$12)*'S Curve Equation'!$B$10))+'S Curve Equation'!$B$13)*'S Curve Equation'!$B$14</f>
        <v>2.9183942264404003E-2</v>
      </c>
      <c r="O179" s="34">
        <f>(1/(1+EXP(('S Curve Equation'!$B$11-O134*'S Curve Equation'!$B$12)*'S Curve Equation'!$B$10))+'S Curve Equation'!$B$13)*'S Curve Equation'!$B$14</f>
        <v>2.7673802612154675E-2</v>
      </c>
      <c r="P179" s="34">
        <f>(1/(1+EXP(('S Curve Equation'!$B$11-P134*'S Curve Equation'!$B$12)*'S Curve Equation'!$B$10))+'S Curve Equation'!$B$13)*'S Curve Equation'!$B$14</f>
        <v>2.6230914360028845E-2</v>
      </c>
      <c r="Q179" s="34">
        <f>(1/(1+EXP(('S Curve Equation'!$B$11-Q134*'S Curve Equation'!$B$12)*'S Curve Equation'!$B$10))+'S Curve Equation'!$B$13)*'S Curve Equation'!$B$14</f>
        <v>2.4851922548819554E-2</v>
      </c>
      <c r="R179" s="34">
        <f>(1/(1+EXP(('S Curve Equation'!$B$11-R134*'S Curve Equation'!$B$12)*'S Curve Equation'!$B$10))+'S Curve Equation'!$B$13)*'S Curve Equation'!$B$14</f>
        <v>2.3533650795253151E-2</v>
      </c>
      <c r="S179" s="34">
        <f>(1/(1+EXP(('S Curve Equation'!$B$11-S134*'S Curve Equation'!$B$12)*'S Curve Equation'!$B$10))+'S Curve Equation'!$B$13)*'S Curve Equation'!$B$14</f>
        <v>2.2273091727264591E-2</v>
      </c>
      <c r="T179" s="34">
        <f>(1/(1+EXP(('S Curve Equation'!$B$11-T134*'S Curve Equation'!$B$12)*'S Curve Equation'!$B$10))+'S Curve Equation'!$B$13)*'S Curve Equation'!$B$14</f>
        <v>2.1067397879002244E-2</v>
      </c>
      <c r="U179" s="34">
        <f>(1/(1+EXP(('S Curve Equation'!$B$11-U134*'S Curve Equation'!$B$12)*'S Curve Equation'!$B$10))+'S Curve Equation'!$B$13)*'S Curve Equation'!$B$14</f>
        <v>1.9913873033596739E-2</v>
      </c>
      <c r="V179" s="34">
        <f>(1/(1+EXP(('S Curve Equation'!$B$11-V134*'S Curve Equation'!$B$12)*'S Curve Equation'!$B$10))+'S Curve Equation'!$B$13)*'S Curve Equation'!$B$14</f>
        <v>1.8809964000260655E-2</v>
      </c>
      <c r="W179" s="34">
        <f>(1/(1+EXP(('S Curve Equation'!$B$11-W134*'S Curve Equation'!$B$12)*'S Curve Equation'!$B$10))+'S Curve Equation'!$B$13)*'S Curve Equation'!$B$14</f>
        <v>1.7753252811196222E-2</v>
      </c>
      <c r="X179" s="34">
        <f>(1/(1+EXP(('S Curve Equation'!$B$11-X134*'S Curve Equation'!$B$12)*'S Curve Equation'!$B$10))+'S Curve Equation'!$B$13)*'S Curve Equation'!$B$14</f>
        <v>1.6741449323016619E-2</v>
      </c>
      <c r="Y179" s="34">
        <f>(1/(1+EXP(('S Curve Equation'!$B$11-Y134*'S Curve Equation'!$B$12)*'S Curve Equation'!$B$10))+'S Curve Equation'!$B$13)*'S Curve Equation'!$B$14</f>
        <v>1.5772384206888534E-2</v>
      </c>
      <c r="Z179" s="34">
        <f>(1/(1+EXP(('S Curve Equation'!$B$11-Z134*'S Curve Equation'!$B$12)*'S Curve Equation'!$B$10))+'S Curve Equation'!$B$13)*'S Curve Equation'!$B$14</f>
        <v>1.4844002311329723E-2</v>
      </c>
      <c r="AA179" s="34">
        <f>(1/(1+EXP(('S Curve Equation'!$B$11-AA134*'S Curve Equation'!$B$12)*'S Curve Equation'!$B$10))+'S Curve Equation'!$B$13)*'S Curve Equation'!$B$14</f>
        <v>1.3954356381506368E-2</v>
      </c>
      <c r="AB179" s="34">
        <f>(1/(1+EXP(('S Curve Equation'!$B$11-AB134*'S Curve Equation'!$B$12)*'S Curve Equation'!$B$10))+'S Curve Equation'!$B$13)*'S Curve Equation'!$B$14</f>
        <v>1.3101601118938429E-2</v>
      </c>
      <c r="AC179" s="34">
        <f>(1/(1+EXP(('S Curve Equation'!$B$11-AC134*'S Curve Equation'!$B$12)*'S Curve Equation'!$B$10))+'S Curve Equation'!$B$13)*'S Curve Equation'!$B$14</f>
        <v>1.2283987565710079E-2</v>
      </c>
      <c r="AD179" s="34">
        <f>(1/(1+EXP(('S Curve Equation'!$B$11-AD134*'S Curve Equation'!$B$12)*'S Curve Equation'!$B$10))+'S Curve Equation'!$B$13)*'S Curve Equation'!$B$14</f>
        <v>1.149985779757026E-2</v>
      </c>
      <c r="AE179" s="34">
        <f>(1/(1+EXP(('S Curve Equation'!$B$11-AE134*'S Curve Equation'!$B$12)*'S Curve Equation'!$B$10))+'S Curve Equation'!$B$13)*'S Curve Equation'!$B$14</f>
        <v>1.074763991066926E-2</v>
      </c>
      <c r="AF179" s="34">
        <f>(1/(1+EXP(('S Curve Equation'!$B$11-AF134*'S Curve Equation'!$B$12)*'S Curve Equation'!$B$10))+'S Curve Equation'!$B$13)*'S Curve Equation'!$B$14</f>
        <v>1.0025843287110269E-2</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20to24'!B138,'Calculations 25to34'!B138,'Calculations 35to44'!B138,'Calculations 45to54'!B138,'Calculations 55to64'!B138,'Calculations 65plus'!B138)</f>
        <v>3.9591315453384429E-2</v>
      </c>
      <c r="C183" s="34">
        <f>C138/SUM(C138,'Calculations 20to24'!C138,'Calculations 25to34'!C138,'Calculations 35to44'!C138,'Calculations 45to54'!C138,'Calculations 55to64'!C138,'Calculations 65plus'!C138)</f>
        <v>3.7775198783426715E-2</v>
      </c>
      <c r="D183" s="34">
        <f>D138/SUM(D138,'Calculations 20to24'!D138,'Calculations 25to34'!D138,'Calculations 35to44'!D138,'Calculations 45to54'!D138,'Calculations 55to64'!D138,'Calculations 65plus'!D138)</f>
        <v>3.6692986375882627E-2</v>
      </c>
      <c r="E183" s="34">
        <f>E138/SUM(E138,'Calculations 20to24'!E138,'Calculations 25to34'!E138,'Calculations 35to44'!E138,'Calculations 45to54'!E138,'Calculations 55to64'!E138,'Calculations 65plus'!E138)</f>
        <v>3.5614367103627011E-2</v>
      </c>
      <c r="F183" s="34">
        <f>F138/SUM(F138,'Calculations 20to24'!F138,'Calculations 25to34'!F138,'Calculations 35to44'!F138,'Calculations 45to54'!F138,'Calculations 55to64'!F138,'Calculations 65plus'!F138)</f>
        <v>3.4365418910845533E-2</v>
      </c>
      <c r="G183" s="34">
        <f>G138/SUM(G138,'Calculations 20to24'!G138,'Calculations 25to34'!G138,'Calculations 35to44'!G138,'Calculations 45to54'!G138,'Calculations 55to64'!G138,'Calculations 65plus'!G138)</f>
        <v>3.2970679531191011E-2</v>
      </c>
      <c r="H183" s="34">
        <f>H138/SUM(H138,'Calculations 20to24'!H138,'Calculations 25to34'!H138,'Calculations 35to44'!H138,'Calculations 45to54'!H138,'Calculations 55to64'!H138,'Calculations 65plus'!H138)</f>
        <v>3.1560821782558618E-2</v>
      </c>
      <c r="I183" s="34">
        <f>I138/SUM(I138,'Calculations 20to24'!I138,'Calculations 25to34'!I138,'Calculations 35to44'!I138,'Calculations 45to54'!I138,'Calculations 55to64'!I138,'Calculations 65plus'!I138)</f>
        <v>2.9805838893804174E-2</v>
      </c>
      <c r="J183" s="34">
        <f>J138/SUM(J138,'Calculations 20to24'!J138,'Calculations 25to34'!J138,'Calculations 35to44'!J138,'Calculations 45to54'!J138,'Calculations 55to64'!J138,'Calculations 65plus'!J138)</f>
        <v>2.813227058882236E-2</v>
      </c>
      <c r="K183" s="34">
        <f>K138/SUM(K138,'Calculations 20to24'!K138,'Calculations 25to34'!K138,'Calculations 35to44'!K138,'Calculations 45to54'!K138,'Calculations 55to64'!K138,'Calculations 65plus'!K138)</f>
        <v>2.7043332836241246E-2</v>
      </c>
      <c r="L183" s="34">
        <f>L138/SUM(L138,'Calculations 20to24'!L138,'Calculations 25to34'!L138,'Calculations 35to44'!L138,'Calculations 45to54'!L138,'Calculations 55to64'!L138,'Calculations 65plus'!L138)</f>
        <v>2.6111442202175511E-2</v>
      </c>
      <c r="M183" s="34">
        <f>M138/SUM(M138,'Calculations 20to24'!M138,'Calculations 25to34'!M138,'Calculations 35to44'!M138,'Calculations 45to54'!M138,'Calculations 55to64'!M138,'Calculations 65plus'!M138)</f>
        <v>2.4953739708165879E-2</v>
      </c>
      <c r="N183" s="34">
        <f>N138/SUM(N138,'Calculations 20to24'!N138,'Calculations 25to34'!N138,'Calculations 35to44'!N138,'Calculations 45to54'!N138,'Calculations 55to64'!N138,'Calculations 65plus'!N138)</f>
        <v>2.3833417615295487E-2</v>
      </c>
      <c r="O183" s="34">
        <f>O138/SUM(O138,'Calculations 20to24'!O138,'Calculations 25to34'!O138,'Calculations 35to44'!O138,'Calculations 45to54'!O138,'Calculations 55to64'!O138,'Calculations 65plus'!O138)</f>
        <v>2.2749385419011878E-2</v>
      </c>
      <c r="P183" s="34">
        <f>P138/SUM(P138,'Calculations 20to24'!P138,'Calculations 25to34'!P138,'Calculations 35to44'!P138,'Calculations 45to54'!P138,'Calculations 55to64'!P138,'Calculations 65plus'!P138)</f>
        <v>2.170057535196002E-2</v>
      </c>
      <c r="Q183" s="34">
        <f>Q138/SUM(Q138,'Calculations 20to24'!Q138,'Calculations 25to34'!Q138,'Calculations 35to44'!Q138,'Calculations 45to54'!Q138,'Calculations 55to64'!Q138,'Calculations 65plus'!Q138)</f>
        <v>2.0685942573570568E-2</v>
      </c>
      <c r="R183" s="34">
        <f>R138/SUM(R138,'Calculations 20to24'!R138,'Calculations 25to34'!R138,'Calculations 35to44'!R138,'Calculations 45to54'!R138,'Calculations 55to64'!R138,'Calculations 65plus'!R138)</f>
        <v>1.9704465296746642E-2</v>
      </c>
      <c r="S183" s="34">
        <f>S138/SUM(S138,'Calculations 20to24'!S138,'Calculations 25to34'!S138,'Calculations 35to44'!S138,'Calculations 45to54'!S138,'Calculations 55to64'!S138,'Calculations 65plus'!S138)</f>
        <v>1.8755144857221649E-2</v>
      </c>
      <c r="T183" s="34">
        <f>T138/SUM(T138,'Calculations 20to24'!T138,'Calculations 25to34'!T138,'Calculations 35to44'!T138,'Calculations 45to54'!T138,'Calculations 55to64'!T138,'Calculations 65plus'!T138)</f>
        <v>1.7837005730669757E-2</v>
      </c>
      <c r="U183" s="34">
        <f>U138/SUM(U138,'Calculations 20to24'!U138,'Calculations 25to34'!U138,'Calculations 35to44'!U138,'Calculations 45to54'!U138,'Calculations 55to64'!U138,'Calculations 65plus'!U138)</f>
        <v>1.6949095502202086E-2</v>
      </c>
      <c r="V183" s="34">
        <f>V138/SUM(V138,'Calculations 20to24'!V138,'Calculations 25to34'!V138,'Calculations 35to44'!V138,'Calculations 45to54'!V138,'Calculations 55to64'!V138,'Calculations 65plus'!V138)</f>
        <v>1.6090484792493129E-2</v>
      </c>
      <c r="W183" s="34">
        <f>W138/SUM(W138,'Calculations 20to24'!W138,'Calculations 25to34'!W138,'Calculations 35to44'!W138,'Calculations 45to54'!W138,'Calculations 55to64'!W138,'Calculations 65plus'!W138)</f>
        <v>1.5260267144434292E-2</v>
      </c>
      <c r="X183" s="34">
        <f>X138/SUM(X138,'Calculations 20to24'!X138,'Calculations 25to34'!X138,'Calculations 35to44'!X138,'Calculations 45to54'!X138,'Calculations 55to64'!X138,'Calculations 65plus'!X138)</f>
        <v>1.4457558873896789E-2</v>
      </c>
      <c r="Y183" s="34">
        <f>Y138/SUM(Y138,'Calculations 20to24'!Y138,'Calculations 25to34'!Y138,'Calculations 35to44'!Y138,'Calculations 45to54'!Y138,'Calculations 55to64'!Y138,'Calculations 65plus'!Y138)</f>
        <v>1.3681498887911047E-2</v>
      </c>
      <c r="Z183" s="34">
        <f>Z138/SUM(Z138,'Calculations 20to24'!Z138,'Calculations 25to34'!Z138,'Calculations 35to44'!Z138,'Calculations 45to54'!Z138,'Calculations 55to64'!Z138,'Calculations 65plus'!Z138)</f>
        <v>1.2931248473318901E-2</v>
      </c>
      <c r="AA183" s="34">
        <f>AA138/SUM(AA138,'Calculations 20to24'!AA138,'Calculations 25to34'!AA138,'Calculations 35to44'!AA138,'Calculations 45to54'!AA138,'Calculations 55to64'!AA138,'Calculations 65plus'!AA138)</f>
        <v>1.2205991058733033E-2</v>
      </c>
      <c r="AB183" s="34">
        <f>AB138/SUM(AB138,'Calculations 20to24'!AB138,'Calculations 25to34'!AB138,'Calculations 35to44'!AB138,'Calculations 45to54'!AB138,'Calculations 55to64'!AB138,'Calculations 65plus'!AB138)</f>
        <v>1.1504931952433285E-2</v>
      </c>
      <c r="AC183" s="34">
        <f>AC138/SUM(AC138,'Calculations 20to24'!AC138,'Calculations 25to34'!AC138,'Calculations 35to44'!AC138,'Calculations 45to54'!AC138,'Calculations 55to64'!AC138,'Calculations 65plus'!AC138)</f>
        <v>1.0827298058649177E-2</v>
      </c>
      <c r="AD183" s="34">
        <f>AD138/SUM(AD138,'Calculations 20to24'!AD138,'Calculations 25to34'!AD138,'Calculations 35to44'!AD138,'Calculations 45to54'!AD138,'Calculations 55to64'!AD138,'Calculations 65plus'!AD138)</f>
        <v>1.0172337574510538E-2</v>
      </c>
      <c r="AE183" s="34">
        <f>AE138/SUM(AE138,'Calculations 20to24'!AE138,'Calculations 25to34'!AE138,'Calculations 35to44'!AE138,'Calculations 45to54'!AE138,'Calculations 55to64'!AE138,'Calculations 65plus'!AE138)</f>
        <v>9.5393196697926338E-3</v>
      </c>
      <c r="AF183" s="34">
        <f>AF138/SUM(AF138,'Calculations 20to24'!AF138,'Calculations 25to34'!AF138,'Calculations 35to44'!AF138,'Calculations 45to54'!AF138,'Calculations 55to64'!AF138,'Calculations 65plus'!AF138)</f>
        <v>8.9275341514469427E-3</v>
      </c>
    </row>
    <row r="184" spans="1:32" x14ac:dyDescent="0.2">
      <c r="A184" s="12" t="s">
        <v>94</v>
      </c>
      <c r="B184" s="34">
        <f>B139/SUM(B139,'Calculations 20to24'!B139,'Calculations 25to34'!B139,'Calculations 35to44'!B139,'Calculations 45to54'!B139,'Calculations 55to64'!B139,'Calculations 65plus'!B139)</f>
        <v>0</v>
      </c>
      <c r="C184" s="34">
        <f>C139/SUM(C139,'Calculations 20to24'!C139,'Calculations 25to34'!C139,'Calculations 35to44'!C139,'Calculations 45to54'!C139,'Calculations 55to64'!C139,'Calculations 65plus'!C139)</f>
        <v>0</v>
      </c>
      <c r="D184" s="34">
        <f>D139/SUM(D139,'Calculations 20to24'!D139,'Calculations 25to34'!D139,'Calculations 35to44'!D139,'Calculations 45to54'!D139,'Calculations 55to64'!D139,'Calculations 65plus'!D139)</f>
        <v>0</v>
      </c>
      <c r="E184" s="34">
        <f>E139/SUM(E139,'Calculations 20to24'!E139,'Calculations 25to34'!E139,'Calculations 35to44'!E139,'Calculations 45to54'!E139,'Calculations 55to64'!E139,'Calculations 65plus'!E139)</f>
        <v>0</v>
      </c>
      <c r="F184" s="34">
        <f>F139/SUM(F139,'Calculations 20to24'!F139,'Calculations 25to34'!F139,'Calculations 35to44'!F139,'Calculations 45to54'!F139,'Calculations 55to64'!F139,'Calculations 65plus'!F139)</f>
        <v>0</v>
      </c>
      <c r="G184" s="34">
        <f>G139/SUM(G139,'Calculations 20to24'!G139,'Calculations 25to34'!G139,'Calculations 35to44'!G139,'Calculations 45to54'!G139,'Calculations 55to64'!G139,'Calculations 65plus'!G139)</f>
        <v>0</v>
      </c>
      <c r="H184" s="34">
        <f>H139/SUM(H139,'Calculations 20to24'!H139,'Calculations 25to34'!H139,'Calculations 35to44'!H139,'Calculations 45to54'!H139,'Calculations 55to64'!H139,'Calculations 65plus'!H139)</f>
        <v>0</v>
      </c>
      <c r="I184" s="34">
        <f>I139/SUM(I139,'Calculations 20to24'!I139,'Calculations 25to34'!I139,'Calculations 35to44'!I139,'Calculations 45to54'!I139,'Calculations 55to64'!I139,'Calculations 65plus'!I139)</f>
        <v>0</v>
      </c>
      <c r="J184" s="34">
        <f>J139/SUM(J139,'Calculations 20to24'!J139,'Calculations 25to34'!J139,'Calculations 35to44'!J139,'Calculations 45to54'!J139,'Calculations 55to64'!J139,'Calculations 65plus'!J139)</f>
        <v>0</v>
      </c>
      <c r="K184" s="34">
        <f>K139/SUM(K139,'Calculations 20to24'!K139,'Calculations 25to34'!K139,'Calculations 35to44'!K139,'Calculations 45to54'!K139,'Calculations 55to64'!K139,'Calculations 65plus'!K139)</f>
        <v>0</v>
      </c>
      <c r="L184" s="34">
        <f>L139/SUM(L139,'Calculations 20to24'!L139,'Calculations 25to34'!L139,'Calculations 35to44'!L139,'Calculations 45to54'!L139,'Calculations 55to64'!L139,'Calculations 65plus'!L139)</f>
        <v>0</v>
      </c>
      <c r="M184" s="34">
        <f>M139/SUM(M139,'Calculations 20to24'!M139,'Calculations 25to34'!M139,'Calculations 35to44'!M139,'Calculations 45to54'!M139,'Calculations 55to64'!M139,'Calculations 65plus'!M139)</f>
        <v>0</v>
      </c>
      <c r="N184" s="34">
        <f>N139/SUM(N139,'Calculations 20to24'!N139,'Calculations 25to34'!N139,'Calculations 35to44'!N139,'Calculations 45to54'!N139,'Calculations 55to64'!N139,'Calculations 65plus'!N139)</f>
        <v>0</v>
      </c>
      <c r="O184" s="34">
        <f>O139/SUM(O139,'Calculations 20to24'!O139,'Calculations 25to34'!O139,'Calculations 35to44'!O139,'Calculations 45to54'!O139,'Calculations 55to64'!O139,'Calculations 65plus'!O139)</f>
        <v>0</v>
      </c>
      <c r="P184" s="34">
        <f>P139/SUM(P139,'Calculations 20to24'!P139,'Calculations 25to34'!P139,'Calculations 35to44'!P139,'Calculations 45to54'!P139,'Calculations 55to64'!P139,'Calculations 65plus'!P139)</f>
        <v>0</v>
      </c>
      <c r="Q184" s="34">
        <f>Q139/SUM(Q139,'Calculations 20to24'!Q139,'Calculations 25to34'!Q139,'Calculations 35to44'!Q139,'Calculations 45to54'!Q139,'Calculations 55to64'!Q139,'Calculations 65plus'!Q139)</f>
        <v>0</v>
      </c>
      <c r="R184" s="34">
        <f>R139/SUM(R139,'Calculations 20to24'!R139,'Calculations 25to34'!R139,'Calculations 35to44'!R139,'Calculations 45to54'!R139,'Calculations 55to64'!R139,'Calculations 65plus'!R139)</f>
        <v>0</v>
      </c>
      <c r="S184" s="34">
        <f>S139/SUM(S139,'Calculations 20to24'!S139,'Calculations 25to34'!S139,'Calculations 35to44'!S139,'Calculations 45to54'!S139,'Calculations 55to64'!S139,'Calculations 65plus'!S139)</f>
        <v>0</v>
      </c>
      <c r="T184" s="34">
        <f>T139/SUM(T139,'Calculations 20to24'!T139,'Calculations 25to34'!T139,'Calculations 35to44'!T139,'Calculations 45to54'!T139,'Calculations 55to64'!T139,'Calculations 65plus'!T139)</f>
        <v>0</v>
      </c>
      <c r="U184" s="34">
        <f>U139/SUM(U139,'Calculations 20to24'!U139,'Calculations 25to34'!U139,'Calculations 35to44'!U139,'Calculations 45to54'!U139,'Calculations 55to64'!U139,'Calculations 65plus'!U139)</f>
        <v>0</v>
      </c>
      <c r="V184" s="34">
        <f>V139/SUM(V139,'Calculations 20to24'!V139,'Calculations 25to34'!V139,'Calculations 35to44'!V139,'Calculations 45to54'!V139,'Calculations 55to64'!V139,'Calculations 65plus'!V139)</f>
        <v>0</v>
      </c>
      <c r="W184" s="34">
        <f>W139/SUM(W139,'Calculations 20to24'!W139,'Calculations 25to34'!W139,'Calculations 35to44'!W139,'Calculations 45to54'!W139,'Calculations 55to64'!W139,'Calculations 65plus'!W139)</f>
        <v>0</v>
      </c>
      <c r="X184" s="34">
        <f>X139/SUM(X139,'Calculations 20to24'!X139,'Calculations 25to34'!X139,'Calculations 35to44'!X139,'Calculations 45to54'!X139,'Calculations 55to64'!X139,'Calculations 65plus'!X139)</f>
        <v>0</v>
      </c>
      <c r="Y184" s="34">
        <f>Y139/SUM(Y139,'Calculations 20to24'!Y139,'Calculations 25to34'!Y139,'Calculations 35to44'!Y139,'Calculations 45to54'!Y139,'Calculations 55to64'!Y139,'Calculations 65plus'!Y139)</f>
        <v>0</v>
      </c>
      <c r="Z184" s="34">
        <f>Z139/SUM(Z139,'Calculations 20to24'!Z139,'Calculations 25to34'!Z139,'Calculations 35to44'!Z139,'Calculations 45to54'!Z139,'Calculations 55to64'!Z139,'Calculations 65plus'!Z139)</f>
        <v>0</v>
      </c>
      <c r="AA184" s="34">
        <f>AA139/SUM(AA139,'Calculations 20to24'!AA139,'Calculations 25to34'!AA139,'Calculations 35to44'!AA139,'Calculations 45to54'!AA139,'Calculations 55to64'!AA139,'Calculations 65plus'!AA139)</f>
        <v>0</v>
      </c>
      <c r="AB184" s="34">
        <f>AB139/SUM(AB139,'Calculations 20to24'!AB139,'Calculations 25to34'!AB139,'Calculations 35to44'!AB139,'Calculations 45to54'!AB139,'Calculations 55to64'!AB139,'Calculations 65plus'!AB139)</f>
        <v>0</v>
      </c>
      <c r="AC184" s="34">
        <f>AC139/SUM(AC139,'Calculations 20to24'!AC139,'Calculations 25to34'!AC139,'Calculations 35to44'!AC139,'Calculations 45to54'!AC139,'Calculations 55to64'!AC139,'Calculations 65plus'!AC139)</f>
        <v>0</v>
      </c>
      <c r="AD184" s="34">
        <f>AD139/SUM(AD139,'Calculations 20to24'!AD139,'Calculations 25to34'!AD139,'Calculations 35to44'!AD139,'Calculations 45to54'!AD139,'Calculations 55to64'!AD139,'Calculations 65plus'!AD139)</f>
        <v>0</v>
      </c>
      <c r="AE184" s="34">
        <f>AE139/SUM(AE139,'Calculations 20to24'!AE139,'Calculations 25to34'!AE139,'Calculations 35to44'!AE139,'Calculations 45to54'!AE139,'Calculations 55to64'!AE139,'Calculations 65plus'!AE139)</f>
        <v>0</v>
      </c>
      <c r="AF184" s="34">
        <f>AF139/SUM(AF139,'Calculations 20to24'!AF139,'Calculations 25to34'!AF139,'Calculations 35to44'!AF139,'Calculations 45to54'!AF139,'Calculations 55to64'!AF139,'Calculations 65plus'!AF139)</f>
        <v>0</v>
      </c>
    </row>
    <row r="185" spans="1:32" x14ac:dyDescent="0.2">
      <c r="A185" s="12" t="s">
        <v>93</v>
      </c>
      <c r="B185" s="34">
        <f>B140/SUM(B140,'Calculations 20to24'!B140,'Calculations 25to34'!B140,'Calculations 35to44'!B140,'Calculations 45to54'!B140,'Calculations 55to64'!B140,'Calculations 65plus'!B140)</f>
        <v>0</v>
      </c>
      <c r="C185" s="34">
        <f>C140/SUM(C140,'Calculations 20to24'!C140,'Calculations 25to34'!C140,'Calculations 35to44'!C140,'Calculations 45to54'!C140,'Calculations 55to64'!C140,'Calculations 65plus'!C140)</f>
        <v>0</v>
      </c>
      <c r="D185" s="34">
        <f>D140/SUM(D140,'Calculations 20to24'!D140,'Calculations 25to34'!D140,'Calculations 35to44'!D140,'Calculations 45to54'!D140,'Calculations 55to64'!D140,'Calculations 65plus'!D140)</f>
        <v>0</v>
      </c>
      <c r="E185" s="34">
        <f>E140/SUM(E140,'Calculations 20to24'!E140,'Calculations 25to34'!E140,'Calculations 35to44'!E140,'Calculations 45to54'!E140,'Calculations 55to64'!E140,'Calculations 65plus'!E140)</f>
        <v>0</v>
      </c>
      <c r="F185" s="34">
        <f>F140/SUM(F140,'Calculations 20to24'!F140,'Calculations 25to34'!F140,'Calculations 35to44'!F140,'Calculations 45to54'!F140,'Calculations 55to64'!F140,'Calculations 65plus'!F140)</f>
        <v>0</v>
      </c>
      <c r="G185" s="34">
        <f>G140/SUM(G140,'Calculations 20to24'!G140,'Calculations 25to34'!G140,'Calculations 35to44'!G140,'Calculations 45to54'!G140,'Calculations 55to64'!G140,'Calculations 65plus'!G140)</f>
        <v>0</v>
      </c>
      <c r="H185" s="34">
        <f>H140/SUM(H140,'Calculations 20to24'!H140,'Calculations 25to34'!H140,'Calculations 35to44'!H140,'Calculations 45to54'!H140,'Calculations 55to64'!H140,'Calculations 65plus'!H140)</f>
        <v>0</v>
      </c>
      <c r="I185" s="34">
        <f>I140/SUM(I140,'Calculations 20to24'!I140,'Calculations 25to34'!I140,'Calculations 35to44'!I140,'Calculations 45to54'!I140,'Calculations 55to64'!I140,'Calculations 65plus'!I140)</f>
        <v>0</v>
      </c>
      <c r="J185" s="34">
        <f>J140/SUM(J140,'Calculations 20to24'!J140,'Calculations 25to34'!J140,'Calculations 35to44'!J140,'Calculations 45to54'!J140,'Calculations 55to64'!J140,'Calculations 65plus'!J140)</f>
        <v>0</v>
      </c>
      <c r="K185" s="34">
        <f>K140/SUM(K140,'Calculations 20to24'!K140,'Calculations 25to34'!K140,'Calculations 35to44'!K140,'Calculations 45to54'!K140,'Calculations 55to64'!K140,'Calculations 65plus'!K140)</f>
        <v>0</v>
      </c>
      <c r="L185" s="34">
        <f>L140/SUM(L140,'Calculations 20to24'!L140,'Calculations 25to34'!L140,'Calculations 35to44'!L140,'Calculations 45to54'!L140,'Calculations 55to64'!L140,'Calculations 65plus'!L140)</f>
        <v>0</v>
      </c>
      <c r="M185" s="34">
        <f>M140/SUM(M140,'Calculations 20to24'!M140,'Calculations 25to34'!M140,'Calculations 35to44'!M140,'Calculations 45to54'!M140,'Calculations 55to64'!M140,'Calculations 65plus'!M140)</f>
        <v>0</v>
      </c>
      <c r="N185" s="34">
        <f>N140/SUM(N140,'Calculations 20to24'!N140,'Calculations 25to34'!N140,'Calculations 35to44'!N140,'Calculations 45to54'!N140,'Calculations 55to64'!N140,'Calculations 65plus'!N140)</f>
        <v>0</v>
      </c>
      <c r="O185" s="34">
        <f>O140/SUM(O140,'Calculations 20to24'!O140,'Calculations 25to34'!O140,'Calculations 35to44'!O140,'Calculations 45to54'!O140,'Calculations 55to64'!O140,'Calculations 65plus'!O140)</f>
        <v>0</v>
      </c>
      <c r="P185" s="34">
        <f>P140/SUM(P140,'Calculations 20to24'!P140,'Calculations 25to34'!P140,'Calculations 35to44'!P140,'Calculations 45to54'!P140,'Calculations 55to64'!P140,'Calculations 65plus'!P140)</f>
        <v>0</v>
      </c>
      <c r="Q185" s="34">
        <f>Q140/SUM(Q140,'Calculations 20to24'!Q140,'Calculations 25to34'!Q140,'Calculations 35to44'!Q140,'Calculations 45to54'!Q140,'Calculations 55to64'!Q140,'Calculations 65plus'!Q140)</f>
        <v>0</v>
      </c>
      <c r="R185" s="34">
        <f>R140/SUM(R140,'Calculations 20to24'!R140,'Calculations 25to34'!R140,'Calculations 35to44'!R140,'Calculations 45to54'!R140,'Calculations 55to64'!R140,'Calculations 65plus'!R140)</f>
        <v>0</v>
      </c>
      <c r="S185" s="34">
        <f>S140/SUM(S140,'Calculations 20to24'!S140,'Calculations 25to34'!S140,'Calculations 35to44'!S140,'Calculations 45to54'!S140,'Calculations 55to64'!S140,'Calculations 65plus'!S140)</f>
        <v>0</v>
      </c>
      <c r="T185" s="34">
        <f>T140/SUM(T140,'Calculations 20to24'!T140,'Calculations 25to34'!T140,'Calculations 35to44'!T140,'Calculations 45to54'!T140,'Calculations 55to64'!T140,'Calculations 65plus'!T140)</f>
        <v>0</v>
      </c>
      <c r="U185" s="34">
        <f>U140/SUM(U140,'Calculations 20to24'!U140,'Calculations 25to34'!U140,'Calculations 35to44'!U140,'Calculations 45to54'!U140,'Calculations 55to64'!U140,'Calculations 65plus'!U140)</f>
        <v>0</v>
      </c>
      <c r="V185" s="34">
        <f>V140/SUM(V140,'Calculations 20to24'!V140,'Calculations 25to34'!V140,'Calculations 35to44'!V140,'Calculations 45to54'!V140,'Calculations 55to64'!V140,'Calculations 65plus'!V140)</f>
        <v>0</v>
      </c>
      <c r="W185" s="34">
        <f>W140/SUM(W140,'Calculations 20to24'!W140,'Calculations 25to34'!W140,'Calculations 35to44'!W140,'Calculations 45to54'!W140,'Calculations 55to64'!W140,'Calculations 65plus'!W140)</f>
        <v>0</v>
      </c>
      <c r="X185" s="34">
        <f>X140/SUM(X140,'Calculations 20to24'!X140,'Calculations 25to34'!X140,'Calculations 35to44'!X140,'Calculations 45to54'!X140,'Calculations 55to64'!X140,'Calculations 65plus'!X140)</f>
        <v>0</v>
      </c>
      <c r="Y185" s="34">
        <f>Y140/SUM(Y140,'Calculations 20to24'!Y140,'Calculations 25to34'!Y140,'Calculations 35to44'!Y140,'Calculations 45to54'!Y140,'Calculations 55to64'!Y140,'Calculations 65plus'!Y140)</f>
        <v>0</v>
      </c>
      <c r="Z185" s="34">
        <f>Z140/SUM(Z140,'Calculations 20to24'!Z140,'Calculations 25to34'!Z140,'Calculations 35to44'!Z140,'Calculations 45to54'!Z140,'Calculations 55to64'!Z140,'Calculations 65plus'!Z140)</f>
        <v>0</v>
      </c>
      <c r="AA185" s="34">
        <f>AA140/SUM(AA140,'Calculations 20to24'!AA140,'Calculations 25to34'!AA140,'Calculations 35to44'!AA140,'Calculations 45to54'!AA140,'Calculations 55to64'!AA140,'Calculations 65plus'!AA140)</f>
        <v>0</v>
      </c>
      <c r="AB185" s="34">
        <f>AB140/SUM(AB140,'Calculations 20to24'!AB140,'Calculations 25to34'!AB140,'Calculations 35to44'!AB140,'Calculations 45to54'!AB140,'Calculations 55to64'!AB140,'Calculations 65plus'!AB140)</f>
        <v>0</v>
      </c>
      <c r="AC185" s="34">
        <f>AC140/SUM(AC140,'Calculations 20to24'!AC140,'Calculations 25to34'!AC140,'Calculations 35to44'!AC140,'Calculations 45to54'!AC140,'Calculations 55to64'!AC140,'Calculations 65plus'!AC140)</f>
        <v>0</v>
      </c>
      <c r="AD185" s="34">
        <f>AD140/SUM(AD140,'Calculations 20to24'!AD140,'Calculations 25to34'!AD140,'Calculations 35to44'!AD140,'Calculations 45to54'!AD140,'Calculations 55to64'!AD140,'Calculations 65plus'!AD140)</f>
        <v>0</v>
      </c>
      <c r="AE185" s="34">
        <f>AE140/SUM(AE140,'Calculations 20to24'!AE140,'Calculations 25to34'!AE140,'Calculations 35to44'!AE140,'Calculations 45to54'!AE140,'Calculations 55to64'!AE140,'Calculations 65plus'!AE140)</f>
        <v>0</v>
      </c>
      <c r="AF185" s="34">
        <f>AF140/SUM(AF140,'Calculations 20to24'!AF140,'Calculations 25to34'!AF140,'Calculations 35to44'!AF140,'Calculations 45to54'!AF140,'Calculations 55to64'!AF140,'Calculations 65plus'!AF140)</f>
        <v>0</v>
      </c>
    </row>
    <row r="186" spans="1:32" x14ac:dyDescent="0.2">
      <c r="A186" s="12" t="s">
        <v>28</v>
      </c>
      <c r="B186" s="34">
        <f>B141/SUM(B141,'Calculations 20to24'!B141,'Calculations 25to34'!B141,'Calculations 35to44'!B141,'Calculations 45to54'!B141,'Calculations 55to64'!B141,'Calculations 65plus'!B141)</f>
        <v>0</v>
      </c>
      <c r="C186" s="34">
        <f>C141/SUM(C141,'Calculations 20to24'!C141,'Calculations 25to34'!C141,'Calculations 35to44'!C141,'Calculations 45to54'!C141,'Calculations 55to64'!C141,'Calculations 65plus'!C141)</f>
        <v>0</v>
      </c>
      <c r="D186" s="34">
        <f>D141/SUM(D141,'Calculations 20to24'!D141,'Calculations 25to34'!D141,'Calculations 35to44'!D141,'Calculations 45to54'!D141,'Calculations 55to64'!D141,'Calculations 65plus'!D141)</f>
        <v>0</v>
      </c>
      <c r="E186" s="34">
        <f>E141/SUM(E141,'Calculations 20to24'!E141,'Calculations 25to34'!E141,'Calculations 35to44'!E141,'Calculations 45to54'!E141,'Calculations 55to64'!E141,'Calculations 65plus'!E141)</f>
        <v>0</v>
      </c>
      <c r="F186" s="34">
        <f>F141/SUM(F141,'Calculations 20to24'!F141,'Calculations 25to34'!F141,'Calculations 35to44'!F141,'Calculations 45to54'!F141,'Calculations 55to64'!F141,'Calculations 65plus'!F141)</f>
        <v>0</v>
      </c>
      <c r="G186" s="34">
        <f>G141/SUM(G141,'Calculations 20to24'!G141,'Calculations 25to34'!G141,'Calculations 35to44'!G141,'Calculations 45to54'!G141,'Calculations 55to64'!G141,'Calculations 65plus'!G141)</f>
        <v>0</v>
      </c>
      <c r="H186" s="34">
        <f>H141/SUM(H141,'Calculations 20to24'!H141,'Calculations 25to34'!H141,'Calculations 35to44'!H141,'Calculations 45to54'!H141,'Calculations 55to64'!H141,'Calculations 65plus'!H141)</f>
        <v>0</v>
      </c>
      <c r="I186" s="34">
        <f>I141/SUM(I141,'Calculations 20to24'!I141,'Calculations 25to34'!I141,'Calculations 35to44'!I141,'Calculations 45to54'!I141,'Calculations 55to64'!I141,'Calculations 65plus'!I141)</f>
        <v>0</v>
      </c>
      <c r="J186" s="34">
        <f>J141/SUM(J141,'Calculations 20to24'!J141,'Calculations 25to34'!J141,'Calculations 35to44'!J141,'Calculations 45to54'!J141,'Calculations 55to64'!J141,'Calculations 65plus'!J141)</f>
        <v>0</v>
      </c>
      <c r="K186" s="34">
        <f>K141/SUM(K141,'Calculations 20to24'!K141,'Calculations 25to34'!K141,'Calculations 35to44'!K141,'Calculations 45to54'!K141,'Calculations 55to64'!K141,'Calculations 65plus'!K141)</f>
        <v>0</v>
      </c>
      <c r="L186" s="34">
        <f>L141/SUM(L141,'Calculations 20to24'!L141,'Calculations 25to34'!L141,'Calculations 35to44'!L141,'Calculations 45to54'!L141,'Calculations 55to64'!L141,'Calculations 65plus'!L141)</f>
        <v>0</v>
      </c>
      <c r="M186" s="34">
        <f>M141/SUM(M141,'Calculations 20to24'!M141,'Calculations 25to34'!M141,'Calculations 35to44'!M141,'Calculations 45to54'!M141,'Calculations 55to64'!M141,'Calculations 65plus'!M141)</f>
        <v>0</v>
      </c>
      <c r="N186" s="34">
        <f>N141/SUM(N141,'Calculations 20to24'!N141,'Calculations 25to34'!N141,'Calculations 35to44'!N141,'Calculations 45to54'!N141,'Calculations 55to64'!N141,'Calculations 65plus'!N141)</f>
        <v>0</v>
      </c>
      <c r="O186" s="34">
        <f>O141/SUM(O141,'Calculations 20to24'!O141,'Calculations 25to34'!O141,'Calculations 35to44'!O141,'Calculations 45to54'!O141,'Calculations 55to64'!O141,'Calculations 65plus'!O141)</f>
        <v>0</v>
      </c>
      <c r="P186" s="34">
        <f>P141/SUM(P141,'Calculations 20to24'!P141,'Calculations 25to34'!P141,'Calculations 35to44'!P141,'Calculations 45to54'!P141,'Calculations 55to64'!P141,'Calculations 65plus'!P141)</f>
        <v>0</v>
      </c>
      <c r="Q186" s="34">
        <f>Q141/SUM(Q141,'Calculations 20to24'!Q141,'Calculations 25to34'!Q141,'Calculations 35to44'!Q141,'Calculations 45to54'!Q141,'Calculations 55to64'!Q141,'Calculations 65plus'!Q141)</f>
        <v>0</v>
      </c>
      <c r="R186" s="34">
        <f>R141/SUM(R141,'Calculations 20to24'!R141,'Calculations 25to34'!R141,'Calculations 35to44'!R141,'Calculations 45to54'!R141,'Calculations 55to64'!R141,'Calculations 65plus'!R141)</f>
        <v>0</v>
      </c>
      <c r="S186" s="34">
        <f>S141/SUM(S141,'Calculations 20to24'!S141,'Calculations 25to34'!S141,'Calculations 35to44'!S141,'Calculations 45to54'!S141,'Calculations 55to64'!S141,'Calculations 65plus'!S141)</f>
        <v>0</v>
      </c>
      <c r="T186" s="34">
        <f>T141/SUM(T141,'Calculations 20to24'!T141,'Calculations 25to34'!T141,'Calculations 35to44'!T141,'Calculations 45to54'!T141,'Calculations 55to64'!T141,'Calculations 65plus'!T141)</f>
        <v>0</v>
      </c>
      <c r="U186" s="34">
        <f>U141/SUM(U141,'Calculations 20to24'!U141,'Calculations 25to34'!U141,'Calculations 35to44'!U141,'Calculations 45to54'!U141,'Calculations 55to64'!U141,'Calculations 65plus'!U141)</f>
        <v>0</v>
      </c>
      <c r="V186" s="34">
        <f>V141/SUM(V141,'Calculations 20to24'!V141,'Calculations 25to34'!V141,'Calculations 35to44'!V141,'Calculations 45to54'!V141,'Calculations 55to64'!V141,'Calculations 65plus'!V141)</f>
        <v>0</v>
      </c>
      <c r="W186" s="34">
        <f>W141/SUM(W141,'Calculations 20to24'!W141,'Calculations 25to34'!W141,'Calculations 35to44'!W141,'Calculations 45to54'!W141,'Calculations 55to64'!W141,'Calculations 65plus'!W141)</f>
        <v>0</v>
      </c>
      <c r="X186" s="34">
        <f>X141/SUM(X141,'Calculations 20to24'!X141,'Calculations 25to34'!X141,'Calculations 35to44'!X141,'Calculations 45to54'!X141,'Calculations 55to64'!X141,'Calculations 65plus'!X141)</f>
        <v>0</v>
      </c>
      <c r="Y186" s="34">
        <f>Y141/SUM(Y141,'Calculations 20to24'!Y141,'Calculations 25to34'!Y141,'Calculations 35to44'!Y141,'Calculations 45to54'!Y141,'Calculations 55to64'!Y141,'Calculations 65plus'!Y141)</f>
        <v>0</v>
      </c>
      <c r="Z186" s="34">
        <f>Z141/SUM(Z141,'Calculations 20to24'!Z141,'Calculations 25to34'!Z141,'Calculations 35to44'!Z141,'Calculations 45to54'!Z141,'Calculations 55to64'!Z141,'Calculations 65plus'!Z141)</f>
        <v>0</v>
      </c>
      <c r="AA186" s="34">
        <f>AA141/SUM(AA141,'Calculations 20to24'!AA141,'Calculations 25to34'!AA141,'Calculations 35to44'!AA141,'Calculations 45to54'!AA141,'Calculations 55to64'!AA141,'Calculations 65plus'!AA141)</f>
        <v>0</v>
      </c>
      <c r="AB186" s="34">
        <f>AB141/SUM(AB141,'Calculations 20to24'!AB141,'Calculations 25to34'!AB141,'Calculations 35to44'!AB141,'Calculations 45to54'!AB141,'Calculations 55to64'!AB141,'Calculations 65plus'!AB141)</f>
        <v>0</v>
      </c>
      <c r="AC186" s="34">
        <f>AC141/SUM(AC141,'Calculations 20to24'!AC141,'Calculations 25to34'!AC141,'Calculations 35to44'!AC141,'Calculations 45to54'!AC141,'Calculations 55to64'!AC141,'Calculations 65plus'!AC141)</f>
        <v>0</v>
      </c>
      <c r="AD186" s="34">
        <f>AD141/SUM(AD141,'Calculations 20to24'!AD141,'Calculations 25to34'!AD141,'Calculations 35to44'!AD141,'Calculations 45to54'!AD141,'Calculations 55to64'!AD141,'Calculations 65plus'!AD141)</f>
        <v>0</v>
      </c>
      <c r="AE186" s="34">
        <f>AE141/SUM(AE141,'Calculations 20to24'!AE141,'Calculations 25to34'!AE141,'Calculations 35to44'!AE141,'Calculations 45to54'!AE141,'Calculations 55to64'!AE141,'Calculations 65plus'!AE141)</f>
        <v>0</v>
      </c>
      <c r="AF186" s="34">
        <f>AF141/SUM(AF141,'Calculations 20to24'!AF141,'Calculations 25to34'!AF141,'Calculations 35to44'!AF141,'Calculations 45to54'!AF141,'Calculations 55to64'!AF141,'Calculations 65plus'!AF141)</f>
        <v>0</v>
      </c>
    </row>
    <row r="187" spans="1:32" x14ac:dyDescent="0.2">
      <c r="A187" s="12" t="s">
        <v>29</v>
      </c>
      <c r="B187" s="34">
        <f>B142/SUM(B142,'Calculations 20to24'!B142,'Calculations 25to34'!B142,'Calculations 35to44'!B142,'Calculations 45to54'!B142,'Calculations 55to64'!B142,'Calculations 65plus'!B142)</f>
        <v>9.5693779904306199E-3</v>
      </c>
      <c r="C187" s="34">
        <f>C142/SUM(C142,'Calculations 20to24'!C142,'Calculations 25to34'!C142,'Calculations 35to44'!C142,'Calculations 45to54'!C142,'Calculations 55to64'!C142,'Calculations 65plus'!C142)</f>
        <v>9.2789856734547902E-3</v>
      </c>
      <c r="D187" s="34">
        <f>D142/SUM(D142,'Calculations 20to24'!D142,'Calculations 25to34'!D142,'Calculations 35to44'!D142,'Calculations 45to54'!D142,'Calculations 55to64'!D142,'Calculations 65plus'!D142)</f>
        <v>9.1017459118580279E-3</v>
      </c>
      <c r="E187" s="34">
        <f>E142/SUM(E142,'Calculations 20to24'!E142,'Calculations 25to34'!E142,'Calculations 35to44'!E142,'Calculations 45to54'!E142,'Calculations 55to64'!E142,'Calculations 65plus'!E142)</f>
        <v>8.9227498395309905E-3</v>
      </c>
      <c r="F187" s="34">
        <f>F142/SUM(F142,'Calculations 20to24'!F142,'Calculations 25to34'!F142,'Calculations 35to44'!F142,'Calculations 45to54'!F142,'Calculations 55to64'!F142,'Calculations 65plus'!F142)</f>
        <v>8.7131193736455087E-3</v>
      </c>
      <c r="G187" s="34">
        <f>G142/SUM(G142,'Calculations 20to24'!G142,'Calculations 25to34'!G142,'Calculations 35to44'!G142,'Calculations 45to54'!G142,'Calculations 55to64'!G142,'Calculations 65plus'!G142)</f>
        <v>8.476994608934408E-3</v>
      </c>
      <c r="H187" s="34">
        <f>H142/SUM(H142,'Calculations 20to24'!H142,'Calculations 25to34'!H142,'Calculations 35to44'!H142,'Calculations 45to54'!H142,'Calculations 55to64'!H142,'Calculations 65plus'!H142)</f>
        <v>8.2348299753173208E-3</v>
      </c>
      <c r="I187" s="34">
        <f>I142/SUM(I142,'Calculations 20to24'!I142,'Calculations 25to34'!I142,'Calculations 35to44'!I142,'Calculations 45to54'!I142,'Calculations 55to64'!I142,'Calculations 65plus'!I142)</f>
        <v>7.9048292129246505E-3</v>
      </c>
      <c r="J187" s="34">
        <f>J142/SUM(J142,'Calculations 20to24'!J142,'Calculations 25to34'!J142,'Calculations 35to44'!J142,'Calculations 45to54'!J142,'Calculations 55to64'!J142,'Calculations 65plus'!J142)</f>
        <v>7.5704098566265511E-3</v>
      </c>
      <c r="K187" s="34">
        <f>K142/SUM(K142,'Calculations 20to24'!K142,'Calculations 25to34'!K142,'Calculations 35to44'!K142,'Calculations 45to54'!K142,'Calculations 55to64'!K142,'Calculations 65plus'!K142)</f>
        <v>7.3457158067567049E-3</v>
      </c>
      <c r="L187" s="34">
        <f>L142/SUM(L142,'Calculations 20to24'!L142,'Calculations 25to34'!L142,'Calculations 35to44'!L142,'Calculations 45to54'!L142,'Calculations 55to64'!L142,'Calculations 65plus'!L142)</f>
        <v>7.1884119918126559E-3</v>
      </c>
      <c r="M187" s="34">
        <f>M142/SUM(M142,'Calculations 20to24'!M142,'Calculations 25to34'!M142,'Calculations 35to44'!M142,'Calculations 45to54'!M142,'Calculations 55to64'!M142,'Calculations 65plus'!M142)</f>
        <v>6.9581649262446437E-3</v>
      </c>
      <c r="N187" s="34">
        <f>N142/SUM(N142,'Calculations 20to24'!N142,'Calculations 25to34'!N142,'Calculations 35to44'!N142,'Calculations 45to54'!N142,'Calculations 55to64'!N142,'Calculations 65plus'!N142)</f>
        <v>6.730688275992467E-3</v>
      </c>
      <c r="O187" s="34">
        <f>O142/SUM(O142,'Calculations 20to24'!O142,'Calculations 25to34'!O142,'Calculations 35to44'!O142,'Calculations 45to54'!O142,'Calculations 55to64'!O142,'Calculations 65plus'!O142)</f>
        <v>6.5059877116117317E-3</v>
      </c>
      <c r="P187" s="34">
        <f>P142/SUM(P142,'Calculations 20to24'!P142,'Calculations 25to34'!P142,'Calculations 35to44'!P142,'Calculations 45to54'!P142,'Calculations 55to64'!P142,'Calculations 65plus'!P142)</f>
        <v>6.2840678324627983E-3</v>
      </c>
      <c r="Q187" s="34">
        <f>Q142/SUM(Q142,'Calculations 20to24'!Q142,'Calculations 25to34'!Q142,'Calculations 35to44'!Q142,'Calculations 45to54'!Q142,'Calculations 55to64'!Q142,'Calculations 65plus'!Q142)</f>
        <v>6.0649321336643741E-3</v>
      </c>
      <c r="R187" s="34">
        <f>R142/SUM(R142,'Calculations 20to24'!R142,'Calculations 25to34'!R142,'Calculations 35to44'!R142,'Calculations 45to54'!R142,'Calculations 55to64'!R142,'Calculations 65plus'!R142)</f>
        <v>5.8485829795553159E-3</v>
      </c>
      <c r="S187" s="34">
        <f>S142/SUM(S142,'Calculations 20to24'!S142,'Calculations 25to34'!S142,'Calculations 35to44'!S142,'Calculations 45to54'!S142,'Calculations 55to64'!S142,'Calculations 65plus'!S142)</f>
        <v>5.6350215832755828E-3</v>
      </c>
      <c r="T187" s="34">
        <f>T142/SUM(T142,'Calculations 20to24'!T142,'Calculations 25to34'!T142,'Calculations 35to44'!T142,'Calculations 45to54'!T142,'Calculations 55to64'!T142,'Calculations 65plus'!T142)</f>
        <v>5.424247992087905E-3</v>
      </c>
      <c r="U187" s="34">
        <f>U142/SUM(U142,'Calculations 20to24'!U142,'Calculations 25to34'!U142,'Calculations 35to44'!U142,'Calculations 45to54'!U142,'Calculations 55to64'!U142,'Calculations 65plus'!U142)</f>
        <v>5.2162610780669399E-3</v>
      </c>
      <c r="V187" s="34">
        <f>V142/SUM(V142,'Calculations 20to24'!V142,'Calculations 25to34'!V142,'Calculations 35to44'!V142,'Calculations 45to54'!V142,'Calculations 55to64'!V142,'Calculations 65plus'!V142)</f>
        <v>5.0110585337944259E-3</v>
      </c>
      <c r="W187" s="34">
        <f>W142/SUM(W142,'Calculations 20to24'!W142,'Calculations 25to34'!W142,'Calculations 35to44'!W142,'Calculations 45to54'!W142,'Calculations 55to64'!W142,'Calculations 65plus'!W142)</f>
        <v>4.8086368727074868E-3</v>
      </c>
      <c r="X187" s="34">
        <f>X142/SUM(X142,'Calculations 20to24'!X142,'Calculations 25to34'!X142,'Calculations 35to44'!X142,'Calculations 45to54'!X142,'Calculations 55to64'!X142,'Calculations 65plus'!X142)</f>
        <v>4.6089914337578593E-3</v>
      </c>
      <c r="Y187" s="34">
        <f>Y142/SUM(Y142,'Calculations 20to24'!Y142,'Calculations 25to34'!Y142,'Calculations 35to44'!Y142,'Calculations 45to54'!Y142,'Calculations 55to64'!Y142,'Calculations 65plus'!Y142)</f>
        <v>4.4121163900504128E-3</v>
      </c>
      <c r="Z187" s="34">
        <f>Z142/SUM(Z142,'Calculations 20to24'!Z142,'Calculations 25to34'!Z142,'Calculations 35to44'!Z142,'Calculations 45to54'!Z142,'Calculations 55to64'!Z142,'Calculations 65plus'!Z142)</f>
        <v>4.2180047611406124E-3</v>
      </c>
      <c r="AA187" s="34">
        <f>AA142/SUM(AA142,'Calculations 20to24'!AA142,'Calculations 25to34'!AA142,'Calculations 35to44'!AA142,'Calculations 45to54'!AA142,'Calculations 55to64'!AA142,'Calculations 65plus'!AA142)</f>
        <v>4.026648428681865E-3</v>
      </c>
      <c r="AB187" s="34">
        <f>AB142/SUM(AB142,'Calculations 20to24'!AB142,'Calculations 25to34'!AB142,'Calculations 35to44'!AB142,'Calculations 45to54'!AB142,'Calculations 55to64'!AB142,'Calculations 65plus'!AB142)</f>
        <v>3.8380381551254925E-3</v>
      </c>
      <c r="AC187" s="34">
        <f>AC142/SUM(AC142,'Calculations 20to24'!AC142,'Calculations 25to34'!AC142,'Calculations 35to44'!AC142,'Calculations 45to54'!AC142,'Calculations 55to64'!AC142,'Calculations 65plus'!AC142)</f>
        <v>3.6521636051877518E-3</v>
      </c>
      <c r="AD187" s="34">
        <f>AD142/SUM(AD142,'Calculations 20to24'!AD142,'Calculations 25to34'!AD142,'Calculations 35to44'!AD142,'Calculations 45to54'!AD142,'Calculations 55to64'!AD142,'Calculations 65plus'!AD142)</f>
        <v>3.4690133698111049E-3</v>
      </c>
      <c r="AE187" s="34">
        <f>AE142/SUM(AE142,'Calculations 20to24'!AE142,'Calculations 25to34'!AE142,'Calculations 35to44'!AE142,'Calculations 45to54'!AE142,'Calculations 55to64'!AE142,'Calculations 65plus'!AE142)</f>
        <v>3.2885749923574712E-3</v>
      </c>
      <c r="AF187" s="34">
        <f>AF142/SUM(AF142,'Calculations 20to24'!AF142,'Calculations 25to34'!AF142,'Calculations 35to44'!AF142,'Calculations 45to54'!AF142,'Calculations 55to64'!AF142,'Calculations 65plus'!AF142)</f>
        <v>3.1108349967853065E-3</v>
      </c>
    </row>
    <row r="188" spans="1:32" x14ac:dyDescent="0.2">
      <c r="A188" s="12" t="s">
        <v>30</v>
      </c>
      <c r="B188" s="34">
        <f>B143/SUM(B143,'Calculations 20to24'!B143,'Calculations 25to34'!B143,'Calculations 35to44'!B143,'Calculations 45to54'!B143,'Calculations 55to64'!B143,'Calculations 65plus'!B143)</f>
        <v>2.3006134969325166E-2</v>
      </c>
      <c r="C188" s="34">
        <f>C143/SUM(C143,'Calculations 20to24'!C143,'Calculations 25to34'!C143,'Calculations 35to44'!C143,'Calculations 45to54'!C143,'Calculations 55to64'!C143,'Calculations 65plus'!C143)</f>
        <v>2.2149094882147863E-2</v>
      </c>
      <c r="D188" s="34">
        <f>D143/SUM(D143,'Calculations 20to24'!D143,'Calculations 25to34'!D143,'Calculations 35to44'!D143,'Calculations 45to54'!D143,'Calculations 55to64'!D143,'Calculations 65plus'!D143)</f>
        <v>2.1640397337348502E-2</v>
      </c>
      <c r="E188" s="34">
        <f>E143/SUM(E143,'Calculations 20to24'!E143,'Calculations 25to34'!E143,'Calculations 35to44'!E143,'Calculations 45to54'!E143,'Calculations 55to64'!E143,'Calculations 65plus'!E143)</f>
        <v>2.1134786660096137E-2</v>
      </c>
      <c r="F188" s="34">
        <f>F143/SUM(F143,'Calculations 20to24'!F143,'Calculations 25to34'!F143,'Calculations 35to44'!F143,'Calculations 45to54'!F143,'Calculations 55to64'!F143,'Calculations 65plus'!F143)</f>
        <v>2.0546800100758621E-2</v>
      </c>
      <c r="G188" s="34">
        <f>G143/SUM(G143,'Calculations 20to24'!G143,'Calculations 25to34'!G143,'Calculations 35to44'!G143,'Calculations 45to54'!G143,'Calculations 55to64'!G143,'Calculations 65plus'!G143)</f>
        <v>1.9891524832367637E-2</v>
      </c>
      <c r="H188" s="34">
        <f>H143/SUM(H143,'Calculations 20to24'!H143,'Calculations 25to34'!H143,'Calculations 35to44'!H143,'Calculations 45to54'!H143,'Calculations 55to64'!H143,'Calculations 65plus'!H143)</f>
        <v>1.9225423045010761E-2</v>
      </c>
      <c r="I188" s="34">
        <f>I143/SUM(I143,'Calculations 20to24'!I143,'Calculations 25to34'!I143,'Calculations 35to44'!I143,'Calculations 45to54'!I143,'Calculations 55to64'!I143,'Calculations 65plus'!I143)</f>
        <v>1.8333436370448732E-2</v>
      </c>
      <c r="J188" s="34">
        <f>J143/SUM(J143,'Calculations 20to24'!J143,'Calculations 25to34'!J143,'Calculations 35to44'!J143,'Calculations 45to54'!J143,'Calculations 55to64'!J143,'Calculations 65plus'!J143)</f>
        <v>1.7447284444060504E-2</v>
      </c>
      <c r="K188" s="34">
        <f>K143/SUM(K143,'Calculations 20to24'!K143,'Calculations 25to34'!K143,'Calculations 35to44'!K143,'Calculations 45to54'!K143,'Calculations 55to64'!K143,'Calculations 65plus'!K143)</f>
        <v>1.6869437121847339E-2</v>
      </c>
      <c r="L188" s="34">
        <f>L143/SUM(L143,'Calculations 20to24'!L143,'Calculations 25to34'!L143,'Calculations 35to44'!L143,'Calculations 45to54'!L143,'Calculations 55to64'!L143,'Calculations 65plus'!L143)</f>
        <v>1.6425317189835278E-2</v>
      </c>
      <c r="M188" s="34">
        <f>M143/SUM(M143,'Calculations 20to24'!M143,'Calculations 25to34'!M143,'Calculations 35to44'!M143,'Calculations 45to54'!M143,'Calculations 55to64'!M143,'Calculations 65plus'!M143)</f>
        <v>1.5821268746446644E-2</v>
      </c>
      <c r="N188" s="34">
        <f>N143/SUM(N143,'Calculations 20to24'!N143,'Calculations 25to34'!N143,'Calculations 35to44'!N143,'Calculations 45to54'!N143,'Calculations 55to64'!N143,'Calculations 65plus'!N143)</f>
        <v>1.5229715508882725E-2</v>
      </c>
      <c r="O188" s="34">
        <f>O143/SUM(O143,'Calculations 20to24'!O143,'Calculations 25to34'!O143,'Calculations 35to44'!O143,'Calculations 45to54'!O143,'Calculations 55to64'!O143,'Calculations 65plus'!O143)</f>
        <v>1.465044418841749E-2</v>
      </c>
      <c r="P188" s="34">
        <f>P143/SUM(P143,'Calculations 20to24'!P143,'Calculations 25to34'!P143,'Calculations 35to44'!P143,'Calculations 45to54'!P143,'Calculations 55to64'!P143,'Calculations 65plus'!P143)</f>
        <v>1.4083245911758349E-2</v>
      </c>
      <c r="Q188" s="34">
        <f>Q143/SUM(Q143,'Calculations 20to24'!Q143,'Calculations 25to34'!Q143,'Calculations 35to44'!Q143,'Calculations 45to54'!Q143,'Calculations 55to64'!Q143,'Calculations 65plus'!Q143)</f>
        <v>1.3527915929730728E-2</v>
      </c>
      <c r="R188" s="34">
        <f>R143/SUM(R143,'Calculations 20to24'!R143,'Calculations 25to34'!R143,'Calculations 35to44'!R143,'Calculations 45to54'!R143,'Calculations 55to64'!R143,'Calculations 65plus'!R143)</f>
        <v>1.2984253348366665E-2</v>
      </c>
      <c r="S188" s="34">
        <f>S143/SUM(S143,'Calculations 20to24'!S143,'Calculations 25to34'!S143,'Calculations 35to44'!S143,'Calculations 45to54'!S143,'Calculations 55to64'!S143,'Calculations 65plus'!S143)</f>
        <v>1.2452060881416937E-2</v>
      </c>
      <c r="T188" s="34">
        <f>T143/SUM(T143,'Calculations 20to24'!T143,'Calculations 25to34'!T143,'Calculations 35to44'!T143,'Calculations 45to54'!T143,'Calculations 55to64'!T143,'Calculations 65plus'!T143)</f>
        <v>1.193114462329754E-2</v>
      </c>
      <c r="U188" s="34">
        <f>U143/SUM(U143,'Calculations 20to24'!U143,'Calculations 25to34'!U143,'Calculations 35to44'!U143,'Calculations 45to54'!U143,'Calculations 55to64'!U143,'Calculations 65plus'!U143)</f>
        <v>1.1421313841471386E-2</v>
      </c>
      <c r="V188" s="34">
        <f>V143/SUM(V143,'Calculations 20to24'!V143,'Calculations 25to34'!V143,'Calculations 35to44'!V143,'Calculations 45to54'!V143,'Calculations 55to64'!V143,'Calculations 65plus'!V143)</f>
        <v>1.0922380787268447E-2</v>
      </c>
      <c r="W188" s="34">
        <f>W143/SUM(W143,'Calculations 20to24'!W143,'Calculations 25to34'!W143,'Calculations 35to44'!W143,'Calculations 45to54'!W143,'Calculations 55to64'!W143,'Calculations 65plus'!W143)</f>
        <v>1.0434160524151361E-2</v>
      </c>
      <c r="X188" s="34">
        <f>X143/SUM(X143,'Calculations 20to24'!X143,'Calculations 25to34'!X143,'Calculations 35to44'!X143,'Calculations 45to54'!X143,'Calculations 55to64'!X143,'Calculations 65plus'!X143)</f>
        <v>9.9564707724417046E-3</v>
      </c>
      <c r="Y188" s="34">
        <f>Y143/SUM(Y143,'Calculations 20to24'!Y143,'Calculations 25to34'!Y143,'Calculations 35to44'!Y143,'Calculations 45to54'!Y143,'Calculations 55to64'!Y143,'Calculations 65plus'!Y143)</f>
        <v>9.4891317695352216E-3</v>
      </c>
      <c r="Z188" s="34">
        <f>Z143/SUM(Z143,'Calculations 20to24'!Z143,'Calculations 25to34'!Z143,'Calculations 35to44'!Z143,'Calculations 45to54'!Z143,'Calculations 55to64'!Z143,'Calculations 65plus'!Z143)</f>
        <v>9.0319661446502508E-3</v>
      </c>
      <c r="AA188" s="34">
        <f>AA143/SUM(AA143,'Calculations 20to24'!AA143,'Calculations 25to34'!AA143,'Calculations 35to44'!AA143,'Calculations 45to54'!AA143,'Calculations 55to64'!AA143,'Calculations 65plus'!AA143)</f>
        <v>8.5847988071737647E-3</v>
      </c>
      <c r="AB188" s="34">
        <f>AB143/SUM(AB143,'Calculations 20to24'!AB143,'Calculations 25to34'!AB143,'Calculations 35to44'!AB143,'Calculations 45to54'!AB143,'Calculations 55to64'!AB143,'Calculations 65plus'!AB143)</f>
        <v>8.1474568476897821E-3</v>
      </c>
      <c r="AC188" s="34">
        <f>AC143/SUM(AC143,'Calculations 20to24'!AC143,'Calculations 25to34'!AC143,'Calculations 35to44'!AC143,'Calculations 45to54'!AC143,'Calculations 55to64'!AC143,'Calculations 65plus'!AC143)</f>
        <v>7.7197694508016161E-3</v>
      </c>
      <c r="AD188" s="34">
        <f>AD143/SUM(AD143,'Calculations 20to24'!AD143,'Calculations 25to34'!AD143,'Calculations 35to44'!AD143,'Calculations 45to54'!AD143,'Calculations 55to64'!AD143,'Calculations 65plus'!AD143)</f>
        <v>7.3015678188853364E-3</v>
      </c>
      <c r="AE188" s="34">
        <f>AE143/SUM(AE143,'Calculations 20to24'!AE143,'Calculations 25to34'!AE143,'Calculations 35to44'!AE143,'Calculations 45to54'!AE143,'Calculations 55to64'!AE143,'Calculations 65plus'!AE143)</f>
        <v>6.8926851059384142E-3</v>
      </c>
      <c r="AF188" s="34">
        <f>AF143/SUM(AF143,'Calculations 20to24'!AF143,'Calculations 25to34'!AF143,'Calculations 35to44'!AF143,'Calculations 45to54'!AF143,'Calculations 55to64'!AF143,'Calculations 65plus'!AF143)</f>
        <v>6.4929563607210201E-3</v>
      </c>
    </row>
    <row r="189" spans="1:32" x14ac:dyDescent="0.2">
      <c r="A189" s="12" t="s">
        <v>31</v>
      </c>
      <c r="B189" s="34">
        <f>B144/SUM(B144,'Calculations 20to24'!B144,'Calculations 25to34'!B144,'Calculations 35to44'!B144,'Calculations 45to54'!B144,'Calculations 55to64'!B144,'Calculations 65plus'!B144)</f>
        <v>1.3544018058690745E-2</v>
      </c>
      <c r="C189" s="34">
        <f>C144/SUM(C144,'Calculations 20to24'!C144,'Calculations 25to34'!C144,'Calculations 35to44'!C144,'Calculations 45to54'!C144,'Calculations 55to64'!C144,'Calculations 65plus'!C144)</f>
        <v>1.3100038207704348E-2</v>
      </c>
      <c r="D189" s="34">
        <f>D144/SUM(D144,'Calculations 20to24'!D144,'Calculations 25to34'!D144,'Calculations 35to44'!D144,'Calculations 45to54'!D144,'Calculations 55to64'!D144,'Calculations 65plus'!D144)</f>
        <v>1.2841014777069278E-2</v>
      </c>
      <c r="E189" s="34">
        <f>E144/SUM(E144,'Calculations 20to24'!E144,'Calculations 25to34'!E144,'Calculations 35to44'!E144,'Calculations 45to54'!E144,'Calculations 55to64'!E144,'Calculations 65plus'!E144)</f>
        <v>1.2581920252641429E-2</v>
      </c>
      <c r="F189" s="34">
        <f>F144/SUM(F144,'Calculations 20to24'!F144,'Calculations 25to34'!F144,'Calculations 35to44'!F144,'Calculations 45to54'!F144,'Calculations 55to64'!F144,'Calculations 65plus'!F144)</f>
        <v>1.2272707532428449E-2</v>
      </c>
      <c r="G189" s="34">
        <f>G144/SUM(G144,'Calculations 20to24'!G144,'Calculations 25to34'!G144,'Calculations 35to44'!G144,'Calculations 45to54'!G144,'Calculations 55to64'!G144,'Calculations 65plus'!G144)</f>
        <v>1.1917308251276527E-2</v>
      </c>
      <c r="H189" s="34">
        <f>H144/SUM(H144,'Calculations 20to24'!H144,'Calculations 25to34'!H144,'Calculations 35to44'!H144,'Calculations 45to54'!H144,'Calculations 55to64'!H144,'Calculations 65plus'!H144)</f>
        <v>1.155315200374085E-2</v>
      </c>
      <c r="I189" s="34">
        <f>I144/SUM(I144,'Calculations 20to24'!I144,'Calculations 25to34'!I144,'Calculations 35to44'!I144,'Calculations 45to54'!I144,'Calculations 55to64'!I144,'Calculations 65plus'!I144)</f>
        <v>1.1069975969331366E-2</v>
      </c>
      <c r="J189" s="34">
        <f>J144/SUM(J144,'Calculations 20to24'!J144,'Calculations 25to34'!J144,'Calculations 35to44'!J144,'Calculations 45to54'!J144,'Calculations 55to64'!J144,'Calculations 65plus'!J144)</f>
        <v>1.0591235850674134E-2</v>
      </c>
      <c r="K189" s="34">
        <f>K144/SUM(K144,'Calculations 20to24'!K144,'Calculations 25to34'!K144,'Calculations 35to44'!K144,'Calculations 45to54'!K144,'Calculations 55to64'!K144,'Calculations 65plus'!K144)</f>
        <v>1.0278979899428721E-2</v>
      </c>
      <c r="L189" s="34">
        <f>L144/SUM(L144,'Calculations 20to24'!L144,'Calculations 25to34'!L144,'Calculations 35to44'!L144,'Calculations 45to54'!L144,'Calculations 55to64'!L144,'Calculations 65plus'!L144)</f>
        <v>1.0029082141180047E-2</v>
      </c>
      <c r="M189" s="34">
        <f>M144/SUM(M144,'Calculations 20to24'!M144,'Calculations 25to34'!M144,'Calculations 35to44'!M144,'Calculations 45to54'!M144,'Calculations 55to64'!M144,'Calculations 65plus'!M144)</f>
        <v>9.6929752149428703E-3</v>
      </c>
      <c r="N189" s="34">
        <f>N144/SUM(N144,'Calculations 20to24'!N144,'Calculations 25to34'!N144,'Calculations 35to44'!N144,'Calculations 45to54'!N144,'Calculations 55to64'!N144,'Calculations 65plus'!N144)</f>
        <v>9.361647401984188E-3</v>
      </c>
      <c r="O189" s="34">
        <f>O144/SUM(O144,'Calculations 20to24'!O144,'Calculations 25to34'!O144,'Calculations 35to44'!O144,'Calculations 45to54'!O144,'Calculations 55to64'!O144,'Calculations 65plus'!O144)</f>
        <v>9.0350947248616937E-3</v>
      </c>
      <c r="P189" s="34">
        <f>P144/SUM(P144,'Calculations 20to24'!P144,'Calculations 25to34'!P144,'Calculations 35to44'!P144,'Calculations 45to54'!P144,'Calculations 55to64'!P144,'Calculations 65plus'!P144)</f>
        <v>8.7133119244821571E-3</v>
      </c>
      <c r="Q189" s="34">
        <f>Q144/SUM(Q144,'Calculations 20to24'!Q144,'Calculations 25to34'!Q144,'Calculations 35to44'!Q144,'Calculations 45to54'!Q144,'Calculations 55to64'!Q144,'Calculations 65plus'!Q144)</f>
        <v>8.396292331375942E-3</v>
      </c>
      <c r="R189" s="34">
        <f>R144/SUM(R144,'Calculations 20to24'!R144,'Calculations 25to34'!R144,'Calculations 35to44'!R144,'Calculations 45to54'!R144,'Calculations 55to64'!R144,'Calculations 65plus'!R144)</f>
        <v>8.0840277545817796E-3</v>
      </c>
      <c r="S189" s="34">
        <f>S144/SUM(S144,'Calculations 20to24'!S144,'Calculations 25to34'!S144,'Calculations 35to44'!S144,'Calculations 45to54'!S144,'Calculations 55to64'!S144,'Calculations 65plus'!S144)</f>
        <v>7.7765083872801174E-3</v>
      </c>
      <c r="T189" s="34">
        <f>T144/SUM(T144,'Calculations 20to24'!T144,'Calculations 25to34'!T144,'Calculations 35to44'!T144,'Calculations 45to54'!T144,'Calculations 55to64'!T144,'Calculations 65plus'!T144)</f>
        <v>7.473722728308067E-3</v>
      </c>
      <c r="U189" s="34">
        <f>U144/SUM(U144,'Calculations 20to24'!U144,'Calculations 25to34'!U144,'Calculations 35to44'!U144,'Calculations 45to54'!U144,'Calculations 55to64'!U144,'Calculations 65plus'!U144)</f>
        <v>7.1756575186817115E-3</v>
      </c>
      <c r="V189" s="34">
        <f>V144/SUM(V144,'Calculations 20to24'!V144,'Calculations 25to34'!V144,'Calculations 35to44'!V144,'Calculations 45to54'!V144,'Calculations 55to64'!V144,'Calculations 65plus'!V144)</f>
        <v>6.8822976922533067E-3</v>
      </c>
      <c r="W189" s="34">
        <f>W144/SUM(W144,'Calculations 20to24'!W144,'Calculations 25to34'!W144,'Calculations 35to44'!W144,'Calculations 45to54'!W144,'Calculations 55to64'!W144,'Calculations 65plus'!W144)</f>
        <v>6.5936263396339694E-3</v>
      </c>
      <c r="X189" s="34">
        <f>X144/SUM(X144,'Calculations 20to24'!X144,'Calculations 25to34'!X144,'Calculations 35to44'!X144,'Calculations 45to54'!X144,'Calculations 55to64'!X144,'Calculations 65plus'!X144)</f>
        <v>6.3096246845187045E-3</v>
      </c>
      <c r="Y189" s="34">
        <f>Y144/SUM(Y144,'Calculations 20to24'!Y144,'Calculations 25to34'!Y144,'Calculations 35to44'!Y144,'Calculations 45to54'!Y144,'Calculations 55to64'!Y144,'Calculations 65plus'!Y144)</f>
        <v>6.030272071561614E-3</v>
      </c>
      <c r="Z189" s="34">
        <f>Z144/SUM(Z144,'Calculations 20to24'!Z144,'Calculations 25to34'!Z144,'Calculations 35to44'!Z144,'Calculations 45to54'!Z144,'Calculations 55to64'!Z144,'Calculations 65plus'!Z144)</f>
        <v>5.7555459649617259E-3</v>
      </c>
      <c r="AA189" s="34">
        <f>AA144/SUM(AA144,'Calculations 20to24'!AA144,'Calculations 25to34'!AA144,'Calculations 35to44'!AA144,'Calculations 45to54'!AA144,'Calculations 55to64'!AA144,'Calculations 65plus'!AA144)</f>
        <v>5.4854219569371023E-3</v>
      </c>
      <c r="AB189" s="34">
        <f>AB144/SUM(AB144,'Calculations 20to24'!AB144,'Calculations 25to34'!AB144,'Calculations 35to44'!AB144,'Calculations 45to54'!AB144,'Calculations 55to64'!AB144,'Calculations 65plus'!AB144)</f>
        <v>5.2198737852821222E-3</v>
      </c>
      <c r="AC189" s="34">
        <f>AC144/SUM(AC144,'Calculations 20to24'!AC144,'Calculations 25to34'!AC144,'Calculations 35to44'!AC144,'Calculations 45to54'!AC144,'Calculations 55to64'!AC144,'Calculations 65plus'!AC144)</f>
        <v>4.9588733592260082E-3</v>
      </c>
      <c r="AD189" s="34">
        <f>AD144/SUM(AD144,'Calculations 20to24'!AD144,'Calculations 25to34'!AD144,'Calculations 35to44'!AD144,'Calculations 45to54'!AD144,'Calculations 55to64'!AD144,'Calculations 65plus'!AD144)</f>
        <v>4.7023907928328453E-3</v>
      </c>
      <c r="AE189" s="34">
        <f>AE144/SUM(AE144,'Calculations 20to24'!AE144,'Calculations 25to34'!AE144,'Calculations 35to44'!AE144,'Calculations 45to54'!AE144,'Calculations 55to64'!AE144,'Calculations 65plus'!AE144)</f>
        <v>4.4503944452079841E-3</v>
      </c>
      <c r="AF189" s="34">
        <f>AF144/SUM(AF144,'Calculations 20to24'!AF144,'Calculations 25to34'!AF144,'Calculations 35to44'!AF144,'Calculations 45to54'!AF144,'Calculations 55to64'!AF144,'Calculations 65plus'!AF144)</f>
        <v>4.202850966804614E-3</v>
      </c>
    </row>
    <row r="190" spans="1:32" x14ac:dyDescent="0.2">
      <c r="A190" s="12" t="s">
        <v>32</v>
      </c>
      <c r="B190" s="34">
        <f>B145/SUM(B145,'Calculations 20to24'!B145,'Calculations 25to34'!B145,'Calculations 35to44'!B145,'Calculations 45to54'!B145,'Calculations 55to64'!B145,'Calculations 65plus'!B145)</f>
        <v>1.8604651162790701E-2</v>
      </c>
      <c r="C190" s="34">
        <f>C145/SUM(C145,'Calculations 20to24'!C145,'Calculations 25to34'!C145,'Calculations 35to44'!C145,'Calculations 45to54'!C145,'Calculations 55to64'!C145,'Calculations 65plus'!C145)</f>
        <v>1.7951510213627106E-2</v>
      </c>
      <c r="D190" s="34">
        <f>D145/SUM(D145,'Calculations 20to24'!D145,'Calculations 25to34'!D145,'Calculations 35to44'!D145,'Calculations 45to54'!D145,'Calculations 55to64'!D145,'Calculations 65plus'!D145)</f>
        <v>1.7565167490285957E-2</v>
      </c>
      <c r="E190" s="34">
        <f>E145/SUM(E145,'Calculations 20to24'!E145,'Calculations 25to34'!E145,'Calculations 35to44'!E145,'Calculations 45to54'!E145,'Calculations 55to64'!E145,'Calculations 65plus'!E145)</f>
        <v>1.7178029574282917E-2</v>
      </c>
      <c r="F190" s="34">
        <f>F145/SUM(F145,'Calculations 20to24'!F145,'Calculations 25to34'!F145,'Calculations 35to44'!F145,'Calculations 45to54'!F145,'Calculations 55to64'!F145,'Calculations 65plus'!F145)</f>
        <v>1.6722300359591869E-2</v>
      </c>
      <c r="G190" s="34">
        <f>G145/SUM(G145,'Calculations 20to24'!G145,'Calculations 25to34'!G145,'Calculations 35to44'!G145,'Calculations 45to54'!G145,'Calculations 55to64'!G145,'Calculations 65plus'!G145)</f>
        <v>1.6208061258195895E-2</v>
      </c>
      <c r="H190" s="34">
        <f>H145/SUM(H145,'Calculations 20to24'!H145,'Calculations 25to34'!H145,'Calculations 35to44'!H145,'Calculations 45to54'!H145,'Calculations 55to64'!H145,'Calculations 65plus'!H145)</f>
        <v>1.5682529291627934E-2</v>
      </c>
      <c r="I190" s="34">
        <f>I145/SUM(I145,'Calculations 20to24'!I145,'Calculations 25to34'!I145,'Calculations 35to44'!I145,'Calculations 45to54'!I145,'Calculations 55to64'!I145,'Calculations 65plus'!I145)</f>
        <v>1.4978034643105259E-2</v>
      </c>
      <c r="J190" s="34">
        <f>J145/SUM(J145,'Calculations 20to24'!J145,'Calculations 25to34'!J145,'Calculations 35to44'!J145,'Calculations 45to54'!J145,'Calculations 55to64'!J145,'Calculations 65plus'!J145)</f>
        <v>1.4278154377380317E-2</v>
      </c>
      <c r="K190" s="34">
        <f>K145/SUM(K145,'Calculations 20to24'!K145,'Calculations 25to34'!K145,'Calculations 35to44'!K145,'Calculations 45to54'!K145,'Calculations 55to64'!K145,'Calculations 65plus'!K145)</f>
        <v>1.3820535080902505E-2</v>
      </c>
      <c r="L190" s="34">
        <f>L145/SUM(L145,'Calculations 20to24'!L145,'Calculations 25to34'!L145,'Calculations 35to44'!L145,'Calculations 45to54'!L145,'Calculations 55to64'!L145,'Calculations 65plus'!L145)</f>
        <v>1.3477327839864594E-2</v>
      </c>
      <c r="M190" s="34">
        <f>M145/SUM(M145,'Calculations 20to24'!M145,'Calculations 25to34'!M145,'Calculations 35to44'!M145,'Calculations 45to54'!M145,'Calculations 55to64'!M145,'Calculations 65plus'!M145)</f>
        <v>1.2998866022397788E-2</v>
      </c>
      <c r="N190" s="34">
        <f>N145/SUM(N145,'Calculations 20to24'!N145,'Calculations 25to34'!N145,'Calculations 35to44'!N145,'Calculations 45to54'!N145,'Calculations 55to64'!N145,'Calculations 65plus'!N145)</f>
        <v>1.2529125766663943E-2</v>
      </c>
      <c r="O190" s="34">
        <f>O145/SUM(O145,'Calculations 20to24'!O145,'Calculations 25to34'!O145,'Calculations 35to44'!O145,'Calculations 45to54'!O145,'Calculations 55to64'!O145,'Calculations 65plus'!O145)</f>
        <v>1.2068004251063146E-2</v>
      </c>
      <c r="P190" s="34">
        <f>P145/SUM(P145,'Calculations 20to24'!P145,'Calculations 25to34'!P145,'Calculations 35to44'!P145,'Calculations 45to54'!P145,'Calculations 55to64'!P145,'Calculations 65plus'!P145)</f>
        <v>1.1615399659509492E-2</v>
      </c>
      <c r="Q190" s="34">
        <f>Q145/SUM(Q145,'Calculations 20to24'!Q145,'Calculations 25to34'!Q145,'Calculations 35to44'!Q145,'Calculations 45to54'!Q145,'Calculations 55to64'!Q145,'Calculations 65plus'!Q145)</f>
        <v>1.117121100009154E-2</v>
      </c>
      <c r="R190" s="34">
        <f>R145/SUM(R145,'Calculations 20to24'!R145,'Calculations 25to34'!R145,'Calculations 35to44'!R145,'Calculations 45to54'!R145,'Calculations 55to64'!R145,'Calculations 65plus'!R145)</f>
        <v>1.0735337943366292E-2</v>
      </c>
      <c r="S190" s="34">
        <f>S145/SUM(S145,'Calculations 20to24'!S145,'Calculations 25to34'!S145,'Calculations 35to44'!S145,'Calculations 45to54'!S145,'Calculations 55to64'!S145,'Calculations 65plus'!S145)</f>
        <v>1.030768067924339E-2</v>
      </c>
      <c r="T190" s="34">
        <f>T145/SUM(T145,'Calculations 20to24'!T145,'Calculations 25to34'!T145,'Calculations 35to44'!T145,'Calculations 45to54'!T145,'Calculations 55to64'!T145,'Calculations 65plus'!T145)</f>
        <v>9.8881397914283749E-3</v>
      </c>
      <c r="U190" s="34">
        <f>U145/SUM(U145,'Calculations 20to24'!U145,'Calculations 25to34'!U145,'Calculations 35to44'!U145,'Calculations 45to54'!U145,'Calculations 55to64'!U145,'Calculations 65plus'!U145)</f>
        <v>9.4766161484011336E-3</v>
      </c>
      <c r="V190" s="34">
        <f>V145/SUM(V145,'Calculations 20to24'!V145,'Calculations 25to34'!V145,'Calculations 35to44'!V145,'Calculations 45to54'!V145,'Calculations 55to64'!V145,'Calculations 65plus'!V145)</f>
        <v>9.0730108099232477E-3</v>
      </c>
      <c r="W190" s="34">
        <f>W145/SUM(W145,'Calculations 20to24'!W145,'Calculations 25to34'!W145,'Calculations 35to44'!W145,'Calculations 45to54'!W145,'Calculations 55to64'!W145,'Calculations 65plus'!W145)</f>
        <v>8.6772249480849811E-3</v>
      </c>
      <c r="X190" s="34">
        <f>X145/SUM(X145,'Calculations 20to24'!X145,'Calculations 25to34'!X145,'Calculations 35to44'!X145,'Calculations 45to54'!X145,'Calculations 55to64'!X145,'Calculations 65plus'!X145)</f>
        <v>8.2891597819221511E-3</v>
      </c>
      <c r="Y190" s="34">
        <f>Y145/SUM(Y145,'Calculations 20to24'!Y145,'Calculations 25to34'!Y145,'Calculations 35to44'!Y145,'Calculations 45to54'!Y145,'Calculations 55to64'!Y145,'Calculations 65plus'!Y145)</f>
        <v>7.9087165246559954E-3</v>
      </c>
      <c r="Z190" s="34">
        <f>Z145/SUM(Z145,'Calculations 20to24'!Z145,'Calculations 25to34'!Z145,'Calculations 35to44'!Z145,'Calculations 45to54'!Z145,'Calculations 55to64'!Z145,'Calculations 65plus'!Z145)</f>
        <v>7.5357963426339516E-3</v>
      </c>
      <c r="AA190" s="34">
        <f>AA145/SUM(AA145,'Calculations 20to24'!AA145,'Calculations 25to34'!AA145,'Calculations 35to44'!AA145,'Calculations 45to54'!AA145,'Calculations 55to64'!AA145,'Calculations 65plus'!AA145)</f>
        <v>7.1703003250755924E-3</v>
      </c>
      <c r="AB190" s="34">
        <f>AB145/SUM(AB145,'Calculations 20to24'!AB145,'Calculations 25to34'!AB145,'Calculations 35to44'!AB145,'Calculations 45to54'!AB145,'Calculations 55to64'!AB145,'Calculations 65plus'!AB145)</f>
        <v>6.8121294637561525E-3</v>
      </c>
      <c r="AC190" s="34">
        <f>AC145/SUM(AC145,'Calculations 20to24'!AC145,'Calculations 25to34'!AC145,'Calculations 35to44'!AC145,'Calculations 45to54'!AC145,'Calculations 55to64'!AC145,'Calculations 65plus'!AC145)</f>
        <v>6.4611846417902156E-3</v>
      </c>
      <c r="AD190" s="34">
        <f>AD145/SUM(AD145,'Calculations 20to24'!AD145,'Calculations 25to34'!AD145,'Calculations 35to44'!AD145,'Calculations 45to54'!AD145,'Calculations 55to64'!AD145,'Calculations 65plus'!AD145)</f>
        <v>6.1173666307095037E-3</v>
      </c>
      <c r="AE190" s="34">
        <f>AE145/SUM(AE145,'Calculations 20to24'!AE145,'Calculations 25to34'!AE145,'Calculations 35to44'!AE145,'Calculations 45to54'!AE145,'Calculations 55to64'!AE145,'Calculations 65plus'!AE145)</f>
        <v>5.7805760950587117E-3</v>
      </c>
      <c r="AF190" s="34">
        <f>AF145/SUM(AF145,'Calculations 20to24'!AF145,'Calculations 25to34'!AF145,'Calculations 35to44'!AF145,'Calculations 45to54'!AF145,'Calculations 55to64'!AF145,'Calculations 65plus'!AF145)</f>
        <v>5.4507136037695346E-3</v>
      </c>
    </row>
    <row r="191" spans="1:32" x14ac:dyDescent="0.2">
      <c r="A191" s="12" t="s">
        <v>33</v>
      </c>
      <c r="B191" s="34">
        <f>B146/SUM(B146,'Calculations 20to24'!B146,'Calculations 25to34'!B146,'Calculations 35to44'!B146,'Calculations 45to54'!B146,'Calculations 55to64'!B146,'Calculations 65plus'!B146)</f>
        <v>6.2421972534332029E-3</v>
      </c>
      <c r="C191" s="34">
        <f>C146/SUM(C146,'Calculations 20to24'!C146,'Calculations 25to34'!C146,'Calculations 35to44'!C146,'Calculations 45to54'!C146,'Calculations 55to64'!C146,'Calculations 65plus'!C146)</f>
        <v>6.0816141503773225E-3</v>
      </c>
      <c r="D191" s="34">
        <f>D146/SUM(D146,'Calculations 20to24'!D146,'Calculations 25to34'!D146,'Calculations 35to44'!D146,'Calculations 45to54'!D146,'Calculations 55to64'!D146,'Calculations 65plus'!D146)</f>
        <v>5.9892955351368163E-3</v>
      </c>
      <c r="E191" s="34">
        <f>E146/SUM(E146,'Calculations 20to24'!E146,'Calculations 25to34'!E146,'Calculations 35to44'!E146,'Calculations 45to54'!E146,'Calculations 55to64'!E146,'Calculations 65plus'!E146)</f>
        <v>5.8954146436405322E-3</v>
      </c>
      <c r="F191" s="34">
        <f>F146/SUM(F146,'Calculations 20to24'!F146,'Calculations 25to34'!F146,'Calculations 35to44'!F146,'Calculations 45to54'!F146,'Calculations 55to64'!F146,'Calculations 65plus'!F146)</f>
        <v>5.7783415294369997E-3</v>
      </c>
      <c r="G191" s="34">
        <f>G146/SUM(G146,'Calculations 20to24'!G146,'Calculations 25to34'!G146,'Calculations 35to44'!G146,'Calculations 45to54'!G146,'Calculations 55to64'!G146,'Calculations 65plus'!G146)</f>
        <v>5.6358979773250403E-3</v>
      </c>
      <c r="H191" s="34">
        <f>H146/SUM(H146,'Calculations 20to24'!H146,'Calculations 25to34'!H146,'Calculations 35to44'!H146,'Calculations 45to54'!H146,'Calculations 55to64'!H146,'Calculations 65plus'!H146)</f>
        <v>5.4894532912548718E-3</v>
      </c>
      <c r="I191" s="34">
        <f>I146/SUM(I146,'Calculations 20to24'!I146,'Calculations 25to34'!I146,'Calculations 35to44'!I146,'Calculations 45to54'!I146,'Calculations 55to64'!I146,'Calculations 65plus'!I146)</f>
        <v>5.2889763311906148E-3</v>
      </c>
      <c r="J191" s="34">
        <f>J146/SUM(J146,'Calculations 20to24'!J146,'Calculations 25to34'!J146,'Calculations 35to44'!J146,'Calculations 45to54'!J146,'Calculations 55to64'!J146,'Calculations 65plus'!J146)</f>
        <v>5.0861399195948464E-3</v>
      </c>
      <c r="K191" s="34">
        <f>K146/SUM(K146,'Calculations 20to24'!K146,'Calculations 25to34'!K146,'Calculations 35to44'!K146,'Calculations 45to54'!K146,'Calculations 55to64'!K146,'Calculations 65plus'!K146)</f>
        <v>4.951498020223182E-3</v>
      </c>
      <c r="L191" s="34">
        <f>L146/SUM(L146,'Calculations 20to24'!L146,'Calculations 25to34'!L146,'Calculations 35to44'!L146,'Calculations 45to54'!L146,'Calculations 55to64'!L146,'Calculations 65plus'!L146)</f>
        <v>4.8615453998637681E-3</v>
      </c>
      <c r="M191" s="34">
        <f>M146/SUM(M146,'Calculations 20to24'!M146,'Calculations 25to34'!M146,'Calculations 35to44'!M146,'Calculations 45to54'!M146,'Calculations 55to64'!M146,'Calculations 65plus'!M146)</f>
        <v>4.7211117661677682E-3</v>
      </c>
      <c r="N191" s="34">
        <f>N146/SUM(N146,'Calculations 20to24'!N146,'Calculations 25to34'!N146,'Calculations 35to44'!N146,'Calculations 45to54'!N146,'Calculations 55to64'!N146,'Calculations 65plus'!N146)</f>
        <v>4.5813461508501128E-3</v>
      </c>
      <c r="O191" s="34">
        <f>O146/SUM(O146,'Calculations 20to24'!O146,'Calculations 25to34'!O146,'Calculations 35to44'!O146,'Calculations 45to54'!O146,'Calculations 55to64'!O146,'Calculations 65plus'!O146)</f>
        <v>4.4422900012300462E-3</v>
      </c>
      <c r="P191" s="34">
        <f>P146/SUM(P146,'Calculations 20to24'!P146,'Calculations 25to34'!P146,'Calculations 35to44'!P146,'Calculations 45to54'!P146,'Calculations 55to64'!P146,'Calculations 65plus'!P146)</f>
        <v>4.3039840025298932E-3</v>
      </c>
      <c r="Q191" s="34">
        <f>Q146/SUM(Q146,'Calculations 20to24'!Q146,'Calculations 25to34'!Q146,'Calculations 35to44'!Q146,'Calculations 45to54'!Q146,'Calculations 55to64'!Q146,'Calculations 65plus'!Q146)</f>
        <v>4.166467986360097E-3</v>
      </c>
      <c r="R191" s="34">
        <f>R146/SUM(R146,'Calculations 20to24'!R146,'Calculations 25to34'!R146,'Calculations 35to44'!R146,'Calculations 45to54'!R146,'Calculations 55to64'!R146,'Calculations 65plus'!R146)</f>
        <v>4.0297808465705942E-3</v>
      </c>
      <c r="S191" s="34">
        <f>S146/SUM(S146,'Calculations 20to24'!S146,'Calculations 25to34'!S146,'Calculations 35to44'!S146,'Calculations 45to54'!S146,'Calculations 55to64'!S146,'Calculations 65plus'!S146)</f>
        <v>3.8939604623623061E-3</v>
      </c>
      <c r="T191" s="34">
        <f>T146/SUM(T146,'Calculations 20to24'!T146,'Calculations 25to34'!T146,'Calculations 35to44'!T146,'Calculations 45to54'!T146,'Calculations 55to64'!T146,'Calculations 65plus'!T146)</f>
        <v>3.7590436285299504E-3</v>
      </c>
      <c r="U191" s="34">
        <f>U146/SUM(U146,'Calculations 20to24'!U146,'Calculations 25to34'!U146,'Calculations 35to44'!U146,'Calculations 45to54'!U146,'Calculations 55to64'!U146,'Calculations 65plus'!U146)</f>
        <v>3.6250659926856132E-3</v>
      </c>
      <c r="V191" s="34">
        <f>V146/SUM(V146,'Calculations 20to24'!V146,'Calculations 25to34'!V146,'Calculations 35to44'!V146,'Calculations 45to54'!V146,'Calculations 55to64'!V146,'Calculations 65plus'!V146)</f>
        <v>3.492061999293332E-3</v>
      </c>
      <c r="W191" s="34">
        <f>W146/SUM(W146,'Calculations 20to24'!W146,'Calculations 25to34'!W146,'Calculations 35to44'!W146,'Calculations 45to54'!W146,'Calculations 55to64'!W146,'Calculations 65plus'!W146)</f>
        <v>3.3600648403277239E-3</v>
      </c>
      <c r="X191" s="34">
        <f>X146/SUM(X146,'Calculations 20to24'!X146,'Calculations 25to34'!X146,'Calculations 35to44'!X146,'Calculations 45to54'!X146,'Calculations 55to64'!X146,'Calculations 65plus'!X146)</f>
        <v>3.2291064123531666E-3</v>
      </c>
      <c r="Y191" s="34">
        <f>Y146/SUM(Y146,'Calculations 20to24'!Y146,'Calculations 25to34'!Y146,'Calculations 35to44'!Y146,'Calculations 45to54'!Y146,'Calculations 55to64'!Y146,'Calculations 65plus'!Y146)</f>
        <v>3.099217279806265E-3</v>
      </c>
      <c r="Z191" s="34">
        <f>Z146/SUM(Z146,'Calculations 20to24'!Z146,'Calculations 25to34'!Z146,'Calculations 35to44'!Z146,'Calculations 45to54'!Z146,'Calculations 55to64'!Z146,'Calculations 65plus'!Z146)</f>
        <v>2.9704266442522357E-3</v>
      </c>
      <c r="AA191" s="34">
        <f>AA146/SUM(AA146,'Calculations 20to24'!AA146,'Calculations 25to34'!AA146,'Calculations 35to44'!AA146,'Calculations 45to54'!AA146,'Calculations 55to64'!AA146,'Calculations 65plus'!AA146)</f>
        <v>2.8427623193749895E-3</v>
      </c>
      <c r="AB191" s="34">
        <f>AB146/SUM(AB146,'Calculations 20to24'!AB146,'Calculations 25to34'!AB146,'Calculations 35to44'!AB146,'Calculations 45to54'!AB146,'Calculations 55to64'!AB146,'Calculations 65plus'!AB146)</f>
        <v>2.7162507114522217E-3</v>
      </c>
      <c r="AC191" s="34">
        <f>AC146/SUM(AC146,'Calculations 20to24'!AC146,'Calculations 25to34'!AC146,'Calculations 35to44'!AC146,'Calculations 45to54'!AC146,'Calculations 55to64'!AC146,'Calculations 65plus'!AC146)</f>
        <v>2.5909168050597224E-3</v>
      </c>
      <c r="AD191" s="34">
        <f>AD146/SUM(AD146,'Calculations 20to24'!AD146,'Calculations 25to34'!AD146,'Calculations 35to44'!AD146,'Calculations 45to54'!AD146,'Calculations 55to64'!AD146,'Calculations 65plus'!AD146)</f>
        <v>2.4667841537437864E-3</v>
      </c>
      <c r="AE191" s="34">
        <f>AE146/SUM(AE146,'Calculations 20to24'!AE146,'Calculations 25to34'!AE146,'Calculations 35to44'!AE146,'Calculations 45to54'!AE146,'Calculations 55to64'!AE146,'Calculations 65plus'!AE146)</f>
        <v>2.3438748753962808E-3</v>
      </c>
      <c r="AF191" s="34">
        <f>AF146/SUM(AF146,'Calculations 20to24'!AF146,'Calculations 25to34'!AF146,'Calculations 35to44'!AF146,'Calculations 45to54'!AF146,'Calculations 55to64'!AF146,'Calculations 65plus'!AF146)</f>
        <v>2.2222096520656655E-3</v>
      </c>
    </row>
    <row r="192" spans="1:32" x14ac:dyDescent="0.2">
      <c r="A192" s="12" t="s">
        <v>34</v>
      </c>
      <c r="B192" s="34">
        <f>B147/SUM(B147,'Calculations 20to24'!B147,'Calculations 25to34'!B147,'Calculations 35to44'!B147,'Calculations 45to54'!B147,'Calculations 55to64'!B147,'Calculations 65plus'!B147)</f>
        <v>5.1813471502590649E-3</v>
      </c>
      <c r="C192" s="34">
        <f>C147/SUM(C147,'Calculations 20to24'!C147,'Calculations 25to34'!C147,'Calculations 35to44'!C147,'Calculations 45to54'!C147,'Calculations 55to64'!C147,'Calculations 65plus'!C147)</f>
        <v>5.0452644816118882E-3</v>
      </c>
      <c r="D192" s="34">
        <f>D147/SUM(D147,'Calculations 20to24'!D147,'Calculations 25to34'!D147,'Calculations 35to44'!D147,'Calculations 45to54'!D147,'Calculations 55to64'!D147,'Calculations 65plus'!D147)</f>
        <v>4.9618129562005531E-3</v>
      </c>
      <c r="E192" s="34">
        <f>E147/SUM(E147,'Calculations 20to24'!E147,'Calculations 25to34'!E147,'Calculations 35to44'!E147,'Calculations 45to54'!E147,'Calculations 55to64'!E147,'Calculations 65plus'!E147)</f>
        <v>4.8769095558024418E-3</v>
      </c>
      <c r="F192" s="34">
        <f>F147/SUM(F147,'Calculations 20to24'!F147,'Calculations 25to34'!F147,'Calculations 35to44'!F147,'Calculations 45to54'!F147,'Calculations 55to64'!F147,'Calculations 65plus'!F147)</f>
        <v>4.776031196569607E-3</v>
      </c>
      <c r="G192" s="34">
        <f>G147/SUM(G147,'Calculations 20to24'!G147,'Calculations 25to34'!G147,'Calculations 35to44'!G147,'Calculations 45to54'!G147,'Calculations 55to64'!G147,'Calculations 65plus'!G147)</f>
        <v>4.6598120872090257E-3</v>
      </c>
      <c r="H192" s="34">
        <f>H147/SUM(H147,'Calculations 20to24'!H147,'Calculations 25to34'!H147,'Calculations 35to44'!H147,'Calculations 45to54'!H147,'Calculations 55to64'!H147,'Calculations 65plus'!H147)</f>
        <v>4.5404486103051032E-3</v>
      </c>
      <c r="I192" s="34">
        <f>I147/SUM(I147,'Calculations 20to24'!I147,'Calculations 25to34'!I147,'Calculations 35to44'!I147,'Calculations 45to54'!I147,'Calculations 55to64'!I147,'Calculations 65plus'!I147)</f>
        <v>4.3747867317280413E-3</v>
      </c>
      <c r="J192" s="34">
        <f>J147/SUM(J147,'Calculations 20to24'!J147,'Calculations 25to34'!J147,'Calculations 35to44'!J147,'Calculations 45to54'!J147,'Calculations 55to64'!J147,'Calculations 65plus'!J147)</f>
        <v>4.2043904147266971E-3</v>
      </c>
      <c r="K192" s="34">
        <f>K147/SUM(K147,'Calculations 20to24'!K147,'Calculations 25to34'!K147,'Calculations 35to44'!K147,'Calculations 45to54'!K147,'Calculations 55to64'!K147,'Calculations 65plus'!K147)</f>
        <v>4.0883130504373961E-3</v>
      </c>
      <c r="L192" s="34">
        <f>L147/SUM(L147,'Calculations 20to24'!L147,'Calculations 25to34'!L147,'Calculations 35to44'!L147,'Calculations 45to54'!L147,'Calculations 55to64'!L147,'Calculations 65plus'!L147)</f>
        <v>4.0136648777674725E-3</v>
      </c>
      <c r="M192" s="34">
        <f>M147/SUM(M147,'Calculations 20to24'!M147,'Calculations 25to34'!M147,'Calculations 35to44'!M147,'Calculations 45to54'!M147,'Calculations 55to64'!M147,'Calculations 65plus'!M147)</f>
        <v>3.8964604145091388E-3</v>
      </c>
      <c r="N192" s="34">
        <f>N147/SUM(N147,'Calculations 20to24'!N147,'Calculations 25to34'!N147,'Calculations 35to44'!N147,'Calculations 45to54'!N147,'Calculations 55to64'!N147,'Calculations 65plus'!N147)</f>
        <v>3.7799718081145306E-3</v>
      </c>
      <c r="O192" s="34">
        <f>O147/SUM(O147,'Calculations 20to24'!O147,'Calculations 25to34'!O147,'Calculations 35to44'!O147,'Calculations 45to54'!O147,'Calculations 55to64'!O147,'Calculations 65plus'!O147)</f>
        <v>3.6642253813275933E-3</v>
      </c>
      <c r="P192" s="34">
        <f>P147/SUM(P147,'Calculations 20to24'!P147,'Calculations 25to34'!P147,'Calculations 35to44'!P147,'Calculations 45to54'!P147,'Calculations 55to64'!P147,'Calculations 65plus'!P147)</f>
        <v>3.5492465714230684E-3</v>
      </c>
      <c r="Q192" s="34">
        <f>Q147/SUM(Q147,'Calculations 20to24'!Q147,'Calculations 25to34'!Q147,'Calculations 35to44'!Q147,'Calculations 45to54'!Q147,'Calculations 55to64'!Q147,'Calculations 65plus'!Q147)</f>
        <v>3.4350599056181641E-3</v>
      </c>
      <c r="R192" s="34">
        <f>R147/SUM(R147,'Calculations 20to24'!R147,'Calculations 25to34'!R147,'Calculations 35to44'!R147,'Calculations 45to54'!R147,'Calculations 55to64'!R147,'Calculations 65plus'!R147)</f>
        <v>3.3216889801366235E-3</v>
      </c>
      <c r="S192" s="34">
        <f>S147/SUM(S147,'Calculations 20to24'!S147,'Calculations 25to34'!S147,'Calculations 35to44'!S147,'Calculations 45to54'!S147,'Calculations 55to64'!S147,'Calculations 65plus'!S147)</f>
        <v>3.2091564427683605E-3</v>
      </c>
      <c r="T192" s="34">
        <f>T147/SUM(T147,'Calculations 20to24'!T147,'Calculations 25to34'!T147,'Calculations 35to44'!T147,'Calculations 45to54'!T147,'Calculations 55to64'!T147,'Calculations 65plus'!T147)</f>
        <v>3.097483978766938E-3</v>
      </c>
      <c r="U192" s="34">
        <f>U147/SUM(U147,'Calculations 20to24'!U147,'Calculations 25to34'!U147,'Calculations 35to44'!U147,'Calculations 45to54'!U147,'Calculations 55to64'!U147,'Calculations 65plus'!U147)</f>
        <v>2.9866922999254798E-3</v>
      </c>
      <c r="V192" s="34">
        <f>V147/SUM(V147,'Calculations 20to24'!V147,'Calculations 25to34'!V147,'Calculations 35to44'!V147,'Calculations 45to54'!V147,'Calculations 55to64'!V147,'Calculations 65plus'!V147)</f>
        <v>2.8768011366714251E-3</v>
      </c>
      <c r="W192" s="34">
        <f>W147/SUM(W147,'Calculations 20to24'!W147,'Calculations 25to34'!W147,'Calculations 35to44'!W147,'Calculations 45to54'!W147,'Calculations 55to64'!W147,'Calculations 65plus'!W147)</f>
        <v>2.7678292330215238E-3</v>
      </c>
      <c r="X192" s="34">
        <f>X147/SUM(X147,'Calculations 20to24'!X147,'Calculations 25to34'!X147,'Calculations 35to44'!X147,'Calculations 45to54'!X147,'Calculations 55to64'!X147,'Calculations 65plus'!X147)</f>
        <v>2.6597943442381979E-3</v>
      </c>
      <c r="Y192" s="34">
        <f>Y147/SUM(Y147,'Calculations 20to24'!Y147,'Calculations 25to34'!Y147,'Calculations 35to44'!Y147,'Calculations 45to54'!Y147,'Calculations 55to64'!Y147,'Calculations 65plus'!Y147)</f>
        <v>2.552713237030658E-3</v>
      </c>
      <c r="Z192" s="34">
        <f>Z147/SUM(Z147,'Calculations 20to24'!Z147,'Calculations 25to34'!Z147,'Calculations 35to44'!Z147,'Calculations 45to54'!Z147,'Calculations 55to64'!Z147,'Calculations 65plus'!Z147)</f>
        <v>2.4466016921456789E-3</v>
      </c>
      <c r="AA192" s="34">
        <f>AA147/SUM(AA147,'Calculations 20to24'!AA147,'Calculations 25to34'!AA147,'Calculations 35to44'!AA147,'Calculations 45to54'!AA147,'Calculations 55to64'!AA147,'Calculations 65plus'!AA147)</f>
        <v>2.3414745091952594E-3</v>
      </c>
      <c r="AB192" s="34">
        <f>AB147/SUM(AB147,'Calculations 20to24'!AB147,'Calculations 25to34'!AB147,'Calculations 35to44'!AB147,'Calculations 45to54'!AB147,'Calculations 55to64'!AB147,'Calculations 65plus'!AB147)</f>
        <v>2.2373455135711764E-3</v>
      </c>
      <c r="AC192" s="34">
        <f>AC147/SUM(AC147,'Calculations 20to24'!AC147,'Calculations 25to34'!AC147,'Calculations 35to44'!AC147,'Calculations 45to54'!AC147,'Calculations 55to64'!AC147,'Calculations 65plus'!AC147)</f>
        <v>2.1342275652994078E-3</v>
      </c>
      <c r="AD192" s="34">
        <f>AD147/SUM(AD147,'Calculations 20to24'!AD147,'Calculations 25to34'!AD147,'Calculations 35to44'!AD147,'Calculations 45to54'!AD147,'Calculations 55to64'!AD147,'Calculations 65plus'!AD147)</f>
        <v>2.0321325696914362E-3</v>
      </c>
      <c r="AE192" s="34">
        <f>AE147/SUM(AE147,'Calculations 20to24'!AE147,'Calculations 25to34'!AE147,'Calculations 35to44'!AE147,'Calculations 45to54'!AE147,'Calculations 55to64'!AE147,'Calculations 65plus'!AE147)</f>
        <v>1.9310714896519031E-3</v>
      </c>
      <c r="AF192" s="34">
        <f>AF147/SUM(AF147,'Calculations 20to24'!AF147,'Calculations 25to34'!AF147,'Calculations 35to44'!AF147,'Calculations 45to54'!AF147,'Calculations 55to64'!AF147,'Calculations 65plus'!AF147)</f>
        <v>1.8310543595076007E-3</v>
      </c>
    </row>
    <row r="193" spans="1:32" x14ac:dyDescent="0.2">
      <c r="A193" s="12" t="s">
        <v>92</v>
      </c>
      <c r="B193" s="34">
        <f>B148/SUM(B148,'Calculations 20to24'!B148,'Calculations 25to34'!B148,'Calculations 35to44'!B148,'Calculations 45to54'!B148,'Calculations 55to64'!B148,'Calculations 65plus'!B148)</f>
        <v>6.1652281134402078E-3</v>
      </c>
      <c r="C193" s="34">
        <f>C148/SUM(C148,'Calculations 20to24'!C148,'Calculations 25to34'!C148,'Calculations 35to44'!C148,'Calculations 45to54'!C148,'Calculations 55to64'!C148,'Calculations 65plus'!C148)</f>
        <v>6.007046421211637E-3</v>
      </c>
      <c r="D193" s="34">
        <f>D148/SUM(D148,'Calculations 20to24'!D148,'Calculations 25to34'!D148,'Calculations 35to44'!D148,'Calculations 45to54'!D148,'Calculations 55to64'!D148,'Calculations 65plus'!D148)</f>
        <v>5.9173593239055826E-3</v>
      </c>
      <c r="E193" s="34">
        <f>E148/SUM(E148,'Calculations 20to24'!E148,'Calculations 25to34'!E148,'Calculations 35to44'!E148,'Calculations 45to54'!E148,'Calculations 55to64'!E148,'Calculations 65plus'!E148)</f>
        <v>5.8262881176312621E-3</v>
      </c>
      <c r="F193" s="34">
        <f>F148/SUM(F148,'Calculations 20to24'!F148,'Calculations 25to34'!F148,'Calculations 35to44'!F148,'Calculations 45to54'!F148,'Calculations 55to64'!F148,'Calculations 65plus'!F148)</f>
        <v>5.7120258807776356E-3</v>
      </c>
      <c r="G193" s="34">
        <f>G148/SUM(G148,'Calculations 20to24'!G148,'Calculations 25to34'!G148,'Calculations 35to44'!G148,'Calculations 45to54'!G148,'Calculations 55to64'!G148,'Calculations 65plus'!G148)</f>
        <v>5.5727392750411706E-3</v>
      </c>
      <c r="H193" s="34">
        <f>H148/SUM(H148,'Calculations 20to24'!H148,'Calculations 25to34'!H148,'Calculations 35to44'!H148,'Calculations 45to54'!H148,'Calculations 55to64'!H148,'Calculations 65plus'!H148)</f>
        <v>5.4291206314963309E-3</v>
      </c>
      <c r="I193" s="34">
        <f>I148/SUM(I148,'Calculations 20to24'!I148,'Calculations 25to34'!I148,'Calculations 35to44'!I148,'Calculations 45to54'!I148,'Calculations 55to64'!I148,'Calculations 65plus'!I148)</f>
        <v>5.232599412291262E-3</v>
      </c>
      <c r="J193" s="34">
        <f>J148/SUM(J148,'Calculations 20to24'!J148,'Calculations 25to34'!J148,'Calculations 35to44'!J148,'Calculations 45to54'!J148,'Calculations 55to64'!J148,'Calculations 65plus'!J148)</f>
        <v>5.0344403832189672E-3</v>
      </c>
      <c r="K193" s="34">
        <f>K148/SUM(K148,'Calculations 20to24'!K148,'Calculations 25to34'!K148,'Calculations 35to44'!K148,'Calculations 45to54'!K148,'Calculations 55to64'!K148,'Calculations 65plus'!K148)</f>
        <v>4.9040667329987809E-3</v>
      </c>
      <c r="L193" s="34">
        <f>L148/SUM(L148,'Calculations 20to24'!L148,'Calculations 25to34'!L148,'Calculations 35to44'!L148,'Calculations 45to54'!L148,'Calculations 55to64'!L148,'Calculations 65plus'!L148)</f>
        <v>4.8141236816325464E-3</v>
      </c>
      <c r="M193" s="34">
        <f>M148/SUM(M148,'Calculations 20to24'!M148,'Calculations 25to34'!M148,'Calculations 35to44'!M148,'Calculations 45to54'!M148,'Calculations 55to64'!M148,'Calculations 65plus'!M148)</f>
        <v>4.6762518766675252E-3</v>
      </c>
      <c r="N193" s="34">
        <f>N148/SUM(N148,'Calculations 20to24'!N148,'Calculations 25to34'!N148,'Calculations 35to44'!N148,'Calculations 45to54'!N148,'Calculations 55to64'!N148,'Calculations 65plus'!N148)</f>
        <v>4.5389585090576624E-3</v>
      </c>
      <c r="O193" s="34">
        <f>O148/SUM(O148,'Calculations 20to24'!O148,'Calculations 25to34'!O148,'Calculations 35to44'!O148,'Calculations 45to54'!O148,'Calculations 55to64'!O148,'Calculations 65plus'!O148)</f>
        <v>4.402285959695826E-3</v>
      </c>
      <c r="P193" s="34">
        <f>P148/SUM(P148,'Calculations 20to24'!P148,'Calculations 25to34'!P148,'Calculations 35to44'!P148,'Calculations 45to54'!P148,'Calculations 55to64'!P148,'Calculations 65plus'!P148)</f>
        <v>4.266275947102072E-3</v>
      </c>
      <c r="Q193" s="34">
        <f>Q148/SUM(Q148,'Calculations 20to24'!Q148,'Calculations 25to34'!Q148,'Calculations 35to44'!Q148,'Calculations 45to54'!Q148,'Calculations 55to64'!Q148,'Calculations 65plus'!Q148)</f>
        <v>4.1309694303203002E-3</v>
      </c>
      <c r="R193" s="34">
        <f>R148/SUM(R148,'Calculations 20to24'!R148,'Calculations 25to34'!R148,'Calculations 35to44'!R148,'Calculations 45to54'!R148,'Calculations 55to64'!R148,'Calculations 65plus'!R148)</f>
        <v>3.9964065190450657E-3</v>
      </c>
      <c r="S193" s="34">
        <f>S148/SUM(S148,'Calculations 20to24'!S148,'Calculations 25to34'!S148,'Calculations 35to44'!S148,'Calculations 45to54'!S148,'Calculations 55to64'!S148,'Calculations 65plus'!S148)</f>
        <v>3.8626263909087109E-3</v>
      </c>
      <c r="T193" s="34">
        <f>T148/SUM(T148,'Calculations 20to24'!T148,'Calculations 25to34'!T148,'Calculations 35to44'!T148,'Calculations 45to54'!T148,'Calculations 55to64'!T148,'Calculations 65plus'!T148)</f>
        <v>3.729667215835653E-3</v>
      </c>
      <c r="U193" s="34">
        <f>U148/SUM(U148,'Calculations 20to24'!U148,'Calculations 25to34'!U148,'Calculations 35to44'!U148,'Calculations 45to54'!U148,'Calculations 55to64'!U148,'Calculations 65plus'!U148)</f>
        <v>3.5975660873461095E-3</v>
      </c>
      <c r="V193" s="34">
        <f>V148/SUM(V148,'Calculations 20to24'!V148,'Calculations 25to34'!V148,'Calculations 35to44'!V148,'Calculations 45to54'!V148,'Calculations 55to64'!V148,'Calculations 65plus'!V148)</f>
        <v>3.4663589606709062E-3</v>
      </c>
      <c r="W193" s="34">
        <f>W148/SUM(W148,'Calculations 20to24'!W148,'Calculations 25to34'!W148,'Calculations 35to44'!W148,'Calculations 45to54'!W148,'Calculations 55to64'!W148,'Calculations 65plus'!W148)</f>
        <v>3.3360805975195845E-3</v>
      </c>
      <c r="X193" s="34">
        <f>X148/SUM(X148,'Calculations 20to24'!X148,'Calculations 25to34'!X148,'Calculations 35to44'!X148,'Calculations 45to54'!X148,'Calculations 55to64'!X148,'Calculations 65plus'!X148)</f>
        <v>3.2067645173249467E-3</v>
      </c>
      <c r="Y193" s="34">
        <f>Y148/SUM(Y148,'Calculations 20to24'!Y148,'Calculations 25to34'!Y148,'Calculations 35to44'!Y148,'Calculations 45to54'!Y148,'Calculations 55to64'!Y148,'Calculations 65plus'!Y148)</f>
        <v>3.0784429547721266E-3</v>
      </c>
      <c r="Z193" s="34">
        <f>Z148/SUM(Z148,'Calculations 20to24'!Z148,'Calculations 25to34'!Z148,'Calculations 35to44'!Z148,'Calculations 45to54'!Z148,'Calculations 55to64'!Z148,'Calculations 65plus'!Z148)</f>
        <v>2.9511468234051002E-3</v>
      </c>
      <c r="AA193" s="34">
        <f>AA148/SUM(AA148,'Calculations 20to24'!AA148,'Calculations 25to34'!AA148,'Calculations 35to44'!AA148,'Calculations 45to54'!AA148,'Calculations 55to64'!AA148,'Calculations 65plus'!AA148)</f>
        <v>2.8249056850912012E-3</v>
      </c>
      <c r="AB193" s="34">
        <f>AB148/SUM(AB148,'Calculations 20to24'!AB148,'Calculations 25to34'!AB148,'Calculations 35to44'!AB148,'Calculations 45to54'!AB148,'Calculations 55to64'!AB148,'Calculations 65plus'!AB148)</f>
        <v>2.6997477251132968E-3</v>
      </c>
      <c r="AC193" s="34">
        <f>AC148/SUM(AC148,'Calculations 20to24'!AC148,'Calculations 25to34'!AC148,'Calculations 35to44'!AC148,'Calculations 45to54'!AC148,'Calculations 55to64'!AC148,'Calculations 65plus'!AC148)</f>
        <v>2.5756997326502047E-3</v>
      </c>
      <c r="AD193" s="34">
        <f>AD148/SUM(AD148,'Calculations 20to24'!AD148,'Calculations 25to34'!AD148,'Calculations 35to44'!AD148,'Calculations 45to54'!AD148,'Calculations 55to64'!AD148,'Calculations 65plus'!AD148)</f>
        <v>2.4527870863985659E-3</v>
      </c>
      <c r="AE193" s="34">
        <f>AE148/SUM(AE148,'Calculations 20to24'!AE148,'Calculations 25to34'!AE148,'Calculations 35to44'!AE148,'Calculations 45to54'!AE148,'Calculations 55to64'!AE148,'Calculations 65plus'!AE148)</f>
        <v>2.3310337450831412E-3</v>
      </c>
      <c r="AF193" s="34">
        <f>AF148/SUM(AF148,'Calculations 20to24'!AF148,'Calculations 25to34'!AF148,'Calculations 35to44'!AF148,'Calculations 45to54'!AF148,'Calculations 55to64'!AF148,'Calculations 65plus'!AF148)</f>
        <v>2.2104622425989599E-3</v>
      </c>
    </row>
    <row r="194" spans="1:32" x14ac:dyDescent="0.2">
      <c r="A194" s="12" t="s">
        <v>89</v>
      </c>
      <c r="B194" s="34">
        <f>B149/SUM(B149,'Calculations 20to24'!B149,'Calculations 25to34'!B149,'Calculations 35to44'!B149,'Calculations 45to54'!B149,'Calculations 55to64'!B149,'Calculations 65plus'!B149)</f>
        <v>1.4992503748125934E-3</v>
      </c>
      <c r="C194" s="34">
        <f>C149/SUM(C149,'Calculations 20to24'!C149,'Calculations 25to34'!C149,'Calculations 35to44'!C149,'Calculations 45to54'!C149,'Calculations 55to64'!C149,'Calculations 65plus'!C149)</f>
        <v>1.4686045640306936E-3</v>
      </c>
      <c r="D194" s="34">
        <f>D149/SUM(D149,'Calculations 20to24'!D149,'Calculations 25to34'!D149,'Calculations 35to44'!D149,'Calculations 45to54'!D149,'Calculations 55to64'!D149,'Calculations 65plus'!D149)</f>
        <v>1.4499627241250093E-3</v>
      </c>
      <c r="E194" s="34">
        <f>E149/SUM(E149,'Calculations 20to24'!E149,'Calculations 25to34'!E149,'Calculations 35to44'!E149,'Calculations 45to54'!E149,'Calculations 55to64'!E149,'Calculations 65plus'!E149)</f>
        <v>1.4306638878715241E-3</v>
      </c>
      <c r="F194" s="34">
        <f>F149/SUM(F149,'Calculations 20to24'!F149,'Calculations 25to34'!F149,'Calculations 35to44'!F149,'Calculations 45to54'!F149,'Calculations 55to64'!F149,'Calculations 65plus'!F149)</f>
        <v>1.4068719488830026E-3</v>
      </c>
      <c r="G194" s="34">
        <f>G149/SUM(G149,'Calculations 20to24'!G149,'Calculations 25to34'!G149,'Calculations 35to44'!G149,'Calculations 45to54'!G149,'Calculations 55to64'!G149,'Calculations 65plus'!G149)</f>
        <v>1.3781006179545527E-3</v>
      </c>
      <c r="H194" s="34">
        <f>H149/SUM(H149,'Calculations 20to24'!H149,'Calculations 25to34'!H149,'Calculations 35to44'!H149,'Calculations 45to54'!H149,'Calculations 55to64'!H149,'Calculations 65plus'!H149)</f>
        <v>1.3485505640141997E-3</v>
      </c>
      <c r="I194" s="34">
        <f>I149/SUM(I149,'Calculations 20to24'!I149,'Calculations 25to34'!I149,'Calculations 35to44'!I149,'Calculations 45to54'!I149,'Calculations 55to64'!I149,'Calculations 65plus'!I149)</f>
        <v>1.3048421345262435E-3</v>
      </c>
      <c r="J194" s="34">
        <f>J149/SUM(J149,'Calculations 20to24'!J149,'Calculations 25to34'!J149,'Calculations 35to44'!J149,'Calculations 45to54'!J149,'Calculations 55to64'!J149,'Calculations 65plus'!J149)</f>
        <v>1.2584585012214661E-3</v>
      </c>
      <c r="K194" s="34">
        <f>K149/SUM(K149,'Calculations 20to24'!K149,'Calculations 25to34'!K149,'Calculations 35to44'!K149,'Calculations 45to54'!K149,'Calculations 55to64'!K149,'Calculations 65plus'!K149)</f>
        <v>1.2264690293054305E-3</v>
      </c>
      <c r="L194" s="34">
        <f>L149/SUM(L149,'Calculations 20to24'!L149,'Calculations 25to34'!L149,'Calculations 35to44'!L149,'Calculations 45to54'!L149,'Calculations 55to64'!L149,'Calculations 65plus'!L149)</f>
        <v>1.2111307489099661E-3</v>
      </c>
      <c r="M194" s="34">
        <f>M149/SUM(M149,'Calculations 20to24'!M149,'Calculations 25to34'!M149,'Calculations 35to44'!M149,'Calculations 45to54'!M149,'Calculations 55to64'!M149,'Calculations 65plus'!M149)</f>
        <v>1.1804213919507625E-3</v>
      </c>
      <c r="N194" s="34">
        <f>N149/SUM(N149,'Calculations 20to24'!N149,'Calculations 25to34'!N149,'Calculations 35to44'!N149,'Calculations 45to54'!N149,'Calculations 55to64'!N149,'Calculations 65plus'!N149)</f>
        <v>1.1496211170368611E-3</v>
      </c>
      <c r="O194" s="34">
        <f>O149/SUM(O149,'Calculations 20to24'!O149,'Calculations 25to34'!O149,'Calculations 35to44'!O149,'Calculations 45to54'!O149,'Calculations 55to64'!O149,'Calculations 65plus'!O149)</f>
        <v>1.1187427980225725E-3</v>
      </c>
      <c r="P194" s="34">
        <f>P149/SUM(P149,'Calculations 20to24'!P149,'Calculations 25to34'!P149,'Calculations 35to44'!P149,'Calculations 45to54'!P149,'Calculations 55to64'!P149,'Calculations 65plus'!P149)</f>
        <v>1.087799187274408E-3</v>
      </c>
      <c r="Q194" s="34">
        <f>Q149/SUM(Q149,'Calculations 20to24'!Q149,'Calculations 25to34'!Q149,'Calculations 35to44'!Q149,'Calculations 45to54'!Q149,'Calculations 55to64'!Q149,'Calculations 65plus'!Q149)</f>
        <v>1.0568028978927859E-3</v>
      </c>
      <c r="R194" s="34">
        <f>R149/SUM(R149,'Calculations 20to24'!R149,'Calculations 25to34'!R149,'Calculations 35to44'!R149,'Calculations 45to54'!R149,'Calculations 55to64'!R149,'Calculations 65plus'!R149)</f>
        <v>1.0257663869339369E-3</v>
      </c>
      <c r="S194" s="34">
        <f>S149/SUM(S149,'Calculations 20to24'!S149,'Calculations 25to34'!S149,'Calculations 35to44'!S149,'Calculations 45to54'!S149,'Calculations 55to64'!S149,'Calculations 65plus'!S149)</f>
        <v>9.9470193963314296E-4</v>
      </c>
      <c r="T194" s="34">
        <f>T149/SUM(T149,'Calculations 20to24'!T149,'Calculations 25to34'!T149,'Calculations 35to44'!T149,'Calculations 45to54'!T149,'Calculations 55to64'!T149,'Calculations 65plus'!T149)</f>
        <v>9.636216546269514E-4</v>
      </c>
      <c r="U194" s="34">
        <f>U149/SUM(U149,'Calculations 20to24'!U149,'Calculations 25to34'!U149,'Calculations 35to44'!U149,'Calculations 45to54'!U149,'Calculations 55to64'!U149,'Calculations 65plus'!U149)</f>
        <v>9.3253743016865373E-4</v>
      </c>
      <c r="V194" s="34">
        <f>V149/SUM(V149,'Calculations 20to24'!V149,'Calculations 25to34'!V149,'Calculations 35to44'!V149,'Calculations 45to54'!V149,'Calculations 55to64'!V149,'Calculations 65plus'!V149)</f>
        <v>9.0146095132889194E-4</v>
      </c>
      <c r="W194" s="34">
        <f>W149/SUM(W149,'Calculations 20to24'!W149,'Calculations 25to34'!W149,'Calculations 35to44'!W149,'Calculations 45to54'!W149,'Calculations 55to64'!W149,'Calculations 65plus'!W149)</f>
        <v>8.7040367817002812E-4</v>
      </c>
      <c r="X194" s="34">
        <f>X149/SUM(X149,'Calculations 20to24'!X149,'Calculations 25to34'!X149,'Calculations 35to44'!X149,'Calculations 45to54'!X149,'Calculations 55to64'!X149,'Calculations 65plus'!X149)</f>
        <v>8.3937683488058553E-4</v>
      </c>
      <c r="Y194" s="34">
        <f>Y149/SUM(Y149,'Calculations 20to24'!Y149,'Calculations 25to34'!Y149,'Calculations 35to44'!Y149,'Calculations 45to54'!Y149,'Calculations 55to64'!Y149,'Calculations 65plus'!Y149)</f>
        <v>8.0839139985356898E-4</v>
      </c>
      <c r="Z194" s="34">
        <f>Z149/SUM(Z149,'Calculations 20to24'!Z149,'Calculations 25to34'!Z149,'Calculations 35to44'!Z149,'Calculations 45to54'!Z149,'Calculations 55to64'!Z149,'Calculations 65plus'!Z149)</f>
        <v>7.774580966903058E-4</v>
      </c>
      <c r="AA194" s="34">
        <f>AA149/SUM(AA149,'Calculations 20to24'!AA149,'Calculations 25to34'!AA149,'Calculations 35to44'!AA149,'Calculations 45to54'!AA149,'Calculations 55to64'!AA149,'Calculations 65plus'!AA149)</f>
        <v>7.4658738610953513E-4</v>
      </c>
      <c r="AB194" s="34">
        <f>AB149/SUM(AB149,'Calculations 20to24'!AB149,'Calculations 25to34'!AB149,'Calculations 35to44'!AB149,'Calculations 45to54'!AB149,'Calculations 55to64'!AB149,'Calculations 65plus'!AB149)</f>
        <v>7.1578945873911537E-4</v>
      </c>
      <c r="AC194" s="34">
        <f>AC149/SUM(AC149,'Calculations 20to24'!AC149,'Calculations 25to34'!AC149,'Calculations 35to44'!AC149,'Calculations 45to54'!AC149,'Calculations 55to64'!AC149,'Calculations 65plus'!AC149)</f>
        <v>6.8507422876699995E-4</v>
      </c>
      <c r="AD194" s="34">
        <f>AD149/SUM(AD149,'Calculations 20to24'!AD149,'Calculations 25to34'!AD149,'Calculations 35to44'!AD149,'Calculations 45to54'!AD149,'Calculations 55to64'!AD149,'Calculations 65plus'!AD149)</f>
        <v>6.5445132842557473E-4</v>
      </c>
      <c r="AE194" s="34">
        <f>AE149/SUM(AE149,'Calculations 20to24'!AE149,'Calculations 25to34'!AE149,'Calculations 35to44'!AE149,'Calculations 45to54'!AE149,'Calculations 55to64'!AE149,'Calculations 65plus'!AE149)</f>
        <v>6.2393010328316357E-4</v>
      </c>
      <c r="AF194" s="34">
        <f>AF149/SUM(AF149,'Calculations 20to24'!AF149,'Calculations 25to34'!AF149,'Calculations 35to44'!AF149,'Calculations 45to54'!AF149,'Calculations 55to64'!AF149,'Calculations 65plus'!AF149)</f>
        <v>5.9351960831454016E-4</v>
      </c>
    </row>
    <row r="195" spans="1:32" x14ac:dyDescent="0.2">
      <c r="A195" s="12" t="s">
        <v>35</v>
      </c>
      <c r="B195" s="34">
        <f>B150/SUM(B150,'Calculations 20to24'!B150,'Calculations 25to34'!B150,'Calculations 35to44'!B150,'Calculations 45to54'!B150,'Calculations 55to64'!B150,'Calculations 65plus'!B150)</f>
        <v>1.0928961748633887E-2</v>
      </c>
      <c r="C195" s="34">
        <f>C150/SUM(C150,'Calculations 20to24'!C150,'Calculations 25to34'!C150,'Calculations 35to44'!C150,'Calculations 45to54'!C150,'Calculations 55to64'!C150,'Calculations 65plus'!C150)</f>
        <v>1.0605008133728116E-2</v>
      </c>
      <c r="D195" s="34">
        <f>D150/SUM(D150,'Calculations 20to24'!D150,'Calculations 25to34'!D150,'Calculations 35to44'!D150,'Calculations 45to54'!D150,'Calculations 55to64'!D150,'Calculations 65plus'!D150)</f>
        <v>1.0423101429509883E-2</v>
      </c>
      <c r="E195" s="34">
        <f>E150/SUM(E150,'Calculations 20to24'!E150,'Calculations 25to34'!E150,'Calculations 35to44'!E150,'Calculations 45to54'!E150,'Calculations 55to64'!E150,'Calculations 65plus'!E150)</f>
        <v>1.0241390437581039E-2</v>
      </c>
      <c r="F195" s="34">
        <f>F150/SUM(F150,'Calculations 20to24'!F150,'Calculations 25to34'!F150,'Calculations 35to44'!F150,'Calculations 45to54'!F150,'Calculations 55to64'!F150,'Calculations 65plus'!F150)</f>
        <v>1.0017127955433906E-2</v>
      </c>
      <c r="G195" s="34">
        <f>G150/SUM(G150,'Calculations 20to24'!G150,'Calculations 25to34'!G150,'Calculations 35to44'!G150,'Calculations 45to54'!G150,'Calculations 55to64'!G150,'Calculations 65plus'!G150)</f>
        <v>9.7498539798083379E-3</v>
      </c>
      <c r="H195" s="34">
        <f>H150/SUM(H150,'Calculations 20to24'!H150,'Calculations 25to34'!H150,'Calculations 35to44'!H150,'Calculations 45to54'!H150,'Calculations 55to64'!H150,'Calculations 65plus'!H150)</f>
        <v>9.4750721959785157E-3</v>
      </c>
      <c r="I195" s="34">
        <f>I150/SUM(I150,'Calculations 20to24'!I150,'Calculations 25to34'!I150,'Calculations 35to44'!I150,'Calculations 45to54'!I150,'Calculations 55to64'!I150,'Calculations 65plus'!I150)</f>
        <v>9.1076347220370914E-3</v>
      </c>
      <c r="J195" s="34">
        <f>J150/SUM(J150,'Calculations 20to24'!J150,'Calculations 25to34'!J150,'Calculations 35to44'!J150,'Calculations 45to54'!J150,'Calculations 55to64'!J150,'Calculations 65plus'!J150)</f>
        <v>8.7429804497786909E-3</v>
      </c>
      <c r="K195" s="34">
        <f>K150/SUM(K150,'Calculations 20to24'!K150,'Calculations 25to34'!K150,'Calculations 35to44'!K150,'Calculations 45to54'!K150,'Calculations 55to64'!K150,'Calculations 65plus'!K150)</f>
        <v>8.5076385332188333E-3</v>
      </c>
      <c r="L195" s="34">
        <f>L150/SUM(L150,'Calculations 20to24'!L150,'Calculations 25to34'!L150,'Calculations 35to44'!L150,'Calculations 45to54'!L150,'Calculations 55to64'!L150,'Calculations 65plus'!L150)</f>
        <v>8.3219752474973131E-3</v>
      </c>
      <c r="M195" s="34">
        <f>M150/SUM(M150,'Calculations 20to24'!M150,'Calculations 25to34'!M150,'Calculations 35to44'!M150,'Calculations 45to54'!M150,'Calculations 55to64'!M150,'Calculations 65plus'!M150)</f>
        <v>8.0651177430442669E-3</v>
      </c>
      <c r="N195" s="34">
        <f>N150/SUM(N150,'Calculations 20to24'!N150,'Calculations 25to34'!N150,'Calculations 35to44'!N150,'Calculations 45to54'!N150,'Calculations 55to64'!N150,'Calculations 65plus'!N150)</f>
        <v>7.8106794188520174E-3</v>
      </c>
      <c r="O195" s="34">
        <f>O150/SUM(O150,'Calculations 20to24'!O150,'Calculations 25to34'!O150,'Calculations 35to44'!O150,'Calculations 45to54'!O150,'Calculations 55to64'!O150,'Calculations 65plus'!O150)</f>
        <v>7.558687305770328E-3</v>
      </c>
      <c r="P195" s="34">
        <f>P150/SUM(P150,'Calculations 20to24'!P150,'Calculations 25to34'!P150,'Calculations 35to44'!P150,'Calculations 45to54'!P150,'Calculations 55to64'!P150,'Calculations 65plus'!P150)</f>
        <v>7.3091682045919011E-3</v>
      </c>
      <c r="Q195" s="34">
        <f>Q150/SUM(Q150,'Calculations 20to24'!Q150,'Calculations 25to34'!Q150,'Calculations 35to44'!Q150,'Calculations 45to54'!Q150,'Calculations 55to64'!Q150,'Calculations 65plus'!Q150)</f>
        <v>7.0621485181623003E-3</v>
      </c>
      <c r="R195" s="34">
        <f>R150/SUM(R150,'Calculations 20to24'!R150,'Calculations 25to34'!R150,'Calculations 35to44'!R150,'Calculations 45to54'!R150,'Calculations 55to64'!R150,'Calculations 65plus'!R150)</f>
        <v>6.8176540963123845E-3</v>
      </c>
      <c r="S195" s="34">
        <f>S150/SUM(S150,'Calculations 20to24'!S150,'Calculations 25to34'!S150,'Calculations 35to44'!S150,'Calculations 45to54'!S150,'Calculations 55to64'!S150,'Calculations 65plus'!S150)</f>
        <v>6.5757100932876053E-3</v>
      </c>
      <c r="T195" s="34">
        <f>T150/SUM(T150,'Calculations 20to24'!T150,'Calculations 25to34'!T150,'Calculations 35to44'!T150,'Calculations 45to54'!T150,'Calculations 55to64'!T150,'Calculations 65plus'!T150)</f>
        <v>6.3363408373317475E-3</v>
      </c>
      <c r="U195" s="34">
        <f>U150/SUM(U150,'Calculations 20to24'!U150,'Calculations 25to34'!U150,'Calculations 35to44'!U150,'Calculations 45to54'!U150,'Calculations 55to64'!U150,'Calculations 65plus'!U150)</f>
        <v>6.0995697120623553E-3</v>
      </c>
      <c r="V195" s="34">
        <f>V150/SUM(V150,'Calculations 20to24'!V150,'Calculations 25to34'!V150,'Calculations 35to44'!V150,'Calculations 45to54'!V150,'Calculations 55to64'!V150,'Calculations 65plus'!V150)</f>
        <v>5.8654190492597146E-3</v>
      </c>
      <c r="W195" s="34">
        <f>W150/SUM(W150,'Calculations 20to24'!W150,'Calculations 25to34'!W150,'Calculations 35to44'!W150,'Calculations 45to54'!W150,'Calculations 55to64'!W150,'Calculations 65plus'!W150)</f>
        <v>5.6339100326781716E-3</v>
      </c>
      <c r="X195" s="34">
        <f>X150/SUM(X150,'Calculations 20to24'!X150,'Calculations 25to34'!X150,'Calculations 35to44'!X150,'Calculations 45to54'!X150,'Calculations 55to64'!X150,'Calculations 65plus'!X150)</f>
        <v>5.4050626124745533E-3</v>
      </c>
      <c r="Y195" s="34">
        <f>Y150/SUM(Y150,'Calculations 20to24'!Y150,'Calculations 25to34'!Y150,'Calculations 35to44'!Y150,'Calculations 45to54'!Y150,'Calculations 55to64'!Y150,'Calculations 65plus'!Y150)</f>
        <v>5.1788954298392885E-3</v>
      </c>
      <c r="Z195" s="34">
        <f>Z150/SUM(Z150,'Calculations 20to24'!Z150,'Calculations 25to34'!Z150,'Calculations 35to44'!Z150,'Calculations 45to54'!Z150,'Calculations 55to64'!Z150,'Calculations 65plus'!Z150)</f>
        <v>4.9554257514063341E-3</v>
      </c>
      <c r="AA195" s="34">
        <f>AA150/SUM(AA150,'Calculations 20to24'!AA150,'Calculations 25to34'!AA150,'Calculations 35to44'!AA150,'Calculations 45to54'!AA150,'Calculations 55to64'!AA150,'Calculations 65plus'!AA150)</f>
        <v>4.7346694130126783E-3</v>
      </c>
      <c r="AB195" s="34">
        <f>AB150/SUM(AB150,'Calculations 20to24'!AB150,'Calculations 25to34'!AB150,'Calculations 35to44'!AB150,'Calculations 45to54'!AB150,'Calculations 55to64'!AB150,'Calculations 65plus'!AB150)</f>
        <v>4.5166407723713463E-3</v>
      </c>
      <c r="AC195" s="34">
        <f>AC150/SUM(AC150,'Calculations 20to24'!AC150,'Calculations 25to34'!AC150,'Calculations 35to44'!AC150,'Calculations 45to54'!AC150,'Calculations 55to64'!AC150,'Calculations 65plus'!AC150)</f>
        <v>4.3013526702210796E-3</v>
      </c>
      <c r="AD195" s="34">
        <f>AD150/SUM(AD150,'Calculations 20to24'!AD150,'Calculations 25to34'!AD150,'Calculations 35to44'!AD150,'Calculations 45to54'!AD150,'Calculations 55to64'!AD150,'Calculations 65plus'!AD150)</f>
        <v>4.0888163995135805E-3</v>
      </c>
      <c r="AE195" s="34">
        <f>AE150/SUM(AE150,'Calculations 20to24'!AE150,'Calculations 25to34'!AE150,'Calculations 35to44'!AE150,'Calculations 45to54'!AE150,'Calculations 55to64'!AE150,'Calculations 65plus'!AE150)</f>
        <v>3.8790416821984923E-3</v>
      </c>
      <c r="AF195" s="34">
        <f>AF150/SUM(AF150,'Calculations 20to24'!AF150,'Calculations 25to34'!AF150,'Calculations 35to44'!AF150,'Calculations 45to54'!AF150,'Calculations 55to64'!AF150,'Calculations 65plus'!AF150)</f>
        <v>3.6720366531710126E-3</v>
      </c>
    </row>
    <row r="196" spans="1:32" x14ac:dyDescent="0.2">
      <c r="A196" s="12" t="s">
        <v>98</v>
      </c>
      <c r="B196" s="34">
        <f>B151/SUM(B151,'Calculations 20to24'!B151,'Calculations 25to34'!B151,'Calculations 35to44'!B151,'Calculations 45to54'!B151,'Calculations 55to64'!B151,'Calculations 65plus'!B151)</f>
        <v>1.6260162601626025E-2</v>
      </c>
      <c r="C196" s="34">
        <f>C151/SUM(C151,'Calculations 20to24'!C151,'Calculations 25to34'!C151,'Calculations 35to44'!C151,'Calculations 45to54'!C151,'Calculations 55to64'!C151,'Calculations 65plus'!C151)</f>
        <v>1.5733381942224237E-2</v>
      </c>
      <c r="D196" s="34">
        <f>D151/SUM(D151,'Calculations 20to24'!D151,'Calculations 25to34'!D151,'Calculations 35to44'!D151,'Calculations 45to54'!D151,'Calculations 55to64'!D151,'Calculations 65plus'!D151)</f>
        <v>1.543005756095913E-2</v>
      </c>
      <c r="E196" s="34">
        <f>E151/SUM(E151,'Calculations 20to24'!E151,'Calculations 25to34'!E151,'Calculations 35to44'!E151,'Calculations 45to54'!E151,'Calculations 55to64'!E151,'Calculations 65plus'!E151)</f>
        <v>1.5119047910258943E-2</v>
      </c>
      <c r="F196" s="34">
        <f>F151/SUM(F151,'Calculations 20to24'!F151,'Calculations 25to34'!F151,'Calculations 35to44'!F151,'Calculations 45to54'!F151,'Calculations 55to64'!F151,'Calculations 65plus'!F151)</f>
        <v>1.4736642186089345E-2</v>
      </c>
      <c r="G196" s="34">
        <f>G151/SUM(G151,'Calculations 20to24'!G151,'Calculations 25to34'!G151,'Calculations 35to44'!G151,'Calculations 45to54'!G151,'Calculations 55to64'!G151,'Calculations 65plus'!G151)</f>
        <v>1.4285107134307026E-2</v>
      </c>
      <c r="H196" s="34">
        <f>H151/SUM(H151,'Calculations 20to24'!H151,'Calculations 25to34'!H151,'Calculations 35to44'!H151,'Calculations 45to54'!H151,'Calculations 55to64'!H151,'Calculations 65plus'!H151)</f>
        <v>1.3819489698109234E-2</v>
      </c>
      <c r="I196" s="34">
        <f>I151/SUM(I151,'Calculations 20to24'!I151,'Calculations 25to34'!I151,'Calculations 35to44'!I151,'Calculations 45to54'!I151,'Calculations 55to64'!I151,'Calculations 65plus'!I151)</f>
        <v>1.3199405540651913E-2</v>
      </c>
      <c r="J196" s="34">
        <f>J151/SUM(J151,'Calculations 20to24'!J151,'Calculations 25to34'!J151,'Calculations 35to44'!J151,'Calculations 45to54'!J151,'Calculations 55to64'!J151,'Calculations 65plus'!J151)</f>
        <v>1.2589575916860928E-2</v>
      </c>
      <c r="K196" s="34">
        <f>K151/SUM(K151,'Calculations 20to24'!K151,'Calculations 25to34'!K151,'Calculations 35to44'!K151,'Calculations 45to54'!K151,'Calculations 55to64'!K151,'Calculations 65plus'!K151)</f>
        <v>1.2191563276368887E-2</v>
      </c>
      <c r="L196" s="34">
        <f>L151/SUM(L151,'Calculations 20to24'!L151,'Calculations 25to34'!L151,'Calculations 35to44'!L151,'Calculations 45to54'!L151,'Calculations 55to64'!L151,'Calculations 65plus'!L151)</f>
        <v>1.1921500545902802E-2</v>
      </c>
      <c r="M196" s="34">
        <f>M151/SUM(M151,'Calculations 20to24'!M151,'Calculations 25to34'!M151,'Calculations 35to44'!M151,'Calculations 45to54'!M151,'Calculations 55to64'!M151,'Calculations 65plus'!M151)</f>
        <v>1.1509437663181623E-2</v>
      </c>
      <c r="N196" s="34">
        <f>N151/SUM(N151,'Calculations 20to24'!N151,'Calculations 25to34'!N151,'Calculations 35to44'!N151,'Calculations 45to54'!N151,'Calculations 55to64'!N151,'Calculations 65plus'!N151)</f>
        <v>1.1104114372380647E-2</v>
      </c>
      <c r="O196" s="34">
        <f>O151/SUM(O151,'Calculations 20to24'!O151,'Calculations 25to34'!O151,'Calculations 35to44'!O151,'Calculations 45to54'!O151,'Calculations 55to64'!O151,'Calculations 65plus'!O151)</f>
        <v>1.0705481748599331E-2</v>
      </c>
      <c r="P196" s="34">
        <f>P151/SUM(P151,'Calculations 20to24'!P151,'Calculations 25to34'!P151,'Calculations 35to44'!P151,'Calculations 45to54'!P151,'Calculations 55to64'!P151,'Calculations 65plus'!P151)</f>
        <v>1.0313490690364292E-2</v>
      </c>
      <c r="Q196" s="34">
        <f>Q151/SUM(Q151,'Calculations 20to24'!Q151,'Calculations 25to34'!Q151,'Calculations 35to44'!Q151,'Calculations 45to54'!Q151,'Calculations 55to64'!Q151,'Calculations 65plus'!Q151)</f>
        <v>9.9280917437668398E-3</v>
      </c>
      <c r="R196" s="34">
        <f>R151/SUM(R151,'Calculations 20to24'!R151,'Calculations 25to34'!R151,'Calculations 35to44'!R151,'Calculations 45to54'!R151,'Calculations 55to64'!R151,'Calculations 65plus'!R151)</f>
        <v>9.5492349474263147E-3</v>
      </c>
      <c r="S196" s="34">
        <f>S151/SUM(S151,'Calculations 20to24'!S151,'Calculations 25to34'!S151,'Calculations 35to44'!S151,'Calculations 45to54'!S151,'Calculations 55to64'!S151,'Calculations 65plus'!S151)</f>
        <v>9.1768696972125315E-3</v>
      </c>
      <c r="T196" s="34">
        <f>T151/SUM(T151,'Calculations 20to24'!T151,'Calculations 25to34'!T151,'Calculations 35to44'!T151,'Calculations 45to54'!T151,'Calculations 55to64'!T151,'Calculations 65plus'!T151)</f>
        <v>8.8109446296647832E-3</v>
      </c>
      <c r="U196" s="34">
        <f>U151/SUM(U151,'Calculations 20to24'!U151,'Calculations 25to34'!U151,'Calculations 35to44'!U151,'Calculations 45to54'!U151,'Calculations 55to64'!U151,'Calculations 65plus'!U151)</f>
        <v>8.4514075230453598E-3</v>
      </c>
      <c r="V196" s="34">
        <f>V151/SUM(V151,'Calculations 20to24'!V151,'Calculations 25to34'!V151,'Calculations 35to44'!V151,'Calculations 45to54'!V151,'Calculations 55to64'!V151,'Calculations 65plus'!V151)</f>
        <v>8.0982052149765546E-3</v>
      </c>
      <c r="W196" s="34">
        <f>W151/SUM(W151,'Calculations 20to24'!W151,'Calculations 25to34'!W151,'Calculations 35to44'!W151,'Calculations 45to54'!W151,'Calculations 55to64'!W151,'Calculations 65plus'!W151)</f>
        <v>7.7512835356219559E-3</v>
      </c>
      <c r="X196" s="34">
        <f>X151/SUM(X151,'Calculations 20to24'!X151,'Calculations 25to34'!X151,'Calculations 35to44'!X151,'Calculations 45to54'!X151,'Calculations 55to64'!X151,'Calculations 65plus'!X151)</f>
        <v>7.4105872553880073E-3</v>
      </c>
      <c r="Y196" s="34">
        <f>Y151/SUM(Y151,'Calculations 20to24'!Y151,'Calculations 25to34'!Y151,'Calculations 35to44'!Y151,'Calculations 45to54'!Y151,'Calculations 55to64'!Y151,'Calculations 65plus'!Y151)</f>
        <v>7.0760600461405683E-3</v>
      </c>
      <c r="Z196" s="34">
        <f>Z151/SUM(Z151,'Calculations 20to24'!Z151,'Calculations 25to34'!Z151,'Calculations 35to44'!Z151,'Calculations 45to54'!Z151,'Calculations 55to64'!Z151,'Calculations 65plus'!Z151)</f>
        <v>6.7476444549533126E-3</v>
      </c>
      <c r="AA196" s="34">
        <f>AA151/SUM(AA151,'Calculations 20to24'!AA151,'Calculations 25to34'!AA151,'Calculations 35to44'!AA151,'Calculations 45to54'!AA151,'Calculations 55to64'!AA151,'Calculations 65plus'!AA151)</f>
        <v>6.4252818894292244E-3</v>
      </c>
      <c r="AB196" s="34">
        <f>AB151/SUM(AB151,'Calculations 20to24'!AB151,'Calculations 25to34'!AB151,'Calculations 35to44'!AB151,'Calculations 45to54'!AB151,'Calculations 55to64'!AB151,'Calculations 65plus'!AB151)</f>
        <v>6.1089126136626799E-3</v>
      </c>
      <c r="AC196" s="34">
        <f>AC151/SUM(AC151,'Calculations 20to24'!AC151,'Calculations 25to34'!AC151,'Calculations 35to44'!AC151,'Calculations 45to54'!AC151,'Calculations 55to64'!AC151,'Calculations 65plus'!AC151)</f>
        <v>5.7984757539391099E-3</v>
      </c>
      <c r="AD196" s="34">
        <f>AD151/SUM(AD151,'Calculations 20to24'!AD151,'Calculations 25to34'!AD151,'Calculations 35to44'!AD151,'Calculations 45to54'!AD151,'Calculations 55to64'!AD151,'Calculations 65plus'!AD151)</f>
        <v>5.493909313300357E-3</v>
      </c>
      <c r="AE196" s="34">
        <f>AE151/SUM(AE151,'Calculations 20to24'!AE151,'Calculations 25to34'!AE151,'Calculations 35to44'!AE151,'Calculations 45to54'!AE151,'Calculations 55to64'!AE151,'Calculations 65plus'!AE151)</f>
        <v>5.1951501941343552E-3</v>
      </c>
      <c r="AF196" s="34">
        <f>AF151/SUM(AF151,'Calculations 20to24'!AF151,'Calculations 25to34'!AF151,'Calculations 35to44'!AF151,'Calculations 45to54'!AF151,'Calculations 55to64'!AF151,'Calculations 65plus'!AF151)</f>
        <v>4.9021342279843621E-3</v>
      </c>
    </row>
    <row r="197" spans="1:32" x14ac:dyDescent="0.2">
      <c r="A197" s="12" t="s">
        <v>97</v>
      </c>
      <c r="B197" s="34">
        <f>B152/SUM(B152,'Calculations 20to24'!B152,'Calculations 25to34'!B152,'Calculations 35to44'!B152,'Calculations 45to54'!B152,'Calculations 55to64'!B152,'Calculations 65plus'!B152)</f>
        <v>1.3937282229965159E-2</v>
      </c>
      <c r="C197" s="34">
        <f>C152/SUM(C152,'Calculations 20to24'!C152,'Calculations 25to34'!C152,'Calculations 35to44'!C152,'Calculations 45to54'!C152,'Calculations 55to64'!C152,'Calculations 65plus'!C152)</f>
        <v>1.3488830349588209E-2</v>
      </c>
      <c r="D197" s="34">
        <f>D152/SUM(D152,'Calculations 20to24'!D152,'Calculations 25to34'!D152,'Calculations 35to44'!D152,'Calculations 45to54'!D152,'Calculations 55to64'!D152,'Calculations 65plus'!D152)</f>
        <v>1.323642326890135E-2</v>
      </c>
      <c r="E197" s="34">
        <f>E152/SUM(E152,'Calculations 20to24'!E152,'Calculations 25to34'!E152,'Calculations 35to44'!E152,'Calculations 45to54'!E152,'Calculations 55to64'!E152,'Calculations 65plus'!E152)</f>
        <v>1.298118926253795E-2</v>
      </c>
      <c r="F197" s="34">
        <f>F152/SUM(F152,'Calculations 20to24'!F152,'Calculations 25to34'!F152,'Calculations 35to44'!F152,'Calculations 45to54'!F152,'Calculations 55to64'!F152,'Calculations 65plus'!F152)</f>
        <v>1.2666104766150885E-2</v>
      </c>
      <c r="G197" s="34">
        <f>G152/SUM(G152,'Calculations 20to24'!G152,'Calculations 25to34'!G152,'Calculations 35to44'!G152,'Calculations 45to54'!G152,'Calculations 55to64'!G152,'Calculations 65plus'!G152)</f>
        <v>1.2293817547689701E-2</v>
      </c>
      <c r="H197" s="34">
        <f>H152/SUM(H152,'Calculations 20to24'!H152,'Calculations 25to34'!H152,'Calculations 35to44'!H152,'Calculations 45to54'!H152,'Calculations 55to64'!H152,'Calculations 65plus'!H152)</f>
        <v>1.190860971215317E-2</v>
      </c>
      <c r="I197" s="34">
        <f>I152/SUM(I152,'Calculations 20to24'!I152,'Calculations 25to34'!I152,'Calculations 35to44'!I152,'Calculations 45to54'!I152,'Calculations 55to64'!I152,'Calculations 65plus'!I152)</f>
        <v>1.1405592320900455E-2</v>
      </c>
      <c r="J197" s="34">
        <f>J152/SUM(J152,'Calculations 20to24'!J152,'Calculations 25to34'!J152,'Calculations 35to44'!J152,'Calculations 45to54'!J152,'Calculations 55to64'!J152,'Calculations 65plus'!J152)</f>
        <v>1.0915624838315402E-2</v>
      </c>
      <c r="K197" s="34">
        <f>K152/SUM(K152,'Calculations 20to24'!K152,'Calculations 25to34'!K152,'Calculations 35to44'!K152,'Calculations 45to54'!K152,'Calculations 55to64'!K152,'Calculations 65plus'!K152)</f>
        <v>1.0600580448106829E-2</v>
      </c>
      <c r="L197" s="34">
        <f>L152/SUM(L152,'Calculations 20to24'!L152,'Calculations 25to34'!L152,'Calculations 35to44'!L152,'Calculations 45to54'!L152,'Calculations 55to64'!L152,'Calculations 65plus'!L152)</f>
        <v>1.0348198059583346E-2</v>
      </c>
      <c r="M197" s="34">
        <f>M152/SUM(M152,'Calculations 20to24'!M152,'Calculations 25to34'!M152,'Calculations 35to44'!M152,'Calculations 45to54'!M152,'Calculations 55to64'!M152,'Calculations 65plus'!M152)</f>
        <v>1.0003733209965131E-2</v>
      </c>
      <c r="N197" s="34">
        <f>N152/SUM(N152,'Calculations 20to24'!N152,'Calculations 25to34'!N152,'Calculations 35to44'!N152,'Calculations 45to54'!N152,'Calculations 55to64'!N152,'Calculations 65plus'!N152)</f>
        <v>9.6641123643190358E-3</v>
      </c>
      <c r="O197" s="34">
        <f>O152/SUM(O152,'Calculations 20to24'!O152,'Calculations 25to34'!O152,'Calculations 35to44'!O152,'Calculations 45to54'!O152,'Calculations 55to64'!O152,'Calculations 65plus'!O152)</f>
        <v>9.32932292430734E-3</v>
      </c>
      <c r="P197" s="34">
        <f>P152/SUM(P152,'Calculations 20to24'!P152,'Calculations 25to34'!P152,'Calculations 35to44'!P152,'Calculations 45to54'!P152,'Calculations 55to64'!P152,'Calculations 65plus'!P152)</f>
        <v>8.9993518764833677E-3</v>
      </c>
      <c r="Q197" s="34">
        <f>Q152/SUM(Q152,'Calculations 20to24'!Q152,'Calculations 25to34'!Q152,'Calculations 35to44'!Q152,'Calculations 45to54'!Q152,'Calculations 55to64'!Q152,'Calculations 65plus'!Q152)</f>
        <v>8.6741856226944455E-3</v>
      </c>
      <c r="R197" s="34">
        <f>R152/SUM(R152,'Calculations 20to24'!R152,'Calculations 25to34'!R152,'Calculations 35to44'!R152,'Calculations 45to54'!R152,'Calculations 55to64'!R152,'Calculations 65plus'!R152)</f>
        <v>8.3538098286829159E-3</v>
      </c>
      <c r="S197" s="34">
        <f>S152/SUM(S152,'Calculations 20to24'!S152,'Calculations 25to34'!S152,'Calculations 35to44'!S152,'Calculations 45to54'!S152,'Calculations 55to64'!S152,'Calculations 65plus'!S152)</f>
        <v>8.0382092900523894E-3</v>
      </c>
      <c r="T197" s="34">
        <f>T152/SUM(T152,'Calculations 20to24'!T152,'Calculations 25to34'!T152,'Calculations 35to44'!T152,'Calculations 45to54'!T152,'Calculations 55to64'!T152,'Calculations 65plus'!T152)</f>
        <v>7.7273678147620085E-3</v>
      </c>
      <c r="U197" s="34">
        <f>U152/SUM(U152,'Calculations 20to24'!U152,'Calculations 25to34'!U152,'Calculations 35to44'!U152,'Calculations 45to54'!U152,'Calculations 55to64'!U152,'Calculations 65plus'!U152)</f>
        <v>7.4212681213071154E-3</v>
      </c>
      <c r="V197" s="34">
        <f>V152/SUM(V152,'Calculations 20to24'!V152,'Calculations 25to34'!V152,'Calculations 35to44'!V152,'Calculations 45to54'!V152,'Calculations 55to64'!V152,'Calculations 65plus'!V152)</f>
        <v>7.1198917517467219E-3</v>
      </c>
      <c r="W197" s="34">
        <f>W152/SUM(W152,'Calculations 20to24'!W152,'Calculations 25to34'!W152,'Calculations 35to44'!W152,'Calculations 45to54'!W152,'Calculations 55to64'!W152,'Calculations 65plus'!W152)</f>
        <v>6.823218998742748E-3</v>
      </c>
      <c r="X197" s="34">
        <f>X152/SUM(X152,'Calculations 20to24'!X152,'Calculations 25to34'!X152,'Calculations 35to44'!X152,'Calculations 45to54'!X152,'Calculations 55to64'!X152,'Calculations 65plus'!X152)</f>
        <v>6.5312288457821874E-3</v>
      </c>
      <c r="Y197" s="34">
        <f>Y152/SUM(Y152,'Calculations 20to24'!Y152,'Calculations 25to34'!Y152,'Calculations 35to44'!Y152,'Calculations 45to54'!Y152,'Calculations 55to64'!Y152,'Calculations 65plus'!Y152)</f>
        <v>6.2438989197640309E-3</v>
      </c>
      <c r="Z197" s="34">
        <f>Z152/SUM(Z152,'Calculations 20to24'!Z152,'Calculations 25to34'!Z152,'Calculations 35to44'!Z152,'Calculations 45to54'!Z152,'Calculations 55to64'!Z152,'Calculations 65plus'!Z152)</f>
        <v>5.9612054551457239E-3</v>
      </c>
      <c r="AA197" s="34">
        <f>AA152/SUM(AA152,'Calculations 20to24'!AA152,'Calculations 25to34'!AA152,'Calculations 35to44'!AA152,'Calculations 45to54'!AA152,'Calculations 55to64'!AA152,'Calculations 65plus'!AA152)</f>
        <v>5.6831232688584208E-3</v>
      </c>
      <c r="AB197" s="34">
        <f>AB152/SUM(AB152,'Calculations 20to24'!AB152,'Calculations 25to34'!AB152,'Calculations 35to44'!AB152,'Calculations 45to54'!AB152,'Calculations 55to64'!AB152,'Calculations 65plus'!AB152)</f>
        <v>5.4096257452183223E-3</v>
      </c>
      <c r="AC197" s="34">
        <f>AC152/SUM(AC152,'Calculations 20to24'!AC152,'Calculations 25to34'!AC152,'Calculations 35to44'!AC152,'Calculations 45to54'!AC152,'Calculations 55to64'!AC152,'Calculations 65plus'!AC152)</f>
        <v>5.140684830080385E-3</v>
      </c>
      <c r="AD197" s="34">
        <f>AD152/SUM(AD152,'Calculations 20to24'!AD152,'Calculations 25to34'!AD152,'Calculations 35to44'!AD152,'Calculations 45to54'!AD152,'Calculations 55to64'!AD152,'Calculations 65plus'!AD152)</f>
        <v>4.8762710335027827E-3</v>
      </c>
      <c r="AE197" s="34">
        <f>AE152/SUM(AE152,'Calculations 20to24'!AE152,'Calculations 25to34'!AE152,'Calculations 35to44'!AE152,'Calculations 45to54'!AE152,'Calculations 55to64'!AE152,'Calculations 65plus'!AE152)</f>
        <v>4.6163534402113449E-3</v>
      </c>
      <c r="AF197" s="34">
        <f>AF152/SUM(AF152,'Calculations 20to24'!AF152,'Calculations 25to34'!AF152,'Calculations 35to44'!AF152,'Calculations 45to54'!AF152,'Calculations 55to64'!AF152,'Calculations 65plus'!AF152)</f>
        <v>4.360899727180078E-3</v>
      </c>
    </row>
    <row r="198" spans="1:32" x14ac:dyDescent="0.2">
      <c r="A198" s="12" t="s">
        <v>101</v>
      </c>
      <c r="B198" s="34">
        <f>B153/SUM(B153,'Calculations 20to24'!B153,'Calculations 25to34'!B153,'Calculations 35to44'!B153,'Calculations 45to54'!B153,'Calculations 55to64'!B153,'Calculations 65plus'!B153)</f>
        <v>7.8125000000000035E-3</v>
      </c>
      <c r="C198" s="34">
        <f>C153/SUM(C153,'Calculations 20to24'!C153,'Calculations 25to34'!C153,'Calculations 35to44'!C153,'Calculations 45to54'!C153,'Calculations 55to64'!C153,'Calculations 65plus'!C153)</f>
        <v>7.597642913254387E-3</v>
      </c>
      <c r="D198" s="34">
        <f>D153/SUM(D153,'Calculations 20to24'!D153,'Calculations 25to34'!D153,'Calculations 35to44'!D153,'Calculations 45to54'!D153,'Calculations 55to64'!D153,'Calculations 65plus'!D153)</f>
        <v>7.4824411393091894E-3</v>
      </c>
      <c r="E198" s="34">
        <f>E153/SUM(E153,'Calculations 20to24'!E153,'Calculations 25to34'!E153,'Calculations 35to44'!E153,'Calculations 45to54'!E153,'Calculations 55to64'!E153,'Calculations 65plus'!E153)</f>
        <v>7.3672652446103819E-3</v>
      </c>
      <c r="F198" s="34">
        <f>F153/SUM(F153,'Calculations 20to24'!F153,'Calculations 25to34'!F153,'Calculations 35to44'!F153,'Calculations 45to54'!F153,'Calculations 55to64'!F153,'Calculations 65plus'!F153)</f>
        <v>7.2208710087127165E-3</v>
      </c>
      <c r="G198" s="34">
        <f>G153/SUM(G153,'Calculations 20to24'!G153,'Calculations 25to34'!G153,'Calculations 35to44'!G153,'Calculations 45to54'!G153,'Calculations 55to64'!G153,'Calculations 65plus'!G153)</f>
        <v>7.0437571645421745E-3</v>
      </c>
      <c r="H198" s="34">
        <f>H153/SUM(H153,'Calculations 20to24'!H153,'Calculations 25to34'!H153,'Calculations 35to44'!H153,'Calculations 45to54'!H153,'Calculations 55to64'!H153,'Calculations 65plus'!H153)</f>
        <v>6.8590998950005984E-3</v>
      </c>
      <c r="I198" s="34">
        <f>I153/SUM(I153,'Calculations 20to24'!I153,'Calculations 25to34'!I153,'Calculations 35to44'!I153,'Calculations 45to54'!I153,'Calculations 55to64'!I153,'Calculations 65plus'!I153)</f>
        <v>6.6116630192476177E-3</v>
      </c>
      <c r="J198" s="34">
        <f>J153/SUM(J153,'Calculations 20to24'!J153,'Calculations 25to34'!J153,'Calculations 35to44'!J153,'Calculations 45to54'!J153,'Calculations 55to64'!J153,'Calculations 65plus'!J153)</f>
        <v>6.3683273278589215E-3</v>
      </c>
      <c r="K198" s="34">
        <f>K153/SUM(K153,'Calculations 20to24'!K153,'Calculations 25to34'!K153,'Calculations 35to44'!K153,'Calculations 45to54'!K153,'Calculations 55to64'!K153,'Calculations 65plus'!K153)</f>
        <v>6.215715603397628E-3</v>
      </c>
      <c r="L198" s="34">
        <f>L153/SUM(L153,'Calculations 20to24'!L153,'Calculations 25to34'!L153,'Calculations 35to44'!L153,'Calculations 45to54'!L153,'Calculations 55to64'!L153,'Calculations 65plus'!L153)</f>
        <v>6.0842113026427008E-3</v>
      </c>
      <c r="M198" s="34">
        <f>M153/SUM(M153,'Calculations 20to24'!M153,'Calculations 25to34'!M153,'Calculations 35to44'!M153,'Calculations 45to54'!M153,'Calculations 55to64'!M153,'Calculations 65plus'!M153)</f>
        <v>5.9090280836457554E-3</v>
      </c>
      <c r="N198" s="34">
        <f>N153/SUM(N153,'Calculations 20to24'!N153,'Calculations 25to34'!N153,'Calculations 35to44'!N153,'Calculations 45to54'!N153,'Calculations 55to64'!N153,'Calculations 65plus'!N153)</f>
        <v>5.7346808382891029E-3</v>
      </c>
      <c r="O198" s="34">
        <f>O153/SUM(O153,'Calculations 20to24'!O153,'Calculations 25to34'!O153,'Calculations 35to44'!O153,'Calculations 45to54'!O153,'Calculations 55to64'!O153,'Calculations 65plus'!O153)</f>
        <v>5.5612144718673205E-3</v>
      </c>
      <c r="P198" s="34">
        <f>P153/SUM(P153,'Calculations 20to24'!P153,'Calculations 25to34'!P153,'Calculations 35to44'!P153,'Calculations 45to54'!P153,'Calculations 55to64'!P153,'Calculations 65plus'!P153)</f>
        <v>5.3886736420905058E-3</v>
      </c>
      <c r="Q198" s="34">
        <f>Q153/SUM(Q153,'Calculations 20to24'!Q153,'Calculations 25to34'!Q153,'Calculations 35to44'!Q153,'Calculations 45to54'!Q153,'Calculations 55to64'!Q153,'Calculations 65plus'!Q153)</f>
        <v>5.2171026172642904E-3</v>
      </c>
      <c r="R198" s="34">
        <f>R153/SUM(R153,'Calculations 20to24'!R153,'Calculations 25to34'!R153,'Calculations 35to44'!R153,'Calculations 45to54'!R153,'Calculations 55to64'!R153,'Calculations 65plus'!R153)</f>
        <v>5.0465451431507677E-3</v>
      </c>
      <c r="S198" s="34">
        <f>S153/SUM(S153,'Calculations 20to24'!S153,'Calculations 25to34'!S153,'Calculations 35to44'!S153,'Calculations 45to54'!S153,'Calculations 55to64'!S153,'Calculations 65plus'!S153)</f>
        <v>4.8770443184911003E-3</v>
      </c>
      <c r="T198" s="34">
        <f>T153/SUM(T153,'Calculations 20to24'!T153,'Calculations 25to34'!T153,'Calculations 35to44'!T153,'Calculations 45to54'!T153,'Calculations 55to64'!T153,'Calculations 65plus'!T153)</f>
        <v>4.7086424791426265E-3</v>
      </c>
      <c r="U198" s="34">
        <f>U153/SUM(U153,'Calculations 20to24'!U153,'Calculations 25to34'!U153,'Calculations 35to44'!U153,'Calculations 45to54'!U153,'Calculations 55to64'!U153,'Calculations 65plus'!U153)</f>
        <v>4.541381090751551E-3</v>
      </c>
      <c r="V198" s="34">
        <f>V153/SUM(V153,'Calculations 20to24'!V153,'Calculations 25to34'!V153,'Calculations 35to44'!V153,'Calculations 45to54'!V153,'Calculations 55to64'!V153,'Calculations 65plus'!V153)</f>
        <v>4.3753006498569412E-3</v>
      </c>
      <c r="W198" s="34">
        <f>W153/SUM(W153,'Calculations 20to24'!W153,'Calculations 25to34'!W153,'Calculations 35to44'!W153,'Calculations 45to54'!W153,'Calculations 55to64'!W153,'Calculations 65plus'!W153)</f>
        <v>4.2104405932947789E-3</v>
      </c>
      <c r="X198" s="34">
        <f>X153/SUM(X153,'Calculations 20to24'!X153,'Calculations 25to34'!X153,'Calculations 35to44'!X153,'Calculations 45to54'!X153,'Calculations 55to64'!X153,'Calculations 65plus'!X153)</f>
        <v>4.0468392157472456E-3</v>
      </c>
      <c r="Y198" s="34">
        <f>Y153/SUM(Y153,'Calculations 20to24'!Y153,'Calculations 25to34'!Y153,'Calculations 35to44'!Y153,'Calculations 45to54'!Y153,'Calculations 55to64'!Y153,'Calculations 65plus'!Y153)</f>
        <v>3.8845335952596202E-3</v>
      </c>
      <c r="Z198" s="34">
        <f>Z153/SUM(Z153,'Calculations 20to24'!Z153,'Calculations 25to34'!Z153,'Calculations 35to44'!Z153,'Calculations 45to54'!Z153,'Calculations 55to64'!Z153,'Calculations 65plus'!Z153)</f>
        <v>3.723559526527372E-3</v>
      </c>
      <c r="AA198" s="34">
        <f>AA153/SUM(AA153,'Calculations 20to24'!AA153,'Calculations 25to34'!AA153,'Calculations 35to44'!AA153,'Calculations 45to54'!AA153,'Calculations 55to64'!AA153,'Calculations 65plus'!AA153)</f>
        <v>3.5639514617369938E-3</v>
      </c>
      <c r="AB198" s="34">
        <f>AB153/SUM(AB153,'Calculations 20to24'!AB153,'Calculations 25to34'!AB153,'Calculations 35to44'!AB153,'Calculations 45to54'!AB153,'Calculations 55to64'!AB153,'Calculations 65plus'!AB153)</f>
        <v>3.4057424587275969E-3</v>
      </c>
      <c r="AC198" s="34">
        <f>AC153/SUM(AC153,'Calculations 20to24'!AC153,'Calculations 25to34'!AC153,'Calculations 35to44'!AC153,'Calculations 45to54'!AC153,'Calculations 55to64'!AC153,'Calculations 65plus'!AC153)</f>
        <v>3.2489641362257933E-3</v>
      </c>
      <c r="AD198" s="34">
        <f>AD153/SUM(AD153,'Calculations 20to24'!AD153,'Calculations 25to34'!AD153,'Calculations 35to44'!AD153,'Calculations 45to54'!AD153,'Calculations 55to64'!AD153,'Calculations 65plus'!AD153)</f>
        <v>3.0936466358937034E-3</v>
      </c>
      <c r="AE198" s="34">
        <f>AE153/SUM(AE153,'Calculations 20to24'!AE153,'Calculations 25to34'!AE153,'Calculations 35to44'!AE153,'Calculations 45to54'!AE153,'Calculations 55to64'!AE153,'Calculations 65plus'!AE153)</f>
        <v>2.9398185909182482E-3</v>
      </c>
      <c r="AF198" s="34">
        <f>AF153/SUM(AF153,'Calculations 20to24'!AF153,'Calculations 25to34'!AF153,'Calculations 35to44'!AF153,'Calculations 45to54'!AF153,'Calculations 55to64'!AF153,'Calculations 65plus'!AF153)</f>
        <v>2.7875071008622021E-3</v>
      </c>
    </row>
    <row r="199" spans="1:32" x14ac:dyDescent="0.2">
      <c r="A199" s="12" t="s">
        <v>104</v>
      </c>
      <c r="B199" s="34">
        <f>B154/SUM(B154,'Calculations 20to24'!B154,'Calculations 25to34'!B154,'Calculations 35to44'!B154,'Calculations 45to54'!B154,'Calculations 55to64'!B154,'Calculations 65plus'!B154)</f>
        <v>1.4285714285714282E-2</v>
      </c>
      <c r="C199" s="34">
        <f>C154/SUM(C154,'Calculations 20to24'!C154,'Calculations 25to34'!C154,'Calculations 35to44'!C154,'Calculations 45to54'!C154,'Calculations 55to64'!C154,'Calculations 65plus'!C154)</f>
        <v>1.386916228202862E-2</v>
      </c>
      <c r="D199" s="34">
        <f>D154/SUM(D154,'Calculations 20to24'!D154,'Calculations 25to34'!D154,'Calculations 35to44'!D154,'Calculations 45to54'!D154,'Calculations 55to64'!D154,'Calculations 65plus'!D154)</f>
        <v>1.3632790417942839E-2</v>
      </c>
      <c r="E199" s="34">
        <f>E154/SUM(E154,'Calculations 20to24'!E154,'Calculations 25to34'!E154,'Calculations 35to44'!E154,'Calculations 45to54'!E154,'Calculations 55to64'!E154,'Calculations 65plus'!E154)</f>
        <v>1.33927511809086E-2</v>
      </c>
      <c r="F199" s="34">
        <f>F154/SUM(F154,'Calculations 20to24'!F154,'Calculations 25to34'!F154,'Calculations 35to44'!F154,'Calculations 45to54'!F154,'Calculations 55to64'!F154,'Calculations 65plus'!F154)</f>
        <v>1.3092582021369628E-2</v>
      </c>
      <c r="G199" s="34">
        <f>G154/SUM(G154,'Calculations 20to24'!G154,'Calculations 25to34'!G154,'Calculations 35to44'!G154,'Calculations 45to54'!G154,'Calculations 55to64'!G154,'Calculations 65plus'!G154)</f>
        <v>1.2726394565595911E-2</v>
      </c>
      <c r="H199" s="34">
        <f>H154/SUM(H154,'Calculations 20to24'!H154,'Calculations 25to34'!H154,'Calculations 35to44'!H154,'Calculations 45to54'!H154,'Calculations 55to64'!H154,'Calculations 65plus'!H154)</f>
        <v>1.2352396335825638E-2</v>
      </c>
      <c r="I199" s="34">
        <f>I154/SUM(I154,'Calculations 20to24'!I154,'Calculations 25to34'!I154,'Calculations 35to44'!I154,'Calculations 45to54'!I154,'Calculations 55to64'!I154,'Calculations 65plus'!I154)</f>
        <v>1.1840938575068646E-2</v>
      </c>
      <c r="J199" s="34">
        <f>J154/SUM(J154,'Calculations 20to24'!J154,'Calculations 25to34'!J154,'Calculations 35to44'!J154,'Calculations 45to54'!J154,'Calculations 55to64'!J154,'Calculations 65plus'!J154)</f>
        <v>1.1327794547241862E-2</v>
      </c>
      <c r="K199" s="34">
        <f>K154/SUM(K154,'Calculations 20to24'!K154,'Calculations 25to34'!K154,'Calculations 35to44'!K154,'Calculations 45to54'!K154,'Calculations 55to64'!K154,'Calculations 65plus'!K154)</f>
        <v>1.0990651666071613E-2</v>
      </c>
      <c r="L199" s="34">
        <f>L154/SUM(L154,'Calculations 20to24'!L154,'Calculations 25to34'!L154,'Calculations 35to44'!L154,'Calculations 45to54'!L154,'Calculations 55to64'!L154,'Calculations 65plus'!L154)</f>
        <v>1.0783877159050286E-2</v>
      </c>
      <c r="M199" s="34">
        <f>M154/SUM(M154,'Calculations 20to24'!M154,'Calculations 25to34'!M154,'Calculations 35to44'!M154,'Calculations 45to54'!M154,'Calculations 55to64'!M154,'Calculations 65plus'!M154)</f>
        <v>1.0441714172486285E-2</v>
      </c>
      <c r="N199" s="34">
        <f>N154/SUM(N154,'Calculations 20to24'!N154,'Calculations 25to34'!N154,'Calculations 35to44'!N154,'Calculations 45to54'!N154,'Calculations 55to64'!N154,'Calculations 65plus'!N154)</f>
        <v>1.0103523261639066E-2</v>
      </c>
      <c r="O199" s="34">
        <f>O154/SUM(O154,'Calculations 20to24'!O154,'Calculations 25to34'!O154,'Calculations 35to44'!O154,'Calculations 45to54'!O154,'Calculations 55to64'!O154,'Calculations 65plus'!O154)</f>
        <v>9.7692991107172951E-3</v>
      </c>
      <c r="P199" s="34">
        <f>P154/SUM(P154,'Calculations 20to24'!P154,'Calculations 25to34'!P154,'Calculations 35to44'!P154,'Calculations 45to54'!P154,'Calculations 55to64'!P154,'Calculations 65plus'!P154)</f>
        <v>9.4390375555621145E-3</v>
      </c>
      <c r="Q199" s="34">
        <f>Q154/SUM(Q154,'Calculations 20to24'!Q154,'Calculations 25to34'!Q154,'Calculations 35to44'!Q154,'Calculations 45to54'!Q154,'Calculations 55to64'!Q154,'Calculations 65plus'!Q154)</f>
        <v>9.1127353439037512E-3</v>
      </c>
      <c r="R199" s="34">
        <f>R154/SUM(R154,'Calculations 20to24'!R154,'Calculations 25to34'!R154,'Calculations 35to44'!R154,'Calculations 45to54'!R154,'Calculations 55to64'!R154,'Calculations 65plus'!R154)</f>
        <v>8.7903899113939525E-3</v>
      </c>
      <c r="S199" s="34">
        <f>S154/SUM(S154,'Calculations 20to24'!S154,'Calculations 25to34'!S154,'Calculations 35to44'!S154,'Calculations 45to54'!S154,'Calculations 55to64'!S154,'Calculations 65plus'!S154)</f>
        <v>8.4719991729521535E-3</v>
      </c>
      <c r="T199" s="34">
        <f>T154/SUM(T154,'Calculations 20to24'!T154,'Calculations 25to34'!T154,'Calculations 35to44'!T154,'Calculations 45to54'!T154,'Calculations 55to64'!T154,'Calculations 65plus'!T154)</f>
        <v>8.1575613289585798E-3</v>
      </c>
      <c r="U199" s="34">
        <f>U154/SUM(U154,'Calculations 20to24'!U154,'Calculations 25to34'!U154,'Calculations 35to44'!U154,'Calculations 45to54'!U154,'Calculations 55to64'!U154,'Calculations 65plus'!U154)</f>
        <v>7.847074685819579E-3</v>
      </c>
      <c r="V199" s="34">
        <f>V154/SUM(V154,'Calculations 20to24'!V154,'Calculations 25to34'!V154,'Calculations 35to44'!V154,'Calculations 45to54'!V154,'Calculations 55to64'!V154,'Calculations 65plus'!V154)</f>
        <v>7.5405374904256384E-3</v>
      </c>
      <c r="W199" s="34">
        <f>W154/SUM(W154,'Calculations 20to24'!W154,'Calculations 25to34'!W154,'Calculations 35to44'!W154,'Calculations 45to54'!W154,'Calculations 55to64'!W154,'Calculations 65plus'!W154)</f>
        <v>7.2379477780193761E-3</v>
      </c>
      <c r="X199" s="34">
        <f>X154/SUM(X154,'Calculations 20to24'!X154,'Calculations 25to34'!X154,'Calculations 35to44'!X154,'Calculations 45to54'!X154,'Calculations 55to64'!X154,'Calculations 65plus'!X154)</f>
        <v>6.9393032329854703E-3</v>
      </c>
      <c r="Y199" s="34">
        <f>Y154/SUM(Y154,'Calculations 20to24'!Y154,'Calculations 25to34'!Y154,'Calculations 35to44'!Y154,'Calculations 45to54'!Y154,'Calculations 55to64'!Y154,'Calculations 65plus'!Y154)</f>
        <v>6.6446010620726187E-3</v>
      </c>
      <c r="Z199" s="34">
        <f>Z154/SUM(Z154,'Calculations 20to24'!Z154,'Calculations 25to34'!Z154,'Calculations 35to44'!Z154,'Calculations 45to54'!Z154,'Calculations 55to64'!Z154,'Calculations 65plus'!Z154)</f>
        <v>6.3538378795559274E-3</v>
      </c>
      <c r="AA199" s="34">
        <f>AA154/SUM(AA154,'Calculations 20to24'!AA154,'Calculations 25to34'!AA154,'Calculations 35to44'!AA154,'Calculations 45to54'!AA154,'Calculations 55to64'!AA154,'Calculations 65plus'!AA154)</f>
        <v>6.0670096038473401E-3</v>
      </c>
      <c r="AB199" s="34">
        <f>AB154/SUM(AB154,'Calculations 20to24'!AB154,'Calculations 25to34'!AB154,'Calculations 35to44'!AB154,'Calculations 45to54'!AB154,'Calculations 55to64'!AB154,'Calculations 65plus'!AB154)</f>
        <v>5.7841113650612622E-3</v>
      </c>
      <c r="AC199" s="34">
        <f>AC154/SUM(AC154,'Calculations 20to24'!AC154,'Calculations 25to34'!AC154,'Calculations 35to44'!AC154,'Calculations 45to54'!AC154,'Calculations 55to64'!AC154,'Calculations 65plus'!AC154)</f>
        <v>5.505137423045133E-3</v>
      </c>
      <c r="AD199" s="34">
        <f>AD154/SUM(AD154,'Calculations 20to24'!AD154,'Calculations 25to34'!AD154,'Calculations 35to44'!AD154,'Calculations 45to54'!AD154,'Calculations 55to64'!AD154,'Calculations 65plus'!AD154)</f>
        <v>5.2300810953861878E-3</v>
      </c>
      <c r="AE199" s="34">
        <f>AE154/SUM(AE154,'Calculations 20to24'!AE154,'Calculations 25to34'!AE154,'Calculations 35to44'!AE154,'Calculations 45to54'!AE154,'Calculations 55to64'!AE154,'Calculations 65plus'!AE154)</f>
        <v>4.9589346949083816E-3</v>
      </c>
      <c r="AF199" s="34">
        <f>AF154/SUM(AF154,'Calculations 20to24'!AF154,'Calculations 25to34'!AF154,'Calculations 35to44'!AF154,'Calculations 45to54'!AF154,'Calculations 55to64'!AF154,'Calculations 65plus'!AF154)</f>
        <v>4.6916894761792087E-3</v>
      </c>
    </row>
    <row r="200" spans="1:32" x14ac:dyDescent="0.2">
      <c r="A200" s="12" t="s">
        <v>36</v>
      </c>
      <c r="B200" s="34">
        <f>B155/SUM(B155,'Calculations 20to24'!B155,'Calculations 25to34'!B155,'Calculations 35to44'!B155,'Calculations 45to54'!B155,'Calculations 55to64'!B155,'Calculations 65plus'!B155)</f>
        <v>1.4705882352941178E-2</v>
      </c>
      <c r="C200" s="34">
        <f>C155/SUM(C155,'Calculations 20to24'!C155,'Calculations 25to34'!C155,'Calculations 35to44'!C155,'Calculations 45to54'!C155,'Calculations 55to64'!C155,'Calculations 65plus'!C155)</f>
        <v>1.4232934621079194E-2</v>
      </c>
      <c r="D200" s="34">
        <f>D155/SUM(D155,'Calculations 20to24'!D155,'Calculations 25to34'!D155,'Calculations 35to44'!D155,'Calculations 45to54'!D155,'Calculations 55to64'!D155,'Calculations 65plus'!D155)</f>
        <v>1.3964670548934612E-2</v>
      </c>
      <c r="E200" s="34">
        <f>E155/SUM(E155,'Calculations 20to24'!E155,'Calculations 25to34'!E155,'Calculations 35to44'!E155,'Calculations 45to54'!E155,'Calculations 55to64'!E155,'Calculations 65plus'!E155)</f>
        <v>1.3697030484478191E-2</v>
      </c>
      <c r="F200" s="34">
        <f>F155/SUM(F155,'Calculations 20to24'!F155,'Calculations 25to34'!F155,'Calculations 35to44'!F155,'Calculations 45to54'!F155,'Calculations 55to64'!F155,'Calculations 65plus'!F155)</f>
        <v>1.3370505114592E-2</v>
      </c>
      <c r="G200" s="34">
        <f>G155/SUM(G155,'Calculations 20to24'!G155,'Calculations 25to34'!G155,'Calculations 35to44'!G155,'Calculations 45to54'!G155,'Calculations 55to64'!G155,'Calculations 65plus'!G155)</f>
        <v>1.2985166396857145E-2</v>
      </c>
      <c r="H200" s="34">
        <f>H155/SUM(H155,'Calculations 20to24'!H155,'Calculations 25to34'!H155,'Calculations 35to44'!H155,'Calculations 45to54'!H155,'Calculations 55to64'!H155,'Calculations 65plus'!H155)</f>
        <v>1.2590760333010497E-2</v>
      </c>
      <c r="I200" s="34">
        <f>I155/SUM(I155,'Calculations 20to24'!I155,'Calculations 25to34'!I155,'Calculations 35to44'!I155,'Calculations 45to54'!I155,'Calculations 55to64'!I155,'Calculations 65plus'!I155)</f>
        <v>1.2068533583433651E-2</v>
      </c>
      <c r="J200" s="34">
        <f>J155/SUM(J155,'Calculations 20to24'!J155,'Calculations 25to34'!J155,'Calculations 35to44'!J155,'Calculations 45to54'!J155,'Calculations 55to64'!J155,'Calculations 65plus'!J155)</f>
        <v>1.155323958094661E-2</v>
      </c>
      <c r="K200" s="34">
        <f>K155/SUM(K155,'Calculations 20to24'!K155,'Calculations 25to34'!K155,'Calculations 35to44'!K155,'Calculations 45to54'!K155,'Calculations 55to64'!K155,'Calculations 65plus'!K155)</f>
        <v>1.1220561207077448E-2</v>
      </c>
      <c r="L200" s="34">
        <f>L155/SUM(L155,'Calculations 20to24'!L155,'Calculations 25to34'!L155,'Calculations 35to44'!L155,'Calculations 45to54'!L155,'Calculations 55to64'!L155,'Calculations 65plus'!L155)</f>
        <v>1.09561313687762E-2</v>
      </c>
      <c r="M200" s="34">
        <f>M155/SUM(M155,'Calculations 20to24'!M155,'Calculations 25to34'!M155,'Calculations 35to44'!M155,'Calculations 45to54'!M155,'Calculations 55to64'!M155,'Calculations 65plus'!M155)</f>
        <v>1.0595312803581379E-2</v>
      </c>
      <c r="N200" s="34">
        <f>N155/SUM(N155,'Calculations 20to24'!N155,'Calculations 25to34'!N155,'Calculations 35to44'!N155,'Calculations 45to54'!N155,'Calculations 55to64'!N155,'Calculations 65plus'!N155)</f>
        <v>1.0239322938467884E-2</v>
      </c>
      <c r="O200" s="34">
        <f>O155/SUM(O155,'Calculations 20to24'!O155,'Calculations 25to34'!O155,'Calculations 35to44'!O155,'Calculations 45to54'!O155,'Calculations 55to64'!O155,'Calculations 65plus'!O155)</f>
        <v>9.8881536474245205E-3</v>
      </c>
      <c r="P200" s="34">
        <f>P155/SUM(P155,'Calculations 20to24'!P155,'Calculations 25to34'!P155,'Calculations 35to44'!P155,'Calculations 45to54'!P155,'Calculations 55to64'!P155,'Calculations 65plus'!P155)</f>
        <v>9.5417970253736453E-3</v>
      </c>
      <c r="Q200" s="34">
        <f>Q155/SUM(Q155,'Calculations 20to24'!Q155,'Calculations 25to34'!Q155,'Calculations 35to44'!Q155,'Calculations 45to54'!Q155,'Calculations 55to64'!Q155,'Calculations 65plus'!Q155)</f>
        <v>9.2002451507566859E-3</v>
      </c>
      <c r="R200" s="34">
        <f>R155/SUM(R155,'Calculations 20to24'!R155,'Calculations 25to34'!R155,'Calculations 35to44'!R155,'Calculations 45to54'!R155,'Calculations 55to64'!R155,'Calculations 65plus'!R155)</f>
        <v>8.8634898683285102E-3</v>
      </c>
      <c r="S200" s="34">
        <f>S155/SUM(S155,'Calculations 20to24'!S155,'Calculations 25to34'!S155,'Calculations 35to44'!S155,'Calculations 45to54'!S155,'Calculations 55to64'!S155,'Calculations 65plus'!S155)</f>
        <v>8.5315225914746919E-3</v>
      </c>
      <c r="T200" s="34">
        <f>T155/SUM(T155,'Calculations 20to24'!T155,'Calculations 25to34'!T155,'Calculations 35to44'!T155,'Calculations 45to54'!T155,'Calculations 55to64'!T155,'Calculations 65plus'!T155)</f>
        <v>8.2043341233474908E-3</v>
      </c>
      <c r="U200" s="34">
        <f>U155/SUM(U155,'Calculations 20to24'!U155,'Calculations 25to34'!U155,'Calculations 35to44'!U155,'Calculations 45to54'!U155,'Calculations 55to64'!U155,'Calculations 65plus'!U155)</f>
        <v>7.8819144960959008E-3</v>
      </c>
      <c r="V200" s="34">
        <f>V155/SUM(V155,'Calculations 20to24'!V155,'Calculations 25to34'!V155,'Calculations 35to44'!V155,'Calculations 45to54'!V155,'Calculations 55to64'!V155,'Calculations 65plus'!V155)</f>
        <v>7.5642528274522478E-3</v>
      </c>
      <c r="W200" s="34">
        <f>W155/SUM(W155,'Calculations 20to24'!W155,'Calculations 25to34'!W155,'Calculations 35to44'!W155,'Calculations 45to54'!W155,'Calculations 55to64'!W155,'Calculations 65plus'!W155)</f>
        <v>7.2513371939252847E-3</v>
      </c>
      <c r="X200" s="34">
        <f>X155/SUM(X155,'Calculations 20to24'!X155,'Calculations 25to34'!X155,'Calculations 35to44'!X155,'Calculations 45to54'!X155,'Calculations 55to64'!X155,'Calculations 65plus'!X155)</f>
        <v>6.943154519841478E-3</v>
      </c>
      <c r="Y200" s="34">
        <f>Y155/SUM(Y155,'Calculations 20to24'!Y155,'Calculations 25to34'!Y155,'Calculations 35to44'!Y155,'Calculations 45to54'!Y155,'Calculations 55to64'!Y155,'Calculations 65plus'!Y155)</f>
        <v>6.6396904814693047E-3</v>
      </c>
      <c r="Z200" s="34">
        <f>Z155/SUM(Z155,'Calculations 20to24'!Z155,'Calculations 25to34'!Z155,'Calculations 35to44'!Z155,'Calculations 45to54'!Z155,'Calculations 55to64'!Z155,'Calculations 65plus'!Z155)</f>
        <v>6.3409294254595672E-3</v>
      </c>
      <c r="AA200" s="34">
        <f>AA155/SUM(AA155,'Calculations 20to24'!AA155,'Calculations 25to34'!AA155,'Calculations 35to44'!AA155,'Calculations 45to54'!AA155,'Calculations 55to64'!AA155,'Calculations 65plus'!AA155)</f>
        <v>6.0468543008344562E-3</v>
      </c>
      <c r="AB200" s="34">
        <f>AB155/SUM(AB155,'Calculations 20to24'!AB155,'Calculations 25to34'!AB155,'Calculations 35to44'!AB155,'Calculations 45to54'!AB155,'Calculations 55to64'!AB155,'Calculations 65plus'!AB155)</f>
        <v>5.7574466037598401E-3</v>
      </c>
      <c r="AC200" s="34">
        <f>AC155/SUM(AC155,'Calculations 20to24'!AC155,'Calculations 25to34'!AC155,'Calculations 35to44'!AC155,'Calculations 45to54'!AC155,'Calculations 55to64'!AC155,'Calculations 65plus'!AC155)</f>
        <v>5.4726863343422683E-3</v>
      </c>
      <c r="AD200" s="34">
        <f>AD155/SUM(AD155,'Calculations 20to24'!AD155,'Calculations 25to34'!AD155,'Calculations 35to44'!AD155,'Calculations 45to54'!AD155,'Calculations 55to64'!AD155,'Calculations 65plus'!AD155)</f>
        <v>5.1925519646994741E-3</v>
      </c>
      <c r="AE200" s="34">
        <f>AE155/SUM(AE155,'Calculations 20to24'!AE155,'Calculations 25to34'!AE155,'Calculations 35to44'!AE155,'Calculations 45to54'!AE155,'Calculations 55to64'!AE155,'Calculations 65plus'!AE155)</f>
        <v>4.9170204175623495E-3</v>
      </c>
      <c r="AF200" s="34">
        <f>AF155/SUM(AF155,'Calculations 20to24'!AF155,'Calculations 25to34'!AF155,'Calculations 35to44'!AF155,'Calculations 45to54'!AF155,'Calculations 55to64'!AF155,'Calculations 65plus'!AF155)</f>
        <v>4.6460670546813795E-3</v>
      </c>
    </row>
    <row r="201" spans="1:32" x14ac:dyDescent="0.2">
      <c r="A201" s="12" t="s">
        <v>37</v>
      </c>
      <c r="B201" s="34">
        <f>B156/SUM(B156,'Calculations 20to24'!B156,'Calculations 25to34'!B156,'Calculations 35to44'!B156,'Calculations 45to54'!B156,'Calculations 55to64'!B156,'Calculations 65plus'!B156)</f>
        <v>9.6246390760346516E-3</v>
      </c>
      <c r="C201" s="34">
        <f>C156/SUM(C156,'Calculations 20to24'!C156,'Calculations 25to34'!C156,'Calculations 35to44'!C156,'Calculations 45to54'!C156,'Calculations 55to64'!C156,'Calculations 65plus'!C156)</f>
        <v>9.347883098758409E-3</v>
      </c>
      <c r="D201" s="34">
        <f>D156/SUM(D156,'Calculations 20to24'!D156,'Calculations 25to34'!D156,'Calculations 35to44'!D156,'Calculations 45to54'!D156,'Calculations 55to64'!D156,'Calculations 65plus'!D156)</f>
        <v>9.1872792586692193E-3</v>
      </c>
      <c r="E201" s="34">
        <f>E156/SUM(E156,'Calculations 20to24'!E156,'Calculations 25to34'!E156,'Calculations 35to44'!E156,'Calculations 45to54'!E156,'Calculations 55to64'!E156,'Calculations 65plus'!E156)</f>
        <v>9.0253609103088436E-3</v>
      </c>
      <c r="F201" s="34">
        <f>F156/SUM(F156,'Calculations 20to24'!F156,'Calculations 25to34'!F156,'Calculations 35to44'!F156,'Calculations 45to54'!F156,'Calculations 55to64'!F156,'Calculations 65plus'!F156)</f>
        <v>8.827340491856267E-3</v>
      </c>
      <c r="G201" s="34">
        <f>G156/SUM(G156,'Calculations 20to24'!G156,'Calculations 25to34'!G156,'Calculations 35to44'!G156,'Calculations 45to54'!G156,'Calculations 55to64'!G156,'Calculations 65plus'!G156)</f>
        <v>8.5913628302398907E-3</v>
      </c>
      <c r="H201" s="34">
        <f>H156/SUM(H156,'Calculations 20to24'!H156,'Calculations 25to34'!H156,'Calculations 35to44'!H156,'Calculations 45to54'!H156,'Calculations 55to64'!H156,'Calculations 65plus'!H156)</f>
        <v>8.3498392582690706E-3</v>
      </c>
      <c r="I201" s="34">
        <f>I156/SUM(I156,'Calculations 20to24'!I156,'Calculations 25to34'!I156,'Calculations 35to44'!I156,'Calculations 45to54'!I156,'Calculations 55to64'!I156,'Calculations 65plus'!I156)</f>
        <v>8.0243893748008603E-3</v>
      </c>
      <c r="J201" s="34">
        <f>J156/SUM(J156,'Calculations 20to24'!J156,'Calculations 25to34'!J156,'Calculations 35to44'!J156,'Calculations 45to54'!J156,'Calculations 55to64'!J156,'Calculations 65plus'!J156)</f>
        <v>7.6977020977050375E-3</v>
      </c>
      <c r="K201" s="34">
        <f>K156/SUM(K156,'Calculations 20to24'!K156,'Calculations 25to34'!K156,'Calculations 35to44'!K156,'Calculations 45to54'!K156,'Calculations 55to64'!K156,'Calculations 65plus'!K156)</f>
        <v>7.4815161208138543E-3</v>
      </c>
      <c r="L201" s="34">
        <f>L156/SUM(L156,'Calculations 20to24'!L156,'Calculations 25to34'!L156,'Calculations 35to44'!L156,'Calculations 45to54'!L156,'Calculations 55to64'!L156,'Calculations 65plus'!L156)</f>
        <v>7.3279682130416805E-3</v>
      </c>
      <c r="M201" s="34">
        <f>M156/SUM(M156,'Calculations 20to24'!M156,'Calculations 25to34'!M156,'Calculations 35to44'!M156,'Calculations 45to54'!M156,'Calculations 55to64'!M156,'Calculations 65plus'!M156)</f>
        <v>7.1012072013011884E-3</v>
      </c>
      <c r="N201" s="34">
        <f>N156/SUM(N156,'Calculations 20to24'!N156,'Calculations 25to34'!N156,'Calculations 35to44'!N156,'Calculations 45to54'!N156,'Calculations 55to64'!N156,'Calculations 65plus'!N156)</f>
        <v>6.8765640257657887E-3</v>
      </c>
      <c r="O201" s="34">
        <f>O156/SUM(O156,'Calculations 20to24'!O156,'Calculations 25to34'!O156,'Calculations 35to44'!O156,'Calculations 45to54'!O156,'Calculations 55to64'!O156,'Calculations 65plus'!O156)</f>
        <v>6.6540705331529591E-3</v>
      </c>
      <c r="P201" s="34">
        <f>P156/SUM(P156,'Calculations 20to24'!P156,'Calculations 25to34'!P156,'Calculations 35to44'!P156,'Calculations 45to54'!P156,'Calculations 55to64'!P156,'Calculations 65plus'!P156)</f>
        <v>6.4337576677662937E-3</v>
      </c>
      <c r="Q201" s="34">
        <f>Q156/SUM(Q156,'Calculations 20to24'!Q156,'Calculations 25to34'!Q156,'Calculations 35to44'!Q156,'Calculations 45to54'!Q156,'Calculations 55to64'!Q156,'Calculations 65plus'!Q156)</f>
        <v>6.2156553500038276E-3</v>
      </c>
      <c r="R201" s="34">
        <f>R156/SUM(R156,'Calculations 20to24'!R156,'Calculations 25to34'!R156,'Calculations 35to44'!R156,'Calculations 45to54'!R156,'Calculations 55to64'!R156,'Calculations 65plus'!R156)</f>
        <v>5.9997923663919397E-3</v>
      </c>
      <c r="S201" s="34">
        <f>S156/SUM(S156,'Calculations 20to24'!S156,'Calculations 25to34'!S156,'Calculations 35to44'!S156,'Calculations 45to54'!S156,'Calculations 55to64'!S156,'Calculations 65plus'!S156)</f>
        <v>5.7861962707892994E-3</v>
      </c>
      <c r="T201" s="34">
        <f>T156/SUM(T156,'Calculations 20to24'!T156,'Calculations 25to34'!T156,'Calculations 35to44'!T156,'Calculations 45to54'!T156,'Calculations 55to64'!T156,'Calculations 65plus'!T156)</f>
        <v>5.5748932963891225E-3</v>
      </c>
      <c r="U201" s="34">
        <f>U156/SUM(U156,'Calculations 20to24'!U156,'Calculations 25to34'!U156,'Calculations 35to44'!U156,'Calculations 45to54'!U156,'Calculations 55to64'!U156,'Calculations 65plus'!U156)</f>
        <v>5.3659082781302384E-3</v>
      </c>
      <c r="V201" s="34">
        <f>V156/SUM(V156,'Calculations 20to24'!V156,'Calculations 25to34'!V156,'Calculations 35to44'!V156,'Calculations 45to54'!V156,'Calculations 55to64'!V156,'Calculations 65plus'!V156)</f>
        <v>5.1592645851151068E-3</v>
      </c>
      <c r="W201" s="34">
        <f>W156/SUM(W156,'Calculations 20to24'!W156,'Calculations 25to34'!W156,'Calculations 35to44'!W156,'Calculations 45to54'!W156,'Calculations 55to64'!W156,'Calculations 65plus'!W156)</f>
        <v>4.954984062621493E-3</v>
      </c>
      <c r="X201" s="34">
        <f>X156/SUM(X156,'Calculations 20to24'!X156,'Calculations 25to34'!X156,'Calculations 35to44'!X156,'Calculations 45to54'!X156,'Calculations 55to64'!X156,'Calculations 65plus'!X156)</f>
        <v>4.7530869832848191E-3</v>
      </c>
      <c r="Y201" s="34">
        <f>Y156/SUM(Y156,'Calculations 20to24'!Y156,'Calculations 25to34'!Y156,'Calculations 35to44'!Y156,'Calculations 45to54'!Y156,'Calculations 55to64'!Y156,'Calculations 65plus'!Y156)</f>
        <v>4.5535920070213466E-3</v>
      </c>
      <c r="Z201" s="34">
        <f>Z156/SUM(Z156,'Calculations 20to24'!Z156,'Calculations 25to34'!Z156,'Calculations 35to44'!Z156,'Calculations 45to54'!Z156,'Calculations 55to64'!Z156,'Calculations 65plus'!Z156)</f>
        <v>4.3565161492572623E-3</v>
      </c>
      <c r="AA201" s="34">
        <f>AA156/SUM(AA156,'Calculations 20to24'!AA156,'Calculations 25to34'!AA156,'Calculations 35to44'!AA156,'Calculations 45to54'!AA156,'Calculations 55to64'!AA156,'Calculations 65plus'!AA156)</f>
        <v>4.1618747570258824E-3</v>
      </c>
      <c r="AB201" s="34">
        <f>AB156/SUM(AB156,'Calculations 20to24'!AB156,'Calculations 25to34'!AB156,'Calculations 35to44'!AB156,'Calculations 45to54'!AB156,'Calculations 55to64'!AB156,'Calculations 65plus'!AB156)</f>
        <v>3.9696814924937689E-3</v>
      </c>
      <c r="AC201" s="34">
        <f>AC156/SUM(AC156,'Calculations 20to24'!AC156,'Calculations 25to34'!AC156,'Calculations 35to44'!AC156,'Calculations 45to54'!AC156,'Calculations 55to64'!AC156,'Calculations 65plus'!AC156)</f>
        <v>3.7799483234778426E-3</v>
      </c>
      <c r="AD201" s="34">
        <f>AD156/SUM(AD156,'Calculations 20to24'!AD156,'Calculations 25to34'!AD156,'Calculations 35to44'!AD156,'Calculations 45to54'!AD156,'Calculations 55to64'!AD156,'Calculations 65plus'!AD156)</f>
        <v>3.5926855205180258E-3</v>
      </c>
      <c r="AE201" s="34">
        <f>AE156/SUM(AE156,'Calculations 20to24'!AE156,'Calculations 25to34'!AE156,'Calculations 35to44'!AE156,'Calculations 45to54'!AE156,'Calculations 55to64'!AE156,'Calculations 65plus'!AE156)</f>
        <v>3.4079016600734313E-3</v>
      </c>
      <c r="AF201" s="34">
        <f>AF156/SUM(AF156,'Calculations 20to24'!AF156,'Calculations 25to34'!AF156,'Calculations 35to44'!AF156,'Calculations 45to54'!AF156,'Calculations 55to64'!AF156,'Calculations 65plus'!AF156)</f>
        <v>3.2256036334172076E-3</v>
      </c>
    </row>
    <row r="202" spans="1:32" x14ac:dyDescent="0.2">
      <c r="A202" s="12" t="s">
        <v>38</v>
      </c>
      <c r="B202" s="34">
        <f>B157/SUM(B157,'Calculations 20to24'!B157,'Calculations 25to34'!B157,'Calculations 35to44'!B157,'Calculations 45to54'!B157,'Calculations 55to64'!B157,'Calculations 65plus'!B157)</f>
        <v>1.0666666666666668E-2</v>
      </c>
      <c r="C202" s="34">
        <f>C157/SUM(C157,'Calculations 20to24'!C157,'Calculations 25to34'!C157,'Calculations 35to44'!C157,'Calculations 45to54'!C157,'Calculations 55to64'!C157,'Calculations 65plus'!C157)</f>
        <v>1.0345838033313315E-2</v>
      </c>
      <c r="D202" s="34">
        <f>D157/SUM(D157,'Calculations 20to24'!D157,'Calculations 25to34'!D157,'Calculations 35to44'!D157,'Calculations 45to54'!D157,'Calculations 55to64'!D157,'Calculations 65plus'!D157)</f>
        <v>1.0157848739770846E-2</v>
      </c>
      <c r="E202" s="34">
        <f>E157/SUM(E157,'Calculations 20to24'!E157,'Calculations 25to34'!E157,'Calculations 35to44'!E157,'Calculations 45to54'!E157,'Calculations 55to64'!E157,'Calculations 65plus'!E157)</f>
        <v>9.9696114659914709E-3</v>
      </c>
      <c r="F202" s="34">
        <f>F157/SUM(F157,'Calculations 20to24'!F157,'Calculations 25to34'!F157,'Calculations 35to44'!F157,'Calculations 45to54'!F157,'Calculations 55to64'!F157,'Calculations 65plus'!F157)</f>
        <v>9.7442457268665222E-3</v>
      </c>
      <c r="G202" s="34">
        <f>G157/SUM(G157,'Calculations 20to24'!G157,'Calculations 25to34'!G157,'Calculations 35to44'!G157,'Calculations 45to54'!G157,'Calculations 55to64'!G157,'Calculations 65plus'!G157)</f>
        <v>9.4836422719435966E-3</v>
      </c>
      <c r="H202" s="34">
        <f>H157/SUM(H157,'Calculations 20to24'!H157,'Calculations 25to34'!H157,'Calculations 35to44'!H157,'Calculations 45to54'!H157,'Calculations 55to64'!H157,'Calculations 65plus'!H157)</f>
        <v>9.216844706614595E-3</v>
      </c>
      <c r="I202" s="34">
        <f>I157/SUM(I157,'Calculations 20to24'!I157,'Calculations 25to34'!I157,'Calculations 35to44'!I157,'Calculations 45to54'!I157,'Calculations 55to64'!I157,'Calculations 65plus'!I157)</f>
        <v>8.8537090490311034E-3</v>
      </c>
      <c r="J202" s="34">
        <f>J157/SUM(J157,'Calculations 20to24'!J157,'Calculations 25to34'!J157,'Calculations 35to44'!J157,'Calculations 45to54'!J157,'Calculations 55to64'!J157,'Calculations 65plus'!J157)</f>
        <v>8.487940344363093E-3</v>
      </c>
      <c r="K202" s="34">
        <f>K157/SUM(K157,'Calculations 20to24'!K157,'Calculations 25to34'!K157,'Calculations 35to44'!K157,'Calculations 45to54'!K157,'Calculations 55to64'!K157,'Calculations 65plus'!K157)</f>
        <v>8.2473045320388978E-3</v>
      </c>
      <c r="L202" s="34">
        <f>L157/SUM(L157,'Calculations 20to24'!L157,'Calculations 25to34'!L157,'Calculations 35to44'!L157,'Calculations 45to54'!L157,'Calculations 55to64'!L157,'Calculations 65plus'!L157)</f>
        <v>8.0688631397047312E-3</v>
      </c>
      <c r="M202" s="34">
        <f>M157/SUM(M157,'Calculations 20to24'!M157,'Calculations 25to34'!M157,'Calculations 35to44'!M157,'Calculations 45to54'!M157,'Calculations 55to64'!M157,'Calculations 65plus'!M157)</f>
        <v>7.8148498074268914E-3</v>
      </c>
      <c r="N202" s="34">
        <f>N157/SUM(N157,'Calculations 20to24'!N157,'Calculations 25to34'!N157,'Calculations 35to44'!N157,'Calculations 45to54'!N157,'Calculations 55to64'!N157,'Calculations 65plus'!N157)</f>
        <v>7.5634990672851883E-3</v>
      </c>
      <c r="O202" s="34">
        <f>O157/SUM(O157,'Calculations 20to24'!O157,'Calculations 25to34'!O157,'Calculations 35to44'!O157,'Calculations 45to54'!O157,'Calculations 55to64'!O157,'Calculations 65plus'!O157)</f>
        <v>7.3148361221422971E-3</v>
      </c>
      <c r="P202" s="34">
        <f>P157/SUM(P157,'Calculations 20to24'!P157,'Calculations 25to34'!P157,'Calculations 35to44'!P157,'Calculations 45to54'!P157,'Calculations 55to64'!P157,'Calculations 65plus'!P157)</f>
        <v>7.0688852194718474E-3</v>
      </c>
      <c r="Q202" s="34">
        <f>Q157/SUM(Q157,'Calculations 20to24'!Q157,'Calculations 25to34'!Q157,'Calculations 35to44'!Q157,'Calculations 45to54'!Q157,'Calculations 55to64'!Q157,'Calculations 65plus'!Q157)</f>
        <v>6.8256695339373947E-3</v>
      </c>
      <c r="R202" s="34">
        <f>R157/SUM(R157,'Calculations 20to24'!R157,'Calculations 25to34'!R157,'Calculations 35to44'!R157,'Calculations 45to54'!R157,'Calculations 55to64'!R157,'Calculations 65plus'!R157)</f>
        <v>6.585211061684298E-3</v>
      </c>
      <c r="S202" s="34">
        <f>S157/SUM(S157,'Calculations 20to24'!S157,'Calculations 25to34'!S157,'Calculations 35to44'!S157,'Calculations 45to54'!S157,'Calculations 55to64'!S157,'Calculations 65plus'!S157)</f>
        <v>6.3475305259472923E-3</v>
      </c>
      <c r="T202" s="34">
        <f>T157/SUM(T157,'Calculations 20to24'!T157,'Calculations 25to34'!T157,'Calculations 35to44'!T157,'Calculations 45to54'!T157,'Calculations 55to64'!T157,'Calculations 65plus'!T157)</f>
        <v>6.1126472935650157E-3</v>
      </c>
      <c r="U202" s="34">
        <f>U157/SUM(U157,'Calculations 20to24'!U157,'Calculations 25to34'!U157,'Calculations 35to44'!U157,'Calculations 45to54'!U157,'Calculations 55to64'!U157,'Calculations 65plus'!U157)</f>
        <v>5.8805793019780991E-3</v>
      </c>
      <c r="V202" s="34">
        <f>V157/SUM(V157,'Calculations 20to24'!V157,'Calculations 25to34'!V157,'Calculations 35to44'!V157,'Calculations 45to54'!V157,'Calculations 55to64'!V157,'Calculations 65plus'!V157)</f>
        <v>5.6513429962788443E-3</v>
      </c>
      <c r="W202" s="34">
        <f>W157/SUM(W157,'Calculations 20to24'!W157,'Calculations 25to34'!W157,'Calculations 35to44'!W157,'Calculations 45to54'!W157,'Calculations 55to64'!W157,'Calculations 65plus'!W157)</f>
        <v>5.4249532758726664E-3</v>
      </c>
      <c r="X202" s="34">
        <f>X157/SUM(X157,'Calculations 20to24'!X157,'Calculations 25to34'!X157,'Calculations 35to44'!X157,'Calculations 45to54'!X157,'Calculations 55to64'!X157,'Calculations 65plus'!X157)</f>
        <v>5.2014234503039271E-3</v>
      </c>
      <c r="Y202" s="34">
        <f>Y157/SUM(Y157,'Calculations 20to24'!Y157,'Calculations 25to34'!Y157,'Calculations 35to44'!Y157,'Calculations 45to54'!Y157,'Calculations 55to64'!Y157,'Calculations 65plus'!Y157)</f>
        <v>4.9807652037954569E-3</v>
      </c>
      <c r="Z202" s="34">
        <f>Z157/SUM(Z157,'Calculations 20to24'!Z157,'Calculations 25to34'!Z157,'Calculations 35to44'!Z157,'Calculations 45to54'!Z157,'Calculations 55to64'!Z157,'Calculations 65plus'!Z157)</f>
        <v>4.7629885680483767E-3</v>
      </c>
      <c r="AA202" s="34">
        <f>AA157/SUM(AA157,'Calculations 20to24'!AA157,'Calculations 25to34'!AA157,'Calculations 35to44'!AA157,'Calculations 45to54'!AA157,'Calculations 55to64'!AA157,'Calculations 65plus'!AA157)</f>
        <v>4.5481019028478656E-3</v>
      </c>
      <c r="AB202" s="34">
        <f>AB157/SUM(AB157,'Calculations 20to24'!AB157,'Calculations 25to34'!AB157,'Calculations 35to44'!AB157,'Calculations 45to54'!AB157,'Calculations 55to64'!AB157,'Calculations 65plus'!AB157)</f>
        <v>4.3361118840215904E-3</v>
      </c>
      <c r="AC202" s="34">
        <f>AC157/SUM(AC157,'Calculations 20to24'!AC157,'Calculations 25to34'!AC157,'Calculations 35to44'!AC157,'Calculations 45to54'!AC157,'Calculations 55to64'!AC157,'Calculations 65plus'!AC157)</f>
        <v>4.1270234983006642E-3</v>
      </c>
      <c r="AD202" s="34">
        <f>AD157/SUM(AD157,'Calculations 20to24'!AD157,'Calculations 25to34'!AD157,'Calculations 35to44'!AD157,'Calculations 45to54'!AD157,'Calculations 55to64'!AD157,'Calculations 65plus'!AD157)</f>
        <v>3.9208400446372341E-3</v>
      </c>
      <c r="AE202" s="34">
        <f>AE157/SUM(AE157,'Calculations 20to24'!AE157,'Calculations 25to34'!AE157,'Calculations 35to44'!AE157,'Calculations 45to54'!AE157,'Calculations 55to64'!AE157,'Calculations 65plus'!AE157)</f>
        <v>3.7175631415376476E-3</v>
      </c>
      <c r="AF202" s="34">
        <f>AF157/SUM(AF157,'Calculations 20to24'!AF157,'Calculations 25to34'!AF157,'Calculations 35to44'!AF157,'Calculations 45to54'!AF157,'Calculations 55to64'!AF157,'Calculations 65plus'!AF157)</f>
        <v>3.5171927399790153E-3</v>
      </c>
    </row>
    <row r="203" spans="1:32" x14ac:dyDescent="0.2">
      <c r="A203" s="12" t="s">
        <v>39</v>
      </c>
      <c r="B203" s="34">
        <f>B158/SUM(B158,'Calculations 20to24'!B158,'Calculations 25to34'!B158,'Calculations 35to44'!B158,'Calculations 45to54'!B158,'Calculations 55to64'!B158,'Calculations 65plus'!B158)</f>
        <v>8.0428954423592512E-3</v>
      </c>
      <c r="C203" s="34">
        <f>C158/SUM(C158,'Calculations 20to24'!C158,'Calculations 25to34'!C158,'Calculations 35to44'!C158,'Calculations 45to54'!C158,'Calculations 55to64'!C158,'Calculations 65plus'!C158)</f>
        <v>7.8228369968926757E-3</v>
      </c>
      <c r="D203" s="34">
        <f>D158/SUM(D158,'Calculations 20to24'!D158,'Calculations 25to34'!D158,'Calculations 35to44'!D158,'Calculations 45to54'!D158,'Calculations 55to64'!D158,'Calculations 65plus'!D158)</f>
        <v>7.6991230278609327E-3</v>
      </c>
      <c r="E203" s="34">
        <f>E158/SUM(E158,'Calculations 20to24'!E158,'Calculations 25to34'!E158,'Calculations 35to44'!E158,'Calculations 45to54'!E158,'Calculations 55to64'!E158,'Calculations 65plus'!E158)</f>
        <v>7.5732042832403288E-3</v>
      </c>
      <c r="F203" s="34">
        <f>F158/SUM(F158,'Calculations 20to24'!F158,'Calculations 25to34'!F158,'Calculations 35to44'!F158,'Calculations 45to54'!F158,'Calculations 55to64'!F158,'Calculations 65plus'!F158)</f>
        <v>7.4158243127689597E-3</v>
      </c>
      <c r="G203" s="34">
        <f>G158/SUM(G158,'Calculations 20to24'!G158,'Calculations 25to34'!G158,'Calculations 35to44'!G158,'Calculations 45to54'!G158,'Calculations 55to64'!G158,'Calculations 65plus'!G158)</f>
        <v>7.2272399834340242E-3</v>
      </c>
      <c r="H203" s="34">
        <f>H158/SUM(H158,'Calculations 20to24'!H158,'Calculations 25to34'!H158,'Calculations 35to44'!H158,'Calculations 45to54'!H158,'Calculations 55to64'!H158,'Calculations 65plus'!H158)</f>
        <v>7.0315218284366585E-3</v>
      </c>
      <c r="I203" s="34">
        <f>I158/SUM(I158,'Calculations 20to24'!I158,'Calculations 25to34'!I158,'Calculations 35to44'!I158,'Calculations 45to54'!I158,'Calculations 55to64'!I158,'Calculations 65plus'!I158)</f>
        <v>6.7646411001606125E-3</v>
      </c>
      <c r="J203" s="34">
        <f>J158/SUM(J158,'Calculations 20to24'!J158,'Calculations 25to34'!J158,'Calculations 35to44'!J158,'Calculations 45to54'!J158,'Calculations 55to64'!J158,'Calculations 65plus'!J158)</f>
        <v>6.4982716514221531E-3</v>
      </c>
      <c r="K203" s="34">
        <f>K158/SUM(K158,'Calculations 20to24'!K158,'Calculations 25to34'!K158,'Calculations 35to44'!K158,'Calculations 45to54'!K158,'Calculations 55to64'!K158,'Calculations 65plus'!K158)</f>
        <v>6.3256370204556895E-3</v>
      </c>
      <c r="L203" s="34">
        <f>L158/SUM(L158,'Calculations 20to24'!L158,'Calculations 25to34'!L158,'Calculations 35to44'!L158,'Calculations 45to54'!L158,'Calculations 55to64'!L158,'Calculations 65plus'!L158)</f>
        <v>6.2014609096690421E-3</v>
      </c>
      <c r="M203" s="34">
        <f>M158/SUM(M158,'Calculations 20to24'!M158,'Calculations 25to34'!M158,'Calculations 35to44'!M158,'Calculations 45to54'!M158,'Calculations 55to64'!M158,'Calculations 65plus'!M158)</f>
        <v>6.0165001648078307E-3</v>
      </c>
      <c r="N203" s="34">
        <f>N158/SUM(N158,'Calculations 20to24'!N158,'Calculations 25to34'!N158,'Calculations 35to44'!N158,'Calculations 45to54'!N158,'Calculations 55to64'!N158,'Calculations 65plus'!N158)</f>
        <v>5.8327904207070708E-3</v>
      </c>
      <c r="O203" s="34">
        <f>O158/SUM(O158,'Calculations 20to24'!O158,'Calculations 25to34'!O158,'Calculations 35to44'!O158,'Calculations 45to54'!O158,'Calculations 55to64'!O158,'Calculations 65plus'!O158)</f>
        <v>5.6503760323104125E-3</v>
      </c>
      <c r="P203" s="34">
        <f>P158/SUM(P158,'Calculations 20to24'!P158,'Calculations 25to34'!P158,'Calculations 35to44'!P158,'Calculations 45to54'!P158,'Calculations 55to64'!P158,'Calculations 65plus'!P158)</f>
        <v>5.469300380490546E-3</v>
      </c>
      <c r="Q203" s="34">
        <f>Q158/SUM(Q158,'Calculations 20to24'!Q158,'Calculations 25to34'!Q158,'Calculations 35to44'!Q158,'Calculations 45to54'!Q158,'Calculations 55to64'!Q158,'Calculations 65plus'!Q158)</f>
        <v>5.2896057591100762E-3</v>
      </c>
      <c r="R203" s="34">
        <f>R158/SUM(R158,'Calculations 20to24'!R158,'Calculations 25to34'!R158,'Calculations 35to44'!R158,'Calculations 45to54'!R158,'Calculations 55to64'!R158,'Calculations 65plus'!R158)</f>
        <v>5.1113332718550203E-3</v>
      </c>
      <c r="S203" s="34">
        <f>S158/SUM(S158,'Calculations 20to24'!S158,'Calculations 25to34'!S158,'Calculations 35to44'!S158,'Calculations 45to54'!S158,'Calculations 55to64'!S158,'Calculations 65plus'!S158)</f>
        <v>4.9345227386514388E-3</v>
      </c>
      <c r="T203" s="34">
        <f>T158/SUM(T158,'Calculations 20to24'!T158,'Calculations 25to34'!T158,'Calculations 35to44'!T158,'Calculations 45to54'!T158,'Calculations 55to64'!T158,'Calculations 65plus'!T158)</f>
        <v>4.7592126114499528E-3</v>
      </c>
      <c r="U203" s="34">
        <f>U158/SUM(U158,'Calculations 20to24'!U158,'Calculations 25to34'!U158,'Calculations 35to44'!U158,'Calculations 45to54'!U158,'Calculations 55to64'!U158,'Calculations 65plus'!U158)</f>
        <v>4.5854398991376838E-3</v>
      </c>
      <c r="V203" s="34">
        <f>V158/SUM(V158,'Calculations 20to24'!V158,'Calculations 25to34'!V158,'Calculations 35to44'!V158,'Calculations 45to54'!V158,'Calculations 55to64'!V158,'Calculations 65plus'!V158)</f>
        <v>4.4132401013153152E-3</v>
      </c>
      <c r="W203" s="34">
        <f>W158/SUM(W158,'Calculations 20to24'!W158,'Calculations 25to34'!W158,'Calculations 35to44'!W158,'Calculations 45to54'!W158,'Calculations 55to64'!W158,'Calculations 65plus'!W158)</f>
        <v>4.2426471506575103E-3</v>
      </c>
      <c r="X203" s="34">
        <f>X158/SUM(X158,'Calculations 20to24'!X158,'Calculations 25to34'!X158,'Calculations 35to44'!X158,'Calculations 45to54'!X158,'Calculations 55to64'!X158,'Calculations 65plus'!X158)</f>
        <v>4.0736933635564399E-3</v>
      </c>
      <c r="Y203" s="34">
        <f>Y158/SUM(Y158,'Calculations 20to24'!Y158,'Calculations 25to34'!Y158,'Calculations 35to44'!Y158,'Calculations 45to54'!Y158,'Calculations 55to64'!Y158,'Calculations 65plus'!Y158)</f>
        <v>3.9064093987333914E-3</v>
      </c>
      <c r="Z203" s="34">
        <f>Z158/SUM(Z158,'Calculations 20to24'!Z158,'Calculations 25to34'!Z158,'Calculations 35to44'!Z158,'Calculations 45to54'!Z158,'Calculations 55to64'!Z158,'Calculations 65plus'!Z158)</f>
        <v>3.7408242234902942E-3</v>
      </c>
      <c r="AA203" s="34">
        <f>AA158/SUM(AA158,'Calculations 20to24'!AA158,'Calculations 25to34'!AA158,'Calculations 35to44'!AA158,'Calculations 45to54'!AA158,'Calculations 55to64'!AA158,'Calculations 65plus'!AA158)</f>
        <v>3.5769650872618927E-3</v>
      </c>
      <c r="AB203" s="34">
        <f>AB158/SUM(AB158,'Calculations 20to24'!AB158,'Calculations 25to34'!AB158,'Calculations 35to44'!AB158,'Calculations 45to54'!AB158,'Calculations 55to64'!AB158,'Calculations 65plus'!AB158)</f>
        <v>3.4148575021206978E-3</v>
      </c>
      <c r="AC203" s="34">
        <f>AC158/SUM(AC158,'Calculations 20to24'!AC158,'Calculations 25to34'!AC158,'Calculations 35to44'!AC158,'Calculations 45to54'!AC158,'Calculations 55to64'!AC158,'Calculations 65plus'!AC158)</f>
        <v>3.2545252298805437E-3</v>
      </c>
      <c r="AD203" s="34">
        <f>AD158/SUM(AD158,'Calculations 20to24'!AD158,'Calculations 25to34'!AD158,'Calculations 35to44'!AD158,'Calculations 45to54'!AD158,'Calculations 55to64'!AD158,'Calculations 65plus'!AD158)</f>
        <v>3.095990275440027E-3</v>
      </c>
      <c r="AE203" s="34">
        <f>AE158/SUM(AE158,'Calculations 20to24'!AE158,'Calculations 25to34'!AE158,'Calculations 35to44'!AE158,'Calculations 45to54'!AE158,'Calculations 55to64'!AE158,'Calculations 65plus'!AE158)</f>
        <v>2.9392728860039631E-3</v>
      </c>
      <c r="AF203" s="34">
        <f>AF158/SUM(AF158,'Calculations 20to24'!AF158,'Calculations 25to34'!AF158,'Calculations 35to44'!AF158,'Calculations 45to54'!AF158,'Calculations 55to64'!AF158,'Calculations 65plus'!AF158)</f>
        <v>2.7843915558213752E-3</v>
      </c>
    </row>
    <row r="204" spans="1:32" x14ac:dyDescent="0.2">
      <c r="A204" s="12" t="s">
        <v>40</v>
      </c>
      <c r="B204" s="34">
        <f>B159/SUM(B159,'Calculations 20to24'!B159,'Calculations 25to34'!B159,'Calculations 35to44'!B159,'Calculations 45to54'!B159,'Calculations 55to64'!B159,'Calculations 65plus'!B159)</f>
        <v>9.493670886075941E-3</v>
      </c>
      <c r="C204" s="34">
        <f>C159/SUM(C159,'Calculations 20to24'!C159,'Calculations 25to34'!C159,'Calculations 35to44'!C159,'Calculations 45to54'!C159,'Calculations 55to64'!C159,'Calculations 65plus'!C159)</f>
        <v>9.2291620512736788E-3</v>
      </c>
      <c r="D204" s="34">
        <f>D159/SUM(D159,'Calculations 20to24'!D159,'Calculations 25to34'!D159,'Calculations 35to44'!D159,'Calculations 45to54'!D159,'Calculations 55to64'!D159,'Calculations 65plus'!D159)</f>
        <v>9.0738143902091527E-3</v>
      </c>
      <c r="E204" s="34">
        <f>E159/SUM(E159,'Calculations 20to24'!E159,'Calculations 25to34'!E159,'Calculations 35to44'!E159,'Calculations 45to54'!E159,'Calculations 55to64'!E159,'Calculations 65plus'!E159)</f>
        <v>8.9178322871857705E-3</v>
      </c>
      <c r="F204" s="34">
        <f>F159/SUM(F159,'Calculations 20to24'!F159,'Calculations 25to34'!F159,'Calculations 35to44'!F159,'Calculations 45to54'!F159,'Calculations 55to64'!F159,'Calculations 65plus'!F159)</f>
        <v>8.7301725224533597E-3</v>
      </c>
      <c r="G204" s="34">
        <f>G159/SUM(G159,'Calculations 20to24'!G159,'Calculations 25to34'!G159,'Calculations 35to44'!G159,'Calculations 45to54'!G159,'Calculations 55to64'!G159,'Calculations 65plus'!G159)</f>
        <v>8.5115662876591915E-3</v>
      </c>
      <c r="H204" s="34">
        <f>H159/SUM(H159,'Calculations 20to24'!H159,'Calculations 25to34'!H159,'Calculations 35to44'!H159,'Calculations 45to54'!H159,'Calculations 55to64'!H159,'Calculations 65plus'!H159)</f>
        <v>8.2882835269951268E-3</v>
      </c>
      <c r="I204" s="34">
        <f>I159/SUM(I159,'Calculations 20to24'!I159,'Calculations 25to34'!I159,'Calculations 35to44'!I159,'Calculations 45to54'!I159,'Calculations 55to64'!I159,'Calculations 65plus'!I159)</f>
        <v>7.9734662866783618E-3</v>
      </c>
      <c r="J204" s="34">
        <f>J159/SUM(J159,'Calculations 20to24'!J159,'Calculations 25to34'!J159,'Calculations 35to44'!J159,'Calculations 45to54'!J159,'Calculations 55to64'!J159,'Calculations 65plus'!J159)</f>
        <v>7.6505810102217194E-3</v>
      </c>
      <c r="K204" s="34">
        <f>K159/SUM(K159,'Calculations 20to24'!K159,'Calculations 25to34'!K159,'Calculations 35to44'!K159,'Calculations 45to54'!K159,'Calculations 55to64'!K159,'Calculations 65plus'!K159)</f>
        <v>7.4367752463365506E-3</v>
      </c>
      <c r="L204" s="34">
        <f>L159/SUM(L159,'Calculations 20to24'!L159,'Calculations 25to34'!L159,'Calculations 35to44'!L159,'Calculations 45to54'!L159,'Calculations 55to64'!L159,'Calculations 65plus'!L159)</f>
        <v>7.2976325380009529E-3</v>
      </c>
      <c r="M204" s="34">
        <f>M159/SUM(M159,'Calculations 20to24'!M159,'Calculations 25to34'!M159,'Calculations 35to44'!M159,'Calculations 45to54'!M159,'Calculations 55to64'!M159,'Calculations 65plus'!M159)</f>
        <v>7.079262282812312E-3</v>
      </c>
      <c r="N204" s="34">
        <f>N159/SUM(N159,'Calculations 20to24'!N159,'Calculations 25to34'!N159,'Calculations 35to44'!N159,'Calculations 45to54'!N159,'Calculations 55to64'!N159,'Calculations 65plus'!N159)</f>
        <v>6.8625889107833899E-3</v>
      </c>
      <c r="O204" s="34">
        <f>O159/SUM(O159,'Calculations 20to24'!O159,'Calculations 25to34'!O159,'Calculations 35to44'!O159,'Calculations 45to54'!O159,'Calculations 55to64'!O159,'Calculations 65plus'!O159)</f>
        <v>6.6476418590867047E-3</v>
      </c>
      <c r="P204" s="34">
        <f>P159/SUM(P159,'Calculations 20to24'!P159,'Calculations 25to34'!P159,'Calculations 35to44'!P159,'Calculations 45to54'!P159,'Calculations 55to64'!P159,'Calculations 65plus'!P159)</f>
        <v>6.4344502711334494E-3</v>
      </c>
      <c r="Q204" s="34">
        <f>Q159/SUM(Q159,'Calculations 20to24'!Q159,'Calculations 25to34'!Q159,'Calculations 35to44'!Q159,'Calculations 45to54'!Q159,'Calculations 55to64'!Q159,'Calculations 65plus'!Q159)</f>
        <v>6.2230428831540809E-3</v>
      </c>
      <c r="R204" s="34">
        <f>R159/SUM(R159,'Calculations 20to24'!R159,'Calculations 25to34'!R159,'Calculations 35to44'!R159,'Calculations 45to54'!R159,'Calculations 55to64'!R159,'Calculations 65plus'!R159)</f>
        <v>6.0134479187091026E-3</v>
      </c>
      <c r="S204" s="34">
        <f>S159/SUM(S159,'Calculations 20to24'!S159,'Calculations 25to34'!S159,'Calculations 35to44'!S159,'Calculations 45to54'!S159,'Calculations 55to64'!S159,'Calculations 65plus'!S159)</f>
        <v>5.805692990954632E-3</v>
      </c>
      <c r="T204" s="34">
        <f>T159/SUM(T159,'Calculations 20to24'!T159,'Calculations 25to34'!T159,'Calculations 35to44'!T159,'Calculations 45to54'!T159,'Calculations 55to64'!T159,'Calculations 65plus'!T159)</f>
        <v>5.5998050124783406E-3</v>
      </c>
      <c r="U204" s="34">
        <f>U159/SUM(U159,'Calculations 20to24'!U159,'Calculations 25to34'!U159,'Calculations 35to44'!U159,'Calculations 45to54'!U159,'Calculations 55to64'!U159,'Calculations 65plus'!U159)</f>
        <v>5.3958101125111688E-3</v>
      </c>
      <c r="V204" s="34">
        <f>V159/SUM(V159,'Calculations 20to24'!V159,'Calculations 25to34'!V159,'Calculations 35to44'!V159,'Calculations 45to54'!V159,'Calculations 55to64'!V159,'Calculations 65plus'!V159)</f>
        <v>5.1937335613126872E-3</v>
      </c>
      <c r="W204" s="34">
        <f>W159/SUM(W159,'Calculations 20to24'!W159,'Calculations 25to34'!W159,'Calculations 35to44'!W159,'Calculations 45to54'!W159,'Calculations 55to64'!W159,'Calculations 65plus'!W159)</f>
        <v>4.9935997015198852E-3</v>
      </c>
      <c r="X204" s="34">
        <f>X159/SUM(X159,'Calculations 20to24'!X159,'Calculations 25to34'!X159,'Calculations 35to44'!X159,'Calculations 45to54'!X159,'Calculations 55to64'!X159,'Calculations 65plus'!X159)</f>
        <v>4.795431886242158E-3</v>
      </c>
      <c r="Y204" s="34">
        <f>Y159/SUM(Y159,'Calculations 20to24'!Y159,'Calculations 25to34'!Y159,'Calculations 35to44'!Y159,'Calculations 45to54'!Y159,'Calculations 55to64'!Y159,'Calculations 65plus'!Y159)</f>
        <v>4.599252423678612E-3</v>
      </c>
      <c r="Z204" s="34">
        <f>Z159/SUM(Z159,'Calculations 20to24'!Z159,'Calculations 25to34'!Z159,'Calculations 35to44'!Z159,'Calculations 45to54'!Z159,'Calculations 55to64'!Z159,'Calculations 65plus'!Z159)</f>
        <v>4.4050825280289325E-3</v>
      </c>
      <c r="AA204" s="34">
        <f>AA159/SUM(AA159,'Calculations 20to24'!AA159,'Calculations 25to34'!AA159,'Calculations 35to44'!AA159,'Calculations 45to54'!AA159,'Calculations 55to64'!AA159,'Calculations 65plus'!AA159)</f>
        <v>4.2129422764635603E-3</v>
      </c>
      <c r="AB204" s="34">
        <f>AB159/SUM(AB159,'Calculations 20to24'!AB159,'Calculations 25to34'!AB159,'Calculations 35to44'!AB159,'Calculations 45to54'!AB159,'Calculations 55to64'!AB159,'Calculations 65plus'!AB159)</f>
        <v>4.0228505719153828E-3</v>
      </c>
      <c r="AC204" s="34">
        <f>AC159/SUM(AC159,'Calculations 20to24'!AC159,'Calculations 25to34'!AC159,'Calculations 35to44'!AC159,'Calculations 45to54'!AC159,'Calculations 55to64'!AC159,'Calculations 65plus'!AC159)</f>
        <v>3.8348251114519814E-3</v>
      </c>
      <c r="AD204" s="34">
        <f>AD159/SUM(AD159,'Calculations 20to24'!AD159,'Calculations 25to34'!AD159,'Calculations 35to44'!AD159,'Calculations 45to54'!AD159,'Calculations 55to64'!AD159,'Calculations 65plus'!AD159)</f>
        <v>3.648882359985308E-3</v>
      </c>
      <c r="AE204" s="34">
        <f>AE159/SUM(AE159,'Calculations 20to24'!AE159,'Calculations 25to34'!AE159,'Calculations 35to44'!AE159,'Calculations 45to54'!AE159,'Calculations 55to64'!AE159,'Calculations 65plus'!AE159)</f>
        <v>3.4650375290734194E-3</v>
      </c>
      <c r="AF204" s="34">
        <f>AF159/SUM(AF159,'Calculations 20to24'!AF159,'Calculations 25to34'!AF159,'Calculations 35to44'!AF159,'Calculations 45to54'!AF159,'Calculations 55to64'!AF159,'Calculations 65plus'!AF159)</f>
        <v>3.2833045605691865E-3</v>
      </c>
    </row>
    <row r="205" spans="1:32" x14ac:dyDescent="0.2">
      <c r="A205" s="12" t="s">
        <v>41</v>
      </c>
      <c r="B205" s="34">
        <f>B160/SUM(B160,'Calculations 20to24'!B160,'Calculations 25to34'!B160,'Calculations 35to44'!B160,'Calculations 45to54'!B160,'Calculations 55to64'!B160,'Calculations 65plus'!B160)</f>
        <v>2.8846153846153839E-3</v>
      </c>
      <c r="C205" s="34">
        <f>C160/SUM(C160,'Calculations 20to24'!C160,'Calculations 25to34'!C160,'Calculations 35to44'!C160,'Calculations 45to54'!C160,'Calculations 55to64'!C160,'Calculations 65plus'!C160)</f>
        <v>2.817483593456742E-3</v>
      </c>
      <c r="D205" s="34">
        <f>D160/SUM(D160,'Calculations 20to24'!D160,'Calculations 25to34'!D160,'Calculations 35to44'!D160,'Calculations 45to54'!D160,'Calculations 55to64'!D160,'Calculations 65plus'!D160)</f>
        <v>2.7798562297490074E-3</v>
      </c>
      <c r="E205" s="34">
        <f>E160/SUM(E160,'Calculations 20to24'!E160,'Calculations 25to34'!E160,'Calculations 35to44'!E160,'Calculations 45to54'!E160,'Calculations 55to64'!E160,'Calculations 65plus'!E160)</f>
        <v>2.7424039721445906E-3</v>
      </c>
      <c r="F205" s="34">
        <f>F160/SUM(F160,'Calculations 20to24'!F160,'Calculations 25to34'!F160,'Calculations 35to44'!F160,'Calculations 45to54'!F160,'Calculations 55to64'!F160,'Calculations 65plus'!F160)</f>
        <v>2.6956389183656151E-3</v>
      </c>
      <c r="G205" s="34">
        <f>G160/SUM(G160,'Calculations 20to24'!G160,'Calculations 25to34'!G160,'Calculations 35to44'!G160,'Calculations 45to54'!G160,'Calculations 55to64'!G160,'Calculations 65plus'!G160)</f>
        <v>2.6389431056197074E-3</v>
      </c>
      <c r="H205" s="34">
        <f>H160/SUM(H160,'Calculations 20to24'!H160,'Calculations 25to34'!H160,'Calculations 35to44'!H160,'Calculations 45to54'!H160,'Calculations 55to64'!H160,'Calculations 65plus'!H160)</f>
        <v>2.5805164157547901E-3</v>
      </c>
      <c r="I205" s="34">
        <f>I160/SUM(I160,'Calculations 20to24'!I160,'Calculations 25to34'!I160,'Calculations 35to44'!I160,'Calculations 45to54'!I160,'Calculations 55to64'!I160,'Calculations 65plus'!I160)</f>
        <v>2.498906000137763E-3</v>
      </c>
      <c r="J205" s="34">
        <f>J160/SUM(J160,'Calculations 20to24'!J160,'Calculations 25to34'!J160,'Calculations 35to44'!J160,'Calculations 45to54'!J160,'Calculations 55to64'!J160,'Calculations 65plus'!J160)</f>
        <v>2.4153198618284371E-3</v>
      </c>
      <c r="K205" s="34">
        <f>K160/SUM(K160,'Calculations 20to24'!K160,'Calculations 25to34'!K160,'Calculations 35to44'!K160,'Calculations 45to54'!K160,'Calculations 55to64'!K160,'Calculations 65plus'!K160)</f>
        <v>2.3606752119863729E-3</v>
      </c>
      <c r="L205" s="34">
        <f>L160/SUM(L160,'Calculations 20to24'!L160,'Calculations 25to34'!L160,'Calculations 35to44'!L160,'Calculations 45to54'!L160,'Calculations 55to64'!L160,'Calculations 65plus'!L160)</f>
        <v>2.3191856616490889E-3</v>
      </c>
      <c r="M205" s="34">
        <f>M160/SUM(M160,'Calculations 20to24'!M160,'Calculations 25to34'!M160,'Calculations 35to44'!M160,'Calculations 45to54'!M160,'Calculations 55to64'!M160,'Calculations 65plus'!M160)</f>
        <v>2.2594180365733754E-3</v>
      </c>
      <c r="N205" s="34">
        <f>N160/SUM(N160,'Calculations 20to24'!N160,'Calculations 25to34'!N160,'Calculations 35to44'!N160,'Calculations 45to54'!N160,'Calculations 55to64'!N160,'Calculations 65plus'!N160)</f>
        <v>2.1995073886357081E-3</v>
      </c>
      <c r="O205" s="34">
        <f>O160/SUM(O160,'Calculations 20to24'!O160,'Calculations 25to34'!O160,'Calculations 35to44'!O160,'Calculations 45to54'!O160,'Calculations 55to64'!O160,'Calculations 65plus'!O160)</f>
        <v>2.1394793861988061E-3</v>
      </c>
      <c r="P205" s="34">
        <f>P160/SUM(P160,'Calculations 20to24'!P160,'Calculations 25to34'!P160,'Calculations 35to44'!P160,'Calculations 45to54'!P160,'Calculations 55to64'!P160,'Calculations 65plus'!P160)</f>
        <v>2.0793596003226018E-3</v>
      </c>
      <c r="Q205" s="34">
        <f>Q160/SUM(Q160,'Calculations 20to24'!Q160,'Calculations 25to34'!Q160,'Calculations 35to44'!Q160,'Calculations 45to54'!Q160,'Calculations 55to64'!Q160,'Calculations 65plus'!Q160)</f>
        <v>2.0191734529331025E-3</v>
      </c>
      <c r="R205" s="34">
        <f>R160/SUM(R160,'Calculations 20to24'!R160,'Calculations 25to34'!R160,'Calculations 35to44'!R160,'Calculations 45to54'!R160,'Calculations 55to64'!R160,'Calculations 65plus'!R160)</f>
        <v>1.9589461674651013E-3</v>
      </c>
      <c r="S205" s="34">
        <f>S160/SUM(S160,'Calculations 20to24'!S160,'Calculations 25to34'!S160,'Calculations 35to44'!S160,'Calculations 45to54'!S160,'Calculations 55to64'!S160,'Calculations 65plus'!S160)</f>
        <v>1.8987027220278585E-3</v>
      </c>
      <c r="T205" s="34">
        <f>T160/SUM(T160,'Calculations 20to24'!T160,'Calculations 25to34'!T160,'Calculations 35to44'!T160,'Calculations 45to54'!T160,'Calculations 55to64'!T160,'Calculations 65plus'!T160)</f>
        <v>1.8384678051318111E-3</v>
      </c>
      <c r="U205" s="34">
        <f>U160/SUM(U160,'Calculations 20to24'!U160,'Calculations 25to34'!U160,'Calculations 35to44'!U160,'Calculations 45to54'!U160,'Calculations 55to64'!U160,'Calculations 65plus'!U160)</f>
        <v>1.7782657740017735E-3</v>
      </c>
      <c r="V205" s="34">
        <f>V160/SUM(V160,'Calculations 20to24'!V160,'Calculations 25to34'!V160,'Calculations 35to44'!V160,'Calculations 45to54'!V160,'Calculations 55to64'!V160,'Calculations 65plus'!V160)</f>
        <v>1.7181206154917386E-3</v>
      </c>
      <c r="W205" s="34">
        <f>W160/SUM(W160,'Calculations 20to24'!W160,'Calculations 25to34'!W160,'Calculations 35to44'!W160,'Calculations 45to54'!W160,'Calculations 55to64'!W160,'Calculations 65plus'!W160)</f>
        <v>1.6580559096052358E-3</v>
      </c>
      <c r="X205" s="34">
        <f>X160/SUM(X160,'Calculations 20to24'!X160,'Calculations 25to34'!X160,'Calculations 35to44'!X160,'Calculations 45to54'!X160,'Calculations 55to64'!X160,'Calculations 65plus'!X160)</f>
        <v>1.5980947956150916E-3</v>
      </c>
      <c r="Y205" s="34">
        <f>Y160/SUM(Y160,'Calculations 20to24'!Y160,'Calculations 25to34'!Y160,'Calculations 35to44'!Y160,'Calculations 45to54'!Y160,'Calculations 55to64'!Y160,'Calculations 65plus'!Y160)</f>
        <v>1.5382599407665666E-3</v>
      </c>
      <c r="Z205" s="34">
        <f>Z160/SUM(Z160,'Calculations 20to24'!Z160,'Calculations 25to34'!Z160,'Calculations 35to44'!Z160,'Calculations 45to54'!Z160,'Calculations 55to64'!Z160,'Calculations 65plus'!Z160)</f>
        <v>1.4785735115388852E-3</v>
      </c>
      <c r="AA205" s="34">
        <f>AA160/SUM(AA160,'Calculations 20to24'!AA160,'Calculations 25to34'!AA160,'Calculations 35to44'!AA160,'Calculations 45to54'!AA160,'Calculations 55to64'!AA160,'Calculations 65plus'!AA160)</f>
        <v>1.4190571474315442E-3</v>
      </c>
      <c r="AB205" s="34">
        <f>AB160/SUM(AB160,'Calculations 20to24'!AB160,'Calculations 25to34'!AB160,'Calculations 35to44'!AB160,'Calculations 45to54'!AB160,'Calculations 55to64'!AB160,'Calculations 65plus'!AB160)</f>
        <v>1.3597319372336113E-3</v>
      </c>
      <c r="AC205" s="34">
        <f>AC160/SUM(AC160,'Calculations 20to24'!AC160,'Calculations 25to34'!AC160,'Calculations 35to44'!AC160,'Calculations 45to54'!AC160,'Calculations 55to64'!AC160,'Calculations 65plus'!AC160)</f>
        <v>1.3006183977271599E-3</v>
      </c>
      <c r="AD205" s="34">
        <f>AD160/SUM(AD160,'Calculations 20to24'!AD160,'Calculations 25to34'!AD160,'Calculations 35to44'!AD160,'Calculations 45to54'!AD160,'Calculations 55to64'!AD160,'Calculations 65plus'!AD160)</f>
        <v>1.2417364547691939E-3</v>
      </c>
      <c r="AE205" s="34">
        <f>AE160/SUM(AE160,'Calculations 20to24'!AE160,'Calculations 25to34'!AE160,'Calculations 35to44'!AE160,'Calculations 45to54'!AE160,'Calculations 55to64'!AE160,'Calculations 65plus'!AE160)</f>
        <v>1.1831054266899989E-3</v>
      </c>
      <c r="AF205" s="34">
        <f>AF160/SUM(AF160,'Calculations 20to24'!AF160,'Calculations 25to34'!AF160,'Calculations 35to44'!AF160,'Calculations 45to54'!AF160,'Calculations 55to64'!AF160,'Calculations 65plus'!AF160)</f>
        <v>1.124744009941028E-3</v>
      </c>
    </row>
    <row r="206" spans="1:32" x14ac:dyDescent="0.2">
      <c r="A206" s="12" t="s">
        <v>42</v>
      </c>
      <c r="B206" s="34">
        <f>B161/SUM(B161,'Calculations 20to24'!B161,'Calculations 25to34'!B161,'Calculations 35to44'!B161,'Calculations 45to54'!B161,'Calculations 55to64'!B161,'Calculations 65plus'!B161)</f>
        <v>1.1818778726198293E-2</v>
      </c>
      <c r="C206" s="34">
        <f>C161/SUM(C161,'Calculations 20to24'!C161,'Calculations 25to34'!C161,'Calculations 35to44'!C161,'Calculations 45to54'!C161,'Calculations 55to64'!C161,'Calculations 65plus'!C161)</f>
        <v>1.1460679106075171E-2</v>
      </c>
      <c r="D206" s="34">
        <f>D161/SUM(D161,'Calculations 20to24'!D161,'Calculations 25to34'!D161,'Calculations 35to44'!D161,'Calculations 45to54'!D161,'Calculations 55to64'!D161,'Calculations 65plus'!D161)</f>
        <v>1.1252337335867078E-2</v>
      </c>
      <c r="E206" s="34">
        <f>E161/SUM(E161,'Calculations 20to24'!E161,'Calculations 25to34'!E161,'Calculations 35to44'!E161,'Calculations 45to54'!E161,'Calculations 55to64'!E161,'Calculations 65plus'!E161)</f>
        <v>1.1041814111837564E-2</v>
      </c>
      <c r="F206" s="34">
        <f>F161/SUM(F161,'Calculations 20to24'!F161,'Calculations 25to34'!F161,'Calculations 35to44'!F161,'Calculations 45to54'!F161,'Calculations 55to64'!F161,'Calculations 65plus'!F161)</f>
        <v>1.0786415708520777E-2</v>
      </c>
      <c r="G206" s="34">
        <f>G161/SUM(G161,'Calculations 20to24'!G161,'Calculations 25to34'!G161,'Calculations 35to44'!G161,'Calculations 45to54'!G161,'Calculations 55to64'!G161,'Calculations 65plus'!G161)</f>
        <v>1.0486988796094217E-2</v>
      </c>
      <c r="H206" s="34">
        <f>H161/SUM(H161,'Calculations 20to24'!H161,'Calculations 25to34'!H161,'Calculations 35to44'!H161,'Calculations 45to54'!H161,'Calculations 55to64'!H161,'Calculations 65plus'!H161)</f>
        <v>1.0179768297355377E-2</v>
      </c>
      <c r="I206" s="34">
        <f>I161/SUM(I161,'Calculations 20to24'!I161,'Calculations 25to34'!I161,'Calculations 35to44'!I161,'Calculations 45to54'!I161,'Calculations 55to64'!I161,'Calculations 65plus'!I161)</f>
        <v>9.764179587985887E-3</v>
      </c>
      <c r="J206" s="34">
        <f>J161/SUM(J161,'Calculations 20to24'!J161,'Calculations 25to34'!J161,'Calculations 35to44'!J161,'Calculations 45to54'!J161,'Calculations 55to64'!J161,'Calculations 65plus'!J161)</f>
        <v>9.3484097377515198E-3</v>
      </c>
      <c r="K206" s="34">
        <f>K161/SUM(K161,'Calculations 20to24'!K161,'Calculations 25to34'!K161,'Calculations 35to44'!K161,'Calculations 45to54'!K161,'Calculations 55to64'!K161,'Calculations 65plus'!K161)</f>
        <v>9.0750863994136666E-3</v>
      </c>
      <c r="L206" s="34">
        <f>L161/SUM(L161,'Calculations 20to24'!L161,'Calculations 25to34'!L161,'Calculations 35to44'!L161,'Calculations 45to54'!L161,'Calculations 55to64'!L161,'Calculations 65plus'!L161)</f>
        <v>8.8815659718561694E-3</v>
      </c>
      <c r="M206" s="34">
        <f>M161/SUM(M161,'Calculations 20to24'!M161,'Calculations 25to34'!M161,'Calculations 35to44'!M161,'Calculations 45to54'!M161,'Calculations 55to64'!M161,'Calculations 65plus'!M161)</f>
        <v>8.5958633151204753E-3</v>
      </c>
      <c r="N206" s="34">
        <f>N161/SUM(N161,'Calculations 20to24'!N161,'Calculations 25to34'!N161,'Calculations 35to44'!N161,'Calculations 45to54'!N161,'Calculations 55to64'!N161,'Calculations 65plus'!N161)</f>
        <v>8.3135325498863745E-3</v>
      </c>
      <c r="O206" s="34">
        <f>O161/SUM(O161,'Calculations 20to24'!O161,'Calculations 25to34'!O161,'Calculations 35to44'!O161,'Calculations 45to54'!O161,'Calculations 55to64'!O161,'Calculations 65plus'!O161)</f>
        <v>8.0345900658385736E-3</v>
      </c>
      <c r="P206" s="34">
        <f>P161/SUM(P161,'Calculations 20to24'!P161,'Calculations 25to34'!P161,'Calculations 35to44'!P161,'Calculations 45to54'!P161,'Calculations 55to64'!P161,'Calculations 65plus'!P161)</f>
        <v>7.7590512963463072E-3</v>
      </c>
      <c r="Q206" s="34">
        <f>Q161/SUM(Q161,'Calculations 20to24'!Q161,'Calculations 25to34'!Q161,'Calculations 35to44'!Q161,'Calculations 45to54'!Q161,'Calculations 55to64'!Q161,'Calculations 65plus'!Q161)</f>
        <v>7.4869305865185466E-3</v>
      </c>
      <c r="R206" s="34">
        <f>R161/SUM(R161,'Calculations 20to24'!R161,'Calculations 25to34'!R161,'Calculations 35to44'!R161,'Calculations 45to54'!R161,'Calculations 55to64'!R161,'Calculations 65plus'!R161)</f>
        <v>7.2182410752168417E-3</v>
      </c>
      <c r="S206" s="34">
        <f>S161/SUM(S161,'Calculations 20to24'!S161,'Calculations 25to34'!S161,'Calculations 35to44'!S161,'Calculations 45to54'!S161,'Calculations 55to64'!S161,'Calculations 65plus'!S161)</f>
        <v>6.952994590491186E-3</v>
      </c>
      <c r="T206" s="34">
        <f>T161/SUM(T161,'Calculations 20to24'!T161,'Calculations 25to34'!T161,'Calculations 35to44'!T161,'Calculations 45to54'!T161,'Calculations 55to64'!T161,'Calculations 65plus'!T161)</f>
        <v>6.6912015578938161E-3</v>
      </c>
      <c r="U206" s="34">
        <f>U161/SUM(U161,'Calculations 20to24'!U161,'Calculations 25to34'!U161,'Calculations 35to44'!U161,'Calculations 45to54'!U161,'Calculations 55to64'!U161,'Calculations 65plus'!U161)</f>
        <v>6.43287092111299E-3</v>
      </c>
      <c r="V206" s="34">
        <f>V161/SUM(V161,'Calculations 20to24'!V161,'Calculations 25to34'!V161,'Calculations 35to44'!V161,'Calculations 45to54'!V161,'Calculations 55to64'!V161,'Calculations 65plus'!V161)</f>
        <v>6.1780100743623863E-3</v>
      </c>
      <c r="W206" s="34">
        <f>W161/SUM(W161,'Calculations 20to24'!W161,'Calculations 25to34'!W161,'Calculations 35to44'!W161,'Calculations 45to54'!W161,'Calculations 55to64'!W161,'Calculations 65plus'!W161)</f>
        <v>5.9266248059559974E-3</v>
      </c>
      <c r="X206" s="34">
        <f>X161/SUM(X161,'Calculations 20to24'!X161,'Calculations 25to34'!X161,'Calculations 35to44'!X161,'Calculations 45to54'!X161,'Calculations 55to64'!X161,'Calculations 65plus'!X161)</f>
        <v>5.6787192524946177E-3</v>
      </c>
      <c r="Y206" s="34">
        <f>Y161/SUM(Y161,'Calculations 20to24'!Y161,'Calculations 25to34'!Y161,'Calculations 35to44'!Y161,'Calculations 45to54'!Y161,'Calculations 55to64'!Y161,'Calculations 65plus'!Y161)</f>
        <v>5.4342958630894424E-3</v>
      </c>
      <c r="Z206" s="34">
        <f>Z161/SUM(Z161,'Calculations 20to24'!Z161,'Calculations 25to34'!Z161,'Calculations 35to44'!Z161,'Calculations 45to54'!Z161,'Calculations 55to64'!Z161,'Calculations 65plus'!Z161)</f>
        <v>5.1933553730490224E-3</v>
      </c>
      <c r="AA206" s="34">
        <f>AA161/SUM(AA161,'Calculations 20to24'!AA161,'Calculations 25to34'!AA161,'Calculations 35to44'!AA161,'Calculations 45to54'!AA161,'Calculations 55to64'!AA161,'Calculations 65plus'!AA161)</f>
        <v>4.9558967864597962E-3</v>
      </c>
      <c r="AB206" s="34">
        <f>AB161/SUM(AB161,'Calculations 20to24'!AB161,'Calculations 25to34'!AB161,'Calculations 35to44'!AB161,'Calculations 45to54'!AB161,'Calculations 55to64'!AB161,'Calculations 65plus'!AB161)</f>
        <v>4.7219173670946229E-3</v>
      </c>
      <c r="AC206" s="34">
        <f>AC161/SUM(AC161,'Calculations 20to24'!AC161,'Calculations 25to34'!AC161,'Calculations 35to44'!AC161,'Calculations 45to54'!AC161,'Calculations 55to64'!AC161,'Calculations 65plus'!AC161)</f>
        <v>4.4914126370920919E-3</v>
      </c>
      <c r="AD206" s="34">
        <f>AD161/SUM(AD161,'Calculations 20to24'!AD161,'Calculations 25to34'!AD161,'Calculations 35to44'!AD161,'Calculations 45to54'!AD161,'Calculations 55to64'!AD161,'Calculations 65plus'!AD161)</f>
        <v>4.2643763828578958E-3</v>
      </c>
      <c r="AE206" s="34">
        <f>AE161/SUM(AE161,'Calculations 20to24'!AE161,'Calculations 25to34'!AE161,'Calculations 35to44'!AE161,'Calculations 45to54'!AE161,'Calculations 55to64'!AE161,'Calculations 65plus'!AE161)</f>
        <v>4.0408006676491909E-3</v>
      </c>
      <c r="AF206" s="34">
        <f>AF161/SUM(AF161,'Calculations 20to24'!AF161,'Calculations 25to34'!AF161,'Calculations 35to44'!AF161,'Calculations 45to54'!AF161,'Calculations 55to64'!AF161,'Calculations 65plus'!AF161)</f>
        <v>3.8206758503170958E-3</v>
      </c>
    </row>
    <row r="207" spans="1:32" x14ac:dyDescent="0.2">
      <c r="A207" s="12" t="s">
        <v>105</v>
      </c>
      <c r="B207" s="34">
        <f>B162/SUM(B162,'Calculations 20to24'!B162,'Calculations 25to34'!B162,'Calculations 35to44'!B162,'Calculations 45to54'!B162,'Calculations 55to64'!B162,'Calculations 65plus'!B162)</f>
        <v>4.0431266846361179E-3</v>
      </c>
      <c r="C207" s="34">
        <f>C162/SUM(C162,'Calculations 20to24'!C162,'Calculations 25to34'!C162,'Calculations 35to44'!C162,'Calculations 45to54'!C162,'Calculations 55to64'!C162,'Calculations 65plus'!C162)</f>
        <v>3.9458727309789358E-3</v>
      </c>
      <c r="D207" s="34">
        <f>D162/SUM(D162,'Calculations 20to24'!D162,'Calculations 25to34'!D162,'Calculations 35to44'!D162,'Calculations 45to54'!D162,'Calculations 55to64'!D162,'Calculations 65plus'!D162)</f>
        <v>3.891738201548475E-3</v>
      </c>
      <c r="E207" s="34">
        <f>E162/SUM(E162,'Calculations 20to24'!E162,'Calculations 25to34'!E162,'Calculations 35to44'!E162,'Calculations 45to54'!E162,'Calculations 55to64'!E162,'Calculations 65plus'!E162)</f>
        <v>3.83785473606761E-3</v>
      </c>
      <c r="F207" s="34">
        <f>F162/SUM(F162,'Calculations 20to24'!F162,'Calculations 25to34'!F162,'Calculations 35to44'!F162,'Calculations 45to54'!F162,'Calculations 55to64'!F162,'Calculations 65plus'!F162)</f>
        <v>3.7702721472039624E-3</v>
      </c>
      <c r="G207" s="34">
        <f>G162/SUM(G162,'Calculations 20to24'!G162,'Calculations 25to34'!G162,'Calculations 35to44'!G162,'Calculations 45to54'!G162,'Calculations 55to64'!G162,'Calculations 65plus'!G162)</f>
        <v>3.6879867269612896E-3</v>
      </c>
      <c r="H207" s="34">
        <f>H162/SUM(H162,'Calculations 20to24'!H162,'Calculations 25to34'!H162,'Calculations 35to44'!H162,'Calculations 45to54'!H162,'Calculations 55to64'!H162,'Calculations 65plus'!H162)</f>
        <v>3.6032243412878369E-3</v>
      </c>
      <c r="I207" s="34">
        <f>I162/SUM(I162,'Calculations 20to24'!I162,'Calculations 25to34'!I162,'Calculations 35to44'!I162,'Calculations 45to54'!I162,'Calculations 55to64'!I162,'Calculations 65plus'!I162)</f>
        <v>3.4858326681254321E-3</v>
      </c>
      <c r="J207" s="34">
        <f>J162/SUM(J162,'Calculations 20to24'!J162,'Calculations 25to34'!J162,'Calculations 35to44'!J162,'Calculations 45to54'!J162,'Calculations 55to64'!J162,'Calculations 65plus'!J162)</f>
        <v>3.3663273752677163E-3</v>
      </c>
      <c r="K207" s="34">
        <f>K162/SUM(K162,'Calculations 20to24'!K162,'Calculations 25to34'!K162,'Calculations 35to44'!K162,'Calculations 45to54'!K162,'Calculations 55to64'!K162,'Calculations 65plus'!K162)</f>
        <v>3.2884712250752964E-3</v>
      </c>
      <c r="L207" s="34">
        <f>L162/SUM(L162,'Calculations 20to24'!L162,'Calculations 25to34'!L162,'Calculations 35to44'!L162,'Calculations 45to54'!L162,'Calculations 55to64'!L162,'Calculations 65plus'!L162)</f>
        <v>3.2293760157206014E-3</v>
      </c>
      <c r="M207" s="34">
        <f>M162/SUM(M162,'Calculations 20to24'!M162,'Calculations 25to34'!M162,'Calculations 35to44'!M162,'Calculations 45to54'!M162,'Calculations 55to64'!M162,'Calculations 65plus'!M162)</f>
        <v>3.1442388579895346E-3</v>
      </c>
      <c r="N207" s="34">
        <f>N162/SUM(N162,'Calculations 20to24'!N162,'Calculations 25to34'!N162,'Calculations 35to44'!N162,'Calculations 45to54'!N162,'Calculations 55to64'!N162,'Calculations 65plus'!N162)</f>
        <v>3.0590462022944526E-3</v>
      </c>
      <c r="O207" s="34">
        <f>O162/SUM(O162,'Calculations 20to24'!O162,'Calculations 25to34'!O162,'Calculations 35to44'!O162,'Calculations 45to54'!O162,'Calculations 55to64'!O162,'Calculations 65plus'!O162)</f>
        <v>2.9738295226231543E-3</v>
      </c>
      <c r="P207" s="34">
        <f>P162/SUM(P162,'Calculations 20to24'!P162,'Calculations 25to34'!P162,'Calculations 35to44'!P162,'Calculations 45to54'!P162,'Calculations 55to64'!P162,'Calculations 65plus'!P162)</f>
        <v>2.8886201978247077E-3</v>
      </c>
      <c r="Q207" s="34">
        <f>Q162/SUM(Q162,'Calculations 20to24'!Q162,'Calculations 25to34'!Q162,'Calculations 35to44'!Q162,'Calculations 45to54'!Q162,'Calculations 55to64'!Q162,'Calculations 65plus'!Q162)</f>
        <v>2.8034494435719816E-3</v>
      </c>
      <c r="R207" s="34">
        <f>R162/SUM(R162,'Calculations 20to24'!R162,'Calculations 25to34'!R162,'Calculations 35to44'!R162,'Calculations 45to54'!R162,'Calculations 55to64'!R162,'Calculations 65plus'!R162)</f>
        <v>2.7183482476952712E-3</v>
      </c>
      <c r="S207" s="34">
        <f>S162/SUM(S162,'Calculations 20to24'!S162,'Calculations 25to34'!S162,'Calculations 35to44'!S162,'Calculations 45to54'!S162,'Calculations 55to64'!S162,'Calculations 65plus'!S162)</f>
        <v>2.6333473089252034E-3</v>
      </c>
      <c r="T207" s="34">
        <f>T162/SUM(T162,'Calculations 20to24'!T162,'Calculations 25to34'!T162,'Calculations 35to44'!T162,'Calculations 45to54'!T162,'Calculations 55to64'!T162,'Calculations 65plus'!T162)</f>
        <v>2.5484769790705109E-3</v>
      </c>
      <c r="U207" s="34">
        <f>U162/SUM(U162,'Calculations 20to24'!U162,'Calculations 25to34'!U162,'Calculations 35to44'!U162,'Calculations 45to54'!U162,'Calculations 55to64'!U162,'Calculations 65plus'!U162)</f>
        <v>2.463767208641813E-3</v>
      </c>
      <c r="V207" s="34">
        <f>V162/SUM(V162,'Calculations 20to24'!V162,'Calculations 25to34'!V162,'Calculations 35to44'!V162,'Calculations 45to54'!V162,'Calculations 55to64'!V162,'Calculations 65plus'!V162)</f>
        <v>2.3792474959207894E-3</v>
      </c>
      <c r="W207" s="34">
        <f>W162/SUM(W162,'Calculations 20to24'!W162,'Calculations 25to34'!W162,'Calculations 35to44'!W162,'Calculations 45to54'!W162,'Calculations 55to64'!W162,'Calculations 65plus'!W162)</f>
        <v>2.2949468394615554E-3</v>
      </c>
      <c r="X207" s="34">
        <f>X162/SUM(X162,'Calculations 20to24'!X162,'Calculations 25to34'!X162,'Calculations 35to44'!X162,'Calculations 45to54'!X162,'Calculations 55to64'!X162,'Calculations 65plus'!X162)</f>
        <v>2.2108936939997351E-3</v>
      </c>
      <c r="Y207" s="34">
        <f>Y162/SUM(Y162,'Calculations 20to24'!Y162,'Calculations 25to34'!Y162,'Calculations 35to44'!Y162,'Calculations 45to54'!Y162,'Calculations 55to64'!Y162,'Calculations 65plus'!Y162)</f>
        <v>2.1271159297338266E-3</v>
      </c>
      <c r="Z207" s="34">
        <f>Z162/SUM(Z162,'Calculations 20to24'!Z162,'Calculations 25to34'!Z162,'Calculations 35to44'!Z162,'Calculations 45to54'!Z162,'Calculations 55to64'!Z162,'Calculations 65plus'!Z162)</f>
        <v>2.0436407949332184E-3</v>
      </c>
      <c r="AA207" s="34">
        <f>AA162/SUM(AA162,'Calculations 20to24'!AA162,'Calculations 25to34'!AA162,'Calculations 35to44'!AA162,'Calculations 45to54'!AA162,'Calculations 55to64'!AA162,'Calculations 65plus'!AA162)</f>
        <v>1.9604948818180952E-3</v>
      </c>
      <c r="AB207" s="34">
        <f>AB162/SUM(AB162,'Calculations 20to24'!AB162,'Calculations 25to34'!AB162,'Calculations 35to44'!AB162,'Calculations 45to54'!AB162,'Calculations 55to64'!AB162,'Calculations 65plus'!AB162)</f>
        <v>1.877704095646994E-3</v>
      </c>
      <c r="AC207" s="34">
        <f>AC162/SUM(AC162,'Calculations 20to24'!AC162,'Calculations 25to34'!AC162,'Calculations 35to44'!AC162,'Calculations 45to54'!AC162,'Calculations 55to64'!AC162,'Calculations 65plus'!AC162)</f>
        <v>1.7952936269406733E-3</v>
      </c>
      <c r="AD207" s="34">
        <f>AD162/SUM(AD162,'Calculations 20to24'!AD162,'Calculations 25to34'!AD162,'Calculations 35to44'!AD162,'Calculations 45to54'!AD162,'Calculations 55to64'!AD162,'Calculations 65plus'!AD162)</f>
        <v>1.7132879267631343E-3</v>
      </c>
      <c r="AE207" s="34">
        <f>AE162/SUM(AE162,'Calculations 20to24'!AE162,'Calculations 25to34'!AE162,'Calculations 35to44'!AE162,'Calculations 45to54'!AE162,'Calculations 55to64'!AE162,'Calculations 65plus'!AE162)</f>
        <v>1.6317106849738695E-3</v>
      </c>
      <c r="AF207" s="34">
        <f>AF162/SUM(AF162,'Calculations 20to24'!AF162,'Calculations 25to34'!AF162,'Calculations 35to44'!AF162,'Calculations 45to54'!AF162,'Calculations 55to64'!AF162,'Calculations 65plus'!AF162)</f>
        <v>1.55058481136019E-3</v>
      </c>
    </row>
    <row r="208" spans="1:32" x14ac:dyDescent="0.2">
      <c r="A208" s="12" t="s">
        <v>106</v>
      </c>
      <c r="B208" s="34">
        <f>B163/SUM(B163,'Calculations 20to24'!B163,'Calculations 25to34'!B163,'Calculations 35to44'!B163,'Calculations 45to54'!B163,'Calculations 55to64'!B163,'Calculations 65plus'!B163)</f>
        <v>0</v>
      </c>
      <c r="C208" s="34">
        <f>C163/SUM(C163,'Calculations 20to24'!C163,'Calculations 25to34'!C163,'Calculations 35to44'!C163,'Calculations 45to54'!C163,'Calculations 55to64'!C163,'Calculations 65plus'!C163)</f>
        <v>0</v>
      </c>
      <c r="D208" s="34">
        <f>D163/SUM(D163,'Calculations 20to24'!D163,'Calculations 25to34'!D163,'Calculations 35to44'!D163,'Calculations 45to54'!D163,'Calculations 55to64'!D163,'Calculations 65plus'!D163)</f>
        <v>0</v>
      </c>
      <c r="E208" s="34">
        <f>E163/SUM(E163,'Calculations 20to24'!E163,'Calculations 25to34'!E163,'Calculations 35to44'!E163,'Calculations 45to54'!E163,'Calculations 55to64'!E163,'Calculations 65plus'!E163)</f>
        <v>0</v>
      </c>
      <c r="F208" s="34">
        <f>F163/SUM(F163,'Calculations 20to24'!F163,'Calculations 25to34'!F163,'Calculations 35to44'!F163,'Calculations 45to54'!F163,'Calculations 55to64'!F163,'Calculations 65plus'!F163)</f>
        <v>0</v>
      </c>
      <c r="G208" s="34">
        <f>G163/SUM(G163,'Calculations 20to24'!G163,'Calculations 25to34'!G163,'Calculations 35to44'!G163,'Calculations 45to54'!G163,'Calculations 55to64'!G163,'Calculations 65plus'!G163)</f>
        <v>0</v>
      </c>
      <c r="H208" s="34">
        <f>H163/SUM(H163,'Calculations 20to24'!H163,'Calculations 25to34'!H163,'Calculations 35to44'!H163,'Calculations 45to54'!H163,'Calculations 55to64'!H163,'Calculations 65plus'!H163)</f>
        <v>0</v>
      </c>
      <c r="I208" s="34">
        <f>I163/SUM(I163,'Calculations 20to24'!I163,'Calculations 25to34'!I163,'Calculations 35to44'!I163,'Calculations 45to54'!I163,'Calculations 55to64'!I163,'Calculations 65plus'!I163)</f>
        <v>0</v>
      </c>
      <c r="J208" s="34">
        <f>J163/SUM(J163,'Calculations 20to24'!J163,'Calculations 25to34'!J163,'Calculations 35to44'!J163,'Calculations 45to54'!J163,'Calculations 55to64'!J163,'Calculations 65plus'!J163)</f>
        <v>0</v>
      </c>
      <c r="K208" s="34">
        <f>K163/SUM(K163,'Calculations 20to24'!K163,'Calculations 25to34'!K163,'Calculations 35to44'!K163,'Calculations 45to54'!K163,'Calculations 55to64'!K163,'Calculations 65plus'!K163)</f>
        <v>0</v>
      </c>
      <c r="L208" s="34">
        <f>L163/SUM(L163,'Calculations 20to24'!L163,'Calculations 25to34'!L163,'Calculations 35to44'!L163,'Calculations 45to54'!L163,'Calculations 55to64'!L163,'Calculations 65plus'!L163)</f>
        <v>0</v>
      </c>
      <c r="M208" s="34">
        <f>M163/SUM(M163,'Calculations 20to24'!M163,'Calculations 25to34'!M163,'Calculations 35to44'!M163,'Calculations 45to54'!M163,'Calculations 55to64'!M163,'Calculations 65plus'!M163)</f>
        <v>0</v>
      </c>
      <c r="N208" s="34">
        <f>N163/SUM(N163,'Calculations 20to24'!N163,'Calculations 25to34'!N163,'Calculations 35to44'!N163,'Calculations 45to54'!N163,'Calculations 55to64'!N163,'Calculations 65plus'!N163)</f>
        <v>0</v>
      </c>
      <c r="O208" s="34">
        <f>O163/SUM(O163,'Calculations 20to24'!O163,'Calculations 25to34'!O163,'Calculations 35to44'!O163,'Calculations 45to54'!O163,'Calculations 55to64'!O163,'Calculations 65plus'!O163)</f>
        <v>0</v>
      </c>
      <c r="P208" s="34">
        <f>P163/SUM(P163,'Calculations 20to24'!P163,'Calculations 25to34'!P163,'Calculations 35to44'!P163,'Calculations 45to54'!P163,'Calculations 55to64'!P163,'Calculations 65plus'!P163)</f>
        <v>0</v>
      </c>
      <c r="Q208" s="34">
        <f>Q163/SUM(Q163,'Calculations 20to24'!Q163,'Calculations 25to34'!Q163,'Calculations 35to44'!Q163,'Calculations 45to54'!Q163,'Calculations 55to64'!Q163,'Calculations 65plus'!Q163)</f>
        <v>0</v>
      </c>
      <c r="R208" s="34">
        <f>R163/SUM(R163,'Calculations 20to24'!R163,'Calculations 25to34'!R163,'Calculations 35to44'!R163,'Calculations 45to54'!R163,'Calculations 55to64'!R163,'Calculations 65plus'!R163)</f>
        <v>0</v>
      </c>
      <c r="S208" s="34">
        <f>S163/SUM(S163,'Calculations 20to24'!S163,'Calculations 25to34'!S163,'Calculations 35to44'!S163,'Calculations 45to54'!S163,'Calculations 55to64'!S163,'Calculations 65plus'!S163)</f>
        <v>0</v>
      </c>
      <c r="T208" s="34">
        <f>T163/SUM(T163,'Calculations 20to24'!T163,'Calculations 25to34'!T163,'Calculations 35to44'!T163,'Calculations 45to54'!T163,'Calculations 55to64'!T163,'Calculations 65plus'!T163)</f>
        <v>0</v>
      </c>
      <c r="U208" s="34">
        <f>U163/SUM(U163,'Calculations 20to24'!U163,'Calculations 25to34'!U163,'Calculations 35to44'!U163,'Calculations 45to54'!U163,'Calculations 55to64'!U163,'Calculations 65plus'!U163)</f>
        <v>0</v>
      </c>
      <c r="V208" s="34">
        <f>V163/SUM(V163,'Calculations 20to24'!V163,'Calculations 25to34'!V163,'Calculations 35to44'!V163,'Calculations 45to54'!V163,'Calculations 55to64'!V163,'Calculations 65plus'!V163)</f>
        <v>0</v>
      </c>
      <c r="W208" s="34">
        <f>W163/SUM(W163,'Calculations 20to24'!W163,'Calculations 25to34'!W163,'Calculations 35to44'!W163,'Calculations 45to54'!W163,'Calculations 55to64'!W163,'Calculations 65plus'!W163)</f>
        <v>0</v>
      </c>
      <c r="X208" s="34">
        <f>X163/SUM(X163,'Calculations 20to24'!X163,'Calculations 25to34'!X163,'Calculations 35to44'!X163,'Calculations 45to54'!X163,'Calculations 55to64'!X163,'Calculations 65plus'!X163)</f>
        <v>0</v>
      </c>
      <c r="Y208" s="34">
        <f>Y163/SUM(Y163,'Calculations 20to24'!Y163,'Calculations 25to34'!Y163,'Calculations 35to44'!Y163,'Calculations 45to54'!Y163,'Calculations 55to64'!Y163,'Calculations 65plus'!Y163)</f>
        <v>0</v>
      </c>
      <c r="Z208" s="34">
        <f>Z163/SUM(Z163,'Calculations 20to24'!Z163,'Calculations 25to34'!Z163,'Calculations 35to44'!Z163,'Calculations 45to54'!Z163,'Calculations 55to64'!Z163,'Calculations 65plus'!Z163)</f>
        <v>0</v>
      </c>
      <c r="AA208" s="34">
        <f>AA163/SUM(AA163,'Calculations 20to24'!AA163,'Calculations 25to34'!AA163,'Calculations 35to44'!AA163,'Calculations 45to54'!AA163,'Calculations 55to64'!AA163,'Calculations 65plus'!AA163)</f>
        <v>0</v>
      </c>
      <c r="AB208" s="34">
        <f>AB163/SUM(AB163,'Calculations 20to24'!AB163,'Calculations 25to34'!AB163,'Calculations 35to44'!AB163,'Calculations 45to54'!AB163,'Calculations 55to64'!AB163,'Calculations 65plus'!AB163)</f>
        <v>0</v>
      </c>
      <c r="AC208" s="34">
        <f>AC163/SUM(AC163,'Calculations 20to24'!AC163,'Calculations 25to34'!AC163,'Calculations 35to44'!AC163,'Calculations 45to54'!AC163,'Calculations 55to64'!AC163,'Calculations 65plus'!AC163)</f>
        <v>0</v>
      </c>
      <c r="AD208" s="34">
        <f>AD163/SUM(AD163,'Calculations 20to24'!AD163,'Calculations 25to34'!AD163,'Calculations 35to44'!AD163,'Calculations 45to54'!AD163,'Calculations 55to64'!AD163,'Calculations 65plus'!AD163)</f>
        <v>0</v>
      </c>
      <c r="AE208" s="34">
        <f>AE163/SUM(AE163,'Calculations 20to24'!AE163,'Calculations 25to34'!AE163,'Calculations 35to44'!AE163,'Calculations 45to54'!AE163,'Calculations 55to64'!AE163,'Calculations 65plus'!AE163)</f>
        <v>0</v>
      </c>
      <c r="AF208" s="34">
        <f>AF163/SUM(AF163,'Calculations 20to24'!AF163,'Calculations 25to34'!AF163,'Calculations 35to44'!AF163,'Calculations 45to54'!AF163,'Calculations 55to64'!AF163,'Calculations 65plus'!AF163)</f>
        <v>0</v>
      </c>
    </row>
    <row r="209" spans="1:32" x14ac:dyDescent="0.2">
      <c r="A209" s="12" t="s">
        <v>107</v>
      </c>
      <c r="B209" s="34">
        <f>B164/SUM(B164,'Calculations 20to24'!B164,'Calculations 25to34'!B164,'Calculations 35to44'!B164,'Calculations 45to54'!B164,'Calculations 55to64'!B164,'Calculations 65plus'!B164)</f>
        <v>8.4134615384615381E-3</v>
      </c>
      <c r="C209" s="34">
        <f>C164/SUM(C164,'Calculations 20to24'!C164,'Calculations 25to34'!C164,'Calculations 35to44'!C164,'Calculations 45to54'!C164,'Calculations 55to64'!C164,'Calculations 65plus'!C164)</f>
        <v>8.1839393101320428E-3</v>
      </c>
      <c r="D209" s="34">
        <f>D164/SUM(D164,'Calculations 20to24'!D164,'Calculations 25to34'!D164,'Calculations 35to44'!D164,'Calculations 45to54'!D164,'Calculations 55to64'!D164,'Calculations 65plus'!D164)</f>
        <v>8.0523469895629803E-3</v>
      </c>
      <c r="E209" s="34">
        <f>E164/SUM(E164,'Calculations 20to24'!E164,'Calculations 25to34'!E164,'Calculations 35to44'!E164,'Calculations 45to54'!E164,'Calculations 55to64'!E164,'Calculations 65plus'!E164)</f>
        <v>7.9196691410541916E-3</v>
      </c>
      <c r="F209" s="34">
        <f>F164/SUM(F164,'Calculations 20to24'!F164,'Calculations 25to34'!F164,'Calculations 35to44'!F164,'Calculations 45to54'!F164,'Calculations 55to64'!F164,'Calculations 65plus'!F164)</f>
        <v>7.755203968295224E-3</v>
      </c>
      <c r="G209" s="34">
        <f>G164/SUM(G164,'Calculations 20to24'!G164,'Calculations 25to34'!G164,'Calculations 35to44'!G164,'Calculations 45to54'!G164,'Calculations 55to64'!G164,'Calculations 65plus'!G164)</f>
        <v>7.5557463229898331E-3</v>
      </c>
      <c r="H209" s="34">
        <f>H164/SUM(H164,'Calculations 20to24'!H164,'Calculations 25to34'!H164,'Calculations 35to44'!H164,'Calculations 45to54'!H164,'Calculations 55to64'!H164,'Calculations 65plus'!H164)</f>
        <v>7.3517072056282539E-3</v>
      </c>
      <c r="I209" s="34">
        <f>I164/SUM(I164,'Calculations 20to24'!I164,'Calculations 25to34'!I164,'Calculations 35to44'!I164,'Calculations 45to54'!I164,'Calculations 55to64'!I164,'Calculations 65plus'!I164)</f>
        <v>7.074764868646723E-3</v>
      </c>
      <c r="J209" s="34">
        <f>J164/SUM(J164,'Calculations 20to24'!J164,'Calculations 25to34'!J164,'Calculations 35to44'!J164,'Calculations 45to54'!J164,'Calculations 55to64'!J164,'Calculations 65plus'!J164)</f>
        <v>6.7956862997855935E-3</v>
      </c>
      <c r="K209" s="34">
        <f>K164/SUM(K164,'Calculations 20to24'!K164,'Calculations 25to34'!K164,'Calculations 35to44'!K164,'Calculations 45to54'!K164,'Calculations 55to64'!K164,'Calculations 65plus'!K164)</f>
        <v>6.6111910974011633E-3</v>
      </c>
      <c r="L209" s="34">
        <f>L164/SUM(L164,'Calculations 20to24'!L164,'Calculations 25to34'!L164,'Calculations 35to44'!L164,'Calculations 45to54'!L164,'Calculations 55to64'!L164,'Calculations 65plus'!L164)</f>
        <v>6.4834692440196105E-3</v>
      </c>
      <c r="M209" s="34">
        <f>M164/SUM(M164,'Calculations 20to24'!M164,'Calculations 25to34'!M164,'Calculations 35to44'!M164,'Calculations 45to54'!M164,'Calculations 55to64'!M164,'Calculations 65plus'!M164)</f>
        <v>6.2900224437178994E-3</v>
      </c>
      <c r="N209" s="34">
        <f>N164/SUM(N164,'Calculations 20to24'!N164,'Calculations 25to34'!N164,'Calculations 35to44'!N164,'Calculations 45to54'!N164,'Calculations 55to64'!N164,'Calculations 65plus'!N164)</f>
        <v>6.0979313011575711E-3</v>
      </c>
      <c r="O209" s="34">
        <f>O164/SUM(O164,'Calculations 20to24'!O164,'Calculations 25to34'!O164,'Calculations 35to44'!O164,'Calculations 45to54'!O164,'Calculations 55to64'!O164,'Calculations 65plus'!O164)</f>
        <v>5.9072357633009357E-3</v>
      </c>
      <c r="P209" s="34">
        <f>P164/SUM(P164,'Calculations 20to24'!P164,'Calculations 25to34'!P164,'Calculations 35to44'!P164,'Calculations 45to54'!P164,'Calculations 55to64'!P164,'Calculations 65plus'!P164)</f>
        <v>5.7179751715256914E-3</v>
      </c>
      <c r="Q209" s="34">
        <f>Q164/SUM(Q164,'Calculations 20to24'!Q164,'Calculations 25to34'!Q164,'Calculations 35to44'!Q164,'Calculations 45to54'!Q164,'Calculations 55to64'!Q164,'Calculations 65plus'!Q164)</f>
        <v>5.5301881315000306E-3</v>
      </c>
      <c r="R209" s="34">
        <f>R164/SUM(R164,'Calculations 20to24'!R164,'Calculations 25to34'!R164,'Calculations 35to44'!R164,'Calculations 45to54'!R164,'Calculations 55to64'!R164,'Calculations 65plus'!R164)</f>
        <v>5.3439123930307461E-3</v>
      </c>
      <c r="S209" s="34">
        <f>S164/SUM(S164,'Calculations 20to24'!S164,'Calculations 25to34'!S164,'Calculations 35to44'!S164,'Calculations 45to54'!S164,'Calculations 55to64'!S164,'Calculations 65plus'!S164)</f>
        <v>5.1591847397096146E-3</v>
      </c>
      <c r="T209" s="34">
        <f>T164/SUM(T164,'Calculations 20to24'!T164,'Calculations 25to34'!T164,'Calculations 35to44'!T164,'Calculations 45to54'!T164,'Calculations 55to64'!T164,'Calculations 65plus'!T164)</f>
        <v>4.9760408881598921E-3</v>
      </c>
      <c r="U209" s="34">
        <f>U164/SUM(U164,'Calculations 20to24'!U164,'Calculations 25to34'!U164,'Calculations 35to44'!U164,'Calculations 45to54'!U164,'Calculations 55to64'!U164,'Calculations 65plus'!U164)</f>
        <v>4.7945153966600634E-3</v>
      </c>
      <c r="V209" s="34">
        <f>V164/SUM(V164,'Calculations 20to24'!V164,'Calculations 25to34'!V164,'Calculations 35to44'!V164,'Calculations 45to54'!V164,'Calculations 55to64'!V164,'Calculations 65plus'!V164)</f>
        <v>4.6146415829020106E-3</v>
      </c>
      <c r="W209" s="34">
        <f>W164/SUM(W164,'Calculations 20to24'!W164,'Calculations 25to34'!W164,'Calculations 35to44'!W164,'Calculations 45to54'!W164,'Calculations 55to64'!W164,'Calculations 65plus'!W164)</f>
        <v>4.436451450621084E-3</v>
      </c>
      <c r="X209" s="34">
        <f>X164/SUM(X164,'Calculations 20to24'!X164,'Calculations 25to34'!X164,'Calculations 35to44'!X164,'Calculations 45to54'!X164,'Calculations 55to64'!X164,'Calculations 65plus'!X164)</f>
        <v>4.2599756248179041E-3</v>
      </c>
      <c r="Y209" s="34">
        <f>Y164/SUM(Y164,'Calculations 20to24'!Y164,'Calculations 25to34'!Y164,'Calculations 35to44'!Y164,'Calculations 45to54'!Y164,'Calculations 55to64'!Y164,'Calculations 65plus'!Y164)</f>
        <v>4.0852432952764818E-3</v>
      </c>
      <c r="Z209" s="34">
        <f>Z164/SUM(Z164,'Calculations 20to24'!Z164,'Calculations 25to34'!Z164,'Calculations 35to44'!Z164,'Calculations 45to54'!Z164,'Calculations 55to64'!Z164,'Calculations 65plus'!Z164)</f>
        <v>3.9122821680698111E-3</v>
      </c>
      <c r="AA209" s="34">
        <f>AA164/SUM(AA164,'Calculations 20to24'!AA164,'Calculations 25to34'!AA164,'Calculations 35to44'!AA164,'Calculations 45to54'!AA164,'Calculations 55to64'!AA164,'Calculations 65plus'!AA164)</f>
        <v>3.7411184247326049E-3</v>
      </c>
      <c r="AB209" s="34">
        <f>AB164/SUM(AB164,'Calculations 20to24'!AB164,'Calculations 25to34'!AB164,'Calculations 35to44'!AB164,'Calculations 45to54'!AB164,'Calculations 55to64'!AB164,'Calculations 65plus'!AB164)</f>
        <v>3.5717766887707961E-3</v>
      </c>
      <c r="AC209" s="34">
        <f>AC164/SUM(AC164,'Calculations 20to24'!AC164,'Calculations 25to34'!AC164,'Calculations 35to44'!AC164,'Calculations 45to54'!AC164,'Calculations 55to64'!AC164,'Calculations 65plus'!AC164)</f>
        <v>3.4042799991704691E-3</v>
      </c>
      <c r="AD209" s="34">
        <f>AD164/SUM(AD164,'Calculations 20to24'!AD164,'Calculations 25to34'!AD164,'Calculations 35to44'!AD164,'Calculations 45to54'!AD164,'Calculations 55to64'!AD164,'Calculations 65plus'!AD164)</f>
        <v>3.2386497905631021E-3</v>
      </c>
      <c r="AE209" s="34">
        <f>AE164/SUM(AE164,'Calculations 20to24'!AE164,'Calculations 25to34'!AE164,'Calculations 35to44'!AE164,'Calculations 45to54'!AE164,'Calculations 55to64'!AE164,'Calculations 65plus'!AE164)</f>
        <v>3.0749058796990044E-3</v>
      </c>
      <c r="AF209" s="34">
        <f>AF164/SUM(AF164,'Calculations 20to24'!AF164,'Calculations 25to34'!AF164,'Calculations 35to44'!AF164,'Calculations 45to54'!AF164,'Calculations 55to64'!AF164,'Calculations 65plus'!AF164)</f>
        <v>2.913066457879978E-3</v>
      </c>
    </row>
    <row r="210" spans="1:32" x14ac:dyDescent="0.2">
      <c r="A210" s="12" t="s">
        <v>43</v>
      </c>
      <c r="B210" s="34">
        <f>B165/SUM(B165,'Calculations 20to24'!B165,'Calculations 25to34'!B165,'Calculations 35to44'!B165,'Calculations 45to54'!B165,'Calculations 55to64'!B165,'Calculations 65plus'!B165)</f>
        <v>1.8448132010753682E-2</v>
      </c>
      <c r="C210" s="34">
        <f>C165/SUM(C165,'Calculations 20to24'!C165,'Calculations 25to34'!C165,'Calculations 35to44'!C165,'Calculations 45to54'!C165,'Calculations 55to64'!C165,'Calculations 65plus'!C165)</f>
        <v>1.7799597825656575E-2</v>
      </c>
      <c r="D210" s="34">
        <f>D165/SUM(D165,'Calculations 20to24'!D165,'Calculations 25to34'!D165,'Calculations 35to44'!D165,'Calculations 45to54'!D165,'Calculations 55to64'!D165,'Calculations 65plus'!D165)</f>
        <v>1.7415290254710183E-2</v>
      </c>
      <c r="E210" s="34">
        <f>E165/SUM(E165,'Calculations 20to24'!E165,'Calculations 25to34'!E165,'Calculations 35to44'!E165,'Calculations 45to54'!E165,'Calculations 55to64'!E165,'Calculations 65plus'!E165)</f>
        <v>1.7029396568208805E-2</v>
      </c>
      <c r="F210" s="34">
        <f>F165/SUM(F165,'Calculations 20to24'!F165,'Calculations 25to34'!F165,'Calculations 35to44'!F165,'Calculations 45to54'!F165,'Calculations 55to64'!F165,'Calculations 65plus'!F165)</f>
        <v>1.657442364472626E-2</v>
      </c>
      <c r="G210" s="34">
        <f>G165/SUM(G165,'Calculations 20to24'!G165,'Calculations 25to34'!G165,'Calculations 35to44'!G165,'Calculations 45to54'!G165,'Calculations 55to64'!G165,'Calculations 65plus'!G165)</f>
        <v>1.6059861799601699E-2</v>
      </c>
      <c r="H210" s="34">
        <f>H165/SUM(H165,'Calculations 20to24'!H165,'Calculations 25to34'!H165,'Calculations 35to44'!H165,'Calculations 45to54'!H165,'Calculations 55to64'!H165,'Calculations 65plus'!H165)</f>
        <v>1.5533667735739927E-2</v>
      </c>
      <c r="I210" s="34">
        <f>I165/SUM(I165,'Calculations 20to24'!I165,'Calculations 25to34'!I165,'Calculations 35to44'!I165,'Calculations 45to54'!I165,'Calculations 55to64'!I165,'Calculations 65plus'!I165)</f>
        <v>1.4832718883350228E-2</v>
      </c>
      <c r="J210" s="34">
        <f>J165/SUM(J165,'Calculations 20to24'!J165,'Calculations 25to34'!J165,'Calculations 35to44'!J165,'Calculations 45to54'!J165,'Calculations 55to64'!J165,'Calculations 65plus'!J165)</f>
        <v>1.4138021069552035E-2</v>
      </c>
      <c r="K210" s="34">
        <f>K165/SUM(K165,'Calculations 20to24'!K165,'Calculations 25to34'!K165,'Calculations 35to44'!K165,'Calculations 45to54'!K165,'Calculations 55to64'!K165,'Calculations 65plus'!K165)</f>
        <v>1.3682453321487853E-2</v>
      </c>
      <c r="L210" s="34">
        <f>L165/SUM(L165,'Calculations 20to24'!L165,'Calculations 25to34'!L165,'Calculations 35to44'!L165,'Calculations 45to54'!L165,'Calculations 55to64'!L165,'Calculations 65plus'!L165)</f>
        <v>1.3341524726621385E-2</v>
      </c>
      <c r="M210" s="34">
        <f>M165/SUM(M165,'Calculations 20to24'!M165,'Calculations 25to34'!M165,'Calculations 35to44'!M165,'Calculations 45to54'!M165,'Calculations 55to64'!M165,'Calculations 65plus'!M165)</f>
        <v>1.2865849256933968E-2</v>
      </c>
      <c r="N210" s="34">
        <f>N165/SUM(N165,'Calculations 20to24'!N165,'Calculations 25to34'!N165,'Calculations 35to44'!N165,'Calculations 45to54'!N165,'Calculations 55to64'!N165,'Calculations 65plus'!N165)</f>
        <v>1.2399004472066402E-2</v>
      </c>
      <c r="O210" s="34">
        <f>O165/SUM(O165,'Calculations 20to24'!O165,'Calculations 25to34'!O165,'Calculations 35to44'!O165,'Calculations 45to54'!O165,'Calculations 55to64'!O165,'Calculations 65plus'!O165)</f>
        <v>1.194087973441136E-2</v>
      </c>
      <c r="P210" s="34">
        <f>P165/SUM(P165,'Calculations 20to24'!P165,'Calculations 25to34'!P165,'Calculations 35to44'!P165,'Calculations 45to54'!P165,'Calculations 55to64'!P165,'Calculations 65plus'!P165)</f>
        <v>1.1491365470770985E-2</v>
      </c>
      <c r="Q210" s="34">
        <f>Q165/SUM(Q165,'Calculations 20to24'!Q165,'Calculations 25to34'!Q165,'Calculations 35to44'!Q165,'Calculations 45to54'!Q165,'Calculations 55to64'!Q165,'Calculations 65plus'!Q165)</f>
        <v>1.1050353012794835E-2</v>
      </c>
      <c r="R210" s="34">
        <f>R165/SUM(R165,'Calculations 20to24'!R165,'Calculations 25to34'!R165,'Calculations 35to44'!R165,'Calculations 45to54'!R165,'Calculations 55to64'!R165,'Calculations 65plus'!R165)</f>
        <v>1.0617734455599243E-2</v>
      </c>
      <c r="S210" s="34">
        <f>S165/SUM(S165,'Calculations 20to24'!S165,'Calculations 25to34'!S165,'Calculations 35to44'!S165,'Calculations 45to54'!S165,'Calculations 55to64'!S165,'Calculations 65plus'!S165)</f>
        <v>1.019340253350859E-2</v>
      </c>
      <c r="T210" s="34">
        <f>T165/SUM(T165,'Calculations 20to24'!T165,'Calculations 25to34'!T165,'Calculations 35to44'!T165,'Calculations 45to54'!T165,'Calculations 55to64'!T165,'Calculations 65plus'!T165)</f>
        <v>9.7772505118788877E-3</v>
      </c>
      <c r="U210" s="34">
        <f>U165/SUM(U165,'Calculations 20to24'!U165,'Calculations 25to34'!U165,'Calculations 35to44'!U165,'Calculations 45to54'!U165,'Calculations 55to64'!U165,'Calculations 65plus'!U165)</f>
        <v>9.3691720939821678E-3</v>
      </c>
      <c r="V210" s="34">
        <f>V165/SUM(V165,'Calculations 20to24'!V165,'Calculations 25to34'!V165,'Calculations 35to44'!V165,'Calculations 45to54'!V165,'Calculations 55to64'!V165,'Calculations 65plus'!V165)</f>
        <v>8.9690613419556656E-3</v>
      </c>
      <c r="W210" s="34">
        <f>W165/SUM(W165,'Calculations 20to24'!W165,'Calculations 25to34'!W165,'Calculations 35to44'!W165,'Calculations 45to54'!W165,'Calculations 55to64'!W165,'Calculations 65plus'!W165)</f>
        <v>8.5768126108446852E-3</v>
      </c>
      <c r="X210" s="34">
        <f>X165/SUM(X165,'Calculations 20to24'!X165,'Calculations 25to34'!X165,'Calculations 35to44'!X165,'Calculations 45to54'!X165,'Calculations 55to64'!X165,'Calculations 65plus'!X165)</f>
        <v>8.1923204947948487E-3</v>
      </c>
      <c r="Y210" s="34">
        <f>Y165/SUM(Y165,'Calculations 20to24'!Y165,'Calculations 25to34'!Y165,'Calculations 35to44'!Y165,'Calculations 45to54'!Y165,'Calculations 55to64'!Y165,'Calculations 65plus'!Y165)</f>
        <v>7.8154797844792769E-3</v>
      </c>
      <c r="Z210" s="34">
        <f>Z165/SUM(Z165,'Calculations 20to24'!Z165,'Calculations 25to34'!Z165,'Calculations 35to44'!Z165,'Calculations 45to54'!Z165,'Calculations 55to64'!Z165,'Calculations 65plus'!Z165)</f>
        <v>7.4461854348759496E-3</v>
      </c>
      <c r="AA210" s="34">
        <f>AA165/SUM(AA165,'Calculations 20to24'!AA165,'Calculations 25to34'!AA165,'Calculations 35to44'!AA165,'Calculations 45to54'!AA165,'Calculations 55to64'!AA165,'Calculations 65plus'!AA165)</f>
        <v>7.0843325425433076E-3</v>
      </c>
      <c r="AB210" s="34">
        <f>AB165/SUM(AB165,'Calculations 20to24'!AB165,'Calculations 25to34'!AB165,'Calculations 35to44'!AB165,'Calculations 45to54'!AB165,'Calculations 55to64'!AB165,'Calculations 65plus'!AB165)</f>
        <v>6.7298163315736639E-3</v>
      </c>
      <c r="AC210" s="34">
        <f>AC165/SUM(AC165,'Calculations 20to24'!AC165,'Calculations 25to34'!AC165,'Calculations 35to44'!AC165,'Calculations 45to54'!AC165,'Calculations 55to64'!AC165,'Calculations 65plus'!AC165)</f>
        <v>6.3825321474387494E-3</v>
      </c>
      <c r="AD210" s="34">
        <f>AD165/SUM(AD165,'Calculations 20to24'!AD165,'Calculations 25to34'!AD165,'Calculations 35to44'!AD165,'Calculations 45to54'!AD165,'Calculations 55to64'!AD165,'Calculations 65plus'!AD165)</f>
        <v>6.0423754579760651E-3</v>
      </c>
      <c r="AE210" s="34">
        <f>AE165/SUM(AE165,'Calculations 20to24'!AE165,'Calculations 25to34'!AE165,'Calculations 35to44'!AE165,'Calculations 45to54'!AE165,'Calculations 55to64'!AE165,'Calculations 65plus'!AE165)</f>
        <v>5.7092418607973539E-3</v>
      </c>
      <c r="AF210" s="34">
        <f>AF165/SUM(AF165,'Calculations 20to24'!AF165,'Calculations 25to34'!AF165,'Calculations 35to44'!AF165,'Calculations 45to54'!AF165,'Calculations 55to64'!AF165,'Calculations 65plus'!AF165)</f>
        <v>5.3830270964386005E-3</v>
      </c>
    </row>
    <row r="211" spans="1:32" x14ac:dyDescent="0.2">
      <c r="A211" s="12" t="s">
        <v>44</v>
      </c>
      <c r="B211" s="34">
        <f>B166/SUM(B166,'Calculations 20to24'!B166,'Calculations 25to34'!B166,'Calculations 35to44'!B166,'Calculations 45to54'!B166,'Calculations 55to64'!B166,'Calculations 65plus'!B166)</f>
        <v>6.3033175355450236E-2</v>
      </c>
      <c r="C211" s="34">
        <f>C166/SUM(C166,'Calculations 20to24'!C166,'Calculations 25to34'!C166,'Calculations 35to44'!C166,'Calculations 45to54'!C166,'Calculations 55to64'!C166,'Calculations 65plus'!C166)</f>
        <v>5.9953352274861364E-2</v>
      </c>
      <c r="D211" s="34">
        <f>D166/SUM(D166,'Calculations 20to24'!D166,'Calculations 25to34'!D166,'Calculations 35to44'!D166,'Calculations 45to54'!D166,'Calculations 55to64'!D166,'Calculations 65plus'!D166)</f>
        <v>5.816263876015218E-2</v>
      </c>
      <c r="E211" s="34">
        <f>E166/SUM(E166,'Calculations 20to24'!E166,'Calculations 25to34'!E166,'Calculations 35to44'!E166,'Calculations 45to54'!E166,'Calculations 55to64'!E166,'Calculations 65plus'!E166)</f>
        <v>5.6390692389835358E-2</v>
      </c>
      <c r="F211" s="34">
        <f>F166/SUM(F166,'Calculations 20to24'!F166,'Calculations 25to34'!F166,'Calculations 35to44'!F166,'Calculations 45to54'!F166,'Calculations 55to64'!F166,'Calculations 65plus'!F166)</f>
        <v>5.4352041689439093E-2</v>
      </c>
      <c r="G211" s="34">
        <f>G166/SUM(G166,'Calculations 20to24'!G166,'Calculations 25to34'!G166,'Calculations 35to44'!G166,'Calculations 45to54'!G166,'Calculations 55to64'!G166,'Calculations 65plus'!G166)</f>
        <v>5.2143986174909097E-2</v>
      </c>
      <c r="H211" s="34">
        <f>H166/SUM(H166,'Calculations 20to24'!H166,'Calculations 25to34'!H166,'Calculations 35to44'!H166,'Calculations 45to54'!H166,'Calculations 55to64'!H166,'Calculations 65plus'!H166)</f>
        <v>4.9896724572401921E-2</v>
      </c>
      <c r="I211" s="34">
        <f>I166/SUM(I166,'Calculations 20to24'!I166,'Calculations 25to34'!I166,'Calculations 35to44'!I166,'Calculations 45to54'!I166,'Calculations 55to64'!I166,'Calculations 65plus'!I166)</f>
        <v>4.6980629596933152E-2</v>
      </c>
      <c r="J211" s="34">
        <f>J166/SUM(J166,'Calculations 20to24'!J166,'Calculations 25to34'!J166,'Calculations 35to44'!J166,'Calculations 45to54'!J166,'Calculations 55to64'!J166,'Calculations 65plus'!J166)</f>
        <v>4.4184670876231881E-2</v>
      </c>
      <c r="K211" s="34">
        <f>K166/SUM(K166,'Calculations 20to24'!K166,'Calculations 25to34'!K166,'Calculations 35to44'!K166,'Calculations 45to54'!K166,'Calculations 55to64'!K166,'Calculations 65plus'!K166)</f>
        <v>4.2429267342220148E-2</v>
      </c>
      <c r="L211" s="34">
        <f>L166/SUM(L166,'Calculations 20to24'!L166,'Calculations 25to34'!L166,'Calculations 35to44'!L166,'Calculations 45to54'!L166,'Calculations 55to64'!L166,'Calculations 65plus'!L166)</f>
        <v>4.0920804687853266E-2</v>
      </c>
      <c r="M211" s="34">
        <f>M166/SUM(M166,'Calculations 20to24'!M166,'Calculations 25to34'!M166,'Calculations 35to44'!M166,'Calculations 45to54'!M166,'Calculations 55to64'!M166,'Calculations 65plus'!M166)</f>
        <v>3.904145096230046E-2</v>
      </c>
      <c r="N211" s="34">
        <f>N166/SUM(N166,'Calculations 20to24'!N166,'Calculations 25to34'!N166,'Calculations 35to44'!N166,'Calculations 45to54'!N166,'Calculations 55to64'!N166,'Calculations 65plus'!N166)</f>
        <v>3.7226297441613529E-2</v>
      </c>
      <c r="O211" s="34">
        <f>O166/SUM(O166,'Calculations 20to24'!O166,'Calculations 25to34'!O166,'Calculations 35to44'!O166,'Calculations 45to54'!O166,'Calculations 55to64'!O166,'Calculations 65plus'!O166)</f>
        <v>3.5473426676411825E-2</v>
      </c>
      <c r="P211" s="34">
        <f>P166/SUM(P166,'Calculations 20to24'!P166,'Calculations 25to34'!P166,'Calculations 35to44'!P166,'Calculations 45to54'!P166,'Calculations 55to64'!P166,'Calculations 65plus'!P166)</f>
        <v>3.3780952426967707E-2</v>
      </c>
      <c r="Q211" s="34">
        <f>Q166/SUM(Q166,'Calculations 20to24'!Q166,'Calculations 25to34'!Q166,'Calculations 35to44'!Q166,'Calculations 45to54'!Q166,'Calculations 55to64'!Q166,'Calculations 65plus'!Q166)</f>
        <v>3.2147022139183801E-2</v>
      </c>
      <c r="R211" s="34">
        <f>R166/SUM(R166,'Calculations 20to24'!R166,'Calculations 25to34'!R166,'Calculations 35to44'!R166,'Calculations 45to54'!R166,'Calculations 55to64'!R166,'Calculations 65plus'!R166)</f>
        <v>3.0569818993168314E-2</v>
      </c>
      <c r="S211" s="34">
        <f>S166/SUM(S166,'Calculations 20to24'!S166,'Calculations 25to34'!S166,'Calculations 35to44'!S166,'Calculations 45to54'!S166,'Calculations 55to64'!S166,'Calculations 65plus'!S166)</f>
        <v>2.9047563569843244E-2</v>
      </c>
      <c r="T211" s="34">
        <f>T166/SUM(T166,'Calculations 20to24'!T166,'Calculations 25to34'!T166,'Calculations 35to44'!T166,'Calculations 45to54'!T166,'Calculations 55to64'!T166,'Calculations 65plus'!T166)</f>
        <v>2.7578515177147014E-2</v>
      </c>
      <c r="U211" s="34">
        <f>U166/SUM(U166,'Calculations 20to24'!U166,'Calculations 25to34'!U166,'Calculations 35to44'!U166,'Calculations 45to54'!U166,'Calculations 55to64'!U166,'Calculations 65plus'!U166)</f>
        <v>2.6160972873723147E-2</v>
      </c>
      <c r="V211" s="34">
        <f>V166/SUM(V166,'Calculations 20to24'!V166,'Calculations 25to34'!V166,'Calculations 35to44'!V166,'Calculations 45to54'!V166,'Calculations 55to64'!V166,'Calculations 65plus'!V166)</f>
        <v>2.4793276224566098E-2</v>
      </c>
      <c r="W211" s="34">
        <f>W166/SUM(W166,'Calculations 20to24'!W166,'Calculations 25to34'!W166,'Calculations 35to44'!W166,'Calculations 45to54'!W166,'Calculations 55to64'!W166,'Calculations 65plus'!W166)</f>
        <v>2.3473805819899773E-2</v>
      </c>
      <c r="X211" s="34">
        <f>X166/SUM(X166,'Calculations 20to24'!X166,'Calculations 25to34'!X166,'Calculations 35to44'!X166,'Calculations 45to54'!X166,'Calculations 55to64'!X166,'Calculations 65plus'!X166)</f>
        <v>2.2200983585592998E-2</v>
      </c>
      <c r="Y211" s="34">
        <f>Y166/SUM(Y166,'Calculations 20to24'!Y166,'Calculations 25to34'!Y166,'Calculations 35to44'!Y166,'Calculations 45to54'!Y166,'Calculations 55to64'!Y166,'Calculations 65plus'!Y166)</f>
        <v>2.0973272910677101E-2</v>
      </c>
      <c r="Z211" s="34">
        <f>Z166/SUM(Z166,'Calculations 20to24'!Z166,'Calculations 25to34'!Z166,'Calculations 35to44'!Z166,'Calculations 45to54'!Z166,'Calculations 55to64'!Z166,'Calculations 65plus'!Z166)</f>
        <v>1.9789178615002324E-2</v>
      </c>
      <c r="AA211" s="34">
        <f>AA166/SUM(AA166,'Calculations 20to24'!AA166,'Calculations 25to34'!AA166,'Calculations 35to44'!AA166,'Calculations 45to54'!AA166,'Calculations 55to64'!AA166,'Calculations 65plus'!AA166)</f>
        <v>1.8647246777752133E-2</v>
      </c>
      <c r="AB211" s="34">
        <f>AB166/SUM(AB166,'Calculations 20to24'!AB166,'Calculations 25to34'!AB166,'Calculations 35to44'!AB166,'Calculations 45to54'!AB166,'Calculations 55to64'!AB166,'Calculations 65plus'!AB166)</f>
        <v>1.754606444540752E-2</v>
      </c>
      <c r="AC211" s="34">
        <f>AC166/SUM(AC166,'Calculations 20to24'!AC166,'Calculations 25to34'!AC166,'Calculations 35to44'!AC166,'Calculations 45to54'!AC166,'Calculations 55to64'!AC166,'Calculations 65plus'!AC166)</f>
        <v>1.6484259235819625E-2</v>
      </c>
      <c r="AD211" s="34">
        <f>AD166/SUM(AD166,'Calculations 20to24'!AD166,'Calculations 25to34'!AD166,'Calculations 35to44'!AD166,'Calculations 45to54'!AD166,'Calculations 55to64'!AD166,'Calculations 65plus'!AD166)</f>
        <v>1.5460498853282786E-2</v>
      </c>
      <c r="AE211" s="34">
        <f>AE166/SUM(AE166,'Calculations 20to24'!AE166,'Calculations 25to34'!AE166,'Calculations 35to44'!AE166,'Calculations 45to54'!AE166,'Calculations 55to64'!AE166,'Calculations 65plus'!AE166)</f>
        <v>1.4473490527892834E-2</v>
      </c>
      <c r="AF211" s="34">
        <f>AF166/SUM(AF166,'Calculations 20to24'!AF166,'Calculations 25to34'!AF166,'Calculations 35to44'!AF166,'Calculations 45to54'!AF166,'Calculations 55to64'!AF166,'Calculations 65plus'!AF166)</f>
        <v>1.3521980391030955E-2</v>
      </c>
    </row>
    <row r="212" spans="1:32" x14ac:dyDescent="0.2">
      <c r="A212" s="12" t="s">
        <v>45</v>
      </c>
      <c r="B212" s="34">
        <f>B167/SUM(B167,'Calculations 20to24'!B167,'Calculations 25to34'!B167,'Calculations 35to44'!B167,'Calculations 45to54'!B167,'Calculations 55to64'!B167,'Calculations 65plus'!B167)</f>
        <v>1.8268023985497147E-2</v>
      </c>
      <c r="C212" s="34">
        <f>C167/SUM(C167,'Calculations 20to24'!C167,'Calculations 25to34'!C167,'Calculations 35to44'!C167,'Calculations 45to54'!C167,'Calculations 55to64'!C167,'Calculations 65plus'!C167)</f>
        <v>1.7639447584402015E-2</v>
      </c>
      <c r="D212" s="34">
        <f>D167/SUM(D167,'Calculations 20to24'!D167,'Calculations 25to34'!D167,'Calculations 35to44'!D167,'Calculations 45to54'!D167,'Calculations 55to64'!D167,'Calculations 65plus'!D167)</f>
        <v>1.7274862306516321E-2</v>
      </c>
      <c r="E212" s="34">
        <f>E167/SUM(E167,'Calculations 20to24'!E167,'Calculations 25to34'!E167,'Calculations 35to44'!E167,'Calculations 45to54'!E167,'Calculations 55to64'!E167,'Calculations 65plus'!E167)</f>
        <v>1.6909389842262659E-2</v>
      </c>
      <c r="F212" s="34">
        <f>F167/SUM(F167,'Calculations 20to24'!F167,'Calculations 25to34'!F167,'Calculations 35to44'!F167,'Calculations 45to54'!F167,'Calculations 55to64'!F167,'Calculations 65plus'!F167)</f>
        <v>1.6473019637864506E-2</v>
      </c>
      <c r="G212" s="34">
        <f>G167/SUM(G167,'Calculations 20to24'!G167,'Calculations 25to34'!G167,'Calculations 35to44'!G167,'Calculations 45to54'!G167,'Calculations 55to64'!G167,'Calculations 65plus'!G167)</f>
        <v>1.5973947024316804E-2</v>
      </c>
      <c r="H212" s="34">
        <f>H167/SUM(H167,'Calculations 20to24'!H167,'Calculations 25to34'!H167,'Calculations 35to44'!H167,'Calculations 45to54'!H167,'Calculations 55to64'!H167,'Calculations 65plus'!H167)</f>
        <v>1.5462542386365578E-2</v>
      </c>
      <c r="I212" s="34">
        <f>I167/SUM(I167,'Calculations 20to24'!I167,'Calculations 25to34'!I167,'Calculations 35to44'!I167,'Calculations 45to54'!I167,'Calculations 55to64'!I167,'Calculations 65plus'!I167)</f>
        <v>1.4777430345975964E-2</v>
      </c>
      <c r="J212" s="34">
        <f>J167/SUM(J167,'Calculations 20to24'!J167,'Calculations 25to34'!J167,'Calculations 35to44'!J167,'Calculations 45to54'!J167,'Calculations 55to64'!J167,'Calculations 65plus'!J167)</f>
        <v>1.4099579939785991E-2</v>
      </c>
      <c r="K212" s="34">
        <f>K167/SUM(K167,'Calculations 20to24'!K167,'Calculations 25to34'!K167,'Calculations 35to44'!K167,'Calculations 45to54'!K167,'Calculations 55to64'!K167,'Calculations 65plus'!K167)</f>
        <v>1.3660716933958233E-2</v>
      </c>
      <c r="L212" s="34">
        <f>L167/SUM(L167,'Calculations 20to24'!L167,'Calculations 25to34'!L167,'Calculations 35to44'!L167,'Calculations 45to54'!L167,'Calculations 55to64'!L167,'Calculations 65plus'!L167)</f>
        <v>1.3326913323065803E-2</v>
      </c>
      <c r="M212" s="34">
        <f>M167/SUM(M167,'Calculations 20to24'!M167,'Calculations 25to34'!M167,'Calculations 35to44'!M167,'Calculations 45to54'!M167,'Calculations 55to64'!M167,'Calculations 65plus'!M167)</f>
        <v>1.2862106886811473E-2</v>
      </c>
      <c r="N212" s="34">
        <f>N167/SUM(N167,'Calculations 20to24'!N167,'Calculations 25to34'!N167,'Calculations 35to44'!N167,'Calculations 45to54'!N167,'Calculations 55to64'!N167,'Calculations 65plus'!N167)</f>
        <v>1.2405229702660739E-2</v>
      </c>
      <c r="O212" s="34">
        <f>O167/SUM(O167,'Calculations 20to24'!O167,'Calculations 25to34'!O167,'Calculations 35to44'!O167,'Calculations 45to54'!O167,'Calculations 55to64'!O167,'Calculations 65plus'!O167)</f>
        <v>1.1956204715291642E-2</v>
      </c>
      <c r="P212" s="34">
        <f>P167/SUM(P167,'Calculations 20to24'!P167,'Calculations 25to34'!P167,'Calculations 35to44'!P167,'Calculations 45to54'!P167,'Calculations 55to64'!P167,'Calculations 65plus'!P167)</f>
        <v>1.1514955731821021E-2</v>
      </c>
      <c r="Q212" s="34">
        <f>Q167/SUM(Q167,'Calculations 20to24'!Q167,'Calculations 25to34'!Q167,'Calculations 35to44'!Q167,'Calculations 45to54'!Q167,'Calculations 55to64'!Q167,'Calculations 65plus'!Q167)</f>
        <v>1.1081407201031169E-2</v>
      </c>
      <c r="R212" s="34">
        <f>R167/SUM(R167,'Calculations 20to24'!R167,'Calculations 25to34'!R167,'Calculations 35to44'!R167,'Calculations 45to54'!R167,'Calculations 55to64'!R167,'Calculations 65plus'!R167)</f>
        <v>1.0655484014252809E-2</v>
      </c>
      <c r="S212" s="34">
        <f>S167/SUM(S167,'Calculations 20to24'!S167,'Calculations 25to34'!S167,'Calculations 35to44'!S167,'Calculations 45to54'!S167,'Calculations 55to64'!S167,'Calculations 65plus'!S167)</f>
        <v>1.0237111326904476E-2</v>
      </c>
      <c r="T212" s="34">
        <f>T167/SUM(T167,'Calculations 20to24'!T167,'Calculations 25to34'!T167,'Calculations 35to44'!T167,'Calculations 45to54'!T167,'Calculations 55to64'!T167,'Calculations 65plus'!T167)</f>
        <v>9.8262143996900014E-3</v>
      </c>
      <c r="U212" s="34">
        <f>U167/SUM(U167,'Calculations 20to24'!U167,'Calculations 25to34'!U167,'Calculations 35to44'!U167,'Calculations 45to54'!U167,'Calculations 55to64'!U167,'Calculations 65plus'!U167)</f>
        <v>9.4227184584530933E-3</v>
      </c>
      <c r="V212" s="34">
        <f>V167/SUM(V167,'Calculations 20to24'!V167,'Calculations 25to34'!V167,'Calculations 35to44'!V167,'Calculations 45to54'!V167,'Calculations 55to64'!V167,'Calculations 65plus'!V167)</f>
        <v>9.0265485716955925E-3</v>
      </c>
      <c r="W212" s="34">
        <f>W167/SUM(W167,'Calculations 20to24'!W167,'Calculations 25to34'!W167,'Calculations 35to44'!W167,'Calculations 45to54'!W167,'Calculations 55to64'!W167,'Calculations 65plus'!W167)</f>
        <v>8.6376295447730365E-3</v>
      </c>
      <c r="X212" s="34">
        <f>X167/SUM(X167,'Calculations 20to24'!X167,'Calculations 25to34'!X167,'Calculations 35to44'!X167,'Calculations 45to54'!X167,'Calculations 55to64'!X167,'Calculations 65plus'!X167)</f>
        <v>8.2558858297914258E-3</v>
      </c>
      <c r="Y212" s="34">
        <f>Y167/SUM(Y167,'Calculations 20to24'!Y167,'Calculations 25to34'!Y167,'Calculations 35to44'!Y167,'Calculations 45to54'!Y167,'Calculations 55to64'!Y167,'Calculations 65plus'!Y167)</f>
        <v>7.8812414502429148E-3</v>
      </c>
      <c r="Z212" s="34">
        <f>Z167/SUM(Z167,'Calculations 20to24'!Z167,'Calculations 25to34'!Z167,'Calculations 35to44'!Z167,'Calculations 45to54'!Z167,'Calculations 55to64'!Z167,'Calculations 65plus'!Z167)</f>
        <v>7.5136199394344062E-3</v>
      </c>
      <c r="AA212" s="34">
        <f>AA167/SUM(AA167,'Calculations 20to24'!AA167,'Calculations 25to34'!AA167,'Calculations 35to44'!AA167,'Calculations 45to54'!AA167,'Calculations 55to64'!AA167,'Calculations 65plus'!AA167)</f>
        <v>7.1529442917813374E-3</v>
      </c>
      <c r="AB212" s="34">
        <f>AB167/SUM(AB167,'Calculations 20to24'!AB167,'Calculations 25to34'!AB167,'Calculations 35to44'!AB167,'Calculations 45to54'!AB167,'Calculations 55to64'!AB167,'Calculations 65plus'!AB167)</f>
        <v>6.7991369260598416E-3</v>
      </c>
      <c r="AC212" s="34">
        <f>AC167/SUM(AC167,'Calculations 20to24'!AC167,'Calculations 25to34'!AC167,'Calculations 35to44'!AC167,'Calculations 45to54'!AC167,'Calculations 55to64'!AC167,'Calculations 65plus'!AC167)</f>
        <v>6.4521196597334364E-3</v>
      </c>
      <c r="AD212" s="34">
        <f>AD167/SUM(AD167,'Calculations 20to24'!AD167,'Calculations 25to34'!AD167,'Calculations 35to44'!AD167,'Calculations 45to54'!AD167,'Calculations 55to64'!AD167,'Calculations 65plus'!AD167)</f>
        <v>6.1118136934957936E-3</v>
      </c>
      <c r="AE212" s="34">
        <f>AE167/SUM(AE167,'Calculations 20to24'!AE167,'Calculations 25to34'!AE167,'Calculations 35to44'!AE167,'Calculations 45to54'!AE167,'Calculations 55to64'!AE167,'Calculations 65plus'!AE167)</f>
        <v>5.7781396051956434E-3</v>
      </c>
      <c r="AF212" s="34">
        <f>AF167/SUM(AF167,'Calculations 20to24'!AF167,'Calculations 25to34'!AF167,'Calculations 35to44'!AF167,'Calculations 45to54'!AF167,'Calculations 55to64'!AF167,'Calculations 65plus'!AF167)</f>
        <v>5.4510173523406149E-3</v>
      </c>
    </row>
    <row r="213" spans="1:32" x14ac:dyDescent="0.2">
      <c r="A213" s="12" t="s">
        <v>46</v>
      </c>
      <c r="B213" s="34">
        <f>B168/SUM(B168,'Calculations 20to24'!B168,'Calculations 25to34'!B168,'Calculations 35to44'!B168,'Calculations 45to54'!B168,'Calculations 55to64'!B168,'Calculations 65plus'!B168)</f>
        <v>0.18763374253857415</v>
      </c>
      <c r="C213" s="34">
        <f>C168/SUM(C168,'Calculations 20to24'!C168,'Calculations 25to34'!C168,'Calculations 35to44'!C168,'Calculations 45to54'!C168,'Calculations 55to64'!C168,'Calculations 65plus'!C168)</f>
        <v>0.1775421725654899</v>
      </c>
      <c r="D213" s="34">
        <f>D168/SUM(D168,'Calculations 20to24'!D168,'Calculations 25to34'!D168,'Calculations 35to44'!D168,'Calculations 45to54'!D168,'Calculations 55to64'!D168,'Calculations 65plus'!D168)</f>
        <v>0.17162046400260847</v>
      </c>
      <c r="E213" s="34">
        <f>E168/SUM(E168,'Calculations 20to24'!E168,'Calculations 25to34'!E168,'Calculations 35to44'!E168,'Calculations 45to54'!E168,'Calculations 55to64'!E168,'Calculations 65plus'!E168)</f>
        <v>0.16569488384378386</v>
      </c>
      <c r="F213" s="34">
        <f>F168/SUM(F168,'Calculations 20to24'!F168,'Calculations 25to34'!F168,'Calculations 35to44'!F168,'Calculations 45to54'!F168,'Calculations 55to64'!F168,'Calculations 65plus'!F168)</f>
        <v>0.15890769681802308</v>
      </c>
      <c r="G213" s="34">
        <f>G168/SUM(G168,'Calculations 20to24'!G168,'Calculations 25to34'!G168,'Calculations 35to44'!G168,'Calculations 45to54'!G168,'Calculations 55to64'!G168,'Calculations 65plus'!G168)</f>
        <v>0.1517659550476024</v>
      </c>
      <c r="H213" s="34">
        <f>H168/SUM(H168,'Calculations 20to24'!H168,'Calculations 25to34'!H168,'Calculations 35to44'!H168,'Calculations 45to54'!H168,'Calculations 55to64'!H168,'Calculations 65plus'!H168)</f>
        <v>0.14436891072349506</v>
      </c>
      <c r="I213" s="34">
        <f>I168/SUM(I168,'Calculations 20to24'!I168,'Calculations 25to34'!I168,'Calculations 35to44'!I168,'Calculations 45to54'!I168,'Calculations 55to64'!I168,'Calculations 65plus'!I168)</f>
        <v>0.13462560954061525</v>
      </c>
      <c r="J213" s="34">
        <f>J168/SUM(J168,'Calculations 20to24'!J168,'Calculations 25to34'!J168,'Calculations 35to44'!J168,'Calculations 45to54'!J168,'Calculations 55to64'!J168,'Calculations 65plus'!J168)</f>
        <v>0.12532028266240436</v>
      </c>
      <c r="K213" s="34">
        <f>K168/SUM(K168,'Calculations 20to24'!K168,'Calculations 25to34'!K168,'Calculations 35to44'!K168,'Calculations 45to54'!K168,'Calculations 55to64'!K168,'Calculations 65plus'!K168)</f>
        <v>0.11958761890301929</v>
      </c>
      <c r="L213" s="34">
        <f>L168/SUM(L168,'Calculations 20to24'!L168,'Calculations 25to34'!L168,'Calculations 35to44'!L168,'Calculations 45to54'!L168,'Calculations 55to64'!L168,'Calculations 65plus'!L168)</f>
        <v>0.11449897444564668</v>
      </c>
      <c r="M213" s="34">
        <f>M168/SUM(M168,'Calculations 20to24'!M168,'Calculations 25to34'!M168,'Calculations 35to44'!M168,'Calculations 45to54'!M168,'Calculations 55to64'!M168,'Calculations 65plus'!M168)</f>
        <v>0.10830440883810413</v>
      </c>
      <c r="N213" s="34">
        <f>N168/SUM(N168,'Calculations 20to24'!N168,'Calculations 25to34'!N168,'Calculations 35to44'!N168,'Calculations 45to54'!N168,'Calculations 55to64'!N168,'Calculations 65plus'!N168)</f>
        <v>0.10235363813734906</v>
      </c>
      <c r="O213" s="34">
        <f>O168/SUM(O168,'Calculations 20to24'!O168,'Calculations 25to34'!O168,'Calculations 35to44'!O168,'Calculations 45to54'!O168,'Calculations 55to64'!O168,'Calculations 65plus'!O168)</f>
        <v>9.6643782432498493E-2</v>
      </c>
      <c r="P213" s="34">
        <f>P168/SUM(P168,'Calculations 20to24'!P168,'Calculations 25to34'!P168,'Calculations 35to44'!P168,'Calculations 45to54'!P168,'Calculations 55to64'!P168,'Calculations 65plus'!P168)</f>
        <v>9.1171066433318224E-2</v>
      </c>
      <c r="Q213" s="34">
        <f>Q168/SUM(Q168,'Calculations 20to24'!Q168,'Calculations 25to34'!Q168,'Calculations 35to44'!Q168,'Calculations 45to54'!Q168,'Calculations 55to64'!Q168,'Calculations 65plus'!Q168)</f>
        <v>8.5930949593829214E-2</v>
      </c>
      <c r="R213" s="34">
        <f>R168/SUM(R168,'Calculations 20to24'!R168,'Calculations 25to34'!R168,'Calculations 35to44'!R168,'Calculations 45to54'!R168,'Calculations 55to64'!R168,'Calculations 65plus'!R168)</f>
        <v>8.0918247633854259E-2</v>
      </c>
      <c r="S213" s="34">
        <f>S168/SUM(S168,'Calculations 20to24'!S168,'Calculations 25to34'!S168,'Calculations 35to44'!S168,'Calculations 45to54'!S168,'Calculations 55to64'!S168,'Calculations 65plus'!S168)</f>
        <v>7.6127244893851739E-2</v>
      </c>
      <c r="T213" s="34">
        <f>T168/SUM(T168,'Calculations 20to24'!T168,'Calculations 25to34'!T168,'Calculations 35to44'!T168,'Calculations 45to54'!T168,'Calculations 55to64'!T168,'Calculations 65plus'!T168)</f>
        <v>7.1551797241407575E-2</v>
      </c>
      <c r="U213" s="34">
        <f>U168/SUM(U168,'Calculations 20to24'!U168,'Calculations 25to34'!U168,'Calculations 35to44'!U168,'Calculations 45to54'!U168,'Calculations 55to64'!U168,'Calculations 65plus'!U168)</f>
        <v>6.7185425482964634E-2</v>
      </c>
      <c r="V213" s="34">
        <f>V168/SUM(V168,'Calculations 20to24'!V168,'Calculations 25to34'!V168,'Calculations 35to44'!V168,'Calculations 45to54'!V168,'Calculations 55to64'!V168,'Calculations 65plus'!V168)</f>
        <v>6.3021399424849009E-2</v>
      </c>
      <c r="W213" s="34">
        <f>W168/SUM(W168,'Calculations 20to24'!W168,'Calculations 25to34'!W168,'Calculations 35to44'!W168,'Calculations 45to54'!W168,'Calculations 55to64'!W168,'Calculations 65plus'!W168)</f>
        <v>5.9052812877215123E-2</v>
      </c>
      <c r="X213" s="34">
        <f>X168/SUM(X168,'Calculations 20to24'!X168,'Calculations 25to34'!X168,'Calculations 35to44'!X168,'Calculations 45to54'!X168,'Calculations 55to64'!X168,'Calculations 65plus'!X168)</f>
        <v>5.5272650007641783E-2</v>
      </c>
      <c r="Y213" s="34">
        <f>Y168/SUM(Y168,'Calculations 20to24'!Y168,'Calculations 25to34'!Y168,'Calculations 35to44'!Y168,'Calculations 45to54'!Y168,'Calculations 55to64'!Y168,'Calculations 65plus'!Y168)</f>
        <v>5.167384353248463E-2</v>
      </c>
      <c r="Z213" s="34">
        <f>Z168/SUM(Z168,'Calculations 20to24'!Z168,'Calculations 25to34'!Z168,'Calculations 35to44'!Z168,'Calculations 45to54'!Z168,'Calculations 55to64'!Z168,'Calculations 65plus'!Z168)</f>
        <v>4.8249325288346433E-2</v>
      </c>
      <c r="AA213" s="34">
        <f>AA168/SUM(AA168,'Calculations 20to24'!AA168,'Calculations 25to34'!AA168,'Calculations 35to44'!AA168,'Calculations 45to54'!AA168,'Calculations 55to64'!AA168,'Calculations 65plus'!AA168)</f>
        <v>4.4992069757640127E-2</v>
      </c>
      <c r="AB213" s="34">
        <f>AB168/SUM(AB168,'Calculations 20to24'!AB168,'Calculations 25to34'!AB168,'Calculations 35to44'!AB168,'Calculations 45to54'!AB168,'Calculations 55to64'!AB168,'Calculations 65plus'!AB168)</f>
        <v>4.1895131135297317E-2</v>
      </c>
      <c r="AC213" s="34">
        <f>AC168/SUM(AC168,'Calculations 20to24'!AC168,'Calculations 25to34'!AC168,'Calculations 35to44'!AC168,'Calculations 45to54'!AC168,'Calculations 55to64'!AC168,'Calculations 65plus'!AC168)</f>
        <v>3.8951674521979229E-2</v>
      </c>
      <c r="AD213" s="34">
        <f>AD168/SUM(AD168,'Calculations 20to24'!AD168,'Calculations 25to34'!AD168,'Calculations 35to44'!AD168,'Calculations 45to54'!AD168,'Calculations 55to64'!AD168,'Calculations 65plus'!AD168)</f>
        <v>3.6155001815939725E-2</v>
      </c>
      <c r="AE213" s="34">
        <f>AE168/SUM(AE168,'Calculations 20to24'!AE168,'Calculations 25to34'!AE168,'Calculations 35to44'!AE168,'Calculations 45to54'!AE168,'Calculations 55to64'!AE168,'Calculations 65plus'!AE168)</f>
        <v>3.3498572853832558E-2</v>
      </c>
      <c r="AF213" s="34">
        <f>AF168/SUM(AF168,'Calculations 20to24'!AF168,'Calculations 25to34'!AF168,'Calculations 35to44'!AF168,'Calculations 45to54'!AF168,'Calculations 55to64'!AF168,'Calculations 65plus'!AF168)</f>
        <v>3.0976022322714476E-2</v>
      </c>
    </row>
    <row r="214" spans="1:32" x14ac:dyDescent="0.2">
      <c r="A214" s="12" t="s">
        <v>47</v>
      </c>
      <c r="B214" s="34">
        <f>B169/SUM(B169,'Calculations 20to24'!B169,'Calculations 25to34'!B169,'Calculations 35to44'!B169,'Calculations 45to54'!B169,'Calculations 55to64'!B169,'Calculations 65plus'!B169)</f>
        <v>2.0966271649954422E-2</v>
      </c>
      <c r="C214" s="34">
        <f>C169/SUM(C169,'Calculations 20to24'!C169,'Calculations 25to34'!C169,'Calculations 35to44'!C169,'Calculations 45to54'!C169,'Calculations 55to64'!C169,'Calculations 65plus'!C169)</f>
        <v>2.0188917846962015E-2</v>
      </c>
      <c r="D214" s="34">
        <f>D169/SUM(D169,'Calculations 20to24'!D169,'Calculations 25to34'!D169,'Calculations 35to44'!D169,'Calculations 45to54'!D169,'Calculations 55to64'!D169,'Calculations 65plus'!D169)</f>
        <v>1.9718559683541106E-2</v>
      </c>
      <c r="E214" s="34">
        <f>E169/SUM(E169,'Calculations 20to24'!E169,'Calculations 25to34'!E169,'Calculations 35to44'!E169,'Calculations 45to54'!E169,'Calculations 55to64'!E169,'Calculations 65plus'!E169)</f>
        <v>1.9251986166751691E-2</v>
      </c>
      <c r="F214" s="34">
        <f>F169/SUM(F169,'Calculations 20to24'!F169,'Calculations 25to34'!F169,'Calculations 35to44'!F169,'Calculations 45to54'!F169,'Calculations 55to64'!F169,'Calculations 65plus'!F169)</f>
        <v>1.8715469799358259E-2</v>
      </c>
      <c r="G214" s="34">
        <f>G169/SUM(G169,'Calculations 20to24'!G169,'Calculations 25to34'!G169,'Calculations 35to44'!G169,'Calculations 45to54'!G169,'Calculations 55to64'!G169,'Calculations 65plus'!G169)</f>
        <v>1.8120828544204808E-2</v>
      </c>
      <c r="H214" s="34">
        <f>H169/SUM(H169,'Calculations 20to24'!H169,'Calculations 25to34'!H169,'Calculations 35to44'!H169,'Calculations 45to54'!H169,'Calculations 55to64'!H169,'Calculations 65plus'!H169)</f>
        <v>1.7519170630305933E-2</v>
      </c>
      <c r="I214" s="34">
        <f>I169/SUM(I169,'Calculations 20to24'!I169,'Calculations 25to34'!I169,'Calculations 35to44'!I169,'Calculations 45to54'!I169,'Calculations 55to64'!I169,'Calculations 65plus'!I169)</f>
        <v>1.6716175000893917E-2</v>
      </c>
      <c r="J214" s="34">
        <f>J169/SUM(J169,'Calculations 20to24'!J169,'Calculations 25to34'!J169,'Calculations 35to44'!J169,'Calculations 45to54'!J169,'Calculations 55to64'!J169,'Calculations 65plus'!J169)</f>
        <v>1.5914022603628737E-2</v>
      </c>
      <c r="K214" s="34">
        <f>K169/SUM(K169,'Calculations 20to24'!K169,'Calculations 25to34'!K169,'Calculations 35to44'!K169,'Calculations 45to54'!K169,'Calculations 55to64'!K169,'Calculations 65plus'!K169)</f>
        <v>1.5383831595101292E-2</v>
      </c>
      <c r="L214" s="34">
        <f>L169/SUM(L169,'Calculations 20to24'!L169,'Calculations 25to34'!L169,'Calculations 35to44'!L169,'Calculations 45to54'!L169,'Calculations 55to64'!L169,'Calculations 65plus'!L169)</f>
        <v>1.4976638683418954E-2</v>
      </c>
      <c r="M214" s="34">
        <f>M169/SUM(M169,'Calculations 20to24'!M169,'Calculations 25to34'!M169,'Calculations 35to44'!M169,'Calculations 45to54'!M169,'Calculations 55to64'!M169,'Calculations 65plus'!M169)</f>
        <v>1.4426788850469644E-2</v>
      </c>
      <c r="N214" s="34">
        <f>N169/SUM(N169,'Calculations 20to24'!N169,'Calculations 25to34'!N169,'Calculations 35to44'!N169,'Calculations 45to54'!N169,'Calculations 55to64'!N169,'Calculations 65plus'!N169)</f>
        <v>1.3888207851525286E-2</v>
      </c>
      <c r="O214" s="34">
        <f>O169/SUM(O169,'Calculations 20to24'!O169,'Calculations 25to34'!O169,'Calculations 35to44'!O169,'Calculations 45to54'!O169,'Calculations 55to64'!O169,'Calculations 65plus'!O169)</f>
        <v>1.3360713260947038E-2</v>
      </c>
      <c r="P214" s="34">
        <f>P169/SUM(P169,'Calculations 20to24'!P169,'Calculations 25to34'!P169,'Calculations 35to44'!P169,'Calculations 45to54'!P169,'Calculations 55to64'!P169,'Calculations 65plus'!P169)</f>
        <v>1.2844125790924178E-2</v>
      </c>
      <c r="Q214" s="34">
        <f>Q169/SUM(Q169,'Calculations 20to24'!Q169,'Calculations 25to34'!Q169,'Calculations 35to44'!Q169,'Calculations 45to54'!Q169,'Calculations 55to64'!Q169,'Calculations 65plus'!Q169)</f>
        <v>1.2338269060399249E-2</v>
      </c>
      <c r="R214" s="34">
        <f>R169/SUM(R169,'Calculations 20to24'!R169,'Calculations 25to34'!R169,'Calculations 35to44'!R169,'Calculations 45to54'!R169,'Calculations 55to64'!R169,'Calculations 65plus'!R169)</f>
        <v>1.1842969385083519E-2</v>
      </c>
      <c r="S214" s="34">
        <f>S169/SUM(S169,'Calculations 20to24'!S169,'Calculations 25to34'!S169,'Calculations 35to44'!S169,'Calculations 45to54'!S169,'Calculations 55to64'!S169,'Calculations 65plus'!S169)</f>
        <v>1.1358055587462274E-2</v>
      </c>
      <c r="T214" s="34">
        <f>T169/SUM(T169,'Calculations 20to24'!T169,'Calculations 25to34'!T169,'Calculations 35to44'!T169,'Calculations 45to54'!T169,'Calculations 55to64'!T169,'Calculations 65plus'!T169)</f>
        <v>1.0883358825696613E-2</v>
      </c>
      <c r="U214" s="34">
        <f>U169/SUM(U169,'Calculations 20to24'!U169,'Calculations 25to34'!U169,'Calculations 35to44'!U169,'Calculations 45to54'!U169,'Calculations 55to64'!U169,'Calculations 65plus'!U169)</f>
        <v>1.0418712440333872E-2</v>
      </c>
      <c r="V214" s="34">
        <f>V169/SUM(V169,'Calculations 20to24'!V169,'Calculations 25to34'!V169,'Calculations 35to44'!V169,'Calculations 45to54'!V169,'Calculations 55to64'!V169,'Calculations 65plus'!V169)</f>
        <v>9.9639518177541495E-3</v>
      </c>
      <c r="W214" s="34">
        <f>W169/SUM(W169,'Calculations 20to24'!W169,'Calculations 25to34'!W169,'Calculations 35to44'!W169,'Calculations 45to54'!W169,'Calculations 55to64'!W169,'Calculations 65plus'!W169)</f>
        <v>9.5189142692984167E-3</v>
      </c>
      <c r="X214" s="34">
        <f>X169/SUM(X169,'Calculations 20to24'!X169,'Calculations 25to34'!X169,'Calculations 35to44'!X169,'Calculations 45to54'!X169,'Calculations 55to64'!X169,'Calculations 65plus'!X169)</f>
        <v>9.0834389250430882E-3</v>
      </c>
      <c r="Y214" s="34">
        <f>Y169/SUM(Y169,'Calculations 20to24'!Y169,'Calculations 25to34'!Y169,'Calculations 35to44'!Y169,'Calculations 45to54'!Y169,'Calculations 55to64'!Y169,'Calculations 65plus'!Y169)</f>
        <v>8.6573666412110353E-3</v>
      </c>
      <c r="Z214" s="34">
        <f>Z169/SUM(Z169,'Calculations 20to24'!Z169,'Calculations 25to34'!Z169,'Calculations 35to44'!Z169,'Calculations 45to54'!Z169,'Calculations 55to64'!Z169,'Calculations 65plus'!Z169)</f>
        <v>8.2405399202356965E-3</v>
      </c>
      <c r="AA214" s="34">
        <f>AA169/SUM(AA169,'Calculations 20to24'!AA169,'Calculations 25to34'!AA169,'Calculations 35to44'!AA169,'Calculations 45to54'!AA169,'Calculations 55to64'!AA169,'Calculations 65plus'!AA169)</f>
        <v>7.8328028425244545E-3</v>
      </c>
      <c r="AB214" s="34">
        <f>AB169/SUM(AB169,'Calculations 20to24'!AB169,'Calculations 25to34'!AB169,'Calculations 35to44'!AB169,'Calculations 45to54'!AB169,'Calculations 55to64'!AB169,'Calculations 65plus'!AB169)</f>
        <v>7.4340010089982188E-3</v>
      </c>
      <c r="AC214" s="34">
        <f>AC169/SUM(AC169,'Calculations 20to24'!AC169,'Calculations 25to34'!AC169,'Calculations 35to44'!AC169,'Calculations 45to54'!AC169,'Calculations 55to64'!AC169,'Calculations 65plus'!AC169)</f>
        <v>7.043981493518283E-3</v>
      </c>
      <c r="AD214" s="34">
        <f>AD169/SUM(AD169,'Calculations 20to24'!AD169,'Calculations 25to34'!AD169,'Calculations 35to44'!AD169,'Calculations 45to54'!AD169,'Calculations 55to64'!AD169,'Calculations 65plus'!AD169)</f>
        <v>6.662592804346187E-3</v>
      </c>
      <c r="AE214" s="34">
        <f>AE169/SUM(AE169,'Calculations 20to24'!AE169,'Calculations 25to34'!AE169,'Calculations 35to44'!AE169,'Calculations 45to54'!AE169,'Calculations 55to64'!AE169,'Calculations 65plus'!AE169)</f>
        <v>6.2896848538161144E-3</v>
      </c>
      <c r="AF214" s="34">
        <f>AF169/SUM(AF169,'Calculations 20to24'!AF169,'Calculations 25to34'!AF169,'Calculations 35to44'!AF169,'Calculations 45to54'!AF169,'Calculations 55to64'!AF169,'Calculations 65plus'!AF169)</f>
        <v>5.9251089354393841E-3</v>
      </c>
    </row>
    <row r="215" spans="1:32" x14ac:dyDescent="0.2">
      <c r="A215" s="12" t="s">
        <v>48</v>
      </c>
      <c r="B215" s="34">
        <f>B170/SUM(B170,'Calculations 20to24'!B170,'Calculations 25to34'!B170,'Calculations 35to44'!B170,'Calculations 45to54'!B170,'Calculations 55to64'!B170,'Calculations 65plus'!B170)</f>
        <v>6.134969325153377E-3</v>
      </c>
      <c r="C215" s="34">
        <f>C170/SUM(C170,'Calculations 20to24'!C170,'Calculations 25to34'!C170,'Calculations 35to44'!C170,'Calculations 45to54'!C170,'Calculations 55to64'!C170,'Calculations 65plus'!C170)</f>
        <v>5.9823510572491415E-3</v>
      </c>
      <c r="D215" s="34">
        <f>D170/SUM(D170,'Calculations 20to24'!D170,'Calculations 25to34'!D170,'Calculations 35to44'!D170,'Calculations 45to54'!D170,'Calculations 55to64'!D170,'Calculations 65plus'!D170)</f>
        <v>5.8907611941245077E-3</v>
      </c>
      <c r="E215" s="34">
        <f>E170/SUM(E170,'Calculations 20to24'!E170,'Calculations 25to34'!E170,'Calculations 35to44'!E170,'Calculations 45to54'!E170,'Calculations 55to64'!E170,'Calculations 65plus'!E170)</f>
        <v>5.7962436539387204E-3</v>
      </c>
      <c r="F215" s="34">
        <f>F170/SUM(F170,'Calculations 20to24'!F170,'Calculations 25to34'!F170,'Calculations 35to44'!F170,'Calculations 45to54'!F170,'Calculations 55to64'!F170,'Calculations 65plus'!F170)</f>
        <v>5.6803663345359641E-3</v>
      </c>
      <c r="G215" s="34">
        <f>G170/SUM(G170,'Calculations 20to24'!G170,'Calculations 25to34'!G170,'Calculations 35to44'!G170,'Calculations 45to54'!G170,'Calculations 55to64'!G170,'Calculations 65plus'!G170)</f>
        <v>5.5419922409662235E-3</v>
      </c>
      <c r="H215" s="34">
        <f>H170/SUM(H170,'Calculations 20to24'!H170,'Calculations 25to34'!H170,'Calculations 35to44'!H170,'Calculations 45to54'!H170,'Calculations 55to64'!H170,'Calculations 65plus'!H170)</f>
        <v>5.3998108709542225E-3</v>
      </c>
      <c r="I215" s="34">
        <f>I170/SUM(I170,'Calculations 20to24'!I170,'Calculations 25to34'!I170,'Calculations 35to44'!I170,'Calculations 45to54'!I170,'Calculations 55to64'!I170,'Calculations 65plus'!I170)</f>
        <v>5.198478263412608E-3</v>
      </c>
      <c r="J215" s="34">
        <f>J170/SUM(J170,'Calculations 20to24'!J170,'Calculations 25to34'!J170,'Calculations 35to44'!J170,'Calculations 45to54'!J170,'Calculations 55to64'!J170,'Calculations 65plus'!J170)</f>
        <v>4.9907892644747865E-3</v>
      </c>
      <c r="K215" s="34">
        <f>K170/SUM(K170,'Calculations 20to24'!K170,'Calculations 25to34'!K170,'Calculations 35to44'!K170,'Calculations 45to54'!K170,'Calculations 55to64'!K170,'Calculations 65plus'!K170)</f>
        <v>4.8497712736189072E-3</v>
      </c>
      <c r="L215" s="34">
        <f>L170/SUM(L170,'Calculations 20to24'!L170,'Calculations 25to34'!L170,'Calculations 35to44'!L170,'Calculations 45to54'!L170,'Calculations 55to64'!L170,'Calculations 65plus'!L170)</f>
        <v>4.77375861901423E-3</v>
      </c>
      <c r="M215" s="34">
        <f>M170/SUM(M170,'Calculations 20to24'!M170,'Calculations 25to34'!M170,'Calculations 35to44'!M170,'Calculations 45to54'!M170,'Calculations 55to64'!M170,'Calculations 65plus'!M170)</f>
        <v>4.6358300466796754E-3</v>
      </c>
      <c r="N215" s="34">
        <f>N170/SUM(N170,'Calculations 20to24'!N170,'Calculations 25to34'!N170,'Calculations 35to44'!N170,'Calculations 45to54'!N170,'Calculations 55to64'!N170,'Calculations 65plus'!N170)</f>
        <v>4.4986511196420942E-3</v>
      </c>
      <c r="O215" s="34">
        <f>O170/SUM(O170,'Calculations 20to24'!O170,'Calculations 25to34'!O170,'Calculations 35to44'!O170,'Calculations 45to54'!O170,'Calculations 55to64'!O170,'Calculations 65plus'!O170)</f>
        <v>4.3622534690898745E-3</v>
      </c>
      <c r="P215" s="34">
        <f>P170/SUM(P170,'Calculations 20to24'!P170,'Calculations 25to34'!P170,'Calculations 35to44'!P170,'Calculations 45to54'!P170,'Calculations 55to64'!P170,'Calculations 65plus'!P170)</f>
        <v>4.2266680068554306E-3</v>
      </c>
      <c r="Q215" s="34">
        <f>Q170/SUM(Q170,'Calculations 20to24'!Q170,'Calculations 25to34'!Q170,'Calculations 35to44'!Q170,'Calculations 45to54'!Q170,'Calculations 55to64'!Q170,'Calculations 65plus'!Q170)</f>
        <v>4.0919248738023484E-3</v>
      </c>
      <c r="R215" s="34">
        <f>R170/SUM(R170,'Calculations 20to24'!R170,'Calculations 25to34'!R170,'Calculations 35to44'!R170,'Calculations 45to54'!R170,'Calculations 55to64'!R170,'Calculations 65plus'!R170)</f>
        <v>3.9580533929341813E-3</v>
      </c>
      <c r="S215" s="34">
        <f>S170/SUM(S170,'Calculations 20to24'!S170,'Calculations 25to34'!S170,'Calculations 35to44'!S170,'Calculations 45to54'!S170,'Calculations 55to64'!S170,'Calculations 65plus'!S170)</f>
        <v>3.8250820270877145E-3</v>
      </c>
      <c r="T215" s="34">
        <f>T170/SUM(T170,'Calculations 20to24'!T170,'Calculations 25to34'!T170,'Calculations 35to44'!T170,'Calculations 45to54'!T170,'Calculations 55to64'!T170,'Calculations 65plus'!T170)</f>
        <v>3.693038341068591E-3</v>
      </c>
      <c r="U215" s="34">
        <f>U170/SUM(U170,'Calculations 20to24'!U170,'Calculations 25to34'!U170,'Calculations 35to44'!U170,'Calculations 45to54'!U170,'Calculations 55to64'!U170,'Calculations 65plus'!U170)</f>
        <v>3.5619489680810646E-3</v>
      </c>
      <c r="V215" s="34">
        <f>V170/SUM(V170,'Calculations 20to24'!V170,'Calculations 25to34'!V170,'Calculations 35to44'!V170,'Calculations 45to54'!V170,'Calculations 55to64'!V170,'Calculations 65plus'!V170)</f>
        <v>3.4318395803006581E-3</v>
      </c>
      <c r="W215" s="34">
        <f>W170/SUM(W170,'Calculations 20to24'!W170,'Calculations 25to34'!W170,'Calculations 35to44'!W170,'Calculations 45to54'!W170,'Calculations 55to64'!W170,'Calculations 65plus'!W170)</f>
        <v>3.3027348634340485E-3</v>
      </c>
      <c r="X215" s="34">
        <f>X170/SUM(X170,'Calculations 20to24'!X170,'Calculations 25to34'!X170,'Calculations 35to44'!X170,'Calculations 45to54'!X170,'Calculations 55to64'!X170,'Calculations 65plus'!X170)</f>
        <v>3.1746584951084576E-3</v>
      </c>
      <c r="Y215" s="34">
        <f>Y170/SUM(Y170,'Calculations 20to24'!Y170,'Calculations 25to34'!Y170,'Calculations 35to44'!Y170,'Calculations 45to54'!Y170,'Calculations 55to64'!Y170,'Calculations 65plus'!Y170)</f>
        <v>3.047633126929487E-3</v>
      </c>
      <c r="Z215" s="34">
        <f>Z170/SUM(Z170,'Calculations 20to24'!Z170,'Calculations 25to34'!Z170,'Calculations 35to44'!Z170,'Calculations 45to54'!Z170,'Calculations 55to64'!Z170,'Calculations 65plus'!Z170)</f>
        <v>2.9216803700460258E-3</v>
      </c>
      <c r="AA215" s="34">
        <f>AA170/SUM(AA170,'Calculations 20to24'!AA170,'Calculations 25to34'!AA170,'Calculations 35to44'!AA170,'Calculations 45to54'!AA170,'Calculations 55to64'!AA170,'Calculations 65plus'!AA170)</f>
        <v>2.7968207840587391E-3</v>
      </c>
      <c r="AB215" s="34">
        <f>AB170/SUM(AB170,'Calculations 20to24'!AB170,'Calculations 25to34'!AB170,'Calculations 35to44'!AB170,'Calculations 45to54'!AB170,'Calculations 55to64'!AB170,'Calculations 65plus'!AB170)</f>
        <v>2.6730738691088172E-3</v>
      </c>
      <c r="AC215" s="34">
        <f>AC170/SUM(AC170,'Calculations 20to24'!AC170,'Calculations 25to34'!AC170,'Calculations 35to44'!AC170,'Calculations 45to54'!AC170,'Calculations 55to64'!AC170,'Calculations 65plus'!AC170)</f>
        <v>2.55045806098373E-3</v>
      </c>
      <c r="AD215" s="34">
        <f>AD170/SUM(AD170,'Calculations 20to24'!AD170,'Calculations 25to34'!AD170,'Calculations 35to44'!AD170,'Calculations 45to54'!AD170,'Calculations 55to64'!AD170,'Calculations 65plus'!AD170)</f>
        <v>2.4289907290775126E-3</v>
      </c>
      <c r="AE215" s="34">
        <f>AE170/SUM(AE170,'Calculations 20to24'!AE170,'Calculations 25to34'!AE170,'Calculations 35to44'!AE170,'Calculations 45to54'!AE170,'Calculations 55to64'!AE170,'Calculations 65plus'!AE170)</f>
        <v>2.3086881770436225E-3</v>
      </c>
      <c r="AF215" s="34">
        <f>AF170/SUM(AF170,'Calculations 20to24'!AF170,'Calculations 25to34'!AF170,'Calculations 35to44'!AF170,'Calculations 45to54'!AF170,'Calculations 55to64'!AF170,'Calculations 65plus'!AF170)</f>
        <v>2.1895656459811376E-3</v>
      </c>
    </row>
    <row r="216" spans="1:32" x14ac:dyDescent="0.2">
      <c r="A216" s="12" t="s">
        <v>49</v>
      </c>
      <c r="B216" s="34">
        <f>B171/SUM(B171,'Calculations 20to24'!B171,'Calculations 25to34'!B171,'Calculations 35to44'!B171,'Calculations 45to54'!B171,'Calculations 55to64'!B171,'Calculations 65plus'!B171)</f>
        <v>1.3008130081300811E-2</v>
      </c>
      <c r="C216" s="34">
        <f>C171/SUM(C171,'Calculations 20to24'!C171,'Calculations 25to34'!C171,'Calculations 35to44'!C171,'Calculations 45to54'!C171,'Calculations 55to64'!C171,'Calculations 65plus'!C171)</f>
        <v>1.2573407252562684E-2</v>
      </c>
      <c r="D216" s="34">
        <f>D171/SUM(D171,'Calculations 20to24'!D171,'Calculations 25to34'!D171,'Calculations 35to44'!D171,'Calculations 45to54'!D171,'Calculations 55to64'!D171,'Calculations 65plus'!D171)</f>
        <v>1.230501729121266E-2</v>
      </c>
      <c r="E216" s="34">
        <f>E171/SUM(E171,'Calculations 20to24'!E171,'Calculations 25to34'!E171,'Calculations 35to44'!E171,'Calculations 45to54'!E171,'Calculations 55to64'!E171,'Calculations 65plus'!E171)</f>
        <v>1.2043765854521099E-2</v>
      </c>
      <c r="F216" s="34">
        <f>F171/SUM(F171,'Calculations 20to24'!F171,'Calculations 25to34'!F171,'Calculations 35to44'!F171,'Calculations 45to54'!F171,'Calculations 55to64'!F171,'Calculations 65plus'!F171)</f>
        <v>1.1751097179853551E-2</v>
      </c>
      <c r="G216" s="34">
        <f>G171/SUM(G171,'Calculations 20to24'!G171,'Calculations 25to34'!G171,'Calculations 35to44'!G171,'Calculations 45to54'!G171,'Calculations 55to64'!G171,'Calculations 65plus'!G171)</f>
        <v>1.1433957468223068E-2</v>
      </c>
      <c r="H216" s="34">
        <f>H171/SUM(H171,'Calculations 20to24'!H171,'Calculations 25to34'!H171,'Calculations 35to44'!H171,'Calculations 45to54'!H171,'Calculations 55to64'!H171,'Calculations 65plus'!H171)</f>
        <v>1.1116539859815748E-2</v>
      </c>
      <c r="I216" s="34">
        <f>I171/SUM(I171,'Calculations 20to24'!I171,'Calculations 25to34'!I171,'Calculations 35to44'!I171,'Calculations 45to54'!I171,'Calculations 55to64'!I171,'Calculations 65plus'!I171)</f>
        <v>1.067776604789018E-2</v>
      </c>
      <c r="J216" s="34">
        <f>J171/SUM(J171,'Calculations 20to24'!J171,'Calculations 25to34'!J171,'Calculations 35to44'!J171,'Calculations 45to54'!J171,'Calculations 55to64'!J171,'Calculations 65plus'!J171)</f>
        <v>1.0225254640567644E-2</v>
      </c>
      <c r="K216" s="34">
        <f>K171/SUM(K171,'Calculations 20to24'!K171,'Calculations 25to34'!K171,'Calculations 35to44'!K171,'Calculations 45to54'!K171,'Calculations 55to64'!K171,'Calculations 65plus'!K171)</f>
        <v>9.9229643017669129E-3</v>
      </c>
      <c r="L216" s="34">
        <f>L171/SUM(L171,'Calculations 20to24'!L171,'Calculations 25to34'!L171,'Calculations 35to44'!L171,'Calculations 45to54'!L171,'Calculations 55to64'!L171,'Calculations 65plus'!L171)</f>
        <v>9.6790158394617527E-3</v>
      </c>
      <c r="M216" s="34">
        <f>M171/SUM(M171,'Calculations 20to24'!M171,'Calculations 25to34'!M171,'Calculations 35to44'!M171,'Calculations 45to54'!M171,'Calculations 55to64'!M171,'Calculations 65plus'!M171)</f>
        <v>9.3622549463836819E-3</v>
      </c>
      <c r="N216" s="34">
        <f>N171/SUM(N171,'Calculations 20to24'!N171,'Calculations 25to34'!N171,'Calculations 35to44'!N171,'Calculations 45to54'!N171,'Calculations 55to64'!N171,'Calculations 65plus'!N171)</f>
        <v>9.0497462116672645E-3</v>
      </c>
      <c r="O216" s="34">
        <f>O171/SUM(O171,'Calculations 20to24'!O171,'Calculations 25to34'!O171,'Calculations 35to44'!O171,'Calculations 45to54'!O171,'Calculations 55to64'!O171,'Calculations 65plus'!O171)</f>
        <v>8.7414703504847726E-3</v>
      </c>
      <c r="P216" s="34">
        <f>P171/SUM(P171,'Calculations 20to24'!P171,'Calculations 25to34'!P171,'Calculations 35to44'!P171,'Calculations 45to54'!P171,'Calculations 55to64'!P171,'Calculations 65plus'!P171)</f>
        <v>8.4374088393714894E-3</v>
      </c>
      <c r="Q216" s="34">
        <f>Q171/SUM(Q171,'Calculations 20to24'!Q171,'Calculations 25to34'!Q171,'Calculations 35to44'!Q171,'Calculations 45to54'!Q171,'Calculations 55to64'!Q171,'Calculations 65plus'!Q171)</f>
        <v>8.1375437250939993E-3</v>
      </c>
      <c r="R216" s="34">
        <f>R171/SUM(R171,'Calculations 20to24'!R171,'Calculations 25to34'!R171,'Calculations 35to44'!R171,'Calculations 45to54'!R171,'Calculations 55to64'!R171,'Calculations 65plus'!R171)</f>
        <v>7.8418574470471986E-3</v>
      </c>
      <c r="S216" s="34">
        <f>S171/SUM(S171,'Calculations 20to24'!S171,'Calculations 25to34'!S171,'Calculations 35to44'!S171,'Calculations 45to54'!S171,'Calculations 55to64'!S171,'Calculations 65plus'!S171)</f>
        <v>7.5503326728674552E-3</v>
      </c>
      <c r="T216" s="34">
        <f>T171/SUM(T171,'Calculations 20to24'!T171,'Calculations 25to34'!T171,'Calculations 35to44'!T171,'Calculations 45to54'!T171,'Calculations 55to64'!T171,'Calculations 65plus'!T171)</f>
        <v>7.2629521469272061E-3</v>
      </c>
      <c r="U216" s="34">
        <f>U171/SUM(U171,'Calculations 20to24'!U171,'Calculations 25to34'!U171,'Calculations 35to44'!U171,'Calculations 45to54'!U171,'Calculations 55to64'!U171,'Calculations 65plus'!U171)</f>
        <v>6.9796985513506295E-3</v>
      </c>
      <c r="V216" s="34">
        <f>V171/SUM(V171,'Calculations 20to24'!V171,'Calculations 25to34'!V171,'Calculations 35to44'!V171,'Calculations 45to54'!V171,'Calculations 55to64'!V171,'Calculations 65plus'!V171)</f>
        <v>6.7005543791715718E-3</v>
      </c>
      <c r="W216" s="34">
        <f>W171/SUM(W171,'Calculations 20to24'!W171,'Calculations 25to34'!W171,'Calculations 35to44'!W171,'Calculations 45to54'!W171,'Calculations 55to64'!W171,'Calculations 65plus'!W171)</f>
        <v>6.4255018192364453E-3</v>
      </c>
      <c r="X216" s="34">
        <f>X171/SUM(X171,'Calculations 20to24'!X171,'Calculations 25to34'!X171,'Calculations 35to44'!X171,'Calculations 45to54'!X171,'Calculations 55to64'!X171,'Calculations 65plus'!X171)</f>
        <v>6.1545226524381165E-3</v>
      </c>
      <c r="Y216" s="34">
        <f>Y171/SUM(Y171,'Calculations 20to24'!Y171,'Calculations 25to34'!Y171,'Calculations 35to44'!Y171,'Calculations 45to54'!Y171,'Calculations 55to64'!Y171,'Calculations 65plus'!Y171)</f>
        <v>5.8875981588529169E-3</v>
      </c>
      <c r="Z216" s="34">
        <f>Z171/SUM(Z171,'Calculations 20to24'!Z171,'Calculations 25to34'!Z171,'Calculations 35to44'!Z171,'Calculations 45to54'!Z171,'Calculations 55to64'!Z171,'Calculations 65plus'!Z171)</f>
        <v>5.6247090353419302E-3</v>
      </c>
      <c r="AA216" s="34">
        <f>AA171/SUM(AA171,'Calculations 20to24'!AA171,'Calculations 25to34'!AA171,'Calculations 35to44'!AA171,'Calculations 45to54'!AA171,'Calculations 55to64'!AA171,'Calculations 65plus'!AA171)</f>
        <v>5.3658353231673681E-3</v>
      </c>
      <c r="AB216" s="34">
        <f>AB171/SUM(AB171,'Calculations 20to24'!AB171,'Calculations 25to34'!AB171,'Calculations 35to44'!AB171,'Calculations 45to54'!AB171,'Calculations 55to64'!AB171,'Calculations 65plus'!AB171)</f>
        <v>5.1109563451680754E-3</v>
      </c>
      <c r="AC216" s="34">
        <f>AC171/SUM(AC171,'Calculations 20to24'!AC171,'Calculations 25to34'!AC171,'Calculations 35to44'!AC171,'Calculations 45to54'!AC171,'Calculations 55to64'!AC171,'Calculations 65plus'!AC171)</f>
        <v>4.8600506520327796E-3</v>
      </c>
      <c r="AD216" s="34">
        <f>AD171/SUM(AD171,'Calculations 20to24'!AD171,'Calculations 25to34'!AD171,'Calculations 35to44'!AD171,'Calculations 45to54'!AD171,'Calculations 55to64'!AD171,'Calculations 65plus'!AD171)</f>
        <v>4.6130959772073135E-3</v>
      </c>
      <c r="AE216" s="34">
        <f>AE171/SUM(AE171,'Calculations 20to24'!AE171,'Calculations 25to34'!AE171,'Calculations 35to44'!AE171,'Calculations 45to54'!AE171,'Calculations 55to64'!AE171,'Calculations 65plus'!AE171)</f>
        <v>4.370069199969402E-3</v>
      </c>
      <c r="AF216" s="34">
        <f>AF171/SUM(AF171,'Calculations 20to24'!AF171,'Calculations 25to34'!AF171,'Calculations 35to44'!AF171,'Calculations 45to54'!AF171,'Calculations 55to64'!AF171,'Calculations 65plus'!AF171)</f>
        <v>4.1309463162072287E-3</v>
      </c>
    </row>
    <row r="217" spans="1:32" x14ac:dyDescent="0.2">
      <c r="A217" s="12" t="s">
        <v>50</v>
      </c>
      <c r="B217" s="34">
        <f>B172/SUM(B172,'Calculations 20to24'!B172,'Calculations 25to34'!B172,'Calculations 35to44'!B172,'Calculations 45to54'!B172,'Calculations 55to64'!B172,'Calculations 65plus'!B172)</f>
        <v>5.5219563502497959E-3</v>
      </c>
      <c r="C217" s="34">
        <f>C172/SUM(C172,'Calculations 20to24'!C172,'Calculations 25to34'!C172,'Calculations 35to44'!C172,'Calculations 45to54'!C172,'Calculations 55to64'!C172,'Calculations 65plus'!C172)</f>
        <v>5.3754477560231575E-3</v>
      </c>
      <c r="D217" s="34">
        <f>D172/SUM(D172,'Calculations 20to24'!D172,'Calculations 25to34'!D172,'Calculations 35to44'!D172,'Calculations 45to54'!D172,'Calculations 55to64'!D172,'Calculations 65plus'!D172)</f>
        <v>5.2892344439009033E-3</v>
      </c>
      <c r="E217" s="34">
        <f>E172/SUM(E172,'Calculations 20to24'!E172,'Calculations 25to34'!E172,'Calculations 35to44'!E172,'Calculations 45to54'!E172,'Calculations 55to64'!E172,'Calculations 65plus'!E172)</f>
        <v>5.202848792655485E-3</v>
      </c>
      <c r="F217" s="34">
        <f>F172/SUM(F172,'Calculations 20to24'!F172,'Calculations 25to34'!F172,'Calculations 35to44'!F172,'Calculations 45to54'!F172,'Calculations 55to64'!F172,'Calculations 65plus'!F172)</f>
        <v>5.0989953296991762E-3</v>
      </c>
      <c r="G217" s="34">
        <f>G172/SUM(G172,'Calculations 20to24'!G172,'Calculations 25to34'!G172,'Calculations 35to44'!G172,'Calculations 45to54'!G172,'Calculations 55to64'!G172,'Calculations 65plus'!G172)</f>
        <v>4.9781686046510799E-3</v>
      </c>
      <c r="H217" s="34">
        <f>H172/SUM(H172,'Calculations 20to24'!H172,'Calculations 25to34'!H172,'Calculations 35to44'!H172,'Calculations 45to54'!H172,'Calculations 55to64'!H172,'Calculations 65plus'!H172)</f>
        <v>4.8540774436694103E-3</v>
      </c>
      <c r="I217" s="34">
        <f>I172/SUM(I172,'Calculations 20to24'!I172,'Calculations 25to34'!I172,'Calculations 35to44'!I172,'Calculations 45to54'!I172,'Calculations 55to64'!I172,'Calculations 65plus'!I172)</f>
        <v>4.682484228279651E-3</v>
      </c>
      <c r="J217" s="34">
        <f>J172/SUM(J172,'Calculations 20to24'!J172,'Calculations 25to34'!J172,'Calculations 35to44'!J172,'Calculations 45to54'!J172,'Calculations 55to64'!J172,'Calculations 65plus'!J172)</f>
        <v>4.5072599889430815E-3</v>
      </c>
      <c r="K217" s="34">
        <f>K172/SUM(K172,'Calculations 20to24'!K172,'Calculations 25to34'!K172,'Calculations 35to44'!K172,'Calculations 45to54'!K172,'Calculations 55to64'!K172,'Calculations 65plus'!K172)</f>
        <v>4.3909549470343093E-3</v>
      </c>
      <c r="L217" s="34">
        <f>L172/SUM(L172,'Calculations 20to24'!L172,'Calculations 25to34'!L172,'Calculations 35to44'!L172,'Calculations 45to54'!L172,'Calculations 55to64'!L172,'Calculations 65plus'!L172)</f>
        <v>4.3052945553832562E-3</v>
      </c>
      <c r="M217" s="34">
        <f>M172/SUM(M172,'Calculations 20to24'!M172,'Calculations 25to34'!M172,'Calculations 35to44'!M172,'Calculations 45to54'!M172,'Calculations 55to64'!M172,'Calculations 65plus'!M172)</f>
        <v>4.1819606624032583E-3</v>
      </c>
      <c r="N217" s="34">
        <f>N172/SUM(N172,'Calculations 20to24'!N172,'Calculations 25to34'!N172,'Calculations 35to44'!N172,'Calculations 45to54'!N172,'Calculations 55to64'!N172,'Calculations 65plus'!N172)</f>
        <v>4.0591654541835874E-3</v>
      </c>
      <c r="O217" s="34">
        <f>O172/SUM(O172,'Calculations 20to24'!O172,'Calculations 25to34'!O172,'Calculations 35to44'!O172,'Calculations 45to54'!O172,'Calculations 55to64'!O172,'Calculations 65plus'!O172)</f>
        <v>3.9369460284573252E-3</v>
      </c>
      <c r="P217" s="34">
        <f>P172/SUM(P172,'Calculations 20to24'!P172,'Calculations 25to34'!P172,'Calculations 35to44'!P172,'Calculations 45to54'!P172,'Calculations 55to64'!P172,'Calculations 65plus'!P172)</f>
        <v>3.8153386895868344E-3</v>
      </c>
      <c r="Q217" s="34">
        <f>Q172/SUM(Q172,'Calculations 20to24'!Q172,'Calculations 25to34'!Q172,'Calculations 35to44'!Q172,'Calculations 45to54'!Q172,'Calculations 55to64'!Q172,'Calculations 65plus'!Q172)</f>
        <v>3.6943788844100134E-3</v>
      </c>
      <c r="R217" s="34">
        <f>R172/SUM(R172,'Calculations 20to24'!R172,'Calculations 25to34'!R172,'Calculations 35to44'!R172,'Calculations 45to54'!R172,'Calculations 55to64'!R172,'Calculations 65plus'!R172)</f>
        <v>3.5741011436745897E-3</v>
      </c>
      <c r="S217" s="34">
        <f>S172/SUM(S172,'Calculations 20to24'!S172,'Calculations 25to34'!S172,'Calculations 35to44'!S172,'Calculations 45to54'!S172,'Calculations 55to64'!S172,'Calculations 65plus'!S172)</f>
        <v>3.4545390289565004E-3</v>
      </c>
      <c r="T217" s="34">
        <f>T172/SUM(T172,'Calculations 20to24'!T172,'Calculations 25to34'!T172,'Calculations 35to44'!T172,'Calculations 45to54'!T172,'Calculations 55to64'!T172,'Calculations 65plus'!T172)</f>
        <v>3.3357250849452521E-3</v>
      </c>
      <c r="U217" s="34">
        <f>U172/SUM(U172,'Calculations 20to24'!U172,'Calculations 25to34'!U172,'Calculations 35to44'!U172,'Calculations 45to54'!U172,'Calculations 55to64'!U172,'Calculations 65plus'!U172)</f>
        <v>3.2176907969637875E-3</v>
      </c>
      <c r="V217" s="34">
        <f>V172/SUM(V172,'Calculations 20to24'!V172,'Calculations 25to34'!V172,'Calculations 35to44'!V172,'Calculations 45to54'!V172,'Calculations 55to64'!V172,'Calculations 65plus'!V172)</f>
        <v>3.1004665535788681E-3</v>
      </c>
      <c r="W217" s="34">
        <f>W172/SUM(W172,'Calculations 20to24'!W172,'Calculations 25to34'!W172,'Calculations 35to44'!W172,'Calculations 45to54'!W172,'Calculations 55to64'!W172,'Calculations 65plus'!W172)</f>
        <v>2.984081614146916E-3</v>
      </c>
      <c r="X217" s="34">
        <f>X172/SUM(X172,'Calculations 20to24'!X172,'Calculations 25to34'!X172,'Calculations 35to44'!X172,'Calculations 45to54'!X172,'Calculations 55to64'!X172,'Calculations 65plus'!X172)</f>
        <v>2.8685640811295767E-3</v>
      </c>
      <c r="Y217" s="34">
        <f>Y172/SUM(Y172,'Calculations 20to24'!Y172,'Calculations 25to34'!Y172,'Calculations 35to44'!Y172,'Calculations 45to54'!Y172,'Calculations 55to64'!Y172,'Calculations 65plus'!Y172)</f>
        <v>2.7539408770054911E-3</v>
      </c>
      <c r="Z217" s="34">
        <f>Z172/SUM(Z172,'Calculations 20to24'!Z172,'Calculations 25to34'!Z172,'Calculations 35to44'!Z172,'Calculations 45to54'!Z172,'Calculations 55to64'!Z172,'Calculations 65plus'!Z172)</f>
        <v>2.6402377255966662E-3</v>
      </c>
      <c r="AA217" s="34">
        <f>AA172/SUM(AA172,'Calculations 20to24'!AA172,'Calculations 25to34'!AA172,'Calculations 35to44'!AA172,'Calculations 45to54'!AA172,'Calculations 55to64'!AA172,'Calculations 65plus'!AA172)</f>
        <v>2.5274791376221246E-3</v>
      </c>
      <c r="AB217" s="34">
        <f>AB172/SUM(AB172,'Calculations 20to24'!AB172,'Calculations 25to34'!AB172,'Calculations 35to44'!AB172,'Calculations 45to54'!AB172,'Calculations 55to64'!AB172,'Calculations 65plus'!AB172)</f>
        <v>2.4156884002860877E-3</v>
      </c>
      <c r="AC217" s="34">
        <f>AC172/SUM(AC172,'Calculations 20to24'!AC172,'Calculations 25to34'!AC172,'Calculations 35to44'!AC172,'Calculations 45to54'!AC172,'Calculations 55to64'!AC172,'Calculations 65plus'!AC172)</f>
        <v>2.3048875707045559E-3</v>
      </c>
      <c r="AD217" s="34">
        <f>AD172/SUM(AD172,'Calculations 20to24'!AD172,'Calculations 25to34'!AD172,'Calculations 35to44'!AD172,'Calculations 45to54'!AD172,'Calculations 55to64'!AD172,'Calculations 65plus'!AD172)</f>
        <v>2.1950974729711549E-3</v>
      </c>
      <c r="AE217" s="34">
        <f>AE172/SUM(AE172,'Calculations 20to24'!AE172,'Calculations 25to34'!AE172,'Calculations 35to44'!AE172,'Calculations 45to54'!AE172,'Calculations 55to64'!AE172,'Calculations 65plus'!AE172)</f>
        <v>2.0863376986612506E-3</v>
      </c>
      <c r="AF217" s="34">
        <f>AF172/SUM(AF172,'Calculations 20to24'!AF172,'Calculations 25to34'!AF172,'Calculations 35to44'!AF172,'Calculations 45to54'!AF172,'Calculations 55to64'!AF172,'Calculations 65plus'!AF172)</f>
        <v>1.9786266105730854E-3</v>
      </c>
    </row>
    <row r="218" spans="1:32" x14ac:dyDescent="0.2">
      <c r="A218" s="12" t="s">
        <v>51</v>
      </c>
      <c r="B218" s="34">
        <f>B173/SUM(B173,'Calculations 20to24'!B173,'Calculations 25to34'!B173,'Calculations 35to44'!B173,'Calculations 45to54'!B173,'Calculations 55to64'!B173,'Calculations 65plus'!B173)</f>
        <v>5.4804530507855361E-3</v>
      </c>
      <c r="C218" s="34">
        <f>C173/SUM(C173,'Calculations 20to24'!C173,'Calculations 25to34'!C173,'Calculations 35to44'!C173,'Calculations 45to54'!C173,'Calculations 55to64'!C173,'Calculations 65plus'!C173)</f>
        <v>5.3281798517905129E-3</v>
      </c>
      <c r="D218" s="34">
        <f>D173/SUM(D173,'Calculations 20to24'!D173,'Calculations 25to34'!D173,'Calculations 35to44'!D173,'Calculations 45to54'!D173,'Calculations 55to64'!D173,'Calculations 65plus'!D173)</f>
        <v>5.2384671910123623E-3</v>
      </c>
      <c r="E218" s="34">
        <f>E173/SUM(E173,'Calculations 20to24'!E173,'Calculations 25to34'!E173,'Calculations 35to44'!E173,'Calculations 45to54'!E173,'Calculations 55to64'!E173,'Calculations 65plus'!E173)</f>
        <v>5.1470252399365033E-3</v>
      </c>
      <c r="F218" s="34">
        <f>F173/SUM(F173,'Calculations 20to24'!F173,'Calculations 25to34'!F173,'Calculations 35to44'!F173,'Calculations 45to54'!F173,'Calculations 55to64'!F173,'Calculations 65plus'!F173)</f>
        <v>5.034902920210505E-3</v>
      </c>
      <c r="G218" s="34">
        <f>G173/SUM(G173,'Calculations 20to24'!G173,'Calculations 25to34'!G173,'Calculations 35to44'!G173,'Calculations 45to54'!G173,'Calculations 55to64'!G173,'Calculations 65plus'!G173)</f>
        <v>4.9005564254977693E-3</v>
      </c>
      <c r="H218" s="34">
        <f>H173/SUM(H173,'Calculations 20to24'!H173,'Calculations 25to34'!H173,'Calculations 35to44'!H173,'Calculations 45to54'!H173,'Calculations 55to64'!H173,'Calculations 65plus'!H173)</f>
        <v>4.7622187713987924E-3</v>
      </c>
      <c r="I218" s="34">
        <f>I173/SUM(I173,'Calculations 20to24'!I173,'Calculations 25to34'!I173,'Calculations 35to44'!I173,'Calculations 45to54'!I173,'Calculations 55to64'!I173,'Calculations 65plus'!I173)</f>
        <v>4.5822768943616348E-3</v>
      </c>
      <c r="J218" s="34">
        <f>J173/SUM(J173,'Calculations 20to24'!J173,'Calculations 25to34'!J173,'Calculations 35to44'!J173,'Calculations 45to54'!J173,'Calculations 55to64'!J173,'Calculations 65plus'!J173)</f>
        <v>4.404012587967937E-3</v>
      </c>
      <c r="K218" s="34">
        <f>K173/SUM(K173,'Calculations 20to24'!K173,'Calculations 25to34'!K173,'Calculations 35to44'!K173,'Calculations 45to54'!K173,'Calculations 55to64'!K173,'Calculations 65plus'!K173)</f>
        <v>4.2846950747794888E-3</v>
      </c>
      <c r="L218" s="34">
        <f>L173/SUM(L173,'Calculations 20to24'!L173,'Calculations 25to34'!L173,'Calculations 35to44'!L173,'Calculations 45to54'!L173,'Calculations 55to64'!L173,'Calculations 65plus'!L173)</f>
        <v>4.1927465611090314E-3</v>
      </c>
      <c r="M218" s="34">
        <f>M173/SUM(M173,'Calculations 20to24'!M173,'Calculations 25to34'!M173,'Calculations 35to44'!M173,'Calculations 45to54'!M173,'Calculations 55to64'!M173,'Calculations 65plus'!M173)</f>
        <v>4.0645207832618463E-3</v>
      </c>
      <c r="N218" s="34">
        <f>N173/SUM(N173,'Calculations 20to24'!N173,'Calculations 25to34'!N173,'Calculations 35to44'!N173,'Calculations 45to54'!N173,'Calculations 55to64'!N173,'Calculations 65plus'!N173)</f>
        <v>3.9373347250537772E-3</v>
      </c>
      <c r="O218" s="34">
        <f>O173/SUM(O173,'Calculations 20to24'!O173,'Calculations 25to34'!O173,'Calculations 35to44'!O173,'Calculations 45to54'!O173,'Calculations 55to64'!O173,'Calculations 65plus'!O173)</f>
        <v>3.8112220749839118E-3</v>
      </c>
      <c r="P218" s="34">
        <f>P173/SUM(P173,'Calculations 20to24'!P173,'Calculations 25to34'!P173,'Calculations 35to44'!P173,'Calculations 45to54'!P173,'Calculations 55to64'!P173,'Calculations 65plus'!P173)</f>
        <v>3.6862148301935408E-3</v>
      </c>
      <c r="Q218" s="34">
        <f>Q173/SUM(Q173,'Calculations 20to24'!Q173,'Calculations 25to34'!Q173,'Calculations 35to44'!Q173,'Calculations 45to54'!Q173,'Calculations 55to64'!Q173,'Calculations 65plus'!Q173)</f>
        <v>3.5623432681165918E-3</v>
      </c>
      <c r="R218" s="34">
        <f>R173/SUM(R173,'Calculations 20to24'!R173,'Calculations 25to34'!R173,'Calculations 35to44'!R173,'Calculations 45to54'!R173,'Calculations 55to64'!R173,'Calculations 65plus'!R173)</f>
        <v>3.4396359262493167E-3</v>
      </c>
      <c r="S218" s="34">
        <f>S173/SUM(S173,'Calculations 20to24'!S173,'Calculations 25to34'!S173,'Calculations 35to44'!S173,'Calculations 45to54'!S173,'Calculations 55to64'!S173,'Calculations 65plus'!S173)</f>
        <v>3.318119589577684E-3</v>
      </c>
      <c r="T218" s="34">
        <f>T173/SUM(T173,'Calculations 20to24'!T173,'Calculations 25to34'!T173,'Calculations 35to44'!T173,'Calculations 45to54'!T173,'Calculations 55to64'!T173,'Calculations 65plus'!T173)</f>
        <v>3.1978192851944416E-3</v>
      </c>
      <c r="U218" s="34">
        <f>U173/SUM(U173,'Calculations 20to24'!U173,'Calculations 25to34'!U173,'Calculations 35to44'!U173,'Calculations 45to54'!U173,'Calculations 55to64'!U173,'Calculations 65plus'!U173)</f>
        <v>3.0787582836333985E-3</v>
      </c>
      <c r="V218" s="34">
        <f>V173/SUM(V173,'Calculations 20to24'!V173,'Calculations 25to34'!V173,'Calculations 35to44'!V173,'Calculations 45to54'!V173,'Calculations 55to64'!V173,'Calculations 65plus'!V173)</f>
        <v>2.9609581064476264E-3</v>
      </c>
      <c r="W218" s="34">
        <f>W173/SUM(W173,'Calculations 20to24'!W173,'Calculations 25to34'!W173,'Calculations 35to44'!W173,'Calculations 45to54'!W173,'Calculations 55to64'!W173,'Calculations 65plus'!W173)</f>
        <v>2.8444385395621778E-3</v>
      </c>
      <c r="X218" s="34">
        <f>X173/SUM(X173,'Calculations 20to24'!X173,'Calculations 25to34'!X173,'Calculations 35to44'!X173,'Calculations 45to54'!X173,'Calculations 55to64'!X173,'Calculations 65plus'!X173)</f>
        <v>2.7292176519357536E-3</v>
      </c>
      <c r="Y218" s="34">
        <f>Y173/SUM(Y173,'Calculations 20to24'!Y173,'Calculations 25to34'!Y173,'Calculations 35to44'!Y173,'Calculations 45to54'!Y173,'Calculations 55to64'!Y173,'Calculations 65plus'!Y173)</f>
        <v>2.6153118190747056E-3</v>
      </c>
      <c r="Z218" s="34">
        <f>Z173/SUM(Z173,'Calculations 20to24'!Z173,'Calculations 25to34'!Z173,'Calculations 35to44'!Z173,'Calculations 45to54'!Z173,'Calculations 55to64'!Z173,'Calculations 65plus'!Z173)</f>
        <v>2.502735750952534E-3</v>
      </c>
      <c r="AA218" s="34">
        <f>AA173/SUM(AA173,'Calculations 20to24'!AA173,'Calculations 25to34'!AA173,'Calculations 35to44'!AA173,'Calculations 45to54'!AA173,'Calculations 55to64'!AA173,'Calculations 65plus'!AA173)</f>
        <v>2.3915025239003092E-3</v>
      </c>
      <c r="AB218" s="34">
        <f>AB173/SUM(AB173,'Calculations 20to24'!AB173,'Calculations 25to34'!AB173,'Calculations 35to44'!AB173,'Calculations 45to54'!AB173,'Calculations 55to64'!AB173,'Calculations 65plus'!AB173)</f>
        <v>2.2816236160470619E-3</v>
      </c>
      <c r="AC218" s="34">
        <f>AC173/SUM(AC173,'Calculations 20to24'!AC173,'Calculations 25to34'!AC173,'Calculations 35to44'!AC173,'Calculations 45to54'!AC173,'Calculations 55to64'!AC173,'Calculations 65plus'!AC173)</f>
        <v>2.1731089459046671E-3</v>
      </c>
      <c r="AD218" s="34">
        <f>AD173/SUM(AD173,'Calculations 20to24'!AD173,'Calculations 25to34'!AD173,'Calculations 35to44'!AD173,'Calculations 45to54'!AD173,'Calculations 55to64'!AD173,'Calculations 65plus'!AD173)</f>
        <v>2.0659669137085518E-3</v>
      </c>
      <c r="AE218" s="34">
        <f>AE173/SUM(AE173,'Calculations 20to24'!AE173,'Calculations 25to34'!AE173,'Calculations 35to44'!AE173,'Calculations 45to54'!AE173,'Calculations 55to64'!AE173,'Calculations 65plus'!AE173)</f>
        <v>1.9602044451420141E-3</v>
      </c>
      <c r="AF218" s="34">
        <f>AF173/SUM(AF173,'Calculations 20to24'!AF173,'Calculations 25to34'!AF173,'Calculations 35to44'!AF173,'Calculations 45to54'!AF173,'Calculations 55to64'!AF173,'Calculations 65plus'!AF173)</f>
        <v>1.8558270370912764E-3</v>
      </c>
    </row>
    <row r="219" spans="1:32" x14ac:dyDescent="0.2">
      <c r="A219" s="12" t="s">
        <v>52</v>
      </c>
      <c r="B219" s="34">
        <f>B174/SUM(B174,'Calculations 20to24'!B174,'Calculations 25to34'!B174,'Calculations 35to44'!B174,'Calculations 45to54'!B174,'Calculations 55to64'!B174,'Calculations 65plus'!B174)</f>
        <v>1.1957272678960514E-2</v>
      </c>
      <c r="C219" s="34">
        <f>C174/SUM(C174,'Calculations 20to24'!C174,'Calculations 25to34'!C174,'Calculations 35to44'!C174,'Calculations 45to54'!C174,'Calculations 55to64'!C174,'Calculations 65plus'!C174)</f>
        <v>1.1569760171185401E-2</v>
      </c>
      <c r="D219" s="34">
        <f>D174/SUM(D174,'Calculations 20to24'!D174,'Calculations 25to34'!D174,'Calculations 35to44'!D174,'Calculations 45to54'!D174,'Calculations 55to64'!D174,'Calculations 65plus'!D174)</f>
        <v>1.133756866963012E-2</v>
      </c>
      <c r="E219" s="34">
        <f>E174/SUM(E174,'Calculations 20to24'!E174,'Calculations 25to34'!E174,'Calculations 35to44'!E174,'Calculations 45to54'!E174,'Calculations 55to64'!E174,'Calculations 65plus'!E174)</f>
        <v>1.1107480774210615E-2</v>
      </c>
      <c r="F219" s="34">
        <f>F174/SUM(F174,'Calculations 20to24'!F174,'Calculations 25to34'!F174,'Calculations 35to44'!F174,'Calculations 45to54'!F174,'Calculations 55to64'!F174,'Calculations 65plus'!F174)</f>
        <v>1.0839369860362465E-2</v>
      </c>
      <c r="G219" s="34">
        <f>G174/SUM(G174,'Calculations 20to24'!G174,'Calculations 25to34'!G174,'Calculations 35to44'!G174,'Calculations 45to54'!G174,'Calculations 55to64'!G174,'Calculations 65plus'!G174)</f>
        <v>1.0537154579162031E-2</v>
      </c>
      <c r="H219" s="34">
        <f>H174/SUM(H174,'Calculations 20to24'!H174,'Calculations 25to34'!H174,'Calculations 35to44'!H174,'Calculations 45to54'!H174,'Calculations 55to64'!H174,'Calculations 65plus'!H174)</f>
        <v>1.0229867121911403E-2</v>
      </c>
      <c r="I219" s="34">
        <f>I174/SUM(I174,'Calculations 20to24'!I174,'Calculations 25to34'!I174,'Calculations 35to44'!I174,'Calculations 45to54'!I174,'Calculations 55to64'!I174,'Calculations 65plus'!I174)</f>
        <v>9.8173951130978206E-3</v>
      </c>
      <c r="J219" s="34">
        <f>J174/SUM(J174,'Calculations 20to24'!J174,'Calculations 25to34'!J174,'Calculations 35to44'!J174,'Calculations 45to54'!J174,'Calculations 55to64'!J174,'Calculations 65plus'!J174)</f>
        <v>9.4022107773178917E-3</v>
      </c>
      <c r="K219" s="34">
        <f>K174/SUM(K174,'Calculations 20to24'!K174,'Calculations 25to34'!K174,'Calculations 35to44'!K174,'Calculations 45to54'!K174,'Calculations 55to64'!K174,'Calculations 65plus'!K174)</f>
        <v>9.1273656110555275E-3</v>
      </c>
      <c r="L219" s="34">
        <f>L174/SUM(L174,'Calculations 20to24'!L174,'Calculations 25to34'!L174,'Calculations 35to44'!L174,'Calculations 45to54'!L174,'Calculations 55to64'!L174,'Calculations 65plus'!L174)</f>
        <v>8.9072248444272174E-3</v>
      </c>
      <c r="M219" s="34">
        <f>M174/SUM(M174,'Calculations 20to24'!M174,'Calculations 25to34'!M174,'Calculations 35to44'!M174,'Calculations 45to54'!M174,'Calculations 55to64'!M174,'Calculations 65plus'!M174)</f>
        <v>8.614680388122983E-3</v>
      </c>
      <c r="N219" s="34">
        <f>N174/SUM(N174,'Calculations 20to24'!N174,'Calculations 25to34'!N174,'Calculations 35to44'!N174,'Calculations 45to54'!N174,'Calculations 55to64'!N174,'Calculations 65plus'!N174)</f>
        <v>8.3259776212423007E-3</v>
      </c>
      <c r="O219" s="34">
        <f>O174/SUM(O174,'Calculations 20to24'!O174,'Calculations 25to34'!O174,'Calculations 35to44'!O174,'Calculations 45to54'!O174,'Calculations 55to64'!O174,'Calculations 65plus'!O174)</f>
        <v>8.04112051605467E-3</v>
      </c>
      <c r="P219" s="34">
        <f>P174/SUM(P174,'Calculations 20to24'!P174,'Calculations 25to34'!P174,'Calculations 35to44'!P174,'Calculations 45to54'!P174,'Calculations 55to64'!P174,'Calculations 65plus'!P174)</f>
        <v>7.760111964798139E-3</v>
      </c>
      <c r="Q219" s="34">
        <f>Q174/SUM(Q174,'Calculations 20to24'!Q174,'Calculations 25to34'!Q174,'Calculations 35to44'!Q174,'Calculations 45to54'!Q174,'Calculations 55to64'!Q174,'Calculations 65plus'!Q174)</f>
        <v>7.4829536720274186E-3</v>
      </c>
      <c r="R219" s="34">
        <f>R174/SUM(R174,'Calculations 20to24'!R174,'Calculations 25to34'!R174,'Calculations 35to44'!R174,'Calculations 45to54'!R174,'Calculations 55to64'!R174,'Calculations 65plus'!R174)</f>
        <v>7.2096460605248639E-3</v>
      </c>
      <c r="S219" s="34">
        <f>S174/SUM(S174,'Calculations 20to24'!S174,'Calculations 25to34'!S174,'Calculations 35to44'!S174,'Calculations 45to54'!S174,'Calculations 55to64'!S174,'Calculations 65plus'!S174)</f>
        <v>6.9401881901644605E-3</v>
      </c>
      <c r="T219" s="34">
        <f>T174/SUM(T174,'Calculations 20to24'!T174,'Calculations 25to34'!T174,'Calculations 35to44'!T174,'Calculations 45to54'!T174,'Calculations 55to64'!T174,'Calculations 65plus'!T174)</f>
        <v>6.6745776891130324E-3</v>
      </c>
      <c r="U219" s="34">
        <f>U174/SUM(U174,'Calculations 20to24'!U174,'Calculations 25to34'!U174,'Calculations 35to44'!U174,'Calculations 45to54'!U174,'Calculations 55to64'!U174,'Calculations 65plus'!U174)</f>
        <v>6.4128106967449514E-3</v>
      </c>
      <c r="V219" s="34">
        <f>V174/SUM(V174,'Calculations 20to24'!V174,'Calculations 25to34'!V174,'Calculations 35to44'!V174,'Calculations 45to54'!V174,'Calculations 55to64'!V174,'Calculations 65plus'!V174)</f>
        <v>6.154881817645232E-3</v>
      </c>
      <c r="W219" s="34">
        <f>W174/SUM(W174,'Calculations 20to24'!W174,'Calculations 25to34'!W174,'Calculations 35to44'!W174,'Calculations 45to54'!W174,'Calculations 55to64'!W174,'Calculations 65plus'!W174)</f>
        <v>5.9007840860755651E-3</v>
      </c>
      <c r="X219" s="34">
        <f>X174/SUM(X174,'Calculations 20to24'!X174,'Calculations 25to34'!X174,'Calculations 35to44'!X174,'Calculations 45to54'!X174,'Calculations 55to64'!X174,'Calculations 65plus'!X174)</f>
        <v>5.6505089402797744E-3</v>
      </c>
      <c r="Y219" s="34">
        <f>Y174/SUM(Y174,'Calculations 20to24'!Y174,'Calculations 25to34'!Y174,'Calculations 35to44'!Y174,'Calculations 45to54'!Y174,'Calculations 55to64'!Y174,'Calculations 65plus'!Y174)</f>
        <v>5.4040462060098247E-3</v>
      </c>
      <c r="Z219" s="34">
        <f>Z174/SUM(Z174,'Calculations 20to24'!Z174,'Calculations 25to34'!Z174,'Calculations 35to44'!Z174,'Calculations 45to54'!Z174,'Calculations 55to64'!Z174,'Calculations 65plus'!Z174)</f>
        <v>5.1613840886604034E-3</v>
      </c>
      <c r="AA219" s="34">
        <f>AA174/SUM(AA174,'Calculations 20to24'!AA174,'Calculations 25to34'!AA174,'Calculations 35to44'!AA174,'Calculations 45to54'!AA174,'Calculations 55to64'!AA174,'Calculations 65plus'!AA174)</f>
        <v>4.9225091734092534E-3</v>
      </c>
      <c r="AB219" s="34">
        <f>AB174/SUM(AB174,'Calculations 20to24'!AB174,'Calculations 25to34'!AB174,'Calculations 35to44'!AB174,'Calculations 45to54'!AB174,'Calculations 55to64'!AB174,'Calculations 65plus'!AB174)</f>
        <v>4.6874064327707523E-3</v>
      </c>
      <c r="AC219" s="34">
        <f>AC174/SUM(AC174,'Calculations 20to24'!AC174,'Calculations 25to34'!AC174,'Calculations 35to44'!AC174,'Calculations 45to54'!AC174,'Calculations 55to64'!AC174,'Calculations 65plus'!AC174)</f>
        <v>4.4560592409836073E-3</v>
      </c>
      <c r="AD219" s="34">
        <f>AD174/SUM(AD174,'Calculations 20to24'!AD174,'Calculations 25to34'!AD174,'Calculations 35to44'!AD174,'Calculations 45to54'!AD174,'Calculations 55to64'!AD174,'Calculations 65plus'!AD174)</f>
        <v>4.2284493946680244E-3</v>
      </c>
      <c r="AE219" s="34">
        <f>AE174/SUM(AE174,'Calculations 20to24'!AE174,'Calculations 25to34'!AE174,'Calculations 35to44'!AE174,'Calculations 45to54'!AE174,'Calculations 55to64'!AE174,'Calculations 65plus'!AE174)</f>
        <v>4.0045571392019613E-3</v>
      </c>
      <c r="AF219" s="34">
        <f>AF174/SUM(AF174,'Calculations 20to24'!AF174,'Calculations 25to34'!AF174,'Calculations 35to44'!AF174,'Calculations 45to54'!AF174,'Calculations 55to64'!AF174,'Calculations 65plus'!AF174)</f>
        <v>3.7843612002858703E-3</v>
      </c>
    </row>
    <row r="220" spans="1:32" x14ac:dyDescent="0.2">
      <c r="A220" s="12" t="s">
        <v>53</v>
      </c>
      <c r="B220" s="34">
        <f>B175/SUM(B175,'Calculations 20to24'!B175,'Calculations 25to34'!B175,'Calculations 35to44'!B175,'Calculations 45to54'!B175,'Calculations 55to64'!B175,'Calculations 65plus'!B175)</f>
        <v>3.9989336177019535E-3</v>
      </c>
      <c r="C220" s="34">
        <f>C175/SUM(C175,'Calculations 20to24'!C175,'Calculations 25to34'!C175,'Calculations 35to44'!C175,'Calculations 45to54'!C175,'Calculations 55to64'!C175,'Calculations 65plus'!C175)</f>
        <v>3.9012966600262887E-3</v>
      </c>
      <c r="D220" s="34">
        <f>D175/SUM(D175,'Calculations 20to24'!D175,'Calculations 25to34'!D175,'Calculations 35to44'!D175,'Calculations 45to54'!D175,'Calculations 55to64'!D175,'Calculations 65plus'!D175)</f>
        <v>3.8440223914324965E-3</v>
      </c>
      <c r="E220" s="34">
        <f>E175/SUM(E175,'Calculations 20to24'!E175,'Calculations 25to34'!E175,'Calculations 35to44'!E175,'Calculations 45to54'!E175,'Calculations 55to64'!E175,'Calculations 65plus'!E175)</f>
        <v>3.7855542401264495E-3</v>
      </c>
      <c r="F220" s="34">
        <f>F175/SUM(F175,'Calculations 20to24'!F175,'Calculations 25to34'!F175,'Calculations 35to44'!F175,'Calculations 45to54'!F175,'Calculations 55to64'!F175,'Calculations 65plus'!F175)</f>
        <v>3.7131652510380415E-3</v>
      </c>
      <c r="G220" s="34">
        <f>G175/SUM(G175,'Calculations 20to24'!G175,'Calculations 25to34'!G175,'Calculations 35to44'!G175,'Calculations 45to54'!G175,'Calculations 55to64'!G175,'Calculations 65plus'!G175)</f>
        <v>3.625639151410065E-3</v>
      </c>
      <c r="H220" s="34">
        <f>H175/SUM(H175,'Calculations 20to24'!H175,'Calculations 25to34'!H175,'Calculations 35to44'!H175,'Calculations 45to54'!H175,'Calculations 55to64'!H175,'Calculations 65plus'!H175)</f>
        <v>3.5354906331528722E-3</v>
      </c>
      <c r="I220" s="34">
        <f>I175/SUM(I175,'Calculations 20to24'!I175,'Calculations 25to34'!I175,'Calculations 35to44'!I175,'Calculations 45to54'!I175,'Calculations 55to64'!I175,'Calculations 65plus'!I175)</f>
        <v>3.4117786288164072E-3</v>
      </c>
      <c r="J220" s="34">
        <f>J175/SUM(J175,'Calculations 20to24'!J175,'Calculations 25to34'!J175,'Calculations 35to44'!J175,'Calculations 45to54'!J175,'Calculations 55to64'!J175,'Calculations 65plus'!J175)</f>
        <v>3.2856946026194136E-3</v>
      </c>
      <c r="K220" s="34">
        <f>K175/SUM(K175,'Calculations 20to24'!K175,'Calculations 25to34'!K175,'Calculations 35to44'!K175,'Calculations 45to54'!K175,'Calculations 55to64'!K175,'Calculations 65plus'!K175)</f>
        <v>3.2008069316872855E-3</v>
      </c>
      <c r="L220" s="34">
        <f>L175/SUM(L175,'Calculations 20to24'!L175,'Calculations 25to34'!L175,'Calculations 35to44'!L175,'Calculations 45to54'!L175,'Calculations 55to64'!L175,'Calculations 65plus'!L175)</f>
        <v>3.1450029286426259E-3</v>
      </c>
      <c r="M220" s="34">
        <f>M175/SUM(M175,'Calculations 20to24'!M175,'Calculations 25to34'!M175,'Calculations 35to44'!M175,'Calculations 45to54'!M175,'Calculations 55to64'!M175,'Calculations 65plus'!M175)</f>
        <v>3.0571391773129885E-3</v>
      </c>
      <c r="N220" s="34">
        <f>N175/SUM(N175,'Calculations 20to24'!N175,'Calculations 25to34'!N175,'Calculations 35to44'!N175,'Calculations 45to54'!N175,'Calculations 55to64'!N175,'Calculations 65plus'!N175)</f>
        <v>2.9695123259096835E-3</v>
      </c>
      <c r="O220" s="34">
        <f>O175/SUM(O175,'Calculations 20to24'!O175,'Calculations 25to34'!O175,'Calculations 35to44'!O175,'Calculations 45to54'!O175,'Calculations 55to64'!O175,'Calculations 65plus'!O175)</f>
        <v>2.8821536031214262E-3</v>
      </c>
      <c r="P220" s="34">
        <f>P175/SUM(P175,'Calculations 20to24'!P175,'Calculations 25to34'!P175,'Calculations 35to44'!P175,'Calculations 45to54'!P175,'Calculations 55to64'!P175,'Calculations 65plus'!P175)</f>
        <v>2.7950935832057699E-3</v>
      </c>
      <c r="Q220" s="34">
        <f>Q175/SUM(Q175,'Calculations 20to24'!Q175,'Calculations 25to34'!Q175,'Calculations 35to44'!Q175,'Calculations 45to54'!Q175,'Calculations 55to64'!Q175,'Calculations 65plus'!Q175)</f>
        <v>2.7083621382686393E-3</v>
      </c>
      <c r="R220" s="34">
        <f>R175/SUM(R175,'Calculations 20to24'!R175,'Calculations 25to34'!R175,'Calculations 35to44'!R175,'Calculations 45to54'!R175,'Calculations 55to64'!R175,'Calculations 65plus'!R175)</f>
        <v>2.6219883948590066E-3</v>
      </c>
      <c r="S220" s="34">
        <f>S175/SUM(S175,'Calculations 20to24'!S175,'Calculations 25to34'!S175,'Calculations 35to44'!S175,'Calculations 45to54'!S175,'Calculations 55to64'!S175,'Calculations 65plus'!S175)</f>
        <v>2.5360006947918179E-3</v>
      </c>
      <c r="T220" s="34">
        <f>T175/SUM(T175,'Calculations 20to24'!T175,'Calculations 25to34'!T175,'Calculations 35to44'!T175,'Calculations 45to54'!T175,'Calculations 55to64'!T175,'Calculations 65plus'!T175)</f>
        <v>2.4504265601008831E-3</v>
      </c>
      <c r="U220" s="34">
        <f>U175/SUM(U175,'Calculations 20to24'!U175,'Calculations 25to34'!U175,'Calculations 35to44'!U175,'Calculations 45to54'!U175,'Calculations 55to64'!U175,'Calculations 65plus'!U175)</f>
        <v>2.365292662012069E-3</v>
      </c>
      <c r="V220" s="34">
        <f>V175/SUM(V175,'Calculations 20to24'!V175,'Calculations 25to34'!V175,'Calculations 35to44'!V175,'Calculations 45to54'!V175,'Calculations 55to64'!V175,'Calculations 65plus'!V175)</f>
        <v>2.2806247938181473E-3</v>
      </c>
      <c r="W220" s="34">
        <f>W175/SUM(W175,'Calculations 20to24'!W175,'Calculations 25to34'!W175,'Calculations 35to44'!W175,'Calculations 45to54'!W175,'Calculations 55to64'!W175,'Calculations 65plus'!W175)</f>
        <v>2.1964478475273619E-3</v>
      </c>
      <c r="X220" s="34">
        <f>X175/SUM(X175,'Calculations 20to24'!X175,'Calculations 25to34'!X175,'Calculations 35to44'!X175,'Calculations 45to54'!X175,'Calculations 55to64'!X175,'Calculations 65plus'!X175)</f>
        <v>2.1127857941510442E-3</v>
      </c>
      <c r="Y220" s="34">
        <f>Y175/SUM(Y175,'Calculations 20to24'!Y175,'Calculations 25to34'!Y175,'Calculations 35to44'!Y175,'Calculations 45to54'!Y175,'Calculations 55to64'!Y175,'Calculations 65plus'!Y175)</f>
        <v>2.0296616674890379E-3</v>
      </c>
      <c r="Z220" s="34">
        <f>Z175/SUM(Z175,'Calculations 20to24'!Z175,'Calculations 25to34'!Z175,'Calculations 35to44'!Z175,'Calculations 45to54'!Z175,'Calculations 55to64'!Z175,'Calculations 65plus'!Z175)</f>
        <v>1.9470975512660611E-3</v>
      </c>
      <c r="AA220" s="34">
        <f>AA175/SUM(AA175,'Calculations 20to24'!AA175,'Calculations 25to34'!AA175,'Calculations 35to44'!AA175,'Calculations 45to54'!AA175,'Calculations 55to64'!AA175,'Calculations 65plus'!AA175)</f>
        <v>1.8651145694685591E-3</v>
      </c>
      <c r="AB220" s="34">
        <f>AB175/SUM(AB175,'Calculations 20to24'!AB175,'Calculations 25to34'!AB175,'Calculations 35to44'!AB175,'Calculations 45to54'!AB175,'Calculations 55to64'!AB175,'Calculations 65plus'!AB175)</f>
        <v>1.7837328797277907E-3</v>
      </c>
      <c r="AC220" s="34">
        <f>AC175/SUM(AC175,'Calculations 20to24'!AC175,'Calculations 25to34'!AC175,'Calculations 35to44'!AC175,'Calculations 45to54'!AC175,'Calculations 55to64'!AC175,'Calculations 65plus'!AC175)</f>
        <v>1.7029716695927573E-3</v>
      </c>
      <c r="AD220" s="34">
        <f>AD175/SUM(AD175,'Calculations 20to24'!AD175,'Calculations 25to34'!AD175,'Calculations 35to44'!AD175,'Calculations 45to54'!AD175,'Calculations 55to64'!AD175,'Calculations 65plus'!AD175)</f>
        <v>1.6228491555353071E-3</v>
      </c>
      <c r="AE220" s="34">
        <f>AE175/SUM(AE175,'Calculations 20to24'!AE175,'Calculations 25to34'!AE175,'Calculations 35to44'!AE175,'Calculations 45to54'!AE175,'Calculations 55to64'!AE175,'Calculations 65plus'!AE175)</f>
        <v>1.5433825845287128E-3</v>
      </c>
      <c r="AF220" s="34">
        <f>AF175/SUM(AF175,'Calculations 20to24'!AF175,'Calculations 25to34'!AF175,'Calculations 35to44'!AF175,'Calculations 45to54'!AF175,'Calculations 55to64'!AF175,'Calculations 65plus'!AF175)</f>
        <v>1.4645882380416887E-3</v>
      </c>
    </row>
    <row r="221" spans="1:32" x14ac:dyDescent="0.2">
      <c r="A221" s="12" t="s">
        <v>54</v>
      </c>
      <c r="B221" s="34">
        <f>B176/SUM(B176,'Calculations 20to24'!B176,'Calculations 25to34'!B176,'Calculations 35to44'!B176,'Calculations 45to54'!B176,'Calculations 55to64'!B176,'Calculations 65plus'!B176)</f>
        <v>1.3163799551234102E-2</v>
      </c>
      <c r="C221" s="34">
        <f>C176/SUM(C176,'Calculations 20to24'!C176,'Calculations 25to34'!C176,'Calculations 35to44'!C176,'Calculations 45to54'!C176,'Calculations 55to64'!C176,'Calculations 65plus'!C176)</f>
        <v>1.2744528122831262E-2</v>
      </c>
      <c r="D221" s="34">
        <f>D176/SUM(D176,'Calculations 20to24'!D176,'Calculations 25to34'!D176,'Calculations 35to44'!D176,'Calculations 45to54'!D176,'Calculations 55to64'!D176,'Calculations 65plus'!D176)</f>
        <v>1.2496322525863503E-2</v>
      </c>
      <c r="E221" s="34">
        <f>E176/SUM(E176,'Calculations 20to24'!E176,'Calculations 25to34'!E176,'Calculations 35to44'!E176,'Calculations 45to54'!E176,'Calculations 55to64'!E176,'Calculations 65plus'!E176)</f>
        <v>1.2245590803768693E-2</v>
      </c>
      <c r="F221" s="34">
        <f>F176/SUM(F176,'Calculations 20to24'!F176,'Calculations 25to34'!F176,'Calculations 35to44'!F176,'Calculations 45to54'!F176,'Calculations 55to64'!F176,'Calculations 65plus'!F176)</f>
        <v>1.1946168939331762E-2</v>
      </c>
      <c r="G221" s="34">
        <f>G176/SUM(G176,'Calculations 20to24'!G176,'Calculations 25to34'!G176,'Calculations 35to44'!G176,'Calculations 45to54'!G176,'Calculations 55to64'!G176,'Calculations 65plus'!G176)</f>
        <v>1.1601514007591556E-2</v>
      </c>
      <c r="H221" s="34">
        <f>H176/SUM(H176,'Calculations 20to24'!H176,'Calculations 25to34'!H176,'Calculations 35to44'!H176,'Calculations 45to54'!H176,'Calculations 55to64'!H176,'Calculations 65plus'!H176)</f>
        <v>1.1248218623690963E-2</v>
      </c>
      <c r="I221" s="34">
        <f>I176/SUM(I176,'Calculations 20to24'!I176,'Calculations 25to34'!I176,'Calculations 35to44'!I176,'Calculations 45to54'!I176,'Calculations 55to64'!I176,'Calculations 65plus'!I176)</f>
        <v>1.0773055384011517E-2</v>
      </c>
      <c r="J221" s="34">
        <f>J176/SUM(J176,'Calculations 20to24'!J176,'Calculations 25to34'!J176,'Calculations 35to44'!J176,'Calculations 45to54'!J176,'Calculations 55to64'!J176,'Calculations 65plus'!J176)</f>
        <v>1.029841850822096E-2</v>
      </c>
      <c r="K221" s="34">
        <f>K176/SUM(K176,'Calculations 20to24'!K176,'Calculations 25to34'!K176,'Calculations 35to44'!K176,'Calculations 45to54'!K176,'Calculations 55to64'!K176,'Calculations 65plus'!K176)</f>
        <v>9.98483338509327E-3</v>
      </c>
      <c r="L221" s="34">
        <f>L176/SUM(L176,'Calculations 20to24'!L176,'Calculations 25to34'!L176,'Calculations 35to44'!L176,'Calculations 45to54'!L176,'Calculations 55to64'!L176,'Calculations 65plus'!L176)</f>
        <v>9.7601884162444273E-3</v>
      </c>
      <c r="M221" s="34">
        <f>M176/SUM(M176,'Calculations 20to24'!M176,'Calculations 25to34'!M176,'Calculations 35to44'!M176,'Calculations 45to54'!M176,'Calculations 55to64'!M176,'Calculations 65plus'!M176)</f>
        <v>9.4342795549542981E-3</v>
      </c>
      <c r="N221" s="34">
        <f>N176/SUM(N176,'Calculations 20to24'!N176,'Calculations 25to34'!N176,'Calculations 35to44'!N176,'Calculations 45to54'!N176,'Calculations 55to64'!N176,'Calculations 65plus'!N176)</f>
        <v>9.1130051441882468E-3</v>
      </c>
      <c r="O221" s="34">
        <f>O176/SUM(O176,'Calculations 20to24'!O176,'Calculations 25to34'!O176,'Calculations 35to44'!O176,'Calculations 45to54'!O176,'Calculations 55to64'!O176,'Calculations 65plus'!O176)</f>
        <v>8.7963553996396378E-3</v>
      </c>
      <c r="P221" s="34">
        <f>P176/SUM(P176,'Calculations 20to24'!P176,'Calculations 25to34'!P176,'Calculations 35to44'!P176,'Calculations 45to54'!P176,'Calculations 55to64'!P176,'Calculations 65plus'!P176)</f>
        <v>8.4843194962226764E-3</v>
      </c>
      <c r="Q221" s="34">
        <f>Q176/SUM(Q176,'Calculations 20to24'!Q176,'Calculations 25to34'!Q176,'Calculations 35to44'!Q176,'Calculations 45to54'!Q176,'Calculations 55to64'!Q176,'Calculations 65plus'!Q176)</f>
        <v>8.1768854658187413E-3</v>
      </c>
      <c r="R221" s="34">
        <f>R176/SUM(R176,'Calculations 20to24'!R176,'Calculations 25to34'!R176,'Calculations 35to44'!R176,'Calculations 45to54'!R176,'Calculations 55to64'!R176,'Calculations 65plus'!R176)</f>
        <v>7.8740401091765659E-3</v>
      </c>
      <c r="S221" s="34">
        <f>S176/SUM(S176,'Calculations 20to24'!S176,'Calculations 25to34'!S176,'Calculations 35to44'!S176,'Calculations 45to54'!S176,'Calculations 55to64'!S176,'Calculations 65plus'!S176)</f>
        <v>7.5757689212294305E-3</v>
      </c>
      <c r="T221" s="34">
        <f>T176/SUM(T176,'Calculations 20to24'!T176,'Calculations 25to34'!T176,'Calculations 35to44'!T176,'Calculations 45to54'!T176,'Calculations 55to64'!T176,'Calculations 65plus'!T176)</f>
        <v>7.2820560290977956E-3</v>
      </c>
      <c r="U221" s="34">
        <f>U176/SUM(U176,'Calculations 20to24'!U176,'Calculations 25to34'!U176,'Calculations 35to44'!U176,'Calculations 45to54'!U176,'Calculations 55to64'!U176,'Calculations 65plus'!U176)</f>
        <v>6.9928841420486268E-3</v>
      </c>
      <c r="V221" s="34">
        <f>V176/SUM(V176,'Calculations 20to24'!V176,'Calculations 25to34'!V176,'Calculations 35to44'!V176,'Calculations 45to54'!V176,'Calculations 55to64'!V176,'Calculations 65plus'!V176)</f>
        <v>6.7082345126907982E-3</v>
      </c>
      <c r="W221" s="34">
        <f>W176/SUM(W176,'Calculations 20to24'!W176,'Calculations 25to34'!W176,'Calculations 35to44'!W176,'Calculations 45to54'!W176,'Calculations 55to64'!W176,'Calculations 65plus'!W176)</f>
        <v>6.4280869086965602E-3</v>
      </c>
      <c r="X221" s="34">
        <f>X176/SUM(X176,'Calculations 20to24'!X176,'Calculations 25to34'!X176,'Calculations 35to44'!X176,'Calculations 45to54'!X176,'Calculations 55to64'!X176,'Calculations 65plus'!X176)</f>
        <v>6.1524195943489981E-3</v>
      </c>
      <c r="Y221" s="34">
        <f>Y176/SUM(Y176,'Calculations 20to24'!Y176,'Calculations 25to34'!Y176,'Calculations 35to44'!Y176,'Calculations 45to54'!Y176,'Calculations 55to64'!Y176,'Calculations 65plus'!Y176)</f>
        <v>5.8812093212300002E-3</v>
      </c>
      <c r="Z221" s="34">
        <f>Z176/SUM(Z176,'Calculations 20to24'!Z176,'Calculations 25to34'!Z176,'Calculations 35to44'!Z176,'Calculations 45to54'!Z176,'Calculations 55to64'!Z176,'Calculations 65plus'!Z176)</f>
        <v>5.6144313273775795E-3</v>
      </c>
      <c r="AA221" s="34">
        <f>AA176/SUM(AA176,'Calculations 20to24'!AA176,'Calculations 25to34'!AA176,'Calculations 35to44'!AA176,'Calculations 45to54'!AA176,'Calculations 55to64'!AA176,'Calculations 65plus'!AA176)</f>
        <v>5.3520593442592749E-3</v>
      </c>
      <c r="AB221" s="34">
        <f>AB176/SUM(AB176,'Calculations 20to24'!AB176,'Calculations 25to34'!AB176,'Calculations 35to44'!AB176,'Calculations 45to54'!AB176,'Calculations 55to64'!AB176,'Calculations 65plus'!AB176)</f>
        <v>5.0940656109251725E-3</v>
      </c>
      <c r="AC221" s="34">
        <f>AC176/SUM(AC176,'Calculations 20to24'!AC176,'Calculations 25to34'!AC176,'Calculations 35to44'!AC176,'Calculations 45to54'!AC176,'Calculations 55to64'!AC176,'Calculations 65plus'!AC176)</f>
        <v>4.8404208947246379E-3</v>
      </c>
      <c r="AD221" s="34">
        <f>AD176/SUM(AD176,'Calculations 20to24'!AD176,'Calculations 25to34'!AD176,'Calculations 35to44'!AD176,'Calculations 45to54'!AD176,'Calculations 55to64'!AD176,'Calculations 65plus'!AD176)</f>
        <v>4.5910945179920368E-3</v>
      </c>
      <c r="AE221" s="34">
        <f>AE176/SUM(AE176,'Calculations 20to24'!AE176,'Calculations 25to34'!AE176,'Calculations 35to44'!AE176,'Calculations 45to54'!AE176,'Calculations 55to64'!AE176,'Calculations 65plus'!AE176)</f>
        <v>4.3460543901257878E-3</v>
      </c>
      <c r="AF221" s="34">
        <f>AF176/SUM(AF176,'Calculations 20to24'!AF176,'Calculations 25to34'!AF176,'Calculations 35to44'!AF176,'Calculations 45to54'!AF176,'Calculations 55to64'!AF176,'Calculations 65plus'!AF176)</f>
        <v>4.1052670445111379E-3</v>
      </c>
    </row>
    <row r="222" spans="1:32" x14ac:dyDescent="0.2">
      <c r="A222" s="12" t="s">
        <v>55</v>
      </c>
      <c r="B222" s="34">
        <f>B177/SUM(B177,'Calculations 20to24'!B177,'Calculations 25to34'!B177,'Calculations 35to44'!B177,'Calculations 45to54'!B177,'Calculations 55to64'!B177,'Calculations 65plus'!B177)</f>
        <v>1.4516517964793817E-2</v>
      </c>
      <c r="C222" s="34">
        <f>C177/SUM(C177,'Calculations 20to24'!C177,'Calculations 25to34'!C177,'Calculations 35to44'!C177,'Calculations 45to54'!C177,'Calculations 55to64'!C177,'Calculations 65plus'!C177)</f>
        <v>1.4031037793832872E-2</v>
      </c>
      <c r="D222" s="34">
        <f>D177/SUM(D177,'Calculations 20to24'!D177,'Calculations 25to34'!D177,'Calculations 35to44'!D177,'Calculations 45to54'!D177,'Calculations 55to64'!D177,'Calculations 65plus'!D177)</f>
        <v>1.3743891188590098E-2</v>
      </c>
      <c r="E222" s="34">
        <f>E177/SUM(E177,'Calculations 20to24'!E177,'Calculations 25to34'!E177,'Calculations 35to44'!E177,'Calculations 45to54'!E177,'Calculations 55to64'!E177,'Calculations 65plus'!E177)</f>
        <v>1.345860702128493E-2</v>
      </c>
      <c r="F222" s="34">
        <f>F177/SUM(F177,'Calculations 20to24'!F177,'Calculations 25to34'!F177,'Calculations 35to44'!F177,'Calculations 45to54'!F177,'Calculations 55to64'!F177,'Calculations 65plus'!F177)</f>
        <v>1.3123779690836664E-2</v>
      </c>
      <c r="G222" s="34">
        <f>G177/SUM(G177,'Calculations 20to24'!G177,'Calculations 25to34'!G177,'Calculations 35to44'!G177,'Calculations 45to54'!G177,'Calculations 55to64'!G177,'Calculations 65plus'!G177)</f>
        <v>1.2745395390877726E-2</v>
      </c>
      <c r="H222" s="34">
        <f>H177/SUM(H177,'Calculations 20to24'!H177,'Calculations 25to34'!H177,'Calculations 35to44'!H177,'Calculations 45to54'!H177,'Calculations 55to64'!H177,'Calculations 65plus'!H177)</f>
        <v>1.2359606312766815E-2</v>
      </c>
      <c r="I222" s="34">
        <f>I177/SUM(I177,'Calculations 20to24'!I177,'Calculations 25to34'!I177,'Calculations 35to44'!I177,'Calculations 45to54'!I177,'Calculations 55to64'!I177,'Calculations 65plus'!I177)</f>
        <v>1.1842064359553066E-2</v>
      </c>
      <c r="J222" s="34">
        <f>J177/SUM(J177,'Calculations 20to24'!J177,'Calculations 25to34'!J177,'Calculations 35to44'!J177,'Calculations 45to54'!J177,'Calculations 55to64'!J177,'Calculations 65plus'!J177)</f>
        <v>1.1324656505524536E-2</v>
      </c>
      <c r="K222" s="34">
        <f>K177/SUM(K177,'Calculations 20to24'!K177,'Calculations 25to34'!K177,'Calculations 35to44'!K177,'Calculations 45to54'!K177,'Calculations 55to64'!K177,'Calculations 65plus'!K177)</f>
        <v>1.0985637486252007E-2</v>
      </c>
      <c r="L222" s="34">
        <f>L177/SUM(L177,'Calculations 20to24'!L177,'Calculations 25to34'!L177,'Calculations 35to44'!L177,'Calculations 45to54'!L177,'Calculations 55to64'!L177,'Calculations 65plus'!L177)</f>
        <v>1.0716251684765036E-2</v>
      </c>
      <c r="M222" s="34">
        <f>M177/SUM(M177,'Calculations 20to24'!M177,'Calculations 25to34'!M177,'Calculations 35to44'!M177,'Calculations 45to54'!M177,'Calculations 55to64'!M177,'Calculations 65plus'!M177)</f>
        <v>1.0355049808857774E-2</v>
      </c>
      <c r="N222" s="34">
        <f>N177/SUM(N177,'Calculations 20to24'!N177,'Calculations 25to34'!N177,'Calculations 35to44'!N177,'Calculations 45to54'!N177,'Calculations 55to64'!N177,'Calculations 65plus'!N177)</f>
        <v>9.9992063715900505E-3</v>
      </c>
      <c r="O222" s="34">
        <f>O177/SUM(O177,'Calculations 20to24'!O177,'Calculations 25to34'!O177,'Calculations 35to44'!O177,'Calculations 45to54'!O177,'Calculations 55to64'!O177,'Calculations 65plus'!O177)</f>
        <v>9.6486986185073051E-3</v>
      </c>
      <c r="P222" s="34">
        <f>P177/SUM(P177,'Calculations 20to24'!P177,'Calculations 25to34'!P177,'Calculations 35to44'!P177,'Calculations 45to54'!P177,'Calculations 55to64'!P177,'Calculations 65plus'!P177)</f>
        <v>9.3035033166566968E-3</v>
      </c>
      <c r="Q222" s="34">
        <f>Q177/SUM(Q177,'Calculations 20to24'!Q177,'Calculations 25to34'!Q177,'Calculations 35to44'!Q177,'Calculations 45to54'!Q177,'Calculations 55to64'!Q177,'Calculations 65plus'!Q177)</f>
        <v>8.9635966052564724E-3</v>
      </c>
      <c r="R222" s="34">
        <f>R177/SUM(R177,'Calculations 20to24'!R177,'Calculations 25to34'!R177,'Calculations 35to44'!R177,'Calculations 45to54'!R177,'Calculations 55to64'!R177,'Calculations 65plus'!R177)</f>
        <v>8.6289538631256889E-3</v>
      </c>
      <c r="S222" s="34">
        <f>S177/SUM(S177,'Calculations 20to24'!S177,'Calculations 25to34'!S177,'Calculations 35to44'!S177,'Calculations 45to54'!S177,'Calculations 55to64'!S177,'Calculations 65plus'!S177)</f>
        <v>8.2995495921061313E-3</v>
      </c>
      <c r="T222" s="34">
        <f>T177/SUM(T177,'Calculations 20to24'!T177,'Calculations 25to34'!T177,'Calculations 35to44'!T177,'Calculations 45to54'!T177,'Calculations 55to64'!T177,'Calculations 65plus'!T177)</f>
        <v>7.9753573157066437E-3</v>
      </c>
      <c r="U222" s="34">
        <f>U177/SUM(U177,'Calculations 20to24'!U177,'Calculations 25to34'!U177,'Calculations 35to44'!U177,'Calculations 45to54'!U177,'Calculations 55to64'!U177,'Calculations 65plus'!U177)</f>
        <v>7.656349492194515E-3</v>
      </c>
      <c r="V222" s="34">
        <f>V177/SUM(V177,'Calculations 20to24'!V177,'Calculations 25to34'!V177,'Calculations 35to44'!V177,'Calculations 45to54'!V177,'Calculations 55to64'!V177,'Calculations 65plus'!V177)</f>
        <v>7.3424974413620466E-3</v>
      </c>
      <c r="W222" s="34">
        <f>W177/SUM(W177,'Calculations 20to24'!W177,'Calculations 25to34'!W177,'Calculations 35to44'!W177,'Calculations 45to54'!W177,'Calculations 55to64'!W177,'Calculations 65plus'!W177)</f>
        <v>7.0337712841990786E-3</v>
      </c>
      <c r="X222" s="34">
        <f>X177/SUM(X177,'Calculations 20to24'!X177,'Calculations 25to34'!X177,'Calculations 35to44'!X177,'Calculations 45to54'!X177,'Calculations 55to64'!X177,'Calculations 65plus'!X177)</f>
        <v>6.7301398947079193E-3</v>
      </c>
      <c r="Y222" s="34">
        <f>Y177/SUM(Y177,'Calculations 20to24'!Y177,'Calculations 25to34'!Y177,'Calculations 35to44'!Y177,'Calculations 45to54'!Y177,'Calculations 55to64'!Y177,'Calculations 65plus'!Y177)</f>
        <v>6.4315708631059653E-3</v>
      </c>
      <c r="Z222" s="34">
        <f>Z177/SUM(Z177,'Calculations 20to24'!Z177,'Calculations 25to34'!Z177,'Calculations 35to44'!Z177,'Calculations 45to54'!Z177,'Calculations 55to64'!Z177,'Calculations 65plus'!Z177)</f>
        <v>6.1380304696715222E-3</v>
      </c>
      <c r="AA222" s="34">
        <f>AA177/SUM(AA177,'Calculations 20to24'!AA177,'Calculations 25to34'!AA177,'Calculations 35to44'!AA177,'Calculations 45to54'!AA177,'Calculations 55to64'!AA177,'Calculations 65plus'!AA177)</f>
        <v>5.8494836685018068E-3</v>
      </c>
      <c r="AB222" s="34">
        <f>AB177/SUM(AB177,'Calculations 20to24'!AB177,'Calculations 25to34'!AB177,'Calculations 35to44'!AB177,'Calculations 45to54'!AB177,'Calculations 55to64'!AB177,'Calculations 65plus'!AB177)</f>
        <v>5.565894080465982E-3</v>
      </c>
      <c r="AC222" s="34">
        <f>AC177/SUM(AC177,'Calculations 20to24'!AC177,'Calculations 25to34'!AC177,'Calculations 35to44'!AC177,'Calculations 45to54'!AC177,'Calculations 55to64'!AC177,'Calculations 65plus'!AC177)</f>
        <v>5.2872239946540594E-3</v>
      </c>
      <c r="AD222" s="34">
        <f>AD177/SUM(AD177,'Calculations 20to24'!AD177,'Calculations 25to34'!AD177,'Calculations 35to44'!AD177,'Calculations 45to54'!AD177,'Calculations 55to64'!AD177,'Calculations 65plus'!AD177)</f>
        <v>5.013434377640325E-3</v>
      </c>
      <c r="AE222" s="34">
        <f>AE177/SUM(AE177,'Calculations 20to24'!AE177,'Calculations 25to34'!AE177,'Calculations 35to44'!AE177,'Calculations 45to54'!AE177,'Calculations 55to64'!AE177,'Calculations 65plus'!AE177)</f>
        <v>4.7444848898988345E-3</v>
      </c>
      <c r="AF222" s="34">
        <f>AF177/SUM(AF177,'Calculations 20to24'!AF177,'Calculations 25to34'!AF177,'Calculations 35to44'!AF177,'Calculations 45to54'!AF177,'Calculations 55to64'!AF177,'Calculations 65plus'!AF177)</f>
        <v>4.4803339087323459E-3</v>
      </c>
    </row>
    <row r="223" spans="1:32" x14ac:dyDescent="0.2">
      <c r="A223" s="12" t="s">
        <v>56</v>
      </c>
      <c r="B223" s="34">
        <f>B178/SUM(B178,'Calculations 20to24'!B178,'Calculations 25to34'!B178,'Calculations 35to44'!B178,'Calculations 45to54'!B178,'Calculations 55to64'!B178,'Calculations 65plus'!B178)</f>
        <v>7.8016910069177547E-2</v>
      </c>
      <c r="C223" s="34">
        <f>C178/SUM(C178,'Calculations 20to24'!C178,'Calculations 25to34'!C178,'Calculations 35to44'!C178,'Calculations 45to54'!C178,'Calculations 55to64'!C178,'Calculations 65plus'!C178)</f>
        <v>7.3960123134811775E-2</v>
      </c>
      <c r="D223" s="34">
        <f>D178/SUM(D178,'Calculations 20to24'!D178,'Calculations 25to34'!D178,'Calculations 35to44'!D178,'Calculations 45to54'!D178,'Calculations 55to64'!D178,'Calculations 65plus'!D178)</f>
        <v>7.1568800608452637E-2</v>
      </c>
      <c r="E223" s="34">
        <f>E178/SUM(E178,'Calculations 20to24'!E178,'Calculations 25to34'!E178,'Calculations 35to44'!E178,'Calculations 45to54'!E178,'Calculations 55to64'!E178,'Calculations 65plus'!E178)</f>
        <v>6.9210218880264476E-2</v>
      </c>
      <c r="F223" s="34">
        <f>F178/SUM(F178,'Calculations 20to24'!F178,'Calculations 25to34'!F178,'Calculations 35to44'!F178,'Calculations 45to54'!F178,'Calculations 55to64'!F178,'Calculations 65plus'!F178)</f>
        <v>6.65296219707531E-2</v>
      </c>
      <c r="G223" s="34">
        <f>G178/SUM(G178,'Calculations 20to24'!G178,'Calculations 25to34'!G178,'Calculations 35to44'!G178,'Calculations 45to54'!G178,'Calculations 55to64'!G178,'Calculations 65plus'!G178)</f>
        <v>6.3653007289618299E-2</v>
      </c>
      <c r="H223" s="34">
        <f>H178/SUM(H178,'Calculations 20to24'!H178,'Calculations 25to34'!H178,'Calculations 35to44'!H178,'Calculations 45to54'!H178,'Calculations 55to64'!H178,'Calculations 65plus'!H178)</f>
        <v>6.0740073987532839E-2</v>
      </c>
      <c r="I223" s="34">
        <f>I178/SUM(I178,'Calculations 20to24'!I178,'Calculations 25to34'!I178,'Calculations 35to44'!I178,'Calculations 45to54'!I178,'Calculations 55to64'!I178,'Calculations 65plus'!I178)</f>
        <v>5.7009003706048257E-2</v>
      </c>
      <c r="J223" s="34">
        <f>J178/SUM(J178,'Calculations 20to24'!J178,'Calculations 25to34'!J178,'Calculations 35to44'!J178,'Calculations 45to54'!J178,'Calculations 55to64'!J178,'Calculations 65plus'!J178)</f>
        <v>5.3443730897333307E-2</v>
      </c>
      <c r="K223" s="34">
        <f>K178/SUM(K178,'Calculations 20to24'!K178,'Calculations 25to34'!K178,'Calculations 35to44'!K178,'Calculations 45to54'!K178,'Calculations 55to64'!K178,'Calculations 65plus'!K178)</f>
        <v>5.1190977429214503E-2</v>
      </c>
      <c r="L223" s="34">
        <f>L178/SUM(L178,'Calculations 20to24'!L178,'Calculations 25to34'!L178,'Calculations 35to44'!L178,'Calculations 45to54'!L178,'Calculations 55to64'!L178,'Calculations 65plus'!L178)</f>
        <v>4.9211917537510065E-2</v>
      </c>
      <c r="M223" s="34">
        <f>M178/SUM(M178,'Calculations 20to24'!M178,'Calculations 25to34'!M178,'Calculations 35to44'!M178,'Calculations 45to54'!M178,'Calculations 55to64'!M178,'Calculations 65plus'!M178)</f>
        <v>4.6810625493471231E-2</v>
      </c>
      <c r="N223" s="34">
        <f>N178/SUM(N178,'Calculations 20to24'!N178,'Calculations 25to34'!N178,'Calculations 35to44'!N178,'Calculations 45to54'!N178,'Calculations 55to64'!N178,'Calculations 65plus'!N178)</f>
        <v>4.4499732322982224E-2</v>
      </c>
      <c r="O223" s="34">
        <f>O178/SUM(O178,'Calculations 20to24'!O178,'Calculations 25to34'!O178,'Calculations 35to44'!O178,'Calculations 45to54'!O178,'Calculations 55to64'!O178,'Calculations 65plus'!O178)</f>
        <v>4.2276396217466664E-2</v>
      </c>
      <c r="P223" s="34">
        <f>P178/SUM(P178,'Calculations 20to24'!P178,'Calculations 25to34'!P178,'Calculations 35to44'!P178,'Calculations 45to54'!P178,'Calculations 55to64'!P178,'Calculations 65plus'!P178)</f>
        <v>4.0137802352064302E-2</v>
      </c>
      <c r="Q223" s="34">
        <f>Q178/SUM(Q178,'Calculations 20to24'!Q178,'Calculations 25to34'!Q178,'Calculations 35to44'!Q178,'Calculations 45to54'!Q178,'Calculations 55to64'!Q178,'Calculations 65plus'!Q178)</f>
        <v>3.8081170546980986E-2</v>
      </c>
      <c r="R223" s="34">
        <f>R178/SUM(R178,'Calculations 20to24'!R178,'Calculations 25to34'!R178,'Calculations 35to44'!R178,'Calculations 45to54'!R178,'Calculations 55to64'!R178,'Calculations 65plus'!R178)</f>
        <v>3.6103761832558832E-2</v>
      </c>
      <c r="S223" s="34">
        <f>S178/SUM(S178,'Calculations 20to24'!S178,'Calculations 25to34'!S178,'Calculations 35to44'!S178,'Calculations 45to54'!S178,'Calculations 55to64'!S178,'Calculations 65plus'!S178)</f>
        <v>3.4202884021431859E-2</v>
      </c>
      <c r="T223" s="34">
        <f>T178/SUM(T178,'Calculations 20to24'!T178,'Calculations 25to34'!T178,'Calculations 35to44'!T178,'Calculations 45to54'!T178,'Calculations 55to64'!T178,'Calculations 65plus'!T178)</f>
        <v>3.2375896384508031E-2</v>
      </c>
      <c r="U223" s="34">
        <f>U178/SUM(U178,'Calculations 20to24'!U178,'Calculations 25to34'!U178,'Calculations 35to44'!U178,'Calculations 45to54'!U178,'Calculations 55to64'!U178,'Calculations 65plus'!U178)</f>
        <v>3.0620213520834522E-2</v>
      </c>
      <c r="V223" s="34">
        <f>V178/SUM(V178,'Calculations 20to24'!V178,'Calculations 25to34'!V178,'Calculations 35to44'!V178,'Calculations 45to54'!V178,'Calculations 55to64'!V178,'Calculations 65plus'!V178)</f>
        <v>2.893330850482426E-2</v>
      </c>
      <c r="W223" s="34">
        <f>W178/SUM(W178,'Calculations 20to24'!W178,'Calculations 25to34'!W178,'Calculations 35to44'!W178,'Calculations 45to54'!W178,'Calculations 55to64'!W178,'Calculations 65plus'!W178)</f>
        <v>2.7312715387892348E-2</v>
      </c>
      <c r="X223" s="34">
        <f>X178/SUM(X178,'Calculations 20to24'!X178,'Calculations 25to34'!X178,'Calculations 35to44'!X178,'Calculations 45to54'!X178,'Calculations 55to64'!X178,'Calculations 65plus'!X178)</f>
        <v>2.5756031125346829E-2</v>
      </c>
      <c r="Y223" s="34">
        <f>Y178/SUM(Y178,'Calculations 20to24'!Y178,'Calculations 25to34'!Y178,'Calculations 35to44'!Y178,'Calculations 45to54'!Y178,'Calculations 55to64'!Y178,'Calculations 65plus'!Y178)</f>
        <v>2.4260916993448813E-2</v>
      </c>
      <c r="Z223" s="34">
        <f>Z178/SUM(Z178,'Calculations 20to24'!Z178,'Calculations 25to34'!Z178,'Calculations 35to44'!Z178,'Calculations 45to54'!Z178,'Calculations 55to64'!Z178,'Calculations 65plus'!Z178)</f>
        <v>2.2825099555929096E-2</v>
      </c>
      <c r="AA223" s="34">
        <f>AA178/SUM(AA178,'Calculations 20to24'!AA178,'Calculations 25to34'!AA178,'Calculations 35to44'!AA178,'Calculations 45to54'!AA178,'Calculations 55to64'!AA178,'Calculations 65plus'!AA178)</f>
        <v>2.1446371233945001E-2</v>
      </c>
      <c r="AB223" s="34">
        <f>AB178/SUM(AB178,'Calculations 20to24'!AB178,'Calculations 25to34'!AB178,'Calculations 35to44'!AB178,'Calculations 45to54'!AB178,'Calculations 55to64'!AB178,'Calculations 65plus'!AB178)</f>
        <v>2.0122590528486205E-2</v>
      </c>
      <c r="AC223" s="34">
        <f>AC178/SUM(AC178,'Calculations 20to24'!AC178,'Calculations 25to34'!AC178,'Calculations 35to44'!AC178,'Calculations 45to54'!AC178,'Calculations 55to64'!AC178,'Calculations 65plus'!AC178)</f>
        <v>1.8851681939607432E-2</v>
      </c>
      <c r="AD223" s="34">
        <f>AD178/SUM(AD178,'Calculations 20to24'!AD178,'Calculations 25to34'!AD178,'Calculations 35to44'!AD178,'Calculations 45to54'!AD178,'Calculations 55to64'!AD178,'Calculations 65plus'!AD178)</f>
        <v>1.7631635622563067E-2</v>
      </c>
      <c r="AE223" s="34">
        <f>AE178/SUM(AE178,'Calculations 20to24'!AE178,'Calculations 25to34'!AE178,'Calculations 35to44'!AE178,'Calculations 45to54'!AE178,'Calculations 55to64'!AE178,'Calculations 65plus'!AE178)</f>
        <v>1.6460506816934985E-2</v>
      </c>
      <c r="AF223" s="34">
        <f>AF178/SUM(AF178,'Calculations 20to24'!AF178,'Calculations 25to34'!AF178,'Calculations 35to44'!AF178,'Calculations 45to54'!AF178,'Calculations 55to64'!AF178,'Calculations 65plus'!AF178)</f>
        <v>1.5336415081193945E-2</v>
      </c>
    </row>
    <row r="224" spans="1:32" x14ac:dyDescent="0.2">
      <c r="A224" s="12" t="s">
        <v>57</v>
      </c>
      <c r="B224" s="34">
        <f>B179/SUM(B179,'Calculations 20to24'!B179,'Calculations 25to34'!B179,'Calculations 35to44'!B179,'Calculations 45to54'!B179,'Calculations 55to64'!B179,'Calculations 65plus'!B179)</f>
        <v>5.3435114503816807E-2</v>
      </c>
      <c r="C224" s="34">
        <f>C179/SUM(C179,'Calculations 20to24'!C179,'Calculations 25to34'!C179,'Calculations 35to44'!C179,'Calculations 45to54'!C179,'Calculations 55to64'!C179,'Calculations 65plus'!C179)</f>
        <v>5.0977092758247723E-2</v>
      </c>
      <c r="D224" s="34">
        <f>D179/SUM(D179,'Calculations 20to24'!D179,'Calculations 25to34'!D179,'Calculations 35to44'!D179,'Calculations 45to54'!D179,'Calculations 55to64'!D179,'Calculations 65plus'!D179)</f>
        <v>4.9597684499297683E-2</v>
      </c>
      <c r="E224" s="34">
        <f>E179/SUM(E179,'Calculations 20to24'!E179,'Calculations 25to34'!E179,'Calculations 35to44'!E179,'Calculations 45to54'!E179,'Calculations 55to64'!E179,'Calculations 65plus'!E179)</f>
        <v>4.8209037982118036E-2</v>
      </c>
      <c r="F224" s="34">
        <f>F179/SUM(F179,'Calculations 20to24'!F179,'Calculations 25to34'!F179,'Calculations 35to44'!F179,'Calculations 45to54'!F179,'Calculations 55to64'!F179,'Calculations 65plus'!F179)</f>
        <v>4.6556041433715313E-2</v>
      </c>
      <c r="G224" s="34">
        <f>G179/SUM(G179,'Calculations 20to24'!G179,'Calculations 25to34'!G179,'Calculations 35to44'!G179,'Calculations 45to54'!G179,'Calculations 55to64'!G179,'Calculations 65plus'!G179)</f>
        <v>4.4726059663929195E-2</v>
      </c>
      <c r="H224" s="34">
        <f>H179/SUM(H179,'Calculations 20to24'!H179,'Calculations 25to34'!H179,'Calculations 35to44'!H179,'Calculations 45to54'!H179,'Calculations 55to64'!H179,'Calculations 65plus'!H179)</f>
        <v>4.2832752055414459E-2</v>
      </c>
      <c r="I224" s="34">
        <f>I179/SUM(I179,'Calculations 20to24'!I179,'Calculations 25to34'!I179,'Calculations 35to44'!I179,'Calculations 45to54'!I179,'Calculations 55to64'!I179,'Calculations 65plus'!I179)</f>
        <v>4.0370407922297277E-2</v>
      </c>
      <c r="J224" s="34">
        <f>J179/SUM(J179,'Calculations 20to24'!J179,'Calculations 25to34'!J179,'Calculations 35to44'!J179,'Calculations 45to54'!J179,'Calculations 55to64'!J179,'Calculations 65plus'!J179)</f>
        <v>3.803930481198476E-2</v>
      </c>
      <c r="K224" s="34">
        <f>K179/SUM(K179,'Calculations 20to24'!K179,'Calculations 25to34'!K179,'Calculations 35to44'!K179,'Calculations 45to54'!K179,'Calculations 55to64'!K179,'Calculations 65plus'!K179)</f>
        <v>3.6605740079456307E-2</v>
      </c>
      <c r="L224" s="34">
        <f>L179/SUM(L179,'Calculations 20to24'!L179,'Calculations 25to34'!L179,'Calculations 35to44'!L179,'Calculations 45to54'!L179,'Calculations 55to64'!L179,'Calculations 65plus'!L179)</f>
        <v>3.5399700677407775E-2</v>
      </c>
      <c r="M224" s="34">
        <f>M179/SUM(M179,'Calculations 20to24'!M179,'Calculations 25to34'!M179,'Calculations 35to44'!M179,'Calculations 45to54'!M179,'Calculations 55to64'!M179,'Calculations 65plus'!M179)</f>
        <v>3.383858878032607E-2</v>
      </c>
      <c r="N224" s="34">
        <f>N179/SUM(N179,'Calculations 20to24'!N179,'Calculations 25to34'!N179,'Calculations 35to44'!N179,'Calculations 45to54'!N179,'Calculations 55to64'!N179,'Calculations 65plus'!N179)</f>
        <v>3.2326798510365427E-2</v>
      </c>
      <c r="O224" s="34">
        <f>O179/SUM(O179,'Calculations 20to24'!O179,'Calculations 25to34'!O179,'Calculations 35to44'!O179,'Calculations 45to54'!O179,'Calculations 55to64'!O179,'Calculations 65plus'!O179)</f>
        <v>3.0862963447061638E-2</v>
      </c>
      <c r="P224" s="34">
        <f>P179/SUM(P179,'Calculations 20to24'!P179,'Calculations 25to34'!P179,'Calculations 35to44'!P179,'Calculations 45to54'!P179,'Calculations 55to64'!P179,'Calculations 65plus'!P179)</f>
        <v>2.9445741649577757E-2</v>
      </c>
      <c r="Q224" s="34">
        <f>Q179/SUM(Q179,'Calculations 20to24'!Q179,'Calculations 25to34'!Q179,'Calculations 35to44'!Q179,'Calculations 45to54'!Q179,'Calculations 55to64'!Q179,'Calculations 65plus'!Q179)</f>
        <v>2.8073816500321286E-2</v>
      </c>
      <c r="R224" s="34">
        <f>R179/SUM(R179,'Calculations 20to24'!R179,'Calculations 25to34'!R179,'Calculations 35to44'!R179,'Calculations 45to54'!R179,'Calculations 55to64'!R179,'Calculations 65plus'!R179)</f>
        <v>2.674589737091802E-2</v>
      </c>
      <c r="S224" s="34">
        <f>S179/SUM(S179,'Calculations 20to24'!S179,'Calculations 25to34'!S179,'Calculations 35to44'!S179,'Calculations 45to54'!S179,'Calculations 55to64'!S179,'Calculations 65plus'!S179)</f>
        <v>2.5460720131193916E-2</v>
      </c>
      <c r="T224" s="34">
        <f>T179/SUM(T179,'Calculations 20to24'!T179,'Calculations 25to34'!T179,'Calculations 35to44'!T179,'Calculations 45to54'!T179,'Calculations 55to64'!T179,'Calculations 65plus'!T179)</f>
        <v>2.4217047519755383E-2</v>
      </c>
      <c r="U224" s="34">
        <f>U179/SUM(U179,'Calculations 20to24'!U179,'Calculations 25to34'!U179,'Calculations 35to44'!U179,'Calculations 45to54'!U179,'Calculations 55to64'!U179,'Calculations 65plus'!U179)</f>
        <v>2.3013669392848379E-2</v>
      </c>
      <c r="V224" s="34">
        <f>V179/SUM(V179,'Calculations 20to24'!V179,'Calculations 25to34'!V179,'Calculations 35to44'!V179,'Calculations 45to54'!V179,'Calculations 55to64'!V179,'Calculations 65plus'!V179)</f>
        <v>2.1849402866445076E-2</v>
      </c>
      <c r="W224" s="34">
        <f>W179/SUM(W179,'Calculations 20to24'!W179,'Calculations 25to34'!W179,'Calculations 35to44'!W179,'Calculations 45to54'!W179,'Calculations 55to64'!W179,'Calculations 65plus'!W179)</f>
        <v>2.0723092364925057E-2</v>
      </c>
      <c r="X224" s="34">
        <f>X179/SUM(X179,'Calculations 20to24'!X179,'Calculations 25to34'!X179,'Calculations 35to44'!X179,'Calculations 45to54'!X179,'Calculations 55to64'!X179,'Calculations 65plus'!X179)</f>
        <v>1.9633609588276153E-2</v>
      </c>
      <c r="Y224" s="34">
        <f>Y179/SUM(Y179,'Calculations 20to24'!Y179,'Calculations 25to34'!Y179,'Calculations 35to44'!Y179,'Calculations 45to54'!Y179,'Calculations 55to64'!Y179,'Calculations 65plus'!Y179)</f>
        <v>1.8579853408438748E-2</v>
      </c>
      <c r="Z224" s="34">
        <f>Z179/SUM(Z179,'Calculations 20to24'!Z179,'Calculations 25to34'!Z179,'Calculations 35to44'!Z179,'Calculations 45to54'!Z179,'Calculations 55to64'!Z179,'Calculations 65plus'!Z179)</f>
        <v>1.7560749704239608E-2</v>
      </c>
      <c r="AA224" s="34">
        <f>AA179/SUM(AA179,'Calculations 20to24'!AA179,'Calculations 25to34'!AA179,'Calculations 35to44'!AA179,'Calculations 45to54'!AA179,'Calculations 55to64'!AA179,'Calculations 65plus'!AA179)</f>
        <v>1.6575251143300038E-2</v>
      </c>
      <c r="AB224" s="34">
        <f>AB179/SUM(AB179,'Calculations 20to24'!AB179,'Calculations 25to34'!AB179,'Calculations 35to44'!AB179,'Calculations 45to54'!AB179,'Calculations 55to64'!AB179,'Calculations 65plus'!AB179)</f>
        <v>1.562233691834802E-2</v>
      </c>
      <c r="AC224" s="34">
        <f>AC179/SUM(AC179,'Calculations 20to24'!AC179,'Calculations 25to34'!AC179,'Calculations 35to44'!AC179,'Calculations 45to54'!AC179,'Calculations 55to64'!AC179,'Calculations 65plus'!AC179)</f>
        <v>1.4701012444509536E-2</v>
      </c>
      <c r="AD224" s="34">
        <f>AD179/SUM(AD179,'Calculations 20to24'!AD179,'Calculations 25to34'!AD179,'Calculations 35to44'!AD179,'Calculations 45to54'!AD179,'Calculations 55to64'!AD179,'Calculations 65plus'!AD179)</f>
        <v>1.3810309023389564E-2</v>
      </c>
      <c r="AE224" s="34">
        <f>AE179/SUM(AE179,'Calculations 20to24'!AE179,'Calculations 25to34'!AE179,'Calculations 35to44'!AE179,'Calculations 45to54'!AE179,'Calculations 55to64'!AE179,'Calculations 65plus'!AE179)</f>
        <v>1.29492834790636E-2</v>
      </c>
      <c r="AF224" s="34">
        <f>AF179/SUM(AF179,'Calculations 20to24'!AF179,'Calculations 25to34'!AF179,'Calculations 35to44'!AF179,'Calculations 45to54'!AF179,'Calculations 55to64'!AF179,'Calculations 65plus'!AF179)</f>
        <v>1.2117017770499533E-2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9BEC-207A-475B-A446-F05BD51BA973}">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T18b'!D:D,MATCH($A3,'BLS CPS T18b'!K:K,0))/INDEX('BLS CPS T18b'!B:B,MATCH($A3,'BLS CPS T18b'!K:K,0))</f>
        <v>6.8539804171988086E-2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T18b'!D:D,MATCH($A4,'BLS CPS T18b'!K:K,0))/INDEX('BLS CPS T18b'!B:B,MATCH($A4,'BLS CPS T18b'!K:K,0))</f>
        <v>3.9215686274509803E-2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T18b'!D:D,MATCH($A5,'BLS CPS T18b'!K:K,0))/INDEX('BLS CPS T18b'!B:B,MATCH($A5,'BLS CPS T18b'!K:K,0))</f>
        <v>3.0927835051546393E-2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T18b'!D:D,MATCH($A6,'BLS CPS T18b'!K:K,0))/INDEX('BLS CPS T18b'!B:B,MATCH($A6,'BLS CPS T18b'!K:K,0))</f>
        <v>0.10843373493975904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T18b'!D:D,MATCH($A7,'BLS CPS T18b'!K:K,0))/INDEX('BLS CPS T18b'!B:B,MATCH($A7,'BLS CPS T18b'!K:K,0))</f>
        <v>6.4748201438848921E-2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T18b'!D:D,MATCH($A8,'BLS CPS T18b'!K:K,0))/INDEX('BLS CPS T18b'!B:B,MATCH($A8,'BLS CPS T18b'!K:K,0))</f>
        <v>8.1757792539601429E-2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T18b'!D:D,MATCH($A9,'BLS CPS T18b'!K:K,0))/INDEX('BLS CPS T18b'!B:B,MATCH($A9,'BLS CPS T18b'!K:K,0))</f>
        <v>7.2072072072072071E-2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T18b'!D:D,MATCH($A10,'BLS CPS T18b'!K:K,0))/INDEX('BLS CPS T18b'!B:B,MATCH($A10,'BLS CPS T18b'!K:K,0))</f>
        <v>8.1395348837209308E-2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T18b'!D:D,MATCH($A11,'BLS CPS T18b'!K:K,0))/INDEX('BLS CPS T18b'!B:B,MATCH($A11,'BLS CPS T18b'!K:K,0))</f>
        <v>4.8689138576779027E-2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T18b'!D:D,MATCH($A12,'BLS CPS T18b'!K:K,0))/INDEX('BLS CPS T18b'!B:B,MATCH($A12,'BLS CPS T18b'!K:K,0))</f>
        <v>5.1546391752577317E-2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T18b'!D:D,MATCH($A13,'BLS CPS T18b'!K:K,0))/INDEX('BLS CPS T18b'!B:B,MATCH($A13,'BLS CPS T18b'!K:K,0))</f>
        <v>5.4320987654320987E-2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T18b'!D:D,MATCH($A14,'BLS CPS T18b'!K:K,0))/INDEX('BLS CPS T18b'!B:B,MATCH($A14,'BLS CPS T18b'!K:K,0))</f>
        <v>4.7832585949177879E-2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T18b'!D:D,MATCH($A15,'BLS CPS T18b'!K:K,0))/INDEX('BLS CPS T18b'!B:B,MATCH($A15,'BLS CPS T18b'!K:K,0))</f>
        <v>5.6569343065693431E-2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T18b'!D:D,MATCH($A16,'BLS CPS T18b'!K:K,0))/INDEX('BLS CPS T18b'!B:B,MATCH($A16,'BLS CPS T18b'!K:K,0))</f>
        <v>7.3170731707317069E-2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T18b'!D:D,MATCH($A17,'BLS CPS T18b'!K:K,0))/INDEX('BLS CPS T18b'!B:B,MATCH($A17,'BLS CPS T18b'!K:K,0))</f>
        <v>6.6202090592334492E-2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T18b'!D:D,MATCH($A18,'BLS CPS T18b'!K:K,0))/INDEX('BLS CPS T18b'!B:B,MATCH($A18,'BLS CPS T18b'!K:K,0))</f>
        <v>7.421875E-2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T18b'!D:D,MATCH($A19,'BLS CPS T18b'!K:K,0))/INDEX('BLS CPS T18b'!B:B,MATCH($A19,'BLS CPS T18b'!K:K,0))</f>
        <v>4.2253521126760563E-2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T18b'!D:D,MATCH($A20,'BLS CPS T18b'!K:K,0))/INDEX('BLS CPS T18b'!B:B,MATCH($A20,'BLS CPS T18b'!K:K,0))</f>
        <v>5.8765915768854066E-2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T18b'!D:D,MATCH($A21,'BLS CPS T18b'!K:K,0))/INDEX('BLS CPS T18b'!B:B,MATCH($A21,'BLS CPS T18b'!K:K,0))</f>
        <v>4.7160731472569779E-2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T18b'!D:D,MATCH($A22,'BLS CPS T18b'!K:K,0))/INDEX('BLS CPS T18b'!B:B,MATCH($A22,'BLS CPS T18b'!K:K,0))</f>
        <v>6.6489361702127658E-2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T18b'!D:D,MATCH($A23,'BLS CPS T18b'!K:K,0))/INDEX('BLS CPS T18b'!B:B,MATCH($A23,'BLS CPS T18b'!K:K,0))</f>
        <v>7.5067024128686322E-2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T18b'!D:D,MATCH($A24,'BLS CPS T18b'!K:K,0))/INDEX('BLS CPS T18b'!B:B,MATCH($A24,'BLS CPS T18b'!K:K,0))</f>
        <v>6.4770932069510262E-2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T18b'!D:D,MATCH($A25,'BLS CPS T18b'!K:K,0))/INDEX('BLS CPS T18b'!B:B,MATCH($A25,'BLS CPS T18b'!K:K,0))</f>
        <v>5.4913294797687862E-2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T18b'!D:D,MATCH($A26,'BLS CPS T18b'!K:K,0))/INDEX('BLS CPS T18b'!B:B,MATCH($A26,'BLS CPS T18b'!K:K,0))</f>
        <v>6.5045992115637316E-2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T18b'!D:D,MATCH($A27,'BLS CPS T18b'!K:K,0))/INDEX('BLS CPS T18b'!B:B,MATCH($A27,'BLS CPS T18b'!K:K,0))</f>
        <v>4.9932523616734142E-2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T18b'!D:D,MATCH($A28,'BLS CPS T18b'!K:K,0))/INDEX('BLS CPS T18b'!B:B,MATCH($A28,'BLS CPS T18b'!K:K,0))</f>
        <v>0.05</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T18b'!D:D,MATCH($A29,'BLS CPS T18b'!K:K,0))/INDEX('BLS CPS T18b'!B:B,MATCH($A29,'BLS CPS T18b'!K:K,0))</f>
        <v>4.2016806722689079E-2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T18b'!D:D,MATCH($A30,'BLS CPS T18b'!K:K,0))/INDEX('BLS CPS T18b'!B:B,MATCH($A30,'BLS CPS T18b'!K:K,0))</f>
        <v>7.5746337845355088E-2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T18b'!D:D,MATCH($A31,'BLS CPS T18b'!K:K,0))/INDEX('BLS CPS T18b'!B:B,MATCH($A31,'BLS CPS T18b'!K:K,0))</f>
        <v>0.13186581705197747</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T18b'!D:D,MATCH($A32,'BLS CPS T18b'!K:K,0))/INDEX('BLS CPS T18b'!B:B,MATCH($A32,'BLS CPS T18b'!K:K,0))</f>
        <v>8.2426778242677828E-2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T18b'!D:D,MATCH($A33,'BLS CPS T18b'!K:K,0))/INDEX('BLS CPS T18b'!B:B,MATCH($A33,'BLS CPS T18b'!K:K,0))</f>
        <v>0.19405338439013403</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T18b'!D:D,MATCH($A34,'BLS CPS T18b'!K:K,0))/INDEX('BLS CPS T18b'!B:B,MATCH($A34,'BLS CPS T18b'!K:K,0))</f>
        <v>7.1167883211678828E-2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T18b'!D:D,MATCH($A35,'BLS CPS T18b'!K:K,0))/INDEX('BLS CPS T18b'!B:B,MATCH($A35,'BLS CPS T18b'!K:K,0))</f>
        <v>5.030674846625767E-2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T18b'!D:D,MATCH($A36,'BLS CPS T18b'!K:K,0))/INDEX('BLS CPS T18b'!B:B,MATCH($A36,'BLS CPS T18b'!K:K,0))</f>
        <v>6.7961165048543687E-2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T18b'!D:D,MATCH($A37,'BLS CPS T18b'!K:K,0))/INDEX('BLS CPS T18b'!B:B,MATCH($A37,'BLS CPS T18b'!K:K,0))</f>
        <v>6.2984878369493749E-2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T18b'!D:D,MATCH($A38,'BLS CPS T18b'!K:K,0))/INDEX('BLS CPS T18b'!B:B,MATCH($A38,'BLS CPS T18b'!K:K,0))</f>
        <v>4.2731921110299491E-2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T18b'!D:D,MATCH($A39,'BLS CPS T18b'!K:K,0))/INDEX('BLS CPS T18b'!B:B,MATCH($A39,'BLS CPS T18b'!K:K,0))</f>
        <v>6.4466411564625847E-2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T18b'!D:D,MATCH($A40,'BLS CPS T18b'!K:K,0))/INDEX('BLS CPS T18b'!B:B,MATCH($A40,'BLS CPS T18b'!K:K,0))</f>
        <v>4.2927609652046395E-2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T18b'!D:D,MATCH($A41,'BLS CPS T18b'!K:K,0))/INDEX('BLS CPS T18b'!B:B,MATCH($A41,'BLS CPS T18b'!K:K,0))</f>
        <v>6.851671777993866E-2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T18b'!D:D,MATCH($A42,'BLS CPS T18b'!K:K,0))/INDEX('BLS CPS T18b'!B:B,MATCH($A42,'BLS CPS T18b'!K:K,0))</f>
        <v>7.2820216049382713E-2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T18b'!D:D,MATCH($A43,'BLS CPS T18b'!K:K,0))/INDEX('BLS CPS T18b'!B:B,MATCH($A43,'BLS CPS T18b'!K:K,0))</f>
        <v>0.12725874663590928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T18b'!D:D,MATCH($A44,'BLS CPS T18b'!K:K,0))/INDEX('BLS CPS T18b'!B:B,MATCH($A44,'BLS CPS T18b'!K:K,0))</f>
        <v>0.15596330275229359</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0.22560565132831262</v>
      </c>
    </row>
    <row r="49" spans="1:2" x14ac:dyDescent="0.2">
      <c r="A49" s="12" t="s">
        <v>94</v>
      </c>
      <c r="B49" s="56">
        <f>('S Curve Equation'!$B$11-(LN(1/((B4/'S Curve Equation'!$B$14)-'S Curve Equation'!$B$13)-1)/'S Curve Equation'!$B$10))/'S Curve Equation'!$B$12</f>
        <v>0.17128866521494968</v>
      </c>
    </row>
    <row r="50" spans="1:2" x14ac:dyDescent="0.2">
      <c r="A50" s="12" t="s">
        <v>93</v>
      </c>
      <c r="B50" s="56">
        <f>('S Curve Equation'!$B$11-(LN(1/((B5/'S Curve Equation'!$B$14)-'S Curve Equation'!$B$13)-1)/'S Curve Equation'!$B$10))/'S Curve Equation'!$B$12</f>
        <v>0.15040508753666193</v>
      </c>
    </row>
    <row r="51" spans="1:2" x14ac:dyDescent="0.2">
      <c r="A51" s="12" t="s">
        <v>28</v>
      </c>
      <c r="B51" s="56">
        <f>('S Curve Equation'!$B$11-(LN(1/((B6/'S Curve Equation'!$B$14)-'S Curve Equation'!$B$13)-1)/'S Curve Equation'!$B$10))/'S Curve Equation'!$B$12</f>
        <v>0.27546846507234923</v>
      </c>
    </row>
    <row r="52" spans="1:2" x14ac:dyDescent="0.2">
      <c r="A52" s="12" t="s">
        <v>29</v>
      </c>
      <c r="B52" s="56">
        <f>('S Curve Equation'!$B$11-(LN(1/((B7/'S Curve Equation'!$B$14)-'S Curve Equation'!$B$13)-1)/'S Curve Equation'!$B$10))/'S Curve Equation'!$B$12</f>
        <v>0.21974896062959659</v>
      </c>
    </row>
    <row r="53" spans="1:2" x14ac:dyDescent="0.2">
      <c r="A53" s="12" t="s">
        <v>30</v>
      </c>
      <c r="B53" s="56">
        <f>('S Curve Equation'!$B$11-(LN(1/((B8/'S Curve Equation'!$B$14)-'S Curve Equation'!$B$13)-1)/'S Curve Equation'!$B$10))/'S Curve Equation'!$B$12</f>
        <v>0.2442097801246465</v>
      </c>
    </row>
    <row r="54" spans="1:2" x14ac:dyDescent="0.2">
      <c r="A54" s="12" t="s">
        <v>31</v>
      </c>
      <c r="B54" s="56">
        <f>('S Curve Equation'!$B$11-(LN(1/((B9/'S Curve Equation'!$B$14)-'S Curve Equation'!$B$13)-1)/'S Curve Equation'!$B$10))/'S Curve Equation'!$B$12</f>
        <v>0.23083680681431851</v>
      </c>
    </row>
    <row r="55" spans="1:2" x14ac:dyDescent="0.2">
      <c r="A55" s="12" t="s">
        <v>32</v>
      </c>
      <c r="B55" s="56">
        <f>('S Curve Equation'!$B$11-(LN(1/((B10/'S Curve Equation'!$B$14)-'S Curve Equation'!$B$13)-1)/'S Curve Equation'!$B$10))/'S Curve Equation'!$B$12</f>
        <v>0.24373254897920354</v>
      </c>
    </row>
    <row r="56" spans="1:2" x14ac:dyDescent="0.2">
      <c r="A56" s="12" t="s">
        <v>33</v>
      </c>
      <c r="B56" s="56">
        <f>('S Curve Equation'!$B$11-(LN(1/((B11/'S Curve Equation'!$B$14)-'S Curve Equation'!$B$13)-1)/'S Curve Equation'!$B$10))/'S Curve Equation'!$B$12</f>
        <v>0.19149764432341443</v>
      </c>
    </row>
    <row r="57" spans="1:2" x14ac:dyDescent="0.2">
      <c r="A57" s="12" t="s">
        <v>34</v>
      </c>
      <c r="B57" s="56">
        <f>('S Curve Equation'!$B$11-(LN(1/((B12/'S Curve Equation'!$B$14)-'S Curve Equation'!$B$13)-1)/'S Curve Equation'!$B$10))/'S Curve Equation'!$B$12</f>
        <v>0.19700354245592971</v>
      </c>
    </row>
    <row r="58" spans="1:2" x14ac:dyDescent="0.2">
      <c r="A58" s="12" t="s">
        <v>92</v>
      </c>
      <c r="B58" s="56">
        <f>('S Curve Equation'!$B$11-(LN(1/((B13/'S Curve Equation'!$B$14)-'S Curve Equation'!$B$13)-1)/'S Curve Equation'!$B$10))/'S Curve Equation'!$B$12</f>
        <v>0.20213042888093008</v>
      </c>
    </row>
    <row r="59" spans="1:2" x14ac:dyDescent="0.2">
      <c r="A59" s="12" t="s">
        <v>89</v>
      </c>
      <c r="B59" s="56">
        <f>('S Curve Equation'!$B$11-(LN(1/((B14/'S Curve Equation'!$B$14)-'S Curve Equation'!$B$13)-1)/'S Curve Equation'!$B$10))/'S Curve Equation'!$B$12</f>
        <v>0.18979910295519237</v>
      </c>
    </row>
    <row r="60" spans="1:2" x14ac:dyDescent="0.2">
      <c r="A60" s="12" t="s">
        <v>35</v>
      </c>
      <c r="B60" s="56">
        <f>('S Curve Equation'!$B$11-(LN(1/((B15/'S Curve Equation'!$B$14)-'S Curve Equation'!$B$13)-1)/'S Curve Equation'!$B$10))/'S Curve Equation'!$B$12</f>
        <v>0.20613872522700727</v>
      </c>
    </row>
    <row r="61" spans="1:2" x14ac:dyDescent="0.2">
      <c r="A61" s="12" t="s">
        <v>98</v>
      </c>
      <c r="B61" s="56">
        <f>('S Curve Equation'!$B$11-(LN(1/((B16/'S Curve Equation'!$B$14)-'S Curve Equation'!$B$13)-1)/'S Curve Equation'!$B$10))/'S Curve Equation'!$B$12</f>
        <v>0.23242264788488415</v>
      </c>
    </row>
    <row r="62" spans="1:2" x14ac:dyDescent="0.2">
      <c r="A62" s="12" t="s">
        <v>97</v>
      </c>
      <c r="B62" s="56">
        <f>('S Curve Equation'!$B$11-(LN(1/((B17/'S Curve Equation'!$B$14)-'S Curve Equation'!$B$13)-1)/'S Curve Equation'!$B$10))/'S Curve Equation'!$B$12</f>
        <v>0.22202575638723698</v>
      </c>
    </row>
    <row r="63" spans="1:2" x14ac:dyDescent="0.2">
      <c r="A63" s="12" t="s">
        <v>101</v>
      </c>
      <c r="B63" s="56">
        <f>('S Curve Equation'!$B$11-(LN(1/((B18/'S Curve Equation'!$B$14)-'S Curve Equation'!$B$13)-1)/'S Curve Equation'!$B$10))/'S Curve Equation'!$B$12</f>
        <v>0.23391798105663314</v>
      </c>
    </row>
    <row r="64" spans="1:2" x14ac:dyDescent="0.2">
      <c r="A64" s="12" t="s">
        <v>104</v>
      </c>
      <c r="B64" s="56">
        <f>('S Curve Equation'!$B$11-(LN(1/((B19/'S Curve Equation'!$B$14)-'S Curve Equation'!$B$13)-1)/'S Curve Equation'!$B$10))/'S Curve Equation'!$B$12</f>
        <v>0.17813336099821514</v>
      </c>
    </row>
    <row r="65" spans="1:2" x14ac:dyDescent="0.2">
      <c r="A65" s="12" t="s">
        <v>36</v>
      </c>
      <c r="B65" s="56">
        <f>('S Curve Equation'!$B$11-(LN(1/((B20/'S Curve Equation'!$B$14)-'S Curve Equation'!$B$13)-1)/'S Curve Equation'!$B$10))/'S Curve Equation'!$B$12</f>
        <v>0.20993718843527159</v>
      </c>
    </row>
    <row r="66" spans="1:2" x14ac:dyDescent="0.2">
      <c r="A66" s="12" t="s">
        <v>37</v>
      </c>
      <c r="B66" s="56">
        <f>('S Curve Equation'!$B$11-(LN(1/((B21/'S Curve Equation'!$B$14)-'S Curve Equation'!$B$13)-1)/'S Curve Equation'!$B$10))/'S Curve Equation'!$B$12</f>
        <v>0.1884505599906714</v>
      </c>
    </row>
    <row r="67" spans="1:2" x14ac:dyDescent="0.2">
      <c r="A67" s="12" t="s">
        <v>38</v>
      </c>
      <c r="B67" s="56">
        <f>('S Curve Equation'!$B$11-(LN(1/((B22/'S Curve Equation'!$B$14)-'S Curve Equation'!$B$13)-1)/'S Curve Equation'!$B$10))/'S Curve Equation'!$B$12</f>
        <v>0.22247097365945206</v>
      </c>
    </row>
    <row r="68" spans="1:2" x14ac:dyDescent="0.2">
      <c r="A68" s="12" t="s">
        <v>39</v>
      </c>
      <c r="B68" s="56">
        <f>('S Curve Equation'!$B$11-(LN(1/((B23/'S Curve Equation'!$B$14)-'S Curve Equation'!$B$13)-1)/'S Curve Equation'!$B$10))/'S Curve Equation'!$B$12</f>
        <v>0.23511615898931465</v>
      </c>
    </row>
    <row r="69" spans="1:2" x14ac:dyDescent="0.2">
      <c r="A69" s="12" t="s">
        <v>40</v>
      </c>
      <c r="B69" s="56">
        <f>('S Curve Equation'!$B$11-(LN(1/((B24/'S Curve Equation'!$B$14)-'S Curve Equation'!$B$13)-1)/'S Curve Equation'!$B$10))/'S Curve Equation'!$B$12</f>
        <v>0.21978486390677471</v>
      </c>
    </row>
    <row r="70" spans="1:2" x14ac:dyDescent="0.2">
      <c r="A70" s="12" t="s">
        <v>41</v>
      </c>
      <c r="B70" s="56">
        <f>('S Curve Equation'!$B$11-(LN(1/((B25/'S Curve Equation'!$B$14)-'S Curve Equation'!$B$13)-1)/'S Curve Equation'!$B$10))/'S Curve Equation'!$B$12</f>
        <v>0.2031986394610269</v>
      </c>
    </row>
    <row r="71" spans="1:2" x14ac:dyDescent="0.2">
      <c r="A71" s="12" t="s">
        <v>42</v>
      </c>
      <c r="B71" s="56">
        <f>('S Curve Equation'!$B$11-(LN(1/((B26/'S Curve Equation'!$B$14)-'S Curve Equation'!$B$13)-1)/'S Curve Equation'!$B$10))/'S Curve Equation'!$B$12</f>
        <v>0.2202185433029501</v>
      </c>
    </row>
    <row r="72" spans="1:2" x14ac:dyDescent="0.2">
      <c r="A72" s="12" t="s">
        <v>105</v>
      </c>
      <c r="B72" s="56">
        <f>('S Curve Equation'!$B$11-(LN(1/((B27/'S Curve Equation'!$B$14)-'S Curve Equation'!$B$13)-1)/'S Curve Equation'!$B$10))/'S Curve Equation'!$B$12</f>
        <v>0.19392319953460563</v>
      </c>
    </row>
    <row r="73" spans="1:2" x14ac:dyDescent="0.2">
      <c r="A73" s="12" t="s">
        <v>106</v>
      </c>
      <c r="B73" s="56">
        <f>('S Curve Equation'!$B$11-(LN(1/((B28/'S Curve Equation'!$B$14)-'S Curve Equation'!$B$13)-1)/'S Curve Equation'!$B$10))/'S Curve Equation'!$B$12</f>
        <v>0.19405350504895558</v>
      </c>
    </row>
    <row r="74" spans="1:2" x14ac:dyDescent="0.2">
      <c r="A74" s="12" t="s">
        <v>107</v>
      </c>
      <c r="B74" s="56">
        <f>('S Curve Equation'!$B$11-(LN(1/((B29/'S Curve Equation'!$B$14)-'S Curve Equation'!$B$13)-1)/'S Curve Equation'!$B$10))/'S Curve Equation'!$B$12</f>
        <v>0.17761339408606092</v>
      </c>
    </row>
    <row r="75" spans="1:2" x14ac:dyDescent="0.2">
      <c r="A75" s="12" t="s">
        <v>43</v>
      </c>
      <c r="B75" s="56">
        <f>('S Curve Equation'!$B$11-(LN(1/((B30/'S Curve Equation'!$B$14)-'S Curve Equation'!$B$13)-1)/'S Curve Equation'!$B$10))/'S Curve Equation'!$B$12</f>
        <v>0.23606799694811015</v>
      </c>
    </row>
    <row r="76" spans="1:2" x14ac:dyDescent="0.2">
      <c r="A76" s="12" t="s">
        <v>44</v>
      </c>
      <c r="B76" s="56">
        <f>('S Curve Equation'!$B$11-(LN(1/((B31/'S Curve Equation'!$B$14)-'S Curve Equation'!$B$13)-1)/'S Curve Equation'!$B$10))/'S Curve Equation'!$B$12</f>
        <v>0.29825972439197401</v>
      </c>
    </row>
    <row r="77" spans="1:2" x14ac:dyDescent="0.2">
      <c r="A77" s="12" t="s">
        <v>45</v>
      </c>
      <c r="B77" s="56">
        <f>('S Curve Equation'!$B$11-(LN(1/((B32/'S Curve Equation'!$B$14)-'S Curve Equation'!$B$13)-1)/'S Curve Equation'!$B$10))/'S Curve Equation'!$B$12</f>
        <v>0.24508625746009427</v>
      </c>
    </row>
    <row r="78" spans="1:2" x14ac:dyDescent="0.2">
      <c r="A78" s="12" t="s">
        <v>46</v>
      </c>
      <c r="B78" s="56">
        <f>('S Curve Equation'!$B$11-(LN(1/((B33/'S Curve Equation'!$B$14)-'S Curve Equation'!$B$13)-1)/'S Curve Equation'!$B$10))/'S Curve Equation'!$B$12</f>
        <v>0.34650555269104322</v>
      </c>
    </row>
    <row r="79" spans="1:2" x14ac:dyDescent="0.2">
      <c r="A79" s="12" t="s">
        <v>47</v>
      </c>
      <c r="B79" s="56">
        <f>('S Curve Equation'!$B$11-(LN(1/((B34/'S Curve Equation'!$B$14)-'S Curve Equation'!$B$13)-1)/'S Curve Equation'!$B$10))/'S Curve Equation'!$B$12</f>
        <v>0.22951730957634903</v>
      </c>
    </row>
    <row r="80" spans="1:2" x14ac:dyDescent="0.2">
      <c r="A80" s="12" t="s">
        <v>48</v>
      </c>
      <c r="B80" s="56">
        <f>('S Curve Equation'!$B$11-(LN(1/((B35/'S Curve Equation'!$B$14)-'S Curve Equation'!$B$13)-1)/'S Curve Equation'!$B$10))/'S Curve Equation'!$B$12</f>
        <v>0.19464418600517136</v>
      </c>
    </row>
    <row r="81" spans="1:32" x14ac:dyDescent="0.2">
      <c r="A81" s="12" t="s">
        <v>49</v>
      </c>
      <c r="B81" s="56">
        <f>('S Curve Equation'!$B$11-(LN(1/((B36/'S Curve Equation'!$B$14)-'S Curve Equation'!$B$13)-1)/'S Curve Equation'!$B$10))/'S Curve Equation'!$B$12</f>
        <v>0.22472858716064392</v>
      </c>
    </row>
    <row r="82" spans="1:32" x14ac:dyDescent="0.2">
      <c r="A82" s="12" t="s">
        <v>50</v>
      </c>
      <c r="B82" s="56">
        <f>('S Curve Equation'!$B$11-(LN(1/((B37/'S Curve Equation'!$B$14)-'S Curve Equation'!$B$13)-1)/'S Curve Equation'!$B$10))/'S Curve Equation'!$B$12</f>
        <v>0.21693319050725601</v>
      </c>
    </row>
    <row r="83" spans="1:32" x14ac:dyDescent="0.2">
      <c r="A83" s="12" t="s">
        <v>51</v>
      </c>
      <c r="B83" s="56">
        <f>('S Curve Equation'!$B$11-(LN(1/((B38/'S Curve Equation'!$B$14)-'S Curve Equation'!$B$13)-1)/'S Curve Equation'!$B$10))/'S Curve Equation'!$B$12</f>
        <v>0.17917761113426273</v>
      </c>
    </row>
    <row r="84" spans="1:32" x14ac:dyDescent="0.2">
      <c r="A84" s="12" t="s">
        <v>52</v>
      </c>
      <c r="B84" s="56">
        <f>('S Curve Equation'!$B$11-(LN(1/((B39/'S Curve Equation'!$B$14)-'S Curve Equation'!$B$13)-1)/'S Curve Equation'!$B$10))/'S Curve Equation'!$B$12</f>
        <v>0.21930304816246743</v>
      </c>
    </row>
    <row r="85" spans="1:32" x14ac:dyDescent="0.2">
      <c r="A85" s="12" t="s">
        <v>53</v>
      </c>
      <c r="B85" s="56">
        <f>('S Curve Equation'!$B$11-(LN(1/((B40/'S Curve Equation'!$B$14)-'S Curve Equation'!$B$13)-1)/'S Curve Equation'!$B$10))/'S Curve Equation'!$B$12</f>
        <v>0.17960224211231229</v>
      </c>
    </row>
    <row r="86" spans="1:32" x14ac:dyDescent="0.2">
      <c r="A86" s="12" t="s">
        <v>54</v>
      </c>
      <c r="B86" s="56">
        <f>('S Curve Equation'!$B$11-(LN(1/((B41/'S Curve Equation'!$B$14)-'S Curve Equation'!$B$13)-1)/'S Curve Equation'!$B$10))/'S Curve Equation'!$B$12</f>
        <v>0.22557077018386607</v>
      </c>
    </row>
    <row r="87" spans="1:32" x14ac:dyDescent="0.2">
      <c r="A87" s="12" t="s">
        <v>55</v>
      </c>
      <c r="B87" s="56">
        <f>('S Curve Equation'!$B$11-(LN(1/((B42/'S Curve Equation'!$B$14)-'S Curve Equation'!$B$13)-1)/'S Curve Equation'!$B$10))/'S Curve Equation'!$B$12</f>
        <v>0.23191875427280456</v>
      </c>
    </row>
    <row r="88" spans="1:32" x14ac:dyDescent="0.2">
      <c r="A88" s="12" t="s">
        <v>56</v>
      </c>
      <c r="B88" s="56">
        <f>('S Curve Equation'!$B$11-(LN(1/((B43/'S Curve Equation'!$B$14)-'S Curve Equation'!$B$13)-1)/'S Curve Equation'!$B$10))/'S Curve Equation'!$B$12</f>
        <v>0.29404306919732515</v>
      </c>
    </row>
    <row r="89" spans="1:32" x14ac:dyDescent="0.2">
      <c r="A89" s="12" t="s">
        <v>57</v>
      </c>
      <c r="B89" s="56">
        <f>('S Curve Equation'!$B$11-(LN(1/((B44/'S Curve Equation'!$B$14)-'S Curve Equation'!$B$13)-1)/'S Curve Equation'!$B$10))/'S Curve Equation'!$B$12</f>
        <v>0.31863950526647034</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0.22560565132831262</v>
      </c>
      <c r="C93">
        <f>IF('LF Projected Ratios'!D$50&gt;=0,$B93+(1-$B93)*'LF Projected Ratios'!D$50,$B93*(1+'LF Projected Ratios'!D$50))</f>
        <v>0.22410988619571146</v>
      </c>
      <c r="D93">
        <f>IF('LF Projected Ratios'!E$50&gt;=0,$B93+(1-$B93)*'LF Projected Ratios'!E$50,$B93*(1+'LF Projected Ratios'!E$50))</f>
        <v>0.22193889310544215</v>
      </c>
      <c r="E93">
        <f>IF('LF Projected Ratios'!F$50&gt;=0,$B93+(1-$B93)*'LF Projected Ratios'!F$50,$B93*(1+'LF Projected Ratios'!F$50))</f>
        <v>0.21994251765289247</v>
      </c>
      <c r="F93">
        <f>IF('LF Projected Ratios'!G$50&gt;=0,$B93+(1-$B93)*'LF Projected Ratios'!G$50,$B93*(1+'LF Projected Ratios'!G$50))</f>
        <v>0.21820842694554807</v>
      </c>
      <c r="G93">
        <f>IF('LF Projected Ratios'!H$50&gt;=0,$B93+(1-$B93)*'LF Projected Ratios'!H$50,$B93*(1+'LF Projected Ratios'!H$50))</f>
        <v>0.21577292041791066</v>
      </c>
      <c r="H93">
        <f>IF('LF Projected Ratios'!I$50&gt;=0,$B93+(1-$B93)*'LF Projected Ratios'!I$50,$B93*(1+'LF Projected Ratios'!I$50))</f>
        <v>0.21401245507813105</v>
      </c>
      <c r="I93">
        <f>IF('LF Projected Ratios'!J$50&gt;=0,$B93+(1-$B93)*'LF Projected Ratios'!J$50,$B93*(1+'LF Projected Ratios'!J$50))</f>
        <v>0.21356344988279641</v>
      </c>
      <c r="J93">
        <f>IF('LF Projected Ratios'!K$50&gt;=0,$B93+(1-$B93)*'LF Projected Ratios'!K$50,$B93*(1+'LF Projected Ratios'!K$50))</f>
        <v>0.21272698861140008</v>
      </c>
      <c r="K93">
        <f>IF('LF Projected Ratios'!L$50&gt;=0,$B93+(1-$B93)*'LF Projected Ratios'!L$50,$B93*(1+'LF Projected Ratios'!L$50))</f>
        <v>0.21038340566863417</v>
      </c>
      <c r="L93">
        <f>IF('LF Projected Ratios'!M$50&gt;=0,$B93+(1-$B93)*'LF Projected Ratios'!M$50,$B93*(1+'LF Projected Ratios'!M$50))</f>
        <v>0.20848699857628464</v>
      </c>
      <c r="M93">
        <f>IF('LF Projected Ratios'!N$50&gt;=0,$B93+(1-$B93)*'LF Projected Ratios'!N$50,$B93*(1+'LF Projected Ratios'!N$50))</f>
        <v>0.20688478686012929</v>
      </c>
      <c r="N93">
        <f>IF('LF Projected Ratios'!O$50&gt;=0,$B93+(1-$B93)*'LF Projected Ratios'!O$50,$B93*(1+'LF Projected Ratios'!O$50))</f>
        <v>0.20529725527472842</v>
      </c>
      <c r="O93">
        <f>IF('LF Projected Ratios'!P$50&gt;=0,$B93+(1-$B93)*'LF Projected Ratios'!P$50,$B93*(1+'LF Projected Ratios'!P$50))</f>
        <v>0.20372420298195923</v>
      </c>
      <c r="P93">
        <f>IF('LF Projected Ratios'!Q$50&gt;=0,$B93+(1-$B93)*'LF Projected Ratios'!Q$50,$B93*(1+'LF Projected Ratios'!Q$50))</f>
        <v>0.20216543279060906</v>
      </c>
      <c r="Q93">
        <f>IF('LF Projected Ratios'!R$50&gt;=0,$B93+(1-$B93)*'LF Projected Ratios'!R$50,$B93*(1+'LF Projected Ratios'!R$50))</f>
        <v>0.20062075107397251</v>
      </c>
      <c r="R93">
        <f>IF('LF Projected Ratios'!S$50&gt;=0,$B93+(1-$B93)*'LF Projected Ratios'!S$50,$B93*(1+'LF Projected Ratios'!S$50))</f>
        <v>0.19908996768967091</v>
      </c>
      <c r="S93">
        <f>IF('LF Projected Ratios'!T$50&gt;=0,$B93+(1-$B93)*'LF Projected Ratios'!T$50,$B93*(1+'LF Projected Ratios'!T$50))</f>
        <v>0.19757289590162849</v>
      </c>
      <c r="T93">
        <f>IF('LF Projected Ratios'!U$50&gt;=0,$B93+(1-$B93)*'LF Projected Ratios'!U$50,$B93*(1+'LF Projected Ratios'!U$50))</f>
        <v>0.19606935230413361</v>
      </c>
      <c r="U93">
        <f>IF('LF Projected Ratios'!V$50&gt;=0,$B93+(1-$B93)*'LF Projected Ratios'!V$50,$B93*(1+'LF Projected Ratios'!V$50))</f>
        <v>0.19457915674792489</v>
      </c>
      <c r="V93">
        <f>IF('LF Projected Ratios'!W$50&gt;=0,$B93+(1-$B93)*'LF Projected Ratios'!W$50,$B93*(1+'LF Projected Ratios'!W$50))</f>
        <v>0.19310213226823505</v>
      </c>
      <c r="W93">
        <f>IF('LF Projected Ratios'!X$50&gt;=0,$B93+(1-$B93)*'LF Projected Ratios'!X$50,$B93*(1+'LF Projected Ratios'!X$50))</f>
        <v>0.19163810501473566</v>
      </c>
      <c r="X93">
        <f>IF('LF Projected Ratios'!Y$50&gt;=0,$B93+(1-$B93)*'LF Projected Ratios'!Y$50,$B93*(1+'LF Projected Ratios'!Y$50))</f>
        <v>0.19018690418332246</v>
      </c>
      <c r="Y93">
        <f>IF('LF Projected Ratios'!Z$50&gt;=0,$B93+(1-$B93)*'LF Projected Ratios'!Z$50,$B93*(1+'LF Projected Ratios'!Z$50))</f>
        <v>0.18874836194968581</v>
      </c>
      <c r="Z93">
        <f>IF('LF Projected Ratios'!AA$50&gt;=0,$B93+(1-$B93)*'LF Projected Ratios'!AA$50,$B93*(1+'LF Projected Ratios'!AA$50))</f>
        <v>0.18732231340461339</v>
      </c>
      <c r="AA93">
        <f>IF('LF Projected Ratios'!AB$50&gt;=0,$B93+(1-$B93)*'LF Projected Ratios'!AB$50,$B93*(1+'LF Projected Ratios'!AB$50))</f>
        <v>0.18590859649096811</v>
      </c>
      <c r="AB93">
        <f>IF('LF Projected Ratios'!AC$50&gt;=0,$B93+(1-$B93)*'LF Projected Ratios'!AC$50,$B93*(1+'LF Projected Ratios'!AC$50))</f>
        <v>0.18450705194229802</v>
      </c>
      <c r="AC93">
        <f>IF('LF Projected Ratios'!AD$50&gt;=0,$B93+(1-$B93)*'LF Projected Ratios'!AD$50,$B93*(1+'LF Projected Ratios'!AD$50))</f>
        <v>0.18311752322302083</v>
      </c>
      <c r="AD93">
        <f>IF('LF Projected Ratios'!AE$50&gt;=0,$B93+(1-$B93)*'LF Projected Ratios'!AE$50,$B93*(1+'LF Projected Ratios'!AE$50))</f>
        <v>0.1817398564701446</v>
      </c>
      <c r="AE93">
        <f>IF('LF Projected Ratios'!AF$50&gt;=0,$B93+(1-$B93)*'LF Projected Ratios'!AF$50,$B93*(1+'LF Projected Ratios'!AF$50))</f>
        <v>0.18037390043647078</v>
      </c>
      <c r="AF93">
        <f>IF('LF Projected Ratios'!AG$50&gt;=0,$B93+(1-$B93)*'LF Projected Ratios'!AG$50,$B93*(1+'LF Projected Ratios'!AG$50))</f>
        <v>0.179019506435242</v>
      </c>
    </row>
    <row r="94" spans="1:32" x14ac:dyDescent="0.2">
      <c r="A94" s="12" t="s">
        <v>94</v>
      </c>
      <c r="B94" s="56">
        <f t="shared" ref="B94:B134" si="0">B49</f>
        <v>0.17128866521494968</v>
      </c>
      <c r="C94">
        <f>IF('LF Projected Ratios'!D$50&gt;=0,$B94+(1-$B94)*'LF Projected Ratios'!D$50,$B94*(1+'LF Projected Ratios'!D$50))</f>
        <v>0.17015302161945539</v>
      </c>
      <c r="D94">
        <f>IF('LF Projected Ratios'!E$50&gt;=0,$B94+(1-$B94)*'LF Projected Ratios'!E$50,$B94*(1+'LF Projected Ratios'!E$50))</f>
        <v>0.16850471845668599</v>
      </c>
      <c r="E94">
        <f>IF('LF Projected Ratios'!F$50&gt;=0,$B94+(1-$B94)*'LF Projected Ratios'!F$50,$B94*(1+'LF Projected Ratios'!F$50))</f>
        <v>0.16698899185798702</v>
      </c>
      <c r="F94">
        <f>IF('LF Projected Ratios'!G$50&gt;=0,$B94+(1-$B94)*'LF Projected Ratios'!G$50,$B94*(1+'LF Projected Ratios'!G$50))</f>
        <v>0.16567240213218085</v>
      </c>
      <c r="G94">
        <f>IF('LF Projected Ratios'!H$50&gt;=0,$B94+(1-$B94)*'LF Projected Ratios'!H$50,$B94*(1+'LF Projected Ratios'!H$50))</f>
        <v>0.16382326998595542</v>
      </c>
      <c r="H94">
        <f>IF('LF Projected Ratios'!I$50&gt;=0,$B94+(1-$B94)*'LF Projected Ratios'!I$50,$B94*(1+'LF Projected Ratios'!I$50))</f>
        <v>0.16248665560403461</v>
      </c>
      <c r="I94">
        <f>IF('LF Projected Ratios'!J$50&gt;=0,$B94+(1-$B94)*'LF Projected Ratios'!J$50,$B94*(1+'LF Projected Ratios'!J$50))</f>
        <v>0.16214575323687039</v>
      </c>
      <c r="J94">
        <f>IF('LF Projected Ratios'!K$50&gt;=0,$B94+(1-$B94)*'LF Projected Ratios'!K$50,$B94*(1+'LF Projected Ratios'!K$50))</f>
        <v>0.16151067900961633</v>
      </c>
      <c r="K94">
        <f>IF('LF Projected Ratios'!L$50&gt;=0,$B94+(1-$B94)*'LF Projected Ratios'!L$50,$B94*(1+'LF Projected Ratios'!L$50))</f>
        <v>0.15973133885690571</v>
      </c>
      <c r="L94">
        <f>IF('LF Projected Ratios'!M$50&gt;=0,$B94+(1-$B94)*'LF Projected Ratios'!M$50,$B94*(1+'LF Projected Ratios'!M$50))</f>
        <v>0.15829151216089798</v>
      </c>
      <c r="M94">
        <f>IF('LF Projected Ratios'!N$50&gt;=0,$B94+(1-$B94)*'LF Projected Ratios'!N$50,$B94*(1+'LF Projected Ratios'!N$50))</f>
        <v>0.15707505014128029</v>
      </c>
      <c r="N94">
        <f>IF('LF Projected Ratios'!O$50&gt;=0,$B94+(1-$B94)*'LF Projected Ratios'!O$50,$B94*(1+'LF Projected Ratios'!O$50))</f>
        <v>0.15586973385310735</v>
      </c>
      <c r="O94">
        <f>IF('LF Projected Ratios'!P$50&gt;=0,$B94+(1-$B94)*'LF Projected Ratios'!P$50,$B94*(1+'LF Projected Ratios'!P$50))</f>
        <v>0.1546754108121936</v>
      </c>
      <c r="P94">
        <f>IF('LF Projected Ratios'!Q$50&gt;=0,$B94+(1-$B94)*'LF Projected Ratios'!Q$50,$B94*(1+'LF Projected Ratios'!Q$50))</f>
        <v>0.15349193130323099</v>
      </c>
      <c r="Q94">
        <f>IF('LF Projected Ratios'!R$50&gt;=0,$B94+(1-$B94)*'LF Projected Ratios'!R$50,$B94*(1+'LF Projected Ratios'!R$50))</f>
        <v>0.15231914831722515</v>
      </c>
      <c r="R94">
        <f>IF('LF Projected Ratios'!S$50&gt;=0,$B94+(1-$B94)*'LF Projected Ratios'!S$50,$B94*(1+'LF Projected Ratios'!S$50))</f>
        <v>0.15115691749061935</v>
      </c>
      <c r="S94">
        <f>IF('LF Projected Ratios'!T$50&gt;=0,$B94+(1-$B94)*'LF Projected Ratios'!T$50,$B94*(1+'LF Projected Ratios'!T$50))</f>
        <v>0.15000509704605572</v>
      </c>
      <c r="T94">
        <f>IF('LF Projected Ratios'!U$50&gt;=0,$B94+(1-$B94)*'LF Projected Ratios'!U$50,$B94*(1+'LF Projected Ratios'!U$50))</f>
        <v>0.14886354773471958</v>
      </c>
      <c r="U94">
        <f>IF('LF Projected Ratios'!V$50&gt;=0,$B94+(1-$B94)*'LF Projected Ratios'!V$50,$B94*(1+'LF Projected Ratios'!V$50))</f>
        <v>0.14773213278022099</v>
      </c>
      <c r="V94">
        <f>IF('LF Projected Ratios'!W$50&gt;=0,$B94+(1-$B94)*'LF Projected Ratios'!W$50,$B94*(1+'LF Projected Ratios'!W$50))</f>
        <v>0.14661071782396309</v>
      </c>
      <c r="W94">
        <f>IF('LF Projected Ratios'!X$50&gt;=0,$B94+(1-$B94)*'LF Projected Ratios'!X$50,$B94*(1+'LF Projected Ratios'!X$50))</f>
        <v>0.14549917087195308</v>
      </c>
      <c r="X94">
        <f>IF('LF Projected Ratios'!Y$50&gt;=0,$B94+(1-$B94)*'LF Projected Ratios'!Y$50,$B94*(1+'LF Projected Ratios'!Y$50))</f>
        <v>0.14439736224301117</v>
      </c>
      <c r="Y94">
        <f>IF('LF Projected Ratios'!Z$50&gt;=0,$B94+(1-$B94)*'LF Projected Ratios'!Z$50,$B94*(1+'LF Projected Ratios'!Z$50))</f>
        <v>0.14330516451833464</v>
      </c>
      <c r="Z94">
        <f>IF('LF Projected Ratios'!AA$50&gt;=0,$B94+(1-$B94)*'LF Projected Ratios'!AA$50,$B94*(1+'LF Projected Ratios'!AA$50))</f>
        <v>0.14222245249237694</v>
      </c>
      <c r="AA94">
        <f>IF('LF Projected Ratios'!AB$50&gt;=0,$B94+(1-$B94)*'LF Projected Ratios'!AB$50,$B94*(1+'LF Projected Ratios'!AB$50))</f>
        <v>0.14114910312499918</v>
      </c>
      <c r="AB94">
        <f>IF('LF Projected Ratios'!AC$50&gt;=0,$B94+(1-$B94)*'LF Projected Ratios'!AC$50,$B94*(1+'LF Projected Ratios'!AC$50))</f>
        <v>0.14008499549485995</v>
      </c>
      <c r="AC94">
        <f>IF('LF Projected Ratios'!AD$50&gt;=0,$B94+(1-$B94)*'LF Projected Ratios'!AD$50,$B94*(1+'LF Projected Ratios'!AD$50))</f>
        <v>0.13903001075400137</v>
      </c>
      <c r="AD94">
        <f>IF('LF Projected Ratios'!AE$50&gt;=0,$B94+(1-$B94)*'LF Projected Ratios'!AE$50,$B94*(1+'LF Projected Ratios'!AE$50))</f>
        <v>0.13798403208360108</v>
      </c>
      <c r="AE94">
        <f>IF('LF Projected Ratios'!AF$50&gt;=0,$B94+(1-$B94)*'LF Projected Ratios'!AF$50,$B94*(1+'LF Projected Ratios'!AF$50))</f>
        <v>0.13694694465084964</v>
      </c>
      <c r="AF94">
        <f>IF('LF Projected Ratios'!AG$50&gt;=0,$B94+(1-$B94)*'LF Projected Ratios'!AG$50,$B94*(1+'LF Projected Ratios'!AG$50))</f>
        <v>0.1359186355669251</v>
      </c>
    </row>
    <row r="95" spans="1:32" x14ac:dyDescent="0.2">
      <c r="A95" s="12" t="s">
        <v>93</v>
      </c>
      <c r="B95" s="56">
        <f t="shared" si="0"/>
        <v>0.15040508753666193</v>
      </c>
      <c r="C95">
        <f>IF('LF Projected Ratios'!D$50&gt;=0,$B95+(1-$B95)*'LF Projected Ratios'!D$50,$B95*(1+'LF Projected Ratios'!D$50))</f>
        <v>0.14940790203009952</v>
      </c>
      <c r="D95">
        <f>IF('LF Projected Ratios'!E$50&gt;=0,$B95+(1-$B95)*'LF Projected Ratios'!E$50,$B95*(1+'LF Projected Ratios'!E$50))</f>
        <v>0.14796056060110196</v>
      </c>
      <c r="E95">
        <f>IF('LF Projected Ratios'!F$50&gt;=0,$B95+(1-$B95)*'LF Projected Ratios'!F$50,$B95*(1+'LF Projected Ratios'!F$50))</f>
        <v>0.14662963195224549</v>
      </c>
      <c r="F95">
        <f>IF('LF Projected Ratios'!G$50&gt;=0,$B95+(1-$B95)*'LF Projected Ratios'!G$50,$B95*(1+'LF Projected Ratios'!G$50))</f>
        <v>0.14547356133478082</v>
      </c>
      <c r="G95">
        <f>IF('LF Projected Ratios'!H$50&gt;=0,$B95+(1-$B95)*'LF Projected Ratios'!H$50,$B95*(1+'LF Projected Ratios'!H$50))</f>
        <v>0.14384987606657651</v>
      </c>
      <c r="H95">
        <f>IF('LF Projected Ratios'!I$50&gt;=0,$B95+(1-$B95)*'LF Projected Ratios'!I$50,$B95*(1+'LF Projected Ratios'!I$50))</f>
        <v>0.14267622220650769</v>
      </c>
      <c r="I95">
        <f>IF('LF Projected Ratios'!J$50&gt;=0,$B95+(1-$B95)*'LF Projected Ratios'!J$50,$B95*(1+'LF Projected Ratios'!J$50))</f>
        <v>0.14237688278255661</v>
      </c>
      <c r="J95">
        <f>IF('LF Projected Ratios'!K$50&gt;=0,$B95+(1-$B95)*'LF Projected Ratios'!K$50,$B95*(1+'LF Projected Ratios'!K$50))</f>
        <v>0.14181923704095104</v>
      </c>
      <c r="K95">
        <f>IF('LF Projected Ratios'!L$50&gt;=0,$B95+(1-$B95)*'LF Projected Ratios'!L$50,$B95*(1+'LF Projected Ratios'!L$50))</f>
        <v>0.14025683470049202</v>
      </c>
      <c r="L95">
        <f>IF('LF Projected Ratios'!M$50&gt;=0,$B95+(1-$B95)*'LF Projected Ratios'!M$50,$B95*(1+'LF Projected Ratios'!M$50))</f>
        <v>0.13899255221000201</v>
      </c>
      <c r="M95">
        <f>IF('LF Projected Ratios'!N$50&gt;=0,$B95+(1-$B95)*'LF Projected Ratios'!N$50,$B95*(1+'LF Projected Ratios'!N$50))</f>
        <v>0.13792440169160067</v>
      </c>
      <c r="N95">
        <f>IF('LF Projected Ratios'!O$50&gt;=0,$B95+(1-$B95)*'LF Projected Ratios'!O$50,$B95*(1+'LF Projected Ratios'!O$50))</f>
        <v>0.13686603801292688</v>
      </c>
      <c r="O95">
        <f>IF('LF Projected Ratios'!P$50&gt;=0,$B95+(1-$B95)*'LF Projected Ratios'!P$50,$B95*(1+'LF Projected Ratios'!P$50))</f>
        <v>0.13581732728072365</v>
      </c>
      <c r="P95">
        <f>IF('LF Projected Ratios'!Q$50&gt;=0,$B95+(1-$B95)*'LF Projected Ratios'!Q$50,$B95*(1+'LF Projected Ratios'!Q$50))</f>
        <v>0.13477813803302888</v>
      </c>
      <c r="Q95">
        <f>IF('LF Projected Ratios'!R$50&gt;=0,$B95+(1-$B95)*'LF Projected Ratios'!R$50,$B95*(1+'LF Projected Ratios'!R$50))</f>
        <v>0.13374834118423937</v>
      </c>
      <c r="R95">
        <f>IF('LF Projected Ratios'!S$50&gt;=0,$B95+(1-$B95)*'LF Projected Ratios'!S$50,$B95*(1+'LF Projected Ratios'!S$50))</f>
        <v>0.13272780997165684</v>
      </c>
      <c r="S95">
        <f>IF('LF Projected Ratios'!T$50&gt;=0,$B95+(1-$B95)*'LF Projected Ratios'!T$50,$B95*(1+'LF Projected Ratios'!T$50))</f>
        <v>0.13171641990347158</v>
      </c>
      <c r="T95">
        <f>IF('LF Projected Ratios'!U$50&gt;=0,$B95+(1-$B95)*'LF Projected Ratios'!U$50,$B95*(1+'LF Projected Ratios'!U$50))</f>
        <v>0.1307140487081361</v>
      </c>
      <c r="U95">
        <f>IF('LF Projected Ratios'!V$50&gt;=0,$B95+(1-$B95)*'LF Projected Ratios'!V$50,$B95*(1+'LF Projected Ratios'!V$50))</f>
        <v>0.12972057628508873</v>
      </c>
      <c r="V95">
        <f>IF('LF Projected Ratios'!W$50&gt;=0,$B95+(1-$B95)*'LF Projected Ratios'!W$50,$B95*(1+'LF Projected Ratios'!W$50))</f>
        <v>0.1287358846567826</v>
      </c>
      <c r="W95">
        <f>IF('LF Projected Ratios'!X$50&gt;=0,$B95+(1-$B95)*'LF Projected Ratios'!X$50,$B95*(1+'LF Projected Ratios'!X$50))</f>
        <v>0.12775985792198155</v>
      </c>
      <c r="X95">
        <f>IF('LF Projected Ratios'!Y$50&gt;=0,$B95+(1-$B95)*'LF Projected Ratios'!Y$50,$B95*(1+'LF Projected Ratios'!Y$50))</f>
        <v>0.12679238221028341</v>
      </c>
      <c r="Y95">
        <f>IF('LF Projected Ratios'!Z$50&gt;=0,$B95+(1-$B95)*'LF Projected Ratios'!Z$50,$B95*(1+'LF Projected Ratios'!Z$50))</f>
        <v>0.12583334563783319</v>
      </c>
      <c r="Z95">
        <f>IF('LF Projected Ratios'!AA$50&gt;=0,$B95+(1-$B95)*'LF Projected Ratios'!AA$50,$B95*(1+'LF Projected Ratios'!AA$50))</f>
        <v>0.12488263826419113</v>
      </c>
      <c r="AA95">
        <f>IF('LF Projected Ratios'!AB$50&gt;=0,$B95+(1-$B95)*'LF Projected Ratios'!AB$50,$B95*(1+'LF Projected Ratios'!AB$50))</f>
        <v>0.12394015205031768</v>
      </c>
      <c r="AB95">
        <f>IF('LF Projected Ratios'!AC$50&gt;=0,$B95+(1-$B95)*'LF Projected Ratios'!AC$50,$B95*(1+'LF Projected Ratios'!AC$50))</f>
        <v>0.12300578081764635</v>
      </c>
      <c r="AC95">
        <f>IF('LF Projected Ratios'!AD$50&gt;=0,$B95+(1-$B95)*'LF Projected Ratios'!AD$50,$B95*(1+'LF Projected Ratios'!AD$50))</f>
        <v>0.12207942020820638</v>
      </c>
      <c r="AD95">
        <f>IF('LF Projected Ratios'!AE$50&gt;=0,$B95+(1-$B95)*'LF Projected Ratios'!AE$50,$B95*(1+'LF Projected Ratios'!AE$50))</f>
        <v>0.12116096764576965</v>
      </c>
      <c r="AE95">
        <f>IF('LF Projected Ratios'!AF$50&gt;=0,$B95+(1-$B95)*'LF Projected Ratios'!AF$50,$B95*(1+'LF Projected Ratios'!AF$50))</f>
        <v>0.12025032229798549</v>
      </c>
      <c r="AF95">
        <f>IF('LF Projected Ratios'!AG$50&gt;=0,$B95+(1-$B95)*'LF Projected Ratios'!AG$50,$B95*(1+'LF Projected Ratios'!AG$50))</f>
        <v>0.11934738503947906</v>
      </c>
    </row>
    <row r="96" spans="1:32" x14ac:dyDescent="0.2">
      <c r="A96" s="12" t="s">
        <v>28</v>
      </c>
      <c r="B96" s="56">
        <f t="shared" si="0"/>
        <v>0.27546846507234923</v>
      </c>
      <c r="C96">
        <f>IF('LF Projected Ratios'!D$50&gt;=0,$B96+(1-$B96)*'LF Projected Ratios'!D$50,$B96*(1+'LF Projected Ratios'!D$50))</f>
        <v>0.27364210955882196</v>
      </c>
      <c r="D96">
        <f>IF('LF Projected Ratios'!E$50&gt;=0,$B96+(1-$B96)*'LF Projected Ratios'!E$50,$B96*(1+'LF Projected Ratios'!E$50))</f>
        <v>0.27099128884250545</v>
      </c>
      <c r="E96">
        <f>IF('LF Projected Ratios'!F$50&gt;=0,$B96+(1-$B96)*'LF Projected Ratios'!F$50,$B96*(1+'LF Projected Ratios'!F$50))</f>
        <v>0.26855367933058022</v>
      </c>
      <c r="F96">
        <f>IF('LF Projected Ratios'!G$50&gt;=0,$B96+(1-$B96)*'LF Projected Ratios'!G$50,$B96*(1+'LF Projected Ratios'!G$50))</f>
        <v>0.26643632410195067</v>
      </c>
      <c r="G96">
        <f>IF('LF Projected Ratios'!H$50&gt;=0,$B96+(1-$B96)*'LF Projected Ratios'!H$50,$B96*(1+'LF Projected Ratios'!H$50))</f>
        <v>0.26346252783004065</v>
      </c>
      <c r="H96">
        <f>IF('LF Projected Ratios'!I$50&gt;=0,$B96+(1-$B96)*'LF Projected Ratios'!I$50,$B96*(1+'LF Projected Ratios'!I$50))</f>
        <v>0.26131296871169912</v>
      </c>
      <c r="I96">
        <f>IF('LF Projected Ratios'!J$50&gt;=0,$B96+(1-$B96)*'LF Projected Ratios'!J$50,$B96*(1+'LF Projected Ratios'!J$50))</f>
        <v>0.26076472547736473</v>
      </c>
      <c r="J96">
        <f>IF('LF Projected Ratios'!K$50&gt;=0,$B96+(1-$B96)*'LF Projected Ratios'!K$50,$B96*(1+'LF Projected Ratios'!K$50))</f>
        <v>0.25974339156499437</v>
      </c>
      <c r="K96">
        <f>IF('LF Projected Ratios'!L$50&gt;=0,$B96+(1-$B96)*'LF Projected Ratios'!L$50,$B96*(1+'LF Projected Ratios'!L$50))</f>
        <v>0.25688183560568029</v>
      </c>
      <c r="L96">
        <f>IF('LF Projected Ratios'!M$50&gt;=0,$B96+(1-$B96)*'LF Projected Ratios'!M$50,$B96*(1+'LF Projected Ratios'!M$50))</f>
        <v>0.25456628921840641</v>
      </c>
      <c r="M96">
        <f>IF('LF Projected Ratios'!N$50&gt;=0,$B96+(1-$B96)*'LF Projected Ratios'!N$50,$B96*(1+'LF Projected Ratios'!N$50))</f>
        <v>0.25260996055566398</v>
      </c>
      <c r="N96">
        <f>IF('LF Projected Ratios'!O$50&gt;=0,$B96+(1-$B96)*'LF Projected Ratios'!O$50,$B96*(1+'LF Projected Ratios'!O$50))</f>
        <v>0.25067155659056189</v>
      </c>
      <c r="O96">
        <f>IF('LF Projected Ratios'!P$50&gt;=0,$B96+(1-$B96)*'LF Projected Ratios'!P$50,$B96*(1+'LF Projected Ratios'!P$50))</f>
        <v>0.24875083209622256</v>
      </c>
      <c r="P96">
        <f>IF('LF Projected Ratios'!Q$50&gt;=0,$B96+(1-$B96)*'LF Projected Ratios'!Q$50,$B96*(1+'LF Projected Ratios'!Q$50))</f>
        <v>0.24684754629870995</v>
      </c>
      <c r="Q96">
        <f>IF('LF Projected Ratios'!R$50&gt;=0,$B96+(1-$B96)*'LF Projected Ratios'!R$50,$B96*(1+'LF Projected Ratios'!R$50))</f>
        <v>0.24496146277641392</v>
      </c>
      <c r="R96">
        <f>IF('LF Projected Ratios'!S$50&gt;=0,$B96+(1-$B96)*'LF Projected Ratios'!S$50,$B96*(1+'LF Projected Ratios'!S$50))</f>
        <v>0.24309234936214857</v>
      </c>
      <c r="S96">
        <f>IF('LF Projected Ratios'!T$50&gt;=0,$B96+(1-$B96)*'LF Projected Ratios'!T$50,$B96*(1+'LF Projected Ratios'!T$50))</f>
        <v>0.24123997804788369</v>
      </c>
      <c r="T96">
        <f>IF('LF Projected Ratios'!U$50&gt;=0,$B96+(1-$B96)*'LF Projected Ratios'!U$50,$B96*(1+'LF Projected Ratios'!U$50))</f>
        <v>0.2394041248920222</v>
      </c>
      <c r="U96">
        <f>IF('LF Projected Ratios'!V$50&gt;=0,$B96+(1-$B96)*'LF Projected Ratios'!V$50,$B96*(1+'LF Projected Ratios'!V$50))</f>
        <v>0.23758456992914997</v>
      </c>
      <c r="V96">
        <f>IF('LF Projected Ratios'!W$50&gt;=0,$B96+(1-$B96)*'LF Projected Ratios'!W$50,$B96*(1+'LF Projected Ratios'!W$50))</f>
        <v>0.23578109708217618</v>
      </c>
      <c r="W96">
        <f>IF('LF Projected Ratios'!X$50&gt;=0,$B96+(1-$B96)*'LF Projected Ratios'!X$50,$B96*(1+'LF Projected Ratios'!X$50))</f>
        <v>0.23399349407679459</v>
      </c>
      <c r="X96">
        <f>IF('LF Projected Ratios'!Y$50&gt;=0,$B96+(1-$B96)*'LF Projected Ratios'!Y$50,$B96*(1+'LF Projected Ratios'!Y$50))</f>
        <v>0.23222155235819214</v>
      </c>
      <c r="Y96">
        <f>IF('LF Projected Ratios'!Z$50&gt;=0,$B96+(1-$B96)*'LF Projected Ratios'!Z$50,$B96*(1+'LF Projected Ratios'!Z$50))</f>
        <v>0.23046506700993749</v>
      </c>
      <c r="Z96">
        <f>IF('LF Projected Ratios'!AA$50&gt;=0,$B96+(1-$B96)*'LF Projected Ratios'!AA$50,$B96*(1+'LF Projected Ratios'!AA$50))</f>
        <v>0.22872383667498417</v>
      </c>
      <c r="AA96">
        <f>IF('LF Projected Ratios'!AB$50&gt;=0,$B96+(1-$B96)*'LF Projected Ratios'!AB$50,$B96*(1+'LF Projected Ratios'!AB$50))</f>
        <v>0.22699766347871989</v>
      </c>
      <c r="AB96">
        <f>IF('LF Projected Ratios'!AC$50&gt;=0,$B96+(1-$B96)*'LF Projected Ratios'!AC$50,$B96*(1+'LF Projected Ratios'!AC$50))</f>
        <v>0.22528635295400778</v>
      </c>
      <c r="AC96">
        <f>IF('LF Projected Ratios'!AD$50&gt;=0,$B96+(1-$B96)*'LF Projected Ratios'!AD$50,$B96*(1+'LF Projected Ratios'!AD$50))</f>
        <v>0.22358971396815094</v>
      </c>
      <c r="AD96">
        <f>IF('LF Projected Ratios'!AE$50&gt;=0,$B96+(1-$B96)*'LF Projected Ratios'!AE$50,$B96*(1+'LF Projected Ratios'!AE$50))</f>
        <v>0.22190755865173226</v>
      </c>
      <c r="AE96">
        <f>IF('LF Projected Ratios'!AF$50&gt;=0,$B96+(1-$B96)*'LF Projected Ratios'!AF$50,$B96*(1+'LF Projected Ratios'!AF$50))</f>
        <v>0.22023970232926424</v>
      </c>
      <c r="AF96">
        <f>IF('LF Projected Ratios'!AG$50&gt;=0,$B96+(1-$B96)*'LF Projected Ratios'!AG$50,$B96*(1+'LF Projected Ratios'!AG$50))</f>
        <v>0.21858596345160311</v>
      </c>
    </row>
    <row r="97" spans="1:32" x14ac:dyDescent="0.2">
      <c r="A97" s="12" t="s">
        <v>29</v>
      </c>
      <c r="B97" s="56">
        <f t="shared" si="0"/>
        <v>0.21974896062959659</v>
      </c>
      <c r="C97">
        <f>IF('LF Projected Ratios'!D$50&gt;=0,$B97+(1-$B97)*'LF Projected Ratios'!D$50,$B97*(1+'LF Projected Ratios'!D$50))</f>
        <v>0.21829202534761305</v>
      </c>
      <c r="D97">
        <f>IF('LF Projected Ratios'!E$50&gt;=0,$B97+(1-$B97)*'LF Projected Ratios'!E$50,$B97*(1+'LF Projected Ratios'!E$50))</f>
        <v>0.21617739092993857</v>
      </c>
      <c r="E97">
        <f>IF('LF Projected Ratios'!F$50&gt;=0,$B97+(1-$B97)*'LF Projected Ratios'!F$50,$B97*(1+'LF Projected Ratios'!F$50))</f>
        <v>0.21423284110088392</v>
      </c>
      <c r="F97">
        <f>IF('LF Projected Ratios'!G$50&gt;=0,$B97+(1-$B97)*'LF Projected Ratios'!G$50,$B97*(1+'LF Projected Ratios'!G$50))</f>
        <v>0.21254376714226297</v>
      </c>
      <c r="G97">
        <f>IF('LF Projected Ratios'!H$50&gt;=0,$B97+(1-$B97)*'LF Projected Ratios'!H$50,$B97*(1+'LF Projected Ratios'!H$50))</f>
        <v>0.21017148601852431</v>
      </c>
      <c r="H97">
        <f>IF('LF Projected Ratios'!I$50&gt;=0,$B97+(1-$B97)*'LF Projected Ratios'!I$50,$B97*(1+'LF Projected Ratios'!I$50))</f>
        <v>0.20845672210918403</v>
      </c>
      <c r="I97">
        <f>IF('LF Projected Ratios'!J$50&gt;=0,$B97+(1-$B97)*'LF Projected Ratios'!J$50,$B97*(1+'LF Projected Ratios'!J$50))</f>
        <v>0.20801937302501375</v>
      </c>
      <c r="J97">
        <f>IF('LF Projected Ratios'!K$50&gt;=0,$B97+(1-$B97)*'LF Projected Ratios'!K$50,$B97*(1+'LF Projected Ratios'!K$50))</f>
        <v>0.20720462616954266</v>
      </c>
      <c r="K97">
        <f>IF('LF Projected Ratios'!L$50&gt;=0,$B97+(1-$B97)*'LF Projected Ratios'!L$50,$B97*(1+'LF Projected Ratios'!L$50))</f>
        <v>0.2049218823074547</v>
      </c>
      <c r="L97">
        <f>IF('LF Projected Ratios'!M$50&gt;=0,$B97+(1-$B97)*'LF Projected Ratios'!M$50,$B97*(1+'LF Projected Ratios'!M$50))</f>
        <v>0.20307470567415328</v>
      </c>
      <c r="M97">
        <f>IF('LF Projected Ratios'!N$50&gt;=0,$B97+(1-$B97)*'LF Projected Ratios'!N$50,$B97*(1+'LF Projected Ratios'!N$50))</f>
        <v>0.20151408714682156</v>
      </c>
      <c r="N97">
        <f>IF('LF Projected Ratios'!O$50&gt;=0,$B97+(1-$B97)*'LF Projected Ratios'!O$50,$B97*(1+'LF Projected Ratios'!O$50))</f>
        <v>0.19996776765613286</v>
      </c>
      <c r="O97">
        <f>IF('LF Projected Ratios'!P$50&gt;=0,$B97+(1-$B97)*'LF Projected Ratios'!P$50,$B97*(1+'LF Projected Ratios'!P$50))</f>
        <v>0.19843555157769344</v>
      </c>
      <c r="P97">
        <f>IF('LF Projected Ratios'!Q$50&gt;=0,$B97+(1-$B97)*'LF Projected Ratios'!Q$50,$B97*(1+'LF Projected Ratios'!Q$50))</f>
        <v>0.19691724683934664</v>
      </c>
      <c r="Q97">
        <f>IF('LF Projected Ratios'!R$50&gt;=0,$B97+(1-$B97)*'LF Projected Ratios'!R$50,$B97*(1+'LF Projected Ratios'!R$50))</f>
        <v>0.1954126648409088</v>
      </c>
      <c r="R97">
        <f>IF('LF Projected Ratios'!S$50&gt;=0,$B97+(1-$B97)*'LF Projected Ratios'!S$50,$B97*(1+'LF Projected Ratios'!S$50))</f>
        <v>0.19392162037607044</v>
      </c>
      <c r="S97">
        <f>IF('LF Projected Ratios'!T$50&gt;=0,$B97+(1-$B97)*'LF Projected Ratios'!T$50,$B97*(1+'LF Projected Ratios'!T$50))</f>
        <v>0.19244393155639783</v>
      </c>
      <c r="T97">
        <f>IF('LF Projected Ratios'!U$50&gt;=0,$B97+(1-$B97)*'LF Projected Ratios'!U$50,$B97*(1+'LF Projected Ratios'!U$50))</f>
        <v>0.19097941973736557</v>
      </c>
      <c r="U97">
        <f>IF('LF Projected Ratios'!V$50&gt;=0,$B97+(1-$B97)*'LF Projected Ratios'!V$50,$B97*(1+'LF Projected Ratios'!V$50))</f>
        <v>0.18952790944636155</v>
      </c>
      <c r="V97">
        <f>IF('LF Projected Ratios'!W$50&gt;=0,$B97+(1-$B97)*'LF Projected Ratios'!W$50,$B97*(1+'LF Projected Ratios'!W$50))</f>
        <v>0.18808922831259875</v>
      </c>
      <c r="W97">
        <f>IF('LF Projected Ratios'!X$50&gt;=0,$B97+(1-$B97)*'LF Projected Ratios'!X$50,$B97*(1+'LF Projected Ratios'!X$50))</f>
        <v>0.18666320699887859</v>
      </c>
      <c r="X97">
        <f>IF('LF Projected Ratios'!Y$50&gt;=0,$B97+(1-$B97)*'LF Projected Ratios'!Y$50,$B97*(1+'LF Projected Ratios'!Y$50))</f>
        <v>0.18524967913514709</v>
      </c>
      <c r="Y97">
        <f>IF('LF Projected Ratios'!Z$50&gt;=0,$B97+(1-$B97)*'LF Projected Ratios'!Z$50,$B97*(1+'LF Projected Ratios'!Z$50))</f>
        <v>0.18384848125378994</v>
      </c>
      <c r="Z97">
        <f>IF('LF Projected Ratios'!AA$50&gt;=0,$B97+(1-$B97)*'LF Projected Ratios'!AA$50,$B97*(1+'LF Projected Ratios'!AA$50))</f>
        <v>0.18245945272661454</v>
      </c>
      <c r="AA97">
        <f>IF('LF Projected Ratios'!AB$50&gt;=0,$B97+(1-$B97)*'LF Projected Ratios'!AB$50,$B97*(1+'LF Projected Ratios'!AB$50))</f>
        <v>0.18108243570346411</v>
      </c>
      <c r="AB97">
        <f>IF('LF Projected Ratios'!AC$50&gt;=0,$B97+(1-$B97)*'LF Projected Ratios'!AC$50,$B97*(1+'LF Projected Ratios'!AC$50))</f>
        <v>0.17971727505242116</v>
      </c>
      <c r="AC97">
        <f>IF('LF Projected Ratios'!AD$50&gt;=0,$B97+(1-$B97)*'LF Projected Ratios'!AD$50,$B97*(1+'LF Projected Ratios'!AD$50))</f>
        <v>0.17836381830154488</v>
      </c>
      <c r="AD97">
        <f>IF('LF Projected Ratios'!AE$50&gt;=0,$B97+(1-$B97)*'LF Projected Ratios'!AE$50,$B97*(1+'LF Projected Ratios'!AE$50))</f>
        <v>0.17702191558210487</v>
      </c>
      <c r="AE97">
        <f>IF('LF Projected Ratios'!AF$50&gt;=0,$B97+(1-$B97)*'LF Projected Ratios'!AF$50,$B97*(1+'LF Projected Ratios'!AF$50))</f>
        <v>0.17569141957325832</v>
      </c>
      <c r="AF97">
        <f>IF('LF Projected Ratios'!AG$50&gt;=0,$B97+(1-$B97)*'LF Projected Ratios'!AG$50,$B97*(1+'LF Projected Ratios'!AG$50))</f>
        <v>0.17437218544813499</v>
      </c>
    </row>
    <row r="98" spans="1:32" x14ac:dyDescent="0.2">
      <c r="A98" s="12" t="s">
        <v>30</v>
      </c>
      <c r="B98" s="56">
        <f t="shared" si="0"/>
        <v>0.2442097801246465</v>
      </c>
      <c r="C98">
        <f>IF('LF Projected Ratios'!D$50&gt;=0,$B98+(1-$B98)*'LF Projected Ratios'!D$50,$B98*(1+'LF Projected Ratios'!D$50))</f>
        <v>0.24259066964580894</v>
      </c>
      <c r="D98">
        <f>IF('LF Projected Ratios'!E$50&gt;=0,$B98+(1-$B98)*'LF Projected Ratios'!E$50,$B98*(1+'LF Projected Ratios'!E$50))</f>
        <v>0.24024064985638774</v>
      </c>
      <c r="E98">
        <f>IF('LF Projected Ratios'!F$50&gt;=0,$B98+(1-$B98)*'LF Projected Ratios'!F$50,$B98*(1+'LF Projected Ratios'!F$50))</f>
        <v>0.23807964720666283</v>
      </c>
      <c r="F98">
        <f>IF('LF Projected Ratios'!G$50&gt;=0,$B98+(1-$B98)*'LF Projected Ratios'!G$50,$B98*(1+'LF Projected Ratios'!G$50))</f>
        <v>0.23620255810067897</v>
      </c>
      <c r="G98">
        <f>IF('LF Projected Ratios'!H$50&gt;=0,$B98+(1-$B98)*'LF Projected Ratios'!H$50,$B98*(1+'LF Projected Ratios'!H$50))</f>
        <v>0.23356621229061358</v>
      </c>
      <c r="H98">
        <f>IF('LF Projected Ratios'!I$50&gt;=0,$B98+(1-$B98)*'LF Projected Ratios'!I$50,$B98*(1+'LF Projected Ratios'!I$50))</f>
        <v>0.23166057361971434</v>
      </c>
      <c r="I98">
        <f>IF('LF Projected Ratios'!J$50&gt;=0,$B98+(1-$B98)*'LF Projected Ratios'!J$50,$B98*(1+'LF Projected Ratios'!J$50))</f>
        <v>0.23117454208911262</v>
      </c>
      <c r="J98">
        <f>IF('LF Projected Ratios'!K$50&gt;=0,$B98+(1-$B98)*'LF Projected Ratios'!K$50,$B98*(1+'LF Projected Ratios'!K$50))</f>
        <v>0.23026910367492498</v>
      </c>
      <c r="K98">
        <f>IF('LF Projected Ratios'!L$50&gt;=0,$B98+(1-$B98)*'LF Projected Ratios'!L$50,$B98*(1+'LF Projected Ratios'!L$50))</f>
        <v>0.22773226174837297</v>
      </c>
      <c r="L98">
        <f>IF('LF Projected Ratios'!M$50&gt;=0,$B98+(1-$B98)*'LF Projected Ratios'!M$50,$B98*(1+'LF Projected Ratios'!M$50))</f>
        <v>0.2256794711541536</v>
      </c>
      <c r="M98">
        <f>IF('LF Projected Ratios'!N$50&gt;=0,$B98+(1-$B98)*'LF Projected Ratios'!N$50,$B98*(1+'LF Projected Ratios'!N$50))</f>
        <v>0.22394513618243769</v>
      </c>
      <c r="N98">
        <f>IF('LF Projected Ratios'!O$50&gt;=0,$B98+(1-$B98)*'LF Projected Ratios'!O$50,$B98*(1+'LF Projected Ratios'!O$50))</f>
        <v>0.22222669190974753</v>
      </c>
      <c r="O98">
        <f>IF('LF Projected Ratios'!P$50&gt;=0,$B98+(1-$B98)*'LF Projected Ratios'!P$50,$B98*(1+'LF Projected Ratios'!P$50))</f>
        <v>0.22052392093623724</v>
      </c>
      <c r="P98">
        <f>IF('LF Projected Ratios'!Q$50&gt;=0,$B98+(1-$B98)*'LF Projected Ratios'!Q$50,$B98*(1+'LF Projected Ratios'!Q$50))</f>
        <v>0.21883660980970648</v>
      </c>
      <c r="Q98">
        <f>IF('LF Projected Ratios'!R$50&gt;=0,$B98+(1-$B98)*'LF Projected Ratios'!R$50,$B98*(1+'LF Projected Ratios'!R$50))</f>
        <v>0.21716454893640233</v>
      </c>
      <c r="R98">
        <f>IF('LF Projected Ratios'!S$50&gt;=0,$B98+(1-$B98)*'LF Projected Ratios'!S$50,$B98*(1+'LF Projected Ratios'!S$50))</f>
        <v>0.21550753249422669</v>
      </c>
      <c r="S98">
        <f>IF('LF Projected Ratios'!T$50&gt;=0,$B98+(1-$B98)*'LF Projected Ratios'!T$50,$B98*(1+'LF Projected Ratios'!T$50))</f>
        <v>0.21386535834827855</v>
      </c>
      <c r="T98">
        <f>IF('LF Projected Ratios'!U$50&gt;=0,$B98+(1-$B98)*'LF Projected Ratios'!U$50,$B98*(1+'LF Projected Ratios'!U$50))</f>
        <v>0.21223782796865301</v>
      </c>
      <c r="U98">
        <f>IF('LF Projected Ratios'!V$50&gt;=0,$B98+(1-$B98)*'LF Projected Ratios'!V$50,$B98*(1+'LF Projected Ratios'!V$50))</f>
        <v>0.21062474635043207</v>
      </c>
      <c r="V98">
        <f>IF('LF Projected Ratios'!W$50&gt;=0,$B98+(1-$B98)*'LF Projected Ratios'!W$50,$B98*(1+'LF Projected Ratios'!W$50))</f>
        <v>0.20902592193579511</v>
      </c>
      <c r="W98">
        <f>IF('LF Projected Ratios'!X$50&gt;=0,$B98+(1-$B98)*'LF Projected Ratios'!X$50,$B98*(1+'LF Projected Ratios'!X$50))</f>
        <v>0.20744116653818642</v>
      </c>
      <c r="X98">
        <f>IF('LF Projected Ratios'!Y$50&gt;=0,$B98+(1-$B98)*'LF Projected Ratios'!Y$50,$B98*(1+'LF Projected Ratios'!Y$50))</f>
        <v>0.20587029526847522</v>
      </c>
      <c r="Y98">
        <f>IF('LF Projected Ratios'!Z$50&gt;=0,$B98+(1-$B98)*'LF Projected Ratios'!Z$50,$B98*(1+'LF Projected Ratios'!Z$50))</f>
        <v>0.20431312646304853</v>
      </c>
      <c r="Z98">
        <f>IF('LF Projected Ratios'!AA$50&gt;=0,$B98+(1-$B98)*'LF Projected Ratios'!AA$50,$B98*(1+'LF Projected Ratios'!AA$50))</f>
        <v>0.20276948161377828</v>
      </c>
      <c r="AA98">
        <f>IF('LF Projected Ratios'!AB$50&gt;=0,$B98+(1-$B98)*'LF Projected Ratios'!AB$50,$B98*(1+'LF Projected Ratios'!AB$50))</f>
        <v>0.20123918529980256</v>
      </c>
      <c r="AB98">
        <f>IF('LF Projected Ratios'!AC$50&gt;=0,$B98+(1-$B98)*'LF Projected Ratios'!AC$50,$B98*(1+'LF Projected Ratios'!AC$50))</f>
        <v>0.19972206512107296</v>
      </c>
      <c r="AC98">
        <f>IF('LF Projected Ratios'!AD$50&gt;=0,$B98+(1-$B98)*'LF Projected Ratios'!AD$50,$B98*(1+'LF Projected Ratios'!AD$50))</f>
        <v>0.1982179516336065</v>
      </c>
      <c r="AD98">
        <f>IF('LF Projected Ratios'!AE$50&gt;=0,$B98+(1-$B98)*'LF Projected Ratios'!AE$50,$B98*(1+'LF Projected Ratios'!AE$50))</f>
        <v>0.19672667828640061</v>
      </c>
      <c r="AE98">
        <f>IF('LF Projected Ratios'!AF$50&gt;=0,$B98+(1-$B98)*'LF Projected Ratios'!AF$50,$B98*(1+'LF Projected Ratios'!AF$50))</f>
        <v>0.19524808135995228</v>
      </c>
      <c r="AF98">
        <f>IF('LF Projected Ratios'!AG$50&gt;=0,$B98+(1-$B98)*'LF Projected Ratios'!AG$50,$B98*(1+'LF Projected Ratios'!AG$50))</f>
        <v>0.19378199990634148</v>
      </c>
    </row>
    <row r="99" spans="1:32" x14ac:dyDescent="0.2">
      <c r="A99" s="12" t="s">
        <v>31</v>
      </c>
      <c r="B99" s="56">
        <f t="shared" si="0"/>
        <v>0.23083680681431851</v>
      </c>
      <c r="C99">
        <f>IF('LF Projected Ratios'!D$50&gt;=0,$B99+(1-$B99)*'LF Projected Ratios'!D$50,$B99*(1+'LF Projected Ratios'!D$50))</f>
        <v>0.22930635912862918</v>
      </c>
      <c r="D99">
        <f>IF('LF Projected Ratios'!E$50&gt;=0,$B99+(1-$B99)*'LF Projected Ratios'!E$50,$B99*(1+'LF Projected Ratios'!E$50))</f>
        <v>0.22708502686313364</v>
      </c>
      <c r="E99">
        <f>IF('LF Projected Ratios'!F$50&gt;=0,$B99+(1-$B99)*'LF Projected Ratios'!F$50,$B99*(1+'LF Projected Ratios'!F$50))</f>
        <v>0.22504236112335382</v>
      </c>
      <c r="F99">
        <f>IF('LF Projected Ratios'!G$50&gt;=0,$B99+(1-$B99)*'LF Projected Ratios'!G$50,$B99*(1+'LF Projected Ratios'!G$50))</f>
        <v>0.22326806176847092</v>
      </c>
      <c r="G99">
        <f>IF('LF Projected Ratios'!H$50&gt;=0,$B99+(1-$B99)*'LF Projected Ratios'!H$50,$B99*(1+'LF Projected Ratios'!H$50))</f>
        <v>0.22077608274886248</v>
      </c>
      <c r="H99">
        <f>IF('LF Projected Ratios'!I$50&gt;=0,$B99+(1-$B99)*'LF Projected Ratios'!I$50,$B99*(1+'LF Projected Ratios'!I$50))</f>
        <v>0.21897479720858751</v>
      </c>
      <c r="I99">
        <f>IF('LF Projected Ratios'!J$50&gt;=0,$B99+(1-$B99)*'LF Projected Ratios'!J$50,$B99*(1+'LF Projected Ratios'!J$50))</f>
        <v>0.21851538085565556</v>
      </c>
      <c r="J99">
        <f>IF('LF Projected Ratios'!K$50&gt;=0,$B99+(1-$B99)*'LF Projected Ratios'!K$50,$B99*(1+'LF Projected Ratios'!K$50))</f>
        <v>0.2176595244186553</v>
      </c>
      <c r="K99">
        <f>IF('LF Projected Ratios'!L$50&gt;=0,$B99+(1-$B99)*'LF Projected Ratios'!L$50,$B99*(1+'LF Projected Ratios'!L$50))</f>
        <v>0.21526160043125783</v>
      </c>
      <c r="L99">
        <f>IF('LF Projected Ratios'!M$50&gt;=0,$B99+(1-$B99)*'LF Projected Ratios'!M$50,$B99*(1+'LF Projected Ratios'!M$50))</f>
        <v>0.21332122103455142</v>
      </c>
      <c r="M99">
        <f>IF('LF Projected Ratios'!N$50&gt;=0,$B99+(1-$B99)*'LF Projected Ratios'!N$50,$B99*(1+'LF Projected Ratios'!N$50))</f>
        <v>0.21168185857080016</v>
      </c>
      <c r="N99">
        <f>IF('LF Projected Ratios'!O$50&gt;=0,$B99+(1-$B99)*'LF Projected Ratios'!O$50,$B99*(1+'LF Projected Ratios'!O$50))</f>
        <v>0.21005751662841896</v>
      </c>
      <c r="O99">
        <f>IF('LF Projected Ratios'!P$50&gt;=0,$B99+(1-$B99)*'LF Projected Ratios'!P$50,$B99*(1+'LF Projected Ratios'!P$50))</f>
        <v>0.20844798971241826</v>
      </c>
      <c r="P99">
        <f>IF('LF Projected Ratios'!Q$50&gt;=0,$B99+(1-$B99)*'LF Projected Ratios'!Q$50,$B99*(1+'LF Projected Ratios'!Q$50))</f>
        <v>0.20685307605928027</v>
      </c>
      <c r="Q99">
        <f>IF('LF Projected Ratios'!R$50&gt;=0,$B99+(1-$B99)*'LF Projected Ratios'!R$50,$B99*(1+'LF Projected Ratios'!R$50))</f>
        <v>0.20527257755264516</v>
      </c>
      <c r="R99">
        <f>IF('LF Projected Ratios'!S$50&gt;=0,$B99+(1-$B99)*'LF Projected Ratios'!S$50,$B99*(1+'LF Projected Ratios'!S$50))</f>
        <v>0.20370629964127154</v>
      </c>
      <c r="S99">
        <f>IF('LF Projected Ratios'!T$50&gt;=0,$B99+(1-$B99)*'LF Projected Ratios'!T$50,$B99*(1+'LF Projected Ratios'!T$50))</f>
        <v>0.20215405125920338</v>
      </c>
      <c r="T99">
        <f>IF('LF Projected Ratios'!U$50&gt;=0,$B99+(1-$B99)*'LF Projected Ratios'!U$50,$B99*(1+'LF Projected Ratios'!U$50))</f>
        <v>0.20061564474807062</v>
      </c>
      <c r="U99">
        <f>IF('LF Projected Ratios'!V$50&gt;=0,$B99+(1-$B99)*'LF Projected Ratios'!V$50,$B99*(1+'LF Projected Ratios'!V$50))</f>
        <v>0.19909089578146108</v>
      </c>
      <c r="V99">
        <f>IF('LF Projected Ratios'!W$50&gt;=0,$B99+(1-$B99)*'LF Projected Ratios'!W$50,$B99*(1+'LF Projected Ratios'!W$50))</f>
        <v>0.19757962329129633</v>
      </c>
      <c r="W99">
        <f>IF('LF Projected Ratios'!X$50&gt;=0,$B99+(1-$B99)*'LF Projected Ratios'!X$50,$B99*(1+'LF Projected Ratios'!X$50))</f>
        <v>0.19608164939615161</v>
      </c>
      <c r="X99">
        <f>IF('LF Projected Ratios'!Y$50&gt;=0,$B99+(1-$B99)*'LF Projected Ratios'!Y$50,$B99*(1+'LF Projected Ratios'!Y$50))</f>
        <v>0.19459679933145968</v>
      </c>
      <c r="Y99">
        <f>IF('LF Projected Ratios'!Z$50&gt;=0,$B99+(1-$B99)*'LF Projected Ratios'!Z$50,$B99*(1+'LF Projected Ratios'!Z$50))</f>
        <v>0.19312490138154095</v>
      </c>
      <c r="Z99">
        <f>IF('LF Projected Ratios'!AA$50&gt;=0,$B99+(1-$B99)*'LF Projected Ratios'!AA$50,$B99*(1+'LF Projected Ratios'!AA$50))</f>
        <v>0.19166578681340596</v>
      </c>
      <c r="AA99">
        <f>IF('LF Projected Ratios'!AB$50&gt;=0,$B99+(1-$B99)*'LF Projected Ratios'!AB$50,$B99*(1+'LF Projected Ratios'!AB$50))</f>
        <v>0.19021928981227207</v>
      </c>
      <c r="AB99">
        <f>IF('LF Projected Ratios'!AC$50&gt;=0,$B99+(1-$B99)*'LF Projected Ratios'!AC$50,$B99*(1+'LF Projected Ratios'!AC$50))</f>
        <v>0.18878524741874975</v>
      </c>
      <c r="AC99">
        <f>IF('LF Projected Ratios'!AD$50&gt;=0,$B99+(1-$B99)*'LF Projected Ratios'!AD$50,$B99*(1+'LF Projected Ratios'!AD$50))</f>
        <v>0.18736349946764028</v>
      </c>
      <c r="AD99">
        <f>IF('LF Projected Ratios'!AE$50&gt;=0,$B99+(1-$B99)*'LF Projected Ratios'!AE$50,$B99*(1+'LF Projected Ratios'!AE$50))</f>
        <v>0.18595388852830524</v>
      </c>
      <c r="AE99">
        <f>IF('LF Projected Ratios'!AF$50&gt;=0,$B99+(1-$B99)*'LF Projected Ratios'!AF$50,$B99*(1+'LF Projected Ratios'!AF$50))</f>
        <v>0.18455625984655225</v>
      </c>
      <c r="AF99">
        <f>IF('LF Projected Ratios'!AG$50&gt;=0,$B99+(1-$B99)*'LF Projected Ratios'!AG$50,$B99*(1+'LF Projected Ratios'!AG$50))</f>
        <v>0.18317046128799952</v>
      </c>
    </row>
    <row r="100" spans="1:32" x14ac:dyDescent="0.2">
      <c r="A100" s="12" t="s">
        <v>32</v>
      </c>
      <c r="B100" s="56">
        <f t="shared" si="0"/>
        <v>0.24373254897920354</v>
      </c>
      <c r="C100">
        <f>IF('LF Projected Ratios'!D$50&gt;=0,$B100+(1-$B100)*'LF Projected Ratios'!D$50,$B100*(1+'LF Projected Ratios'!D$50))</f>
        <v>0.24211660254215014</v>
      </c>
      <c r="D100">
        <f>IF('LF Projected Ratios'!E$50&gt;=0,$B100+(1-$B100)*'LF Projected Ratios'!E$50,$B100*(1+'LF Projected Ratios'!E$50))</f>
        <v>0.23977117512669263</v>
      </c>
      <c r="E100">
        <f>IF('LF Projected Ratios'!F$50&gt;=0,$B100+(1-$B100)*'LF Projected Ratios'!F$50,$B100*(1+'LF Projected Ratios'!F$50))</f>
        <v>0.23761439547642868</v>
      </c>
      <c r="F100">
        <f>IF('LF Projected Ratios'!G$50&gt;=0,$B100+(1-$B100)*'LF Projected Ratios'!G$50,$B100*(1+'LF Projected Ratios'!G$50))</f>
        <v>0.23574097455025192</v>
      </c>
      <c r="G100">
        <f>IF('LF Projected Ratios'!H$50&gt;=0,$B100+(1-$B100)*'LF Projected Ratios'!H$50,$B100*(1+'LF Projected Ratios'!H$50))</f>
        <v>0.23310978064823082</v>
      </c>
      <c r="H100">
        <f>IF('LF Projected Ratios'!I$50&gt;=0,$B100+(1-$B100)*'LF Projected Ratios'!I$50,$B100*(1+'LF Projected Ratios'!I$50))</f>
        <v>0.23120786594827678</v>
      </c>
      <c r="I100">
        <f>IF('LF Projected Ratios'!J$50&gt;=0,$B100+(1-$B100)*'LF Projected Ratios'!J$50,$B100*(1+'LF Projected Ratios'!J$50))</f>
        <v>0.23072278421331366</v>
      </c>
      <c r="J100">
        <f>IF('LF Projected Ratios'!K$50&gt;=0,$B100+(1-$B100)*'LF Projected Ratios'!K$50,$B100*(1+'LF Projected Ratios'!K$50))</f>
        <v>0.22981911519350209</v>
      </c>
      <c r="K100">
        <f>IF('LF Projected Ratios'!L$50&gt;=0,$B100+(1-$B100)*'LF Projected Ratios'!L$50,$B100*(1+'LF Projected Ratios'!L$50))</f>
        <v>0.22728723072597484</v>
      </c>
      <c r="L100">
        <f>IF('LF Projected Ratios'!M$50&gt;=0,$B100+(1-$B100)*'LF Projected Ratios'!M$50,$B100*(1+'LF Projected Ratios'!M$50))</f>
        <v>0.22523845166481582</v>
      </c>
      <c r="M100">
        <f>IF('LF Projected Ratios'!N$50&gt;=0,$B100+(1-$B100)*'LF Projected Ratios'!N$50,$B100*(1+'LF Projected Ratios'!N$50))</f>
        <v>0.22350750590488627</v>
      </c>
      <c r="N100">
        <f>IF('LF Projected Ratios'!O$50&gt;=0,$B100+(1-$B100)*'LF Projected Ratios'!O$50,$B100*(1+'LF Projected Ratios'!O$50))</f>
        <v>0.22179241979061309</v>
      </c>
      <c r="O100">
        <f>IF('LF Projected Ratios'!P$50&gt;=0,$B100+(1-$B100)*'LF Projected Ratios'!P$50,$B100*(1+'LF Projected Ratios'!P$50))</f>
        <v>0.22009297634698999</v>
      </c>
      <c r="P100">
        <f>IF('LF Projected Ratios'!Q$50&gt;=0,$B100+(1-$B100)*'LF Projected Ratios'!Q$50,$B100*(1+'LF Projected Ratios'!Q$50))</f>
        <v>0.21840896253894185</v>
      </c>
      <c r="Q100">
        <f>IF('LF Projected Ratios'!R$50&gt;=0,$B100+(1-$B100)*'LF Projected Ratios'!R$50,$B100*(1+'LF Projected Ratios'!R$50))</f>
        <v>0.21674016918230066</v>
      </c>
      <c r="R100">
        <f>IF('LF Projected Ratios'!S$50&gt;=0,$B100+(1-$B100)*'LF Projected Ratios'!S$50,$B100*(1+'LF Projected Ratios'!S$50))</f>
        <v>0.21508639085718287</v>
      </c>
      <c r="S100">
        <f>IF('LF Projected Ratios'!T$50&gt;=0,$B100+(1-$B100)*'LF Projected Ratios'!T$50,$B100*(1+'LF Projected Ratios'!T$50))</f>
        <v>0.21344742582369652</v>
      </c>
      <c r="T100">
        <f>IF('LF Projected Ratios'!U$50&gt;=0,$B100+(1-$B100)*'LF Projected Ratios'!U$50,$B100*(1+'LF Projected Ratios'!U$50))</f>
        <v>0.21182307593990088</v>
      </c>
      <c r="U100">
        <f>IF('LF Projected Ratios'!V$50&gt;=0,$B100+(1-$B100)*'LF Projected Ratios'!V$50,$B100*(1+'LF Projected Ratios'!V$50))</f>
        <v>0.21021314658195372</v>
      </c>
      <c r="V100">
        <f>IF('LF Projected Ratios'!W$50&gt;=0,$B100+(1-$B100)*'LF Projected Ratios'!W$50,$B100*(1+'LF Projected Ratios'!W$50))</f>
        <v>0.2086174465663739</v>
      </c>
      <c r="W100">
        <f>IF('LF Projected Ratios'!X$50&gt;=0,$B100+(1-$B100)*'LF Projected Ratios'!X$50,$B100*(1+'LF Projected Ratios'!X$50))</f>
        <v>0.20703578807435702</v>
      </c>
      <c r="X100">
        <f>IF('LF Projected Ratios'!Y$50&gt;=0,$B100+(1-$B100)*'LF Projected Ratios'!Y$50,$B100*(1+'LF Projected Ratios'!Y$50))</f>
        <v>0.20546798657807999</v>
      </c>
      <c r="Y100">
        <f>IF('LF Projected Ratios'!Z$50&gt;=0,$B100+(1-$B100)*'LF Projected Ratios'!Z$50,$B100*(1+'LF Projected Ratios'!Z$50))</f>
        <v>0.20391386076893411</v>
      </c>
      <c r="Z100">
        <f>IF('LF Projected Ratios'!AA$50&gt;=0,$B100+(1-$B100)*'LF Projected Ratios'!AA$50,$B100*(1+'LF Projected Ratios'!AA$50))</f>
        <v>0.20237323248762931</v>
      </c>
      <c r="AA100">
        <f>IF('LF Projected Ratios'!AB$50&gt;=0,$B100+(1-$B100)*'LF Projected Ratios'!AB$50,$B100*(1+'LF Projected Ratios'!AB$50))</f>
        <v>0.20084592665610856</v>
      </c>
      <c r="AB100">
        <f>IF('LF Projected Ratios'!AC$50&gt;=0,$B100+(1-$B100)*'LF Projected Ratios'!AC$50,$B100*(1+'LF Projected Ratios'!AC$50))</f>
        <v>0.199331771211225</v>
      </c>
      <c r="AC100">
        <f>IF('LF Projected Ratios'!AD$50&gt;=0,$B100+(1-$B100)*'LF Projected Ratios'!AD$50,$B100*(1+'LF Projected Ratios'!AD$50))</f>
        <v>0.1978305970401206</v>
      </c>
      <c r="AD100">
        <f>IF('LF Projected Ratios'!AE$50&gt;=0,$B100+(1-$B100)*'LF Projected Ratios'!AE$50,$B100*(1+'LF Projected Ratios'!AE$50))</f>
        <v>0.19634223791726435</v>
      </c>
      <c r="AE100">
        <f>IF('LF Projected Ratios'!AF$50&gt;=0,$B100+(1-$B100)*'LF Projected Ratios'!AF$50,$B100*(1+'LF Projected Ratios'!AF$50))</f>
        <v>0.19486653044309141</v>
      </c>
      <c r="AF100">
        <f>IF('LF Projected Ratios'!AG$50&gt;=0,$B100+(1-$B100)*'LF Projected Ratios'!AG$50,$B100*(1+'LF Projected Ratios'!AG$50))</f>
        <v>0.19340331398420385</v>
      </c>
    </row>
    <row r="101" spans="1:32" x14ac:dyDescent="0.2">
      <c r="A101" s="12" t="s">
        <v>33</v>
      </c>
      <c r="B101" s="56">
        <f t="shared" si="0"/>
        <v>0.19149764432341443</v>
      </c>
      <c r="C101">
        <f>IF('LF Projected Ratios'!D$50&gt;=0,$B101+(1-$B101)*'LF Projected Ratios'!D$50,$B101*(1+'LF Projected Ratios'!D$50))</f>
        <v>0.19022801522650237</v>
      </c>
      <c r="D101">
        <f>IF('LF Projected Ratios'!E$50&gt;=0,$B101+(1-$B101)*'LF Projected Ratios'!E$50,$B101*(1+'LF Projected Ratios'!E$50))</f>
        <v>0.18838524196182038</v>
      </c>
      <c r="E101">
        <f>IF('LF Projected Ratios'!F$50&gt;=0,$B101+(1-$B101)*'LF Projected Ratios'!F$50,$B101*(1+'LF Projected Ratios'!F$50))</f>
        <v>0.1866906869092432</v>
      </c>
      <c r="F101">
        <f>IF('LF Projected Ratios'!G$50&gt;=0,$B101+(1-$B101)*'LF Projected Ratios'!G$50,$B101*(1+'LF Projected Ratios'!G$50))</f>
        <v>0.1852187632958745</v>
      </c>
      <c r="G101">
        <f>IF('LF Projected Ratios'!H$50&gt;=0,$B101+(1-$B101)*'LF Projected Ratios'!H$50,$B101*(1+'LF Projected Ratios'!H$50))</f>
        <v>0.1831514668428342</v>
      </c>
      <c r="H101">
        <f>IF('LF Projected Ratios'!I$50&gt;=0,$B101+(1-$B101)*'LF Projected Ratios'!I$50,$B101*(1+'LF Projected Ratios'!I$50))</f>
        <v>0.18165715602439547</v>
      </c>
      <c r="I101">
        <f>IF('LF Projected Ratios'!J$50&gt;=0,$B101+(1-$B101)*'LF Projected Ratios'!J$50,$B101*(1+'LF Projected Ratios'!J$50))</f>
        <v>0.18127603331452846</v>
      </c>
      <c r="J101">
        <f>IF('LF Projected Ratios'!K$50&gt;=0,$B101+(1-$B101)*'LF Projected Ratios'!K$50,$B101*(1+'LF Projected Ratios'!K$50))</f>
        <v>0.1805660317605024</v>
      </c>
      <c r="K101">
        <f>IF('LF Projected Ratios'!L$50&gt;=0,$B101+(1-$B101)*'LF Projected Ratios'!L$50,$B101*(1+'LF Projected Ratios'!L$50))</f>
        <v>0.178576761499878</v>
      </c>
      <c r="L101">
        <f>IF('LF Projected Ratios'!M$50&gt;=0,$B101+(1-$B101)*'LF Projected Ratios'!M$50,$B101*(1+'LF Projected Ratios'!M$50))</f>
        <v>0.17696706117222677</v>
      </c>
      <c r="M101">
        <f>IF('LF Projected Ratios'!N$50&gt;=0,$B101+(1-$B101)*'LF Projected Ratios'!N$50,$B101*(1+'LF Projected Ratios'!N$50))</f>
        <v>0.17560707853196647</v>
      </c>
      <c r="N101">
        <f>IF('LF Projected Ratios'!O$50&gt;=0,$B101+(1-$B101)*'LF Projected Ratios'!O$50,$B101*(1+'LF Projected Ratios'!O$50))</f>
        <v>0.17425955661882578</v>
      </c>
      <c r="O101">
        <f>IF('LF Projected Ratios'!P$50&gt;=0,$B101+(1-$B101)*'LF Projected Ratios'!P$50,$B101*(1+'LF Projected Ratios'!P$50))</f>
        <v>0.17292432495823021</v>
      </c>
      <c r="P101">
        <f>IF('LF Projected Ratios'!Q$50&gt;=0,$B101+(1-$B101)*'LF Projected Ratios'!Q$50,$B101*(1+'LF Projected Ratios'!Q$50))</f>
        <v>0.17160121617116034</v>
      </c>
      <c r="Q101">
        <f>IF('LF Projected Ratios'!R$50&gt;=0,$B101+(1-$B101)*'LF Projected Ratios'!R$50,$B101*(1+'LF Projected Ratios'!R$50))</f>
        <v>0.17029006590420678</v>
      </c>
      <c r="R101">
        <f>IF('LF Projected Ratios'!S$50&gt;=0,$B101+(1-$B101)*'LF Projected Ratios'!S$50,$B101*(1+'LF Projected Ratios'!S$50))</f>
        <v>0.16899071276151184</v>
      </c>
      <c r="S101">
        <f>IF('LF Projected Ratios'!T$50&gt;=0,$B101+(1-$B101)*'LF Projected Ratios'!T$50,$B101*(1+'LF Projected Ratios'!T$50))</f>
        <v>0.16770299823854157</v>
      </c>
      <c r="T101">
        <f>IF('LF Projected Ratios'!U$50&gt;=0,$B101+(1-$B101)*'LF Projected Ratios'!U$50,$B101*(1+'LF Projected Ratios'!U$50))</f>
        <v>0.16642676665762779</v>
      </c>
      <c r="U101">
        <f>IF('LF Projected Ratios'!V$50&gt;=0,$B101+(1-$B101)*'LF Projected Ratios'!V$50,$B101*(1+'LF Projected Ratios'!V$50))</f>
        <v>0.16516186510522868</v>
      </c>
      <c r="V101">
        <f>IF('LF Projected Ratios'!W$50&gt;=0,$B101+(1-$B101)*'LF Projected Ratios'!W$50,$B101*(1+'LF Projected Ratios'!W$50))</f>
        <v>0.16390814337085152</v>
      </c>
      <c r="W101">
        <f>IF('LF Projected Ratios'!X$50&gt;=0,$B101+(1-$B101)*'LF Projected Ratios'!X$50,$B101*(1+'LF Projected Ratios'!X$50))</f>
        <v>0.16266545388758846</v>
      </c>
      <c r="X101">
        <f>IF('LF Projected Ratios'!Y$50&gt;=0,$B101+(1-$B101)*'LF Projected Ratios'!Y$50,$B101*(1+'LF Projected Ratios'!Y$50))</f>
        <v>0.16143365167421483</v>
      </c>
      <c r="Y101">
        <f>IF('LF Projected Ratios'!Z$50&gt;=0,$B101+(1-$B101)*'LF Projected Ratios'!Z$50,$B101*(1+'LF Projected Ratios'!Z$50))</f>
        <v>0.16021259427880291</v>
      </c>
      <c r="Z101">
        <f>IF('LF Projected Ratios'!AA$50&gt;=0,$B101+(1-$B101)*'LF Projected Ratios'!AA$50,$B101*(1+'LF Projected Ratios'!AA$50))</f>
        <v>0.15900214172380553</v>
      </c>
      <c r="AA101">
        <f>IF('LF Projected Ratios'!AB$50&gt;=0,$B101+(1-$B101)*'LF Projected Ratios'!AB$50,$B101*(1+'LF Projected Ratios'!AB$50))</f>
        <v>0.15780215645256221</v>
      </c>
      <c r="AB101">
        <f>IF('LF Projected Ratios'!AC$50&gt;=0,$B101+(1-$B101)*'LF Projected Ratios'!AC$50,$B101*(1+'LF Projected Ratios'!AC$50))</f>
        <v>0.15661250327718998</v>
      </c>
      <c r="AC101">
        <f>IF('LF Projected Ratios'!AD$50&gt;=0,$B101+(1-$B101)*'LF Projected Ratios'!AD$50,$B101*(1+'LF Projected Ratios'!AD$50))</f>
        <v>0.15543304932781135</v>
      </c>
      <c r="AD101">
        <f>IF('LF Projected Ratios'!AE$50&gt;=0,$B101+(1-$B101)*'LF Projected Ratios'!AE$50,$B101*(1+'LF Projected Ratios'!AE$50))</f>
        <v>0.15426366400308578</v>
      </c>
      <c r="AE101">
        <f>IF('LF Projected Ratios'!AF$50&gt;=0,$B101+(1-$B101)*'LF Projected Ratios'!AF$50,$B101*(1+'LF Projected Ratios'!AF$50))</f>
        <v>0.15310421892199944</v>
      </c>
      <c r="AF101">
        <f>IF('LF Projected Ratios'!AG$50&gt;=0,$B101+(1-$B101)*'LF Projected Ratios'!AG$50,$B101*(1+'LF Projected Ratios'!AG$50))</f>
        <v>0.15195458787688151</v>
      </c>
    </row>
    <row r="102" spans="1:32" x14ac:dyDescent="0.2">
      <c r="A102" s="12" t="s">
        <v>34</v>
      </c>
      <c r="B102" s="56">
        <f t="shared" si="0"/>
        <v>0.19700354245592971</v>
      </c>
      <c r="C102">
        <f>IF('LF Projected Ratios'!D$50&gt;=0,$B102+(1-$B102)*'LF Projected Ratios'!D$50,$B102*(1+'LF Projected Ratios'!D$50))</f>
        <v>0.19569740926259196</v>
      </c>
      <c r="D102">
        <f>IF('LF Projected Ratios'!E$50&gt;=0,$B102+(1-$B102)*'LF Projected Ratios'!E$50,$B102*(1+'LF Projected Ratios'!E$50))</f>
        <v>0.19380165298648699</v>
      </c>
      <c r="E102">
        <f>IF('LF Projected Ratios'!F$50&gt;=0,$B102+(1-$B102)*'LF Projected Ratios'!F$50,$B102*(1+'LF Projected Ratios'!F$50))</f>
        <v>0.19205837645990739</v>
      </c>
      <c r="F102">
        <f>IF('LF Projected Ratios'!G$50&gt;=0,$B102+(1-$B102)*'LF Projected Ratios'!G$50,$B102*(1+'LF Projected Ratios'!G$50))</f>
        <v>0.19054413242268864</v>
      </c>
      <c r="G102">
        <f>IF('LF Projected Ratios'!H$50&gt;=0,$B102+(1-$B102)*'LF Projected Ratios'!H$50,$B102*(1+'LF Projected Ratios'!H$50))</f>
        <v>0.18841739751691769</v>
      </c>
      <c r="H102">
        <f>IF('LF Projected Ratios'!I$50&gt;=0,$B102+(1-$B102)*'LF Projected Ratios'!I$50,$B102*(1+'LF Projected Ratios'!I$50))</f>
        <v>0.18688012260263479</v>
      </c>
      <c r="I102">
        <f>IF('LF Projected Ratios'!J$50&gt;=0,$B102+(1-$B102)*'LF Projected Ratios'!J$50,$B102*(1+'LF Projected Ratios'!J$50))</f>
        <v>0.18648804193647578</v>
      </c>
      <c r="J102">
        <f>IF('LF Projected Ratios'!K$50&gt;=0,$B102+(1-$B102)*'LF Projected Ratios'!K$50,$B102*(1+'LF Projected Ratios'!K$50))</f>
        <v>0.18575762657399686</v>
      </c>
      <c r="K102">
        <f>IF('LF Projected Ratios'!L$50&gt;=0,$B102+(1-$B102)*'LF Projected Ratios'!L$50,$B102*(1+'LF Projected Ratios'!L$50))</f>
        <v>0.18371116125255729</v>
      </c>
      <c r="L102">
        <f>IF('LF Projected Ratios'!M$50&gt;=0,$B102+(1-$B102)*'LF Projected Ratios'!M$50,$B102*(1+'LF Projected Ratios'!M$50))</f>
        <v>0.18205517917528333</v>
      </c>
      <c r="M102">
        <f>IF('LF Projected Ratios'!N$50&gt;=0,$B102+(1-$B102)*'LF Projected Ratios'!N$50,$B102*(1+'LF Projected Ratios'!N$50))</f>
        <v>0.18065609461340032</v>
      </c>
      <c r="N102">
        <f>IF('LF Projected Ratios'!O$50&gt;=0,$B102+(1-$B102)*'LF Projected Ratios'!O$50,$B102*(1+'LF Projected Ratios'!O$50))</f>
        <v>0.17926982904672126</v>
      </c>
      <c r="O102">
        <f>IF('LF Projected Ratios'!P$50&gt;=0,$B102+(1-$B102)*'LF Projected Ratios'!P$50,$B102*(1+'LF Projected Ratios'!P$50))</f>
        <v>0.1778962070992241</v>
      </c>
      <c r="P102">
        <f>IF('LF Projected Ratios'!Q$50&gt;=0,$B102+(1-$B102)*'LF Projected Ratios'!Q$50,$B102*(1+'LF Projected Ratios'!Q$50))</f>
        <v>0.17653505657944477</v>
      </c>
      <c r="Q102">
        <f>IF('LF Projected Ratios'!R$50&gt;=0,$B102+(1-$B102)*'LF Projected Ratios'!R$50,$B102*(1+'LF Projected Ratios'!R$50))</f>
        <v>0.17518620840852081</v>
      </c>
      <c r="R102">
        <f>IF('LF Projected Ratios'!S$50&gt;=0,$B102+(1-$B102)*'LF Projected Ratios'!S$50,$B102*(1+'LF Projected Ratios'!S$50))</f>
        <v>0.17384949655017629</v>
      </c>
      <c r="S102">
        <f>IF('LF Projected Ratios'!T$50&gt;=0,$B102+(1-$B102)*'LF Projected Ratios'!T$50,$B102*(1+'LF Projected Ratios'!T$50))</f>
        <v>0.17252475794258981</v>
      </c>
      <c r="T102">
        <f>IF('LF Projected Ratios'!U$50&gt;=0,$B102+(1-$B102)*'LF Projected Ratios'!U$50,$B102*(1+'LF Projected Ratios'!U$50))</f>
        <v>0.1712118324320831</v>
      </c>
      <c r="U102">
        <f>IF('LF Projected Ratios'!V$50&gt;=0,$B102+(1-$B102)*'LF Projected Ratios'!V$50,$B102*(1+'LF Projected Ratios'!V$50))</f>
        <v>0.16991056270857791</v>
      </c>
      <c r="V102">
        <f>IF('LF Projected Ratios'!W$50&gt;=0,$B102+(1-$B102)*'LF Projected Ratios'!W$50,$B102*(1+'LF Projected Ratios'!W$50))</f>
        <v>0.16862079424276241</v>
      </c>
      <c r="W102">
        <f>IF('LF Projected Ratios'!X$50&gt;=0,$B102+(1-$B102)*'LF Projected Ratios'!X$50,$B102*(1+'LF Projected Ratios'!X$50))</f>
        <v>0.16734237522491749</v>
      </c>
      <c r="X102">
        <f>IF('LF Projected Ratios'!Y$50&gt;=0,$B102+(1-$B102)*'LF Projected Ratios'!Y$50,$B102*(1+'LF Projected Ratios'!Y$50))</f>
        <v>0.16607515650535026</v>
      </c>
      <c r="Y102">
        <f>IF('LF Projected Ratios'!Z$50&gt;=0,$B102+(1-$B102)*'LF Projected Ratios'!Z$50,$B102*(1+'LF Projected Ratios'!Z$50))</f>
        <v>0.16481899153638649</v>
      </c>
      <c r="Z102">
        <f>IF('LF Projected Ratios'!AA$50&gt;=0,$B102+(1-$B102)*'LF Projected Ratios'!AA$50,$B102*(1+'LF Projected Ratios'!AA$50))</f>
        <v>0.16357373631587535</v>
      </c>
      <c r="AA102">
        <f>IF('LF Projected Ratios'!AB$50&gt;=0,$B102+(1-$B102)*'LF Projected Ratios'!AB$50,$B102*(1+'LF Projected Ratios'!AB$50))</f>
        <v>0.16233924933215754</v>
      </c>
      <c r="AB102">
        <f>IF('LF Projected Ratios'!AC$50&gt;=0,$B102+(1-$B102)*'LF Projected Ratios'!AC$50,$B102*(1+'LF Projected Ratios'!AC$50))</f>
        <v>0.16111539151045789</v>
      </c>
      <c r="AC102">
        <f>IF('LF Projected Ratios'!AD$50&gt;=0,$B102+(1-$B102)*'LF Projected Ratios'!AD$50,$B102*(1+'LF Projected Ratios'!AD$50))</f>
        <v>0.15990202616065333</v>
      </c>
      <c r="AD102">
        <f>IF('LF Projected Ratios'!AE$50&gt;=0,$B102+(1-$B102)*'LF Projected Ratios'!AE$50,$B102*(1+'LF Projected Ratios'!AE$50))</f>
        <v>0.15869901892638236</v>
      </c>
      <c r="AE102">
        <f>IF('LF Projected Ratios'!AF$50&gt;=0,$B102+(1-$B102)*'LF Projected Ratios'!AF$50,$B102*(1+'LF Projected Ratios'!AF$50))</f>
        <v>0.1575062377354485</v>
      </c>
      <c r="AF102">
        <f>IF('LF Projected Ratios'!AG$50&gt;=0,$B102+(1-$B102)*'LF Projected Ratios'!AG$50,$B102*(1+'LF Projected Ratios'!AG$50))</f>
        <v>0.15632355275148574</v>
      </c>
    </row>
    <row r="103" spans="1:32" x14ac:dyDescent="0.2">
      <c r="A103" s="12" t="s">
        <v>92</v>
      </c>
      <c r="B103" s="56">
        <f t="shared" si="0"/>
        <v>0.20213042888093008</v>
      </c>
      <c r="C103">
        <f>IF('LF Projected Ratios'!D$50&gt;=0,$B103+(1-$B103)*'LF Projected Ratios'!D$50,$B103*(1+'LF Projected Ratios'!D$50))</f>
        <v>0.20079030443822349</v>
      </c>
      <c r="D103">
        <f>IF('LF Projected Ratios'!E$50&gt;=0,$B103+(1-$B103)*'LF Projected Ratios'!E$50,$B103*(1+'LF Projected Ratios'!E$50))</f>
        <v>0.19884521236340186</v>
      </c>
      <c r="E103">
        <f>IF('LF Projected Ratios'!F$50&gt;=0,$B103+(1-$B103)*'LF Projected Ratios'!F$50,$B103*(1+'LF Projected Ratios'!F$50))</f>
        <v>0.19705656822237369</v>
      </c>
      <c r="F103">
        <f>IF('LF Projected Ratios'!G$50&gt;=0,$B103+(1-$B103)*'LF Projected Ratios'!G$50,$B103*(1+'LF Projected Ratios'!G$50))</f>
        <v>0.19550291698921432</v>
      </c>
      <c r="G103">
        <f>IF('LF Projected Ratios'!H$50&gt;=0,$B103+(1-$B103)*'LF Projected Ratios'!H$50,$B103*(1+'LF Projected Ratios'!H$50))</f>
        <v>0.19332083521920915</v>
      </c>
      <c r="H103">
        <f>IF('LF Projected Ratios'!I$50&gt;=0,$B103+(1-$B103)*'LF Projected Ratios'!I$50,$B103*(1+'LF Projected Ratios'!I$50))</f>
        <v>0.19174355374569754</v>
      </c>
      <c r="I103">
        <f>IF('LF Projected Ratios'!J$50&gt;=0,$B103+(1-$B103)*'LF Projected Ratios'!J$50,$B103*(1+'LF Projected Ratios'!J$50))</f>
        <v>0.19134126944045785</v>
      </c>
      <c r="J103">
        <f>IF('LF Projected Ratios'!K$50&gt;=0,$B103+(1-$B103)*'LF Projected Ratios'!K$50,$B103*(1+'LF Projected Ratios'!K$50))</f>
        <v>0.19059184550300701</v>
      </c>
      <c r="K103">
        <f>IF('LF Projected Ratios'!L$50&gt;=0,$B103+(1-$B103)*'LF Projected Ratios'!L$50,$B103*(1+'LF Projected Ratios'!L$50))</f>
        <v>0.18849212227998394</v>
      </c>
      <c r="L103">
        <f>IF('LF Projected Ratios'!M$50&gt;=0,$B103+(1-$B103)*'LF Projected Ratios'!M$50,$B103*(1+'LF Projected Ratios'!M$50))</f>
        <v>0.18679304436836008</v>
      </c>
      <c r="M103">
        <f>IF('LF Projected Ratios'!N$50&gt;=0,$B103+(1-$B103)*'LF Projected Ratios'!N$50,$B103*(1+'LF Projected Ratios'!N$50))</f>
        <v>0.18535754955944131</v>
      </c>
      <c r="N103">
        <f>IF('LF Projected Ratios'!O$50&gt;=0,$B103+(1-$B103)*'LF Projected Ratios'!O$50,$B103*(1+'LF Projected Ratios'!O$50))</f>
        <v>0.1839352073515676</v>
      </c>
      <c r="O103">
        <f>IF('LF Projected Ratios'!P$50&gt;=0,$B103+(1-$B103)*'LF Projected Ratios'!P$50,$B103*(1+'LF Projected Ratios'!P$50))</f>
        <v>0.18252583780467244</v>
      </c>
      <c r="P103">
        <f>IF('LF Projected Ratios'!Q$50&gt;=0,$B103+(1-$B103)*'LF Projected Ratios'!Q$50,$B103*(1+'LF Projected Ratios'!Q$50))</f>
        <v>0.18112926424612313</v>
      </c>
      <c r="Q103">
        <f>IF('LF Projected Ratios'!R$50&gt;=0,$B103+(1-$B103)*'LF Projected Ratios'!R$50,$B103*(1+'LF Projected Ratios'!R$50))</f>
        <v>0.17974531319689205</v>
      </c>
      <c r="R103">
        <f>IF('LF Projected Ratios'!S$50&gt;=0,$B103+(1-$B103)*'LF Projected Ratios'!S$50,$B103*(1+'LF Projected Ratios'!S$50))</f>
        <v>0.17837381429971946</v>
      </c>
      <c r="S103">
        <f>IF('LF Projected Ratios'!T$50&gt;=0,$B103+(1-$B103)*'LF Projected Ratios'!T$50,$B103*(1+'LF Projected Ratios'!T$50))</f>
        <v>0.17701460024920826</v>
      </c>
      <c r="T103">
        <f>IF('LF Projected Ratios'!U$50&gt;=0,$B103+(1-$B103)*'LF Projected Ratios'!U$50,$B103*(1+'LF Projected Ratios'!U$50))</f>
        <v>0.175667506723787</v>
      </c>
      <c r="U103">
        <f>IF('LF Projected Ratios'!V$50&gt;=0,$B103+(1-$B103)*'LF Projected Ratios'!V$50,$B103*(1+'LF Projected Ratios'!V$50))</f>
        <v>0.17433237231948706</v>
      </c>
      <c r="V103">
        <f>IF('LF Projected Ratios'!W$50&gt;=0,$B103+(1-$B103)*'LF Projected Ratios'!W$50,$B103*(1+'LF Projected Ratios'!W$50))</f>
        <v>0.17300903848547386</v>
      </c>
      <c r="W103">
        <f>IF('LF Projected Ratios'!X$50&gt;=0,$B103+(1-$B103)*'LF Projected Ratios'!X$50,$B103*(1+'LF Projected Ratios'!X$50))</f>
        <v>0.17169734946128115</v>
      </c>
      <c r="X103">
        <f>IF('LF Projected Ratios'!Y$50&gt;=0,$B103+(1-$B103)*'LF Projected Ratios'!Y$50,$B103*(1+'LF Projected Ratios'!Y$50))</f>
        <v>0.17039715221569424</v>
      </c>
      <c r="Y103">
        <f>IF('LF Projected Ratios'!Z$50&gt;=0,$B103+(1-$B103)*'LF Projected Ratios'!Z$50,$B103*(1+'LF Projected Ratios'!Z$50))</f>
        <v>0.1691082963872329</v>
      </c>
      <c r="Z103">
        <f>IF('LF Projected Ratios'!AA$50&gt;=0,$B103+(1-$B103)*'LF Projected Ratios'!AA$50,$B103*(1+'LF Projected Ratios'!AA$50))</f>
        <v>0.16783063422618605</v>
      </c>
      <c r="AA103">
        <f>IF('LF Projected Ratios'!AB$50&gt;=0,$B103+(1-$B103)*'LF Projected Ratios'!AB$50,$B103*(1+'LF Projected Ratios'!AB$50))</f>
        <v>0.16656402053814728</v>
      </c>
      <c r="AB103">
        <f>IF('LF Projected Ratios'!AC$50&gt;=0,$B103+(1-$B103)*'LF Projected Ratios'!AC$50,$B103*(1+'LF Projected Ratios'!AC$50))</f>
        <v>0.16530831262901274</v>
      </c>
      <c r="AC103">
        <f>IF('LF Projected Ratios'!AD$50&gt;=0,$B103+(1-$B103)*'LF Projected Ratios'!AD$50,$B103*(1+'LF Projected Ratios'!AD$50))</f>
        <v>0.16406337025138965</v>
      </c>
      <c r="AD103">
        <f>IF('LF Projected Ratios'!AE$50&gt;=0,$B103+(1-$B103)*'LF Projected Ratios'!AE$50,$B103*(1+'LF Projected Ratios'!AE$50))</f>
        <v>0.16282905555238139</v>
      </c>
      <c r="AE103">
        <f>IF('LF Projected Ratios'!AF$50&gt;=0,$B103+(1-$B103)*'LF Projected Ratios'!AF$50,$B103*(1+'LF Projected Ratios'!AF$50))</f>
        <v>0.16160523302270022</v>
      </c>
      <c r="AF103">
        <f>IF('LF Projected Ratios'!AG$50&gt;=0,$B103+(1-$B103)*'LF Projected Ratios'!AG$50,$B103*(1+'LF Projected Ratios'!AG$50))</f>
        <v>0.16039176944707489</v>
      </c>
    </row>
    <row r="104" spans="1:32" x14ac:dyDescent="0.2">
      <c r="A104" s="12" t="s">
        <v>89</v>
      </c>
      <c r="B104" s="56">
        <f t="shared" si="0"/>
        <v>0.18979910295519237</v>
      </c>
      <c r="C104">
        <f>IF('LF Projected Ratios'!D$50&gt;=0,$B104+(1-$B104)*'LF Projected Ratios'!D$50,$B104*(1+'LF Projected Ratios'!D$50))</f>
        <v>0.18854073518502415</v>
      </c>
      <c r="D104">
        <f>IF('LF Projected Ratios'!E$50&gt;=0,$B104+(1-$B104)*'LF Projected Ratios'!E$50,$B104*(1+'LF Projected Ratios'!E$50))</f>
        <v>0.18671430690794436</v>
      </c>
      <c r="E104">
        <f>IF('LF Projected Ratios'!F$50&gt;=0,$B104+(1-$B104)*'LF Projected Ratios'!F$50,$B104*(1+'LF Projected Ratios'!F$50))</f>
        <v>0.18503478218050617</v>
      </c>
      <c r="F104">
        <f>IF('LF Projected Ratios'!G$50&gt;=0,$B104+(1-$B104)*'LF Projected Ratios'!G$50,$B104*(1+'LF Projected Ratios'!G$50))</f>
        <v>0.18357591420109581</v>
      </c>
      <c r="G104">
        <f>IF('LF Projected Ratios'!H$50&gt;=0,$B104+(1-$B104)*'LF Projected Ratios'!H$50,$B104*(1+'LF Projected Ratios'!H$50))</f>
        <v>0.18152695420623113</v>
      </c>
      <c r="H104">
        <f>IF('LF Projected Ratios'!I$50&gt;=0,$B104+(1-$B104)*'LF Projected Ratios'!I$50,$B104*(1+'LF Projected Ratios'!I$50))</f>
        <v>0.18004589759126352</v>
      </c>
      <c r="I104">
        <f>IF('LF Projected Ratios'!J$50&gt;=0,$B104+(1-$B104)*'LF Projected Ratios'!J$50,$B104*(1+'LF Projected Ratios'!J$50))</f>
        <v>0.17966815535477706</v>
      </c>
      <c r="J104">
        <f>IF('LF Projected Ratios'!K$50&gt;=0,$B104+(1-$B104)*'LF Projected Ratios'!K$50,$B104*(1+'LF Projected Ratios'!K$50))</f>
        <v>0.17896445135608272</v>
      </c>
      <c r="K104">
        <f>IF('LF Projected Ratios'!L$50&gt;=0,$B104+(1-$B104)*'LF Projected Ratios'!L$50,$B104*(1+'LF Projected Ratios'!L$50))</f>
        <v>0.17699282547872047</v>
      </c>
      <c r="L104">
        <f>IF('LF Projected Ratios'!M$50&gt;=0,$B104+(1-$B104)*'LF Projected Ratios'!M$50,$B104*(1+'LF Projected Ratios'!M$50))</f>
        <v>0.17539740283373537</v>
      </c>
      <c r="M104">
        <f>IF('LF Projected Ratios'!N$50&gt;=0,$B104+(1-$B104)*'LF Projected Ratios'!N$50,$B104*(1+'LF Projected Ratios'!N$50))</f>
        <v>0.17404948293598402</v>
      </c>
      <c r="N104">
        <f>IF('LF Projected Ratios'!O$50&gt;=0,$B104+(1-$B104)*'LF Projected Ratios'!O$50,$B104*(1+'LF Projected Ratios'!O$50))</f>
        <v>0.17271391324148364</v>
      </c>
      <c r="O104">
        <f>IF('LF Projected Ratios'!P$50&gt;=0,$B104+(1-$B104)*'LF Projected Ratios'!P$50,$B104*(1+'LF Projected Ratios'!P$50))</f>
        <v>0.17139052478773112</v>
      </c>
      <c r="P104">
        <f>IF('LF Projected Ratios'!Q$50&gt;=0,$B104+(1-$B104)*'LF Projected Ratios'!Q$50,$B104*(1+'LF Projected Ratios'!Q$50))</f>
        <v>0.17007915168032162</v>
      </c>
      <c r="Q104">
        <f>IF('LF Projected Ratios'!R$50&gt;=0,$B104+(1-$B104)*'LF Projected Ratios'!R$50,$B104*(1+'LF Projected Ratios'!R$50))</f>
        <v>0.16877963102362381</v>
      </c>
      <c r="R104">
        <f>IF('LF Projected Ratios'!S$50&gt;=0,$B104+(1-$B104)*'LF Projected Ratios'!S$50,$B104*(1+'LF Projected Ratios'!S$50))</f>
        <v>0.16749180285332524</v>
      </c>
      <c r="S104">
        <f>IF('LF Projected Ratios'!T$50&gt;=0,$B104+(1-$B104)*'LF Projected Ratios'!T$50,$B104*(1+'LF Projected Ratios'!T$50))</f>
        <v>0.1662155100707918</v>
      </c>
      <c r="T104">
        <f>IF('LF Projected Ratios'!U$50&gt;=0,$B104+(1-$B104)*'LF Projected Ratios'!U$50,$B104*(1+'LF Projected Ratios'!U$50))</f>
        <v>0.16495059837918147</v>
      </c>
      <c r="U104">
        <f>IF('LF Projected Ratios'!V$50&gt;=0,$B104+(1-$B104)*'LF Projected Ratios'!V$50,$B104*(1+'LF Projected Ratios'!V$50))</f>
        <v>0.16369691622126142</v>
      </c>
      <c r="V104">
        <f>IF('LF Projected Ratios'!W$50&gt;=0,$B104+(1-$B104)*'LF Projected Ratios'!W$50,$B104*(1+'LF Projected Ratios'!W$50))</f>
        <v>0.16245431471887251</v>
      </c>
      <c r="W104">
        <f>IF('LF Projected Ratios'!X$50&gt;=0,$B104+(1-$B104)*'LF Projected Ratios'!X$50,$B104*(1+'LF Projected Ratios'!X$50))</f>
        <v>0.16122264761399241</v>
      </c>
      <c r="X104">
        <f>IF('LF Projected Ratios'!Y$50&gt;=0,$B104+(1-$B104)*'LF Projected Ratios'!Y$50,$B104*(1+'LF Projected Ratios'!Y$50))</f>
        <v>0.16000177121134757</v>
      </c>
      <c r="Y104">
        <f>IF('LF Projected Ratios'!Z$50&gt;=0,$B104+(1-$B104)*'LF Projected Ratios'!Z$50,$B104*(1+'LF Projected Ratios'!Z$50))</f>
        <v>0.15879154432252701</v>
      </c>
      <c r="Z104">
        <f>IF('LF Projected Ratios'!AA$50&gt;=0,$B104+(1-$B104)*'LF Projected Ratios'!AA$50,$B104*(1+'LF Projected Ratios'!AA$50))</f>
        <v>0.15759182821155326</v>
      </c>
      <c r="AA104">
        <f>IF('LF Projected Ratios'!AB$50&gt;=0,$B104+(1-$B104)*'LF Projected Ratios'!AB$50,$B104*(1+'LF Projected Ratios'!AB$50))</f>
        <v>0.15640248654186265</v>
      </c>
      <c r="AB104">
        <f>IF('LF Projected Ratios'!AC$50&gt;=0,$B104+(1-$B104)*'LF Projected Ratios'!AC$50,$B104*(1+'LF Projected Ratios'!AC$50))</f>
        <v>0.15522338532465862</v>
      </c>
      <c r="AC104">
        <f>IF('LF Projected Ratios'!AD$50&gt;=0,$B104+(1-$B104)*'LF Projected Ratios'!AD$50,$B104*(1+'LF Projected Ratios'!AD$50))</f>
        <v>0.1540543928685898</v>
      </c>
      <c r="AD104">
        <f>IF('LF Projected Ratios'!AE$50&gt;=0,$B104+(1-$B104)*'LF Projected Ratios'!AE$50,$B104*(1+'LF Projected Ratios'!AE$50))</f>
        <v>0.15289537973072037</v>
      </c>
      <c r="AE104">
        <f>IF('LF Projected Ratios'!AF$50&gt;=0,$B104+(1-$B104)*'LF Projected Ratios'!AF$50,$B104*(1+'LF Projected Ratios'!AF$50))</f>
        <v>0.15174621866874752</v>
      </c>
      <c r="AF104">
        <f>IF('LF Projected Ratios'!AG$50&gt;=0,$B104+(1-$B104)*'LF Projected Ratios'!AG$50,$B104*(1+'LF Projected Ratios'!AG$50))</f>
        <v>0.15060678459443425</v>
      </c>
    </row>
    <row r="105" spans="1:32" x14ac:dyDescent="0.2">
      <c r="A105" s="12" t="s">
        <v>35</v>
      </c>
      <c r="B105" s="56">
        <f t="shared" si="0"/>
        <v>0.20613872522700727</v>
      </c>
      <c r="C105">
        <f>IF('LF Projected Ratios'!D$50&gt;=0,$B105+(1-$B105)*'LF Projected Ratios'!D$50,$B105*(1+'LF Projected Ratios'!D$50))</f>
        <v>0.20477202578549061</v>
      </c>
      <c r="D105">
        <f>IF('LF Projected Ratios'!E$50&gt;=0,$B105+(1-$B105)*'LF Projected Ratios'!E$50,$B105*(1+'LF Projected Ratios'!E$50))</f>
        <v>0.20278836205424172</v>
      </c>
      <c r="E105">
        <f>IF('LF Projected Ratios'!F$50&gt;=0,$B105+(1-$B105)*'LF Projected Ratios'!F$50,$B105*(1+'LF Projected Ratios'!F$50))</f>
        <v>0.20096424865796778</v>
      </c>
      <c r="F105">
        <f>IF('LF Projected Ratios'!G$50&gt;=0,$B105+(1-$B105)*'LF Projected Ratios'!G$50,$B105*(1+'LF Projected Ratios'!G$50))</f>
        <v>0.19937978813698654</v>
      </c>
      <c r="G105">
        <f>IF('LF Projected Ratios'!H$50&gt;=0,$B105+(1-$B105)*'LF Projected Ratios'!H$50,$B105*(1+'LF Projected Ratios'!H$50))</f>
        <v>0.19715443514634437</v>
      </c>
      <c r="H105">
        <f>IF('LF Projected Ratios'!I$50&gt;=0,$B105+(1-$B105)*'LF Projected Ratios'!I$50,$B105*(1+'LF Projected Ratios'!I$50))</f>
        <v>0.19554587579150629</v>
      </c>
      <c r="I105">
        <f>IF('LF Projected Ratios'!J$50&gt;=0,$B105+(1-$B105)*'LF Projected Ratios'!J$50,$B105*(1+'LF Projected Ratios'!J$50))</f>
        <v>0.1951356140890993</v>
      </c>
      <c r="J105">
        <f>IF('LF Projected Ratios'!K$50&gt;=0,$B105+(1-$B105)*'LF Projected Ratios'!K$50,$B105*(1+'LF Projected Ratios'!K$50))</f>
        <v>0.19437132888980493</v>
      </c>
      <c r="K105">
        <f>IF('LF Projected Ratios'!L$50&gt;=0,$B105+(1-$B105)*'LF Projected Ratios'!L$50,$B105*(1+'LF Projected Ratios'!L$50))</f>
        <v>0.19222996763648026</v>
      </c>
      <c r="L105">
        <f>IF('LF Projected Ratios'!M$50&gt;=0,$B105+(1-$B105)*'LF Projected Ratios'!M$50,$B105*(1+'LF Projected Ratios'!M$50))</f>
        <v>0.19049719659006928</v>
      </c>
      <c r="M105">
        <f>IF('LF Projected Ratios'!N$50&gt;=0,$B105+(1-$B105)*'LF Projected Ratios'!N$50,$B105*(1+'LF Projected Ratios'!N$50))</f>
        <v>0.18903323556441481</v>
      </c>
      <c r="N105">
        <f>IF('LF Projected Ratios'!O$50&gt;=0,$B105+(1-$B105)*'LF Projected Ratios'!O$50,$B105*(1+'LF Projected Ratios'!O$50))</f>
        <v>0.18758268795913383</v>
      </c>
      <c r="O105">
        <f>IF('LF Projected Ratios'!P$50&gt;=0,$B105+(1-$B105)*'LF Projected Ratios'!P$50,$B105*(1+'LF Projected Ratios'!P$50))</f>
        <v>0.18614537026590383</v>
      </c>
      <c r="P105">
        <f>IF('LF Projected Ratios'!Q$50&gt;=0,$B105+(1-$B105)*'LF Projected Ratios'!Q$50,$B105*(1+'LF Projected Ratios'!Q$50))</f>
        <v>0.18472110230863012</v>
      </c>
      <c r="Q105">
        <f>IF('LF Projected Ratios'!R$50&gt;=0,$B105+(1-$B105)*'LF Projected Ratios'!R$50,$B105*(1+'LF Projected Ratios'!R$50))</f>
        <v>0.18330970716815315</v>
      </c>
      <c r="R105">
        <f>IF('LF Projected Ratios'!S$50&gt;=0,$B105+(1-$B105)*'LF Projected Ratios'!S$50,$B105*(1+'LF Projected Ratios'!S$50))</f>
        <v>0.18191101110898658</v>
      </c>
      <c r="S105">
        <f>IF('LF Projected Ratios'!T$50&gt;=0,$B105+(1-$B105)*'LF Projected Ratios'!T$50,$B105*(1+'LF Projected Ratios'!T$50))</f>
        <v>0.18052484350802597</v>
      </c>
      <c r="T105">
        <f>IF('LF Projected Ratios'!U$50&gt;=0,$B105+(1-$B105)*'LF Projected Ratios'!U$50,$B105*(1+'LF Projected Ratios'!U$50))</f>
        <v>0.17915103678516253</v>
      </c>
      <c r="U105">
        <f>IF('LF Projected Ratios'!V$50&gt;=0,$B105+(1-$B105)*'LF Projected Ratios'!V$50,$B105*(1+'LF Projected Ratios'!V$50))</f>
        <v>0.17778942633574704</v>
      </c>
      <c r="V105">
        <f>IF('LF Projected Ratios'!W$50&gt;=0,$B105+(1-$B105)*'LF Projected Ratios'!W$50,$B105*(1+'LF Projected Ratios'!W$50))</f>
        <v>0.1764398504648427</v>
      </c>
      <c r="W105">
        <f>IF('LF Projected Ratios'!X$50&gt;=0,$B105+(1-$B105)*'LF Projected Ratios'!X$50,$B105*(1+'LF Projected Ratios'!X$50))</f>
        <v>0.17510215032321472</v>
      </c>
      <c r="X105">
        <f>IF('LF Projected Ratios'!Y$50&gt;=0,$B105+(1-$B105)*'LF Projected Ratios'!Y$50,$B105*(1+'LF Projected Ratios'!Y$50))</f>
        <v>0.1737761698450016</v>
      </c>
      <c r="Y105">
        <f>IF('LF Projected Ratios'!Z$50&gt;=0,$B105+(1-$B105)*'LF Projected Ratios'!Z$50,$B105*(1+'LF Projected Ratios'!Z$50))</f>
        <v>0.17246175568701791</v>
      </c>
      <c r="Z105">
        <f>IF('LF Projected Ratios'!AA$50&gt;=0,$B105+(1-$B105)*'LF Projected Ratios'!AA$50,$B105*(1+'LF Projected Ratios'!AA$50))</f>
        <v>0.17115875716963916</v>
      </c>
      <c r="AA105">
        <f>IF('LF Projected Ratios'!AB$50&gt;=0,$B105+(1-$B105)*'LF Projected Ratios'!AB$50,$B105*(1+'LF Projected Ratios'!AB$50))</f>
        <v>0.16986702621921806</v>
      </c>
      <c r="AB105">
        <f>IF('LF Projected Ratios'!AC$50&gt;=0,$B105+(1-$B105)*'LF Projected Ratios'!AC$50,$B105*(1+'LF Projected Ratios'!AC$50))</f>
        <v>0.16858641731199137</v>
      </c>
      <c r="AC105">
        <f>IF('LF Projected Ratios'!AD$50&gt;=0,$B105+(1-$B105)*'LF Projected Ratios'!AD$50,$B105*(1+'LF Projected Ratios'!AD$50))</f>
        <v>0.16731678741942593</v>
      </c>
      <c r="AD105">
        <f>IF('LF Projected Ratios'!AE$50&gt;=0,$B105+(1-$B105)*'LF Projected Ratios'!AE$50,$B105*(1+'LF Projected Ratios'!AE$50))</f>
        <v>0.16605799595496809</v>
      </c>
      <c r="AE105">
        <f>IF('LF Projected Ratios'!AF$50&gt;=0,$B105+(1-$B105)*'LF Projected Ratios'!AF$50,$B105*(1+'LF Projected Ratios'!AF$50))</f>
        <v>0.16480990472214743</v>
      </c>
      <c r="AF105">
        <f>IF('LF Projected Ratios'!AG$50&gt;=0,$B105+(1-$B105)*'LF Projected Ratios'!AG$50,$B105*(1+'LF Projected Ratios'!AG$50))</f>
        <v>0.163572377864001</v>
      </c>
    </row>
    <row r="106" spans="1:32" x14ac:dyDescent="0.2">
      <c r="A106" s="12" t="s">
        <v>98</v>
      </c>
      <c r="B106" s="56">
        <f t="shared" si="0"/>
        <v>0.23242264788488415</v>
      </c>
      <c r="C106">
        <f>IF('LF Projected Ratios'!D$50&gt;=0,$B106+(1-$B106)*'LF Projected Ratios'!D$50,$B106*(1+'LF Projected Ratios'!D$50))</f>
        <v>0.23088168607525675</v>
      </c>
      <c r="D106">
        <f>IF('LF Projected Ratios'!E$50&gt;=0,$B106+(1-$B106)*'LF Projected Ratios'!E$50,$B106*(1+'LF Projected Ratios'!E$50))</f>
        <v>0.22864509333208172</v>
      </c>
      <c r="E106">
        <f>IF('LF Projected Ratios'!F$50&gt;=0,$B106+(1-$B106)*'LF Projected Ratios'!F$50,$B106*(1+'LF Projected Ratios'!F$50))</f>
        <v>0.22658839454762289</v>
      </c>
      <c r="F106">
        <f>IF('LF Projected Ratios'!G$50&gt;=0,$B106+(1-$B106)*'LF Projected Ratios'!G$50,$B106*(1+'LF Projected Ratios'!G$50))</f>
        <v>0.22480190581606613</v>
      </c>
      <c r="G106">
        <f>IF('LF Projected Ratios'!H$50&gt;=0,$B106+(1-$B106)*'LF Projected Ratios'!H$50,$B106*(1+'LF Projected Ratios'!H$50))</f>
        <v>0.22229280698471354</v>
      </c>
      <c r="H106">
        <f>IF('LF Projected Ratios'!I$50&gt;=0,$B106+(1-$B106)*'LF Projected Ratios'!I$50,$B106*(1+'LF Projected Ratios'!I$50))</f>
        <v>0.22047914667358201</v>
      </c>
      <c r="I106">
        <f>IF('LF Projected Ratios'!J$50&gt;=0,$B106+(1-$B106)*'LF Projected Ratios'!J$50,$B106*(1+'LF Projected Ratios'!J$50))</f>
        <v>0.22001657414581371</v>
      </c>
      <c r="J106">
        <f>IF('LF Projected Ratios'!K$50&gt;=0,$B106+(1-$B106)*'LF Projected Ratios'!K$50,$B106*(1+'LF Projected Ratios'!K$50))</f>
        <v>0.21915483800398203</v>
      </c>
      <c r="K106">
        <f>IF('LF Projected Ratios'!L$50&gt;=0,$B106+(1-$B106)*'LF Projected Ratios'!L$50,$B106*(1+'LF Projected Ratios'!L$50))</f>
        <v>0.21674044035973672</v>
      </c>
      <c r="L106">
        <f>IF('LF Projected Ratios'!M$50&gt;=0,$B106+(1-$B106)*'LF Projected Ratios'!M$50,$B106*(1+'LF Projected Ratios'!M$50))</f>
        <v>0.2147867306220754</v>
      </c>
      <c r="M106">
        <f>IF('LF Projected Ratios'!N$50&gt;=0,$B106+(1-$B106)*'LF Projected Ratios'!N$50,$B106*(1+'LF Projected Ratios'!N$50))</f>
        <v>0.21313610579353734</v>
      </c>
      <c r="N106">
        <f>IF('LF Projected Ratios'!O$50&gt;=0,$B106+(1-$B106)*'LF Projected Ratios'!O$50,$B106*(1+'LF Projected Ratios'!O$50))</f>
        <v>0.21150060467684412</v>
      </c>
      <c r="O106">
        <f>IF('LF Projected Ratios'!P$50&gt;=0,$B106+(1-$B106)*'LF Projected Ratios'!P$50,$B106*(1+'LF Projected Ratios'!P$50))</f>
        <v>0.20988002036526254</v>
      </c>
      <c r="P106">
        <f>IF('LF Projected Ratios'!Q$50&gt;=0,$B106+(1-$B106)*'LF Projected Ratios'!Q$50,$B106*(1+'LF Projected Ratios'!Q$50))</f>
        <v>0.20827414970916625</v>
      </c>
      <c r="Q106">
        <f>IF('LF Projected Ratios'!R$50&gt;=0,$B106+(1-$B106)*'LF Projected Ratios'!R$50,$B106*(1+'LF Projected Ratios'!R$50))</f>
        <v>0.20668279323114269</v>
      </c>
      <c r="R106">
        <f>IF('LF Projected Ratios'!S$50&gt;=0,$B106+(1-$B106)*'LF Projected Ratios'!S$50,$B106*(1+'LF Projected Ratios'!S$50))</f>
        <v>0.20510575504339001</v>
      </c>
      <c r="S106">
        <f>IF('LF Projected Ratios'!T$50&gt;=0,$B106+(1-$B106)*'LF Projected Ratios'!T$50,$B106*(1+'LF Projected Ratios'!T$50))</f>
        <v>0.20354284276733559</v>
      </c>
      <c r="T106">
        <f>IF('LF Projected Ratios'!U$50&gt;=0,$B106+(1-$B106)*'LF Projected Ratios'!U$50,$B106*(1+'LF Projected Ratios'!U$50))</f>
        <v>0.20199386745540257</v>
      </c>
      <c r="U106">
        <f>IF('LF Projected Ratios'!V$50&gt;=0,$B106+(1-$B106)*'LF Projected Ratios'!V$50,$B106*(1+'LF Projected Ratios'!V$50))</f>
        <v>0.20045864351486267</v>
      </c>
      <c r="V106">
        <f>IF('LF Projected Ratios'!W$50&gt;=0,$B106+(1-$B106)*'LF Projected Ratios'!W$50,$B106*(1+'LF Projected Ratios'!W$50))</f>
        <v>0.19893698863370579</v>
      </c>
      <c r="W106">
        <f>IF('LF Projected Ratios'!X$50&gt;=0,$B106+(1-$B106)*'LF Projected Ratios'!X$50,$B106*(1+'LF Projected Ratios'!X$50))</f>
        <v>0.19742872370846784</v>
      </c>
      <c r="X106">
        <f>IF('LF Projected Ratios'!Y$50&gt;=0,$B106+(1-$B106)*'LF Projected Ratios'!Y$50,$B106*(1+'LF Projected Ratios'!Y$50))</f>
        <v>0.19593367277395485</v>
      </c>
      <c r="Y106">
        <f>IF('LF Projected Ratios'!Z$50&gt;=0,$B106+(1-$B106)*'LF Projected Ratios'!Z$50,$B106*(1+'LF Projected Ratios'!Z$50))</f>
        <v>0.19445166293480634</v>
      </c>
      <c r="Z106">
        <f>IF('LF Projected Ratios'!AA$50&gt;=0,$B106+(1-$B106)*'LF Projected Ratios'!AA$50,$B106*(1+'LF Projected Ratios'!AA$50))</f>
        <v>0.19298252429884291</v>
      </c>
      <c r="AA106">
        <f>IF('LF Projected Ratios'!AB$50&gt;=0,$B106+(1-$B106)*'LF Projected Ratios'!AB$50,$B106*(1+'LF Projected Ratios'!AB$50))</f>
        <v>0.19152608991213993</v>
      </c>
      <c r="AB106">
        <f>IF('LF Projected Ratios'!AC$50&gt;=0,$B106+(1-$B106)*'LF Projected Ratios'!AC$50,$B106*(1+'LF Projected Ratios'!AC$50))</f>
        <v>0.19008219569578239</v>
      </c>
      <c r="AC106">
        <f>IF('LF Projected Ratios'!AD$50&gt;=0,$B106+(1-$B106)*'LF Projected Ratios'!AD$50,$B106*(1+'LF Projected Ratios'!AD$50))</f>
        <v>0.18865068038424207</v>
      </c>
      <c r="AD106">
        <f>IF('LF Projected Ratios'!AE$50&gt;=0,$B106+(1-$B106)*'LF Projected Ratios'!AE$50,$B106*(1+'LF Projected Ratios'!AE$50))</f>
        <v>0.18723138546533738</v>
      </c>
      <c r="AE106">
        <f>IF('LF Projected Ratios'!AF$50&gt;=0,$B106+(1-$B106)*'LF Projected Ratios'!AF$50,$B106*(1+'LF Projected Ratios'!AF$50))</f>
        <v>0.18582415512171982</v>
      </c>
      <c r="AF106">
        <f>IF('LF Projected Ratios'!AG$50&gt;=0,$B106+(1-$B106)*'LF Projected Ratios'!AG$50,$B106*(1+'LF Projected Ratios'!AG$50))</f>
        <v>0.18442883617384959</v>
      </c>
    </row>
    <row r="107" spans="1:32" x14ac:dyDescent="0.2">
      <c r="A107" s="12" t="s">
        <v>97</v>
      </c>
      <c r="B107" s="56">
        <f t="shared" si="0"/>
        <v>0.22202575638723698</v>
      </c>
      <c r="C107">
        <f>IF('LF Projected Ratios'!D$50&gt;=0,$B107+(1-$B107)*'LF Projected Ratios'!D$50,$B107*(1+'LF Projected Ratios'!D$50))</f>
        <v>0.2205537259527682</v>
      </c>
      <c r="D107">
        <f>IF('LF Projected Ratios'!E$50&gt;=0,$B107+(1-$B107)*'LF Projected Ratios'!E$50,$B107*(1+'LF Projected Ratios'!E$50))</f>
        <v>0.21841718203137037</v>
      </c>
      <c r="E107">
        <f>IF('LF Projected Ratios'!F$50&gt;=0,$B107+(1-$B107)*'LF Projected Ratios'!F$50,$B107*(1+'LF Projected Ratios'!F$50))</f>
        <v>0.2164524849270402</v>
      </c>
      <c r="F107">
        <f>IF('LF Projected Ratios'!G$50&gt;=0,$B107+(1-$B107)*'LF Projected Ratios'!G$50,$B107*(1+'LF Projected Ratios'!G$50))</f>
        <v>0.21474591065163817</v>
      </c>
      <c r="G107">
        <f>IF('LF Projected Ratios'!H$50&gt;=0,$B107+(1-$B107)*'LF Projected Ratios'!H$50,$B107*(1+'LF Projected Ratios'!H$50))</f>
        <v>0.21234905057388315</v>
      </c>
      <c r="H107">
        <f>IF('LF Projected Ratios'!I$50&gt;=0,$B107+(1-$B107)*'LF Projected Ratios'!I$50,$B107*(1+'LF Projected Ratios'!I$50))</f>
        <v>0.21061652017689733</v>
      </c>
      <c r="I107">
        <f>IF('LF Projected Ratios'!J$50&gt;=0,$B107+(1-$B107)*'LF Projected Ratios'!J$50,$B107*(1+'LF Projected Ratios'!J$50))</f>
        <v>0.21017463976508577</v>
      </c>
      <c r="J107">
        <f>IF('LF Projected Ratios'!K$50&gt;=0,$B107+(1-$B107)*'LF Projected Ratios'!K$50,$B107*(1+'LF Projected Ratios'!K$50))</f>
        <v>0.20935145140354897</v>
      </c>
      <c r="K107">
        <f>IF('LF Projected Ratios'!L$50&gt;=0,$B107+(1-$B107)*'LF Projected Ratios'!L$50,$B107*(1+'LF Projected Ratios'!L$50))</f>
        <v>0.20704505627355016</v>
      </c>
      <c r="L107">
        <f>IF('LF Projected Ratios'!M$50&gt;=0,$B107+(1-$B107)*'LF Projected Ratios'!M$50,$B107*(1+'LF Projected Ratios'!M$50))</f>
        <v>0.20517874123836385</v>
      </c>
      <c r="M107">
        <f>IF('LF Projected Ratios'!N$50&gt;=0,$B107+(1-$B107)*'LF Projected Ratios'!N$50,$B107*(1+'LF Projected Ratios'!N$50))</f>
        <v>0.2036019533073993</v>
      </c>
      <c r="N107">
        <f>IF('LF Projected Ratios'!O$50&gt;=0,$B107+(1-$B107)*'LF Projected Ratios'!O$50,$B107*(1+'LF Projected Ratios'!O$50))</f>
        <v>0.20203961256388522</v>
      </c>
      <c r="O107">
        <f>IF('LF Projected Ratios'!P$50&gt;=0,$B107+(1-$B107)*'LF Projected Ratios'!P$50,$B107*(1+'LF Projected Ratios'!P$50))</f>
        <v>0.2004915213565843</v>
      </c>
      <c r="P107">
        <f>IF('LF Projected Ratios'!Q$50&gt;=0,$B107+(1-$B107)*'LF Projected Ratios'!Q$50,$B107*(1+'LF Projected Ratios'!Q$50))</f>
        <v>0.19895748562330048</v>
      </c>
      <c r="Q107">
        <f>IF('LF Projected Ratios'!R$50&gt;=0,$B107+(1-$B107)*'LF Projected Ratios'!R$50,$B107*(1+'LF Projected Ratios'!R$50))</f>
        <v>0.1974373148097836</v>
      </c>
      <c r="R107">
        <f>IF('LF Projected Ratios'!S$50&gt;=0,$B107+(1-$B107)*'LF Projected Ratios'!S$50,$B107*(1+'LF Projected Ratios'!S$50))</f>
        <v>0.19593082179082116</v>
      </c>
      <c r="S107">
        <f>IF('LF Projected Ratios'!T$50&gt;=0,$B107+(1-$B107)*'LF Projected Ratios'!T$50,$B107*(1+'LF Projected Ratios'!T$50))</f>
        <v>0.19443782279345259</v>
      </c>
      <c r="T107">
        <f>IF('LF Projected Ratios'!U$50&gt;=0,$B107+(1-$B107)*'LF Projected Ratios'!U$50,$B107*(1+'LF Projected Ratios'!U$50))</f>
        <v>0.19295813732223543</v>
      </c>
      <c r="U107">
        <f>IF('LF Projected Ratios'!V$50&gt;=0,$B107+(1-$B107)*'LF Projected Ratios'!V$50,$B107*(1+'LF Projected Ratios'!V$50))</f>
        <v>0.19149158808650438</v>
      </c>
      <c r="V107">
        <f>IF('LF Projected Ratios'!W$50&gt;=0,$B107+(1-$B107)*'LF Projected Ratios'!W$50,$B107*(1+'LF Projected Ratios'!W$50))</f>
        <v>0.19003800092955692</v>
      </c>
      <c r="W107">
        <f>IF('LF Projected Ratios'!X$50&gt;=0,$B107+(1-$B107)*'LF Projected Ratios'!X$50,$B107*(1+'LF Projected Ratios'!X$50))</f>
        <v>0.18859720475970967</v>
      </c>
      <c r="X107">
        <f>IF('LF Projected Ratios'!Y$50&gt;=0,$B107+(1-$B107)*'LF Projected Ratios'!Y$50,$B107*(1+'LF Projected Ratios'!Y$50))</f>
        <v>0.18716903148316608</v>
      </c>
      <c r="Y107">
        <f>IF('LF Projected Ratios'!Z$50&gt;=0,$B107+(1-$B107)*'LF Projected Ratios'!Z$50,$B107*(1+'LF Projected Ratios'!Z$50))</f>
        <v>0.18575331593864117</v>
      </c>
      <c r="Z107">
        <f>IF('LF Projected Ratios'!AA$50&gt;=0,$B107+(1-$B107)*'LF Projected Ratios'!AA$50,$B107*(1+'LF Projected Ratios'!AA$50))</f>
        <v>0.18434989583369057</v>
      </c>
      <c r="AA107">
        <f>IF('LF Projected Ratios'!AB$50&gt;=0,$B107+(1-$B107)*'LF Projected Ratios'!AB$50,$B107*(1+'LF Projected Ratios'!AB$50))</f>
        <v>0.18295861168268879</v>
      </c>
      <c r="AB107">
        <f>IF('LF Projected Ratios'!AC$50&gt;=0,$B107+(1-$B107)*'LF Projected Ratios'!AC$50,$B107*(1+'LF Projected Ratios'!AC$50))</f>
        <v>0.18157930674641287</v>
      </c>
      <c r="AC107">
        <f>IF('LF Projected Ratios'!AD$50&gt;=0,$B107+(1-$B107)*'LF Projected Ratios'!AD$50,$B107*(1+'LF Projected Ratios'!AD$50))</f>
        <v>0.18021182697317636</v>
      </c>
      <c r="AD107">
        <f>IF('LF Projected Ratios'!AE$50&gt;=0,$B107+(1-$B107)*'LF Projected Ratios'!AE$50,$B107*(1+'LF Projected Ratios'!AE$50))</f>
        <v>0.17885602094147479</v>
      </c>
      <c r="AE107">
        <f>IF('LF Projected Ratios'!AF$50&gt;=0,$B107+(1-$B107)*'LF Projected Ratios'!AF$50,$B107*(1+'LF Projected Ratios'!AF$50))</f>
        <v>0.17751173980408963</v>
      </c>
      <c r="AF107">
        <f>IF('LF Projected Ratios'!AG$50&gt;=0,$B107+(1-$B107)*'LF Projected Ratios'!AG$50,$B107*(1+'LF Projected Ratios'!AG$50))</f>
        <v>0.1761788372336148</v>
      </c>
    </row>
    <row r="108" spans="1:32" x14ac:dyDescent="0.2">
      <c r="A108" s="12" t="s">
        <v>101</v>
      </c>
      <c r="B108" s="56">
        <f t="shared" si="0"/>
        <v>0.23391798105663314</v>
      </c>
      <c r="C108">
        <f>IF('LF Projected Ratios'!D$50&gt;=0,$B108+(1-$B108)*'LF Projected Ratios'!D$50,$B108*(1+'LF Projected Ratios'!D$50))</f>
        <v>0.23236710519030213</v>
      </c>
      <c r="D108">
        <f>IF('LF Projected Ratios'!E$50&gt;=0,$B108+(1-$B108)*'LF Projected Ratios'!E$50,$B108*(1+'LF Projected Ratios'!E$50))</f>
        <v>0.23011612292290903</v>
      </c>
      <c r="E108">
        <f>IF('LF Projected Ratios'!F$50&gt;=0,$B108+(1-$B108)*'LF Projected Ratios'!F$50,$B108*(1+'LF Projected Ratios'!F$50))</f>
        <v>0.2280461919945749</v>
      </c>
      <c r="F108">
        <f>IF('LF Projected Ratios'!G$50&gt;=0,$B108+(1-$B108)*'LF Projected Ratios'!G$50,$B108*(1+'LF Projected Ratios'!G$50))</f>
        <v>0.22624820956442393</v>
      </c>
      <c r="G108">
        <f>IF('LF Projected Ratios'!H$50&gt;=0,$B108+(1-$B108)*'LF Projected Ratios'!H$50,$B108*(1+'LF Projected Ratios'!H$50))</f>
        <v>0.22372296799161367</v>
      </c>
      <c r="H108">
        <f>IF('LF Projected Ratios'!I$50&gt;=0,$B108+(1-$B108)*'LF Projected Ratios'!I$50,$B108*(1+'LF Projected Ratios'!I$50))</f>
        <v>0.22189763916861291</v>
      </c>
      <c r="I108">
        <f>IF('LF Projected Ratios'!J$50&gt;=0,$B108+(1-$B108)*'LF Projected Ratios'!J$50,$B108*(1+'LF Projected Ratios'!J$50))</f>
        <v>0.22143209059676541</v>
      </c>
      <c r="J108">
        <f>IF('LF Projected Ratios'!K$50&gt;=0,$B108+(1-$B108)*'LF Projected Ratios'!K$50,$B108*(1+'LF Projected Ratios'!K$50))</f>
        <v>0.22056481031949812</v>
      </c>
      <c r="K108">
        <f>IF('LF Projected Ratios'!L$50&gt;=0,$B108+(1-$B108)*'LF Projected Ratios'!L$50,$B108*(1+'LF Projected Ratios'!L$50))</f>
        <v>0.21813487921102251</v>
      </c>
      <c r="L108">
        <f>IF('LF Projected Ratios'!M$50&gt;=0,$B108+(1-$B108)*'LF Projected Ratios'!M$50,$B108*(1+'LF Projected Ratios'!M$50))</f>
        <v>0.21616859992815859</v>
      </c>
      <c r="M108">
        <f>IF('LF Projected Ratios'!N$50&gt;=0,$B108+(1-$B108)*'LF Projected Ratios'!N$50,$B108*(1+'LF Projected Ratios'!N$50))</f>
        <v>0.21450735550603667</v>
      </c>
      <c r="N108">
        <f>IF('LF Projected Ratios'!O$50&gt;=0,$B108+(1-$B108)*'LF Projected Ratios'!O$50,$B108*(1+'LF Projected Ratios'!O$50))</f>
        <v>0.212861332096897</v>
      </c>
      <c r="O108">
        <f>IF('LF Projected Ratios'!P$50&gt;=0,$B108+(1-$B108)*'LF Projected Ratios'!P$50,$B108*(1+'LF Projected Ratios'!P$50))</f>
        <v>0.21123032146283446</v>
      </c>
      <c r="P108">
        <f>IF('LF Projected Ratios'!Q$50&gt;=0,$B108+(1-$B108)*'LF Projected Ratios'!Q$50,$B108*(1+'LF Projected Ratios'!Q$50))</f>
        <v>0.20961411914722283</v>
      </c>
      <c r="Q108">
        <f>IF('LF Projected Ratios'!R$50&gt;=0,$B108+(1-$B108)*'LF Projected Ratios'!R$50,$B108*(1+'LF Projected Ratios'!R$50))</f>
        <v>0.2080125243892755</v>
      </c>
      <c r="R108">
        <f>IF('LF Projected Ratios'!S$50&gt;=0,$B108+(1-$B108)*'LF Projected Ratios'!S$50,$B108*(1+'LF Projected Ratios'!S$50))</f>
        <v>0.20642534004091104</v>
      </c>
      <c r="S108">
        <f>IF('LF Projected Ratios'!T$50&gt;=0,$B108+(1-$B108)*'LF Projected Ratios'!T$50,$B108*(1+'LF Projected Ratios'!T$50))</f>
        <v>0.20485237248585439</v>
      </c>
      <c r="T108">
        <f>IF('LF Projected Ratios'!U$50&gt;=0,$B108+(1-$B108)*'LF Projected Ratios'!U$50,$B108*(1+'LF Projected Ratios'!U$50))</f>
        <v>0.2032934315609003</v>
      </c>
      <c r="U108">
        <f>IF('LF Projected Ratios'!V$50&gt;=0,$B108+(1-$B108)*'LF Projected Ratios'!V$50,$B108*(1+'LF Projected Ratios'!V$50))</f>
        <v>0.20174833047927607</v>
      </c>
      <c r="V108">
        <f>IF('LF Projected Ratios'!W$50&gt;=0,$B108+(1-$B108)*'LF Projected Ratios'!W$50,$B108*(1+'LF Projected Ratios'!W$50))</f>
        <v>0.20021688575603427</v>
      </c>
      <c r="W108">
        <f>IF('LF Projected Ratios'!X$50&gt;=0,$B108+(1-$B108)*'LF Projected Ratios'!X$50,$B108*(1+'LF Projected Ratios'!X$50))</f>
        <v>0.19869891713541629</v>
      </c>
      <c r="X108">
        <f>IF('LF Projected Ratios'!Y$50&gt;=0,$B108+(1-$B108)*'LF Projected Ratios'!Y$50,$B108*(1+'LF Projected Ratios'!Y$50))</f>
        <v>0.19719424752012424</v>
      </c>
      <c r="Y108">
        <f>IF('LF Projected Ratios'!Z$50&gt;=0,$B108+(1-$B108)*'LF Projected Ratios'!Z$50,$B108*(1+'LF Projected Ratios'!Z$50))</f>
        <v>0.19570270290244404</v>
      </c>
      <c r="Z108">
        <f>IF('LF Projected Ratios'!AA$50&gt;=0,$B108+(1-$B108)*'LF Projected Ratios'!AA$50,$B108*(1+'LF Projected Ratios'!AA$50))</f>
        <v>0.19422411229716413</v>
      </c>
      <c r="AA108">
        <f>IF('LF Projected Ratios'!AB$50&gt;=0,$B108+(1-$B108)*'LF Projected Ratios'!AB$50,$B108*(1+'LF Projected Ratios'!AB$50))</f>
        <v>0.1927583076762317</v>
      </c>
      <c r="AB108">
        <f>IF('LF Projected Ratios'!AC$50&gt;=0,$B108+(1-$B108)*'LF Projected Ratios'!AC$50,$B108*(1+'LF Projected Ratios'!AC$50))</f>
        <v>0.19130512390510029</v>
      </c>
      <c r="AC108">
        <f>IF('LF Projected Ratios'!AD$50&gt;=0,$B108+(1-$B108)*'LF Projected Ratios'!AD$50,$B108*(1+'LF Projected Ratios'!AD$50))</f>
        <v>0.18986439868071073</v>
      </c>
      <c r="AD108">
        <f>IF('LF Projected Ratios'!AE$50&gt;=0,$B108+(1-$B108)*'LF Projected Ratios'!AE$50,$B108*(1+'LF Projected Ratios'!AE$50))</f>
        <v>0.18843597247106458</v>
      </c>
      <c r="AE108">
        <f>IF('LF Projected Ratios'!AF$50&gt;=0,$B108+(1-$B108)*'LF Projected Ratios'!AF$50,$B108*(1+'LF Projected Ratios'!AF$50))</f>
        <v>0.18701968845633427</v>
      </c>
      <c r="AF108">
        <f>IF('LF Projected Ratios'!AG$50&gt;=0,$B108+(1-$B108)*'LF Projected Ratios'!AG$50,$B108*(1+'LF Projected Ratios'!AG$50))</f>
        <v>0.18561539247147171</v>
      </c>
    </row>
    <row r="109" spans="1:32" x14ac:dyDescent="0.2">
      <c r="A109" s="12" t="s">
        <v>104</v>
      </c>
      <c r="B109" s="56">
        <f t="shared" si="0"/>
        <v>0.17813336099821514</v>
      </c>
      <c r="C109">
        <f>IF('LF Projected Ratios'!D$50&gt;=0,$B109+(1-$B109)*'LF Projected Ratios'!D$50,$B109*(1+'LF Projected Ratios'!D$50))</f>
        <v>0.17695233707986285</v>
      </c>
      <c r="D109">
        <f>IF('LF Projected Ratios'!E$50&gt;=0,$B109+(1-$B109)*'LF Projected Ratios'!E$50,$B109*(1+'LF Projected Ratios'!E$50))</f>
        <v>0.17523816771576836</v>
      </c>
      <c r="E109">
        <f>IF('LF Projected Ratios'!F$50&gt;=0,$B109+(1-$B109)*'LF Projected Ratios'!F$50,$B109*(1+'LF Projected Ratios'!F$50))</f>
        <v>0.17366187267580285</v>
      </c>
      <c r="F109">
        <f>IF('LF Projected Ratios'!G$50&gt;=0,$B109+(1-$B109)*'LF Projected Ratios'!G$50,$B109*(1+'LF Projected Ratios'!G$50))</f>
        <v>0.17229267201900947</v>
      </c>
      <c r="G109">
        <f>IF('LF Projected Ratios'!H$50&gt;=0,$B109+(1-$B109)*'LF Projected Ratios'!H$50,$B109*(1+'LF Projected Ratios'!H$50))</f>
        <v>0.17036964854443437</v>
      </c>
      <c r="H109">
        <f>IF('LF Projected Ratios'!I$50&gt;=0,$B109+(1-$B109)*'LF Projected Ratios'!I$50,$B109*(1+'LF Projected Ratios'!I$50))</f>
        <v>0.16897962304618369</v>
      </c>
      <c r="I109">
        <f>IF('LF Projected Ratios'!J$50&gt;=0,$B109+(1-$B109)*'LF Projected Ratios'!J$50,$B109*(1+'LF Projected Ratios'!J$50))</f>
        <v>0.16862509821899208</v>
      </c>
      <c r="J109">
        <f>IF('LF Projected Ratios'!K$50&gt;=0,$B109+(1-$B109)*'LF Projected Ratios'!K$50,$B109*(1+'LF Projected Ratios'!K$50))</f>
        <v>0.16796464642294276</v>
      </c>
      <c r="K109">
        <f>IF('LF Projected Ratios'!L$50&gt;=0,$B109+(1-$B109)*'LF Projected Ratios'!L$50,$B109*(1+'LF Projected Ratios'!L$50))</f>
        <v>0.16611420383023723</v>
      </c>
      <c r="L109">
        <f>IF('LF Projected Ratios'!M$50&gt;=0,$B109+(1-$B109)*'LF Projected Ratios'!M$50,$B109*(1+'LF Projected Ratios'!M$50))</f>
        <v>0.1646168416533941</v>
      </c>
      <c r="M109">
        <f>IF('LF Projected Ratios'!N$50&gt;=0,$B109+(1-$B109)*'LF Projected Ratios'!N$50,$B109*(1+'LF Projected Ratios'!N$50))</f>
        <v>0.16335176980635011</v>
      </c>
      <c r="N109">
        <f>IF('LF Projected Ratios'!O$50&gt;=0,$B109+(1-$B109)*'LF Projected Ratios'!O$50,$B109*(1+'LF Projected Ratios'!O$50))</f>
        <v>0.1620982890742263</v>
      </c>
      <c r="O109">
        <f>IF('LF Projected Ratios'!P$50&gt;=0,$B109+(1-$B109)*'LF Projected Ratios'!P$50,$B109*(1+'LF Projected Ratios'!P$50))</f>
        <v>0.16085624087956851</v>
      </c>
      <c r="P109">
        <f>IF('LF Projected Ratios'!Q$50&gt;=0,$B109+(1-$B109)*'LF Projected Ratios'!Q$50,$B109*(1+'LF Projected Ratios'!Q$50))</f>
        <v>0.15962546952444426</v>
      </c>
      <c r="Q109">
        <f>IF('LF Projected Ratios'!R$50&gt;=0,$B109+(1-$B109)*'LF Projected Ratios'!R$50,$B109*(1+'LF Projected Ratios'!R$50))</f>
        <v>0.15840582212537918</v>
      </c>
      <c r="R109">
        <f>IF('LF Projected Ratios'!S$50&gt;=0,$B109+(1-$B109)*'LF Projected Ratios'!S$50,$B109*(1+'LF Projected Ratios'!S$50))</f>
        <v>0.15719714855004821</v>
      </c>
      <c r="S109">
        <f>IF('LF Projected Ratios'!T$50&gt;=0,$B109+(1-$B109)*'LF Projected Ratios'!T$50,$B109*(1+'LF Projected Ratios'!T$50))</f>
        <v>0.15599930135566964</v>
      </c>
      <c r="T109">
        <f>IF('LF Projected Ratios'!U$50&gt;=0,$B109+(1-$B109)*'LF Projected Ratios'!U$50,$B109*(1+'LF Projected Ratios'!U$50))</f>
        <v>0.15481213572904556</v>
      </c>
      <c r="U109">
        <f>IF('LF Projected Ratios'!V$50&gt;=0,$B109+(1-$B109)*'LF Projected Ratios'!V$50,$B109*(1+'LF Projected Ratios'!V$50))</f>
        <v>0.15363550942820098</v>
      </c>
      <c r="V109">
        <f>IF('LF Projected Ratios'!W$50&gt;=0,$B109+(1-$B109)*'LF Projected Ratios'!W$50,$B109*(1+'LF Projected Ratios'!W$50))</f>
        <v>0.15246928272556884</v>
      </c>
      <c r="W109">
        <f>IF('LF Projected Ratios'!X$50&gt;=0,$B109+(1-$B109)*'LF Projected Ratios'!X$50,$B109*(1+'LF Projected Ratios'!X$50))</f>
        <v>0.15131331835267592</v>
      </c>
      <c r="X109">
        <f>IF('LF Projected Ratios'!Y$50&gt;=0,$B109+(1-$B109)*'LF Projected Ratios'!Y$50,$B109*(1+'LF Projected Ratios'!Y$50))</f>
        <v>0.15016748144628192</v>
      </c>
      <c r="Y109">
        <f>IF('LF Projected Ratios'!Z$50&gt;=0,$B109+(1-$B109)*'LF Projected Ratios'!Z$50,$B109*(1+'LF Projected Ratios'!Z$50))</f>
        <v>0.14903163949592818</v>
      </c>
      <c r="Z109">
        <f>IF('LF Projected Ratios'!AA$50&gt;=0,$B109+(1-$B109)*'LF Projected Ratios'!AA$50,$B109*(1+'LF Projected Ratios'!AA$50))</f>
        <v>0.14790566229285407</v>
      </c>
      <c r="AA109">
        <f>IF('LF Projected Ratios'!AB$50&gt;=0,$B109+(1-$B109)*'LF Projected Ratios'!AB$50,$B109*(1+'LF Projected Ratios'!AB$50))</f>
        <v>0.14678942188023614</v>
      </c>
      <c r="AB109">
        <f>IF('LF Projected Ratios'!AC$50&gt;=0,$B109+(1-$B109)*'LF Projected Ratios'!AC$50,$B109*(1+'LF Projected Ratios'!AC$50))</f>
        <v>0.14568279250471572</v>
      </c>
      <c r="AC109">
        <f>IF('LF Projected Ratios'!AD$50&gt;=0,$B109+(1-$B109)*'LF Projected Ratios'!AD$50,$B109*(1+'LF Projected Ratios'!AD$50))</f>
        <v>0.14458565056917</v>
      </c>
      <c r="AD109">
        <f>IF('LF Projected Ratios'!AE$50&gt;=0,$B109+(1-$B109)*'LF Projected Ratios'!AE$50,$B109*(1+'LF Projected Ratios'!AE$50))</f>
        <v>0.14349787458669602</v>
      </c>
      <c r="AE109">
        <f>IF('LF Projected Ratios'!AF$50&gt;=0,$B109+(1-$B109)*'LF Projected Ratios'!AF$50,$B109*(1+'LF Projected Ratios'!AF$50))</f>
        <v>0.14241934513576479</v>
      </c>
      <c r="AF109">
        <f>IF('LF Projected Ratios'!AG$50&gt;=0,$B109+(1-$B109)*'LF Projected Ratios'!AG$50,$B109*(1+'LF Projected Ratios'!AG$50))</f>
        <v>0.14134994481651655</v>
      </c>
    </row>
    <row r="110" spans="1:32" x14ac:dyDescent="0.2">
      <c r="A110" s="12" t="s">
        <v>36</v>
      </c>
      <c r="B110" s="56">
        <f t="shared" si="0"/>
        <v>0.20993718843527159</v>
      </c>
      <c r="C110">
        <f>IF('LF Projected Ratios'!D$50&gt;=0,$B110+(1-$B110)*'LF Projected Ratios'!D$50,$B110*(1+'LF Projected Ratios'!D$50))</f>
        <v>0.20854530518833631</v>
      </c>
      <c r="D110">
        <f>IF('LF Projected Ratios'!E$50&gt;=0,$B110+(1-$B110)*'LF Projected Ratios'!E$50,$B110*(1+'LF Projected Ratios'!E$50))</f>
        <v>0.20652508901555847</v>
      </c>
      <c r="E110">
        <f>IF('LF Projected Ratios'!F$50&gt;=0,$B110+(1-$B110)*'LF Projected Ratios'!F$50,$B110*(1+'LF Projected Ratios'!F$50))</f>
        <v>0.20466736316914533</v>
      </c>
      <c r="F110">
        <f>IF('LF Projected Ratios'!G$50&gt;=0,$B110+(1-$B110)*'LF Projected Ratios'!G$50,$B110*(1+'LF Projected Ratios'!G$50))</f>
        <v>0.20305370621752125</v>
      </c>
      <c r="G110">
        <f>IF('LF Projected Ratios'!H$50&gt;=0,$B110+(1-$B110)*'LF Projected Ratios'!H$50,$B110*(1+'LF Projected Ratios'!H$50))</f>
        <v>0.20078734724194808</v>
      </c>
      <c r="H110">
        <f>IF('LF Projected Ratios'!I$50&gt;=0,$B110+(1-$B110)*'LF Projected Ratios'!I$50,$B110*(1+'LF Projected Ratios'!I$50))</f>
        <v>0.19914914739369502</v>
      </c>
      <c r="I110">
        <f>IF('LF Projected Ratios'!J$50&gt;=0,$B110+(1-$B110)*'LF Projected Ratios'!J$50,$B110*(1+'LF Projected Ratios'!J$50))</f>
        <v>0.19873132590852216</v>
      </c>
      <c r="J110">
        <f>IF('LF Projected Ratios'!K$50&gt;=0,$B110+(1-$B110)*'LF Projected Ratios'!K$50,$B110*(1+'LF Projected Ratios'!K$50))</f>
        <v>0.19795295743008193</v>
      </c>
      <c r="K110">
        <f>IF('LF Projected Ratios'!L$50&gt;=0,$B110+(1-$B110)*'LF Projected Ratios'!L$50,$B110*(1+'LF Projected Ratios'!L$50))</f>
        <v>0.19577213788512671</v>
      </c>
      <c r="L110">
        <f>IF('LF Projected Ratios'!M$50&gt;=0,$B110+(1-$B110)*'LF Projected Ratios'!M$50,$B110*(1+'LF Projected Ratios'!M$50))</f>
        <v>0.19400743752965025</v>
      </c>
      <c r="M110">
        <f>IF('LF Projected Ratios'!N$50&gt;=0,$B110+(1-$B110)*'LF Projected Ratios'!N$50,$B110*(1+'LF Projected Ratios'!N$50))</f>
        <v>0.19251650048535515</v>
      </c>
      <c r="N110">
        <f>IF('LF Projected Ratios'!O$50&gt;=0,$B110+(1-$B110)*'LF Projected Ratios'!O$50,$B110*(1+'LF Projected Ratios'!O$50))</f>
        <v>0.19103922402694659</v>
      </c>
      <c r="O110">
        <f>IF('LF Projected Ratios'!P$50&gt;=0,$B110+(1-$B110)*'LF Projected Ratios'!P$50,$B110*(1+'LF Projected Ratios'!P$50))</f>
        <v>0.18957542126464327</v>
      </c>
      <c r="P110">
        <f>IF('LF Projected Ratios'!Q$50&gt;=0,$B110+(1-$B110)*'LF Projected Ratios'!Q$50,$B110*(1+'LF Projected Ratios'!Q$50))</f>
        <v>0.18812490870229376</v>
      </c>
      <c r="Q110">
        <f>IF('LF Projected Ratios'!R$50&gt;=0,$B110+(1-$B110)*'LF Projected Ratios'!R$50,$B110*(1+'LF Projected Ratios'!R$50))</f>
        <v>0.1866875061606964</v>
      </c>
      <c r="R110">
        <f>IF('LF Projected Ratios'!S$50&gt;=0,$B110+(1-$B110)*'LF Projected Ratios'!S$50,$B110*(1+'LF Projected Ratios'!S$50))</f>
        <v>0.18526303670298747</v>
      </c>
      <c r="S110">
        <f>IF('LF Projected Ratios'!T$50&gt;=0,$B110+(1-$B110)*'LF Projected Ratios'!T$50,$B110*(1+'LF Projected Ratios'!T$50))</f>
        <v>0.1838513265620362</v>
      </c>
      <c r="T110">
        <f>IF('LF Projected Ratios'!U$50&gt;=0,$B110+(1-$B110)*'LF Projected Ratios'!U$50,$B110*(1+'LF Projected Ratios'!U$50))</f>
        <v>0.18245220506977988</v>
      </c>
      <c r="U110">
        <f>IF('LF Projected Ratios'!V$50&gt;=0,$B110+(1-$B110)*'LF Projected Ratios'!V$50,$B110*(1+'LF Projected Ratios'!V$50))</f>
        <v>0.18106550458844342</v>
      </c>
      <c r="V110">
        <f>IF('LF Projected Ratios'!W$50&gt;=0,$B110+(1-$B110)*'LF Projected Ratios'!W$50,$B110*(1+'LF Projected Ratios'!W$50))</f>
        <v>0.17969106044358063</v>
      </c>
      <c r="W110">
        <f>IF('LF Projected Ratios'!X$50&gt;=0,$B110+(1-$B110)*'LF Projected Ratios'!X$50,$B110*(1+'LF Projected Ratios'!X$50))</f>
        <v>0.1783287108588843</v>
      </c>
      <c r="X110">
        <f>IF('LF Projected Ratios'!Y$50&gt;=0,$B110+(1-$B110)*'LF Projected Ratios'!Y$50,$B110*(1+'LF Projected Ratios'!Y$50))</f>
        <v>0.17697829689270905</v>
      </c>
      <c r="Y110">
        <f>IF('LF Projected Ratios'!Z$50&gt;=0,$B110+(1-$B110)*'LF Projected Ratios'!Z$50,$B110*(1+'LF Projected Ratios'!Z$50))</f>
        <v>0.17563966237625547</v>
      </c>
      <c r="Z110">
        <f>IF('LF Projected Ratios'!AA$50&gt;=0,$B110+(1-$B110)*'LF Projected Ratios'!AA$50,$B110*(1+'LF Projected Ratios'!AA$50))</f>
        <v>0.17431265385336592</v>
      </c>
      <c r="AA110">
        <f>IF('LF Projected Ratios'!AB$50&gt;=0,$B110+(1-$B110)*'LF Projected Ratios'!AB$50,$B110*(1+'LF Projected Ratios'!AB$50))</f>
        <v>0.1729971205218796</v>
      </c>
      <c r="AB110">
        <f>IF('LF Projected Ratios'!AC$50&gt;=0,$B110+(1-$B110)*'LF Projected Ratios'!AC$50,$B110*(1+'LF Projected Ratios'!AC$50))</f>
        <v>0.17169291417650578</v>
      </c>
      <c r="AC110">
        <f>IF('LF Projected Ratios'!AD$50&gt;=0,$B110+(1-$B110)*'LF Projected Ratios'!AD$50,$B110*(1+'LF Projected Ratios'!AD$50))</f>
        <v>0.1703998891531627</v>
      </c>
      <c r="AD110">
        <f>IF('LF Projected Ratios'!AE$50&gt;=0,$B110+(1-$B110)*'LF Projected Ratios'!AE$50,$B110*(1+'LF Projected Ratios'!AE$50))</f>
        <v>0.16911790227474585</v>
      </c>
      <c r="AE110">
        <f>IF('LF Projected Ratios'!AF$50&gt;=0,$B110+(1-$B110)*'LF Projected Ratios'!AF$50,$B110*(1+'LF Projected Ratios'!AF$50))</f>
        <v>0.1678468127982754</v>
      </c>
      <c r="AF110">
        <f>IF('LF Projected Ratios'!AG$50&gt;=0,$B110+(1-$B110)*'LF Projected Ratios'!AG$50,$B110*(1+'LF Projected Ratios'!AG$50))</f>
        <v>0.16658648236338844</v>
      </c>
    </row>
    <row r="111" spans="1:32" x14ac:dyDescent="0.2">
      <c r="A111" s="12" t="s">
        <v>37</v>
      </c>
      <c r="B111" s="56">
        <f t="shared" si="0"/>
        <v>0.1884505599906714</v>
      </c>
      <c r="C111">
        <f>IF('LF Projected Ratios'!D$50&gt;=0,$B111+(1-$B111)*'LF Projected Ratios'!D$50,$B111*(1+'LF Projected Ratios'!D$50))</f>
        <v>0.18720113305835132</v>
      </c>
      <c r="D111">
        <f>IF('LF Projected Ratios'!E$50&gt;=0,$B111+(1-$B111)*'LF Projected Ratios'!E$50,$B111*(1+'LF Projected Ratios'!E$50))</f>
        <v>0.18538768174989206</v>
      </c>
      <c r="E111">
        <f>IF('LF Projected Ratios'!F$50&gt;=0,$B111+(1-$B111)*'LF Projected Ratios'!F$50,$B111*(1+'LF Projected Ratios'!F$50))</f>
        <v>0.1837200902256127</v>
      </c>
      <c r="F111">
        <f>IF('LF Projected Ratios'!G$50&gt;=0,$B111+(1-$B111)*'LF Projected Ratios'!G$50,$B111*(1+'LF Projected Ratios'!G$50))</f>
        <v>0.18227158765952181</v>
      </c>
      <c r="G111">
        <f>IF('LF Projected Ratios'!H$50&gt;=0,$B111+(1-$B111)*'LF Projected Ratios'!H$50,$B111*(1+'LF Projected Ratios'!H$50))</f>
        <v>0.18023718574497807</v>
      </c>
      <c r="H111">
        <f>IF('LF Projected Ratios'!I$50&gt;=0,$B111+(1-$B111)*'LF Projected Ratios'!I$50,$B111*(1+'LF Projected Ratios'!I$50))</f>
        <v>0.17876665219596319</v>
      </c>
      <c r="I111">
        <f>IF('LF Projected Ratios'!J$50&gt;=0,$B111+(1-$B111)*'LF Projected Ratios'!J$50,$B111*(1+'LF Projected Ratios'!J$50))</f>
        <v>0.17839159385854414</v>
      </c>
      <c r="J111">
        <f>IF('LF Projected Ratios'!K$50&gt;=0,$B111+(1-$B111)*'LF Projected Ratios'!K$50,$B111*(1+'LF Projected Ratios'!K$50))</f>
        <v>0.17769288975216629</v>
      </c>
      <c r="K111">
        <f>IF('LF Projected Ratios'!L$50&gt;=0,$B111+(1-$B111)*'LF Projected Ratios'!L$50,$B111*(1+'LF Projected Ratios'!L$50))</f>
        <v>0.17573527248793333</v>
      </c>
      <c r="L111">
        <f>IF('LF Projected Ratios'!M$50&gt;=0,$B111+(1-$B111)*'LF Projected Ratios'!M$50,$B111*(1+'LF Projected Ratios'!M$50))</f>
        <v>0.17415118549179923</v>
      </c>
      <c r="M111">
        <f>IF('LF Projected Ratios'!N$50&gt;=0,$B111+(1-$B111)*'LF Projected Ratios'!N$50,$B111*(1+'LF Projected Ratios'!N$50))</f>
        <v>0.17281284270935846</v>
      </c>
      <c r="N111">
        <f>IF('LF Projected Ratios'!O$50&gt;=0,$B111+(1-$B111)*'LF Projected Ratios'!O$50,$B111*(1+'LF Projected Ratios'!O$50))</f>
        <v>0.17148676238065119</v>
      </c>
      <c r="O111">
        <f>IF('LF Projected Ratios'!P$50&gt;=0,$B111+(1-$B111)*'LF Projected Ratios'!P$50,$B111*(1+'LF Projected Ratios'!P$50))</f>
        <v>0.17017277674367098</v>
      </c>
      <c r="P111">
        <f>IF('LF Projected Ratios'!Q$50&gt;=0,$B111+(1-$B111)*'LF Projected Ratios'!Q$50,$B111*(1+'LF Projected Ratios'!Q$50))</f>
        <v>0.16887072108271051</v>
      </c>
      <c r="Q111">
        <f>IF('LF Projected Ratios'!R$50&gt;=0,$B111+(1-$B111)*'LF Projected Ratios'!R$50,$B111*(1+'LF Projected Ratios'!R$50))</f>
        <v>0.16758043365952938</v>
      </c>
      <c r="R111">
        <f>IF('LF Projected Ratios'!S$50&gt;=0,$B111+(1-$B111)*'LF Projected Ratios'!S$50,$B111*(1+'LF Projected Ratios'!S$50))</f>
        <v>0.1663017556463787</v>
      </c>
      <c r="S111">
        <f>IF('LF Projected Ratios'!T$50&gt;=0,$B111+(1-$B111)*'LF Projected Ratios'!T$50,$B111*(1+'LF Projected Ratios'!T$50))</f>
        <v>0.16503453106082699</v>
      </c>
      <c r="T111">
        <f>IF('LF Projected Ratios'!U$50&gt;=0,$B111+(1-$B111)*'LF Projected Ratios'!U$50,$B111*(1+'LF Projected Ratios'!U$50))</f>
        <v>0.16377860670232783</v>
      </c>
      <c r="U111">
        <f>IF('LF Projected Ratios'!V$50&gt;=0,$B111+(1-$B111)*'LF Projected Ratios'!V$50,$B111*(1+'LF Projected Ratios'!V$50))</f>
        <v>0.16253383209047881</v>
      </c>
      <c r="V111">
        <f>IF('LF Projected Ratios'!W$50&gt;=0,$B111+(1-$B111)*'LF Projected Ratios'!W$50,$B111*(1+'LF Projected Ratios'!W$50))</f>
        <v>0.16130005940491599</v>
      </c>
      <c r="W111">
        <f>IF('LF Projected Ratios'!X$50&gt;=0,$B111+(1-$B111)*'LF Projected Ratios'!X$50,$B111*(1+'LF Projected Ratios'!X$50))</f>
        <v>0.16007714342679599</v>
      </c>
      <c r="X111">
        <f>IF('LF Projected Ratios'!Y$50&gt;=0,$B111+(1-$B111)*'LF Projected Ratios'!Y$50,$B111*(1+'LF Projected Ratios'!Y$50))</f>
        <v>0.15886494148181562</v>
      </c>
      <c r="Y111">
        <f>IF('LF Projected Ratios'!Z$50&gt;=0,$B111+(1-$B111)*'LF Projected Ratios'!Z$50,$B111*(1+'LF Projected Ratios'!Z$50))</f>
        <v>0.15766331338472267</v>
      </c>
      <c r="Z111">
        <f>IF('LF Projected Ratios'!AA$50&gt;=0,$B111+(1-$B111)*'LF Projected Ratios'!AA$50,$B111*(1+'LF Projected Ratios'!AA$50))</f>
        <v>0.15647212138527358</v>
      </c>
      <c r="AA111">
        <f>IF('LF Projected Ratios'!AB$50&gt;=0,$B111+(1-$B111)*'LF Projected Ratios'!AB$50,$B111*(1+'LF Projected Ratios'!AB$50))</f>
        <v>0.15529123011559068</v>
      </c>
      <c r="AB111">
        <f>IF('LF Projected Ratios'!AC$50&gt;=0,$B111+(1-$B111)*'LF Projected Ratios'!AC$50,$B111*(1+'LF Projected Ratios'!AC$50))</f>
        <v>0.1541205065388821</v>
      </c>
      <c r="AC111">
        <f>IF('LF Projected Ratios'!AD$50&gt;=0,$B111+(1-$B111)*'LF Projected Ratios'!AD$50,$B111*(1+'LF Projected Ratios'!AD$50))</f>
        <v>0.15295981989947766</v>
      </c>
      <c r="AD111">
        <f>IF('LF Projected Ratios'!AE$50&gt;=0,$B111+(1-$B111)*'LF Projected Ratios'!AE$50,$B111*(1+'LF Projected Ratios'!AE$50))</f>
        <v>0.15180904167414747</v>
      </c>
      <c r="AE111">
        <f>IF('LF Projected Ratios'!AF$50&gt;=0,$B111+(1-$B111)*'LF Projected Ratios'!AF$50,$B111*(1+'LF Projected Ratios'!AF$50))</f>
        <v>0.1506680455246589</v>
      </c>
      <c r="AF111">
        <f>IF('LF Projected Ratios'!AG$50&gt;=0,$B111+(1-$B111)*'LF Projected Ratios'!AG$50,$B111*(1+'LF Projected Ratios'!AG$50))</f>
        <v>0.14953670725154028</v>
      </c>
    </row>
    <row r="112" spans="1:32" x14ac:dyDescent="0.2">
      <c r="A112" s="12" t="s">
        <v>38</v>
      </c>
      <c r="B112" s="56">
        <f t="shared" si="0"/>
        <v>0.22247097365945206</v>
      </c>
      <c r="C112">
        <f>IF('LF Projected Ratios'!D$50&gt;=0,$B112+(1-$B112)*'LF Projected Ratios'!D$50,$B112*(1+'LF Projected Ratios'!D$50))</f>
        <v>0.22099599143513099</v>
      </c>
      <c r="D112">
        <f>IF('LF Projected Ratios'!E$50&gt;=0,$B112+(1-$B112)*'LF Projected Ratios'!E$50,$B112*(1+'LF Projected Ratios'!E$50))</f>
        <v>0.2188551632078394</v>
      </c>
      <c r="E112">
        <f>IF('LF Projected Ratios'!F$50&gt;=0,$B112+(1-$B112)*'LF Projected Ratios'!F$50,$B112*(1+'LF Projected Ratios'!F$50))</f>
        <v>0.21688652639354156</v>
      </c>
      <c r="F112">
        <f>IF('LF Projected Ratios'!G$50&gt;=0,$B112+(1-$B112)*'LF Projected Ratios'!G$50,$B112*(1+'LF Projected Ratios'!G$50))</f>
        <v>0.21517653000911899</v>
      </c>
      <c r="G112">
        <f>IF('LF Projected Ratios'!H$50&gt;=0,$B112+(1-$B112)*'LF Projected Ratios'!H$50,$B112*(1+'LF Projected Ratios'!H$50))</f>
        <v>0.21277486362635206</v>
      </c>
      <c r="H112">
        <f>IF('LF Projected Ratios'!I$50&gt;=0,$B112+(1-$B112)*'LF Projected Ratios'!I$50,$B112*(1+'LF Projected Ratios'!I$50))</f>
        <v>0.21103885907181838</v>
      </c>
      <c r="I112">
        <f>IF('LF Projected Ratios'!J$50&gt;=0,$B112+(1-$B112)*'LF Projected Ratios'!J$50,$B112*(1+'LF Projected Ratios'!J$50))</f>
        <v>0.21059609257906378</v>
      </c>
      <c r="J112">
        <f>IF('LF Projected Ratios'!K$50&gt;=0,$B112+(1-$B112)*'LF Projected Ratios'!K$50,$B112*(1+'LF Projected Ratios'!K$50))</f>
        <v>0.20977125351860446</v>
      </c>
      <c r="K112">
        <f>IF('LF Projected Ratios'!L$50&gt;=0,$B112+(1-$B112)*'LF Projected Ratios'!L$50,$B112*(1+'LF Projected Ratios'!L$50))</f>
        <v>0.20746023348848083</v>
      </c>
      <c r="L112">
        <f>IF('LF Projected Ratios'!M$50&gt;=0,$B112+(1-$B112)*'LF Projected Ratios'!M$50,$B112*(1+'LF Projected Ratios'!M$50))</f>
        <v>0.20559017602402604</v>
      </c>
      <c r="M112">
        <f>IF('LF Projected Ratios'!N$50&gt;=0,$B112+(1-$B112)*'LF Projected Ratios'!N$50,$B112*(1+'LF Projected Ratios'!N$50))</f>
        <v>0.20401022623818071</v>
      </c>
      <c r="N112">
        <f>IF('LF Projected Ratios'!O$50&gt;=0,$B112+(1-$B112)*'LF Projected Ratios'!O$50,$B112*(1+'LF Projected Ratios'!O$50))</f>
        <v>0.20244475261001663</v>
      </c>
      <c r="O112">
        <f>IF('LF Projected Ratios'!P$50&gt;=0,$B112+(1-$B112)*'LF Projected Ratios'!P$50,$B112*(1+'LF Projected Ratios'!P$50))</f>
        <v>0.20089355709195611</v>
      </c>
      <c r="P112">
        <f>IF('LF Projected Ratios'!Q$50&gt;=0,$B112+(1-$B112)*'LF Projected Ratios'!Q$50,$B112*(1+'LF Projected Ratios'!Q$50))</f>
        <v>0.19935644523265988</v>
      </c>
      <c r="Q112">
        <f>IF('LF Projected Ratios'!R$50&gt;=0,$B112+(1-$B112)*'LF Projected Ratios'!R$50,$B112*(1+'LF Projected Ratios'!R$50))</f>
        <v>0.1978332260957687</v>
      </c>
      <c r="R112">
        <f>IF('LF Projected Ratios'!S$50&gt;=0,$B112+(1-$B112)*'LF Projected Ratios'!S$50,$B112*(1+'LF Projected Ratios'!S$50))</f>
        <v>0.19632371218083713</v>
      </c>
      <c r="S112">
        <f>IF('LF Projected Ratios'!T$50&gt;=0,$B112+(1-$B112)*'LF Projected Ratios'!T$50,$B112*(1+'LF Projected Ratios'!T$50))</f>
        <v>0.19482771934639376</v>
      </c>
      <c r="T112">
        <f>IF('LF Projected Ratios'!U$50&gt;=0,$B112+(1-$B112)*'LF Projected Ratios'!U$50,$B112*(1+'LF Projected Ratios'!U$50))</f>
        <v>0.19334506673505758</v>
      </c>
      <c r="U112">
        <f>IF('LF Projected Ratios'!V$50&gt;=0,$B112+(1-$B112)*'LF Projected Ratios'!V$50,$B112*(1+'LF Projected Ratios'!V$50))</f>
        <v>0.19187557670065108</v>
      </c>
      <c r="V112">
        <f>IF('LF Projected Ratios'!W$50&gt;=0,$B112+(1-$B112)*'LF Projected Ratios'!W$50,$B112*(1+'LF Projected Ratios'!W$50))</f>
        <v>0.1904190747372439</v>
      </c>
      <c r="W112">
        <f>IF('LF Projected Ratios'!X$50&gt;=0,$B112+(1-$B112)*'LF Projected Ratios'!X$50,$B112*(1+'LF Projected Ratios'!X$50))</f>
        <v>0.18897538941007094</v>
      </c>
      <c r="X112">
        <f>IF('LF Projected Ratios'!Y$50&gt;=0,$B112+(1-$B112)*'LF Projected Ratios'!Y$50,$B112*(1+'LF Projected Ratios'!Y$50))</f>
        <v>0.18754435228826555</v>
      </c>
      <c r="Y112">
        <f>IF('LF Projected Ratios'!Z$50&gt;=0,$B112+(1-$B112)*'LF Projected Ratios'!Z$50,$B112*(1+'LF Projected Ratios'!Z$50))</f>
        <v>0.18612579787935291</v>
      </c>
      <c r="Z112">
        <f>IF('LF Projected Ratios'!AA$50&gt;=0,$B112+(1-$B112)*'LF Projected Ratios'!AA$50,$B112*(1+'LF Projected Ratios'!AA$50))</f>
        <v>0.18471956356545166</v>
      </c>
      <c r="AA112">
        <f>IF('LF Projected Ratios'!AB$50&gt;=0,$B112+(1-$B112)*'LF Projected Ratios'!AB$50,$B112*(1+'LF Projected Ratios'!AB$50))</f>
        <v>0.18332548954112768</v>
      </c>
      <c r="AB112">
        <f>IF('LF Projected Ratios'!AC$50&gt;=0,$B112+(1-$B112)*'LF Projected Ratios'!AC$50,$B112*(1+'LF Projected Ratios'!AC$50))</f>
        <v>0.18194341875285661</v>
      </c>
      <c r="AC112">
        <f>IF('LF Projected Ratios'!AD$50&gt;=0,$B112+(1-$B112)*'LF Projected Ratios'!AD$50,$B112*(1+'LF Projected Ratios'!AD$50))</f>
        <v>0.18057319684003972</v>
      </c>
      <c r="AD112">
        <f>IF('LF Projected Ratios'!AE$50&gt;=0,$B112+(1-$B112)*'LF Projected Ratios'!AE$50,$B112*(1+'LF Projected Ratios'!AE$50))</f>
        <v>0.17921467207753453</v>
      </c>
      <c r="AE112">
        <f>IF('LF Projected Ratios'!AF$50&gt;=0,$B112+(1-$B112)*'LF Projected Ratios'!AF$50,$B112*(1+'LF Projected Ratios'!AF$50))</f>
        <v>0.17786769531964655</v>
      </c>
      <c r="AF112">
        <f>IF('LF Projected Ratios'!AG$50&gt;=0,$B112+(1-$B112)*'LF Projected Ratios'!AG$50,$B112*(1+'LF Projected Ratios'!AG$50))</f>
        <v>0.17653211994554652</v>
      </c>
    </row>
    <row r="113" spans="1:32" x14ac:dyDescent="0.2">
      <c r="A113" s="12" t="s">
        <v>39</v>
      </c>
      <c r="B113" s="56">
        <f t="shared" si="0"/>
        <v>0.23511615898931465</v>
      </c>
      <c r="C113">
        <f>IF('LF Projected Ratios'!D$50&gt;=0,$B113+(1-$B113)*'LF Projected Ratios'!D$50,$B113*(1+'LF Projected Ratios'!D$50))</f>
        <v>0.23355733920507285</v>
      </c>
      <c r="D113">
        <f>IF('LF Projected Ratios'!E$50&gt;=0,$B113+(1-$B113)*'LF Projected Ratios'!E$50,$B113*(1+'LF Projected Ratios'!E$50))</f>
        <v>0.23129482692503406</v>
      </c>
      <c r="E113">
        <f>IF('LF Projected Ratios'!F$50&gt;=0,$B113+(1-$B113)*'LF Projected Ratios'!F$50,$B113*(1+'LF Projected Ratios'!F$50))</f>
        <v>0.22921429336773866</v>
      </c>
      <c r="F113">
        <f>IF('LF Projected Ratios'!G$50&gt;=0,$B113+(1-$B113)*'LF Projected Ratios'!G$50,$B113*(1+'LF Projected Ratios'!G$50))</f>
        <v>0.22740710128700239</v>
      </c>
      <c r="G113">
        <f>IF('LF Projected Ratios'!H$50&gt;=0,$B113+(1-$B113)*'LF Projected Ratios'!H$50,$B113*(1+'LF Projected Ratios'!H$50))</f>
        <v>0.22486892488672156</v>
      </c>
      <c r="H113">
        <f>IF('LF Projected Ratios'!I$50&gt;=0,$B113+(1-$B113)*'LF Projected Ratios'!I$50,$B113*(1+'LF Projected Ratios'!I$50))</f>
        <v>0.22303424633906205</v>
      </c>
      <c r="I113">
        <f>IF('LF Projected Ratios'!J$50&gt;=0,$B113+(1-$B113)*'LF Projected Ratios'!J$50,$B113*(1+'LF Projected Ratios'!J$50))</f>
        <v>0.22256631312785138</v>
      </c>
      <c r="J113">
        <f>IF('LF Projected Ratios'!K$50&gt;=0,$B113+(1-$B113)*'LF Projected Ratios'!K$50,$B113*(1+'LF Projected Ratios'!K$50))</f>
        <v>0.22169459045549766</v>
      </c>
      <c r="K113">
        <f>IF('LF Projected Ratios'!L$50&gt;=0,$B113+(1-$B113)*'LF Projected Ratios'!L$50,$B113*(1+'LF Projected Ratios'!L$50))</f>
        <v>0.21925221272013617</v>
      </c>
      <c r="L113">
        <f>IF('LF Projected Ratios'!M$50&gt;=0,$B113+(1-$B113)*'LF Projected Ratios'!M$50,$B113*(1+'LF Projected Ratios'!M$50))</f>
        <v>0.21727586173420962</v>
      </c>
      <c r="M113">
        <f>IF('LF Projected Ratios'!N$50&gt;=0,$B113+(1-$B113)*'LF Projected Ratios'!N$50,$B113*(1+'LF Projected Ratios'!N$50))</f>
        <v>0.21560610806282696</v>
      </c>
      <c r="N113">
        <f>IF('LF Projected Ratios'!O$50&gt;=0,$B113+(1-$B113)*'LF Projected Ratios'!O$50,$B113*(1+'LF Projected Ratios'!O$50))</f>
        <v>0.21395165336971075</v>
      </c>
      <c r="O113">
        <f>IF('LF Projected Ratios'!P$50&gt;=0,$B113+(1-$B113)*'LF Projected Ratios'!P$50,$B113*(1+'LF Projected Ratios'!P$50))</f>
        <v>0.21231228835031676</v>
      </c>
      <c r="P113">
        <f>IF('LF Projected Ratios'!Q$50&gt;=0,$B113+(1-$B113)*'LF Projected Ratios'!Q$50,$B113*(1+'LF Projected Ratios'!Q$50))</f>
        <v>0.2106878075007482</v>
      </c>
      <c r="Q113">
        <f>IF('LF Projected Ratios'!R$50&gt;=0,$B113+(1-$B113)*'LF Projected Ratios'!R$50,$B113*(1+'LF Projected Ratios'!R$50))</f>
        <v>0.20907800903187879</v>
      </c>
      <c r="R113">
        <f>IF('LF Projected Ratios'!S$50&gt;=0,$B113+(1-$B113)*'LF Projected Ratios'!S$50,$B113*(1+'LF Projected Ratios'!S$50))</f>
        <v>0.2074826947857924</v>
      </c>
      <c r="S113">
        <f>IF('LF Projected Ratios'!T$50&gt;=0,$B113+(1-$B113)*'LF Projected Ratios'!T$50,$B113*(1+'LF Projected Ratios'!T$50))</f>
        <v>0.20590167015447003</v>
      </c>
      <c r="T113">
        <f>IF('LF Projected Ratios'!U$50&gt;=0,$B113+(1-$B113)*'LF Projected Ratios'!U$50,$B113*(1+'LF Projected Ratios'!U$50))</f>
        <v>0.20433474400064985</v>
      </c>
      <c r="U113">
        <f>IF('LF Projected Ratios'!V$50&gt;=0,$B113+(1-$B113)*'LF Projected Ratios'!V$50,$B113*(1+'LF Projected Ratios'!V$50))</f>
        <v>0.20278172858079732</v>
      </c>
      <c r="V113">
        <f>IF('LF Projected Ratios'!W$50&gt;=0,$B113+(1-$B113)*'LF Projected Ratios'!W$50,$B113*(1+'LF Projected Ratios'!W$50))</f>
        <v>0.20124243947011586</v>
      </c>
      <c r="W113">
        <f>IF('LF Projected Ratios'!X$50&gt;=0,$B113+(1-$B113)*'LF Projected Ratios'!X$50,$B113*(1+'LF Projected Ratios'!X$50))</f>
        <v>0.19971669548953833</v>
      </c>
      <c r="X113">
        <f>IF('LF Projected Ratios'!Y$50&gt;=0,$B113+(1-$B113)*'LF Projected Ratios'!Y$50,$B113*(1+'LF Projected Ratios'!Y$50))</f>
        <v>0.19820431863463658</v>
      </c>
      <c r="Y113">
        <f>IF('LF Projected Ratios'!Z$50&gt;=0,$B113+(1-$B113)*'LF Projected Ratios'!Z$50,$B113*(1+'LF Projected Ratios'!Z$50))</f>
        <v>0.19670513400639181</v>
      </c>
      <c r="Z113">
        <f>IF('LF Projected Ratios'!AA$50&gt;=0,$B113+(1-$B113)*'LF Projected Ratios'!AA$50,$B113*(1+'LF Projected Ratios'!AA$50))</f>
        <v>0.19521896974376965</v>
      </c>
      <c r="AA113">
        <f>IF('LF Projected Ratios'!AB$50&gt;=0,$B113+(1-$B113)*'LF Projected Ratios'!AB$50,$B113*(1+'LF Projected Ratios'!AB$50))</f>
        <v>0.19374565695804163</v>
      </c>
      <c r="AB113">
        <f>IF('LF Projected Ratios'!AC$50&gt;=0,$B113+(1-$B113)*'LF Projected Ratios'!AC$50,$B113*(1+'LF Projected Ratios'!AC$50))</f>
        <v>0.19228502966880684</v>
      </c>
      <c r="AC113">
        <f>IF('LF Projected Ratios'!AD$50&gt;=0,$B113+(1-$B113)*'LF Projected Ratios'!AD$50,$B113*(1+'LF Projected Ratios'!AD$50))</f>
        <v>0.19083692474165512</v>
      </c>
      <c r="AD113">
        <f>IF('LF Projected Ratios'!AE$50&gt;=0,$B113+(1-$B113)*'LF Projected Ratios'!AE$50,$B113*(1+'LF Projected Ratios'!AE$50))</f>
        <v>0.18940118182743101</v>
      </c>
      <c r="AE113">
        <f>IF('LF Projected Ratios'!AF$50&gt;=0,$B113+(1-$B113)*'LF Projected Ratios'!AF$50,$B113*(1+'LF Projected Ratios'!AF$50))</f>
        <v>0.18797764330304229</v>
      </c>
      <c r="AF113">
        <f>IF('LF Projected Ratios'!AG$50&gt;=0,$B113+(1-$B113)*'LF Projected Ratios'!AG$50,$B113*(1+'LF Projected Ratios'!AG$50))</f>
        <v>0.18656615421377443</v>
      </c>
    </row>
    <row r="114" spans="1:32" x14ac:dyDescent="0.2">
      <c r="A114" s="12" t="s">
        <v>40</v>
      </c>
      <c r="B114" s="56">
        <f t="shared" si="0"/>
        <v>0.21978486390677471</v>
      </c>
      <c r="C114">
        <f>IF('LF Projected Ratios'!D$50&gt;=0,$B114+(1-$B114)*'LF Projected Ratios'!D$50,$B114*(1+'LF Projected Ratios'!D$50))</f>
        <v>0.2183276905861169</v>
      </c>
      <c r="D114">
        <f>IF('LF Projected Ratios'!E$50&gt;=0,$B114+(1-$B114)*'LF Projected Ratios'!E$50,$B114*(1+'LF Projected Ratios'!E$50))</f>
        <v>0.21621271067281228</v>
      </c>
      <c r="E114">
        <f>IF('LF Projected Ratios'!F$50&gt;=0,$B114+(1-$B114)*'LF Projected Ratios'!F$50,$B114*(1+'LF Projected Ratios'!F$50))</f>
        <v>0.21426784313708316</v>
      </c>
      <c r="F114">
        <f>IF('LF Projected Ratios'!G$50&gt;=0,$B114+(1-$B114)*'LF Projected Ratios'!G$50,$B114*(1+'LF Projected Ratios'!G$50))</f>
        <v>0.21257849321223996</v>
      </c>
      <c r="G114">
        <f>IF('LF Projected Ratios'!H$50&gt;=0,$B114+(1-$B114)*'LF Projected Ratios'!H$50,$B114*(1+'LF Projected Ratios'!H$50))</f>
        <v>0.21020582449774097</v>
      </c>
      <c r="H114">
        <f>IF('LF Projected Ratios'!I$50&gt;=0,$B114+(1-$B114)*'LF Projected Ratios'!I$50,$B114*(1+'LF Projected Ratios'!I$50))</f>
        <v>0.20849078042487337</v>
      </c>
      <c r="I114">
        <f>IF('LF Projected Ratios'!J$50&gt;=0,$B114+(1-$B114)*'LF Projected Ratios'!J$50,$B114*(1+'LF Projected Ratios'!J$50))</f>
        <v>0.20805335988523249</v>
      </c>
      <c r="J114">
        <f>IF('LF Projected Ratios'!K$50&gt;=0,$B114+(1-$B114)*'LF Projected Ratios'!K$50,$B114*(1+'LF Projected Ratios'!K$50))</f>
        <v>0.20723847991385452</v>
      </c>
      <c r="K114">
        <f>IF('LF Projected Ratios'!L$50&gt;=0,$B114+(1-$B114)*'LF Projected Ratios'!L$50,$B114*(1+'LF Projected Ratios'!L$50))</f>
        <v>0.20495536308988599</v>
      </c>
      <c r="L114">
        <f>IF('LF Projected Ratios'!M$50&gt;=0,$B114+(1-$B114)*'LF Projected Ratios'!M$50,$B114*(1+'LF Projected Ratios'!M$50))</f>
        <v>0.20310788465904947</v>
      </c>
      <c r="M114">
        <f>IF('LF Projected Ratios'!N$50&gt;=0,$B114+(1-$B114)*'LF Projected Ratios'!N$50,$B114*(1+'LF Projected Ratios'!N$50))</f>
        <v>0.20154701115294837</v>
      </c>
      <c r="N114">
        <f>IF('LF Projected Ratios'!O$50&gt;=0,$B114+(1-$B114)*'LF Projected Ratios'!O$50,$B114*(1+'LF Projected Ratios'!O$50))</f>
        <v>0.2000004390197119</v>
      </c>
      <c r="O114">
        <f>IF('LF Projected Ratios'!P$50&gt;=0,$B114+(1-$B114)*'LF Projected Ratios'!P$50,$B114*(1+'LF Projected Ratios'!P$50))</f>
        <v>0.19846797260298465</v>
      </c>
      <c r="P114">
        <f>IF('LF Projected Ratios'!Q$50&gt;=0,$B114+(1-$B114)*'LF Projected Ratios'!Q$50,$B114*(1+'LF Projected Ratios'!Q$50))</f>
        <v>0.19694941979922853</v>
      </c>
      <c r="Q114">
        <f>IF('LF Projected Ratios'!R$50&gt;=0,$B114+(1-$B114)*'LF Projected Ratios'!R$50,$B114*(1+'LF Projected Ratios'!R$50))</f>
        <v>0.19544459197744585</v>
      </c>
      <c r="R114">
        <f>IF('LF Projected Ratios'!S$50&gt;=0,$B114+(1-$B114)*'LF Projected Ratios'!S$50,$B114*(1+'LF Projected Ratios'!S$50))</f>
        <v>0.19395330390106752</v>
      </c>
      <c r="S114">
        <f>IF('LF Projected Ratios'!T$50&gt;=0,$B114+(1-$B114)*'LF Projected Ratios'!T$50,$B114*(1+'LF Projected Ratios'!T$50))</f>
        <v>0.19247537365194231</v>
      </c>
      <c r="T114">
        <f>IF('LF Projected Ratios'!U$50&gt;=0,$B114+(1-$B114)*'LF Projected Ratios'!U$50,$B114*(1+'LF Projected Ratios'!U$50))</f>
        <v>0.19101062255635731</v>
      </c>
      <c r="U114">
        <f>IF('LF Projected Ratios'!V$50&gt;=0,$B114+(1-$B114)*'LF Projected Ratios'!V$50,$B114*(1+'LF Projected Ratios'!V$50))</f>
        <v>0.18955887511303113</v>
      </c>
      <c r="V114">
        <f>IF('LF Projected Ratios'!W$50&gt;=0,$B114+(1-$B114)*'LF Projected Ratios'!W$50,$B114*(1+'LF Projected Ratios'!W$50))</f>
        <v>0.18811995892301425</v>
      </c>
      <c r="W114">
        <f>IF('LF Projected Ratios'!X$50&gt;=0,$B114+(1-$B114)*'LF Projected Ratios'!X$50,$B114*(1+'LF Projected Ratios'!X$50))</f>
        <v>0.18669370462144133</v>
      </c>
      <c r="X114">
        <f>IF('LF Projected Ratios'!Y$50&gt;=0,$B114+(1-$B114)*'LF Projected Ratios'!Y$50,$B114*(1+'LF Projected Ratios'!Y$50))</f>
        <v>0.18527994581107626</v>
      </c>
      <c r="Y114">
        <f>IF('LF Projected Ratios'!Z$50&gt;=0,$B114+(1-$B114)*'LF Projected Ratios'!Z$50,$B114*(1+'LF Projected Ratios'!Z$50))</f>
        <v>0.18387851899759688</v>
      </c>
      <c r="Z114">
        <f>IF('LF Projected Ratios'!AA$50&gt;=0,$B114+(1-$B114)*'LF Projected Ratios'!AA$50,$B114*(1+'LF Projected Ratios'!AA$50))</f>
        <v>0.18248926352656664</v>
      </c>
      <c r="AA114">
        <f>IF('LF Projected Ratios'!AB$50&gt;=0,$B114+(1-$B114)*'LF Projected Ratios'!AB$50,$B114*(1+'LF Projected Ratios'!AB$50))</f>
        <v>0.18111202152203873</v>
      </c>
      <c r="AB114">
        <f>IF('LF Projected Ratios'!AC$50&gt;=0,$B114+(1-$B114)*'LF Projected Ratios'!AC$50,$B114*(1+'LF Projected Ratios'!AC$50))</f>
        <v>0.17974663782674971</v>
      </c>
      <c r="AC114">
        <f>IF('LF Projected Ratios'!AD$50&gt;=0,$B114+(1-$B114)*'LF Projected Ratios'!AD$50,$B114*(1+'LF Projected Ratios'!AD$50))</f>
        <v>0.17839295994384746</v>
      </c>
      <c r="AD114">
        <f>IF('LF Projected Ratios'!AE$50&gt;=0,$B114+(1-$B114)*'LF Projected Ratios'!AE$50,$B114*(1+'LF Projected Ratios'!AE$50))</f>
        <v>0.17705083798011548</v>
      </c>
      <c r="AE114">
        <f>IF('LF Projected Ratios'!AF$50&gt;=0,$B114+(1-$B114)*'LF Projected Ratios'!AF$50,$B114*(1+'LF Projected Ratios'!AF$50))</f>
        <v>0.17572012459064124</v>
      </c>
      <c r="AF114">
        <f>IF('LF Projected Ratios'!AG$50&gt;=0,$B114+(1-$B114)*'LF Projected Ratios'!AG$50,$B114*(1+'LF Projected Ratios'!AG$50))</f>
        <v>0.17440067492489228</v>
      </c>
    </row>
    <row r="115" spans="1:32" x14ac:dyDescent="0.2">
      <c r="A115" s="12" t="s">
        <v>41</v>
      </c>
      <c r="B115" s="56">
        <f t="shared" si="0"/>
        <v>0.2031986394610269</v>
      </c>
      <c r="C115">
        <f>IF('LF Projected Ratios'!D$50&gt;=0,$B115+(1-$B115)*'LF Projected Ratios'!D$50,$B115*(1+'LF Projected Ratios'!D$50))</f>
        <v>0.20185143278376377</v>
      </c>
      <c r="D115">
        <f>IF('LF Projected Ratios'!E$50&gt;=0,$B115+(1-$B115)*'LF Projected Ratios'!E$50,$B115*(1+'LF Projected Ratios'!E$50))</f>
        <v>0.19989606136631627</v>
      </c>
      <c r="E115">
        <f>IF('LF Projected Ratios'!F$50&gt;=0,$B115+(1-$B115)*'LF Projected Ratios'!F$50,$B115*(1+'LF Projected Ratios'!F$50))</f>
        <v>0.19809796467227045</v>
      </c>
      <c r="F115">
        <f>IF('LF Projected Ratios'!G$50&gt;=0,$B115+(1-$B115)*'LF Projected Ratios'!G$50,$B115*(1+'LF Projected Ratios'!G$50))</f>
        <v>0.19653610276695138</v>
      </c>
      <c r="G115">
        <f>IF('LF Projected Ratios'!H$50&gt;=0,$B115+(1-$B115)*'LF Projected Ratios'!H$50,$B115*(1+'LF Projected Ratios'!H$50))</f>
        <v>0.19434248922092287</v>
      </c>
      <c r="H115">
        <f>IF('LF Projected Ratios'!I$50&gt;=0,$B115+(1-$B115)*'LF Projected Ratios'!I$50,$B115*(1+'LF Projected Ratios'!I$50))</f>
        <v>0.19275687219512888</v>
      </c>
      <c r="I115">
        <f>IF('LF Projected Ratios'!J$50&gt;=0,$B115+(1-$B115)*'LF Projected Ratios'!J$50,$B115*(1+'LF Projected Ratios'!J$50))</f>
        <v>0.1923524619143325</v>
      </c>
      <c r="J115">
        <f>IF('LF Projected Ratios'!K$50&gt;=0,$B115+(1-$B115)*'LF Projected Ratios'!K$50,$B115*(1+'LF Projected Ratios'!K$50))</f>
        <v>0.19159907745206908</v>
      </c>
      <c r="K115">
        <f>IF('LF Projected Ratios'!L$50&gt;=0,$B115+(1-$B115)*'LF Projected Ratios'!L$50,$B115*(1+'LF Projected Ratios'!L$50))</f>
        <v>0.18948825769808564</v>
      </c>
      <c r="L115">
        <f>IF('LF Projected Ratios'!M$50&gt;=0,$B115+(1-$B115)*'LF Projected Ratios'!M$50,$B115*(1+'LF Projected Ratios'!M$50))</f>
        <v>0.18778020056937084</v>
      </c>
      <c r="M115">
        <f>IF('LF Projected Ratios'!N$50&gt;=0,$B115+(1-$B115)*'LF Projected Ratios'!N$50,$B115*(1+'LF Projected Ratios'!N$50))</f>
        <v>0.18633711951650528</v>
      </c>
      <c r="N115">
        <f>IF('LF Projected Ratios'!O$50&gt;=0,$B115+(1-$B115)*'LF Projected Ratios'!O$50,$B115*(1+'LF Projected Ratios'!O$50))</f>
        <v>0.18490726057301002</v>
      </c>
      <c r="O115">
        <f>IF('LF Projected Ratios'!P$50&gt;=0,$B115+(1-$B115)*'LF Projected Ratios'!P$50,$B115*(1+'LF Projected Ratios'!P$50))</f>
        <v>0.18349044284787869</v>
      </c>
      <c r="P115">
        <f>IF('LF Projected Ratios'!Q$50&gt;=0,$B115+(1-$B115)*'LF Projected Ratios'!Q$50,$B115*(1+'LF Projected Ratios'!Q$50))</f>
        <v>0.18208648873480632</v>
      </c>
      <c r="Q115">
        <f>IF('LF Projected Ratios'!R$50&gt;=0,$B115+(1-$B115)*'LF Projected Ratios'!R$50,$B115*(1+'LF Projected Ratios'!R$50))</f>
        <v>0.18069522383797046</v>
      </c>
      <c r="R115">
        <f>IF('LF Projected Ratios'!S$50&gt;=0,$B115+(1-$B115)*'LF Projected Ratios'!S$50,$B115*(1+'LF Projected Ratios'!S$50))</f>
        <v>0.17931647689981434</v>
      </c>
      <c r="S115">
        <f>IF('LF Projected Ratios'!T$50&gt;=0,$B115+(1-$B115)*'LF Projected Ratios'!T$50,$B115*(1+'LF Projected Ratios'!T$50))</f>
        <v>0.17795007973077212</v>
      </c>
      <c r="T115">
        <f>IF('LF Projected Ratios'!U$50&gt;=0,$B115+(1-$B115)*'LF Projected Ratios'!U$50,$B115*(1+'LF Projected Ratios'!U$50))</f>
        <v>0.17659586714087255</v>
      </c>
      <c r="U115">
        <f>IF('LF Projected Ratios'!V$50&gt;=0,$B115+(1-$B115)*'LF Projected Ratios'!V$50,$B115*(1+'LF Projected Ratios'!V$50))</f>
        <v>0.1752536768731659</v>
      </c>
      <c r="V115">
        <f>IF('LF Projected Ratios'!W$50&gt;=0,$B115+(1-$B115)*'LF Projected Ratios'!W$50,$B115*(1+'LF Projected Ratios'!W$50))</f>
        <v>0.17392334953891467</v>
      </c>
      <c r="W115">
        <f>IF('LF Projected Ratios'!X$50&gt;=0,$B115+(1-$B115)*'LF Projected Ratios'!X$50,$B115*(1+'LF Projected Ratios'!X$50))</f>
        <v>0.17260472855449607</v>
      </c>
      <c r="X115">
        <f>IF('LF Projected Ratios'!Y$50&gt;=0,$B115+(1-$B115)*'LF Projected Ratios'!Y$50,$B115*(1+'LF Projected Ratios'!Y$50))</f>
        <v>0.17129766007996239</v>
      </c>
      <c r="Y115">
        <f>IF('LF Projected Ratios'!Z$50&gt;=0,$B115+(1-$B115)*'LF Projected Ratios'!Z$50,$B115*(1+'LF Projected Ratios'!Z$50))</f>
        <v>0.17000199295920923</v>
      </c>
      <c r="Z115">
        <f>IF('LF Projected Ratios'!AA$50&gt;=0,$B115+(1-$B115)*'LF Projected Ratios'!AA$50,$B115*(1+'LF Projected Ratios'!AA$50))</f>
        <v>0.16871757866170387</v>
      </c>
      <c r="AA115">
        <f>IF('LF Projected Ratios'!AB$50&gt;=0,$B115+(1-$B115)*'LF Projected Ratios'!AB$50,$B115*(1+'LF Projected Ratios'!AB$50))</f>
        <v>0.1674442712257225</v>
      </c>
      <c r="AB115">
        <f>IF('LF Projected Ratios'!AC$50&gt;=0,$B115+(1-$B115)*'LF Projected Ratios'!AC$50,$B115*(1+'LF Projected Ratios'!AC$50))</f>
        <v>0.16618192720305733</v>
      </c>
      <c r="AC115">
        <f>IF('LF Projected Ratios'!AD$50&gt;=0,$B115+(1-$B115)*'LF Projected Ratios'!AD$50,$B115*(1+'LF Projected Ratios'!AD$50))</f>
        <v>0.16493040560514194</v>
      </c>
      <c r="AD115">
        <f>IF('LF Projected Ratios'!AE$50&gt;=0,$B115+(1-$B115)*'LF Projected Ratios'!AE$50,$B115*(1+'LF Projected Ratios'!AE$50))</f>
        <v>0.16368956785056035</v>
      </c>
      <c r="AE115">
        <f>IF('LF Projected Ratios'!AF$50&gt;=0,$B115+(1-$B115)*'LF Projected Ratios'!AF$50,$B115*(1+'LF Projected Ratios'!AF$50))</f>
        <v>0.16245927771389093</v>
      </c>
      <c r="AF115">
        <f>IF('LF Projected Ratios'!AG$50&gt;=0,$B115+(1-$B115)*'LF Projected Ratios'!AG$50,$B115*(1+'LF Projected Ratios'!AG$50))</f>
        <v>0.16123940127585187</v>
      </c>
    </row>
    <row r="116" spans="1:32" x14ac:dyDescent="0.2">
      <c r="A116" s="12" t="s">
        <v>42</v>
      </c>
      <c r="B116" s="56">
        <f t="shared" si="0"/>
        <v>0.2202185433029501</v>
      </c>
      <c r="C116">
        <f>IF('LF Projected Ratios'!D$50&gt;=0,$B116+(1-$B116)*'LF Projected Ratios'!D$50,$B116*(1+'LF Projected Ratios'!D$50))</f>
        <v>0.21875849468854097</v>
      </c>
      <c r="D116">
        <f>IF('LF Projected Ratios'!E$50&gt;=0,$B116+(1-$B116)*'LF Projected Ratios'!E$50,$B116*(1+'LF Projected Ratios'!E$50))</f>
        <v>0.21663934149780759</v>
      </c>
      <c r="E116">
        <f>IF('LF Projected Ratios'!F$50&gt;=0,$B116+(1-$B116)*'LF Projected Ratios'!F$50,$B116*(1+'LF Projected Ratios'!F$50))</f>
        <v>0.21469063635031785</v>
      </c>
      <c r="F116">
        <f>IF('LF Projected Ratios'!G$50&gt;=0,$B116+(1-$B116)*'LF Projected Ratios'!G$50,$B116*(1+'LF Projected Ratios'!G$50))</f>
        <v>0.2129979530009507</v>
      </c>
      <c r="G116">
        <f>IF('LF Projected Ratios'!H$50&gt;=0,$B116+(1-$B116)*'LF Projected Ratios'!H$50,$B116*(1+'LF Projected Ratios'!H$50))</f>
        <v>0.21062060253759451</v>
      </c>
      <c r="H116">
        <f>IF('LF Projected Ratios'!I$50&gt;=0,$B116+(1-$B116)*'LF Projected Ratios'!I$50,$B116*(1+'LF Projected Ratios'!I$50))</f>
        <v>0.20890217434052147</v>
      </c>
      <c r="I116">
        <f>IF('LF Projected Ratios'!J$50&gt;=0,$B116+(1-$B116)*'LF Projected Ratios'!J$50,$B116*(1+'LF Projected Ratios'!J$50))</f>
        <v>0.20846389068286542</v>
      </c>
      <c r="J116">
        <f>IF('LF Projected Ratios'!K$50&gt;=0,$B116+(1-$B116)*'LF Projected Ratios'!K$50,$B116*(1+'LF Projected Ratios'!K$50))</f>
        <v>0.20764740279068861</v>
      </c>
      <c r="K116">
        <f>IF('LF Projected Ratios'!L$50&gt;=0,$B116+(1-$B116)*'LF Projected Ratios'!L$50,$B116*(1+'LF Projected Ratios'!L$50))</f>
        <v>0.20535978092161364</v>
      </c>
      <c r="L116">
        <f>IF('LF Projected Ratios'!M$50&gt;=0,$B116+(1-$B116)*'LF Projected Ratios'!M$50,$B116*(1+'LF Projected Ratios'!M$50))</f>
        <v>0.20350865704715515</v>
      </c>
      <c r="M116">
        <f>IF('LF Projected Ratios'!N$50&gt;=0,$B116+(1-$B116)*'LF Projected Ratios'!N$50,$B116*(1+'LF Projected Ratios'!N$50))</f>
        <v>0.20194470362614272</v>
      </c>
      <c r="N116">
        <f>IF('LF Projected Ratios'!O$50&gt;=0,$B116+(1-$B116)*'LF Projected Ratios'!O$50,$B116*(1+'LF Projected Ratios'!O$50))</f>
        <v>0.20039507979745752</v>
      </c>
      <c r="O116">
        <f>IF('LF Projected Ratios'!P$50&gt;=0,$B116+(1-$B116)*'LF Projected Ratios'!P$50,$B116*(1+'LF Projected Ratios'!P$50))</f>
        <v>0.19885958951867511</v>
      </c>
      <c r="P116">
        <f>IF('LF Projected Ratios'!Q$50&gt;=0,$B116+(1-$B116)*'LF Projected Ratios'!Q$50,$B116*(1+'LF Projected Ratios'!Q$50))</f>
        <v>0.19733804030719879</v>
      </c>
      <c r="Q116">
        <f>IF('LF Projected Ratios'!R$50&gt;=0,$B116+(1-$B116)*'LF Projected Ratios'!R$50,$B116*(1+'LF Projected Ratios'!R$50))</f>
        <v>0.19583024315982425</v>
      </c>
      <c r="R116">
        <f>IF('LF Projected Ratios'!S$50&gt;=0,$B116+(1-$B116)*'LF Projected Ratios'!S$50,$B116*(1+'LF Projected Ratios'!S$50))</f>
        <v>0.19433601247447371</v>
      </c>
      <c r="S116">
        <f>IF('LF Projected Ratios'!T$50&gt;=0,$B116+(1-$B116)*'LF Projected Ratios'!T$50,$B116*(1+'LF Projected Ratios'!T$50))</f>
        <v>0.19285516597403513</v>
      </c>
      <c r="T116">
        <f>IF('LF Projected Ratios'!U$50&gt;=0,$B116+(1-$B116)*'LF Projected Ratios'!U$50,$B116*(1+'LF Projected Ratios'!U$50))</f>
        <v>0.19138752463223666</v>
      </c>
      <c r="U116">
        <f>IF('LF Projected Ratios'!V$50&gt;=0,$B116+(1-$B116)*'LF Projected Ratios'!V$50,$B116*(1+'LF Projected Ratios'!V$50))</f>
        <v>0.18993291260149792</v>
      </c>
      <c r="V116">
        <f>IF('LF Projected Ratios'!W$50&gt;=0,$B116+(1-$B116)*'LF Projected Ratios'!W$50,$B116*(1+'LF Projected Ratios'!W$50))</f>
        <v>0.18849115714269182</v>
      </c>
      <c r="W116">
        <f>IF('LF Projected Ratios'!X$50&gt;=0,$B116+(1-$B116)*'LF Projected Ratios'!X$50,$B116*(1+'LF Projected Ratios'!X$50))</f>
        <v>0.18706208855676235</v>
      </c>
      <c r="X116">
        <f>IF('LF Projected Ratios'!Y$50&gt;=0,$B116+(1-$B116)*'LF Projected Ratios'!Y$50,$B116*(1+'LF Projected Ratios'!Y$50))</f>
        <v>0.18564554011813847</v>
      </c>
      <c r="Y116">
        <f>IF('LF Projected Ratios'!Z$50&gt;=0,$B116+(1-$B116)*'LF Projected Ratios'!Z$50,$B116*(1+'LF Projected Ratios'!Z$50))</f>
        <v>0.18424134800989106</v>
      </c>
      <c r="Z116">
        <f>IF('LF Projected Ratios'!AA$50&gt;=0,$B116+(1-$B116)*'LF Projected Ratios'!AA$50,$B116*(1+'LF Projected Ratios'!AA$50))</f>
        <v>0.1828493512605803</v>
      </c>
      <c r="AA116">
        <f>IF('LF Projected Ratios'!AB$50&gt;=0,$B116+(1-$B116)*'LF Projected Ratios'!AB$50,$B116*(1+'LF Projected Ratios'!AB$50))</f>
        <v>0.18146939168273871</v>
      </c>
      <c r="AB116">
        <f>IF('LF Projected Ratios'!AC$50&gt;=0,$B116+(1-$B116)*'LF Projected Ratios'!AC$50,$B116*(1+'LF Projected Ratios'!AC$50))</f>
        <v>0.1801013138129465</v>
      </c>
      <c r="AC116">
        <f>IF('LF Projected Ratios'!AD$50&gt;=0,$B116+(1-$B116)*'LF Projected Ratios'!AD$50,$B116*(1+'LF Projected Ratios'!AD$50))</f>
        <v>0.17874496485344488</v>
      </c>
      <c r="AD116">
        <f>IF('LF Projected Ratios'!AE$50&gt;=0,$B116+(1-$B116)*'LF Projected Ratios'!AE$50,$B116*(1+'LF Projected Ratios'!AE$50))</f>
        <v>0.17740019461524814</v>
      </c>
      <c r="AE116">
        <f>IF('LF Projected Ratios'!AF$50&gt;=0,$B116+(1-$B116)*'LF Projected Ratios'!AF$50,$B116*(1+'LF Projected Ratios'!AF$50))</f>
        <v>0.17606685546270284</v>
      </c>
      <c r="AF116">
        <f>IF('LF Projected Ratios'!AG$50&gt;=0,$B116+(1-$B116)*'LF Projected Ratios'!AG$50,$B116*(1+'LF Projected Ratios'!AG$50))</f>
        <v>0.17474480225945746</v>
      </c>
    </row>
    <row r="117" spans="1:32" x14ac:dyDescent="0.2">
      <c r="A117" s="12" t="s">
        <v>105</v>
      </c>
      <c r="B117" s="56">
        <f t="shared" si="0"/>
        <v>0.19392319953460563</v>
      </c>
      <c r="C117">
        <f>IF('LF Projected Ratios'!D$50&gt;=0,$B117+(1-$B117)*'LF Projected Ratios'!D$50,$B117*(1+'LF Projected Ratios'!D$50))</f>
        <v>0.19263748901025265</v>
      </c>
      <c r="D117">
        <f>IF('LF Projected Ratios'!E$50&gt;=0,$B117+(1-$B117)*'LF Projected Ratios'!E$50,$B117*(1+'LF Projected Ratios'!E$50))</f>
        <v>0.1907713747362805</v>
      </c>
      <c r="E117">
        <f>IF('LF Projected Ratios'!F$50&gt;=0,$B117+(1-$B117)*'LF Projected Ratios'!F$50,$B117*(1+'LF Projected Ratios'!F$50))</f>
        <v>0.18905535604192877</v>
      </c>
      <c r="F117">
        <f>IF('LF Projected Ratios'!G$50&gt;=0,$B117+(1-$B117)*'LF Projected Ratios'!G$50,$B117*(1+'LF Projected Ratios'!G$50))</f>
        <v>0.18756478869012927</v>
      </c>
      <c r="G117">
        <f>IF('LF Projected Ratios'!H$50&gt;=0,$B117+(1-$B117)*'LF Projected Ratios'!H$50,$B117*(1+'LF Projected Ratios'!H$50))</f>
        <v>0.18547130736310546</v>
      </c>
      <c r="H117">
        <f>IF('LF Projected Ratios'!I$50&gt;=0,$B117+(1-$B117)*'LF Projected Ratios'!I$50,$B117*(1+'LF Projected Ratios'!I$50))</f>
        <v>0.18395806924451319</v>
      </c>
      <c r="I117">
        <f>IF('LF Projected Ratios'!J$50&gt;=0,$B117+(1-$B117)*'LF Projected Ratios'!J$50,$B117*(1+'LF Projected Ratios'!J$50))</f>
        <v>0.1835721191427569</v>
      </c>
      <c r="J117">
        <f>IF('LF Projected Ratios'!K$50&gt;=0,$B117+(1-$B117)*'LF Projected Ratios'!K$50,$B117*(1+'LF Projected Ratios'!K$50))</f>
        <v>0.18285312453831809</v>
      </c>
      <c r="K117">
        <f>IF('LF Projected Ratios'!L$50&gt;=0,$B117+(1-$B117)*'LF Projected Ratios'!L$50,$B117*(1+'LF Projected Ratios'!L$50))</f>
        <v>0.18083865770222576</v>
      </c>
      <c r="L117">
        <f>IF('LF Projected Ratios'!M$50&gt;=0,$B117+(1-$B117)*'LF Projected Ratios'!M$50,$B117*(1+'LF Projected Ratios'!M$50))</f>
        <v>0.17920856852315037</v>
      </c>
      <c r="M117">
        <f>IF('LF Projected Ratios'!N$50&gt;=0,$B117+(1-$B117)*'LF Projected Ratios'!N$50,$B117*(1+'LF Projected Ratios'!N$50))</f>
        <v>0.17783136001574237</v>
      </c>
      <c r="N117">
        <f>IF('LF Projected Ratios'!O$50&gt;=0,$B117+(1-$B117)*'LF Projected Ratios'!O$50,$B117*(1+'LF Projected Ratios'!O$50))</f>
        <v>0.17646677006602002</v>
      </c>
      <c r="O117">
        <f>IF('LF Projected Ratios'!P$50&gt;=0,$B117+(1-$B117)*'LF Projected Ratios'!P$50,$B117*(1+'LF Projected Ratios'!P$50))</f>
        <v>0.17511462604013689</v>
      </c>
      <c r="P117">
        <f>IF('LF Projected Ratios'!Q$50&gt;=0,$B117+(1-$B117)*'LF Projected Ratios'!Q$50,$B117*(1+'LF Projected Ratios'!Q$50))</f>
        <v>0.17377475843901063</v>
      </c>
      <c r="Q117">
        <f>IF('LF Projected Ratios'!R$50&gt;=0,$B117+(1-$B117)*'LF Projected Ratios'!R$50,$B117*(1+'LF Projected Ratios'!R$50))</f>
        <v>0.17244700082749209</v>
      </c>
      <c r="R117">
        <f>IF('LF Projected Ratios'!S$50&gt;=0,$B117+(1-$B117)*'LF Projected Ratios'!S$50,$B117*(1+'LF Projected Ratios'!S$50))</f>
        <v>0.17113118976544481</v>
      </c>
      <c r="S117">
        <f>IF('LF Projected Ratios'!T$50&gt;=0,$B117+(1-$B117)*'LF Projected Ratios'!T$50,$B117*(1+'LF Projected Ratios'!T$50))</f>
        <v>0.16982716474067827</v>
      </c>
      <c r="T117">
        <f>IF('LF Projected Ratios'!U$50&gt;=0,$B117+(1-$B117)*'LF Projected Ratios'!U$50,$B117*(1+'LF Projected Ratios'!U$50))</f>
        <v>0.16853476810367352</v>
      </c>
      <c r="U117">
        <f>IF('LF Projected Ratios'!V$50&gt;=0,$B117+(1-$B117)*'LF Projected Ratios'!V$50,$B117*(1+'LF Projected Ratios'!V$50))</f>
        <v>0.16725384500404911</v>
      </c>
      <c r="V117">
        <f>IF('LF Projected Ratios'!W$50&gt;=0,$B117+(1-$B117)*'LF Projected Ratios'!W$50,$B117*(1+'LF Projected Ratios'!W$50))</f>
        <v>0.16598424332871003</v>
      </c>
      <c r="W117">
        <f>IF('LF Projected Ratios'!X$50&gt;=0,$B117+(1-$B117)*'LF Projected Ratios'!X$50,$B117*(1+'LF Projected Ratios'!X$50))</f>
        <v>0.1647258136416305</v>
      </c>
      <c r="X117">
        <f>IF('LF Projected Ratios'!Y$50&gt;=0,$B117+(1-$B117)*'LF Projected Ratios'!Y$50,$B117*(1+'LF Projected Ratios'!Y$50))</f>
        <v>0.16347840912521885</v>
      </c>
      <c r="Y117">
        <f>IF('LF Projected Ratios'!Z$50&gt;=0,$B117+(1-$B117)*'LF Projected Ratios'!Z$50,$B117*(1+'LF Projected Ratios'!Z$50))</f>
        <v>0.16224188552321692</v>
      </c>
      <c r="Z117">
        <f>IF('LF Projected Ratios'!AA$50&gt;=0,$B117+(1-$B117)*'LF Projected Ratios'!AA$50,$B117*(1+'LF Projected Ratios'!AA$50))</f>
        <v>0.16101610108508829</v>
      </c>
      <c r="AA117">
        <f>IF('LF Projected Ratios'!AB$50&gt;=0,$B117+(1-$B117)*'LF Projected Ratios'!AB$50,$B117*(1+'LF Projected Ratios'!AB$50))</f>
        <v>0.15980091651184675</v>
      </c>
      <c r="AB117">
        <f>IF('LF Projected Ratios'!AC$50&gt;=0,$B117+(1-$B117)*'LF Projected Ratios'!AC$50,$B117*(1+'LF Projected Ratios'!AC$50))</f>
        <v>0.15859619490328714</v>
      </c>
      <c r="AC117">
        <f>IF('LF Projected Ratios'!AD$50&gt;=0,$B117+(1-$B117)*'LF Projected Ratios'!AD$50,$B117*(1+'LF Projected Ratios'!AD$50))</f>
        <v>0.15740180170657006</v>
      </c>
      <c r="AD117">
        <f>IF('LF Projected Ratios'!AE$50&gt;=0,$B117+(1-$B117)*'LF Projected Ratios'!AE$50,$B117*(1+'LF Projected Ratios'!AE$50))</f>
        <v>0.15621760466612702</v>
      </c>
      <c r="AE117">
        <f>IF('LF Projected Ratios'!AF$50&gt;=0,$B117+(1-$B117)*'LF Projected Ratios'!AF$50,$B117*(1+'LF Projected Ratios'!AF$50))</f>
        <v>0.15504347377483946</v>
      </c>
      <c r="AF117">
        <f>IF('LF Projected Ratios'!AG$50&gt;=0,$B117+(1-$B117)*'LF Projected Ratios'!AG$50,$B117*(1+'LF Projected Ratios'!AG$50))</f>
        <v>0.1538792812264598</v>
      </c>
    </row>
    <row r="118" spans="1:32" x14ac:dyDescent="0.2">
      <c r="A118" s="12" t="s">
        <v>106</v>
      </c>
      <c r="B118" s="56">
        <f t="shared" si="0"/>
        <v>0.19405350504895558</v>
      </c>
      <c r="C118">
        <f>IF('LF Projected Ratios'!D$50&gt;=0,$B118+(1-$B118)*'LF Projected Ratios'!D$50,$B118*(1+'LF Projected Ratios'!D$50))</f>
        <v>0.19276693059923636</v>
      </c>
      <c r="D118">
        <f>IF('LF Projected Ratios'!E$50&gt;=0,$B118+(1-$B118)*'LF Projected Ratios'!E$50,$B118*(1+'LF Projected Ratios'!E$50))</f>
        <v>0.19089956240112885</v>
      </c>
      <c r="E118">
        <f>IF('LF Projected Ratios'!F$50&gt;=0,$B118+(1-$B118)*'LF Projected Ratios'!F$50,$B118*(1+'LF Projected Ratios'!F$50))</f>
        <v>0.18918239063845349</v>
      </c>
      <c r="F118">
        <f>IF('LF Projected Ratios'!G$50&gt;=0,$B118+(1-$B118)*'LF Projected Ratios'!G$50,$B118*(1+'LF Projected Ratios'!G$50))</f>
        <v>0.1876908217089886</v>
      </c>
      <c r="G118">
        <f>IF('LF Projected Ratios'!H$50&gt;=0,$B118+(1-$B118)*'LF Projected Ratios'!H$50,$B118*(1+'LF Projected Ratios'!H$50))</f>
        <v>0.18559593367992111</v>
      </c>
      <c r="H118">
        <f>IF('LF Projected Ratios'!I$50&gt;=0,$B118+(1-$B118)*'LF Projected Ratios'!I$50,$B118*(1+'LF Projected Ratios'!I$50))</f>
        <v>0.18408167875017964</v>
      </c>
      <c r="I118">
        <f>IF('LF Projected Ratios'!J$50&gt;=0,$B118+(1-$B118)*'LF Projected Ratios'!J$50,$B118*(1+'LF Projected Ratios'!J$50))</f>
        <v>0.18369546931160011</v>
      </c>
      <c r="J118">
        <f>IF('LF Projected Ratios'!K$50&gt;=0,$B118+(1-$B118)*'LF Projected Ratios'!K$50,$B118*(1+'LF Projected Ratios'!K$50))</f>
        <v>0.18297599158311029</v>
      </c>
      <c r="K118">
        <f>IF('LF Projected Ratios'!L$50&gt;=0,$B118+(1-$B118)*'LF Projected Ratios'!L$50,$B118*(1+'LF Projected Ratios'!L$50))</f>
        <v>0.18096017113828083</v>
      </c>
      <c r="L118">
        <f>IF('LF Projected Ratios'!M$50&gt;=0,$B118+(1-$B118)*'LF Projected Ratios'!M$50,$B118*(1+'LF Projected Ratios'!M$50))</f>
        <v>0.17932898663069693</v>
      </c>
      <c r="M118">
        <f>IF('LF Projected Ratios'!N$50&gt;=0,$B118+(1-$B118)*'LF Projected Ratios'!N$50,$B118*(1+'LF Projected Ratios'!N$50))</f>
        <v>0.17795085271640951</v>
      </c>
      <c r="N118">
        <f>IF('LF Projected Ratios'!O$50&gt;=0,$B118+(1-$B118)*'LF Projected Ratios'!O$50,$B118*(1+'LF Projected Ratios'!O$50))</f>
        <v>0.17658534583877086</v>
      </c>
      <c r="O118">
        <f>IF('LF Projected Ratios'!P$50&gt;=0,$B118+(1-$B118)*'LF Projected Ratios'!P$50,$B118*(1+'LF Projected Ratios'!P$50))</f>
        <v>0.17523229324793421</v>
      </c>
      <c r="P118">
        <f>IF('LF Projected Ratios'!Q$50&gt;=0,$B118+(1-$B118)*'LF Projected Ratios'!Q$50,$B118*(1+'LF Projected Ratios'!Q$50))</f>
        <v>0.17389152533092339</v>
      </c>
      <c r="Q118">
        <f>IF('LF Projected Ratios'!R$50&gt;=0,$B118+(1-$B118)*'LF Projected Ratios'!R$50,$B118*(1+'LF Projected Ratios'!R$50))</f>
        <v>0.17256287554075414</v>
      </c>
      <c r="R118">
        <f>IF('LF Projected Ratios'!S$50&gt;=0,$B118+(1-$B118)*'LF Projected Ratios'!S$50,$B118*(1+'LF Projected Ratios'!S$50))</f>
        <v>0.17124618032746741</v>
      </c>
      <c r="S118">
        <f>IF('LF Projected Ratios'!T$50&gt;=0,$B118+(1-$B118)*'LF Projected Ratios'!T$50,$B118*(1+'LF Projected Ratios'!T$50))</f>
        <v>0.16994127907101747</v>
      </c>
      <c r="T118">
        <f>IF('LF Projected Ratios'!U$50&gt;=0,$B118+(1-$B118)*'LF Projected Ratios'!U$50,$B118*(1+'LF Projected Ratios'!U$50))</f>
        <v>0.16864801401595375</v>
      </c>
      <c r="U118">
        <f>IF('LF Projected Ratios'!V$50&gt;=0,$B118+(1-$B118)*'LF Projected Ratios'!V$50,$B118*(1+'LF Projected Ratios'!V$50))</f>
        <v>0.16736623020784402</v>
      </c>
      <c r="V118">
        <f>IF('LF Projected Ratios'!W$50&gt;=0,$B118+(1-$B118)*'LF Projected Ratios'!W$50,$B118*(1+'LF Projected Ratios'!W$50))</f>
        <v>0.16609577543138179</v>
      </c>
      <c r="W118">
        <f>IF('LF Projected Ratios'!X$50&gt;=0,$B118+(1-$B118)*'LF Projected Ratios'!X$50,$B118*(1+'LF Projected Ratios'!X$50))</f>
        <v>0.16483650015012871</v>
      </c>
      <c r="X118">
        <f>IF('LF Projected Ratios'!Y$50&gt;=0,$B118+(1-$B118)*'LF Projected Ratios'!Y$50,$B118*(1+'LF Projected Ratios'!Y$50))</f>
        <v>0.16358825744783984</v>
      </c>
      <c r="Y118">
        <f>IF('LF Projected Ratios'!Z$50&gt;=0,$B118+(1-$B118)*'LF Projected Ratios'!Z$50,$B118*(1+'LF Projected Ratios'!Z$50))</f>
        <v>0.16235090297132496</v>
      </c>
      <c r="Z118">
        <f>IF('LF Projected Ratios'!AA$50&gt;=0,$B118+(1-$B118)*'LF Projected Ratios'!AA$50,$B118*(1+'LF Projected Ratios'!AA$50))</f>
        <v>0.16112429487479923</v>
      </c>
      <c r="AA118">
        <f>IF('LF Projected Ratios'!AB$50&gt;=0,$B118+(1-$B118)*'LF Projected Ratios'!AB$50,$B118*(1+'LF Projected Ratios'!AB$50))</f>
        <v>0.15990829376567531</v>
      </c>
      <c r="AB118">
        <f>IF('LF Projected Ratios'!AC$50&gt;=0,$B118+(1-$B118)*'LF Projected Ratios'!AC$50,$B118*(1+'LF Projected Ratios'!AC$50))</f>
        <v>0.15870276265175876</v>
      </c>
      <c r="AC118">
        <f>IF('LF Projected Ratios'!AD$50&gt;=0,$B118+(1-$B118)*'LF Projected Ratios'!AD$50,$B118*(1+'LF Projected Ratios'!AD$50))</f>
        <v>0.15750756688979828</v>
      </c>
      <c r="AD118">
        <f>IF('LF Projected Ratios'!AE$50&gt;=0,$B118+(1-$B118)*'LF Projected Ratios'!AE$50,$B118*(1+'LF Projected Ratios'!AE$50))</f>
        <v>0.15632257413535708</v>
      </c>
      <c r="AE118">
        <f>IF('LF Projected Ratios'!AF$50&gt;=0,$B118+(1-$B118)*'LF Projected Ratios'!AF$50,$B118*(1+'LF Projected Ratios'!AF$50))</f>
        <v>0.15514765429395896</v>
      </c>
      <c r="AF118">
        <f>IF('LF Projected Ratios'!AG$50&gt;=0,$B118+(1-$B118)*'LF Projected Ratios'!AG$50,$B118*(1+'LF Projected Ratios'!AG$50))</f>
        <v>0.15398267947347785</v>
      </c>
    </row>
    <row r="119" spans="1:32" x14ac:dyDescent="0.2">
      <c r="A119" s="12" t="s">
        <v>107</v>
      </c>
      <c r="B119" s="56">
        <f t="shared" si="0"/>
        <v>0.17761339408606092</v>
      </c>
      <c r="C119">
        <f>IF('LF Projected Ratios'!D$50&gt;=0,$B119+(1-$B119)*'LF Projected Ratios'!D$50,$B119*(1+'LF Projected Ratios'!D$50))</f>
        <v>0.17643581754756249</v>
      </c>
      <c r="D119">
        <f>IF('LF Projected Ratios'!E$50&gt;=0,$B119+(1-$B119)*'LF Projected Ratios'!E$50,$B119*(1+'LF Projected Ratios'!E$50))</f>
        <v>0.17472665180180297</v>
      </c>
      <c r="E119">
        <f>IF('LF Projected Ratios'!F$50&gt;=0,$B119+(1-$B119)*'LF Projected Ratios'!F$50,$B119*(1+'LF Projected Ratios'!F$50))</f>
        <v>0.17315495792840155</v>
      </c>
      <c r="F119">
        <f>IF('LF Projected Ratios'!G$50&gt;=0,$B119+(1-$B119)*'LF Projected Ratios'!G$50,$B119*(1+'LF Projected Ratios'!G$50))</f>
        <v>0.1717897539347466</v>
      </c>
      <c r="G119">
        <f>IF('LF Projected Ratios'!H$50&gt;=0,$B119+(1-$B119)*'LF Projected Ratios'!H$50,$B119*(1+'LF Projected Ratios'!H$50))</f>
        <v>0.16987234371853296</v>
      </c>
      <c r="H119">
        <f>IF('LF Projected Ratios'!I$50&gt;=0,$B119+(1-$B119)*'LF Projected Ratios'!I$50,$B119*(1+'LF Projected Ratios'!I$50))</f>
        <v>0.16848637567062225</v>
      </c>
      <c r="I119">
        <f>IF('LF Projected Ratios'!J$50&gt;=0,$B119+(1-$B119)*'LF Projected Ratios'!J$50,$B119*(1+'LF Projected Ratios'!J$50))</f>
        <v>0.16813288569270674</v>
      </c>
      <c r="J119">
        <f>IF('LF Projected Ratios'!K$50&gt;=0,$B119+(1-$B119)*'LF Projected Ratios'!K$50,$B119*(1+'LF Projected Ratios'!K$50))</f>
        <v>0.16747436173925292</v>
      </c>
      <c r="K119">
        <f>IF('LF Projected Ratios'!L$50&gt;=0,$B119+(1-$B119)*'LF Projected Ratios'!L$50,$B119*(1+'LF Projected Ratios'!L$50))</f>
        <v>0.16562932054309468</v>
      </c>
      <c r="L119">
        <f>IF('LF Projected Ratios'!M$50&gt;=0,$B119+(1-$B119)*'LF Projected Ratios'!M$50,$B119*(1+'LF Projected Ratios'!M$50))</f>
        <v>0.16413632912972395</v>
      </c>
      <c r="M119">
        <f>IF('LF Projected Ratios'!N$50&gt;=0,$B119+(1-$B119)*'LF Projected Ratios'!N$50,$B119*(1+'LF Projected Ratios'!N$50))</f>
        <v>0.16287494999637644</v>
      </c>
      <c r="N119">
        <f>IF('LF Projected Ratios'!O$50&gt;=0,$B119+(1-$B119)*'LF Projected Ratios'!O$50,$B119*(1+'LF Projected Ratios'!O$50))</f>
        <v>0.16162512814376898</v>
      </c>
      <c r="O119">
        <f>IF('LF Projected Ratios'!P$50&gt;=0,$B119+(1-$B119)*'LF Projected Ratios'!P$50,$B119*(1+'LF Projected Ratios'!P$50))</f>
        <v>0.160386705457331</v>
      </c>
      <c r="P119">
        <f>IF('LF Projected Ratios'!Q$50&gt;=0,$B119+(1-$B119)*'LF Projected Ratios'!Q$50,$B119*(1+'LF Projected Ratios'!Q$50))</f>
        <v>0.15915952669360853</v>
      </c>
      <c r="Q119">
        <f>IF('LF Projected Ratios'!R$50&gt;=0,$B119+(1-$B119)*'LF Projected Ratios'!R$50,$B119*(1+'LF Projected Ratios'!R$50))</f>
        <v>0.1579434394153903</v>
      </c>
      <c r="R119">
        <f>IF('LF Projected Ratios'!S$50&gt;=0,$B119+(1-$B119)*'LF Projected Ratios'!S$50,$B119*(1+'LF Projected Ratios'!S$50))</f>
        <v>0.15673829392858379</v>
      </c>
      <c r="S119">
        <f>IF('LF Projected Ratios'!T$50&gt;=0,$B119+(1-$B119)*'LF Projected Ratios'!T$50,$B119*(1+'LF Projected Ratios'!T$50))</f>
        <v>0.15554394322078924</v>
      </c>
      <c r="T119">
        <f>IF('LF Projected Ratios'!U$50&gt;=0,$B119+(1-$B119)*'LF Projected Ratios'!U$50,$B119*(1+'LF Projected Ratios'!U$50))</f>
        <v>0.15436024290151484</v>
      </c>
      <c r="U119">
        <f>IF('LF Projected Ratios'!V$50&gt;=0,$B119+(1-$B119)*'LF Projected Ratios'!V$50,$B119*(1+'LF Projected Ratios'!V$50))</f>
        <v>0.15318705114398645</v>
      </c>
      <c r="V119">
        <f>IF('LF Projected Ratios'!W$50&gt;=0,$B119+(1-$B119)*'LF Projected Ratios'!W$50,$B119*(1+'LF Projected Ratios'!W$50))</f>
        <v>0.1520242286284984</v>
      </c>
      <c r="W119">
        <f>IF('LF Projected Ratios'!X$50&gt;=0,$B119+(1-$B119)*'LF Projected Ratios'!X$50,$B119*(1+'LF Projected Ratios'!X$50))</f>
        <v>0.15087163848726073</v>
      </c>
      <c r="X119">
        <f>IF('LF Projected Ratios'!Y$50&gt;=0,$B119+(1-$B119)*'LF Projected Ratios'!Y$50,$B119*(1+'LF Projected Ratios'!Y$50))</f>
        <v>0.14972914625069561</v>
      </c>
      <c r="Y119">
        <f>IF('LF Projected Ratios'!Z$50&gt;=0,$B119+(1-$B119)*'LF Projected Ratios'!Z$50,$B119*(1+'LF Projected Ratios'!Z$50))</f>
        <v>0.14859661979513919</v>
      </c>
      <c r="Z119">
        <f>IF('LF Projected Ratios'!AA$50&gt;=0,$B119+(1-$B119)*'LF Projected Ratios'!AA$50,$B119*(1+'LF Projected Ratios'!AA$50))</f>
        <v>0.14747392929190703</v>
      </c>
      <c r="AA119">
        <f>IF('LF Projected Ratios'!AB$50&gt;=0,$B119+(1-$B119)*'LF Projected Ratios'!AB$50,$B119*(1+'LF Projected Ratios'!AB$50))</f>
        <v>0.1463609471576785</v>
      </c>
      <c r="AB119">
        <f>IF('LF Projected Ratios'!AC$50&gt;=0,$B119+(1-$B119)*'LF Projected Ratios'!AC$50,$B119*(1+'LF Projected Ratios'!AC$50))</f>
        <v>0.14525754800616589</v>
      </c>
      <c r="AC119">
        <f>IF('LF Projected Ratios'!AD$50&gt;=0,$B119+(1-$B119)*'LF Projected Ratios'!AD$50,$B119*(1+'LF Projected Ratios'!AD$50))</f>
        <v>0.14416360860102337</v>
      </c>
      <c r="AD119">
        <f>IF('LF Projected Ratios'!AE$50&gt;=0,$B119+(1-$B119)*'LF Projected Ratios'!AE$50,$B119*(1+'LF Projected Ratios'!AE$50))</f>
        <v>0.14307900780996527</v>
      </c>
      <c r="AE119">
        <f>IF('LF Projected Ratios'!AF$50&gt;=0,$B119+(1-$B119)*'LF Projected Ratios'!AF$50,$B119*(1+'LF Projected Ratios'!AF$50))</f>
        <v>0.14200362656005108</v>
      </c>
      <c r="AF119">
        <f>IF('LF Projected Ratios'!AG$50&gt;=0,$B119+(1-$B119)*'LF Projected Ratios'!AG$50,$B119*(1+'LF Projected Ratios'!AG$50))</f>
        <v>0.14093734779410841</v>
      </c>
    </row>
    <row r="120" spans="1:32" x14ac:dyDescent="0.2">
      <c r="A120" s="12" t="s">
        <v>43</v>
      </c>
      <c r="B120" s="56">
        <f t="shared" si="0"/>
        <v>0.23606799694811015</v>
      </c>
      <c r="C120">
        <f>IF('LF Projected Ratios'!D$50&gt;=0,$B120+(1-$B120)*'LF Projected Ratios'!D$50,$B120*(1+'LF Projected Ratios'!D$50))</f>
        <v>0.23450286647961791</v>
      </c>
      <c r="D120">
        <f>IF('LF Projected Ratios'!E$50&gt;=0,$B120+(1-$B120)*'LF Projected Ratios'!E$50,$B120*(1+'LF Projected Ratios'!E$50))</f>
        <v>0.23223119470548204</v>
      </c>
      <c r="E120">
        <f>IF('LF Projected Ratios'!F$50&gt;=0,$B120+(1-$B120)*'LF Projected Ratios'!F$50,$B120*(1+'LF Projected Ratios'!F$50))</f>
        <v>0.23014223837187517</v>
      </c>
      <c r="F120">
        <f>IF('LF Projected Ratios'!G$50&gt;=0,$B120+(1-$B120)*'LF Projected Ratios'!G$50,$B120*(1+'LF Projected Ratios'!G$50))</f>
        <v>0.22832773010313773</v>
      </c>
      <c r="G120">
        <f>IF('LF Projected Ratios'!H$50&gt;=0,$B120+(1-$B120)*'LF Projected Ratios'!H$50,$B120*(1+'LF Projected Ratios'!H$50))</f>
        <v>0.22577927821752108</v>
      </c>
      <c r="H120">
        <f>IF('LF Projected Ratios'!I$50&gt;=0,$B120+(1-$B120)*'LF Projected Ratios'!I$50,$B120*(1+'LF Projected Ratios'!I$50))</f>
        <v>0.22393717220638415</v>
      </c>
      <c r="I120">
        <f>IF('LF Projected Ratios'!J$50&gt;=0,$B120+(1-$B120)*'LF Projected Ratios'!J$50,$B120*(1+'LF Projected Ratios'!J$50))</f>
        <v>0.22346734462689813</v>
      </c>
      <c r="J120">
        <f>IF('LF Projected Ratios'!K$50&gt;=0,$B120+(1-$B120)*'LF Projected Ratios'!K$50,$B120*(1+'LF Projected Ratios'!K$50))</f>
        <v>0.22259209289583293</v>
      </c>
      <c r="K120">
        <f>IF('LF Projected Ratios'!L$50&gt;=0,$B120+(1-$B120)*'LF Projected Ratios'!L$50,$B120*(1+'LF Projected Ratios'!L$50))</f>
        <v>0.22013982750388406</v>
      </c>
      <c r="L120">
        <f>IF('LF Projected Ratios'!M$50&gt;=0,$B120+(1-$B120)*'LF Projected Ratios'!M$50,$B120*(1+'LF Projected Ratios'!M$50))</f>
        <v>0.21815547551157666</v>
      </c>
      <c r="M120">
        <f>IF('LF Projected Ratios'!N$50&gt;=0,$B120+(1-$B120)*'LF Projected Ratios'!N$50,$B120*(1+'LF Projected Ratios'!N$50))</f>
        <v>0.216478962054167</v>
      </c>
      <c r="N120">
        <f>IF('LF Projected Ratios'!O$50&gt;=0,$B120+(1-$B120)*'LF Projected Ratios'!O$50,$B120*(1+'LF Projected Ratios'!O$50))</f>
        <v>0.21481780951099749</v>
      </c>
      <c r="O120">
        <f>IF('LF Projected Ratios'!P$50&gt;=0,$B120+(1-$B120)*'LF Projected Ratios'!P$50,$B120*(1+'LF Projected Ratios'!P$50))</f>
        <v>0.21317180773018105</v>
      </c>
      <c r="P120">
        <f>IF('LF Projected Ratios'!Q$50&gt;=0,$B120+(1-$B120)*'LF Projected Ratios'!Q$50,$B120*(1+'LF Projected Ratios'!Q$50))</f>
        <v>0.21154075037586434</v>
      </c>
      <c r="Q120">
        <f>IF('LF Projected Ratios'!R$50&gt;=0,$B120+(1-$B120)*'LF Projected Ratios'!R$50,$B120*(1+'LF Projected Ratios'!R$50))</f>
        <v>0.20992443484200343</v>
      </c>
      <c r="R120">
        <f>IF('LF Projected Ratios'!S$50&gt;=0,$B120+(1-$B120)*'LF Projected Ratios'!S$50,$B120*(1+'LF Projected Ratios'!S$50))</f>
        <v>0.20832266216846501</v>
      </c>
      <c r="S120">
        <f>IF('LF Projected Ratios'!T$50&gt;=0,$B120+(1-$B120)*'LF Projected Ratios'!T$50,$B120*(1+'LF Projected Ratios'!T$50))</f>
        <v>0.2067352369593842</v>
      </c>
      <c r="T120">
        <f>IF('LF Projected Ratios'!U$50&gt;=0,$B120+(1-$B120)*'LF Projected Ratios'!U$50,$B120*(1+'LF Projected Ratios'!U$50))</f>
        <v>0.20516196730370415</v>
      </c>
      <c r="U120">
        <f>IF('LF Projected Ratios'!V$50&gt;=0,$B120+(1-$B120)*'LF Projected Ratios'!V$50,$B120*(1+'LF Projected Ratios'!V$50))</f>
        <v>0.20360266469783442</v>
      </c>
      <c r="V120">
        <f>IF('LF Projected Ratios'!W$50&gt;=0,$B120+(1-$B120)*'LF Projected Ratios'!W$50,$B120*(1+'LF Projected Ratios'!W$50))</f>
        <v>0.20205714397035809</v>
      </c>
      <c r="W120">
        <f>IF('LF Projected Ratios'!X$50&gt;=0,$B120+(1-$B120)*'LF Projected Ratios'!X$50,$B120*(1+'LF Projected Ratios'!X$50))</f>
        <v>0.20052522320872748</v>
      </c>
      <c r="X120">
        <f>IF('LF Projected Ratios'!Y$50&gt;=0,$B120+(1-$B120)*'LF Projected Ratios'!Y$50,$B120*(1+'LF Projected Ratios'!Y$50))</f>
        <v>0.19900672368788611</v>
      </c>
      <c r="Y120">
        <f>IF('LF Projected Ratios'!Z$50&gt;=0,$B120+(1-$B120)*'LF Projected Ratios'!Z$50,$B120*(1+'LF Projected Ratios'!Z$50))</f>
        <v>0.19750146980075864</v>
      </c>
      <c r="Z120">
        <f>IF('LF Projected Ratios'!AA$50&gt;=0,$B120+(1-$B120)*'LF Projected Ratios'!AA$50,$B120*(1+'LF Projected Ratios'!AA$50))</f>
        <v>0.19600928899055317</v>
      </c>
      <c r="AA120">
        <f>IF('LF Projected Ratios'!AB$50&gt;=0,$B120+(1-$B120)*'LF Projected Ratios'!AB$50,$B120*(1+'LF Projected Ratios'!AB$50))</f>
        <v>0.19453001168481657</v>
      </c>
      <c r="AB120">
        <f>IF('LF Projected Ratios'!AC$50&gt;=0,$B120+(1-$B120)*'LF Projected Ratios'!AC$50,$B120*(1+'LF Projected Ratios'!AC$50))</f>
        <v>0.1930634712311973</v>
      </c>
      <c r="AC120">
        <f>IF('LF Projected Ratios'!AD$50&gt;=0,$B120+(1-$B120)*'LF Projected Ratios'!AD$50,$B120*(1+'LF Projected Ratios'!AD$50))</f>
        <v>0.19160950383485628</v>
      </c>
      <c r="AD120">
        <f>IF('LF Projected Ratios'!AE$50&gt;=0,$B120+(1-$B120)*'LF Projected Ratios'!AE$50,$B120*(1+'LF Projected Ratios'!AE$50))</f>
        <v>0.19016794849748481</v>
      </c>
      <c r="AE120">
        <f>IF('LF Projected Ratios'!AF$50&gt;=0,$B120+(1-$B120)*'LF Projected Ratios'!AF$50,$B120*(1+'LF Projected Ratios'!AF$50))</f>
        <v>0.18873864695787354</v>
      </c>
      <c r="AF120">
        <f>IF('LF Projected Ratios'!AG$50&gt;=0,$B120+(1-$B120)*'LF Projected Ratios'!AG$50,$B120*(1+'LF Projected Ratios'!AG$50))</f>
        <v>0.18732144363399345</v>
      </c>
    </row>
    <row r="121" spans="1:32" x14ac:dyDescent="0.2">
      <c r="A121" s="12" t="s">
        <v>44</v>
      </c>
      <c r="B121" s="56">
        <f t="shared" si="0"/>
        <v>0.29825972439197401</v>
      </c>
      <c r="C121">
        <f>IF('LF Projected Ratios'!D$50&gt;=0,$B121+(1-$B121)*'LF Projected Ratios'!D$50,$B121*(1+'LF Projected Ratios'!D$50))</f>
        <v>0.29628226286307141</v>
      </c>
      <c r="D121">
        <f>IF('LF Projected Ratios'!E$50&gt;=0,$B121+(1-$B121)*'LF Projected Ratios'!E$50,$B121*(1+'LF Projected Ratios'!E$50))</f>
        <v>0.29341212287788859</v>
      </c>
      <c r="E121">
        <f>IF('LF Projected Ratios'!F$50&gt;=0,$B121+(1-$B121)*'LF Projected Ratios'!F$50,$B121*(1+'LF Projected Ratios'!F$50))</f>
        <v>0.29077283441700758</v>
      </c>
      <c r="F121">
        <f>IF('LF Projected Ratios'!G$50&gt;=0,$B121+(1-$B121)*'LF Projected Ratios'!G$50,$B121*(1+'LF Projected Ratios'!G$50))</f>
        <v>0.28848029691452032</v>
      </c>
      <c r="G121">
        <f>IF('LF Projected Ratios'!H$50&gt;=0,$B121+(1-$B121)*'LF Projected Ratios'!H$50,$B121*(1+'LF Projected Ratios'!H$50))</f>
        <v>0.28526045955046919</v>
      </c>
      <c r="H121">
        <f>IF('LF Projected Ratios'!I$50&gt;=0,$B121+(1-$B121)*'LF Projected Ratios'!I$50,$B121*(1+'LF Projected Ratios'!I$50))</f>
        <v>0.28293305372551414</v>
      </c>
      <c r="I121">
        <f>IF('LF Projected Ratios'!J$50&gt;=0,$B121+(1-$B121)*'LF Projected Ratios'!J$50,$B121*(1+'LF Projected Ratios'!J$50))</f>
        <v>0.28233945083913881</v>
      </c>
      <c r="J121">
        <f>IF('LF Projected Ratios'!K$50&gt;=0,$B121+(1-$B121)*'LF Projected Ratios'!K$50,$B121*(1+'LF Projected Ratios'!K$50))</f>
        <v>0.28123361547197345</v>
      </c>
      <c r="K121">
        <f>IF('LF Projected Ratios'!L$50&gt;=0,$B121+(1-$B121)*'LF Projected Ratios'!L$50,$B121*(1+'LF Projected Ratios'!L$50))</f>
        <v>0.27813530477592674</v>
      </c>
      <c r="L121">
        <f>IF('LF Projected Ratios'!M$50&gt;=0,$B121+(1-$B121)*'LF Projected Ratios'!M$50,$B121*(1+'LF Projected Ratios'!M$50))</f>
        <v>0.27562817849886362</v>
      </c>
      <c r="M121">
        <f>IF('LF Projected Ratios'!N$50&gt;=0,$B121+(1-$B121)*'LF Projected Ratios'!N$50,$B121*(1+'LF Projected Ratios'!N$50))</f>
        <v>0.27350999031490425</v>
      </c>
      <c r="N121">
        <f>IF('LF Projected Ratios'!O$50&gt;=0,$B121+(1-$B121)*'LF Projected Ratios'!O$50,$B121*(1+'LF Projected Ratios'!O$50))</f>
        <v>0.27141120985290174</v>
      </c>
      <c r="O121">
        <f>IF('LF Projected Ratios'!P$50&gt;=0,$B121+(1-$B121)*'LF Projected Ratios'!P$50,$B121*(1+'LF Projected Ratios'!P$50))</f>
        <v>0.26933157159679821</v>
      </c>
      <c r="P121">
        <f>IF('LF Projected Ratios'!Q$50&gt;=0,$B121+(1-$B121)*'LF Projected Ratios'!Q$50,$B121*(1+'LF Projected Ratios'!Q$50))</f>
        <v>0.26727081485189758</v>
      </c>
      <c r="Q121">
        <f>IF('LF Projected Ratios'!R$50&gt;=0,$B121+(1-$B121)*'LF Projected Ratios'!R$50,$B121*(1+'LF Projected Ratios'!R$50))</f>
        <v>0.26522868363592517</v>
      </c>
      <c r="R121">
        <f>IF('LF Projected Ratios'!S$50&gt;=0,$B121+(1-$B121)*'LF Projected Ratios'!S$50,$B121*(1+'LF Projected Ratios'!S$50))</f>
        <v>0.26320492657302613</v>
      </c>
      <c r="S121">
        <f>IF('LF Projected Ratios'!T$50&gt;=0,$B121+(1-$B121)*'LF Projected Ratios'!T$50,$B121*(1+'LF Projected Ratios'!T$50))</f>
        <v>0.26119929679061477</v>
      </c>
      <c r="T121">
        <f>IF('LF Projected Ratios'!U$50&gt;=0,$B121+(1-$B121)*'LF Projected Ratios'!U$50,$B121*(1+'LF Projected Ratios'!U$50))</f>
        <v>0.25921155181898048</v>
      </c>
      <c r="U121">
        <f>IF('LF Projected Ratios'!V$50&gt;=0,$B121+(1-$B121)*'LF Projected Ratios'!V$50,$B121*(1+'LF Projected Ratios'!V$50))</f>
        <v>0.25724145349357042</v>
      </c>
      <c r="V121">
        <f>IF('LF Projected Ratios'!W$50&gt;=0,$B121+(1-$B121)*'LF Projected Ratios'!W$50,$B121*(1+'LF Projected Ratios'!W$50))</f>
        <v>0.25528876785986082</v>
      </c>
      <c r="W121">
        <f>IF('LF Projected Ratios'!X$50&gt;=0,$B121+(1-$B121)*'LF Projected Ratios'!X$50,$B121*(1+'LF Projected Ratios'!X$50))</f>
        <v>0.25335326508074107</v>
      </c>
      <c r="X121">
        <f>IF('LF Projected Ratios'!Y$50&gt;=0,$B121+(1-$B121)*'LF Projected Ratios'!Y$50,$B121*(1+'LF Projected Ratios'!Y$50))</f>
        <v>0.25143471934633116</v>
      </c>
      <c r="Y121">
        <f>IF('LF Projected Ratios'!Z$50&gt;=0,$B121+(1-$B121)*'LF Projected Ratios'!Z$50,$B121*(1+'LF Projected Ratios'!Z$50))</f>
        <v>0.24953290878615911</v>
      </c>
      <c r="Z121">
        <f>IF('LF Projected Ratios'!AA$50&gt;=0,$B121+(1-$B121)*'LF Projected Ratios'!AA$50,$B121*(1+'LF Projected Ratios'!AA$50))</f>
        <v>0.24764761538362853</v>
      </c>
      <c r="AA121">
        <f>IF('LF Projected Ratios'!AB$50&gt;=0,$B121+(1-$B121)*'LF Projected Ratios'!AB$50,$B121*(1+'LF Projected Ratios'!AB$50))</f>
        <v>0.24577862489270108</v>
      </c>
      <c r="AB121">
        <f>IF('LF Projected Ratios'!AC$50&gt;=0,$B121+(1-$B121)*'LF Projected Ratios'!AC$50,$B121*(1+'LF Projected Ratios'!AC$50))</f>
        <v>0.24392572675673604</v>
      </c>
      <c r="AC121">
        <f>IF('LF Projected Ratios'!AD$50&gt;=0,$B121+(1-$B121)*'LF Projected Ratios'!AD$50,$B121*(1+'LF Projected Ratios'!AD$50))</f>
        <v>0.24208871402941193</v>
      </c>
      <c r="AD121">
        <f>IF('LF Projected Ratios'!AE$50&gt;=0,$B121+(1-$B121)*'LF Projected Ratios'!AE$50,$B121*(1+'LF Projected Ratios'!AE$50))</f>
        <v>0.24026738329767913</v>
      </c>
      <c r="AE121">
        <f>IF('LF Projected Ratios'!AF$50&gt;=0,$B121+(1-$B121)*'LF Projected Ratios'!AF$50,$B121*(1+'LF Projected Ratios'!AF$50))</f>
        <v>0.23846153460667174</v>
      </c>
      <c r="AF121">
        <f>IF('LF Projected Ratios'!AG$50&gt;=0,$B121+(1-$B121)*'LF Projected Ratios'!AG$50,$B121*(1+'LF Projected Ratios'!AG$50))</f>
        <v>0.23667097138652979</v>
      </c>
    </row>
    <row r="122" spans="1:32" x14ac:dyDescent="0.2">
      <c r="A122" s="12" t="s">
        <v>45</v>
      </c>
      <c r="B122" s="56">
        <f t="shared" si="0"/>
        <v>0.24508625746009427</v>
      </c>
      <c r="C122">
        <f>IF('LF Projected Ratios'!D$50&gt;=0,$B122+(1-$B122)*'LF Projected Ratios'!D$50,$B122*(1+'LF Projected Ratios'!D$50))</f>
        <v>0.2434613359378269</v>
      </c>
      <c r="D122">
        <f>IF('LF Projected Ratios'!E$50&gt;=0,$B122+(1-$B122)*'LF Projected Ratios'!E$50,$B122*(1+'LF Projected Ratios'!E$50))</f>
        <v>0.24110288184621589</v>
      </c>
      <c r="E122">
        <f>IF('LF Projected Ratios'!F$50&gt;=0,$B122+(1-$B122)*'LF Projected Ratios'!F$50,$B122*(1+'LF Projected Ratios'!F$50))</f>
        <v>0.23893412328334385</v>
      </c>
      <c r="F122">
        <f>IF('LF Projected Ratios'!G$50&gt;=0,$B122+(1-$B122)*'LF Projected Ratios'!G$50,$B122*(1+'LF Projected Ratios'!G$50))</f>
        <v>0.23705029723972723</v>
      </c>
      <c r="G122">
        <f>IF('LF Projected Ratios'!H$50&gt;=0,$B122+(1-$B122)*'LF Projected Ratios'!H$50,$B122*(1+'LF Projected Ratios'!H$50))</f>
        <v>0.23440448949349471</v>
      </c>
      <c r="H122">
        <f>IF('LF Projected Ratios'!I$50&gt;=0,$B122+(1-$B122)*'LF Projected Ratios'!I$50,$B122*(1+'LF Projected Ratios'!I$50))</f>
        <v>0.23249201141958817</v>
      </c>
      <c r="I122">
        <f>IF('LF Projected Ratios'!J$50&gt;=0,$B122+(1-$B122)*'LF Projected Ratios'!J$50,$B122*(1+'LF Projected Ratios'!J$50))</f>
        <v>0.23200423550503643</v>
      </c>
      <c r="J122">
        <f>IF('LF Projected Ratios'!K$50&gt;=0,$B122+(1-$B122)*'LF Projected Ratios'!K$50,$B122*(1+'LF Projected Ratios'!K$50))</f>
        <v>0.23109554744110802</v>
      </c>
      <c r="K122">
        <f>IF('LF Projected Ratios'!L$50&gt;=0,$B122+(1-$B122)*'LF Projected Ratios'!L$50,$B122*(1+'LF Projected Ratios'!L$50))</f>
        <v>0.22854960070126351</v>
      </c>
      <c r="L122">
        <f>IF('LF Projected Ratios'!M$50&gt;=0,$B122+(1-$B122)*'LF Projected Ratios'!M$50,$B122*(1+'LF Projected Ratios'!M$50))</f>
        <v>0.22648944257070167</v>
      </c>
      <c r="M122">
        <f>IF('LF Projected Ratios'!N$50&gt;=0,$B122+(1-$B122)*'LF Projected Ratios'!N$50,$B122*(1+'LF Projected Ratios'!N$50))</f>
        <v>0.22474888301087137</v>
      </c>
      <c r="N122">
        <f>IF('LF Projected Ratios'!O$50&gt;=0,$B122+(1-$B122)*'LF Projected Ratios'!O$50,$B122*(1+'LF Projected Ratios'!O$50))</f>
        <v>0.22302427118233448</v>
      </c>
      <c r="O122">
        <f>IF('LF Projected Ratios'!P$50&gt;=0,$B122+(1-$B122)*'LF Projected Ratios'!P$50,$B122*(1+'LF Projected Ratios'!P$50))</f>
        <v>0.22131538890498947</v>
      </c>
      <c r="P122">
        <f>IF('LF Projected Ratios'!Q$50&gt;=0,$B122+(1-$B122)*'LF Projected Ratios'!Q$50,$B122*(1+'LF Projected Ratios'!Q$50))</f>
        <v>0.21962202196054884</v>
      </c>
      <c r="Q122">
        <f>IF('LF Projected Ratios'!R$50&gt;=0,$B122+(1-$B122)*'LF Projected Ratios'!R$50,$B122*(1+'LF Projected Ratios'!R$50))</f>
        <v>0.21794396000302033</v>
      </c>
      <c r="R122">
        <f>IF('LF Projected Ratios'!S$50&gt;=0,$B122+(1-$B122)*'LF Projected Ratios'!S$50,$B122*(1+'LF Projected Ratios'!S$50))</f>
        <v>0.21628099647160326</v>
      </c>
      <c r="S122">
        <f>IF('LF Projected Ratios'!T$50&gt;=0,$B122+(1-$B122)*'LF Projected Ratios'!T$50,$B122*(1+'LF Projected Ratios'!T$50))</f>
        <v>0.21463292850592747</v>
      </c>
      <c r="T122">
        <f>IF('LF Projected Ratios'!U$50&gt;=0,$B122+(1-$B122)*'LF Projected Ratios'!U$50,$B122*(1+'LF Projected Ratios'!U$50))</f>
        <v>0.21299955686355737</v>
      </c>
      <c r="U122">
        <f>IF('LF Projected Ratios'!V$50&gt;=0,$B122+(1-$B122)*'LF Projected Ratios'!V$50,$B122*(1+'LF Projected Ratios'!V$50))</f>
        <v>0.21138068583969563</v>
      </c>
      <c r="V122">
        <f>IF('LF Projected Ratios'!W$50&gt;=0,$B122+(1-$B122)*'LF Projected Ratios'!W$50,$B122*(1+'LF Projected Ratios'!W$50))</f>
        <v>0.20977612318901392</v>
      </c>
      <c r="W122">
        <f>IF('LF Projected Ratios'!X$50&gt;=0,$B122+(1-$B122)*'LF Projected Ratios'!X$50,$B122*(1+'LF Projected Ratios'!X$50))</f>
        <v>0.20818568004954852</v>
      </c>
      <c r="X122">
        <f>IF('LF Projected Ratios'!Y$50&gt;=0,$B122+(1-$B122)*'LF Projected Ratios'!Y$50,$B122*(1+'LF Projected Ratios'!Y$50))</f>
        <v>0.20660917086859518</v>
      </c>
      <c r="Y122">
        <f>IF('LF Projected Ratios'!Z$50&gt;=0,$B122+(1-$B122)*'LF Projected Ratios'!Z$50,$B122*(1+'LF Projected Ratios'!Z$50))</f>
        <v>0.20504641333054388</v>
      </c>
      <c r="Z122">
        <f>IF('LF Projected Ratios'!AA$50&gt;=0,$B122+(1-$B122)*'LF Projected Ratios'!AA$50,$B122*(1+'LF Projected Ratios'!AA$50))</f>
        <v>0.20349722828659481</v>
      </c>
      <c r="AA122">
        <f>IF('LF Projected Ratios'!AB$50&gt;=0,$B122+(1-$B122)*'LF Projected Ratios'!AB$50,$B122*(1+'LF Projected Ratios'!AB$50))</f>
        <v>0.20196143968629449</v>
      </c>
      <c r="AB122">
        <f>IF('LF Projected Ratios'!AC$50&gt;=0,$B122+(1-$B122)*'LF Projected Ratios'!AC$50,$B122*(1+'LF Projected Ratios'!AC$50))</f>
        <v>0.20043887451084472</v>
      </c>
      <c r="AC122">
        <f>IF('LF Projected Ratios'!AD$50&gt;=0,$B122+(1-$B122)*'LF Projected Ratios'!AD$50,$B122*(1+'LF Projected Ratios'!AD$50))</f>
        <v>0.19892936270812228</v>
      </c>
      <c r="AD122">
        <f>IF('LF Projected Ratios'!AE$50&gt;=0,$B122+(1-$B122)*'LF Projected Ratios'!AE$50,$B122*(1+'LF Projected Ratios'!AE$50))</f>
        <v>0.19743273712936729</v>
      </c>
      <c r="AE122">
        <f>IF('LF Projected Ratios'!AF$50&gt;=0,$B122+(1-$B122)*'LF Projected Ratios'!AF$50,$B122*(1+'LF Projected Ratios'!AF$50))</f>
        <v>0.19594883346748176</v>
      </c>
      <c r="AF122">
        <f>IF('LF Projected Ratios'!AG$50&gt;=0,$B122+(1-$B122)*'LF Projected Ratios'!AG$50,$B122*(1+'LF Projected Ratios'!AG$50))</f>
        <v>0.19447749019689808</v>
      </c>
    </row>
    <row r="123" spans="1:32" x14ac:dyDescent="0.2">
      <c r="A123" s="12" t="s">
        <v>46</v>
      </c>
      <c r="B123" s="56">
        <f t="shared" si="0"/>
        <v>0.34650555269104322</v>
      </c>
      <c r="C123">
        <f>IF('LF Projected Ratios'!D$50&gt;=0,$B123+(1-$B123)*'LF Projected Ratios'!D$50,$B123*(1+'LF Projected Ratios'!D$50))</f>
        <v>0.34420822139230856</v>
      </c>
      <c r="D123">
        <f>IF('LF Projected Ratios'!E$50&gt;=0,$B123+(1-$B123)*'LF Projected Ratios'!E$50,$B123*(1+'LF Projected Ratios'!E$50))</f>
        <v>0.34087381395967969</v>
      </c>
      <c r="E123">
        <f>IF('LF Projected Ratios'!F$50&gt;=0,$B123+(1-$B123)*'LF Projected Ratios'!F$50,$B123*(1+'LF Projected Ratios'!F$50))</f>
        <v>0.33780760007943478</v>
      </c>
      <c r="F123">
        <f>IF('LF Projected Ratios'!G$50&gt;=0,$B123+(1-$B123)*'LF Projected Ratios'!G$50,$B123*(1+'LF Projected Ratios'!G$50))</f>
        <v>0.33514422681982459</v>
      </c>
      <c r="G123">
        <f>IF('LF Projected Ratios'!H$50&gt;=0,$B123+(1-$B123)*'LF Projected Ratios'!H$50,$B123*(1+'LF Projected Ratios'!H$50))</f>
        <v>0.33140355573967717</v>
      </c>
      <c r="H123">
        <f>IF('LF Projected Ratios'!I$50&gt;=0,$B123+(1-$B123)*'LF Projected Ratios'!I$50,$B123*(1+'LF Projected Ratios'!I$50))</f>
        <v>0.32869967393546629</v>
      </c>
      <c r="I123">
        <f>IF('LF Projected Ratios'!J$50&gt;=0,$B123+(1-$B123)*'LF Projected Ratios'!J$50,$B123*(1+'LF Projected Ratios'!J$50))</f>
        <v>0.32801005116912801</v>
      </c>
      <c r="J123">
        <f>IF('LF Projected Ratios'!K$50&gt;=0,$B123+(1-$B123)*'LF Projected Ratios'!K$50,$B123*(1+'LF Projected Ratios'!K$50))</f>
        <v>0.32672533833749756</v>
      </c>
      <c r="K123">
        <f>IF('LF Projected Ratios'!L$50&gt;=0,$B123+(1-$B123)*'LF Projected Ratios'!L$50,$B123*(1+'LF Projected Ratios'!L$50))</f>
        <v>0.32312585180832964</v>
      </c>
      <c r="L123">
        <f>IF('LF Projected Ratios'!M$50&gt;=0,$B123+(1-$B123)*'LF Projected Ratios'!M$50,$B123*(1+'LF Projected Ratios'!M$50))</f>
        <v>0.32021317837221291</v>
      </c>
      <c r="M123">
        <f>IF('LF Projected Ratios'!N$50&gt;=0,$B123+(1-$B123)*'LF Projected Ratios'!N$50,$B123*(1+'LF Projected Ratios'!N$50))</f>
        <v>0.31775235678833091</v>
      </c>
      <c r="N123">
        <f>IF('LF Projected Ratios'!O$50&gt;=0,$B123+(1-$B123)*'LF Projected Ratios'!O$50,$B123*(1+'LF Projected Ratios'!O$50))</f>
        <v>0.31531408227625635</v>
      </c>
      <c r="O123">
        <f>IF('LF Projected Ratios'!P$50&gt;=0,$B123+(1-$B123)*'LF Projected Ratios'!P$50,$B123*(1+'LF Projected Ratios'!P$50))</f>
        <v>0.31289804637064556</v>
      </c>
      <c r="P123">
        <f>IF('LF Projected Ratios'!Q$50&gt;=0,$B123+(1-$B123)*'LF Projected Ratios'!Q$50,$B123*(1+'LF Projected Ratios'!Q$50))</f>
        <v>0.3105039462074094</v>
      </c>
      <c r="Q123">
        <f>IF('LF Projected Ratios'!R$50&gt;=0,$B123+(1-$B123)*'LF Projected Ratios'!R$50,$B123*(1+'LF Projected Ratios'!R$50))</f>
        <v>0.30813148439715099</v>
      </c>
      <c r="R123">
        <f>IF('LF Projected Ratios'!S$50&gt;=0,$B123+(1-$B123)*'LF Projected Ratios'!S$50,$B123*(1+'LF Projected Ratios'!S$50))</f>
        <v>0.30578036890201749</v>
      </c>
      <c r="S123">
        <f>IF('LF Projected Ratios'!T$50&gt;=0,$B123+(1-$B123)*'LF Projected Ratios'!T$50,$B123*(1+'LF Projected Ratios'!T$50))</f>
        <v>0.30345031291586377</v>
      </c>
      <c r="T123">
        <f>IF('LF Projected Ratios'!U$50&gt;=0,$B123+(1-$B123)*'LF Projected Ratios'!U$50,$B123*(1+'LF Projected Ratios'!U$50))</f>
        <v>0.30114103474761938</v>
      </c>
      <c r="U123">
        <f>IF('LF Projected Ratios'!V$50&gt;=0,$B123+(1-$B123)*'LF Projected Ratios'!V$50,$B123*(1+'LF Projected Ratios'!V$50))</f>
        <v>0.29885225770776408</v>
      </c>
      <c r="V123">
        <f>IF('LF Projected Ratios'!W$50&gt;=0,$B123+(1-$B123)*'LF Projected Ratios'!W$50,$B123*(1+'LF Projected Ratios'!W$50))</f>
        <v>0.29658370999781181</v>
      </c>
      <c r="W123">
        <f>IF('LF Projected Ratios'!X$50&gt;=0,$B123+(1-$B123)*'LF Projected Ratios'!X$50,$B123*(1+'LF Projected Ratios'!X$50))</f>
        <v>0.29433512460271322</v>
      </c>
      <c r="X123">
        <f>IF('LF Projected Ratios'!Y$50&gt;=0,$B123+(1-$B123)*'LF Projected Ratios'!Y$50,$B123*(1+'LF Projected Ratios'!Y$50))</f>
        <v>0.29210623918608519</v>
      </c>
      <c r="Y123">
        <f>IF('LF Projected Ratios'!Z$50&gt;=0,$B123+(1-$B123)*'LF Projected Ratios'!Z$50,$B123*(1+'LF Projected Ratios'!Z$50))</f>
        <v>0.28989679598818285</v>
      </c>
      <c r="Z123">
        <f>IF('LF Projected Ratios'!AA$50&gt;=0,$B123+(1-$B123)*'LF Projected Ratios'!AA$50,$B123*(1+'LF Projected Ratios'!AA$50))</f>
        <v>0.28770654172653098</v>
      </c>
      <c r="AA123">
        <f>IF('LF Projected Ratios'!AB$50&gt;=0,$B123+(1-$B123)*'LF Projected Ratios'!AB$50,$B123*(1+'LF Projected Ratios'!AB$50))</f>
        <v>0.28553522749912957</v>
      </c>
      <c r="AB123">
        <f>IF('LF Projected Ratios'!AC$50&gt;=0,$B123+(1-$B123)*'LF Projected Ratios'!AC$50,$B123*(1+'LF Projected Ratios'!AC$50))</f>
        <v>0.28338260869016491</v>
      </c>
      <c r="AC123">
        <f>IF('LF Projected Ratios'!AD$50&gt;=0,$B123+(1-$B123)*'LF Projected Ratios'!AD$50,$B123*(1+'LF Projected Ratios'!AD$50))</f>
        <v>0.28124844487813982</v>
      </c>
      <c r="AD123">
        <f>IF('LF Projected Ratios'!AE$50&gt;=0,$B123+(1-$B123)*'LF Projected Ratios'!AE$50,$B123*(1+'LF Projected Ratios'!AE$50))</f>
        <v>0.27913249974636317</v>
      </c>
      <c r="AE123">
        <f>IF('LF Projected Ratios'!AF$50&gt;=0,$B123+(1-$B123)*'LF Projected Ratios'!AF$50,$B123*(1+'LF Projected Ratios'!AF$50))</f>
        <v>0.27703454099571545</v>
      </c>
      <c r="AF123">
        <f>IF('LF Projected Ratios'!AG$50&gt;=0,$B123+(1-$B123)*'LF Projected Ratios'!AG$50,$B123*(1+'LF Projected Ratios'!AG$50))</f>
        <v>0.27495434025963433</v>
      </c>
    </row>
    <row r="124" spans="1:32" x14ac:dyDescent="0.2">
      <c r="A124" s="12" t="s">
        <v>47</v>
      </c>
      <c r="B124" s="56">
        <f t="shared" si="0"/>
        <v>0.22951730957634903</v>
      </c>
      <c r="C124">
        <f>IF('LF Projected Ratios'!D$50&gt;=0,$B124+(1-$B124)*'LF Projected Ratios'!D$50,$B124*(1+'LF Projected Ratios'!D$50))</f>
        <v>0.227995610155384</v>
      </c>
      <c r="D124">
        <f>IF('LF Projected Ratios'!E$50&gt;=0,$B124+(1-$B124)*'LF Projected Ratios'!E$50,$B124*(1+'LF Projected Ratios'!E$50))</f>
        <v>0.22578697535278178</v>
      </c>
      <c r="E124">
        <f>IF('LF Projected Ratios'!F$50&gt;=0,$B124+(1-$B124)*'LF Projected Ratios'!F$50,$B124*(1+'LF Projected Ratios'!F$50))</f>
        <v>0.22375598579167955</v>
      </c>
      <c r="F124">
        <f>IF('LF Projected Ratios'!G$50&gt;=0,$B124+(1-$B124)*'LF Projected Ratios'!G$50,$B124*(1+'LF Projected Ratios'!G$50))</f>
        <v>0.22199182859363209</v>
      </c>
      <c r="G124">
        <f>IF('LF Projected Ratios'!H$50&gt;=0,$B124+(1-$B124)*'LF Projected Ratios'!H$50,$B124*(1+'LF Projected Ratios'!H$50))</f>
        <v>0.21951409409368597</v>
      </c>
      <c r="H124">
        <f>IF('LF Projected Ratios'!I$50&gt;=0,$B124+(1-$B124)*'LF Projected Ratios'!I$50,$B124*(1+'LF Projected Ratios'!I$50))</f>
        <v>0.21772310496726277</v>
      </c>
      <c r="I124">
        <f>IF('LF Projected Ratios'!J$50&gt;=0,$B124+(1-$B124)*'LF Projected Ratios'!J$50,$B124*(1+'LF Projected Ratios'!J$50))</f>
        <v>0.21726631470597166</v>
      </c>
      <c r="J124">
        <f>IF('LF Projected Ratios'!K$50&gt;=0,$B124+(1-$B124)*'LF Projected Ratios'!K$50,$B124*(1+'LF Projected Ratios'!K$50))</f>
        <v>0.21641535047061075</v>
      </c>
      <c r="K124">
        <f>IF('LF Projected Ratios'!L$50&gt;=0,$B124+(1-$B124)*'LF Projected Ratios'!L$50,$B124*(1+'LF Projected Ratios'!L$50))</f>
        <v>0.21403113337043764</v>
      </c>
      <c r="L124">
        <f>IF('LF Projected Ratios'!M$50&gt;=0,$B124+(1-$B124)*'LF Projected Ratios'!M$50,$B124*(1+'LF Projected Ratios'!M$50))</f>
        <v>0.21210184546858379</v>
      </c>
      <c r="M124">
        <f>IF('LF Projected Ratios'!N$50&gt;=0,$B124+(1-$B124)*'LF Projected Ratios'!N$50,$B124*(1+'LF Projected Ratios'!N$50))</f>
        <v>0.21047185384249401</v>
      </c>
      <c r="N124">
        <f>IF('LF Projected Ratios'!O$50&gt;=0,$B124+(1-$B124)*'LF Projected Ratios'!O$50,$B124*(1+'LF Projected Ratios'!O$50))</f>
        <v>0.2088567968782585</v>
      </c>
      <c r="O124">
        <f>IF('LF Projected Ratios'!P$50&gt;=0,$B124+(1-$B124)*'LF Projected Ratios'!P$50,$B124*(1+'LF Projected Ratios'!P$50))</f>
        <v>0.20725647025552738</v>
      </c>
      <c r="P124">
        <f>IF('LF Projected Ratios'!Q$50&gt;=0,$B124+(1-$B124)*'LF Projected Ratios'!Q$50,$B124*(1+'LF Projected Ratios'!Q$50))</f>
        <v>0.20567067336409284</v>
      </c>
      <c r="Q124">
        <f>IF('LF Projected Ratios'!R$50&gt;=0,$B124+(1-$B124)*'LF Projected Ratios'!R$50,$B124*(1+'LF Projected Ratios'!R$50))</f>
        <v>0.20409920922005745</v>
      </c>
      <c r="R124">
        <f>IF('LF Projected Ratios'!S$50&gt;=0,$B124+(1-$B124)*'LF Projected Ratios'!S$50,$B124*(1+'LF Projected Ratios'!S$50))</f>
        <v>0.20254188438426335</v>
      </c>
      <c r="S124">
        <f>IF('LF Projected Ratios'!T$50&gt;=0,$B124+(1-$B124)*'LF Projected Ratios'!T$50,$B124*(1+'LF Projected Ratios'!T$50))</f>
        <v>0.20099850888291579</v>
      </c>
      <c r="T124">
        <f>IF('LF Projected Ratios'!U$50&gt;=0,$B124+(1-$B124)*'LF Projected Ratios'!U$50,$B124*(1+'LF Projected Ratios'!U$50))</f>
        <v>0.19946889613032753</v>
      </c>
      <c r="U124">
        <f>IF('LF Projected Ratios'!V$50&gt;=0,$B124+(1-$B124)*'LF Projected Ratios'!V$50,$B124*(1+'LF Projected Ratios'!V$50))</f>
        <v>0.19795286285372346</v>
      </c>
      <c r="V124">
        <f>IF('LF Projected Ratios'!W$50&gt;=0,$B124+(1-$B124)*'LF Projected Ratios'!W$50,$B124*(1+'LF Projected Ratios'!W$50))</f>
        <v>0.19645022902003687</v>
      </c>
      <c r="W124">
        <f>IF('LF Projected Ratios'!X$50&gt;=0,$B124+(1-$B124)*'LF Projected Ratios'!X$50,$B124*(1+'LF Projected Ratios'!X$50))</f>
        <v>0.19496081776463958</v>
      </c>
      <c r="X124">
        <f>IF('LF Projected Ratios'!Y$50&gt;=0,$B124+(1-$B124)*'LF Projected Ratios'!Y$50,$B124*(1+'LF Projected Ratios'!Y$50))</f>
        <v>0.1934844553219443</v>
      </c>
      <c r="Y124">
        <f>IF('LF Projected Ratios'!Z$50&gt;=0,$B124+(1-$B124)*'LF Projected Ratios'!Z$50,$B124*(1+'LF Projected Ratios'!Z$50))</f>
        <v>0.19202097095782369</v>
      </c>
      <c r="Z124">
        <f>IF('LF Projected Ratios'!AA$50&gt;=0,$B124+(1-$B124)*'LF Projected Ratios'!AA$50,$B124*(1+'LF Projected Ratios'!AA$50))</f>
        <v>0.19057019690379087</v>
      </c>
      <c r="AA124">
        <f>IF('LF Projected Ratios'!AB$50&gt;=0,$B124+(1-$B124)*'LF Projected Ratios'!AB$50,$B124*(1+'LF Projected Ratios'!AB$50))</f>
        <v>0.18913196829288498</v>
      </c>
      <c r="AB124">
        <f>IF('LF Projected Ratios'!AC$50&gt;=0,$B124+(1-$B124)*'LF Projected Ratios'!AC$50,$B124*(1+'LF Projected Ratios'!AC$50))</f>
        <v>0.18770612309721638</v>
      </c>
      <c r="AC124">
        <f>IF('LF Projected Ratios'!AD$50&gt;=0,$B124+(1-$B124)*'LF Projected Ratios'!AD$50,$B124*(1+'LF Projected Ratios'!AD$50))</f>
        <v>0.18629250206711431</v>
      </c>
      <c r="AD124">
        <f>IF('LF Projected Ratios'!AE$50&gt;=0,$B124+(1-$B124)*'LF Projected Ratios'!AE$50,$B124*(1+'LF Projected Ratios'!AE$50))</f>
        <v>0.18489094867183706</v>
      </c>
      <c r="AE124">
        <f>IF('LF Projected Ratios'!AF$50&gt;=0,$B124+(1-$B124)*'LF Projected Ratios'!AF$50,$B124*(1+'LF Projected Ratios'!AF$50))</f>
        <v>0.18350130904179002</v>
      </c>
      <c r="AF124">
        <f>IF('LF Projected Ratios'!AG$50&gt;=0,$B124+(1-$B124)*'LF Projected Ratios'!AG$50,$B124*(1+'LF Projected Ratios'!AG$50))</f>
        <v>0.18212343191221403</v>
      </c>
    </row>
    <row r="125" spans="1:32" x14ac:dyDescent="0.2">
      <c r="A125" s="12" t="s">
        <v>48</v>
      </c>
      <c r="B125" s="56">
        <f t="shared" si="0"/>
        <v>0.19464418600517136</v>
      </c>
      <c r="C125">
        <f>IF('LF Projected Ratios'!D$50&gt;=0,$B125+(1-$B125)*'LF Projected Ratios'!D$50,$B125*(1+'LF Projected Ratios'!D$50))</f>
        <v>0.19335369534159136</v>
      </c>
      <c r="D125">
        <f>IF('LF Projected Ratios'!E$50&gt;=0,$B125+(1-$B125)*'LF Projected Ratios'!E$50,$B125*(1+'LF Projected Ratios'!E$50))</f>
        <v>0.1914806430470663</v>
      </c>
      <c r="E125">
        <f>IF('LF Projected Ratios'!F$50&gt;=0,$B125+(1-$B125)*'LF Projected Ratios'!F$50,$B125*(1+'LF Projected Ratios'!F$50))</f>
        <v>0.18975824437205813</v>
      </c>
      <c r="F125">
        <f>IF('LF Projected Ratios'!G$50&gt;=0,$B125+(1-$B125)*'LF Projected Ratios'!G$50,$B125*(1+'LF Projected Ratios'!G$50))</f>
        <v>0.18826213524445926</v>
      </c>
      <c r="G125">
        <f>IF('LF Projected Ratios'!H$50&gt;=0,$B125+(1-$B125)*'LF Projected Ratios'!H$50,$B125*(1+'LF Projected Ratios'!H$50))</f>
        <v>0.1861608705696112</v>
      </c>
      <c r="H125">
        <f>IF('LF Projected Ratios'!I$50&gt;=0,$B125+(1-$B125)*'LF Projected Ratios'!I$50,$B125*(1+'LF Projected Ratios'!I$50))</f>
        <v>0.18464200638764505</v>
      </c>
      <c r="I125">
        <f>IF('LF Projected Ratios'!J$50&gt;=0,$B125+(1-$B125)*'LF Projected Ratios'!J$50,$B125*(1+'LF Projected Ratios'!J$50))</f>
        <v>0.1842546213631856</v>
      </c>
      <c r="J125">
        <f>IF('LF Projected Ratios'!K$50&gt;=0,$B125+(1-$B125)*'LF Projected Ratios'!K$50,$B125*(1+'LF Projected Ratios'!K$50))</f>
        <v>0.18353295361090555</v>
      </c>
      <c r="K125">
        <f>IF('LF Projected Ratios'!L$50&gt;=0,$B125+(1-$B125)*'LF Projected Ratios'!L$50,$B125*(1+'LF Projected Ratios'!L$50))</f>
        <v>0.18151099719472319</v>
      </c>
      <c r="L125">
        <f>IF('LF Projected Ratios'!M$50&gt;=0,$B125+(1-$B125)*'LF Projected Ratios'!M$50,$B125*(1+'LF Projected Ratios'!M$50))</f>
        <v>0.17987484751207344</v>
      </c>
      <c r="M125">
        <f>IF('LF Projected Ratios'!N$50&gt;=0,$B125+(1-$B125)*'LF Projected Ratios'!N$50,$B125*(1+'LF Projected Ratios'!N$50))</f>
        <v>0.178492518685367</v>
      </c>
      <c r="N125">
        <f>IF('LF Projected Ratios'!O$50&gt;=0,$B125+(1-$B125)*'LF Projected Ratios'!O$50,$B125*(1+'LF Projected Ratios'!O$50))</f>
        <v>0.17712285533084329</v>
      </c>
      <c r="O125">
        <f>IF('LF Projected Ratios'!P$50&gt;=0,$B125+(1-$B125)*'LF Projected Ratios'!P$50,$B125*(1+'LF Projected Ratios'!P$50))</f>
        <v>0.17576568417282096</v>
      </c>
      <c r="P125">
        <f>IF('LF Projected Ratios'!Q$50&gt;=0,$B125+(1-$B125)*'LF Projected Ratios'!Q$50,$B125*(1+'LF Projected Ratios'!Q$50))</f>
        <v>0.17442083508203754</v>
      </c>
      <c r="Q125">
        <f>IF('LF Projected Ratios'!R$50&gt;=0,$B125+(1-$B125)*'LF Projected Ratios'!R$50,$B125*(1+'LF Projected Ratios'!R$50))</f>
        <v>0.17308814100455519</v>
      </c>
      <c r="R125">
        <f>IF('LF Projected Ratios'!S$50&gt;=0,$B125+(1-$B125)*'LF Projected Ratios'!S$50,$B125*(1+'LF Projected Ratios'!S$50))</f>
        <v>0.17176743789258384</v>
      </c>
      <c r="S125">
        <f>IF('LF Projected Ratios'!T$50&gt;=0,$B125+(1-$B125)*'LF Projected Ratios'!T$50,$B125*(1+'LF Projected Ratios'!T$50))</f>
        <v>0.17045856463716522</v>
      </c>
      <c r="T125">
        <f>IF('LF Projected Ratios'!U$50&gt;=0,$B125+(1-$B125)*'LF Projected Ratios'!U$50,$B125*(1+'LF Projected Ratios'!U$50))</f>
        <v>0.16916136300265566</v>
      </c>
      <c r="U125">
        <f>IF('LF Projected Ratios'!V$50&gt;=0,$B125+(1-$B125)*'LF Projected Ratios'!V$50,$B125*(1+'LF Projected Ratios'!V$50))</f>
        <v>0.16787567756295602</v>
      </c>
      <c r="V125">
        <f>IF('LF Projected Ratios'!W$50&gt;=0,$B125+(1-$B125)*'LF Projected Ratios'!W$50,$B125*(1+'LF Projected Ratios'!W$50))</f>
        <v>0.1666013556394304</v>
      </c>
      <c r="W125">
        <f>IF('LF Projected Ratios'!X$50&gt;=0,$B125+(1-$B125)*'LF Projected Ratios'!X$50,$B125*(1+'LF Projected Ratios'!X$50))</f>
        <v>0.16533824724046536</v>
      </c>
      <c r="X125">
        <f>IF('LF Projected Ratios'!Y$50&gt;=0,$B125+(1-$B125)*'LF Projected Ratios'!Y$50,$B125*(1+'LF Projected Ratios'!Y$50))</f>
        <v>0.16408620500261648</v>
      </c>
      <c r="Y125">
        <f>IF('LF Projected Ratios'!Z$50&gt;=0,$B125+(1-$B125)*'LF Projected Ratios'!Z$50,$B125*(1+'LF Projected Ratios'!Z$50))</f>
        <v>0.16284508413329574</v>
      </c>
      <c r="Z125">
        <f>IF('LF Projected Ratios'!AA$50&gt;=0,$B125+(1-$B125)*'LF Projected Ratios'!AA$50,$B125*(1+'LF Projected Ratios'!AA$50))</f>
        <v>0.16161474235495285</v>
      </c>
      <c r="AA125">
        <f>IF('LF Projected Ratios'!AB$50&gt;=0,$B125+(1-$B125)*'LF Projected Ratios'!AB$50,$B125*(1+'LF Projected Ratios'!AB$50))</f>
        <v>0.16039503985070228</v>
      </c>
      <c r="AB125">
        <f>IF('LF Projected Ratios'!AC$50&gt;=0,$B125+(1-$B125)*'LF Projected Ratios'!AC$50,$B125*(1+'LF Projected Ratios'!AC$50))</f>
        <v>0.15918583921135801</v>
      </c>
      <c r="AC125">
        <f>IF('LF Projected Ratios'!AD$50&gt;=0,$B125+(1-$B125)*'LF Projected Ratios'!AD$50,$B125*(1+'LF Projected Ratios'!AD$50))</f>
        <v>0.15798700538382712</v>
      </c>
      <c r="AD125">
        <f>IF('LF Projected Ratios'!AE$50&gt;=0,$B125+(1-$B125)*'LF Projected Ratios'!AE$50,$B125*(1+'LF Projected Ratios'!AE$50))</f>
        <v>0.1567984056208285</v>
      </c>
      <c r="AE125">
        <f>IF('LF Projected Ratios'!AF$50&gt;=0,$B125+(1-$B125)*'LF Projected Ratios'!AF$50,$B125*(1+'LF Projected Ratios'!AF$50))</f>
        <v>0.1556199094318905</v>
      </c>
      <c r="AF125">
        <f>IF('LF Projected Ratios'!AG$50&gt;=0,$B125+(1-$B125)*'LF Projected Ratios'!AG$50,$B125*(1+'LF Projected Ratios'!AG$50))</f>
        <v>0.15445138853559512</v>
      </c>
    </row>
    <row r="126" spans="1:32" x14ac:dyDescent="0.2">
      <c r="A126" s="12" t="s">
        <v>49</v>
      </c>
      <c r="B126" s="56">
        <f t="shared" si="0"/>
        <v>0.22472858716064392</v>
      </c>
      <c r="C126">
        <f>IF('LF Projected Ratios'!D$50&gt;=0,$B126+(1-$B126)*'LF Projected Ratios'!D$50,$B126*(1+'LF Projected Ratios'!D$50))</f>
        <v>0.22323863696216931</v>
      </c>
      <c r="D126">
        <f>IF('LF Projected Ratios'!E$50&gt;=0,$B126+(1-$B126)*'LF Projected Ratios'!E$50,$B126*(1+'LF Projected Ratios'!E$50))</f>
        <v>0.22107608382115004</v>
      </c>
      <c r="E126">
        <f>IF('LF Projected Ratios'!F$50&gt;=0,$B126+(1-$B126)*'LF Projected Ratios'!F$50,$B126*(1+'LF Projected Ratios'!F$50))</f>
        <v>0.2190874694746025</v>
      </c>
      <c r="F126">
        <f>IF('LF Projected Ratios'!G$50&gt;=0,$B126+(1-$B126)*'LF Projected Ratios'!G$50,$B126*(1+'LF Projected Ratios'!G$50))</f>
        <v>0.21736012021550619</v>
      </c>
      <c r="G126">
        <f>IF('LF Projected Ratios'!H$50&gt;=0,$B126+(1-$B126)*'LF Projected Ratios'!H$50,$B126*(1+'LF Projected Ratios'!H$50))</f>
        <v>0.21493408195913297</v>
      </c>
      <c r="H126">
        <f>IF('LF Projected Ratios'!I$50&gt;=0,$B126+(1-$B126)*'LF Projected Ratios'!I$50,$B126*(1+'LF Projected Ratios'!I$50))</f>
        <v>0.21318046060158011</v>
      </c>
      <c r="I126">
        <f>IF('LF Projected Ratios'!J$50&gt;=0,$B126+(1-$B126)*'LF Projected Ratios'!J$50,$B126*(1+'LF Projected Ratios'!J$50))</f>
        <v>0.21273320095812151</v>
      </c>
      <c r="J126">
        <f>IF('LF Projected Ratios'!K$50&gt;=0,$B126+(1-$B126)*'LF Projected Ratios'!K$50,$B126*(1+'LF Projected Ratios'!K$50))</f>
        <v>0.21189999151222011</v>
      </c>
      <c r="K126">
        <f>IF('LF Projected Ratios'!L$50&gt;=0,$B126+(1-$B126)*'LF Projected Ratios'!L$50,$B126*(1+'LF Projected Ratios'!L$50))</f>
        <v>0.2095655194787375</v>
      </c>
      <c r="L126">
        <f>IF('LF Projected Ratios'!M$50&gt;=0,$B126+(1-$B126)*'LF Projected Ratios'!M$50,$B126*(1+'LF Projected Ratios'!M$50))</f>
        <v>0.20767648485555362</v>
      </c>
      <c r="M126">
        <f>IF('LF Projected Ratios'!N$50&gt;=0,$B126+(1-$B126)*'LF Projected Ratios'!N$50,$B126*(1+'LF Projected Ratios'!N$50))</f>
        <v>0.20608050189509206</v>
      </c>
      <c r="N126">
        <f>IF('LF Projected Ratios'!O$50&gt;=0,$B126+(1-$B126)*'LF Projected Ratios'!O$50,$B126*(1+'LF Projected Ratios'!O$50))</f>
        <v>0.20449914199493224</v>
      </c>
      <c r="O126">
        <f>IF('LF Projected Ratios'!P$50&gt;=0,$B126+(1-$B126)*'LF Projected Ratios'!P$50,$B126*(1+'LF Projected Ratios'!P$50))</f>
        <v>0.2029322050977293</v>
      </c>
      <c r="P126">
        <f>IF('LF Projected Ratios'!Q$50&gt;=0,$B126+(1-$B126)*'LF Projected Ratios'!Q$50,$B126*(1+'LF Projected Ratios'!Q$50))</f>
        <v>0.20137949477887085</v>
      </c>
      <c r="Q126">
        <f>IF('LF Projected Ratios'!R$50&gt;=0,$B126+(1-$B126)*'LF Projected Ratios'!R$50,$B126*(1+'LF Projected Ratios'!R$50))</f>
        <v>0.19984081816439439</v>
      </c>
      <c r="R126">
        <f>IF('LF Projected Ratios'!S$50&gt;=0,$B126+(1-$B126)*'LF Projected Ratios'!S$50,$B126*(1+'LF Projected Ratios'!S$50))</f>
        <v>0.1983159858511184</v>
      </c>
      <c r="S126">
        <f>IF('LF Projected Ratios'!T$50&gt;=0,$B126+(1-$B126)*'LF Projected Ratios'!T$50,$B126*(1+'LF Projected Ratios'!T$50))</f>
        <v>0.19680481182892198</v>
      </c>
      <c r="T126">
        <f>IF('LF Projected Ratios'!U$50&gt;=0,$B126+(1-$B126)*'LF Projected Ratios'!U$50,$B126*(1+'LF Projected Ratios'!U$50))</f>
        <v>0.19530711340510129</v>
      </c>
      <c r="U126">
        <f>IF('LF Projected Ratios'!V$50&gt;=0,$B126+(1-$B126)*'LF Projected Ratios'!V$50,$B126*(1+'LF Projected Ratios'!V$50))</f>
        <v>0.19382271113074287</v>
      </c>
      <c r="V126">
        <f>IF('LF Projected Ratios'!W$50&gt;=0,$B126+(1-$B126)*'LF Projected Ratios'!W$50,$B126*(1+'LF Projected Ratios'!W$50))</f>
        <v>0.19235142872904742</v>
      </c>
      <c r="W126">
        <f>IF('LF Projected Ratios'!X$50&gt;=0,$B126+(1-$B126)*'LF Projected Ratios'!X$50,$B126*(1+'LF Projected Ratios'!X$50))</f>
        <v>0.1908930930255468</v>
      </c>
      <c r="X126">
        <f>IF('LF Projected Ratios'!Y$50&gt;=0,$B126+(1-$B126)*'LF Projected Ratios'!Y$50,$B126*(1+'LF Projected Ratios'!Y$50))</f>
        <v>0.18944753388015445</v>
      </c>
      <c r="Y126">
        <f>IF('LF Projected Ratios'!Z$50&gt;=0,$B126+(1-$B126)*'LF Projected Ratios'!Z$50,$B126*(1+'LF Projected Ratios'!Z$50))</f>
        <v>0.18801458412099428</v>
      </c>
      <c r="Z126">
        <f>IF('LF Projected Ratios'!AA$50&gt;=0,$B126+(1-$B126)*'LF Projected Ratios'!AA$50,$B126*(1+'LF Projected Ratios'!AA$50))</f>
        <v>0.18659407947995471</v>
      </c>
      <c r="AA126">
        <f>IF('LF Projected Ratios'!AB$50&gt;=0,$B126+(1-$B126)*'LF Projected Ratios'!AB$50,$B126*(1+'LF Projected Ratios'!AB$50))</f>
        <v>0.18518585852991182</v>
      </c>
      <c r="AB126">
        <f>IF('LF Projected Ratios'!AC$50&gt;=0,$B126+(1-$B126)*'LF Projected Ratios'!AC$50,$B126*(1+'LF Projected Ratios'!AC$50))</f>
        <v>0.18378976262357755</v>
      </c>
      <c r="AC126">
        <f>IF('LF Projected Ratios'!AD$50&gt;=0,$B126+(1-$B126)*'LF Projected Ratios'!AD$50,$B126*(1+'LF Projected Ratios'!AD$50))</f>
        <v>0.18240563583391711</v>
      </c>
      <c r="AD126">
        <f>IF('LF Projected Ratios'!AE$50&gt;=0,$B126+(1-$B126)*'LF Projected Ratios'!AE$50,$B126*(1+'LF Projected Ratios'!AE$50))</f>
        <v>0.18103332489609616</v>
      </c>
      <c r="AE126">
        <f>IF('LF Projected Ratios'!AF$50&gt;=0,$B126+(1-$B126)*'LF Projected Ratios'!AF$50,$B126*(1+'LF Projected Ratios'!AF$50))</f>
        <v>0.17967267915090446</v>
      </c>
      <c r="AF126">
        <f>IF('LF Projected Ratios'!AG$50&gt;=0,$B126+(1-$B126)*'LF Projected Ratios'!AG$50,$B126*(1+'LF Projected Ratios'!AG$50))</f>
        <v>0.17832355048961901</v>
      </c>
    </row>
    <row r="127" spans="1:32" x14ac:dyDescent="0.2">
      <c r="A127" s="12" t="s">
        <v>50</v>
      </c>
      <c r="B127" s="56">
        <f t="shared" si="0"/>
        <v>0.21693319050725601</v>
      </c>
      <c r="C127">
        <f>IF('LF Projected Ratios'!D$50&gt;=0,$B127+(1-$B127)*'LF Projected Ratios'!D$50,$B127*(1+'LF Projected Ratios'!D$50))</f>
        <v>0.21549492377699367</v>
      </c>
      <c r="D127">
        <f>IF('LF Projected Ratios'!E$50&gt;=0,$B127+(1-$B127)*'LF Projected Ratios'!E$50,$B127*(1+'LF Projected Ratios'!E$50))</f>
        <v>0.21340738538924309</v>
      </c>
      <c r="E127">
        <f>IF('LF Projected Ratios'!F$50&gt;=0,$B127+(1-$B127)*'LF Projected Ratios'!F$50,$B127*(1+'LF Projected Ratios'!F$50))</f>
        <v>0.21148775219822105</v>
      </c>
      <c r="F127">
        <f>IF('LF Projected Ratios'!G$50&gt;=0,$B127+(1-$B127)*'LF Projected Ratios'!G$50,$B127*(1+'LF Projected Ratios'!G$50))</f>
        <v>0.20982032131801778</v>
      </c>
      <c r="G127">
        <f>IF('LF Projected Ratios'!H$50&gt;=0,$B127+(1-$B127)*'LF Projected Ratios'!H$50,$B127*(1+'LF Projected Ratios'!H$50))</f>
        <v>0.20747843759998644</v>
      </c>
      <c r="H127">
        <f>IF('LF Projected Ratios'!I$50&gt;=0,$B127+(1-$B127)*'LF Projected Ratios'!I$50,$B127*(1+'LF Projected Ratios'!I$50))</f>
        <v>0.20578564594921317</v>
      </c>
      <c r="I127">
        <f>IF('LF Projected Ratios'!J$50&gt;=0,$B127+(1-$B127)*'LF Projected Ratios'!J$50,$B127*(1+'LF Projected Ratios'!J$50))</f>
        <v>0.20535390087099908</v>
      </c>
      <c r="J127">
        <f>IF('LF Projected Ratios'!K$50&gt;=0,$B127+(1-$B127)*'LF Projected Ratios'!K$50,$B127*(1+'LF Projected Ratios'!K$50))</f>
        <v>0.20454959383670546</v>
      </c>
      <c r="K127">
        <f>IF('LF Projected Ratios'!L$50&gt;=0,$B127+(1-$B127)*'LF Projected Ratios'!L$50,$B127*(1+'LF Projected Ratios'!L$50))</f>
        <v>0.20229610008777119</v>
      </c>
      <c r="L127">
        <f>IF('LF Projected Ratios'!M$50&gt;=0,$B127+(1-$B127)*'LF Projected Ratios'!M$50,$B127*(1+'LF Projected Ratios'!M$50))</f>
        <v>0.20047259239360757</v>
      </c>
      <c r="M127">
        <f>IF('LF Projected Ratios'!N$50&gt;=0,$B127+(1-$B127)*'LF Projected Ratios'!N$50,$B127*(1+'LF Projected Ratios'!N$50))</f>
        <v>0.19893197097119525</v>
      </c>
      <c r="N127">
        <f>IF('LF Projected Ratios'!O$50&gt;=0,$B127+(1-$B127)*'LF Projected Ratios'!O$50,$B127*(1+'LF Projected Ratios'!O$50))</f>
        <v>0.19740546536362569</v>
      </c>
      <c r="O127">
        <f>IF('LF Projected Ratios'!P$50&gt;=0,$B127+(1-$B127)*'LF Projected Ratios'!P$50,$B127*(1+'LF Projected Ratios'!P$50))</f>
        <v>0.19589288245315339</v>
      </c>
      <c r="P127">
        <f>IF('LF Projected Ratios'!Q$50&gt;=0,$B127+(1-$B127)*'LF Projected Ratios'!Q$50,$B127*(1+'LF Projected Ratios'!Q$50))</f>
        <v>0.19439403262875293</v>
      </c>
      <c r="Q127">
        <f>IF('LF Projected Ratios'!R$50&gt;=0,$B127+(1-$B127)*'LF Projected Ratios'!R$50,$B127*(1+'LF Projected Ratios'!R$50))</f>
        <v>0.19290872970688352</v>
      </c>
      <c r="R127">
        <f>IF('LF Projected Ratios'!S$50&gt;=0,$B127+(1-$B127)*'LF Projected Ratios'!S$50,$B127*(1+'LF Projected Ratios'!S$50))</f>
        <v>0.19143679085439091</v>
      </c>
      <c r="S127">
        <f>IF('LF Projected Ratios'!T$50&gt;=0,$B127+(1-$B127)*'LF Projected Ratios'!T$50,$B127*(1+'LF Projected Ratios'!T$50))</f>
        <v>0.18997803651348275</v>
      </c>
      <c r="T127">
        <f>IF('LF Projected Ratios'!U$50&gt;=0,$B127+(1-$B127)*'LF Projected Ratios'!U$50,$B127*(1+'LF Projected Ratios'!U$50))</f>
        <v>0.18853229032870894</v>
      </c>
      <c r="U127">
        <f>IF('LF Projected Ratios'!V$50&gt;=0,$B127+(1-$B127)*'LF Projected Ratios'!V$50,$B127*(1+'LF Projected Ratios'!V$50))</f>
        <v>0.18709937907588906</v>
      </c>
      <c r="V127">
        <f>IF('LF Projected Ratios'!W$50&gt;=0,$B127+(1-$B127)*'LF Projected Ratios'!W$50,$B127*(1+'LF Projected Ratios'!W$50))</f>
        <v>0.18567913259292243</v>
      </c>
      <c r="W127">
        <f>IF('LF Projected Ratios'!X$50&gt;=0,$B127+(1-$B127)*'LF Projected Ratios'!X$50,$B127*(1+'LF Projected Ratios'!X$50))</f>
        <v>0.18427138371242557</v>
      </c>
      <c r="X127">
        <f>IF('LF Projected Ratios'!Y$50&gt;=0,$B127+(1-$B127)*'LF Projected Ratios'!Y$50,$B127*(1+'LF Projected Ratios'!Y$50))</f>
        <v>0.18287596819613994</v>
      </c>
      <c r="Y127">
        <f>IF('LF Projected Ratios'!Z$50&gt;=0,$B127+(1-$B127)*'LF Projected Ratios'!Z$50,$B127*(1+'LF Projected Ratios'!Z$50))</f>
        <v>0.18149272467105601</v>
      </c>
      <c r="Z127">
        <f>IF('LF Projected Ratios'!AA$50&gt;=0,$B127+(1-$B127)*'LF Projected Ratios'!AA$50,$B127*(1+'LF Projected Ratios'!AA$50))</f>
        <v>0.18012149456720281</v>
      </c>
      <c r="AA127">
        <f>IF('LF Projected Ratios'!AB$50&gt;=0,$B127+(1-$B127)*'LF Projected Ratios'!AB$50,$B127*(1+'LF Projected Ratios'!AB$50))</f>
        <v>0.17876212205704861</v>
      </c>
      <c r="AB127">
        <f>IF('LF Projected Ratios'!AC$50&gt;=0,$B127+(1-$B127)*'LF Projected Ratios'!AC$50,$B127*(1+'LF Projected Ratios'!AC$50))</f>
        <v>0.17741445399647066</v>
      </c>
      <c r="AC127">
        <f>IF('LF Projected Ratios'!AD$50&gt;=0,$B127+(1-$B127)*'LF Projected Ratios'!AD$50,$B127*(1+'LF Projected Ratios'!AD$50))</f>
        <v>0.176078339867239</v>
      </c>
      <c r="AD127">
        <f>IF('LF Projected Ratios'!AE$50&gt;=0,$B127+(1-$B127)*'LF Projected Ratios'!AE$50,$B127*(1+'LF Projected Ratios'!AE$50))</f>
        <v>0.17475363172097769</v>
      </c>
      <c r="AE127">
        <f>IF('LF Projected Ratios'!AF$50&gt;=0,$B127+(1-$B127)*'LF Projected Ratios'!AF$50,$B127*(1+'LF Projected Ratios'!AF$50))</f>
        <v>0.17344018412455078</v>
      </c>
      <c r="AF127">
        <f>IF('LF Projected Ratios'!AG$50&gt;=0,$B127+(1-$B127)*'LF Projected Ratios'!AG$50,$B127*(1+'LF Projected Ratios'!AG$50))</f>
        <v>0.17213785410683824</v>
      </c>
    </row>
    <row r="128" spans="1:32" x14ac:dyDescent="0.2">
      <c r="A128" s="12" t="s">
        <v>51</v>
      </c>
      <c r="B128" s="56">
        <f t="shared" si="0"/>
        <v>0.17917761113426273</v>
      </c>
      <c r="C128">
        <f>IF('LF Projected Ratios'!D$50&gt;=0,$B128+(1-$B128)*'LF Projected Ratios'!D$50,$B128*(1+'LF Projected Ratios'!D$50))</f>
        <v>0.17798966383906228</v>
      </c>
      <c r="D128">
        <f>IF('LF Projected Ratios'!E$50&gt;=0,$B128+(1-$B128)*'LF Projected Ratios'!E$50,$B128*(1+'LF Projected Ratios'!E$50))</f>
        <v>0.17626544570262315</v>
      </c>
      <c r="E128">
        <f>IF('LF Projected Ratios'!F$50&gt;=0,$B128+(1-$B128)*'LF Projected Ratios'!F$50,$B128*(1+'LF Projected Ratios'!F$50))</f>
        <v>0.1746799101346582</v>
      </c>
      <c r="F128">
        <f>IF('LF Projected Ratios'!G$50&gt;=0,$B128+(1-$B128)*'LF Projected Ratios'!G$50,$B128*(1+'LF Projected Ratios'!G$50))</f>
        <v>0.17330268297477677</v>
      </c>
      <c r="G128">
        <f>IF('LF Projected Ratios'!H$50&gt;=0,$B128+(1-$B128)*'LF Projected Ratios'!H$50,$B128*(1+'LF Projected Ratios'!H$50))</f>
        <v>0.17136838638710433</v>
      </c>
      <c r="H128">
        <f>IF('LF Projected Ratios'!I$50&gt;=0,$B128+(1-$B128)*'LF Projected Ratios'!I$50,$B128*(1+'LF Projected Ratios'!I$50))</f>
        <v>0.16997021230676029</v>
      </c>
      <c r="I128">
        <f>IF('LF Projected Ratios'!J$50&gt;=0,$B128+(1-$B128)*'LF Projected Ratios'!J$50,$B128*(1+'LF Projected Ratios'!J$50))</f>
        <v>0.16961360919060051</v>
      </c>
      <c r="J128">
        <f>IF('LF Projected Ratios'!K$50&gt;=0,$B128+(1-$B128)*'LF Projected Ratios'!K$50,$B128*(1+'LF Projected Ratios'!K$50))</f>
        <v>0.16894928570609252</v>
      </c>
      <c r="K128">
        <f>IF('LF Projected Ratios'!L$50&gt;=0,$B128+(1-$B128)*'LF Projected Ratios'!L$50,$B128*(1+'LF Projected Ratios'!L$50))</f>
        <v>0.16708799548260997</v>
      </c>
      <c r="L128">
        <f>IF('LF Projected Ratios'!M$50&gt;=0,$B128+(1-$B128)*'LF Projected Ratios'!M$50,$B128*(1+'LF Projected Ratios'!M$50))</f>
        <v>0.16558185549655627</v>
      </c>
      <c r="M128">
        <f>IF('LF Projected Ratios'!N$50&gt;=0,$B128+(1-$B128)*'LF Projected Ratios'!N$50,$B128*(1+'LF Projected Ratios'!N$50))</f>
        <v>0.16430936756843131</v>
      </c>
      <c r="N128">
        <f>IF('LF Projected Ratios'!O$50&gt;=0,$B128+(1-$B128)*'LF Projected Ratios'!O$50,$B128*(1+'LF Projected Ratios'!O$50))</f>
        <v>0.1630485387044488</v>
      </c>
      <c r="O128">
        <f>IF('LF Projected Ratios'!P$50&gt;=0,$B128+(1-$B128)*'LF Projected Ratios'!P$50,$B128*(1+'LF Projected Ratios'!P$50))</f>
        <v>0.16179920939754464</v>
      </c>
      <c r="P128">
        <f>IF('LF Projected Ratios'!Q$50&gt;=0,$B128+(1-$B128)*'LF Projected Ratios'!Q$50,$B128*(1+'LF Projected Ratios'!Q$50))</f>
        <v>0.16056122303705683</v>
      </c>
      <c r="Q128">
        <f>IF('LF Projected Ratios'!R$50&gt;=0,$B128+(1-$B128)*'LF Projected Ratios'!R$50,$B128*(1+'LF Projected Ratios'!R$50))</f>
        <v>0.15933442584328025</v>
      </c>
      <c r="R128">
        <f>IF('LF Projected Ratios'!S$50&gt;=0,$B128+(1-$B128)*'LF Projected Ratios'!S$50,$B128*(1+'LF Projected Ratios'!S$50))</f>
        <v>0.15811866680378689</v>
      </c>
      <c r="S128">
        <f>IF('LF Projected Ratios'!T$50&gt;=0,$B128+(1-$B128)*'LF Projected Ratios'!T$50,$B128*(1+'LF Projected Ratios'!T$50))</f>
        <v>0.15691379761145868</v>
      </c>
      <c r="T128">
        <f>IF('LF Projected Ratios'!U$50&gt;=0,$B128+(1-$B128)*'LF Projected Ratios'!U$50,$B128*(1+'LF Projected Ratios'!U$50))</f>
        <v>0.15571967260417638</v>
      </c>
      <c r="U128">
        <f>IF('LF Projected Ratios'!V$50&gt;=0,$B128+(1-$B128)*'LF Projected Ratios'!V$50,$B128*(1+'LF Projected Ratios'!V$50))</f>
        <v>0.15453614870611673</v>
      </c>
      <c r="V128">
        <f>IF('LF Projected Ratios'!W$50&gt;=0,$B128+(1-$B128)*'LF Projected Ratios'!W$50,$B128*(1+'LF Projected Ratios'!W$50))</f>
        <v>0.15336308537060425</v>
      </c>
      <c r="W128">
        <f>IF('LF Projected Ratios'!X$50&gt;=0,$B128+(1-$B128)*'LF Projected Ratios'!X$50,$B128*(1+'LF Projected Ratios'!X$50))</f>
        <v>0.15220034452447301</v>
      </c>
      <c r="X128">
        <f>IF('LF Projected Ratios'!Y$50&gt;=0,$B128+(1-$B128)*'LF Projected Ratios'!Y$50,$B128*(1+'LF Projected Ratios'!Y$50))</f>
        <v>0.15104779051388983</v>
      </c>
      <c r="Y128">
        <f>IF('LF Projected Ratios'!Z$50&gt;=0,$B128+(1-$B128)*'LF Projected Ratios'!Z$50,$B128*(1+'LF Projected Ratios'!Z$50))</f>
        <v>0.14990529005159572</v>
      </c>
      <c r="Z128">
        <f>IF('LF Projected Ratios'!AA$50&gt;=0,$B128+(1-$B128)*'LF Projected Ratios'!AA$50,$B128*(1+'LF Projected Ratios'!AA$50))</f>
        <v>0.1487727121655226</v>
      </c>
      <c r="AA128">
        <f>IF('LF Projected Ratios'!AB$50&gt;=0,$B128+(1-$B128)*'LF Projected Ratios'!AB$50,$B128*(1+'LF Projected Ratios'!AB$50))</f>
        <v>0.14764992814874089</v>
      </c>
      <c r="AB128">
        <f>IF('LF Projected Ratios'!AC$50&gt;=0,$B128+(1-$B128)*'LF Projected Ratios'!AC$50,$B128*(1+'LF Projected Ratios'!AC$50))</f>
        <v>0.14653681151070283</v>
      </c>
      <c r="AC128">
        <f>IF('LF Projected Ratios'!AD$50&gt;=0,$B128+(1-$B128)*'LF Projected Ratios'!AD$50,$B128*(1+'LF Projected Ratios'!AD$50))</f>
        <v>0.14543323792973689</v>
      </c>
      <c r="AD128">
        <f>IF('LF Projected Ratios'!AE$50&gt;=0,$B128+(1-$B128)*'LF Projected Ratios'!AE$50,$B128*(1+'LF Projected Ratios'!AE$50))</f>
        <v>0.14433908520676172</v>
      </c>
      <c r="AE128">
        <f>IF('LF Projected Ratios'!AF$50&gt;=0,$B128+(1-$B128)*'LF Projected Ratios'!AF$50,$B128*(1+'LF Projected Ratios'!AF$50))</f>
        <v>0.14325423322017766</v>
      </c>
      <c r="AF128">
        <f>IF('LF Projected Ratios'!AG$50&gt;=0,$B128+(1-$B128)*'LF Projected Ratios'!AG$50,$B128*(1+'LF Projected Ratios'!AG$50))</f>
        <v>0.14217856388190567</v>
      </c>
    </row>
    <row r="129" spans="1:32" x14ac:dyDescent="0.2">
      <c r="A129" s="12" t="s">
        <v>52</v>
      </c>
      <c r="B129" s="56">
        <f t="shared" si="0"/>
        <v>0.21930304816246743</v>
      </c>
      <c r="C129">
        <f>IF('LF Projected Ratios'!D$50&gt;=0,$B129+(1-$B129)*'LF Projected Ratios'!D$50,$B129*(1+'LF Projected Ratios'!D$50))</f>
        <v>0.21784906927947742</v>
      </c>
      <c r="D129">
        <f>IF('LF Projected Ratios'!E$50&gt;=0,$B129+(1-$B129)*'LF Projected Ratios'!E$50,$B129*(1+'LF Projected Ratios'!E$50))</f>
        <v>0.21573872585752626</v>
      </c>
      <c r="E129">
        <f>IF('LF Projected Ratios'!F$50&gt;=0,$B129+(1-$B129)*'LF Projected Ratios'!F$50,$B129*(1+'LF Projected Ratios'!F$50))</f>
        <v>0.21379812189019148</v>
      </c>
      <c r="F129">
        <f>IF('LF Projected Ratios'!G$50&gt;=0,$B129+(1-$B129)*'LF Projected Ratios'!G$50,$B129*(1+'LF Projected Ratios'!G$50))</f>
        <v>0.21211247538412317</v>
      </c>
      <c r="G129">
        <f>IF('LF Projected Ratios'!H$50&gt;=0,$B129+(1-$B129)*'LF Projected Ratios'!H$50,$B129*(1+'LF Projected Ratios'!H$50))</f>
        <v>0.20974500807031374</v>
      </c>
      <c r="H129">
        <f>IF('LF Projected Ratios'!I$50&gt;=0,$B129+(1-$B129)*'LF Projected Ratios'!I$50,$B129*(1+'LF Projected Ratios'!I$50))</f>
        <v>0.20803372374332579</v>
      </c>
      <c r="I129">
        <f>IF('LF Projected Ratios'!J$50&gt;=0,$B129+(1-$B129)*'LF Projected Ratios'!J$50,$B129*(1+'LF Projected Ratios'!J$50))</f>
        <v>0.20759726212369031</v>
      </c>
      <c r="J129">
        <f>IF('LF Projected Ratios'!K$50&gt;=0,$B129+(1-$B129)*'LF Projected Ratios'!K$50,$B129*(1+'LF Projected Ratios'!K$50))</f>
        <v>0.20678416854466417</v>
      </c>
      <c r="K129">
        <f>IF('LF Projected Ratios'!L$50&gt;=0,$B129+(1-$B129)*'LF Projected Ratios'!L$50,$B129*(1+'LF Projected Ratios'!L$50))</f>
        <v>0.2045060568043594</v>
      </c>
      <c r="L129">
        <f>IF('LF Projected Ratios'!M$50&gt;=0,$B129+(1-$B129)*'LF Projected Ratios'!M$50,$B129*(1+'LF Projected Ratios'!M$50))</f>
        <v>0.2026626284440301</v>
      </c>
      <c r="M129">
        <f>IF('LF Projected Ratios'!N$50&gt;=0,$B129+(1-$B129)*'LF Projected Ratios'!N$50,$B129*(1+'LF Projected Ratios'!N$50))</f>
        <v>0.20110517670873135</v>
      </c>
      <c r="N129">
        <f>IF('LF Projected Ratios'!O$50&gt;=0,$B129+(1-$B129)*'LF Projected Ratios'!O$50,$B129*(1+'LF Projected Ratios'!O$50))</f>
        <v>0.19956199499460861</v>
      </c>
      <c r="O129">
        <f>IF('LF Projected Ratios'!P$50&gt;=0,$B129+(1-$B129)*'LF Projected Ratios'!P$50,$B129*(1+'LF Projected Ratios'!P$50))</f>
        <v>0.19803288807422736</v>
      </c>
      <c r="P129">
        <f>IF('LF Projected Ratios'!Q$50&gt;=0,$B129+(1-$B129)*'LF Projected Ratios'!Q$50,$B129*(1+'LF Projected Ratios'!Q$50))</f>
        <v>0.19651766426518183</v>
      </c>
      <c r="Q129">
        <f>IF('LF Projected Ratios'!R$50&gt;=0,$B129+(1-$B129)*'LF Projected Ratios'!R$50,$B129*(1+'LF Projected Ratios'!R$50))</f>
        <v>0.19501613534999407</v>
      </c>
      <c r="R129">
        <f>IF('LF Projected Ratios'!S$50&gt;=0,$B129+(1-$B129)*'LF Projected Ratios'!S$50,$B129*(1+'LF Projected Ratios'!S$50))</f>
        <v>0.19352811649817345</v>
      </c>
      <c r="S129">
        <f>IF('LF Projected Ratios'!T$50&gt;=0,$B129+(1-$B129)*'LF Projected Ratios'!T$50,$B129*(1+'LF Projected Ratios'!T$50))</f>
        <v>0.19205342619037247</v>
      </c>
      <c r="T129">
        <f>IF('LF Projected Ratios'!U$50&gt;=0,$B129+(1-$B129)*'LF Projected Ratios'!U$50,$B129*(1+'LF Projected Ratios'!U$50))</f>
        <v>0.19059188614456954</v>
      </c>
      <c r="U129">
        <f>IF('LF Projected Ratios'!V$50&gt;=0,$B129+(1-$B129)*'LF Projected Ratios'!V$50,$B129*(1+'LF Projected Ratios'!V$50))</f>
        <v>0.18914332124421976</v>
      </c>
      <c r="V129">
        <f>IF('LF Projected Ratios'!W$50&gt;=0,$B129+(1-$B129)*'LF Projected Ratios'!W$50,$B129*(1+'LF Projected Ratios'!W$50))</f>
        <v>0.18770755946830936</v>
      </c>
      <c r="W129">
        <f>IF('LF Projected Ratios'!X$50&gt;=0,$B129+(1-$B129)*'LF Projected Ratios'!X$50,$B129*(1+'LF Projected Ratios'!X$50))</f>
        <v>0.1862844318232571</v>
      </c>
      <c r="X129">
        <f>IF('LF Projected Ratios'!Y$50&gt;=0,$B129+(1-$B129)*'LF Projected Ratios'!Y$50,$B129*(1+'LF Projected Ratios'!Y$50))</f>
        <v>0.18487377227660556</v>
      </c>
      <c r="Y129">
        <f>IF('LF Projected Ratios'!Z$50&gt;=0,$B129+(1-$B129)*'LF Projected Ratios'!Z$50,$B129*(1+'LF Projected Ratios'!Z$50))</f>
        <v>0.1834754176924473</v>
      </c>
      <c r="Z129">
        <f>IF('LF Projected Ratios'!AA$50&gt;=0,$B129+(1-$B129)*'LF Projected Ratios'!AA$50,$B129*(1+'LF Projected Ratios'!AA$50))</f>
        <v>0.18208920776853485</v>
      </c>
      <c r="AA129">
        <f>IF('LF Projected Ratios'!AB$50&gt;=0,$B129+(1-$B129)*'LF Projected Ratios'!AB$50,$B129*(1+'LF Projected Ratios'!AB$50))</f>
        <v>0.1807149849750195</v>
      </c>
      <c r="AB129">
        <f>IF('LF Projected Ratios'!AC$50&gt;=0,$B129+(1-$B129)*'LF Projected Ratios'!AC$50,$B129*(1+'LF Projected Ratios'!AC$50))</f>
        <v>0.17935259449477595</v>
      </c>
      <c r="AC129">
        <f>IF('LF Projected Ratios'!AD$50&gt;=0,$B129+(1-$B129)*'LF Projected Ratios'!AD$50,$B129*(1+'LF Projected Ratios'!AD$50))</f>
        <v>0.17800188416525797</v>
      </c>
      <c r="AD129">
        <f>IF('LF Projected Ratios'!AE$50&gt;=0,$B129+(1-$B129)*'LF Projected Ratios'!AE$50,$B129*(1+'LF Projected Ratios'!AE$50))</f>
        <v>0.17666270442184731</v>
      </c>
      <c r="AE129">
        <f>IF('LF Projected Ratios'!AF$50&gt;=0,$B129+(1-$B129)*'LF Projected Ratios'!AF$50,$B129*(1+'LF Projected Ratios'!AF$50))</f>
        <v>0.17533490824264322</v>
      </c>
      <c r="AF129">
        <f>IF('LF Projected Ratios'!AG$50&gt;=0,$B129+(1-$B129)*'LF Projected Ratios'!AG$50,$B129*(1+'LF Projected Ratios'!AG$50))</f>
        <v>0.17401835109465677</v>
      </c>
    </row>
    <row r="130" spans="1:32" x14ac:dyDescent="0.2">
      <c r="A130" s="12" t="s">
        <v>53</v>
      </c>
      <c r="B130" s="56">
        <f t="shared" si="0"/>
        <v>0.17960224211231229</v>
      </c>
      <c r="C130">
        <f>IF('LF Projected Ratios'!D$50&gt;=0,$B130+(1-$B130)*'LF Projected Ratios'!D$50,$B130*(1+'LF Projected Ratios'!D$50))</f>
        <v>0.17841147951435926</v>
      </c>
      <c r="D130">
        <f>IF('LF Projected Ratios'!E$50&gt;=0,$B130+(1-$B130)*'LF Projected Ratios'!E$50,$B130*(1+'LF Projected Ratios'!E$50))</f>
        <v>0.17668317517301418</v>
      </c>
      <c r="E130">
        <f>IF('LF Projected Ratios'!F$50&gt;=0,$B130+(1-$B130)*'LF Projected Ratios'!F$50,$B130*(1+'LF Projected Ratios'!F$50))</f>
        <v>0.17509388206238141</v>
      </c>
      <c r="F130">
        <f>IF('LF Projected Ratios'!G$50&gt;=0,$B130+(1-$B130)*'LF Projected Ratios'!G$50,$B130*(1+'LF Projected Ratios'!G$50))</f>
        <v>0.17371339102755382</v>
      </c>
      <c r="G130">
        <f>IF('LF Projected Ratios'!H$50&gt;=0,$B130+(1-$B130)*'LF Projected Ratios'!H$50,$B130*(1+'LF Projected Ratios'!H$50))</f>
        <v>0.1717745103724487</v>
      </c>
      <c r="H130">
        <f>IF('LF Projected Ratios'!I$50&gt;=0,$B130+(1-$B130)*'LF Projected Ratios'!I$50,$B130*(1+'LF Projected Ratios'!I$50))</f>
        <v>0.17037302277529048</v>
      </c>
      <c r="I130">
        <f>IF('LF Projected Ratios'!J$50&gt;=0,$B130+(1-$B130)*'LF Projected Ratios'!J$50,$B130*(1+'LF Projected Ratios'!J$50))</f>
        <v>0.17001557454947089</v>
      </c>
      <c r="J130">
        <f>IF('LF Projected Ratios'!K$50&gt;=0,$B130+(1-$B130)*'LF Projected Ratios'!K$50,$B130*(1+'LF Projected Ratios'!K$50))</f>
        <v>0.16934967669231007</v>
      </c>
      <c r="K130">
        <f>IF('LF Projected Ratios'!L$50&gt;=0,$B130+(1-$B130)*'LF Projected Ratios'!L$50,$B130*(1+'LF Projected Ratios'!L$50))</f>
        <v>0.16748397541834512</v>
      </c>
      <c r="L130">
        <f>IF('LF Projected Ratios'!M$50&gt;=0,$B130+(1-$B130)*'LF Projected Ratios'!M$50,$B130*(1+'LF Projected Ratios'!M$50))</f>
        <v>0.16597426604830806</v>
      </c>
      <c r="M130">
        <f>IF('LF Projected Ratios'!N$50&gt;=0,$B130+(1-$B130)*'LF Projected Ratios'!N$50,$B130*(1+'LF Projected Ratios'!N$50))</f>
        <v>0.16469876246554827</v>
      </c>
      <c r="N130">
        <f>IF('LF Projected Ratios'!O$50&gt;=0,$B130+(1-$B130)*'LF Projected Ratios'!O$50,$B130*(1+'LF Projected Ratios'!O$50))</f>
        <v>0.16343494557761412</v>
      </c>
      <c r="O130">
        <f>IF('LF Projected Ratios'!P$50&gt;=0,$B130+(1-$B130)*'LF Projected Ratios'!P$50,$B130*(1+'LF Projected Ratios'!P$50))</f>
        <v>0.16218265549942756</v>
      </c>
      <c r="P130">
        <f>IF('LF Projected Ratios'!Q$50&gt;=0,$B130+(1-$B130)*'LF Projected Ratios'!Q$50,$B130*(1+'LF Projected Ratios'!Q$50))</f>
        <v>0.16094173524917674</v>
      </c>
      <c r="Q130">
        <f>IF('LF Projected Ratios'!R$50&gt;=0,$B130+(1-$B130)*'LF Projected Ratios'!R$50,$B130*(1+'LF Projected Ratios'!R$50))</f>
        <v>0.15971203068271581</v>
      </c>
      <c r="R130">
        <f>IF('LF Projected Ratios'!S$50&gt;=0,$B130+(1-$B130)*'LF Projected Ratios'!S$50,$B130*(1+'LF Projected Ratios'!S$50))</f>
        <v>0.15849339042973409</v>
      </c>
      <c r="S130">
        <f>IF('LF Projected Ratios'!T$50&gt;=0,$B130+(1-$B130)*'LF Projected Ratios'!T$50,$B130*(1+'LF Projected Ratios'!T$50))</f>
        <v>0.15728566583164216</v>
      </c>
      <c r="T130">
        <f>IF('LF Projected Ratios'!U$50&gt;=0,$B130+(1-$B130)*'LF Projected Ratios'!U$50,$B130*(1+'LF Projected Ratios'!U$50))</f>
        <v>0.15608871088111781</v>
      </c>
      <c r="U130">
        <f>IF('LF Projected Ratios'!V$50&gt;=0,$B130+(1-$B130)*'LF Projected Ratios'!V$50,$B130*(1+'LF Projected Ratios'!V$50))</f>
        <v>0.15490238216326399</v>
      </c>
      <c r="V130">
        <f>IF('LF Projected Ratios'!W$50&gt;=0,$B130+(1-$B130)*'LF Projected Ratios'!W$50,$B130*(1+'LF Projected Ratios'!W$50))</f>
        <v>0.15372653879832532</v>
      </c>
      <c r="W130">
        <f>IF('LF Projected Ratios'!X$50&gt;=0,$B130+(1-$B130)*'LF Projected Ratios'!X$50,$B130*(1+'LF Projected Ratios'!X$50))</f>
        <v>0.15256104238591775</v>
      </c>
      <c r="X130">
        <f>IF('LF Projected Ratios'!Y$50&gt;=0,$B130+(1-$B130)*'LF Projected Ratios'!Y$50,$B130*(1+'LF Projected Ratios'!Y$50))</f>
        <v>0.15140575695072372</v>
      </c>
      <c r="Y130">
        <f>IF('LF Projected Ratios'!Z$50&gt;=0,$B130+(1-$B130)*'LF Projected Ratios'!Z$50,$B130*(1+'LF Projected Ratios'!Z$50))</f>
        <v>0.15026054888960821</v>
      </c>
      <c r="Z130">
        <f>IF('LF Projected Ratios'!AA$50&gt;=0,$B130+(1-$B130)*'LF Projected Ratios'!AA$50,$B130*(1+'LF Projected Ratios'!AA$50))</f>
        <v>0.14912528692011398</v>
      </c>
      <c r="AA130">
        <f>IF('LF Projected Ratios'!AB$50&gt;=0,$B130+(1-$B130)*'LF Projected Ratios'!AB$50,$B130*(1+'LF Projected Ratios'!AB$50))</f>
        <v>0.14799984203029035</v>
      </c>
      <c r="AB130">
        <f>IF('LF Projected Ratios'!AC$50&gt;=0,$B130+(1-$B130)*'LF Projected Ratios'!AC$50,$B130*(1+'LF Projected Ratios'!AC$50))</f>
        <v>0.14688408742982104</v>
      </c>
      <c r="AC130">
        <f>IF('LF Projected Ratios'!AD$50&gt;=0,$B130+(1-$B130)*'LF Projected Ratios'!AD$50,$B130*(1+'LF Projected Ratios'!AD$50))</f>
        <v>0.14577789850240599</v>
      </c>
      <c r="AD130">
        <f>IF('LF Projected Ratios'!AE$50&gt;=0,$B130+(1-$B130)*'LF Projected Ratios'!AE$50,$B130*(1+'LF Projected Ratios'!AE$50))</f>
        <v>0.14468115275936572</v>
      </c>
      <c r="AE130">
        <f>IF('LF Projected Ratios'!AF$50&gt;=0,$B130+(1-$B130)*'LF Projected Ratios'!AF$50,$B130*(1+'LF Projected Ratios'!AF$50))</f>
        <v>0.1435937297944257</v>
      </c>
      <c r="AF130">
        <f>IF('LF Projected Ratios'!AG$50&gt;=0,$B130+(1-$B130)*'LF Projected Ratios'!AG$50,$B130*(1+'LF Projected Ratios'!AG$50))</f>
        <v>0.14251551123965125</v>
      </c>
    </row>
    <row r="131" spans="1:32" x14ac:dyDescent="0.2">
      <c r="A131" s="12" t="s">
        <v>54</v>
      </c>
      <c r="B131" s="56">
        <f t="shared" si="0"/>
        <v>0.22557077018386607</v>
      </c>
      <c r="C131">
        <f>IF('LF Projected Ratios'!D$50&gt;=0,$B131+(1-$B131)*'LF Projected Ratios'!D$50,$B131*(1+'LF Projected Ratios'!D$50))</f>
        <v>0.22407523631320067</v>
      </c>
      <c r="D131">
        <f>IF('LF Projected Ratios'!E$50&gt;=0,$B131+(1-$B131)*'LF Projected Ratios'!E$50,$B131*(1+'LF Projected Ratios'!E$50))</f>
        <v>0.22190457888262397</v>
      </c>
      <c r="E131">
        <f>IF('LF Projected Ratios'!F$50&gt;=0,$B131+(1-$B131)*'LF Projected Ratios'!F$50,$B131*(1+'LF Projected Ratios'!F$50))</f>
        <v>0.21990851209193679</v>
      </c>
      <c r="F131">
        <f>IF('LF Projected Ratios'!G$50&gt;=0,$B131+(1-$B131)*'LF Projected Ratios'!G$50,$B131*(1+'LF Projected Ratios'!G$50))</f>
        <v>0.21817468949431434</v>
      </c>
      <c r="G131">
        <f>IF('LF Projected Ratios'!H$50&gt;=0,$B131+(1-$B131)*'LF Projected Ratios'!H$50,$B131*(1+'LF Projected Ratios'!H$50))</f>
        <v>0.21573955952309071</v>
      </c>
      <c r="H131">
        <f>IF('LF Projected Ratios'!I$50&gt;=0,$B131+(1-$B131)*'LF Projected Ratios'!I$50,$B131*(1+'LF Projected Ratios'!I$50))</f>
        <v>0.21397936637084472</v>
      </c>
      <c r="I131">
        <f>IF('LF Projected Ratios'!J$50&gt;=0,$B131+(1-$B131)*'LF Projected Ratios'!J$50,$B131*(1+'LF Projected Ratios'!J$50))</f>
        <v>0.21353043059671023</v>
      </c>
      <c r="J131">
        <f>IF('LF Projected Ratios'!K$50&gt;=0,$B131+(1-$B131)*'LF Projected Ratios'!K$50,$B131*(1+'LF Projected Ratios'!K$50))</f>
        <v>0.21269409865153541</v>
      </c>
      <c r="K131">
        <f>IF('LF Projected Ratios'!L$50&gt;=0,$B131+(1-$B131)*'LF Projected Ratios'!L$50,$B131*(1+'LF Projected Ratios'!L$50))</f>
        <v>0.21035087805277403</v>
      </c>
      <c r="L131">
        <f>IF('LF Projected Ratios'!M$50&gt;=0,$B131+(1-$B131)*'LF Projected Ratios'!M$50,$B131*(1+'LF Projected Ratios'!M$50))</f>
        <v>0.20845476416606595</v>
      </c>
      <c r="M131">
        <f>IF('LF Projected Ratios'!N$50&gt;=0,$B131+(1-$B131)*'LF Projected Ratios'!N$50,$B131*(1+'LF Projected Ratios'!N$50))</f>
        <v>0.20685280016967283</v>
      </c>
      <c r="N131">
        <f>IF('LF Projected Ratios'!O$50&gt;=0,$B131+(1-$B131)*'LF Projected Ratios'!O$50,$B131*(1+'LF Projected Ratios'!O$50))</f>
        <v>0.20526551403432264</v>
      </c>
      <c r="O131">
        <f>IF('LF Projected Ratios'!P$50&gt;=0,$B131+(1-$B131)*'LF Projected Ratios'!P$50,$B131*(1+'LF Projected Ratios'!P$50))</f>
        <v>0.20369270495294428</v>
      </c>
      <c r="P131">
        <f>IF('LF Projected Ratios'!Q$50&gt;=0,$B131+(1-$B131)*'LF Projected Ratios'!Q$50,$B131*(1+'LF Projected Ratios'!Q$50))</f>
        <v>0.20213417576481316</v>
      </c>
      <c r="Q131">
        <f>IF('LF Projected Ratios'!R$50&gt;=0,$B131+(1-$B131)*'LF Projected Ratios'!R$50,$B131*(1+'LF Projected Ratios'!R$50))</f>
        <v>0.20058973287316068</v>
      </c>
      <c r="R131">
        <f>IF('LF Projected Ratios'!S$50&gt;=0,$B131+(1-$B131)*'LF Projected Ratios'!S$50,$B131*(1+'LF Projected Ratios'!S$50))</f>
        <v>0.19905918616500629</v>
      </c>
      <c r="S131">
        <f>IF('LF Projected Ratios'!T$50&gt;=0,$B131+(1-$B131)*'LF Projected Ratios'!T$50,$B131*(1+'LF Projected Ratios'!T$50))</f>
        <v>0.19754234893314568</v>
      </c>
      <c r="T131">
        <f>IF('LF Projected Ratios'!U$50&gt;=0,$B131+(1-$B131)*'LF Projected Ratios'!U$50,$B131*(1+'LF Projected Ratios'!U$50))</f>
        <v>0.19603903780022383</v>
      </c>
      <c r="U131">
        <f>IF('LF Projected Ratios'!V$50&gt;=0,$B131+(1-$B131)*'LF Projected Ratios'!V$50,$B131*(1+'LF Projected Ratios'!V$50))</f>
        <v>0.19454907264483237</v>
      </c>
      <c r="V131">
        <f>IF('LF Projected Ratios'!W$50&gt;=0,$B131+(1-$B131)*'LF Projected Ratios'!W$50,$B131*(1+'LF Projected Ratios'!W$50))</f>
        <v>0.19307227652956482</v>
      </c>
      <c r="W131">
        <f>IF('LF Projected Ratios'!X$50&gt;=0,$B131+(1-$B131)*'LF Projected Ratios'!X$50,$B131*(1+'LF Projected Ratios'!X$50))</f>
        <v>0.19160847563097189</v>
      </c>
      <c r="X131">
        <f>IF('LF Projected Ratios'!Y$50&gt;=0,$B131+(1-$B131)*'LF Projected Ratios'!Y$50,$B131*(1+'LF Projected Ratios'!Y$50))</f>
        <v>0.19015749917135755</v>
      </c>
      <c r="Y131">
        <f>IF('LF Projected Ratios'!Z$50&gt;=0,$B131+(1-$B131)*'LF Projected Ratios'!Z$50,$B131*(1+'LF Projected Ratios'!Z$50))</f>
        <v>0.18871917935235966</v>
      </c>
      <c r="Z131">
        <f>IF('LF Projected Ratios'!AA$50&gt;=0,$B131+(1-$B131)*'LF Projected Ratios'!AA$50,$B131*(1+'LF Projected Ratios'!AA$50))</f>
        <v>0.1872933512902627</v>
      </c>
      <c r="AA131">
        <f>IF('LF Projected Ratios'!AB$50&gt;=0,$B131+(1-$B131)*'LF Projected Ratios'!AB$50,$B131*(1+'LF Projected Ratios'!AB$50))</f>
        <v>0.18587985295298545</v>
      </c>
      <c r="AB131">
        <f>IF('LF Projected Ratios'!AC$50&gt;=0,$B131+(1-$B131)*'LF Projected Ratios'!AC$50,$B131*(1+'LF Projected Ratios'!AC$50))</f>
        <v>0.1844785250987003</v>
      </c>
      <c r="AC131">
        <f>IF('LF Projected Ratios'!AD$50&gt;=0,$B131+(1-$B131)*'LF Projected Ratios'!AD$50,$B131*(1+'LF Projected Ratios'!AD$50))</f>
        <v>0.18308921121602706</v>
      </c>
      <c r="AD131">
        <f>IF('LF Projected Ratios'!AE$50&gt;=0,$B131+(1-$B131)*'LF Projected Ratios'!AE$50,$B131*(1+'LF Projected Ratios'!AE$50))</f>
        <v>0.18171175746576282</v>
      </c>
      <c r="AE131">
        <f>IF('LF Projected Ratios'!AF$50&gt;=0,$B131+(1-$B131)*'LF Projected Ratios'!AF$50,$B131*(1+'LF Projected Ratios'!AF$50))</f>
        <v>0.18034601262409344</v>
      </c>
      <c r="AF131">
        <f>IF('LF Projected Ratios'!AG$50&gt;=0,$B131+(1-$B131)*'LF Projected Ratios'!AG$50,$B131*(1+'LF Projected Ratios'!AG$50))</f>
        <v>0.17899182802725019</v>
      </c>
    </row>
    <row r="132" spans="1:32" x14ac:dyDescent="0.2">
      <c r="A132" s="12" t="s">
        <v>55</v>
      </c>
      <c r="B132" s="56">
        <f t="shared" si="0"/>
        <v>0.23191875427280456</v>
      </c>
      <c r="C132">
        <f>IF('LF Projected Ratios'!D$50&gt;=0,$B132+(1-$B132)*'LF Projected Ratios'!D$50,$B132*(1+'LF Projected Ratios'!D$50))</f>
        <v>0.23038113327707543</v>
      </c>
      <c r="D132">
        <f>IF('LF Projected Ratios'!E$50&gt;=0,$B132+(1-$B132)*'LF Projected Ratios'!E$50,$B132*(1+'LF Projected Ratios'!E$50))</f>
        <v>0.22814938947958779</v>
      </c>
      <c r="E132">
        <f>IF('LF Projected Ratios'!F$50&gt;=0,$B132+(1-$B132)*'LF Projected Ratios'!F$50,$B132*(1+'LF Projected Ratios'!F$50))</f>
        <v>0.22609714962969876</v>
      </c>
      <c r="F132">
        <f>IF('LF Projected Ratios'!G$50&gt;=0,$B132+(1-$B132)*'LF Projected Ratios'!G$50,$B132*(1+'LF Projected Ratios'!G$50))</f>
        <v>0.22431453401579243</v>
      </c>
      <c r="G132">
        <f>IF('LF Projected Ratios'!H$50&gt;=0,$B132+(1-$B132)*'LF Projected Ratios'!H$50,$B132*(1+'LF Projected Ratios'!H$50))</f>
        <v>0.22181087492486404</v>
      </c>
      <c r="H132">
        <f>IF('LF Projected Ratios'!I$50&gt;=0,$B132+(1-$B132)*'LF Projected Ratios'!I$50,$B132*(1+'LF Projected Ratios'!I$50))</f>
        <v>0.22000114663952078</v>
      </c>
      <c r="I132">
        <f>IF('LF Projected Ratios'!J$50&gt;=0,$B132+(1-$B132)*'LF Projected Ratios'!J$50,$B132*(1+'LF Projected Ratios'!J$50))</f>
        <v>0.21953957697160278</v>
      </c>
      <c r="J132">
        <f>IF('LF Projected Ratios'!K$50&gt;=0,$B132+(1-$B132)*'LF Projected Ratios'!K$50,$B132*(1+'LF Projected Ratios'!K$50))</f>
        <v>0.218679709078589</v>
      </c>
      <c r="K132">
        <f>IF('LF Projected Ratios'!L$50&gt;=0,$B132+(1-$B132)*'LF Projected Ratios'!L$50,$B132*(1+'LF Projected Ratios'!L$50))</f>
        <v>0.21627054586205988</v>
      </c>
      <c r="L132">
        <f>IF('LF Projected Ratios'!M$50&gt;=0,$B132+(1-$B132)*'LF Projected Ratios'!M$50,$B132*(1+'LF Projected Ratios'!M$50))</f>
        <v>0.21432107177813378</v>
      </c>
      <c r="M132">
        <f>IF('LF Projected Ratios'!N$50&gt;=0,$B132+(1-$B132)*'LF Projected Ratios'!N$50,$B132*(1+'LF Projected Ratios'!N$50))</f>
        <v>0.21267402551353778</v>
      </c>
      <c r="N132">
        <f>IF('LF Projected Ratios'!O$50&gt;=0,$B132+(1-$B132)*'LF Projected Ratios'!O$50,$B132*(1+'LF Projected Ratios'!O$50))</f>
        <v>0.21104207017249405</v>
      </c>
      <c r="O132">
        <f>IF('LF Projected Ratios'!P$50&gt;=0,$B132+(1-$B132)*'LF Projected Ratios'!P$50,$B132*(1+'LF Projected Ratios'!P$50))</f>
        <v>0.20942499929684424</v>
      </c>
      <c r="P132">
        <f>IF('LF Projected Ratios'!Q$50&gt;=0,$B132+(1-$B132)*'LF Projected Ratios'!Q$50,$B132*(1+'LF Projected Ratios'!Q$50))</f>
        <v>0.20782261017739162</v>
      </c>
      <c r="Q132">
        <f>IF('LF Projected Ratios'!R$50&gt;=0,$B132+(1-$B132)*'LF Projected Ratios'!R$50,$B132*(1+'LF Projected Ratios'!R$50))</f>
        <v>0.20623470376919179</v>
      </c>
      <c r="R132">
        <f>IF('LF Projected Ratios'!S$50&gt;=0,$B132+(1-$B132)*'LF Projected Ratios'!S$50,$B132*(1+'LF Projected Ratios'!S$50))</f>
        <v>0.20466108460912874</v>
      </c>
      <c r="S132">
        <f>IF('LF Projected Ratios'!T$50&gt;=0,$B132+(1-$B132)*'LF Projected Ratios'!T$50,$B132*(1+'LF Projected Ratios'!T$50))</f>
        <v>0.20310156073570768</v>
      </c>
      <c r="T132">
        <f>IF('LF Projected Ratios'!U$50&gt;=0,$B132+(1-$B132)*'LF Projected Ratios'!U$50,$B132*(1+'LF Projected Ratios'!U$50))</f>
        <v>0.20155594361099116</v>
      </c>
      <c r="U132">
        <f>IF('LF Projected Ratios'!V$50&gt;=0,$B132+(1-$B132)*'LF Projected Ratios'!V$50,$B132*(1+'LF Projected Ratios'!V$50))</f>
        <v>0.20002404804461699</v>
      </c>
      <c r="V132">
        <f>IF('LF Projected Ratios'!W$50&gt;=0,$B132+(1-$B132)*'LF Projected Ratios'!W$50,$B132*(1+'LF Projected Ratios'!W$50))</f>
        <v>0.19850569211982852</v>
      </c>
      <c r="W132">
        <f>IF('LF Projected Ratios'!X$50&gt;=0,$B132+(1-$B132)*'LF Projected Ratios'!X$50,$B132*(1+'LF Projected Ratios'!X$50))</f>
        <v>0.19700069712145898</v>
      </c>
      <c r="X132">
        <f>IF('LF Projected Ratios'!Y$50&gt;=0,$B132+(1-$B132)*'LF Projected Ratios'!Y$50,$B132*(1+'LF Projected Ratios'!Y$50))</f>
        <v>0.195508887465808</v>
      </c>
      <c r="Y132">
        <f>IF('LF Projected Ratios'!Z$50&gt;=0,$B132+(1-$B132)*'LF Projected Ratios'!Z$50,$B132*(1+'LF Projected Ratios'!Z$50))</f>
        <v>0.19403009063235313</v>
      </c>
      <c r="Z132">
        <f>IF('LF Projected Ratios'!AA$50&gt;=0,$B132+(1-$B132)*'LF Projected Ratios'!AA$50,$B132*(1+'LF Projected Ratios'!AA$50))</f>
        <v>0.19256413709724221</v>
      </c>
      <c r="AA132">
        <f>IF('LF Projected Ratios'!AB$50&gt;=0,$B132+(1-$B132)*'LF Projected Ratios'!AB$50,$B132*(1+'LF Projected Ratios'!AB$50))</f>
        <v>0.19111086026850765</v>
      </c>
      <c r="AB132">
        <f>IF('LF Projected Ratios'!AC$50&gt;=0,$B132+(1-$B132)*'LF Projected Ratios'!AC$50,$B132*(1+'LF Projected Ratios'!AC$50))</f>
        <v>0.18967009642295848</v>
      </c>
      <c r="AC132">
        <f>IF('LF Projected Ratios'!AD$50&gt;=0,$B132+(1-$B132)*'LF Projected Ratios'!AD$50,$B132*(1+'LF Projected Ratios'!AD$50))</f>
        <v>0.18824168464469104</v>
      </c>
      <c r="AD132">
        <f>IF('LF Projected Ratios'!AE$50&gt;=0,$B132+(1-$B132)*'LF Projected Ratios'!AE$50,$B132*(1+'LF Projected Ratios'!AE$50))</f>
        <v>0.18682546676517903</v>
      </c>
      <c r="AE132">
        <f>IF('LF Projected Ratios'!AF$50&gt;=0,$B132+(1-$B132)*'LF Projected Ratios'!AF$50,$B132*(1+'LF Projected Ratios'!AF$50))</f>
        <v>0.18542128730488686</v>
      </c>
      <c r="AF132">
        <f>IF('LF Projected Ratios'!AG$50&gt;=0,$B132+(1-$B132)*'LF Projected Ratios'!AG$50,$B132*(1+'LF Projected Ratios'!AG$50))</f>
        <v>0.18402899341636883</v>
      </c>
    </row>
    <row r="133" spans="1:32" x14ac:dyDescent="0.2">
      <c r="A133" s="12" t="s">
        <v>56</v>
      </c>
      <c r="B133" s="56">
        <f t="shared" si="0"/>
        <v>0.29404306919732515</v>
      </c>
      <c r="C133">
        <f>IF('LF Projected Ratios'!D$50&gt;=0,$B133+(1-$B133)*'LF Projected Ratios'!D$50,$B133*(1+'LF Projected Ratios'!D$50))</f>
        <v>0.29209356408608861</v>
      </c>
      <c r="D133">
        <f>IF('LF Projected Ratios'!E$50&gt;=0,$B133+(1-$B133)*'LF Projected Ratios'!E$50,$B133*(1+'LF Projected Ratios'!E$50))</f>
        <v>0.28926400078521197</v>
      </c>
      <c r="E133">
        <f>IF('LF Projected Ratios'!F$50&gt;=0,$B133+(1-$B133)*'LF Projected Ratios'!F$50,$B133*(1+'LF Projected Ratios'!F$50))</f>
        <v>0.28666202533875629</v>
      </c>
      <c r="F133">
        <f>IF('LF Projected Ratios'!G$50&gt;=0,$B133+(1-$B133)*'LF Projected Ratios'!G$50,$B133*(1+'LF Projected Ratios'!G$50))</f>
        <v>0.28440189864932297</v>
      </c>
      <c r="G133">
        <f>IF('LF Projected Ratios'!H$50&gt;=0,$B133+(1-$B133)*'LF Projected Ratios'!H$50,$B133*(1+'LF Projected Ratios'!H$50))</f>
        <v>0.28122758182605129</v>
      </c>
      <c r="H133">
        <f>IF('LF Projected Ratios'!I$50&gt;=0,$B133+(1-$B133)*'LF Projected Ratios'!I$50,$B133*(1+'LF Projected Ratios'!I$50))</f>
        <v>0.27893307976603421</v>
      </c>
      <c r="I133">
        <f>IF('LF Projected Ratios'!J$50&gt;=0,$B133+(1-$B133)*'LF Projected Ratios'!J$50,$B133*(1+'LF Projected Ratios'!J$50))</f>
        <v>0.27834786895706554</v>
      </c>
      <c r="J133">
        <f>IF('LF Projected Ratios'!K$50&gt;=0,$B133+(1-$B133)*'LF Projected Ratios'!K$50,$B133*(1+'LF Projected Ratios'!K$50))</f>
        <v>0.27725766736832902</v>
      </c>
      <c r="K133">
        <f>IF('LF Projected Ratios'!L$50&gt;=0,$B133+(1-$B133)*'LF Projected Ratios'!L$50,$B133*(1+'LF Projected Ratios'!L$50))</f>
        <v>0.27420315912639426</v>
      </c>
      <c r="L133">
        <f>IF('LF Projected Ratios'!M$50&gt;=0,$B133+(1-$B133)*'LF Projected Ratios'!M$50,$B133*(1+'LF Projected Ratios'!M$50))</f>
        <v>0.27173147741718678</v>
      </c>
      <c r="M133">
        <f>IF('LF Projected Ratios'!N$50&gt;=0,$B133+(1-$B133)*'LF Projected Ratios'!N$50,$B133*(1+'LF Projected Ratios'!N$50))</f>
        <v>0.26964323517791483</v>
      </c>
      <c r="N133">
        <f>IF('LF Projected Ratios'!O$50&gt;=0,$B133+(1-$B133)*'LF Projected Ratios'!O$50,$B133*(1+'LF Projected Ratios'!O$50))</f>
        <v>0.26757412628338789</v>
      </c>
      <c r="O133">
        <f>IF('LF Projected Ratios'!P$50&gt;=0,$B133+(1-$B133)*'LF Projected Ratios'!P$50,$B133*(1+'LF Projected Ratios'!P$50))</f>
        <v>0.2655238889712887</v>
      </c>
      <c r="P133">
        <f>IF('LF Projected Ratios'!Q$50&gt;=0,$B133+(1-$B133)*'LF Projected Ratios'!Q$50,$B133*(1+'LF Projected Ratios'!Q$50))</f>
        <v>0.26349226623249972</v>
      </c>
      <c r="Q133">
        <f>IF('LF Projected Ratios'!R$50&gt;=0,$B133+(1-$B133)*'LF Projected Ratios'!R$50,$B133*(1+'LF Projected Ratios'!R$50))</f>
        <v>0.2614790057037028</v>
      </c>
      <c r="R133">
        <f>IF('LF Projected Ratios'!S$50&gt;=0,$B133+(1-$B133)*'LF Projected Ratios'!S$50,$B133*(1+'LF Projected Ratios'!S$50))</f>
        <v>0.2594838595628764</v>
      </c>
      <c r="S133">
        <f>IF('LF Projected Ratios'!T$50&gt;=0,$B133+(1-$B133)*'LF Projected Ratios'!T$50,$B133*(1+'LF Projected Ratios'!T$50))</f>
        <v>0.25750658442760282</v>
      </c>
      <c r="T133">
        <f>IF('LF Projected Ratios'!U$50&gt;=0,$B133+(1-$B133)*'LF Projected Ratios'!U$50,$B133*(1+'LF Projected Ratios'!U$50))</f>
        <v>0.25554694125609378</v>
      </c>
      <c r="U133">
        <f>IF('LF Projected Ratios'!V$50&gt;=0,$B133+(1-$B133)*'LF Projected Ratios'!V$50,$B133*(1+'LF Projected Ratios'!V$50))</f>
        <v>0.25360469525085449</v>
      </c>
      <c r="V133">
        <f>IF('LF Projected Ratios'!W$50&gt;=0,$B133+(1-$B133)*'LF Projected Ratios'!W$50,$B133*(1+'LF Projected Ratios'!W$50))</f>
        <v>0.25167961576489978</v>
      </c>
      <c r="W133">
        <f>IF('LF Projected Ratios'!X$50&gt;=0,$B133+(1-$B133)*'LF Projected Ratios'!X$50,$B133*(1+'LF Projected Ratios'!X$50))</f>
        <v>0.24977147621044765</v>
      </c>
      <c r="X133">
        <f>IF('LF Projected Ratios'!Y$50&gt;=0,$B133+(1-$B133)*'LF Projected Ratios'!Y$50,$B133*(1+'LF Projected Ratios'!Y$50))</f>
        <v>0.2478800539700115</v>
      </c>
      <c r="Y133">
        <f>IF('LF Projected Ratios'!Z$50&gt;=0,$B133+(1-$B133)*'LF Projected Ratios'!Z$50,$B133*(1+'LF Projected Ratios'!Z$50))</f>
        <v>0.24600513030981946</v>
      </c>
      <c r="Z133">
        <f>IF('LF Projected Ratios'!AA$50&gt;=0,$B133+(1-$B133)*'LF Projected Ratios'!AA$50,$B133*(1+'LF Projected Ratios'!AA$50))</f>
        <v>0.24414649029549082</v>
      </c>
      <c r="AA133">
        <f>IF('LF Projected Ratios'!AB$50&gt;=0,$B133+(1-$B133)*'LF Projected Ratios'!AB$50,$B133*(1+'LF Projected Ratios'!AB$50))</f>
        <v>0.24230392270989659</v>
      </c>
      <c r="AB133">
        <f>IF('LF Projected Ratios'!AC$50&gt;=0,$B133+(1-$B133)*'LF Projected Ratios'!AC$50,$B133*(1+'LF Projected Ratios'!AC$50))</f>
        <v>0.24047721997314642</v>
      </c>
      <c r="AC133">
        <f>IF('LF Projected Ratios'!AD$50&gt;=0,$B133+(1-$B133)*'LF Projected Ratios'!AD$50,$B133*(1+'LF Projected Ratios'!AD$50))</f>
        <v>0.23866617806462831</v>
      </c>
      <c r="AD133">
        <f>IF('LF Projected Ratios'!AE$50&gt;=0,$B133+(1-$B133)*'LF Projected Ratios'!AE$50,$B133*(1+'LF Projected Ratios'!AE$50))</f>
        <v>0.23687059644705027</v>
      </c>
      <c r="AE133">
        <f>IF('LF Projected Ratios'!AF$50&gt;=0,$B133+(1-$B133)*'LF Projected Ratios'!AF$50,$B133*(1+'LF Projected Ratios'!AF$50))</f>
        <v>0.23509027799241389</v>
      </c>
      <c r="AF133">
        <f>IF('LF Projected Ratios'!AG$50&gt;=0,$B133+(1-$B133)*'LF Projected Ratios'!AG$50,$B133*(1+'LF Projected Ratios'!AG$50))</f>
        <v>0.23332502890987117</v>
      </c>
    </row>
    <row r="134" spans="1:32" x14ac:dyDescent="0.2">
      <c r="A134" s="12" t="s">
        <v>57</v>
      </c>
      <c r="B134" s="56">
        <f t="shared" si="0"/>
        <v>0.31863950526647034</v>
      </c>
      <c r="C134">
        <f>IF('LF Projected Ratios'!D$50&gt;=0,$B134+(1-$B134)*'LF Projected Ratios'!D$50,$B134*(1+'LF Projected Ratios'!D$50))</f>
        <v>0.31652692582069536</v>
      </c>
      <c r="D134">
        <f>IF('LF Projected Ratios'!E$50&gt;=0,$B134+(1-$B134)*'LF Projected Ratios'!E$50,$B134*(1+'LF Projected Ratios'!E$50))</f>
        <v>0.31346067211584622</v>
      </c>
      <c r="E134">
        <f>IF('LF Projected Ratios'!F$50&gt;=0,$B134+(1-$B134)*'LF Projected Ratios'!F$50,$B134*(1+'LF Projected Ratios'!F$50))</f>
        <v>0.31064104378303981</v>
      </c>
      <c r="F134">
        <f>IF('LF Projected Ratios'!G$50&gt;=0,$B134+(1-$B134)*'LF Projected Ratios'!G$50,$B134*(1+'LF Projected Ratios'!G$50))</f>
        <v>0.30819185954575623</v>
      </c>
      <c r="G134">
        <f>IF('LF Projected Ratios'!H$50&gt;=0,$B134+(1-$B134)*'LF Projected Ratios'!H$50,$B134*(1+'LF Projected Ratios'!H$50))</f>
        <v>0.30475201399902258</v>
      </c>
      <c r="H134">
        <f>IF('LF Projected Ratios'!I$50&gt;=0,$B134+(1-$B134)*'LF Projected Ratios'!I$50,$B134*(1+'LF Projected Ratios'!I$50))</f>
        <v>0.30226557892258105</v>
      </c>
      <c r="I134">
        <f>IF('LF Projected Ratios'!J$50&gt;=0,$B134+(1-$B134)*'LF Projected Ratios'!J$50,$B134*(1+'LF Projected Ratios'!J$50))</f>
        <v>0.30163141576017294</v>
      </c>
      <c r="J134">
        <f>IF('LF Projected Ratios'!K$50&gt;=0,$B134+(1-$B134)*'LF Projected Ratios'!K$50,$B134*(1+'LF Projected Ratios'!K$50))</f>
        <v>0.30045001979724817</v>
      </c>
      <c r="K134">
        <f>IF('LF Projected Ratios'!L$50&gt;=0,$B134+(1-$B134)*'LF Projected Ratios'!L$50,$B134*(1+'LF Projected Ratios'!L$50))</f>
        <v>0.2971400047110252</v>
      </c>
      <c r="L134">
        <f>IF('LF Projected Ratios'!M$50&gt;=0,$B134+(1-$B134)*'LF Projected Ratios'!M$50,$B134*(1+'LF Projected Ratios'!M$50))</f>
        <v>0.29446156906842369</v>
      </c>
      <c r="M134">
        <f>IF('LF Projected Ratios'!N$50&gt;=0,$B134+(1-$B134)*'LF Projected Ratios'!N$50,$B134*(1+'LF Projected Ratios'!N$50))</f>
        <v>0.29219864725967459</v>
      </c>
      <c r="N134">
        <f>IF('LF Projected Ratios'!O$50&gt;=0,$B134+(1-$B134)*'LF Projected Ratios'!O$50,$B134*(1+'LF Projected Ratios'!O$50))</f>
        <v>0.28995645928260622</v>
      </c>
      <c r="O134">
        <f>IF('LF Projected Ratios'!P$50&gt;=0,$B134+(1-$B134)*'LF Projected Ratios'!P$50,$B134*(1+'LF Projected Ratios'!P$50))</f>
        <v>0.28773472147872098</v>
      </c>
      <c r="P134">
        <f>IF('LF Projected Ratios'!Q$50&gt;=0,$B134+(1-$B134)*'LF Projected Ratios'!Q$50,$B134*(1+'LF Projected Ratios'!Q$50))</f>
        <v>0.28553315534032164</v>
      </c>
      <c r="Q134">
        <f>IF('LF Projected Ratios'!R$50&gt;=0,$B134+(1-$B134)*'LF Projected Ratios'!R$50,$B134*(1+'LF Projected Ratios'!R$50))</f>
        <v>0.28335148739412752</v>
      </c>
      <c r="R134">
        <f>IF('LF Projected Ratios'!S$50&gt;=0,$B134+(1-$B134)*'LF Projected Ratios'!S$50,$B134*(1+'LF Projected Ratios'!S$50))</f>
        <v>0.28118944908802956</v>
      </c>
      <c r="S134">
        <f>IF('LF Projected Ratios'!T$50&gt;=0,$B134+(1-$B134)*'LF Projected Ratios'!T$50,$B134*(1+'LF Projected Ratios'!T$50))</f>
        <v>0.27904677668089162</v>
      </c>
      <c r="T134">
        <f>IF('LF Projected Ratios'!U$50&gt;=0,$B134+(1-$B134)*'LF Projected Ratios'!U$50,$B134*(1+'LF Projected Ratios'!U$50))</f>
        <v>0.27692321113529655</v>
      </c>
      <c r="U134">
        <f>IF('LF Projected Ratios'!V$50&gt;=0,$B134+(1-$B134)*'LF Projected Ratios'!V$50,$B134*(1+'LF Projected Ratios'!V$50))</f>
        <v>0.27481849801315211</v>
      </c>
      <c r="V134">
        <f>IF('LF Projected Ratios'!W$50&gt;=0,$B134+(1-$B134)*'LF Projected Ratios'!W$50,$B134*(1+'LF Projected Ratios'!W$50))</f>
        <v>0.27273238737406202</v>
      </c>
      <c r="W134">
        <f>IF('LF Projected Ratios'!X$50&gt;=0,$B134+(1-$B134)*'LF Projected Ratios'!X$50,$B134*(1+'LF Projected Ratios'!X$50))</f>
        <v>0.27066463367638183</v>
      </c>
      <c r="X134">
        <f>IF('LF Projected Ratios'!Y$50&gt;=0,$B134+(1-$B134)*'LF Projected Ratios'!Y$50,$B134*(1+'LF Projected Ratios'!Y$50))</f>
        <v>0.26861499568087405</v>
      </c>
      <c r="Y134">
        <f>IF('LF Projected Ratios'!Z$50&gt;=0,$B134+(1-$B134)*'LF Projected Ratios'!Z$50,$B134*(1+'LF Projected Ratios'!Z$50))</f>
        <v>0.26658323635688508</v>
      </c>
      <c r="Z134">
        <f>IF('LF Projected Ratios'!AA$50&gt;=0,$B134+(1-$B134)*'LF Projected Ratios'!AA$50,$B134*(1+'LF Projected Ratios'!AA$50))</f>
        <v>0.26456912279096828</v>
      </c>
      <c r="AA134">
        <f>IF('LF Projected Ratios'!AB$50&gt;=0,$B134+(1-$B134)*'LF Projected Ratios'!AB$50,$B134*(1+'LF Projected Ratios'!AB$50))</f>
        <v>0.26257242609787335</v>
      </c>
      <c r="AB134">
        <f>IF('LF Projected Ratios'!AC$50&gt;=0,$B134+(1-$B134)*'LF Projected Ratios'!AC$50,$B134*(1+'LF Projected Ratios'!AC$50))</f>
        <v>0.26059292133384038</v>
      </c>
      <c r="AC134">
        <f>IF('LF Projected Ratios'!AD$50&gt;=0,$B134+(1-$B134)*'LF Projected Ratios'!AD$50,$B134*(1+'LF Projected Ratios'!AD$50))</f>
        <v>0.25863038741211819</v>
      </c>
      <c r="AD134">
        <f>IF('LF Projected Ratios'!AE$50&gt;=0,$B134+(1-$B134)*'LF Projected Ratios'!AE$50,$B134*(1+'LF Projected Ratios'!AE$50))</f>
        <v>0.25668460702065221</v>
      </c>
      <c r="AE134">
        <f>IF('LF Projected Ratios'!AF$50&gt;=0,$B134+(1-$B134)*'LF Projected Ratios'!AF$50,$B134*(1+'LF Projected Ratios'!AF$50))</f>
        <v>0.2547553665418657</v>
      </c>
      <c r="AF134">
        <f>IF('LF Projected Ratios'!AG$50&gt;=0,$B134+(1-$B134)*'LF Projected Ratios'!AG$50,$B134*(1+'LF Projected Ratios'!AG$50))</f>
        <v>0.25284245597448196</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6.8539804171988086E-2</v>
      </c>
      <c r="C138" s="34">
        <f>(1/(1+EXP(('S Curve Equation'!$B$11-C93*'S Curve Equation'!$B$12)*'S Curve Equation'!$B$10))+'S Curve Equation'!$B$13)*'S Curve Equation'!$B$14</f>
        <v>6.7555295224625472E-2</v>
      </c>
      <c r="D138" s="34">
        <f>(1/(1+EXP(('S Curve Equation'!$B$11-D93*'S Curve Equation'!$B$12)*'S Curve Equation'!$B$10))+'S Curve Equation'!$B$13)*'S Curve Equation'!$B$14</f>
        <v>6.6146156862000885E-2</v>
      </c>
      <c r="E138" s="34">
        <f>(1/(1+EXP(('S Curve Equation'!$B$11-E93*'S Curve Equation'!$B$12)*'S Curve Equation'!$B$10))+'S Curve Equation'!$B$13)*'S Curve Equation'!$B$14</f>
        <v>6.4870817864390057E-2</v>
      </c>
      <c r="F138" s="34">
        <f>(1/(1+EXP(('S Curve Equation'!$B$11-F93*'S Curve Equation'!$B$12)*'S Curve Equation'!$B$10))+'S Curve Equation'!$B$13)*'S Curve Equation'!$B$14</f>
        <v>6.3778749612043134E-2</v>
      </c>
      <c r="G138" s="34">
        <f>(1/(1+EXP(('S Curve Equation'!$B$11-G93*'S Curve Equation'!$B$12)*'S Curve Equation'!$B$10))+'S Curve Equation'!$B$13)*'S Curve Equation'!$B$14</f>
        <v>6.2269312502201787E-2</v>
      </c>
      <c r="H138" s="34">
        <f>(1/(1+EXP(('S Curve Equation'!$B$11-H93*'S Curve Equation'!$B$12)*'S Curve Equation'!$B$10))+'S Curve Equation'!$B$13)*'S Curve Equation'!$B$14</f>
        <v>6.1195740571880895E-2</v>
      </c>
      <c r="I138" s="34">
        <f>(1/(1+EXP(('S Curve Equation'!$B$11-I93*'S Curve Equation'!$B$12)*'S Curve Equation'!$B$10))+'S Curve Equation'!$B$13)*'S Curve Equation'!$B$14</f>
        <v>6.0924254286546346E-2</v>
      </c>
      <c r="J138" s="34">
        <f>(1/(1+EXP(('S Curve Equation'!$B$11-J93*'S Curve Equation'!$B$12)*'S Curve Equation'!$B$10))+'S Curve Equation'!$B$13)*'S Curve Equation'!$B$14</f>
        <v>6.0421003002429148E-2</v>
      </c>
      <c r="K138" s="34">
        <f>(1/(1+EXP(('S Curve Equation'!$B$11-K93*'S Curve Equation'!$B$12)*'S Curve Equation'!$B$10))+'S Curve Equation'!$B$13)*'S Curve Equation'!$B$14</f>
        <v>5.902824010725502E-2</v>
      </c>
      <c r="L138" s="34">
        <f>(1/(1+EXP(('S Curve Equation'!$B$11-L93*'S Curve Equation'!$B$12)*'S Curve Equation'!$B$10))+'S Curve Equation'!$B$13)*'S Curve Equation'!$B$14</f>
        <v>5.791962609330524E-2</v>
      </c>
      <c r="M138" s="34">
        <f>(1/(1+EXP(('S Curve Equation'!$B$11-M93*'S Curve Equation'!$B$12)*'S Curve Equation'!$B$10))+'S Curve Equation'!$B$13)*'S Curve Equation'!$B$14</f>
        <v>5.6995660483913066E-2</v>
      </c>
      <c r="N138" s="34">
        <f>(1/(1+EXP(('S Curve Equation'!$B$11-N93*'S Curve Equation'!$B$12)*'S Curve Equation'!$B$10))+'S Curve Equation'!$B$13)*'S Curve Equation'!$B$14</f>
        <v>5.6091477242812063E-2</v>
      </c>
      <c r="O138" s="34">
        <f>(1/(1+EXP(('S Curve Equation'!$B$11-O93*'S Curve Equation'!$B$12)*'S Curve Equation'!$B$10))+'S Curve Equation'!$B$13)*'S Curve Equation'!$B$14</f>
        <v>5.5206537154649939E-2</v>
      </c>
      <c r="P138" s="34">
        <f>(1/(1+EXP(('S Curve Equation'!$B$11-P93*'S Curve Equation'!$B$12)*'S Curve Equation'!$B$10))+'S Curve Equation'!$B$13)*'S Curve Equation'!$B$14</f>
        <v>5.4340318278860565E-2</v>
      </c>
      <c r="Q138" s="34">
        <f>(1/(1+EXP(('S Curve Equation'!$B$11-Q93*'S Curve Equation'!$B$12)*'S Curve Equation'!$B$10))+'S Curve Equation'!$B$13)*'S Curve Equation'!$B$14</f>
        <v>5.3492315332562886E-2</v>
      </c>
      <c r="R138" s="34">
        <f>(1/(1+EXP(('S Curve Equation'!$B$11-R93*'S Curve Equation'!$B$12)*'S Curve Equation'!$B$10))+'S Curve Equation'!$B$13)*'S Curve Equation'!$B$14</f>
        <v>5.2662039096892536E-2</v>
      </c>
      <c r="S138" s="34">
        <f>(1/(1+EXP(('S Curve Equation'!$B$11-S93*'S Curve Equation'!$B$12)*'S Curve Equation'!$B$10))+'S Curve Equation'!$B$13)*'S Curve Equation'!$B$14</f>
        <v>5.1849015845881044E-2</v>
      </c>
      <c r="T138" s="34">
        <f>(1/(1+EXP(('S Curve Equation'!$B$11-T93*'S Curve Equation'!$B$12)*'S Curve Equation'!$B$10))+'S Curve Equation'!$B$13)*'S Curve Equation'!$B$14</f>
        <v>5.1052786797021334E-2</v>
      </c>
      <c r="U138" s="34">
        <f>(1/(1+EXP(('S Curve Equation'!$B$11-U93*'S Curve Equation'!$B$12)*'S Curve Equation'!$B$10))+'S Curve Equation'!$B$13)*'S Curve Equation'!$B$14</f>
        <v>5.0272907582692462E-2</v>
      </c>
      <c r="V138" s="34">
        <f>(1/(1+EXP(('S Curve Equation'!$B$11-V93*'S Curve Equation'!$B$12)*'S Curve Equation'!$B$10))+'S Curve Equation'!$B$13)*'S Curve Equation'!$B$14</f>
        <v>4.9508947741638658E-2</v>
      </c>
      <c r="W138" s="34">
        <f>(1/(1+EXP(('S Curve Equation'!$B$11-W93*'S Curve Equation'!$B$12)*'S Curve Equation'!$B$10))+'S Curve Equation'!$B$13)*'S Curve Equation'!$B$14</f>
        <v>4.8760490229732611E-2</v>
      </c>
      <c r="X138" s="34">
        <f>(1/(1+EXP(('S Curve Equation'!$B$11-X93*'S Curve Equation'!$B$12)*'S Curve Equation'!$B$10))+'S Curve Equation'!$B$13)*'S Curve Equation'!$B$14</f>
        <v>4.8027130949273973E-2</v>
      </c>
      <c r="Y138" s="34">
        <f>(1/(1+EXP(('S Curve Equation'!$B$11-Y93*'S Curve Equation'!$B$12)*'S Curve Equation'!$B$10))+'S Curve Equation'!$B$13)*'S Curve Equation'!$B$14</f>
        <v>4.7308478296105419E-2</v>
      </c>
      <c r="Z138" s="34">
        <f>(1/(1+EXP(('S Curve Equation'!$B$11-Z93*'S Curve Equation'!$B$12)*'S Curve Equation'!$B$10))+'S Curve Equation'!$B$13)*'S Curve Equation'!$B$14</f>
        <v>4.6604152723853064E-2</v>
      </c>
      <c r="AA138" s="34">
        <f>(1/(1+EXP(('S Curve Equation'!$B$11-AA93*'S Curve Equation'!$B$12)*'S Curve Equation'!$B$10))+'S Curve Equation'!$B$13)*'S Curve Equation'!$B$14</f>
        <v>4.5913786324621203E-2</v>
      </c>
      <c r="AB138" s="34">
        <f>(1/(1+EXP(('S Curve Equation'!$B$11-AB93*'S Curve Equation'!$B$12)*'S Curve Equation'!$B$10))+'S Curve Equation'!$B$13)*'S Curve Equation'!$B$14</f>
        <v>4.5237022425502142E-2</v>
      </c>
      <c r="AC138" s="34">
        <f>(1/(1+EXP(('S Curve Equation'!$B$11-AC93*'S Curve Equation'!$B$12)*'S Curve Equation'!$B$10))+'S Curve Equation'!$B$13)*'S Curve Equation'!$B$14</f>
        <v>4.4573515200278586E-2</v>
      </c>
      <c r="AD138" s="34">
        <f>(1/(1+EXP(('S Curve Equation'!$B$11-AD93*'S Curve Equation'!$B$12)*'S Curve Equation'!$B$10))+'S Curve Equation'!$B$13)*'S Curve Equation'!$B$14</f>
        <v>4.3922929295726401E-2</v>
      </c>
      <c r="AE138" s="34">
        <f>(1/(1+EXP(('S Curve Equation'!$B$11-AE93*'S Curve Equation'!$B$12)*'S Curve Equation'!$B$10))+'S Curve Equation'!$B$13)*'S Curve Equation'!$B$14</f>
        <v>4.3284939471942327E-2</v>
      </c>
      <c r="AF138" s="34">
        <f>(1/(1+EXP(('S Curve Equation'!$B$11-AF93*'S Curve Equation'!$B$12)*'S Curve Equation'!$B$10))+'S Curve Equation'!$B$13)*'S Curve Equation'!$B$14</f>
        <v>4.2659230256148116E-2</v>
      </c>
    </row>
    <row r="139" spans="1:32" x14ac:dyDescent="0.2">
      <c r="A139" s="12" t="s">
        <v>94</v>
      </c>
      <c r="B139" s="34">
        <f>(1/(1+EXP(('S Curve Equation'!$B$11-B94*'S Curve Equation'!$B$12)*'S Curve Equation'!$B$10))+'S Curve Equation'!$B$13)*'S Curve Equation'!$B$14</f>
        <v>3.9215686274509755E-2</v>
      </c>
      <c r="C139" s="34">
        <f>(1/(1+EXP(('S Curve Equation'!$B$11-C94*'S Curve Equation'!$B$12)*'S Curve Equation'!$B$10))+'S Curve Equation'!$B$13)*'S Curve Equation'!$B$14</f>
        <v>3.8727746202699094E-2</v>
      </c>
      <c r="D139" s="34">
        <f>(1/(1+EXP(('S Curve Equation'!$B$11-D94*'S Curve Equation'!$B$12)*'S Curve Equation'!$B$10))+'S Curve Equation'!$B$13)*'S Curve Equation'!$B$14</f>
        <v>3.8027495695866644E-2</v>
      </c>
      <c r="E139" s="34">
        <f>(1/(1+EXP(('S Curve Equation'!$B$11-E94*'S Curve Equation'!$B$12)*'S Curve Equation'!$B$10))+'S Curve Equation'!$B$13)*'S Curve Equation'!$B$14</f>
        <v>3.7391800043280472E-2</v>
      </c>
      <c r="F139" s="34">
        <f>(1/(1+EXP(('S Curve Equation'!$B$11-F94*'S Curve Equation'!$B$12)*'S Curve Equation'!$B$10))+'S Curve Equation'!$B$13)*'S Curve Equation'!$B$14</f>
        <v>3.6845954609358113E-2</v>
      </c>
      <c r="G139" s="34">
        <f>(1/(1+EXP(('S Curve Equation'!$B$11-G94*'S Curve Equation'!$B$12)*'S Curve Equation'!$B$10))+'S Curve Equation'!$B$13)*'S Curve Equation'!$B$14</f>
        <v>3.6089150762434512E-2</v>
      </c>
      <c r="H139" s="34">
        <f>(1/(1+EXP(('S Curve Equation'!$B$11-H94*'S Curve Equation'!$B$12)*'S Curve Equation'!$B$10))+'S Curve Equation'!$B$13)*'S Curve Equation'!$B$14</f>
        <v>3.554917938961133E-2</v>
      </c>
      <c r="I139" s="34">
        <f>(1/(1+EXP(('S Curve Equation'!$B$11-I94*'S Curve Equation'!$B$12)*'S Curve Equation'!$B$10))+'S Curve Equation'!$B$13)*'S Curve Equation'!$B$14</f>
        <v>3.5412401765151418E-2</v>
      </c>
      <c r="J139" s="34">
        <f>(1/(1+EXP(('S Curve Equation'!$B$11-J94*'S Curve Equation'!$B$12)*'S Curve Equation'!$B$10))+'S Curve Equation'!$B$13)*'S Curve Equation'!$B$14</f>
        <v>3.5158610665390701E-2</v>
      </c>
      <c r="K139" s="34">
        <f>(1/(1+EXP(('S Curve Equation'!$B$11-K94*'S Curve Equation'!$B$12)*'S Curve Equation'!$B$10))+'S Curve Equation'!$B$13)*'S Curve Equation'!$B$14</f>
        <v>3.4454529909996603E-2</v>
      </c>
      <c r="L139" s="34">
        <f>(1/(1+EXP(('S Curve Equation'!$B$11-L94*'S Curve Equation'!$B$12)*'S Curve Equation'!$B$10))+'S Curve Equation'!$B$13)*'S Curve Equation'!$B$14</f>
        <v>3.3892261221365537E-2</v>
      </c>
      <c r="M139" s="34">
        <f>(1/(1+EXP(('S Curve Equation'!$B$11-M94*'S Curve Equation'!$B$12)*'S Curve Equation'!$B$10))+'S Curve Equation'!$B$13)*'S Curve Equation'!$B$14</f>
        <v>3.3422368425920383E-2</v>
      </c>
      <c r="N139" s="34">
        <f>(1/(1+EXP(('S Curve Equation'!$B$11-N94*'S Curve Equation'!$B$12)*'S Curve Equation'!$B$10))+'S Curve Equation'!$B$13)*'S Curve Equation'!$B$14</f>
        <v>3.2961388807085344E-2</v>
      </c>
      <c r="O139" s="34">
        <f>(1/(1+EXP(('S Curve Equation'!$B$11-O94*'S Curve Equation'!$B$12)*'S Curve Equation'!$B$10))+'S Curve Equation'!$B$13)*'S Curve Equation'!$B$14</f>
        <v>3.2509097505914616E-2</v>
      </c>
      <c r="P139" s="34">
        <f>(1/(1+EXP(('S Curve Equation'!$B$11-P94*'S Curve Equation'!$B$12)*'S Curve Equation'!$B$10))+'S Curve Equation'!$B$13)*'S Curve Equation'!$B$14</f>
        <v>3.2065276587087688E-2</v>
      </c>
      <c r="Q139" s="34">
        <f>(1/(1+EXP(('S Curve Equation'!$B$11-Q94*'S Curve Equation'!$B$12)*'S Curve Equation'!$B$10))+'S Curve Equation'!$B$13)*'S Curve Equation'!$B$14</f>
        <v>3.1629714791069401E-2</v>
      </c>
      <c r="R139" s="34">
        <f>(1/(1+EXP(('S Curve Equation'!$B$11-R94*'S Curve Equation'!$B$12)*'S Curve Equation'!$B$10))+'S Curve Equation'!$B$13)*'S Curve Equation'!$B$14</f>
        <v>3.120220729624798E-2</v>
      </c>
      <c r="S139" s="34">
        <f>(1/(1+EXP(('S Curve Equation'!$B$11-S94*'S Curve Equation'!$B$12)*'S Curve Equation'!$B$10))+'S Curve Equation'!$B$13)*'S Curve Equation'!$B$14</f>
        <v>3.0782555490612346E-2</v>
      </c>
      <c r="T139" s="34">
        <f>(1/(1+EXP(('S Curve Equation'!$B$11-T94*'S Curve Equation'!$B$12)*'S Curve Equation'!$B$10))+'S Curve Equation'!$B$13)*'S Curve Equation'!$B$14</f>
        <v>3.0370566752547491E-2</v>
      </c>
      <c r="U139" s="34">
        <f>(1/(1+EXP(('S Curve Equation'!$B$11-U94*'S Curve Equation'!$B$12)*'S Curve Equation'!$B$10))+'S Curve Equation'!$B$13)*'S Curve Equation'!$B$14</f>
        <v>2.9966054240349746E-2</v>
      </c>
      <c r="V139" s="34">
        <f>(1/(1+EXP(('S Curve Equation'!$B$11-V94*'S Curve Equation'!$B$12)*'S Curve Equation'!$B$10))+'S Curve Equation'!$B$13)*'S Curve Equation'!$B$14</f>
        <v>2.956883669007921E-2</v>
      </c>
      <c r="W139" s="34">
        <f>(1/(1+EXP(('S Curve Equation'!$B$11-W94*'S Curve Equation'!$B$12)*'S Curve Equation'!$B$10))+'S Curve Equation'!$B$13)*'S Curve Equation'!$B$14</f>
        <v>2.917873822138782E-2</v>
      </c>
      <c r="X139" s="34">
        <f>(1/(1+EXP(('S Curve Equation'!$B$11-X94*'S Curve Equation'!$B$12)*'S Curve Equation'!$B$10))+'S Curve Equation'!$B$13)*'S Curve Equation'!$B$14</f>
        <v>2.8795588150975656E-2</v>
      </c>
      <c r="Y139" s="34">
        <f>(1/(1+EXP(('S Curve Equation'!$B$11-Y94*'S Curve Equation'!$B$12)*'S Curve Equation'!$B$10))+'S Curve Equation'!$B$13)*'S Curve Equation'!$B$14</f>
        <v>2.8419220813346493E-2</v>
      </c>
      <c r="Z139" s="34">
        <f>(1/(1+EXP(('S Curve Equation'!$B$11-Z94*'S Curve Equation'!$B$12)*'S Curve Equation'!$B$10))+'S Curve Equation'!$B$13)*'S Curve Equation'!$B$14</f>
        <v>2.8049475388547726E-2</v>
      </c>
      <c r="AA139" s="34">
        <f>(1/(1+EXP(('S Curve Equation'!$B$11-AA94*'S Curve Equation'!$B$12)*'S Curve Equation'!$B$10))+'S Curve Equation'!$B$13)*'S Curve Equation'!$B$14</f>
        <v>2.7686195736594019E-2</v>
      </c>
      <c r="AB139" s="34">
        <f>(1/(1+EXP(('S Curve Equation'!$B$11-AB94*'S Curve Equation'!$B$12)*'S Curve Equation'!$B$10))+'S Curve Equation'!$B$13)*'S Curve Equation'!$B$14</f>
        <v>2.7329230238290269E-2</v>
      </c>
      <c r="AC139" s="34">
        <f>(1/(1+EXP(('S Curve Equation'!$B$11-AC94*'S Curve Equation'!$B$12)*'S Curve Equation'!$B$10))+'S Curve Equation'!$B$13)*'S Curve Equation'!$B$14</f>
        <v>2.69784316421788E-2</v>
      </c>
      <c r="AD139" s="34">
        <f>(1/(1+EXP(('S Curve Equation'!$B$11-AD94*'S Curve Equation'!$B$12)*'S Curve Equation'!$B$10))+'S Curve Equation'!$B$13)*'S Curve Equation'!$B$14</f>
        <v>2.663365691735313E-2</v>
      </c>
      <c r="AE139" s="34">
        <f>(1/(1+EXP(('S Curve Equation'!$B$11-AE94*'S Curve Equation'!$B$12)*'S Curve Equation'!$B$10))+'S Curve Equation'!$B$13)*'S Curve Equation'!$B$14</f>
        <v>2.6294767111887274E-2</v>
      </c>
      <c r="AF139" s="34">
        <f>(1/(1+EXP(('S Curve Equation'!$B$11-AF94*'S Curve Equation'!$B$12)*'S Curve Equation'!$B$10))+'S Curve Equation'!$B$13)*'S Curve Equation'!$B$14</f>
        <v>2.5961627216646153E-2</v>
      </c>
    </row>
    <row r="140" spans="1:32" x14ac:dyDescent="0.2">
      <c r="A140" s="12" t="s">
        <v>93</v>
      </c>
      <c r="B140" s="34">
        <f>(1/(1+EXP(('S Curve Equation'!$B$11-B95*'S Curve Equation'!$B$12)*'S Curve Equation'!$B$10))+'S Curve Equation'!$B$13)*'S Curve Equation'!$B$14</f>
        <v>3.09278350515464E-2</v>
      </c>
      <c r="C140" s="34">
        <f>(1/(1+EXP(('S Curve Equation'!$B$11-C95*'S Curve Equation'!$B$12)*'S Curve Equation'!$B$10))+'S Curve Equation'!$B$13)*'S Curve Equation'!$B$14</f>
        <v>3.0566541181277194E-2</v>
      </c>
      <c r="D140" s="34">
        <f>(1/(1+EXP(('S Curve Equation'!$B$11-D95*'S Curve Equation'!$B$12)*'S Curve Equation'!$B$10))+'S Curve Equation'!$B$13)*'S Curve Equation'!$B$14</f>
        <v>3.0047418854106167E-2</v>
      </c>
      <c r="E140" s="34">
        <f>(1/(1+EXP(('S Curve Equation'!$B$11-E95*'S Curve Equation'!$B$12)*'S Curve Equation'!$B$10))+'S Curve Equation'!$B$13)*'S Curve Equation'!$B$14</f>
        <v>2.9575505751906223E-2</v>
      </c>
      <c r="F140" s="34">
        <f>(1/(1+EXP(('S Curve Equation'!$B$11-F95*'S Curve Equation'!$B$12)*'S Curve Equation'!$B$10))+'S Curve Equation'!$B$13)*'S Curve Equation'!$B$14</f>
        <v>2.9169792806598677E-2</v>
      </c>
      <c r="G140" s="34">
        <f>(1/(1+EXP(('S Curve Equation'!$B$11-G95*'S Curve Equation'!$B$12)*'S Curve Equation'!$B$10))+'S Curve Equation'!$B$13)*'S Curve Equation'!$B$14</f>
        <v>2.8606500012007676E-2</v>
      </c>
      <c r="H140" s="34">
        <f>(1/(1+EXP(('S Curve Equation'!$B$11-H95*'S Curve Equation'!$B$12)*'S Curve Equation'!$B$10))+'S Curve Equation'!$B$13)*'S Curve Equation'!$B$14</f>
        <v>2.8204032808397936E-2</v>
      </c>
      <c r="I140" s="34">
        <f>(1/(1+EXP(('S Curve Equation'!$B$11-I95*'S Curve Equation'!$B$12)*'S Curve Equation'!$B$10))+'S Curve Equation'!$B$13)*'S Curve Equation'!$B$14</f>
        <v>2.810201013458654E-2</v>
      </c>
      <c r="J140" s="34">
        <f>(1/(1+EXP(('S Curve Equation'!$B$11-J95*'S Curve Equation'!$B$12)*'S Curve Equation'!$B$10))+'S Curve Equation'!$B$13)*'S Curve Equation'!$B$14</f>
        <v>2.7912625215787343E-2</v>
      </c>
      <c r="K140" s="34">
        <f>(1/(1+EXP(('S Curve Equation'!$B$11-K95*'S Curve Equation'!$B$12)*'S Curve Equation'!$B$10))+'S Curve Equation'!$B$13)*'S Curve Equation'!$B$14</f>
        <v>2.7386661688692554E-2</v>
      </c>
      <c r="L140" s="34">
        <f>(1/(1+EXP(('S Curve Equation'!$B$11-L95*'S Curve Equation'!$B$12)*'S Curve Equation'!$B$10))+'S Curve Equation'!$B$13)*'S Curve Equation'!$B$14</f>
        <v>2.6966032654518163E-2</v>
      </c>
      <c r="M140" s="34">
        <f>(1/(1+EXP(('S Curve Equation'!$B$11-M95*'S Curve Equation'!$B$12)*'S Curve Equation'!$B$10))+'S Curve Equation'!$B$13)*'S Curve Equation'!$B$14</f>
        <v>2.6614091970593348E-2</v>
      </c>
      <c r="N140" s="34">
        <f>(1/(1+EXP(('S Curve Equation'!$B$11-N95*'S Curve Equation'!$B$12)*'S Curve Equation'!$B$10))+'S Curve Equation'!$B$13)*'S Curve Equation'!$B$14</f>
        <v>2.6268452204022963E-2</v>
      </c>
      <c r="O140" s="34">
        <f>(1/(1+EXP(('S Curve Equation'!$B$11-O95*'S Curve Equation'!$B$12)*'S Curve Equation'!$B$10))+'S Curve Equation'!$B$13)*'S Curve Equation'!$B$14</f>
        <v>2.5928960910075686E-2</v>
      </c>
      <c r="P140" s="34">
        <f>(1/(1+EXP(('S Curve Equation'!$B$11-P95*'S Curve Equation'!$B$12)*'S Curve Equation'!$B$10))+'S Curve Equation'!$B$13)*'S Curve Equation'!$B$14</f>
        <v>2.5595470199342933E-2</v>
      </c>
      <c r="Q140" s="34">
        <f>(1/(1+EXP(('S Curve Equation'!$B$11-Q95*'S Curve Equation'!$B$12)*'S Curve Equation'!$B$10))+'S Curve Equation'!$B$13)*'S Curve Equation'!$B$14</f>
        <v>2.5267836577784111E-2</v>
      </c>
      <c r="R140" s="34">
        <f>(1/(1+EXP(('S Curve Equation'!$B$11-R95*'S Curve Equation'!$B$12)*'S Curve Equation'!$B$10))+'S Curve Equation'!$B$13)*'S Curve Equation'!$B$14</f>
        <v>2.4945920793159829E-2</v>
      </c>
      <c r="S140" s="34">
        <f>(1/(1+EXP(('S Curve Equation'!$B$11-S95*'S Curve Equation'!$B$12)*'S Curve Equation'!$B$10))+'S Curve Equation'!$B$13)*'S Curve Equation'!$B$14</f>
        <v>2.462958768757122E-2</v>
      </c>
      <c r="T140" s="34">
        <f>(1/(1+EXP(('S Curve Equation'!$B$11-T95*'S Curve Equation'!$B$12)*'S Curve Equation'!$B$10))+'S Curve Equation'!$B$13)*'S Curve Equation'!$B$14</f>
        <v>2.4318706055834048E-2</v>
      </c>
      <c r="U140" s="34">
        <f>(1/(1+EXP(('S Curve Equation'!$B$11-U95*'S Curve Equation'!$B$12)*'S Curve Equation'!$B$10))+'S Curve Equation'!$B$13)*'S Curve Equation'!$B$14</f>
        <v>2.4013148509432338E-2</v>
      </c>
      <c r="V140" s="34">
        <f>(1/(1+EXP(('S Curve Equation'!$B$11-V95*'S Curve Equation'!$B$12)*'S Curve Equation'!$B$10))+'S Curve Equation'!$B$13)*'S Curve Equation'!$B$14</f>
        <v>2.3712791345805874E-2</v>
      </c>
      <c r="W140" s="34">
        <f>(1/(1+EXP(('S Curve Equation'!$B$11-W95*'S Curve Equation'!$B$12)*'S Curve Equation'!$B$10))+'S Curve Equation'!$B$13)*'S Curve Equation'!$B$14</f>
        <v>2.3417514422739722E-2</v>
      </c>
      <c r="X140" s="34">
        <f>(1/(1+EXP(('S Curve Equation'!$B$11-X95*'S Curve Equation'!$B$12)*'S Curve Equation'!$B$10))+'S Curve Equation'!$B$13)*'S Curve Equation'!$B$14</f>
        <v>2.3127201037633788E-2</v>
      </c>
      <c r="Y140" s="34">
        <f>(1/(1+EXP(('S Curve Equation'!$B$11-Y95*'S Curve Equation'!$B$12)*'S Curve Equation'!$B$10))+'S Curve Equation'!$B$13)*'S Curve Equation'!$B$14</f>
        <v>2.2841737811441099E-2</v>
      </c>
      <c r="Z140" s="34">
        <f>(1/(1+EXP(('S Curve Equation'!$B$11-Z95*'S Curve Equation'!$B$12)*'S Curve Equation'!$B$10))+'S Curve Equation'!$B$13)*'S Curve Equation'!$B$14</f>
        <v>2.2561014577074451E-2</v>
      </c>
      <c r="AA140" s="34">
        <f>(1/(1+EXP(('S Curve Equation'!$B$11-AA95*'S Curve Equation'!$B$12)*'S Curve Equation'!$B$10))+'S Curve Equation'!$B$13)*'S Curve Equation'!$B$14</f>
        <v>2.2284924272088443E-2</v>
      </c>
      <c r="AB140" s="34">
        <f>(1/(1+EXP(('S Curve Equation'!$B$11-AB95*'S Curve Equation'!$B$12)*'S Curve Equation'!$B$10))+'S Curve Equation'!$B$13)*'S Curve Equation'!$B$14</f>
        <v>2.2013362835455786E-2</v>
      </c>
      <c r="AC140" s="34">
        <f>(1/(1+EXP(('S Curve Equation'!$B$11-AC95*'S Curve Equation'!$B$12)*'S Curve Equation'!$B$10))+'S Curve Equation'!$B$13)*'S Curve Equation'!$B$14</f>
        <v>2.174622910826229E-2</v>
      </c>
      <c r="AD140" s="34">
        <f>(1/(1+EXP(('S Curve Equation'!$B$11-AD95*'S Curve Equation'!$B$12)*'S Curve Equation'!$B$10))+'S Curve Equation'!$B$13)*'S Curve Equation'!$B$14</f>
        <v>2.1483424738155905E-2</v>
      </c>
      <c r="AE140" s="34">
        <f>(1/(1+EXP(('S Curve Equation'!$B$11-AE95*'S Curve Equation'!$B$12)*'S Curve Equation'!$B$10))+'S Curve Equation'!$B$13)*'S Curve Equation'!$B$14</f>
        <v>2.1224854087390103E-2</v>
      </c>
      <c r="AF140" s="34">
        <f>(1/(1+EXP(('S Curve Equation'!$B$11-AF95*'S Curve Equation'!$B$12)*'S Curve Equation'!$B$10))+'S Curve Equation'!$B$13)*'S Curve Equation'!$B$14</f>
        <v>2.0970424144311779E-2</v>
      </c>
    </row>
    <row r="141" spans="1:32" x14ac:dyDescent="0.2">
      <c r="A141" s="12" t="s">
        <v>28</v>
      </c>
      <c r="B141" s="34">
        <f>(1/(1+EXP(('S Curve Equation'!$B$11-B96*'S Curve Equation'!$B$12)*'S Curve Equation'!$B$10))+'S Curve Equation'!$B$13)*'S Curve Equation'!$B$14</f>
        <v>0.10843373493975897</v>
      </c>
      <c r="C141" s="34">
        <f>(1/(1+EXP(('S Curve Equation'!$B$11-C96*'S Curve Equation'!$B$12)*'S Curve Equation'!$B$10))+'S Curve Equation'!$B$13)*'S Curve Equation'!$B$14</f>
        <v>0.10670785245236891</v>
      </c>
      <c r="D141" s="34">
        <f>(1/(1+EXP(('S Curve Equation'!$B$11-D96*'S Curve Equation'!$B$12)*'S Curve Equation'!$B$10))+'S Curve Equation'!$B$13)*'S Curve Equation'!$B$14</f>
        <v>0.10424139357209615</v>
      </c>
      <c r="E141" s="34">
        <f>(1/(1+EXP(('S Curve Equation'!$B$11-E96*'S Curve Equation'!$B$12)*'S Curve Equation'!$B$10))+'S Curve Equation'!$B$13)*'S Curve Equation'!$B$14</f>
        <v>0.10201316429490664</v>
      </c>
      <c r="F141" s="34">
        <f>(1/(1+EXP(('S Curve Equation'!$B$11-F96*'S Curve Equation'!$B$12)*'S Curve Equation'!$B$10))+'S Curve Equation'!$B$13)*'S Curve Equation'!$B$14</f>
        <v>0.10010831777980776</v>
      </c>
      <c r="G141" s="34">
        <f>(1/(1+EXP(('S Curve Equation'!$B$11-G96*'S Curve Equation'!$B$12)*'S Curve Equation'!$B$10))+'S Curve Equation'!$B$13)*'S Curve Equation'!$B$14</f>
        <v>9.7480508933017226E-2</v>
      </c>
      <c r="H141" s="34">
        <f>(1/(1+EXP(('S Curve Equation'!$B$11-H96*'S Curve Equation'!$B$12)*'S Curve Equation'!$B$10))+'S Curve Equation'!$B$13)*'S Curve Equation'!$B$14</f>
        <v>9.5615205582693596E-2</v>
      </c>
      <c r="I141" s="34">
        <f>(1/(1+EXP(('S Curve Equation'!$B$11-I96*'S Curve Equation'!$B$12)*'S Curve Equation'!$B$10))+'S Curve Equation'!$B$13)*'S Curve Equation'!$B$14</f>
        <v>9.5144007263837135E-2</v>
      </c>
      <c r="J141" s="34">
        <f>(1/(1+EXP(('S Curve Equation'!$B$11-J96*'S Curve Equation'!$B$12)*'S Curve Equation'!$B$10))+'S Curve Equation'!$B$13)*'S Curve Equation'!$B$14</f>
        <v>9.4271098417069446E-2</v>
      </c>
      <c r="K141" s="34">
        <f>(1/(1+EXP(('S Curve Equation'!$B$11-K96*'S Curve Equation'!$B$12)*'S Curve Equation'!$B$10))+'S Curve Equation'!$B$13)*'S Curve Equation'!$B$14</f>
        <v>9.1859083766149457E-2</v>
      </c>
      <c r="L141" s="34">
        <f>(1/(1+EXP(('S Curve Equation'!$B$11-L96*'S Curve Equation'!$B$12)*'S Curve Equation'!$B$10))+'S Curve Equation'!$B$13)*'S Curve Equation'!$B$14</f>
        <v>8.9943265817971838E-2</v>
      </c>
      <c r="M141" s="34">
        <f>(1/(1+EXP(('S Curve Equation'!$B$11-M96*'S Curve Equation'!$B$12)*'S Curve Equation'!$B$10))+'S Curve Equation'!$B$13)*'S Curve Equation'!$B$14</f>
        <v>8.8349419558694825E-2</v>
      </c>
      <c r="N141" s="34">
        <f>(1/(1+EXP(('S Curve Equation'!$B$11-N96*'S Curve Equation'!$B$12)*'S Curve Equation'!$B$10))+'S Curve Equation'!$B$13)*'S Curve Equation'!$B$14</f>
        <v>8.6792306868762922E-2</v>
      </c>
      <c r="O141" s="34">
        <f>(1/(1+EXP(('S Curve Equation'!$B$11-O96*'S Curve Equation'!$B$12)*'S Curve Equation'!$B$10))+'S Curve Equation'!$B$13)*'S Curve Equation'!$B$14</f>
        <v>8.5270901208677155E-2</v>
      </c>
      <c r="P141" s="34">
        <f>(1/(1+EXP(('S Curve Equation'!$B$11-P96*'S Curve Equation'!$B$12)*'S Curve Equation'!$B$10))+'S Curve Equation'!$B$13)*'S Curve Equation'!$B$14</f>
        <v>8.3784207900595167E-2</v>
      </c>
      <c r="Q141" s="34">
        <f>(1/(1+EXP(('S Curve Equation'!$B$11-Q96*'S Curve Equation'!$B$12)*'S Curve Equation'!$B$10))+'S Curve Equation'!$B$13)*'S Curve Equation'!$B$14</f>
        <v>8.233126312279726E-2</v>
      </c>
      <c r="R141" s="34">
        <f>(1/(1+EXP(('S Curve Equation'!$B$11-R96*'S Curve Equation'!$B$12)*'S Curve Equation'!$B$10))+'S Curve Equation'!$B$13)*'S Curve Equation'!$B$14</f>
        <v>8.0911132931138177E-2</v>
      </c>
      <c r="S141" s="34">
        <f>(1/(1+EXP(('S Curve Equation'!$B$11-S96*'S Curve Equation'!$B$12)*'S Curve Equation'!$B$10))+'S Curve Equation'!$B$13)*'S Curve Equation'!$B$14</f>
        <v>7.9522912307376736E-2</v>
      </c>
      <c r="T141" s="34">
        <f>(1/(1+EXP(('S Curve Equation'!$B$11-T96*'S Curve Equation'!$B$12)*'S Curve Equation'!$B$10))+'S Curve Equation'!$B$13)*'S Curve Equation'!$B$14</f>
        <v>7.8165724234191922E-2</v>
      </c>
      <c r="U141" s="34">
        <f>(1/(1+EXP(('S Curve Equation'!$B$11-U96*'S Curve Equation'!$B$12)*'S Curve Equation'!$B$10))+'S Curve Equation'!$B$13)*'S Curve Equation'!$B$14</f>
        <v>7.6838718796635605E-2</v>
      </c>
      <c r="V141" s="34">
        <f>(1/(1+EXP(('S Curve Equation'!$B$11-V96*'S Curve Equation'!$B$12)*'S Curve Equation'!$B$10))+'S Curve Equation'!$B$13)*'S Curve Equation'!$B$14</f>
        <v>7.5541072309705484E-2</v>
      </c>
      <c r="W141" s="34">
        <f>(1/(1+EXP(('S Curve Equation'!$B$11-W96*'S Curve Equation'!$B$12)*'S Curve Equation'!$B$10))+'S Curve Equation'!$B$13)*'S Curve Equation'!$B$14</f>
        <v>7.4271986471678431E-2</v>
      </c>
      <c r="X141" s="34">
        <f>(1/(1+EXP(('S Curve Equation'!$B$11-X96*'S Curve Equation'!$B$12)*'S Curve Equation'!$B$10))+'S Curve Equation'!$B$13)*'S Curve Equation'!$B$14</f>
        <v>7.3030687542798831E-2</v>
      </c>
      <c r="Y141" s="34">
        <f>(1/(1+EXP(('S Curve Equation'!$B$11-Y96*'S Curve Equation'!$B$12)*'S Curve Equation'!$B$10))+'S Curve Equation'!$B$13)*'S Curve Equation'!$B$14</f>
        <v>7.1816425548881763E-2</v>
      </c>
      <c r="Z141" s="34">
        <f>(1/(1+EXP(('S Curve Equation'!$B$11-Z96*'S Curve Equation'!$B$12)*'S Curve Equation'!$B$10))+'S Curve Equation'!$B$13)*'S Curve Equation'!$B$14</f>
        <v>7.0628473509361508E-2</v>
      </c>
      <c r="AA141" s="34">
        <f>(1/(1+EXP(('S Curve Equation'!$B$11-AA96*'S Curve Equation'!$B$12)*'S Curve Equation'!$B$10))+'S Curve Equation'!$B$13)*'S Curve Equation'!$B$14</f>
        <v>6.9466126689287908E-2</v>
      </c>
      <c r="AB141" s="34">
        <f>(1/(1+EXP(('S Curve Equation'!$B$11-AB96*'S Curve Equation'!$B$12)*'S Curve Equation'!$B$10))+'S Curve Equation'!$B$13)*'S Curve Equation'!$B$14</f>
        <v>6.8328701874759548E-2</v>
      </c>
      <c r="AC141" s="34">
        <f>(1/(1+EXP(('S Curve Equation'!$B$11-AC96*'S Curve Equation'!$B$12)*'S Curve Equation'!$B$10))+'S Curve Equation'!$B$13)*'S Curve Equation'!$B$14</f>
        <v>6.721553667125818E-2</v>
      </c>
      <c r="AD141" s="34">
        <f>(1/(1+EXP(('S Curve Equation'!$B$11-AD96*'S Curve Equation'!$B$12)*'S Curve Equation'!$B$10))+'S Curve Equation'!$B$13)*'S Curve Equation'!$B$14</f>
        <v>6.6125988824348211E-2</v>
      </c>
      <c r="AE141" s="34">
        <f>(1/(1+EXP(('S Curve Equation'!$B$11-AE96*'S Curve Equation'!$B$12)*'S Curve Equation'!$B$10))+'S Curve Equation'!$B$13)*'S Curve Equation'!$B$14</f>
        <v>6.5059435562183132E-2</v>
      </c>
      <c r="AF141" s="34">
        <f>(1/(1+EXP(('S Curve Equation'!$B$11-AF96*'S Curve Equation'!$B$12)*'S Curve Equation'!$B$10))+'S Curve Equation'!$B$13)*'S Curve Equation'!$B$14</f>
        <v>6.4015272959267996E-2</v>
      </c>
    </row>
    <row r="142" spans="1:32" x14ac:dyDescent="0.2">
      <c r="A142" s="12" t="s">
        <v>29</v>
      </c>
      <c r="B142" s="34">
        <f>(1/(1+EXP(('S Curve Equation'!$B$11-B97*'S Curve Equation'!$B$12)*'S Curve Equation'!$B$10))+'S Curve Equation'!$B$13)*'S Curve Equation'!$B$14</f>
        <v>6.4748201438848921E-2</v>
      </c>
      <c r="C142" s="34">
        <f>(1/(1+EXP(('S Curve Equation'!$B$11-C97*'S Curve Equation'!$B$12)*'S Curve Equation'!$B$10))+'S Curve Equation'!$B$13)*'S Curve Equation'!$B$14</f>
        <v>6.3831064203912241E-2</v>
      </c>
      <c r="D142" s="34">
        <f>(1/(1+EXP(('S Curve Equation'!$B$11-D97*'S Curve Equation'!$B$12)*'S Curve Equation'!$B$10))+'S Curve Equation'!$B$13)*'S Curve Equation'!$B$14</f>
        <v>6.2518033432587231E-2</v>
      </c>
      <c r="E142" s="34">
        <f>(1/(1+EXP(('S Curve Equation'!$B$11-E97*'S Curve Equation'!$B$12)*'S Curve Equation'!$B$10))+'S Curve Equation'!$B$13)*'S Curve Equation'!$B$14</f>
        <v>6.1329339629737453E-2</v>
      </c>
      <c r="F142" s="34">
        <f>(1/(1+EXP(('S Curve Equation'!$B$11-F97*'S Curve Equation'!$B$12)*'S Curve Equation'!$B$10))+'S Curve Equation'!$B$13)*'S Curve Equation'!$B$14</f>
        <v>6.03112031584008E-2</v>
      </c>
      <c r="G142" s="34">
        <f>(1/(1+EXP(('S Curve Equation'!$B$11-G97*'S Curve Equation'!$B$12)*'S Curve Equation'!$B$10))+'S Curve Equation'!$B$13)*'S Curve Equation'!$B$14</f>
        <v>5.8903542423921221E-2</v>
      </c>
      <c r="H142" s="34">
        <f>(1/(1+EXP(('S Curve Equation'!$B$11-H97*'S Curve Equation'!$B$12)*'S Curve Equation'!$B$10))+'S Curve Equation'!$B$13)*'S Curve Equation'!$B$14</f>
        <v>5.7902059130004908E-2</v>
      </c>
      <c r="I142" s="34">
        <f>(1/(1+EXP(('S Curve Equation'!$B$11-I97*'S Curve Equation'!$B$12)*'S Curve Equation'!$B$10))+'S Curve Equation'!$B$13)*'S Curve Equation'!$B$14</f>
        <v>5.7648762458387133E-2</v>
      </c>
      <c r="J142" s="34">
        <f>(1/(1+EXP(('S Curve Equation'!$B$11-J97*'S Curve Equation'!$B$12)*'S Curve Equation'!$B$10))+'S Curve Equation'!$B$13)*'S Curve Equation'!$B$14</f>
        <v>5.7179185446223843E-2</v>
      </c>
      <c r="K142" s="34">
        <f>(1/(1+EXP(('S Curve Equation'!$B$11-K97*'S Curve Equation'!$B$12)*'S Curve Equation'!$B$10))+'S Curve Equation'!$B$13)*'S Curve Equation'!$B$14</f>
        <v>5.5879316412669619E-2</v>
      </c>
      <c r="L142" s="34">
        <f>(1/(1+EXP(('S Curve Equation'!$B$11-L97*'S Curve Equation'!$B$12)*'S Curve Equation'!$B$10))+'S Curve Equation'!$B$13)*'S Curve Equation'!$B$14</f>
        <v>5.484432070287118E-2</v>
      </c>
      <c r="M142" s="34">
        <f>(1/(1+EXP(('S Curve Equation'!$B$11-M97*'S Curve Equation'!$B$12)*'S Curve Equation'!$B$10))+'S Curve Equation'!$B$13)*'S Curve Equation'!$B$14</f>
        <v>5.3981486426528828E-2</v>
      </c>
      <c r="N142" s="34">
        <f>(1/(1+EXP(('S Curve Equation'!$B$11-N97*'S Curve Equation'!$B$12)*'S Curve Equation'!$B$10))+'S Curve Equation'!$B$13)*'S Curve Equation'!$B$14</f>
        <v>5.3136922625362855E-2</v>
      </c>
      <c r="O142" s="34">
        <f>(1/(1+EXP(('S Curve Equation'!$B$11-O97*'S Curve Equation'!$B$12)*'S Curve Equation'!$B$10))+'S Curve Equation'!$B$13)*'S Curve Equation'!$B$14</f>
        <v>5.2310134296142022E-2</v>
      </c>
      <c r="P142" s="34">
        <f>(1/(1+EXP(('S Curve Equation'!$B$11-P97*'S Curve Equation'!$B$12)*'S Curve Equation'!$B$10))+'S Curve Equation'!$B$13)*'S Curve Equation'!$B$14</f>
        <v>5.1500642274743977E-2</v>
      </c>
      <c r="Q142" s="34">
        <f>(1/(1+EXP(('S Curve Equation'!$B$11-Q97*'S Curve Equation'!$B$12)*'S Curve Equation'!$B$10))+'S Curve Equation'!$B$13)*'S Curve Equation'!$B$14</f>
        <v>5.0707982667565737E-2</v>
      </c>
      <c r="R142" s="34">
        <f>(1/(1+EXP(('S Curve Equation'!$B$11-R97*'S Curve Equation'!$B$12)*'S Curve Equation'!$B$10))+'S Curve Equation'!$B$13)*'S Curve Equation'!$B$14</f>
        <v>4.993170630484272E-2</v>
      </c>
      <c r="S142" s="34">
        <f>(1/(1+EXP(('S Curve Equation'!$B$11-S97*'S Curve Equation'!$B$12)*'S Curve Equation'!$B$10))+'S Curve Equation'!$B$13)*'S Curve Equation'!$B$14</f>
        <v>4.9171378215017651E-2</v>
      </c>
      <c r="T142" s="34">
        <f>(1/(1+EXP(('S Curve Equation'!$B$11-T97*'S Curve Equation'!$B$12)*'S Curve Equation'!$B$10))+'S Curve Equation'!$B$13)*'S Curve Equation'!$B$14</f>
        <v>4.8426577119330246E-2</v>
      </c>
      <c r="U142" s="34">
        <f>(1/(1+EXP(('S Curve Equation'!$B$11-U97*'S Curve Equation'!$B$12)*'S Curve Equation'!$B$10))+'S Curve Equation'!$B$13)*'S Curve Equation'!$B$14</f>
        <v>4.7696894945832034E-2</v>
      </c>
      <c r="V142" s="34">
        <f>(1/(1+EXP(('S Curve Equation'!$B$11-V97*'S Curve Equation'!$B$12)*'S Curve Equation'!$B$10))+'S Curve Equation'!$B$13)*'S Curve Equation'!$B$14</f>
        <v>4.6981936362055124E-2</v>
      </c>
      <c r="W142" s="34">
        <f>(1/(1+EXP(('S Curve Equation'!$B$11-W97*'S Curve Equation'!$B$12)*'S Curve Equation'!$B$10))+'S Curve Equation'!$B$13)*'S Curve Equation'!$B$14</f>
        <v>4.6281318325598765E-2</v>
      </c>
      <c r="X142" s="34">
        <f>(1/(1+EXP(('S Curve Equation'!$B$11-X97*'S Curve Equation'!$B$12)*'S Curve Equation'!$B$10))+'S Curve Equation'!$B$13)*'S Curve Equation'!$B$14</f>
        <v>4.5594669651919828E-2</v>
      </c>
      <c r="Y142" s="34">
        <f>(1/(1+EXP(('S Curve Equation'!$B$11-Y97*'S Curve Equation'!$B$12)*'S Curve Equation'!$B$10))+'S Curve Equation'!$B$13)*'S Curve Equation'!$B$14</f>
        <v>4.4921630598644437E-2</v>
      </c>
      <c r="Z142" s="34">
        <f>(1/(1+EXP(('S Curve Equation'!$B$11-Z97*'S Curve Equation'!$B$12)*'S Curve Equation'!$B$10))+'S Curve Equation'!$B$13)*'S Curve Equation'!$B$14</f>
        <v>4.4261852465742969E-2</v>
      </c>
      <c r="AA142" s="34">
        <f>(1/(1+EXP(('S Curve Equation'!$B$11-AA97*'S Curve Equation'!$B$12)*'S Curve Equation'!$B$10))+'S Curve Equation'!$B$13)*'S Curve Equation'!$B$14</f>
        <v>4.3614997210934404E-2</v>
      </c>
      <c r="AB142" s="34">
        <f>(1/(1+EXP(('S Curve Equation'!$B$11-AB97*'S Curve Equation'!$B$12)*'S Curve Equation'!$B$10))+'S Curve Equation'!$B$13)*'S Curve Equation'!$B$14</f>
        <v>4.2980737079716003E-2</v>
      </c>
      <c r="AC142" s="34">
        <f>(1/(1+EXP(('S Curve Equation'!$B$11-AC97*'S Curve Equation'!$B$12)*'S Curve Equation'!$B$10))+'S Curve Equation'!$B$13)*'S Curve Equation'!$B$14</f>
        <v>4.2358754249430176E-2</v>
      </c>
      <c r="AD142" s="34">
        <f>(1/(1+EXP(('S Curve Equation'!$B$11-AD97*'S Curve Equation'!$B$12)*'S Curve Equation'!$B$10))+'S Curve Equation'!$B$13)*'S Curve Equation'!$B$14</f>
        <v>4.1748740486813145E-2</v>
      </c>
      <c r="AE142" s="34">
        <f>(1/(1+EXP(('S Curve Equation'!$B$11-AE97*'S Curve Equation'!$B$12)*'S Curve Equation'!$B$10))+'S Curve Equation'!$B$13)*'S Curve Equation'!$B$14</f>
        <v>4.1150396818482288E-2</v>
      </c>
      <c r="AF142" s="34">
        <f>(1/(1+EXP(('S Curve Equation'!$B$11-AF97*'S Curve Equation'!$B$12)*'S Curve Equation'!$B$10))+'S Curve Equation'!$B$13)*'S Curve Equation'!$B$14</f>
        <v>4.0563433213849684E-2</v>
      </c>
    </row>
    <row r="143" spans="1:32" x14ac:dyDescent="0.2">
      <c r="A143" s="12" t="s">
        <v>30</v>
      </c>
      <c r="B143" s="34">
        <f>(1/(1+EXP(('S Curve Equation'!$B$11-B98*'S Curve Equation'!$B$12)*'S Curve Equation'!$B$10))+'S Curve Equation'!$B$13)*'S Curve Equation'!$B$14</f>
        <v>8.1757792539601415E-2</v>
      </c>
      <c r="C143" s="34">
        <f>(1/(1+EXP(('S Curve Equation'!$B$11-C98*'S Curve Equation'!$B$12)*'S Curve Equation'!$B$10))+'S Curve Equation'!$B$13)*'S Curve Equation'!$B$14</f>
        <v>8.0533281733828135E-2</v>
      </c>
      <c r="D143" s="34">
        <f>(1/(1+EXP(('S Curve Equation'!$B$11-D98*'S Curve Equation'!$B$12)*'S Curve Equation'!$B$10))+'S Curve Equation'!$B$13)*'S Curve Equation'!$B$14</f>
        <v>7.8781849990864614E-2</v>
      </c>
      <c r="E143" s="34">
        <f>(1/(1+EXP(('S Curve Equation'!$B$11-E98*'S Curve Equation'!$B$12)*'S Curve Equation'!$B$10))+'S Curve Equation'!$B$13)*'S Curve Equation'!$B$14</f>
        <v>7.719800269522667E-2</v>
      </c>
      <c r="F143" s="34">
        <f>(1/(1+EXP(('S Curve Equation'!$B$11-F98*'S Curve Equation'!$B$12)*'S Curve Equation'!$B$10))+'S Curve Equation'!$B$13)*'S Curve Equation'!$B$14</f>
        <v>7.5842762683357226E-2</v>
      </c>
      <c r="G143" s="34">
        <f>(1/(1+EXP(('S Curve Equation'!$B$11-G98*'S Curve Equation'!$B$12)*'S Curve Equation'!$B$10))+'S Curve Equation'!$B$13)*'S Curve Equation'!$B$14</f>
        <v>7.397115079623208E-2</v>
      </c>
      <c r="H143" s="34">
        <f>(1/(1+EXP(('S Curve Equation'!$B$11-H98*'S Curve Equation'!$B$12)*'S Curve Equation'!$B$10))+'S Curve Equation'!$B$13)*'S Curve Equation'!$B$14</f>
        <v>7.2641135768218068E-2</v>
      </c>
      <c r="I143" s="34">
        <f>(1/(1+EXP(('S Curve Equation'!$B$11-I98*'S Curve Equation'!$B$12)*'S Curve Equation'!$B$10))+'S Curve Equation'!$B$13)*'S Curve Equation'!$B$14</f>
        <v>7.2304955105970806E-2</v>
      </c>
      <c r="J143" s="34">
        <f>(1/(1+EXP(('S Curve Equation'!$B$11-J98*'S Curve Equation'!$B$12)*'S Curve Equation'!$B$10))+'S Curve Equation'!$B$13)*'S Curve Equation'!$B$14</f>
        <v>7.168194905113473E-2</v>
      </c>
      <c r="K143" s="34">
        <f>(1/(1+EXP(('S Curve Equation'!$B$11-K98*'S Curve Equation'!$B$12)*'S Curve Equation'!$B$10))+'S Curve Equation'!$B$13)*'S Curve Equation'!$B$14</f>
        <v>6.9958924603206782E-2</v>
      </c>
      <c r="L143" s="34">
        <f>(1/(1+EXP(('S Curve Equation'!$B$11-L98*'S Curve Equation'!$B$12)*'S Curve Equation'!$B$10))+'S Curve Equation'!$B$13)*'S Curve Equation'!$B$14</f>
        <v>6.8588682646820359E-2</v>
      </c>
      <c r="M143" s="34">
        <f>(1/(1+EXP(('S Curve Equation'!$B$11-M98*'S Curve Equation'!$B$12)*'S Curve Equation'!$B$10))+'S Curve Equation'!$B$13)*'S Curve Equation'!$B$14</f>
        <v>6.7447540529243011E-2</v>
      </c>
      <c r="N143" s="34">
        <f>(1/(1+EXP(('S Curve Equation'!$B$11-N98*'S Curve Equation'!$B$12)*'S Curve Equation'!$B$10))+'S Curve Equation'!$B$13)*'S Curve Equation'!$B$14</f>
        <v>6.6331620941898678E-2</v>
      </c>
      <c r="O143" s="34">
        <f>(1/(1+EXP(('S Curve Equation'!$B$11-O98*'S Curve Equation'!$B$12)*'S Curve Equation'!$B$10))+'S Curve Equation'!$B$13)*'S Curve Equation'!$B$14</f>
        <v>6.5240225899964907E-2</v>
      </c>
      <c r="P143" s="34">
        <f>(1/(1+EXP(('S Curve Equation'!$B$11-P98*'S Curve Equation'!$B$12)*'S Curve Equation'!$B$10))+'S Curve Equation'!$B$13)*'S Curve Equation'!$B$14</f>
        <v>6.4172679731098706E-2</v>
      </c>
      <c r="Q143" s="34">
        <f>(1/(1+EXP(('S Curve Equation'!$B$11-Q98*'S Curve Equation'!$B$12)*'S Curve Equation'!$B$10))+'S Curve Equation'!$B$13)*'S Curve Equation'!$B$14</f>
        <v>6.3128328298968486E-2</v>
      </c>
      <c r="R143" s="34">
        <f>(1/(1+EXP(('S Curve Equation'!$B$11-R98*'S Curve Equation'!$B$12)*'S Curve Equation'!$B$10))+'S Curve Equation'!$B$13)*'S Curve Equation'!$B$14</f>
        <v>6.2106538254293499E-2</v>
      </c>
      <c r="S143" s="34">
        <f>(1/(1+EXP(('S Curve Equation'!$B$11-S98*'S Curve Equation'!$B$12)*'S Curve Equation'!$B$10))+'S Curve Equation'!$B$13)*'S Curve Equation'!$B$14</f>
        <v>6.1106696312523801E-2</v>
      </c>
      <c r="T143" s="34">
        <f>(1/(1+EXP(('S Curve Equation'!$B$11-T98*'S Curve Equation'!$B$12)*'S Curve Equation'!$B$10))+'S Curve Equation'!$B$13)*'S Curve Equation'!$B$14</f>
        <v>6.0128208557297891E-2</v>
      </c>
      <c r="U143" s="34">
        <f>(1/(1+EXP(('S Curve Equation'!$B$11-U98*'S Curve Equation'!$B$12)*'S Curve Equation'!$B$10))+'S Curve Equation'!$B$13)*'S Curve Equation'!$B$14</f>
        <v>5.9170499768838529E-2</v>
      </c>
      <c r="V143" s="34">
        <f>(1/(1+EXP(('S Curve Equation'!$B$11-V98*'S Curve Equation'!$B$12)*'S Curve Equation'!$B$10))+'S Curve Equation'!$B$13)*'S Curve Equation'!$B$14</f>
        <v>5.8233012776454644E-2</v>
      </c>
      <c r="W143" s="34">
        <f>(1/(1+EXP(('S Curve Equation'!$B$11-W98*'S Curve Equation'!$B$12)*'S Curve Equation'!$B$10))+'S Curve Equation'!$B$13)*'S Curve Equation'!$B$14</f>
        <v>5.7315207834341408E-2</v>
      </c>
      <c r="X143" s="34">
        <f>(1/(1+EXP(('S Curve Equation'!$B$11-X98*'S Curve Equation'!$B$12)*'S Curve Equation'!$B$10))+'S Curve Equation'!$B$13)*'S Curve Equation'!$B$14</f>
        <v>5.6416562019883432E-2</v>
      </c>
      <c r="Y143" s="34">
        <f>(1/(1+EXP(('S Curve Equation'!$B$11-Y98*'S Curve Equation'!$B$12)*'S Curve Equation'!$B$10))+'S Curve Equation'!$B$13)*'S Curve Equation'!$B$14</f>
        <v>5.5536568653688299E-2</v>
      </c>
      <c r="Z143" s="34">
        <f>(1/(1+EXP(('S Curve Equation'!$B$11-Z98*'S Curve Equation'!$B$12)*'S Curve Equation'!$B$10))+'S Curve Equation'!$B$13)*'S Curve Equation'!$B$14</f>
        <v>5.4674736740595399E-2</v>
      </c>
      <c r="AA143" s="34">
        <f>(1/(1+EXP(('S Curve Equation'!$B$11-AA98*'S Curve Equation'!$B$12)*'S Curve Equation'!$B$10))+'S Curve Equation'!$B$13)*'S Curve Equation'!$B$14</f>
        <v>5.3830590430923191E-2</v>
      </c>
      <c r="AB143" s="34">
        <f>(1/(1+EXP(('S Curve Equation'!$B$11-AB98*'S Curve Equation'!$B$12)*'S Curve Equation'!$B$10))+'S Curve Equation'!$B$13)*'S Curve Equation'!$B$14</f>
        <v>5.3003668501243474E-2</v>
      </c>
      <c r="AC143" s="34">
        <f>(1/(1+EXP(('S Curve Equation'!$B$11-AC98*'S Curve Equation'!$B$12)*'S Curve Equation'!$B$10))+'S Curve Equation'!$B$13)*'S Curve Equation'!$B$14</f>
        <v>5.219352385398341E-2</v>
      </c>
      <c r="AD143" s="34">
        <f>(1/(1+EXP(('S Curve Equation'!$B$11-AD98*'S Curve Equation'!$B$12)*'S Curve Equation'!$B$10))+'S Curve Equation'!$B$13)*'S Curve Equation'!$B$14</f>
        <v>5.1399723035185745E-2</v>
      </c>
      <c r="AE143" s="34">
        <f>(1/(1+EXP(('S Curve Equation'!$B$11-AE98*'S Curve Equation'!$B$12)*'S Curve Equation'!$B$10))+'S Curve Equation'!$B$13)*'S Curve Equation'!$B$14</f>
        <v>5.0621845769768026E-2</v>
      </c>
      <c r="AF143" s="34">
        <f>(1/(1+EXP(('S Curve Equation'!$B$11-AF98*'S Curve Equation'!$B$12)*'S Curve Equation'!$B$10))+'S Curve Equation'!$B$13)*'S Curve Equation'!$B$14</f>
        <v>4.9859484513650687E-2</v>
      </c>
    </row>
    <row r="144" spans="1:32" x14ac:dyDescent="0.2">
      <c r="A144" s="12" t="s">
        <v>31</v>
      </c>
      <c r="B144" s="34">
        <f>(1/(1+EXP(('S Curve Equation'!$B$11-B99*'S Curve Equation'!$B$12)*'S Curve Equation'!$B$10))+'S Curve Equation'!$B$13)*'S Curve Equation'!$B$14</f>
        <v>7.2072072072072058E-2</v>
      </c>
      <c r="C144" s="34">
        <f>(1/(1+EXP(('S Curve Equation'!$B$11-C99*'S Curve Equation'!$B$12)*'S Curve Equation'!$B$10))+'S Curve Equation'!$B$13)*'S Curve Equation'!$B$14</f>
        <v>7.102416164199081E-2</v>
      </c>
      <c r="D144" s="34">
        <f>(1/(1+EXP(('S Curve Equation'!$B$11-D99*'S Curve Equation'!$B$12)*'S Curve Equation'!$B$10))+'S Curve Equation'!$B$13)*'S Curve Equation'!$B$14</f>
        <v>6.9524589955373972E-2</v>
      </c>
      <c r="E144" s="34">
        <f>(1/(1+EXP(('S Curve Equation'!$B$11-E99*'S Curve Equation'!$B$12)*'S Curve Equation'!$B$10))+'S Curve Equation'!$B$13)*'S Curve Equation'!$B$14</f>
        <v>6.8167732965712408E-2</v>
      </c>
      <c r="F144" s="34">
        <f>(1/(1+EXP(('S Curve Equation'!$B$11-F99*'S Curve Equation'!$B$12)*'S Curve Equation'!$B$10))+'S Curve Equation'!$B$13)*'S Curve Equation'!$B$14</f>
        <v>6.7006117235091506E-2</v>
      </c>
      <c r="G144" s="34">
        <f>(1/(1+EXP(('S Curve Equation'!$B$11-G99*'S Curve Equation'!$B$12)*'S Curve Equation'!$B$10))+'S Curve Equation'!$B$13)*'S Curve Equation'!$B$14</f>
        <v>6.5400954617025636E-2</v>
      </c>
      <c r="H144" s="34">
        <f>(1/(1+EXP(('S Curve Equation'!$B$11-H99*'S Curve Equation'!$B$12)*'S Curve Equation'!$B$10))+'S Curve Equation'!$B$13)*'S Curve Equation'!$B$14</f>
        <v>6.4259591435356436E-2</v>
      </c>
      <c r="I144" s="34">
        <f>(1/(1+EXP(('S Curve Equation'!$B$11-I99*'S Curve Equation'!$B$12)*'S Curve Equation'!$B$10))+'S Curve Equation'!$B$13)*'S Curve Equation'!$B$14</f>
        <v>6.3971001458538748E-2</v>
      </c>
      <c r="J144" s="34">
        <f>(1/(1+EXP(('S Curve Equation'!$B$11-J99*'S Curve Equation'!$B$12)*'S Curve Equation'!$B$10))+'S Curve Equation'!$B$13)*'S Curve Equation'!$B$14</f>
        <v>6.3436088014157926E-2</v>
      </c>
      <c r="K144" s="34">
        <f>(1/(1+EXP(('S Curve Equation'!$B$11-K99*'S Curve Equation'!$B$12)*'S Curve Equation'!$B$10))+'S Curve Equation'!$B$13)*'S Curve Equation'!$B$14</f>
        <v>6.1955994147174863E-2</v>
      </c>
      <c r="L144" s="34">
        <f>(1/(1+EXP(('S Curve Equation'!$B$11-L99*'S Curve Equation'!$B$12)*'S Curve Equation'!$B$10))+'S Curve Equation'!$B$13)*'S Curve Equation'!$B$14</f>
        <v>6.0778183918008523E-2</v>
      </c>
      <c r="M144" s="34">
        <f>(1/(1+EXP(('S Curve Equation'!$B$11-M99*'S Curve Equation'!$B$12)*'S Curve Equation'!$B$10))+'S Curve Equation'!$B$13)*'S Curve Equation'!$B$14</f>
        <v>5.9796768630428446E-2</v>
      </c>
      <c r="N144" s="34">
        <f>(1/(1+EXP(('S Curve Equation'!$B$11-N99*'S Curve Equation'!$B$12)*'S Curve Equation'!$B$10))+'S Curve Equation'!$B$13)*'S Curve Equation'!$B$14</f>
        <v>5.8836565398795053E-2</v>
      </c>
      <c r="O144" s="34">
        <f>(1/(1+EXP(('S Curve Equation'!$B$11-O99*'S Curve Equation'!$B$12)*'S Curve Equation'!$B$10))+'S Curve Equation'!$B$13)*'S Curve Equation'!$B$14</f>
        <v>5.7896993201799911E-2</v>
      </c>
      <c r="P144" s="34">
        <f>(1/(1+EXP(('S Curve Equation'!$B$11-P99*'S Curve Equation'!$B$12)*'S Curve Equation'!$B$10))+'S Curve Equation'!$B$13)*'S Curve Equation'!$B$14</f>
        <v>5.6977489638776552E-2</v>
      </c>
      <c r="Q144" s="34">
        <f>(1/(1+EXP(('S Curve Equation'!$B$11-Q99*'S Curve Equation'!$B$12)*'S Curve Equation'!$B$10))+'S Curve Equation'!$B$13)*'S Curve Equation'!$B$14</f>
        <v>5.6077510268248414E-2</v>
      </c>
      <c r="R144" s="34">
        <f>(1/(1+EXP(('S Curve Equation'!$B$11-R99*'S Curve Equation'!$B$12)*'S Curve Equation'!$B$10))+'S Curve Equation'!$B$13)*'S Curve Equation'!$B$14</f>
        <v>5.5196527971206236E-2</v>
      </c>
      <c r="S144" s="34">
        <f>(1/(1+EXP(('S Curve Equation'!$B$11-S99*'S Curve Equation'!$B$12)*'S Curve Equation'!$B$10))+'S Curve Equation'!$B$13)*'S Curve Equation'!$B$14</f>
        <v>5.4334032338214419E-2</v>
      </c>
      <c r="T144" s="34">
        <f>(1/(1+EXP(('S Curve Equation'!$B$11-T99*'S Curve Equation'!$B$12)*'S Curve Equation'!$B$10))+'S Curve Equation'!$B$13)*'S Curve Equation'!$B$14</f>
        <v>5.3489529079467558E-2</v>
      </c>
      <c r="U144" s="34">
        <f>(1/(1+EXP(('S Curve Equation'!$B$11-U99*'S Curve Equation'!$B$12)*'S Curve Equation'!$B$10))+'S Curve Equation'!$B$13)*'S Curve Equation'!$B$14</f>
        <v>5.2662539456950715E-2</v>
      </c>
      <c r="V144" s="34">
        <f>(1/(1+EXP(('S Curve Equation'!$B$11-V99*'S Curve Equation'!$B$12)*'S Curve Equation'!$B$10))+'S Curve Equation'!$B$13)*'S Curve Equation'!$B$14</f>
        <v>5.1852599737877085E-2</v>
      </c>
      <c r="W144" s="34">
        <f>(1/(1+EXP(('S Curve Equation'!$B$11-W99*'S Curve Equation'!$B$12)*'S Curve Equation'!$B$10))+'S Curve Equation'!$B$13)*'S Curve Equation'!$B$14</f>
        <v>5.1059260668608768E-2</v>
      </c>
      <c r="X144" s="34">
        <f>(1/(1+EXP(('S Curve Equation'!$B$11-X99*'S Curve Equation'!$B$12)*'S Curve Equation'!$B$10))+'S Curve Equation'!$B$13)*'S Curve Equation'!$B$14</f>
        <v>5.0282086968288023E-2</v>
      </c>
      <c r="Y144" s="34">
        <f>(1/(1+EXP(('S Curve Equation'!$B$11-Y99*'S Curve Equation'!$B$12)*'S Curve Equation'!$B$10))+'S Curve Equation'!$B$13)*'S Curve Equation'!$B$14</f>
        <v>4.952065684143464E-2</v>
      </c>
      <c r="Z144" s="34">
        <f>(1/(1+EXP(('S Curve Equation'!$B$11-Z99*'S Curve Equation'!$B$12)*'S Curve Equation'!$B$10))+'S Curve Equation'!$B$13)*'S Curve Equation'!$B$14</f>
        <v>4.8774561508790226E-2</v>
      </c>
      <c r="AA144" s="34">
        <f>(1/(1+EXP(('S Curve Equation'!$B$11-AA99*'S Curve Equation'!$B$12)*'S Curve Equation'!$B$10))+'S Curve Equation'!$B$13)*'S Curve Equation'!$B$14</f>
        <v>4.8043404755711817E-2</v>
      </c>
      <c r="AB144" s="34">
        <f>(1/(1+EXP(('S Curve Equation'!$B$11-AB99*'S Curve Equation'!$B$12)*'S Curve Equation'!$B$10))+'S Curve Equation'!$B$13)*'S Curve Equation'!$B$14</f>
        <v>4.7326802497448042E-2</v>
      </c>
      <c r="AC144" s="34">
        <f>(1/(1+EXP(('S Curve Equation'!$B$11-AC99*'S Curve Equation'!$B$12)*'S Curve Equation'!$B$10))+'S Curve Equation'!$B$13)*'S Curve Equation'!$B$14</f>
        <v>4.6624382360646727E-2</v>
      </c>
      <c r="AD144" s="34">
        <f>(1/(1+EXP(('S Curve Equation'!$B$11-AD99*'S Curve Equation'!$B$12)*'S Curve Equation'!$B$10))+'S Curve Equation'!$B$13)*'S Curve Equation'!$B$14</f>
        <v>4.5935783280474811E-2</v>
      </c>
      <c r="AE144" s="34">
        <f>(1/(1+EXP(('S Curve Equation'!$B$11-AE99*'S Curve Equation'!$B$12)*'S Curve Equation'!$B$10))+'S Curve Equation'!$B$13)*'S Curve Equation'!$B$14</f>
        <v>4.5260655112745157E-2</v>
      </c>
      <c r="AF144" s="34">
        <f>(1/(1+EXP(('S Curve Equation'!$B$11-AF99*'S Curve Equation'!$B$12)*'S Curve Equation'!$B$10))+'S Curve Equation'!$B$13)*'S Curve Equation'!$B$14</f>
        <v>4.4598658260475522E-2</v>
      </c>
    </row>
    <row r="145" spans="1:32" x14ac:dyDescent="0.2">
      <c r="A145" s="12" t="s">
        <v>32</v>
      </c>
      <c r="B145" s="34">
        <f>(1/(1+EXP(('S Curve Equation'!$B$11-B100*'S Curve Equation'!$B$12)*'S Curve Equation'!$B$10))+'S Curve Equation'!$B$13)*'S Curve Equation'!$B$14</f>
        <v>8.1395348837209336E-2</v>
      </c>
      <c r="C145" s="34">
        <f>(1/(1+EXP(('S Curve Equation'!$B$11-C100*'S Curve Equation'!$B$12)*'S Curve Equation'!$B$10))+'S Curve Equation'!$B$13)*'S Curve Equation'!$B$14</f>
        <v>8.017751163084573E-2</v>
      </c>
      <c r="D145" s="34">
        <f>(1/(1+EXP(('S Curve Equation'!$B$11-D100*'S Curve Equation'!$B$12)*'S Curve Equation'!$B$10))+'S Curve Equation'!$B$13)*'S Curve Equation'!$B$14</f>
        <v>7.8435596881509237E-2</v>
      </c>
      <c r="E145" s="34">
        <f>(1/(1+EXP(('S Curve Equation'!$B$11-E100*'S Curve Equation'!$B$12)*'S Curve Equation'!$B$10))+'S Curve Equation'!$B$13)*'S Curve Equation'!$B$14</f>
        <v>7.6860326099058143E-2</v>
      </c>
      <c r="F145" s="34">
        <f>(1/(1+EXP(('S Curve Equation'!$B$11-F100*'S Curve Equation'!$B$12)*'S Curve Equation'!$B$10))+'S Curve Equation'!$B$13)*'S Curve Equation'!$B$14</f>
        <v>7.551240127367162E-2</v>
      </c>
      <c r="G145" s="34">
        <f>(1/(1+EXP(('S Curve Equation'!$B$11-G100*'S Curve Equation'!$B$12)*'S Curve Equation'!$B$10))+'S Curve Equation'!$B$13)*'S Curve Equation'!$B$14</f>
        <v>7.3650854819890685E-2</v>
      </c>
      <c r="H145" s="34">
        <f>(1/(1+EXP(('S Curve Equation'!$B$11-H100*'S Curve Equation'!$B$12)*'S Curve Equation'!$B$10))+'S Curve Equation'!$B$13)*'S Curve Equation'!$B$14</f>
        <v>7.2327965463887228E-2</v>
      </c>
      <c r="I145" s="34">
        <f>(1/(1+EXP(('S Curve Equation'!$B$11-I100*'S Curve Equation'!$B$12)*'S Curve Equation'!$B$10))+'S Curve Equation'!$B$13)*'S Curve Equation'!$B$14</f>
        <v>7.199358225077114E-2</v>
      </c>
      <c r="J145" s="34">
        <f>(1/(1+EXP(('S Curve Equation'!$B$11-J100*'S Curve Equation'!$B$12)*'S Curve Equation'!$B$10))+'S Curve Equation'!$B$13)*'S Curve Equation'!$B$14</f>
        <v>7.137390321944799E-2</v>
      </c>
      <c r="K145" s="34">
        <f>(1/(1+EXP(('S Curve Equation'!$B$11-K100*'S Curve Equation'!$B$12)*'S Curve Equation'!$B$10))+'S Curve Equation'!$B$13)*'S Curve Equation'!$B$14</f>
        <v>6.9660052612851533E-2</v>
      </c>
      <c r="L145" s="34">
        <f>(1/(1+EXP(('S Curve Equation'!$B$11-L100*'S Curve Equation'!$B$12)*'S Curve Equation'!$B$10))+'S Curve Equation'!$B$13)*'S Curve Equation'!$B$14</f>
        <v>6.8297076368277546E-2</v>
      </c>
      <c r="M145" s="34">
        <f>(1/(1+EXP(('S Curve Equation'!$B$11-M100*'S Curve Equation'!$B$12)*'S Curve Equation'!$B$10))+'S Curve Equation'!$B$13)*'S Curve Equation'!$B$14</f>
        <v>6.7161964283978609E-2</v>
      </c>
      <c r="N145" s="34">
        <f>(1/(1+EXP(('S Curve Equation'!$B$11-N100*'S Curve Equation'!$B$12)*'S Curve Equation'!$B$10))+'S Curve Equation'!$B$13)*'S Curve Equation'!$B$14</f>
        <v>6.6051922548551759E-2</v>
      </c>
      <c r="O145" s="34">
        <f>(1/(1+EXP(('S Curve Equation'!$B$11-O100*'S Curve Equation'!$B$12)*'S Curve Equation'!$B$10))+'S Curve Equation'!$B$13)*'S Curve Equation'!$B$14</f>
        <v>6.4966257601747568E-2</v>
      </c>
      <c r="P145" s="34">
        <f>(1/(1+EXP(('S Curve Equation'!$B$11-P100*'S Curve Equation'!$B$12)*'S Curve Equation'!$B$10))+'S Curve Equation'!$B$13)*'S Curve Equation'!$B$14</f>
        <v>6.3904298058370765E-2</v>
      </c>
      <c r="Q145" s="34">
        <f>(1/(1+EXP(('S Curve Equation'!$B$11-Q100*'S Curve Equation'!$B$12)*'S Curve Equation'!$B$10))+'S Curve Equation'!$B$13)*'S Curve Equation'!$B$14</f>
        <v>6.2865393935895353E-2</v>
      </c>
      <c r="R145" s="34">
        <f>(1/(1+EXP(('S Curve Equation'!$B$11-R100*'S Curve Equation'!$B$12)*'S Curve Equation'!$B$10))+'S Curve Equation'!$B$13)*'S Curve Equation'!$B$14</f>
        <v>6.1848915909507786E-2</v>
      </c>
      <c r="S145" s="34">
        <f>(1/(1+EXP(('S Curve Equation'!$B$11-S100*'S Curve Equation'!$B$12)*'S Curve Equation'!$B$10))+'S Curve Equation'!$B$13)*'S Curve Equation'!$B$14</f>
        <v>6.0854254593705963E-2</v>
      </c>
      <c r="T145" s="34">
        <f>(1/(1+EXP(('S Curve Equation'!$B$11-T100*'S Curve Equation'!$B$12)*'S Curve Equation'!$B$10))+'S Curve Equation'!$B$13)*'S Curve Equation'!$B$14</f>
        <v>5.9880819849589755E-2</v>
      </c>
      <c r="U145" s="34">
        <f>(1/(1+EXP(('S Curve Equation'!$B$11-U100*'S Curve Equation'!$B$12)*'S Curve Equation'!$B$10))+'S Curve Equation'!$B$13)*'S Curve Equation'!$B$14</f>
        <v>5.8928040117001368E-2</v>
      </c>
      <c r="V145" s="34">
        <f>(1/(1+EXP(('S Curve Equation'!$B$11-V100*'S Curve Equation'!$B$12)*'S Curve Equation'!$B$10))+'S Curve Equation'!$B$13)*'S Curve Equation'!$B$14</f>
        <v>5.7995361770682187E-2</v>
      </c>
      <c r="W145" s="34">
        <f>(1/(1+EXP(('S Curve Equation'!$B$11-W100*'S Curve Equation'!$B$12)*'S Curve Equation'!$B$10))+'S Curve Equation'!$B$13)*'S Curve Equation'!$B$14</f>
        <v>5.7082248499636272E-2</v>
      </c>
      <c r="X145" s="34">
        <f>(1/(1+EXP(('S Curve Equation'!$B$11-X100*'S Curve Equation'!$B$12)*'S Curve Equation'!$B$10))+'S Curve Equation'!$B$13)*'S Curve Equation'!$B$14</f>
        <v>5.6188180708906847E-2</v>
      </c>
      <c r="Y145" s="34">
        <f>(1/(1+EXP(('S Curve Equation'!$B$11-Y100*'S Curve Equation'!$B$12)*'S Curve Equation'!$B$10))+'S Curve Equation'!$B$13)*'S Curve Equation'!$B$14</f>
        <v>5.5312654942990827E-2</v>
      </c>
      <c r="Z145" s="34">
        <f>(1/(1+EXP(('S Curve Equation'!$B$11-Z100*'S Curve Equation'!$B$12)*'S Curve Equation'!$B$10))+'S Curve Equation'!$B$13)*'S Curve Equation'!$B$14</f>
        <v>5.4455183330137803E-2</v>
      </c>
      <c r="AA145" s="34">
        <f>(1/(1+EXP(('S Curve Equation'!$B$11-AA100*'S Curve Equation'!$B$12)*'S Curve Equation'!$B$10))+'S Curve Equation'!$B$13)*'S Curve Equation'!$B$14</f>
        <v>5.3615293046796984E-2</v>
      </c>
      <c r="AB145" s="34">
        <f>(1/(1+EXP(('S Curve Equation'!$B$11-AB100*'S Curve Equation'!$B$12)*'S Curve Equation'!$B$10))+'S Curve Equation'!$B$13)*'S Curve Equation'!$B$14</f>
        <v>5.2792525801500581E-2</v>
      </c>
      <c r="AC145" s="34">
        <f>(1/(1+EXP(('S Curve Equation'!$B$11-AC100*'S Curve Equation'!$B$12)*'S Curve Equation'!$B$10))+'S Curve Equation'!$B$13)*'S Curve Equation'!$B$14</f>
        <v>5.1986437337486258E-2</v>
      </c>
      <c r="AD145" s="34">
        <f>(1/(1+EXP(('S Curve Equation'!$B$11-AD100*'S Curve Equation'!$B$12)*'S Curve Equation'!$B$10))+'S Curve Equation'!$B$13)*'S Curve Equation'!$B$14</f>
        <v>5.119659695338994E-2</v>
      </c>
      <c r="AE145" s="34">
        <f>(1/(1+EXP(('S Curve Equation'!$B$11-AE100*'S Curve Equation'!$B$12)*'S Curve Equation'!$B$10))+'S Curve Equation'!$B$13)*'S Curve Equation'!$B$14</f>
        <v>5.042258704135056E-2</v>
      </c>
      <c r="AF145" s="34">
        <f>(1/(1+EXP(('S Curve Equation'!$B$11-AF100*'S Curve Equation'!$B$12)*'S Curve Equation'!$B$10))+'S Curve Equation'!$B$13)*'S Curve Equation'!$B$14</f>
        <v>4.9664002641898554E-2</v>
      </c>
    </row>
    <row r="146" spans="1:32" x14ac:dyDescent="0.2">
      <c r="A146" s="12" t="s">
        <v>33</v>
      </c>
      <c r="B146" s="34">
        <f>(1/(1+EXP(('S Curve Equation'!$B$11-B101*'S Curve Equation'!$B$12)*'S Curve Equation'!$B$10))+'S Curve Equation'!$B$13)*'S Curve Equation'!$B$14</f>
        <v>4.8689138576779041E-2</v>
      </c>
      <c r="C146" s="34">
        <f>(1/(1+EXP(('S Curve Equation'!$B$11-C101*'S Curve Equation'!$B$12)*'S Curve Equation'!$B$10))+'S Curve Equation'!$B$13)*'S Curve Equation'!$B$14</f>
        <v>4.8047790001016256E-2</v>
      </c>
      <c r="D146" s="34">
        <f>(1/(1+EXP(('S Curve Equation'!$B$11-D101*'S Curve Equation'!$B$12)*'S Curve Equation'!$B$10))+'S Curve Equation'!$B$13)*'S Curve Equation'!$B$14</f>
        <v>4.712837247696982E-2</v>
      </c>
      <c r="E146" s="34">
        <f>(1/(1+EXP(('S Curve Equation'!$B$11-E101*'S Curve Equation'!$B$12)*'S Curve Equation'!$B$10))+'S Curve Equation'!$B$13)*'S Curve Equation'!$B$14</f>
        <v>4.6294744238401027E-2</v>
      </c>
      <c r="F146" s="34">
        <f>(1/(1+EXP(('S Curve Equation'!$B$11-F101*'S Curve Equation'!$B$12)*'S Curve Equation'!$B$10))+'S Curve Equation'!$B$13)*'S Curve Equation'!$B$14</f>
        <v>4.5579738233809224E-2</v>
      </c>
      <c r="G146" s="34">
        <f>(1/(1+EXP(('S Curve Equation'!$B$11-G101*'S Curve Equation'!$B$12)*'S Curve Equation'!$B$10))+'S Curve Equation'!$B$13)*'S Curve Equation'!$B$14</f>
        <v>4.4589635575893488E-2</v>
      </c>
      <c r="H146" s="34">
        <f>(1/(1+EXP(('S Curve Equation'!$B$11-H101*'S Curve Equation'!$B$12)*'S Curve Equation'!$B$10))+'S Curve Equation'!$B$13)*'S Curve Equation'!$B$14</f>
        <v>4.3884103430572328E-2</v>
      </c>
      <c r="I146" s="34">
        <f>(1/(1+EXP(('S Curve Equation'!$B$11-I101*'S Curve Equation'!$B$12)*'S Curve Equation'!$B$10))+'S Curve Equation'!$B$13)*'S Curve Equation'!$B$14</f>
        <v>4.3705508360876444E-2</v>
      </c>
      <c r="J146" s="34">
        <f>(1/(1+EXP(('S Curve Equation'!$B$11-J101*'S Curve Equation'!$B$12)*'S Curve Equation'!$B$10))+'S Curve Equation'!$B$13)*'S Curve Equation'!$B$14</f>
        <v>4.3374254545379472E-2</v>
      </c>
      <c r="K146" s="34">
        <f>(1/(1+EXP(('S Curve Equation'!$B$11-K101*'S Curve Equation'!$B$12)*'S Curve Equation'!$B$10))+'S Curve Equation'!$B$13)*'S Curve Equation'!$B$14</f>
        <v>4.2456163781863031E-2</v>
      </c>
      <c r="L146" s="34">
        <f>(1/(1+EXP(('S Curve Equation'!$B$11-L101*'S Curve Equation'!$B$12)*'S Curve Equation'!$B$10))+'S Curve Equation'!$B$13)*'S Curve Equation'!$B$14</f>
        <v>4.1723944451117781E-2</v>
      </c>
      <c r="M146" s="34">
        <f>(1/(1+EXP(('S Curve Equation'!$B$11-M101*'S Curve Equation'!$B$12)*'S Curve Equation'!$B$10))+'S Curve Equation'!$B$13)*'S Curve Equation'!$B$14</f>
        <v>4.1112683627235552E-2</v>
      </c>
      <c r="N146" s="34">
        <f>(1/(1+EXP(('S Curve Equation'!$B$11-N101*'S Curve Equation'!$B$12)*'S Curve Equation'!$B$10))+'S Curve Equation'!$B$13)*'S Curve Equation'!$B$14</f>
        <v>4.0513611002946204E-2</v>
      </c>
      <c r="O146" s="34">
        <f>(1/(1+EXP(('S Curve Equation'!$B$11-O101*'S Curve Equation'!$B$12)*'S Curve Equation'!$B$10))+'S Curve Equation'!$B$13)*'S Curve Equation'!$B$14</f>
        <v>3.9926408397118307E-2</v>
      </c>
      <c r="P146" s="34">
        <f>(1/(1+EXP(('S Curve Equation'!$B$11-P101*'S Curve Equation'!$B$12)*'S Curve Equation'!$B$10))+'S Curve Equation'!$B$13)*'S Curve Equation'!$B$14</f>
        <v>3.9350767640629537E-2</v>
      </c>
      <c r="Q146" s="34">
        <f>(1/(1+EXP(('S Curve Equation'!$B$11-Q101*'S Curve Equation'!$B$12)*'S Curve Equation'!$B$10))+'S Curve Equation'!$B$13)*'S Curve Equation'!$B$14</f>
        <v>3.8786390214634106E-2</v>
      </c>
      <c r="R146" s="34">
        <f>(1/(1+EXP(('S Curve Equation'!$B$11-R101*'S Curve Equation'!$B$12)*'S Curve Equation'!$B$10))+'S Curve Equation'!$B$13)*'S Curve Equation'!$B$14</f>
        <v>3.8232986903317431E-2</v>
      </c>
      <c r="S146" s="34">
        <f>(1/(1+EXP(('S Curve Equation'!$B$11-S101*'S Curve Equation'!$B$12)*'S Curve Equation'!$B$10))+'S Curve Equation'!$B$13)*'S Curve Equation'!$B$14</f>
        <v>3.769027746051587E-2</v>
      </c>
      <c r="T146" s="34">
        <f>(1/(1+EXP(('S Curve Equation'!$B$11-T101*'S Curve Equation'!$B$12)*'S Curve Equation'!$B$10))+'S Curve Equation'!$B$13)*'S Curve Equation'!$B$14</f>
        <v>3.7157990289603877E-2</v>
      </c>
      <c r="U146" s="34">
        <f>(1/(1+EXP(('S Curve Equation'!$B$11-U101*'S Curve Equation'!$B$12)*'S Curve Equation'!$B$10))+'S Curve Equation'!$B$13)*'S Curve Equation'!$B$14</f>
        <v>3.6635862136081304E-2</v>
      </c>
      <c r="V146" s="34">
        <f>(1/(1+EXP(('S Curve Equation'!$B$11-V101*'S Curve Equation'!$B$12)*'S Curve Equation'!$B$10))+'S Curve Equation'!$B$13)*'S Curve Equation'!$B$14</f>
        <v>3.6123637792315658E-2</v>
      </c>
      <c r="W146" s="34">
        <f>(1/(1+EXP(('S Curve Equation'!$B$11-W101*'S Curve Equation'!$B$12)*'S Curve Equation'!$B$10))+'S Curve Equation'!$B$13)*'S Curve Equation'!$B$14</f>
        <v>3.5621069813921082E-2</v>
      </c>
      <c r="X146" s="34">
        <f>(1/(1+EXP(('S Curve Equation'!$B$11-X101*'S Curve Equation'!$B$12)*'S Curve Equation'!$B$10))+'S Curve Equation'!$B$13)*'S Curve Equation'!$B$14</f>
        <v>3.5127918247277255E-2</v>
      </c>
      <c r="Y146" s="34">
        <f>(1/(1+EXP(('S Curve Equation'!$B$11-Y101*'S Curve Equation'!$B$12)*'S Curve Equation'!$B$10))+'S Curve Equation'!$B$13)*'S Curve Equation'!$B$14</f>
        <v>3.464395036771474E-2</v>
      </c>
      <c r="Z146" s="34">
        <f>(1/(1+EXP(('S Curve Equation'!$B$11-Z101*'S Curve Equation'!$B$12)*'S Curve Equation'!$B$10))+'S Curve Equation'!$B$13)*'S Curve Equation'!$B$14</f>
        <v>3.4168940427914345E-2</v>
      </c>
      <c r="AA146" s="34">
        <f>(1/(1+EXP(('S Curve Equation'!$B$11-AA101*'S Curve Equation'!$B$12)*'S Curve Equation'!$B$10))+'S Curve Equation'!$B$13)*'S Curve Equation'!$B$14</f>
        <v>3.3702669416086753E-2</v>
      </c>
      <c r="AB146" s="34">
        <f>(1/(1+EXP(('S Curve Equation'!$B$11-AB101*'S Curve Equation'!$B$12)*'S Curve Equation'!$B$10))+'S Curve Equation'!$B$13)*'S Curve Equation'!$B$14</f>
        <v>3.32449248235216E-2</v>
      </c>
      <c r="AC146" s="34">
        <f>(1/(1+EXP(('S Curve Equation'!$B$11-AC101*'S Curve Equation'!$B$12)*'S Curve Equation'!$B$10))+'S Curve Equation'!$B$13)*'S Curve Equation'!$B$14</f>
        <v>3.2795500421108473E-2</v>
      </c>
      <c r="AD146" s="34">
        <f>(1/(1+EXP(('S Curve Equation'!$B$11-AD101*'S Curve Equation'!$B$12)*'S Curve Equation'!$B$10))+'S Curve Equation'!$B$13)*'S Curve Equation'!$B$14</f>
        <v>3.2354196044455948E-2</v>
      </c>
      <c r="AE146" s="34">
        <f>(1/(1+EXP(('S Curve Equation'!$B$11-AE101*'S Curve Equation'!$B$12)*'S Curve Equation'!$B$10))+'S Curve Equation'!$B$13)*'S Curve Equation'!$B$14</f>
        <v>3.1920817387245046E-2</v>
      </c>
      <c r="AF146" s="34">
        <f>(1/(1+EXP(('S Curve Equation'!$B$11-AF101*'S Curve Equation'!$B$12)*'S Curve Equation'!$B$10))+'S Curve Equation'!$B$13)*'S Curve Equation'!$B$14</f>
        <v>3.1495175802475739E-2</v>
      </c>
    </row>
    <row r="147" spans="1:32" x14ac:dyDescent="0.2">
      <c r="A147" s="12" t="s">
        <v>34</v>
      </c>
      <c r="B147" s="34">
        <f>(1/(1+EXP(('S Curve Equation'!$B$11-B102*'S Curve Equation'!$B$12)*'S Curve Equation'!$B$10))+'S Curve Equation'!$B$13)*'S Curve Equation'!$B$14</f>
        <v>5.1546391752577317E-2</v>
      </c>
      <c r="C147" s="34">
        <f>(1/(1+EXP(('S Curve Equation'!$B$11-C102*'S Curve Equation'!$B$12)*'S Curve Equation'!$B$10))+'S Curve Equation'!$B$13)*'S Curve Equation'!$B$14</f>
        <v>5.0857272410446547E-2</v>
      </c>
      <c r="D147" s="34">
        <f>(1/(1+EXP(('S Curve Equation'!$B$11-D102*'S Curve Equation'!$B$12)*'S Curve Equation'!$B$10))+'S Curve Equation'!$B$13)*'S Curve Equation'!$B$14</f>
        <v>4.9869645674801226E-2</v>
      </c>
      <c r="E147" s="34">
        <f>(1/(1+EXP(('S Curve Equation'!$B$11-E102*'S Curve Equation'!$B$12)*'S Curve Equation'!$B$10))+'S Curve Equation'!$B$13)*'S Curve Equation'!$B$14</f>
        <v>4.8974457058585961E-2</v>
      </c>
      <c r="F147" s="34">
        <f>(1/(1+EXP(('S Curve Equation'!$B$11-F102*'S Curve Equation'!$B$12)*'S Curve Equation'!$B$10))+'S Curve Equation'!$B$13)*'S Curve Equation'!$B$14</f>
        <v>4.8206870609132375E-2</v>
      </c>
      <c r="G147" s="34">
        <f>(1/(1+EXP(('S Curve Equation'!$B$11-G102*'S Curve Equation'!$B$12)*'S Curve Equation'!$B$10))+'S Curve Equation'!$B$13)*'S Curve Equation'!$B$14</f>
        <v>4.7144300451796323E-2</v>
      </c>
      <c r="H147" s="34">
        <f>(1/(1+EXP(('S Curve Equation'!$B$11-H102*'S Curve Equation'!$B$12)*'S Curve Equation'!$B$10))+'S Curve Equation'!$B$13)*'S Curve Equation'!$B$14</f>
        <v>4.63873774158165E-2</v>
      </c>
      <c r="I147" s="34">
        <f>(1/(1+EXP(('S Curve Equation'!$B$11-I102*'S Curve Equation'!$B$12)*'S Curve Equation'!$B$10))+'S Curve Equation'!$B$13)*'S Curve Equation'!$B$14</f>
        <v>4.6195806823525171E-2</v>
      </c>
      <c r="J147" s="34">
        <f>(1/(1+EXP(('S Curve Equation'!$B$11-J102*'S Curve Equation'!$B$12)*'S Curve Equation'!$B$10))+'S Curve Equation'!$B$13)*'S Curve Equation'!$B$14</f>
        <v>4.5840522350979858E-2</v>
      </c>
      <c r="K147" s="34">
        <f>(1/(1+EXP(('S Curve Equation'!$B$11-K102*'S Curve Equation'!$B$12)*'S Curve Equation'!$B$10))+'S Curve Equation'!$B$13)*'S Curve Equation'!$B$14</f>
        <v>4.4856076925537246E-2</v>
      </c>
      <c r="L147" s="34">
        <f>(1/(1+EXP(('S Curve Equation'!$B$11-L102*'S Curve Equation'!$B$12)*'S Curve Equation'!$B$10))+'S Curve Equation'!$B$13)*'S Curve Equation'!$B$14</f>
        <v>4.4071202451436191E-2</v>
      </c>
      <c r="M147" s="34">
        <f>(1/(1+EXP(('S Curve Equation'!$B$11-M102*'S Curve Equation'!$B$12)*'S Curve Equation'!$B$10))+'S Curve Equation'!$B$13)*'S Curve Equation'!$B$14</f>
        <v>4.3416169100162244E-2</v>
      </c>
      <c r="N147" s="34">
        <f>(1/(1+EXP(('S Curve Equation'!$B$11-N102*'S Curve Equation'!$B$12)*'S Curve Equation'!$B$10))+'S Curve Equation'!$B$13)*'S Curve Equation'!$B$14</f>
        <v>4.2774362328606243E-2</v>
      </c>
      <c r="O147" s="34">
        <f>(1/(1+EXP(('S Curve Equation'!$B$11-O102*'S Curve Equation'!$B$12)*'S Curve Equation'!$B$10))+'S Curve Equation'!$B$13)*'S Curve Equation'!$B$14</f>
        <v>4.2145433992879282E-2</v>
      </c>
      <c r="P147" s="34">
        <f>(1/(1+EXP(('S Curve Equation'!$B$11-P102*'S Curve Equation'!$B$12)*'S Curve Equation'!$B$10))+'S Curve Equation'!$B$13)*'S Curve Equation'!$B$14</f>
        <v>4.1529046954171096E-2</v>
      </c>
      <c r="Q147" s="34">
        <f>(1/(1+EXP(('S Curve Equation'!$B$11-Q102*'S Curve Equation'!$B$12)*'S Curve Equation'!$B$10))+'S Curve Equation'!$B$13)*'S Curve Equation'!$B$14</f>
        <v>4.0924874680860465E-2</v>
      </c>
      <c r="R147" s="34">
        <f>(1/(1+EXP(('S Curve Equation'!$B$11-R102*'S Curve Equation'!$B$12)*'S Curve Equation'!$B$10))+'S Curve Equation'!$B$13)*'S Curve Equation'!$B$14</f>
        <v>4.0332600866494234E-2</v>
      </c>
      <c r="S147" s="34">
        <f>(1/(1+EXP(('S Curve Equation'!$B$11-S102*'S Curve Equation'!$B$12)*'S Curve Equation'!$B$10))+'S Curve Equation'!$B$13)*'S Curve Equation'!$B$14</f>
        <v>3.9751919062960717E-2</v>
      </c>
      <c r="T147" s="34">
        <f>(1/(1+EXP(('S Curve Equation'!$B$11-T102*'S Curve Equation'!$B$12)*'S Curve Equation'!$B$10))+'S Curve Equation'!$B$13)*'S Curve Equation'!$B$14</f>
        <v>3.9182532328209806E-2</v>
      </c>
      <c r="U147" s="34">
        <f>(1/(1+EXP(('S Curve Equation'!$B$11-U102*'S Curve Equation'!$B$12)*'S Curve Equation'!$B$10))+'S Curve Equation'!$B$13)*'S Curve Equation'!$B$14</f>
        <v>3.862415288790419E-2</v>
      </c>
      <c r="V147" s="34">
        <f>(1/(1+EXP(('S Curve Equation'!$B$11-V102*'S Curve Equation'!$B$12)*'S Curve Equation'!$B$10))+'S Curve Equation'!$B$13)*'S Curve Equation'!$B$14</f>
        <v>3.8076501810409662E-2</v>
      </c>
      <c r="W147" s="34">
        <f>(1/(1+EXP(('S Curve Equation'!$B$11-W102*'S Curve Equation'!$B$12)*'S Curve Equation'!$B$10))+'S Curve Equation'!$B$13)*'S Curve Equation'!$B$14</f>
        <v>3.7539308694560382E-2</v>
      </c>
      <c r="X147" s="34">
        <f>(1/(1+EXP(('S Curve Equation'!$B$11-X102*'S Curve Equation'!$B$12)*'S Curve Equation'!$B$10))+'S Curve Equation'!$B$13)*'S Curve Equation'!$B$14</f>
        <v>3.7012311369659587E-2</v>
      </c>
      <c r="Y147" s="34">
        <f>(1/(1+EXP(('S Curve Equation'!$B$11-Y102*'S Curve Equation'!$B$12)*'S Curve Equation'!$B$10))+'S Curve Equation'!$B$13)*'S Curve Equation'!$B$14</f>
        <v>3.6495255607198594E-2</v>
      </c>
      <c r="Z147" s="34">
        <f>(1/(1+EXP(('S Curve Equation'!$B$11-Z102*'S Curve Equation'!$B$12)*'S Curve Equation'!$B$10))+'S Curve Equation'!$B$13)*'S Curve Equation'!$B$14</f>
        <v>3.5987894843802146E-2</v>
      </c>
      <c r="AA147" s="34">
        <f>(1/(1+EXP(('S Curve Equation'!$B$11-AA102*'S Curve Equation'!$B$12)*'S Curve Equation'!$B$10))+'S Curve Equation'!$B$13)*'S Curve Equation'!$B$14</f>
        <v>3.5489989914926037E-2</v>
      </c>
      <c r="AB147" s="34">
        <f>(1/(1+EXP(('S Curve Equation'!$B$11-AB102*'S Curve Equation'!$B$12)*'S Curve Equation'!$B$10))+'S Curve Equation'!$B$13)*'S Curve Equation'!$B$14</f>
        <v>3.5001308798858828E-2</v>
      </c>
      <c r="AC147" s="34">
        <f>(1/(1+EXP(('S Curve Equation'!$B$11-AC102*'S Curve Equation'!$B$12)*'S Curve Equation'!$B$10))+'S Curve Equation'!$B$13)*'S Curve Equation'!$B$14</f>
        <v>3.4521626370593181E-2</v>
      </c>
      <c r="AD147" s="34">
        <f>(1/(1+EXP(('S Curve Equation'!$B$11-AD102*'S Curve Equation'!$B$12)*'S Curve Equation'!$B$10))+'S Curve Equation'!$B$13)*'S Curve Equation'!$B$14</f>
        <v>3.4050724165158155E-2</v>
      </c>
      <c r="AE147" s="34">
        <f>(1/(1+EXP(('S Curve Equation'!$B$11-AE102*'S Curve Equation'!$B$12)*'S Curve Equation'!$B$10))+'S Curve Equation'!$B$13)*'S Curve Equation'!$B$14</f>
        <v>3.3588390150014358E-2</v>
      </c>
      <c r="AF147" s="34">
        <f>(1/(1+EXP(('S Curve Equation'!$B$11-AF102*'S Curve Equation'!$B$12)*'S Curve Equation'!$B$10))+'S Curve Equation'!$B$13)*'S Curve Equation'!$B$14</f>
        <v>3.3134418506138921E-2</v>
      </c>
    </row>
    <row r="148" spans="1:32" x14ac:dyDescent="0.2">
      <c r="A148" s="12" t="s">
        <v>92</v>
      </c>
      <c r="B148" s="34">
        <f>(1/(1+EXP(('S Curve Equation'!$B$11-B103*'S Curve Equation'!$B$12)*'S Curve Equation'!$B$10))+'S Curve Equation'!$B$13)*'S Curve Equation'!$B$14</f>
        <v>5.4320987654320967E-2</v>
      </c>
      <c r="C148" s="34">
        <f>(1/(1+EXP(('S Curve Equation'!$B$11-C103*'S Curve Equation'!$B$12)*'S Curve Equation'!$B$10))+'S Curve Equation'!$B$13)*'S Curve Equation'!$B$14</f>
        <v>5.3584895206147447E-2</v>
      </c>
      <c r="D148" s="34">
        <f>(1/(1+EXP(('S Curve Equation'!$B$11-D103*'S Curve Equation'!$B$12)*'S Curve Equation'!$B$10))+'S Curve Equation'!$B$13)*'S Curve Equation'!$B$14</f>
        <v>5.2530212285968825E-2</v>
      </c>
      <c r="E148" s="34">
        <f>(1/(1+EXP(('S Curve Equation'!$B$11-E103*'S Curve Equation'!$B$12)*'S Curve Equation'!$B$10))+'S Curve Equation'!$B$13)*'S Curve Equation'!$B$14</f>
        <v>5.1574518738833272E-2</v>
      </c>
      <c r="F148" s="34">
        <f>(1/(1+EXP(('S Curve Equation'!$B$11-F103*'S Curve Equation'!$B$12)*'S Curve Equation'!$B$10))+'S Curve Equation'!$B$13)*'S Curve Equation'!$B$14</f>
        <v>5.0755264925984818E-2</v>
      </c>
      <c r="G148" s="34">
        <f>(1/(1+EXP(('S Curve Equation'!$B$11-G103*'S Curve Equation'!$B$12)*'S Curve Equation'!$B$10))+'S Curve Equation'!$B$13)*'S Curve Equation'!$B$14</f>
        <v>4.9621503955678888E-2</v>
      </c>
      <c r="H148" s="34">
        <f>(1/(1+EXP(('S Curve Equation'!$B$11-H103*'S Curve Equation'!$B$12)*'S Curve Equation'!$B$10))+'S Curve Equation'!$B$13)*'S Curve Equation'!$B$14</f>
        <v>4.88141087444404E-2</v>
      </c>
      <c r="I148" s="34">
        <f>(1/(1+EXP(('S Curve Equation'!$B$11-I103*'S Curve Equation'!$B$12)*'S Curve Equation'!$B$10))+'S Curve Equation'!$B$13)*'S Curve Equation'!$B$14</f>
        <v>4.8609796398380638E-2</v>
      </c>
      <c r="J148" s="34">
        <f>(1/(1+EXP(('S Curve Equation'!$B$11-J103*'S Curve Equation'!$B$12)*'S Curve Equation'!$B$10))+'S Curve Equation'!$B$13)*'S Curve Equation'!$B$14</f>
        <v>4.8230916169229338E-2</v>
      </c>
      <c r="K148" s="34">
        <f>(1/(1+EXP(('S Curve Equation'!$B$11-K103*'S Curve Equation'!$B$12)*'S Curve Equation'!$B$10))+'S Curve Equation'!$B$13)*'S Curve Equation'!$B$14</f>
        <v>4.718133048704095E-2</v>
      </c>
      <c r="L148" s="34">
        <f>(1/(1+EXP(('S Curve Equation'!$B$11-L103*'S Curve Equation'!$B$12)*'S Curve Equation'!$B$10))+'S Curve Equation'!$B$13)*'S Curve Equation'!$B$14</f>
        <v>4.6344779157633707E-2</v>
      </c>
      <c r="M148" s="34">
        <f>(1/(1+EXP(('S Curve Equation'!$B$11-M103*'S Curve Equation'!$B$12)*'S Curve Equation'!$B$10))+'S Curve Equation'!$B$13)*'S Curve Equation'!$B$14</f>
        <v>4.5646796743241042E-2</v>
      </c>
      <c r="N148" s="34">
        <f>(1/(1+EXP(('S Curve Equation'!$B$11-N103*'S Curve Equation'!$B$12)*'S Curve Equation'!$B$10))+'S Curve Equation'!$B$13)*'S Curve Equation'!$B$14</f>
        <v>4.4963068981180354E-2</v>
      </c>
      <c r="O148" s="34">
        <f>(1/(1+EXP(('S Curve Equation'!$B$11-O103*'S Curve Equation'!$B$12)*'S Curve Equation'!$B$10))+'S Curve Equation'!$B$13)*'S Curve Equation'!$B$14</f>
        <v>4.4293217940431458E-2</v>
      </c>
      <c r="P148" s="34">
        <f>(1/(1+EXP(('S Curve Equation'!$B$11-P103*'S Curve Equation'!$B$12)*'S Curve Equation'!$B$10))+'S Curve Equation'!$B$13)*'S Curve Equation'!$B$14</f>
        <v>4.3636877681110624E-2</v>
      </c>
      <c r="Q148" s="34">
        <f>(1/(1+EXP(('S Curve Equation'!$B$11-Q103*'S Curve Equation'!$B$12)*'S Curve Equation'!$B$10))+'S Curve Equation'!$B$13)*'S Curve Equation'!$B$14</f>
        <v>4.299369382099013E-2</v>
      </c>
      <c r="R148" s="34">
        <f>(1/(1+EXP(('S Curve Equation'!$B$11-R103*'S Curve Equation'!$B$12)*'S Curve Equation'!$B$10))+'S Curve Equation'!$B$13)*'S Curve Equation'!$B$14</f>
        <v>4.23633231192155E-2</v>
      </c>
      <c r="S148" s="34">
        <f>(1/(1+EXP(('S Curve Equation'!$B$11-S103*'S Curve Equation'!$B$12)*'S Curve Equation'!$B$10))+'S Curve Equation'!$B$13)*'S Curve Equation'!$B$14</f>
        <v>4.1745433076499937E-2</v>
      </c>
      <c r="T148" s="34">
        <f>(1/(1+EXP(('S Curve Equation'!$B$11-T103*'S Curve Equation'!$B$12)*'S Curve Equation'!$B$10))+'S Curve Equation'!$B$13)*'S Curve Equation'!$B$14</f>
        <v>4.1139701551102317E-2</v>
      </c>
      <c r="U148" s="34">
        <f>(1/(1+EXP(('S Curve Equation'!$B$11-U103*'S Curve Equation'!$B$12)*'S Curve Equation'!$B$10))+'S Curve Equation'!$B$13)*'S Curve Equation'!$B$14</f>
        <v>4.054581638992856E-2</v>
      </c>
      <c r="V148" s="34">
        <f>(1/(1+EXP(('S Curve Equation'!$B$11-V103*'S Curve Equation'!$B$12)*'S Curve Equation'!$B$10))+'S Curve Equation'!$B$13)*'S Curve Equation'!$B$14</f>
        <v>3.9963475074120569E-2</v>
      </c>
      <c r="W148" s="34">
        <f>(1/(1+EXP(('S Curve Equation'!$B$11-W103*'S Curve Equation'!$B$12)*'S Curve Equation'!$B$10))+'S Curve Equation'!$B$13)*'S Curve Equation'!$B$14</f>
        <v>3.9392384378526935E-2</v>
      </c>
      <c r="X148" s="34">
        <f>(1/(1+EXP(('S Curve Equation'!$B$11-X103*'S Curve Equation'!$B$12)*'S Curve Equation'!$B$10))+'S Curve Equation'!$B$13)*'S Curve Equation'!$B$14</f>
        <v>3.883226004447432E-2</v>
      </c>
      <c r="Y148" s="34">
        <f>(1/(1+EXP(('S Curve Equation'!$B$11-Y103*'S Curve Equation'!$B$12)*'S Curve Equation'!$B$10))+'S Curve Equation'!$B$13)*'S Curve Equation'!$B$14</f>
        <v>3.8282826465283637E-2</v>
      </c>
      <c r="Z148" s="34">
        <f>(1/(1+EXP(('S Curve Equation'!$B$11-Z103*'S Curve Equation'!$B$12)*'S Curve Equation'!$B$10))+'S Curve Equation'!$B$13)*'S Curve Equation'!$B$14</f>
        <v>3.7743816383999679E-2</v>
      </c>
      <c r="AA148" s="34">
        <f>(1/(1+EXP(('S Curve Equation'!$B$11-AA103*'S Curve Equation'!$B$12)*'S Curve Equation'!$B$10))+'S Curve Equation'!$B$13)*'S Curve Equation'!$B$14</f>
        <v>3.721497060282361E-2</v>
      </c>
      <c r="AB148" s="34">
        <f>(1/(1+EXP(('S Curve Equation'!$B$11-AB103*'S Curve Equation'!$B$12)*'S Curve Equation'!$B$10))+'S Curve Equation'!$B$13)*'S Curve Equation'!$B$14</f>
        <v>3.6696037703763895E-2</v>
      </c>
      <c r="AC148" s="34">
        <f>(1/(1+EXP(('S Curve Equation'!$B$11-AC103*'S Curve Equation'!$B$12)*'S Curve Equation'!$B$10))+'S Curve Equation'!$B$13)*'S Curve Equation'!$B$14</f>
        <v>3.6186773780036603E-2</v>
      </c>
      <c r="AD148" s="34">
        <f>(1/(1+EXP(('S Curve Equation'!$B$11-AD103*'S Curve Equation'!$B$12)*'S Curve Equation'!$B$10))+'S Curve Equation'!$B$13)*'S Curve Equation'!$B$14</f>
        <v>3.5686942177772817E-2</v>
      </c>
      <c r="AE148" s="34">
        <f>(1/(1+EXP(('S Curve Equation'!$B$11-AE103*'S Curve Equation'!$B$12)*'S Curve Equation'!$B$10))+'S Curve Equation'!$B$13)*'S Curve Equation'!$B$14</f>
        <v>3.5196313247602737E-2</v>
      </c>
      <c r="AF148" s="34">
        <f>(1/(1+EXP(('S Curve Equation'!$B$11-AF103*'S Curve Equation'!$B$12)*'S Curve Equation'!$B$10))+'S Curve Equation'!$B$13)*'S Curve Equation'!$B$14</f>
        <v>3.4714664105711647E-2</v>
      </c>
    </row>
    <row r="149" spans="1:32" x14ac:dyDescent="0.2">
      <c r="A149" s="12" t="s">
        <v>89</v>
      </c>
      <c r="B149" s="34">
        <f>(1/(1+EXP(('S Curve Equation'!$B$11-B104*'S Curve Equation'!$B$12)*'S Curve Equation'!$B$10))+'S Curve Equation'!$B$13)*'S Curve Equation'!$B$14</f>
        <v>4.7832585949177886E-2</v>
      </c>
      <c r="C149" s="34">
        <f>(1/(1+EXP(('S Curve Equation'!$B$11-C104*'S Curve Equation'!$B$12)*'S Curve Equation'!$B$10))+'S Curve Equation'!$B$13)*'S Curve Equation'!$B$14</f>
        <v>4.7205432574135994E-2</v>
      </c>
      <c r="D149" s="34">
        <f>(1/(1+EXP(('S Curve Equation'!$B$11-D104*'S Curve Equation'!$B$12)*'S Curve Equation'!$B$10))+'S Curve Equation'!$B$13)*'S Curve Equation'!$B$14</f>
        <v>4.6306286661979175E-2</v>
      </c>
      <c r="E149" s="34">
        <f>(1/(1+EXP(('S Curve Equation'!$B$11-E104*'S Curve Equation'!$B$12)*'S Curve Equation'!$B$10))+'S Curve Equation'!$B$13)*'S Curve Equation'!$B$14</f>
        <v>4.5490957245549274E-2</v>
      </c>
      <c r="F149" s="34">
        <f>(1/(1+EXP(('S Curve Equation'!$B$11-F104*'S Curve Equation'!$B$12)*'S Curve Equation'!$B$10))+'S Curve Equation'!$B$13)*'S Curve Equation'!$B$14</f>
        <v>4.4791583299263991E-2</v>
      </c>
      <c r="G149" s="34">
        <f>(1/(1+EXP(('S Curve Equation'!$B$11-G104*'S Curve Equation'!$B$12)*'S Curve Equation'!$B$10))+'S Curve Equation'!$B$13)*'S Curve Equation'!$B$14</f>
        <v>4.3823029042415404E-2</v>
      </c>
      <c r="H149" s="34">
        <f>(1/(1+EXP(('S Curve Equation'!$B$11-H104*'S Curve Equation'!$B$12)*'S Curve Equation'!$B$10))+'S Curve Equation'!$B$13)*'S Curve Equation'!$B$14</f>
        <v>4.3132781003955539E-2</v>
      </c>
      <c r="I149" s="34">
        <f>(1/(1+EXP(('S Curve Equation'!$B$11-I104*'S Curve Equation'!$B$12)*'S Curve Equation'!$B$10))+'S Curve Equation'!$B$13)*'S Curve Equation'!$B$14</f>
        <v>4.2958045360414095E-2</v>
      </c>
      <c r="J149" s="34">
        <f>(1/(1+EXP(('S Curve Equation'!$B$11-J104*'S Curve Equation'!$B$12)*'S Curve Equation'!$B$10))+'S Curve Equation'!$B$13)*'S Curve Equation'!$B$14</f>
        <v>4.2633939622853959E-2</v>
      </c>
      <c r="K149" s="34">
        <f>(1/(1+EXP(('S Curve Equation'!$B$11-K104*'S Curve Equation'!$B$12)*'S Curve Equation'!$B$10))+'S Curve Equation'!$B$13)*'S Curve Equation'!$B$14</f>
        <v>4.1735589416416301E-2</v>
      </c>
      <c r="L149" s="34">
        <f>(1/(1+EXP(('S Curve Equation'!$B$11-L104*'S Curve Equation'!$B$12)*'S Curve Equation'!$B$10))+'S Curve Equation'!$B$13)*'S Curve Equation'!$B$14</f>
        <v>4.1019038178267062E-2</v>
      </c>
      <c r="M149" s="34">
        <f>(1/(1+EXP(('S Curve Equation'!$B$11-M104*'S Curve Equation'!$B$12)*'S Curve Equation'!$B$10))+'S Curve Equation'!$B$13)*'S Curve Equation'!$B$14</f>
        <v>4.0420804530549276E-2</v>
      </c>
      <c r="N149" s="34">
        <f>(1/(1+EXP(('S Curve Equation'!$B$11-N104*'S Curve Equation'!$B$12)*'S Curve Equation'!$B$10))+'S Curve Equation'!$B$13)*'S Curve Equation'!$B$14</f>
        <v>3.9834452035444196E-2</v>
      </c>
      <c r="O149" s="34">
        <f>(1/(1+EXP(('S Curve Equation'!$B$11-O104*'S Curve Equation'!$B$12)*'S Curve Equation'!$B$10))+'S Curve Equation'!$B$13)*'S Curve Equation'!$B$14</f>
        <v>3.9259671343792428E-2</v>
      </c>
      <c r="P149" s="34">
        <f>(1/(1+EXP(('S Curve Equation'!$B$11-P104*'S Curve Equation'!$B$12)*'S Curve Equation'!$B$10))+'S Curve Equation'!$B$13)*'S Curve Equation'!$B$14</f>
        <v>3.8696162825639834E-2</v>
      </c>
      <c r="Q149" s="34">
        <f>(1/(1+EXP(('S Curve Equation'!$B$11-Q104*'S Curve Equation'!$B$12)*'S Curve Equation'!$B$10))+'S Curve Equation'!$B$13)*'S Curve Equation'!$B$14</f>
        <v>3.8143636219218097E-2</v>
      </c>
      <c r="R149" s="34">
        <f>(1/(1+EXP(('S Curve Equation'!$B$11-R104*'S Curve Equation'!$B$12)*'S Curve Equation'!$B$10))+'S Curve Equation'!$B$13)*'S Curve Equation'!$B$14</f>
        <v>3.760181029399879E-2</v>
      </c>
      <c r="S149" s="34">
        <f>(1/(1+EXP(('S Curve Equation'!$B$11-S104*'S Curve Equation'!$B$12)*'S Curve Equation'!$B$10))+'S Curve Equation'!$B$13)*'S Curve Equation'!$B$14</f>
        <v>3.7070412527213471E-2</v>
      </c>
      <c r="T149" s="34">
        <f>(1/(1+EXP(('S Curve Equation'!$B$11-T104*'S Curve Equation'!$B$12)*'S Curve Equation'!$B$10))+'S Curve Equation'!$B$13)*'S Curve Equation'!$B$14</f>
        <v>3.6549178793258238E-2</v>
      </c>
      <c r="U149" s="34">
        <f>(1/(1+EXP(('S Curve Equation'!$B$11-U104*'S Curve Equation'!$B$12)*'S Curve Equation'!$B$10))+'S Curve Equation'!$B$13)*'S Curve Equation'!$B$14</f>
        <v>3.6037853065430558E-2</v>
      </c>
      <c r="V149" s="34">
        <f>(1/(1+EXP(('S Curve Equation'!$B$11-V104*'S Curve Equation'!$B$12)*'S Curve Equation'!$B$10))+'S Curve Equation'!$B$13)*'S Curve Equation'!$B$14</f>
        <v>3.5536187129466781E-2</v>
      </c>
      <c r="W149" s="34">
        <f>(1/(1+EXP(('S Curve Equation'!$B$11-W104*'S Curve Equation'!$B$12)*'S Curve Equation'!$B$10))+'S Curve Equation'!$B$13)*'S Curve Equation'!$B$14</f>
        <v>3.5043940308376577E-2</v>
      </c>
      <c r="X149" s="34">
        <f>(1/(1+EXP(('S Curve Equation'!$B$11-X104*'S Curve Equation'!$B$12)*'S Curve Equation'!$B$10))+'S Curve Equation'!$B$13)*'S Curve Equation'!$B$14</f>
        <v>3.4560879198090977E-2</v>
      </c>
      <c r="Y149" s="34">
        <f>(1/(1+EXP(('S Curve Equation'!$B$11-Y104*'S Curve Equation'!$B$12)*'S Curve Equation'!$B$10))+'S Curve Equation'!$B$13)*'S Curve Equation'!$B$14</f>
        <v>3.4086777413462804E-2</v>
      </c>
      <c r="Z149" s="34">
        <f>(1/(1+EXP(('S Curve Equation'!$B$11-Z104*'S Curve Equation'!$B$12)*'S Curve Equation'!$B$10))+'S Curve Equation'!$B$13)*'S Curve Equation'!$B$14</f>
        <v>3.3621415344180304E-2</v>
      </c>
      <c r="AA149" s="34">
        <f>(1/(1+EXP(('S Curve Equation'!$B$11-AA104*'S Curve Equation'!$B$12)*'S Curve Equation'!$B$10))+'S Curve Equation'!$B$13)*'S Curve Equation'!$B$14</f>
        <v>3.3164579920171286E-2</v>
      </c>
      <c r="AB149" s="34">
        <f>(1/(1+EXP(('S Curve Equation'!$B$11-AB104*'S Curve Equation'!$B$12)*'S Curve Equation'!$B$10))+'S Curve Equation'!$B$13)*'S Curve Equation'!$B$14</f>
        <v>3.2716064386099253E-2</v>
      </c>
      <c r="AC149" s="34">
        <f>(1/(1+EXP(('S Curve Equation'!$B$11-AC104*'S Curve Equation'!$B$12)*'S Curve Equation'!$B$10))+'S Curve Equation'!$B$13)*'S Curve Equation'!$B$14</f>
        <v>3.2275668084564453E-2</v>
      </c>
      <c r="AD149" s="34">
        <f>(1/(1+EXP(('S Curve Equation'!$B$11-AD104*'S Curve Equation'!$B$12)*'S Curve Equation'!$B$10))+'S Curve Equation'!$B$13)*'S Curve Equation'!$B$14</f>
        <v>3.184319624764697E-2</v>
      </c>
      <c r="AE149" s="34">
        <f>(1/(1+EXP(('S Curve Equation'!$B$11-AE104*'S Curve Equation'!$B$12)*'S Curve Equation'!$B$10))+'S Curve Equation'!$B$13)*'S Curve Equation'!$B$14</f>
        <v>3.1418459796438321E-2</v>
      </c>
      <c r="AF149" s="34">
        <f>(1/(1+EXP(('S Curve Equation'!$B$11-AF104*'S Curve Equation'!$B$12)*'S Curve Equation'!$B$10))+'S Curve Equation'!$B$13)*'S Curve Equation'!$B$14</f>
        <v>3.1001275148229961E-2</v>
      </c>
    </row>
    <row r="150" spans="1:32" x14ac:dyDescent="0.2">
      <c r="A150" s="12" t="s">
        <v>35</v>
      </c>
      <c r="B150" s="34">
        <f>(1/(1+EXP(('S Curve Equation'!$B$11-B105*'S Curve Equation'!$B$12)*'S Curve Equation'!$B$10))+'S Curve Equation'!$B$13)*'S Curve Equation'!$B$14</f>
        <v>5.6569343065693459E-2</v>
      </c>
      <c r="C150" s="34">
        <f>(1/(1+EXP(('S Curve Equation'!$B$11-C105*'S Curve Equation'!$B$12)*'S Curve Equation'!$B$10))+'S Curve Equation'!$B$13)*'S Curve Equation'!$B$14</f>
        <v>5.5794791233882014E-2</v>
      </c>
      <c r="D150" s="34">
        <f>(1/(1+EXP(('S Curve Equation'!$B$11-D105*'S Curve Equation'!$B$12)*'S Curve Equation'!$B$10))+'S Curve Equation'!$B$13)*'S Curve Equation'!$B$14</f>
        <v>5.468521503589311E-2</v>
      </c>
      <c r="E150" s="34">
        <f>(1/(1+EXP(('S Curve Equation'!$B$11-E105*'S Curve Equation'!$B$12)*'S Curve Equation'!$B$10))+'S Curve Equation'!$B$13)*'S Curve Equation'!$B$14</f>
        <v>5.3680000866650576E-2</v>
      </c>
      <c r="F150" s="34">
        <f>(1/(1+EXP(('S Curve Equation'!$B$11-F105*'S Curve Equation'!$B$12)*'S Curve Equation'!$B$10))+'S Curve Equation'!$B$13)*'S Curve Equation'!$B$14</f>
        <v>5.2818467203063602E-2</v>
      </c>
      <c r="G150" s="34">
        <f>(1/(1+EXP(('S Curve Equation'!$B$11-G105*'S Curve Equation'!$B$12)*'S Curve Equation'!$B$10))+'S Curve Equation'!$B$13)*'S Curve Equation'!$B$14</f>
        <v>5.1626462196036921E-2</v>
      </c>
      <c r="H150" s="34">
        <f>(1/(1+EXP(('S Curve Equation'!$B$11-H105*'S Curve Equation'!$B$12)*'S Curve Equation'!$B$10))+'S Curve Equation'!$B$13)*'S Curve Equation'!$B$14</f>
        <v>5.0777782499854353E-2</v>
      </c>
      <c r="I150" s="34">
        <f>(1/(1+EXP(('S Curve Equation'!$B$11-I105*'S Curve Equation'!$B$12)*'S Curve Equation'!$B$10))+'S Curve Equation'!$B$13)*'S Curve Equation'!$B$14</f>
        <v>5.0563049036544183E-2</v>
      </c>
      <c r="J150" s="34">
        <f>(1/(1+EXP(('S Curve Equation'!$B$11-J105*'S Curve Equation'!$B$12)*'S Curve Equation'!$B$10))+'S Curve Equation'!$B$13)*'S Curve Equation'!$B$14</f>
        <v>5.0164871809513546E-2</v>
      </c>
      <c r="K150" s="34">
        <f>(1/(1+EXP(('S Curve Equation'!$B$11-K105*'S Curve Equation'!$B$12)*'S Curve Equation'!$B$10))+'S Curve Equation'!$B$13)*'S Curve Equation'!$B$14</f>
        <v>4.9062022333252041E-2</v>
      </c>
      <c r="L150" s="34">
        <f>(1/(1+EXP(('S Curve Equation'!$B$11-L105*'S Curve Equation'!$B$12)*'S Curve Equation'!$B$10))+'S Curve Equation'!$B$13)*'S Curve Equation'!$B$14</f>
        <v>4.8183225653635781E-2</v>
      </c>
      <c r="M150" s="34">
        <f>(1/(1+EXP(('S Curve Equation'!$B$11-M105*'S Curve Equation'!$B$12)*'S Curve Equation'!$B$10))+'S Curve Equation'!$B$13)*'S Curve Equation'!$B$14</f>
        <v>4.7450139576659223E-2</v>
      </c>
      <c r="N150" s="34">
        <f>(1/(1+EXP(('S Curve Equation'!$B$11-N105*'S Curve Equation'!$B$12)*'S Curve Equation'!$B$10))+'S Curve Equation'!$B$13)*'S Curve Equation'!$B$14</f>
        <v>4.6732154584679879E-2</v>
      </c>
      <c r="O150" s="34">
        <f>(1/(1+EXP(('S Curve Equation'!$B$11-O105*'S Curve Equation'!$B$12)*'S Curve Equation'!$B$10))+'S Curve Equation'!$B$13)*'S Curve Equation'!$B$14</f>
        <v>4.6028868149501113E-2</v>
      </c>
      <c r="P150" s="34">
        <f>(1/(1+EXP(('S Curve Equation'!$B$11-P105*'S Curve Equation'!$B$12)*'S Curve Equation'!$B$10))+'S Curve Equation'!$B$13)*'S Curve Equation'!$B$14</f>
        <v>4.5339890546778734E-2</v>
      </c>
      <c r="Q150" s="34">
        <f>(1/(1+EXP(('S Curve Equation'!$B$11-Q105*'S Curve Equation'!$B$12)*'S Curve Equation'!$B$10))+'S Curve Equation'!$B$13)*'S Curve Equation'!$B$14</f>
        <v>4.4664844393470043E-2</v>
      </c>
      <c r="R150" s="34">
        <f>(1/(1+EXP(('S Curve Equation'!$B$11-R105*'S Curve Equation'!$B$12)*'S Curve Equation'!$B$10))+'S Curve Equation'!$B$13)*'S Curve Equation'!$B$14</f>
        <v>4.400336420354236E-2</v>
      </c>
      <c r="S150" s="34">
        <f>(1/(1+EXP(('S Curve Equation'!$B$11-S105*'S Curve Equation'!$B$12)*'S Curve Equation'!$B$10))+'S Curve Equation'!$B$13)*'S Curve Equation'!$B$14</f>
        <v>4.3355095961184982E-2</v>
      </c>
      <c r="T150" s="34">
        <f>(1/(1+EXP(('S Curve Equation'!$B$11-T105*'S Curve Equation'!$B$12)*'S Curve Equation'!$B$10))+'S Curve Equation'!$B$13)*'S Curve Equation'!$B$14</f>
        <v>4.2719696710796111E-2</v>
      </c>
      <c r="U150" s="34">
        <f>(1/(1+EXP(('S Curve Equation'!$B$11-U105*'S Curve Equation'!$B$12)*'S Curve Equation'!$B$10))+'S Curve Equation'!$B$13)*'S Curve Equation'!$B$14</f>
        <v>4.2096834163051253E-2</v>
      </c>
      <c r="V150" s="34">
        <f>(1/(1+EXP(('S Curve Equation'!$B$11-V105*'S Curve Equation'!$B$12)*'S Curve Equation'!$B$10))+'S Curve Equation'!$B$13)*'S Curve Equation'!$B$14</f>
        <v>4.1486186316382866E-2</v>
      </c>
      <c r="W150" s="34">
        <f>(1/(1+EXP(('S Curve Equation'!$B$11-W105*'S Curve Equation'!$B$12)*'S Curve Equation'!$B$10))+'S Curve Equation'!$B$13)*'S Curve Equation'!$B$14</f>
        <v>4.0887441093234368E-2</v>
      </c>
      <c r="X150" s="34">
        <f>(1/(1+EXP(('S Curve Equation'!$B$11-X105*'S Curve Equation'!$B$12)*'S Curve Equation'!$B$10))+'S Curve Equation'!$B$13)*'S Curve Equation'!$B$14</f>
        <v>4.030029599047466E-2</v>
      </c>
      <c r="Y150" s="34">
        <f>(1/(1+EXP(('S Curve Equation'!$B$11-Y105*'S Curve Equation'!$B$12)*'S Curve Equation'!$B$10))+'S Curve Equation'!$B$13)*'S Curve Equation'!$B$14</f>
        <v>3.9724457743387287E-2</v>
      </c>
      <c r="Z150" s="34">
        <f>(1/(1+EXP(('S Curve Equation'!$B$11-Z105*'S Curve Equation'!$B$12)*'S Curve Equation'!$B$10))+'S Curve Equation'!$B$13)*'S Curve Equation'!$B$14</f>
        <v>3.9159642002672364E-2</v>
      </c>
      <c r="AA150" s="34">
        <f>(1/(1+EXP(('S Curve Equation'!$B$11-AA105*'S Curve Equation'!$B$12)*'S Curve Equation'!$B$10))+'S Curve Equation'!$B$13)*'S Curve Equation'!$B$14</f>
        <v>3.8605573023922202E-2</v>
      </c>
      <c r="AB150" s="34">
        <f>(1/(1+EXP(('S Curve Equation'!$B$11-AB105*'S Curve Equation'!$B$12)*'S Curve Equation'!$B$10))+'S Curve Equation'!$B$13)*'S Curve Equation'!$B$14</f>
        <v>3.8061983369057285E-2</v>
      </c>
      <c r="AC150" s="34">
        <f>(1/(1+EXP(('S Curve Equation'!$B$11-AC105*'S Curve Equation'!$B$12)*'S Curve Equation'!$B$10))+'S Curve Equation'!$B$13)*'S Curve Equation'!$B$14</f>
        <v>3.7528613619226998E-2</v>
      </c>
      <c r="AD150" s="34">
        <f>(1/(1+EXP(('S Curve Equation'!$B$11-AD105*'S Curve Equation'!$B$12)*'S Curve Equation'!$B$10))+'S Curve Equation'!$B$13)*'S Curve Equation'!$B$14</f>
        <v>3.700521209870565E-2</v>
      </c>
      <c r="AE150" s="34">
        <f>(1/(1+EXP(('S Curve Equation'!$B$11-AE105*'S Curve Equation'!$B$12)*'S Curve Equation'!$B$10))+'S Curve Equation'!$B$13)*'S Curve Equation'!$B$14</f>
        <v>3.6491534609328219E-2</v>
      </c>
      <c r="AF150" s="34">
        <f>(1/(1+EXP(('S Curve Equation'!$B$11-AF105*'S Curve Equation'!$B$12)*'S Curve Equation'!$B$10))+'S Curve Equation'!$B$13)*'S Curve Equation'!$B$14</f>
        <v>3.5987344175036212E-2</v>
      </c>
    </row>
    <row r="151" spans="1:32" x14ac:dyDescent="0.2">
      <c r="A151" s="12" t="s">
        <v>98</v>
      </c>
      <c r="B151" s="34">
        <f>(1/(1+EXP(('S Curve Equation'!$B$11-B106*'S Curve Equation'!$B$12)*'S Curve Equation'!$B$10))+'S Curve Equation'!$B$13)*'S Curve Equation'!$B$14</f>
        <v>7.3170731707317083E-2</v>
      </c>
      <c r="C151" s="34">
        <f>(1/(1+EXP(('S Curve Equation'!$B$11-C106*'S Curve Equation'!$B$12)*'S Curve Equation'!$B$10))+'S Curve Equation'!$B$13)*'S Curve Equation'!$B$14</f>
        <v>7.2102984138198142E-2</v>
      </c>
      <c r="D151" s="34">
        <f>(1/(1+EXP(('S Curve Equation'!$B$11-D106*'S Curve Equation'!$B$12)*'S Curve Equation'!$B$10))+'S Curve Equation'!$B$13)*'S Curve Equation'!$B$14</f>
        <v>7.0575119291829372E-2</v>
      </c>
      <c r="E151" s="34">
        <f>(1/(1+EXP(('S Curve Equation'!$B$11-E106*'S Curve Equation'!$B$12)*'S Curve Equation'!$B$10))+'S Curve Equation'!$B$13)*'S Curve Equation'!$B$14</f>
        <v>6.9192760335891168E-2</v>
      </c>
      <c r="F151" s="34">
        <f>(1/(1+EXP(('S Curve Equation'!$B$11-F106*'S Curve Equation'!$B$12)*'S Curve Equation'!$B$10))+'S Curve Equation'!$B$13)*'S Curve Equation'!$B$14</f>
        <v>6.8009389057242714E-2</v>
      </c>
      <c r="G151" s="34">
        <f>(1/(1+EXP(('S Curve Equation'!$B$11-G106*'S Curve Equation'!$B$12)*'S Curve Equation'!$B$10))+'S Curve Equation'!$B$13)*'S Curve Equation'!$B$14</f>
        <v>6.6374284593359922E-2</v>
      </c>
      <c r="H151" s="34">
        <f>(1/(1+EXP(('S Curve Equation'!$B$11-H106*'S Curve Equation'!$B$12)*'S Curve Equation'!$B$10))+'S Curve Equation'!$B$13)*'S Curve Equation'!$B$14</f>
        <v>6.5211719059512577E-2</v>
      </c>
      <c r="I151" s="34">
        <f>(1/(1+EXP(('S Curve Equation'!$B$11-I106*'S Curve Equation'!$B$12)*'S Curve Equation'!$B$10))+'S Curve Equation'!$B$13)*'S Curve Equation'!$B$14</f>
        <v>6.4917780017211102E-2</v>
      </c>
      <c r="J151" s="34">
        <f>(1/(1+EXP(('S Curve Equation'!$B$11-J106*'S Curve Equation'!$B$12)*'S Curve Equation'!$B$10))+'S Curve Equation'!$B$13)*'S Curve Equation'!$B$14</f>
        <v>6.4372964747170219E-2</v>
      </c>
      <c r="K151" s="34">
        <f>(1/(1+EXP(('S Curve Equation'!$B$11-K106*'S Curve Equation'!$B$12)*'S Curve Equation'!$B$10))+'S Curve Equation'!$B$13)*'S Curve Equation'!$B$14</f>
        <v>6.2865561676219955E-2</v>
      </c>
      <c r="L151" s="34">
        <f>(1/(1+EXP(('S Curve Equation'!$B$11-L106*'S Curve Equation'!$B$12)*'S Curve Equation'!$B$10))+'S Curve Equation'!$B$13)*'S Curve Equation'!$B$14</f>
        <v>6.1666115513327367E-2</v>
      </c>
      <c r="M151" s="34">
        <f>(1/(1+EXP(('S Curve Equation'!$B$11-M106*'S Curve Equation'!$B$12)*'S Curve Equation'!$B$10))+'S Curve Equation'!$B$13)*'S Curve Equation'!$B$14</f>
        <v>6.0666738837582231E-2</v>
      </c>
      <c r="N151" s="34">
        <f>(1/(1+EXP(('S Curve Equation'!$B$11-N106*'S Curve Equation'!$B$12)*'S Curve Equation'!$B$10))+'S Curve Equation'!$B$13)*'S Curve Equation'!$B$14</f>
        <v>5.9689022768773713E-2</v>
      </c>
      <c r="O151" s="34">
        <f>(1/(1+EXP(('S Curve Equation'!$B$11-O106*'S Curve Equation'!$B$12)*'S Curve Equation'!$B$10))+'S Curve Equation'!$B$13)*'S Curve Equation'!$B$14</f>
        <v>5.8732373175738289E-2</v>
      </c>
      <c r="P151" s="34">
        <f>(1/(1+EXP(('S Curve Equation'!$B$11-P106*'S Curve Equation'!$B$12)*'S Curve Equation'!$B$10))+'S Curve Equation'!$B$13)*'S Curve Equation'!$B$14</f>
        <v>5.7796214967402663E-2</v>
      </c>
      <c r="Q151" s="34">
        <f>(1/(1+EXP(('S Curve Equation'!$B$11-Q106*'S Curve Equation'!$B$12)*'S Curve Equation'!$B$10))+'S Curve Equation'!$B$13)*'S Curve Equation'!$B$14</f>
        <v>5.6879991417752171E-2</v>
      </c>
      <c r="R151" s="34">
        <f>(1/(1+EXP(('S Curve Equation'!$B$11-R106*'S Curve Equation'!$B$12)*'S Curve Equation'!$B$10))+'S Curve Equation'!$B$13)*'S Curve Equation'!$B$14</f>
        <v>5.5983163515903551E-2</v>
      </c>
      <c r="S151" s="34">
        <f>(1/(1+EXP(('S Curve Equation'!$B$11-S106*'S Curve Equation'!$B$12)*'S Curve Equation'!$B$10))+'S Curve Equation'!$B$13)*'S Curve Equation'!$B$14</f>
        <v>5.5105209340380275E-2</v>
      </c>
      <c r="T151" s="34">
        <f>(1/(1+EXP(('S Curve Equation'!$B$11-T106*'S Curve Equation'!$B$12)*'S Curve Equation'!$B$10))+'S Curve Equation'!$B$13)*'S Curve Equation'!$B$14</f>
        <v>5.4245623456708546E-2</v>
      </c>
      <c r="U151" s="34">
        <f>(1/(1+EXP(('S Curve Equation'!$B$11-U106*'S Curve Equation'!$B$12)*'S Curve Equation'!$B$10))+'S Curve Equation'!$B$13)*'S Curve Equation'!$B$14</f>
        <v>5.3403916337483301E-2</v>
      </c>
      <c r="V151" s="34">
        <f>(1/(1+EXP(('S Curve Equation'!$B$11-V106*'S Curve Equation'!$B$12)*'S Curve Equation'!$B$10))+'S Curve Equation'!$B$13)*'S Curve Equation'!$B$14</f>
        <v>5.2579613804074089E-2</v>
      </c>
      <c r="W151" s="34">
        <f>(1/(1+EXP(('S Curve Equation'!$B$11-W106*'S Curve Equation'!$B$12)*'S Curve Equation'!$B$10))+'S Curve Equation'!$B$13)*'S Curve Equation'!$B$14</f>
        <v>5.1772256489169464E-2</v>
      </c>
      <c r="X151" s="34">
        <f>(1/(1+EXP(('S Curve Equation'!$B$11-X106*'S Curve Equation'!$B$12)*'S Curve Equation'!$B$10))+'S Curve Equation'!$B$13)*'S Curve Equation'!$B$14</f>
        <v>5.0981399319383044E-2</v>
      </c>
      <c r="Y151" s="34">
        <f>(1/(1+EXP(('S Curve Equation'!$B$11-Y106*'S Curve Equation'!$B$12)*'S Curve Equation'!$B$10))+'S Curve Equation'!$B$13)*'S Curve Equation'!$B$14</f>
        <v>5.0206611017169465E-2</v>
      </c>
      <c r="Z151" s="34">
        <f>(1/(1+EXP(('S Curve Equation'!$B$11-Z106*'S Curve Equation'!$B$12)*'S Curve Equation'!$B$10))+'S Curve Equation'!$B$13)*'S Curve Equation'!$B$14</f>
        <v>4.9447473621323769E-2</v>
      </c>
      <c r="AA151" s="34">
        <f>(1/(1+EXP(('S Curve Equation'!$B$11-AA106*'S Curve Equation'!$B$12)*'S Curve Equation'!$B$10))+'S Curve Equation'!$B$13)*'S Curve Equation'!$B$14</f>
        <v>4.870358202536048E-2</v>
      </c>
      <c r="AB151" s="34">
        <f>(1/(1+EXP(('S Curve Equation'!$B$11-AB106*'S Curve Equation'!$B$12)*'S Curve Equation'!$B$10))+'S Curve Equation'!$B$13)*'S Curve Equation'!$B$14</f>
        <v>4.7974543533097019E-2</v>
      </c>
      <c r="AC151" s="34">
        <f>(1/(1+EXP(('S Curve Equation'!$B$11-AC106*'S Curve Equation'!$B$12)*'S Curve Equation'!$B$10))+'S Curve Equation'!$B$13)*'S Curve Equation'!$B$14</f>
        <v>4.7259977430783723E-2</v>
      </c>
      <c r="AD151" s="34">
        <f>(1/(1+EXP(('S Curve Equation'!$B$11-AD106*'S Curve Equation'!$B$12)*'S Curve Equation'!$B$10))+'S Curve Equation'!$B$13)*'S Curve Equation'!$B$14</f>
        <v>4.6559514575152644E-2</v>
      </c>
      <c r="AE151" s="34">
        <f>(1/(1+EXP(('S Curve Equation'!$B$11-AE106*'S Curve Equation'!$B$12)*'S Curve Equation'!$B$10))+'S Curve Equation'!$B$13)*'S Curve Equation'!$B$14</f>
        <v>4.5872796996772172E-2</v>
      </c>
      <c r="AF151" s="34">
        <f>(1/(1+EXP(('S Curve Equation'!$B$11-AF106*'S Curve Equation'!$B$12)*'S Curve Equation'!$B$10))+'S Curve Equation'!$B$13)*'S Curve Equation'!$B$14</f>
        <v>4.5199477518124982E-2</v>
      </c>
    </row>
    <row r="152" spans="1:32" x14ac:dyDescent="0.2">
      <c r="A152" s="12" t="s">
        <v>97</v>
      </c>
      <c r="B152" s="34">
        <f>(1/(1+EXP(('S Curve Equation'!$B$11-B107*'S Curve Equation'!$B$12)*'S Curve Equation'!$B$10))+'S Curve Equation'!$B$13)*'S Curve Equation'!$B$14</f>
        <v>6.6202090592334478E-2</v>
      </c>
      <c r="C152" s="34">
        <f>(1/(1+EXP(('S Curve Equation'!$B$11-C107*'S Curve Equation'!$B$12)*'S Curve Equation'!$B$10))+'S Curve Equation'!$B$13)*'S Curve Equation'!$B$14</f>
        <v>6.5259207549855897E-2</v>
      </c>
      <c r="D152" s="34">
        <f>(1/(1+EXP(('S Curve Equation'!$B$11-D107*'S Curve Equation'!$B$12)*'S Curve Equation'!$B$10))+'S Curve Equation'!$B$13)*'S Curve Equation'!$B$14</f>
        <v>6.3909448125354804E-2</v>
      </c>
      <c r="E152" s="34">
        <f>(1/(1+EXP(('S Curve Equation'!$B$11-E107*'S Curve Equation'!$B$12)*'S Curve Equation'!$B$10))+'S Curve Equation'!$B$13)*'S Curve Equation'!$B$14</f>
        <v>6.2687640151749685E-2</v>
      </c>
      <c r="F152" s="34">
        <f>(1/(1+EXP(('S Curve Equation'!$B$11-F107*'S Curve Equation'!$B$12)*'S Curve Equation'!$B$10))+'S Curve Equation'!$B$13)*'S Curve Equation'!$B$14</f>
        <v>6.1641246981194095E-2</v>
      </c>
      <c r="G152" s="34">
        <f>(1/(1+EXP(('S Curve Equation'!$B$11-G107*'S Curve Equation'!$B$12)*'S Curve Equation'!$B$10))+'S Curve Equation'!$B$13)*'S Curve Equation'!$B$14</f>
        <v>6.0194685158094202E-2</v>
      </c>
      <c r="H152" s="34">
        <f>(1/(1+EXP(('S Curve Equation'!$B$11-H107*'S Curve Equation'!$B$12)*'S Curve Equation'!$B$10))+'S Curve Equation'!$B$13)*'S Curve Equation'!$B$14</f>
        <v>5.916564641534227E-2</v>
      </c>
      <c r="I152" s="34">
        <f>(1/(1+EXP(('S Curve Equation'!$B$11-I107*'S Curve Equation'!$B$12)*'S Curve Equation'!$B$10))+'S Curve Equation'!$B$13)*'S Curve Equation'!$B$14</f>
        <v>5.8905396646687459E-2</v>
      </c>
      <c r="J152" s="34">
        <f>(1/(1+EXP(('S Curve Equation'!$B$11-J107*'S Curve Equation'!$B$12)*'S Curve Equation'!$B$10))+'S Curve Equation'!$B$13)*'S Curve Equation'!$B$14</f>
        <v>5.8422947178665523E-2</v>
      </c>
      <c r="K152" s="34">
        <f>(1/(1+EXP(('S Curve Equation'!$B$11-K107*'S Curve Equation'!$B$12)*'S Curve Equation'!$B$10))+'S Curve Equation'!$B$13)*'S Curve Equation'!$B$14</f>
        <v>5.708756644733453E-2</v>
      </c>
      <c r="L152" s="34">
        <f>(1/(1+EXP(('S Curve Equation'!$B$11-L107*'S Curve Equation'!$B$12)*'S Curve Equation'!$B$10))+'S Curve Equation'!$B$13)*'S Curve Equation'!$B$14</f>
        <v>5.6024425845629763E-2</v>
      </c>
      <c r="M152" s="34">
        <f>(1/(1+EXP(('S Curve Equation'!$B$11-M107*'S Curve Equation'!$B$12)*'S Curve Equation'!$B$10))+'S Curve Equation'!$B$13)*'S Curve Equation'!$B$14</f>
        <v>5.5138219198360712E-2</v>
      </c>
      <c r="N152" s="34">
        <f>(1/(1+EXP(('S Curve Equation'!$B$11-N107*'S Curve Equation'!$B$12)*'S Curve Equation'!$B$10))+'S Curve Equation'!$B$13)*'S Curve Equation'!$B$14</f>
        <v>5.4270859829891251E-2</v>
      </c>
      <c r="O152" s="34">
        <f>(1/(1+EXP(('S Curve Equation'!$B$11-O107*'S Curve Equation'!$B$12)*'S Curve Equation'!$B$10))+'S Curve Equation'!$B$13)*'S Curve Equation'!$B$14</f>
        <v>5.3421835872086015E-2</v>
      </c>
      <c r="P152" s="34">
        <f>(1/(1+EXP(('S Curve Equation'!$B$11-P107*'S Curve Equation'!$B$12)*'S Curve Equation'!$B$10))+'S Curve Equation'!$B$13)*'S Curve Equation'!$B$14</f>
        <v>5.2590651844945414E-2</v>
      </c>
      <c r="Q152" s="34">
        <f>(1/(1+EXP(('S Curve Equation'!$B$11-Q107*'S Curve Equation'!$B$12)*'S Curve Equation'!$B$10))+'S Curve Equation'!$B$13)*'S Curve Equation'!$B$14</f>
        <v>5.1776828069326548E-2</v>
      </c>
      <c r="R152" s="34">
        <f>(1/(1+EXP(('S Curve Equation'!$B$11-R107*'S Curve Equation'!$B$12)*'S Curve Equation'!$B$10))+'S Curve Equation'!$B$13)*'S Curve Equation'!$B$14</f>
        <v>5.0979900102172217E-2</v>
      </c>
      <c r="S152" s="34">
        <f>(1/(1+EXP(('S Curve Equation'!$B$11-S107*'S Curve Equation'!$B$12)*'S Curve Equation'!$B$10))+'S Curve Equation'!$B$13)*'S Curve Equation'!$B$14</f>
        <v>5.0199418193377345E-2</v>
      </c>
      <c r="T152" s="34">
        <f>(1/(1+EXP(('S Curve Equation'!$B$11-T107*'S Curve Equation'!$B$12)*'S Curve Equation'!$B$10))+'S Curve Equation'!$B$13)*'S Curve Equation'!$B$14</f>
        <v>4.943494676345047E-2</v>
      </c>
      <c r="U152" s="34">
        <f>(1/(1+EXP(('S Curve Equation'!$B$11-U107*'S Curve Equation'!$B$12)*'S Curve Equation'!$B$10))+'S Curve Equation'!$B$13)*'S Curve Equation'!$B$14</f>
        <v>4.8686063901160578E-2</v>
      </c>
      <c r="V152" s="34">
        <f>(1/(1+EXP(('S Curve Equation'!$B$11-V107*'S Curve Equation'!$B$12)*'S Curve Equation'!$B$10))+'S Curve Equation'!$B$13)*'S Curve Equation'!$B$14</f>
        <v>4.7952360880385313E-2</v>
      </c>
      <c r="W152" s="34">
        <f>(1/(1+EXP(('S Curve Equation'!$B$11-W107*'S Curve Equation'!$B$12)*'S Curve Equation'!$B$10))+'S Curve Equation'!$B$13)*'S Curve Equation'!$B$14</f>
        <v>4.7233441695408517E-2</v>
      </c>
      <c r="X152" s="34">
        <f>(1/(1+EXP(('S Curve Equation'!$B$11-X107*'S Curve Equation'!$B$12)*'S Curve Equation'!$B$10))+'S Curve Equation'!$B$13)*'S Curve Equation'!$B$14</f>
        <v>4.6528922613940663E-2</v>
      </c>
      <c r="Y152" s="34">
        <f>(1/(1+EXP(('S Curve Equation'!$B$11-Y107*'S Curve Equation'!$B$12)*'S Curve Equation'!$B$10))+'S Curve Equation'!$B$13)*'S Curve Equation'!$B$14</f>
        <v>4.5838431747163802E-2</v>
      </c>
      <c r="Z152" s="34">
        <f>(1/(1+EXP(('S Curve Equation'!$B$11-Z107*'S Curve Equation'!$B$12)*'S Curve Equation'!$B$10))+'S Curve Equation'!$B$13)*'S Curve Equation'!$B$14</f>
        <v>4.5161608636129724E-2</v>
      </c>
      <c r="AA152" s="34">
        <f>(1/(1+EXP(('S Curve Equation'!$B$11-AA107*'S Curve Equation'!$B$12)*'S Curve Equation'!$B$10))+'S Curve Equation'!$B$13)*'S Curve Equation'!$B$14</f>
        <v>4.449810385386245E-2</v>
      </c>
      <c r="AB152" s="34">
        <f>(1/(1+EXP(('S Curve Equation'!$B$11-AB107*'S Curve Equation'!$B$12)*'S Curve Equation'!$B$10))+'S Curve Equation'!$B$13)*'S Curve Equation'!$B$14</f>
        <v>4.3847578622546513E-2</v>
      </c>
      <c r="AC152" s="34">
        <f>(1/(1+EXP(('S Curve Equation'!$B$11-AC107*'S Curve Equation'!$B$12)*'S Curve Equation'!$B$10))+'S Curve Equation'!$B$13)*'S Curve Equation'!$B$14</f>
        <v>4.3209704445200121E-2</v>
      </c>
      <c r="AD152" s="34">
        <f>(1/(1+EXP(('S Curve Equation'!$B$11-AD107*'S Curve Equation'!$B$12)*'S Curve Equation'!$B$10))+'S Curve Equation'!$B$13)*'S Curve Equation'!$B$14</f>
        <v>4.2584162751262207E-2</v>
      </c>
      <c r="AE152" s="34">
        <f>(1/(1+EXP(('S Curve Equation'!$B$11-AE107*'S Curve Equation'!$B$12)*'S Curve Equation'!$B$10))+'S Curve Equation'!$B$13)*'S Curve Equation'!$B$14</f>
        <v>4.1970644555537895E-2</v>
      </c>
      <c r="AF152" s="34">
        <f>(1/(1+EXP(('S Curve Equation'!$B$11-AF107*'S Curve Equation'!$B$12)*'S Curve Equation'!$B$10))+'S Curve Equation'!$B$13)*'S Curve Equation'!$B$14</f>
        <v>4.1368850129975432E-2</v>
      </c>
    </row>
    <row r="153" spans="1:32" x14ac:dyDescent="0.2">
      <c r="A153" s="12" t="s">
        <v>101</v>
      </c>
      <c r="B153" s="34">
        <f>(1/(1+EXP(('S Curve Equation'!$B$11-B108*'S Curve Equation'!$B$12)*'S Curve Equation'!$B$10))+'S Curve Equation'!$B$13)*'S Curve Equation'!$B$14</f>
        <v>7.4218750000000014E-2</v>
      </c>
      <c r="C153" s="34">
        <f>(1/(1+EXP(('S Curve Equation'!$B$11-C108*'S Curve Equation'!$B$12)*'S Curve Equation'!$B$10))+'S Curve Equation'!$B$13)*'S Curve Equation'!$B$14</f>
        <v>7.3132030274770013E-2</v>
      </c>
      <c r="D153" s="34">
        <f>(1/(1+EXP(('S Curve Equation'!$B$11-D108*'S Curve Equation'!$B$12)*'S Curve Equation'!$B$10))+'S Curve Equation'!$B$13)*'S Curve Equation'!$B$14</f>
        <v>7.1577106637417329E-2</v>
      </c>
      <c r="E153" s="34">
        <f>(1/(1+EXP(('S Curve Equation'!$B$11-E108*'S Curve Equation'!$B$12)*'S Curve Equation'!$B$10))+'S Curve Equation'!$B$13)*'S Curve Equation'!$B$14</f>
        <v>7.0170359059121362E-2</v>
      </c>
      <c r="F153" s="34">
        <f>(1/(1+EXP(('S Curve Equation'!$B$11-F108*'S Curve Equation'!$B$12)*'S Curve Equation'!$B$10))+'S Curve Equation'!$B$13)*'S Curve Equation'!$B$14</f>
        <v>6.8966182640304755E-2</v>
      </c>
      <c r="G153" s="34">
        <f>(1/(1+EXP(('S Curve Equation'!$B$11-G108*'S Curve Equation'!$B$12)*'S Curve Equation'!$B$10))+'S Curve Equation'!$B$13)*'S Curve Equation'!$B$14</f>
        <v>6.7302445397266736E-2</v>
      </c>
      <c r="H153" s="34">
        <f>(1/(1+EXP(('S Curve Equation'!$B$11-H108*'S Curve Equation'!$B$12)*'S Curve Equation'!$B$10))+'S Curve Equation'!$B$13)*'S Curve Equation'!$B$14</f>
        <v>6.6119605276253796E-2</v>
      </c>
      <c r="I153" s="34">
        <f>(1/(1+EXP(('S Curve Equation'!$B$11-I108*'S Curve Equation'!$B$12)*'S Curve Equation'!$B$10))+'S Curve Equation'!$B$13)*'S Curve Equation'!$B$14</f>
        <v>6.5820551341729552E-2</v>
      </c>
      <c r="J153" s="34">
        <f>(1/(1+EXP(('S Curve Equation'!$B$11-J108*'S Curve Equation'!$B$12)*'S Curve Equation'!$B$10))+'S Curve Equation'!$B$13)*'S Curve Equation'!$B$14</f>
        <v>6.5266267854359683E-2</v>
      </c>
      <c r="K153" s="34">
        <f>(1/(1+EXP(('S Curve Equation'!$B$11-K108*'S Curve Equation'!$B$12)*'S Curve Equation'!$B$10))+'S Curve Equation'!$B$13)*'S Curve Equation'!$B$14</f>
        <v>6.3732752336112544E-2</v>
      </c>
      <c r="L153" s="34">
        <f>(1/(1+EXP(('S Curve Equation'!$B$11-L108*'S Curve Equation'!$B$12)*'S Curve Equation'!$B$10))+'S Curve Equation'!$B$13)*'S Curve Equation'!$B$14</f>
        <v>6.2512619341979533E-2</v>
      </c>
      <c r="M153" s="34">
        <f>(1/(1+EXP(('S Curve Equation'!$B$11-M108*'S Curve Equation'!$B$12)*'S Curve Equation'!$B$10))+'S Curve Equation'!$B$13)*'S Curve Equation'!$B$14</f>
        <v>6.1496069883194927E-2</v>
      </c>
      <c r="N153" s="34">
        <f>(1/(1+EXP(('S Curve Equation'!$B$11-N108*'S Curve Equation'!$B$12)*'S Curve Equation'!$B$10))+'S Curve Equation'!$B$13)*'S Curve Equation'!$B$14</f>
        <v>6.0501610531176482E-2</v>
      </c>
      <c r="O153" s="34">
        <f>(1/(1+EXP(('S Curve Equation'!$B$11-O108*'S Curve Equation'!$B$12)*'S Curve Equation'!$B$10))+'S Curve Equation'!$B$13)*'S Curve Equation'!$B$14</f>
        <v>5.952863460625011E-2</v>
      </c>
      <c r="P153" s="34">
        <f>(1/(1+EXP(('S Curve Equation'!$B$11-P108*'S Curve Equation'!$B$12)*'S Curve Equation'!$B$10))+'S Curve Equation'!$B$13)*'S Curve Equation'!$B$14</f>
        <v>5.8576554869083704E-2</v>
      </c>
      <c r="Q153" s="34">
        <f>(1/(1+EXP(('S Curve Equation'!$B$11-Q108*'S Curve Equation'!$B$12)*'S Curve Equation'!$B$10))+'S Curve Equation'!$B$13)*'S Curve Equation'!$B$14</f>
        <v>5.7644802832810933E-2</v>
      </c>
      <c r="R153" s="34">
        <f>(1/(1+EXP(('S Curve Equation'!$B$11-R108*'S Curve Equation'!$B$12)*'S Curve Equation'!$B$10))+'S Curve Equation'!$B$13)*'S Curve Equation'!$B$14</f>
        <v>5.6732828100603892E-2</v>
      </c>
      <c r="S153" s="34">
        <f>(1/(1+EXP(('S Curve Equation'!$B$11-S108*'S Curve Equation'!$B$12)*'S Curve Equation'!$B$10))+'S Curve Equation'!$B$13)*'S Curve Equation'!$B$14</f>
        <v>5.5840097727792679E-2</v>
      </c>
      <c r="T153" s="34">
        <f>(1/(1+EXP(('S Curve Equation'!$B$11-T108*'S Curve Equation'!$B$12)*'S Curve Equation'!$B$10))+'S Curve Equation'!$B$13)*'S Curve Equation'!$B$14</f>
        <v>5.496609560764848E-2</v>
      </c>
      <c r="U153" s="34">
        <f>(1/(1+EXP(('S Curve Equation'!$B$11-U108*'S Curve Equation'!$B$12)*'S Curve Equation'!$B$10))+'S Curve Equation'!$B$13)*'S Curve Equation'!$B$14</f>
        <v>5.4110321879976282E-2</v>
      </c>
      <c r="V153" s="34">
        <f>(1/(1+EXP(('S Curve Equation'!$B$11-V108*'S Curve Equation'!$B$12)*'S Curve Equation'!$B$10))+'S Curve Equation'!$B$13)*'S Curve Equation'!$B$14</f>
        <v>5.3272292361683356E-2</v>
      </c>
      <c r="W153" s="34">
        <f>(1/(1+EXP(('S Curve Equation'!$B$11-W108*'S Curve Equation'!$B$12)*'S Curve Equation'!$B$10))+'S Curve Equation'!$B$13)*'S Curve Equation'!$B$14</f>
        <v>5.2451537998519294E-2</v>
      </c>
      <c r="X153" s="34">
        <f>(1/(1+EXP(('S Curve Equation'!$B$11-X108*'S Curve Equation'!$B$12)*'S Curve Equation'!$B$10))+'S Curve Equation'!$B$13)*'S Curve Equation'!$B$14</f>
        <v>5.1647604337203175E-2</v>
      </c>
      <c r="Y153" s="34">
        <f>(1/(1+EXP(('S Curve Equation'!$B$11-Y108*'S Curve Equation'!$B$12)*'S Curve Equation'!$B$10))+'S Curve Equation'!$B$13)*'S Curve Equation'!$B$14</f>
        <v>5.0860051017183459E-2</v>
      </c>
      <c r="Z153" s="34">
        <f>(1/(1+EXP(('S Curve Equation'!$B$11-Z108*'S Curve Equation'!$B$12)*'S Curve Equation'!$B$10))+'S Curve Equation'!$B$13)*'S Curve Equation'!$B$14</f>
        <v>5.0088451281296222E-2</v>
      </c>
      <c r="AA153" s="34">
        <f>(1/(1+EXP(('S Curve Equation'!$B$11-AA108*'S Curve Equation'!$B$12)*'S Curve Equation'!$B$10))+'S Curve Equation'!$B$13)*'S Curve Equation'!$B$14</f>
        <v>4.933239150461257E-2</v>
      </c>
      <c r="AB153" s="34">
        <f>(1/(1+EXP(('S Curve Equation'!$B$11-AB108*'S Curve Equation'!$B$12)*'S Curve Equation'!$B$10))+'S Curve Equation'!$B$13)*'S Curve Equation'!$B$14</f>
        <v>4.8591470740793223E-2</v>
      </c>
      <c r="AC153" s="34">
        <f>(1/(1+EXP(('S Curve Equation'!$B$11-AC108*'S Curve Equation'!$B$12)*'S Curve Equation'!$B$10))+'S Curve Equation'!$B$13)*'S Curve Equation'!$B$14</f>
        <v>4.7865300285285135E-2</v>
      </c>
      <c r="AD153" s="34">
        <f>(1/(1+EXP(('S Curve Equation'!$B$11-AD108*'S Curve Equation'!$B$12)*'S Curve Equation'!$B$10))+'S Curve Equation'!$B$13)*'S Curve Equation'!$B$14</f>
        <v>4.7153503254726427E-2</v>
      </c>
      <c r="AE153" s="34">
        <f>(1/(1+EXP(('S Curve Equation'!$B$11-AE108*'S Curve Equation'!$B$12)*'S Curve Equation'!$B$10))+'S Curve Equation'!$B$13)*'S Curve Equation'!$B$14</f>
        <v>4.6455714181938418E-2</v>
      </c>
      <c r="AF153" s="34">
        <f>(1/(1+EXP(('S Curve Equation'!$B$11-AF108*'S Curve Equation'!$B$12)*'S Curve Equation'!$B$10))+'S Curve Equation'!$B$13)*'S Curve Equation'!$B$14</f>
        <v>4.5771578625915681E-2</v>
      </c>
    </row>
    <row r="154" spans="1:32" x14ac:dyDescent="0.2">
      <c r="A154" s="12" t="s">
        <v>104</v>
      </c>
      <c r="B154" s="34">
        <f>(1/(1+EXP(('S Curve Equation'!$B$11-B109*'S Curve Equation'!$B$12)*'S Curve Equation'!$B$10))+'S Curve Equation'!$B$13)*'S Curve Equation'!$B$14</f>
        <v>4.2253521126760563E-2</v>
      </c>
      <c r="C154" s="34">
        <f>(1/(1+EXP(('S Curve Equation'!$B$11-C109*'S Curve Equation'!$B$12)*'S Curve Equation'!$B$10))+'S Curve Equation'!$B$13)*'S Curve Equation'!$B$14</f>
        <v>4.1717290534660882E-2</v>
      </c>
      <c r="D154" s="34">
        <f>(1/(1+EXP(('S Curve Equation'!$B$11-D109*'S Curve Equation'!$B$12)*'S Curve Equation'!$B$10))+'S Curve Equation'!$B$13)*'S Curve Equation'!$B$14</f>
        <v>4.0948026440748152E-2</v>
      </c>
      <c r="E154" s="34">
        <f>(1/(1+EXP(('S Curve Equation'!$B$11-E109*'S Curve Equation'!$B$12)*'S Curve Equation'!$B$10))+'S Curve Equation'!$B$13)*'S Curve Equation'!$B$14</f>
        <v>4.0249979346006534E-2</v>
      </c>
      <c r="F154" s="34">
        <f>(1/(1+EXP(('S Curve Equation'!$B$11-F109*'S Curve Equation'!$B$12)*'S Curve Equation'!$B$10))+'S Curve Equation'!$B$13)*'S Curve Equation'!$B$14</f>
        <v>3.9650827095906407E-2</v>
      </c>
      <c r="G154" s="34">
        <f>(1/(1+EXP(('S Curve Equation'!$B$11-G109*'S Curve Equation'!$B$12)*'S Curve Equation'!$B$10))+'S Curve Equation'!$B$13)*'S Curve Equation'!$B$14</f>
        <v>3.8820475192558782E-2</v>
      </c>
      <c r="H154" s="34">
        <f>(1/(1+EXP(('S Curve Equation'!$B$11-H109*'S Curve Equation'!$B$12)*'S Curve Equation'!$B$10))+'S Curve Equation'!$B$13)*'S Curve Equation'!$B$14</f>
        <v>3.8228288821014846E-2</v>
      </c>
      <c r="I154" s="34">
        <f>(1/(1+EXP(('S Curve Equation'!$B$11-I109*'S Curve Equation'!$B$12)*'S Curve Equation'!$B$10))+'S Curve Equation'!$B$13)*'S Curve Equation'!$B$14</f>
        <v>3.8078319798618004E-2</v>
      </c>
      <c r="J154" s="34">
        <f>(1/(1+EXP(('S Curve Equation'!$B$11-J109*'S Curve Equation'!$B$12)*'S Curve Equation'!$B$10))+'S Curve Equation'!$B$13)*'S Curve Equation'!$B$14</f>
        <v>3.7800089786617544E-2</v>
      </c>
      <c r="K154" s="34">
        <f>(1/(1+EXP(('S Curve Equation'!$B$11-K109*'S Curve Equation'!$B$12)*'S Curve Equation'!$B$10))+'S Curve Equation'!$B$13)*'S Curve Equation'!$B$14</f>
        <v>3.7028468837788209E-2</v>
      </c>
      <c r="L154" s="34">
        <f>(1/(1+EXP(('S Curve Equation'!$B$11-L109*'S Curve Equation'!$B$12)*'S Curve Equation'!$B$10))+'S Curve Equation'!$B$13)*'S Curve Equation'!$B$14</f>
        <v>3.6412541571425809E-2</v>
      </c>
      <c r="M154" s="34">
        <f>(1/(1+EXP(('S Curve Equation'!$B$11-M109*'S Curve Equation'!$B$12)*'S Curve Equation'!$B$10))+'S Curve Equation'!$B$13)*'S Curve Equation'!$B$14</f>
        <v>3.5897998432059854E-2</v>
      </c>
      <c r="N154" s="34">
        <f>(1/(1+EXP(('S Curve Equation'!$B$11-N109*'S Curve Equation'!$B$12)*'S Curve Equation'!$B$10))+'S Curve Equation'!$B$13)*'S Curve Equation'!$B$14</f>
        <v>3.5393388310132654E-2</v>
      </c>
      <c r="O154" s="34">
        <f>(1/(1+EXP(('S Curve Equation'!$B$11-O109*'S Curve Equation'!$B$12)*'S Curve Equation'!$B$10))+'S Curve Equation'!$B$13)*'S Curve Equation'!$B$14</f>
        <v>3.4898457521972168E-2</v>
      </c>
      <c r="P154" s="34">
        <f>(1/(1+EXP(('S Curve Equation'!$B$11-P109*'S Curve Equation'!$B$12)*'S Curve Equation'!$B$10))+'S Curve Equation'!$B$13)*'S Curve Equation'!$B$14</f>
        <v>3.4412960259256213E-2</v>
      </c>
      <c r="Q154" s="34">
        <f>(1/(1+EXP(('S Curve Equation'!$B$11-Q109*'S Curve Equation'!$B$12)*'S Curve Equation'!$B$10))+'S Curve Equation'!$B$13)*'S Curve Equation'!$B$14</f>
        <v>3.3936658305903381E-2</v>
      </c>
      <c r="R154" s="34">
        <f>(1/(1+EXP(('S Curve Equation'!$B$11-R109*'S Curve Equation'!$B$12)*'S Curve Equation'!$B$10))+'S Curve Equation'!$B$13)*'S Curve Equation'!$B$14</f>
        <v>3.3469320766359889E-2</v>
      </c>
      <c r="S154" s="34">
        <f>(1/(1+EXP(('S Curve Equation'!$B$11-S109*'S Curve Equation'!$B$12)*'S Curve Equation'!$B$10))+'S Curve Equation'!$B$13)*'S Curve Equation'!$B$14</f>
        <v>3.3010723804784453E-2</v>
      </c>
      <c r="T154" s="34">
        <f>(1/(1+EXP(('S Curve Equation'!$B$11-T109*'S Curve Equation'!$B$12)*'S Curve Equation'!$B$10))+'S Curve Equation'!$B$13)*'S Curve Equation'!$B$14</f>
        <v>3.2560650394652377E-2</v>
      </c>
      <c r="U154" s="34">
        <f>(1/(1+EXP(('S Curve Equation'!$B$11-U109*'S Curve Equation'!$B$12)*'S Curve Equation'!$B$10))+'S Curve Equation'!$B$13)*'S Curve Equation'!$B$14</f>
        <v>3.2118890078326204E-2</v>
      </c>
      <c r="V154" s="34">
        <f>(1/(1+EXP(('S Curve Equation'!$B$11-V109*'S Curve Equation'!$B$12)*'S Curve Equation'!$B$10))+'S Curve Equation'!$B$13)*'S Curve Equation'!$B$14</f>
        <v>3.1685238736157521E-2</v>
      </c>
      <c r="W154" s="34">
        <f>(1/(1+EXP(('S Curve Equation'!$B$11-W109*'S Curve Equation'!$B$12)*'S Curve Equation'!$B$10))+'S Curve Equation'!$B$13)*'S Curve Equation'!$B$14</f>
        <v>3.1259498364708274E-2</v>
      </c>
      <c r="X154" s="34">
        <f>(1/(1+EXP(('S Curve Equation'!$B$11-X109*'S Curve Equation'!$B$12)*'S Curve Equation'!$B$10))+'S Curve Equation'!$B$13)*'S Curve Equation'!$B$14</f>
        <v>3.0841476863695986E-2</v>
      </c>
      <c r="Y154" s="34">
        <f>(1/(1+EXP(('S Curve Equation'!$B$11-Y109*'S Curve Equation'!$B$12)*'S Curve Equation'!$B$10))+'S Curve Equation'!$B$13)*'S Curve Equation'!$B$14</f>
        <v>3.0430987831287941E-2</v>
      </c>
      <c r="Z154" s="34">
        <f>(1/(1+EXP(('S Curve Equation'!$B$11-Z109*'S Curve Equation'!$B$12)*'S Curve Equation'!$B$10))+'S Curve Equation'!$B$13)*'S Curve Equation'!$B$14</f>
        <v>3.00278503673852E-2</v>
      </c>
      <c r="AA154" s="34">
        <f>(1/(1+EXP(('S Curve Equation'!$B$11-AA109*'S Curve Equation'!$B$12)*'S Curve Equation'!$B$10))+'S Curve Equation'!$B$13)*'S Curve Equation'!$B$14</f>
        <v>2.9631888884553842E-2</v>
      </c>
      <c r="AB154" s="34">
        <f>(1/(1+EXP(('S Curve Equation'!$B$11-AB109*'S Curve Equation'!$B$12)*'S Curve Equation'!$B$10))+'S Curve Equation'!$B$13)*'S Curve Equation'!$B$14</f>
        <v>2.9242932926278227E-2</v>
      </c>
      <c r="AC154" s="34">
        <f>(1/(1+EXP(('S Curve Equation'!$B$11-AC109*'S Curve Equation'!$B$12)*'S Curve Equation'!$B$10))+'S Curve Equation'!$B$13)*'S Curve Equation'!$B$14</f>
        <v>2.8860816992223006E-2</v>
      </c>
      <c r="AD154" s="34">
        <f>(1/(1+EXP(('S Curve Equation'!$B$11-AD109*'S Curve Equation'!$B$12)*'S Curve Equation'!$B$10))+'S Curve Equation'!$B$13)*'S Curve Equation'!$B$14</f>
        <v>2.8485380370209038E-2</v>
      </c>
      <c r="AE154" s="34">
        <f>(1/(1+EXP(('S Curve Equation'!$B$11-AE109*'S Curve Equation'!$B$12)*'S Curve Equation'!$B$10))+'S Curve Equation'!$B$13)*'S Curve Equation'!$B$14</f>
        <v>2.8116466974616571E-2</v>
      </c>
      <c r="AF154" s="34">
        <f>(1/(1+EXP(('S Curve Equation'!$B$11-AF109*'S Curve Equation'!$B$12)*'S Curve Equation'!$B$10))+'S Curve Equation'!$B$13)*'S Curve Equation'!$B$14</f>
        <v>2.7753925190947749E-2</v>
      </c>
    </row>
    <row r="155" spans="1:32" x14ac:dyDescent="0.2">
      <c r="A155" s="12" t="s">
        <v>36</v>
      </c>
      <c r="B155" s="34">
        <f>(1/(1+EXP(('S Curve Equation'!$B$11-B110*'S Curve Equation'!$B$12)*'S Curve Equation'!$B$10))+'S Curve Equation'!$B$13)*'S Curve Equation'!$B$14</f>
        <v>5.8765915768854052E-2</v>
      </c>
      <c r="C155" s="34">
        <f>(1/(1+EXP(('S Curve Equation'!$B$11-C110*'S Curve Equation'!$B$12)*'S Curve Equation'!$B$10))+'S Curve Equation'!$B$13)*'S Curve Equation'!$B$14</f>
        <v>5.7953468326037545E-2</v>
      </c>
      <c r="D155" s="34">
        <f>(1/(1+EXP(('S Curve Equation'!$B$11-D110*'S Curve Equation'!$B$12)*'S Curve Equation'!$B$10))+'S Curve Equation'!$B$13)*'S Curve Equation'!$B$14</f>
        <v>5.6789810729200842E-2</v>
      </c>
      <c r="E155" s="34">
        <f>(1/(1+EXP(('S Curve Equation'!$B$11-E110*'S Curve Equation'!$B$12)*'S Curve Equation'!$B$10))+'S Curve Equation'!$B$13)*'S Curve Equation'!$B$14</f>
        <v>5.5735815977823046E-2</v>
      </c>
      <c r="F155" s="34">
        <f>(1/(1+EXP(('S Curve Equation'!$B$11-F110*'S Curve Equation'!$B$12)*'S Curve Equation'!$B$10))+'S Curve Equation'!$B$13)*'S Curve Equation'!$B$14</f>
        <v>5.4832640303166869E-2</v>
      </c>
      <c r="G155" s="34">
        <f>(1/(1+EXP(('S Curve Equation'!$B$11-G110*'S Curve Equation'!$B$12)*'S Curve Equation'!$B$10))+'S Curve Equation'!$B$13)*'S Curve Equation'!$B$14</f>
        <v>5.3583279454478258E-2</v>
      </c>
      <c r="H155" s="34">
        <f>(1/(1+EXP(('S Curve Equation'!$B$11-H110*'S Curve Equation'!$B$12)*'S Curve Equation'!$B$10))+'S Curve Equation'!$B$13)*'S Curve Equation'!$B$14</f>
        <v>5.269395183791329E-2</v>
      </c>
      <c r="I155" s="34">
        <f>(1/(1+EXP(('S Curve Equation'!$B$11-I110*'S Curve Equation'!$B$12)*'S Curve Equation'!$B$10))+'S Curve Equation'!$B$13)*'S Curve Equation'!$B$14</f>
        <v>5.2468958890764146E-2</v>
      </c>
      <c r="J155" s="34">
        <f>(1/(1+EXP(('S Curve Equation'!$B$11-J110*'S Curve Equation'!$B$12)*'S Curve Equation'!$B$10))+'S Curve Equation'!$B$13)*'S Curve Equation'!$B$14</f>
        <v>5.2051785000754393E-2</v>
      </c>
      <c r="K155" s="34">
        <f>(1/(1+EXP(('S Curve Equation'!$B$11-K110*'S Curve Equation'!$B$12)*'S Curve Equation'!$B$10))+'S Curve Equation'!$B$13)*'S Curve Equation'!$B$14</f>
        <v>5.0896507883239607E-2</v>
      </c>
      <c r="L155" s="34">
        <f>(1/(1+EXP(('S Curve Equation'!$B$11-L110*'S Curve Equation'!$B$12)*'S Curve Equation'!$B$10))+'S Curve Equation'!$B$13)*'S Curve Equation'!$B$14</f>
        <v>4.9976136797272135E-2</v>
      </c>
      <c r="M155" s="34">
        <f>(1/(1+EXP(('S Curve Equation'!$B$11-M110*'S Curve Equation'!$B$12)*'S Curve Equation'!$B$10))+'S Curve Equation'!$B$13)*'S Curve Equation'!$B$14</f>
        <v>4.9208510024058821E-2</v>
      </c>
      <c r="N155" s="34">
        <f>(1/(1+EXP(('S Curve Equation'!$B$11-N110*'S Curve Equation'!$B$12)*'S Curve Equation'!$B$10))+'S Curve Equation'!$B$13)*'S Curve Equation'!$B$14</f>
        <v>4.8456822134962857E-2</v>
      </c>
      <c r="O155" s="34">
        <f>(1/(1+EXP(('S Curve Equation'!$B$11-O110*'S Curve Equation'!$B$12)*'S Curve Equation'!$B$10))+'S Curve Equation'!$B$13)*'S Curve Equation'!$B$14</f>
        <v>4.7720646204106314E-2</v>
      </c>
      <c r="P155" s="34">
        <f>(1/(1+EXP(('S Curve Equation'!$B$11-P110*'S Curve Equation'!$B$12)*'S Curve Equation'!$B$10))+'S Curve Equation'!$B$13)*'S Curve Equation'!$B$14</f>
        <v>4.6999568913730763E-2</v>
      </c>
      <c r="Q155" s="34">
        <f>(1/(1+EXP(('S Curve Equation'!$B$11-Q110*'S Curve Equation'!$B$12)*'S Curve Equation'!$B$10))+'S Curve Equation'!$B$13)*'S Curve Equation'!$B$14</f>
        <v>4.6293190063138437E-2</v>
      </c>
      <c r="R155" s="34">
        <f>(1/(1+EXP(('S Curve Equation'!$B$11-R110*'S Curve Equation'!$B$12)*'S Curve Equation'!$B$10))+'S Curve Equation'!$B$13)*'S Curve Equation'!$B$14</f>
        <v>4.5601122096910522E-2</v>
      </c>
      <c r="S155" s="34">
        <f>(1/(1+EXP(('S Curve Equation'!$B$11-S110*'S Curve Equation'!$B$12)*'S Curve Equation'!$B$10))+'S Curve Equation'!$B$13)*'S Curve Equation'!$B$14</f>
        <v>4.4922989651614662E-2</v>
      </c>
      <c r="T155" s="34">
        <f>(1/(1+EXP(('S Curve Equation'!$B$11-T110*'S Curve Equation'!$B$12)*'S Curve Equation'!$B$10))+'S Curve Equation'!$B$13)*'S Curve Equation'!$B$14</f>
        <v>4.4258429120242006E-2</v>
      </c>
      <c r="U155" s="34">
        <f>(1/(1+EXP(('S Curve Equation'!$B$11-U110*'S Curve Equation'!$B$12)*'S Curve Equation'!$B$10))+'S Curve Equation'!$B$13)*'S Curve Equation'!$B$14</f>
        <v>4.3607088233648679E-2</v>
      </c>
      <c r="V155" s="34">
        <f>(1/(1+EXP(('S Curve Equation'!$B$11-V110*'S Curve Equation'!$B$12)*'S Curve Equation'!$B$10))+'S Curve Equation'!$B$13)*'S Curve Equation'!$B$14</f>
        <v>4.2968625658302277E-2</v>
      </c>
      <c r="W155" s="34">
        <f>(1/(1+EXP(('S Curve Equation'!$B$11-W110*'S Curve Equation'!$B$12)*'S Curve Equation'!$B$10))+'S Curve Equation'!$B$13)*'S Curve Equation'!$B$14</f>
        <v>4.2342710609664984E-2</v>
      </c>
      <c r="X155" s="34">
        <f>(1/(1+EXP(('S Curve Equation'!$B$11-X110*'S Curve Equation'!$B$12)*'S Curve Equation'!$B$10))+'S Curve Equation'!$B$13)*'S Curve Equation'!$B$14</f>
        <v>4.1729022480571858E-2</v>
      </c>
      <c r="Y155" s="34">
        <f>(1/(1+EXP(('S Curve Equation'!$B$11-Y110*'S Curve Equation'!$B$12)*'S Curve Equation'!$B$10))+'S Curve Equation'!$B$13)*'S Curve Equation'!$B$14</f>
        <v>4.1127250483988208E-2</v>
      </c>
      <c r="Z155" s="34">
        <f>(1/(1+EXP(('S Curve Equation'!$B$11-Z110*'S Curve Equation'!$B$12)*'S Curve Equation'!$B$10))+'S Curve Equation'!$B$13)*'S Curve Equation'!$B$14</f>
        <v>4.0537093309557563E-2</v>
      </c>
      <c r="AA155" s="34">
        <f>(1/(1+EXP(('S Curve Equation'!$B$11-AA110*'S Curve Equation'!$B$12)*'S Curve Equation'!$B$10))+'S Curve Equation'!$B$13)*'S Curve Equation'!$B$14</f>
        <v>3.9958258793372933E-2</v>
      </c>
      <c r="AB155" s="34">
        <f>(1/(1+EXP(('S Curve Equation'!$B$11-AB110*'S Curve Equation'!$B$12)*'S Curve Equation'!$B$10))+'S Curve Equation'!$B$13)*'S Curve Equation'!$B$14</f>
        <v>3.9390463600432038E-2</v>
      </c>
      <c r="AC155" s="34">
        <f>(1/(1+EXP(('S Curve Equation'!$B$11-AC110*'S Curve Equation'!$B$12)*'S Curve Equation'!$B$10))+'S Curve Equation'!$B$13)*'S Curve Equation'!$B$14</f>
        <v>3.8833432919254902E-2</v>
      </c>
      <c r="AD155" s="34">
        <f>(1/(1+EXP(('S Curve Equation'!$B$11-AD110*'S Curve Equation'!$B$12)*'S Curve Equation'!$B$10))+'S Curve Equation'!$B$13)*'S Curve Equation'!$B$14</f>
        <v>3.8286900168169005E-2</v>
      </c>
      <c r="AE155" s="34">
        <f>(1/(1+EXP(('S Curve Equation'!$B$11-AE110*'S Curve Equation'!$B$12)*'S Curve Equation'!$B$10))+'S Curve Equation'!$B$13)*'S Curve Equation'!$B$14</f>
        <v>3.7750606712782825E-2</v>
      </c>
      <c r="AF155" s="34">
        <f>(1/(1+EXP(('S Curve Equation'!$B$11-AF110*'S Curve Equation'!$B$12)*'S Curve Equation'!$B$10))+'S Curve Equation'!$B$13)*'S Curve Equation'!$B$14</f>
        <v>3.7224301594193626E-2</v>
      </c>
    </row>
    <row r="156" spans="1:32" x14ac:dyDescent="0.2">
      <c r="A156" s="12" t="s">
        <v>37</v>
      </c>
      <c r="B156" s="34">
        <f>(1/(1+EXP(('S Curve Equation'!$B$11-B111*'S Curve Equation'!$B$12)*'S Curve Equation'!$B$10))+'S Curve Equation'!$B$13)*'S Curve Equation'!$B$14</f>
        <v>4.7160731472569772E-2</v>
      </c>
      <c r="C156" s="34">
        <f>(1/(1+EXP(('S Curve Equation'!$B$11-C111*'S Curve Equation'!$B$12)*'S Curve Equation'!$B$10))+'S Curve Equation'!$B$13)*'S Curve Equation'!$B$14</f>
        <v>4.6544670310009438E-2</v>
      </c>
      <c r="D156" s="34">
        <f>(1/(1+EXP(('S Curve Equation'!$B$11-D111*'S Curve Equation'!$B$12)*'S Curve Equation'!$B$10))+'S Curve Equation'!$B$13)*'S Curve Equation'!$B$14</f>
        <v>4.5661365802090868E-2</v>
      </c>
      <c r="E156" s="34">
        <f>(1/(1+EXP(('S Curve Equation'!$B$11-E111*'S Curve Equation'!$B$12)*'S Curve Equation'!$B$10))+'S Curve Equation'!$B$13)*'S Curve Equation'!$B$14</f>
        <v>4.4860337236954845E-2</v>
      </c>
      <c r="F156" s="34">
        <f>(1/(1+EXP(('S Curve Equation'!$B$11-F111*'S Curve Equation'!$B$12)*'S Curve Equation'!$B$10))+'S Curve Equation'!$B$13)*'S Curve Equation'!$B$14</f>
        <v>4.417318087604527E-2</v>
      </c>
      <c r="G156" s="34">
        <f>(1/(1+EXP(('S Curve Equation'!$B$11-G111*'S Curve Equation'!$B$12)*'S Curve Equation'!$B$10))+'S Curve Equation'!$B$13)*'S Curve Equation'!$B$14</f>
        <v>4.3221469599752566E-2</v>
      </c>
      <c r="H156" s="34">
        <f>(1/(1+EXP(('S Curve Equation'!$B$11-H111*'S Curve Equation'!$B$12)*'S Curve Equation'!$B$10))+'S Curve Equation'!$B$13)*'S Curve Equation'!$B$14</f>
        <v>4.2543169131415384E-2</v>
      </c>
      <c r="I156" s="34">
        <f>(1/(1+EXP(('S Curve Equation'!$B$11-I111*'S Curve Equation'!$B$12)*'S Curve Equation'!$B$10))+'S Curve Equation'!$B$13)*'S Curve Equation'!$B$14</f>
        <v>4.2371450529507103E-2</v>
      </c>
      <c r="J156" s="34">
        <f>(1/(1+EXP(('S Curve Equation'!$B$11-J111*'S Curve Equation'!$B$12)*'S Curve Equation'!$B$10))+'S Curve Equation'!$B$13)*'S Curve Equation'!$B$14</f>
        <v>4.2052932825426464E-2</v>
      </c>
      <c r="K156" s="34">
        <f>(1/(1+EXP(('S Curve Equation'!$B$11-K111*'S Curve Equation'!$B$12)*'S Curve Equation'!$B$10))+'S Curve Equation'!$B$13)*'S Curve Equation'!$B$14</f>
        <v>4.1170015853718211E-2</v>
      </c>
      <c r="L156" s="34">
        <f>(1/(1+EXP(('S Curve Equation'!$B$11-L111*'S Curve Equation'!$B$12)*'S Curve Equation'!$B$10))+'S Curve Equation'!$B$13)*'S Curve Equation'!$B$14</f>
        <v>4.0465715049040341E-2</v>
      </c>
      <c r="M156" s="34">
        <f>(1/(1+EXP(('S Curve Equation'!$B$11-M111*'S Curve Equation'!$B$12)*'S Curve Equation'!$B$10))+'S Curve Equation'!$B$13)*'S Curve Equation'!$B$14</f>
        <v>3.987766772056494E-2</v>
      </c>
      <c r="N156" s="34">
        <f>(1/(1+EXP(('S Curve Equation'!$B$11-N111*'S Curve Equation'!$B$12)*'S Curve Equation'!$B$10))+'S Curve Equation'!$B$13)*'S Curve Equation'!$B$14</f>
        <v>3.9301262126157692E-2</v>
      </c>
      <c r="O156" s="34">
        <f>(1/(1+EXP(('S Curve Equation'!$B$11-O111*'S Curve Equation'!$B$12)*'S Curve Equation'!$B$10))+'S Curve Equation'!$B$13)*'S Curve Equation'!$B$14</f>
        <v>3.8736195793508336E-2</v>
      </c>
      <c r="P156" s="34">
        <f>(1/(1+EXP(('S Curve Equation'!$B$11-P111*'S Curve Equation'!$B$12)*'S Curve Equation'!$B$10))+'S Curve Equation'!$B$13)*'S Curve Equation'!$B$14</f>
        <v>3.8182175741532827E-2</v>
      </c>
      <c r="Q156" s="34">
        <f>(1/(1+EXP(('S Curve Equation'!$B$11-Q111*'S Curve Equation'!$B$12)*'S Curve Equation'!$B$10))+'S Curve Equation'!$B$13)*'S Curve Equation'!$B$14</f>
        <v>3.7638918137711301E-2</v>
      </c>
      <c r="R156" s="34">
        <f>(1/(1+EXP(('S Curve Equation'!$B$11-R111*'S Curve Equation'!$B$12)*'S Curve Equation'!$B$10))+'S Curve Equation'!$B$13)*'S Curve Equation'!$B$14</f>
        <v>3.7106147969173782E-2</v>
      </c>
      <c r="S156" s="34">
        <f>(1/(1+EXP(('S Curve Equation'!$B$11-S111*'S Curve Equation'!$B$12)*'S Curve Equation'!$B$10))+'S Curve Equation'!$B$13)*'S Curve Equation'!$B$14</f>
        <v>3.6583598726939816E-2</v>
      </c>
      <c r="T156" s="34">
        <f>(1/(1+EXP(('S Curve Equation'!$B$11-T111*'S Curve Equation'!$B$12)*'S Curve Equation'!$B$10))+'S Curve Equation'!$B$13)*'S Curve Equation'!$B$14</f>
        <v>3.6071012102743098E-2</v>
      </c>
      <c r="U156" s="34">
        <f>(1/(1+EXP(('S Curve Equation'!$B$11-U111*'S Curve Equation'!$B$12)*'S Curve Equation'!$B$10))+'S Curve Equation'!$B$13)*'S Curve Equation'!$B$14</f>
        <v>3.5568137697899238E-2</v>
      </c>
      <c r="V156" s="34">
        <f>(1/(1+EXP(('S Curve Equation'!$B$11-V111*'S Curve Equation'!$B$12)*'S Curve Equation'!$B$10))+'S Curve Equation'!$B$13)*'S Curve Equation'!$B$14</f>
        <v>3.507473274369808E-2</v>
      </c>
      <c r="W156" s="34">
        <f>(1/(1+EXP(('S Curve Equation'!$B$11-W111*'S Curve Equation'!$B$12)*'S Curve Equation'!$B$10))+'S Curve Equation'!$B$13)*'S Curve Equation'!$B$14</f>
        <v>3.4590561832826883E-2</v>
      </c>
      <c r="X156" s="34">
        <f>(1/(1+EXP(('S Curve Equation'!$B$11-X111*'S Curve Equation'!$B$12)*'S Curve Equation'!$B$10))+'S Curve Equation'!$B$13)*'S Curve Equation'!$B$14</f>
        <v>3.4115396661351424E-2</v>
      </c>
      <c r="Y156" s="34">
        <f>(1/(1+EXP(('S Curve Equation'!$B$11-Y111*'S Curve Equation'!$B$12)*'S Curve Equation'!$B$10))+'S Curve Equation'!$B$13)*'S Curve Equation'!$B$14</f>
        <v>3.3649015780804897E-2</v>
      </c>
      <c r="Z156" s="34">
        <f>(1/(1+EXP(('S Curve Equation'!$B$11-Z111*'S Curve Equation'!$B$12)*'S Curve Equation'!$B$10))+'S Curve Equation'!$B$13)*'S Curve Equation'!$B$14</f>
        <v>3.3191204359953881E-2</v>
      </c>
      <c r="AA156" s="34">
        <f>(1/(1+EXP(('S Curve Equation'!$B$11-AA111*'S Curve Equation'!$B$12)*'S Curve Equation'!$B$10))+'S Curve Equation'!$B$13)*'S Curve Equation'!$B$14</f>
        <v>3.2741753955829601E-2</v>
      </c>
      <c r="AB156" s="34">
        <f>(1/(1+EXP(('S Curve Equation'!$B$11-AB111*'S Curve Equation'!$B$12)*'S Curve Equation'!$B$10))+'S Curve Equation'!$B$13)*'S Curve Equation'!$B$14</f>
        <v>3.230046229363339E-2</v>
      </c>
      <c r="AC156" s="34">
        <f>(1/(1+EXP(('S Curve Equation'!$B$11-AC111*'S Curve Equation'!$B$12)*'S Curve Equation'!$B$10))+'S Curve Equation'!$B$13)*'S Curve Equation'!$B$14</f>
        <v>3.1867133055139538E-2</v>
      </c>
      <c r="AD156" s="34">
        <f>(1/(1+EXP(('S Curve Equation'!$B$11-AD111*'S Curve Equation'!$B$12)*'S Curve Equation'!$B$10))+'S Curve Equation'!$B$13)*'S Curve Equation'!$B$14</f>
        <v>3.1441575675239627E-2</v>
      </c>
      <c r="AE156" s="34">
        <f>(1/(1+EXP(('S Curve Equation'!$B$11-AE111*'S Curve Equation'!$B$12)*'S Curve Equation'!$B$10))+'S Curve Equation'!$B$13)*'S Curve Equation'!$B$14</f>
        <v>3.1023605146284015E-2</v>
      </c>
      <c r="AF156" s="34">
        <f>(1/(1+EXP(('S Curve Equation'!$B$11-AF111*'S Curve Equation'!$B$12)*'S Curve Equation'!$B$10))+'S Curve Equation'!$B$13)*'S Curve Equation'!$B$14</f>
        <v>3.0613041829895462E-2</v>
      </c>
    </row>
    <row r="157" spans="1:32" x14ac:dyDescent="0.2">
      <c r="A157" s="12" t="s">
        <v>38</v>
      </c>
      <c r="B157" s="34">
        <f>(1/(1+EXP(('S Curve Equation'!$B$11-B112*'S Curve Equation'!$B$12)*'S Curve Equation'!$B$10))+'S Curve Equation'!$B$13)*'S Curve Equation'!$B$14</f>
        <v>6.6489361702127658E-2</v>
      </c>
      <c r="C157" s="34">
        <f>(1/(1+EXP(('S Curve Equation'!$B$11-C112*'S Curve Equation'!$B$12)*'S Curve Equation'!$B$10))+'S Curve Equation'!$B$13)*'S Curve Equation'!$B$14</f>
        <v>6.5541378450217957E-2</v>
      </c>
      <c r="D157" s="34">
        <f>(1/(1+EXP(('S Curve Equation'!$B$11-D112*'S Curve Equation'!$B$12)*'S Curve Equation'!$B$10))+'S Curve Equation'!$B$13)*'S Curve Equation'!$B$14</f>
        <v>6.4184343367301305E-2</v>
      </c>
      <c r="E157" s="34">
        <f>(1/(1+EXP(('S Curve Equation'!$B$11-E112*'S Curve Equation'!$B$12)*'S Curve Equation'!$B$10))+'S Curve Equation'!$B$13)*'S Curve Equation'!$B$14</f>
        <v>6.2955975993023036E-2</v>
      </c>
      <c r="F157" s="34">
        <f>(1/(1+EXP(('S Curve Equation'!$B$11-F112*'S Curve Equation'!$B$12)*'S Curve Equation'!$B$10))+'S Curve Equation'!$B$13)*'S Curve Equation'!$B$14</f>
        <v>6.1903985817826537E-2</v>
      </c>
      <c r="G157" s="34">
        <f>(1/(1+EXP(('S Curve Equation'!$B$11-G112*'S Curve Equation'!$B$12)*'S Curve Equation'!$B$10))+'S Curve Equation'!$B$13)*'S Curve Equation'!$B$14</f>
        <v>6.0449718914216306E-2</v>
      </c>
      <c r="H157" s="34">
        <f>(1/(1+EXP(('S Curve Equation'!$B$11-H112*'S Curve Equation'!$B$12)*'S Curve Equation'!$B$10))+'S Curve Equation'!$B$13)*'S Curve Equation'!$B$14</f>
        <v>5.9415222554268114E-2</v>
      </c>
      <c r="I157" s="34">
        <f>(1/(1+EXP(('S Curve Equation'!$B$11-I112*'S Curve Equation'!$B$12)*'S Curve Equation'!$B$10))+'S Curve Equation'!$B$13)*'S Curve Equation'!$B$14</f>
        <v>5.9153595693297097E-2</v>
      </c>
      <c r="J157" s="34">
        <f>(1/(1+EXP(('S Curve Equation'!$B$11-J112*'S Curve Equation'!$B$12)*'S Curve Equation'!$B$10))+'S Curve Equation'!$B$13)*'S Curve Equation'!$B$14</f>
        <v>5.8668596814797004E-2</v>
      </c>
      <c r="K157" s="34">
        <f>(1/(1+EXP(('S Curve Equation'!$B$11-K112*'S Curve Equation'!$B$12)*'S Curve Equation'!$B$10))+'S Curve Equation'!$B$13)*'S Curve Equation'!$B$14</f>
        <v>5.732618319749043E-2</v>
      </c>
      <c r="L157" s="34">
        <f>(1/(1+EXP(('S Curve Equation'!$B$11-L112*'S Curve Equation'!$B$12)*'S Curve Equation'!$B$10))+'S Curve Equation'!$B$13)*'S Curve Equation'!$B$14</f>
        <v>5.6257468950594913E-2</v>
      </c>
      <c r="M157" s="34">
        <f>(1/(1+EXP(('S Curve Equation'!$B$11-M112*'S Curve Equation'!$B$12)*'S Curve Equation'!$B$10))+'S Curve Equation'!$B$13)*'S Curve Equation'!$B$14</f>
        <v>5.5366633983666529E-2</v>
      </c>
      <c r="N157" s="34">
        <f>(1/(1+EXP(('S Curve Equation'!$B$11-N112*'S Curve Equation'!$B$12)*'S Curve Equation'!$B$10))+'S Curve Equation'!$B$13)*'S Curve Equation'!$B$14</f>
        <v>5.4494760704144544E-2</v>
      </c>
      <c r="O157" s="34">
        <f>(1/(1+EXP(('S Curve Equation'!$B$11-O112*'S Curve Equation'!$B$12)*'S Curve Equation'!$B$10))+'S Curve Equation'!$B$13)*'S Curve Equation'!$B$14</f>
        <v>5.3641333898236748E-2</v>
      </c>
      <c r="P157" s="34">
        <f>(1/(1+EXP(('S Curve Equation'!$B$11-P112*'S Curve Equation'!$B$12)*'S Curve Equation'!$B$10))+'S Curve Equation'!$B$13)*'S Curve Equation'!$B$14</f>
        <v>5.2805854849006031E-2</v>
      </c>
      <c r="Q157" s="34">
        <f>(1/(1+EXP(('S Curve Equation'!$B$11-Q112*'S Curve Equation'!$B$12)*'S Curve Equation'!$B$10))+'S Curve Equation'!$B$13)*'S Curve Equation'!$B$14</f>
        <v>5.1987840745410359E-2</v>
      </c>
      <c r="R157" s="34">
        <f>(1/(1+EXP(('S Curve Equation'!$B$11-R112*'S Curve Equation'!$B$12)*'S Curve Equation'!$B$10))+'S Curve Equation'!$B$13)*'S Curve Equation'!$B$14</f>
        <v>5.1186824113966745E-2</v>
      </c>
      <c r="S157" s="34">
        <f>(1/(1+EXP(('S Curve Equation'!$B$11-S112*'S Curve Equation'!$B$12)*'S Curve Equation'!$B$10))+'S Curve Equation'!$B$13)*'S Curve Equation'!$B$14</f>
        <v>5.040235227216748E-2</v>
      </c>
      <c r="T157" s="34">
        <f>(1/(1+EXP(('S Curve Equation'!$B$11-T112*'S Curve Equation'!$B$12)*'S Curve Equation'!$B$10))+'S Curve Equation'!$B$13)*'S Curve Equation'!$B$14</f>
        <v>4.9633986802802378E-2</v>
      </c>
      <c r="U157" s="34">
        <f>(1/(1+EXP(('S Curve Equation'!$B$11-U112*'S Curve Equation'!$B$12)*'S Curve Equation'!$B$10))+'S Curve Equation'!$B$13)*'S Curve Equation'!$B$14</f>
        <v>4.8881303048376262E-2</v>
      </c>
      <c r="V157" s="34">
        <f>(1/(1+EXP(('S Curve Equation'!$B$11-V112*'S Curve Equation'!$B$12)*'S Curve Equation'!$B$10))+'S Curve Equation'!$B$13)*'S Curve Equation'!$B$14</f>
        <v>4.8143889624833985E-2</v>
      </c>
      <c r="W157" s="34">
        <f>(1/(1+EXP(('S Curve Equation'!$B$11-W112*'S Curve Equation'!$B$12)*'S Curve Equation'!$B$10))+'S Curve Equation'!$B$13)*'S Curve Equation'!$B$14</f>
        <v>4.742134795383926E-2</v>
      </c>
      <c r="X157" s="34">
        <f>(1/(1+EXP(('S Curve Equation'!$B$11-X112*'S Curve Equation'!$B$12)*'S Curve Equation'!$B$10))+'S Curve Equation'!$B$13)*'S Curve Equation'!$B$14</f>
        <v>4.671329181287727E-2</v>
      </c>
      <c r="Y157" s="34">
        <f>(1/(1+EXP(('S Curve Equation'!$B$11-Y112*'S Curve Equation'!$B$12)*'S Curve Equation'!$B$10))+'S Curve Equation'!$B$13)*'S Curve Equation'!$B$14</f>
        <v>4.6019346902480766E-2</v>
      </c>
      <c r="Z157" s="34">
        <f>(1/(1+EXP(('S Curve Equation'!$B$11-Z112*'S Curve Equation'!$B$12)*'S Curve Equation'!$B$10))+'S Curve Equation'!$B$13)*'S Curve Equation'!$B$14</f>
        <v>4.533915042990487E-2</v>
      </c>
      <c r="AA157" s="34">
        <f>(1/(1+EXP(('S Curve Equation'!$B$11-AA112*'S Curve Equation'!$B$12)*'S Curve Equation'!$B$10))+'S Curve Equation'!$B$13)*'S Curve Equation'!$B$14</f>
        <v>4.4672350708599651E-2</v>
      </c>
      <c r="AB157" s="34">
        <f>(1/(1+EXP(('S Curve Equation'!$B$11-AB112*'S Curve Equation'!$B$12)*'S Curve Equation'!$B$10))+'S Curve Equation'!$B$13)*'S Curve Equation'!$B$14</f>
        <v>4.4018606772858834E-2</v>
      </c>
      <c r="AC157" s="34">
        <f>(1/(1+EXP(('S Curve Equation'!$B$11-AC112*'S Curve Equation'!$B$12)*'S Curve Equation'!$B$10))+'S Curve Equation'!$B$13)*'S Curve Equation'!$B$14</f>
        <v>4.3377588007041078E-2</v>
      </c>
      <c r="AD157" s="34">
        <f>(1/(1+EXP(('S Curve Equation'!$B$11-AD112*'S Curve Equation'!$B$12)*'S Curve Equation'!$B$10))+'S Curve Equation'!$B$13)*'S Curve Equation'!$B$14</f>
        <v>4.2748973788790258E-2</v>
      </c>
      <c r="AE157" s="34">
        <f>(1/(1+EXP(('S Curve Equation'!$B$11-AE112*'S Curve Equation'!$B$12)*'S Curve Equation'!$B$10))+'S Curve Equation'!$B$13)*'S Curve Equation'!$B$14</f>
        <v>4.2132453145696316E-2</v>
      </c>
      <c r="AF157" s="34">
        <f>(1/(1+EXP(('S Curve Equation'!$B$11-AF112*'S Curve Equation'!$B$12)*'S Curve Equation'!$B$10))+'S Curve Equation'!$B$13)*'S Curve Equation'!$B$14</f>
        <v>4.1527724424867803E-2</v>
      </c>
    </row>
    <row r="158" spans="1:32" x14ac:dyDescent="0.2">
      <c r="A158" s="12" t="s">
        <v>39</v>
      </c>
      <c r="B158" s="34">
        <f>(1/(1+EXP(('S Curve Equation'!$B$11-B113*'S Curve Equation'!$B$12)*'S Curve Equation'!$B$10))+'S Curve Equation'!$B$13)*'S Curve Equation'!$B$14</f>
        <v>7.5067024128686335E-2</v>
      </c>
      <c r="C158" s="34">
        <f>(1/(1+EXP(('S Curve Equation'!$B$11-C113*'S Curve Equation'!$B$12)*'S Curve Equation'!$B$10))+'S Curve Equation'!$B$13)*'S Curve Equation'!$B$14</f>
        <v>7.3964913745479879E-2</v>
      </c>
      <c r="D158" s="34">
        <f>(1/(1+EXP(('S Curve Equation'!$B$11-D113*'S Curve Equation'!$B$12)*'S Curve Equation'!$B$10))+'S Curve Equation'!$B$13)*'S Curve Equation'!$B$14</f>
        <v>7.2388039822954817E-2</v>
      </c>
      <c r="E158" s="34">
        <f>(1/(1+EXP(('S Curve Equation'!$B$11-E113*'S Curve Equation'!$B$12)*'S Curve Equation'!$B$10))+'S Curve Equation'!$B$13)*'S Curve Equation'!$B$14</f>
        <v>7.0961508517603689E-2</v>
      </c>
      <c r="F158" s="34">
        <f>(1/(1+EXP(('S Curve Equation'!$B$11-F113*'S Curve Equation'!$B$12)*'S Curve Equation'!$B$10))+'S Curve Equation'!$B$13)*'S Curve Equation'!$B$14</f>
        <v>6.9740455661612591E-2</v>
      </c>
      <c r="G158" s="34">
        <f>(1/(1+EXP(('S Curve Equation'!$B$11-G113*'S Curve Equation'!$B$12)*'S Curve Equation'!$B$10))+'S Curve Equation'!$B$13)*'S Curve Equation'!$B$14</f>
        <v>6.8053493157982509E-2</v>
      </c>
      <c r="H158" s="34">
        <f>(1/(1+EXP(('S Curve Equation'!$B$11-H113*'S Curve Equation'!$B$12)*'S Curve Equation'!$B$10))+'S Curve Equation'!$B$13)*'S Curve Equation'!$B$14</f>
        <v>6.6854207996096121E-2</v>
      </c>
      <c r="I158" s="34">
        <f>(1/(1+EXP(('S Curve Equation'!$B$11-I113*'S Curve Equation'!$B$12)*'S Curve Equation'!$B$10))+'S Curve Equation'!$B$13)*'S Curve Equation'!$B$14</f>
        <v>6.6551005366169966E-2</v>
      </c>
      <c r="J158" s="34">
        <f>(1/(1+EXP(('S Curve Equation'!$B$11-J113*'S Curve Equation'!$B$12)*'S Curve Equation'!$B$10))+'S Curve Equation'!$B$13)*'S Curve Equation'!$B$14</f>
        <v>6.5989042279553975E-2</v>
      </c>
      <c r="K158" s="34">
        <f>(1/(1+EXP(('S Curve Equation'!$B$11-K113*'S Curve Equation'!$B$12)*'S Curve Equation'!$B$10))+'S Curve Equation'!$B$13)*'S Curve Equation'!$B$14</f>
        <v>6.4434347744143569E-2</v>
      </c>
      <c r="L158" s="34">
        <f>(1/(1+EXP(('S Curve Equation'!$B$11-L113*'S Curve Equation'!$B$12)*'S Curve Equation'!$B$10))+'S Curve Equation'!$B$13)*'S Curve Equation'!$B$14</f>
        <v>6.3197436944243582E-2</v>
      </c>
      <c r="M158" s="34">
        <f>(1/(1+EXP(('S Curve Equation'!$B$11-M113*'S Curve Equation'!$B$12)*'S Curve Equation'!$B$10))+'S Curve Equation'!$B$13)*'S Curve Equation'!$B$14</f>
        <v>6.2166960181882336E-2</v>
      </c>
      <c r="N158" s="34">
        <f>(1/(1+EXP(('S Curve Equation'!$B$11-N113*'S Curve Equation'!$B$12)*'S Curve Equation'!$B$10))+'S Curve Equation'!$B$13)*'S Curve Equation'!$B$14</f>
        <v>6.1158922296649598E-2</v>
      </c>
      <c r="O158" s="34">
        <f>(1/(1+EXP(('S Curve Equation'!$B$11-O113*'S Curve Equation'!$B$12)*'S Curve Equation'!$B$10))+'S Curve Equation'!$B$13)*'S Curve Equation'!$B$14</f>
        <v>6.0172706422877822E-2</v>
      </c>
      <c r="P158" s="34">
        <f>(1/(1+EXP(('S Curve Equation'!$B$11-P113*'S Curve Equation'!$B$12)*'S Curve Equation'!$B$10))+'S Curve Equation'!$B$13)*'S Curve Equation'!$B$14</f>
        <v>5.9207715459220121E-2</v>
      </c>
      <c r="Q158" s="34">
        <f>(1/(1+EXP(('S Curve Equation'!$B$11-Q113*'S Curve Equation'!$B$12)*'S Curve Equation'!$B$10))+'S Curve Equation'!$B$13)*'S Curve Equation'!$B$14</f>
        <v>5.8263371370460143E-2</v>
      </c>
      <c r="R158" s="34">
        <f>(1/(1+EXP(('S Curve Equation'!$B$11-R113*'S Curve Equation'!$B$12)*'S Curve Equation'!$B$10))+'S Curve Equation'!$B$13)*'S Curve Equation'!$B$14</f>
        <v>5.7339114515040944E-2</v>
      </c>
      <c r="S158" s="34">
        <f>(1/(1+EXP(('S Curve Equation'!$B$11-S113*'S Curve Equation'!$B$12)*'S Curve Equation'!$B$10))+'S Curve Equation'!$B$13)*'S Curve Equation'!$B$14</f>
        <v>5.6434402997410198E-2</v>
      </c>
      <c r="T158" s="34">
        <f>(1/(1+EXP(('S Curve Equation'!$B$11-T113*'S Curve Equation'!$B$12)*'S Curve Equation'!$B$10))+'S Curve Equation'!$B$13)*'S Curve Equation'!$B$14</f>
        <v>5.554871204429819E-2</v>
      </c>
      <c r="U158" s="34">
        <f>(1/(1+EXP(('S Curve Equation'!$B$11-U113*'S Curve Equation'!$B$12)*'S Curve Equation'!$B$10))+'S Curve Equation'!$B$13)*'S Curve Equation'!$B$14</f>
        <v>5.4681533404073265E-2</v>
      </c>
      <c r="V158" s="34">
        <f>(1/(1+EXP(('S Curve Equation'!$B$11-V113*'S Curve Equation'!$B$12)*'S Curve Equation'!$B$10))+'S Curve Equation'!$B$13)*'S Curve Equation'!$B$14</f>
        <v>5.3832374768338784E-2</v>
      </c>
      <c r="W158" s="34">
        <f>(1/(1+EXP(('S Curve Equation'!$B$11-W113*'S Curve Equation'!$B$12)*'S Curve Equation'!$B$10))+'S Curve Equation'!$B$13)*'S Curve Equation'!$B$14</f>
        <v>5.3000759214963764E-2</v>
      </c>
      <c r="X158" s="34">
        <f>(1/(1+EXP(('S Curve Equation'!$B$11-X113*'S Curve Equation'!$B$12)*'S Curve Equation'!$B$10))+'S Curve Equation'!$B$13)*'S Curve Equation'!$B$14</f>
        <v>5.2186224671761032E-2</v>
      </c>
      <c r="Y158" s="34">
        <f>(1/(1+EXP(('S Curve Equation'!$B$11-Y113*'S Curve Equation'!$B$12)*'S Curve Equation'!$B$10))+'S Curve Equation'!$B$13)*'S Curve Equation'!$B$14</f>
        <v>5.138832340005188E-2</v>
      </c>
      <c r="Z158" s="34">
        <f>(1/(1+EXP(('S Curve Equation'!$B$11-Z113*'S Curve Equation'!$B$12)*'S Curve Equation'!$B$10))+'S Curve Equation'!$B$13)*'S Curve Equation'!$B$14</f>
        <v>5.0606621497381689E-2</v>
      </c>
      <c r="AA158" s="34">
        <f>(1/(1+EXP(('S Curve Equation'!$B$11-AA113*'S Curve Equation'!$B$12)*'S Curve Equation'!$B$10))+'S Curve Equation'!$B$13)*'S Curve Equation'!$B$14</f>
        <v>4.984069841867006E-2</v>
      </c>
      <c r="AB158" s="34">
        <f>(1/(1+EXP(('S Curve Equation'!$B$11-AB113*'S Curve Equation'!$B$12)*'S Curve Equation'!$B$10))+'S Curve Equation'!$B$13)*'S Curve Equation'!$B$14</f>
        <v>4.9090146515109907E-2</v>
      </c>
      <c r="AC158" s="34">
        <f>(1/(1+EXP(('S Curve Equation'!$B$11-AC113*'S Curve Equation'!$B$12)*'S Curve Equation'!$B$10))+'S Curve Equation'!$B$13)*'S Curve Equation'!$B$14</f>
        <v>4.8354570590145259E-2</v>
      </c>
      <c r="AD158" s="34">
        <f>(1/(1+EXP(('S Curve Equation'!$B$11-AD113*'S Curve Equation'!$B$12)*'S Curve Equation'!$B$10))+'S Curve Equation'!$B$13)*'S Curve Equation'!$B$14</f>
        <v>4.7633587471887534E-2</v>
      </c>
      <c r="AE158" s="34">
        <f>(1/(1+EXP(('S Curve Equation'!$B$11-AE113*'S Curve Equation'!$B$12)*'S Curve Equation'!$B$10))+'S Curve Equation'!$B$13)*'S Curve Equation'!$B$14</f>
        <v>4.6926825601345368E-2</v>
      </c>
      <c r="AF158" s="34">
        <f>(1/(1+EXP(('S Curve Equation'!$B$11-AF113*'S Curve Equation'!$B$12)*'S Curve Equation'!$B$10))+'S Curve Equation'!$B$13)*'S Curve Equation'!$B$14</f>
        <v>4.6233924635871428E-2</v>
      </c>
    </row>
    <row r="159" spans="1:32" x14ac:dyDescent="0.2">
      <c r="A159" s="12" t="s">
        <v>40</v>
      </c>
      <c r="B159" s="34">
        <f>(1/(1+EXP(('S Curve Equation'!$B$11-B114*'S Curve Equation'!$B$12)*'S Curve Equation'!$B$10))+'S Curve Equation'!$B$13)*'S Curve Equation'!$B$14</f>
        <v>6.4770932069510248E-2</v>
      </c>
      <c r="C159" s="34">
        <f>(1/(1+EXP(('S Curve Equation'!$B$11-C114*'S Curve Equation'!$B$12)*'S Curve Equation'!$B$10))+'S Curve Equation'!$B$13)*'S Curve Equation'!$B$14</f>
        <v>6.3853393182281892E-2</v>
      </c>
      <c r="D159" s="34">
        <f>(1/(1+EXP(('S Curve Equation'!$B$11-D114*'S Curve Equation'!$B$12)*'S Curve Equation'!$B$10))+'S Curve Equation'!$B$13)*'S Curve Equation'!$B$14</f>
        <v>6.2539789402803914E-2</v>
      </c>
      <c r="E159" s="34">
        <f>(1/(1+EXP(('S Curve Equation'!$B$11-E114*'S Curve Equation'!$B$12)*'S Curve Equation'!$B$10))+'S Curve Equation'!$B$13)*'S Curve Equation'!$B$14</f>
        <v>6.135057896459515E-2</v>
      </c>
      <c r="F159" s="34">
        <f>(1/(1+EXP(('S Curve Equation'!$B$11-F114*'S Curve Equation'!$B$12)*'S Curve Equation'!$B$10))+'S Curve Equation'!$B$13)*'S Curve Equation'!$B$14</f>
        <v>6.0332001628629069E-2</v>
      </c>
      <c r="G159" s="34">
        <f>(1/(1+EXP(('S Curve Equation'!$B$11-G114*'S Curve Equation'!$B$12)*'S Curve Equation'!$B$10))+'S Curve Equation'!$B$13)*'S Curve Equation'!$B$14</f>
        <v>5.8923733932162443E-2</v>
      </c>
      <c r="H159" s="34">
        <f>(1/(1+EXP(('S Curve Equation'!$B$11-H114*'S Curve Equation'!$B$12)*'S Curve Equation'!$B$10))+'S Curve Equation'!$B$13)*'S Curve Equation'!$B$14</f>
        <v>5.7921820682272744E-2</v>
      </c>
      <c r="I159" s="34">
        <f>(1/(1+EXP(('S Curve Equation'!$B$11-I114*'S Curve Equation'!$B$12)*'S Curve Equation'!$B$10))+'S Curve Equation'!$B$13)*'S Curve Equation'!$B$14</f>
        <v>5.766841551710656E-2</v>
      </c>
      <c r="J159" s="34">
        <f>(1/(1+EXP(('S Curve Equation'!$B$11-J114*'S Curve Equation'!$B$12)*'S Curve Equation'!$B$10))+'S Curve Equation'!$B$13)*'S Curve Equation'!$B$14</f>
        <v>5.7198637645414878E-2</v>
      </c>
      <c r="K159" s="34">
        <f>(1/(1+EXP(('S Curve Equation'!$B$11-K114*'S Curve Equation'!$B$12)*'S Curve Equation'!$B$10))+'S Curve Equation'!$B$13)*'S Curve Equation'!$B$14</f>
        <v>5.5898214476166386E-2</v>
      </c>
      <c r="L159" s="34">
        <f>(1/(1+EXP(('S Curve Equation'!$B$11-L114*'S Curve Equation'!$B$12)*'S Curve Equation'!$B$10))+'S Curve Equation'!$B$13)*'S Curve Equation'!$B$14</f>
        <v>5.4862779565553112E-2</v>
      </c>
      <c r="M159" s="34">
        <f>(1/(1+EXP(('S Curve Equation'!$B$11-M114*'S Curve Equation'!$B$12)*'S Curve Equation'!$B$10))+'S Curve Equation'!$B$13)*'S Curve Equation'!$B$14</f>
        <v>5.3999580550016954E-2</v>
      </c>
      <c r="N159" s="34">
        <f>(1/(1+EXP(('S Curve Equation'!$B$11-N114*'S Curve Equation'!$B$12)*'S Curve Equation'!$B$10))+'S Curve Equation'!$B$13)*'S Curve Equation'!$B$14</f>
        <v>5.3154660998627409E-2</v>
      </c>
      <c r="O159" s="34">
        <f>(1/(1+EXP(('S Curve Equation'!$B$11-O114*'S Curve Equation'!$B$12)*'S Curve Equation'!$B$10))+'S Curve Equation'!$B$13)*'S Curve Equation'!$B$14</f>
        <v>5.2327525645370333E-2</v>
      </c>
      <c r="P159" s="34">
        <f>(1/(1+EXP(('S Curve Equation'!$B$11-P114*'S Curve Equation'!$B$12)*'S Curve Equation'!$B$10))+'S Curve Equation'!$B$13)*'S Curve Equation'!$B$14</f>
        <v>5.1517695071907156E-2</v>
      </c>
      <c r="Q159" s="34">
        <f>(1/(1+EXP(('S Curve Equation'!$B$11-Q114*'S Curve Equation'!$B$12)*'S Curve Equation'!$B$10))+'S Curve Equation'!$B$13)*'S Curve Equation'!$B$14</f>
        <v>5.0724705138693302E-2</v>
      </c>
      <c r="R159" s="34">
        <f>(1/(1+EXP(('S Curve Equation'!$B$11-R114*'S Curve Equation'!$B$12)*'S Curve Equation'!$B$10))+'S Curve Equation'!$B$13)*'S Curve Equation'!$B$14</f>
        <v>4.9948106438013028E-2</v>
      </c>
      <c r="S159" s="34">
        <f>(1/(1+EXP(('S Curve Equation'!$B$11-S114*'S Curve Equation'!$B$12)*'S Curve Equation'!$B$10))+'S Curve Equation'!$B$13)*'S Curve Equation'!$B$14</f>
        <v>4.9187463768074875E-2</v>
      </c>
      <c r="T159" s="34">
        <f>(1/(1+EXP(('S Curve Equation'!$B$11-T114*'S Curve Equation'!$B$12)*'S Curve Equation'!$B$10))+'S Curve Equation'!$B$13)*'S Curve Equation'!$B$14</f>
        <v>4.8442355627336009E-2</v>
      </c>
      <c r="U159" s="34">
        <f>(1/(1+EXP(('S Curve Equation'!$B$11-U114*'S Curve Equation'!$B$12)*'S Curve Equation'!$B$10))+'S Curve Equation'!$B$13)*'S Curve Equation'!$B$14</f>
        <v>4.7712373728260885E-2</v>
      </c>
      <c r="V159" s="34">
        <f>(1/(1+EXP(('S Curve Equation'!$B$11-V114*'S Curve Equation'!$B$12)*'S Curve Equation'!$B$10))+'S Curve Equation'!$B$13)*'S Curve Equation'!$B$14</f>
        <v>4.6997122529742807E-2</v>
      </c>
      <c r="W159" s="34">
        <f>(1/(1+EXP(('S Curve Equation'!$B$11-W114*'S Curve Equation'!$B$12)*'S Curve Equation'!$B$10))+'S Curve Equation'!$B$13)*'S Curve Equation'!$B$14</f>
        <v>4.6296218787451139E-2</v>
      </c>
      <c r="X159" s="34">
        <f>(1/(1+EXP(('S Curve Equation'!$B$11-X114*'S Curve Equation'!$B$12)*'S Curve Equation'!$B$10))+'S Curve Equation'!$B$13)*'S Curve Equation'!$B$14</f>
        <v>4.5609291121390914E-2</v>
      </c>
      <c r="Y159" s="34">
        <f>(1/(1+EXP(('S Curve Equation'!$B$11-Y114*'S Curve Equation'!$B$12)*'S Curve Equation'!$B$10))+'S Curve Equation'!$B$13)*'S Curve Equation'!$B$14</f>
        <v>4.4935979599991377E-2</v>
      </c>
      <c r="Z159" s="34">
        <f>(1/(1+EXP(('S Curve Equation'!$B$11-Z114*'S Curve Equation'!$B$12)*'S Curve Equation'!$B$10))+'S Curve Equation'!$B$13)*'S Curve Equation'!$B$14</f>
        <v>4.4275935340065832E-2</v>
      </c>
      <c r="AA159" s="34">
        <f>(1/(1+EXP(('S Curve Equation'!$B$11-AA114*'S Curve Equation'!$B$12)*'S Curve Equation'!$B$10))+'S Curve Equation'!$B$13)*'S Curve Equation'!$B$14</f>
        <v>4.3628820122008208E-2</v>
      </c>
      <c r="AB159" s="34">
        <f>(1/(1+EXP(('S Curve Equation'!$B$11-AB114*'S Curve Equation'!$B$12)*'S Curve Equation'!$B$10))+'S Curve Equation'!$B$13)*'S Curve Equation'!$B$14</f>
        <v>4.29943060196218E-2</v>
      </c>
      <c r="AC159" s="34">
        <f>(1/(1+EXP(('S Curve Equation'!$B$11-AC114*'S Curve Equation'!$B$12)*'S Curve Equation'!$B$10))+'S Curve Equation'!$B$13)*'S Curve Equation'!$B$14</f>
        <v>4.2372075043993207E-2</v>
      </c>
      <c r="AD159" s="34">
        <f>(1/(1+EXP(('S Curve Equation'!$B$11-AD114*'S Curve Equation'!$B$12)*'S Curve Equation'!$B$10))+'S Curve Equation'!$B$13)*'S Curve Equation'!$B$14</f>
        <v>4.1761818800853577E-2</v>
      </c>
      <c r="AE159" s="34">
        <f>(1/(1+EXP(('S Curve Equation'!$B$11-AE114*'S Curve Equation'!$B$12)*'S Curve Equation'!$B$10))+'S Curve Equation'!$B$13)*'S Curve Equation'!$B$14</f>
        <v>4.1163238160886302E-2</v>
      </c>
      <c r="AF159" s="34">
        <f>(1/(1+EXP(('S Curve Equation'!$B$11-AF114*'S Curve Equation'!$B$12)*'S Curve Equation'!$B$10))+'S Curve Equation'!$B$13)*'S Curve Equation'!$B$14</f>
        <v>4.0576042942466396E-2</v>
      </c>
    </row>
    <row r="160" spans="1:32" x14ac:dyDescent="0.2">
      <c r="A160" s="12" t="s">
        <v>41</v>
      </c>
      <c r="B160" s="34">
        <f>(1/(1+EXP(('S Curve Equation'!$B$11-B115*'S Curve Equation'!$B$12)*'S Curve Equation'!$B$10))+'S Curve Equation'!$B$13)*'S Curve Equation'!$B$14</f>
        <v>5.4913294797687862E-2</v>
      </c>
      <c r="C160" s="34">
        <f>(1/(1+EXP(('S Curve Equation'!$B$11-C115*'S Curve Equation'!$B$12)*'S Curve Equation'!$B$10))+'S Curve Equation'!$B$13)*'S Curve Equation'!$B$14</f>
        <v>5.4167103989418826E-2</v>
      </c>
      <c r="D160" s="34">
        <f>(1/(1+EXP(('S Curve Equation'!$B$11-D115*'S Curve Equation'!$B$12)*'S Curve Equation'!$B$10))+'S Curve Equation'!$B$13)*'S Curve Equation'!$B$14</f>
        <v>5.3098006868681338E-2</v>
      </c>
      <c r="E160" s="34">
        <f>(1/(1+EXP(('S Curve Equation'!$B$11-E115*'S Curve Equation'!$B$12)*'S Curve Equation'!$B$10))+'S Curve Equation'!$B$13)*'S Curve Equation'!$B$14</f>
        <v>5.2129309103054793E-2</v>
      </c>
      <c r="F160" s="34">
        <f>(1/(1+EXP(('S Curve Equation'!$B$11-F115*'S Curve Equation'!$B$12)*'S Curve Equation'!$B$10))+'S Curve Equation'!$B$13)*'S Curve Equation'!$B$14</f>
        <v>5.1298951882946475E-2</v>
      </c>
      <c r="G160" s="34">
        <f>(1/(1+EXP(('S Curve Equation'!$B$11-G115*'S Curve Equation'!$B$12)*'S Curve Equation'!$B$10))+'S Curve Equation'!$B$13)*'S Curve Equation'!$B$14</f>
        <v>5.0149894041628458E-2</v>
      </c>
      <c r="H160" s="34">
        <f>(1/(1+EXP(('S Curve Equation'!$B$11-H115*'S Curve Equation'!$B$12)*'S Curve Equation'!$B$10))+'S Curve Equation'!$B$13)*'S Curve Equation'!$B$14</f>
        <v>4.9331655384408632E-2</v>
      </c>
      <c r="I160" s="34">
        <f>(1/(1+EXP(('S Curve Equation'!$B$11-I115*'S Curve Equation'!$B$12)*'S Curve Equation'!$B$10))+'S Curve Equation'!$B$13)*'S Curve Equation'!$B$14</f>
        <v>4.9124605813387033E-2</v>
      </c>
      <c r="J160" s="34">
        <f>(1/(1+EXP(('S Curve Equation'!$B$11-J115*'S Curve Equation'!$B$12)*'S Curve Equation'!$B$10))+'S Curve Equation'!$B$13)*'S Curve Equation'!$B$14</f>
        <v>4.8740656900192324E-2</v>
      </c>
      <c r="K160" s="34">
        <f>(1/(1+EXP(('S Curve Equation'!$B$11-K115*'S Curve Equation'!$B$12)*'S Curve Equation'!$B$10))+'S Curve Equation'!$B$13)*'S Curve Equation'!$B$14</f>
        <v>4.767707983064743E-2</v>
      </c>
      <c r="L160" s="34">
        <f>(1/(1+EXP(('S Curve Equation'!$B$11-L115*'S Curve Equation'!$B$12)*'S Curve Equation'!$B$10))+'S Curve Equation'!$B$13)*'S Curve Equation'!$B$14</f>
        <v>4.6829430640621894E-2</v>
      </c>
      <c r="M160" s="34">
        <f>(1/(1+EXP(('S Curve Equation'!$B$11-M115*'S Curve Equation'!$B$12)*'S Curve Equation'!$B$10))+'S Curve Equation'!$B$13)*'S Curve Equation'!$B$14</f>
        <v>4.6122225920853459E-2</v>
      </c>
      <c r="N160" s="34">
        <f>(1/(1+EXP(('S Curve Equation'!$B$11-N115*'S Curve Equation'!$B$12)*'S Curve Equation'!$B$10))+'S Curve Equation'!$B$13)*'S Curve Equation'!$B$14</f>
        <v>4.5429497710982619E-2</v>
      </c>
      <c r="O160" s="34">
        <f>(1/(1+EXP(('S Curve Equation'!$B$11-O115*'S Curve Equation'!$B$12)*'S Curve Equation'!$B$10))+'S Curve Equation'!$B$13)*'S Curve Equation'!$B$14</f>
        <v>4.4750861638578922E-2</v>
      </c>
      <c r="P160" s="34">
        <f>(1/(1+EXP(('S Curve Equation'!$B$11-P115*'S Curve Equation'!$B$12)*'S Curve Equation'!$B$10))+'S Curve Equation'!$B$13)*'S Curve Equation'!$B$14</f>
        <v>4.4085945535336166E-2</v>
      </c>
      <c r="Q160" s="34">
        <f>(1/(1+EXP(('S Curve Equation'!$B$11-Q115*'S Curve Equation'!$B$12)*'S Curve Equation'!$B$10))+'S Curve Equation'!$B$13)*'S Curve Equation'!$B$14</f>
        <v>4.3434388995949057E-2</v>
      </c>
      <c r="R160" s="34">
        <f>(1/(1+EXP(('S Curve Equation'!$B$11-R115*'S Curve Equation'!$B$12)*'S Curve Equation'!$B$10))+'S Curve Equation'!$B$13)*'S Curve Equation'!$B$14</f>
        <v>4.2795842954469331E-2</v>
      </c>
      <c r="S160" s="34">
        <f>(1/(1+EXP(('S Curve Equation'!$B$11-S115*'S Curve Equation'!$B$12)*'S Curve Equation'!$B$10))+'S Curve Equation'!$B$13)*'S Curve Equation'!$B$14</f>
        <v>4.2169969277410325E-2</v>
      </c>
      <c r="T160" s="34">
        <f>(1/(1+EXP(('S Curve Equation'!$B$11-T115*'S Curve Equation'!$B$12)*'S Curve Equation'!$B$10))+'S Curve Equation'!$B$13)*'S Curve Equation'!$B$14</f>
        <v>4.1556440372897997E-2</v>
      </c>
      <c r="U160" s="34">
        <f>(1/(1+EXP(('S Curve Equation'!$B$11-U115*'S Curve Equation'!$B$12)*'S Curve Equation'!$B$10))+'S Curve Equation'!$B$13)*'S Curve Equation'!$B$14</f>
        <v>4.0954938815198245E-2</v>
      </c>
      <c r="V160" s="34">
        <f>(1/(1+EXP(('S Curve Equation'!$B$11-V115*'S Curve Equation'!$B$12)*'S Curve Equation'!$B$10))+'S Curve Equation'!$B$13)*'S Curve Equation'!$B$14</f>
        <v>4.0365156983975969E-2</v>
      </c>
      <c r="W160" s="34">
        <f>(1/(1+EXP(('S Curve Equation'!$B$11-W115*'S Curve Equation'!$B$12)*'S Curve Equation'!$B$10))+'S Curve Equation'!$B$13)*'S Curve Equation'!$B$14</f>
        <v>3.9786796717672025E-2</v>
      </c>
      <c r="X160" s="34">
        <f>(1/(1+EXP(('S Curve Equation'!$B$11-X115*'S Curve Equation'!$B$12)*'S Curve Equation'!$B$10))+'S Curve Equation'!$B$13)*'S Curve Equation'!$B$14</f>
        <v>3.9219568980407279E-2</v>
      </c>
      <c r="Y160" s="34">
        <f>(1/(1+EXP(('S Curve Equation'!$B$11-Y115*'S Curve Equation'!$B$12)*'S Curve Equation'!$B$10))+'S Curve Equation'!$B$13)*'S Curve Equation'!$B$14</f>
        <v>3.8663193541850806E-2</v>
      </c>
      <c r="Z160" s="34">
        <f>(1/(1+EXP(('S Curve Equation'!$B$11-Z115*'S Curve Equation'!$B$12)*'S Curve Equation'!$B$10))+'S Curve Equation'!$B$13)*'S Curve Equation'!$B$14</f>
        <v>3.8117398669512213E-2</v>
      </c>
      <c r="AA160" s="34">
        <f>(1/(1+EXP(('S Curve Equation'!$B$11-AA115*'S Curve Equation'!$B$12)*'S Curve Equation'!$B$10))+'S Curve Equation'!$B$13)*'S Curve Equation'!$B$14</f>
        <v>3.7581920832939888E-2</v>
      </c>
      <c r="AB160" s="34">
        <f>(1/(1+EXP(('S Curve Equation'!$B$11-AB115*'S Curve Equation'!$B$12)*'S Curve Equation'!$B$10))+'S Curve Equation'!$B$13)*'S Curve Equation'!$B$14</f>
        <v>3.7056504419333468E-2</v>
      </c>
      <c r="AC160" s="34">
        <f>(1/(1+EXP(('S Curve Equation'!$B$11-AC115*'S Curve Equation'!$B$12)*'S Curve Equation'!$B$10))+'S Curve Equation'!$B$13)*'S Curve Equation'!$B$14</f>
        <v>3.6540901460093617E-2</v>
      </c>
      <c r="AD160" s="34">
        <f>(1/(1+EXP(('S Curve Equation'!$B$11-AD115*'S Curve Equation'!$B$12)*'S Curve Equation'!$B$10))+'S Curve Equation'!$B$13)*'S Curve Equation'!$B$14</f>
        <v>3.6034871367860516E-2</v>
      </c>
      <c r="AE160" s="34">
        <f>(1/(1+EXP(('S Curve Equation'!$B$11-AE115*'S Curve Equation'!$B$12)*'S Curve Equation'!$B$10))+'S Curve Equation'!$B$13)*'S Curve Equation'!$B$14</f>
        <v>3.5538180683603385E-2</v>
      </c>
      <c r="AF160" s="34">
        <f>(1/(1+EXP(('S Curve Equation'!$B$11-AF115*'S Curve Equation'!$B$12)*'S Curve Equation'!$B$10))+'S Curve Equation'!$B$13)*'S Curve Equation'!$B$14</f>
        <v>3.5050602833349674E-2</v>
      </c>
    </row>
    <row r="161" spans="1:32" x14ac:dyDescent="0.2">
      <c r="A161" s="12" t="s">
        <v>42</v>
      </c>
      <c r="B161" s="34">
        <f>(1/(1+EXP(('S Curve Equation'!$B$11-B116*'S Curve Equation'!$B$12)*'S Curve Equation'!$B$10))+'S Curve Equation'!$B$13)*'S Curve Equation'!$B$14</f>
        <v>6.504599211563733E-2</v>
      </c>
      <c r="C161" s="34">
        <f>(1/(1+EXP(('S Curve Equation'!$B$11-C116*'S Curve Equation'!$B$12)*'S Curve Equation'!$B$10))+'S Curve Equation'!$B$13)*'S Curve Equation'!$B$14</f>
        <v>6.4123590689014159E-2</v>
      </c>
      <c r="D161" s="34">
        <f>(1/(1+EXP(('S Curve Equation'!$B$11-D116*'S Curve Equation'!$B$12)*'S Curve Equation'!$B$10))+'S Curve Equation'!$B$13)*'S Curve Equation'!$B$14</f>
        <v>6.2803049918694093E-2</v>
      </c>
      <c r="E161" s="34">
        <f>(1/(1+EXP(('S Curve Equation'!$B$11-E116*'S Curve Equation'!$B$12)*'S Curve Equation'!$B$10))+'S Curve Equation'!$B$13)*'S Curve Equation'!$B$14</f>
        <v>6.1607584997994388E-2</v>
      </c>
      <c r="F161" s="34">
        <f>(1/(1+EXP(('S Curve Equation'!$B$11-F116*'S Curve Equation'!$B$12)*'S Curve Equation'!$B$10))+'S Curve Equation'!$B$13)*'S Curve Equation'!$B$14</f>
        <v>6.0583670509287493E-2</v>
      </c>
      <c r="G161" s="34">
        <f>(1/(1+EXP(('S Curve Equation'!$B$11-G116*'S Curve Equation'!$B$12)*'S Curve Equation'!$B$10))+'S Curve Equation'!$B$13)*'S Curve Equation'!$B$14</f>
        <v>5.916805492531331E-2</v>
      </c>
      <c r="H161" s="34">
        <f>(1/(1+EXP(('S Curve Equation'!$B$11-H116*'S Curve Equation'!$B$12)*'S Curve Equation'!$B$10))+'S Curve Equation'!$B$13)*'S Curve Equation'!$B$14</f>
        <v>5.8160936666872658E-2</v>
      </c>
      <c r="I161" s="34">
        <f>(1/(1+EXP(('S Curve Equation'!$B$11-I116*'S Curve Equation'!$B$12)*'S Curve Equation'!$B$10))+'S Curve Equation'!$B$13)*'S Curve Equation'!$B$14</f>
        <v>5.790621809434976E-2</v>
      </c>
      <c r="J161" s="34">
        <f>(1/(1+EXP(('S Curve Equation'!$B$11-J116*'S Curve Equation'!$B$12)*'S Curve Equation'!$B$10))+'S Curve Equation'!$B$13)*'S Curve Equation'!$B$14</f>
        <v>5.7434008652373275E-2</v>
      </c>
      <c r="K161" s="34">
        <f>(1/(1+EXP(('S Curve Equation'!$B$11-K116*'S Curve Equation'!$B$12)*'S Curve Equation'!$B$10))+'S Curve Equation'!$B$13)*'S Curve Equation'!$B$14</f>
        <v>5.6126877258008946E-2</v>
      </c>
      <c r="L161" s="34">
        <f>(1/(1+EXP(('S Curve Equation'!$B$11-L116*'S Curve Equation'!$B$12)*'S Curve Equation'!$B$10))+'S Curve Equation'!$B$13)*'S Curve Equation'!$B$14</f>
        <v>5.5086125543316308E-2</v>
      </c>
      <c r="M161" s="34">
        <f>(1/(1+EXP(('S Curve Equation'!$B$11-M116*'S Curve Equation'!$B$12)*'S Curve Equation'!$B$10))+'S Curve Equation'!$B$13)*'S Curve Equation'!$B$14</f>
        <v>5.4218511163355375E-2</v>
      </c>
      <c r="N161" s="34">
        <f>(1/(1+EXP(('S Curve Equation'!$B$11-N116*'S Curve Equation'!$B$12)*'S Curve Equation'!$B$10))+'S Curve Equation'!$B$13)*'S Curve Equation'!$B$14</f>
        <v>5.3369285095476254E-2</v>
      </c>
      <c r="O161" s="34">
        <f>(1/(1+EXP(('S Curve Equation'!$B$11-O116*'S Curve Equation'!$B$12)*'S Curve Equation'!$B$10))+'S Curve Equation'!$B$13)*'S Curve Equation'!$B$14</f>
        <v>5.2537948891491895E-2</v>
      </c>
      <c r="P161" s="34">
        <f>(1/(1+EXP(('S Curve Equation'!$B$11-P116*'S Curve Equation'!$B$12)*'S Curve Equation'!$B$10))+'S Curve Equation'!$B$13)*'S Curve Equation'!$B$14</f>
        <v>5.1724020054603657E-2</v>
      </c>
      <c r="Q161" s="34">
        <f>(1/(1+EXP(('S Curve Equation'!$B$11-Q116*'S Curve Equation'!$B$12)*'S Curve Equation'!$B$10))+'S Curve Equation'!$B$13)*'S Curve Equation'!$B$14</f>
        <v>5.0927031466976788E-2</v>
      </c>
      <c r="R161" s="34">
        <f>(1/(1+EXP(('S Curve Equation'!$B$11-R116*'S Curve Equation'!$B$12)*'S Curve Equation'!$B$10))+'S Curve Equation'!$B$13)*'S Curve Equation'!$B$14</f>
        <v>5.0146530839347829E-2</v>
      </c>
      <c r="S161" s="34">
        <f>(1/(1+EXP(('S Curve Equation'!$B$11-S116*'S Curve Equation'!$B$12)*'S Curve Equation'!$B$10))+'S Curve Equation'!$B$13)*'S Curve Equation'!$B$14</f>
        <v>4.938208018180381E-2</v>
      </c>
      <c r="T161" s="34">
        <f>(1/(1+EXP(('S Curve Equation'!$B$11-T116*'S Curve Equation'!$B$12)*'S Curve Equation'!$B$10))+'S Curve Equation'!$B$13)*'S Curve Equation'!$B$14</f>
        <v>4.863325529490127E-2</v>
      </c>
      <c r="U161" s="34">
        <f>(1/(1+EXP(('S Curve Equation'!$B$11-U116*'S Curve Equation'!$B$12)*'S Curve Equation'!$B$10))+'S Curve Equation'!$B$13)*'S Curve Equation'!$B$14</f>
        <v>4.789964528032567E-2</v>
      </c>
      <c r="V161" s="34">
        <f>(1/(1+EXP(('S Curve Equation'!$B$11-V116*'S Curve Equation'!$B$12)*'S Curve Equation'!$B$10))+'S Curve Equation'!$B$13)*'S Curve Equation'!$B$14</f>
        <v>4.7180852070318108E-2</v>
      </c>
      <c r="W161" s="34">
        <f>(1/(1+EXP(('S Curve Equation'!$B$11-W116*'S Curve Equation'!$B$12)*'S Curve Equation'!$B$10))+'S Curve Equation'!$B$13)*'S Curve Equation'!$B$14</f>
        <v>4.6476489975129577E-2</v>
      </c>
      <c r="X161" s="34">
        <f>(1/(1+EXP(('S Curve Equation'!$B$11-X116*'S Curve Equation'!$B$12)*'S Curve Equation'!$B$10))+'S Curve Equation'!$B$13)*'S Curve Equation'!$B$14</f>
        <v>4.5786185247785757E-2</v>
      </c>
      <c r="Y161" s="34">
        <f>(1/(1+EXP(('S Curve Equation'!$B$11-Y116*'S Curve Equation'!$B$12)*'S Curve Equation'!$B$10))+'S Curve Equation'!$B$13)*'S Curve Equation'!$B$14</f>
        <v>4.5109575665477013E-2</v>
      </c>
      <c r="Z161" s="34">
        <f>(1/(1+EXP(('S Curve Equation'!$B$11-Z116*'S Curve Equation'!$B$12)*'S Curve Equation'!$B$10))+'S Curve Equation'!$B$13)*'S Curve Equation'!$B$14</f>
        <v>4.4446310126912712E-2</v>
      </c>
      <c r="AA161" s="34">
        <f>(1/(1+EXP(('S Curve Equation'!$B$11-AA116*'S Curve Equation'!$B$12)*'S Curve Equation'!$B$10))+'S Curve Equation'!$B$13)*'S Curve Equation'!$B$14</f>
        <v>4.3796048265002462E-2</v>
      </c>
      <c r="AB161" s="34">
        <f>(1/(1+EXP(('S Curve Equation'!$B$11-AB116*'S Curve Equation'!$B$12)*'S Curve Equation'!$B$10))+'S Curve Equation'!$B$13)*'S Curve Equation'!$B$14</f>
        <v>4.3158460074257325E-2</v>
      </c>
      <c r="AC161" s="34">
        <f>(1/(1+EXP(('S Curve Equation'!$B$11-AC116*'S Curve Equation'!$B$12)*'S Curve Equation'!$B$10))+'S Curve Equation'!$B$13)*'S Curve Equation'!$B$14</f>
        <v>4.2533225552320725E-2</v>
      </c>
      <c r="AD161" s="34">
        <f>(1/(1+EXP(('S Curve Equation'!$B$11-AD116*'S Curve Equation'!$B$12)*'S Curve Equation'!$B$10))+'S Curve Equation'!$B$13)*'S Curve Equation'!$B$14</f>
        <v>4.1920034355069392E-2</v>
      </c>
      <c r="AE161" s="34">
        <f>(1/(1+EXP(('S Curve Equation'!$B$11-AE116*'S Curve Equation'!$B$12)*'S Curve Equation'!$B$10))+'S Curve Equation'!$B$13)*'S Curve Equation'!$B$14</f>
        <v>4.1318585464739863E-2</v>
      </c>
      <c r="AF161" s="34">
        <f>(1/(1+EXP(('S Curve Equation'!$B$11-AF116*'S Curve Equation'!$B$12)*'S Curve Equation'!$B$10))+'S Curve Equation'!$B$13)*'S Curve Equation'!$B$14</f>
        <v>4.0728586870563653E-2</v>
      </c>
    </row>
    <row r="162" spans="1:32" x14ac:dyDescent="0.2">
      <c r="A162" s="12" t="s">
        <v>105</v>
      </c>
      <c r="B162" s="34">
        <f>(1/(1+EXP(('S Curve Equation'!$B$11-B117*'S Curve Equation'!$B$12)*'S Curve Equation'!$B$10))+'S Curve Equation'!$B$13)*'S Curve Equation'!$B$14</f>
        <v>4.9932523616734142E-2</v>
      </c>
      <c r="C162" s="34">
        <f>(1/(1+EXP(('S Curve Equation'!$B$11-C117*'S Curve Equation'!$B$12)*'S Curve Equation'!$B$10))+'S Curve Equation'!$B$13)*'S Curve Equation'!$B$14</f>
        <v>4.9270464563490469E-2</v>
      </c>
      <c r="D162" s="34">
        <f>(1/(1+EXP(('S Curve Equation'!$B$11-D117*'S Curve Equation'!$B$12)*'S Curve Equation'!$B$10))+'S Curve Equation'!$B$13)*'S Curve Equation'!$B$14</f>
        <v>4.8321473806398944E-2</v>
      </c>
      <c r="E162" s="34">
        <f>(1/(1+EXP(('S Curve Equation'!$B$11-E117*'S Curve Equation'!$B$12)*'S Curve Equation'!$B$10))+'S Curve Equation'!$B$13)*'S Curve Equation'!$B$14</f>
        <v>4.7461153054697863E-2</v>
      </c>
      <c r="F162" s="34">
        <f>(1/(1+EXP(('S Curve Equation'!$B$11-F117*'S Curve Equation'!$B$12)*'S Curve Equation'!$B$10))+'S Curve Equation'!$B$13)*'S Curve Equation'!$B$14</f>
        <v>4.6723346669001305E-2</v>
      </c>
      <c r="G162" s="34">
        <f>(1/(1+EXP(('S Curve Equation'!$B$11-G117*'S Curve Equation'!$B$12)*'S Curve Equation'!$B$10))+'S Curve Equation'!$B$13)*'S Curve Equation'!$B$14</f>
        <v>4.5701817587093442E-2</v>
      </c>
      <c r="H162" s="34">
        <f>(1/(1+EXP(('S Curve Equation'!$B$11-H117*'S Curve Equation'!$B$12)*'S Curve Equation'!$B$10))+'S Curve Equation'!$B$13)*'S Curve Equation'!$B$14</f>
        <v>4.4973997361496793E-2</v>
      </c>
      <c r="I162" s="34">
        <f>(1/(1+EXP(('S Curve Equation'!$B$11-I117*'S Curve Equation'!$B$12)*'S Curve Equation'!$B$10))+'S Curve Equation'!$B$13)*'S Curve Equation'!$B$14</f>
        <v>4.4789774603662159E-2</v>
      </c>
      <c r="J162" s="34">
        <f>(1/(1+EXP(('S Curve Equation'!$B$11-J117*'S Curve Equation'!$B$12)*'S Curve Equation'!$B$10))+'S Curve Equation'!$B$13)*'S Curve Equation'!$B$14</f>
        <v>4.4448098052140894E-2</v>
      </c>
      <c r="K162" s="34">
        <f>(1/(1+EXP(('S Curve Equation'!$B$11-K117*'S Curve Equation'!$B$12)*'S Curve Equation'!$B$10))+'S Curve Equation'!$B$13)*'S Curve Equation'!$B$14</f>
        <v>4.350122569488097E-2</v>
      </c>
      <c r="L162" s="34">
        <f>(1/(1+EXP(('S Curve Equation'!$B$11-L117*'S Curve Equation'!$B$12)*'S Curve Equation'!$B$10))+'S Curve Equation'!$B$13)*'S Curve Equation'!$B$14</f>
        <v>4.2746165038919801E-2</v>
      </c>
      <c r="M162" s="34">
        <f>(1/(1+EXP(('S Curve Equation'!$B$11-M117*'S Curve Equation'!$B$12)*'S Curve Equation'!$B$10))+'S Curve Equation'!$B$13)*'S Curve Equation'!$B$14</f>
        <v>4.2115914726088825E-2</v>
      </c>
      <c r="N162" s="34">
        <f>(1/(1+EXP(('S Curve Equation'!$B$11-N117*'S Curve Equation'!$B$12)*'S Curve Equation'!$B$10))+'S Curve Equation'!$B$13)*'S Curve Equation'!$B$14</f>
        <v>4.1498301854602265E-2</v>
      </c>
      <c r="O162" s="34">
        <f>(1/(1+EXP(('S Curve Equation'!$B$11-O117*'S Curve Equation'!$B$12)*'S Curve Equation'!$B$10))+'S Curve Equation'!$B$13)*'S Curve Equation'!$B$14</f>
        <v>4.0892995297318914E-2</v>
      </c>
      <c r="P162" s="34">
        <f>(1/(1+EXP(('S Curve Equation'!$B$11-P117*'S Curve Equation'!$B$12)*'S Curve Equation'!$B$10))+'S Curve Equation'!$B$13)*'S Curve Equation'!$B$14</f>
        <v>4.0299674368266411E-2</v>
      </c>
      <c r="Q162" s="34">
        <f>(1/(1+EXP(('S Curve Equation'!$B$11-Q117*'S Curve Equation'!$B$12)*'S Curve Equation'!$B$10))+'S Curve Equation'!$B$13)*'S Curve Equation'!$B$14</f>
        <v>3.9718028445248098E-2</v>
      </c>
      <c r="R162" s="34">
        <f>(1/(1+EXP(('S Curve Equation'!$B$11-R117*'S Curve Equation'!$B$12)*'S Curve Equation'!$B$10))+'S Curve Equation'!$B$13)*'S Curve Equation'!$B$14</f>
        <v>3.9147756607538636E-2</v>
      </c>
      <c r="S162" s="34">
        <f>(1/(1+EXP(('S Curve Equation'!$B$11-S117*'S Curve Equation'!$B$12)*'S Curve Equation'!$B$10))+'S Curve Equation'!$B$13)*'S Curve Equation'!$B$14</f>
        <v>3.8588567288023151E-2</v>
      </c>
      <c r="T162" s="34">
        <f>(1/(1+EXP(('S Curve Equation'!$B$11-T117*'S Curve Equation'!$B$12)*'S Curve Equation'!$B$10))+'S Curve Equation'!$B$13)*'S Curve Equation'!$B$14</f>
        <v>3.8040177939161347E-2</v>
      </c>
      <c r="U162" s="34">
        <f>(1/(1+EXP(('S Curve Equation'!$B$11-U117*'S Curve Equation'!$B$12)*'S Curve Equation'!$B$10))+'S Curve Equation'!$B$13)*'S Curve Equation'!$B$14</f>
        <v>3.7502314712186575E-2</v>
      </c>
      <c r="V162" s="34">
        <f>(1/(1+EXP(('S Curve Equation'!$B$11-V117*'S Curve Equation'!$B$12)*'S Curve Equation'!$B$10))+'S Curve Equation'!$B$13)*'S Curve Equation'!$B$14</f>
        <v>3.697471214897486E-2</v>
      </c>
      <c r="W162" s="34">
        <f>(1/(1+EXP(('S Curve Equation'!$B$11-W117*'S Curve Equation'!$B$12)*'S Curve Equation'!$B$10))+'S Curve Equation'!$B$13)*'S Curve Equation'!$B$14</f>
        <v>3.6457112886045591E-2</v>
      </c>
      <c r="X162" s="34">
        <f>(1/(1+EXP(('S Curve Equation'!$B$11-X117*'S Curve Equation'!$B$12)*'S Curve Equation'!$B$10))+'S Curve Equation'!$B$13)*'S Curve Equation'!$B$14</f>
        <v>3.5949267370177673E-2</v>
      </c>
      <c r="Y162" s="34">
        <f>(1/(1+EXP(('S Curve Equation'!$B$11-Y117*'S Curve Equation'!$B$12)*'S Curve Equation'!$B$10))+'S Curve Equation'!$B$13)*'S Curve Equation'!$B$14</f>
        <v>3.5450933585149322E-2</v>
      </c>
      <c r="Z162" s="34">
        <f>(1/(1+EXP(('S Curve Equation'!$B$11-Z117*'S Curve Equation'!$B$12)*'S Curve Equation'!$B$10))+'S Curve Equation'!$B$13)*'S Curve Equation'!$B$14</f>
        <v>3.4961876789130805E-2</v>
      </c>
      <c r="AA162" s="34">
        <f>(1/(1+EXP(('S Curve Equation'!$B$11-AA117*'S Curve Equation'!$B$12)*'S Curve Equation'!$B$10))+'S Curve Equation'!$B$13)*'S Curve Equation'!$B$14</f>
        <v>3.4481869262279842E-2</v>
      </c>
      <c r="AB162" s="34">
        <f>(1/(1+EXP(('S Curve Equation'!$B$11-AB117*'S Curve Equation'!$B$12)*'S Curve Equation'!$B$10))+'S Curve Equation'!$B$13)*'S Curve Equation'!$B$14</f>
        <v>3.4010690064111414E-2</v>
      </c>
      <c r="AC162" s="34">
        <f>(1/(1+EXP(('S Curve Equation'!$B$11-AC117*'S Curve Equation'!$B$12)*'S Curve Equation'!$B$10))+'S Curve Equation'!$B$13)*'S Curve Equation'!$B$14</f>
        <v>3.3548124800229048E-2</v>
      </c>
      <c r="AD162" s="34">
        <f>(1/(1+EXP(('S Curve Equation'!$B$11-AD117*'S Curve Equation'!$B$12)*'S Curve Equation'!$B$10))+'S Curve Equation'!$B$13)*'S Curve Equation'!$B$14</f>
        <v>3.3093965398028072E-2</v>
      </c>
      <c r="AE162" s="34">
        <f>(1/(1+EXP(('S Curve Equation'!$B$11-AE117*'S Curve Equation'!$B$12)*'S Curve Equation'!$B$10))+'S Curve Equation'!$B$13)*'S Curve Equation'!$B$14</f>
        <v>3.264800989099275E-2</v>
      </c>
      <c r="AF162" s="34">
        <f>(1/(1+EXP(('S Curve Equation'!$B$11-AF117*'S Curve Equation'!$B$12)*'S Curve Equation'!$B$10))+'S Curve Equation'!$B$13)*'S Curve Equation'!$B$14</f>
        <v>3.2210062211230982E-2</v>
      </c>
    </row>
    <row r="163" spans="1:32" x14ac:dyDescent="0.2">
      <c r="A163" s="12" t="s">
        <v>106</v>
      </c>
      <c r="B163" s="34">
        <f>(1/(1+EXP(('S Curve Equation'!$B$11-B118*'S Curve Equation'!$B$12)*'S Curve Equation'!$B$10))+'S Curve Equation'!$B$13)*'S Curve Equation'!$B$14</f>
        <v>4.9999999999999989E-2</v>
      </c>
      <c r="C163" s="34">
        <f>(1/(1+EXP(('S Curve Equation'!$B$11-C118*'S Curve Equation'!$B$12)*'S Curve Equation'!$B$10))+'S Curve Equation'!$B$13)*'S Curve Equation'!$B$14</f>
        <v>4.9336813548972895E-2</v>
      </c>
      <c r="D163" s="34">
        <f>(1/(1+EXP(('S Curve Equation'!$B$11-D118*'S Curve Equation'!$B$12)*'S Curve Equation'!$B$10))+'S Curve Equation'!$B$13)*'S Curve Equation'!$B$14</f>
        <v>4.838621302554702E-2</v>
      </c>
      <c r="E163" s="34">
        <f>(1/(1+EXP(('S Curve Equation'!$B$11-E118*'S Curve Equation'!$B$12)*'S Curve Equation'!$B$10))+'S Curve Equation'!$B$13)*'S Curve Equation'!$B$14</f>
        <v>4.7524439403929836E-2</v>
      </c>
      <c r="F163" s="34">
        <f>(1/(1+EXP(('S Curve Equation'!$B$11-F118*'S Curve Equation'!$B$12)*'S Curve Equation'!$B$10))+'S Curve Equation'!$B$13)*'S Curve Equation'!$B$14</f>
        <v>4.6785392066503194E-2</v>
      </c>
      <c r="G163" s="34">
        <f>(1/(1+EXP(('S Curve Equation'!$B$11-G118*'S Curve Equation'!$B$12)*'S Curve Equation'!$B$10))+'S Curve Equation'!$B$13)*'S Curve Equation'!$B$14</f>
        <v>4.5762152654933726E-2</v>
      </c>
      <c r="H163" s="34">
        <f>(1/(1+EXP(('S Curve Equation'!$B$11-H118*'S Curve Equation'!$B$12)*'S Curve Equation'!$B$10))+'S Curve Equation'!$B$13)*'S Curve Equation'!$B$14</f>
        <v>4.503311951871241E-2</v>
      </c>
      <c r="I163" s="34">
        <f>(1/(1+EXP(('S Curve Equation'!$B$11-I118*'S Curve Equation'!$B$12)*'S Curve Equation'!$B$10))+'S Curve Equation'!$B$13)*'S Curve Equation'!$B$14</f>
        <v>4.4848590514622831E-2</v>
      </c>
      <c r="J163" s="34">
        <f>(1/(1+EXP(('S Curve Equation'!$B$11-J118*'S Curve Equation'!$B$12)*'S Curve Equation'!$B$10))+'S Curve Equation'!$B$13)*'S Curve Equation'!$B$14</f>
        <v>4.4506346792785312E-2</v>
      </c>
      <c r="K163" s="34">
        <f>(1/(1+EXP(('S Curve Equation'!$B$11-K118*'S Curve Equation'!$B$12)*'S Curve Equation'!$B$10))+'S Curve Equation'!$B$13)*'S Curve Equation'!$B$14</f>
        <v>4.3557908318937223E-2</v>
      </c>
      <c r="L163" s="34">
        <f>(1/(1+EXP(('S Curve Equation'!$B$11-L118*'S Curve Equation'!$B$12)*'S Curve Equation'!$B$10))+'S Curve Equation'!$B$13)*'S Curve Equation'!$B$14</f>
        <v>4.2801604866594518E-2</v>
      </c>
      <c r="M163" s="34">
        <f>(1/(1+EXP(('S Curve Equation'!$B$11-M118*'S Curve Equation'!$B$12)*'S Curve Equation'!$B$10))+'S Curve Equation'!$B$13)*'S Curve Equation'!$B$14</f>
        <v>4.2170321396824514E-2</v>
      </c>
      <c r="N163" s="34">
        <f>(1/(1+EXP(('S Curve Equation'!$B$11-N118*'S Curve Equation'!$B$12)*'S Curve Equation'!$B$10))+'S Curve Equation'!$B$13)*'S Curve Equation'!$B$14</f>
        <v>4.1551699865325621E-2</v>
      </c>
      <c r="O163" s="34">
        <f>(1/(1+EXP(('S Curve Equation'!$B$11-O118*'S Curve Equation'!$B$12)*'S Curve Equation'!$B$10))+'S Curve Equation'!$B$13)*'S Curve Equation'!$B$14</f>
        <v>4.0945408438242945E-2</v>
      </c>
      <c r="P163" s="34">
        <f>(1/(1+EXP(('S Curve Equation'!$B$11-P118*'S Curve Equation'!$B$12)*'S Curve Equation'!$B$10))+'S Curve Equation'!$B$13)*'S Curve Equation'!$B$14</f>
        <v>4.0351125746315213E-2</v>
      </c>
      <c r="Q163" s="34">
        <f>(1/(1+EXP(('S Curve Equation'!$B$11-Q118*'S Curve Equation'!$B$12)*'S Curve Equation'!$B$10))+'S Curve Equation'!$B$13)*'S Curve Equation'!$B$14</f>
        <v>3.9768540506628508E-2</v>
      </c>
      <c r="R163" s="34">
        <f>(1/(1+EXP(('S Curve Equation'!$B$11-R118*'S Curve Equation'!$B$12)*'S Curve Equation'!$B$10))+'S Curve Equation'!$B$13)*'S Curve Equation'!$B$14</f>
        <v>3.9197351159491002E-2</v>
      </c>
      <c r="S163" s="34">
        <f>(1/(1+EXP(('S Curve Equation'!$B$11-S118*'S Curve Equation'!$B$12)*'S Curve Equation'!$B$10))+'S Curve Equation'!$B$13)*'S Curve Equation'!$B$14</f>
        <v>3.8637265519783054E-2</v>
      </c>
      <c r="T163" s="34">
        <f>(1/(1+EXP(('S Curve Equation'!$B$11-T118*'S Curve Equation'!$B$12)*'S Curve Equation'!$B$10))+'S Curve Equation'!$B$13)*'S Curve Equation'!$B$14</f>
        <v>3.8088000442162075E-2</v>
      </c>
      <c r="U163" s="34">
        <f>(1/(1+EXP(('S Curve Equation'!$B$11-U118*'S Curve Equation'!$B$12)*'S Curve Equation'!$B$10))+'S Curve Equation'!$B$13)*'S Curve Equation'!$B$14</f>
        <v>3.7549281499531753E-2</v>
      </c>
      <c r="V163" s="34">
        <f>(1/(1+EXP(('S Curve Equation'!$B$11-V118*'S Curve Equation'!$B$12)*'S Curve Equation'!$B$10))+'S Curve Equation'!$B$13)*'S Curve Equation'!$B$14</f>
        <v>3.7020842674209041E-2</v>
      </c>
      <c r="W163" s="34">
        <f>(1/(1+EXP(('S Curve Equation'!$B$11-W118*'S Curve Equation'!$B$12)*'S Curve Equation'!$B$10))+'S Curve Equation'!$B$13)*'S Curve Equation'!$B$14</f>
        <v>3.6502426061249899E-2</v>
      </c>
      <c r="X163" s="34">
        <f>(1/(1+EXP(('S Curve Equation'!$B$11-X118*'S Curve Equation'!$B$12)*'S Curve Equation'!$B$10))+'S Curve Equation'!$B$13)*'S Curve Equation'!$B$14</f>
        <v>3.5993781583415811E-2</v>
      </c>
      <c r="Y163" s="34">
        <f>(1/(1+EXP(('S Curve Equation'!$B$11-Y118*'S Curve Equation'!$B$12)*'S Curve Equation'!$B$10))+'S Curve Equation'!$B$13)*'S Curve Equation'!$B$14</f>
        <v>3.5494666717289541E-2</v>
      </c>
      <c r="Z163" s="34">
        <f>(1/(1+EXP(('S Curve Equation'!$B$11-Z118*'S Curve Equation'!$B$12)*'S Curve Equation'!$B$10))+'S Curve Equation'!$B$13)*'S Curve Equation'!$B$14</f>
        <v>3.5004846230067339E-2</v>
      </c>
      <c r="AA163" s="34">
        <f>(1/(1+EXP(('S Curve Equation'!$B$11-AA118*'S Curve Equation'!$B$12)*'S Curve Equation'!$B$10))+'S Curve Equation'!$B$13)*'S Curve Equation'!$B$14</f>
        <v>3.4524091926576531E-2</v>
      </c>
      <c r="AB163" s="34">
        <f>(1/(1+EXP(('S Curve Equation'!$B$11-AB118*'S Curve Equation'!$B$12)*'S Curve Equation'!$B$10))+'S Curve Equation'!$B$13)*'S Curve Equation'!$B$14</f>
        <v>3.4052182406090051E-2</v>
      </c>
      <c r="AC163" s="34">
        <f>(1/(1+EXP(('S Curve Equation'!$B$11-AC118*'S Curve Equation'!$B$12)*'S Curve Equation'!$B$10))+'S Curve Equation'!$B$13)*'S Curve Equation'!$B$14</f>
        <v>3.3588902828523497E-2</v>
      </c>
      <c r="AD163" s="34">
        <f>(1/(1+EXP(('S Curve Equation'!$B$11-AD118*'S Curve Equation'!$B$12)*'S Curve Equation'!$B$10))+'S Curve Equation'!$B$13)*'S Curve Equation'!$B$14</f>
        <v>3.3134044689624283E-2</v>
      </c>
      <c r="AE163" s="34">
        <f>(1/(1+EXP(('S Curve Equation'!$B$11-AE118*'S Curve Equation'!$B$12)*'S Curve Equation'!$B$10))+'S Curve Equation'!$B$13)*'S Curve Equation'!$B$14</f>
        <v>3.2687405604774296E-2</v>
      </c>
      <c r="AF163" s="34">
        <f>(1/(1+EXP(('S Curve Equation'!$B$11-AF118*'S Curve Equation'!$B$12)*'S Curve Equation'!$B$10))+'S Curve Equation'!$B$13)*'S Curve Equation'!$B$14</f>
        <v>3.2248789101049544E-2</v>
      </c>
    </row>
    <row r="164" spans="1:32" x14ac:dyDescent="0.2">
      <c r="A164" s="12" t="s">
        <v>107</v>
      </c>
      <c r="B164" s="34">
        <f>(1/(1+EXP(('S Curve Equation'!$B$11-B119*'S Curve Equation'!$B$12)*'S Curve Equation'!$B$10))+'S Curve Equation'!$B$13)*'S Curve Equation'!$B$14</f>
        <v>4.2016806722689079E-2</v>
      </c>
      <c r="C164" s="34">
        <f>(1/(1+EXP(('S Curve Equation'!$B$11-C119*'S Curve Equation'!$B$12)*'S Curve Equation'!$B$10))+'S Curve Equation'!$B$13)*'S Curve Equation'!$B$14</f>
        <v>4.148437147300494E-2</v>
      </c>
      <c r="D164" s="34">
        <f>(1/(1+EXP(('S Curve Equation'!$B$11-D119*'S Curve Equation'!$B$12)*'S Curve Equation'!$B$10))+'S Curve Equation'!$B$13)*'S Curve Equation'!$B$14</f>
        <v>4.0720530571590433E-2</v>
      </c>
      <c r="E164" s="34">
        <f>(1/(1+EXP(('S Curve Equation'!$B$11-E119*'S Curve Equation'!$B$12)*'S Curve Equation'!$B$10))+'S Curve Equation'!$B$13)*'S Curve Equation'!$B$14</f>
        <v>4.0027382254110712E-2</v>
      </c>
      <c r="F164" s="34">
        <f>(1/(1+EXP(('S Curve Equation'!$B$11-F119*'S Curve Equation'!$B$12)*'S Curve Equation'!$B$10))+'S Curve Equation'!$B$13)*'S Curve Equation'!$B$14</f>
        <v>3.9432417476690441E-2</v>
      </c>
      <c r="G164" s="34">
        <f>(1/(1+EXP(('S Curve Equation'!$B$11-G119*'S Curve Equation'!$B$12)*'S Curve Equation'!$B$10))+'S Curve Equation'!$B$13)*'S Curve Equation'!$B$14</f>
        <v>3.8607841996018591E-2</v>
      </c>
      <c r="H164" s="34">
        <f>(1/(1+EXP(('S Curve Equation'!$B$11-H119*'S Curve Equation'!$B$12)*'S Curve Equation'!$B$10))+'S Curve Equation'!$B$13)*'S Curve Equation'!$B$14</f>
        <v>3.8019755774565699E-2</v>
      </c>
      <c r="I164" s="34">
        <f>(1/(1+EXP(('S Curve Equation'!$B$11-I119*'S Curve Equation'!$B$12)*'S Curve Equation'!$B$10))+'S Curve Equation'!$B$13)*'S Curve Equation'!$B$14</f>
        <v>3.7870822492649593E-2</v>
      </c>
      <c r="J164" s="34">
        <f>(1/(1+EXP(('S Curve Equation'!$B$11-J119*'S Curve Equation'!$B$12)*'S Curve Equation'!$B$10))+'S Curve Equation'!$B$13)*'S Curve Equation'!$B$14</f>
        <v>3.7594511220450211E-2</v>
      </c>
      <c r="K164" s="34">
        <f>(1/(1+EXP(('S Curve Equation'!$B$11-K119*'S Curve Equation'!$B$12)*'S Curve Equation'!$B$10))+'S Curve Equation'!$B$13)*'S Curve Equation'!$B$14</f>
        <v>3.6828192177287854E-2</v>
      </c>
      <c r="L164" s="34">
        <f>(1/(1+EXP(('S Curve Equation'!$B$11-L119*'S Curve Equation'!$B$12)*'S Curve Equation'!$B$10))+'S Curve Equation'!$B$13)*'S Curve Equation'!$B$14</f>
        <v>3.6216476263928557E-2</v>
      </c>
      <c r="M164" s="34">
        <f>(1/(1+EXP(('S Curve Equation'!$B$11-M119*'S Curve Equation'!$B$12)*'S Curve Equation'!$B$10))+'S Curve Equation'!$B$13)*'S Curve Equation'!$B$14</f>
        <v>3.5705436885492221E-2</v>
      </c>
      <c r="N164" s="34">
        <f>(1/(1+EXP(('S Curve Equation'!$B$11-N119*'S Curve Equation'!$B$12)*'S Curve Equation'!$B$10))+'S Curve Equation'!$B$13)*'S Curve Equation'!$B$14</f>
        <v>3.5204249967748097E-2</v>
      </c>
      <c r="O164" s="34">
        <f>(1/(1+EXP(('S Curve Equation'!$B$11-O119*'S Curve Equation'!$B$12)*'S Curve Equation'!$B$10))+'S Curve Equation'!$B$13)*'S Curve Equation'!$B$14</f>
        <v>3.4712664112802452E-2</v>
      </c>
      <c r="P164" s="34">
        <f>(1/(1+EXP(('S Curve Equation'!$B$11-P119*'S Curve Equation'!$B$12)*'S Curve Equation'!$B$10))+'S Curve Equation'!$B$13)*'S Curve Equation'!$B$14</f>
        <v>3.4230435722530622E-2</v>
      </c>
      <c r="Q164" s="34">
        <f>(1/(1+EXP(('S Curve Equation'!$B$11-Q119*'S Curve Equation'!$B$12)*'S Curve Equation'!$B$10))+'S Curve Equation'!$B$13)*'S Curve Equation'!$B$14</f>
        <v>3.37573287182645E-2</v>
      </c>
      <c r="R164" s="34">
        <f>(1/(1+EXP(('S Curve Equation'!$B$11-R119*'S Curve Equation'!$B$12)*'S Curve Equation'!$B$10))+'S Curve Equation'!$B$13)*'S Curve Equation'!$B$14</f>
        <v>3.3293114271764651E-2</v>
      </c>
      <c r="S164" s="34">
        <f>(1/(1+EXP(('S Curve Equation'!$B$11-S119*'S Curve Equation'!$B$12)*'S Curve Equation'!$B$10))+'S Curve Equation'!$B$13)*'S Curve Equation'!$B$14</f>
        <v>3.2837570546982831E-2</v>
      </c>
      <c r="T164" s="34">
        <f>(1/(1+EXP(('S Curve Equation'!$B$11-T119*'S Curve Equation'!$B$12)*'S Curve Equation'!$B$10))+'S Curve Equation'!$B$13)*'S Curve Equation'!$B$14</f>
        <v>3.2390482452141371E-2</v>
      </c>
      <c r="U164" s="34">
        <f>(1/(1+EXP(('S Curve Equation'!$B$11-U119*'S Curve Equation'!$B$12)*'S Curve Equation'!$B$10))+'S Curve Equation'!$B$13)*'S Curve Equation'!$B$14</f>
        <v>3.1951641401680282E-2</v>
      </c>
      <c r="V164" s="34">
        <f>(1/(1+EXP(('S Curve Equation'!$B$11-V119*'S Curve Equation'!$B$12)*'S Curve Equation'!$B$10))+'S Curve Equation'!$B$13)*'S Curve Equation'!$B$14</f>
        <v>3.152084508764158E-2</v>
      </c>
      <c r="W164" s="34">
        <f>(1/(1+EXP(('S Curve Equation'!$B$11-W119*'S Curve Equation'!$B$12)*'S Curve Equation'!$B$10))+'S Curve Equation'!$B$13)*'S Curve Equation'!$B$14</f>
        <v>3.1097897260082233E-2</v>
      </c>
      <c r="X164" s="34">
        <f>(1/(1+EXP(('S Curve Equation'!$B$11-X119*'S Curve Equation'!$B$12)*'S Curve Equation'!$B$10))+'S Curve Equation'!$B$13)*'S Curve Equation'!$B$14</f>
        <v>3.0682607516124821E-2</v>
      </c>
      <c r="Y164" s="34">
        <f>(1/(1+EXP(('S Curve Equation'!$B$11-Y119*'S Curve Equation'!$B$12)*'S Curve Equation'!$B$10))+'S Curve Equation'!$B$13)*'S Curve Equation'!$B$14</f>
        <v>3.0274791097273605E-2</v>
      </c>
      <c r="Z164" s="34">
        <f>(1/(1+EXP(('S Curve Equation'!$B$11-Z119*'S Curve Equation'!$B$12)*'S Curve Equation'!$B$10))+'S Curve Equation'!$B$13)*'S Curve Equation'!$B$14</f>
        <v>2.9874268694641506E-2</v>
      </c>
      <c r="AA164" s="34">
        <f>(1/(1+EXP(('S Curve Equation'!$B$11-AA119*'S Curve Equation'!$B$12)*'S Curve Equation'!$B$10))+'S Curve Equation'!$B$13)*'S Curve Equation'!$B$14</f>
        <v>2.9480866261747073E-2</v>
      </c>
      <c r="AB164" s="34">
        <f>(1/(1+EXP(('S Curve Equation'!$B$11-AB119*'S Curve Equation'!$B$12)*'S Curve Equation'!$B$10))+'S Curve Equation'!$B$13)*'S Curve Equation'!$B$14</f>
        <v>2.9094414834561405E-2</v>
      </c>
      <c r="AC164" s="34">
        <f>(1/(1+EXP(('S Curve Equation'!$B$11-AC119*'S Curve Equation'!$B$12)*'S Curve Equation'!$B$10))+'S Curve Equation'!$B$13)*'S Curve Equation'!$B$14</f>
        <v>2.8714750358493128E-2</v>
      </c>
      <c r="AD164" s="34">
        <f>(1/(1+EXP(('S Curve Equation'!$B$11-AD119*'S Curve Equation'!$B$12)*'S Curve Equation'!$B$10))+'S Curve Equation'!$B$13)*'S Curve Equation'!$B$14</f>
        <v>2.8341713522019973E-2</v>
      </c>
      <c r="AE164" s="34">
        <f>(1/(1+EXP(('S Curve Equation'!$B$11-AE119*'S Curve Equation'!$B$12)*'S Curve Equation'!$B$10))+'S Curve Equation'!$B$13)*'S Curve Equation'!$B$14</f>
        <v>2.7975149596683985E-2</v>
      </c>
      <c r="AF164" s="34">
        <f>(1/(1+EXP(('S Curve Equation'!$B$11-AF119*'S Curve Equation'!$B$12)*'S Curve Equation'!$B$10))+'S Curve Equation'!$B$13)*'S Curve Equation'!$B$14</f>
        <v>2.7614908283183661E-2</v>
      </c>
    </row>
    <row r="165" spans="1:32" x14ac:dyDescent="0.2">
      <c r="A165" s="12" t="s">
        <v>43</v>
      </c>
      <c r="B165" s="34">
        <f>(1/(1+EXP(('S Curve Equation'!$B$11-B120*'S Curve Equation'!$B$12)*'S Curve Equation'!$B$10))+'S Curve Equation'!$B$13)*'S Curve Equation'!$B$14</f>
        <v>7.5746337845355088E-2</v>
      </c>
      <c r="C165" s="34">
        <f>(1/(1+EXP(('S Curve Equation'!$B$11-C120*'S Curve Equation'!$B$12)*'S Curve Equation'!$B$10))+'S Curve Equation'!$B$13)*'S Curve Equation'!$B$14</f>
        <v>7.4631880583233959E-2</v>
      </c>
      <c r="D165" s="34">
        <f>(1/(1+EXP(('S Curve Equation'!$B$11-D120*'S Curve Equation'!$B$12)*'S Curve Equation'!$B$10))+'S Curve Equation'!$B$13)*'S Curve Equation'!$B$14</f>
        <v>7.3037397702875623E-2</v>
      </c>
      <c r="E165" s="34">
        <f>(1/(1+EXP(('S Curve Equation'!$B$11-E120*'S Curve Equation'!$B$12)*'S Curve Equation'!$B$10))+'S Curve Equation'!$B$13)*'S Curve Equation'!$B$14</f>
        <v>7.1594995796969513E-2</v>
      </c>
      <c r="F165" s="34">
        <f>(1/(1+EXP(('S Curve Equation'!$B$11-F120*'S Curve Equation'!$B$12)*'S Curve Equation'!$B$10))+'S Curve Equation'!$B$13)*'S Curve Equation'!$B$14</f>
        <v>7.0360404835702495E-2</v>
      </c>
      <c r="G165" s="34">
        <f>(1/(1+EXP(('S Curve Equation'!$B$11-G120*'S Curve Equation'!$B$12)*'S Curve Equation'!$B$10))+'S Curve Equation'!$B$13)*'S Curve Equation'!$B$14</f>
        <v>6.8654811691783516E-2</v>
      </c>
      <c r="H165" s="34">
        <f>(1/(1+EXP(('S Curve Equation'!$B$11-H120*'S Curve Equation'!$B$12)*'S Curve Equation'!$B$10))+'S Curve Equation'!$B$13)*'S Curve Equation'!$B$14</f>
        <v>6.7442335117415403E-2</v>
      </c>
      <c r="I165" s="34">
        <f>(1/(1+EXP(('S Curve Equation'!$B$11-I120*'S Curve Equation'!$B$12)*'S Curve Equation'!$B$10))+'S Curve Equation'!$B$13)*'S Curve Equation'!$B$14</f>
        <v>6.7135804652043787E-2</v>
      </c>
      <c r="J165" s="34">
        <f>(1/(1+EXP(('S Curve Equation'!$B$11-J120*'S Curve Equation'!$B$12)*'S Curve Equation'!$B$10))+'S Curve Equation'!$B$13)*'S Curve Equation'!$B$14</f>
        <v>6.6567681501564044E-2</v>
      </c>
      <c r="K165" s="34">
        <f>(1/(1+EXP(('S Curve Equation'!$B$11-K120*'S Curve Equation'!$B$12)*'S Curve Equation'!$B$10))+'S Curve Equation'!$B$13)*'S Curve Equation'!$B$14</f>
        <v>6.4995998932307245E-2</v>
      </c>
      <c r="L165" s="34">
        <f>(1/(1+EXP(('S Curve Equation'!$B$11-L120*'S Curve Equation'!$B$12)*'S Curve Equation'!$B$10))+'S Curve Equation'!$B$13)*'S Curve Equation'!$B$14</f>
        <v>6.3745630789858412E-2</v>
      </c>
      <c r="M165" s="34">
        <f>(1/(1+EXP(('S Curve Equation'!$B$11-M120*'S Curve Equation'!$B$12)*'S Curve Equation'!$B$10))+'S Curve Equation'!$B$13)*'S Curve Equation'!$B$14</f>
        <v>6.2703983345437406E-2</v>
      </c>
      <c r="N165" s="34">
        <f>(1/(1+EXP(('S Curve Equation'!$B$11-N120*'S Curve Equation'!$B$12)*'S Curve Equation'!$B$10))+'S Curve Equation'!$B$13)*'S Curve Equation'!$B$14</f>
        <v>6.1685054791682341E-2</v>
      </c>
      <c r="O165" s="34">
        <f>(1/(1+EXP(('S Curve Equation'!$B$11-O120*'S Curve Equation'!$B$12)*'S Curve Equation'!$B$10))+'S Curve Equation'!$B$13)*'S Curve Equation'!$B$14</f>
        <v>6.068822008785886E-2</v>
      </c>
      <c r="P165" s="34">
        <f>(1/(1+EXP(('S Curve Equation'!$B$11-P120*'S Curve Equation'!$B$12)*'S Curve Equation'!$B$10))+'S Curve Equation'!$B$13)*'S Curve Equation'!$B$14</f>
        <v>5.9712874216960844E-2</v>
      </c>
      <c r="Q165" s="34">
        <f>(1/(1+EXP(('S Curve Equation'!$B$11-Q120*'S Curve Equation'!$B$12)*'S Curve Equation'!$B$10))+'S Curve Equation'!$B$13)*'S Curve Equation'!$B$14</f>
        <v>5.8758431479317884E-2</v>
      </c>
      <c r="R165" s="34">
        <f>(1/(1+EXP(('S Curve Equation'!$B$11-R120*'S Curve Equation'!$B$12)*'S Curve Equation'!$B$10))+'S Curve Equation'!$B$13)*'S Curve Equation'!$B$14</f>
        <v>5.782432481213081E-2</v>
      </c>
      <c r="S165" s="34">
        <f>(1/(1+EXP(('S Curve Equation'!$B$11-S120*'S Curve Equation'!$B$12)*'S Curve Equation'!$B$10))+'S Curve Equation'!$B$13)*'S Curve Equation'!$B$14</f>
        <v>5.6910005134033548E-2</v>
      </c>
      <c r="T165" s="34">
        <f>(1/(1+EXP(('S Curve Equation'!$B$11-T120*'S Curve Equation'!$B$12)*'S Curve Equation'!$B$10))+'S Curve Equation'!$B$13)*'S Curve Equation'!$B$14</f>
        <v>5.6014940713798173E-2</v>
      </c>
      <c r="U165" s="34">
        <f>(1/(1+EXP(('S Curve Equation'!$B$11-U120*'S Curve Equation'!$B$12)*'S Curve Equation'!$B$10))+'S Curve Equation'!$B$13)*'S Curve Equation'!$B$14</f>
        <v>5.5138616562327131E-2</v>
      </c>
      <c r="V165" s="34">
        <f>(1/(1+EXP(('S Curve Equation'!$B$11-V120*'S Curve Equation'!$B$12)*'S Curve Equation'!$B$10))+'S Curve Equation'!$B$13)*'S Curve Equation'!$B$14</f>
        <v>5.4280533847095136E-2</v>
      </c>
      <c r="W165" s="34">
        <f>(1/(1+EXP(('S Curve Equation'!$B$11-W120*'S Curve Equation'!$B$12)*'S Curve Equation'!$B$10))+'S Curve Equation'!$B$13)*'S Curve Equation'!$B$14</f>
        <v>5.3440209328230771E-2</v>
      </c>
      <c r="X165" s="34">
        <f>(1/(1+EXP(('S Curve Equation'!$B$11-X120*'S Curve Equation'!$B$12)*'S Curve Equation'!$B$10))+'S Curve Equation'!$B$13)*'S Curve Equation'!$B$14</f>
        <v>5.2617174815450425E-2</v>
      </c>
      <c r="Y165" s="34">
        <f>(1/(1+EXP(('S Curve Equation'!$B$11-Y120*'S Curve Equation'!$B$12)*'S Curve Equation'!$B$10))+'S Curve Equation'!$B$13)*'S Curve Equation'!$B$14</f>
        <v>5.1810976645079256E-2</v>
      </c>
      <c r="Z165" s="34">
        <f>(1/(1+EXP(('S Curve Equation'!$B$11-Z120*'S Curve Equation'!$B$12)*'S Curve Equation'!$B$10))+'S Curve Equation'!$B$13)*'S Curve Equation'!$B$14</f>
        <v>5.1021175176421456E-2</v>
      </c>
      <c r="AA165" s="34">
        <f>(1/(1+EXP(('S Curve Equation'!$B$11-AA120*'S Curve Equation'!$B$12)*'S Curve Equation'!$B$10))+'S Curve Equation'!$B$13)*'S Curve Equation'!$B$14</f>
        <v>5.0247344306759791E-2</v>
      </c>
      <c r="AB165" s="34">
        <f>(1/(1+EXP(('S Curve Equation'!$B$11-AB120*'S Curve Equation'!$B$12)*'S Curve Equation'!$B$10))+'S Curve Equation'!$B$13)*'S Curve Equation'!$B$14</f>
        <v>4.9489071004295157E-2</v>
      </c>
      <c r="AC165" s="34">
        <f>(1/(1+EXP(('S Curve Equation'!$B$11-AC120*'S Curve Equation'!$B$12)*'S Curve Equation'!$B$10))+'S Curve Equation'!$B$13)*'S Curve Equation'!$B$14</f>
        <v>4.8745954858351502E-2</v>
      </c>
      <c r="AD165" s="34">
        <f>(1/(1+EXP(('S Curve Equation'!$B$11-AD120*'S Curve Equation'!$B$12)*'S Curve Equation'!$B$10))+'S Curve Equation'!$B$13)*'S Curve Equation'!$B$14</f>
        <v>4.8017607646202665E-2</v>
      </c>
      <c r="AE165" s="34">
        <f>(1/(1+EXP(('S Curve Equation'!$B$11-AE120*'S Curve Equation'!$B$12)*'S Curve Equation'!$B$10))+'S Curve Equation'!$B$13)*'S Curve Equation'!$B$14</f>
        <v>4.7303652915891503E-2</v>
      </c>
      <c r="AF165" s="34">
        <f>(1/(1+EXP(('S Curve Equation'!$B$11-AF120*'S Curve Equation'!$B$12)*'S Curve Equation'!$B$10))+'S Curve Equation'!$B$13)*'S Curve Equation'!$B$14</f>
        <v>4.660372558444046E-2</v>
      </c>
    </row>
    <row r="166" spans="1:32" x14ac:dyDescent="0.2">
      <c r="A166" s="12" t="s">
        <v>44</v>
      </c>
      <c r="B166" s="34">
        <f>(1/(1+EXP(('S Curve Equation'!$B$11-B121*'S Curve Equation'!$B$12)*'S Curve Equation'!$B$10))+'S Curve Equation'!$B$13)*'S Curve Equation'!$B$14</f>
        <v>0.13186581705197745</v>
      </c>
      <c r="C166" s="34">
        <f>(1/(1+EXP(('S Curve Equation'!$B$11-C121*'S Curve Equation'!$B$12)*'S Curve Equation'!$B$10))+'S Curve Equation'!$B$13)*'S Curve Equation'!$B$14</f>
        <v>0.12968948716401857</v>
      </c>
      <c r="D166" s="34">
        <f>(1/(1+EXP(('S Curve Equation'!$B$11-D121*'S Curve Equation'!$B$12)*'S Curve Equation'!$B$10))+'S Curve Equation'!$B$13)*'S Curve Equation'!$B$14</f>
        <v>0.12658024252347813</v>
      </c>
      <c r="E166" s="34">
        <f>(1/(1+EXP(('S Curve Equation'!$B$11-E121*'S Curve Equation'!$B$12)*'S Curve Equation'!$B$10))+'S Curve Equation'!$B$13)*'S Curve Equation'!$B$14</f>
        <v>0.12377238590553097</v>
      </c>
      <c r="F166" s="34">
        <f>(1/(1+EXP(('S Curve Equation'!$B$11-F121*'S Curve Equation'!$B$12)*'S Curve Equation'!$B$10))+'S Curve Equation'!$B$13)*'S Curve Equation'!$B$14</f>
        <v>0.12137293151334171</v>
      </c>
      <c r="G166" s="34">
        <f>(1/(1+EXP(('S Curve Equation'!$B$11-G121*'S Curve Equation'!$B$12)*'S Curve Equation'!$B$10))+'S Curve Equation'!$B$13)*'S Curve Equation'!$B$14</f>
        <v>0.11806429610983667</v>
      </c>
      <c r="H166" s="34">
        <f>(1/(1+EXP(('S Curve Equation'!$B$11-H121*'S Curve Equation'!$B$12)*'S Curve Equation'!$B$10))+'S Curve Equation'!$B$13)*'S Curve Equation'!$B$14</f>
        <v>0.11571687823015962</v>
      </c>
      <c r="I166" s="34">
        <f>(1/(1+EXP(('S Curve Equation'!$B$11-I121*'S Curve Equation'!$B$12)*'S Curve Equation'!$B$10))+'S Curve Equation'!$B$13)*'S Curve Equation'!$B$14</f>
        <v>0.1151240544921016</v>
      </c>
      <c r="J166" s="34">
        <f>(1/(1+EXP(('S Curve Equation'!$B$11-J121*'S Curve Equation'!$B$12)*'S Curve Equation'!$B$10))+'S Curve Equation'!$B$13)*'S Curve Equation'!$B$14</f>
        <v>0.11402601157160229</v>
      </c>
      <c r="K166" s="34">
        <f>(1/(1+EXP(('S Curve Equation'!$B$11-K121*'S Curve Equation'!$B$12)*'S Curve Equation'!$B$10))+'S Curve Equation'!$B$13)*'S Curve Equation'!$B$14</f>
        <v>0.11099318750762269</v>
      </c>
      <c r="L166" s="34">
        <f>(1/(1+EXP(('S Curve Equation'!$B$11-L121*'S Curve Equation'!$B$12)*'S Curve Equation'!$B$10))+'S Curve Equation'!$B$13)*'S Curve Equation'!$B$14</f>
        <v>0.1085856991596518</v>
      </c>
      <c r="M166" s="34">
        <f>(1/(1+EXP(('S Curve Equation'!$B$11-M121*'S Curve Equation'!$B$12)*'S Curve Equation'!$B$10))+'S Curve Equation'!$B$13)*'S Curve Equation'!$B$14</f>
        <v>0.10658384476569926</v>
      </c>
      <c r="N166" s="34">
        <f>(1/(1+EXP(('S Curve Equation'!$B$11-N121*'S Curve Equation'!$B$12)*'S Curve Equation'!$B$10))+'S Curve Equation'!$B$13)*'S Curve Equation'!$B$14</f>
        <v>0.1046290867211421</v>
      </c>
      <c r="O166" s="34">
        <f>(1/(1+EXP(('S Curve Equation'!$B$11-O121*'S Curve Equation'!$B$12)*'S Curve Equation'!$B$10))+'S Curve Equation'!$B$13)*'S Curve Equation'!$B$14</f>
        <v>0.10272011896066319</v>
      </c>
      <c r="P166" s="34">
        <f>(1/(1+EXP(('S Curve Equation'!$B$11-P121*'S Curve Equation'!$B$12)*'S Curve Equation'!$B$10))+'S Curve Equation'!$B$13)*'S Curve Equation'!$B$14</f>
        <v>0.10085567396738865</v>
      </c>
      <c r="Q166" s="34">
        <f>(1/(1+EXP(('S Curve Equation'!$B$11-Q121*'S Curve Equation'!$B$12)*'S Curve Equation'!$B$10))+'S Curve Equation'!$B$13)*'S Curve Equation'!$B$14</f>
        <v>9.903452172716036E-2</v>
      </c>
      <c r="R166" s="34">
        <f>(1/(1+EXP(('S Curve Equation'!$B$11-R121*'S Curve Equation'!$B$12)*'S Curve Equation'!$B$10))+'S Curve Equation'!$B$13)*'S Curve Equation'!$B$14</f>
        <v>9.7255468696452962E-2</v>
      </c>
      <c r="S166" s="34">
        <f>(1/(1+EXP(('S Curve Equation'!$B$11-S121*'S Curve Equation'!$B$12)*'S Curve Equation'!$B$10))+'S Curve Equation'!$B$13)*'S Curve Equation'!$B$14</f>
        <v>9.5517356785438517E-2</v>
      </c>
      <c r="T166" s="34">
        <f>(1/(1+EXP(('S Curve Equation'!$B$11-T121*'S Curve Equation'!$B$12)*'S Curve Equation'!$B$10))+'S Curve Equation'!$B$13)*'S Curve Equation'!$B$14</f>
        <v>9.381906235747467E-2</v>
      </c>
      <c r="U166" s="34">
        <f>(1/(1+EXP(('S Curve Equation'!$B$11-U121*'S Curve Equation'!$B$12)*'S Curve Equation'!$B$10))+'S Curve Equation'!$B$13)*'S Curve Equation'!$B$14</f>
        <v>9.2159495246105019E-2</v>
      </c>
      <c r="V166" s="34">
        <f>(1/(1+EXP(('S Curve Equation'!$B$11-V121*'S Curve Equation'!$B$12)*'S Curve Equation'!$B$10))+'S Curve Equation'!$B$13)*'S Curve Equation'!$B$14</f>
        <v>9.0537597790472837E-2</v>
      </c>
      <c r="W166" s="34">
        <f>(1/(1+EXP(('S Curve Equation'!$B$11-W121*'S Curve Equation'!$B$12)*'S Curve Equation'!$B$10))+'S Curve Equation'!$B$13)*'S Curve Equation'!$B$14</f>
        <v>8.8952343889895411E-2</v>
      </c>
      <c r="X166" s="34">
        <f>(1/(1+EXP(('S Curve Equation'!$B$11-X121*'S Curve Equation'!$B$12)*'S Curve Equation'!$B$10))+'S Curve Equation'!$B$13)*'S Curve Equation'!$B$14</f>
        <v>8.7402738078196651E-2</v>
      </c>
      <c r="Y166" s="34">
        <f>(1/(1+EXP(('S Curve Equation'!$B$11-Y121*'S Curve Equation'!$B$12)*'S Curve Equation'!$B$10))+'S Curve Equation'!$B$13)*'S Curve Equation'!$B$14</f>
        <v>8.5887814618267957E-2</v>
      </c>
      <c r="Z166" s="34">
        <f>(1/(1+EXP(('S Curve Equation'!$B$11-Z121*'S Curve Equation'!$B$12)*'S Curve Equation'!$B$10))+'S Curve Equation'!$B$13)*'S Curve Equation'!$B$14</f>
        <v>8.4406636617211289E-2</v>
      </c>
      <c r="AA166" s="34">
        <f>(1/(1+EXP(('S Curve Equation'!$B$11-AA121*'S Curve Equation'!$B$12)*'S Curve Equation'!$B$10))+'S Curve Equation'!$B$13)*'S Curve Equation'!$B$14</f>
        <v>8.2958295162307516E-2</v>
      </c>
      <c r="AB166" s="34">
        <f>(1/(1+EXP(('S Curve Equation'!$B$11-AB121*'S Curve Equation'!$B$12)*'S Curve Equation'!$B$10))+'S Curve Equation'!$B$13)*'S Curve Equation'!$B$14</f>
        <v>8.1541908477973282E-2</v>
      </c>
      <c r="AC166" s="34">
        <f>(1/(1+EXP(('S Curve Equation'!$B$11-AC121*'S Curve Equation'!$B$12)*'S Curve Equation'!$B$10))+'S Curve Equation'!$B$13)*'S Curve Equation'!$B$14</f>
        <v>8.0156621103768311E-2</v>
      </c>
      <c r="AD166" s="34">
        <f>(1/(1+EXP(('S Curve Equation'!$B$11-AD121*'S Curve Equation'!$B$12)*'S Curve Equation'!$B$10))+'S Curve Equation'!$B$13)*'S Curve Equation'!$B$14</f>
        <v>7.8801603093462402E-2</v>
      </c>
      <c r="AE166" s="34">
        <f>(1/(1+EXP(('S Curve Equation'!$B$11-AE121*'S Curve Equation'!$B$12)*'S Curve Equation'!$B$10))+'S Curve Equation'!$B$13)*'S Curve Equation'!$B$14</f>
        <v>7.7476049235084998E-2</v>
      </c>
      <c r="AF166" s="34">
        <f>(1/(1+EXP(('S Curve Equation'!$B$11-AF121*'S Curve Equation'!$B$12)*'S Curve Equation'!$B$10))+'S Curve Equation'!$B$13)*'S Curve Equation'!$B$14</f>
        <v>7.6179178291842398E-2</v>
      </c>
    </row>
    <row r="167" spans="1:32" x14ac:dyDescent="0.2">
      <c r="A167" s="12" t="s">
        <v>45</v>
      </c>
      <c r="B167" s="34">
        <f>(1/(1+EXP(('S Curve Equation'!$B$11-B122*'S Curve Equation'!$B$12)*'S Curve Equation'!$B$10))+'S Curve Equation'!$B$13)*'S Curve Equation'!$B$14</f>
        <v>8.2426778242677842E-2</v>
      </c>
      <c r="C167" s="34">
        <f>(1/(1+EXP(('S Curve Equation'!$B$11-C122*'S Curve Equation'!$B$12)*'S Curve Equation'!$B$10))+'S Curve Equation'!$B$13)*'S Curve Equation'!$B$14</f>
        <v>8.118993737889664E-2</v>
      </c>
      <c r="D167" s="34">
        <f>(1/(1+EXP(('S Curve Equation'!$B$11-D122*'S Curve Equation'!$B$12)*'S Curve Equation'!$B$10))+'S Curve Equation'!$B$13)*'S Curve Equation'!$B$14</f>
        <v>7.9420922233794697E-2</v>
      </c>
      <c r="E167" s="34">
        <f>(1/(1+EXP(('S Curve Equation'!$B$11-E122*'S Curve Equation'!$B$12)*'S Curve Equation'!$B$10))+'S Curve Equation'!$B$13)*'S Curve Equation'!$B$14</f>
        <v>7.7821229246766835E-2</v>
      </c>
      <c r="F167" s="34">
        <f>(1/(1+EXP(('S Curve Equation'!$B$11-F122*'S Curve Equation'!$B$12)*'S Curve Equation'!$B$10))+'S Curve Equation'!$B$13)*'S Curve Equation'!$B$14</f>
        <v>7.645247402219417E-2</v>
      </c>
      <c r="G167" s="34">
        <f>(1/(1+EXP(('S Curve Equation'!$B$11-G122*'S Curve Equation'!$B$12)*'S Curve Equation'!$B$10))+'S Curve Equation'!$B$13)*'S Curve Equation'!$B$14</f>
        <v>7.4562265855982926E-2</v>
      </c>
      <c r="H167" s="34">
        <f>(1/(1+EXP(('S Curve Equation'!$B$11-H122*'S Curve Equation'!$B$12)*'S Curve Equation'!$B$10))+'S Curve Equation'!$B$13)*'S Curve Equation'!$B$14</f>
        <v>7.3219086009205944E-2</v>
      </c>
      <c r="I167" s="34">
        <f>(1/(1+EXP(('S Curve Equation'!$B$11-I122*'S Curve Equation'!$B$12)*'S Curve Equation'!$B$10))+'S Curve Equation'!$B$13)*'S Curve Equation'!$B$14</f>
        <v>7.2879584544484732E-2</v>
      </c>
      <c r="J167" s="34">
        <f>(1/(1+EXP(('S Curve Equation'!$B$11-J122*'S Curve Equation'!$B$12)*'S Curve Equation'!$B$10))+'S Curve Equation'!$B$13)*'S Curve Equation'!$B$14</f>
        <v>7.225043180834774E-2</v>
      </c>
      <c r="K167" s="34">
        <f>(1/(1+EXP(('S Curve Equation'!$B$11-K122*'S Curve Equation'!$B$12)*'S Curve Equation'!$B$10))+'S Curve Equation'!$B$13)*'S Curve Equation'!$B$14</f>
        <v>7.051045883895464E-2</v>
      </c>
      <c r="L167" s="34">
        <f>(1/(1+EXP(('S Curve Equation'!$B$11-L122*'S Curve Equation'!$B$12)*'S Curve Equation'!$B$10))+'S Curve Equation'!$B$13)*'S Curve Equation'!$B$14</f>
        <v>6.9126793788840402E-2</v>
      </c>
      <c r="M167" s="34">
        <f>(1/(1+EXP(('S Curve Equation'!$B$11-M122*'S Curve Equation'!$B$12)*'S Curve Equation'!$B$10))+'S Curve Equation'!$B$13)*'S Curve Equation'!$B$14</f>
        <v>6.7974511582443609E-2</v>
      </c>
      <c r="N167" s="34">
        <f>(1/(1+EXP(('S Curve Equation'!$B$11-N122*'S Curve Equation'!$B$12)*'S Curve Equation'!$B$10))+'S Curve Equation'!$B$13)*'S Curve Equation'!$B$14</f>
        <v>6.6847733185550512E-2</v>
      </c>
      <c r="O167" s="34">
        <f>(1/(1+EXP(('S Curve Equation'!$B$11-O122*'S Curve Equation'!$B$12)*'S Curve Equation'!$B$10))+'S Curve Equation'!$B$13)*'S Curve Equation'!$B$14</f>
        <v>6.5745752439019617E-2</v>
      </c>
      <c r="P167" s="34">
        <f>(1/(1+EXP(('S Curve Equation'!$B$11-P122*'S Curve Equation'!$B$12)*'S Curve Equation'!$B$10))+'S Curve Equation'!$B$13)*'S Curve Equation'!$B$14</f>
        <v>6.4667885749576423E-2</v>
      </c>
      <c r="Q167" s="34">
        <f>(1/(1+EXP(('S Curve Equation'!$B$11-Q122*'S Curve Equation'!$B$12)*'S Curve Equation'!$B$10))+'S Curve Equation'!$B$13)*'S Curve Equation'!$B$14</f>
        <v>6.3613471305859232E-2</v>
      </c>
      <c r="R167" s="34">
        <f>(1/(1+EXP(('S Curve Equation'!$B$11-R122*'S Curve Equation'!$B$12)*'S Curve Equation'!$B$10))+'S Curve Equation'!$B$13)*'S Curve Equation'!$B$14</f>
        <v>6.2581868322116735E-2</v>
      </c>
      <c r="S167" s="34">
        <f>(1/(1+EXP(('S Curve Equation'!$B$11-S122*'S Curve Equation'!$B$12)*'S Curve Equation'!$B$10))+'S Curve Equation'!$B$13)*'S Curve Equation'!$B$14</f>
        <v>6.1572456308695789E-2</v>
      </c>
      <c r="T167" s="34">
        <f>(1/(1+EXP(('S Curve Equation'!$B$11-T122*'S Curve Equation'!$B$12)*'S Curve Equation'!$B$10))+'S Curve Equation'!$B$13)*'S Curve Equation'!$B$14</f>
        <v>6.0584634368462786E-2</v>
      </c>
      <c r="U167" s="34">
        <f>(1/(1+EXP(('S Curve Equation'!$B$11-U122*'S Curve Equation'!$B$12)*'S Curve Equation'!$B$10))+'S Curve Equation'!$B$13)*'S Curve Equation'!$B$14</f>
        <v>5.9617820518321374E-2</v>
      </c>
      <c r="V167" s="34">
        <f>(1/(1+EXP(('S Curve Equation'!$B$11-V122*'S Curve Equation'!$B$12)*'S Curve Equation'!$B$10))+'S Curve Equation'!$B$13)*'S Curve Equation'!$B$14</f>
        <v>5.8671451034999468E-2</v>
      </c>
      <c r="W167" s="34">
        <f>(1/(1+EXP(('S Curve Equation'!$B$11-W122*'S Curve Equation'!$B$12)*'S Curve Equation'!$B$10))+'S Curve Equation'!$B$13)*'S Curve Equation'!$B$14</f>
        <v>5.7744979824297389E-2</v>
      </c>
      <c r="X167" s="34">
        <f>(1/(1+EXP(('S Curve Equation'!$B$11-X122*'S Curve Equation'!$B$12)*'S Curve Equation'!$B$10))+'S Curve Equation'!$B$13)*'S Curve Equation'!$B$14</f>
        <v>5.6837877813005734E-2</v>
      </c>
      <c r="Y167" s="34">
        <f>(1/(1+EXP(('S Curve Equation'!$B$11-Y122*'S Curve Equation'!$B$12)*'S Curve Equation'!$B$10))+'S Curve Equation'!$B$13)*'S Curve Equation'!$B$14</f>
        <v>5.5949632362718452E-2</v>
      </c>
      <c r="Z167" s="34">
        <f>(1/(1+EXP(('S Curve Equation'!$B$11-Z122*'S Curve Equation'!$B$12)*'S Curve Equation'!$B$10))+'S Curve Equation'!$B$13)*'S Curve Equation'!$B$14</f>
        <v>5.5079746704787907E-2</v>
      </c>
      <c r="AA167" s="34">
        <f>(1/(1+EXP(('S Curve Equation'!$B$11-AA122*'S Curve Equation'!$B$12)*'S Curve Equation'!$B$10))+'S Curve Equation'!$B$13)*'S Curve Equation'!$B$14</f>
        <v>5.4227739395682859E-2</v>
      </c>
      <c r="AB167" s="34">
        <f>(1/(1+EXP(('S Curve Equation'!$B$11-AB122*'S Curve Equation'!$B$12)*'S Curve Equation'!$B$10))+'S Curve Equation'!$B$13)*'S Curve Equation'!$B$14</f>
        <v>5.3393143792037918E-2</v>
      </c>
      <c r="AC167" s="34">
        <f>(1/(1+EXP(('S Curve Equation'!$B$11-AC122*'S Curve Equation'!$B$12)*'S Curve Equation'!$B$10))+'S Curve Equation'!$B$13)*'S Curve Equation'!$B$14</f>
        <v>5.2575507544693256E-2</v>
      </c>
      <c r="AD167" s="34">
        <f>(1/(1+EXP(('S Curve Equation'!$B$11-AD122*'S Curve Equation'!$B$12)*'S Curve Equation'!$B$10))+'S Curve Equation'!$B$13)*'S Curve Equation'!$B$14</f>
        <v>5.1774392111053037E-2</v>
      </c>
      <c r="AE167" s="34">
        <f>(1/(1+EXP(('S Curve Equation'!$B$11-AE122*'S Curve Equation'!$B$12)*'S Curve Equation'!$B$10))+'S Curve Equation'!$B$13)*'S Curve Equation'!$B$14</f>
        <v>5.0989372285101302E-2</v>
      </c>
      <c r="AF167" s="34">
        <f>(1/(1+EXP(('S Curve Equation'!$B$11-AF122*'S Curve Equation'!$B$12)*'S Curve Equation'!$B$10))+'S Curve Equation'!$B$13)*'S Curve Equation'!$B$14</f>
        <v>5.0220035744442761E-2</v>
      </c>
    </row>
    <row r="168" spans="1:32" x14ac:dyDescent="0.2">
      <c r="A168" s="12" t="s">
        <v>46</v>
      </c>
      <c r="B168" s="34">
        <f>(1/(1+EXP(('S Curve Equation'!$B$11-B123*'S Curve Equation'!$B$12)*'S Curve Equation'!$B$10))+'S Curve Equation'!$B$13)*'S Curve Equation'!$B$14</f>
        <v>0.19405338439013403</v>
      </c>
      <c r="C168" s="34">
        <f>(1/(1+EXP(('S Curve Equation'!$B$11-C123*'S Curve Equation'!$B$12)*'S Curve Equation'!$B$10))+'S Curve Equation'!$B$13)*'S Curve Equation'!$B$14</f>
        <v>0.1906820456524923</v>
      </c>
      <c r="D168" s="34">
        <f>(1/(1+EXP(('S Curve Equation'!$B$11-D123*'S Curve Equation'!$B$12)*'S Curve Equation'!$B$10))+'S Curve Equation'!$B$13)*'S Curve Equation'!$B$14</f>
        <v>0.18586333652160647</v>
      </c>
      <c r="E168" s="34">
        <f>(1/(1+EXP(('S Curve Equation'!$B$11-E123*'S Curve Equation'!$B$12)*'S Curve Equation'!$B$10))+'S Curve Equation'!$B$13)*'S Curve Equation'!$B$14</f>
        <v>0.18150991525691137</v>
      </c>
      <c r="F168" s="34">
        <f>(1/(1+EXP(('S Curve Equation'!$B$11-F123*'S Curve Equation'!$B$12)*'S Curve Equation'!$B$10))+'S Curve Equation'!$B$13)*'S Curve Equation'!$B$14</f>
        <v>0.17778867670816564</v>
      </c>
      <c r="G168" s="34">
        <f>(1/(1+EXP(('S Curve Equation'!$B$11-G123*'S Curve Equation'!$B$12)*'S Curve Equation'!$B$10))+'S Curve Equation'!$B$13)*'S Curve Equation'!$B$14</f>
        <v>0.1726564116092662</v>
      </c>
      <c r="H168" s="34">
        <f>(1/(1+EXP(('S Curve Equation'!$B$11-H123*'S Curve Equation'!$B$12)*'S Curve Equation'!$B$10))+'S Curve Equation'!$B$13)*'S Curve Equation'!$B$14</f>
        <v>0.16901482427995601</v>
      </c>
      <c r="I168" s="34">
        <f>(1/(1+EXP(('S Curve Equation'!$B$11-I123*'S Curve Equation'!$B$12)*'S Curve Equation'!$B$10))+'S Curve Equation'!$B$13)*'S Curve Equation'!$B$14</f>
        <v>0.16809516188127802</v>
      </c>
      <c r="J168" s="34">
        <f>(1/(1+EXP(('S Curve Equation'!$B$11-J123*'S Curve Equation'!$B$12)*'S Curve Equation'!$B$10))+'S Curve Equation'!$B$13)*'S Curve Equation'!$B$14</f>
        <v>0.16639176195688965</v>
      </c>
      <c r="K168" s="34">
        <f>(1/(1+EXP(('S Curve Equation'!$B$11-K123*'S Curve Equation'!$B$12)*'S Curve Equation'!$B$10))+'S Curve Equation'!$B$13)*'S Curve Equation'!$B$14</f>
        <v>0.16168729374709612</v>
      </c>
      <c r="L168" s="34">
        <f>(1/(1+EXP(('S Curve Equation'!$B$11-L123*'S Curve Equation'!$B$12)*'S Curve Equation'!$B$10))+'S Curve Equation'!$B$13)*'S Curve Equation'!$B$14</f>
        <v>0.15795354985681134</v>
      </c>
      <c r="M168" s="34">
        <f>(1/(1+EXP(('S Curve Equation'!$B$11-M123*'S Curve Equation'!$B$12)*'S Curve Equation'!$B$10))+'S Curve Equation'!$B$13)*'S Curve Equation'!$B$14</f>
        <v>0.15484963921469741</v>
      </c>
      <c r="N168" s="34">
        <f>(1/(1+EXP(('S Curve Equation'!$B$11-N123*'S Curve Equation'!$B$12)*'S Curve Equation'!$B$10))+'S Curve Equation'!$B$13)*'S Curve Equation'!$B$14</f>
        <v>0.15181960227413635</v>
      </c>
      <c r="O168" s="34">
        <f>(1/(1+EXP(('S Curve Equation'!$B$11-O123*'S Curve Equation'!$B$12)*'S Curve Equation'!$B$10))+'S Curve Equation'!$B$13)*'S Curve Equation'!$B$14</f>
        <v>0.14886153666134039</v>
      </c>
      <c r="P168" s="34">
        <f>(1/(1+EXP(('S Curve Equation'!$B$11-P123*'S Curve Equation'!$B$12)*'S Curve Equation'!$B$10))+'S Curve Equation'!$B$13)*'S Curve Equation'!$B$14</f>
        <v>0.14597358298736421</v>
      </c>
      <c r="Q168" s="34">
        <f>(1/(1+EXP(('S Curve Equation'!$B$11-Q123*'S Curve Equation'!$B$12)*'S Curve Equation'!$B$10))+'S Curve Equation'!$B$13)*'S Curve Equation'!$B$14</f>
        <v>0.14315392468756283</v>
      </c>
      <c r="R168" s="34">
        <f>(1/(1+EXP(('S Curve Equation'!$B$11-R123*'S Curve Equation'!$B$12)*'S Curve Equation'!$B$10))+'S Curve Equation'!$B$13)*'S Curve Equation'!$B$14</f>
        <v>0.14040078777450196</v>
      </c>
      <c r="S168" s="34">
        <f>(1/(1+EXP(('S Curve Equation'!$B$11-S123*'S Curve Equation'!$B$12)*'S Curve Equation'!$B$10))+'S Curve Equation'!$B$13)*'S Curve Equation'!$B$14</f>
        <v>0.13771244051360679</v>
      </c>
      <c r="T168" s="34">
        <f>(1/(1+EXP(('S Curve Equation'!$B$11-T123*'S Curve Equation'!$B$12)*'S Curve Equation'!$B$10))+'S Curve Equation'!$B$13)*'S Curve Equation'!$B$14</f>
        <v>0.13508719303012204</v>
      </c>
      <c r="U168" s="34">
        <f>(1/(1+EXP(('S Curve Equation'!$B$11-U123*'S Curve Equation'!$B$12)*'S Curve Equation'!$B$10))+'S Curve Equation'!$B$13)*'S Curve Equation'!$B$14</f>
        <v>0.13252339685531359</v>
      </c>
      <c r="V168" s="34">
        <f>(1/(1+EXP(('S Curve Equation'!$B$11-V123*'S Curve Equation'!$B$12)*'S Curve Equation'!$B$10))+'S Curve Equation'!$B$13)*'S Curve Equation'!$B$14</f>
        <v>0.13001944441920929</v>
      </c>
      <c r="W168" s="34">
        <f>(1/(1+EXP(('S Curve Equation'!$B$11-W123*'S Curve Equation'!$B$12)*'S Curve Equation'!$B$10))+'S Curve Equation'!$B$13)*'S Curve Equation'!$B$14</f>
        <v>0.12757376849660426</v>
      </c>
      <c r="X168" s="34">
        <f>(1/(1+EXP(('S Curve Equation'!$B$11-X123*'S Curve Equation'!$B$12)*'S Curve Equation'!$B$10))+'S Curve Equation'!$B$13)*'S Curve Equation'!$B$14</f>
        <v>0.12518484161250246</v>
      </c>
      <c r="Y168" s="34">
        <f>(1/(1+EXP(('S Curve Equation'!$B$11-Y123*'S Curve Equation'!$B$12)*'S Curve Equation'!$B$10))+'S Curve Equation'!$B$13)*'S Curve Equation'!$B$14</f>
        <v>0.12285117541266181</v>
      </c>
      <c r="Z168" s="34">
        <f>(1/(1+EXP(('S Curve Equation'!$B$11-Z123*'S Curve Equation'!$B$12)*'S Curve Equation'!$B$10))+'S Curve Equation'!$B$13)*'S Curve Equation'!$B$14</f>
        <v>0.12057132000442826</v>
      </c>
      <c r="AA168" s="34">
        <f>(1/(1+EXP(('S Curve Equation'!$B$11-AA123*'S Curve Equation'!$B$12)*'S Curve Equation'!$B$10))+'S Curve Equation'!$B$13)*'S Curve Equation'!$B$14</f>
        <v>0.118343863272594</v>
      </c>
      <c r="AB168" s="34">
        <f>(1/(1+EXP(('S Curve Equation'!$B$11-AB123*'S Curve Equation'!$B$12)*'S Curve Equation'!$B$10))+'S Curve Equation'!$B$13)*'S Curve Equation'!$B$14</f>
        <v>0.11616743017461391</v>
      </c>
      <c r="AC168" s="34">
        <f>(1/(1+EXP(('S Curve Equation'!$B$11-AC123*'S Curve Equation'!$B$12)*'S Curve Equation'!$B$10))+'S Curve Equation'!$B$13)*'S Curve Equation'!$B$14</f>
        <v>0.11404068201910665</v>
      </c>
      <c r="AD168" s="34">
        <f>(1/(1+EXP(('S Curve Equation'!$B$11-AD123*'S Curve Equation'!$B$12)*'S Curve Equation'!$B$10))+'S Curve Equation'!$B$13)*'S Curve Equation'!$B$14</f>
        <v>0.1119623157312314</v>
      </c>
      <c r="AE168" s="34">
        <f>(1/(1+EXP(('S Curve Equation'!$B$11-AE123*'S Curve Equation'!$B$12)*'S Curve Equation'!$B$10))+'S Curve Equation'!$B$13)*'S Curve Equation'!$B$14</f>
        <v>0.10993106310817248</v>
      </c>
      <c r="AF168" s="34">
        <f>(1/(1+EXP(('S Curve Equation'!$B$11-AF123*'S Curve Equation'!$B$12)*'S Curve Equation'!$B$10))+'S Curve Equation'!$B$13)*'S Curve Equation'!$B$14</f>
        <v>0.10794569006767982</v>
      </c>
    </row>
    <row r="169" spans="1:32" x14ac:dyDescent="0.2">
      <c r="A169" s="12" t="s">
        <v>47</v>
      </c>
      <c r="B169" s="34">
        <f>(1/(1+EXP(('S Curve Equation'!$B$11-B124*'S Curve Equation'!$B$12)*'S Curve Equation'!$B$10))+'S Curve Equation'!$B$13)*'S Curve Equation'!$B$14</f>
        <v>7.1167883211678828E-2</v>
      </c>
      <c r="C169" s="34">
        <f>(1/(1+EXP(('S Curve Equation'!$B$11-C124*'S Curve Equation'!$B$12)*'S Curve Equation'!$B$10))+'S Curve Equation'!$B$13)*'S Curve Equation'!$B$14</f>
        <v>7.0136257838949875E-2</v>
      </c>
      <c r="D169" s="34">
        <f>(1/(1+EXP(('S Curve Equation'!$B$11-D124*'S Curve Equation'!$B$12)*'S Curve Equation'!$B$10))+'S Curve Equation'!$B$13)*'S Curve Equation'!$B$14</f>
        <v>6.8659913655391952E-2</v>
      </c>
      <c r="E169" s="34">
        <f>(1/(1+EXP(('S Curve Equation'!$B$11-E124*'S Curve Equation'!$B$12)*'S Curve Equation'!$B$10))+'S Curve Equation'!$B$13)*'S Curve Equation'!$B$14</f>
        <v>6.7323993359845374E-2</v>
      </c>
      <c r="F169" s="34">
        <f>(1/(1+EXP(('S Curve Equation'!$B$11-F124*'S Curve Equation'!$B$12)*'S Curve Equation'!$B$10))+'S Curve Equation'!$B$13)*'S Curve Equation'!$B$14</f>
        <v>6.6180239107656608E-2</v>
      </c>
      <c r="G169" s="34">
        <f>(1/(1+EXP(('S Curve Equation'!$B$11-G124*'S Curve Equation'!$B$12)*'S Curve Equation'!$B$10))+'S Curve Equation'!$B$13)*'S Curve Equation'!$B$14</f>
        <v>6.4599659863501052E-2</v>
      </c>
      <c r="H169" s="34">
        <f>(1/(1+EXP(('S Curve Equation'!$B$11-H124*'S Curve Equation'!$B$12)*'S Curve Equation'!$B$10))+'S Curve Equation'!$B$13)*'S Curve Equation'!$B$14</f>
        <v>6.3475705275574862E-2</v>
      </c>
      <c r="I169" s="34">
        <f>(1/(1+EXP(('S Curve Equation'!$B$11-I124*'S Curve Equation'!$B$12)*'S Curve Equation'!$B$10))+'S Curve Equation'!$B$13)*'S Curve Equation'!$B$14</f>
        <v>6.3191507344043329E-2</v>
      </c>
      <c r="J169" s="34">
        <f>(1/(1+EXP(('S Curve Equation'!$B$11-J124*'S Curve Equation'!$B$12)*'S Curve Equation'!$B$10))+'S Curve Equation'!$B$13)*'S Curve Equation'!$B$14</f>
        <v>6.2664724258195276E-2</v>
      </c>
      <c r="K169" s="34">
        <f>(1/(1+EXP(('S Curve Equation'!$B$11-K124*'S Curve Equation'!$B$12)*'S Curve Equation'!$B$10))+'S Curve Equation'!$B$13)*'S Curve Equation'!$B$14</f>
        <v>6.1207054623281514E-2</v>
      </c>
      <c r="L169" s="34">
        <f>(1/(1+EXP(('S Curve Equation'!$B$11-L124*'S Curve Equation'!$B$12)*'S Curve Equation'!$B$10))+'S Curve Equation'!$B$13)*'S Curve Equation'!$B$14</f>
        <v>6.0047010977911978E-2</v>
      </c>
      <c r="M169" s="34">
        <f>(1/(1+EXP(('S Curve Equation'!$B$11-M124*'S Curve Equation'!$B$12)*'S Curve Equation'!$B$10))+'S Curve Equation'!$B$13)*'S Curve Equation'!$B$14</f>
        <v>5.908034546164033E-2</v>
      </c>
      <c r="N169" s="34">
        <f>(1/(1+EXP(('S Curve Equation'!$B$11-N124*'S Curve Equation'!$B$12)*'S Curve Equation'!$B$10))+'S Curve Equation'!$B$13)*'S Curve Equation'!$B$14</f>
        <v>5.8134524191305624E-2</v>
      </c>
      <c r="O169" s="34">
        <f>(1/(1+EXP(('S Curve Equation'!$B$11-O124*'S Curve Equation'!$B$12)*'S Curve Equation'!$B$10))+'S Curve Equation'!$B$13)*'S Curve Equation'!$B$14</f>
        <v>5.7208976898527879E-2</v>
      </c>
      <c r="P169" s="34">
        <f>(1/(1+EXP(('S Curve Equation'!$B$11-P124*'S Curve Equation'!$B$12)*'S Curve Equation'!$B$10))+'S Curve Equation'!$B$13)*'S Curve Equation'!$B$14</f>
        <v>5.6303151590576819E-2</v>
      </c>
      <c r="Q169" s="34">
        <f>(1/(1+EXP(('S Curve Equation'!$B$11-Q124*'S Curve Equation'!$B$12)*'S Curve Equation'!$B$10))+'S Curve Equation'!$B$13)*'S Curve Equation'!$B$14</f>
        <v>5.5416513900178099E-2</v>
      </c>
      <c r="R169" s="34">
        <f>(1/(1+EXP(('S Curve Equation'!$B$11-R124*'S Curve Equation'!$B$12)*'S Curve Equation'!$B$10))+'S Curve Equation'!$B$13)*'S Curve Equation'!$B$14</f>
        <v>5.4548546459729154E-2</v>
      </c>
      <c r="S169" s="34">
        <f>(1/(1+EXP(('S Curve Equation'!$B$11-S124*'S Curve Equation'!$B$12)*'S Curve Equation'!$B$10))+'S Curve Equation'!$B$13)*'S Curve Equation'!$B$14</f>
        <v>5.3698748299027765E-2</v>
      </c>
      <c r="T169" s="34">
        <f>(1/(1+EXP(('S Curve Equation'!$B$11-T124*'S Curve Equation'!$B$12)*'S Curve Equation'!$B$10))+'S Curve Equation'!$B$13)*'S Curve Equation'!$B$14</f>
        <v>5.2866634265637445E-2</v>
      </c>
      <c r="U169" s="34">
        <f>(1/(1+EXP(('S Curve Equation'!$B$11-U124*'S Curve Equation'!$B$12)*'S Curve Equation'!$B$10))+'S Curve Equation'!$B$13)*'S Curve Equation'!$B$14</f>
        <v>5.205173446704725E-2</v>
      </c>
      <c r="V169" s="34">
        <f>(1/(1+EXP(('S Curve Equation'!$B$11-V124*'S Curve Equation'!$B$12)*'S Curve Equation'!$B$10))+'S Curve Equation'!$B$13)*'S Curve Equation'!$B$14</f>
        <v>5.1253593733804552E-2</v>
      </c>
      <c r="W169" s="34">
        <f>(1/(1+EXP(('S Curve Equation'!$B$11-W124*'S Curve Equation'!$B$12)*'S Curve Equation'!$B$10))+'S Curve Equation'!$B$13)*'S Curve Equation'!$B$14</f>
        <v>5.0471771102831263E-2</v>
      </c>
      <c r="X169" s="34">
        <f>(1/(1+EXP(('S Curve Equation'!$B$11-X124*'S Curve Equation'!$B$12)*'S Curve Equation'!$B$10))+'S Curve Equation'!$B$13)*'S Curve Equation'!$B$14</f>
        <v>4.9705839320156396E-2</v>
      </c>
      <c r="Y169" s="34">
        <f>(1/(1+EXP(('S Curve Equation'!$B$11-Y124*'S Curve Equation'!$B$12)*'S Curve Equation'!$B$10))+'S Curve Equation'!$B$13)*'S Curve Equation'!$B$14</f>
        <v>4.8955384362327471E-2</v>
      </c>
      <c r="Z169" s="34">
        <f>(1/(1+EXP(('S Curve Equation'!$B$11-Z124*'S Curve Equation'!$B$12)*'S Curve Equation'!$B$10))+'S Curve Equation'!$B$13)*'S Curve Equation'!$B$14</f>
        <v>4.8220004975786109E-2</v>
      </c>
      <c r="AA169" s="34">
        <f>(1/(1+EXP(('S Curve Equation'!$B$11-AA124*'S Curve Equation'!$B$12)*'S Curve Equation'!$B$10))+'S Curve Equation'!$B$13)*'S Curve Equation'!$B$14</f>
        <v>4.7499312233518061E-2</v>
      </c>
      <c r="AB169" s="34">
        <f>(1/(1+EXP(('S Curve Equation'!$B$11-AB124*'S Curve Equation'!$B$12)*'S Curve Equation'!$B$10))+'S Curve Equation'!$B$13)*'S Curve Equation'!$B$14</f>
        <v>4.6792929108316568E-2</v>
      </c>
      <c r="AC169" s="34">
        <f>(1/(1+EXP(('S Curve Equation'!$B$11-AC124*'S Curve Equation'!$B$12)*'S Curve Equation'!$B$10))+'S Curve Equation'!$B$13)*'S Curve Equation'!$B$14</f>
        <v>4.6100490062015553E-2</v>
      </c>
      <c r="AD169" s="34">
        <f>(1/(1+EXP(('S Curve Equation'!$B$11-AD124*'S Curve Equation'!$B$12)*'S Curve Equation'!$B$10))+'S Curve Equation'!$B$13)*'S Curve Equation'!$B$14</f>
        <v>4.5421640650078816E-2</v>
      </c>
      <c r="AE169" s="34">
        <f>(1/(1+EXP(('S Curve Equation'!$B$11-AE124*'S Curve Equation'!$B$12)*'S Curve Equation'!$B$10))+'S Curve Equation'!$B$13)*'S Curve Equation'!$B$14</f>
        <v>4.4756037140948453E-2</v>
      </c>
      <c r="AF169" s="34">
        <f>(1/(1+EXP(('S Curve Equation'!$B$11-AF124*'S Curve Equation'!$B$12)*'S Curve Equation'!$B$10))+'S Curve Equation'!$B$13)*'S Curve Equation'!$B$14</f>
        <v>4.4103346149583222E-2</v>
      </c>
    </row>
    <row r="170" spans="1:32" x14ac:dyDescent="0.2">
      <c r="A170" s="12" t="s">
        <v>48</v>
      </c>
      <c r="B170" s="34">
        <f>(1/(1+EXP(('S Curve Equation'!$B$11-B125*'S Curve Equation'!$B$12)*'S Curve Equation'!$B$10))+'S Curve Equation'!$B$13)*'S Curve Equation'!$B$14</f>
        <v>5.030674846625767E-2</v>
      </c>
      <c r="C170" s="34">
        <f>(1/(1+EXP(('S Curve Equation'!$B$11-C125*'S Curve Equation'!$B$12)*'S Curve Equation'!$B$10))+'S Curve Equation'!$B$13)*'S Curve Equation'!$B$14</f>
        <v>4.9638432402019761E-2</v>
      </c>
      <c r="D170" s="34">
        <f>(1/(1+EXP(('S Curve Equation'!$B$11-D125*'S Curve Equation'!$B$12)*'S Curve Equation'!$B$10))+'S Curve Equation'!$B$13)*'S Curve Equation'!$B$14</f>
        <v>4.8680507617012869E-2</v>
      </c>
      <c r="E170" s="34">
        <f>(1/(1+EXP(('S Curve Equation'!$B$11-E125*'S Curve Equation'!$B$12)*'S Curve Equation'!$B$10))+'S Curve Equation'!$B$13)*'S Curve Equation'!$B$14</f>
        <v>4.7812123709381683E-2</v>
      </c>
      <c r="F170" s="34">
        <f>(1/(1+EXP(('S Curve Equation'!$B$11-F125*'S Curve Equation'!$B$12)*'S Curve Equation'!$B$10))+'S Curve Equation'!$B$13)*'S Curve Equation'!$B$14</f>
        <v>4.7067430363059937E-2</v>
      </c>
      <c r="G170" s="34">
        <f>(1/(1+EXP(('S Curve Equation'!$B$11-G125*'S Curve Equation'!$B$12)*'S Curve Equation'!$B$10))+'S Curve Equation'!$B$13)*'S Curve Equation'!$B$14</f>
        <v>4.6036409534658249E-2</v>
      </c>
      <c r="H170" s="34">
        <f>(1/(1+EXP(('S Curve Equation'!$B$11-H125*'S Curve Equation'!$B$12)*'S Curve Equation'!$B$10))+'S Curve Equation'!$B$13)*'S Curve Equation'!$B$14</f>
        <v>4.5301858170863629E-2</v>
      </c>
      <c r="I170" s="34">
        <f>(1/(1+EXP(('S Curve Equation'!$B$11-I125*'S Curve Equation'!$B$12)*'S Curve Equation'!$B$10))+'S Curve Equation'!$B$13)*'S Curve Equation'!$B$14</f>
        <v>4.5115935890359525E-2</v>
      </c>
      <c r="J170" s="34">
        <f>(1/(1+EXP(('S Curve Equation'!$B$11-J125*'S Curve Equation'!$B$12)*'S Curve Equation'!$B$10))+'S Curve Equation'!$B$13)*'S Curve Equation'!$B$14</f>
        <v>4.4771111825357868E-2</v>
      </c>
      <c r="K170" s="34">
        <f>(1/(1+EXP(('S Curve Equation'!$B$11-K125*'S Curve Equation'!$B$12)*'S Curve Equation'!$B$10))+'S Curve Equation'!$B$13)*'S Curve Equation'!$B$14</f>
        <v>4.3815548402593198E-2</v>
      </c>
      <c r="L170" s="34">
        <f>(1/(1+EXP(('S Curve Equation'!$B$11-L125*'S Curve Equation'!$B$12)*'S Curve Equation'!$B$10))+'S Curve Equation'!$B$13)*'S Curve Equation'!$B$14</f>
        <v>4.3053591037881464E-2</v>
      </c>
      <c r="M170" s="34">
        <f>(1/(1+EXP(('S Curve Equation'!$B$11-M125*'S Curve Equation'!$B$12)*'S Curve Equation'!$B$10))+'S Curve Equation'!$B$13)*'S Curve Equation'!$B$14</f>
        <v>4.2417607456293409E-2</v>
      </c>
      <c r="N170" s="34">
        <f>(1/(1+EXP(('S Curve Equation'!$B$11-N125*'S Curve Equation'!$B$12)*'S Curve Equation'!$B$10))+'S Curve Equation'!$B$13)*'S Curve Equation'!$B$14</f>
        <v>4.1794397326537405E-2</v>
      </c>
      <c r="O170" s="34">
        <f>(1/(1+EXP(('S Curve Equation'!$B$11-O125*'S Curve Equation'!$B$12)*'S Curve Equation'!$B$10))+'S Curve Equation'!$B$13)*'S Curve Equation'!$B$14</f>
        <v>4.1183625596723575E-2</v>
      </c>
      <c r="P170" s="34">
        <f>(1/(1+EXP(('S Curve Equation'!$B$11-P125*'S Curve Equation'!$B$12)*'S Curve Equation'!$B$10))+'S Curve Equation'!$B$13)*'S Curve Equation'!$B$14</f>
        <v>4.0584967786216508E-2</v>
      </c>
      <c r="Q170" s="34">
        <f>(1/(1+EXP(('S Curve Equation'!$B$11-Q125*'S Curve Equation'!$B$12)*'S Curve Equation'!$B$10))+'S Curve Equation'!$B$13)*'S Curve Equation'!$B$14</f>
        <v>3.9998109603505257E-2</v>
      </c>
      <c r="R170" s="34">
        <f>(1/(1+EXP(('S Curve Equation'!$B$11-R125*'S Curve Equation'!$B$12)*'S Curve Equation'!$B$10))+'S Curve Equation'!$B$13)*'S Curve Equation'!$B$14</f>
        <v>3.9422746579343415E-2</v>
      </c>
      <c r="S170" s="34">
        <f>(1/(1+EXP(('S Curve Equation'!$B$11-S125*'S Curve Equation'!$B$12)*'S Curve Equation'!$B$10))+'S Curve Equation'!$B$13)*'S Curve Equation'!$B$14</f>
        <v>3.8858583714506678E-2</v>
      </c>
      <c r="T170" s="34">
        <f>(1/(1+EXP(('S Curve Equation'!$B$11-T125*'S Curve Equation'!$B$12)*'S Curve Equation'!$B$10))+'S Curve Equation'!$B$13)*'S Curve Equation'!$B$14</f>
        <v>3.8305335141542898E-2</v>
      </c>
      <c r="U170" s="34">
        <f>(1/(1+EXP(('S Curve Equation'!$B$11-U125*'S Curve Equation'!$B$12)*'S Curve Equation'!$B$10))+'S Curve Equation'!$B$13)*'S Curve Equation'!$B$14</f>
        <v>3.7762723799918817E-2</v>
      </c>
      <c r="V170" s="34">
        <f>(1/(1+EXP(('S Curve Equation'!$B$11-V125*'S Curve Equation'!$B$12)*'S Curve Equation'!$B$10))+'S Curve Equation'!$B$13)*'S Curve Equation'!$B$14</f>
        <v>3.7230481123991341E-2</v>
      </c>
      <c r="W170" s="34">
        <f>(1/(1+EXP(('S Curve Equation'!$B$11-W125*'S Curve Equation'!$B$12)*'S Curve Equation'!$B$10))+'S Curve Equation'!$B$13)*'S Curve Equation'!$B$14</f>
        <v>3.6708346743259984E-2</v>
      </c>
      <c r="X170" s="34">
        <f>(1/(1+EXP(('S Curve Equation'!$B$11-X125*'S Curve Equation'!$B$12)*'S Curve Equation'!$B$10))+'S Curve Equation'!$B$13)*'S Curve Equation'!$B$14</f>
        <v>3.6196068194378102E-2</v>
      </c>
      <c r="Y170" s="34">
        <f>(1/(1+EXP(('S Curve Equation'!$B$11-Y125*'S Curve Equation'!$B$12)*'S Curve Equation'!$B$10))+'S Curve Equation'!$B$13)*'S Curve Equation'!$B$14</f>
        <v>3.5693400644425617E-2</v>
      </c>
      <c r="Z170" s="34">
        <f>(1/(1+EXP(('S Curve Equation'!$B$11-Z125*'S Curve Equation'!$B$12)*'S Curve Equation'!$B$10))+'S Curve Equation'!$B$13)*'S Curve Equation'!$B$14</f>
        <v>3.5200106624967552E-2</v>
      </c>
      <c r="AA170" s="34">
        <f>(1/(1+EXP(('S Curve Equation'!$B$11-AA125*'S Curve Equation'!$B$12)*'S Curve Equation'!$B$10))+'S Curve Equation'!$B$13)*'S Curve Equation'!$B$14</f>
        <v>3.4715955776442056E-2</v>
      </c>
      <c r="AB170" s="34">
        <f>(1/(1+EXP(('S Curve Equation'!$B$11-AB125*'S Curve Equation'!$B$12)*'S Curve Equation'!$B$10))+'S Curve Equation'!$B$13)*'S Curve Equation'!$B$14</f>
        <v>3.424072460244585E-2</v>
      </c>
      <c r="AC170" s="34">
        <f>(1/(1+EXP(('S Curve Equation'!$B$11-AC125*'S Curve Equation'!$B$12)*'S Curve Equation'!$B$10))+'S Curve Equation'!$B$13)*'S Curve Equation'!$B$14</f>
        <v>3.3774196233498338E-2</v>
      </c>
      <c r="AD170" s="34">
        <f>(1/(1+EXP(('S Curve Equation'!$B$11-AD125*'S Curve Equation'!$B$12)*'S Curve Equation'!$B$10))+'S Curve Equation'!$B$13)*'S Curve Equation'!$B$14</f>
        <v>3.3316160199890921E-2</v>
      </c>
      <c r="AE170" s="34">
        <f>(1/(1+EXP(('S Curve Equation'!$B$11-AE125*'S Curve Equation'!$B$12)*'S Curve Equation'!$B$10))+'S Curve Equation'!$B$13)*'S Curve Equation'!$B$14</f>
        <v>3.2866412213238716E-2</v>
      </c>
      <c r="AF170" s="34">
        <f>(1/(1+EXP(('S Curve Equation'!$B$11-AF125*'S Curve Equation'!$B$12)*'S Curve Equation'!$B$10))+'S Curve Equation'!$B$13)*'S Curve Equation'!$B$14</f>
        <v>3.2424753956374223E-2</v>
      </c>
    </row>
    <row r="171" spans="1:32" x14ac:dyDescent="0.2">
      <c r="A171" s="12" t="s">
        <v>49</v>
      </c>
      <c r="B171" s="34">
        <f>(1/(1+EXP(('S Curve Equation'!$B$11-B126*'S Curve Equation'!$B$12)*'S Curve Equation'!$B$10))+'S Curve Equation'!$B$13)*'S Curve Equation'!$B$14</f>
        <v>6.7961165048543673E-2</v>
      </c>
      <c r="C171" s="34">
        <f>(1/(1+EXP(('S Curve Equation'!$B$11-C126*'S Curve Equation'!$B$12)*'S Curve Equation'!$B$10))+'S Curve Equation'!$B$13)*'S Curve Equation'!$B$14</f>
        <v>6.6986985122147805E-2</v>
      </c>
      <c r="D171" s="34">
        <f>(1/(1+EXP(('S Curve Equation'!$B$11-D126*'S Curve Equation'!$B$12)*'S Curve Equation'!$B$10))+'S Curve Equation'!$B$13)*'S Curve Equation'!$B$14</f>
        <v>6.55925805666428E-2</v>
      </c>
      <c r="E171" s="34">
        <f>(1/(1+EXP(('S Curve Equation'!$B$11-E126*'S Curve Equation'!$B$12)*'S Curve Equation'!$B$10))+'S Curve Equation'!$B$13)*'S Curve Equation'!$B$14</f>
        <v>6.4330523845405496E-2</v>
      </c>
      <c r="F171" s="34">
        <f>(1/(1+EXP(('S Curve Equation'!$B$11-F126*'S Curve Equation'!$B$12)*'S Curve Equation'!$B$10))+'S Curve Equation'!$B$13)*'S Curve Equation'!$B$14</f>
        <v>6.324978824414694E-2</v>
      </c>
      <c r="G171" s="34">
        <f>(1/(1+EXP(('S Curve Equation'!$B$11-G126*'S Curve Equation'!$B$12)*'S Curve Equation'!$B$10))+'S Curve Equation'!$B$13)*'S Curve Equation'!$B$14</f>
        <v>6.1755950780021947E-2</v>
      </c>
      <c r="H171" s="34">
        <f>(1/(1+EXP(('S Curve Equation'!$B$11-H126*'S Curve Equation'!$B$12)*'S Curve Equation'!$B$10))+'S Curve Equation'!$B$13)*'S Curve Equation'!$B$14</f>
        <v>6.069342726698617E-2</v>
      </c>
      <c r="I171" s="34">
        <f>(1/(1+EXP(('S Curve Equation'!$B$11-I126*'S Curve Equation'!$B$12)*'S Curve Equation'!$B$10))+'S Curve Equation'!$B$13)*'S Curve Equation'!$B$14</f>
        <v>6.0424728629353171E-2</v>
      </c>
      <c r="J171" s="34">
        <f>(1/(1+EXP(('S Curve Equation'!$B$11-J126*'S Curve Equation'!$B$12)*'S Curve Equation'!$B$10))+'S Curve Equation'!$B$13)*'S Curve Equation'!$B$14</f>
        <v>5.9926637960021158E-2</v>
      </c>
      <c r="K171" s="34">
        <f>(1/(1+EXP(('S Curve Equation'!$B$11-K126*'S Curve Equation'!$B$12)*'S Curve Equation'!$B$10))+'S Curve Equation'!$B$13)*'S Curve Equation'!$B$14</f>
        <v>5.8548110210189734E-2</v>
      </c>
      <c r="L171" s="34">
        <f>(1/(1+EXP(('S Curve Equation'!$B$11-L126*'S Curve Equation'!$B$12)*'S Curve Equation'!$B$10))+'S Curve Equation'!$B$13)*'S Curve Equation'!$B$14</f>
        <v>5.7450776517166256E-2</v>
      </c>
      <c r="M171" s="34">
        <f>(1/(1+EXP(('S Curve Equation'!$B$11-M126*'S Curve Equation'!$B$12)*'S Curve Equation'!$B$10))+'S Curve Equation'!$B$13)*'S Curve Equation'!$B$14</f>
        <v>5.6536177160817651E-2</v>
      </c>
      <c r="N171" s="34">
        <f>(1/(1+EXP(('S Curve Equation'!$B$11-N126*'S Curve Equation'!$B$12)*'S Curve Equation'!$B$10))+'S Curve Equation'!$B$13)*'S Curve Equation'!$B$14</f>
        <v>5.5641127862574621E-2</v>
      </c>
      <c r="O171" s="34">
        <f>(1/(1+EXP(('S Curve Equation'!$B$11-O126*'S Curve Equation'!$B$12)*'S Curve Equation'!$B$10))+'S Curve Equation'!$B$13)*'S Curve Equation'!$B$14</f>
        <v>5.4765096201411963E-2</v>
      </c>
      <c r="P171" s="34">
        <f>(1/(1+EXP(('S Curve Equation'!$B$11-P126*'S Curve Equation'!$B$12)*'S Curve Equation'!$B$10))+'S Curve Equation'!$B$13)*'S Curve Equation'!$B$14</f>
        <v>5.3907566811243271E-2</v>
      </c>
      <c r="Q171" s="34">
        <f>(1/(1+EXP(('S Curve Equation'!$B$11-Q126*'S Curve Equation'!$B$12)*'S Curve Equation'!$B$10))+'S Curve Equation'!$B$13)*'S Curve Equation'!$B$14</f>
        <v>5.3068040771170985E-2</v>
      </c>
      <c r="R171" s="34">
        <f>(1/(1+EXP(('S Curve Equation'!$B$11-R126*'S Curve Equation'!$B$12)*'S Curve Equation'!$B$10))+'S Curve Equation'!$B$13)*'S Curve Equation'!$B$14</f>
        <v>5.2246035018945765E-2</v>
      </c>
      <c r="S171" s="34">
        <f>(1/(1+EXP(('S Curve Equation'!$B$11-S126*'S Curve Equation'!$B$12)*'S Curve Equation'!$B$10))+'S Curve Equation'!$B$13)*'S Curve Equation'!$B$14</f>
        <v>5.1441081786751858E-2</v>
      </c>
      <c r="T171" s="34">
        <f>(1/(1+EXP(('S Curve Equation'!$B$11-T126*'S Curve Equation'!$B$12)*'S Curve Equation'!$B$10))+'S Curve Equation'!$B$13)*'S Curve Equation'!$B$14</f>
        <v>5.0652728058462597E-2</v>
      </c>
      <c r="U171" s="34">
        <f>(1/(1+EXP(('S Curve Equation'!$B$11-U126*'S Curve Equation'!$B$12)*'S Curve Equation'!$B$10))+'S Curve Equation'!$B$13)*'S Curve Equation'!$B$14</f>
        <v>4.9880535047541079E-2</v>
      </c>
      <c r="V171" s="34">
        <f>(1/(1+EXP(('S Curve Equation'!$B$11-V126*'S Curve Equation'!$B$12)*'S Curve Equation'!$B$10))+'S Curve Equation'!$B$13)*'S Curve Equation'!$B$14</f>
        <v>4.9124077694788791E-2</v>
      </c>
      <c r="W171" s="34">
        <f>(1/(1+EXP(('S Curve Equation'!$B$11-W126*'S Curve Equation'!$B$12)*'S Curve Equation'!$B$10))+'S Curve Equation'!$B$13)*'S Curve Equation'!$B$14</f>
        <v>4.8382944185172992E-2</v>
      </c>
      <c r="X171" s="34">
        <f>(1/(1+EXP(('S Curve Equation'!$B$11-X126*'S Curve Equation'!$B$12)*'S Curve Equation'!$B$10))+'S Curve Equation'!$B$13)*'S Curve Equation'!$B$14</f>
        <v>4.7656735482991625E-2</v>
      </c>
      <c r="Y171" s="34">
        <f>(1/(1+EXP(('S Curve Equation'!$B$11-Y126*'S Curve Equation'!$B$12)*'S Curve Equation'!$B$10))+'S Curve Equation'!$B$13)*'S Curve Equation'!$B$14</f>
        <v>4.6945064884661346E-2</v>
      </c>
      <c r="Z171" s="34">
        <f>(1/(1+EXP(('S Curve Equation'!$B$11-Z126*'S Curve Equation'!$B$12)*'S Curve Equation'!$B$10))+'S Curve Equation'!$B$13)*'S Curve Equation'!$B$14</f>
        <v>4.624755758844111E-2</v>
      </c>
      <c r="AA171" s="34">
        <f>(1/(1+EXP(('S Curve Equation'!$B$11-AA126*'S Curve Equation'!$B$12)*'S Curve Equation'!$B$10))+'S Curve Equation'!$B$13)*'S Curve Equation'!$B$14</f>
        <v>4.5563850280425977E-2</v>
      </c>
      <c r="AB171" s="34">
        <f>(1/(1+EXP(('S Curve Equation'!$B$11-AB126*'S Curve Equation'!$B$12)*'S Curve Equation'!$B$10))+'S Curve Equation'!$B$13)*'S Curve Equation'!$B$14</f>
        <v>4.48935907361772E-2</v>
      </c>
      <c r="AC171" s="34">
        <f>(1/(1+EXP(('S Curve Equation'!$B$11-AC126*'S Curve Equation'!$B$12)*'S Curve Equation'!$B$10))+'S Curve Equation'!$B$13)*'S Curve Equation'!$B$14</f>
        <v>4.4236437437370851E-2</v>
      </c>
      <c r="AD171" s="34">
        <f>(1/(1+EXP(('S Curve Equation'!$B$11-AD126*'S Curve Equation'!$B$12)*'S Curve Equation'!$B$10))+'S Curve Equation'!$B$13)*'S Curve Equation'!$B$14</f>
        <v>4.3592059202878355E-2</v>
      </c>
      <c r="AE171" s="34">
        <f>(1/(1+EXP(('S Curve Equation'!$B$11-AE126*'S Curve Equation'!$B$12)*'S Curve Equation'!$B$10))+'S Curve Equation'!$B$13)*'S Curve Equation'!$B$14</f>
        <v>4.2960134833707642E-2</v>
      </c>
      <c r="AF171" s="34">
        <f>(1/(1+EXP(('S Curve Equation'!$B$11-AF126*'S Curve Equation'!$B$12)*'S Curve Equation'!$B$10))+'S Curve Equation'!$B$13)*'S Curve Equation'!$B$14</f>
        <v>4.2340352771262156E-2</v>
      </c>
    </row>
    <row r="172" spans="1:32" x14ac:dyDescent="0.2">
      <c r="A172" s="12" t="s">
        <v>50</v>
      </c>
      <c r="B172" s="34">
        <f>(1/(1+EXP(('S Curve Equation'!$B$11-B127*'S Curve Equation'!$B$12)*'S Curve Equation'!$B$10))+'S Curve Equation'!$B$13)*'S Curve Equation'!$B$14</f>
        <v>6.2984878369493777E-2</v>
      </c>
      <c r="C172" s="34">
        <f>(1/(1+EXP(('S Curve Equation'!$B$11-C127*'S Curve Equation'!$B$12)*'S Curve Equation'!$B$10))+'S Curve Equation'!$B$13)*'S Curve Equation'!$B$14</f>
        <v>6.2098813048290104E-2</v>
      </c>
      <c r="D172" s="34">
        <f>(1/(1+EXP(('S Curve Equation'!$B$11-D127*'S Curve Equation'!$B$12)*'S Curve Equation'!$B$10))+'S Curve Equation'!$B$13)*'S Curve Equation'!$B$14</f>
        <v>6.0830111947880079E-2</v>
      </c>
      <c r="E172" s="34">
        <f>(1/(1+EXP(('S Curve Equation'!$B$11-E127*'S Curve Equation'!$B$12)*'S Curve Equation'!$B$10))+'S Curve Equation'!$B$13)*'S Curve Equation'!$B$14</f>
        <v>5.9681388395123061E-2</v>
      </c>
      <c r="F172" s="34">
        <f>(1/(1+EXP(('S Curve Equation'!$B$11-F127*'S Curve Equation'!$B$12)*'S Curve Equation'!$B$10))+'S Curve Equation'!$B$13)*'S Curve Equation'!$B$14</f>
        <v>5.8697361462316716E-2</v>
      </c>
      <c r="G172" s="34">
        <f>(1/(1+EXP(('S Curve Equation'!$B$11-G127*'S Curve Equation'!$B$12)*'S Curve Equation'!$B$10))+'S Curve Equation'!$B$13)*'S Curve Equation'!$B$14</f>
        <v>5.7336663413233124E-2</v>
      </c>
      <c r="H172" s="34">
        <f>(1/(1+EXP(('S Curve Equation'!$B$11-H127*'S Curve Equation'!$B$12)*'S Curve Equation'!$B$10))+'S Curve Equation'!$B$13)*'S Curve Equation'!$B$14</f>
        <v>5.6368448933388896E-2</v>
      </c>
      <c r="I172" s="34">
        <f>(1/(1+EXP(('S Curve Equation'!$B$11-I127*'S Curve Equation'!$B$12)*'S Curve Equation'!$B$10))+'S Curve Equation'!$B$13)*'S Curve Equation'!$B$14</f>
        <v>5.6123547425145116E-2</v>
      </c>
      <c r="J172" s="34">
        <f>(1/(1+EXP(('S Curve Equation'!$B$11-J127*'S Curve Equation'!$B$12)*'S Curve Equation'!$B$10))+'S Curve Equation'!$B$13)*'S Curve Equation'!$B$14</f>
        <v>5.5669513050560025E-2</v>
      </c>
      <c r="K172" s="34">
        <f>(1/(1+EXP(('S Curve Equation'!$B$11-K127*'S Curve Equation'!$B$12)*'S Curve Equation'!$B$10))+'S Curve Equation'!$B$13)*'S Curve Equation'!$B$14</f>
        <v>5.4412525144127477E-2</v>
      </c>
      <c r="L172" s="34">
        <f>(1/(1+EXP(('S Curve Equation'!$B$11-L127*'S Curve Equation'!$B$12)*'S Curve Equation'!$B$10))+'S Curve Equation'!$B$13)*'S Curve Equation'!$B$14</f>
        <v>5.3411518381998695E-2</v>
      </c>
      <c r="M172" s="34">
        <f>(1/(1+EXP(('S Curve Equation'!$B$11-M127*'S Curve Equation'!$B$12)*'S Curve Equation'!$B$10))+'S Curve Equation'!$B$13)*'S Curve Equation'!$B$14</f>
        <v>5.2576911963468177E-2</v>
      </c>
      <c r="N172" s="34">
        <f>(1/(1+EXP(('S Curve Equation'!$B$11-N127*'S Curve Equation'!$B$12)*'S Curve Equation'!$B$10))+'S Curve Equation'!$B$13)*'S Curve Equation'!$B$14</f>
        <v>5.1759881588239035E-2</v>
      </c>
      <c r="O172" s="34">
        <f>(1/(1+EXP(('S Curve Equation'!$B$11-O127*'S Curve Equation'!$B$12)*'S Curve Equation'!$B$10))+'S Curve Equation'!$B$13)*'S Curve Equation'!$B$14</f>
        <v>5.0959952548595054E-2</v>
      </c>
      <c r="P172" s="34">
        <f>(1/(1+EXP(('S Curve Equation'!$B$11-P127*'S Curve Equation'!$B$12)*'S Curve Equation'!$B$10))+'S Curve Equation'!$B$13)*'S Curve Equation'!$B$14</f>
        <v>5.0176665313147649E-2</v>
      </c>
      <c r="Q172" s="34">
        <f>(1/(1+EXP(('S Curve Equation'!$B$11-Q127*'S Curve Equation'!$B$12)*'S Curve Equation'!$B$10))+'S Curve Equation'!$B$13)*'S Curve Equation'!$B$14</f>
        <v>4.9409574981023566E-2</v>
      </c>
      <c r="R172" s="34">
        <f>(1/(1+EXP(('S Curve Equation'!$B$11-R127*'S Curve Equation'!$B$12)*'S Curve Equation'!$B$10))+'S Curve Equation'!$B$13)*'S Curve Equation'!$B$14</f>
        <v>4.8658250757209913E-2</v>
      </c>
      <c r="S172" s="34">
        <f>(1/(1+EXP(('S Curve Equation'!$B$11-S127*'S Curve Equation'!$B$12)*'S Curve Equation'!$B$10))+'S Curve Equation'!$B$13)*'S Curve Equation'!$B$14</f>
        <v>4.7922275448217547E-2</v>
      </c>
      <c r="T172" s="34">
        <f>(1/(1+EXP(('S Curve Equation'!$B$11-T127*'S Curve Equation'!$B$12)*'S Curve Equation'!$B$10))+'S Curve Equation'!$B$13)*'S Curve Equation'!$B$14</f>
        <v>4.7201244977249854E-2</v>
      </c>
      <c r="U172" s="34">
        <f>(1/(1+EXP(('S Curve Equation'!$B$11-U127*'S Curve Equation'!$B$12)*'S Curve Equation'!$B$10))+'S Curve Equation'!$B$13)*'S Curve Equation'!$B$14</f>
        <v>4.6494767918101303E-2</v>
      </c>
      <c r="V172" s="34">
        <f>(1/(1+EXP(('S Curve Equation'!$B$11-V127*'S Curve Equation'!$B$12)*'S Curve Equation'!$B$10))+'S Curve Equation'!$B$13)*'S Curve Equation'!$B$14</f>
        <v>4.5802465047032954E-2</v>
      </c>
      <c r="W172" s="34">
        <f>(1/(1+EXP(('S Curve Equation'!$B$11-W127*'S Curve Equation'!$B$12)*'S Curve Equation'!$B$10))+'S Curve Equation'!$B$13)*'S Curve Equation'!$B$14</f>
        <v>4.5123968911906162E-2</v>
      </c>
      <c r="X172" s="34">
        <f>(1/(1+EXP(('S Curve Equation'!$B$11-X127*'S Curve Equation'!$B$12)*'S Curve Equation'!$B$10))+'S Curve Equation'!$B$13)*'S Curve Equation'!$B$14</f>
        <v>4.4458923417881858E-2</v>
      </c>
      <c r="Y172" s="34">
        <f>(1/(1+EXP(('S Curve Equation'!$B$11-Y127*'S Curve Equation'!$B$12)*'S Curve Equation'!$B$10))+'S Curve Equation'!$B$13)*'S Curve Equation'!$B$14</f>
        <v>4.38069834290193E-2</v>
      </c>
      <c r="Z172" s="34">
        <f>(1/(1+EXP(('S Curve Equation'!$B$11-Z127*'S Curve Equation'!$B$12)*'S Curve Equation'!$B$10))+'S Curve Equation'!$B$13)*'S Curve Equation'!$B$14</f>
        <v>4.3167814385135936E-2</v>
      </c>
      <c r="AA172" s="34">
        <f>(1/(1+EXP(('S Curve Equation'!$B$11-AA127*'S Curve Equation'!$B$12)*'S Curve Equation'!$B$10))+'S Curve Equation'!$B$13)*'S Curve Equation'!$B$14</f>
        <v>4.2541091933313332E-2</v>
      </c>
      <c r="AB172" s="34">
        <f>(1/(1+EXP(('S Curve Equation'!$B$11-AB127*'S Curve Equation'!$B$12)*'S Curve Equation'!$B$10))+'S Curve Equation'!$B$13)*'S Curve Equation'!$B$14</f>
        <v>4.1926501573462248E-2</v>
      </c>
      <c r="AC172" s="34">
        <f>(1/(1+EXP(('S Curve Equation'!$B$11-AC127*'S Curve Equation'!$B$12)*'S Curve Equation'!$B$10))+'S Curve Equation'!$B$13)*'S Curve Equation'!$B$14</f>
        <v>4.1323738317377796E-2</v>
      </c>
      <c r="AD172" s="34">
        <f>(1/(1+EXP(('S Curve Equation'!$B$11-AD127*'S Curve Equation'!$B$12)*'S Curve Equation'!$B$10))+'S Curve Equation'!$B$13)*'S Curve Equation'!$B$14</f>
        <v>4.0732506360746379E-2</v>
      </c>
      <c r="AE172" s="34">
        <f>(1/(1+EXP(('S Curve Equation'!$B$11-AE127*'S Curve Equation'!$B$12)*'S Curve Equation'!$B$10))+'S Curve Equation'!$B$13)*'S Curve Equation'!$B$14</f>
        <v>4.0152518767578443E-2</v>
      </c>
      <c r="AF172" s="34">
        <f>(1/(1+EXP(('S Curve Equation'!$B$11-AF127*'S Curve Equation'!$B$12)*'S Curve Equation'!$B$10))+'S Curve Equation'!$B$13)*'S Curve Equation'!$B$14</f>
        <v>3.9583497166572397E-2</v>
      </c>
    </row>
    <row r="173" spans="1:32" x14ac:dyDescent="0.2">
      <c r="A173" s="12" t="s">
        <v>51</v>
      </c>
      <c r="B173" s="34">
        <f>(1/(1+EXP(('S Curve Equation'!$B$11-B128*'S Curve Equation'!$B$12)*'S Curve Equation'!$B$10))+'S Curve Equation'!$B$13)*'S Curve Equation'!$B$14</f>
        <v>4.2731921110299491E-2</v>
      </c>
      <c r="C173" s="34">
        <f>(1/(1+EXP(('S Curve Equation'!$B$11-C128*'S Curve Equation'!$B$12)*'S Curve Equation'!$B$10))+'S Curve Equation'!$B$13)*'S Curve Equation'!$B$14</f>
        <v>4.2188003911674349E-2</v>
      </c>
      <c r="D173" s="34">
        <f>(1/(1+EXP(('S Curve Equation'!$B$11-D128*'S Curve Equation'!$B$12)*'S Curve Equation'!$B$10))+'S Curve Equation'!$B$13)*'S Curve Equation'!$B$14</f>
        <v>4.1407756794265227E-2</v>
      </c>
      <c r="E173" s="34">
        <f>(1/(1+EXP(('S Curve Equation'!$B$11-E128*'S Curve Equation'!$B$12)*'S Curve Equation'!$B$10))+'S Curve Equation'!$B$13)*'S Curve Equation'!$B$14</f>
        <v>4.0699789162272022E-2</v>
      </c>
      <c r="F173" s="34">
        <f>(1/(1+EXP(('S Curve Equation'!$B$11-F128*'S Curve Equation'!$B$12)*'S Curve Equation'!$B$10))+'S Curve Equation'!$B$13)*'S Curve Equation'!$B$14</f>
        <v>4.0092157185370583E-2</v>
      </c>
      <c r="G173" s="34">
        <f>(1/(1+EXP(('S Curve Equation'!$B$11-G128*'S Curve Equation'!$B$12)*'S Curve Equation'!$B$10))+'S Curve Equation'!$B$13)*'S Curve Equation'!$B$14</f>
        <v>3.9250108433559916E-2</v>
      </c>
      <c r="H173" s="34">
        <f>(1/(1+EXP(('S Curve Equation'!$B$11-H128*'S Curve Equation'!$B$12)*'S Curve Equation'!$B$10))+'S Curve Equation'!$B$13)*'S Curve Equation'!$B$14</f>
        <v>3.8649619937862874E-2</v>
      </c>
      <c r="I173" s="34">
        <f>(1/(1+EXP(('S Curve Equation'!$B$11-I128*'S Curve Equation'!$B$12)*'S Curve Equation'!$B$10))+'S Curve Equation'!$B$13)*'S Curve Equation'!$B$14</f>
        <v>3.8497553765283916E-2</v>
      </c>
      <c r="J173" s="34">
        <f>(1/(1+EXP(('S Curve Equation'!$B$11-J128*'S Curve Equation'!$B$12)*'S Curve Equation'!$B$10))+'S Curve Equation'!$B$13)*'S Curve Equation'!$B$14</f>
        <v>3.8215438777614297E-2</v>
      </c>
      <c r="K173" s="34">
        <f>(1/(1+EXP(('S Curve Equation'!$B$11-K128*'S Curve Equation'!$B$12)*'S Curve Equation'!$B$10))+'S Curve Equation'!$B$13)*'S Curve Equation'!$B$14</f>
        <v>3.7433083166918957E-2</v>
      </c>
      <c r="L173" s="34">
        <f>(1/(1+EXP(('S Curve Equation'!$B$11-L128*'S Curve Equation'!$B$12)*'S Curve Equation'!$B$10))+'S Curve Equation'!$B$13)*'S Curve Equation'!$B$14</f>
        <v>3.6808629679500451E-2</v>
      </c>
      <c r="M173" s="34">
        <f>(1/(1+EXP(('S Curve Equation'!$B$11-M128*'S Curve Equation'!$B$12)*'S Curve Equation'!$B$10))+'S Curve Equation'!$B$13)*'S Curve Equation'!$B$14</f>
        <v>3.628699318833617E-2</v>
      </c>
      <c r="N173" s="34">
        <f>(1/(1+EXP(('S Curve Equation'!$B$11-N128*'S Curve Equation'!$B$12)*'S Curve Equation'!$B$10))+'S Curve Equation'!$B$13)*'S Curve Equation'!$B$14</f>
        <v>3.577545306475384E-2</v>
      </c>
      <c r="O173" s="34">
        <f>(1/(1+EXP(('S Curve Equation'!$B$11-O128*'S Curve Equation'!$B$12)*'S Curve Equation'!$B$10))+'S Curve Equation'!$B$13)*'S Curve Equation'!$B$14</f>
        <v>3.5273750985700965E-2</v>
      </c>
      <c r="P173" s="34">
        <f>(1/(1+EXP(('S Curve Equation'!$B$11-P128*'S Curve Equation'!$B$12)*'S Curve Equation'!$B$10))+'S Curve Equation'!$B$13)*'S Curve Equation'!$B$14</f>
        <v>3.4781636656926733E-2</v>
      </c>
      <c r="Q173" s="34">
        <f>(1/(1+EXP(('S Curve Equation'!$B$11-Q128*'S Curve Equation'!$B$12)*'S Curve Equation'!$B$10))+'S Curve Equation'!$B$13)*'S Curve Equation'!$B$14</f>
        <v>3.4298867524196794E-2</v>
      </c>
      <c r="R173" s="34">
        <f>(1/(1+EXP(('S Curve Equation'!$B$11-R128*'S Curve Equation'!$B$12)*'S Curve Equation'!$B$10))+'S Curve Equation'!$B$13)*'S Curve Equation'!$B$14</f>
        <v>3.3825208496130917E-2</v>
      </c>
      <c r="S173" s="34">
        <f>(1/(1+EXP(('S Curve Equation'!$B$11-S128*'S Curve Equation'!$B$12)*'S Curve Equation'!$B$10))+'S Curve Equation'!$B$13)*'S Curve Equation'!$B$14</f>
        <v>3.336043167815575E-2</v>
      </c>
      <c r="T173" s="34">
        <f>(1/(1+EXP(('S Curve Equation'!$B$11-T128*'S Curve Equation'!$B$12)*'S Curve Equation'!$B$10))+'S Curve Equation'!$B$13)*'S Curve Equation'!$B$14</f>
        <v>3.2904316117085081E-2</v>
      </c>
      <c r="U173" s="34">
        <f>(1/(1+EXP(('S Curve Equation'!$B$11-U128*'S Curve Equation'!$B$12)*'S Curve Equation'!$B$10))+'S Curve Equation'!$B$13)*'S Curve Equation'!$B$14</f>
        <v>3.2456647555866185E-2</v>
      </c>
      <c r="V173" s="34">
        <f>(1/(1+EXP(('S Curve Equation'!$B$11-V128*'S Curve Equation'!$B$12)*'S Curve Equation'!$B$10))+'S Curve Equation'!$B$13)*'S Curve Equation'!$B$14</f>
        <v>3.2017218198048689E-2</v>
      </c>
      <c r="W173" s="34">
        <f>(1/(1+EXP(('S Curve Equation'!$B$11-W128*'S Curve Equation'!$B$12)*'S Curve Equation'!$B$10))+'S Curve Equation'!$B$13)*'S Curve Equation'!$B$14</f>
        <v>3.1585826481556258E-2</v>
      </c>
      <c r="X173" s="34">
        <f>(1/(1+EXP(('S Curve Equation'!$B$11-X128*'S Curve Equation'!$B$12)*'S Curve Equation'!$B$10))+'S Curve Equation'!$B$13)*'S Curve Equation'!$B$14</f>
        <v>3.1162276861358043E-2</v>
      </c>
      <c r="Y173" s="34">
        <f>(1/(1+EXP(('S Curve Equation'!$B$11-Y128*'S Curve Equation'!$B$12)*'S Curve Equation'!$B$10))+'S Curve Equation'!$B$13)*'S Curve Equation'!$B$14</f>
        <v>3.0746379600657171E-2</v>
      </c>
      <c r="Z173" s="34">
        <f>(1/(1+EXP(('S Curve Equation'!$B$11-Z128*'S Curve Equation'!$B$12)*'S Curve Equation'!$B$10))+'S Curve Equation'!$B$13)*'S Curve Equation'!$B$14</f>
        <v>3.0337950570231066E-2</v>
      </c>
      <c r="AA173" s="34">
        <f>(1/(1+EXP(('S Curve Equation'!$B$11-AA128*'S Curve Equation'!$B$12)*'S Curve Equation'!$B$10))+'S Curve Equation'!$B$13)*'S Curve Equation'!$B$14</f>
        <v>2.9936811055573106E-2</v>
      </c>
      <c r="AB173" s="34">
        <f>(1/(1+EXP(('S Curve Equation'!$B$11-AB128*'S Curve Equation'!$B$12)*'S Curve Equation'!$B$10))+'S Curve Equation'!$B$13)*'S Curve Equation'!$B$14</f>
        <v>2.9542787571505087E-2</v>
      </c>
      <c r="AC173" s="34">
        <f>(1/(1+EXP(('S Curve Equation'!$B$11-AC128*'S Curve Equation'!$B$12)*'S Curve Equation'!$B$10))+'S Curve Equation'!$B$13)*'S Curve Equation'!$B$14</f>
        <v>2.9155711683940475E-2</v>
      </c>
      <c r="AD173" s="34">
        <f>(1/(1+EXP(('S Curve Equation'!$B$11-AD128*'S Curve Equation'!$B$12)*'S Curve Equation'!$B$10))+'S Curve Equation'!$B$13)*'S Curve Equation'!$B$14</f>
        <v>2.8775419838497577E-2</v>
      </c>
      <c r="AE173" s="34">
        <f>(1/(1+EXP(('S Curve Equation'!$B$11-AE128*'S Curve Equation'!$B$12)*'S Curve Equation'!$B$10))+'S Curve Equation'!$B$13)*'S Curve Equation'!$B$14</f>
        <v>2.8401753195671047E-2</v>
      </c>
      <c r="AF173" s="34">
        <f>(1/(1+EXP(('S Curve Equation'!$B$11-AF128*'S Curve Equation'!$B$12)*'S Curve Equation'!$B$10))+'S Curve Equation'!$B$13)*'S Curve Equation'!$B$14</f>
        <v>2.8034557472287544E-2</v>
      </c>
    </row>
    <row r="174" spans="1:32" x14ac:dyDescent="0.2">
      <c r="A174" s="12" t="s">
        <v>52</v>
      </c>
      <c r="B174" s="34">
        <f>(1/(1+EXP(('S Curve Equation'!$B$11-B129*'S Curve Equation'!$B$12)*'S Curve Equation'!$B$10))+'S Curve Equation'!$B$13)*'S Curve Equation'!$B$14</f>
        <v>6.4466411564625861E-2</v>
      </c>
      <c r="C174" s="34">
        <f>(1/(1+EXP(('S Curve Equation'!$B$11-C129*'S Curve Equation'!$B$12)*'S Curve Equation'!$B$10))+'S Curve Equation'!$B$13)*'S Curve Equation'!$B$14</f>
        <v>6.3554251262711761E-2</v>
      </c>
      <c r="D174" s="34">
        <f>(1/(1+EXP(('S Curve Equation'!$B$11-D129*'S Curve Equation'!$B$12)*'S Curve Equation'!$B$10))+'S Curve Equation'!$B$13)*'S Curve Equation'!$B$14</f>
        <v>6.2248320763572826E-2</v>
      </c>
      <c r="E174" s="34">
        <f>(1/(1+EXP(('S Curve Equation'!$B$11-E129*'S Curve Equation'!$B$12)*'S Curve Equation'!$B$10))+'S Curve Equation'!$B$13)*'S Curve Equation'!$B$14</f>
        <v>6.1066028751670796E-2</v>
      </c>
      <c r="F174" s="34">
        <f>(1/(1+EXP(('S Curve Equation'!$B$11-F129*'S Curve Equation'!$B$12)*'S Curve Equation'!$B$10))+'S Curve Equation'!$B$13)*'S Curve Equation'!$B$14</f>
        <v>6.0053355209769468E-2</v>
      </c>
      <c r="G174" s="34">
        <f>(1/(1+EXP(('S Curve Equation'!$B$11-G129*'S Curve Equation'!$B$12)*'S Curve Equation'!$B$10))+'S Curve Equation'!$B$13)*'S Curve Equation'!$B$14</f>
        <v>5.8653215643507686E-2</v>
      </c>
      <c r="H174" s="34">
        <f>(1/(1+EXP(('S Curve Equation'!$B$11-H129*'S Curve Equation'!$B$12)*'S Curve Equation'!$B$10))+'S Curve Equation'!$B$13)*'S Curve Equation'!$B$14</f>
        <v>5.7657060193008536E-2</v>
      </c>
      <c r="I174" s="34">
        <f>(1/(1+EXP(('S Curve Equation'!$B$11-I129*'S Curve Equation'!$B$12)*'S Curve Equation'!$B$10))+'S Curve Equation'!$B$13)*'S Curve Equation'!$B$14</f>
        <v>5.740510793644913E-2</v>
      </c>
      <c r="J174" s="34">
        <f>(1/(1+EXP(('S Curve Equation'!$B$11-J129*'S Curve Equation'!$B$12)*'S Curve Equation'!$B$10))+'S Curve Equation'!$B$13)*'S Curve Equation'!$B$14</f>
        <v>5.6938019913819686E-2</v>
      </c>
      <c r="K174" s="34">
        <f>(1/(1+EXP(('S Curve Equation'!$B$11-K129*'S Curve Equation'!$B$12)*'S Curve Equation'!$B$10))+'S Curve Equation'!$B$13)*'S Curve Equation'!$B$14</f>
        <v>5.5645017606477734E-2</v>
      </c>
      <c r="L174" s="34">
        <f>(1/(1+EXP(('S Curve Equation'!$B$11-L129*'S Curve Equation'!$B$12)*'S Curve Equation'!$B$10))+'S Curve Equation'!$B$13)*'S Curve Equation'!$B$14</f>
        <v>5.4615464426853812E-2</v>
      </c>
      <c r="M174" s="34">
        <f>(1/(1+EXP(('S Curve Equation'!$B$11-M129*'S Curve Equation'!$B$12)*'S Curve Equation'!$B$10))+'S Curve Equation'!$B$13)*'S Curve Equation'!$B$14</f>
        <v>5.3757149996569442E-2</v>
      </c>
      <c r="N174" s="34">
        <f>(1/(1+EXP(('S Curve Equation'!$B$11-N129*'S Curve Equation'!$B$12)*'S Curve Equation'!$B$10))+'S Curve Equation'!$B$13)*'S Curve Equation'!$B$14</f>
        <v>5.291699468350438E-2</v>
      </c>
      <c r="O174" s="34">
        <f>(1/(1+EXP(('S Curve Equation'!$B$11-O129*'S Curve Equation'!$B$12)*'S Curve Equation'!$B$10))+'S Curve Equation'!$B$13)*'S Curve Equation'!$B$14</f>
        <v>5.2094506739729325E-2</v>
      </c>
      <c r="P174" s="34">
        <f>(1/(1+EXP(('S Curve Equation'!$B$11-P129*'S Curve Equation'!$B$12)*'S Curve Equation'!$B$10))+'S Curve Equation'!$B$13)*'S Curve Equation'!$B$14</f>
        <v>5.1289210150264719E-2</v>
      </c>
      <c r="Q174" s="34">
        <f>(1/(1+EXP(('S Curve Equation'!$B$11-Q129*'S Curve Equation'!$B$12)*'S Curve Equation'!$B$10))+'S Curve Equation'!$B$13)*'S Curve Equation'!$B$14</f>
        <v>5.0500644068124725E-2</v>
      </c>
      <c r="R174" s="34">
        <f>(1/(1+EXP(('S Curve Equation'!$B$11-R129*'S Curve Equation'!$B$12)*'S Curve Equation'!$B$10))+'S Curve Equation'!$B$13)*'S Curve Equation'!$B$14</f>
        <v>4.972836227114983E-2</v>
      </c>
      <c r="S174" s="34">
        <f>(1/(1+EXP(('S Curve Equation'!$B$11-S129*'S Curve Equation'!$B$12)*'S Curve Equation'!$B$10))+'S Curve Equation'!$B$13)*'S Curve Equation'!$B$14</f>
        <v>4.8971932639775111E-2</v>
      </c>
      <c r="T174" s="34">
        <f>(1/(1+EXP(('S Curve Equation'!$B$11-T129*'S Curve Equation'!$B$12)*'S Curve Equation'!$B$10))+'S Curve Equation'!$B$13)*'S Curve Equation'!$B$14</f>
        <v>4.8230936654905784E-2</v>
      </c>
      <c r="U174" s="34">
        <f>(1/(1+EXP(('S Curve Equation'!$B$11-U129*'S Curve Equation'!$B$12)*'S Curve Equation'!$B$10))+'S Curve Equation'!$B$13)*'S Curve Equation'!$B$14</f>
        <v>4.7504968915107214E-2</v>
      </c>
      <c r="V174" s="34">
        <f>(1/(1+EXP(('S Curve Equation'!$B$11-V129*'S Curve Equation'!$B$12)*'S Curve Equation'!$B$10))+'S Curve Equation'!$B$13)*'S Curve Equation'!$B$14</f>
        <v>4.6793636672343333E-2</v>
      </c>
      <c r="W174" s="34">
        <f>(1/(1+EXP(('S Curve Equation'!$B$11-W129*'S Curve Equation'!$B$12)*'S Curve Equation'!$B$10))+'S Curve Equation'!$B$13)*'S Curve Equation'!$B$14</f>
        <v>4.6096559385526356E-2</v>
      </c>
      <c r="X174" s="34">
        <f>(1/(1+EXP(('S Curve Equation'!$B$11-X129*'S Curve Equation'!$B$12)*'S Curve Equation'!$B$10))+'S Curve Equation'!$B$13)*'S Curve Equation'!$B$14</f>
        <v>4.5413368291170791E-2</v>
      </c>
      <c r="Y174" s="34">
        <f>(1/(1+EXP(('S Curve Equation'!$B$11-Y129*'S Curve Equation'!$B$12)*'S Curve Equation'!$B$10))+'S Curve Equation'!$B$13)*'S Curve Equation'!$B$14</f>
        <v>4.4743705990469076E-2</v>
      </c>
      <c r="Z174" s="34">
        <f>(1/(1+EXP(('S Curve Equation'!$B$11-Z129*'S Curve Equation'!$B$12)*'S Curve Equation'!$B$10))+'S Curve Equation'!$B$13)*'S Curve Equation'!$B$14</f>
        <v>4.4087226052135137E-2</v>
      </c>
      <c r="AA174" s="34">
        <f>(1/(1+EXP(('S Curve Equation'!$B$11-AA129*'S Curve Equation'!$B$12)*'S Curve Equation'!$B$10))+'S Curve Equation'!$B$13)*'S Curve Equation'!$B$14</f>
        <v>4.3443592630384838E-2</v>
      </c>
      <c r="AB174" s="34">
        <f>(1/(1+EXP(('S Curve Equation'!$B$11-AB129*'S Curve Equation'!$B$12)*'S Curve Equation'!$B$10))+'S Curve Equation'!$B$13)*'S Curve Equation'!$B$14</f>
        <v>4.2812480097451353E-2</v>
      </c>
      <c r="AC174" s="34">
        <f>(1/(1+EXP(('S Curve Equation'!$B$11-AC129*'S Curve Equation'!$B$12)*'S Curve Equation'!$B$10))+'S Curve Equation'!$B$13)*'S Curve Equation'!$B$14</f>
        <v>4.2193572690051105E-2</v>
      </c>
      <c r="AD174" s="34">
        <f>(1/(1+EXP(('S Curve Equation'!$B$11-AD129*'S Curve Equation'!$B$12)*'S Curve Equation'!$B$10))+'S Curve Equation'!$B$13)*'S Curve Equation'!$B$14</f>
        <v>4.158656416924654E-2</v>
      </c>
      <c r="AE174" s="34">
        <f>(1/(1+EXP(('S Curve Equation'!$B$11-AE129*'S Curve Equation'!$B$12)*'S Curve Equation'!$B$10))+'S Curve Equation'!$B$13)*'S Curve Equation'!$B$14</f>
        <v>4.0991157493166772E-2</v>
      </c>
      <c r="AF174" s="34">
        <f>(1/(1+EXP(('S Curve Equation'!$B$11-AF129*'S Curve Equation'!$B$12)*'S Curve Equation'!$B$10))+'S Curve Equation'!$B$13)*'S Curve Equation'!$B$14</f>
        <v>4.0407064502074638E-2</v>
      </c>
    </row>
    <row r="175" spans="1:32" x14ac:dyDescent="0.2">
      <c r="A175" s="12" t="s">
        <v>53</v>
      </c>
      <c r="B175" s="34">
        <f>(1/(1+EXP(('S Curve Equation'!$B$11-B130*'S Curve Equation'!$B$12)*'S Curve Equation'!$B$10))+'S Curve Equation'!$B$13)*'S Curve Equation'!$B$14</f>
        <v>4.2927609652046395E-2</v>
      </c>
      <c r="C175" s="34">
        <f>(1/(1+EXP(('S Curve Equation'!$B$11-C130*'S Curve Equation'!$B$12)*'S Curve Equation'!$B$10))+'S Curve Equation'!$B$13)*'S Curve Equation'!$B$14</f>
        <v>4.2380542060305101E-2</v>
      </c>
      <c r="D175" s="34">
        <f>(1/(1+EXP(('S Curve Equation'!$B$11-D130*'S Curve Equation'!$B$12)*'S Curve Equation'!$B$10))+'S Curve Equation'!$B$13)*'S Curve Equation'!$B$14</f>
        <v>4.1595793659272878E-2</v>
      </c>
      <c r="E175" s="34">
        <f>(1/(1+EXP(('S Curve Equation'!$B$11-E130*'S Curve Equation'!$B$12)*'S Curve Equation'!$B$10))+'S Curve Equation'!$B$13)*'S Curve Equation'!$B$14</f>
        <v>4.0883760362201677E-2</v>
      </c>
      <c r="F175" s="34">
        <f>(1/(1+EXP(('S Curve Equation'!$B$11-F130*'S Curve Equation'!$B$12)*'S Curve Equation'!$B$10))+'S Curve Equation'!$B$13)*'S Curve Equation'!$B$14</f>
        <v>4.0272653328943891E-2</v>
      </c>
      <c r="G175" s="34">
        <f>(1/(1+EXP(('S Curve Equation'!$B$11-G130*'S Curve Equation'!$B$12)*'S Curve Equation'!$B$10))+'S Curve Equation'!$B$13)*'S Curve Equation'!$B$14</f>
        <v>3.9425811325299008E-2</v>
      </c>
      <c r="H175" s="34">
        <f>(1/(1+EXP(('S Curve Equation'!$B$11-H130*'S Curve Equation'!$B$12)*'S Curve Equation'!$B$10))+'S Curve Equation'!$B$13)*'S Curve Equation'!$B$14</f>
        <v>3.8821920851057401E-2</v>
      </c>
      <c r="I175" s="34">
        <f>(1/(1+EXP(('S Curve Equation'!$B$11-I130*'S Curve Equation'!$B$12)*'S Curve Equation'!$B$10))+'S Curve Equation'!$B$13)*'S Curve Equation'!$B$14</f>
        <v>3.8668995344996925E-2</v>
      </c>
      <c r="J175" s="34">
        <f>(1/(1+EXP(('S Curve Equation'!$B$11-J130*'S Curve Equation'!$B$12)*'S Curve Equation'!$B$10))+'S Curve Equation'!$B$13)*'S Curve Equation'!$B$14</f>
        <v>3.8385288461760654E-2</v>
      </c>
      <c r="K175" s="34">
        <f>(1/(1+EXP(('S Curve Equation'!$B$11-K130*'S Curve Equation'!$B$12)*'S Curve Equation'!$B$10))+'S Curve Equation'!$B$13)*'S Curve Equation'!$B$14</f>
        <v>3.7598534398952187E-2</v>
      </c>
      <c r="L175" s="34">
        <f>(1/(1+EXP(('S Curve Equation'!$B$11-L130*'S Curve Equation'!$B$12)*'S Curve Equation'!$B$10))+'S Curve Equation'!$B$13)*'S Curve Equation'!$B$14</f>
        <v>3.6970587513210938E-2</v>
      </c>
      <c r="M175" s="34">
        <f>(1/(1+EXP(('S Curve Equation'!$B$11-M130*'S Curve Equation'!$B$12)*'S Curve Equation'!$B$10))+'S Curve Equation'!$B$13)*'S Curve Equation'!$B$14</f>
        <v>3.6446044816549839E-2</v>
      </c>
      <c r="N175" s="34">
        <f>(1/(1+EXP(('S Curve Equation'!$B$11-N130*'S Curve Equation'!$B$12)*'S Curve Equation'!$B$10))+'S Curve Equation'!$B$13)*'S Curve Equation'!$B$14</f>
        <v>3.5931665513988117E-2</v>
      </c>
      <c r="O175" s="34">
        <f>(1/(1+EXP(('S Curve Equation'!$B$11-O130*'S Curve Equation'!$B$12)*'S Curve Equation'!$B$10))+'S Curve Equation'!$B$13)*'S Curve Equation'!$B$14</f>
        <v>3.5427189377166622E-2</v>
      </c>
      <c r="P175" s="34">
        <f>(1/(1+EXP(('S Curve Equation'!$B$11-P130*'S Curve Equation'!$B$12)*'S Curve Equation'!$B$10))+'S Curve Equation'!$B$13)*'S Curve Equation'!$B$14</f>
        <v>3.493236426956485E-2</v>
      </c>
      <c r="Q175" s="34">
        <f>(1/(1+EXP(('S Curve Equation'!$B$11-Q130*'S Curve Equation'!$B$12)*'S Curve Equation'!$B$10))+'S Curve Equation'!$B$13)*'S Curve Equation'!$B$14</f>
        <v>3.4446945855384936E-2</v>
      </c>
      <c r="R175" s="34">
        <f>(1/(1+EXP(('S Curve Equation'!$B$11-R130*'S Curve Equation'!$B$12)*'S Curve Equation'!$B$10))+'S Curve Equation'!$B$13)*'S Curve Equation'!$B$14</f>
        <v>3.3970697320152003E-2</v>
      </c>
      <c r="S175" s="34">
        <f>(1/(1+EXP(('S Curve Equation'!$B$11-S130*'S Curve Equation'!$B$12)*'S Curve Equation'!$B$10))+'S Curve Equation'!$B$13)*'S Curve Equation'!$B$14</f>
        <v>3.3503389102518003E-2</v>
      </c>
      <c r="T175" s="34">
        <f>(1/(1+EXP(('S Curve Equation'!$B$11-T130*'S Curve Equation'!$B$12)*'S Curve Equation'!$B$10))+'S Curve Equation'!$B$13)*'S Curve Equation'!$B$14</f>
        <v>3.3044798636778915E-2</v>
      </c>
      <c r="U175" s="34">
        <f>(1/(1+EXP(('S Curve Equation'!$B$11-U130*'S Curve Equation'!$B$12)*'S Curve Equation'!$B$10))+'S Curve Equation'!$B$13)*'S Curve Equation'!$B$14</f>
        <v>3.2594710105639753E-2</v>
      </c>
      <c r="V175" s="34">
        <f>(1/(1+EXP(('S Curve Equation'!$B$11-V130*'S Curve Equation'!$B$12)*'S Curve Equation'!$B$10))+'S Curve Equation'!$B$13)*'S Curve Equation'!$B$14</f>
        <v>3.2152914202780582E-2</v>
      </c>
      <c r="W175" s="34">
        <f>(1/(1+EXP(('S Curve Equation'!$B$11-W130*'S Curve Equation'!$B$12)*'S Curve Equation'!$B$10))+'S Curve Equation'!$B$13)*'S Curve Equation'!$B$14</f>
        <v>3.1719207904800456E-2</v>
      </c>
      <c r="X175" s="34">
        <f>(1/(1+EXP(('S Curve Equation'!$B$11-X130*'S Curve Equation'!$B$12)*'S Curve Equation'!$B$10))+'S Curve Equation'!$B$13)*'S Curve Equation'!$B$14</f>
        <v>3.1293394252133393E-2</v>
      </c>
      <c r="Y175" s="34">
        <f>(1/(1+EXP(('S Curve Equation'!$B$11-Y130*'S Curve Equation'!$B$12)*'S Curve Equation'!$B$10))+'S Curve Equation'!$B$13)*'S Curve Equation'!$B$14</f>
        <v>3.0875282138550439E-2</v>
      </c>
      <c r="Z175" s="34">
        <f>(1/(1+EXP(('S Curve Equation'!$B$11-Z130*'S Curve Equation'!$B$12)*'S Curve Equation'!$B$10))+'S Curve Equation'!$B$13)*'S Curve Equation'!$B$14</f>
        <v>3.0464686108879813E-2</v>
      </c>
      <c r="AA175" s="34">
        <f>(1/(1+EXP(('S Curve Equation'!$B$11-AA130*'S Curve Equation'!$B$12)*'S Curve Equation'!$B$10))+'S Curve Equation'!$B$13)*'S Curve Equation'!$B$14</f>
        <v>3.0061426164591912E-2</v>
      </c>
      <c r="AB175" s="34">
        <f>(1/(1+EXP(('S Curve Equation'!$B$11-AB130*'S Curve Equation'!$B$12)*'S Curve Equation'!$B$10))+'S Curve Equation'!$B$13)*'S Curve Equation'!$B$14</f>
        <v>2.9665327576915937E-2</v>
      </c>
      <c r="AC175" s="34">
        <f>(1/(1+EXP(('S Curve Equation'!$B$11-AC130*'S Curve Equation'!$B$12)*'S Curve Equation'!$B$10))+'S Curve Equation'!$B$13)*'S Curve Equation'!$B$14</f>
        <v>2.9276220707165769E-2</v>
      </c>
      <c r="AD175" s="34">
        <f>(1/(1+EXP(('S Curve Equation'!$B$11-AD130*'S Curve Equation'!$B$12)*'S Curve Equation'!$B$10))+'S Curve Equation'!$B$13)*'S Curve Equation'!$B$14</f>
        <v>2.8893940833971683E-2</v>
      </c>
      <c r="AE175" s="34">
        <f>(1/(1+EXP(('S Curve Equation'!$B$11-AE130*'S Curve Equation'!$B$12)*'S Curve Equation'!$B$10))+'S Curve Equation'!$B$13)*'S Curve Equation'!$B$14</f>
        <v>2.8518327987123854E-2</v>
      </c>
      <c r="AF175" s="34">
        <f>(1/(1+EXP(('S Curve Equation'!$B$11-AF130*'S Curve Equation'!$B$12)*'S Curve Equation'!$B$10))+'S Curve Equation'!$B$13)*'S Curve Equation'!$B$14</f>
        <v>2.81492267877517E-2</v>
      </c>
    </row>
    <row r="176" spans="1:32" x14ac:dyDescent="0.2">
      <c r="A176" s="12" t="s">
        <v>54</v>
      </c>
      <c r="B176" s="34">
        <f>(1/(1+EXP(('S Curve Equation'!$B$11-B131*'S Curve Equation'!$B$12)*'S Curve Equation'!$B$10))+'S Curve Equation'!$B$13)*'S Curve Equation'!$B$14</f>
        <v>6.8516717779938688E-2</v>
      </c>
      <c r="C176" s="34">
        <f>(1/(1+EXP(('S Curve Equation'!$B$11-C131*'S Curve Equation'!$B$12)*'S Curve Equation'!$B$10))+'S Curve Equation'!$B$13)*'S Curve Equation'!$B$14</f>
        <v>6.7532621254040817E-2</v>
      </c>
      <c r="D176" s="34">
        <f>(1/(1+EXP(('S Curve Equation'!$B$11-D131*'S Curve Equation'!$B$12)*'S Curve Equation'!$B$10))+'S Curve Equation'!$B$13)*'S Curve Equation'!$B$14</f>
        <v>6.6124071183749328E-2</v>
      </c>
      <c r="E176" s="34">
        <f>(1/(1+EXP(('S Curve Equation'!$B$11-E131*'S Curve Equation'!$B$12)*'S Curve Equation'!$B$10))+'S Curve Equation'!$B$13)*'S Curve Equation'!$B$14</f>
        <v>6.4849262515908862E-2</v>
      </c>
      <c r="F176" s="34">
        <f>(1/(1+EXP(('S Curve Equation'!$B$11-F131*'S Curve Equation'!$B$12)*'S Curve Equation'!$B$10))+'S Curve Equation'!$B$13)*'S Curve Equation'!$B$14</f>
        <v>6.3757646744753968E-2</v>
      </c>
      <c r="G176" s="34">
        <f>(1/(1+EXP(('S Curve Equation'!$B$11-G131*'S Curve Equation'!$B$12)*'S Curve Equation'!$B$10))+'S Curve Equation'!$B$13)*'S Curve Equation'!$B$14</f>
        <v>6.2248832477716849E-2</v>
      </c>
      <c r="H176" s="34">
        <f>(1/(1+EXP(('S Curve Equation'!$B$11-H131*'S Curve Equation'!$B$12)*'S Curve Equation'!$B$10))+'S Curve Equation'!$B$13)*'S Curve Equation'!$B$14</f>
        <v>6.117570166882691E-2</v>
      </c>
      <c r="I176" s="34">
        <f>(1/(1+EXP(('S Curve Equation'!$B$11-I131*'S Curve Equation'!$B$12)*'S Curve Equation'!$B$10))+'S Curve Equation'!$B$13)*'S Curve Equation'!$B$14</f>
        <v>6.0904326682910626E-2</v>
      </c>
      <c r="J176" s="34">
        <f>(1/(1+EXP(('S Curve Equation'!$B$11-J131*'S Curve Equation'!$B$12)*'S Curve Equation'!$B$10))+'S Curve Equation'!$B$13)*'S Curve Equation'!$B$14</f>
        <v>6.040128144025296E-2</v>
      </c>
      <c r="K176" s="34">
        <f>(1/(1+EXP(('S Curve Equation'!$B$11-K131*'S Curve Equation'!$B$12)*'S Curve Equation'!$B$10))+'S Curve Equation'!$B$13)*'S Curve Equation'!$B$14</f>
        <v>5.9009086887969367E-2</v>
      </c>
      <c r="L176" s="34">
        <f>(1/(1+EXP(('S Curve Equation'!$B$11-L131*'S Curve Equation'!$B$12)*'S Curve Equation'!$B$10))+'S Curve Equation'!$B$13)*'S Curve Equation'!$B$14</f>
        <v>5.7900923237876059E-2</v>
      </c>
      <c r="M176" s="34">
        <f>(1/(1+EXP(('S Curve Equation'!$B$11-M131*'S Curve Equation'!$B$12)*'S Curve Equation'!$B$10))+'S Curve Equation'!$B$13)*'S Curve Equation'!$B$14</f>
        <v>5.697733156891021E-2</v>
      </c>
      <c r="N176" s="34">
        <f>(1/(1+EXP(('S Curve Equation'!$B$11-N131*'S Curve Equation'!$B$12)*'S Curve Equation'!$B$10))+'S Curve Equation'!$B$13)*'S Curve Equation'!$B$14</f>
        <v>5.6073512989046788E-2</v>
      </c>
      <c r="O176" s="34">
        <f>(1/(1+EXP(('S Curve Equation'!$B$11-O131*'S Curve Equation'!$B$12)*'S Curve Equation'!$B$10))+'S Curve Equation'!$B$13)*'S Curve Equation'!$B$14</f>
        <v>5.5188928554319318E-2</v>
      </c>
      <c r="P176" s="34">
        <f>(1/(1+EXP(('S Curve Equation'!$B$11-P131*'S Curve Equation'!$B$12)*'S Curve Equation'!$B$10))+'S Curve Equation'!$B$13)*'S Curve Equation'!$B$14</f>
        <v>5.4323056586772091E-2</v>
      </c>
      <c r="Q176" s="34">
        <f>(1/(1+EXP(('S Curve Equation'!$B$11-Q131*'S Curve Equation'!$B$12)*'S Curve Equation'!$B$10))+'S Curve Equation'!$B$13)*'S Curve Equation'!$B$14</f>
        <v>5.347539205765138E-2</v>
      </c>
      <c r="R176" s="34">
        <f>(1/(1+EXP(('S Curve Equation'!$B$11-R131*'S Curve Equation'!$B$12)*'S Curve Equation'!$B$10))+'S Curve Equation'!$B$13)*'S Curve Equation'!$B$14</f>
        <v>5.264544599402167E-2</v>
      </c>
      <c r="S176" s="34">
        <f>(1/(1+EXP(('S Curve Equation'!$B$11-S131*'S Curve Equation'!$B$12)*'S Curve Equation'!$B$10))+'S Curve Equation'!$B$13)*'S Curve Equation'!$B$14</f>
        <v>5.1832744907919781E-2</v>
      </c>
      <c r="T176" s="34">
        <f>(1/(1+EXP(('S Curve Equation'!$B$11-T131*'S Curve Equation'!$B$12)*'S Curve Equation'!$B$10))+'S Curve Equation'!$B$13)*'S Curve Equation'!$B$14</f>
        <v>5.1036830247187116E-2</v>
      </c>
      <c r="U176" s="34">
        <f>(1/(1+EXP(('S Curve Equation'!$B$11-U131*'S Curve Equation'!$B$12)*'S Curve Equation'!$B$10))+'S Curve Equation'!$B$13)*'S Curve Equation'!$B$14</f>
        <v>5.0257257867152502E-2</v>
      </c>
      <c r="V176" s="34">
        <f>(1/(1+EXP(('S Curve Equation'!$B$11-V131*'S Curve Equation'!$B$12)*'S Curve Equation'!$B$10))+'S Curve Equation'!$B$13)*'S Curve Equation'!$B$14</f>
        <v>4.9493597522361529E-2</v>
      </c>
      <c r="W176" s="34">
        <f>(1/(1+EXP(('S Curve Equation'!$B$11-W131*'S Curve Equation'!$B$12)*'S Curve Equation'!$B$10))+'S Curve Equation'!$B$13)*'S Curve Equation'!$B$14</f>
        <v>4.8745432377580986E-2</v>
      </c>
      <c r="X176" s="34">
        <f>(1/(1+EXP(('S Curve Equation'!$B$11-X131*'S Curve Equation'!$B$12)*'S Curve Equation'!$B$10))+'S Curve Equation'!$B$13)*'S Curve Equation'!$B$14</f>
        <v>4.8012358537332114E-2</v>
      </c>
      <c r="Y176" s="34">
        <f>(1/(1+EXP(('S Curve Equation'!$B$11-Y131*'S Curve Equation'!$B$12)*'S Curve Equation'!$B$10))+'S Curve Equation'!$B$13)*'S Curve Equation'!$B$14</f>
        <v>4.7293984593232356E-2</v>
      </c>
      <c r="Z176" s="34">
        <f>(1/(1+EXP(('S Curve Equation'!$B$11-Z131*'S Curve Equation'!$B$12)*'S Curve Equation'!$B$10))+'S Curve Equation'!$B$13)*'S Curve Equation'!$B$14</f>
        <v>4.6589931188454753E-2</v>
      </c>
      <c r="AA176" s="34">
        <f>(1/(1+EXP(('S Curve Equation'!$B$11-AA131*'S Curve Equation'!$B$12)*'S Curve Equation'!$B$10))+'S Curve Equation'!$B$13)*'S Curve Equation'!$B$14</f>
        <v>4.5899830598633978E-2</v>
      </c>
      <c r="AB176" s="34">
        <f>(1/(1+EXP(('S Curve Equation'!$B$11-AB131*'S Curve Equation'!$B$12)*'S Curve Equation'!$B$10))+'S Curve Equation'!$B$13)*'S Curve Equation'!$B$14</f>
        <v>4.5223326328580588E-2</v>
      </c>
      <c r="AC176" s="34">
        <f>(1/(1+EXP(('S Curve Equation'!$B$11-AC131*'S Curve Equation'!$B$12)*'S Curve Equation'!$B$10))+'S Curve Equation'!$B$13)*'S Curve Equation'!$B$14</f>
        <v>4.4560072724180479E-2</v>
      </c>
      <c r="AD176" s="34">
        <f>(1/(1+EXP(('S Curve Equation'!$B$11-AD131*'S Curve Equation'!$B$12)*'S Curve Equation'!$B$10))+'S Curve Equation'!$B$13)*'S Curve Equation'!$B$14</f>
        <v>4.3909734598888812E-2</v>
      </c>
      <c r="AE176" s="34">
        <f>(1/(1+EXP(('S Curve Equation'!$B$11-AE131*'S Curve Equation'!$B$12)*'S Curve Equation'!$B$10))+'S Curve Equation'!$B$13)*'S Curve Equation'!$B$14</f>
        <v>4.3271986874241289E-2</v>
      </c>
      <c r="AF176" s="34">
        <f>(1/(1+EXP(('S Curve Equation'!$B$11-AF131*'S Curve Equation'!$B$12)*'S Curve Equation'!$B$10))+'S Curve Equation'!$B$13)*'S Curve Equation'!$B$14</f>
        <v>4.2646514233836537E-2</v>
      </c>
    </row>
    <row r="177" spans="1:32" x14ac:dyDescent="0.2">
      <c r="A177" s="12" t="s">
        <v>55</v>
      </c>
      <c r="B177" s="34">
        <f>(1/(1+EXP(('S Curve Equation'!$B$11-B132*'S Curve Equation'!$B$12)*'S Curve Equation'!$B$10))+'S Curve Equation'!$B$13)*'S Curve Equation'!$B$14</f>
        <v>7.2820216049382699E-2</v>
      </c>
      <c r="C177" s="34">
        <f>(1/(1+EXP(('S Curve Equation'!$B$11-C132*'S Curve Equation'!$B$12)*'S Curve Equation'!$B$10))+'S Curve Equation'!$B$13)*'S Curve Equation'!$B$14</f>
        <v>7.1758803131148394E-2</v>
      </c>
      <c r="D177" s="34">
        <f>(1/(1+EXP(('S Curve Equation'!$B$11-D132*'S Curve Equation'!$B$12)*'S Curve Equation'!$B$10))+'S Curve Equation'!$B$13)*'S Curve Equation'!$B$14</f>
        <v>7.023997314062759E-2</v>
      </c>
      <c r="E177" s="34">
        <f>(1/(1+EXP(('S Curve Equation'!$B$11-E132*'S Curve Equation'!$B$12)*'S Curve Equation'!$B$10))+'S Curve Equation'!$B$13)*'S Curve Equation'!$B$14</f>
        <v>6.8865757638578551E-2</v>
      </c>
      <c r="F177" s="34">
        <f>(1/(1+EXP(('S Curve Equation'!$B$11-F132*'S Curve Equation'!$B$12)*'S Curve Equation'!$B$10))+'S Curve Equation'!$B$13)*'S Curve Equation'!$B$14</f>
        <v>6.7689333408587044E-2</v>
      </c>
      <c r="G177" s="34">
        <f>(1/(1+EXP(('S Curve Equation'!$B$11-G132*'S Curve Equation'!$B$12)*'S Curve Equation'!$B$10))+'S Curve Equation'!$B$13)*'S Curve Equation'!$B$14</f>
        <v>6.6063789943545254E-2</v>
      </c>
      <c r="H177" s="34">
        <f>(1/(1+EXP(('S Curve Equation'!$B$11-H132*'S Curve Equation'!$B$12)*'S Curve Equation'!$B$10))+'S Curve Equation'!$B$13)*'S Curve Equation'!$B$14</f>
        <v>6.490799462810494E-2</v>
      </c>
      <c r="I177" s="34">
        <f>(1/(1+EXP(('S Curve Equation'!$B$11-I132*'S Curve Equation'!$B$12)*'S Curve Equation'!$B$10))+'S Curve Equation'!$B$13)*'S Curve Equation'!$B$14</f>
        <v>6.4615763606755861E-2</v>
      </c>
      <c r="J177" s="34">
        <f>(1/(1+EXP(('S Curve Equation'!$B$11-J132*'S Curve Equation'!$B$12)*'S Curve Equation'!$B$10))+'S Curve Equation'!$B$13)*'S Curve Equation'!$B$14</f>
        <v>6.4074110094141004E-2</v>
      </c>
      <c r="K177" s="34">
        <f>(1/(1+EXP(('S Curve Equation'!$B$11-K132*'S Curve Equation'!$B$12)*'S Curve Equation'!$B$10))+'S Curve Equation'!$B$13)*'S Curve Equation'!$B$14</f>
        <v>6.2575427037151535E-2</v>
      </c>
      <c r="L177" s="34">
        <f>(1/(1+EXP(('S Curve Equation'!$B$11-L132*'S Curve Equation'!$B$12)*'S Curve Equation'!$B$10))+'S Curve Equation'!$B$13)*'S Curve Equation'!$B$14</f>
        <v>6.1382889260196034E-2</v>
      </c>
      <c r="M177" s="34">
        <f>(1/(1+EXP(('S Curve Equation'!$B$11-M132*'S Curve Equation'!$B$12)*'S Curve Equation'!$B$10))+'S Curve Equation'!$B$13)*'S Curve Equation'!$B$14</f>
        <v>6.0389247600162101E-2</v>
      </c>
      <c r="N177" s="34">
        <f>(1/(1+EXP(('S Curve Equation'!$B$11-N132*'S Curve Equation'!$B$12)*'S Curve Equation'!$B$10))+'S Curve Equation'!$B$13)*'S Curve Equation'!$B$14</f>
        <v>5.9417123249903503E-2</v>
      </c>
      <c r="O177" s="34">
        <f>(1/(1+EXP(('S Curve Equation'!$B$11-O132*'S Curve Equation'!$B$12)*'S Curve Equation'!$B$10))+'S Curve Equation'!$B$13)*'S Curve Equation'!$B$14</f>
        <v>5.846592626594159E-2</v>
      </c>
      <c r="P177" s="34">
        <f>(1/(1+EXP(('S Curve Equation'!$B$11-P132*'S Curve Equation'!$B$12)*'S Curve Equation'!$B$10))+'S Curve Equation'!$B$13)*'S Curve Equation'!$B$14</f>
        <v>5.7535085611044937E-2</v>
      </c>
      <c r="Q177" s="34">
        <f>(1/(1+EXP(('S Curve Equation'!$B$11-Q132*'S Curve Equation'!$B$12)*'S Curve Equation'!$B$10))+'S Curve Equation'!$B$13)*'S Curve Equation'!$B$14</f>
        <v>5.6624048483517569E-2</v>
      </c>
      <c r="R177" s="34">
        <f>(1/(1+EXP(('S Curve Equation'!$B$11-R132*'S Curve Equation'!$B$12)*'S Curve Equation'!$B$10))+'S Curve Equation'!$B$13)*'S Curve Equation'!$B$14</f>
        <v>5.5732279671473962E-2</v>
      </c>
      <c r="S177" s="34">
        <f>(1/(1+EXP(('S Curve Equation'!$B$11-S132*'S Curve Equation'!$B$12)*'S Curve Equation'!$B$10))+'S Curve Equation'!$B$13)*'S Curve Equation'!$B$14</f>
        <v>5.4859260931198355E-2</v>
      </c>
      <c r="T177" s="34">
        <f>(1/(1+EXP(('S Curve Equation'!$B$11-T132*'S Curve Equation'!$B$12)*'S Curve Equation'!$B$10))+'S Curve Equation'!$B$13)*'S Curve Equation'!$B$14</f>
        <v>5.4004490388708005E-2</v>
      </c>
      <c r="U177" s="34">
        <f>(1/(1+EXP(('S Curve Equation'!$B$11-U132*'S Curve Equation'!$B$12)*'S Curve Equation'!$B$10))+'S Curve Equation'!$B$13)*'S Curve Equation'!$B$14</f>
        <v>5.3167481963670847E-2</v>
      </c>
      <c r="V177" s="34">
        <f>(1/(1+EXP(('S Curve Equation'!$B$11-V132*'S Curve Equation'!$B$12)*'S Curve Equation'!$B$10))+'S Curve Equation'!$B$13)*'S Curve Equation'!$B$14</f>
        <v>5.2347764814847889E-2</v>
      </c>
      <c r="W177" s="34">
        <f>(1/(1+EXP(('S Curve Equation'!$B$11-W132*'S Curve Equation'!$B$12)*'S Curve Equation'!$B$10))+'S Curve Equation'!$B$13)*'S Curve Equation'!$B$14</f>
        <v>5.1544882806262272E-2</v>
      </c>
      <c r="X177" s="34">
        <f>(1/(1+EXP(('S Curve Equation'!$B$11-X132*'S Curve Equation'!$B$12)*'S Curve Equation'!$B$10))+'S Curve Equation'!$B$13)*'S Curve Equation'!$B$14</f>
        <v>5.0758393993318371E-2</v>
      </c>
      <c r="Y177" s="34">
        <f>(1/(1+EXP(('S Curve Equation'!$B$11-Y132*'S Curve Equation'!$B$12)*'S Curve Equation'!$B$10))+'S Curve Equation'!$B$13)*'S Curve Equation'!$B$14</f>
        <v>4.9987870128121933E-2</v>
      </c>
      <c r="Z177" s="34">
        <f>(1/(1+EXP(('S Curve Equation'!$B$11-Z132*'S Curve Equation'!$B$12)*'S Curve Equation'!$B$10))+'S Curve Equation'!$B$13)*'S Curve Equation'!$B$14</f>
        <v>4.9232896183277079E-2</v>
      </c>
      <c r="AA177" s="34">
        <f>(1/(1+EXP(('S Curve Equation'!$B$11-AA132*'S Curve Equation'!$B$12)*'S Curve Equation'!$B$10))+'S Curve Equation'!$B$13)*'S Curve Equation'!$B$14</f>
        <v>4.8493069893457988E-2</v>
      </c>
      <c r="AB177" s="34">
        <f>(1/(1+EXP(('S Curve Equation'!$B$11-AB132*'S Curve Equation'!$B$12)*'S Curve Equation'!$B$10))+'S Curve Equation'!$B$13)*'S Curve Equation'!$B$14</f>
        <v>4.7768001314083125E-2</v>
      </c>
      <c r="AC177" s="34">
        <f>(1/(1+EXP(('S Curve Equation'!$B$11-AC132*'S Curve Equation'!$B$12)*'S Curve Equation'!$B$10))+'S Curve Equation'!$B$13)*'S Curve Equation'!$B$14</f>
        <v>4.7057312396435631E-2</v>
      </c>
      <c r="AD177" s="34">
        <f>(1/(1+EXP(('S Curve Equation'!$B$11-AD132*'S Curve Equation'!$B$12)*'S Curve Equation'!$B$10))+'S Curve Equation'!$B$13)*'S Curve Equation'!$B$14</f>
        <v>4.6360636578605396E-2</v>
      </c>
      <c r="AE177" s="34">
        <f>(1/(1+EXP(('S Curve Equation'!$B$11-AE132*'S Curve Equation'!$B$12)*'S Curve Equation'!$B$10))+'S Curve Equation'!$B$13)*'S Curve Equation'!$B$14</f>
        <v>4.5677618391641861E-2</v>
      </c>
      <c r="AF177" s="34">
        <f>(1/(1+EXP(('S Curve Equation'!$B$11-AF132*'S Curve Equation'!$B$12)*'S Curve Equation'!$B$10))+'S Curve Equation'!$B$13)*'S Curve Equation'!$B$14</f>
        <v>4.5007913080337636E-2</v>
      </c>
    </row>
    <row r="178" spans="1:32" x14ac:dyDescent="0.2">
      <c r="A178" s="12" t="s">
        <v>56</v>
      </c>
      <c r="B178" s="34">
        <f>(1/(1+EXP(('S Curve Equation'!$B$11-B133*'S Curve Equation'!$B$12)*'S Curve Equation'!$B$10))+'S Curve Equation'!$B$13)*'S Curve Equation'!$B$14</f>
        <v>0.1272587466359093</v>
      </c>
      <c r="C178" s="34">
        <f>(1/(1+EXP(('S Curve Equation'!$B$11-C133*'S Curve Equation'!$B$12)*'S Curve Equation'!$B$10))+'S Curve Equation'!$B$13)*'S Curve Equation'!$B$14</f>
        <v>0.12517135640582636</v>
      </c>
      <c r="D178" s="34">
        <f>(1/(1+EXP(('S Curve Equation'!$B$11-D133*'S Curve Equation'!$B$12)*'S Curve Equation'!$B$10))+'S Curve Equation'!$B$13)*'S Curve Equation'!$B$14</f>
        <v>0.12218907518508088</v>
      </c>
      <c r="E178" s="34">
        <f>(1/(1+EXP(('S Curve Equation'!$B$11-E133*'S Curve Equation'!$B$12)*'S Curve Equation'!$B$10))+'S Curve Equation'!$B$13)*'S Curve Equation'!$B$14</f>
        <v>0.11949575158030669</v>
      </c>
      <c r="F178" s="34">
        <f>(1/(1+EXP(('S Curve Equation'!$B$11-F133*'S Curve Equation'!$B$12)*'S Curve Equation'!$B$10))+'S Curve Equation'!$B$13)*'S Curve Equation'!$B$14</f>
        <v>0.11719406187286863</v>
      </c>
      <c r="G178" s="34">
        <f>(1/(1+EXP(('S Curve Equation'!$B$11-G133*'S Curve Equation'!$B$12)*'S Curve Equation'!$B$10))+'S Curve Equation'!$B$13)*'S Curve Equation'!$B$14</f>
        <v>0.11402004302431876</v>
      </c>
      <c r="H178" s="34">
        <f>(1/(1+EXP(('S Curve Equation'!$B$11-H133*'S Curve Equation'!$B$12)*'S Curve Equation'!$B$10))+'S Curve Equation'!$B$13)*'S Curve Equation'!$B$14</f>
        <v>0.1117679795755766</v>
      </c>
      <c r="I178" s="34">
        <f>(1/(1+EXP(('S Curve Equation'!$B$11-I133*'S Curve Equation'!$B$12)*'S Curve Equation'!$B$10))+'S Curve Equation'!$B$13)*'S Curve Equation'!$B$14</f>
        <v>0.11119921482473734</v>
      </c>
      <c r="J178" s="34">
        <f>(1/(1+EXP(('S Curve Equation'!$B$11-J133*'S Curve Equation'!$B$12)*'S Curve Equation'!$B$10))+'S Curve Equation'!$B$13)*'S Curve Equation'!$B$14</f>
        <v>0.11014570966003084</v>
      </c>
      <c r="K178" s="34">
        <f>(1/(1+EXP(('S Curve Equation'!$B$11-K133*'S Curve Equation'!$B$12)*'S Curve Equation'!$B$10))+'S Curve Equation'!$B$13)*'S Curve Equation'!$B$14</f>
        <v>0.10723572103272402</v>
      </c>
      <c r="L178" s="34">
        <f>(1/(1+EXP(('S Curve Equation'!$B$11-L133*'S Curve Equation'!$B$12)*'S Curve Equation'!$B$10))+'S Curve Equation'!$B$13)*'S Curve Equation'!$B$14</f>
        <v>0.10492553724914633</v>
      </c>
      <c r="M178" s="34">
        <f>(1/(1+EXP(('S Curve Equation'!$B$11-M133*'S Curve Equation'!$B$12)*'S Curve Equation'!$B$10))+'S Curve Equation'!$B$13)*'S Curve Equation'!$B$14</f>
        <v>0.10300444263412495</v>
      </c>
      <c r="N178" s="34">
        <f>(1/(1+EXP(('S Curve Equation'!$B$11-N133*'S Curve Equation'!$B$12)*'S Curve Equation'!$B$10))+'S Curve Equation'!$B$13)*'S Curve Equation'!$B$14</f>
        <v>0.10112840284961921</v>
      </c>
      <c r="O178" s="34">
        <f>(1/(1+EXP(('S Curve Equation'!$B$11-O133*'S Curve Equation'!$B$12)*'S Curve Equation'!$B$10))+'S Curve Equation'!$B$13)*'S Curve Equation'!$B$14</f>
        <v>9.9296165311156079E-2</v>
      </c>
      <c r="P178" s="34">
        <f>(1/(1+EXP(('S Curve Equation'!$B$11-P133*'S Curve Equation'!$B$12)*'S Curve Equation'!$B$10))+'S Curve Equation'!$B$13)*'S Curve Equation'!$B$14</f>
        <v>9.7506514838855002E-2</v>
      </c>
      <c r="Q178" s="34">
        <f>(1/(1+EXP(('S Curve Equation'!$B$11-Q133*'S Curve Equation'!$B$12)*'S Curve Equation'!$B$10))+'S Curve Equation'!$B$13)*'S Curve Equation'!$B$14</f>
        <v>9.5758272605272587E-2</v>
      </c>
      <c r="R178" s="34">
        <f>(1/(1+EXP(('S Curve Equation'!$B$11-R133*'S Curve Equation'!$B$12)*'S Curve Equation'!$B$10))+'S Curve Equation'!$B$13)*'S Curve Equation'!$B$14</f>
        <v>9.4050295100575568E-2</v>
      </c>
      <c r="S178" s="34">
        <f>(1/(1+EXP(('S Curve Equation'!$B$11-S133*'S Curve Equation'!$B$12)*'S Curve Equation'!$B$10))+'S Curve Equation'!$B$13)*'S Curve Equation'!$B$14</f>
        <v>9.2381473116155896E-2</v>
      </c>
      <c r="T178" s="34">
        <f>(1/(1+EXP(('S Curve Equation'!$B$11-T133*'S Curve Equation'!$B$12)*'S Curve Equation'!$B$10))+'S Curve Equation'!$B$13)*'S Curve Equation'!$B$14</f>
        <v>9.0750730747610281E-2</v>
      </c>
      <c r="U178" s="34">
        <f>(1/(1+EXP(('S Curve Equation'!$B$11-U133*'S Curve Equation'!$B$12)*'S Curve Equation'!$B$10))+'S Curve Equation'!$B$13)*'S Curve Equation'!$B$14</f>
        <v>8.9157024417846203E-2</v>
      </c>
      <c r="V178" s="34">
        <f>(1/(1+EXP(('S Curve Equation'!$B$11-V133*'S Curve Equation'!$B$12)*'S Curve Equation'!$B$10))+'S Curve Equation'!$B$13)*'S Curve Equation'!$B$14</f>
        <v>8.7599341920916243E-2</v>
      </c>
      <c r="W178" s="34">
        <f>(1/(1+EXP(('S Curve Equation'!$B$11-W133*'S Curve Equation'!$B$12)*'S Curve Equation'!$B$10))+'S Curve Equation'!$B$13)*'S Curve Equation'!$B$14</f>
        <v>8.6076701487055637E-2</v>
      </c>
      <c r="X178" s="34">
        <f>(1/(1+EXP(('S Curve Equation'!$B$11-X133*'S Curve Equation'!$B$12)*'S Curve Equation'!$B$10))+'S Curve Equation'!$B$13)*'S Curve Equation'!$B$14</f>
        <v>8.4588150869270892E-2</v>
      </c>
      <c r="Y178" s="34">
        <f>(1/(1+EXP(('S Curve Equation'!$B$11-Y133*'S Curve Equation'!$B$12)*'S Curve Equation'!$B$10))+'S Curve Equation'!$B$13)*'S Curve Equation'!$B$14</f>
        <v>8.3132766451721546E-2</v>
      </c>
      <c r="Z178" s="34">
        <f>(1/(1+EXP(('S Curve Equation'!$B$11-Z133*'S Curve Equation'!$B$12)*'S Curve Equation'!$B$10))+'S Curve Equation'!$B$13)*'S Curve Equation'!$B$14</f>
        <v>8.1709652380041284E-2</v>
      </c>
      <c r="AA178" s="34">
        <f>(1/(1+EXP(('S Curve Equation'!$B$11-AA133*'S Curve Equation'!$B$12)*'S Curve Equation'!$B$10))+'S Curve Equation'!$B$13)*'S Curve Equation'!$B$14</f>
        <v>8.0317939713653211E-2</v>
      </c>
      <c r="AB178" s="34">
        <f>(1/(1+EXP(('S Curve Equation'!$B$11-AB133*'S Curve Equation'!$B$12)*'S Curve Equation'!$B$10))+'S Curve Equation'!$B$13)*'S Curve Equation'!$B$14</f>
        <v>7.895678560006951E-2</v>
      </c>
      <c r="AC178" s="34">
        <f>(1/(1+EXP(('S Curve Equation'!$B$11-AC133*'S Curve Equation'!$B$12)*'S Curve Equation'!$B$10))+'S Curve Equation'!$B$13)*'S Curve Equation'!$B$14</f>
        <v>7.7625372471082699E-2</v>
      </c>
      <c r="AD178" s="34">
        <f>(1/(1+EXP(('S Curve Equation'!$B$11-AD133*'S Curve Equation'!$B$12)*'S Curve Equation'!$B$10))+'S Curve Equation'!$B$13)*'S Curve Equation'!$B$14</f>
        <v>7.6322907260715431E-2</v>
      </c>
      <c r="AE178" s="34">
        <f>(1/(1+EXP(('S Curve Equation'!$B$11-AE133*'S Curve Equation'!$B$12)*'S Curve Equation'!$B$10))+'S Curve Equation'!$B$13)*'S Curve Equation'!$B$14</f>
        <v>7.5048620644725061E-2</v>
      </c>
      <c r="AF178" s="34">
        <f>(1/(1+EXP(('S Curve Equation'!$B$11-AF133*'S Curve Equation'!$B$12)*'S Curve Equation'!$B$10))+'S Curve Equation'!$B$13)*'S Curve Equation'!$B$14</f>
        <v>7.3801766301430941E-2</v>
      </c>
    </row>
    <row r="179" spans="1:32" x14ac:dyDescent="0.2">
      <c r="A179" s="12" t="s">
        <v>57</v>
      </c>
      <c r="B179" s="34">
        <f>(1/(1+EXP(('S Curve Equation'!$B$11-B134*'S Curve Equation'!$B$12)*'S Curve Equation'!$B$10))+'S Curve Equation'!$B$13)*'S Curve Equation'!$B$14</f>
        <v>0.15596330275229361</v>
      </c>
      <c r="C179" s="34">
        <f>(1/(1+EXP(('S Curve Equation'!$B$11-C134*'S Curve Equation'!$B$12)*'S Curve Equation'!$B$10))+'S Curve Equation'!$B$13)*'S Curve Equation'!$B$14</f>
        <v>0.1533211636727923</v>
      </c>
      <c r="D179" s="34">
        <f>(1/(1+EXP(('S Curve Equation'!$B$11-D134*'S Curve Equation'!$B$12)*'S Curve Equation'!$B$10))+'S Curve Equation'!$B$13)*'S Curve Equation'!$B$14</f>
        <v>0.14954645840064643</v>
      </c>
      <c r="E179" s="34">
        <f>(1/(1+EXP(('S Curve Equation'!$B$11-E134*'S Curve Equation'!$B$12)*'S Curve Equation'!$B$10))+'S Curve Equation'!$B$13)*'S Curve Equation'!$B$14</f>
        <v>0.14613780369260213</v>
      </c>
      <c r="F179" s="34">
        <f>(1/(1+EXP(('S Curve Equation'!$B$11-F134*'S Curve Equation'!$B$12)*'S Curve Equation'!$B$10))+'S Curve Equation'!$B$13)*'S Curve Equation'!$B$14</f>
        <v>0.14322516174324604</v>
      </c>
      <c r="G179" s="34">
        <f>(1/(1+EXP(('S Curve Equation'!$B$11-G134*'S Curve Equation'!$B$12)*'S Curve Equation'!$B$10))+'S Curve Equation'!$B$13)*'S Curve Equation'!$B$14</f>
        <v>0.13920939576378935</v>
      </c>
      <c r="H179" s="34">
        <f>(1/(1+EXP(('S Curve Equation'!$B$11-H134*'S Curve Equation'!$B$12)*'S Curve Equation'!$B$10))+'S Curve Equation'!$B$13)*'S Curve Equation'!$B$14</f>
        <v>0.13636075683943052</v>
      </c>
      <c r="I179" s="34">
        <f>(1/(1+EXP(('S Curve Equation'!$B$11-I134*'S Curve Equation'!$B$12)*'S Curve Equation'!$B$10))+'S Curve Equation'!$B$13)*'S Curve Equation'!$B$14</f>
        <v>0.13564142797797729</v>
      </c>
      <c r="J179" s="34">
        <f>(1/(1+EXP(('S Curve Equation'!$B$11-J134*'S Curve Equation'!$B$12)*'S Curve Equation'!$B$10))+'S Curve Equation'!$B$13)*'S Curve Equation'!$B$14</f>
        <v>0.13430915732942209</v>
      </c>
      <c r="K179" s="34">
        <f>(1/(1+EXP(('S Curve Equation'!$B$11-K134*'S Curve Equation'!$B$12)*'S Curve Equation'!$B$10))+'S Curve Equation'!$B$13)*'S Curve Equation'!$B$14</f>
        <v>0.13063005519101453</v>
      </c>
      <c r="L179" s="34">
        <f>(1/(1+EXP(('S Curve Equation'!$B$11-L134*'S Curve Equation'!$B$12)*'S Curve Equation'!$B$10))+'S Curve Equation'!$B$13)*'S Curve Equation'!$B$14</f>
        <v>0.12771034347097598</v>
      </c>
      <c r="M179" s="34">
        <f>(1/(1+EXP(('S Curve Equation'!$B$11-M134*'S Curve Equation'!$B$12)*'S Curve Equation'!$B$10))+'S Curve Equation'!$B$13)*'S Curve Equation'!$B$14</f>
        <v>0.12528318987479484</v>
      </c>
      <c r="N179" s="34">
        <f>(1/(1+EXP(('S Curve Equation'!$B$11-N134*'S Curve Equation'!$B$12)*'S Curve Equation'!$B$10))+'S Curve Equation'!$B$13)*'S Curve Equation'!$B$14</f>
        <v>0.1229137454412981</v>
      </c>
      <c r="O179" s="34">
        <f>(1/(1+EXP(('S Curve Equation'!$B$11-O134*'S Curve Equation'!$B$12)*'S Curve Equation'!$B$10))+'S Curve Equation'!$B$13)*'S Curve Equation'!$B$14</f>
        <v>0.12060044168370512</v>
      </c>
      <c r="P179" s="34">
        <f>(1/(1+EXP(('S Curve Equation'!$B$11-P134*'S Curve Equation'!$B$12)*'S Curve Equation'!$B$10))+'S Curve Equation'!$B$13)*'S Curve Equation'!$B$14</f>
        <v>0.11834175298805157</v>
      </c>
      <c r="Q179" s="34">
        <f>(1/(1+EXP(('S Curve Equation'!$B$11-Q134*'S Curve Equation'!$B$12)*'S Curve Equation'!$B$10))+'S Curve Equation'!$B$13)*'S Curve Equation'!$B$14</f>
        <v>0.11613619572888417</v>
      </c>
      <c r="R179" s="34">
        <f>(1/(1+EXP(('S Curve Equation'!$B$11-R134*'S Curve Equation'!$B$12)*'S Curve Equation'!$B$10))+'S Curve Equation'!$B$13)*'S Curve Equation'!$B$14</f>
        <v>0.1139823273706142</v>
      </c>
      <c r="S179" s="34">
        <f>(1/(1+EXP(('S Curve Equation'!$B$11-S134*'S Curve Equation'!$B$12)*'S Curve Equation'!$B$10))+'S Curve Equation'!$B$13)*'S Curve Equation'!$B$14</f>
        <v>0.11187874555857348</v>
      </c>
      <c r="T179" s="34">
        <f>(1/(1+EXP(('S Curve Equation'!$B$11-T134*'S Curve Equation'!$B$12)*'S Curve Equation'!$B$10))+'S Curve Equation'!$B$13)*'S Curve Equation'!$B$14</f>
        <v>0.10982408720340023</v>
      </c>
      <c r="U179" s="34">
        <f>(1/(1+EXP(('S Curve Equation'!$B$11-U134*'S Curve Equation'!$B$12)*'S Curve Equation'!$B$10))+'S Curve Equation'!$B$13)*'S Curve Equation'!$B$14</f>
        <v>0.10781702756202047</v>
      </c>
      <c r="V179" s="34">
        <f>(1/(1+EXP(('S Curve Equation'!$B$11-V134*'S Curve Equation'!$B$12)*'S Curve Equation'!$B$10))+'S Curve Equation'!$B$13)*'S Curve Equation'!$B$14</f>
        <v>0.10585627931813581</v>
      </c>
      <c r="W179" s="34">
        <f>(1/(1+EXP(('S Curve Equation'!$B$11-W134*'S Curve Equation'!$B$12)*'S Curve Equation'!$B$10))+'S Curve Equation'!$B$13)*'S Curve Equation'!$B$14</f>
        <v>0.10394059166482339</v>
      </c>
      <c r="X179" s="34">
        <f>(1/(1+EXP(('S Curve Equation'!$B$11-X134*'S Curve Equation'!$B$12)*'S Curve Equation'!$B$10))+'S Curve Equation'!$B$13)*'S Curve Equation'!$B$14</f>
        <v>0.10206874939155608</v>
      </c>
      <c r="Y179" s="34">
        <f>(1/(1+EXP(('S Curve Equation'!$B$11-Y134*'S Curve Equation'!$B$12)*'S Curve Equation'!$B$10))+'S Curve Equation'!$B$13)*'S Curve Equation'!$B$14</f>
        <v>0.10023957197769001</v>
      </c>
      <c r="Z179" s="34">
        <f>(1/(1+EXP(('S Curve Equation'!$B$11-Z134*'S Curve Equation'!$B$12)*'S Curve Equation'!$B$10))+'S Curve Equation'!$B$13)*'S Curve Equation'!$B$14</f>
        <v>9.8451912694224777E-2</v>
      </c>
      <c r="AA179" s="34">
        <f>(1/(1+EXP(('S Curve Equation'!$B$11-AA134*'S Curve Equation'!$B$12)*'S Curve Equation'!$B$10))+'S Curve Equation'!$B$13)*'S Curve Equation'!$B$14</f>
        <v>9.6704657715410591E-2</v>
      </c>
      <c r="AB179" s="34">
        <f>(1/(1+EXP(('S Curve Equation'!$B$11-AB134*'S Curve Equation'!$B$12)*'S Curve Equation'!$B$10))+'S Curve Equation'!$B$13)*'S Curve Equation'!$B$14</f>
        <v>9.4996725241590682E-2</v>
      </c>
      <c r="AC179" s="34">
        <f>(1/(1+EXP(('S Curve Equation'!$B$11-AC134*'S Curve Equation'!$B$12)*'S Curve Equation'!$B$10))+'S Curve Equation'!$B$13)*'S Curve Equation'!$B$14</f>
        <v>9.3327064634462317E-2</v>
      </c>
      <c r="AD179" s="34">
        <f>(1/(1+EXP(('S Curve Equation'!$B$11-AD134*'S Curve Equation'!$B$12)*'S Curve Equation'!$B$10))+'S Curve Equation'!$B$13)*'S Curve Equation'!$B$14</f>
        <v>9.1694655565792607E-2</v>
      </c>
      <c r="AE179" s="34">
        <f>(1/(1+EXP(('S Curve Equation'!$B$11-AE134*'S Curve Equation'!$B$12)*'S Curve Equation'!$B$10))+'S Curve Equation'!$B$13)*'S Curve Equation'!$B$14</f>
        <v>9.0098507180452647E-2</v>
      </c>
      <c r="AF179" s="34">
        <f>(1/(1+EXP(('S Curve Equation'!$B$11-AF134*'S Curve Equation'!$B$12)*'S Curve Equation'!$B$10))+'S Curve Equation'!$B$13)*'S Curve Equation'!$B$14</f>
        <v>8.8537657274512876E-2</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16to19'!B138,'Calculations 25to34'!B138,'Calculations 35to44'!B138,'Calculations 45to54'!B138,'Calculations 55to64'!B138,'Calculations 65plus'!B138)</f>
        <v>6.85398041719881E-2</v>
      </c>
      <c r="C183" s="34">
        <f>C138/SUM(C138,'Calculations 16to19'!C138,'Calculations 25to34'!C138,'Calculations 35to44'!C138,'Calculations 45to54'!C138,'Calculations 55to64'!C138,'Calculations 65plus'!C138)</f>
        <v>6.7993923913242091E-2</v>
      </c>
      <c r="D183" s="34">
        <f>D138/SUM(D138,'Calculations 16to19'!D138,'Calculations 25to34'!D138,'Calculations 35to44'!D138,'Calculations 45to54'!D138,'Calculations 55to64'!D138,'Calculations 65plus'!D138)</f>
        <v>6.6965441478901516E-2</v>
      </c>
      <c r="E183" s="34">
        <f>E138/SUM(E138,'Calculations 16to19'!E138,'Calculations 25to34'!E138,'Calculations 35to44'!E138,'Calculations 45to54'!E138,'Calculations 55to64'!E138,'Calculations 65plus'!E138)</f>
        <v>6.6067371069134434E-2</v>
      </c>
      <c r="F183" s="34">
        <f>F138/SUM(F138,'Calculations 16to19'!F138,'Calculations 25to34'!F138,'Calculations 35to44'!F138,'Calculations 45to54'!F138,'Calculations 55to64'!F138,'Calculations 65plus'!F138)</f>
        <v>6.5312085023273389E-2</v>
      </c>
      <c r="G183" s="34">
        <f>G138/SUM(G138,'Calculations 16to19'!G138,'Calculations 25to34'!G138,'Calculations 35to44'!G138,'Calculations 45to54'!G138,'Calculations 55to64'!G138,'Calculations 65plus'!G138)</f>
        <v>6.4047295142789701E-2</v>
      </c>
      <c r="H183" s="34">
        <f>H138/SUM(H138,'Calculations 16to19'!H138,'Calculations 25to34'!H138,'Calculations 35to44'!H138,'Calculations 45to54'!H138,'Calculations 55to64'!H138,'Calculations 65plus'!H138)</f>
        <v>6.3221039022579001E-2</v>
      </c>
      <c r="I183" s="34">
        <f>I138/SUM(I138,'Calculations 16to19'!I138,'Calculations 25to34'!I138,'Calculations 35to44'!I138,'Calculations 45to54'!I138,'Calculations 55to64'!I138,'Calculations 65plus'!I138)</f>
        <v>6.3195008744427905E-2</v>
      </c>
      <c r="J183" s="34">
        <f>J138/SUM(J138,'Calculations 16to19'!J138,'Calculations 25to34'!J138,'Calculations 35to44'!J138,'Calculations 45to54'!J138,'Calculations 55to64'!J138,'Calculations 65plus'!J138)</f>
        <v>6.2906750356445301E-2</v>
      </c>
      <c r="K183" s="34">
        <f>K138/SUM(K138,'Calculations 16to19'!K138,'Calculations 25to34'!K138,'Calculations 35to44'!K138,'Calculations 45to54'!K138,'Calculations 55to64'!K138,'Calculations 65plus'!K138)</f>
        <v>6.1668694169011308E-2</v>
      </c>
      <c r="L183" s="34">
        <f>L138/SUM(L138,'Calculations 16to19'!L138,'Calculations 25to34'!L138,'Calculations 35to44'!L138,'Calculations 45to54'!L138,'Calculations 55to64'!L138,'Calculations 65plus'!L138)</f>
        <v>6.0801905682024607E-2</v>
      </c>
      <c r="M183" s="34">
        <f>M138/SUM(M138,'Calculations 16to19'!M138,'Calculations 25to34'!M138,'Calculations 35to44'!M138,'Calculations 45to54'!M138,'Calculations 55to64'!M138,'Calculations 65plus'!M138)</f>
        <v>6.0043566589459529E-2</v>
      </c>
      <c r="N183" s="34">
        <f>N138/SUM(N138,'Calculations 16to19'!N138,'Calculations 25to34'!N138,'Calculations 35to44'!N138,'Calculations 45to54'!N138,'Calculations 55to64'!N138,'Calculations 65plus'!N138)</f>
        <v>5.9287901745394819E-2</v>
      </c>
      <c r="O183" s="34">
        <f>O138/SUM(O138,'Calculations 16to19'!O138,'Calculations 25to34'!O138,'Calculations 35to44'!O138,'Calculations 45to54'!O138,'Calculations 55to64'!O138,'Calculations 65plus'!O138)</f>
        <v>5.8535283577120935E-2</v>
      </c>
      <c r="P183" s="34">
        <f>P138/SUM(P138,'Calculations 16to19'!P138,'Calculations 25to34'!P138,'Calculations 35to44'!P138,'Calculations 45to54'!P138,'Calculations 55to64'!P138,'Calculations 65plus'!P138)</f>
        <v>5.7786068319540321E-2</v>
      </c>
      <c r="Q183" s="34">
        <f>Q138/SUM(Q138,'Calculations 16to19'!Q138,'Calculations 25to34'!Q138,'Calculations 35to44'!Q138,'Calculations 45to54'!Q138,'Calculations 55to64'!Q138,'Calculations 65plus'!Q138)</f>
        <v>5.7040595928629687E-2</v>
      </c>
      <c r="R183" s="34">
        <f>R138/SUM(R138,'Calculations 16to19'!R138,'Calculations 25to34'!R138,'Calculations 35to44'!R138,'Calculations 45to54'!R138,'Calculations 55to64'!R138,'Calculations 65plus'!R138)</f>
        <v>5.6299190055382586E-2</v>
      </c>
      <c r="S183" s="34">
        <f>S138/SUM(S138,'Calculations 16to19'!S138,'Calculations 25to34'!S138,'Calculations 35to44'!S138,'Calculations 45to54'!S138,'Calculations 55to64'!S138,'Calculations 65plus'!S138)</f>
        <v>5.5562158076123136E-2</v>
      </c>
      <c r="T183" s="34">
        <f>T138/SUM(T138,'Calculations 16to19'!T138,'Calculations 25to34'!T138,'Calculations 35to44'!T138,'Calculations 45to54'!T138,'Calculations 55to64'!T138,'Calculations 65plus'!T138)</f>
        <v>5.4829791175093109E-2</v>
      </c>
      <c r="U183" s="34">
        <f>U138/SUM(U138,'Calculations 16to19'!U138,'Calculations 25to34'!U138,'Calculations 35to44'!U138,'Calculations 45to54'!U138,'Calculations 55to64'!U138,'Calculations 65plus'!U138)</f>
        <v>5.4102364475257549E-2</v>
      </c>
      <c r="V183" s="34">
        <f>V138/SUM(V138,'Calculations 16to19'!V138,'Calculations 25to34'!V138,'Calculations 35to44'!V138,'Calculations 45to54'!V138,'Calculations 55to64'!V138,'Calculations 65plus'!V138)</f>
        <v>5.3380137213329841E-2</v>
      </c>
      <c r="W183" s="34">
        <f>W138/SUM(W138,'Calculations 16to19'!W138,'Calculations 25to34'!W138,'Calculations 35to44'!W138,'Calculations 45to54'!W138,'Calculations 55to64'!W138,'Calculations 65plus'!W138)</f>
        <v>5.2663352955104915E-2</v>
      </c>
      <c r="X183" s="34">
        <f>X138/SUM(X138,'Calculations 16to19'!X138,'Calculations 25to34'!X138,'Calculations 35to44'!X138,'Calculations 45to54'!X138,'Calculations 55to64'!X138,'Calculations 65plus'!X138)</f>
        <v>5.1952239847280236E-2</v>
      </c>
      <c r="Y183" s="34">
        <f>Y138/SUM(Y138,'Calculations 16to19'!Y138,'Calculations 25to34'!Y138,'Calculations 35to44'!Y138,'Calculations 45to54'!Y138,'Calculations 55to64'!Y138,'Calculations 65plus'!Y138)</f>
        <v>5.1247010902064301E-2</v>
      </c>
      <c r="Z183" s="34">
        <f>Z138/SUM(Z138,'Calculations 16to19'!Z138,'Calculations 25to34'!Z138,'Calculations 35to44'!Z138,'Calculations 45to54'!Z138,'Calculations 55to64'!Z138,'Calculations 65plus'!Z138)</f>
        <v>5.054786431099681E-2</v>
      </c>
      <c r="AA183" s="34">
        <f>AA138/SUM(AA138,'Calculations 16to19'!AA138,'Calculations 25to34'!AA138,'Calculations 35to44'!AA138,'Calculations 45to54'!AA138,'Calculations 55to64'!AA138,'Calculations 65plus'!AA138)</f>
        <v>4.9854983784541861E-2</v>
      </c>
      <c r="AB183" s="34">
        <f>AB138/SUM(AB138,'Calculations 16to19'!AB138,'Calculations 25to34'!AB138,'Calculations 35to44'!AB138,'Calculations 45to54'!AB138,'Calculations 55to64'!AB138,'Calculations 65plus'!AB138)</f>
        <v>4.9168538914169807E-2</v>
      </c>
      <c r="AC183" s="34">
        <f>AC138/SUM(AC138,'Calculations 16to19'!AC138,'Calculations 25to34'!AC138,'Calculations 35to44'!AC138,'Calculations 45to54'!AC138,'Calculations 55to64'!AC138,'Calculations 65plus'!AC138)</f>
        <v>4.8488685553790586E-2</v>
      </c>
      <c r="AD183" s="34">
        <f>AD138/SUM(AD138,'Calculations 16to19'!AD138,'Calculations 25to34'!AD138,'Calculations 35to44'!AD138,'Calculations 45to54'!AD138,'Calculations 55to64'!AD138,'Calculations 65plus'!AD138)</f>
        <v>4.7815566217571243E-2</v>
      </c>
      <c r="AE183" s="34">
        <f>AE138/SUM(AE138,'Calculations 16to19'!AE138,'Calculations 25to34'!AE138,'Calculations 35to44'!AE138,'Calculations 45to54'!AE138,'Calculations 55to64'!AE138,'Calculations 65plus'!AE138)</f>
        <v>4.7149310491327506E-2</v>
      </c>
      <c r="AF183" s="34">
        <f>AF138/SUM(AF138,'Calculations 16to19'!AF138,'Calculations 25to34'!AF138,'Calculations 35to44'!AF138,'Calculations 45to54'!AF138,'Calculations 55to64'!AF138,'Calculations 65plus'!AF138)</f>
        <v>4.6490035454853647E-2</v>
      </c>
    </row>
    <row r="184" spans="1:32" x14ac:dyDescent="0.2">
      <c r="A184" s="12" t="s">
        <v>94</v>
      </c>
      <c r="B184" s="34">
        <f>B139/SUM(B139,'Calculations 16to19'!B139,'Calculations 25to34'!B139,'Calculations 35to44'!B139,'Calculations 45to54'!B139,'Calculations 55to64'!B139,'Calculations 65plus'!B139)</f>
        <v>3.9215686274509769E-2</v>
      </c>
      <c r="C184" s="34">
        <f>C139/SUM(C139,'Calculations 16to19'!C139,'Calculations 25to34'!C139,'Calculations 35to44'!C139,'Calculations 45to54'!C139,'Calculations 55to64'!C139,'Calculations 65plus'!C139)</f>
        <v>3.9040673062662609E-2</v>
      </c>
      <c r="D184" s="34">
        <f>D139/SUM(D139,'Calculations 16to19'!D139,'Calculations 25to34'!D139,'Calculations 35to44'!D139,'Calculations 45to54'!D139,'Calculations 55to64'!D139,'Calculations 65plus'!D139)</f>
        <v>3.860120721392462E-2</v>
      </c>
      <c r="E184" s="34">
        <f>E139/SUM(E139,'Calculations 16to19'!E139,'Calculations 25to34'!E139,'Calculations 35to44'!E139,'Calculations 45to54'!E139,'Calculations 55to64'!E139,'Calculations 65plus'!E139)</f>
        <v>3.8227192068921181E-2</v>
      </c>
      <c r="F184" s="34">
        <f>F139/SUM(F139,'Calculations 16to19'!F139,'Calculations 25to34'!F139,'Calculations 35to44'!F139,'Calculations 45to54'!F139,'Calculations 55to64'!F139,'Calculations 65plus'!F139)</f>
        <v>3.7921867671828945E-2</v>
      </c>
      <c r="G184" s="34">
        <f>G139/SUM(G139,'Calculations 16to19'!G139,'Calculations 25to34'!G139,'Calculations 35to44'!G139,'Calculations 45to54'!G139,'Calculations 55to64'!G139,'Calculations 65plus'!G139)</f>
        <v>3.7346732057105175E-2</v>
      </c>
      <c r="H184" s="34">
        <f>H139/SUM(H139,'Calculations 16to19'!H139,'Calculations 25to34'!H139,'Calculations 35to44'!H139,'Calculations 45to54'!H139,'Calculations 55to64'!H139,'Calculations 65plus'!H139)</f>
        <v>3.7001488713846696E-2</v>
      </c>
      <c r="I184" s="34">
        <f>I139/SUM(I139,'Calculations 16to19'!I139,'Calculations 25to34'!I139,'Calculations 35to44'!I139,'Calculations 45to54'!I139,'Calculations 55to64'!I139,'Calculations 65plus'!I139)</f>
        <v>3.7020165566315877E-2</v>
      </c>
      <c r="J184" s="34">
        <f>J139/SUM(J139,'Calculations 16to19'!J139,'Calculations 25to34'!J139,'Calculations 35to44'!J139,'Calculations 45to54'!J139,'Calculations 55to64'!J139,'Calculations 65plus'!J139)</f>
        <v>3.6869995939482633E-2</v>
      </c>
      <c r="K184" s="34">
        <f>K139/SUM(K139,'Calculations 16to19'!K139,'Calculations 25to34'!K139,'Calculations 35to44'!K139,'Calculations 45to54'!K139,'Calculations 55to64'!K139,'Calculations 65plus'!K139)</f>
        <v>3.6229586040510291E-2</v>
      </c>
      <c r="L184" s="34">
        <f>L139/SUM(L139,'Calculations 16to19'!L139,'Calculations 25to34'!L139,'Calculations 35to44'!L139,'Calculations 45to54'!L139,'Calculations 55to64'!L139,'Calculations 65plus'!L139)</f>
        <v>3.5959464133674394E-2</v>
      </c>
      <c r="M184" s="34">
        <f>M139/SUM(M139,'Calculations 16to19'!M139,'Calculations 25to34'!M139,'Calculations 35to44'!M139,'Calculations 45to54'!M139,'Calculations 55to64'!M139,'Calculations 65plus'!M139)</f>
        <v>3.5634528942665139E-2</v>
      </c>
      <c r="N184" s="34">
        <f>N139/SUM(N139,'Calculations 16to19'!N139,'Calculations 25to34'!N139,'Calculations 35to44'!N139,'Calculations 45to54'!N139,'Calculations 55to64'!N139,'Calculations 65plus'!N139)</f>
        <v>3.5309803802055825E-2</v>
      </c>
      <c r="O184" s="34">
        <f>O139/SUM(O139,'Calculations 16to19'!O139,'Calculations 25to34'!O139,'Calculations 35to44'!O139,'Calculations 45to54'!O139,'Calculations 55to64'!O139,'Calculations 65plus'!O139)</f>
        <v>3.498536691819313E-2</v>
      </c>
      <c r="P184" s="34">
        <f>P139/SUM(P139,'Calculations 16to19'!P139,'Calculations 25to34'!P139,'Calculations 35to44'!P139,'Calculations 45to54'!P139,'Calculations 55to64'!P139,'Calculations 65plus'!P139)</f>
        <v>3.466129637431252E-2</v>
      </c>
      <c r="Q184" s="34">
        <f>Q139/SUM(Q139,'Calculations 16to19'!Q139,'Calculations 25to34'!Q139,'Calculations 35to44'!Q139,'Calculations 45to54'!Q139,'Calculations 55to64'!Q139,'Calculations 65plus'!Q139)</f>
        <v>3.4337669933276228E-2</v>
      </c>
      <c r="R184" s="34">
        <f>R139/SUM(R139,'Calculations 16to19'!R139,'Calculations 25to34'!R139,'Calculations 35to44'!R139,'Calculations 45to54'!R139,'Calculations 55to64'!R139,'Calculations 65plus'!R139)</f>
        <v>3.4014564853744753E-2</v>
      </c>
      <c r="S184" s="34">
        <f>S139/SUM(S139,'Calculations 16to19'!S139,'Calculations 25to34'!S139,'Calculations 35to44'!S139,'Calculations 45to54'!S139,'Calculations 55to64'!S139,'Calculations 65plus'!S139)</f>
        <v>3.3692057719395173E-2</v>
      </c>
      <c r="T184" s="34">
        <f>T139/SUM(T139,'Calculations 16to19'!T139,'Calculations 25to34'!T139,'Calculations 35to44'!T139,'Calculations 45to54'!T139,'Calculations 55to64'!T139,'Calculations 65plus'!T139)</f>
        <v>3.3370224280783581E-2</v>
      </c>
      <c r="U184" s="34">
        <f>U139/SUM(U139,'Calculations 16to19'!U139,'Calculations 25to34'!U139,'Calculations 35to44'!U139,'Calculations 45to54'!U139,'Calculations 55to64'!U139,'Calculations 65plus'!U139)</f>
        <v>3.3049139309439757E-2</v>
      </c>
      <c r="V184" s="34">
        <f>V139/SUM(V139,'Calculations 16to19'!V139,'Calculations 25to34'!V139,'Calculations 35to44'!V139,'Calculations 45to54'!V139,'Calculations 55to64'!V139,'Calculations 65plus'!V139)</f>
        <v>3.2728876463769374E-2</v>
      </c>
      <c r="W184" s="34">
        <f>W139/SUM(W139,'Calculations 16to19'!W139,'Calculations 25to34'!W139,'Calculations 35to44'!W139,'Calculations 45to54'!W139,'Calculations 55to64'!W139,'Calculations 65plus'!W139)</f>
        <v>3.2409508166335067E-2</v>
      </c>
      <c r="X184" s="34">
        <f>X139/SUM(X139,'Calculations 16to19'!X139,'Calculations 25to34'!X139,'Calculations 35to44'!X139,'Calculations 45to54'!X139,'Calculations 55to64'!X139,'Calculations 65plus'!X139)</f>
        <v>3.209110549207933E-2</v>
      </c>
      <c r="Y184" s="34">
        <f>Y139/SUM(Y139,'Calculations 16to19'!Y139,'Calculations 25to34'!Y139,'Calculations 35to44'!Y139,'Calculations 45to54'!Y139,'Calculations 55to64'!Y139,'Calculations 65plus'!Y139)</f>
        <v>3.1773738067051416E-2</v>
      </c>
      <c r="Z184" s="34">
        <f>Z139/SUM(Z139,'Calculations 16to19'!Z139,'Calculations 25to34'!Z139,'Calculations 35to44'!Z139,'Calculations 45to54'!Z139,'Calculations 55to64'!Z139,'Calculations 65plus'!Z139)</f>
        <v>3.1457473977196927E-2</v>
      </c>
      <c r="AA184" s="34">
        <f>AA139/SUM(AA139,'Calculations 16to19'!AA139,'Calculations 25to34'!AA139,'Calculations 35to44'!AA139,'Calculations 45to54'!AA139,'Calculations 55to64'!AA139,'Calculations 65plus'!AA139)</f>
        <v>3.1142379686768973E-2</v>
      </c>
      <c r="AB184" s="34">
        <f>AB139/SUM(AB139,'Calculations 16to19'!AB139,'Calculations 25to34'!AB139,'Calculations 35to44'!AB139,'Calculations 45to54'!AB139,'Calculations 55to64'!AB139,'Calculations 65plus'!AB139)</f>
        <v>3.0828519965923725E-2</v>
      </c>
      <c r="AC184" s="34">
        <f>AC139/SUM(AC139,'Calculations 16to19'!AC139,'Calculations 25to34'!AC139,'Calculations 35to44'!AC139,'Calculations 45to54'!AC139,'Calculations 55to64'!AC139,'Calculations 65plus'!AC139)</f>
        <v>3.0515957827061815E-2</v>
      </c>
      <c r="AD184" s="34">
        <f>AD139/SUM(AD139,'Calculations 16to19'!AD139,'Calculations 25to34'!AD139,'Calculations 35to44'!AD139,'Calculations 45to54'!AD139,'Calculations 55to64'!AD139,'Calculations 65plus'!AD139)</f>
        <v>3.0204754469487363E-2</v>
      </c>
      <c r="AE184" s="34">
        <f>AE139/SUM(AE139,'Calculations 16to19'!AE139,'Calculations 25to34'!AE139,'Calculations 35to44'!AE139,'Calculations 45to54'!AE139,'Calculations 55to64'!AE139,'Calculations 65plus'!AE139)</f>
        <v>2.9894969231955192E-2</v>
      </c>
      <c r="AF184" s="34">
        <f>AF139/SUM(AF139,'Calculations 16to19'!AF139,'Calculations 25to34'!AF139,'Calculations 35to44'!AF139,'Calculations 45to54'!AF139,'Calculations 55to64'!AF139,'Calculations 65plus'!AF139)</f>
        <v>2.9586659552690443E-2</v>
      </c>
    </row>
    <row r="185" spans="1:32" x14ac:dyDescent="0.2">
      <c r="A185" s="12" t="s">
        <v>93</v>
      </c>
      <c r="B185" s="34">
        <f>B140/SUM(B140,'Calculations 16to19'!B140,'Calculations 25to34'!B140,'Calculations 35to44'!B140,'Calculations 45to54'!B140,'Calculations 55to64'!B140,'Calculations 65plus'!B140)</f>
        <v>3.0612244897959186E-2</v>
      </c>
      <c r="C185" s="34">
        <f>C140/SUM(C140,'Calculations 16to19'!C140,'Calculations 25to34'!C140,'Calculations 35to44'!C140,'Calculations 45to54'!C140,'Calculations 55to64'!C140,'Calculations 65plus'!C140)</f>
        <v>3.0436943633676113E-2</v>
      </c>
      <c r="D185" s="34">
        <f>D140/SUM(D140,'Calculations 16to19'!D140,'Calculations 25to34'!D140,'Calculations 35to44'!D140,'Calculations 45to54'!D140,'Calculations 55to64'!D140,'Calculations 65plus'!D140)</f>
        <v>3.0045208548341362E-2</v>
      </c>
      <c r="E185" s="34">
        <f>E140/SUM(E140,'Calculations 16to19'!E140,'Calculations 25to34'!E140,'Calculations 35to44'!E140,'Calculations 45to54'!E140,'Calculations 55to64'!E140,'Calculations 65plus'!E140)</f>
        <v>2.9704284697133241E-2</v>
      </c>
      <c r="F185" s="34">
        <f>F140/SUM(F140,'Calculations 16to19'!F140,'Calculations 25to34'!F140,'Calculations 35to44'!F140,'Calculations 45to54'!F140,'Calculations 55to64'!F140,'Calculations 65plus'!F140)</f>
        <v>2.9434263992016544E-2</v>
      </c>
      <c r="G185" s="34">
        <f>G140/SUM(G140,'Calculations 16to19'!G140,'Calculations 25to34'!G140,'Calculations 35to44'!G140,'Calculations 45to54'!G140,'Calculations 55to64'!G140,'Calculations 65plus'!G140)</f>
        <v>2.8988769152085953E-2</v>
      </c>
      <c r="H185" s="34">
        <f>H140/SUM(H140,'Calculations 16to19'!H140,'Calculations 25to34'!H140,'Calculations 35to44'!H140,'Calculations 45to54'!H140,'Calculations 55to64'!H140,'Calculations 65plus'!H140)</f>
        <v>2.8723743577361668E-2</v>
      </c>
      <c r="I185" s="34">
        <f>I140/SUM(I140,'Calculations 16to19'!I140,'Calculations 25to34'!I140,'Calculations 35to44'!I140,'Calculations 45to54'!I140,'Calculations 55to64'!I140,'Calculations 65plus'!I140)</f>
        <v>2.8708366384324956E-2</v>
      </c>
      <c r="J185" s="34">
        <f>J140/SUM(J140,'Calculations 16to19'!J140,'Calculations 25to34'!J140,'Calculations 35to44'!J140,'Calculations 45to54'!J140,'Calculations 55to64'!J140,'Calculations 65plus'!J140)</f>
        <v>2.8540233670754162E-2</v>
      </c>
      <c r="K185" s="34">
        <f>K140/SUM(K140,'Calculations 16to19'!K140,'Calculations 25to34'!K140,'Calculations 35to44'!K140,'Calculations 45to54'!K140,'Calculations 55to64'!K140,'Calculations 65plus'!K140)</f>
        <v>2.8002200375728151E-2</v>
      </c>
      <c r="L185" s="34">
        <f>L140/SUM(L140,'Calculations 16to19'!L140,'Calculations 25to34'!L140,'Calculations 35to44'!L140,'Calculations 45to54'!L140,'Calculations 55to64'!L140,'Calculations 65plus'!L140)</f>
        <v>2.7777248872283593E-2</v>
      </c>
      <c r="M185" s="34">
        <f>M140/SUM(M140,'Calculations 16to19'!M140,'Calculations 25to34'!M140,'Calculations 35to44'!M140,'Calculations 45to54'!M140,'Calculations 55to64'!M140,'Calculations 65plus'!M140)</f>
        <v>2.7498561522096742E-2</v>
      </c>
      <c r="N185" s="34">
        <f>N140/SUM(N140,'Calculations 16to19'!N140,'Calculations 25to34'!N140,'Calculations 35to44'!N140,'Calculations 45to54'!N140,'Calculations 55to64'!N140,'Calculations 65plus'!N140)</f>
        <v>2.722050292769326E-2</v>
      </c>
      <c r="O185" s="34">
        <f>O140/SUM(O140,'Calculations 16to19'!O140,'Calculations 25to34'!O140,'Calculations 35to44'!O140,'Calculations 45to54'!O140,'Calculations 55to64'!O140,'Calculations 65plus'!O140)</f>
        <v>2.694315161297791E-2</v>
      </c>
      <c r="P185" s="34">
        <f>P140/SUM(P140,'Calculations 16to19'!P140,'Calculations 25to34'!P140,'Calculations 35to44'!P140,'Calculations 45to54'!P140,'Calculations 55to64'!P140,'Calculations 65plus'!P140)</f>
        <v>2.6666584700903762E-2</v>
      </c>
      <c r="Q185" s="34">
        <f>Q140/SUM(Q140,'Calculations 16to19'!Q140,'Calculations 25to34'!Q140,'Calculations 35to44'!Q140,'Calculations 45to54'!Q140,'Calculations 55to64'!Q140,'Calculations 65plus'!Q140)</f>
        <v>2.6390877781302242E-2</v>
      </c>
      <c r="R185" s="34">
        <f>R140/SUM(R140,'Calculations 16to19'!R140,'Calculations 25to34'!R140,'Calculations 35to44'!R140,'Calculations 45to54'!R140,'Calculations 55to64'!R140,'Calculations 65plus'!R140)</f>
        <v>2.6116104790758324E-2</v>
      </c>
      <c r="S185" s="34">
        <f>S140/SUM(S140,'Calculations 16to19'!S140,'Calculations 25to34'!S140,'Calculations 35to44'!S140,'Calculations 45to54'!S140,'Calculations 55to64'!S140,'Calculations 65plus'!S140)</f>
        <v>2.5842337904160146E-2</v>
      </c>
      <c r="T185" s="34">
        <f>T140/SUM(T140,'Calculations 16to19'!T140,'Calculations 25to34'!T140,'Calculations 35to44'!T140,'Calculations 45to54'!T140,'Calculations 55to64'!T140,'Calculations 65plus'!T140)</f>
        <v>2.5569647437530769E-2</v>
      </c>
      <c r="U185" s="34">
        <f>U140/SUM(U140,'Calculations 16to19'!U140,'Calculations 25to34'!U140,'Calculations 35to44'!U140,'Calculations 45to54'!U140,'Calculations 55to64'!U140,'Calculations 65plus'!U140)</f>
        <v>2.5298101761736535E-2</v>
      </c>
      <c r="V185" s="34">
        <f>V140/SUM(V140,'Calculations 16to19'!V140,'Calculations 25to34'!V140,'Calculations 35to44'!V140,'Calculations 45to54'!V140,'Calculations 55to64'!V140,'Calculations 65plus'!V140)</f>
        <v>2.5027767226650656E-2</v>
      </c>
      <c r="W185" s="34">
        <f>W140/SUM(W140,'Calculations 16to19'!W140,'Calculations 25to34'!W140,'Calculations 35to44'!W140,'Calculations 45to54'!W140,'Calculations 55to64'!W140,'Calculations 65plus'!W140)</f>
        <v>2.4758708095341978E-2</v>
      </c>
      <c r="X185" s="34">
        <f>X140/SUM(X140,'Calculations 16to19'!X140,'Calculations 25to34'!X140,'Calculations 35to44'!X140,'Calculations 45to54'!X140,'Calculations 55to64'!X140,'Calculations 65plus'!X140)</f>
        <v>2.4490986487849604E-2</v>
      </c>
      <c r="Y185" s="34">
        <f>Y140/SUM(Y140,'Calculations 16to19'!Y140,'Calculations 25to34'!Y140,'Calculations 35to44'!Y140,'Calculations 45to54'!Y140,'Calculations 55to64'!Y140,'Calculations 65plus'!Y140)</f>
        <v>2.4224662334098802E-2</v>
      </c>
      <c r="Z185" s="34">
        <f>Z140/SUM(Z140,'Calculations 16to19'!Z140,'Calculations 25to34'!Z140,'Calculations 35to44'!Z140,'Calculations 45to54'!Z140,'Calculations 55to64'!Z140,'Calculations 65plus'!Z140)</f>
        <v>2.3959793335510654E-2</v>
      </c>
      <c r="AA185" s="34">
        <f>AA140/SUM(AA140,'Calculations 16to19'!AA140,'Calculations 25to34'!AA140,'Calculations 35to44'!AA140,'Calculations 45to54'!AA140,'Calculations 55to64'!AA140,'Calculations 65plus'!AA140)</f>
        <v>2.3696434934855189E-2</v>
      </c>
      <c r="AB185" s="34">
        <f>AB140/SUM(AB140,'Calculations 16to19'!AB140,'Calculations 25to34'!AB140,'Calculations 35to44'!AB140,'Calculations 45to54'!AB140,'Calculations 55to64'!AB140,'Calculations 65plus'!AB140)</f>
        <v>2.343464029390125E-2</v>
      </c>
      <c r="AC185" s="34">
        <f>AC140/SUM(AC140,'Calculations 16to19'!AC140,'Calculations 25to34'!AC140,'Calculations 35to44'!AC140,'Calculations 45to54'!AC140,'Calculations 55to64'!AC140,'Calculations 65plus'!AC140)</f>
        <v>2.3174460278415545E-2</v>
      </c>
      <c r="AD185" s="34">
        <f>AD140/SUM(AD140,'Calculations 16to19'!AD140,'Calculations 25to34'!AD140,'Calculations 35to44'!AD140,'Calculations 45to54'!AD140,'Calculations 55to64'!AD140,'Calculations 65plus'!AD140)</f>
        <v>2.2915943450071748E-2</v>
      </c>
      <c r="AE185" s="34">
        <f>AE140/SUM(AE140,'Calculations 16to19'!AE140,'Calculations 25to34'!AE140,'Calculations 35to44'!AE140,'Calculations 45to54'!AE140,'Calculations 55to64'!AE140,'Calculations 65plus'!AE140)</f>
        <v>2.2659136064832028E-2</v>
      </c>
      <c r="AF185" s="34">
        <f>AF140/SUM(AF140,'Calculations 16to19'!AF140,'Calculations 25to34'!AF140,'Calculations 35to44'!AF140,'Calculations 45to54'!AF140,'Calculations 55to64'!AF140,'Calculations 65plus'!AF140)</f>
        <v>2.2404082077375268E-2</v>
      </c>
    </row>
    <row r="186" spans="1:32" x14ac:dyDescent="0.2">
      <c r="A186" s="12" t="s">
        <v>28</v>
      </c>
      <c r="B186" s="34">
        <f>B141/SUM(B141,'Calculations 16to19'!B141,'Calculations 25to34'!B141,'Calculations 35to44'!B141,'Calculations 45to54'!B141,'Calculations 55to64'!B141,'Calculations 65plus'!B141)</f>
        <v>0.10975609756097558</v>
      </c>
      <c r="C186" s="34">
        <f>C141/SUM(C141,'Calculations 16to19'!C141,'Calculations 25to34'!C141,'Calculations 35to44'!C141,'Calculations 45to54'!C141,'Calculations 55to64'!C141,'Calculations 65plus'!C141)</f>
        <v>0.10874298730590792</v>
      </c>
      <c r="D186" s="34">
        <f>D141/SUM(D141,'Calculations 16to19'!D141,'Calculations 25to34'!D141,'Calculations 35to44'!D141,'Calculations 45to54'!D141,'Calculations 55to64'!D141,'Calculations 65plus'!D141)</f>
        <v>0.10707528300830567</v>
      </c>
      <c r="E186" s="34">
        <f>E141/SUM(E141,'Calculations 16to19'!E141,'Calculations 25to34'!E141,'Calculations 35to44'!E141,'Calculations 45to54'!E141,'Calculations 55to64'!E141,'Calculations 65plus'!E141)</f>
        <v>0.10563084067876392</v>
      </c>
      <c r="F186" s="34">
        <f>F141/SUM(F141,'Calculations 16to19'!F141,'Calculations 25to34'!F141,'Calculations 35to44'!F141,'Calculations 45to54'!F141,'Calculations 55to64'!F141,'Calculations 65plus'!F141)</f>
        <v>0.10435709393217636</v>
      </c>
      <c r="G186" s="34">
        <f>G141/SUM(G141,'Calculations 16to19'!G141,'Calculations 25to34'!G141,'Calculations 35to44'!G141,'Calculations 45to54'!G141,'Calculations 55to64'!G141,'Calculations 65plus'!G141)</f>
        <v>0.10215534052970052</v>
      </c>
      <c r="H186" s="34">
        <f>H141/SUM(H141,'Calculations 16to19'!H141,'Calculations 25to34'!H141,'Calculations 35to44'!H141,'Calculations 45to54'!H141,'Calculations 55to64'!H141,'Calculations 65plus'!H141)</f>
        <v>0.10066259301014957</v>
      </c>
      <c r="I186" s="34">
        <f>I141/SUM(I141,'Calculations 16to19'!I141,'Calculations 25to34'!I141,'Calculations 35to44'!I141,'Calculations 45to54'!I141,'Calculations 55to64'!I141,'Calculations 65plus'!I141)</f>
        <v>0.10056563882512425</v>
      </c>
      <c r="J186" s="34">
        <f>J141/SUM(J141,'Calculations 16to19'!J141,'Calculations 25to34'!J141,'Calculations 35to44'!J141,'Calculations 45to54'!J141,'Calculations 55to64'!J141,'Calculations 65plus'!J141)</f>
        <v>0.10012642622762936</v>
      </c>
      <c r="K186" s="34">
        <f>K141/SUM(K141,'Calculations 16to19'!K141,'Calculations 25to34'!K141,'Calculations 35to44'!K141,'Calculations 45to54'!K141,'Calculations 55to64'!K141,'Calculations 65plus'!K141)</f>
        <v>9.8162608666496468E-2</v>
      </c>
      <c r="L186" s="34">
        <f>L141/SUM(L141,'Calculations 16to19'!L141,'Calculations 25to34'!L141,'Calculations 35to44'!L141,'Calculations 45to54'!L141,'Calculations 55to64'!L141,'Calculations 65plus'!L141)</f>
        <v>9.6630132911620231E-2</v>
      </c>
      <c r="M186" s="34">
        <f>M141/SUM(M141,'Calculations 16to19'!M141,'Calculations 25to34'!M141,'Calculations 35to44'!M141,'Calculations 45to54'!M141,'Calculations 55to64'!M141,'Calculations 65plus'!M141)</f>
        <v>9.5362873178237842E-2</v>
      </c>
      <c r="N186" s="34">
        <f>N141/SUM(N141,'Calculations 16to19'!N141,'Calculations 25to34'!N141,'Calculations 35to44'!N141,'Calculations 45to54'!N141,'Calculations 55to64'!N141,'Calculations 65plus'!N141)</f>
        <v>9.410347802387721E-2</v>
      </c>
      <c r="O186" s="34">
        <f>O141/SUM(O141,'Calculations 16to19'!O141,'Calculations 25to34'!O141,'Calculations 35to44'!O141,'Calculations 45to54'!O141,'Calculations 55to64'!O141,'Calculations 65plus'!O141)</f>
        <v>9.2852240637754754E-2</v>
      </c>
      <c r="P186" s="34">
        <f>P141/SUM(P141,'Calculations 16to19'!P141,'Calculations 25to34'!P141,'Calculations 35to44'!P141,'Calculations 45to54'!P141,'Calculations 55to64'!P141,'Calculations 65plus'!P141)</f>
        <v>9.1609447668824909E-2</v>
      </c>
      <c r="Q186" s="34">
        <f>Q141/SUM(Q141,'Calculations 16to19'!Q141,'Calculations 25to34'!Q141,'Calculations 35to44'!Q141,'Calculations 45to54'!Q141,'Calculations 55to64'!Q141,'Calculations 65plus'!Q141)</f>
        <v>9.0375378451511612E-2</v>
      </c>
      <c r="R186" s="34">
        <f>R141/SUM(R141,'Calculations 16to19'!R141,'Calculations 25to34'!R141,'Calculations 35to44'!R141,'Calculations 45to54'!R141,'Calculations 55to64'!R141,'Calculations 65plus'!R141)</f>
        <v>8.9150304300287198E-2</v>
      </c>
      <c r="S186" s="34">
        <f>S141/SUM(S141,'Calculations 16to19'!S141,'Calculations 25to34'!S141,'Calculations 35to44'!S141,'Calculations 45to54'!S141,'Calculations 55to64'!S141,'Calculations 65plus'!S141)</f>
        <v>8.7934487872221273E-2</v>
      </c>
      <c r="T186" s="34">
        <f>T141/SUM(T141,'Calculations 16to19'!T141,'Calculations 25to34'!T141,'Calculations 35to44'!T141,'Calculations 45to54'!T141,'Calculations 55to64'!T141,'Calculations 65plus'!T141)</f>
        <v>8.6728182596296069E-2</v>
      </c>
      <c r="U186" s="34">
        <f>U141/SUM(U141,'Calculations 16to19'!U141,'Calculations 25to34'!U141,'Calculations 35to44'!U141,'Calculations 45to54'!U141,'Calculations 55to64'!U141,'Calculations 65plus'!U141)</f>
        <v>8.5531632168000388E-2</v>
      </c>
      <c r="V186" s="34">
        <f>V141/SUM(V141,'Calculations 16to19'!V141,'Calculations 25to34'!V141,'Calculations 35to44'!V141,'Calculations 45to54'!V141,'Calculations 55to64'!V141,'Calculations 65plus'!V141)</f>
        <v>8.4345070107445783E-2</v>
      </c>
      <c r="W186" s="34">
        <f>W141/SUM(W141,'Calculations 16to19'!W141,'Calculations 25to34'!W141,'Calculations 35to44'!W141,'Calculations 45to54'!W141,'Calculations 55to64'!W141,'Calculations 65plus'!W141)</f>
        <v>8.3168719379028144E-2</v>
      </c>
      <c r="X186" s="34">
        <f>X141/SUM(X141,'Calculations 16to19'!X141,'Calculations 25to34'!X141,'Calculations 35to44'!X141,'Calculations 45to54'!X141,'Calculations 55to64'!X141,'Calculations 65plus'!X141)</f>
        <v>8.2002792070454453E-2</v>
      </c>
      <c r="Y186" s="34">
        <f>Y141/SUM(Y141,'Calculations 16to19'!Y141,'Calculations 25to34'!Y141,'Calculations 35to44'!Y141,'Calculations 45to54'!Y141,'Calculations 55to64'!Y141,'Calculations 65plus'!Y141)</f>
        <v>8.0847489128787725E-2</v>
      </c>
      <c r="Z186" s="34">
        <f>Z141/SUM(Z141,'Calculations 16to19'!Z141,'Calculations 25to34'!Z141,'Calculations 35to44'!Z141,'Calculations 45to54'!Z141,'Calculations 55to64'!Z141,'Calculations 65plus'!Z141)</f>
        <v>7.9703000151023079E-2</v>
      </c>
      <c r="AA186" s="34">
        <f>AA141/SUM(AA141,'Calculations 16to19'!AA141,'Calculations 25to34'!AA141,'Calculations 35to44'!AA141,'Calculations 45to54'!AA141,'Calculations 55to64'!AA141,'Calculations 65plus'!AA141)</f>
        <v>7.8569503226589746E-2</v>
      </c>
      <c r="AB186" s="34">
        <f>AB141/SUM(AB141,'Calculations 16to19'!AB141,'Calculations 25to34'!AB141,'Calculations 35to44'!AB141,'Calculations 45to54'!AB141,'Calculations 55to64'!AB141,'Calculations 65plus'!AB141)</f>
        <v>7.7447164829093681E-2</v>
      </c>
      <c r="AC186" s="34">
        <f>AC141/SUM(AC141,'Calculations 16to19'!AC141,'Calculations 25to34'!AC141,'Calculations 35to44'!AC141,'Calculations 45to54'!AC141,'Calculations 55to64'!AC141,'Calculations 65plus'!AC141)</f>
        <v>7.6336139754540386E-2</v>
      </c>
      <c r="AD186" s="34">
        <f>AD141/SUM(AD141,'Calculations 16to19'!AD141,'Calculations 25to34'!AD141,'Calculations 35to44'!AD141,'Calculations 45to54'!AD141,'Calculations 55to64'!AD141,'Calculations 65plus'!AD141)</f>
        <v>7.5236571103249841E-2</v>
      </c>
      <c r="AE186" s="34">
        <f>AE141/SUM(AE141,'Calculations 16to19'!AE141,'Calculations 25to34'!AE141,'Calculations 35to44'!AE141,'Calculations 45to54'!AE141,'Calculations 55to64'!AE141,'Calculations 65plus'!AE141)</f>
        <v>7.4148590302638026E-2</v>
      </c>
      <c r="AF186" s="34">
        <f>AF141/SUM(AF141,'Calculations 16to19'!AF141,'Calculations 25to34'!AF141,'Calculations 35to44'!AF141,'Calculations 45to54'!AF141,'Calculations 55to64'!AF141,'Calculations 65plus'!AF141)</f>
        <v>7.3072317168055179E-2</v>
      </c>
    </row>
    <row r="187" spans="1:32" x14ac:dyDescent="0.2">
      <c r="A187" s="12" t="s">
        <v>29</v>
      </c>
      <c r="B187" s="34">
        <f>B142/SUM(B142,'Calculations 16to19'!B142,'Calculations 25to34'!B142,'Calculations 35to44'!B142,'Calculations 45to54'!B142,'Calculations 55to64'!B142,'Calculations 65plus'!B142)</f>
        <v>6.4593301435406703E-2</v>
      </c>
      <c r="C187" s="34">
        <f>C142/SUM(C142,'Calculations 16to19'!C142,'Calculations 25to34'!C142,'Calculations 35to44'!C142,'Calculations 45to54'!C142,'Calculations 55to64'!C142,'Calculations 65plus'!C142)</f>
        <v>6.4125391250699923E-2</v>
      </c>
      <c r="D187" s="34">
        <f>D142/SUM(D142,'Calculations 16to19'!D142,'Calculations 25to34'!D142,'Calculations 35to44'!D142,'Calculations 45to54'!D142,'Calculations 55to64'!D142,'Calculations 65plus'!D142)</f>
        <v>6.3156191644460985E-2</v>
      </c>
      <c r="E187" s="34">
        <f>E142/SUM(E142,'Calculations 16to19'!E142,'Calculations 25to34'!E142,'Calculations 35to44'!E142,'Calculations 45to54'!E142,'Calculations 55to64'!E142,'Calculations 65plus'!E142)</f>
        <v>6.2311686653513929E-2</v>
      </c>
      <c r="F187" s="34">
        <f>F142/SUM(F142,'Calculations 16to19'!F142,'Calculations 25to34'!F142,'Calculations 35to44'!F142,'Calculations 45to54'!F142,'Calculations 55to64'!F142,'Calculations 65plus'!F142)</f>
        <v>6.163442748077215E-2</v>
      </c>
      <c r="G187" s="34">
        <f>G142/SUM(G142,'Calculations 16to19'!G142,'Calculations 25to34'!G142,'Calculations 35to44'!G142,'Calculations 45to54'!G142,'Calculations 55to64'!G142,'Calculations 65plus'!G142)</f>
        <v>6.0536412260896268E-2</v>
      </c>
      <c r="H187" s="34">
        <f>H142/SUM(H142,'Calculations 16to19'!H142,'Calculations 25to34'!H142,'Calculations 35to44'!H142,'Calculations 45to54'!H142,'Calculations 55to64'!H142,'Calculations 65plus'!H142)</f>
        <v>5.9864992058949656E-2</v>
      </c>
      <c r="I187" s="34">
        <f>I142/SUM(I142,'Calculations 16to19'!I142,'Calculations 25to34'!I142,'Calculations 35to44'!I142,'Calculations 45to54'!I142,'Calculations 55to64'!I142,'Calculations 65plus'!I142)</f>
        <v>5.9839364314766566E-2</v>
      </c>
      <c r="J187" s="34">
        <f>J142/SUM(J142,'Calculations 16to19'!J142,'Calculations 25to34'!J142,'Calculations 35to44'!J142,'Calculations 45to54'!J142,'Calculations 55to64'!J142,'Calculations 65plus'!J142)</f>
        <v>5.948215608383995E-2</v>
      </c>
      <c r="K187" s="34">
        <f>K142/SUM(K142,'Calculations 16to19'!K142,'Calculations 25to34'!K142,'Calculations 35to44'!K142,'Calculations 45to54'!K142,'Calculations 55to64'!K142,'Calculations 65plus'!K142)</f>
        <v>5.8233781078068016E-2</v>
      </c>
      <c r="L187" s="34">
        <f>L142/SUM(L142,'Calculations 16to19'!L142,'Calculations 25to34'!L142,'Calculations 35to44'!L142,'Calculations 45to54'!L142,'Calculations 55to64'!L142,'Calculations 65plus'!L142)</f>
        <v>5.7623817353217803E-2</v>
      </c>
      <c r="M187" s="34">
        <f>M142/SUM(M142,'Calculations 16to19'!M142,'Calculations 25to34'!M142,'Calculations 35to44'!M142,'Calculations 45to54'!M142,'Calculations 55to64'!M142,'Calculations 65plus'!M142)</f>
        <v>5.6956768326560409E-2</v>
      </c>
      <c r="N187" s="34">
        <f>N142/SUM(N142,'Calculations 16to19'!N142,'Calculations 25to34'!N142,'Calculations 35to44'!N142,'Calculations 45to54'!N142,'Calculations 55to64'!N142,'Calculations 65plus'!N142)</f>
        <v>5.629388571065972E-2</v>
      </c>
      <c r="O187" s="34">
        <f>O142/SUM(O142,'Calculations 16to19'!O142,'Calculations 25to34'!O142,'Calculations 35to44'!O142,'Calculations 45to54'!O142,'Calculations 55to64'!O142,'Calculations 65plus'!O142)</f>
        <v>5.5635266240826674E-2</v>
      </c>
      <c r="P187" s="34">
        <f>P142/SUM(P142,'Calculations 16to19'!P142,'Calculations 25to34'!P142,'Calculations 35to44'!P142,'Calculations 45to54'!P142,'Calculations 55to64'!P142,'Calculations 65plus'!P142)</f>
        <v>5.4981004018598879E-2</v>
      </c>
      <c r="Q187" s="34">
        <f>Q142/SUM(Q142,'Calculations 16to19'!Q142,'Calculations 25to34'!Q142,'Calculations 35to44'!Q142,'Calculations 45to54'!Q142,'Calculations 55to64'!Q142,'Calculations 65plus'!Q142)</f>
        <v>5.433119033706952E-2</v>
      </c>
      <c r="R187" s="34">
        <f>R142/SUM(R142,'Calculations 16to19'!R142,'Calculations 25to34'!R142,'Calculations 35to44'!R142,'Calculations 45to54'!R142,'Calculations 55to64'!R142,'Calculations 65plus'!R142)</f>
        <v>5.3685913524528762E-2</v>
      </c>
      <c r="S187" s="34">
        <f>S142/SUM(S142,'Calculations 16to19'!S142,'Calculations 25to34'!S142,'Calculations 35to44'!S142,'Calculations 45to54'!S142,'Calculations 55to64'!S142,'Calculations 65plus'!S142)</f>
        <v>5.3045258805721793E-2</v>
      </c>
      <c r="T187" s="34">
        <f>T142/SUM(T142,'Calculations 16to19'!T142,'Calculations 25to34'!T142,'Calculations 35to44'!T142,'Calculations 45to54'!T142,'Calculations 55to64'!T142,'Calculations 65plus'!T142)</f>
        <v>5.2409308180013617E-2</v>
      </c>
      <c r="U187" s="34">
        <f>U142/SUM(U142,'Calculations 16to19'!U142,'Calculations 25to34'!U142,'Calculations 35to44'!U142,'Calculations 45to54'!U142,'Calculations 55to64'!U142,'Calculations 65plus'!U142)</f>
        <v>5.177814031574348E-2</v>
      </c>
      <c r="V187" s="34">
        <f>V142/SUM(V142,'Calculations 16to19'!V142,'Calculations 25to34'!V142,'Calculations 35to44'!V142,'Calculations 45to54'!V142,'Calculations 55to64'!V142,'Calculations 65plus'!V142)</f>
        <v>5.1151830460041174E-2</v>
      </c>
      <c r="W187" s="34">
        <f>W142/SUM(W142,'Calculations 16to19'!W142,'Calculations 25to34'!W142,'Calculations 35to44'!W142,'Calculations 45to54'!W142,'Calculations 55to64'!W142,'Calculations 65plus'!W142)</f>
        <v>5.053045036337972E-2</v>
      </c>
      <c r="X187" s="34">
        <f>X142/SUM(X142,'Calculations 16to19'!X142,'Calculations 25to34'!X142,'Calculations 35to44'!X142,'Calculations 45to54'!X142,'Calculations 55to64'!X142,'Calculations 65plus'!X142)</f>
        <v>4.9914068218133698E-2</v>
      </c>
      <c r="Y187" s="34">
        <f>Y142/SUM(Y142,'Calculations 16to19'!Y142,'Calculations 25to34'!Y142,'Calculations 35to44'!Y142,'Calculations 45to54'!Y142,'Calculations 55to64'!Y142,'Calculations 65plus'!Y142)</f>
        <v>4.9302748610418654E-2</v>
      </c>
      <c r="Z187" s="34">
        <f>Z142/SUM(Z142,'Calculations 16to19'!Z142,'Calculations 25to34'!Z142,'Calculations 35to44'!Z142,'Calculations 45to54'!Z142,'Calculations 55to64'!Z142,'Calculations 65plus'!Z142)</f>
        <v>4.8696552484490632E-2</v>
      </c>
      <c r="AA187" s="34">
        <f>AA142/SUM(AA142,'Calculations 16to19'!AA142,'Calculations 25to34'!AA142,'Calculations 35to44'!AA142,'Calculations 45to54'!AA142,'Calculations 55to64'!AA142,'Calculations 65plus'!AA142)</f>
        <v>4.809553711899054E-2</v>
      </c>
      <c r="AB187" s="34">
        <f>AB142/SUM(AB142,'Calculations 16to19'!AB142,'Calculations 25to34'!AB142,'Calculations 35to44'!AB142,'Calculations 45to54'!AB142,'Calculations 55to64'!AB142,'Calculations 65plus'!AB142)</f>
        <v>4.7499756114333616E-2</v>
      </c>
      <c r="AC187" s="34">
        <f>AC142/SUM(AC142,'Calculations 16to19'!AC142,'Calculations 25to34'!AC142,'Calculations 35to44'!AC142,'Calculations 45to54'!AC142,'Calculations 55to64'!AC142,'Calculations 65plus'!AC142)</f>
        <v>4.6909259390546527E-2</v>
      </c>
      <c r="AD187" s="34">
        <f>AD142/SUM(AD142,'Calculations 16to19'!AD142,'Calculations 25to34'!AD142,'Calculations 35to44'!AD142,'Calculations 45to54'!AD142,'Calculations 55to64'!AD142,'Calculations 65plus'!AD142)</f>
        <v>4.6324093194879595E-2</v>
      </c>
      <c r="AE187" s="34">
        <f>AE142/SUM(AE142,'Calculations 16to19'!AE142,'Calculations 25to34'!AE142,'Calculations 35to44'!AE142,'Calculations 45to54'!AE142,'Calculations 55to64'!AE142,'Calculations 65plus'!AE142)</f>
        <v>4.5744300118524116E-2</v>
      </c>
      <c r="AF187" s="34">
        <f>AF142/SUM(AF142,'Calculations 16to19'!AF142,'Calculations 25to34'!AF142,'Calculations 35to44'!AF142,'Calculations 45to54'!AF142,'Calculations 55to64'!AF142,'Calculations 65plus'!AF142)</f>
        <v>4.516991912179321E-2</v>
      </c>
    </row>
    <row r="188" spans="1:32" x14ac:dyDescent="0.2">
      <c r="A188" s="12" t="s">
        <v>30</v>
      </c>
      <c r="B188" s="34">
        <f>B143/SUM(B143,'Calculations 16to19'!B143,'Calculations 25to34'!B143,'Calculations 35to44'!B143,'Calculations 45to54'!B143,'Calculations 55to64'!B143,'Calculations 65plus'!B143)</f>
        <v>8.1799591002044994E-2</v>
      </c>
      <c r="C188" s="34">
        <f>C143/SUM(C143,'Calculations 16to19'!C143,'Calculations 25to34'!C143,'Calculations 35to44'!C143,'Calculations 45to54'!C143,'Calculations 55to64'!C143,'Calculations 65plus'!C143)</f>
        <v>8.1248706111694907E-2</v>
      </c>
      <c r="D188" s="34">
        <f>D143/SUM(D143,'Calculations 16to19'!D143,'Calculations 25to34'!D143,'Calculations 35to44'!D143,'Calculations 45to54'!D143,'Calculations 55to64'!D143,'Calculations 65plus'!D143)</f>
        <v>8.0045639685288772E-2</v>
      </c>
      <c r="E188" s="34">
        <f>E143/SUM(E143,'Calculations 16to19'!E143,'Calculations 25to34'!E143,'Calculations 35to44'!E143,'Calculations 45to54'!E143,'Calculations 55to64'!E143,'Calculations 65plus'!E143)</f>
        <v>7.9026308316437241E-2</v>
      </c>
      <c r="F188" s="34">
        <f>F143/SUM(F143,'Calculations 16to19'!F143,'Calculations 25to34'!F143,'Calculations 35to44'!F143,'Calculations 45to54'!F143,'Calculations 55to64'!F143,'Calculations 65plus'!F143)</f>
        <v>7.8235669605042288E-2</v>
      </c>
      <c r="G188" s="34">
        <f>G143/SUM(G143,'Calculations 16to19'!G143,'Calculations 25to34'!G143,'Calculations 35to44'!G143,'Calculations 45to54'!G143,'Calculations 55to64'!G143,'Calculations 65plus'!G143)</f>
        <v>7.688651490429374E-2</v>
      </c>
      <c r="H188" s="34">
        <f>H143/SUM(H143,'Calculations 16to19'!H143,'Calculations 25to34'!H143,'Calculations 35to44'!H143,'Calculations 45to54'!H143,'Calculations 55to64'!H143,'Calculations 65plus'!H143)</f>
        <v>7.6112687430315809E-2</v>
      </c>
      <c r="I188" s="34">
        <f>I143/SUM(I143,'Calculations 16to19'!I143,'Calculations 25to34'!I143,'Calculations 35to44'!I143,'Calculations 45to54'!I143,'Calculations 55to64'!I143,'Calculations 65plus'!I143)</f>
        <v>7.6233049784755064E-2</v>
      </c>
      <c r="J188" s="34">
        <f>J143/SUM(J143,'Calculations 16to19'!J143,'Calculations 25to34'!J143,'Calculations 35to44'!J143,'Calculations 45to54'!J143,'Calculations 55to64'!J143,'Calculations 65plus'!J143)</f>
        <v>7.5923090463383802E-2</v>
      </c>
      <c r="K188" s="34">
        <f>K143/SUM(K143,'Calculations 16to19'!K143,'Calculations 25to34'!K143,'Calculations 35to44'!K143,'Calculations 45to54'!K143,'Calculations 55to64'!K143,'Calculations 65plus'!K143)</f>
        <v>7.4408881338708918E-2</v>
      </c>
      <c r="L188" s="34">
        <f>L143/SUM(L143,'Calculations 16to19'!L143,'Calculations 25to34'!L143,'Calculations 35to44'!L143,'Calculations 45to54'!L143,'Calculations 55to64'!L143,'Calculations 65plus'!L143)</f>
        <v>7.3579407323376492E-2</v>
      </c>
      <c r="M188" s="34">
        <f>M143/SUM(M143,'Calculations 16to19'!M143,'Calculations 25to34'!M143,'Calculations 35to44'!M143,'Calculations 45to54'!M143,'Calculations 55to64'!M143,'Calculations 65plus'!M143)</f>
        <v>7.2779459925302756E-2</v>
      </c>
      <c r="N188" s="34">
        <f>N143/SUM(N143,'Calculations 16to19'!N143,'Calculations 25to34'!N143,'Calculations 35to44'!N143,'Calculations 45to54'!N143,'Calculations 55to64'!N143,'Calculations 65plus'!N143)</f>
        <v>7.1981413283528417E-2</v>
      </c>
      <c r="O188" s="34">
        <f>O143/SUM(O143,'Calculations 16to19'!O143,'Calculations 25to34'!O143,'Calculations 35to44'!O143,'Calculations 45to54'!O143,'Calculations 55to64'!O143,'Calculations 65plus'!O143)</f>
        <v>7.1185483310079276E-2</v>
      </c>
      <c r="P188" s="34">
        <f>P143/SUM(P143,'Calculations 16to19'!P143,'Calculations 25to34'!P143,'Calculations 35to44'!P143,'Calculations 45to54'!P143,'Calculations 55to64'!P143,'Calculations 65plus'!P143)</f>
        <v>7.0391883711314801E-2</v>
      </c>
      <c r="Q188" s="34">
        <f>Q143/SUM(Q143,'Calculations 16to19'!Q143,'Calculations 25to34'!Q143,'Calculations 35to44'!Q143,'Calculations 45to54'!Q143,'Calculations 55to64'!Q143,'Calculations 65plus'!Q143)</f>
        <v>6.960082556375842E-2</v>
      </c>
      <c r="R188" s="34">
        <f>R143/SUM(R143,'Calculations 16to19'!R143,'Calculations 25to34'!R143,'Calculations 35to44'!R143,'Calculations 45to54'!R143,'Calculations 55to64'!R143,'Calculations 65plus'!R143)</f>
        <v>6.8812516914438945E-2</v>
      </c>
      <c r="S188" s="34">
        <f>S143/SUM(S143,'Calculations 16to19'!S143,'Calculations 25to34'!S143,'Calculations 35to44'!S143,'Calculations 45to54'!S143,'Calculations 55to64'!S143,'Calculations 65plus'!S143)</f>
        <v>6.8027162405958908E-2</v>
      </c>
      <c r="T188" s="34">
        <f>T143/SUM(T143,'Calculations 16to19'!T143,'Calculations 25to34'!T143,'Calculations 35to44'!T143,'Calculations 45to54'!T143,'Calculations 55to64'!T143,'Calculations 65plus'!T143)</f>
        <v>6.7244962926387639E-2</v>
      </c>
      <c r="U188" s="34">
        <f>U143/SUM(U143,'Calculations 16to19'!U143,'Calculations 25to34'!U143,'Calculations 35to44'!U143,'Calculations 45to54'!U143,'Calculations 55to64'!U143,'Calculations 65plus'!U143)</f>
        <v>6.6466115283979901E-2</v>
      </c>
      <c r="V188" s="34">
        <f>V143/SUM(V143,'Calculations 16to19'!V143,'Calculations 25to34'!V143,'Calculations 35to44'!V143,'Calculations 45to54'!V143,'Calculations 55to64'!V143,'Calculations 65plus'!V143)</f>
        <v>6.5690811906612953E-2</v>
      </c>
      <c r="W188" s="34">
        <f>W143/SUM(W143,'Calculations 16to19'!W143,'Calculations 25to34'!W143,'Calculations 35to44'!W143,'Calculations 45to54'!W143,'Calculations 55to64'!W143,'Calculations 65plus'!W143)</f>
        <v>6.4919240565748063E-2</v>
      </c>
      <c r="X188" s="34">
        <f>X143/SUM(X143,'Calculations 16to19'!X143,'Calculations 25to34'!X143,'Calculations 35to44'!X143,'Calculations 45to54'!X143,'Calculations 55to64'!X143,'Calculations 65plus'!X143)</f>
        <v>6.4151584124628375E-2</v>
      </c>
      <c r="Y188" s="34">
        <f>Y143/SUM(Y143,'Calculations 16to19'!Y143,'Calculations 25to34'!Y143,'Calculations 35to44'!Y143,'Calculations 45to54'!Y143,'Calculations 55to64'!Y143,'Calculations 65plus'!Y143)</f>
        <v>6.338802031034875E-2</v>
      </c>
      <c r="Z188" s="34">
        <f>Z143/SUM(Z143,'Calculations 16to19'!Z143,'Calculations 25to34'!Z143,'Calculations 35to44'!Z143,'Calculations 45to54'!Z143,'Calculations 55to64'!Z143,'Calculations 65plus'!Z143)</f>
        <v>6.2628721509353349E-2</v>
      </c>
      <c r="AA188" s="34">
        <f>AA143/SUM(AA143,'Calculations 16to19'!AA143,'Calculations 25to34'!AA143,'Calculations 35to44'!AA143,'Calculations 45to54'!AA143,'Calculations 55to64'!AA143,'Calculations 65plus'!AA143)</f>
        <v>6.1873854585847522E-2</v>
      </c>
      <c r="AB188" s="34">
        <f>AB143/SUM(AB143,'Calculations 16to19'!AB143,'Calculations 25to34'!AB143,'Calculations 35to44'!AB143,'Calculations 45to54'!AB143,'Calculations 55to64'!AB143,'Calculations 65plus'!AB143)</f>
        <v>6.1123580722553812E-2</v>
      </c>
      <c r="AC188" s="34">
        <f>AC143/SUM(AC143,'Calculations 16to19'!AC143,'Calculations 25to34'!AC143,'Calculations 35to44'!AC143,'Calculations 45to54'!AC143,'Calculations 55to64'!AC143,'Calculations 65plus'!AC143)</f>
        <v>6.0378055283174796E-2</v>
      </c>
      <c r="AD188" s="34">
        <f>AD143/SUM(AD143,'Calculations 16to19'!AD143,'Calculations 25to34'!AD143,'Calculations 35to44'!AD143,'Calculations 45to54'!AD143,'Calculations 55to64'!AD143,'Calculations 65plus'!AD143)</f>
        <v>5.9637427695888395E-2</v>
      </c>
      <c r="AE188" s="34">
        <f>AE143/SUM(AE143,'Calculations 16to19'!AE143,'Calculations 25to34'!AE143,'Calculations 35to44'!AE143,'Calculations 45to54'!AE143,'Calculations 55to64'!AE143,'Calculations 65plus'!AE143)</f>
        <v>5.8901841357143686E-2</v>
      </c>
      <c r="AF188" s="34">
        <f>AF143/SUM(AF143,'Calculations 16to19'!AF143,'Calculations 25to34'!AF143,'Calculations 35to44'!AF143,'Calculations 45to54'!AF143,'Calculations 55to64'!AF143,'Calculations 65plus'!AF143)</f>
        <v>5.8171433555000221E-2</v>
      </c>
    </row>
    <row r="189" spans="1:32" x14ac:dyDescent="0.2">
      <c r="A189" s="12" t="s">
        <v>31</v>
      </c>
      <c r="B189" s="34">
        <f>B144/SUM(B144,'Calculations 16to19'!B144,'Calculations 25to34'!B144,'Calculations 35to44'!B144,'Calculations 45to54'!B144,'Calculations 55to64'!B144,'Calculations 65plus'!B144)</f>
        <v>7.2234762979683967E-2</v>
      </c>
      <c r="C189" s="34">
        <f>C144/SUM(C144,'Calculations 16to19'!C144,'Calculations 25to34'!C144,'Calculations 35to44'!C144,'Calculations 45to54'!C144,'Calculations 55to64'!C144,'Calculations 65plus'!C144)</f>
        <v>7.1709309237945662E-2</v>
      </c>
      <c r="D189" s="34">
        <f>D144/SUM(D144,'Calculations 16to19'!D144,'Calculations 25to34'!D144,'Calculations 35to44'!D144,'Calculations 45to54'!D144,'Calculations 55to64'!D144,'Calculations 65plus'!D144)</f>
        <v>7.0668159819103959E-2</v>
      </c>
      <c r="E189" s="34">
        <f>E144/SUM(E144,'Calculations 16to19'!E144,'Calculations 25to34'!E144,'Calculations 35to44'!E144,'Calculations 45to54'!E144,'Calculations 55to64'!E144,'Calculations 65plus'!E144)</f>
        <v>6.9781424066215209E-2</v>
      </c>
      <c r="F189" s="34">
        <f>F144/SUM(F144,'Calculations 16to19'!F144,'Calculations 25to34'!F144,'Calculations 35to44'!F144,'Calculations 45to54'!F144,'Calculations 55to64'!F144,'Calculations 65plus'!F144)</f>
        <v>6.9061982533815389E-2</v>
      </c>
      <c r="G189" s="34">
        <f>G144/SUM(G144,'Calculations 16to19'!G144,'Calculations 25to34'!G144,'Calculations 35to44'!G144,'Calculations 45to54'!G144,'Calculations 55to64'!G144,'Calculations 65plus'!G144)</f>
        <v>6.7816829492087852E-2</v>
      </c>
      <c r="H189" s="34">
        <f>H144/SUM(H144,'Calculations 16to19'!H144,'Calculations 25to34'!H144,'Calculations 35to44'!H144,'Calculations 45to54'!H144,'Calculations 55to64'!H144,'Calculations 65plus'!H144)</f>
        <v>6.7057362263054449E-2</v>
      </c>
      <c r="I189" s="34">
        <f>I144/SUM(I144,'Calculations 16to19'!I144,'Calculations 25to34'!I144,'Calculations 35to44'!I144,'Calculations 45to54'!I144,'Calculations 55to64'!I144,'Calculations 65plus'!I144)</f>
        <v>6.7099309616065486E-2</v>
      </c>
      <c r="J189" s="34">
        <f>J144/SUM(J144,'Calculations 16to19'!J144,'Calculations 25to34'!J144,'Calculations 35to44'!J144,'Calculations 45to54'!J144,'Calculations 55to64'!J144,'Calculations 65plus'!J144)</f>
        <v>6.681466337430042E-2</v>
      </c>
      <c r="K189" s="34">
        <f>K144/SUM(K144,'Calculations 16to19'!K144,'Calculations 25to34'!K144,'Calculations 35to44'!K144,'Calculations 45to54'!K144,'Calculations 55to64'!K144,'Calculations 65plus'!K144)</f>
        <v>6.5517128133152941E-2</v>
      </c>
      <c r="L189" s="34">
        <f>L144/SUM(L144,'Calculations 16to19'!L144,'Calculations 25to34'!L144,'Calculations 35to44'!L144,'Calculations 45to54'!L144,'Calculations 55to64'!L144,'Calculations 65plus'!L144)</f>
        <v>6.4725468038254033E-2</v>
      </c>
      <c r="M189" s="34">
        <f>M144/SUM(M144,'Calculations 16to19'!M144,'Calculations 25to34'!M144,'Calculations 35to44'!M144,'Calculations 45to54'!M144,'Calculations 55to64'!M144,'Calculations 65plus'!M144)</f>
        <v>6.3992549722201808E-2</v>
      </c>
      <c r="N189" s="34">
        <f>N144/SUM(N144,'Calculations 16to19'!N144,'Calculations 25to34'!N144,'Calculations 35to44'!N144,'Calculations 45to54'!N144,'Calculations 55to64'!N144,'Calculations 65plus'!N144)</f>
        <v>6.3261832006379054E-2</v>
      </c>
      <c r="O189" s="34">
        <f>O144/SUM(O144,'Calculations 16to19'!O144,'Calculations 25to34'!O144,'Calculations 35to44'!O144,'Calculations 45to54'!O144,'Calculations 55to64'!O144,'Calculations 65plus'!O144)</f>
        <v>6.2533523369968716E-2</v>
      </c>
      <c r="P189" s="34">
        <f>P144/SUM(P144,'Calculations 16to19'!P144,'Calculations 25to34'!P144,'Calculations 35to44'!P144,'Calculations 45to54'!P144,'Calculations 55to64'!P144,'Calculations 65plus'!P144)</f>
        <v>6.1807830045609566E-2</v>
      </c>
      <c r="Q189" s="34">
        <f>Q144/SUM(Q144,'Calculations 16to19'!Q144,'Calculations 25to34'!Q144,'Calculations 35to44'!Q144,'Calculations 45to54'!Q144,'Calculations 55to64'!Q144,'Calculations 65plus'!Q144)</f>
        <v>6.1084955494003536E-2</v>
      </c>
      <c r="R189" s="34">
        <f>R144/SUM(R144,'Calculations 16to19'!R144,'Calculations 25to34'!R144,'Calculations 35to44'!R144,'Calculations 45to54'!R144,'Calculations 55to64'!R144,'Calculations 65plus'!R144)</f>
        <v>6.036509991520355E-2</v>
      </c>
      <c r="S189" s="34">
        <f>S144/SUM(S144,'Calculations 16to19'!S144,'Calculations 25to34'!S144,'Calculations 35to44'!S144,'Calculations 45to54'!S144,'Calculations 55to64'!S144,'Calculations 65plus'!S144)</f>
        <v>5.9648459796327116E-2</v>
      </c>
      <c r="T189" s="34">
        <f>T144/SUM(T144,'Calculations 16to19'!T144,'Calculations 25to34'!T144,'Calculations 35to44'!T144,'Calculations 45to54'!T144,'Calculations 55to64'!T144,'Calculations 65plus'!T144)</f>
        <v>5.8935227495295346E-2</v>
      </c>
      <c r="U189" s="34">
        <f>U144/SUM(U144,'Calculations 16to19'!U144,'Calculations 25to34'!U144,'Calculations 35to44'!U144,'Calculations 45to54'!U144,'Calculations 55to64'!U144,'Calculations 65plus'!U144)</f>
        <v>5.8225590860070488E-2</v>
      </c>
      <c r="V189" s="34">
        <f>V144/SUM(V144,'Calculations 16to19'!V144,'Calculations 25to34'!V144,'Calculations 35to44'!V144,'Calculations 45to54'!V144,'Calculations 55to64'!V144,'Calculations 65plus'!V144)</f>
        <v>5.7519732882735632E-2</v>
      </c>
      <c r="W189" s="34">
        <f>W144/SUM(W144,'Calculations 16to19'!W144,'Calculations 25to34'!W144,'Calculations 35to44'!W144,'Calculations 45to54'!W144,'Calculations 55to64'!W144,'Calculations 65plus'!W144)</f>
        <v>5.6817831387655587E-2</v>
      </c>
      <c r="X189" s="34">
        <f>X144/SUM(X144,'Calculations 16to19'!X144,'Calculations 25to34'!X144,'Calculations 35to44'!X144,'Calculations 45to54'!X144,'Calculations 55to64'!X144,'Calculations 65plus'!X144)</f>
        <v>5.6120058752850421E-2</v>
      </c>
      <c r="Y189" s="34">
        <f>Y144/SUM(Y144,'Calculations 16to19'!Y144,'Calculations 25to34'!Y144,'Calculations 35to44'!Y144,'Calculations 45to54'!Y144,'Calculations 55to64'!Y144,'Calculations 65plus'!Y144)</f>
        <v>5.5426581663626899E-2</v>
      </c>
      <c r="Z189" s="34">
        <f>Z144/SUM(Z144,'Calculations 16to19'!Z144,'Calculations 25to34'!Z144,'Calculations 35to44'!Z144,'Calculations 45to54'!Z144,'Calculations 55to64'!Z144,'Calculations 65plus'!Z144)</f>
        <v>5.473756089743044E-2</v>
      </c>
      <c r="AA189" s="34">
        <f>AA144/SUM(AA144,'Calculations 16to19'!AA144,'Calculations 25to34'!AA144,'Calculations 35to44'!AA144,'Calculations 45to54'!AA144,'Calculations 55to64'!AA144,'Calculations 65plus'!AA144)</f>
        <v>5.4053151138808805E-2</v>
      </c>
      <c r="AB189" s="34">
        <f>AB144/SUM(AB144,'Calculations 16to19'!AB144,'Calculations 25to34'!AB144,'Calculations 35to44'!AB144,'Calculations 45to54'!AB144,'Calculations 55to64'!AB144,'Calculations 65plus'!AB144)</f>
        <v>5.3373500823324399E-2</v>
      </c>
      <c r="AC189" s="34">
        <f>AC144/SUM(AC144,'Calculations 16to19'!AC144,'Calculations 25to34'!AC144,'Calculations 35to44'!AC144,'Calculations 45to54'!AC144,'Calculations 55to64'!AC144,'Calculations 65plus'!AC144)</f>
        <v>5.2698752009194154E-2</v>
      </c>
      <c r="AD189" s="34">
        <f>AD144/SUM(AD144,'Calculations 16to19'!AD144,'Calculations 25to34'!AD144,'Calculations 35to44'!AD144,'Calculations 45to54'!AD144,'Calculations 55to64'!AD144,'Calculations 65plus'!AD144)</f>
        <v>5.2029040275404934E-2</v>
      </c>
      <c r="AE189" s="34">
        <f>AE144/SUM(AE144,'Calculations 16to19'!AE144,'Calculations 25to34'!AE144,'Calculations 35to44'!AE144,'Calculations 45to54'!AE144,'Calculations 55to64'!AE144,'Calculations 65plus'!AE144)</f>
        <v>5.1364494645011104E-2</v>
      </c>
      <c r="AF189" s="34">
        <f>AF144/SUM(AF144,'Calculations 16to19'!AF144,'Calculations 25to34'!AF144,'Calculations 35to44'!AF144,'Calculations 45to54'!AF144,'Calculations 55to64'!AF144,'Calculations 65plus'!AF144)</f>
        <v>5.0705237532308906E-2</v>
      </c>
    </row>
    <row r="190" spans="1:32" x14ac:dyDescent="0.2">
      <c r="A190" s="12" t="s">
        <v>32</v>
      </c>
      <c r="B190" s="34">
        <f>B145/SUM(B145,'Calculations 16to19'!B145,'Calculations 25to34'!B145,'Calculations 35to44'!B145,'Calculations 45to54'!B145,'Calculations 55to64'!B145,'Calculations 65plus'!B145)</f>
        <v>8.1395348837209336E-2</v>
      </c>
      <c r="C190" s="34">
        <f>C145/SUM(C145,'Calculations 16to19'!C145,'Calculations 25to34'!C145,'Calculations 35to44'!C145,'Calculations 45to54'!C145,'Calculations 55to64'!C145,'Calculations 65plus'!C145)</f>
        <v>8.0833423460299716E-2</v>
      </c>
      <c r="D190" s="34">
        <f>D145/SUM(D145,'Calculations 16to19'!D145,'Calculations 25to34'!D145,'Calculations 35to44'!D145,'Calculations 45to54'!D145,'Calculations 55to64'!D145,'Calculations 65plus'!D145)</f>
        <v>7.96323106657289E-2</v>
      </c>
      <c r="E190" s="34">
        <f>E145/SUM(E145,'Calculations 16to19'!E145,'Calculations 25to34'!E145,'Calculations 35to44'!E145,'Calculations 45to54'!E145,'Calculations 55to64'!E145,'Calculations 65plus'!E145)</f>
        <v>7.8602580432454439E-2</v>
      </c>
      <c r="F190" s="34">
        <f>F145/SUM(F145,'Calculations 16to19'!F145,'Calculations 25to34'!F145,'Calculations 35to44'!F145,'Calculations 45to54'!F145,'Calculations 55to64'!F145,'Calculations 65plus'!F145)</f>
        <v>7.7781750837288957E-2</v>
      </c>
      <c r="G190" s="34">
        <f>G145/SUM(G145,'Calculations 16to19'!G145,'Calculations 25to34'!G145,'Calculations 35to44'!G145,'Calculations 45to54'!G145,'Calculations 55to64'!G145,'Calculations 65plus'!G145)</f>
        <v>7.6382580141170262E-2</v>
      </c>
      <c r="H190" s="34">
        <f>H145/SUM(H145,'Calculations 16to19'!H145,'Calculations 25to34'!H145,'Calculations 35to44'!H145,'Calculations 45to54'!H145,'Calculations 55to64'!H145,'Calculations 65plus'!H145)</f>
        <v>7.5545383719730547E-2</v>
      </c>
      <c r="I190" s="34">
        <f>I145/SUM(I145,'Calculations 16to19'!I145,'Calculations 25to34'!I145,'Calculations 35to44'!I145,'Calculations 45to54'!I145,'Calculations 55to64'!I145,'Calculations 65plus'!I145)</f>
        <v>7.5591097978742874E-2</v>
      </c>
      <c r="J190" s="34">
        <f>J145/SUM(J145,'Calculations 16to19'!J145,'Calculations 25to34'!J145,'Calculations 35to44'!J145,'Calculations 45to54'!J145,'Calculations 55to64'!J145,'Calculations 65plus'!J145)</f>
        <v>7.5225093301405602E-2</v>
      </c>
      <c r="K190" s="34">
        <f>K145/SUM(K145,'Calculations 16to19'!K145,'Calculations 25to34'!K145,'Calculations 35to44'!K145,'Calculations 45to54'!K145,'Calculations 55to64'!K145,'Calculations 65plus'!K145)</f>
        <v>7.368333767267346E-2</v>
      </c>
      <c r="L190" s="34">
        <f>L145/SUM(L145,'Calculations 16to19'!L145,'Calculations 25to34'!L145,'Calculations 35to44'!L145,'Calculations 45to54'!L145,'Calculations 55to64'!L145,'Calculations 65plus'!L145)</f>
        <v>7.2862429489063199E-2</v>
      </c>
      <c r="M190" s="34">
        <f>M145/SUM(M145,'Calculations 16to19'!M145,'Calculations 25to34'!M145,'Calculations 35to44'!M145,'Calculations 45to54'!M145,'Calculations 55to64'!M145,'Calculations 65plus'!M145)</f>
        <v>7.203260510185848E-2</v>
      </c>
      <c r="N190" s="34">
        <f>N145/SUM(N145,'Calculations 16to19'!N145,'Calculations 25to34'!N145,'Calculations 35to44'!N145,'Calculations 45to54'!N145,'Calculations 55to64'!N145,'Calculations 65plus'!N145)</f>
        <v>7.1205674845710401E-2</v>
      </c>
      <c r="O190" s="34">
        <f>O145/SUM(O145,'Calculations 16to19'!O145,'Calculations 25to34'!O145,'Calculations 35to44'!O145,'Calculations 45to54'!O145,'Calculations 55to64'!O145,'Calculations 65plus'!O145)</f>
        <v>7.0381855339630914E-2</v>
      </c>
      <c r="P190" s="34">
        <f>P145/SUM(P145,'Calculations 16to19'!P145,'Calculations 25to34'!P145,'Calculations 35to44'!P145,'Calculations 45to54'!P145,'Calculations 55to64'!P145,'Calculations 65plus'!P145)</f>
        <v>6.9561359972464668E-2</v>
      </c>
      <c r="Q190" s="34">
        <f>Q145/SUM(Q145,'Calculations 16to19'!Q145,'Calculations 25to34'!Q145,'Calculations 35to44'!Q145,'Calculations 45to54'!Q145,'Calculations 55to64'!Q145,'Calculations 65plus'!Q145)</f>
        <v>6.8744398472872614E-2</v>
      </c>
      <c r="R190" s="34">
        <f>R145/SUM(R145,'Calculations 16to19'!R145,'Calculations 25to34'!R145,'Calculations 35to44'!R145,'Calculations 45to54'!R145,'Calculations 55to64'!R145,'Calculations 65plus'!R145)</f>
        <v>6.7931176509615818E-2</v>
      </c>
      <c r="S190" s="34">
        <f>S145/SUM(S145,'Calculations 16to19'!S145,'Calculations 25to34'!S145,'Calculations 35to44'!S145,'Calculations 45to54'!S145,'Calculations 55to64'!S145,'Calculations 65plus'!S145)</f>
        <v>6.7121895321985148E-2</v>
      </c>
      <c r="T190" s="34">
        <f>T145/SUM(T145,'Calculations 16to19'!T145,'Calculations 25to34'!T145,'Calculations 35to44'!T145,'Calculations 45to54'!T145,'Calculations 55to64'!T145,'Calculations 65plus'!T145)</f>
        <v>6.6316751380101985E-2</v>
      </c>
      <c r="U190" s="34">
        <f>U145/SUM(U145,'Calculations 16to19'!U145,'Calculations 25to34'!U145,'Calculations 35to44'!U145,'Calculations 45to54'!U145,'Calculations 55to64'!U145,'Calculations 65plus'!U145)</f>
        <v>6.551593607471605E-2</v>
      </c>
      <c r="V190" s="34">
        <f>V145/SUM(V145,'Calculations 16to19'!V145,'Calculations 25to34'!V145,'Calculations 35to44'!V145,'Calculations 45to54'!V145,'Calculations 55to64'!V145,'Calculations 65plus'!V145)</f>
        <v>6.4719635436017595E-2</v>
      </c>
      <c r="W190" s="34">
        <f>W145/SUM(W145,'Calculations 16to19'!W145,'Calculations 25to34'!W145,'Calculations 35to44'!W145,'Calculations 45to54'!W145,'Calculations 55to64'!W145,'Calculations 65plus'!W145)</f>
        <v>6.3928029880895812E-2</v>
      </c>
      <c r="X190" s="34">
        <f>X145/SUM(X145,'Calculations 16to19'!X145,'Calculations 25to34'!X145,'Calculations 35to44'!X145,'Calculations 45to54'!X145,'Calculations 55to64'!X145,'Calculations 65plus'!X145)</f>
        <v>6.3141293987988886E-2</v>
      </c>
      <c r="Y190" s="34">
        <f>Y145/SUM(Y145,'Calculations 16to19'!Y145,'Calculations 25to34'!Y145,'Calculations 35to44'!Y145,'Calculations 45to54'!Y145,'Calculations 55to64'!Y145,'Calculations 65plus'!Y145)</f>
        <v>6.2359596299795324E-2</v>
      </c>
      <c r="Z190" s="34">
        <f>Z145/SUM(Z145,'Calculations 16to19'!Z145,'Calculations 25to34'!Z145,'Calculations 35to44'!Z145,'Calculations 45to54'!Z145,'Calculations 55to64'!Z145,'Calculations 65plus'!Z145)</f>
        <v>6.1583099151048842E-2</v>
      </c>
      <c r="AA190" s="34">
        <f>AA145/SUM(AA145,'Calculations 16to19'!AA145,'Calculations 25to34'!AA145,'Calculations 35to44'!AA145,'Calculations 45to54'!AA145,'Calculations 55to64'!AA145,'Calculations 65plus'!AA145)</f>
        <v>6.0811958522496913E-2</v>
      </c>
      <c r="AB190" s="34">
        <f>AB145/SUM(AB145,'Calculations 16to19'!AB145,'Calculations 25to34'!AB145,'Calculations 35to44'!AB145,'Calculations 45to54'!AB145,'Calculations 55to64'!AB145,'Calculations 65plus'!AB145)</f>
        <v>6.0046323919175679E-2</v>
      </c>
      <c r="AC190" s="34">
        <f>AC145/SUM(AC145,'Calculations 16to19'!AC145,'Calculations 25to34'!AC145,'Calculations 35to44'!AC145,'Calculations 45to54'!AC145,'Calculations 55to64'!AC145,'Calculations 65plus'!AC145)</f>
        <v>5.9286338272221926E-2</v>
      </c>
      <c r="AD190" s="34">
        <f>AD145/SUM(AD145,'Calculations 16to19'!AD145,'Calculations 25to34'!AD145,'Calculations 35to44'!AD145,'Calculations 45to54'!AD145,'Calculations 55to64'!AD145,'Calculations 65plus'!AD145)</f>
        <v>5.8532137863235488E-2</v>
      </c>
      <c r="AE190" s="34">
        <f>AE145/SUM(AE145,'Calculations 16to19'!AE145,'Calculations 25to34'!AE145,'Calculations 35to44'!AE145,'Calculations 45to54'!AE145,'Calculations 55to64'!AE145,'Calculations 65plus'!AE145)</f>
        <v>5.7783852270162701E-2</v>
      </c>
      <c r="AF190" s="34">
        <f>AF145/SUM(AF145,'Calculations 16to19'!AF145,'Calculations 25to34'!AF145,'Calculations 35to44'!AF145,'Calculations 45to54'!AF145,'Calculations 55to64'!AF145,'Calculations 65plus'!AF145)</f>
        <v>5.7041604333661268E-2</v>
      </c>
    </row>
    <row r="191" spans="1:32" x14ac:dyDescent="0.2">
      <c r="A191" s="12" t="s">
        <v>33</v>
      </c>
      <c r="B191" s="34">
        <f>B146/SUM(B146,'Calculations 16to19'!B146,'Calculations 25to34'!B146,'Calculations 35to44'!B146,'Calculations 45to54'!B146,'Calculations 55to64'!B146,'Calculations 65plus'!B146)</f>
        <v>4.8689138576779041E-2</v>
      </c>
      <c r="C191" s="34">
        <f>C146/SUM(C146,'Calculations 16to19'!C146,'Calculations 25to34'!C146,'Calculations 35to44'!C146,'Calculations 45to54'!C146,'Calculations 55to64'!C146,'Calculations 65plus'!C146)</f>
        <v>4.8479464966290527E-2</v>
      </c>
      <c r="D191" s="34">
        <f>D146/SUM(D146,'Calculations 16to19'!D146,'Calculations 25to34'!D146,'Calculations 35to44'!D146,'Calculations 45to54'!D146,'Calculations 55to64'!D146,'Calculations 65plus'!D146)</f>
        <v>4.7921197332521683E-2</v>
      </c>
      <c r="E191" s="34">
        <f>E146/SUM(E146,'Calculations 16to19'!E146,'Calculations 25to34'!E146,'Calculations 35to44'!E146,'Calculations 45to54'!E146,'Calculations 55to64'!E146,'Calculations 65plus'!E146)</f>
        <v>4.7450059479642016E-2</v>
      </c>
      <c r="F191" s="34">
        <f>F146/SUM(F146,'Calculations 16to19'!F146,'Calculations 25to34'!F146,'Calculations 35to44'!F146,'Calculations 45to54'!F146,'Calculations 55to64'!F146,'Calculations 65plus'!F146)</f>
        <v>4.7066514201515676E-2</v>
      </c>
      <c r="G191" s="34">
        <f>G146/SUM(G146,'Calculations 16to19'!G146,'Calculations 25to34'!G146,'Calculations 35to44'!G146,'Calculations 45to54'!G146,'Calculations 55to64'!G146,'Calculations 65plus'!G146)</f>
        <v>4.6315432078882265E-2</v>
      </c>
      <c r="H191" s="34">
        <f>H146/SUM(H146,'Calculations 16to19'!H146,'Calculations 25to34'!H146,'Calculations 35to44'!H146,'Calculations 45to54'!H146,'Calculations 55to64'!H146,'Calculations 65plus'!H146)</f>
        <v>4.5870518908141221E-2</v>
      </c>
      <c r="I191" s="34">
        <f>I146/SUM(I146,'Calculations 16to19'!I146,'Calculations 25to34'!I146,'Calculations 35to44'!I146,'Calculations 45to54'!I146,'Calculations 55to64'!I146,'Calculations 65plus'!I146)</f>
        <v>4.5899626568593435E-2</v>
      </c>
      <c r="J191" s="34">
        <f>J146/SUM(J146,'Calculations 16to19'!J146,'Calculations 25to34'!J146,'Calculations 35to44'!J146,'Calculations 45to54'!J146,'Calculations 55to64'!J146,'Calculations 65plus'!J146)</f>
        <v>4.5708133419064718E-2</v>
      </c>
      <c r="K191" s="34">
        <f>K146/SUM(K146,'Calculations 16to19'!K146,'Calculations 25to34'!K146,'Calculations 35to44'!K146,'Calculations 45to54'!K146,'Calculations 55to64'!K146,'Calculations 65plus'!K146)</f>
        <v>4.4880084079841127E-2</v>
      </c>
      <c r="L191" s="34">
        <f>L146/SUM(L146,'Calculations 16to19'!L146,'Calculations 25to34'!L146,'Calculations 35to44'!L146,'Calculations 45to54'!L146,'Calculations 55to64'!L146,'Calculations 65plus'!L146)</f>
        <v>4.4534835514392572E-2</v>
      </c>
      <c r="M191" s="34">
        <f>M146/SUM(M146,'Calculations 16to19'!M146,'Calculations 25to34'!M146,'Calculations 35to44'!M146,'Calculations 45to54'!M146,'Calculations 55to64'!M146,'Calculations 65plus'!M146)</f>
        <v>4.4114807628502936E-2</v>
      </c>
      <c r="N191" s="34">
        <f>N146/SUM(N146,'Calculations 16to19'!N146,'Calculations 25to34'!N146,'Calculations 35to44'!N146,'Calculations 45to54'!N146,'Calculations 55to64'!N146,'Calculations 65plus'!N146)</f>
        <v>4.3694310501365914E-2</v>
      </c>
      <c r="O191" s="34">
        <f>O146/SUM(O146,'Calculations 16to19'!O146,'Calculations 25to34'!O146,'Calculations 35to44'!O146,'Calculations 45to54'!O146,'Calculations 55to64'!O146,'Calculations 65plus'!O146)</f>
        <v>4.3273473833829762E-2</v>
      </c>
      <c r="P191" s="34">
        <f>P146/SUM(P146,'Calculations 16to19'!P146,'Calculations 25to34'!P146,'Calculations 35to44'!P146,'Calculations 45to54'!P146,'Calculations 55to64'!P146,'Calculations 65plus'!P146)</f>
        <v>4.2852428725771288E-2</v>
      </c>
      <c r="Q191" s="34">
        <f>Q146/SUM(Q146,'Calculations 16to19'!Q146,'Calculations 25to34'!Q146,'Calculations 35to44'!Q146,'Calculations 45to54'!Q146,'Calculations 55to64'!Q146,'Calculations 65plus'!Q146)</f>
        <v>4.2431307238709234E-2</v>
      </c>
      <c r="R191" s="34">
        <f>R146/SUM(R146,'Calculations 16to19'!R146,'Calculations 25to34'!R146,'Calculations 35to44'!R146,'Calculations 45to54'!R146,'Calculations 55to64'!R146,'Calculations 65plus'!R146)</f>
        <v>4.201024197910707E-2</v>
      </c>
      <c r="S191" s="34">
        <f>S146/SUM(S146,'Calculations 16to19'!S146,'Calculations 25to34'!S146,'Calculations 35to44'!S146,'Calculations 45to54'!S146,'Calculations 55to64'!S146,'Calculations 65plus'!S146)</f>
        <v>4.1589365702577707E-2</v>
      </c>
      <c r="T191" s="34">
        <f>T146/SUM(T146,'Calculations 16to19'!T146,'Calculations 25to34'!T146,'Calculations 35to44'!T146,'Calculations 45to54'!T146,'Calculations 55to64'!T146,'Calculations 65plus'!T146)</f>
        <v>4.1168810939115508E-2</v>
      </c>
      <c r="U191" s="34">
        <f>U146/SUM(U146,'Calculations 16to19'!U146,'Calculations 25to34'!U146,'Calculations 35to44'!U146,'Calculations 45to54'!U146,'Calculations 55to64'!U146,'Calculations 65plus'!U146)</f>
        <v>4.0748709639401567E-2</v>
      </c>
      <c r="V191" s="34">
        <f>V146/SUM(V146,'Calculations 16to19'!V146,'Calculations 25to34'!V146,'Calculations 35to44'!V146,'Calculations 45to54'!V146,'Calculations 55to64'!V146,'Calculations 65plus'!V146)</f>
        <v>4.0329192842146637E-2</v>
      </c>
      <c r="W191" s="34">
        <f>W146/SUM(W146,'Calculations 16to19'!W146,'Calculations 25to34'!W146,'Calculations 35to44'!W146,'Calculations 45to54'!W146,'Calculations 55to64'!W146,'Calculations 65plus'!W146)</f>
        <v>3.9910390362363213E-2</v>
      </c>
      <c r="X191" s="34">
        <f>X146/SUM(X146,'Calculations 16to19'!X146,'Calculations 25to34'!X146,'Calculations 35to44'!X146,'Calculations 45to54'!X146,'Calculations 55to64'!X146,'Calculations 65plus'!X146)</f>
        <v>3.9492430500385575E-2</v>
      </c>
      <c r="Y191" s="34">
        <f>Y146/SUM(Y146,'Calculations 16to19'!Y146,'Calculations 25to34'!Y146,'Calculations 35to44'!Y146,'Calculations 45to54'!Y146,'Calculations 55to64'!Y146,'Calculations 65plus'!Y146)</f>
        <v>3.9075439771390767E-2</v>
      </c>
      <c r="Z191" s="34">
        <f>Z146/SUM(Z146,'Calculations 16to19'!Z146,'Calculations 25to34'!Z146,'Calculations 35to44'!Z146,'Calculations 45to54'!Z146,'Calculations 55to64'!Z146,'Calculations 65plus'!Z146)</f>
        <v>3.8659542655111026E-2</v>
      </c>
      <c r="AA191" s="34">
        <f>AA146/SUM(AA146,'Calculations 16to19'!AA146,'Calculations 25to34'!AA146,'Calculations 35to44'!AA146,'Calculations 45to54'!AA146,'Calculations 55to64'!AA146,'Calculations 65plus'!AA146)</f>
        <v>3.8244861365368636E-2</v>
      </c>
      <c r="AB191" s="34">
        <f>AB146/SUM(AB146,'Calculations 16to19'!AB146,'Calculations 25to34'!AB146,'Calculations 35to44'!AB146,'Calculations 45to54'!AB146,'Calculations 55to64'!AB146,'Calculations 65plus'!AB146)</f>
        <v>3.7831515639015406E-2</v>
      </c>
      <c r="AC191" s="34">
        <f>AC146/SUM(AC146,'Calculations 16to19'!AC146,'Calculations 25to34'!AC146,'Calculations 35to44'!AC146,'Calculations 45to54'!AC146,'Calculations 55to64'!AC146,'Calculations 65plus'!AC146)</f>
        <v>3.7419622543804612E-2</v>
      </c>
      <c r="AD191" s="34">
        <f>AD146/SUM(AD146,'Calculations 16to19'!AD146,'Calculations 25to34'!AD146,'Calculations 35to44'!AD146,'Calculations 45to54'!AD146,'Calculations 55to64'!AD146,'Calculations 65plus'!AD146)</f>
        <v>3.7009296304687467E-2</v>
      </c>
      <c r="AE191" s="34">
        <f>AE146/SUM(AE146,'Calculations 16to19'!AE146,'Calculations 25to34'!AE146,'Calculations 35to44'!AE146,'Calculations 45to54'!AE146,'Calculations 55to64'!AE146,'Calculations 65plus'!AE146)</f>
        <v>3.6600648147979156E-2</v>
      </c>
      <c r="AF191" s="34">
        <f>AF146/SUM(AF146,'Calculations 16to19'!AF146,'Calculations 25to34'!AF146,'Calculations 35to44'!AF146,'Calculations 45to54'!AF146,'Calculations 55to64'!AF146,'Calculations 65plus'!AF146)</f>
        <v>3.6193786162814059E-2</v>
      </c>
    </row>
    <row r="192" spans="1:32" x14ac:dyDescent="0.2">
      <c r="A192" s="12" t="s">
        <v>34</v>
      </c>
      <c r="B192" s="34">
        <f>B147/SUM(B147,'Calculations 16to19'!B147,'Calculations 25to34'!B147,'Calculations 35to44'!B147,'Calculations 45to54'!B147,'Calculations 55to64'!B147,'Calculations 65plus'!B147)</f>
        <v>5.181347150259067E-2</v>
      </c>
      <c r="C192" s="34">
        <f>C147/SUM(C147,'Calculations 16to19'!C147,'Calculations 25to34'!C147,'Calculations 35to44'!C147,'Calculations 45to54'!C147,'Calculations 55to64'!C147,'Calculations 65plus'!C147)</f>
        <v>5.1500077526442346E-2</v>
      </c>
      <c r="D192" s="34">
        <f>D147/SUM(D147,'Calculations 16to19'!D147,'Calculations 25to34'!D147,'Calculations 35to44'!D147,'Calculations 45to54'!D147,'Calculations 55to64'!D147,'Calculations 65plus'!D147)</f>
        <v>5.0789272620168538E-2</v>
      </c>
      <c r="E192" s="34">
        <f>E147/SUM(E147,'Calculations 16to19'!E147,'Calculations 25to34'!E147,'Calculations 35to44'!E147,'Calculations 45to54'!E147,'Calculations 55to64'!E147,'Calculations 65plus'!E147)</f>
        <v>5.0170388611508646E-2</v>
      </c>
      <c r="F192" s="34">
        <f>F147/SUM(F147,'Calculations 16to19'!F147,'Calculations 25to34'!F147,'Calculations 35to44'!F147,'Calculations 45to54'!F147,'Calculations 55to64'!F147,'Calculations 65plus'!F147)</f>
        <v>4.9674515125077784E-2</v>
      </c>
      <c r="G192" s="34">
        <f>G147/SUM(G147,'Calculations 16to19'!G147,'Calculations 25to34'!G147,'Calculations 35to44'!G147,'Calculations 45to54'!G147,'Calculations 55to64'!G147,'Calculations 65plus'!G147)</f>
        <v>4.8842036955625036E-2</v>
      </c>
      <c r="H192" s="34">
        <f>H147/SUM(H147,'Calculations 16to19'!H147,'Calculations 25to34'!H147,'Calculations 35to44'!H147,'Calculations 45to54'!H147,'Calculations 55to64'!H147,'Calculations 65plus'!H147)</f>
        <v>4.8339114171384284E-2</v>
      </c>
      <c r="I192" s="34">
        <f>I147/SUM(I147,'Calculations 16to19'!I147,'Calculations 25to34'!I147,'Calculations 35to44'!I147,'Calculations 45to54'!I147,'Calculations 55to64'!I147,'Calculations 65plus'!I147)</f>
        <v>4.8317897739677436E-2</v>
      </c>
      <c r="J192" s="34">
        <f>J147/SUM(J147,'Calculations 16to19'!J147,'Calculations 25to34'!J147,'Calculations 35to44'!J147,'Calculations 45to54'!J147,'Calculations 55to64'!J147,'Calculations 65plus'!J147)</f>
        <v>4.8031422652866522E-2</v>
      </c>
      <c r="K192" s="34">
        <f>K147/SUM(K147,'Calculations 16to19'!K147,'Calculations 25to34'!K147,'Calculations 35to44'!K147,'Calculations 45to54'!K147,'Calculations 55to64'!K147,'Calculations 65plus'!K147)</f>
        <v>4.7058175577159717E-2</v>
      </c>
      <c r="L192" s="34">
        <f>L147/SUM(L147,'Calculations 16to19'!L147,'Calculations 25to34'!L147,'Calculations 35to44'!L147,'Calculations 45to54'!L147,'Calculations 55to64'!L147,'Calculations 65plus'!L147)</f>
        <v>4.6649750511920565E-2</v>
      </c>
      <c r="M192" s="34">
        <f>M147/SUM(M147,'Calculations 16to19'!M147,'Calculations 25to34'!M147,'Calculations 35to44'!M147,'Calculations 45to54'!M147,'Calculations 55to64'!M147,'Calculations 65plus'!M147)</f>
        <v>4.6148918276533307E-2</v>
      </c>
      <c r="N192" s="34">
        <f>N147/SUM(N147,'Calculations 16to19'!N147,'Calculations 25to34'!N147,'Calculations 35to44'!N147,'Calculations 45to54'!N147,'Calculations 55to64'!N147,'Calculations 65plus'!N147)</f>
        <v>4.5650398407879586E-2</v>
      </c>
      <c r="O192" s="34">
        <f>O147/SUM(O147,'Calculations 16to19'!O147,'Calculations 25to34'!O147,'Calculations 35to44'!O147,'Calculations 45to54'!O147,'Calculations 55to64'!O147,'Calculations 65plus'!O147)</f>
        <v>4.5154279051604206E-2</v>
      </c>
      <c r="P192" s="34">
        <f>P147/SUM(P147,'Calculations 16to19'!P147,'Calculations 25to34'!P147,'Calculations 35to44'!P147,'Calculations 45to54'!P147,'Calculations 55to64'!P147,'Calculations 65plus'!P147)</f>
        <v>4.4660646810898055E-2</v>
      </c>
      <c r="Q192" s="34">
        <f>Q147/SUM(Q147,'Calculations 16to19'!Q147,'Calculations 25to34'!Q147,'Calculations 35to44'!Q147,'Calculations 45to54'!Q147,'Calculations 55to64'!Q147,'Calculations 65plus'!Q147)</f>
        <v>4.416958656865768E-2</v>
      </c>
      <c r="R192" s="34">
        <f>R147/SUM(R147,'Calculations 16to19'!R147,'Calculations 25to34'!R147,'Calculations 35to44'!R147,'Calculations 45to54'!R147,'Calculations 55to64'!R147,'Calculations 65plus'!R147)</f>
        <v>4.368118132527804E-2</v>
      </c>
      <c r="S192" s="34">
        <f>S147/SUM(S147,'Calculations 16to19'!S147,'Calculations 25to34'!S147,'Calculations 35to44'!S147,'Calculations 45to54'!S147,'Calculations 55to64'!S147,'Calculations 65plus'!S147)</f>
        <v>4.3195512051523388E-2</v>
      </c>
      <c r="T192" s="34">
        <f>T147/SUM(T147,'Calculations 16to19'!T147,'Calculations 25to34'!T147,'Calculations 35to44'!T147,'Calculations 45to54'!T147,'Calculations 55to64'!T147,'Calculations 65plus'!T147)</f>
        <v>4.271265755590959E-2</v>
      </c>
      <c r="U192" s="34">
        <f>U147/SUM(U147,'Calculations 16to19'!U147,'Calculations 25to34'!U147,'Calculations 35to44'!U147,'Calculations 45to54'!U147,'Calculations 55to64'!U147,'Calculations 65plus'!U147)</f>
        <v>4.2232694366027924E-2</v>
      </c>
      <c r="V192" s="34">
        <f>V147/SUM(V147,'Calculations 16to19'!V147,'Calculations 25to34'!V147,'Calculations 35to44'!V147,'Calculations 45to54'!V147,'Calculations 55to64'!V147,'Calculations 65plus'!V147)</f>
        <v>4.1755696623232169E-2</v>
      </c>
      <c r="W192" s="34">
        <f>W147/SUM(W147,'Calculations 16to19'!W147,'Calculations 25to34'!W147,'Calculations 35to44'!W147,'Calculations 45to54'!W147,'Calculations 55to64'!W147,'Calculations 65plus'!W147)</f>
        <v>4.12817359901098E-2</v>
      </c>
      <c r="X192" s="34">
        <f>X147/SUM(X147,'Calculations 16to19'!X147,'Calculations 25to34'!X147,'Calculations 35to44'!X147,'Calculations 45to54'!X147,'Calculations 55to64'!X147,'Calculations 65plus'!X147)</f>
        <v>4.0810881570158206E-2</v>
      </c>
      <c r="Y192" s="34">
        <f>Y147/SUM(Y147,'Calculations 16to19'!Y147,'Calculations 25to34'!Y147,'Calculations 35to44'!Y147,'Calculations 45to54'!Y147,'Calculations 55to64'!Y147,'Calculations 65plus'!Y147)</f>
        <v>4.0343199839086623E-2</v>
      </c>
      <c r="Z192" s="34">
        <f>Z147/SUM(Z147,'Calculations 16to19'!Z147,'Calculations 25to34'!Z147,'Calculations 35to44'!Z147,'Calculations 45to54'!Z147,'Calculations 55to64'!Z147,'Calculations 65plus'!Z147)</f>
        <v>3.9878754587169982E-2</v>
      </c>
      <c r="AA192" s="34">
        <f>AA147/SUM(AA147,'Calculations 16to19'!AA147,'Calculations 25to34'!AA147,'Calculations 35to44'!AA147,'Calculations 45to54'!AA147,'Calculations 55to64'!AA147,'Calculations 65plus'!AA147)</f>
        <v>3.9417606872082699E-2</v>
      </c>
      <c r="AB192" s="34">
        <f>AB147/SUM(AB147,'Calculations 16to19'!AB147,'Calculations 25to34'!AB147,'Calculations 35to44'!AB147,'Calculations 45to54'!AB147,'Calculations 55to64'!AB147,'Calculations 65plus'!AB147)</f>
        <v>3.8959814981652206E-2</v>
      </c>
      <c r="AC192" s="34">
        <f>AC147/SUM(AC147,'Calculations 16to19'!AC147,'Calculations 25to34'!AC147,'Calculations 35to44'!AC147,'Calculations 45to54'!AC147,'Calculations 55to64'!AC147,'Calculations 65plus'!AC147)</f>
        <v>3.8505434405973031E-2</v>
      </c>
      <c r="AD192" s="34">
        <f>AD147/SUM(AD147,'Calculations 16to19'!AD147,'Calculations 25to34'!AD147,'Calculations 35to44'!AD147,'Calculations 45to54'!AD147,'Calculations 55to64'!AD147,'Calculations 65plus'!AD147)</f>
        <v>3.8054517818340496E-2</v>
      </c>
      <c r="AE192" s="34">
        <f>AE147/SUM(AE147,'Calculations 16to19'!AE147,'Calculations 25to34'!AE147,'Calculations 35to44'!AE147,'Calculations 45to54'!AE147,'Calculations 55to64'!AE147,'Calculations 65plus'!AE147)</f>
        <v>3.7607115064463549E-2</v>
      </c>
      <c r="AF192" s="34">
        <f>AF147/SUM(AF147,'Calculations 16to19'!AF147,'Calculations 25to34'!AF147,'Calculations 35to44'!AF147,'Calculations 45to54'!AF147,'Calculations 55to64'!AF147,'Calculations 65plus'!AF147)</f>
        <v>3.7163273159438751E-2</v>
      </c>
    </row>
    <row r="193" spans="1:32" x14ac:dyDescent="0.2">
      <c r="A193" s="12" t="s">
        <v>92</v>
      </c>
      <c r="B193" s="34">
        <f>B148/SUM(B148,'Calculations 16to19'!B148,'Calculations 25to34'!B148,'Calculations 35to44'!B148,'Calculations 45to54'!B148,'Calculations 55to64'!B148,'Calculations 65plus'!B148)</f>
        <v>5.4254007398273733E-2</v>
      </c>
      <c r="C193" s="34">
        <f>C148/SUM(C148,'Calculations 16to19'!C148,'Calculations 25to34'!C148,'Calculations 35to44'!C148,'Calculations 45to54'!C148,'Calculations 55to64'!C148,'Calculations 65plus'!C148)</f>
        <v>5.4000075002248404E-2</v>
      </c>
      <c r="D193" s="34">
        <f>D148/SUM(D148,'Calculations 16to19'!D148,'Calculations 25to34'!D148,'Calculations 35to44'!D148,'Calculations 45to54'!D148,'Calculations 55to64'!D148,'Calculations 65plus'!D148)</f>
        <v>5.3359849836565207E-2</v>
      </c>
      <c r="E193" s="34">
        <f>E148/SUM(E148,'Calculations 16to19'!E148,'Calculations 25to34'!E148,'Calculations 35to44'!E148,'Calculations 45to54'!E148,'Calculations 55to64'!E148,'Calculations 65plus'!E148)</f>
        <v>5.2821194116786818E-2</v>
      </c>
      <c r="F193" s="34">
        <f>F148/SUM(F148,'Calculations 16to19'!F148,'Calculations 25to34'!F148,'Calculations 35to44'!F148,'Calculations 45to54'!F148,'Calculations 55to64'!F148,'Calculations 65plus'!F148)</f>
        <v>5.2381576018923945E-2</v>
      </c>
      <c r="G193" s="34">
        <f>G148/SUM(G148,'Calculations 16to19'!G148,'Calculations 25to34'!G148,'Calculations 35to44'!G148,'Calculations 45to54'!G148,'Calculations 55to64'!G148,'Calculations 65plus'!G148)</f>
        <v>5.1524716714489355E-2</v>
      </c>
      <c r="H193" s="34">
        <f>H148/SUM(H148,'Calculations 16to19'!H148,'Calculations 25to34'!H148,'Calculations 35to44'!H148,'Calculations 45to54'!H148,'Calculations 55to64'!H148,'Calculations 65plus'!H148)</f>
        <v>5.1014983115370151E-2</v>
      </c>
      <c r="I193" s="34">
        <f>I148/SUM(I148,'Calculations 16to19'!I148,'Calculations 25to34'!I148,'Calculations 35to44'!I148,'Calculations 45to54'!I148,'Calculations 55to64'!I148,'Calculations 65plus'!I148)</f>
        <v>5.1055181127270303E-2</v>
      </c>
      <c r="J193" s="34">
        <f>J148/SUM(J148,'Calculations 16to19'!J148,'Calculations 25to34'!J148,'Calculations 35to44'!J148,'Calculations 45to54'!J148,'Calculations 55to64'!J148,'Calculations 65plus'!J148)</f>
        <v>5.0853303528952398E-2</v>
      </c>
      <c r="K193" s="34">
        <f>K148/SUM(K148,'Calculations 16to19'!K148,'Calculations 25to34'!K148,'Calculations 35to44'!K148,'Calculations 45to54'!K148,'Calculations 55to64'!K148,'Calculations 65plus'!K148)</f>
        <v>4.992902353423475E-2</v>
      </c>
      <c r="L193" s="34">
        <f>L148/SUM(L148,'Calculations 16to19'!L148,'Calculations 25to34'!L148,'Calculations 35to44'!L148,'Calculations 45to54'!L148,'Calculations 55to64'!L148,'Calculations 65plus'!L148)</f>
        <v>4.9509777429413003E-2</v>
      </c>
      <c r="M193" s="34">
        <f>M148/SUM(M148,'Calculations 16to19'!M148,'Calculations 25to34'!M148,'Calculations 35to44'!M148,'Calculations 45to54'!M148,'Calculations 55to64'!M148,'Calculations 65plus'!M148)</f>
        <v>4.9032520480303314E-2</v>
      </c>
      <c r="N193" s="34">
        <f>N148/SUM(N148,'Calculations 16to19'!N148,'Calculations 25to34'!N148,'Calculations 35to44'!N148,'Calculations 45to54'!N148,'Calculations 55to64'!N148,'Calculations 65plus'!N148)</f>
        <v>4.8554997605555206E-2</v>
      </c>
      <c r="O193" s="34">
        <f>O148/SUM(O148,'Calculations 16to19'!O148,'Calculations 25to34'!O148,'Calculations 35to44'!O148,'Calculations 45to54'!O148,'Calculations 55to64'!O148,'Calculations 65plus'!O148)</f>
        <v>4.8077346633554667E-2</v>
      </c>
      <c r="P193" s="34">
        <f>P148/SUM(P148,'Calculations 16to19'!P148,'Calculations 25to34'!P148,'Calculations 35to44'!P148,'Calculations 45to54'!P148,'Calculations 55to64'!P148,'Calculations 65plus'!P148)</f>
        <v>4.759970722774768E-2</v>
      </c>
      <c r="Q193" s="34">
        <f>Q148/SUM(Q148,'Calculations 16to19'!Q148,'Calculations 25to34'!Q148,'Calculations 35to44'!Q148,'Calculations 45to54'!Q148,'Calculations 55to64'!Q148,'Calculations 65plus'!Q148)</f>
        <v>4.712222038978197E-2</v>
      </c>
      <c r="R193" s="34">
        <f>R148/SUM(R148,'Calculations 16to19'!R148,'Calculations 25to34'!R148,'Calculations 35to44'!R148,'Calculations 45to54'!R148,'Calculations 55to64'!R148,'Calculations 65plus'!R148)</f>
        <v>4.6645027985457013E-2</v>
      </c>
      <c r="S193" s="34">
        <f>S148/SUM(S148,'Calculations 16to19'!S148,'Calculations 25to34'!S148,'Calculations 35to44'!S148,'Calculations 45to54'!S148,'Calculations 55to64'!S148,'Calculations 65plus'!S148)</f>
        <v>4.6168272293776388E-2</v>
      </c>
      <c r="T193" s="34">
        <f>T148/SUM(T148,'Calculations 16to19'!T148,'Calculations 25to34'!T148,'Calculations 35to44'!T148,'Calculations 45to54'!T148,'Calculations 55to64'!T148,'Calculations 65plus'!T148)</f>
        <v>4.5692095579296592E-2</v>
      </c>
      <c r="U193" s="34">
        <f>U148/SUM(U148,'Calculations 16to19'!U148,'Calculations 25to34'!U148,'Calculations 35to44'!U148,'Calculations 45to54'!U148,'Calculations 55to64'!U148,'Calculations 65plus'!U148)</f>
        <v>4.5216639687876349E-2</v>
      </c>
      <c r="V193" s="34">
        <f>V148/SUM(V148,'Calculations 16to19'!V148,'Calculations 25to34'!V148,'Calculations 35to44'!V148,'Calculations 45to54'!V148,'Calculations 55to64'!V148,'Calculations 65plus'!V148)</f>
        <v>4.4742045665835443E-2</v>
      </c>
      <c r="W193" s="34">
        <f>W148/SUM(W148,'Calculations 16to19'!W148,'Calculations 25to34'!W148,'Calculations 35to44'!W148,'Calculations 45to54'!W148,'Calculations 55to64'!W148,'Calculations 65plus'!W148)</f>
        <v>4.4268453402449393E-2</v>
      </c>
      <c r="X193" s="34">
        <f>X148/SUM(X148,'Calculations 16to19'!X148,'Calculations 25to34'!X148,'Calculations 35to44'!X148,'Calculations 45to54'!X148,'Calculations 55to64'!X148,'Calculations 65plus'!X148)</f>
        <v>4.3796001295622146E-2</v>
      </c>
      <c r="Y193" s="34">
        <f>Y148/SUM(Y148,'Calculations 16to19'!Y148,'Calculations 25to34'!Y148,'Calculations 35to44'!Y148,'Calculations 45to54'!Y148,'Calculations 55to64'!Y148,'Calculations 65plus'!Y148)</f>
        <v>4.3324825940501958E-2</v>
      </c>
      <c r="Z193" s="34">
        <f>Z148/SUM(Z148,'Calculations 16to19'!Z148,'Calculations 25to34'!Z148,'Calculations 35to44'!Z148,'Calculations 45to54'!Z148,'Calculations 55to64'!Z148,'Calculations 65plus'!Z148)</f>
        <v>4.2855061840733948E-2</v>
      </c>
      <c r="AA193" s="34">
        <f>AA148/SUM(AA148,'Calculations 16to19'!AA148,'Calculations 25to34'!AA148,'Calculations 35to44'!AA148,'Calculations 45to54'!AA148,'Calculations 55to64'!AA148,'Calculations 65plus'!AA148)</f>
        <v>4.238684114197213E-2</v>
      </c>
      <c r="AB193" s="34">
        <f>AB148/SUM(AB148,'Calculations 16to19'!AB148,'Calculations 25to34'!AB148,'Calculations 35to44'!AB148,'Calculations 45to54'!AB148,'Calculations 55to64'!AB148,'Calculations 65plus'!AB148)</f>
        <v>4.1920293387217471E-2</v>
      </c>
      <c r="AC193" s="34">
        <f>AC148/SUM(AC148,'Calculations 16to19'!AC148,'Calculations 25to34'!AC148,'Calculations 35to44'!AC148,'Calculations 45to54'!AC148,'Calculations 55to64'!AC148,'Calculations 65plus'!AC148)</f>
        <v>4.1455545293483755E-2</v>
      </c>
      <c r="AD193" s="34">
        <f>AD148/SUM(AD148,'Calculations 16to19'!AD148,'Calculations 25to34'!AD148,'Calculations 35to44'!AD148,'Calculations 45to54'!AD148,'Calculations 55to64'!AD148,'Calculations 65plus'!AD148)</f>
        <v>4.0992720549251051E-2</v>
      </c>
      <c r="AE193" s="34">
        <f>AE148/SUM(AE148,'Calculations 16to19'!AE148,'Calculations 25to34'!AE148,'Calculations 35to44'!AE148,'Calculations 45to54'!AE148,'Calculations 55to64'!AE148,'Calculations 65plus'!AE148)</f>
        <v>4.053193963210968E-2</v>
      </c>
      <c r="AF193" s="34">
        <f>AF148/SUM(AF148,'Calculations 16to19'!AF148,'Calculations 25to34'!AF148,'Calculations 35to44'!AF148,'Calculations 45to54'!AF148,'Calculations 55to64'!AF148,'Calculations 65plus'!AF148)</f>
        <v>4.0073319645968004E-2</v>
      </c>
    </row>
    <row r="194" spans="1:32" x14ac:dyDescent="0.2">
      <c r="A194" s="12" t="s">
        <v>89</v>
      </c>
      <c r="B194" s="34">
        <f>B149/SUM(B149,'Calculations 16to19'!B149,'Calculations 25to34'!B149,'Calculations 35to44'!B149,'Calculations 45to54'!B149,'Calculations 55to64'!B149,'Calculations 65plus'!B149)</f>
        <v>4.7976011994003018E-2</v>
      </c>
      <c r="C194" s="34">
        <f>C149/SUM(C149,'Calculations 16to19'!C149,'Calculations 25to34'!C149,'Calculations 35to44'!C149,'Calculations 45to54'!C149,'Calculations 55to64'!C149,'Calculations 65plus'!C149)</f>
        <v>4.7802926453053632E-2</v>
      </c>
      <c r="D194" s="34">
        <f>D149/SUM(D149,'Calculations 16to19'!D149,'Calculations 25to34'!D149,'Calculations 35to44'!D149,'Calculations 45to54'!D149,'Calculations 55to64'!D149,'Calculations 65plus'!D149)</f>
        <v>4.723056840468428E-2</v>
      </c>
      <c r="E194" s="34">
        <f>E149/SUM(E149,'Calculations 16to19'!E149,'Calculations 25to34'!E149,'Calculations 35to44'!E149,'Calculations 45to54'!E149,'Calculations 55to64'!E149,'Calculations 65plus'!E149)</f>
        <v>4.6736449727850835E-2</v>
      </c>
      <c r="F194" s="34">
        <f>F149/SUM(F149,'Calculations 16to19'!F149,'Calculations 25to34'!F149,'Calculations 35to44'!F149,'Calculations 45to54'!F149,'Calculations 55to64'!F149,'Calculations 65plus'!F149)</f>
        <v>4.6350155869870666E-2</v>
      </c>
      <c r="G194" s="34">
        <f>G149/SUM(G149,'Calculations 16to19'!G149,'Calculations 25to34'!G149,'Calculations 35to44'!G149,'Calculations 45to54'!G149,'Calculations 55to64'!G149,'Calculations 65plus'!G149)</f>
        <v>4.5633746477136111E-2</v>
      </c>
      <c r="H194" s="34">
        <f>H149/SUM(H149,'Calculations 16to19'!H149,'Calculations 25to34'!H149,'Calculations 35to44'!H149,'Calculations 45to54'!H149,'Calculations 55to64'!H149,'Calculations 65plus'!H149)</f>
        <v>4.5227249331779532E-2</v>
      </c>
      <c r="I194" s="34">
        <f>I149/SUM(I149,'Calculations 16to19'!I149,'Calculations 25to34'!I149,'Calculations 35to44'!I149,'Calculations 45to54'!I149,'Calculations 55to64'!I149,'Calculations 65plus'!I149)</f>
        <v>4.52219947380667E-2</v>
      </c>
      <c r="J194" s="34">
        <f>J149/SUM(J149,'Calculations 16to19'!J149,'Calculations 25to34'!J149,'Calculations 35to44'!J149,'Calculations 45to54'!J149,'Calculations 55to64'!J149,'Calculations 65plus'!J149)</f>
        <v>4.4943591806800097E-2</v>
      </c>
      <c r="K194" s="34">
        <f>K149/SUM(K149,'Calculations 16to19'!K149,'Calculations 25to34'!K149,'Calculations 35to44'!K149,'Calculations 45to54'!K149,'Calculations 55to64'!K149,'Calculations 65plus'!K149)</f>
        <v>4.4032163044395917E-2</v>
      </c>
      <c r="L194" s="34">
        <f>L149/SUM(L149,'Calculations 16to19'!L149,'Calculations 25to34'!L149,'Calculations 35to44'!L149,'Calculations 45to54'!L149,'Calculations 55to64'!L149,'Calculations 65plus'!L149)</f>
        <v>4.3812935858383785E-2</v>
      </c>
      <c r="M194" s="34">
        <f>M149/SUM(M149,'Calculations 16to19'!M149,'Calculations 25to34'!M149,'Calculations 35to44'!M149,'Calculations 45to54'!M149,'Calculations 55to64'!M149,'Calculations 65plus'!M149)</f>
        <v>4.3398046419493443E-2</v>
      </c>
      <c r="N194" s="34">
        <f>N149/SUM(N149,'Calculations 16to19'!N149,'Calculations 25to34'!N149,'Calculations 35to44'!N149,'Calculations 45to54'!N149,'Calculations 55to64'!N149,'Calculations 65plus'!N149)</f>
        <v>4.29837181948661E-2</v>
      </c>
      <c r="O194" s="34">
        <f>O149/SUM(O149,'Calculations 16to19'!O149,'Calculations 25to34'!O149,'Calculations 35to44'!O149,'Calculations 45to54'!O149,'Calculations 55to64'!O149,'Calculations 65plus'!O149)</f>
        <v>4.2570038833247129E-2</v>
      </c>
      <c r="P194" s="34">
        <f>P149/SUM(P149,'Calculations 16to19'!P149,'Calculations 25to34'!P149,'Calculations 35to44'!P149,'Calculations 45to54'!P149,'Calculations 55to64'!P149,'Calculations 65plus'!P149)</f>
        <v>4.2157096394135112E-2</v>
      </c>
      <c r="Q194" s="34">
        <f>Q149/SUM(Q149,'Calculations 16to19'!Q149,'Calculations 25to34'!Q149,'Calculations 35to44'!Q149,'Calculations 45to54'!Q149,'Calculations 55to64'!Q149,'Calculations 65plus'!Q149)</f>
        <v>4.1744979099630354E-2</v>
      </c>
      <c r="R194" s="34">
        <f>R149/SUM(R149,'Calculations 16to19'!R149,'Calculations 25to34'!R149,'Calculations 35to44'!R149,'Calculations 45to54'!R149,'Calculations 55to64'!R149,'Calculations 65plus'!R149)</f>
        <v>4.1333775099791706E-2</v>
      </c>
      <c r="S194" s="34">
        <f>S149/SUM(S149,'Calculations 16to19'!S149,'Calculations 25to34'!S149,'Calculations 35to44'!S149,'Calculations 45to54'!S149,'Calculations 55to64'!S149,'Calculations 65plus'!S149)</f>
        <v>4.092357225131045E-2</v>
      </c>
      <c r="T194" s="34">
        <f>T149/SUM(T149,'Calculations 16to19'!T149,'Calculations 25to34'!T149,'Calculations 35to44'!T149,'Calculations 45to54'!T149,'Calculations 55to64'!T149,'Calculations 65plus'!T149)</f>
        <v>4.0514457909287441E-2</v>
      </c>
      <c r="U194" s="34">
        <f>U149/SUM(U149,'Calculations 16to19'!U149,'Calculations 25to34'!U149,'Calculations 35to44'!U149,'Calculations 45to54'!U149,'Calculations 55to64'!U149,'Calculations 65plus'!U149)</f>
        <v>4.0106518731882312E-2</v>
      </c>
      <c r="V194" s="34">
        <f>V149/SUM(V149,'Calculations 16to19'!V149,'Calculations 25to34'!V149,'Calculations 35to44'!V149,'Calculations 45to54'!V149,'Calculations 55to64'!V149,'Calculations 65plus'!V149)</f>
        <v>3.9699840497579651E-2</v>
      </c>
      <c r="W194" s="34">
        <f>W149/SUM(W149,'Calculations 16to19'!W149,'Calculations 25to34'!W149,'Calculations 35to44'!W149,'Calculations 45to54'!W149,'Calculations 55to64'!W149,'Calculations 65plus'!W149)</f>
        <v>3.9294507934802943E-2</v>
      </c>
      <c r="X194" s="34">
        <f>X149/SUM(X149,'Calculations 16to19'!X149,'Calculations 25to34'!X149,'Calculations 35to44'!X149,'Calculations 45to54'!X149,'Calculations 55to64'!X149,'Calculations 65plus'!X149)</f>
        <v>3.8890604563588796E-2</v>
      </c>
      <c r="Y194" s="34">
        <f>Y149/SUM(Y149,'Calculations 16to19'!Y149,'Calculations 25to34'!Y149,'Calculations 35to44'!Y149,'Calculations 45to54'!Y149,'Calculations 55to64'!Y149,'Calculations 65plus'!Y149)</f>
        <v>3.8488212549018581E-2</v>
      </c>
      <c r="Z194" s="34">
        <f>Z149/SUM(Z149,'Calculations 16to19'!Z149,'Calculations 25to34'!Z149,'Calculations 35to44'!Z149,'Calculations 45to54'!Z149,'Calculations 55to64'!Z149,'Calculations 65plus'!Z149)</f>
        <v>3.8087412566092507E-2</v>
      </c>
      <c r="AA194" s="34">
        <f>AA149/SUM(AA149,'Calculations 16to19'!AA149,'Calculations 25to34'!AA149,'Calculations 35to44'!AA149,'Calculations 45to54'!AA149,'Calculations 55to64'!AA149,'Calculations 65plus'!AA149)</f>
        <v>3.7688283675715147E-2</v>
      </c>
      <c r="AB194" s="34">
        <f>AB149/SUM(AB149,'Calculations 16to19'!AB149,'Calculations 25to34'!AB149,'Calculations 35to44'!AB149,'Calculations 45to54'!AB149,'Calculations 55to64'!AB149,'Calculations 65plus'!AB149)</f>
        <v>3.7290903211457095E-2</v>
      </c>
      <c r="AC194" s="34">
        <f>AC149/SUM(AC149,'Calculations 16to19'!AC149,'Calculations 25to34'!AC149,'Calculations 35to44'!AC149,'Calculations 45to54'!AC149,'Calculations 55to64'!AC149,'Calculations 65plus'!AC149)</f>
        <v>3.6895346676739882E-2</v>
      </c>
      <c r="AD194" s="34">
        <f>AD149/SUM(AD149,'Calculations 16to19'!AD149,'Calculations 25to34'!AD149,'Calculations 35to44'!AD149,'Calculations 45to54'!AD149,'Calculations 55to64'!AD149,'Calculations 65plus'!AD149)</f>
        <v>3.6501687652092267E-2</v>
      </c>
      <c r="AE194" s="34">
        <f>AE149/SUM(AE149,'Calculations 16to19'!AE149,'Calculations 25to34'!AE149,'Calculations 35to44'!AE149,'Calculations 45to54'!AE149,'Calculations 55to64'!AE149,'Calculations 65plus'!AE149)</f>
        <v>3.6109997712110486E-2</v>
      </c>
      <c r="AF194" s="34">
        <f>AF149/SUM(AF149,'Calculations 16to19'!AF149,'Calculations 25to34'!AF149,'Calculations 35to44'!AF149,'Calculations 45to54'!AF149,'Calculations 55to64'!AF149,'Calculations 65plus'!AF149)</f>
        <v>3.5720346351758518E-2</v>
      </c>
    </row>
    <row r="195" spans="1:32" x14ac:dyDescent="0.2">
      <c r="A195" s="12" t="s">
        <v>35</v>
      </c>
      <c r="B195" s="34">
        <f>B150/SUM(B150,'Calculations 16to19'!B150,'Calculations 25to34'!B150,'Calculations 35to44'!B150,'Calculations 45to54'!B150,'Calculations 55to64'!B150,'Calculations 65plus'!B150)</f>
        <v>5.6466302367941749E-2</v>
      </c>
      <c r="C195" s="34">
        <f>C150/SUM(C150,'Calculations 16to19'!C150,'Calculations 25to34'!C150,'Calculations 35to44'!C150,'Calculations 45to54'!C150,'Calculations 55to64'!C150,'Calculations 65plus'!C150)</f>
        <v>5.6183054472142877E-2</v>
      </c>
      <c r="D195" s="34">
        <f>D150/SUM(D150,'Calculations 16to19'!D150,'Calculations 25to34'!D150,'Calculations 35to44'!D150,'Calculations 45to54'!D150,'Calculations 55to64'!D150,'Calculations 65plus'!D150)</f>
        <v>5.5519526054083043E-2</v>
      </c>
      <c r="E195" s="34">
        <f>E150/SUM(E150,'Calculations 16to19'!E150,'Calculations 25to34'!E150,'Calculations 35to44'!E150,'Calculations 45to54'!E150,'Calculations 55to64'!E150,'Calculations 65plus'!E150)</f>
        <v>5.4974400909461388E-2</v>
      </c>
      <c r="F195" s="34">
        <f>F150/SUM(F150,'Calculations 16to19'!F150,'Calculations 25to34'!F150,'Calculations 35to44'!F150,'Calculations 45to54'!F150,'Calculations 55to64'!F150,'Calculations 65plus'!F150)</f>
        <v>5.4538168509459507E-2</v>
      </c>
      <c r="G195" s="34">
        <f>G150/SUM(G150,'Calculations 16to19'!G150,'Calculations 25to34'!G150,'Calculations 35to44'!G150,'Calculations 45to54'!G150,'Calculations 55to64'!G150,'Calculations 65plus'!G150)</f>
        <v>5.3677087413433154E-2</v>
      </c>
      <c r="H195" s="34">
        <f>H150/SUM(H150,'Calculations 16to19'!H150,'Calculations 25to34'!H150,'Calculations 35to44'!H150,'Calculations 45to54'!H150,'Calculations 55to64'!H150,'Calculations 65plus'!H150)</f>
        <v>5.3179313916706578E-2</v>
      </c>
      <c r="I195" s="34">
        <f>I150/SUM(I150,'Calculations 16to19'!I150,'Calculations 25to34'!I150,'Calculations 35to44'!I150,'Calculations 45to54'!I150,'Calculations 55to64'!I150,'Calculations 65plus'!I150)</f>
        <v>5.3293727103366918E-2</v>
      </c>
      <c r="J195" s="34">
        <f>J150/SUM(J150,'Calculations 16to19'!J150,'Calculations 25to34'!J150,'Calculations 35to44'!J150,'Calculations 45to54'!J150,'Calculations 55to64'!J150,'Calculations 65plus'!J150)</f>
        <v>5.3172015240385562E-2</v>
      </c>
      <c r="K195" s="34">
        <f>K150/SUM(K150,'Calculations 16to19'!K150,'Calculations 25to34'!K150,'Calculations 35to44'!K150,'Calculations 45to54'!K150,'Calculations 55to64'!K150,'Calculations 65plus'!K150)</f>
        <v>5.2282296342127436E-2</v>
      </c>
      <c r="L195" s="34">
        <f>L150/SUM(L150,'Calculations 16to19'!L150,'Calculations 25to34'!L150,'Calculations 35to44'!L150,'Calculations 45to54'!L150,'Calculations 55to64'!L150,'Calculations 65plus'!L150)</f>
        <v>5.1779606736714688E-2</v>
      </c>
      <c r="M195" s="34">
        <f>M150/SUM(M150,'Calculations 16to19'!M150,'Calculations 25to34'!M150,'Calculations 35to44'!M150,'Calculations 45to54'!M150,'Calculations 55to64'!M150,'Calculations 65plus'!M150)</f>
        <v>5.1309842084982016E-2</v>
      </c>
      <c r="N195" s="34">
        <f>N150/SUM(N150,'Calculations 16to19'!N150,'Calculations 25to34'!N150,'Calculations 35to44'!N150,'Calculations 45to54'!N150,'Calculations 55to64'!N150,'Calculations 65plus'!N150)</f>
        <v>5.0839354189902757E-2</v>
      </c>
      <c r="O195" s="34">
        <f>O150/SUM(O150,'Calculations 16to19'!O150,'Calculations 25to34'!O150,'Calculations 35to44'!O150,'Calculations 45to54'!O150,'Calculations 55to64'!O150,'Calculations 65plus'!O150)</f>
        <v>5.0368265009684339E-2</v>
      </c>
      <c r="P195" s="34">
        <f>P150/SUM(P150,'Calculations 16to19'!P150,'Calculations 25to34'!P150,'Calculations 35to44'!P150,'Calculations 45to54'!P150,'Calculations 55to64'!P150,'Calculations 65plus'!P150)</f>
        <v>4.9896699570101288E-2</v>
      </c>
      <c r="Q195" s="34">
        <f>Q150/SUM(Q150,'Calculations 16to19'!Q150,'Calculations 25to34'!Q150,'Calculations 35to44'!Q150,'Calculations 45to54'!Q150,'Calculations 55to64'!Q150,'Calculations 65plus'!Q150)</f>
        <v>4.9424785471244133E-2</v>
      </c>
      <c r="R195" s="34">
        <f>R150/SUM(R150,'Calculations 16to19'!R150,'Calculations 25to34'!R150,'Calculations 35to44'!R150,'Calculations 45to54'!R150,'Calculations 55to64'!R150,'Calculations 65plus'!R150)</f>
        <v>4.8952652413242967E-2</v>
      </c>
      <c r="S195" s="34">
        <f>S150/SUM(S150,'Calculations 16to19'!S150,'Calculations 25to34'!S150,'Calculations 35to44'!S150,'Calculations 45to54'!S150,'Calculations 55to64'!S150,'Calculations 65plus'!S150)</f>
        <v>4.8480431741367666E-2</v>
      </c>
      <c r="T195" s="34">
        <f>T150/SUM(T150,'Calculations 16to19'!T150,'Calculations 25to34'!T150,'Calculations 35to44'!T150,'Calculations 45to54'!T150,'Calculations 55to64'!T150,'Calculations 65plus'!T150)</f>
        <v>4.8008256010823258E-2</v>
      </c>
      <c r="U195" s="34">
        <f>U150/SUM(U150,'Calculations 16to19'!U150,'Calculations 25to34'!U150,'Calculations 35to44'!U150,'Calculations 45to54'!U150,'Calculations 55to64'!U150,'Calculations 65plus'!U150)</f>
        <v>4.7536258571483081E-2</v>
      </c>
      <c r="V195" s="34">
        <f>V150/SUM(V150,'Calculations 16to19'!V150,'Calculations 25to34'!V150,'Calculations 35to44'!V150,'Calculations 45to54'!V150,'Calculations 55to64'!V150,'Calculations 65plus'!V150)</f>
        <v>4.7064573172718567E-2</v>
      </c>
      <c r="W195" s="34">
        <f>W150/SUM(W150,'Calculations 16to19'!W150,'Calculations 25to34'!W150,'Calculations 35to44'!W150,'Calculations 45to54'!W150,'Calculations 55to64'!W150,'Calculations 65plus'!W150)</f>
        <v>4.6593333588416198E-2</v>
      </c>
      <c r="X195" s="34">
        <f>X150/SUM(X150,'Calculations 16to19'!X150,'Calculations 25to34'!X150,'Calculations 35to44'!X150,'Calculations 45to54'!X150,'Calculations 55to64'!X150,'Calculations 65plus'!X150)</f>
        <v>4.6122673262195032E-2</v>
      </c>
      <c r="Y195" s="34">
        <f>Y150/SUM(Y150,'Calculations 16to19'!Y150,'Calculations 25to34'!Y150,'Calculations 35to44'!Y150,'Calculations 45to54'!Y150,'Calculations 55to64'!Y150,'Calculations 65plus'!Y150)</f>
        <v>4.5652724972772833E-2</v>
      </c>
      <c r="Z195" s="34">
        <f>Z150/SUM(Z150,'Calculations 16to19'!Z150,'Calculations 25to34'!Z150,'Calculations 35to44'!Z150,'Calculations 45to54'!Z150,'Calculations 55to64'!Z150,'Calculations 65plus'!Z150)</f>
        <v>4.5183620519361589E-2</v>
      </c>
      <c r="AA195" s="34">
        <f>AA150/SUM(AA150,'Calculations 16to19'!AA150,'Calculations 25to34'!AA150,'Calculations 35to44'!AA150,'Calculations 45to54'!AA150,'Calculations 55to64'!AA150,'Calculations 65plus'!AA150)</f>
        <v>4.471549042691126E-2</v>
      </c>
      <c r="AB195" s="34">
        <f>AB150/SUM(AB150,'Calculations 16to19'!AB150,'Calculations 25to34'!AB150,'Calculations 35to44'!AB150,'Calculations 45to54'!AB150,'Calculations 55to64'!AB150,'Calculations 65plus'!AB150)</f>
        <v>4.4248463670965445E-2</v>
      </c>
      <c r="AC195" s="34">
        <f>AC150/SUM(AC150,'Calculations 16to19'!AC150,'Calculations 25to34'!AC150,'Calculations 35to44'!AC150,'Calculations 45to54'!AC150,'Calculations 55to64'!AC150,'Calculations 65plus'!AC150)</f>
        <v>4.3782667421833954E-2</v>
      </c>
      <c r="AD195" s="34">
        <f>AD150/SUM(AD150,'Calculations 16to19'!AD150,'Calculations 25to34'!AD150,'Calculations 35to44'!AD150,'Calculations 45to54'!AD150,'Calculations 55to64'!AD150,'Calculations 65plus'!AD150)</f>
        <v>4.3318226807743963E-2</v>
      </c>
      <c r="AE195" s="34">
        <f>AE150/SUM(AE150,'Calculations 16to19'!AE150,'Calculations 25to34'!AE150,'Calculations 35to44'!AE150,'Calculations 45to54'!AE150,'Calculations 55to64'!AE150,'Calculations 65plus'!AE150)</f>
        <v>4.2855264696576571E-2</v>
      </c>
      <c r="AF195" s="34">
        <f>AF150/SUM(AF150,'Calculations 16to19'!AF150,'Calculations 25to34'!AF150,'Calculations 35to44'!AF150,'Calculations 45to54'!AF150,'Calculations 55to64'!AF150,'Calculations 65plus'!AF150)</f>
        <v>4.2393901495764108E-2</v>
      </c>
    </row>
    <row r="196" spans="1:32" x14ac:dyDescent="0.2">
      <c r="A196" s="12" t="s">
        <v>98</v>
      </c>
      <c r="B196" s="34">
        <f>B151/SUM(B151,'Calculations 16to19'!B151,'Calculations 25to34'!B151,'Calculations 35to44'!B151,'Calculations 45to54'!B151,'Calculations 55to64'!B151,'Calculations 65plus'!B151)</f>
        <v>7.3170731707317083E-2</v>
      </c>
      <c r="C196" s="34">
        <f>C151/SUM(C151,'Calculations 16to19'!C151,'Calculations 25to34'!C151,'Calculations 35to44'!C151,'Calculations 45to54'!C151,'Calculations 55to64'!C151,'Calculations 65plus'!C151)</f>
        <v>7.2793803416717248E-2</v>
      </c>
      <c r="D196" s="34">
        <f>D151/SUM(D151,'Calculations 16to19'!D151,'Calculations 25to34'!D151,'Calculations 35to44'!D151,'Calculations 45to54'!D151,'Calculations 55to64'!D151,'Calculations 65plus'!D151)</f>
        <v>7.1850326241796852E-2</v>
      </c>
      <c r="E196" s="34">
        <f>E151/SUM(E151,'Calculations 16to19'!E151,'Calculations 25to34'!E151,'Calculations 35to44'!E151,'Calculations 45to54'!E151,'Calculations 55to64'!E151,'Calculations 65plus'!E151)</f>
        <v>7.1028201975454008E-2</v>
      </c>
      <c r="F196" s="34">
        <f>F151/SUM(F151,'Calculations 16to19'!F151,'Calculations 25to34'!F151,'Calculations 35to44'!F151,'Calculations 45to54'!F151,'Calculations 55to64'!F151,'Calculations 65plus'!F151)</f>
        <v>7.0333122498746861E-2</v>
      </c>
      <c r="G196" s="34">
        <f>G151/SUM(G151,'Calculations 16to19'!G151,'Calculations 25to34'!G151,'Calculations 35to44'!G151,'Calculations 45to54'!G151,'Calculations 55to64'!G151,'Calculations 65plus'!G151)</f>
        <v>6.9039680418332264E-2</v>
      </c>
      <c r="H196" s="34">
        <f>H151/SUM(H151,'Calculations 16to19'!H151,'Calculations 25to34'!H151,'Calculations 35to44'!H151,'Calculations 45to54'!H151,'Calculations 55to64'!H151,'Calculations 65plus'!H151)</f>
        <v>6.822099443604758E-2</v>
      </c>
      <c r="I196" s="34">
        <f>I151/SUM(I151,'Calculations 16to19'!I151,'Calculations 25to34'!I151,'Calculations 35to44'!I151,'Calculations 45to54'!I151,'Calculations 55to64'!I151,'Calculations 65plus'!I151)</f>
        <v>6.8172972967948983E-2</v>
      </c>
      <c r="J196" s="34">
        <f>J151/SUM(J151,'Calculations 16to19'!J151,'Calculations 25to34'!J151,'Calculations 35to44'!J151,'Calculations 45to54'!J151,'Calculations 55to64'!J151,'Calculations 65plus'!J151)</f>
        <v>6.7796540154738558E-2</v>
      </c>
      <c r="K196" s="34">
        <f>K151/SUM(K151,'Calculations 16to19'!K151,'Calculations 25to34'!K151,'Calculations 35to44'!K151,'Calculations 45to54'!K151,'Calculations 55to64'!K151,'Calculations 65plus'!K151)</f>
        <v>6.6411539559965413E-2</v>
      </c>
      <c r="L196" s="34">
        <f>L151/SUM(L151,'Calculations 16to19'!L151,'Calculations 25to34'!L151,'Calculations 35to44'!L151,'Calculations 45to54'!L151,'Calculations 55to64'!L151,'Calculations 65plus'!L151)</f>
        <v>6.5825204866948067E-2</v>
      </c>
      <c r="M196" s="34">
        <f>M151/SUM(M151,'Calculations 16to19'!M151,'Calculations 25to34'!M151,'Calculations 35to44'!M151,'Calculations 45to54'!M151,'Calculations 55to64'!M151,'Calculations 65plus'!M151)</f>
        <v>6.5095052578549709E-2</v>
      </c>
      <c r="N196" s="34">
        <f>N151/SUM(N151,'Calculations 16to19'!N151,'Calculations 25to34'!N151,'Calculations 35to44'!N151,'Calculations 45to54'!N151,'Calculations 55to64'!N151,'Calculations 65plus'!N151)</f>
        <v>6.4366782093025765E-2</v>
      </c>
      <c r="O196" s="34">
        <f>O151/SUM(O151,'Calculations 16to19'!O151,'Calculations 25to34'!O151,'Calculations 35to44'!O151,'Calculations 45to54'!O151,'Calculations 55to64'!O151,'Calculations 65plus'!O151)</f>
        <v>6.3640598794913364E-2</v>
      </c>
      <c r="P196" s="34">
        <f>P151/SUM(P151,'Calculations 16to19'!P151,'Calculations 25to34'!P151,'Calculations 35to44'!P151,'Calculations 45to54'!P151,'Calculations 55to64'!P151,'Calculations 65plus'!P151)</f>
        <v>6.291670645482364E-2</v>
      </c>
      <c r="Q196" s="34">
        <f>Q151/SUM(Q151,'Calculations 16to19'!Q151,'Calculations 25to34'!Q151,'Calculations 35to44'!Q151,'Calculations 45to54'!Q151,'Calculations 55to64'!Q151,'Calculations 65plus'!Q151)</f>
        <v>6.2195306699182128E-2</v>
      </c>
      <c r="R196" s="34">
        <f>R151/SUM(R151,'Calculations 16to19'!R151,'Calculations 25to34'!R151,'Calculations 35to44'!R151,'Calculations 45to54'!R151,'Calculations 55to64'!R151,'Calculations 65plus'!R151)</f>
        <v>6.1476598514096301E-2</v>
      </c>
      <c r="S196" s="34">
        <f>S151/SUM(S151,'Calculations 16to19'!S151,'Calculations 25to34'!S151,'Calculations 35to44'!S151,'Calculations 45to54'!S151,'Calculations 55to64'!S151,'Calculations 65plus'!S151)</f>
        <v>6.0760777783276369E-2</v>
      </c>
      <c r="T196" s="34">
        <f>T151/SUM(T151,'Calculations 16to19'!T151,'Calculations 25to34'!T151,'Calculations 35to44'!T151,'Calculations 45to54'!T151,'Calculations 55to64'!T151,'Calculations 65plus'!T151)</f>
        <v>6.0048036859789072E-2</v>
      </c>
      <c r="U196" s="34">
        <f>U151/SUM(U151,'Calculations 16to19'!U151,'Calculations 25to34'!U151,'Calculations 35to44'!U151,'Calculations 45to54'!U151,'Calculations 55to64'!U151,'Calculations 65plus'!U151)</f>
        <v>5.9338564171296321E-2</v>
      </c>
      <c r="V196" s="34">
        <f>V151/SUM(V151,'Calculations 16to19'!V151,'Calculations 25to34'!V151,'Calculations 35to44'!V151,'Calculations 45to54'!V151,'Calculations 55to64'!V151,'Calculations 65plus'!V151)</f>
        <v>5.8632543858301737E-2</v>
      </c>
      <c r="W196" s="34">
        <f>W151/SUM(W151,'Calculations 16to19'!W151,'Calculations 25to34'!W151,'Calculations 35to44'!W151,'Calculations 45to54'!W151,'Calculations 55to64'!W151,'Calculations 65plus'!W151)</f>
        <v>5.7930155444817964E-2</v>
      </c>
      <c r="X196" s="34">
        <f>X151/SUM(X151,'Calculations 16to19'!X151,'Calculations 25to34'!X151,'Calculations 35to44'!X151,'Calculations 45to54'!X151,'Calculations 55to64'!X151,'Calculations 65plus'!X151)</f>
        <v>5.7231573540763102E-2</v>
      </c>
      <c r="Y196" s="34">
        <f>Y151/SUM(Y151,'Calculations 16to19'!Y151,'Calculations 25to34'!Y151,'Calculations 35to44'!Y151,'Calculations 45to54'!Y151,'Calculations 55to64'!Y151,'Calculations 65plus'!Y151)</f>
        <v>5.6536967575300127E-2</v>
      </c>
      <c r="Z196" s="34">
        <f>Z151/SUM(Z151,'Calculations 16to19'!Z151,'Calculations 25to34'!Z151,'Calculations 35to44'!Z151,'Calculations 45to54'!Z151,'Calculations 55to64'!Z151,'Calculations 65plus'!Z151)</f>
        <v>5.58465015602502E-2</v>
      </c>
      <c r="AA196" s="34">
        <f>AA151/SUM(AA151,'Calculations 16to19'!AA151,'Calculations 25to34'!AA151,'Calculations 35to44'!AA151,'Calculations 45to54'!AA151,'Calculations 55to64'!AA151,'Calculations 65plus'!AA151)</f>
        <v>5.516033388263402E-2</v>
      </c>
      <c r="AB196" s="34">
        <f>AB151/SUM(AB151,'Calculations 16to19'!AB151,'Calculations 25to34'!AB151,'Calculations 35to44'!AB151,'Calculations 45to54'!AB151,'Calculations 55to64'!AB151,'Calculations 65plus'!AB151)</f>
        <v>5.4478617125336706E-2</v>
      </c>
      <c r="AC196" s="34">
        <f>AC151/SUM(AC151,'Calculations 16to19'!AC151,'Calculations 25to34'!AC151,'Calculations 35to44'!AC151,'Calculations 45to54'!AC151,'Calculations 55to64'!AC151,'Calculations 65plus'!AC151)</f>
        <v>5.3801497914828078E-2</v>
      </c>
      <c r="AD196" s="34">
        <f>AD151/SUM(AD151,'Calculations 16to19'!AD151,'Calculations 25to34'!AD151,'Calculations 35to44'!AD151,'Calculations 45to54'!AD151,'Calculations 55to64'!AD151,'Calculations 65plus'!AD151)</f>
        <v>5.3129116794833772E-2</v>
      </c>
      <c r="AE196" s="34">
        <f>AE151/SUM(AE151,'Calculations 16to19'!AE151,'Calculations 25to34'!AE151,'Calculations 35to44'!AE151,'Calculations 45to54'!AE151,'Calculations 55to64'!AE151,'Calculations 65plus'!AE151)</f>
        <v>5.2461608124804264E-2</v>
      </c>
      <c r="AF196" s="34">
        <f>AF151/SUM(AF151,'Calculations 16to19'!AF151,'Calculations 25to34'!AF151,'Calculations 35to44'!AF151,'Calculations 45to54'!AF151,'Calculations 55to64'!AF151,'Calculations 65plus'!AF151)</f>
        <v>5.1799100002011655E-2</v>
      </c>
    </row>
    <row r="197" spans="1:32" x14ac:dyDescent="0.2">
      <c r="A197" s="12" t="s">
        <v>97</v>
      </c>
      <c r="B197" s="34">
        <f>B152/SUM(B152,'Calculations 16to19'!B152,'Calculations 25to34'!B152,'Calculations 35to44'!B152,'Calculations 45to54'!B152,'Calculations 55to64'!B152,'Calculations 65plus'!B152)</f>
        <v>6.6202090592334478E-2</v>
      </c>
      <c r="C197" s="34">
        <f>C152/SUM(C152,'Calculations 16to19'!C152,'Calculations 25to34'!C152,'Calculations 35to44'!C152,'Calculations 45to54'!C152,'Calculations 55to64'!C152,'Calculations 65plus'!C152)</f>
        <v>6.5800289043409552E-2</v>
      </c>
      <c r="D197" s="34">
        <f>D152/SUM(D152,'Calculations 16to19'!D152,'Calculations 25to34'!D152,'Calculations 35to44'!D152,'Calculations 45to54'!D152,'Calculations 55to64'!D152,'Calculations 65plus'!D152)</f>
        <v>6.4955632439590016E-2</v>
      </c>
      <c r="E197" s="34">
        <f>E152/SUM(E152,'Calculations 16to19'!E152,'Calculations 25to34'!E152,'Calculations 35to44'!E152,'Calculations 45to54'!E152,'Calculations 55to64'!E152,'Calculations 65plus'!E152)</f>
        <v>6.4237241176999679E-2</v>
      </c>
      <c r="F197" s="34">
        <f>F152/SUM(F152,'Calculations 16to19'!F152,'Calculations 25to34'!F152,'Calculations 35to44'!F152,'Calculations 45to54'!F152,'Calculations 55to64'!F152,'Calculations 65plus'!F152)</f>
        <v>6.3630805044583225E-2</v>
      </c>
      <c r="G197" s="34">
        <f>G152/SUM(G152,'Calculations 16to19'!G152,'Calculations 25to34'!G152,'Calculations 35to44'!G152,'Calculations 45to54'!G152,'Calculations 55to64'!G152,'Calculations 65plus'!G152)</f>
        <v>6.250143677121929E-2</v>
      </c>
      <c r="H197" s="34">
        <f>H152/SUM(H152,'Calculations 16to19'!H152,'Calculations 25to34'!H152,'Calculations 35to44'!H152,'Calculations 45to54'!H152,'Calculations 55to64'!H152,'Calculations 65plus'!H152)</f>
        <v>6.1789254261036465E-2</v>
      </c>
      <c r="I197" s="34">
        <f>I152/SUM(I152,'Calculations 16to19'!I152,'Calculations 25to34'!I152,'Calculations 35to44'!I152,'Calculations 45to54'!I152,'Calculations 55to64'!I152,'Calculations 65plus'!I152)</f>
        <v>6.1825216419140155E-2</v>
      </c>
      <c r="J197" s="34">
        <f>J152/SUM(J152,'Calculations 16to19'!J152,'Calculations 25to34'!J152,'Calculations 35to44'!J152,'Calculations 45to54'!J152,'Calculations 55to64'!J152,'Calculations 65plus'!J152)</f>
        <v>6.1610265245594979E-2</v>
      </c>
      <c r="K197" s="34">
        <f>K152/SUM(K152,'Calculations 16to19'!K152,'Calculations 25to34'!K152,'Calculations 35to44'!K152,'Calculations 45to54'!K152,'Calculations 55to64'!K152,'Calculations 65plus'!K152)</f>
        <v>6.049399978421665E-2</v>
      </c>
      <c r="L197" s="34">
        <f>L152/SUM(L152,'Calculations 16to19'!L152,'Calculations 25to34'!L152,'Calculations 35to44'!L152,'Calculations 45to54'!L152,'Calculations 55to64'!L152,'Calculations 65plus'!L152)</f>
        <v>5.9828466874822281E-2</v>
      </c>
      <c r="M197" s="34">
        <f>M152/SUM(M152,'Calculations 16to19'!M152,'Calculations 25to34'!M152,'Calculations 35to44'!M152,'Calculations 45to54'!M152,'Calculations 55to64'!M152,'Calculations 65plus'!M152)</f>
        <v>5.9197717755581844E-2</v>
      </c>
      <c r="N197" s="34">
        <f>N152/SUM(N152,'Calculations 16to19'!N152,'Calculations 25to34'!N152,'Calculations 35to44'!N152,'Calculations 45to54'!N152,'Calculations 55to64'!N152,'Calculations 65plus'!N152)</f>
        <v>5.8568116544932103E-2</v>
      </c>
      <c r="O197" s="34">
        <f>O152/SUM(O152,'Calculations 16to19'!O152,'Calculations 25to34'!O152,'Calculations 35to44'!O152,'Calculations 45to54'!O152,'Calculations 55to64'!O152,'Calculations 65plus'!O152)</f>
        <v>5.7939829457659478E-2</v>
      </c>
      <c r="P197" s="34">
        <f>P152/SUM(P152,'Calculations 16to19'!P152,'Calculations 25to34'!P152,'Calculations 35to44'!P152,'Calculations 45to54'!P152,'Calculations 55to64'!P152,'Calculations 65plus'!P152)</f>
        <v>5.7313022941116232E-2</v>
      </c>
      <c r="Q197" s="34">
        <f>Q152/SUM(Q152,'Calculations 16to19'!Q152,'Calculations 25to34'!Q152,'Calculations 35to44'!Q152,'Calculations 45to54'!Q152,'Calculations 55to64'!Q152,'Calculations 65plus'!Q152)</f>
        <v>5.6687863149354915E-2</v>
      </c>
      <c r="R197" s="34">
        <f>R152/SUM(R152,'Calculations 16to19'!R152,'Calculations 25to34'!R152,'Calculations 35to44'!R152,'Calculations 45to54'!R152,'Calculations 55to64'!R152,'Calculations 65plus'!R152)</f>
        <v>5.6064515447554308E-2</v>
      </c>
      <c r="S197" s="34">
        <f>S152/SUM(S152,'Calculations 16to19'!S152,'Calculations 25to34'!S152,'Calculations 35to44'!S152,'Calculations 45to54'!S152,'Calculations 55to64'!S152,'Calculations 65plus'!S152)</f>
        <v>5.5443143946714575E-2</v>
      </c>
      <c r="T197" s="34">
        <f>T152/SUM(T152,'Calculations 16to19'!T152,'Calculations 25to34'!T152,'Calculations 35to44'!T152,'Calculations 45to54'!T152,'Calculations 55to64'!T152,'Calculations 65plus'!T152)</f>
        <v>5.4823911068475208E-2</v>
      </c>
      <c r="U197" s="34">
        <f>U152/SUM(U152,'Calculations 16to19'!U152,'Calculations 25to34'!U152,'Calculations 35to44'!U152,'Calculations 45to54'!U152,'Calculations 55to64'!U152,'Calculations 65plus'!U152)</f>
        <v>5.4206977139796303E-2</v>
      </c>
      <c r="V197" s="34">
        <f>V152/SUM(V152,'Calculations 16to19'!V152,'Calculations 25to34'!V152,'Calculations 35to44'!V152,'Calculations 45to54'!V152,'Calculations 55to64'!V152,'Calculations 65plus'!V152)</f>
        <v>5.3592500017132998E-2</v>
      </c>
      <c r="W197" s="34">
        <f>W152/SUM(W152,'Calculations 16to19'!W152,'Calculations 25to34'!W152,'Calculations 35to44'!W152,'Calculations 45to54'!W152,'Calculations 55to64'!W152,'Calculations 65plus'!W152)</f>
        <v>5.2980634739638745E-2</v>
      </c>
      <c r="X197" s="34">
        <f>X152/SUM(X152,'Calculations 16to19'!X152,'Calculations 25to34'!X152,'Calculations 35to44'!X152,'Calculations 45to54'!X152,'Calculations 55to64'!X152,'Calculations 65plus'!X152)</f>
        <v>5.2371533210839566E-2</v>
      </c>
      <c r="Y197" s="34">
        <f>Y152/SUM(Y152,'Calculations 16to19'!Y152,'Calculations 25to34'!Y152,'Calculations 35to44'!Y152,'Calculations 45to54'!Y152,'Calculations 55to64'!Y152,'Calculations 65plus'!Y152)</f>
        <v>5.1765343908142032E-2</v>
      </c>
      <c r="Z197" s="34">
        <f>Z152/SUM(Z152,'Calculations 16to19'!Z152,'Calculations 25to34'!Z152,'Calculations 35to44'!Z152,'Calculations 45to54'!Z152,'Calculations 55to64'!Z152,'Calculations 65plus'!Z152)</f>
        <v>5.1162211619464631E-2</v>
      </c>
      <c r="AA197" s="34">
        <f>AA152/SUM(AA152,'Calculations 16to19'!AA152,'Calculations 25to34'!AA152,'Calculations 35to44'!AA152,'Calculations 45to54'!AA152,'Calculations 55to64'!AA152,'Calculations 65plus'!AA152)</f>
        <v>5.0562277206213792E-2</v>
      </c>
      <c r="AB197" s="34">
        <f>AB152/SUM(AB152,'Calculations 16to19'!AB152,'Calculations 25to34'!AB152,'Calculations 35to44'!AB152,'Calculations 45to54'!AB152,'Calculations 55to64'!AB152,'Calculations 65plus'!AB152)</f>
        <v>4.9965677391775647E-2</v>
      </c>
      <c r="AC197" s="34">
        <f>AC152/SUM(AC152,'Calculations 16to19'!AC152,'Calculations 25to34'!AC152,'Calculations 35to44'!AC152,'Calculations 45to54'!AC152,'Calculations 55to64'!AC152,'Calculations 65plus'!AC152)</f>
        <v>4.937254457463796E-2</v>
      </c>
      <c r="AD197" s="34">
        <f>AD152/SUM(AD152,'Calculations 16to19'!AD152,'Calculations 25to34'!AD152,'Calculations 35to44'!AD152,'Calculations 45to54'!AD152,'Calculations 55to64'!AD152,'Calculations 65plus'!AD152)</f>
        <v>4.8783006665223033E-2</v>
      </c>
      <c r="AE197" s="34">
        <f>AE152/SUM(AE152,'Calculations 16to19'!AE152,'Calculations 25to34'!AE152,'Calculations 35to44'!AE152,'Calculations 45to54'!AE152,'Calculations 55to64'!AE152,'Calculations 65plus'!AE152)</f>
        <v>4.8197186945470136E-2</v>
      </c>
      <c r="AF197" s="34">
        <f>AF152/SUM(AF152,'Calculations 16to19'!AF152,'Calculations 25to34'!AF152,'Calculations 35to44'!AF152,'Calculations 45to54'!AF152,'Calculations 55to64'!AF152,'Calculations 65plus'!AF152)</f>
        <v>4.7615203950187278E-2</v>
      </c>
    </row>
    <row r="198" spans="1:32" x14ac:dyDescent="0.2">
      <c r="A198" s="12" t="s">
        <v>101</v>
      </c>
      <c r="B198" s="34">
        <f>B153/SUM(B153,'Calculations 16to19'!B153,'Calculations 25to34'!B153,'Calculations 35to44'!B153,'Calculations 45to54'!B153,'Calculations 55to64'!B153,'Calculations 65plus'!B153)</f>
        <v>7.4218750000000014E-2</v>
      </c>
      <c r="C198" s="34">
        <f>C153/SUM(C153,'Calculations 16to19'!C153,'Calculations 25to34'!C153,'Calculations 35to44'!C153,'Calculations 45to54'!C153,'Calculations 55to64'!C153,'Calculations 65plus'!C153)</f>
        <v>7.3754947270526575E-2</v>
      </c>
      <c r="D198" s="34">
        <f>D153/SUM(D153,'Calculations 16to19'!D153,'Calculations 25to34'!D153,'Calculations 35to44'!D153,'Calculations 45to54'!D153,'Calculations 55to64'!D153,'Calculations 65plus'!D153)</f>
        <v>7.2812688521388447E-2</v>
      </c>
      <c r="E198" s="34">
        <f>E153/SUM(E153,'Calculations 16to19'!E153,'Calculations 25to34'!E153,'Calculations 35to44'!E153,'Calculations 45to54'!E153,'Calculations 55to64'!E153,'Calculations 65plus'!E153)</f>
        <v>7.2037259474933987E-2</v>
      </c>
      <c r="F198" s="34">
        <f>F153/SUM(F153,'Calculations 16to19'!F153,'Calculations 25to34'!F153,'Calculations 35to44'!F153,'Calculations 45to54'!F153,'Calculations 55to64'!F153,'Calculations 65plus'!F153)</f>
        <v>7.1401585951439361E-2</v>
      </c>
      <c r="G198" s="34">
        <f>G153/SUM(G153,'Calculations 16to19'!G153,'Calculations 25to34'!G153,'Calculations 35to44'!G153,'Calculations 45to54'!G153,'Calculations 55to64'!G153,'Calculations 65plus'!G153)</f>
        <v>7.0176215895196556E-2</v>
      </c>
      <c r="H198" s="34">
        <f>H153/SUM(H153,'Calculations 16to19'!H153,'Calculations 25to34'!H153,'Calculations 35to44'!H153,'Calculations 45to54'!H153,'Calculations 55to64'!H153,'Calculations 65plus'!H153)</f>
        <v>6.9441244083264381E-2</v>
      </c>
      <c r="I198" s="34">
        <f>I153/SUM(I153,'Calculations 16to19'!I153,'Calculations 25to34'!I153,'Calculations 35to44'!I153,'Calculations 45to54'!I153,'Calculations 55to64'!I153,'Calculations 65plus'!I153)</f>
        <v>6.9585151496387332E-2</v>
      </c>
      <c r="J198" s="34">
        <f>J153/SUM(J153,'Calculations 16to19'!J153,'Calculations 25to34'!J153,'Calculations 35to44'!J153,'Calculations 45to54'!J153,'Calculations 55to64'!J153,'Calculations 65plus'!J153)</f>
        <v>6.9444747451629402E-2</v>
      </c>
      <c r="K198" s="34">
        <f>K153/SUM(K153,'Calculations 16to19'!K153,'Calculations 25to34'!K153,'Calculations 35to44'!K153,'Calculations 45to54'!K153,'Calculations 55to64'!K153,'Calculations 65plus'!K153)</f>
        <v>6.8265140369539665E-2</v>
      </c>
      <c r="L198" s="34">
        <f>L153/SUM(L153,'Calculations 16to19'!L153,'Calculations 25to34'!L153,'Calculations 35to44'!L153,'Calculations 45to54'!L153,'Calculations 55to64'!L153,'Calculations 65plus'!L153)</f>
        <v>6.7462449710499917E-2</v>
      </c>
      <c r="M198" s="34">
        <f>M153/SUM(M153,'Calculations 16to19'!M153,'Calculations 25to34'!M153,'Calculations 35to44'!M153,'Calculations 45to54'!M153,'Calculations 55to64'!M153,'Calculations 65plus'!M153)</f>
        <v>6.6793909357530282E-2</v>
      </c>
      <c r="N198" s="34">
        <f>N153/SUM(N153,'Calculations 16to19'!N153,'Calculations 25to34'!N153,'Calculations 35to44'!N153,'Calculations 45to54'!N153,'Calculations 55to64'!N153,'Calculations 65plus'!N153)</f>
        <v>6.6125655624251892E-2</v>
      </c>
      <c r="O198" s="34">
        <f>O153/SUM(O153,'Calculations 16to19'!O153,'Calculations 25to34'!O153,'Calculations 35to44'!O153,'Calculations 45to54'!O153,'Calculations 55to64'!O153,'Calculations 65plus'!O153)</f>
        <v>6.545783758535445E-2</v>
      </c>
      <c r="P198" s="34">
        <f>P153/SUM(P153,'Calculations 16to19'!P153,'Calculations 25to34'!P153,'Calculations 35to44'!P153,'Calculations 45to54'!P153,'Calculations 55to64'!P153,'Calculations 65plus'!P153)</f>
        <v>6.4790608571308098E-2</v>
      </c>
      <c r="Q198" s="34">
        <f>Q153/SUM(Q153,'Calculations 16to19'!Q153,'Calculations 25to34'!Q153,'Calculations 35to44'!Q153,'Calculations 45to54'!Q153,'Calculations 55to64'!Q153,'Calculations 65plus'!Q153)</f>
        <v>6.4124125479228217E-2</v>
      </c>
      <c r="R198" s="34">
        <f>R153/SUM(R153,'Calculations 16to19'!R153,'Calculations 25to34'!R153,'Calculations 35to44'!R153,'Calculations 45to54'!R153,'Calculations 55to64'!R153,'Calculations 65plus'!R153)</f>
        <v>6.3458548110024549E-2</v>
      </c>
      <c r="S198" s="34">
        <f>S153/SUM(S153,'Calculations 16to19'!S153,'Calculations 25to34'!S153,'Calculations 35to44'!S153,'Calculations 45to54'!S153,'Calculations 55to64'!S153,'Calculations 65plus'!S153)</f>
        <v>6.2794038532568847E-2</v>
      </c>
      <c r="T198" s="34">
        <f>T153/SUM(T153,'Calculations 16to19'!T153,'Calculations 25to34'!T153,'Calculations 35to44'!T153,'Calculations 45to54'!T153,'Calculations 55to64'!T153,'Calculations 65plus'!T153)</f>
        <v>6.2130760475476964E-2</v>
      </c>
      <c r="U198" s="34">
        <f>U153/SUM(U153,'Calculations 16to19'!U153,'Calculations 25to34'!U153,'Calculations 35to44'!U153,'Calculations 45to54'!U153,'Calculations 55to64'!U153,'Calculations 65plus'!U153)</f>
        <v>6.1468878746975257E-2</v>
      </c>
      <c r="V198" s="34">
        <f>V153/SUM(V153,'Calculations 16to19'!V153,'Calculations 25to34'!V153,'Calculations 35to44'!V153,'Calculations 45to54'!V153,'Calculations 55to64'!V153,'Calculations 65plus'!V153)</f>
        <v>6.0808558683188893E-2</v>
      </c>
      <c r="W198" s="34">
        <f>W153/SUM(W153,'Calculations 16to19'!W153,'Calculations 25to34'!W153,'Calculations 35to44'!W153,'Calculations 45to54'!W153,'Calculations 55to64'!W153,'Calculations 65plus'!W153)</f>
        <v>6.0149965625073805E-2</v>
      </c>
      <c r="X198" s="34">
        <f>X153/SUM(X153,'Calculations 16to19'!X153,'Calculations 25to34'!X153,'Calculations 35to44'!X153,'Calculations 45to54'!X153,'Calculations 55to64'!X153,'Calculations 65plus'!X153)</f>
        <v>5.9493264424090302E-2</v>
      </c>
      <c r="Y198" s="34">
        <f>Y153/SUM(Y153,'Calculations 16to19'!Y153,'Calculations 25to34'!Y153,'Calculations 35to44'!Y153,'Calculations 45to54'!Y153,'Calculations 55to64'!Y153,'Calculations 65plus'!Y153)</f>
        <v>5.8838618976611252E-2</v>
      </c>
      <c r="Z198" s="34">
        <f>Z153/SUM(Z153,'Calculations 16to19'!Z153,'Calculations 25to34'!Z153,'Calculations 35to44'!Z153,'Calculations 45to54'!Z153,'Calculations 55to64'!Z153,'Calculations 65plus'!Z153)</f>
        <v>5.8186191786946451E-2</v>
      </c>
      <c r="AA198" s="34">
        <f>AA153/SUM(AA153,'Calculations 16to19'!AA153,'Calculations 25to34'!AA153,'Calculations 35to44'!AA153,'Calculations 45to54'!AA153,'Calculations 55to64'!AA153,'Calculations 65plus'!AA153)</f>
        <v>5.7536143558765886E-2</v>
      </c>
      <c r="AB198" s="34">
        <f>AB153/SUM(AB153,'Calculations 16to19'!AB153,'Calculations 25to34'!AB153,'Calculations 35to44'!AB153,'Calculations 45to54'!AB153,'Calculations 55to64'!AB153,'Calculations 65plus'!AB153)</f>
        <v>5.6888632814615238E-2</v>
      </c>
      <c r="AC198" s="34">
        <f>AC153/SUM(AC153,'Calculations 16to19'!AC153,'Calculations 25to34'!AC153,'Calculations 35to44'!AC153,'Calculations 45to54'!AC153,'Calculations 55to64'!AC153,'Calculations 65plus'!AC153)</f>
        <v>5.6243815543121904E-2</v>
      </c>
      <c r="AD198" s="34">
        <f>AD153/SUM(AD153,'Calculations 16to19'!AD153,'Calculations 25to34'!AD153,'Calculations 35to44'!AD153,'Calculations 45to54'!AD153,'Calculations 55to64'!AD153,'Calculations 65plus'!AD153)</f>
        <v>5.56018448734193E-2</v>
      </c>
      <c r="AE198" s="34">
        <f>AE153/SUM(AE153,'Calculations 16to19'!AE153,'Calculations 25to34'!AE153,'Calculations 35to44'!AE153,'Calculations 45to54'!AE153,'Calculations 55to64'!AE153,'Calculations 65plus'!AE153)</f>
        <v>5.4962870776231354E-2</v>
      </c>
      <c r="AF198" s="34">
        <f>AF153/SUM(AF153,'Calculations 16to19'!AF153,'Calculations 25to34'!AF153,'Calculations 35to44'!AF153,'Calculations 45to54'!AF153,'Calculations 55to64'!AF153,'Calculations 65plus'!AF153)</f>
        <v>5.4327039791005234E-2</v>
      </c>
    </row>
    <row r="199" spans="1:32" x14ac:dyDescent="0.2">
      <c r="A199" s="12" t="s">
        <v>104</v>
      </c>
      <c r="B199" s="34">
        <f>B154/SUM(B154,'Calculations 16to19'!B154,'Calculations 25to34'!B154,'Calculations 35to44'!B154,'Calculations 45to54'!B154,'Calculations 55to64'!B154,'Calculations 65plus'!B154)</f>
        <v>4.2857142857142851E-2</v>
      </c>
      <c r="C199" s="34">
        <f>C154/SUM(C154,'Calculations 16to19'!C154,'Calculations 25to34'!C154,'Calculations 35to44'!C154,'Calculations 45to54'!C154,'Calculations 55to64'!C154,'Calculations 65plus'!C154)</f>
        <v>4.2801342324206661E-2</v>
      </c>
      <c r="D199" s="34">
        <f>D154/SUM(D154,'Calculations 16to19'!D154,'Calculations 25to34'!D154,'Calculations 35to44'!D154,'Calculations 45to54'!D154,'Calculations 55to64'!D154,'Calculations 65plus'!D154)</f>
        <v>4.2423432914908084E-2</v>
      </c>
      <c r="E199" s="34">
        <f>E154/SUM(E154,'Calculations 16to19'!E154,'Calculations 25to34'!E154,'Calculations 35to44'!E154,'Calculations 45to54'!E154,'Calculations 55to64'!E154,'Calculations 65plus'!E154)</f>
        <v>4.2117337202620037E-2</v>
      </c>
      <c r="F199" s="34">
        <f>F154/SUM(F154,'Calculations 16to19'!F154,'Calculations 25to34'!F154,'Calculations 35to44'!F154,'Calculations 45to54'!F154,'Calculations 55to64'!F154,'Calculations 65plus'!F154)</f>
        <v>4.187908778399204E-2</v>
      </c>
      <c r="G199" s="34">
        <f>G154/SUM(G154,'Calculations 16to19'!G154,'Calculations 25to34'!G154,'Calculations 35to44'!G154,'Calculations 45to54'!G154,'Calculations 55to64'!G154,'Calculations 65plus'!G154)</f>
        <v>4.1305974020161194E-2</v>
      </c>
      <c r="H199" s="34">
        <f>H154/SUM(H154,'Calculations 16to19'!H154,'Calculations 25to34'!H154,'Calculations 35to44'!H154,'Calculations 45to54'!H154,'Calculations 55to64'!H154,'Calculations 65plus'!H154)</f>
        <v>4.0997354250545778E-2</v>
      </c>
      <c r="I199" s="34">
        <f>I154/SUM(I154,'Calculations 16to19'!I154,'Calculations 25to34'!I154,'Calculations 35to44'!I154,'Calculations 45to54'!I154,'Calculations 55to64'!I154,'Calculations 65plus'!I154)</f>
        <v>4.1080802828087105E-2</v>
      </c>
      <c r="J199" s="34">
        <f>J154/SUM(J154,'Calculations 16to19'!J154,'Calculations 25to34'!J154,'Calculations 35to44'!J154,'Calculations 45to54'!J154,'Calculations 55to64'!J154,'Calculations 65plus'!J154)</f>
        <v>4.0962408879084596E-2</v>
      </c>
      <c r="K199" s="34">
        <f>K154/SUM(K154,'Calculations 16to19'!K154,'Calculations 25to34'!K154,'Calculations 35to44'!K154,'Calculations 45to54'!K154,'Calculations 55to64'!K154,'Calculations 65plus'!K154)</f>
        <v>4.0286233357083673E-2</v>
      </c>
      <c r="L199" s="34">
        <f>L154/SUM(L154,'Calculations 16to19'!L154,'Calculations 25to34'!L154,'Calculations 35to44'!L154,'Calculations 45to54'!L154,'Calculations 55to64'!L154,'Calculations 65plus'!L154)</f>
        <v>4.0130582679559379E-2</v>
      </c>
      <c r="M199" s="34">
        <f>M154/SUM(M154,'Calculations 16to19'!M154,'Calculations 25to34'!M154,'Calculations 35to44'!M154,'Calculations 45to54'!M154,'Calculations 55to64'!M154,'Calculations 65plus'!M154)</f>
        <v>3.984272625588979E-2</v>
      </c>
      <c r="N199" s="34">
        <f>N154/SUM(N154,'Calculations 16to19'!N154,'Calculations 25to34'!N154,'Calculations 35to44'!N154,'Calculations 45to54'!N154,'Calculations 55to64'!N154,'Calculations 65plus'!N154)</f>
        <v>3.9552788883657097E-2</v>
      </c>
      <c r="O199" s="34">
        <f>O154/SUM(O154,'Calculations 16to19'!O154,'Calculations 25to34'!O154,'Calculations 35to44'!O154,'Calculations 45to54'!O154,'Calculations 55to64'!O154,'Calculations 65plus'!O154)</f>
        <v>3.9260850032812246E-2</v>
      </c>
      <c r="P199" s="34">
        <f>P154/SUM(P154,'Calculations 16to19'!P154,'Calculations 25to34'!P154,'Calculations 35to44'!P154,'Calculations 45to54'!P154,'Calculations 55to64'!P154,'Calculations 65plus'!P154)</f>
        <v>3.8966992893512777E-2</v>
      </c>
      <c r="Q199" s="34">
        <f>Q154/SUM(Q154,'Calculations 16to19'!Q154,'Calculations 25to34'!Q154,'Calculations 35to44'!Q154,'Calculations 45to54'!Q154,'Calculations 55to64'!Q154,'Calculations 65plus'!Q154)</f>
        <v>3.8671304035373444E-2</v>
      </c>
      <c r="R199" s="34">
        <f>R154/SUM(R154,'Calculations 16to19'!R154,'Calculations 25to34'!R154,'Calculations 35to44'!R154,'Calculations 45to54'!R154,'Calculations 55to64'!R154,'Calculations 65plus'!R154)</f>
        <v>3.8373873074513537E-2</v>
      </c>
      <c r="S199" s="34">
        <f>S154/SUM(S154,'Calculations 16to19'!S154,'Calculations 25to34'!S154,'Calculations 35to44'!S154,'Calculations 45to54'!S154,'Calculations 55to64'!S154,'Calculations 65plus'!S154)</f>
        <v>3.8074792348872163E-2</v>
      </c>
      <c r="T199" s="34">
        <f>T154/SUM(T154,'Calculations 16to19'!T154,'Calculations 25to34'!T154,'Calculations 35to44'!T154,'Calculations 45to54'!T154,'Calculations 55to64'!T154,'Calculations 65plus'!T154)</f>
        <v>3.7774156602220312E-2</v>
      </c>
      <c r="U199" s="34">
        <f>U154/SUM(U154,'Calculations 16to19'!U154,'Calculations 25to34'!U154,'Calculations 35to44'!U154,'Calculations 45to54'!U154,'Calculations 55to64'!U154,'Calculations 65plus'!U154)</f>
        <v>3.7472062677262427E-2</v>
      </c>
      <c r="V199" s="34">
        <f>V154/SUM(V154,'Calculations 16to19'!V154,'Calculations 25to34'!V154,'Calculations 35to44'!V154,'Calculations 45to54'!V154,'Calculations 55to64'!V154,'Calculations 65plus'!V154)</f>
        <v>3.7168609218176836E-2</v>
      </c>
      <c r="W199" s="34">
        <f>W154/SUM(W154,'Calculations 16to19'!W154,'Calculations 25to34'!W154,'Calculations 35to44'!W154,'Calculations 45to54'!W154,'Calculations 55to64'!W154,'Calculations 65plus'!W154)</f>
        <v>3.6863896382907865E-2</v>
      </c>
      <c r="X199" s="34">
        <f>X154/SUM(X154,'Calculations 16to19'!X154,'Calculations 25to34'!X154,'Calculations 35to44'!X154,'Calculations 45to54'!X154,'Calculations 55to64'!X154,'Calculations 65plus'!X154)</f>
        <v>3.6558025565479609E-2</v>
      </c>
      <c r="Y199" s="34">
        <f>Y154/SUM(Y154,'Calculations 16to19'!Y154,'Calculations 25to34'!Y154,'Calculations 35to44'!Y154,'Calculations 45to54'!Y154,'Calculations 55to64'!Y154,'Calculations 65plus'!Y154)</f>
        <v>3.6251099128564751E-2</v>
      </c>
      <c r="Z199" s="34">
        <f>Z154/SUM(Z154,'Calculations 16to19'!Z154,'Calculations 25to34'!Z154,'Calculations 35to44'!Z154,'Calculations 45to54'!Z154,'Calculations 55to64'!Z154,'Calculations 65plus'!Z154)</f>
        <v>3.5943220146500858E-2</v>
      </c>
      <c r="AA199" s="34">
        <f>AA154/SUM(AA154,'Calculations 16to19'!AA154,'Calculations 25to34'!AA154,'Calculations 35to44'!AA154,'Calculations 45to54'!AA154,'Calculations 55to64'!AA154,'Calculations 65plus'!AA154)</f>
        <v>3.5634492158908446E-2</v>
      </c>
      <c r="AB199" s="34">
        <f>AB154/SUM(AB154,'Calculations 16to19'!AB154,'Calculations 25to34'!AB154,'Calculations 35to44'!AB154,'Calculations 45to54'!AB154,'Calculations 55to64'!AB154,'Calculations 65plus'!AB154)</f>
        <v>3.5325018935029769E-2</v>
      </c>
      <c r="AC199" s="34">
        <f>AC154/SUM(AC154,'Calculations 16to19'!AC154,'Calculations 25to34'!AC154,'Calculations 35to44'!AC154,'Calculations 45to54'!AC154,'Calculations 55to64'!AC154,'Calculations 65plus'!AC154)</f>
        <v>3.501490424886735E-2</v>
      </c>
      <c r="AD199" s="34">
        <f>AD154/SUM(AD154,'Calculations 16to19'!AD154,'Calculations 25to34'!AD154,'Calculations 35to44'!AD154,'Calculations 45to54'!AD154,'Calculations 55to64'!AD154,'Calculations 65plus'!AD154)</f>
        <v>3.4704251665170952E-2</v>
      </c>
      <c r="AE199" s="34">
        <f>AE154/SUM(AE154,'Calculations 16to19'!AE154,'Calculations 25to34'!AE154,'Calculations 35to44'!AE154,'Calculations 45to54'!AE154,'Calculations 55to64'!AE154,'Calculations 65plus'!AE154)</f>
        <v>3.4393164336280951E-2</v>
      </c>
      <c r="AF199" s="34">
        <f>AF154/SUM(AF154,'Calculations 16to19'!AF154,'Calculations 25to34'!AF154,'Calculations 35to44'!AF154,'Calculations 45to54'!AF154,'Calculations 55to64'!AF154,'Calculations 65plus'!AF154)</f>
        <v>3.4081744809811389E-2</v>
      </c>
    </row>
    <row r="200" spans="1:32" x14ac:dyDescent="0.2">
      <c r="A200" s="12" t="s">
        <v>36</v>
      </c>
      <c r="B200" s="34">
        <f>B155/SUM(B155,'Calculations 16to19'!B155,'Calculations 25to34'!B155,'Calculations 35to44'!B155,'Calculations 45to54'!B155,'Calculations 55to64'!B155,'Calculations 65plus'!B155)</f>
        <v>5.8823529411764684E-2</v>
      </c>
      <c r="C200" s="34">
        <f>C155/SUM(C155,'Calculations 16to19'!C155,'Calculations 25to34'!C155,'Calculations 35to44'!C155,'Calculations 45to54'!C155,'Calculations 55to64'!C155,'Calculations 65plus'!C155)</f>
        <v>5.8521554614372306E-2</v>
      </c>
      <c r="D200" s="34">
        <f>D155/SUM(D155,'Calculations 16to19'!D155,'Calculations 25to34'!D155,'Calculations 35to44'!D155,'Calculations 45to54'!D155,'Calculations 55to64'!D155,'Calculations 65plus'!D155)</f>
        <v>5.7816606028191893E-2</v>
      </c>
      <c r="E200" s="34">
        <f>E155/SUM(E155,'Calculations 16to19'!E155,'Calculations 25to34'!E155,'Calculations 35to44'!E155,'Calculations 45to54'!E155,'Calculations 55to64'!E155,'Calculations 65plus'!E155)</f>
        <v>5.7235258053936262E-2</v>
      </c>
      <c r="F200" s="34">
        <f>F155/SUM(F155,'Calculations 16to19'!F155,'Calculations 25to34'!F155,'Calculations 35to44'!F155,'Calculations 45to54'!F155,'Calculations 55to64'!F155,'Calculations 65plus'!F155)</f>
        <v>5.6769286224228187E-2</v>
      </c>
      <c r="G200" s="34">
        <f>G155/SUM(G155,'Calculations 16to19'!G155,'Calculations 25to34'!G155,'Calculations 35to44'!G155,'Calculations 45to54'!G155,'Calculations 55to64'!G155,'Calculations 65plus'!G155)</f>
        <v>5.5856284373999636E-2</v>
      </c>
      <c r="H200" s="34">
        <f>H155/SUM(H155,'Calculations 16to19'!H155,'Calculations 25to34'!H155,'Calculations 35to44'!H155,'Calculations 45to54'!H155,'Calculations 55to64'!H155,'Calculations 65plus'!H155)</f>
        <v>5.5325764000461172E-2</v>
      </c>
      <c r="I200" s="34">
        <f>I155/SUM(I155,'Calculations 16to19'!I155,'Calculations 25to34'!I155,'Calculations 35to44'!I155,'Calculations 45to54'!I155,'Calculations 55to64'!I155,'Calculations 65plus'!I155)</f>
        <v>5.5438244771930954E-2</v>
      </c>
      <c r="J200" s="34">
        <f>J155/SUM(J155,'Calculations 16to19'!J155,'Calculations 25to34'!J155,'Calculations 35to44'!J155,'Calculations 45to54'!J155,'Calculations 55to64'!J155,'Calculations 65plus'!J155)</f>
        <v>5.5302315207557767E-2</v>
      </c>
      <c r="K200" s="34">
        <f>K155/SUM(K155,'Calculations 16to19'!K155,'Calculations 25to34'!K155,'Calculations 35to44'!K155,'Calculations 45to54'!K155,'Calculations 55to64'!K155,'Calculations 65plus'!K155)</f>
        <v>5.4359955592952758E-2</v>
      </c>
      <c r="L200" s="34">
        <f>L155/SUM(L155,'Calculations 16to19'!L155,'Calculations 25to34'!L155,'Calculations 35to44'!L155,'Calculations 45to54'!L155,'Calculations 55to64'!L155,'Calculations 65plus'!L155)</f>
        <v>5.3822069631995581E-2</v>
      </c>
      <c r="M200" s="34">
        <f>M155/SUM(M155,'Calculations 16to19'!M155,'Calculations 25to34'!M155,'Calculations 35to44'!M155,'Calculations 45to54'!M155,'Calculations 55to64'!M155,'Calculations 65plus'!M155)</f>
        <v>5.3319570675343798E-2</v>
      </c>
      <c r="N200" s="34">
        <f>N155/SUM(N155,'Calculations 16to19'!N155,'Calculations 25to34'!N155,'Calculations 35to44'!N155,'Calculations 45to54'!N155,'Calculations 55to64'!N155,'Calculations 65plus'!N155)</f>
        <v>5.2816171024296615E-2</v>
      </c>
      <c r="O200" s="34">
        <f>O155/SUM(O155,'Calculations 16to19'!O155,'Calculations 25to34'!O155,'Calculations 35to44'!O155,'Calculations 45to54'!O155,'Calculations 55to64'!O155,'Calculations 65plus'!O155)</f>
        <v>5.2312021521982076E-2</v>
      </c>
      <c r="P200" s="34">
        <f>P155/SUM(P155,'Calculations 16to19'!P155,'Calculations 25to34'!P155,'Calculations 35to44'!P155,'Calculations 45to54'!P155,'Calculations 55to64'!P155,'Calculations 65plus'!P155)</f>
        <v>5.1807275879788242E-2</v>
      </c>
      <c r="Q200" s="34">
        <f>Q155/SUM(Q155,'Calculations 16to19'!Q155,'Calculations 25to34'!Q155,'Calculations 35to44'!Q155,'Calculations 45to54'!Q155,'Calculations 55to64'!Q155,'Calculations 65plus'!Q155)</f>
        <v>5.1302090118513527E-2</v>
      </c>
      <c r="R200" s="34">
        <f>R155/SUM(R155,'Calculations 16to19'!R155,'Calculations 25to34'!R155,'Calculations 35to44'!R155,'Calculations 45to54'!R155,'Calculations 55to64'!R155,'Calculations 65plus'!R155)</f>
        <v>5.079662203080617E-2</v>
      </c>
      <c r="S200" s="34">
        <f>S155/SUM(S155,'Calculations 16to19'!S155,'Calculations 25to34'!S155,'Calculations 35to44'!S155,'Calculations 45to54'!S155,'Calculations 55to64'!S155,'Calculations 65plus'!S155)</f>
        <v>5.0291030665563563E-2</v>
      </c>
      <c r="T200" s="34">
        <f>T155/SUM(T155,'Calculations 16to19'!T155,'Calculations 25to34'!T155,'Calculations 35to44'!T155,'Calculations 45to54'!T155,'Calculations 55to64'!T155,'Calculations 65plus'!T155)</f>
        <v>4.9785475834848429E-2</v>
      </c>
      <c r="U200" s="34">
        <f>U155/SUM(U155,'Calculations 16to19'!U155,'Calculations 25to34'!U155,'Calculations 35to44'!U155,'Calculations 45to54'!U155,'Calculations 55to64'!U155,'Calculations 65plus'!U155)</f>
        <v>4.9280117643770639E-2</v>
      </c>
      <c r="V200" s="34">
        <f>V155/SUM(V155,'Calculations 16to19'!V155,'Calculations 25to34'!V155,'Calculations 35to44'!V155,'Calculations 45to54'!V155,'Calculations 55to64'!V155,'Calculations 65plus'!V155)</f>
        <v>4.8775116043672274E-2</v>
      </c>
      <c r="W200" s="34">
        <f>W155/SUM(W155,'Calculations 16to19'!W155,'Calculations 25to34'!W155,'Calculations 35to44'!W155,'Calculations 45to54'!W155,'Calculations 55to64'!W155,'Calculations 65plus'!W155)</f>
        <v>4.8270630408851621E-2</v>
      </c>
      <c r="X200" s="34">
        <f>X155/SUM(X155,'Calculations 16to19'!X155,'Calculations 25to34'!X155,'Calculations 35to44'!X155,'Calculations 45to54'!X155,'Calculations 55to64'!X155,'Calculations 65plus'!X155)</f>
        <v>4.7766819136959141E-2</v>
      </c>
      <c r="Y200" s="34">
        <f>Y155/SUM(Y155,'Calculations 16to19'!Y155,'Calculations 25to34'!Y155,'Calculations 35to44'!Y155,'Calculations 45to54'!Y155,'Calculations 55to64'!Y155,'Calculations 65plus'!Y155)</f>
        <v>4.7263839273101127E-2</v>
      </c>
      <c r="Z200" s="34">
        <f>Z155/SUM(Z155,'Calculations 16to19'!Z155,'Calculations 25to34'!Z155,'Calculations 35to44'!Z155,'Calculations 45to54'!Z155,'Calculations 55to64'!Z155,'Calculations 65plus'!Z155)</f>
        <v>4.6761846157595939E-2</v>
      </c>
      <c r="AA200" s="34">
        <f>AA155/SUM(AA155,'Calculations 16to19'!AA155,'Calculations 25to34'!AA155,'Calculations 35to44'!AA155,'Calculations 45to54'!AA155,'Calculations 55to64'!AA155,'Calculations 65plus'!AA155)</f>
        <v>4.626099309723649E-2</v>
      </c>
      <c r="AB200" s="34">
        <f>AB155/SUM(AB155,'Calculations 16to19'!AB155,'Calculations 25to34'!AB155,'Calculations 35to44'!AB155,'Calculations 45to54'!AB155,'Calculations 55to64'!AB155,'Calculations 65plus'!AB155)</f>
        <v>4.5761431059835191E-2</v>
      </c>
      <c r="AC200" s="34">
        <f>AC155/SUM(AC155,'Calculations 16to19'!AC155,'Calculations 25to34'!AC155,'Calculations 35to44'!AC155,'Calculations 45to54'!AC155,'Calculations 55to64'!AC155,'Calculations 65plus'!AC155)</f>
        <v>4.526330839174459E-2</v>
      </c>
      <c r="AD200" s="34">
        <f>AD155/SUM(AD155,'Calculations 16to19'!AD155,'Calculations 25to34'!AD155,'Calculations 35to44'!AD155,'Calculations 45to54'!AD155,'Calculations 55to64'!AD155,'Calculations 65plus'!AD155)</f>
        <v>4.4766770557981776E-2</v>
      </c>
      <c r="AE200" s="34">
        <f>AE155/SUM(AE155,'Calculations 16to19'!AE155,'Calculations 25to34'!AE155,'Calculations 35to44'!AE155,'Calculations 45to54'!AE155,'Calculations 55to64'!AE155,'Calculations 65plus'!AE155)</f>
        <v>4.4271959904511375E-2</v>
      </c>
      <c r="AF200" s="34">
        <f>AF155/SUM(AF155,'Calculations 16to19'!AF155,'Calculations 25to34'!AF155,'Calculations 35to44'!AF155,'Calculations 45to54'!AF155,'Calculations 55to64'!AF155,'Calculations 65plus'!AF155)</f>
        <v>4.3779015442189866E-2</v>
      </c>
    </row>
    <row r="201" spans="1:32" x14ac:dyDescent="0.2">
      <c r="A201" s="12" t="s">
        <v>37</v>
      </c>
      <c r="B201" s="34">
        <f>B156/SUM(B156,'Calculations 16to19'!B156,'Calculations 25to34'!B156,'Calculations 35to44'!B156,'Calculations 45to54'!B156,'Calculations 55to64'!B156,'Calculations 65plus'!B156)</f>
        <v>4.7160731472569772E-2</v>
      </c>
      <c r="C201" s="34">
        <f>C156/SUM(C156,'Calculations 16to19'!C156,'Calculations 25to34'!C156,'Calculations 35to44'!C156,'Calculations 45to54'!C156,'Calculations 55to64'!C156,'Calculations 65plus'!C156)</f>
        <v>4.6949517979335262E-2</v>
      </c>
      <c r="D201" s="34">
        <f>D156/SUM(D156,'Calculations 16to19'!D156,'Calculations 25to34'!D156,'Calculations 35to44'!D156,'Calculations 45to54'!D156,'Calculations 55to64'!D156,'Calculations 65plus'!D156)</f>
        <v>4.640654897741036E-2</v>
      </c>
      <c r="E201" s="34">
        <f>E156/SUM(E156,'Calculations 16to19'!E156,'Calculations 25to34'!E156,'Calculations 35to44'!E156,'Calculations 45to54'!E156,'Calculations 55to64'!E156,'Calculations 65plus'!E156)</f>
        <v>4.5950931625609787E-2</v>
      </c>
      <c r="F201" s="34">
        <f>F156/SUM(F156,'Calculations 16to19'!F156,'Calculations 25to34'!F156,'Calculations 35to44'!F156,'Calculations 45to54'!F156,'Calculations 55to64'!F156,'Calculations 65plus'!F156)</f>
        <v>4.5584070709414552E-2</v>
      </c>
      <c r="G201" s="34">
        <f>G156/SUM(G156,'Calculations 16to19'!G156,'Calculations 25to34'!G156,'Calculations 35to44'!G156,'Calculations 45to54'!G156,'Calculations 55to64'!G156,'Calculations 65plus'!G156)</f>
        <v>4.4872132519114732E-2</v>
      </c>
      <c r="H201" s="34">
        <f>H156/SUM(H156,'Calculations 16to19'!H156,'Calculations 25to34'!H156,'Calculations 35to44'!H156,'Calculations 45to54'!H156,'Calculations 55to64'!H156,'Calculations 65plus'!H156)</f>
        <v>4.4455265240597487E-2</v>
      </c>
      <c r="I201" s="34">
        <f>I156/SUM(I156,'Calculations 16to19'!I156,'Calculations 25to34'!I156,'Calculations 35to44'!I156,'Calculations 45to54'!I156,'Calculations 55to64'!I156,'Calculations 65plus'!I156)</f>
        <v>4.450330613023934E-2</v>
      </c>
      <c r="J201" s="34">
        <f>J156/SUM(J156,'Calculations 16to19'!J156,'Calculations 25to34'!J156,'Calculations 35to44'!J156,'Calculations 45to54'!J156,'Calculations 55to64'!J156,'Calculations 65plus'!J156)</f>
        <v>4.434048825259717E-2</v>
      </c>
      <c r="K201" s="34">
        <f>K156/SUM(K156,'Calculations 16to19'!K156,'Calculations 25to34'!K156,'Calculations 35to44'!K156,'Calculations 45to54'!K156,'Calculations 55to64'!K156,'Calculations 65plus'!K156)</f>
        <v>4.355939936661745E-2</v>
      </c>
      <c r="L201" s="34">
        <f>L156/SUM(L156,'Calculations 16to19'!L156,'Calculations 25to34'!L156,'Calculations 35to44'!L156,'Calculations 45to54'!L156,'Calculations 55to64'!L156,'Calculations 65plus'!L156)</f>
        <v>4.3205267596779368E-2</v>
      </c>
      <c r="M201" s="34">
        <f>M156/SUM(M156,'Calculations 16to19'!M156,'Calculations 25to34'!M156,'Calculations 35to44'!M156,'Calculations 45to54'!M156,'Calculations 55to64'!M156,'Calculations 65plus'!M156)</f>
        <v>4.2806006096373396E-2</v>
      </c>
      <c r="N201" s="34">
        <f>N156/SUM(N156,'Calculations 16to19'!N156,'Calculations 25to34'!N156,'Calculations 35to44'!N156,'Calculations 45to54'!N156,'Calculations 55to64'!N156,'Calculations 65plus'!N156)</f>
        <v>4.2406137657186864E-2</v>
      </c>
      <c r="O201" s="34">
        <f>O156/SUM(O156,'Calculations 16to19'!O156,'Calculations 25to34'!O156,'Calculations 35to44'!O156,'Calculations 45to54'!O156,'Calculations 55to64'!O156,'Calculations 65plus'!O156)</f>
        <v>4.2005787382447042E-2</v>
      </c>
      <c r="P201" s="34">
        <f>P156/SUM(P156,'Calculations 16to19'!P156,'Calculations 25to34'!P156,'Calculations 35to44'!P156,'Calculations 45to54'!P156,'Calculations 55to64'!P156,'Calculations 65plus'!P156)</f>
        <v>4.1605081669860239E-2</v>
      </c>
      <c r="Q201" s="34">
        <f>Q156/SUM(Q156,'Calculations 16to19'!Q156,'Calculations 25to34'!Q156,'Calculations 35to44'!Q156,'Calculations 45to54'!Q156,'Calculations 55to64'!Q156,'Calculations 65plus'!Q156)</f>
        <v>4.1204147807154486E-2</v>
      </c>
      <c r="R201" s="34">
        <f>R156/SUM(R156,'Calculations 16to19'!R156,'Calculations 25to34'!R156,'Calculations 35to44'!R156,'Calculations 45to54'!R156,'Calculations 55to64'!R156,'Calculations 65plus'!R156)</f>
        <v>4.0803113586604746E-2</v>
      </c>
      <c r="S201" s="34">
        <f>S156/SUM(S156,'Calculations 16to19'!S156,'Calculations 25to34'!S156,'Calculations 35to44'!S156,'Calculations 45to54'!S156,'Calculations 55to64'!S156,'Calculations 65plus'!S156)</f>
        <v>4.0402106938717659E-2</v>
      </c>
      <c r="T201" s="34">
        <f>T156/SUM(T156,'Calculations 16to19'!T156,'Calculations 25to34'!T156,'Calculations 35to44'!T156,'Calculations 45to54'!T156,'Calculations 55to64'!T156,'Calculations 65plus'!T156)</f>
        <v>4.0001255585176976E-2</v>
      </c>
      <c r="U201" s="34">
        <f>U156/SUM(U156,'Calculations 16to19'!U156,'Calculations 25to34'!U156,'Calculations 35to44'!U156,'Calculations 45to54'!U156,'Calculations 55to64'!U156,'Calculations 65plus'!U156)</f>
        <v>3.9600686711079004E-2</v>
      </c>
      <c r="V201" s="34">
        <f>V156/SUM(V156,'Calculations 16to19'!V156,'Calculations 25to34'!V156,'Calculations 35to44'!V156,'Calculations 45to54'!V156,'Calculations 55to64'!V156,'Calculations 65plus'!V156)</f>
        <v>3.9200526656416844E-2</v>
      </c>
      <c r="W201" s="34">
        <f>W156/SUM(W156,'Calculations 16to19'!W156,'Calculations 25to34'!W156,'Calculations 35to44'!W156,'Calculations 45to54'!W156,'Calculations 55to64'!W156,'Calculations 65plus'!W156)</f>
        <v>3.8800900626707491E-2</v>
      </c>
      <c r="X201" s="34">
        <f>X156/SUM(X156,'Calculations 16to19'!X156,'Calculations 25to34'!X156,'Calculations 35to44'!X156,'Calculations 45to54'!X156,'Calculations 55to64'!X156,'Calculations 65plus'!X156)</f>
        <v>3.8401932422591385E-2</v>
      </c>
      <c r="Y201" s="34">
        <f>Y156/SUM(Y156,'Calculations 16to19'!Y156,'Calculations 25to34'!Y156,'Calculations 35to44'!Y156,'Calculations 45to54'!Y156,'Calculations 55to64'!Y156,'Calculations 65plus'!Y156)</f>
        <v>3.8003744188177285E-2</v>
      </c>
      <c r="Z201" s="34">
        <f>Z156/SUM(Z156,'Calculations 16to19'!Z156,'Calculations 25to34'!Z156,'Calculations 35to44'!Z156,'Calculations 45to54'!Z156,'Calculations 55to64'!Z156,'Calculations 65plus'!Z156)</f>
        <v>3.7606456177848642E-2</v>
      </c>
      <c r="AA201" s="34">
        <f>AA156/SUM(AA156,'Calculations 16to19'!AA156,'Calculations 25to34'!AA156,'Calculations 35to44'!AA156,'Calculations 45to54'!AA156,'Calculations 55to64'!AA156,'Calculations 65plus'!AA156)</f>
        <v>3.7210186541196857E-2</v>
      </c>
      <c r="AB201" s="34">
        <f>AB156/SUM(AB156,'Calculations 16to19'!AB156,'Calculations 25to34'!AB156,'Calculations 35to44'!AB156,'Calculations 45to54'!AB156,'Calculations 55to64'!AB156,'Calculations 65plus'!AB156)</f>
        <v>3.6815051125702478E-2</v>
      </c>
      <c r="AC201" s="34">
        <f>AC156/SUM(AC156,'Calculations 16to19'!AC156,'Calculations 25to34'!AC156,'Calculations 35to44'!AC156,'Calculations 45to54'!AC156,'Calculations 55to64'!AC156,'Calculations 65plus'!AC156)</f>
        <v>3.6421163296738834E-2</v>
      </c>
      <c r="AD201" s="34">
        <f>AD156/SUM(AD156,'Calculations 16to19'!AD156,'Calculations 25to34'!AD156,'Calculations 35to44'!AD156,'Calculations 45to54'!AD156,'Calculations 55to64'!AD156,'Calculations 65plus'!AD156)</f>
        <v>3.6028633774439711E-2</v>
      </c>
      <c r="AE201" s="34">
        <f>AE156/SUM(AE156,'Calculations 16to19'!AE156,'Calculations 25to34'!AE156,'Calculations 35to44'!AE156,'Calculations 45to54'!AE156,'Calculations 55to64'!AE156,'Calculations 65plus'!AE156)</f>
        <v>3.5637570486932231E-2</v>
      </c>
      <c r="AF201" s="34">
        <f>AF156/SUM(AF156,'Calculations 16to19'!AF156,'Calculations 25to34'!AF156,'Calculations 35to44'!AF156,'Calculations 45to54'!AF156,'Calculations 55to64'!AF156,'Calculations 65plus'!AF156)</f>
        <v>3.5248078439412807E-2</v>
      </c>
    </row>
    <row r="202" spans="1:32" x14ac:dyDescent="0.2">
      <c r="A202" s="12" t="s">
        <v>38</v>
      </c>
      <c r="B202" s="34">
        <f>B157/SUM(B157,'Calculations 16to19'!B157,'Calculations 25to34'!B157,'Calculations 35to44'!B157,'Calculations 45to54'!B157,'Calculations 55to64'!B157,'Calculations 65plus'!B157)</f>
        <v>6.6666666666666666E-2</v>
      </c>
      <c r="C202" s="34">
        <f>C157/SUM(C157,'Calculations 16to19'!C157,'Calculations 25to34'!C157,'Calculations 35to44'!C157,'Calculations 45to54'!C157,'Calculations 55to64'!C157,'Calculations 65plus'!C157)</f>
        <v>6.6249012332222287E-2</v>
      </c>
      <c r="D202" s="34">
        <f>D157/SUM(D157,'Calculations 16to19'!D157,'Calculations 25to34'!D157,'Calculations 35to44'!D157,'Calculations 45to54'!D157,'Calculations 55to64'!D157,'Calculations 65plus'!D157)</f>
        <v>6.5334432282350363E-2</v>
      </c>
      <c r="E202" s="34">
        <f>E157/SUM(E157,'Calculations 16to19'!E157,'Calculations 25to34'!E157,'Calculations 35to44'!E157,'Calculations 45to54'!E157,'Calculations 55to64'!E157,'Calculations 65plus'!E157)</f>
        <v>6.4561072528269037E-2</v>
      </c>
      <c r="F202" s="34">
        <f>F157/SUM(F157,'Calculations 16to19'!F157,'Calculations 25to34'!F157,'Calculations 35to44'!F157,'Calculations 45to54'!F157,'Calculations 55to64'!F157,'Calculations 65plus'!F157)</f>
        <v>6.3948447963172131E-2</v>
      </c>
      <c r="G202" s="34">
        <f>G157/SUM(G157,'Calculations 16to19'!G157,'Calculations 25to34'!G157,'Calculations 35to44'!G157,'Calculations 45to54'!G157,'Calculations 55to64'!G157,'Calculations 65plus'!G157)</f>
        <v>6.2863349979703997E-2</v>
      </c>
      <c r="H202" s="34">
        <f>H157/SUM(H157,'Calculations 16to19'!H157,'Calculations 25to34'!H157,'Calculations 35to44'!H157,'Calculations 45to54'!H157,'Calculations 55to64'!H157,'Calculations 65plus'!H157)</f>
        <v>6.2228796494815872E-2</v>
      </c>
      <c r="I202" s="34">
        <f>I157/SUM(I157,'Calculations 16to19'!I157,'Calculations 25to34'!I157,'Calculations 35to44'!I157,'Calculations 45to54'!I157,'Calculations 55to64'!I157,'Calculations 65plus'!I157)</f>
        <v>6.2296393459412236E-2</v>
      </c>
      <c r="J202" s="34">
        <f>J157/SUM(J157,'Calculations 16to19'!J157,'Calculations 25to34'!J157,'Calculations 35to44'!J157,'Calculations 45to54'!J157,'Calculations 55to64'!J157,'Calculations 65plus'!J157)</f>
        <v>6.2036532360687818E-2</v>
      </c>
      <c r="K202" s="34">
        <f>K157/SUM(K157,'Calculations 16to19'!K157,'Calculations 25to34'!K157,'Calculations 35to44'!K157,'Calculations 45to54'!K157,'Calculations 55to64'!K157,'Calculations 65plus'!K157)</f>
        <v>6.084290177288805E-2</v>
      </c>
      <c r="L202" s="34">
        <f>L157/SUM(L157,'Calculations 16to19'!L157,'Calculations 25to34'!L157,'Calculations 35to44'!L157,'Calculations 45to54'!L157,'Calculations 55to64'!L157,'Calculations 65plus'!L157)</f>
        <v>6.0215580210465233E-2</v>
      </c>
      <c r="M202" s="34">
        <f>M157/SUM(M157,'Calculations 16to19'!M157,'Calculations 25to34'!M157,'Calculations 35to44'!M157,'Calculations 45to54'!M157,'Calculations 55to64'!M157,'Calculations 65plus'!M157)</f>
        <v>5.958309680115613E-2</v>
      </c>
      <c r="N202" s="34">
        <f>N157/SUM(N157,'Calculations 16to19'!N157,'Calculations 25to34'!N157,'Calculations 35to44'!N157,'Calculations 45to54'!N157,'Calculations 55to64'!N157,'Calculations 65plus'!N157)</f>
        <v>5.895188337608992E-2</v>
      </c>
      <c r="O202" s="34">
        <f>O157/SUM(O157,'Calculations 16to19'!O157,'Calculations 25to34'!O157,'Calculations 35to44'!O157,'Calculations 45to54'!O157,'Calculations 55to64'!O157,'Calculations 65plus'!O157)</f>
        <v>5.8322097033832336E-2</v>
      </c>
      <c r="P202" s="34">
        <f>P157/SUM(P157,'Calculations 16to19'!P157,'Calculations 25to34'!P157,'Calculations 35to44'!P157,'Calculations 45to54'!P157,'Calculations 55to64'!P157,'Calculations 65plus'!P157)</f>
        <v>5.7693895030521032E-2</v>
      </c>
      <c r="Q202" s="34">
        <f>Q157/SUM(Q157,'Calculations 16to19'!Q157,'Calculations 25to34'!Q157,'Calculations 35to44'!Q157,'Calculations 45to54'!Q157,'Calculations 55to64'!Q157,'Calculations 65plus'!Q157)</f>
        <v>5.7067434315178141E-2</v>
      </c>
      <c r="R202" s="34">
        <f>R157/SUM(R157,'Calculations 16to19'!R157,'Calculations 25to34'!R157,'Calculations 35to44'!R157,'Calculations 45to54'!R157,'Calculations 55to64'!R157,'Calculations 65plus'!R157)</f>
        <v>5.644287109045374E-2</v>
      </c>
      <c r="S202" s="34">
        <f>S157/SUM(S157,'Calculations 16to19'!S157,'Calculations 25to34'!S157,'Calculations 35to44'!S157,'Calculations 45to54'!S157,'Calculations 55to64'!S157,'Calculations 65plus'!S157)</f>
        <v>5.5820360398801075E-2</v>
      </c>
      <c r="T202" s="34">
        <f>T157/SUM(T157,'Calculations 16to19'!T157,'Calculations 25to34'!T157,'Calculations 35to44'!T157,'Calculations 45to54'!T157,'Calculations 55to64'!T157,'Calculations 65plus'!T157)</f>
        <v>5.5200055733994266E-2</v>
      </c>
      <c r="U202" s="34">
        <f>U157/SUM(U157,'Calculations 16to19'!U157,'Calculations 25to34'!U157,'Calculations 35to44'!U157,'Calculations 45to54'!U157,'Calculations 55to64'!U157,'Calculations 65plus'!U157)</f>
        <v>5.4582108677820901E-2</v>
      </c>
      <c r="V202" s="34">
        <f>V157/SUM(V157,'Calculations 16to19'!V157,'Calculations 25to34'!V157,'Calculations 35to44'!V157,'Calculations 45to54'!V157,'Calculations 55to64'!V157,'Calculations 65plus'!V157)</f>
        <v>5.3966668561697254E-2</v>
      </c>
      <c r="W202" s="34">
        <f>W157/SUM(W157,'Calculations 16to19'!W157,'Calculations 25to34'!W157,'Calculations 35to44'!W157,'Calculations 45to54'!W157,'Calculations 55to64'!W157,'Calculations 65plus'!W157)</f>
        <v>5.3353882152885786E-2</v>
      </c>
      <c r="X202" s="34">
        <f>X157/SUM(X157,'Calculations 16to19'!X157,'Calculations 25to34'!X157,'Calculations 35to44'!X157,'Calculations 45to54'!X157,'Calculations 55to64'!X157,'Calculations 65plus'!X157)</f>
        <v>5.2743893364919955E-2</v>
      </c>
      <c r="Y202" s="34">
        <f>Y157/SUM(Y157,'Calculations 16to19'!Y157,'Calculations 25to34'!Y157,'Calculations 35to44'!Y157,'Calculations 45to54'!Y157,'Calculations 55to64'!Y157,'Calculations 65plus'!Y157)</f>
        <v>5.2136842991781444E-2</v>
      </c>
      <c r="Z202" s="34">
        <f>Z157/SUM(Z157,'Calculations 16to19'!Z157,'Calculations 25to34'!Z157,'Calculations 35to44'!Z157,'Calculations 45to54'!Z157,'Calculations 55to64'!Z157,'Calculations 65plus'!Z157)</f>
        <v>5.1532868465312562E-2</v>
      </c>
      <c r="AA202" s="34">
        <f>AA157/SUM(AA157,'Calculations 16to19'!AA157,'Calculations 25to34'!AA157,'Calculations 35to44'!AA157,'Calculations 45to54'!AA157,'Calculations 55to64'!AA157,'Calculations 65plus'!AA157)</f>
        <v>5.0932103635292658E-2</v>
      </c>
      <c r="AB202" s="34">
        <f>AB157/SUM(AB157,'Calculations 16to19'!AB157,'Calculations 25to34'!AB157,'Calculations 35to44'!AB157,'Calculations 45to54'!AB157,'Calculations 55to64'!AB157,'Calculations 65plus'!AB157)</f>
        <v>5.0334678571562361E-2</v>
      </c>
      <c r="AC202" s="34">
        <f>AC157/SUM(AC157,'Calculations 16to19'!AC157,'Calculations 25to34'!AC157,'Calculations 35to44'!AC157,'Calculations 45to54'!AC157,'Calculations 55to64'!AC157,'Calculations 65plus'!AC157)</f>
        <v>4.9740719387529227E-2</v>
      </c>
      <c r="AD202" s="34">
        <f>AD157/SUM(AD157,'Calculations 16to19'!AD157,'Calculations 25to34'!AD157,'Calculations 35to44'!AD157,'Calculations 45to54'!AD157,'Calculations 55to64'!AD157,'Calculations 65plus'!AD157)</f>
        <v>4.915034808435876E-2</v>
      </c>
      <c r="AE202" s="34">
        <f>AE157/SUM(AE157,'Calculations 16to19'!AE157,'Calculations 25to34'!AE157,'Calculations 35to44'!AE157,'Calculations 45to54'!AE157,'Calculations 55to64'!AE157,'Calculations 65plus'!AE157)</f>
        <v>4.8563682415111102E-2</v>
      </c>
      <c r="AF202" s="34">
        <f>AF157/SUM(AF157,'Calculations 16to19'!AF157,'Calculations 25to34'!AF157,'Calculations 35to44'!AF157,'Calculations 45to54'!AF157,'Calculations 55to64'!AF157,'Calculations 65plus'!AF157)</f>
        <v>4.7980835768067151E-2</v>
      </c>
    </row>
    <row r="203" spans="1:32" x14ac:dyDescent="0.2">
      <c r="A203" s="12" t="s">
        <v>39</v>
      </c>
      <c r="B203" s="34">
        <f>B158/SUM(B158,'Calculations 16to19'!B158,'Calculations 25to34'!B158,'Calculations 35to44'!B158,'Calculations 45to54'!B158,'Calculations 55to64'!B158,'Calculations 65plus'!B158)</f>
        <v>7.5067024128686335E-2</v>
      </c>
      <c r="C203" s="34">
        <f>C158/SUM(C158,'Calculations 16to19'!C158,'Calculations 25to34'!C158,'Calculations 35to44'!C158,'Calculations 45to54'!C158,'Calculations 55to64'!C158,'Calculations 65plus'!C158)</f>
        <v>7.4620115450043767E-2</v>
      </c>
      <c r="D203" s="34">
        <f>D158/SUM(D158,'Calculations 16to19'!D158,'Calculations 25to34'!D158,'Calculations 35to44'!D158,'Calculations 45to54'!D158,'Calculations 55to64'!D158,'Calculations 65plus'!D158)</f>
        <v>7.3622875412418493E-2</v>
      </c>
      <c r="E203" s="34">
        <f>E158/SUM(E158,'Calculations 16to19'!E158,'Calculations 25to34'!E158,'Calculations 35to44'!E158,'Calculations 45to54'!E158,'Calculations 55to64'!E158,'Calculations 65plus'!E158)</f>
        <v>7.2772845560709856E-2</v>
      </c>
      <c r="F203" s="34">
        <f>F158/SUM(F158,'Calculations 16to19'!F158,'Calculations 25to34'!F158,'Calculations 35to44'!F158,'Calculations 45to54'!F158,'Calculations 55to64'!F158,'Calculations 65plus'!F158)</f>
        <v>7.2070566476376274E-2</v>
      </c>
      <c r="G203" s="34">
        <f>G158/SUM(G158,'Calculations 16to19'!G158,'Calculations 25to34'!G158,'Calculations 35to44'!G158,'Calculations 45to54'!G158,'Calculations 55to64'!G158,'Calculations 65plus'!G158)</f>
        <v>7.0774564895725658E-2</v>
      </c>
      <c r="H203" s="34">
        <f>H158/SUM(H158,'Calculations 16to19'!H158,'Calculations 25to34'!H158,'Calculations 35to44'!H158,'Calculations 45to54'!H158,'Calculations 55to64'!H158,'Calculations 65plus'!H158)</f>
        <v>6.9979032327915691E-2</v>
      </c>
      <c r="I203" s="34">
        <f>I158/SUM(I158,'Calculations 16to19'!I158,'Calculations 25to34'!I158,'Calculations 35to44'!I158,'Calculations 45to54'!I158,'Calculations 55to64'!I158,'Calculations 65plus'!I158)</f>
        <v>7.0000486253285685E-2</v>
      </c>
      <c r="J203" s="34">
        <f>J158/SUM(J158,'Calculations 16to19'!J158,'Calculations 25to34'!J158,'Calculations 35to44'!J158,'Calculations 45to54'!J158,'Calculations 55to64'!J158,'Calculations 65plus'!J158)</f>
        <v>6.9684831165434835E-2</v>
      </c>
      <c r="K203" s="34">
        <f>K158/SUM(K158,'Calculations 16to19'!K158,'Calculations 25to34'!K158,'Calculations 35to44'!K158,'Calculations 45to54'!K158,'Calculations 55to64'!K158,'Calculations 65plus'!K158)</f>
        <v>6.8323331120337047E-2</v>
      </c>
      <c r="L203" s="34">
        <f>L158/SUM(L158,'Calculations 16to19'!L158,'Calculations 25to34'!L158,'Calculations 35to44'!L158,'Calculations 45to54'!L158,'Calculations 55to64'!L158,'Calculations 65plus'!L158)</f>
        <v>6.763002277633004E-2</v>
      </c>
      <c r="M203" s="34">
        <f>M158/SUM(M158,'Calculations 16to19'!M158,'Calculations 25to34'!M158,'Calculations 35to44'!M158,'Calculations 45to54'!M158,'Calculations 55to64'!M158,'Calculations 65plus'!M158)</f>
        <v>6.6895629418825348E-2</v>
      </c>
      <c r="N203" s="34">
        <f>N158/SUM(N158,'Calculations 16to19'!N158,'Calculations 25to34'!N158,'Calculations 35to44'!N158,'Calculations 45to54'!N158,'Calculations 55to64'!N158,'Calculations 65plus'!N158)</f>
        <v>6.6162934025228784E-2</v>
      </c>
      <c r="O203" s="34">
        <f>O158/SUM(O158,'Calculations 16to19'!O158,'Calculations 25to34'!O158,'Calculations 35to44'!O158,'Calculations 45to54'!O158,'Calculations 55to64'!O158,'Calculations 65plus'!O158)</f>
        <v>6.5432122301143703E-2</v>
      </c>
      <c r="P203" s="34">
        <f>P158/SUM(P158,'Calculations 16to19'!P158,'Calculations 25to34'!P158,'Calculations 35to44'!P158,'Calculations 45to54'!P158,'Calculations 55to64'!P158,'Calculations 65plus'!P158)</f>
        <v>6.4703380359255713E-2</v>
      </c>
      <c r="Q203" s="34">
        <f>Q158/SUM(Q158,'Calculations 16to19'!Q158,'Calculations 25to34'!Q158,'Calculations 35to44'!Q158,'Calculations 45to54'!Q158,'Calculations 55to64'!Q158,'Calculations 65plus'!Q158)</f>
        <v>6.397689411556369E-2</v>
      </c>
      <c r="R203" s="34">
        <f>R158/SUM(R158,'Calculations 16to19'!R158,'Calculations 25to34'!R158,'Calculations 35to44'!R158,'Calculations 45to54'!R158,'Calculations 55to64'!R158,'Calculations 65plus'!R158)</f>
        <v>6.3252848718598861E-2</v>
      </c>
      <c r="S203" s="34">
        <f>S158/SUM(S158,'Calculations 16to19'!S158,'Calculations 25to34'!S158,'Calculations 35to44'!S158,'Calculations 45to54'!S158,'Calculations 55to64'!S158,'Calculations 65plus'!S158)</f>
        <v>6.2531428011769835E-2</v>
      </c>
      <c r="T203" s="34">
        <f>T158/SUM(T158,'Calculations 16to19'!T158,'Calculations 25to34'!T158,'Calculations 35to44'!T158,'Calculations 45to54'!T158,'Calculations 55to64'!T158,'Calculations 65plus'!T158)</f>
        <v>6.1812814028834144E-2</v>
      </c>
      <c r="U203" s="34">
        <f>U158/SUM(U158,'Calculations 16to19'!U158,'Calculations 25to34'!U158,'Calculations 35to44'!U158,'Calculations 45to54'!U158,'Calculations 55to64'!U158,'Calculations 65plus'!U158)</f>
        <v>6.1097186522371269E-2</v>
      </c>
      <c r="V203" s="34">
        <f>V158/SUM(V158,'Calculations 16to19'!V158,'Calculations 25to34'!V158,'Calculations 35to44'!V158,'Calculations 45to54'!V158,'Calculations 55to64'!V158,'Calculations 65plus'!V158)</f>
        <v>6.0384722525006512E-2</v>
      </c>
      <c r="W203" s="34">
        <f>W158/SUM(W158,'Calculations 16to19'!W158,'Calculations 25to34'!W158,'Calculations 35to44'!W158,'Calculations 45to54'!W158,'Calculations 55to64'!W158,'Calculations 65plus'!W158)</f>
        <v>5.9675595943024892E-2</v>
      </c>
      <c r="X203" s="34">
        <f>X158/SUM(X158,'Calculations 16to19'!X158,'Calculations 25to34'!X158,'Calculations 35to44'!X158,'Calculations 45to54'!X158,'Calculations 55to64'!X158,'Calculations 65plus'!X158)</f>
        <v>5.8969977181903506E-2</v>
      </c>
      <c r="Y203" s="34">
        <f>Y158/SUM(Y158,'Calculations 16to19'!Y158,'Calculations 25to34'!Y158,'Calculations 35to44'!Y158,'Calculations 45to54'!Y158,'Calculations 55to64'!Y158,'Calculations 65plus'!Y158)</f>
        <v>5.8268032803195195E-2</v>
      </c>
      <c r="Z203" s="34">
        <f>Z158/SUM(Z158,'Calculations 16to19'!Z158,'Calculations 25to34'!Z158,'Calculations 35to44'!Z158,'Calculations 45to54'!Z158,'Calculations 55to64'!Z158,'Calculations 65plus'!Z158)</f>
        <v>5.7569925212105098E-2</v>
      </c>
      <c r="AA203" s="34">
        <f>AA158/SUM(AA158,'Calculations 16to19'!AA158,'Calculations 25to34'!AA158,'Calculations 35to44'!AA158,'Calculations 45to54'!AA158,'Calculations 55to64'!AA158,'Calculations 65plus'!AA158)</f>
        <v>5.6875812375015412E-2</v>
      </c>
      <c r="AB203" s="34">
        <f>AB158/SUM(AB158,'Calculations 16to19'!AB158,'Calculations 25to34'!AB158,'Calculations 35to44'!AB158,'Calculations 45to54'!AB158,'Calculations 55to64'!AB158,'Calculations 65plus'!AB158)</f>
        <v>5.6185847566147119E-2</v>
      </c>
      <c r="AC203" s="34">
        <f>AC158/SUM(AC158,'Calculations 16to19'!AC158,'Calculations 25to34'!AC158,'Calculations 35to44'!AC158,'Calculations 45to54'!AC158,'Calculations 55to64'!AC158,'Calculations 65plus'!AC158)</f>
        <v>5.5500179142472281E-2</v>
      </c>
      <c r="AD203" s="34">
        <f>AD158/SUM(AD158,'Calculations 16to19'!AD158,'Calculations 25to34'!AD158,'Calculations 35to44'!AD158,'Calculations 45to54'!AD158,'Calculations 55to64'!AD158,'Calculations 65plus'!AD158)</f>
        <v>5.4818950345941773E-2</v>
      </c>
      <c r="AE203" s="34">
        <f>AE158/SUM(AE158,'Calculations 16to19'!AE158,'Calculations 25to34'!AE158,'Calculations 35to44'!AE158,'Calculations 45to54'!AE158,'Calculations 55to64'!AE158,'Calculations 65plus'!AE158)</f>
        <v>5.4142299132033687E-2</v>
      </c>
      <c r="AF203" s="34">
        <f>AF158/SUM(AF158,'Calculations 16to19'!AF158,'Calculations 25to34'!AF158,'Calculations 35to44'!AF158,'Calculations 45to54'!AF158,'Calculations 55to64'!AF158,'Calculations 65plus'!AF158)</f>
        <v>5.347035802359499E-2</v>
      </c>
    </row>
    <row r="204" spans="1:32" x14ac:dyDescent="0.2">
      <c r="A204" s="12" t="s">
        <v>40</v>
      </c>
      <c r="B204" s="34">
        <f>B159/SUM(B159,'Calculations 16to19'!B159,'Calculations 25to34'!B159,'Calculations 35to44'!B159,'Calculations 45to54'!B159,'Calculations 55to64'!B159,'Calculations 65plus'!B159)</f>
        <v>6.4873417721518972E-2</v>
      </c>
      <c r="C204" s="34">
        <f>C159/SUM(C159,'Calculations 16to19'!C159,'Calculations 25to34'!C159,'Calculations 35to44'!C159,'Calculations 45to54'!C159,'Calculations 55to64'!C159,'Calculations 65plus'!C159)</f>
        <v>6.4562649662048624E-2</v>
      </c>
      <c r="D204" s="34">
        <f>D159/SUM(D159,'Calculations 16to19'!D159,'Calculations 25to34'!D159,'Calculations 35to44'!D159,'Calculations 45to54'!D159,'Calculations 55to64'!D159,'Calculations 65plus'!D159)</f>
        <v>6.3730149381931486E-2</v>
      </c>
      <c r="E204" s="34">
        <f>E159/SUM(E159,'Calculations 16to19'!E159,'Calculations 25to34'!E159,'Calculations 35to44'!E159,'Calculations 45to54'!E159,'Calculations 55to64'!E159,'Calculations 65plus'!E159)</f>
        <v>6.3032988589039371E-2</v>
      </c>
      <c r="F204" s="34">
        <f>F159/SUM(F159,'Calculations 16to19'!F159,'Calculations 25to34'!F159,'Calculations 35to44'!F159,'Calculations 45to54'!F159,'Calculations 55to64'!F159,'Calculations 65plus'!F159)</f>
        <v>6.2500142293687957E-2</v>
      </c>
      <c r="G204" s="34">
        <f>G159/SUM(G159,'Calculations 16to19'!G159,'Calculations 25to34'!G159,'Calculations 35to44'!G159,'Calculations 45to54'!G159,'Calculations 55to64'!G159,'Calculations 65plus'!G159)</f>
        <v>6.1512076010376705E-2</v>
      </c>
      <c r="H204" s="34">
        <f>H159/SUM(H159,'Calculations 16to19'!H159,'Calculations 25to34'!H159,'Calculations 35to44'!H159,'Calculations 45to54'!H159,'Calculations 55to64'!H159,'Calculations 65plus'!H159)</f>
        <v>6.0971361899224905E-2</v>
      </c>
      <c r="I204" s="34">
        <f>I159/SUM(I159,'Calculations 16to19'!I159,'Calculations 25to34'!I159,'Calculations 35to44'!I159,'Calculations 45to54'!I159,'Calculations 55to64'!I159,'Calculations 65plus'!I159)</f>
        <v>6.1072254663555009E-2</v>
      </c>
      <c r="J204" s="34">
        <f>J159/SUM(J159,'Calculations 16to19'!J159,'Calculations 25to34'!J159,'Calculations 35to44'!J159,'Calculations 45to54'!J159,'Calculations 55to64'!J159,'Calculations 65plus'!J159)</f>
        <v>6.0816854008358262E-2</v>
      </c>
      <c r="K204" s="34">
        <f>K159/SUM(K159,'Calculations 16to19'!K159,'Calculations 25to34'!K159,'Calculations 35to44'!K159,'Calculations 45to54'!K159,'Calculations 55to64'!K159,'Calculations 65plus'!K159)</f>
        <v>5.9643026065858362E-2</v>
      </c>
      <c r="L204" s="34">
        <f>L159/SUM(L159,'Calculations 16to19'!L159,'Calculations 25to34'!L159,'Calculations 35to44'!L159,'Calculations 45to54'!L159,'Calculations 55to64'!L159,'Calculations 65plus'!L159)</f>
        <v>5.9177910777038746E-2</v>
      </c>
      <c r="M204" s="34">
        <f>M159/SUM(M159,'Calculations 16to19'!M159,'Calculations 25to34'!M159,'Calculations 35to44'!M159,'Calculations 45to54'!M159,'Calculations 55to64'!M159,'Calculations 65plus'!M159)</f>
        <v>5.8616063244749265E-2</v>
      </c>
      <c r="N204" s="34">
        <f>N159/SUM(N159,'Calculations 16to19'!N159,'Calculations 25to34'!N159,'Calculations 35to44'!N159,'Calculations 45to54'!N159,'Calculations 55to64'!N159,'Calculations 65plus'!N159)</f>
        <v>5.8054725524387764E-2</v>
      </c>
      <c r="O204" s="34">
        <f>O159/SUM(O159,'Calculations 16to19'!O159,'Calculations 25to34'!O159,'Calculations 35to44'!O159,'Calculations 45to54'!O159,'Calculations 55to64'!O159,'Calculations 65plus'!O159)</f>
        <v>5.7494006110063126E-2</v>
      </c>
      <c r="P204" s="34">
        <f>P159/SUM(P159,'Calculations 16to19'!P159,'Calculations 25to34'!P159,'Calculations 35to44'!P159,'Calculations 45to54'!P159,'Calculations 55to64'!P159,'Calculations 65plus'!P159)</f>
        <v>5.6934015673482379E-2</v>
      </c>
      <c r="Q204" s="34">
        <f>Q159/SUM(Q159,'Calculations 16to19'!Q159,'Calculations 25to34'!Q159,'Calculations 35to44'!Q159,'Calculations 45to54'!Q159,'Calculations 55to64'!Q159,'Calculations 65plus'!Q159)</f>
        <v>5.6374866666188531E-2</v>
      </c>
      <c r="R204" s="34">
        <f>R159/SUM(R159,'Calculations 16to19'!R159,'Calculations 25to34'!R159,'Calculations 35to44'!R159,'Calculations 45to54'!R159,'Calculations 55to64'!R159,'Calculations 65plus'!R159)</f>
        <v>5.5816672938046416E-2</v>
      </c>
      <c r="S204" s="34">
        <f>S159/SUM(S159,'Calculations 16to19'!S159,'Calculations 25to34'!S159,'Calculations 35to44'!S159,'Calculations 45to54'!S159,'Calculations 55to64'!S159,'Calculations 65plus'!S159)</f>
        <v>5.5259549372091654E-2</v>
      </c>
      <c r="T204" s="34">
        <f>T159/SUM(T159,'Calculations 16to19'!T159,'Calculations 25to34'!T159,'Calculations 35to44'!T159,'Calculations 45to54'!T159,'Calculations 55to64'!T159,'Calculations 65plus'!T159)</f>
        <v>5.4703611535808105E-2</v>
      </c>
      <c r="U204" s="34">
        <f>U159/SUM(U159,'Calculations 16to19'!U159,'Calculations 25to34'!U159,'Calculations 35to44'!U159,'Calculations 45to54'!U159,'Calculations 55to64'!U159,'Calculations 65plus'!U159)</f>
        <v>5.4148975348862288E-2</v>
      </c>
      <c r="V204" s="34">
        <f>V159/SUM(V159,'Calculations 16to19'!V159,'Calculations 25to34'!V159,'Calculations 35to44'!V159,'Calculations 45to54'!V159,'Calculations 55to64'!V159,'Calculations 65plus'!V159)</f>
        <v>5.3595756767273926E-2</v>
      </c>
      <c r="W204" s="34">
        <f>W159/SUM(W159,'Calculations 16to19'!W159,'Calculations 25to34'!W159,'Calculations 35to44'!W159,'Calculations 45to54'!W159,'Calculations 55to64'!W159,'Calculations 65plus'!W159)</f>
        <v>5.3044071483966553E-2</v>
      </c>
      <c r="X204" s="34">
        <f>X159/SUM(X159,'Calculations 16to19'!X159,'Calculations 25to34'!X159,'Calculations 35to44'!X159,'Calculations 45to54'!X159,'Calculations 55to64'!X159,'Calculations 65plus'!X159)</f>
        <v>5.2494034645597758E-2</v>
      </c>
      <c r="Y204" s="34">
        <f>Y159/SUM(Y159,'Calculations 16to19'!Y159,'Calculations 25to34'!Y159,'Calculations 35to44'!Y159,'Calculations 45to54'!Y159,'Calculations 55to64'!Y159,'Calculations 65plus'!Y159)</f>
        <v>5.1945760585534059E-2</v>
      </c>
      <c r="Z204" s="34">
        <f>Z159/SUM(Z159,'Calculations 16to19'!Z159,'Calculations 25to34'!Z159,'Calculations 35to44'!Z159,'Calculations 45to54'!Z159,'Calculations 55to64'!Z159,'Calculations 65plus'!Z159)</f>
        <v>5.1399362572797161E-2</v>
      </c>
      <c r="AA204" s="34">
        <f>AA159/SUM(AA159,'Calculations 16to19'!AA159,'Calculations 25to34'!AA159,'Calculations 35to44'!AA159,'Calculations 45to54'!AA159,'Calculations 55to64'!AA159,'Calculations 65plus'!AA159)</f>
        <v>5.0854952576771993E-2</v>
      </c>
      <c r="AB204" s="34">
        <f>AB159/SUM(AB159,'Calculations 16to19'!AB159,'Calculations 25to34'!AB159,'Calculations 35to44'!AB159,'Calculations 45to54'!AB159,'Calculations 55to64'!AB159,'Calculations 65plus'!AB159)</f>
        <v>5.0312641047439793E-2</v>
      </c>
      <c r="AC204" s="34">
        <f>AC159/SUM(AC159,'Calculations 16to19'!AC159,'Calculations 25to34'!AC159,'Calculations 35to44'!AC159,'Calculations 45to54'!AC159,'Calculations 55to64'!AC159,'Calculations 65plus'!AC159)</f>
        <v>4.9772536710861306E-2</v>
      </c>
      <c r="AD204" s="34">
        <f>AD159/SUM(AD159,'Calculations 16to19'!AD159,'Calculations 25to34'!AD159,'Calculations 35to44'!AD159,'Calculations 45to54'!AD159,'Calculations 55to64'!AD159,'Calculations 65plus'!AD159)</f>
        <v>4.9234746379614641E-2</v>
      </c>
      <c r="AE204" s="34">
        <f>AE159/SUM(AE159,'Calculations 16to19'!AE159,'Calculations 25to34'!AE159,'Calculations 35to44'!AE159,'Calculations 45to54'!AE159,'Calculations 55to64'!AE159,'Calculations 65plus'!AE159)</f>
        <v>4.8699374777857837E-2</v>
      </c>
      <c r="AF204" s="34">
        <f>AF159/SUM(AF159,'Calculations 16to19'!AF159,'Calculations 25to34'!AF159,'Calculations 35to44'!AF159,'Calculations 45to54'!AF159,'Calculations 55to64'!AF159,'Calculations 65plus'!AF159)</f>
        <v>4.8166524380670039E-2</v>
      </c>
    </row>
    <row r="205" spans="1:32" x14ac:dyDescent="0.2">
      <c r="A205" s="12" t="s">
        <v>41</v>
      </c>
      <c r="B205" s="34">
        <f>B160/SUM(B160,'Calculations 16to19'!B160,'Calculations 25to34'!B160,'Calculations 35to44'!B160,'Calculations 45to54'!B160,'Calculations 55to64'!B160,'Calculations 65plus'!B160)</f>
        <v>5.4807692307692321E-2</v>
      </c>
      <c r="C205" s="34">
        <f>C160/SUM(C160,'Calculations 16to19'!C160,'Calculations 25to34'!C160,'Calculations 35to44'!C160,'Calculations 45to54'!C160,'Calculations 55to64'!C160,'Calculations 65plus'!C160)</f>
        <v>5.4508608004195387E-2</v>
      </c>
      <c r="D205" s="34">
        <f>D160/SUM(D160,'Calculations 16to19'!D160,'Calculations 25to34'!D160,'Calculations 35to44'!D160,'Calculations 45to54'!D160,'Calculations 55to64'!D160,'Calculations 65plus'!D160)</f>
        <v>5.383482595173994E-2</v>
      </c>
      <c r="E205" s="34">
        <f>E160/SUM(E160,'Calculations 16to19'!E160,'Calculations 25to34'!E160,'Calculations 35to44'!E160,'Calculations 45to54'!E160,'Calculations 55to64'!E160,'Calculations 65plus'!E160)</f>
        <v>5.328133667589826E-2</v>
      </c>
      <c r="F205" s="34">
        <f>F160/SUM(F160,'Calculations 16to19'!F160,'Calculations 25to34'!F160,'Calculations 35to44'!F160,'Calculations 45to54'!F160,'Calculations 55to64'!F160,'Calculations 65plus'!F160)</f>
        <v>5.2848239700954765E-2</v>
      </c>
      <c r="G205" s="34">
        <f>G160/SUM(G160,'Calculations 16to19'!G160,'Calculations 25to34'!G160,'Calculations 35to44'!G160,'Calculations 45to54'!G160,'Calculations 55to64'!G160,'Calculations 65plus'!G160)</f>
        <v>5.2023856303376165E-2</v>
      </c>
      <c r="H205" s="34">
        <f>H160/SUM(H160,'Calculations 16to19'!H160,'Calculations 25to34'!H160,'Calculations 35to44'!H160,'Calculations 45to54'!H160,'Calculations 55to64'!H160,'Calculations 65plus'!H160)</f>
        <v>5.1560315003278609E-2</v>
      </c>
      <c r="I205" s="34">
        <f>I160/SUM(I160,'Calculations 16to19'!I160,'Calculations 25to34'!I160,'Calculations 35to44'!I160,'Calculations 45to54'!I160,'Calculations 55to64'!I160,'Calculations 65plus'!I160)</f>
        <v>5.1671608746019816E-2</v>
      </c>
      <c r="J205" s="34">
        <f>J160/SUM(J160,'Calculations 16to19'!J160,'Calculations 25to34'!J160,'Calculations 35to44'!J160,'Calculations 45to54'!J160,'Calculations 55to64'!J160,'Calculations 65plus'!J160)</f>
        <v>5.1532589008847496E-2</v>
      </c>
      <c r="K205" s="34">
        <f>K160/SUM(K160,'Calculations 16to19'!K160,'Calculations 25to34'!K160,'Calculations 35to44'!K160,'Calculations 45to54'!K160,'Calculations 55to64'!K160,'Calculations 65plus'!K160)</f>
        <v>5.0648429870919429E-2</v>
      </c>
      <c r="L205" s="34">
        <f>L160/SUM(L160,'Calculations 16to19'!L160,'Calculations 25to34'!L160,'Calculations 35to44'!L160,'Calculations 45to54'!L160,'Calculations 55to64'!L160,'Calculations 65plus'!L160)</f>
        <v>5.0156174060132543E-2</v>
      </c>
      <c r="M205" s="34">
        <f>M160/SUM(M160,'Calculations 16to19'!M160,'Calculations 25to34'!M160,'Calculations 35to44'!M160,'Calculations 45to54'!M160,'Calculations 55to64'!M160,'Calculations 65plus'!M160)</f>
        <v>4.9693445266840212E-2</v>
      </c>
      <c r="N205" s="34">
        <f>N160/SUM(N160,'Calculations 16to19'!N160,'Calculations 25to34'!N160,'Calculations 35to44'!N160,'Calculations 45to54'!N160,'Calculations 55to64'!N160,'Calculations 65plus'!N160)</f>
        <v>4.9230300123797872E-2</v>
      </c>
      <c r="O205" s="34">
        <f>O160/SUM(O160,'Calculations 16to19'!O160,'Calculations 25to34'!O160,'Calculations 35to44'!O160,'Calculations 45to54'!O160,'Calculations 55to64'!O160,'Calculations 65plus'!O160)</f>
        <v>4.8766853717998632E-2</v>
      </c>
      <c r="P205" s="34">
        <f>P160/SUM(P160,'Calculations 16to19'!P160,'Calculations 25to34'!P160,'Calculations 35to44'!P160,'Calculations 45to54'!P160,'Calculations 55to64'!P160,'Calculations 65plus'!P160)</f>
        <v>4.8303223875397247E-2</v>
      </c>
      <c r="Q205" s="34">
        <f>Q160/SUM(Q160,'Calculations 16to19'!Q160,'Calculations 25to34'!Q160,'Calculations 35to44'!Q160,'Calculations 45to54'!Q160,'Calculations 55to64'!Q160,'Calculations 65plus'!Q160)</f>
        <v>4.7839530694800396E-2</v>
      </c>
      <c r="R205" s="34">
        <f>R160/SUM(R160,'Calculations 16to19'!R160,'Calculations 25to34'!R160,'Calculations 35to44'!R160,'Calculations 45to54'!R160,'Calculations 55to64'!R160,'Calculations 65plus'!R160)</f>
        <v>4.737589610062018E-2</v>
      </c>
      <c r="S205" s="34">
        <f>S160/SUM(S160,'Calculations 16to19'!S160,'Calculations 25to34'!S160,'Calculations 35to44'!S160,'Calculations 45to54'!S160,'Calculations 55to64'!S160,'Calculations 65plus'!S160)</f>
        <v>4.6912443414764068E-2</v>
      </c>
      <c r="T205" s="34">
        <f>T160/SUM(T160,'Calculations 16to19'!T160,'Calculations 25to34'!T160,'Calculations 35to44'!T160,'Calculations 45to54'!T160,'Calculations 55to64'!T160,'Calculations 65plus'!T160)</f>
        <v>4.6449296947864684E-2</v>
      </c>
      <c r="U205" s="34">
        <f>U160/SUM(U160,'Calculations 16to19'!U160,'Calculations 25to34'!U160,'Calculations 35to44'!U160,'Calculations 45to54'!U160,'Calculations 55to64'!U160,'Calculations 65plus'!U160)</f>
        <v>4.5986581609987219E-2</v>
      </c>
      <c r="V205" s="34">
        <f>V160/SUM(V160,'Calculations 16to19'!V160,'Calculations 25to34'!V160,'Calculations 35to44'!V160,'Calculations 45to54'!V160,'Calculations 55to64'!V160,'Calculations 65plus'!V160)</f>
        <v>4.5524422540883028E-2</v>
      </c>
      <c r="W205" s="34">
        <f>W160/SUM(W160,'Calculations 16to19'!W160,'Calculations 25to34'!W160,'Calculations 35to44'!W160,'Calculations 45to54'!W160,'Calculations 55to64'!W160,'Calculations 65plus'!W160)</f>
        <v>4.5062944759798142E-2</v>
      </c>
      <c r="X205" s="34">
        <f>X160/SUM(X160,'Calculations 16to19'!X160,'Calculations 25to34'!X160,'Calculations 35to44'!X160,'Calculations 45to54'!X160,'Calculations 55to64'!X160,'Calculations 65plus'!X160)</f>
        <v>4.4602272834779688E-2</v>
      </c>
      <c r="Y205" s="34">
        <f>Y160/SUM(Y160,'Calculations 16to19'!Y160,'Calculations 25to34'!Y160,'Calculations 35to44'!Y160,'Calculations 45to54'!Y160,'Calculations 55to64'!Y160,'Calculations 65plus'!Y160)</f>
        <v>4.4142530571367911E-2</v>
      </c>
      <c r="Z205" s="34">
        <f>Z160/SUM(Z160,'Calculations 16to19'!Z160,'Calculations 25to34'!Z160,'Calculations 35to44'!Z160,'Calculations 45to54'!Z160,'Calculations 55to64'!Z160,'Calculations 65plus'!Z160)</f>
        <v>4.3683840720502701E-2</v>
      </c>
      <c r="AA205" s="34">
        <f>AA160/SUM(AA160,'Calculations 16to19'!AA160,'Calculations 25to34'!AA160,'Calculations 35to44'!AA160,'Calculations 45to54'!AA160,'Calculations 55to64'!AA160,'Calculations 65plus'!AA160)</f>
        <v>4.3226324705420281E-2</v>
      </c>
      <c r="AB205" s="34">
        <f>AB160/SUM(AB160,'Calculations 16to19'!AB160,'Calculations 25to34'!AB160,'Calculations 35to44'!AB160,'Calculations 45to54'!AB160,'Calculations 55to64'!AB160,'Calculations 65plus'!AB160)</f>
        <v>4.277010236726933E-2</v>
      </c>
      <c r="AC205" s="34">
        <f>AC160/SUM(AC160,'Calculations 16to19'!AC160,'Calculations 25to34'!AC160,'Calculations 35to44'!AC160,'Calculations 45to54'!AC160,'Calculations 55to64'!AC160,'Calculations 65plus'!AC160)</f>
        <v>4.2315291729122698E-2</v>
      </c>
      <c r="AD205" s="34">
        <f>AD160/SUM(AD160,'Calculations 16to19'!AD160,'Calculations 25to34'!AD160,'Calculations 35to44'!AD160,'Calculations 45to54'!AD160,'Calculations 55to64'!AD160,'Calculations 65plus'!AD160)</f>
        <v>4.1862008778026642E-2</v>
      </c>
      <c r="AE205" s="34">
        <f>AE160/SUM(AE160,'Calculations 16to19'!AE160,'Calculations 25to34'!AE160,'Calculations 35to44'!AE160,'Calculations 45to54'!AE160,'Calculations 55to64'!AE160,'Calculations 65plus'!AE160)</f>
        <v>4.1410367264679622E-2</v>
      </c>
      <c r="AF205" s="34">
        <f>AF160/SUM(AF160,'Calculations 16to19'!AF160,'Calculations 25to34'!AF160,'Calculations 35to44'!AF160,'Calculations 45to54'!AF160,'Calculations 55to64'!AF160,'Calculations 65plus'!AF160)</f>
        <v>4.0960478520306612E-2</v>
      </c>
    </row>
    <row r="206" spans="1:32" x14ac:dyDescent="0.2">
      <c r="A206" s="12" t="s">
        <v>42</v>
      </c>
      <c r="B206" s="34">
        <f>B161/SUM(B161,'Calculations 16to19'!B161,'Calculations 25to34'!B161,'Calculations 35to44'!B161,'Calculations 45to54'!B161,'Calculations 55to64'!B161,'Calculations 65plus'!B161)</f>
        <v>6.5003282994090611E-2</v>
      </c>
      <c r="C206" s="34">
        <f>C161/SUM(C161,'Calculations 16to19'!C161,'Calculations 25to34'!C161,'Calculations 35to44'!C161,'Calculations 45to54'!C161,'Calculations 55to64'!C161,'Calculations 65plus'!C161)</f>
        <v>6.4642969477097814E-2</v>
      </c>
      <c r="D206" s="34">
        <f>D161/SUM(D161,'Calculations 16to19'!D161,'Calculations 25to34'!D161,'Calculations 35to44'!D161,'Calculations 45to54'!D161,'Calculations 55to64'!D161,'Calculations 65plus'!D161)</f>
        <v>6.379325318997181E-2</v>
      </c>
      <c r="E206" s="34">
        <f>E161/SUM(E161,'Calculations 16to19'!E161,'Calculations 25to34'!E161,'Calculations 35to44'!E161,'Calculations 45to54'!E161,'Calculations 55to64'!E161,'Calculations 65plus'!E161)</f>
        <v>6.3069371393474863E-2</v>
      </c>
      <c r="F206" s="34">
        <f>F161/SUM(F161,'Calculations 16to19'!F161,'Calculations 25to34'!F161,'Calculations 35to44'!F161,'Calculations 45to54'!F161,'Calculations 55to64'!F161,'Calculations 65plus'!F161)</f>
        <v>6.2483608989815788E-2</v>
      </c>
      <c r="G206" s="34">
        <f>G161/SUM(G161,'Calculations 16to19'!G161,'Calculations 25to34'!G161,'Calculations 35to44'!G161,'Calculations 45to54'!G161,'Calculations 55to64'!G161,'Calculations 65plus'!G161)</f>
        <v>6.1410875827513027E-2</v>
      </c>
      <c r="H206" s="34">
        <f>H161/SUM(H161,'Calculations 16to19'!H161,'Calculations 25to34'!H161,'Calculations 35to44'!H161,'Calculations 45to54'!H161,'Calculations 55to64'!H161,'Calculations 65plus'!H161)</f>
        <v>6.0768523298658776E-2</v>
      </c>
      <c r="I206" s="34">
        <f>I161/SUM(I161,'Calculations 16to19'!I161,'Calculations 25to34'!I161,'Calculations 35to44'!I161,'Calculations 45to54'!I161,'Calculations 55to64'!I161,'Calculations 65plus'!I161)</f>
        <v>6.0801366690118465E-2</v>
      </c>
      <c r="J206" s="34">
        <f>J161/SUM(J161,'Calculations 16to19'!J161,'Calculations 25to34'!J161,'Calculations 35to44'!J161,'Calculations 45to54'!J161,'Calculations 55to64'!J161,'Calculations 65plus'!J161)</f>
        <v>6.052470379042061E-2</v>
      </c>
      <c r="K206" s="34">
        <f>K161/SUM(K161,'Calculations 16to19'!K161,'Calculations 25to34'!K161,'Calculations 35to44'!K161,'Calculations 45to54'!K161,'Calculations 55to64'!K161,'Calculations 65plus'!K161)</f>
        <v>5.934987490138683E-2</v>
      </c>
      <c r="L206" s="34">
        <f>L161/SUM(L161,'Calculations 16to19'!L161,'Calculations 25to34'!L161,'Calculations 35to44'!L161,'Calculations 45to54'!L161,'Calculations 55to64'!L161,'Calculations 65plus'!L161)</f>
        <v>5.8795677843634667E-2</v>
      </c>
      <c r="M206" s="34">
        <f>M161/SUM(M161,'Calculations 16to19'!M161,'Calculations 25to34'!M161,'Calculations 35to44'!M161,'Calculations 45to54'!M161,'Calculations 55to64'!M161,'Calculations 65plus'!M161)</f>
        <v>5.8181177646573011E-2</v>
      </c>
      <c r="N206" s="34">
        <f>N161/SUM(N161,'Calculations 16to19'!N161,'Calculations 25to34'!N161,'Calculations 35to44'!N161,'Calculations 45to54'!N161,'Calculations 55to64'!N161,'Calculations 65plus'!N161)</f>
        <v>5.7567641746652611E-2</v>
      </c>
      <c r="O206" s="34">
        <f>O161/SUM(O161,'Calculations 16to19'!O161,'Calculations 25to34'!O161,'Calculations 35to44'!O161,'Calculations 45to54'!O161,'Calculations 55to64'!O161,'Calculations 65plus'!O161)</f>
        <v>5.6955236039553291E-2</v>
      </c>
      <c r="P206" s="34">
        <f>P161/SUM(P161,'Calculations 16to19'!P161,'Calculations 25to34'!P161,'Calculations 35to44'!P161,'Calculations 45to54'!P161,'Calculations 55to64'!P161,'Calculations 65plus'!P161)</f>
        <v>5.6344126481605618E-2</v>
      </c>
      <c r="Q206" s="34">
        <f>Q161/SUM(Q161,'Calculations 16to19'!Q161,'Calculations 25to34'!Q161,'Calculations 35to44'!Q161,'Calculations 45to54'!Q161,'Calculations 55to64'!Q161,'Calculations 65plus'!Q161)</f>
        <v>5.5734478605897045E-2</v>
      </c>
      <c r="R206" s="34">
        <f>R161/SUM(R161,'Calculations 16to19'!R161,'Calculations 25to34'!R161,'Calculations 35to44'!R161,'Calculations 45to54'!R161,'Calculations 55to64'!R161,'Calculations 65plus'!R161)</f>
        <v>5.5126457065223476E-2</v>
      </c>
      <c r="S206" s="34">
        <f>S161/SUM(S161,'Calculations 16to19'!S161,'Calculations 25to34'!S161,'Calculations 35to44'!S161,'Calculations 45to54'!S161,'Calculations 55to64'!S161,'Calculations 65plus'!S161)</f>
        <v>5.4520225201906775E-2</v>
      </c>
      <c r="T206" s="34">
        <f>T161/SUM(T161,'Calculations 16to19'!T161,'Calculations 25to34'!T161,'Calculations 35to44'!T161,'Calculations 45to54'!T161,'Calculations 55to64'!T161,'Calculations 65plus'!T161)</f>
        <v>5.3915944644398923E-2</v>
      </c>
      <c r="U206" s="34">
        <f>U161/SUM(U161,'Calculations 16to19'!U161,'Calculations 25to34'!U161,'Calculations 35to44'!U161,'Calculations 45to54'!U161,'Calculations 55to64'!U161,'Calculations 65plus'!U161)</f>
        <v>5.3313774930502406E-2</v>
      </c>
      <c r="V206" s="34">
        <f>V161/SUM(V161,'Calculations 16to19'!V161,'Calculations 25to34'!V161,'Calculations 35to44'!V161,'Calculations 45to54'!V161,'Calculations 55to64'!V161,'Calculations 65plus'!V161)</f>
        <v>5.2713873156944598E-2</v>
      </c>
      <c r="W206" s="34">
        <f>W161/SUM(W161,'Calculations 16to19'!W161,'Calculations 25to34'!W161,'Calculations 35to44'!W161,'Calculations 45to54'!W161,'Calculations 55to64'!W161,'Calculations 65plus'!W161)</f>
        <v>5.2116393654966259E-2</v>
      </c>
      <c r="X206" s="34">
        <f>X161/SUM(X161,'Calculations 16to19'!X161,'Calculations 25to34'!X161,'Calculations 35to44'!X161,'Calculations 45to54'!X161,'Calculations 55to64'!X161,'Calculations 65plus'!X161)</f>
        <v>5.1521487691501222E-2</v>
      </c>
      <c r="Y206" s="34">
        <f>Y161/SUM(Y161,'Calculations 16to19'!Y161,'Calculations 25to34'!Y161,'Calculations 35to44'!Y161,'Calculations 45to54'!Y161,'Calculations 55to64'!Y161,'Calculations 65plus'!Y161)</f>
        <v>5.0929303195457958E-2</v>
      </c>
      <c r="Z206" s="34">
        <f>Z161/SUM(Z161,'Calculations 16to19'!Z161,'Calculations 25to34'!Z161,'Calculations 35to44'!Z161,'Calculations 45to54'!Z161,'Calculations 55to64'!Z161,'Calculations 65plus'!Z161)</f>
        <v>5.0339984508545745E-2</v>
      </c>
      <c r="AA206" s="34">
        <f>AA161/SUM(AA161,'Calculations 16to19'!AA161,'Calculations 25to34'!AA161,'Calculations 35to44'!AA161,'Calculations 45to54'!AA161,'Calculations 55to64'!AA161,'Calculations 65plus'!AA161)</f>
        <v>4.9753672160026623E-2</v>
      </c>
      <c r="AB206" s="34">
        <f>AB161/SUM(AB161,'Calculations 16to19'!AB161,'Calculations 25to34'!AB161,'Calculations 35to44'!AB161,'Calculations 45to54'!AB161,'Calculations 55to64'!AB161,'Calculations 65plus'!AB161)</f>
        <v>4.9170502664727021E-2</v>
      </c>
      <c r="AC206" s="34">
        <f>AC161/SUM(AC161,'Calculations 16to19'!AC161,'Calculations 25to34'!AC161,'Calculations 35to44'!AC161,'Calculations 45to54'!AC161,'Calculations 55to64'!AC161,'Calculations 65plus'!AC161)</f>
        <v>4.8590608343586868E-2</v>
      </c>
      <c r="AD206" s="34">
        <f>AD161/SUM(AD161,'Calculations 16to19'!AD161,'Calculations 25to34'!AD161,'Calculations 35to44'!AD161,'Calculations 45to54'!AD161,'Calculations 55to64'!AD161,'Calculations 65plus'!AD161)</f>
        <v>4.8014117165991917E-2</v>
      </c>
      <c r="AE206" s="34">
        <f>AE161/SUM(AE161,'Calculations 16to19'!AE161,'Calculations 25to34'!AE161,'Calculations 35to44'!AE161,'Calculations 45to54'!AE161,'Calculations 55to64'!AE161,'Calculations 65plus'!AE161)</f>
        <v>4.7441152613089316E-2</v>
      </c>
      <c r="AF206" s="34">
        <f>AF161/SUM(AF161,'Calculations 16to19'!AF161,'Calculations 25to34'!AF161,'Calculations 35to44'!AF161,'Calculations 45to54'!AF161,'Calculations 55to64'!AF161,'Calculations 65plus'!AF161)</f>
        <v>4.6871833561265654E-2</v>
      </c>
    </row>
    <row r="207" spans="1:32" x14ac:dyDescent="0.2">
      <c r="A207" s="12" t="s">
        <v>105</v>
      </c>
      <c r="B207" s="34">
        <f>B162/SUM(B162,'Calculations 16to19'!B162,'Calculations 25to34'!B162,'Calculations 35to44'!B162,'Calculations 45to54'!B162,'Calculations 55to64'!B162,'Calculations 65plus'!B162)</f>
        <v>4.9865229110512124E-2</v>
      </c>
      <c r="C207" s="34">
        <f>C162/SUM(C162,'Calculations 16to19'!C162,'Calculations 25to34'!C162,'Calculations 35to44'!C162,'Calculations 45to54'!C162,'Calculations 55to64'!C162,'Calculations 65plus'!C162)</f>
        <v>4.962858594040704E-2</v>
      </c>
      <c r="D207" s="34">
        <f>D162/SUM(D162,'Calculations 16to19'!D162,'Calculations 25to34'!D162,'Calculations 35to44'!D162,'Calculations 45to54'!D162,'Calculations 55to64'!D162,'Calculations 65plus'!D162)</f>
        <v>4.9058183271567586E-2</v>
      </c>
      <c r="E207" s="34">
        <f>E162/SUM(E162,'Calculations 16to19'!E162,'Calculations 25to34'!E162,'Calculations 35to44'!E162,'Calculations 45to54'!E162,'Calculations 55to64'!E162,'Calculations 65plus'!E162)</f>
        <v>4.8594720476517049E-2</v>
      </c>
      <c r="F207" s="34">
        <f>F162/SUM(F162,'Calculations 16to19'!F162,'Calculations 25to34'!F162,'Calculations 35to44'!F162,'Calculations 45to54'!F162,'Calculations 55to64'!F162,'Calculations 65plus'!F162)</f>
        <v>4.823351316283233E-2</v>
      </c>
      <c r="G207" s="34">
        <f>G162/SUM(G162,'Calculations 16to19'!G162,'Calculations 25to34'!G162,'Calculations 35to44'!G162,'Calculations 45to54'!G162,'Calculations 55to64'!G162,'Calculations 65plus'!G162)</f>
        <v>4.7514462399843957E-2</v>
      </c>
      <c r="H207" s="34">
        <f>H162/SUM(H162,'Calculations 16to19'!H162,'Calculations 25to34'!H162,'Calculations 35to44'!H162,'Calculations 45to54'!H162,'Calculations 55to64'!H162,'Calculations 65plus'!H162)</f>
        <v>4.7116089098704662E-2</v>
      </c>
      <c r="I207" s="34">
        <f>I162/SUM(I162,'Calculations 16to19'!I162,'Calculations 25to34'!I162,'Calculations 35to44'!I162,'Calculations 45to54'!I162,'Calculations 55to64'!I162,'Calculations 65plus'!I162)</f>
        <v>4.7234839422873674E-2</v>
      </c>
      <c r="J207" s="34">
        <f>J162/SUM(J162,'Calculations 16to19'!J162,'Calculations 25to34'!J162,'Calculations 35to44'!J162,'Calculations 45to54'!J162,'Calculations 55to64'!J162,'Calculations 65plus'!J162)</f>
        <v>4.7133676645757454E-2</v>
      </c>
      <c r="K207" s="34">
        <f>K162/SUM(K162,'Calculations 16to19'!K162,'Calculations 25to34'!K162,'Calculations 35to44'!K162,'Calculations 45to54'!K162,'Calculations 55to64'!K162,'Calculations 65plus'!K162)</f>
        <v>4.6364522279419521E-2</v>
      </c>
      <c r="L207" s="34">
        <f>L162/SUM(L162,'Calculations 16to19'!L162,'Calculations 25to34'!L162,'Calculations 35to44'!L162,'Calculations 45to54'!L162,'Calculations 55to64'!L162,'Calculations 65plus'!L162)</f>
        <v>4.5950401275186119E-2</v>
      </c>
      <c r="M207" s="34">
        <f>M162/SUM(M162,'Calculations 16to19'!M162,'Calculations 25to34'!M162,'Calculations 35to44'!M162,'Calculations 45to54'!M162,'Calculations 55to64'!M162,'Calculations 65plus'!M162)</f>
        <v>4.5557471245470542E-2</v>
      </c>
      <c r="N207" s="34">
        <f>N162/SUM(N162,'Calculations 16to19'!N162,'Calculations 25to34'!N162,'Calculations 35to44'!N162,'Calculations 45to54'!N162,'Calculations 55to64'!N162,'Calculations 65plus'!N162)</f>
        <v>4.5163626220062279E-2</v>
      </c>
      <c r="O207" s="34">
        <f>O162/SUM(O162,'Calculations 16to19'!O162,'Calculations 25to34'!O162,'Calculations 35to44'!O162,'Calculations 45to54'!O162,'Calculations 55to64'!O162,'Calculations 65plus'!O162)</f>
        <v>4.476896172249608E-2</v>
      </c>
      <c r="P207" s="34">
        <f>P162/SUM(P162,'Calculations 16to19'!P162,'Calculations 25to34'!P162,'Calculations 35to44'!P162,'Calculations 45to54'!P162,'Calculations 55to64'!P162,'Calculations 65plus'!P162)</f>
        <v>4.4373576401283935E-2</v>
      </c>
      <c r="Q207" s="34">
        <f>Q162/SUM(Q162,'Calculations 16to19'!Q162,'Calculations 25to34'!Q162,'Calculations 35to44'!Q162,'Calculations 45to54'!Q162,'Calculations 55to64'!Q162,'Calculations 65plus'!Q162)</f>
        <v>4.3977571615168597E-2</v>
      </c>
      <c r="R207" s="34">
        <f>R162/SUM(R162,'Calculations 16to19'!R162,'Calculations 25to34'!R162,'Calculations 35to44'!R162,'Calculations 45to54'!R162,'Calculations 55to64'!R162,'Calculations 65plus'!R162)</f>
        <v>4.3581051033656212E-2</v>
      </c>
      <c r="S207" s="34">
        <f>S162/SUM(S162,'Calculations 16to19'!S162,'Calculations 25to34'!S162,'Calculations 35to44'!S162,'Calculations 45to54'!S162,'Calculations 55to64'!S162,'Calculations 65plus'!S162)</f>
        <v>4.3184120253086523E-2</v>
      </c>
      <c r="T207" s="34">
        <f>T162/SUM(T162,'Calculations 16to19'!T162,'Calculations 25to34'!T162,'Calculations 35to44'!T162,'Calculations 45to54'!T162,'Calculations 55to64'!T162,'Calculations 65plus'!T162)</f>
        <v>4.2786886428444214E-2</v>
      </c>
      <c r="U207" s="34">
        <f>U162/SUM(U162,'Calculations 16to19'!U162,'Calculations 25to34'!U162,'Calculations 35to44'!U162,'Calculations 45to54'!U162,'Calculations 55to64'!U162,'Calculations 65plus'!U162)</f>
        <v>4.2389457921062211E-2</v>
      </c>
      <c r="V207" s="34">
        <f>V162/SUM(V162,'Calculations 16to19'!V162,'Calculations 25to34'!V162,'Calculations 35to44'!V162,'Calculations 45to54'!V162,'Calculations 55to64'!V162,'Calculations 65plus'!V162)</f>
        <v>4.1991943962314621E-2</v>
      </c>
      <c r="W207" s="34">
        <f>W162/SUM(W162,'Calculations 16to19'!W162,'Calculations 25to34'!W162,'Calculations 35to44'!W162,'Calculations 45to54'!W162,'Calculations 55to64'!W162,'Calculations 65plus'!W162)</f>
        <v>4.159445433334856E-2</v>
      </c>
      <c r="X207" s="34">
        <f>X162/SUM(X162,'Calculations 16to19'!X162,'Calculations 25to34'!X162,'Calculations 35to44'!X162,'Calculations 45to54'!X162,'Calculations 55to64'!X162,'Calculations 65plus'!X162)</f>
        <v>4.1197099060852109E-2</v>
      </c>
      <c r="Y207" s="34">
        <f>Y162/SUM(Y162,'Calculations 16to19'!Y162,'Calculations 25to34'!Y162,'Calculations 35to44'!Y162,'Calculations 45to54'!Y162,'Calculations 55to64'!Y162,'Calculations 65plus'!Y162)</f>
        <v>4.079998812881145E-2</v>
      </c>
      <c r="Z207" s="34">
        <f>Z162/SUM(Z162,'Calculations 16to19'!Z162,'Calculations 25to34'!Z162,'Calculations 35to44'!Z162,'Calculations 45to54'!Z162,'Calculations 55to64'!Z162,'Calculations 65plus'!Z162)</f>
        <v>4.0403231206163286E-2</v>
      </c>
      <c r="AA207" s="34">
        <f>AA162/SUM(AA162,'Calculations 16to19'!AA162,'Calculations 25to34'!AA162,'Calculations 35to44'!AA162,'Calculations 45to54'!AA162,'Calculations 55to64'!AA162,'Calculations 65plus'!AA162)</f>
        <v>4.0006937390205749E-2</v>
      </c>
      <c r="AB207" s="34">
        <f>AB162/SUM(AB162,'Calculations 16to19'!AB162,'Calculations 25to34'!AB162,'Calculations 35to44'!AB162,'Calculations 45to54'!AB162,'Calculations 55to64'!AB162,'Calculations 65plus'!AB162)</f>
        <v>3.9611214965592612E-2</v>
      </c>
      <c r="AC207" s="34">
        <f>AC162/SUM(AC162,'Calculations 16to19'!AC162,'Calculations 25to34'!AC162,'Calculations 35to44'!AC162,'Calculations 45to54'!AC162,'Calculations 55to64'!AC162,'Calculations 65plus'!AC162)</f>
        <v>3.9216171178693783E-2</v>
      </c>
      <c r="AD207" s="34">
        <f>AD162/SUM(AD162,'Calculations 16to19'!AD162,'Calculations 25to34'!AD162,'Calculations 35to44'!AD162,'Calculations 45to54'!AD162,'Calculations 55to64'!AD162,'Calculations 65plus'!AD162)</f>
        <v>3.8821912027074745E-2</v>
      </c>
      <c r="AE207" s="34">
        <f>AE162/SUM(AE162,'Calculations 16to19'!AE162,'Calculations 25to34'!AE162,'Calculations 35to44'!AE162,'Calculations 45to54'!AE162,'Calculations 55to64'!AE162,'Calculations 65plus'!AE162)</f>
        <v>3.8428542063808309E-2</v>
      </c>
      <c r="AF207" s="34">
        <f>AF162/SUM(AF162,'Calculations 16to19'!AF162,'Calculations 25to34'!AF162,'Calculations 35to44'!AF162,'Calculations 45to54'!AF162,'Calculations 55to64'!AF162,'Calculations 65plus'!AF162)</f>
        <v>3.803616421630835E-2</v>
      </c>
    </row>
    <row r="208" spans="1:32" x14ac:dyDescent="0.2">
      <c r="A208" s="12" t="s">
        <v>106</v>
      </c>
      <c r="B208" s="34">
        <f>B163/SUM(B163,'Calculations 16to19'!B163,'Calculations 25to34'!B163,'Calculations 35to44'!B163,'Calculations 45to54'!B163,'Calculations 55to64'!B163,'Calculations 65plus'!B163)</f>
        <v>5.0505050505050483E-2</v>
      </c>
      <c r="C208" s="34">
        <f>C163/SUM(C163,'Calculations 16to19'!C163,'Calculations 25to34'!C163,'Calculations 35to44'!C163,'Calculations 45to54'!C163,'Calculations 55to64'!C163,'Calculations 65plus'!C163)</f>
        <v>5.0165332826054281E-2</v>
      </c>
      <c r="D208" s="34">
        <f>D163/SUM(D163,'Calculations 16to19'!D163,'Calculations 25to34'!D163,'Calculations 35to44'!D163,'Calculations 45to54'!D163,'Calculations 55to64'!D163,'Calculations 65plus'!D163)</f>
        <v>4.9478563636762132E-2</v>
      </c>
      <c r="E208" s="34">
        <f>E163/SUM(E163,'Calculations 16to19'!E163,'Calculations 25to34'!E163,'Calculations 35to44'!E163,'Calculations 45to54'!E163,'Calculations 55to64'!E163,'Calculations 65plus'!E163)</f>
        <v>4.8909578271692671E-2</v>
      </c>
      <c r="F208" s="34">
        <f>F163/SUM(F163,'Calculations 16to19'!F163,'Calculations 25to34'!F163,'Calculations 35to44'!F163,'Calculations 45to54'!F163,'Calculations 55to64'!F163,'Calculations 65plus'!F163)</f>
        <v>4.8478167468943886E-2</v>
      </c>
      <c r="G208" s="34">
        <f>G163/SUM(G163,'Calculations 16to19'!G163,'Calculations 25to34'!G163,'Calculations 35to44'!G163,'Calculations 45to54'!G163,'Calculations 55to64'!G163,'Calculations 65plus'!G163)</f>
        <v>4.7740947164341387E-2</v>
      </c>
      <c r="H208" s="34">
        <f>H163/SUM(H163,'Calculations 16to19'!H163,'Calculations 25to34'!H163,'Calculations 35to44'!H163,'Calculations 45to54'!H163,'Calculations 55to64'!H163,'Calculations 65plus'!H163)</f>
        <v>4.7338755042359341E-2</v>
      </c>
      <c r="I208" s="34">
        <f>I163/SUM(I163,'Calculations 16to19'!I163,'Calculations 25to34'!I163,'Calculations 35to44'!I163,'Calculations 45to54'!I163,'Calculations 55to64'!I163,'Calculations 65plus'!I163)</f>
        <v>4.7446404147265954E-2</v>
      </c>
      <c r="J208" s="34">
        <f>J163/SUM(J163,'Calculations 16to19'!J163,'Calculations 25to34'!J163,'Calculations 35to44'!J163,'Calculations 45to54'!J163,'Calculations 55to64'!J163,'Calculations 65plus'!J163)</f>
        <v>4.7302273835161966E-2</v>
      </c>
      <c r="K208" s="34">
        <f>K163/SUM(K163,'Calculations 16to19'!K163,'Calculations 25to34'!K163,'Calculations 35to44'!K163,'Calculations 45to54'!K163,'Calculations 55to64'!K163,'Calculations 65plus'!K163)</f>
        <v>4.6472611163806223E-2</v>
      </c>
      <c r="L208" s="34">
        <f>L163/SUM(L163,'Calculations 16to19'!L163,'Calculations 25to34'!L163,'Calculations 35to44'!L163,'Calculations 45to54'!L163,'Calculations 55to64'!L163,'Calculations 65plus'!L163)</f>
        <v>4.5973233881402051E-2</v>
      </c>
      <c r="M208" s="34">
        <f>M163/SUM(M163,'Calculations 16to19'!M163,'Calculations 25to34'!M163,'Calculations 35to44'!M163,'Calculations 45to54'!M163,'Calculations 55to64'!M163,'Calculations 65plus'!M163)</f>
        <v>4.5533492781941395E-2</v>
      </c>
      <c r="N208" s="34">
        <f>N163/SUM(N163,'Calculations 16to19'!N163,'Calculations 25to34'!N163,'Calculations 35to44'!N163,'Calculations 45to54'!N163,'Calculations 55to64'!N163,'Calculations 65plus'!N163)</f>
        <v>4.5094409212279626E-2</v>
      </c>
      <c r="O208" s="34">
        <f>O163/SUM(O163,'Calculations 16to19'!O163,'Calculations 25to34'!O163,'Calculations 35to44'!O163,'Calculations 45to54'!O163,'Calculations 55to64'!O163,'Calculations 65plus'!O163)</f>
        <v>4.4656069138444152E-2</v>
      </c>
      <c r="P208" s="34">
        <f>P163/SUM(P163,'Calculations 16to19'!P163,'Calculations 25to34'!P163,'Calculations 35to44'!P163,'Calculations 45to54'!P163,'Calculations 55to64'!P163,'Calculations 65plus'!P163)</f>
        <v>4.4218559730302781E-2</v>
      </c>
      <c r="Q208" s="34">
        <f>Q163/SUM(Q163,'Calculations 16to19'!Q163,'Calculations 25to34'!Q163,'Calculations 35to44'!Q163,'Calculations 45to54'!Q163,'Calculations 55to64'!Q163,'Calculations 65plus'!Q163)</f>
        <v>4.3781969048100867E-2</v>
      </c>
      <c r="R208" s="34">
        <f>R163/SUM(R163,'Calculations 16to19'!R163,'Calculations 25to34'!R163,'Calculations 35to44'!R163,'Calculations 45to54'!R163,'Calculations 55to64'!R163,'Calculations 65plus'!R163)</f>
        <v>4.334638574457049E-2</v>
      </c>
      <c r="S208" s="34">
        <f>S163/SUM(S163,'Calculations 16to19'!S163,'Calculations 25to34'!S163,'Calculations 35to44'!S163,'Calculations 45to54'!S163,'Calculations 55to64'!S163,'Calculations 65plus'!S163)</f>
        <v>4.2911898782539017E-2</v>
      </c>
      <c r="T208" s="34">
        <f>T163/SUM(T163,'Calculations 16to19'!T163,'Calculations 25to34'!T163,'Calculations 35to44'!T163,'Calculations 45to54'!T163,'Calculations 55to64'!T163,'Calculations 65plus'!T163)</f>
        <v>4.2478597167920462E-2</v>
      </c>
      <c r="U208" s="34">
        <f>U163/SUM(U163,'Calculations 16to19'!U163,'Calculations 25to34'!U163,'Calculations 35to44'!U163,'Calculations 45to54'!U163,'Calculations 55to64'!U163,'Calculations 65plus'!U163)</f>
        <v>4.2046569697937353E-2</v>
      </c>
      <c r="V208" s="34">
        <f>V163/SUM(V163,'Calculations 16to19'!V163,'Calculations 25to34'!V163,'Calculations 35to44'!V163,'Calculations 45to54'!V163,'Calculations 55to64'!V163,'Calculations 65plus'!V163)</f>
        <v>4.161590472438173E-2</v>
      </c>
      <c r="W208" s="34">
        <f>W163/SUM(W163,'Calculations 16to19'!W163,'Calculations 25to34'!W163,'Calculations 35to44'!W163,'Calculations 45to54'!W163,'Calculations 55to64'!W163,'Calculations 65plus'!W163)</f>
        <v>4.1186689931692812E-2</v>
      </c>
      <c r="X208" s="34">
        <f>X163/SUM(X163,'Calculations 16to19'!X163,'Calculations 25to34'!X163,'Calculations 35to44'!X163,'Calculations 45to54'!X163,'Calculations 55to64'!X163,'Calculations 65plus'!X163)</f>
        <v>4.075901212959309E-2</v>
      </c>
      <c r="Y208" s="34">
        <f>Y163/SUM(Y163,'Calculations 16to19'!Y163,'Calculations 25to34'!Y163,'Calculations 35to44'!Y163,'Calculations 45to54'!Y163,'Calculations 55to64'!Y163,'Calculations 65plus'!Y163)</f>
        <v>4.0332957059999945E-2</v>
      </c>
      <c r="Z208" s="34">
        <f>Z163/SUM(Z163,'Calculations 16to19'!Z163,'Calculations 25to34'!Z163,'Calculations 35to44'!Z163,'Calculations 45to54'!Z163,'Calculations 55to64'!Z163,'Calculations 65plus'!Z163)</f>
        <v>3.9908609217898697E-2</v>
      </c>
      <c r="AA208" s="34">
        <f>AA163/SUM(AA163,'Calculations 16to19'!AA163,'Calculations 25to34'!AA163,'Calculations 35to44'!AA163,'Calculations 45to54'!AA163,'Calculations 55to64'!AA163,'Calculations 65plus'!AA163)</f>
        <v>3.9486051685839393E-2</v>
      </c>
      <c r="AB208" s="34">
        <f>AB163/SUM(AB163,'Calculations 16to19'!AB163,'Calculations 25to34'!AB163,'Calculations 35to44'!AB163,'Calculations 45to54'!AB163,'Calculations 55to64'!AB163,'Calculations 65plus'!AB163)</f>
        <v>3.9065365981701114E-2</v>
      </c>
      <c r="AC208" s="34">
        <f>AC163/SUM(AC163,'Calculations 16to19'!AC163,'Calculations 25to34'!AC163,'Calculations 35to44'!AC163,'Calculations 45to54'!AC163,'Calculations 55to64'!AC163,'Calculations 65plus'!AC163)</f>
        <v>3.8646631919341104E-2</v>
      </c>
      <c r="AD208" s="34">
        <f>AD163/SUM(AD163,'Calculations 16to19'!AD163,'Calculations 25to34'!AD163,'Calculations 35to44'!AD163,'Calculations 45to54'!AD163,'Calculations 55to64'!AD163,'Calculations 65plus'!AD163)</f>
        <v>3.822992748173689E-2</v>
      </c>
      <c r="AE208" s="34">
        <f>AE163/SUM(AE163,'Calculations 16to19'!AE163,'Calculations 25to34'!AE163,'Calculations 35to44'!AE163,'Calculations 45to54'!AE163,'Calculations 55to64'!AE163,'Calculations 65plus'!AE163)</f>
        <v>3.7815328706206401E-2</v>
      </c>
      <c r="AF208" s="34">
        <f>AF163/SUM(AF163,'Calculations 16to19'!AF163,'Calculations 25to34'!AF163,'Calculations 35to44'!AF163,'Calculations 45to54'!AF163,'Calculations 55to64'!AF163,'Calculations 65plus'!AF163)</f>
        <v>3.740290958128719E-2</v>
      </c>
    </row>
    <row r="209" spans="1:32" x14ac:dyDescent="0.2">
      <c r="A209" s="12" t="s">
        <v>107</v>
      </c>
      <c r="B209" s="34">
        <f>B164/SUM(B164,'Calculations 16to19'!B164,'Calculations 25to34'!B164,'Calculations 35to44'!B164,'Calculations 45to54'!B164,'Calculations 55to64'!B164,'Calculations 65plus'!B164)</f>
        <v>4.2067307692307696E-2</v>
      </c>
      <c r="C209" s="34">
        <f>C164/SUM(C164,'Calculations 16to19'!C164,'Calculations 25to34'!C164,'Calculations 35to44'!C164,'Calculations 45to54'!C164,'Calculations 55to64'!C164,'Calculations 65plus'!C164)</f>
        <v>4.1918089046786684E-2</v>
      </c>
      <c r="D209" s="34">
        <f>D164/SUM(D164,'Calculations 16to19'!D164,'Calculations 25to34'!D164,'Calculations 35to44'!D164,'Calculations 45to54'!D164,'Calculations 55to64'!D164,'Calculations 65plus'!D164)</f>
        <v>4.1477497250968685E-2</v>
      </c>
      <c r="E209" s="34">
        <f>E164/SUM(E164,'Calculations 16to19'!E164,'Calculations 25to34'!E164,'Calculations 35to44'!E164,'Calculations 45to54'!E164,'Calculations 55to64'!E164,'Calculations 65plus'!E164)</f>
        <v>4.1113779644427452E-2</v>
      </c>
      <c r="F209" s="34">
        <f>F164/SUM(F164,'Calculations 16to19'!F164,'Calculations 25to34'!F164,'Calculations 35to44'!F164,'Calculations 45to54'!F164,'Calculations 55to64'!F164,'Calculations 65plus'!F164)</f>
        <v>4.08237116221324E-2</v>
      </c>
      <c r="G209" s="34">
        <f>G164/SUM(G164,'Calculations 16to19'!G164,'Calculations 25to34'!G164,'Calculations 35to44'!G164,'Calculations 45to54'!G164,'Calculations 55to64'!G164,'Calculations 65plus'!G164)</f>
        <v>4.0222066466100624E-2</v>
      </c>
      <c r="H209" s="34">
        <f>H164/SUM(H164,'Calculations 16to19'!H164,'Calculations 25to34'!H164,'Calculations 35to44'!H164,'Calculations 45to54'!H164,'Calculations 55to64'!H164,'Calculations 65plus'!H164)</f>
        <v>3.9879803487311946E-2</v>
      </c>
      <c r="I209" s="34">
        <f>I164/SUM(I164,'Calculations 16to19'!I164,'Calculations 25to34'!I164,'Calculations 35to44'!I164,'Calculations 45to54'!I164,'Calculations 55to64'!I164,'Calculations 65plus'!I164)</f>
        <v>3.9941046209227275E-2</v>
      </c>
      <c r="J209" s="34">
        <f>J164/SUM(J164,'Calculations 16to19'!J164,'Calculations 25to34'!J164,'Calculations 35to44'!J164,'Calculations 45to54'!J164,'Calculations 55to64'!J164,'Calculations 65plus'!J164)</f>
        <v>3.9816241188939928E-2</v>
      </c>
      <c r="K209" s="34">
        <f>K164/SUM(K164,'Calculations 16to19'!K164,'Calculations 25to34'!K164,'Calculations 35to44'!K164,'Calculations 45to54'!K164,'Calculations 55to64'!K164,'Calculations 65plus'!K164)</f>
        <v>3.9150047901298612E-2</v>
      </c>
      <c r="L209" s="34">
        <f>L164/SUM(L164,'Calculations 16to19'!L164,'Calculations 25to34'!L164,'Calculations 35to44'!L164,'Calculations 45to54'!L164,'Calculations 55to64'!L164,'Calculations 65plus'!L164)</f>
        <v>3.8874757250894336E-2</v>
      </c>
      <c r="M209" s="34">
        <f>M164/SUM(M164,'Calculations 16to19'!M164,'Calculations 25to34'!M164,'Calculations 35to44'!M164,'Calculations 45to54'!M164,'Calculations 55to64'!M164,'Calculations 65plus'!M164)</f>
        <v>3.8546846052829681E-2</v>
      </c>
      <c r="N209" s="34">
        <f>N164/SUM(N164,'Calculations 16to19'!N164,'Calculations 25to34'!N164,'Calculations 35to44'!N164,'Calculations 45to54'!N164,'Calculations 55to64'!N164,'Calculations 65plus'!N164)</f>
        <v>3.8217585652131486E-2</v>
      </c>
      <c r="O209" s="34">
        <f>O164/SUM(O164,'Calculations 16to19'!O164,'Calculations 25to34'!O164,'Calculations 35to44'!O164,'Calculations 45to54'!O164,'Calculations 55to64'!O164,'Calculations 65plus'!O164)</f>
        <v>3.7887084451726803E-2</v>
      </c>
      <c r="P209" s="34">
        <f>P164/SUM(P164,'Calculations 16to19'!P164,'Calculations 25to34'!P164,'Calculations 35to44'!P164,'Calculations 45to54'!P164,'Calculations 55to64'!P164,'Calculations 65plus'!P164)</f>
        <v>3.7555453258349414E-2</v>
      </c>
      <c r="Q209" s="34">
        <f>Q164/SUM(Q164,'Calculations 16to19'!Q164,'Calculations 25to34'!Q164,'Calculations 35to44'!Q164,'Calculations 45to54'!Q164,'Calculations 55to64'!Q164,'Calculations 65plus'!Q164)</f>
        <v>3.7222804884646785E-2</v>
      </c>
      <c r="R209" s="34">
        <f>R164/SUM(R164,'Calculations 16to19'!R164,'Calculations 25to34'!R164,'Calculations 35to44'!R164,'Calculations 45to54'!R164,'Calculations 55to64'!R164,'Calculations 65plus'!R164)</f>
        <v>3.6889253765864882E-2</v>
      </c>
      <c r="S209" s="34">
        <f>S164/SUM(S164,'Calculations 16to19'!S164,'Calculations 25to34'!S164,'Calculations 35to44'!S164,'Calculations 45to54'!S164,'Calculations 55to64'!S164,'Calculations 65plus'!S164)</f>
        <v>3.6554915591540102E-2</v>
      </c>
      <c r="T209" s="34">
        <f>T164/SUM(T164,'Calculations 16to19'!T164,'Calculations 25to34'!T164,'Calculations 35to44'!T164,'Calculations 45to54'!T164,'Calculations 55to64'!T164,'Calculations 65plus'!T164)</f>
        <v>3.6219906952556183E-2</v>
      </c>
      <c r="U209" s="34">
        <f>U164/SUM(U164,'Calculations 16to19'!U164,'Calculations 25to34'!U164,'Calculations 35to44'!U164,'Calculations 45to54'!U164,'Calculations 55to64'!U164,'Calculations 65plus'!U164)</f>
        <v>3.5884345003856587E-2</v>
      </c>
      <c r="V209" s="34">
        <f>V164/SUM(V164,'Calculations 16to19'!V164,'Calculations 25to34'!V164,'Calculations 35to44'!V164,'Calculations 45to54'!V164,'Calculations 55to64'!V164,'Calculations 65plus'!V164)</f>
        <v>3.5548347143032566E-2</v>
      </c>
      <c r="W209" s="34">
        <f>W164/SUM(W164,'Calculations 16to19'!W164,'Calculations 25to34'!W164,'Calculations 35to44'!W164,'Calculations 45to54'!W164,'Calculations 55to64'!W164,'Calculations 65plus'!W164)</f>
        <v>3.5212030704943227E-2</v>
      </c>
      <c r="X209" s="34">
        <f>X164/SUM(X164,'Calculations 16to19'!X164,'Calculations 25to34'!X164,'Calculations 35to44'!X164,'Calculations 45to54'!X164,'Calculations 55to64'!X164,'Calculations 65plus'!X164)</f>
        <v>3.4875512672457969E-2</v>
      </c>
      <c r="Y209" s="34">
        <f>Y164/SUM(Y164,'Calculations 16to19'!Y164,'Calculations 25to34'!Y164,'Calculations 35to44'!Y164,'Calculations 45to54'!Y164,'Calculations 55to64'!Y164,'Calculations 65plus'!Y164)</f>
        <v>3.4538909403350582E-2</v>
      </c>
      <c r="Z209" s="34">
        <f>Z164/SUM(Z164,'Calculations 16to19'!Z164,'Calculations 25to34'!Z164,'Calculations 35to44'!Z164,'Calculations 45to54'!Z164,'Calculations 55to64'!Z164,'Calculations 65plus'!Z164)</f>
        <v>3.4202336373315927E-2</v>
      </c>
      <c r="AA209" s="34">
        <f>AA164/SUM(AA164,'Calculations 16to19'!AA164,'Calculations 25to34'!AA164,'Calculations 35to44'!AA164,'Calculations 45to54'!AA164,'Calculations 55to64'!AA164,'Calculations 65plus'!AA164)</f>
        <v>3.386590793502034E-2</v>
      </c>
      <c r="AB209" s="34">
        <f>AB164/SUM(AB164,'Calculations 16to19'!AB164,'Calculations 25to34'!AB164,'Calculations 35to44'!AB164,'Calculations 45to54'!AB164,'Calculations 55to64'!AB164,'Calculations 65plus'!AB164)</f>
        <v>3.3529737093050058E-2</v>
      </c>
      <c r="AC209" s="34">
        <f>AC164/SUM(AC164,'Calculations 16to19'!AC164,'Calculations 25to34'!AC164,'Calculations 35to44'!AC164,'Calculations 45to54'!AC164,'Calculations 55to64'!AC164,'Calculations 65plus'!AC164)</f>
        <v>3.3193935294563916E-2</v>
      </c>
      <c r="AD209" s="34">
        <f>AD164/SUM(AD164,'Calculations 16to19'!AD164,'Calculations 25to34'!AD164,'Calculations 35to44'!AD164,'Calculations 45to54'!AD164,'Calculations 55to64'!AD164,'Calculations 65plus'!AD164)</f>
        <v>3.2858612235418229E-2</v>
      </c>
      <c r="AE209" s="34">
        <f>AE164/SUM(AE164,'Calculations 16to19'!AE164,'Calculations 25to34'!AE164,'Calculations 35to44'!AE164,'Calculations 45to54'!AE164,'Calculations 55to64'!AE164,'Calculations 65plus'!AE164)</f>
        <v>3.2523875681481511E-2</v>
      </c>
      <c r="AF209" s="34">
        <f>AF164/SUM(AF164,'Calculations 16to19'!AF164,'Calculations 25to34'!AF164,'Calculations 35to44'!AF164,'Calculations 45to54'!AF164,'Calculations 55to64'!AF164,'Calculations 65plus'!AF164)</f>
        <v>3.218983130482319E-2</v>
      </c>
    </row>
    <row r="210" spans="1:32" x14ac:dyDescent="0.2">
      <c r="A210" s="12" t="s">
        <v>43</v>
      </c>
      <c r="B210" s="34">
        <f>B165/SUM(B165,'Calculations 16to19'!B165,'Calculations 25to34'!B165,'Calculations 35to44'!B165,'Calculations 45to54'!B165,'Calculations 55to64'!B165,'Calculations 65plus'!B165)</f>
        <v>7.5739315843144514E-2</v>
      </c>
      <c r="C210" s="34">
        <f>C165/SUM(C165,'Calculations 16to19'!C165,'Calculations 25to34'!C165,'Calculations 35to44'!C165,'Calculations 45to54'!C165,'Calculations 55to64'!C165,'Calculations 65plus'!C165)</f>
        <v>7.5224885031616631E-2</v>
      </c>
      <c r="D210" s="34">
        <f>D165/SUM(D165,'Calculations 16to19'!D165,'Calculations 25to34'!D165,'Calculations 35to44'!D165,'Calculations 45to54'!D165,'Calculations 55to64'!D165,'Calculations 65plus'!D165)</f>
        <v>7.4124889121512022E-2</v>
      </c>
      <c r="E210" s="34">
        <f>E165/SUM(E165,'Calculations 16to19'!E165,'Calculations 25to34'!E165,'Calculations 35to44'!E165,'Calculations 45to54'!E165,'Calculations 55to64'!E165,'Calculations 65plus'!E165)</f>
        <v>7.3178201672421589E-2</v>
      </c>
      <c r="F210" s="34">
        <f>F165/SUM(F165,'Calculations 16to19'!F165,'Calculations 25to34'!F165,'Calculations 35to44'!F165,'Calculations 45to54'!F165,'Calculations 55to64'!F165,'Calculations 65plus'!F165)</f>
        <v>7.2416849139937109E-2</v>
      </c>
      <c r="G210" s="34">
        <f>G165/SUM(G165,'Calculations 16to19'!G165,'Calculations 25to34'!G165,'Calculations 35to44'!G165,'Calculations 45to54'!G165,'Calculations 55to64'!G165,'Calculations 65plus'!G165)</f>
        <v>7.1117383758242336E-2</v>
      </c>
      <c r="H210" s="34">
        <f>H165/SUM(H165,'Calculations 16to19'!H165,'Calculations 25to34'!H165,'Calculations 35to44'!H165,'Calculations 45to54'!H165,'Calculations 55to64'!H165,'Calculations 65plus'!H165)</f>
        <v>7.0329375736422714E-2</v>
      </c>
      <c r="I210" s="34">
        <f>I165/SUM(I165,'Calculations 16to19'!I165,'Calculations 25to34'!I165,'Calculations 35to44'!I165,'Calculations 45to54'!I165,'Calculations 55to64'!I165,'Calculations 65plus'!I165)</f>
        <v>7.0355892458148203E-2</v>
      </c>
      <c r="J210" s="34">
        <f>J165/SUM(J165,'Calculations 16to19'!J165,'Calculations 25to34'!J165,'Calculations 35to44'!J165,'Calculations 45to54'!J165,'Calculations 55to64'!J165,'Calculations 65plus'!J165)</f>
        <v>7.0011022053501001E-2</v>
      </c>
      <c r="K210" s="34">
        <f>K165/SUM(K165,'Calculations 16to19'!K165,'Calculations 25to34'!K165,'Calculations 35to44'!K165,'Calculations 45to54'!K165,'Calculations 55to64'!K165,'Calculations 65plus'!K165)</f>
        <v>6.8587790665911863E-2</v>
      </c>
      <c r="L210" s="34">
        <f>L165/SUM(L165,'Calculations 16to19'!L165,'Calculations 25to34'!L165,'Calculations 35to44'!L165,'Calculations 45to54'!L165,'Calculations 55to64'!L165,'Calculations 65plus'!L165)</f>
        <v>6.7836592855301331E-2</v>
      </c>
      <c r="M210" s="34">
        <f>M165/SUM(M165,'Calculations 16to19'!M165,'Calculations 25to34'!M165,'Calculations 35to44'!M165,'Calculations 45to54'!M165,'Calculations 55to64'!M165,'Calculations 65plus'!M165)</f>
        <v>6.7067780337021751E-2</v>
      </c>
      <c r="N210" s="34">
        <f>N165/SUM(N165,'Calculations 16to19'!N165,'Calculations 25to34'!N165,'Calculations 35to44'!N165,'Calculations 45to54'!N165,'Calculations 55to64'!N165,'Calculations 65plus'!N165)</f>
        <v>6.6301796681918143E-2</v>
      </c>
      <c r="O210" s="34">
        <f>O165/SUM(O165,'Calculations 16to19'!O165,'Calculations 25to34'!O165,'Calculations 35to44'!O165,'Calculations 45to54'!O165,'Calculations 55to64'!O165,'Calculations 65plus'!O165)</f>
        <v>6.5538838110671044E-2</v>
      </c>
      <c r="P210" s="34">
        <f>P165/SUM(P165,'Calculations 16to19'!P165,'Calculations 25to34'!P165,'Calculations 35to44'!P165,'Calculations 45to54'!P165,'Calculations 55to64'!P165,'Calculations 65plus'!P165)</f>
        <v>6.4779097482400697E-2</v>
      </c>
      <c r="Q210" s="34">
        <f>Q165/SUM(Q165,'Calculations 16to19'!Q165,'Calculations 25to34'!Q165,'Calculations 35to44'!Q165,'Calculations 45to54'!Q165,'Calculations 55to64'!Q165,'Calculations 65plus'!Q165)</f>
        <v>6.402276392837386E-2</v>
      </c>
      <c r="R210" s="34">
        <f>R165/SUM(R165,'Calculations 16to19'!R165,'Calculations 25to34'!R165,'Calculations 35to44'!R165,'Calculations 45to54'!R165,'Calculations 55to64'!R165,'Calculations 65plus'!R165)</f>
        <v>6.3270022514195084E-2</v>
      </c>
      <c r="S210" s="34">
        <f>S165/SUM(S165,'Calculations 16to19'!S165,'Calculations 25to34'!S165,'Calculations 35to44'!S165,'Calculations 45to54'!S165,'Calculations 55to64'!S165,'Calculations 65plus'!S165)</f>
        <v>6.2521053930090123E-2</v>
      </c>
      <c r="T210" s="34">
        <f>T165/SUM(T165,'Calculations 16to19'!T165,'Calculations 25to34'!T165,'Calculations 35to44'!T165,'Calculations 45to54'!T165,'Calculations 55to64'!T165,'Calculations 65plus'!T165)</f>
        <v>6.1776034208798875E-2</v>
      </c>
      <c r="U210" s="34">
        <f>U165/SUM(U165,'Calculations 16to19'!U165,'Calculations 25to34'!U165,'Calculations 35to44'!U165,'Calculations 45to54'!U165,'Calculations 55to64'!U165,'Calculations 65plus'!U165)</f>
        <v>6.1035134470517345E-2</v>
      </c>
      <c r="V210" s="34">
        <f>V165/SUM(V165,'Calculations 16to19'!V165,'Calculations 25to34'!V165,'Calculations 35to44'!V165,'Calculations 45to54'!V165,'Calculations 55to64'!V165,'Calculations 65plus'!V165)</f>
        <v>6.0298520694248924E-2</v>
      </c>
      <c r="W210" s="34">
        <f>W165/SUM(W165,'Calculations 16to19'!W165,'Calculations 25to34'!W165,'Calculations 35to44'!W165,'Calculations 45to54'!W165,'Calculations 55to64'!W165,'Calculations 65plus'!W165)</f>
        <v>5.9566353514863175E-2</v>
      </c>
      <c r="X210" s="34">
        <f>X165/SUM(X165,'Calculations 16to19'!X165,'Calculations 25to34'!X165,'Calculations 35to44'!X165,'Calculations 45to54'!X165,'Calculations 55to64'!X165,'Calculations 65plus'!X165)</f>
        <v>5.8838788045098275E-2</v>
      </c>
      <c r="Y210" s="34">
        <f>Y165/SUM(Y165,'Calculations 16to19'!Y165,'Calculations 25to34'!Y165,'Calculations 35to44'!Y165,'Calculations 45to54'!Y165,'Calculations 55to64'!Y165,'Calculations 65plus'!Y165)</f>
        <v>5.8115973721690743E-2</v>
      </c>
      <c r="Z210" s="34">
        <f>Z165/SUM(Z165,'Calculations 16to19'!Z165,'Calculations 25to34'!Z165,'Calculations 35to44'!Z165,'Calculations 45to54'!Z165,'Calculations 55to64'!Z165,'Calculations 65plus'!Z165)</f>
        <v>5.7398054174772638E-2</v>
      </c>
      <c r="AA210" s="34">
        <f>AA165/SUM(AA165,'Calculations 16to19'!AA165,'Calculations 25to34'!AA165,'Calculations 35to44'!AA165,'Calculations 45to54'!AA165,'Calculations 55to64'!AA165,'Calculations 65plus'!AA165)</f>
        <v>5.6685167119633229E-2</v>
      </c>
      <c r="AB210" s="34">
        <f>AB165/SUM(AB165,'Calculations 16to19'!AB165,'Calculations 25to34'!AB165,'Calculations 35to44'!AB165,'Calculations 45to54'!AB165,'Calculations 55to64'!AB165,'Calculations 65plus'!AB165)</f>
        <v>5.5977444269917277E-2</v>
      </c>
      <c r="AC210" s="34">
        <f>AC165/SUM(AC165,'Calculations 16to19'!AC165,'Calculations 25to34'!AC165,'Calculations 35to44'!AC165,'Calculations 45to54'!AC165,'Calculations 55to64'!AC165,'Calculations 65plus'!AC165)</f>
        <v>5.5275011271297081E-2</v>
      </c>
      <c r="AD210" s="34">
        <f>AD165/SUM(AD165,'Calculations 16to19'!AD165,'Calculations 25to34'!AD165,'Calculations 35to44'!AD165,'Calculations 45to54'!AD165,'Calculations 55to64'!AD165,'Calculations 65plus'!AD165)</f>
        <v>5.4577987654646151E-2</v>
      </c>
      <c r="AE210" s="34">
        <f>AE165/SUM(AE165,'Calculations 16to19'!AE165,'Calculations 25to34'!AE165,'Calculations 35to44'!AE165,'Calculations 45to54'!AE165,'Calculations 55to64'!AE165,'Calculations 65plus'!AE165)</f>
        <v>5.3886486807717661E-2</v>
      </c>
      <c r="AF210" s="34">
        <f>AF165/SUM(AF165,'Calculations 16to19'!AF165,'Calculations 25to34'!AF165,'Calculations 35to44'!AF165,'Calculations 45to54'!AF165,'Calculations 55to64'!AF165,'Calculations 65plus'!AF165)</f>
        <v>5.3200615964332558E-2</v>
      </c>
    </row>
    <row r="211" spans="1:32" x14ac:dyDescent="0.2">
      <c r="A211" s="12" t="s">
        <v>44</v>
      </c>
      <c r="B211" s="34">
        <f>B166/SUM(B166,'Calculations 16to19'!B166,'Calculations 25to34'!B166,'Calculations 35to44'!B166,'Calculations 45to54'!B166,'Calculations 55to64'!B166,'Calculations 65plus'!B166)</f>
        <v>0.13185887309110056</v>
      </c>
      <c r="C211" s="34">
        <f>C166/SUM(C166,'Calculations 16to19'!C166,'Calculations 25to34'!C166,'Calculations 35to44'!C166,'Calculations 45to54'!C166,'Calculations 55to64'!C166,'Calculations 65plus'!C166)</f>
        <v>0.13101237413438002</v>
      </c>
      <c r="D211" s="34">
        <f>D166/SUM(D166,'Calculations 16to19'!D166,'Calculations 25to34'!D166,'Calculations 35to44'!D166,'Calculations 45to54'!D166,'Calculations 55to64'!D166,'Calculations 65plus'!D166)</f>
        <v>0.12903198911807415</v>
      </c>
      <c r="E211" s="34">
        <f>E166/SUM(E166,'Calculations 16to19'!E166,'Calculations 25to34'!E166,'Calculations 35to44'!E166,'Calculations 45to54'!E166,'Calculations 55to64'!E166,'Calculations 65plus'!E166)</f>
        <v>0.12736171642021149</v>
      </c>
      <c r="F211" s="34">
        <f>F166/SUM(F166,'Calculations 16to19'!F166,'Calculations 25to34'!F166,'Calculations 35to44'!F166,'Calculations 45to54'!F166,'Calculations 55to64'!F166,'Calculations 65plus'!F166)</f>
        <v>0.12608923205419822</v>
      </c>
      <c r="G211" s="34">
        <f>G166/SUM(G166,'Calculations 16to19'!G166,'Calculations 25to34'!G166,'Calculations 35to44'!G166,'Calculations 45to54'!G166,'Calculations 55to64'!G166,'Calculations 65plus'!G166)</f>
        <v>0.12389244959465338</v>
      </c>
      <c r="H211" s="34">
        <f>H166/SUM(H166,'Calculations 16to19'!H166,'Calculations 25to34'!H166,'Calculations 35to44'!H166,'Calculations 45to54'!H166,'Calculations 55to64'!H166,'Calculations 65plus'!H166)</f>
        <v>0.12264688405103052</v>
      </c>
      <c r="I211" s="34">
        <f>I166/SUM(I166,'Calculations 16to19'!I166,'Calculations 25to34'!I166,'Calculations 35to44'!I166,'Calculations 45to54'!I166,'Calculations 55to64'!I166,'Calculations 65plus'!I166)</f>
        <v>0.12305496390654266</v>
      </c>
      <c r="J211" s="34">
        <f>J166/SUM(J166,'Calculations 16to19'!J166,'Calculations 25to34'!J166,'Calculations 35to44'!J166,'Calculations 45to54'!J166,'Calculations 55to64'!J166,'Calculations 65plus'!J166)</f>
        <v>0.12279672549739952</v>
      </c>
      <c r="K211" s="34">
        <f>K166/SUM(K166,'Calculations 16to19'!K166,'Calculations 25to34'!K166,'Calculations 35to44'!K166,'Calculations 45to54'!K166,'Calculations 55to64'!K166,'Calculations 65plus'!K166)</f>
        <v>0.12041997722843084</v>
      </c>
      <c r="L211" s="34">
        <f>L166/SUM(L166,'Calculations 16to19'!L166,'Calculations 25to34'!L166,'Calculations 35to44'!L166,'Calculations 45to54'!L166,'Calculations 55to64'!L166,'Calculations 65plus'!L166)</f>
        <v>0.11878771251611092</v>
      </c>
      <c r="M211" s="34">
        <f>M166/SUM(M166,'Calculations 16to19'!M166,'Calculations 25to34'!M166,'Calculations 35to44'!M166,'Calculations 45to54'!M166,'Calculations 55to64'!M166,'Calculations 65plus'!M166)</f>
        <v>0.1174673457940595</v>
      </c>
      <c r="N211" s="34">
        <f>N166/SUM(N166,'Calculations 16to19'!N166,'Calculations 25to34'!N166,'Calculations 35to44'!N166,'Calculations 45to54'!N166,'Calculations 55to64'!N166,'Calculations 65plus'!N166)</f>
        <v>0.11614159115259455</v>
      </c>
      <c r="O211" s="34">
        <f>O166/SUM(O166,'Calculations 16to19'!O166,'Calculations 25to34'!O166,'Calculations 35to44'!O166,'Calculations 45to54'!O166,'Calculations 55to64'!O166,'Calculations 65plus'!O166)</f>
        <v>0.1148114536806279</v>
      </c>
      <c r="P211" s="34">
        <f>P166/SUM(P166,'Calculations 16to19'!P166,'Calculations 25to34'!P166,'Calculations 35to44'!P166,'Calculations 45to54'!P166,'Calculations 55to64'!P166,'Calculations 65plus'!P166)</f>
        <v>0.11347791066370616</v>
      </c>
      <c r="Q211" s="34">
        <f>Q166/SUM(Q166,'Calculations 16to19'!Q166,'Calculations 25to34'!Q166,'Calculations 35to44'!Q166,'Calculations 45to54'!Q166,'Calculations 55to64'!Q166,'Calculations 65plus'!Q166)</f>
        <v>0.11214191077533552</v>
      </c>
      <c r="R211" s="34">
        <f>R166/SUM(R166,'Calculations 16to19'!R166,'Calculations 25to34'!R166,'Calculations 35to44'!R166,'Calculations 45to54'!R166,'Calculations 55to64'!R166,'Calculations 65plus'!R166)</f>
        <v>0.11080437340930925</v>
      </c>
      <c r="S211" s="34">
        <f>S166/SUM(S166,'Calculations 16to19'!S166,'Calculations 25to34'!S166,'Calculations 35to44'!S166,'Calculations 45to54'!S166,'Calculations 55to64'!S166,'Calculations 65plus'!S166)</f>
        <v>0.10946618814287863</v>
      </c>
      <c r="T211" s="34">
        <f>T166/SUM(T166,'Calculations 16to19'!T166,'Calculations 25to34'!T166,'Calculations 35to44'!T166,'Calculations 45to54'!T166,'Calculations 55to64'!T166,'Calculations 65plus'!T166)</f>
        <v>0.10812821432128092</v>
      </c>
      <c r="U211" s="34">
        <f>U166/SUM(U166,'Calculations 16to19'!U166,'Calculations 25to34'!U166,'Calculations 35to44'!U166,'Calculations 45to54'!U166,'Calculations 55to64'!U166,'Calculations 65plus'!U166)</f>
        <v>0.10679128075477799</v>
      </c>
      <c r="V211" s="34">
        <f>V166/SUM(V166,'Calculations 16to19'!V166,'Calculations 25to34'!V166,'Calculations 35to44'!V166,'Calculations 45to54'!V166,'Calculations 55to64'!V166,'Calculations 65plus'!V166)</f>
        <v>0.10545618551992046</v>
      </c>
      <c r="W211" s="34">
        <f>W166/SUM(W166,'Calculations 16to19'!W166,'Calculations 25to34'!W166,'Calculations 35to44'!W166,'Calculations 45to54'!W166,'Calculations 55to64'!W166,'Calculations 65plus'!W166)</f>
        <v>0.10412369585728352</v>
      </c>
      <c r="X211" s="34">
        <f>X166/SUM(X166,'Calculations 16to19'!X166,'Calculations 25to34'!X166,'Calculations 35to44'!X166,'Calculations 45to54'!X166,'Calculations 55to64'!X166,'Calculations 65plus'!X166)</f>
        <v>0.10279454815839063</v>
      </c>
      <c r="Y211" s="34">
        <f>Y166/SUM(Y166,'Calculations 16to19'!Y166,'Calculations 25to34'!Y166,'Calculations 35to44'!Y166,'Calculations 45to54'!Y166,'Calculations 55to64'!Y166,'Calculations 65plus'!Y166)</f>
        <v>0.10146944803498023</v>
      </c>
      <c r="Z211" s="34">
        <f>Z166/SUM(Z166,'Calculations 16to19'!Z166,'Calculations 25to34'!Z166,'Calculations 35to44'!Z166,'Calculations 45to54'!Z166,'Calculations 55to64'!Z166,'Calculations 65plus'!Z166)</f>
        <v>0.10014907046416605</v>
      </c>
      <c r="AA211" s="34">
        <f>AA166/SUM(AA166,'Calculations 16to19'!AA166,'Calculations 25to34'!AA166,'Calculations 35to44'!AA166,'Calculations 45to54'!AA166,'Calculations 55to64'!AA166,'Calculations 65plus'!AA166)</f>
        <v>9.8834060003400198E-2</v>
      </c>
      <c r="AB211" s="34">
        <f>AB166/SUM(AB166,'Calculations 16to19'!AB166,'Calculations 25to34'!AB166,'Calculations 35to44'!AB166,'Calculations 45to54'!AB166,'Calculations 55to64'!AB166,'Calculations 65plus'!AB166)</f>
        <v>9.7525031069494242E-2</v>
      </c>
      <c r="AC211" s="34">
        <f>AC166/SUM(AC166,'Calculations 16to19'!AC166,'Calculations 25to34'!AC166,'Calculations 35to44'!AC166,'Calculations 45to54'!AC166,'Calculations 55to64'!AC166,'Calculations 65plus'!AC166)</f>
        <v>9.6222568276242607E-2</v>
      </c>
      <c r="AD211" s="34">
        <f>AD166/SUM(AD166,'Calculations 16to19'!AD166,'Calculations 25to34'!AD166,'Calculations 35to44'!AD166,'Calculations 45to54'!AD166,'Calculations 55to64'!AD166,'Calculations 65plus'!AD166)</f>
        <v>9.492722682549988E-2</v>
      </c>
      <c r="AE211" s="34">
        <f>AE166/SUM(AE166,'Calculations 16to19'!AE166,'Calculations 25to34'!AE166,'Calculations 35to44'!AE166,'Calculations 45to54'!AE166,'Calculations 55to64'!AE166,'Calculations 65plus'!AE166)</f>
        <v>9.3639532946804577E-2</v>
      </c>
      <c r="AF211" s="34">
        <f>AF166/SUM(AF166,'Calculations 16to19'!AF166,'Calculations 25to34'!AF166,'Calculations 35to44'!AF166,'Calculations 45to54'!AF166,'Calculations 55to64'!AF166,'Calculations 65plus'!AF166)</f>
        <v>9.2359984380914473E-2</v>
      </c>
    </row>
    <row r="212" spans="1:32" x14ac:dyDescent="0.2">
      <c r="A212" s="12" t="s">
        <v>45</v>
      </c>
      <c r="B212" s="34">
        <f>B167/SUM(B167,'Calculations 16to19'!B167,'Calculations 25to34'!B167,'Calculations 35to44'!B167,'Calculations 45to54'!B167,'Calculations 55to64'!B167,'Calculations 65plus'!B167)</f>
        <v>8.2415283781899343E-2</v>
      </c>
      <c r="C212" s="34">
        <f>C167/SUM(C167,'Calculations 16to19'!C167,'Calculations 25to34'!C167,'Calculations 35to44'!C167,'Calculations 45to54'!C167,'Calculations 55to64'!C167,'Calculations 65plus'!C167)</f>
        <v>8.1885859367748712E-2</v>
      </c>
      <c r="D212" s="34">
        <f>D167/SUM(D167,'Calculations 16to19'!D167,'Calculations 25to34'!D167,'Calculations 35to44'!D167,'Calculations 45to54'!D167,'Calculations 55to64'!D167,'Calculations 65plus'!D167)</f>
        <v>8.0724037852128921E-2</v>
      </c>
      <c r="E212" s="34">
        <f>E167/SUM(E167,'Calculations 16to19'!E167,'Calculations 25to34'!E167,'Calculations 35to44'!E167,'Calculations 45to54'!E167,'Calculations 55to64'!E167,'Calculations 65plus'!E167)</f>
        <v>7.9737254753457373E-2</v>
      </c>
      <c r="F212" s="34">
        <f>F167/SUM(F167,'Calculations 16to19'!F167,'Calculations 25to34'!F167,'Calculations 35to44'!F167,'Calculations 45to54'!F167,'Calculations 55to64'!F167,'Calculations 65plus'!F167)</f>
        <v>7.8947645500874852E-2</v>
      </c>
      <c r="G212" s="34">
        <f>G167/SUM(G167,'Calculations 16to19'!G167,'Calculations 25to34'!G167,'Calculations 35to44'!G167,'Calculations 45to54'!G167,'Calculations 55to64'!G167,'Calculations 65plus'!G167)</f>
        <v>7.7545883005443725E-2</v>
      </c>
      <c r="H212" s="34">
        <f>H167/SUM(H167,'Calculations 16to19'!H167,'Calculations 25to34'!H167,'Calculations 35to44'!H167,'Calculations 45to54'!H167,'Calculations 55to64'!H167,'Calculations 65plus'!H167)</f>
        <v>7.6711671311246205E-2</v>
      </c>
      <c r="I212" s="34">
        <f>I167/SUM(I167,'Calculations 16to19'!I167,'Calculations 25to34'!I167,'Calculations 35to44'!I167,'Calculations 45to54'!I167,'Calculations 55to64'!I167,'Calculations 65plus'!I167)</f>
        <v>7.679069214742569E-2</v>
      </c>
      <c r="J212" s="34">
        <f>J167/SUM(J167,'Calculations 16to19'!J167,'Calculations 25to34'!J167,'Calculations 35to44'!J167,'Calculations 45to54'!J167,'Calculations 55to64'!J167,'Calculations 65plus'!J167)</f>
        <v>7.6470217564983081E-2</v>
      </c>
      <c r="K212" s="34">
        <f>K167/SUM(K167,'Calculations 16to19'!K167,'Calculations 25to34'!K167,'Calculations 35to44'!K167,'Calculations 45to54'!K167,'Calculations 55to64'!K167,'Calculations 65plus'!K167)</f>
        <v>7.4958781348803669E-2</v>
      </c>
      <c r="L212" s="34">
        <f>L167/SUM(L167,'Calculations 16to19'!L167,'Calculations 25to34'!L167,'Calculations 35to44'!L167,'Calculations 45to54'!L167,'Calculations 55to64'!L167,'Calculations 65plus'!L167)</f>
        <v>7.4140257740332324E-2</v>
      </c>
      <c r="M212" s="34">
        <f>M167/SUM(M167,'Calculations 16to19'!M167,'Calculations 25to34'!M167,'Calculations 35to44'!M167,'Calculations 45to54'!M167,'Calculations 55to64'!M167,'Calculations 65plus'!M167)</f>
        <v>7.3328575003041518E-2</v>
      </c>
      <c r="N212" s="34">
        <f>N167/SUM(N167,'Calculations 16to19'!N167,'Calculations 25to34'!N167,'Calculations 35to44'!N167,'Calculations 45to54'!N167,'Calculations 55to64'!N167,'Calculations 65plus'!N167)</f>
        <v>7.2518680020752554E-2</v>
      </c>
      <c r="O212" s="34">
        <f>O167/SUM(O167,'Calculations 16to19'!O167,'Calculations 25to34'!O167,'Calculations 35to44'!O167,'Calculations 45to54'!O167,'Calculations 55to64'!O167,'Calculations 65plus'!O167)</f>
        <v>7.1710797126913972E-2</v>
      </c>
      <c r="P212" s="34">
        <f>P167/SUM(P167,'Calculations 16to19'!P167,'Calculations 25to34'!P167,'Calculations 35to44'!P167,'Calculations 45to54'!P167,'Calculations 55to64'!P167,'Calculations 65plus'!P167)</f>
        <v>7.0905149302194465E-2</v>
      </c>
      <c r="Q212" s="34">
        <f>Q167/SUM(Q167,'Calculations 16to19'!Q167,'Calculations 25to34'!Q167,'Calculations 35to44'!Q167,'Calculations 45to54'!Q167,'Calculations 55to64'!Q167,'Calculations 65plus'!Q167)</f>
        <v>7.010195763121474E-2</v>
      </c>
      <c r="R212" s="34">
        <f>R167/SUM(R167,'Calculations 16to19'!R167,'Calculations 25to34'!R167,'Calculations 35to44'!R167,'Calculations 45to54'!R167,'Calculations 55to64'!R167,'Calculations 65plus'!R167)</f>
        <v>6.9301440789907964E-2</v>
      </c>
      <c r="S212" s="34">
        <f>S167/SUM(S167,'Calculations 16to19'!S167,'Calculations 25to34'!S167,'Calculations 35to44'!S167,'Calculations 45to54'!S167,'Calculations 55to64'!S167,'Calculations 65plus'!S167)</f>
        <v>6.850381456374155E-2</v>
      </c>
      <c r="T212" s="34">
        <f>T167/SUM(T167,'Calculations 16to19'!T167,'Calculations 25to34'!T167,'Calculations 35to44'!T167,'Calculations 45to54'!T167,'Calculations 55to64'!T167,'Calculations 65plus'!T167)</f>
        <v>6.7709291396894411E-2</v>
      </c>
      <c r="U212" s="34">
        <f>U167/SUM(U167,'Calculations 16to19'!U167,'Calculations 25to34'!U167,'Calculations 35to44'!U167,'Calculations 45to54'!U167,'Calculations 55to64'!U167,'Calculations 65plus'!U167)</f>
        <v>6.6918079972359101E-2</v>
      </c>
      <c r="V212" s="34">
        <f>V167/SUM(V167,'Calculations 16to19'!V167,'Calculations 25to34'!V167,'Calculations 35to44'!V167,'Calculations 45to54'!V167,'Calculations 55to64'!V167,'Calculations 65plus'!V167)</f>
        <v>6.6130384822811028E-2</v>
      </c>
      <c r="W212" s="34">
        <f>W167/SUM(W167,'Calculations 16to19'!W167,'Calculations 25to34'!W167,'Calculations 35to44'!W167,'Calculations 45to54'!W167,'Calculations 55to64'!W167,'Calculations 65plus'!W167)</f>
        <v>6.534640597197458E-2</v>
      </c>
      <c r="X212" s="34">
        <f>X167/SUM(X167,'Calculations 16to19'!X167,'Calculations 25to34'!X167,'Calculations 35to44'!X167,'Calculations 45to54'!X167,'Calculations 55to64'!X167,'Calculations 65plus'!X167)</f>
        <v>6.4566338606106902E-2</v>
      </c>
      <c r="Y212" s="34">
        <f>Y167/SUM(Y167,'Calculations 16to19'!Y167,'Calculations 25to34'!Y167,'Calculations 35to44'!Y167,'Calculations 45to54'!Y167,'Calculations 55to64'!Y167,'Calculations 65plus'!Y167)</f>
        <v>6.3790372775119036E-2</v>
      </c>
      <c r="Z212" s="34">
        <f>Z167/SUM(Z167,'Calculations 16to19'!Z167,'Calculations 25to34'!Z167,'Calculations 35to44'!Z167,'Calculations 45to54'!Z167,'Calculations 55to64'!Z167,'Calculations 65plus'!Z167)</f>
        <v>6.3018693122763314E-2</v>
      </c>
      <c r="AA212" s="34">
        <f>AA167/SUM(AA167,'Calculations 16to19'!AA167,'Calculations 25to34'!AA167,'Calculations 35to44'!AA167,'Calculations 45to54'!AA167,'Calculations 55to64'!AA167,'Calculations 65plus'!AA167)</f>
        <v>6.2251478645226073E-2</v>
      </c>
      <c r="AB212" s="34">
        <f>AB167/SUM(AB167,'Calculations 16to19'!AB167,'Calculations 25to34'!AB167,'Calculations 35to44'!AB167,'Calculations 45to54'!AB167,'Calculations 55to64'!AB167,'Calculations 65plus'!AB167)</f>
        <v>6.1488902477397044E-2</v>
      </c>
      <c r="AC212" s="34">
        <f>AC167/SUM(AC167,'Calculations 16to19'!AC167,'Calculations 25to34'!AC167,'Calculations 35to44'!AC167,'Calculations 45to54'!AC167,'Calculations 55to64'!AC167,'Calculations 65plus'!AC167)</f>
        <v>6.073113170600658E-2</v>
      </c>
      <c r="AD212" s="34">
        <f>AD167/SUM(AD167,'Calculations 16to19'!AD167,'Calculations 25to34'!AD167,'Calculations 35to44'!AD167,'Calculations 45to54'!AD167,'Calculations 55to64'!AD167,'Calculations 65plus'!AD167)</f>
        <v>5.9978327208772969E-2</v>
      </c>
      <c r="AE212" s="34">
        <f>AE167/SUM(AE167,'Calculations 16to19'!AE167,'Calculations 25to34'!AE167,'Calculations 35to44'!AE167,'Calculations 45to54'!AE167,'Calculations 55to64'!AE167,'Calculations 65plus'!AE167)</f>
        <v>5.9230643518636418E-2</v>
      </c>
      <c r="AF212" s="34">
        <f>AF167/SUM(AF167,'Calculations 16to19'!AF167,'Calculations 25to34'!AF167,'Calculations 35to44'!AF167,'Calculations 45to54'!AF167,'Calculations 55to64'!AF167,'Calculations 65plus'!AF167)</f>
        <v>5.84882287121231E-2</v>
      </c>
    </row>
    <row r="213" spans="1:32" x14ac:dyDescent="0.2">
      <c r="A213" s="12" t="s">
        <v>46</v>
      </c>
      <c r="B213" s="34">
        <f>B168/SUM(B168,'Calculations 16to19'!B168,'Calculations 25to34'!B168,'Calculations 35to44'!B168,'Calculations 45to54'!B168,'Calculations 55to64'!B168,'Calculations 65plus'!B168)</f>
        <v>0.19405338439013406</v>
      </c>
      <c r="C213" s="34">
        <f>C168/SUM(C168,'Calculations 16to19'!C168,'Calculations 25to34'!C168,'Calculations 35to44'!C168,'Calculations 45to54'!C168,'Calculations 55to64'!C168,'Calculations 65plus'!C168)</f>
        <v>0.19439134679501799</v>
      </c>
      <c r="D213" s="34">
        <f>D168/SUM(D168,'Calculations 16to19'!D168,'Calculations 25to34'!D168,'Calculations 35to44'!D168,'Calculations 45to54'!D168,'Calculations 55to64'!D168,'Calculations 65plus'!D168)</f>
        <v>0.19234599794222434</v>
      </c>
      <c r="E213" s="34">
        <f>E168/SUM(E168,'Calculations 16to19'!E168,'Calculations 25to34'!E168,'Calculations 35to44'!E168,'Calculations 45to54'!E168,'Calculations 55to64'!E168,'Calculations 65plus'!E168)</f>
        <v>0.19072244384945028</v>
      </c>
      <c r="F213" s="34">
        <f>F168/SUM(F168,'Calculations 16to19'!F168,'Calculations 25to34'!F168,'Calculations 35to44'!F168,'Calculations 45to54'!F168,'Calculations 55to64'!F168,'Calculations 65plus'!F168)</f>
        <v>0.18987535803511424</v>
      </c>
      <c r="G213" s="34">
        <f>G168/SUM(G168,'Calculations 16to19'!G168,'Calculations 25to34'!G168,'Calculations 35to44'!G168,'Calculations 45to54'!G168,'Calculations 55to64'!G168,'Calculations 65plus'!G168)</f>
        <v>0.18789815202170682</v>
      </c>
      <c r="H213" s="34">
        <f>H168/SUM(H168,'Calculations 16to19'!H168,'Calculations 25to34'!H168,'Calculations 35to44'!H168,'Calculations 45to54'!H168,'Calculations 55to64'!H168,'Calculations 65plus'!H168)</f>
        <v>0.18731187021232151</v>
      </c>
      <c r="I213" s="34">
        <f>I168/SUM(I168,'Calculations 16to19'!I168,'Calculations 25to34'!I168,'Calculations 35to44'!I168,'Calculations 45to54'!I168,'Calculations 55to64'!I168,'Calculations 65plus'!I168)</f>
        <v>0.18948630187371732</v>
      </c>
      <c r="J213" s="34">
        <f>J168/SUM(J168,'Calculations 16to19'!J168,'Calculations 25to34'!J168,'Calculations 35to44'!J168,'Calculations 45to54'!J168,'Calculations 55to64'!J168,'Calculations 65plus'!J168)</f>
        <v>0.19052082238925372</v>
      </c>
      <c r="K213" s="34">
        <f>K168/SUM(K168,'Calculations 16to19'!K168,'Calculations 25to34'!K168,'Calculations 35to44'!K168,'Calculations 45to54'!K168,'Calculations 55to64'!K168,'Calculations 65plus'!K168)</f>
        <v>0.18774684842339251</v>
      </c>
      <c r="L213" s="34">
        <f>L168/SUM(L168,'Calculations 16to19'!L168,'Calculations 25to34'!L168,'Calculations 35to44'!L168,'Calculations 45to54'!L168,'Calculations 55to64'!L168,'Calculations 65plus'!L168)</f>
        <v>0.18580469059888755</v>
      </c>
      <c r="M213" s="34">
        <f>M168/SUM(M168,'Calculations 16to19'!M168,'Calculations 25to34'!M168,'Calculations 35to44'!M168,'Calculations 45to54'!M168,'Calculations 55to64'!M168,'Calculations 65plus'!M168)</f>
        <v>0.18462190143375817</v>
      </c>
      <c r="N213" s="34">
        <f>N168/SUM(N168,'Calculations 16to19'!N168,'Calculations 25to34'!N168,'Calculations 35to44'!N168,'Calculations 45to54'!N168,'Calculations 55to64'!N168,'Calculations 65plus'!N168)</f>
        <v>0.18336541678054349</v>
      </c>
      <c r="O213" s="34">
        <f>O168/SUM(O168,'Calculations 16to19'!O168,'Calculations 25to34'!O168,'Calculations 35to44'!O168,'Calculations 45to54'!O168,'Calculations 55to64'!O168,'Calculations 65plus'!O168)</f>
        <v>0.18203893026679602</v>
      </c>
      <c r="P213" s="34">
        <f>P168/SUM(P168,'Calculations 16to19'!P168,'Calculations 25to34'!P168,'Calculations 35to44'!P168,'Calculations 45to54'!P168,'Calculations 55to64'!P168,'Calculations 65plus'!P168)</f>
        <v>0.18064625771737144</v>
      </c>
      <c r="Q213" s="34">
        <f>Q168/SUM(Q168,'Calculations 16to19'!Q168,'Calculations 25to34'!Q168,'Calculations 35to44'!Q168,'Calculations 45to54'!Q168,'Calculations 55to64'!Q168,'Calculations 65plus'!Q168)</f>
        <v>0.17919129625265495</v>
      </c>
      <c r="R213" s="34">
        <f>R168/SUM(R168,'Calculations 16to19'!R168,'Calculations 25to34'!R168,'Calculations 35to44'!R168,'Calculations 45to54'!R168,'Calculations 55to64'!R168,'Calculations 65plus'!R168)</f>
        <v>0.1776779875805708</v>
      </c>
      <c r="S213" s="34">
        <f>S168/SUM(S168,'Calculations 16to19'!S168,'Calculations 25to34'!S168,'Calculations 35to44'!S168,'Calculations 45to54'!S168,'Calculations 55to64'!S168,'Calculations 65plus'!S168)</f>
        <v>0.17611028541143886</v>
      </c>
      <c r="T213" s="34">
        <f>T168/SUM(T168,'Calculations 16to19'!T168,'Calculations 25to34'!T168,'Calculations 35to44'!T168,'Calculations 45to54'!T168,'Calculations 55to64'!T168,'Calculations 65plus'!T168)</f>
        <v>0.17449212685489102</v>
      </c>
      <c r="U213" s="34">
        <f>U168/SUM(U168,'Calculations 16to19'!U168,'Calculations 25to34'!U168,'Calculations 35to44'!U168,'Calculations 45to54'!U168,'Calculations 55to64'!U168,'Calculations 65plus'!U168)</f>
        <v>0.17282740760531917</v>
      </c>
      <c r="V213" s="34">
        <f>V168/SUM(V168,'Calculations 16to19'!V168,'Calculations 25to34'!V168,'Calculations 35to44'!V168,'Calculations 45to54'!V168,'Calculations 55to64'!V168,'Calculations 65plus'!V168)</f>
        <v>0.17111996068457613</v>
      </c>
      <c r="W213" s="34">
        <f>W168/SUM(W168,'Calculations 16to19'!W168,'Calculations 25to34'!W168,'Calculations 35to44'!W168,'Calculations 45to54'!W168,'Calculations 55to64'!W168,'Calculations 65plus'!W168)</f>
        <v>0.16937353848586986</v>
      </c>
      <c r="X213" s="34">
        <f>X168/SUM(X168,'Calculations 16to19'!X168,'Calculations 25to34'!X168,'Calculations 35to44'!X168,'Calculations 45to54'!X168,'Calculations 55to64'!X168,'Calculations 65plus'!X168)</f>
        <v>0.16759179784884826</v>
      </c>
      <c r="Y213" s="34">
        <f>Y168/SUM(Y168,'Calculations 16to19'!Y168,'Calculations 25to34'!Y168,'Calculations 35to44'!Y168,'Calculations 45to54'!Y168,'Calculations 55to64'!Y168,'Calculations 65plus'!Y168)</f>
        <v>0.16577828789084295</v>
      </c>
      <c r="Z213" s="34">
        <f>Z168/SUM(Z168,'Calculations 16to19'!Z168,'Calculations 25to34'!Z168,'Calculations 35to44'!Z168,'Calculations 45to54'!Z168,'Calculations 55to64'!Z168,'Calculations 65plus'!Z168)</f>
        <v>0.1639364403212851</v>
      </c>
      <c r="AA213" s="34">
        <f>AA168/SUM(AA168,'Calculations 16to19'!AA168,'Calculations 25to34'!AA168,'Calculations 35to44'!AA168,'Calculations 45to54'!AA168,'Calculations 55to64'!AA168,'Calculations 65plus'!AA168)</f>
        <v>0.1620695619738424</v>
      </c>
      <c r="AB213" s="34">
        <f>AB168/SUM(AB168,'Calculations 16to19'!AB168,'Calculations 25to34'!AB168,'Calculations 35to44'!AB168,'Calculations 45to54'!AB168,'Calculations 55to64'!AB168,'Calculations 65plus'!AB168)</f>
        <v>0.16018082930245708</v>
      </c>
      <c r="AC213" s="34">
        <f>AC168/SUM(AC168,'Calculations 16to19'!AC168,'Calculations 25to34'!AC168,'Calculations 35to44'!AC168,'Calculations 45to54'!AC168,'Calculations 55to64'!AC168,'Calculations 65plus'!AC168)</f>
        <v>0.15827328460193249</v>
      </c>
      <c r="AD213" s="34">
        <f>AD168/SUM(AD168,'Calculations 16to19'!AD168,'Calculations 25to34'!AD168,'Calculations 35to44'!AD168,'Calculations 45to54'!AD168,'Calculations 55to64'!AD168,'Calculations 65plus'!AD168)</f>
        <v>0.15634983373012215</v>
      </c>
      <c r="AE213" s="34">
        <f>AE168/SUM(AE168,'Calculations 16to19'!AE168,'Calculations 25to34'!AE168,'Calculations 35to44'!AE168,'Calculations 45to54'!AE168,'Calculations 55to64'!AE168,'Calculations 65plus'!AE168)</f>
        <v>0.15441324512618204</v>
      </c>
      <c r="AF213" s="34">
        <f>AF168/SUM(AF168,'Calculations 16to19'!AF168,'Calculations 25to34'!AF168,'Calculations 35to44'!AF168,'Calculations 45to54'!AF168,'Calculations 55to64'!AF168,'Calculations 65plus'!AF168)</f>
        <v>0.15246614993722482</v>
      </c>
    </row>
    <row r="214" spans="1:32" x14ac:dyDescent="0.2">
      <c r="A214" s="12" t="s">
        <v>47</v>
      </c>
      <c r="B214" s="34">
        <f>B169/SUM(B169,'Calculations 16to19'!B169,'Calculations 25to34'!B169,'Calculations 35to44'!B169,'Calculations 45to54'!B169,'Calculations 55to64'!B169,'Calculations 65plus'!B169)</f>
        <v>7.1103008204193227E-2</v>
      </c>
      <c r="C214" s="34">
        <f>C169/SUM(C169,'Calculations 16to19'!C169,'Calculations 25to34'!C169,'Calculations 35to44'!C169,'Calculations 45to54'!C169,'Calculations 55to64'!C169,'Calculations 65plus'!C169)</f>
        <v>7.0596144639771249E-2</v>
      </c>
      <c r="D214" s="34">
        <f>D169/SUM(D169,'Calculations 16to19'!D169,'Calculations 25to34'!D169,'Calculations 35to44'!D169,'Calculations 45to54'!D169,'Calculations 55to64'!D169,'Calculations 65plus'!D169)</f>
        <v>6.9529012392292824E-2</v>
      </c>
      <c r="E214" s="34">
        <f>E169/SUM(E169,'Calculations 16to19'!E169,'Calculations 25to34'!E169,'Calculations 35to44'!E169,'Calculations 45to54'!E169,'Calculations 55to64'!E169,'Calculations 65plus'!E169)</f>
        <v>6.8620114842031801E-2</v>
      </c>
      <c r="F214" s="34">
        <f>F169/SUM(F169,'Calculations 16to19'!F169,'Calculations 25to34'!F169,'Calculations 35to44'!F169,'Calculations 45to54'!F169,'Calculations 55to64'!F169,'Calculations 65plus'!F169)</f>
        <v>6.7915629345152634E-2</v>
      </c>
      <c r="G214" s="34">
        <f>G169/SUM(G169,'Calculations 16to19'!G169,'Calculations 25to34'!G169,'Calculations 35to44'!G169,'Calculations 45to54'!G169,'Calculations 55to64'!G169,'Calculations 65plus'!G169)</f>
        <v>6.6749037730956862E-2</v>
      </c>
      <c r="H214" s="34">
        <f>H169/SUM(H169,'Calculations 16to19'!H169,'Calculations 25to34'!H169,'Calculations 35to44'!H169,'Calculations 45to54'!H169,'Calculations 55to64'!H169,'Calculations 65plus'!H169)</f>
        <v>6.6076525347068316E-2</v>
      </c>
      <c r="I214" s="34">
        <f>I169/SUM(I169,'Calculations 16to19'!I169,'Calculations 25to34'!I169,'Calculations 35to44'!I169,'Calculations 45to54'!I169,'Calculations 55to64'!I169,'Calculations 65plus'!I169)</f>
        <v>6.6155911745992585E-2</v>
      </c>
      <c r="J214" s="34">
        <f>J169/SUM(J169,'Calculations 16to19'!J169,'Calculations 25to34'!J169,'Calculations 35to44'!J169,'Calculations 45to54'!J169,'Calculations 55to64'!J169,'Calculations 65plus'!J169)</f>
        <v>6.5857345407978607E-2</v>
      </c>
      <c r="K214" s="34">
        <f>K169/SUM(K169,'Calculations 16to19'!K169,'Calculations 25to34'!K169,'Calculations 35to44'!K169,'Calculations 45to54'!K169,'Calculations 55to64'!K169,'Calculations 65plus'!K169)</f>
        <v>6.4533611146649933E-2</v>
      </c>
      <c r="L214" s="34">
        <f>L169/SUM(L169,'Calculations 16to19'!L169,'Calculations 25to34'!L169,'Calculations 35to44'!L169,'Calculations 45to54'!L169,'Calculations 55to64'!L169,'Calculations 65plus'!L169)</f>
        <v>6.3802381083475301E-2</v>
      </c>
      <c r="M214" s="34">
        <f>M169/SUM(M169,'Calculations 16to19'!M169,'Calculations 25to34'!M169,'Calculations 35to44'!M169,'Calculations 45to54'!M169,'Calculations 55to64'!M169,'Calculations 65plus'!M169)</f>
        <v>6.3095248297109399E-2</v>
      </c>
      <c r="N214" s="34">
        <f>N169/SUM(N169,'Calculations 16to19'!N169,'Calculations 25to34'!N169,'Calculations 35to44'!N169,'Calculations 45to54'!N169,'Calculations 55to64'!N169,'Calculations 65plus'!N169)</f>
        <v>6.2390276005787795E-2</v>
      </c>
      <c r="O214" s="34">
        <f>O169/SUM(O169,'Calculations 16to19'!O169,'Calculations 25to34'!O169,'Calculations 35to44'!O169,'Calculations 45to54'!O169,'Calculations 55to64'!O169,'Calculations 65plus'!O169)</f>
        <v>6.1687651030729269E-2</v>
      </c>
      <c r="P214" s="34">
        <f>P169/SUM(P169,'Calculations 16to19'!P169,'Calculations 25to34'!P169,'Calculations 35to44'!P169,'Calculations 45to54'!P169,'Calculations 55to64'!P169,'Calculations 65plus'!P169)</f>
        <v>6.0987557755076784E-2</v>
      </c>
      <c r="Q214" s="34">
        <f>Q169/SUM(Q169,'Calculations 16to19'!Q169,'Calculations 25to34'!Q169,'Calculations 35to44'!Q169,'Calculations 45to54'!Q169,'Calculations 55to64'!Q169,'Calculations 65plus'!Q169)</f>
        <v>6.0290177745159275E-2</v>
      </c>
      <c r="R214" s="34">
        <f>R169/SUM(R169,'Calculations 16to19'!R169,'Calculations 25to34'!R169,'Calculations 35to44'!R169,'Calculations 45to54'!R169,'Calculations 55to64'!R169,'Calculations 65plus'!R169)</f>
        <v>5.9595689396979123E-2</v>
      </c>
      <c r="S214" s="34">
        <f>S169/SUM(S169,'Calculations 16to19'!S169,'Calculations 25to34'!S169,'Calculations 35to44'!S169,'Calculations 45to54'!S169,'Calculations 55to64'!S169,'Calculations 65plus'!S169)</f>
        <v>5.8904267607898457E-2</v>
      </c>
      <c r="T214" s="34">
        <f>T169/SUM(T169,'Calculations 16to19'!T169,'Calculations 25to34'!T169,'Calculations 35to44'!T169,'Calculations 45to54'!T169,'Calculations 55to64'!T169,'Calculations 65plus'!T169)</f>
        <v>5.8216083473388303E-2</v>
      </c>
      <c r="U214" s="34">
        <f>U169/SUM(U169,'Calculations 16to19'!U169,'Calculations 25to34'!U169,'Calculations 35to44'!U169,'Calculations 45to54'!U169,'Calculations 55to64'!U169,'Calculations 65plus'!U169)</f>
        <v>5.753130400861238E-2</v>
      </c>
      <c r="V214" s="34">
        <f>V169/SUM(V169,'Calculations 16to19'!V169,'Calculations 25to34'!V169,'Calculations 35to44'!V169,'Calculations 45to54'!V169,'Calculations 55to64'!V169,'Calculations 65plus'!V169)</f>
        <v>5.6850091894520852E-2</v>
      </c>
      <c r="W214" s="34">
        <f>W169/SUM(W169,'Calculations 16to19'!W169,'Calculations 25to34'!W169,'Calculations 35to44'!W169,'Calculations 45to54'!W169,'Calculations 55to64'!W169,'Calculations 65plus'!W169)</f>
        <v>5.617260524804981E-2</v>
      </c>
      <c r="X214" s="34">
        <f>X169/SUM(X169,'Calculations 16to19'!X169,'Calculations 25to34'!X169,'Calculations 35to44'!X169,'Calculations 45to54'!X169,'Calculations 55to64'!X169,'Calculations 65plus'!X169)</f>
        <v>5.5498997415940242E-2</v>
      </c>
      <c r="Y214" s="34">
        <f>Y169/SUM(Y169,'Calculations 16to19'!Y169,'Calculations 25to34'!Y169,'Calculations 35to44'!Y169,'Calculations 45to54'!Y169,'Calculations 55to64'!Y169,'Calculations 65plus'!Y169)</f>
        <v>5.482941679162473E-2</v>
      </c>
      <c r="Z214" s="34">
        <f>Z169/SUM(Z169,'Calculations 16to19'!Z169,'Calculations 25to34'!Z169,'Calculations 35to44'!Z169,'Calculations 45to54'!Z169,'Calculations 55to64'!Z169,'Calculations 65plus'!Z169)</f>
        <v>5.41640066545616E-2</v>
      </c>
      <c r="AA214" s="34">
        <f>AA169/SUM(AA169,'Calculations 16to19'!AA169,'Calculations 25to34'!AA169,'Calculations 35to44'!AA169,'Calculations 45to54'!AA169,'Calculations 55to64'!AA169,'Calculations 65plus'!AA169)</f>
        <v>5.3502905031341273E-2</v>
      </c>
      <c r="AB214" s="34">
        <f>AB169/SUM(AB169,'Calculations 16to19'!AB169,'Calculations 25to34'!AB169,'Calculations 35to44'!AB169,'Calculations 45to54'!AB169,'Calculations 55to64'!AB169,'Calculations 65plus'!AB169)</f>
        <v>5.2846244577843038E-2</v>
      </c>
      <c r="AC214" s="34">
        <f>AC169/SUM(AC169,'Calculations 16to19'!AC169,'Calculations 25to34'!AC169,'Calculations 35to44'!AC169,'Calculations 45to54'!AC169,'Calculations 55to64'!AC169,'Calculations 65plus'!AC169)</f>
        <v>5.2194152481670357E-2</v>
      </c>
      <c r="AD214" s="34">
        <f>AD169/SUM(AD169,'Calculations 16to19'!AD169,'Calculations 25to34'!AD169,'Calculations 35to44'!AD169,'Calculations 45to54'!AD169,'Calculations 55to64'!AD169,'Calculations 65plus'!AD169)</f>
        <v>5.1546750384064165E-2</v>
      </c>
      <c r="AE214" s="34">
        <f>AE169/SUM(AE169,'Calculations 16to19'!AE169,'Calculations 25to34'!AE169,'Calculations 35to44'!AE169,'Calculations 45to54'!AE169,'Calculations 55to64'!AE169,'Calculations 65plus'!AE169)</f>
        <v>5.0904154320455183E-2</v>
      </c>
      <c r="AF214" s="34">
        <f>AF169/SUM(AF169,'Calculations 16to19'!AF169,'Calculations 25to34'!AF169,'Calculations 35to44'!AF169,'Calculations 45to54'!AF169,'Calculations 55to64'!AF169,'Calculations 65plus'!AF169)</f>
        <v>5.0266474678800077E-2</v>
      </c>
    </row>
    <row r="215" spans="1:32" x14ac:dyDescent="0.2">
      <c r="A215" s="12" t="s">
        <v>48</v>
      </c>
      <c r="B215" s="34">
        <f>B170/SUM(B170,'Calculations 16to19'!B170,'Calculations 25to34'!B170,'Calculations 35to44'!B170,'Calculations 45to54'!B170,'Calculations 55to64'!B170,'Calculations 65plus'!B170)</f>
        <v>5.0306748466257677E-2</v>
      </c>
      <c r="C215" s="34">
        <f>C170/SUM(C170,'Calculations 16to19'!C170,'Calculations 25to34'!C170,'Calculations 35to44'!C170,'Calculations 45to54'!C170,'Calculations 55to64'!C170,'Calculations 65plus'!C170)</f>
        <v>5.0123192687571275E-2</v>
      </c>
      <c r="D215" s="34">
        <f>D170/SUM(D170,'Calculations 16to19'!D170,'Calculations 25to34'!D170,'Calculations 35to44'!D170,'Calculations 45to54'!D170,'Calculations 55to64'!D170,'Calculations 65plus'!D170)</f>
        <v>4.9528168019530069E-2</v>
      </c>
      <c r="E215" s="34">
        <f>E170/SUM(E170,'Calculations 16to19'!E170,'Calculations 25to34'!E170,'Calculations 35to44'!E170,'Calculations 45to54'!E170,'Calculations 55to64'!E170,'Calculations 65plus'!E170)</f>
        <v>4.9012213855847704E-2</v>
      </c>
      <c r="F215" s="34">
        <f>F170/SUM(F170,'Calculations 16to19'!F170,'Calculations 25to34'!F170,'Calculations 35to44'!F170,'Calculations 45to54'!F170,'Calculations 55to64'!F170,'Calculations 65plus'!F170)</f>
        <v>4.8599491667996216E-2</v>
      </c>
      <c r="G215" s="34">
        <f>G170/SUM(G170,'Calculations 16to19'!G170,'Calculations 25to34'!G170,'Calculations 35to44'!G170,'Calculations 45to54'!G170,'Calculations 55to64'!G170,'Calculations 65plus'!G170)</f>
        <v>4.7825539537346064E-2</v>
      </c>
      <c r="H215" s="34">
        <f>H170/SUM(H170,'Calculations 16to19'!H170,'Calculations 25to34'!H170,'Calculations 35to44'!H170,'Calculations 45to54'!H170,'Calculations 55to64'!H170,'Calculations 65plus'!H170)</f>
        <v>4.7371874684035815E-2</v>
      </c>
      <c r="I215" s="34">
        <f>I170/SUM(I170,'Calculations 16to19'!I170,'Calculations 25to34'!I170,'Calculations 35to44'!I170,'Calculations 45to54'!I170,'Calculations 55to64'!I170,'Calculations 65plus'!I170)</f>
        <v>4.7357886742808983E-2</v>
      </c>
      <c r="J215" s="34">
        <f>J170/SUM(J170,'Calculations 16to19'!J170,'Calculations 25to34'!J170,'Calculations 35to44'!J170,'Calculations 45to54'!J170,'Calculations 55to64'!J170,'Calculations 65plus'!J170)</f>
        <v>4.7074085159678682E-2</v>
      </c>
      <c r="K215" s="34">
        <f>K170/SUM(K170,'Calculations 16to19'!K170,'Calculations 25to34'!K170,'Calculations 35to44'!K170,'Calculations 45to54'!K170,'Calculations 55to64'!K170,'Calculations 65plus'!K170)</f>
        <v>4.6125161736997315E-2</v>
      </c>
      <c r="L215" s="34">
        <f>L170/SUM(L170,'Calculations 16to19'!L170,'Calculations 25to34'!L170,'Calculations 35to44'!L170,'Calculations 45to54'!L170,'Calculations 55to64'!L170,'Calculations 65plus'!L170)</f>
        <v>4.5877006708737574E-2</v>
      </c>
      <c r="M215" s="34">
        <f>M170/SUM(M170,'Calculations 16to19'!M170,'Calculations 25to34'!M170,'Calculations 35to44'!M170,'Calculations 45to54'!M170,'Calculations 55to64'!M170,'Calculations 65plus'!M170)</f>
        <v>4.5434997098039866E-2</v>
      </c>
      <c r="N215" s="34">
        <f>N170/SUM(N170,'Calculations 16to19'!N170,'Calculations 25to34'!N170,'Calculations 35to44'!N170,'Calculations 45to54'!N170,'Calculations 55to64'!N170,'Calculations 65plus'!N170)</f>
        <v>4.4993688163487901E-2</v>
      </c>
      <c r="O215" s="34">
        <f>O170/SUM(O170,'Calculations 16to19'!O170,'Calculations 25to34'!O170,'Calculations 35to44'!O170,'Calculations 45to54'!O170,'Calculations 55to64'!O170,'Calculations 65plus'!O170)</f>
        <v>4.4553176155052283E-2</v>
      </c>
      <c r="P215" s="34">
        <f>P170/SUM(P170,'Calculations 16to19'!P170,'Calculations 25to34'!P170,'Calculations 35to44'!P170,'Calculations 45to54'!P170,'Calculations 55to64'!P170,'Calculations 65plus'!P170)</f>
        <v>4.4113557450002894E-2</v>
      </c>
      <c r="Q215" s="34">
        <f>Q170/SUM(Q170,'Calculations 16to19'!Q170,'Calculations 25to34'!Q170,'Calculations 35to44'!Q170,'Calculations 45to54'!Q170,'Calculations 55to64'!Q170,'Calculations 65plus'!Q170)</f>
        <v>4.3674928294376844E-2</v>
      </c>
      <c r="R215" s="34">
        <f>R170/SUM(R170,'Calculations 16to19'!R170,'Calculations 25to34'!R170,'Calculations 35to44'!R170,'Calculations 45to54'!R170,'Calculations 55to64'!R170,'Calculations 65plus'!R170)</f>
        <v>4.3237384559509234E-2</v>
      </c>
      <c r="S215" s="34">
        <f>S170/SUM(S170,'Calculations 16to19'!S170,'Calculations 25to34'!S170,'Calculations 35to44'!S170,'Calculations 45to54'!S170,'Calculations 55to64'!S170,'Calculations 65plus'!S170)</f>
        <v>4.2801021513364595E-2</v>
      </c>
      <c r="T215" s="34">
        <f>T170/SUM(T170,'Calculations 16to19'!T170,'Calculations 25to34'!T170,'Calculations 35to44'!T170,'Calculations 45to54'!T170,'Calculations 55to64'!T170,'Calculations 65plus'!T170)</f>
        <v>4.2365933606383729E-2</v>
      </c>
      <c r="U215" s="34">
        <f>U170/SUM(U170,'Calculations 16to19'!U170,'Calculations 25to34'!U170,'Calculations 35to44'!U170,'Calculations 45to54'!U170,'Calculations 55to64'!U170,'Calculations 65plus'!U170)</f>
        <v>4.193221427154066E-2</v>
      </c>
      <c r="V215" s="34">
        <f>V170/SUM(V170,'Calculations 16to19'!V170,'Calculations 25to34'!V170,'Calculations 35to44'!V170,'Calculations 45to54'!V170,'Calculations 55to64'!V170,'Calculations 65plus'!V170)</f>
        <v>4.1499955738282003E-2</v>
      </c>
      <c r="W215" s="34">
        <f>W170/SUM(W170,'Calculations 16to19'!W170,'Calculations 25to34'!W170,'Calculations 35to44'!W170,'Calculations 45to54'!W170,'Calculations 55to64'!W170,'Calculations 65plus'!W170)</f>
        <v>4.1069248860006173E-2</v>
      </c>
      <c r="X215" s="34">
        <f>X170/SUM(X170,'Calculations 16to19'!X170,'Calculations 25to34'!X170,'Calculations 35to44'!X170,'Calculations 45to54'!X170,'Calculations 55to64'!X170,'Calculations 65plus'!X170)</f>
        <v>4.0640182954721417E-2</v>
      </c>
      <c r="Y215" s="34">
        <f>Y170/SUM(Y170,'Calculations 16to19'!Y170,'Calculations 25to34'!Y170,'Calculations 35to44'!Y170,'Calculations 45to54'!Y170,'Calculations 55to64'!Y170,'Calculations 65plus'!Y170)</f>
        <v>4.0212845658508307E-2</v>
      </c>
      <c r="Z215" s="34">
        <f>Z170/SUM(Z170,'Calculations 16to19'!Z170,'Calculations 25to34'!Z170,'Calculations 35to44'!Z170,'Calculations 45to54'!Z170,'Calculations 55to64'!Z170,'Calculations 65plus'!Z170)</f>
        <v>3.978732279139964E-2</v>
      </c>
      <c r="AA215" s="34">
        <f>AA170/SUM(AA170,'Calculations 16to19'!AA170,'Calculations 25to34'!AA170,'Calculations 35to44'!AA170,'Calculations 45to54'!AA170,'Calculations 55to64'!AA170,'Calculations 65plus'!AA170)</f>
        <v>3.936369823527739E-2</v>
      </c>
      <c r="AB215" s="34">
        <f>AB170/SUM(AB170,'Calculations 16to19'!AB170,'Calculations 25to34'!AB170,'Calculations 35to44'!AB170,'Calculations 45to54'!AB170,'Calculations 55to64'!AB170,'Calculations 65plus'!AB170)</f>
        <v>3.8942053823382304E-2</v>
      </c>
      <c r="AC215" s="34">
        <f>AC170/SUM(AC170,'Calculations 16to19'!AC170,'Calculations 25to34'!AC170,'Calculations 35to44'!AC170,'Calculations 45to54'!AC170,'Calculations 55to64'!AC170,'Calculations 65plus'!AC170)</f>
        <v>3.8522469241016447E-2</v>
      </c>
      <c r="AD215" s="34">
        <f>AD170/SUM(AD170,'Calculations 16to19'!AD170,'Calculations 25to34'!AD170,'Calculations 35to44'!AD170,'Calculations 45to54'!AD170,'Calculations 55to64'!AD170,'Calculations 65plus'!AD170)</f>
        <v>3.8105021937021935E-2</v>
      </c>
      <c r="AE215" s="34">
        <f>AE170/SUM(AE170,'Calculations 16to19'!AE170,'Calculations 25to34'!AE170,'Calculations 35to44'!AE170,'Calculations 45to54'!AE170,'Calculations 55to64'!AE170,'Calculations 65plus'!AE170)</f>
        <v>3.7689787045605466E-2</v>
      </c>
      <c r="AF215" s="34">
        <f>AF170/SUM(AF170,'Calculations 16to19'!AF170,'Calculations 25to34'!AF170,'Calculations 35to44'!AF170,'Calculations 45to54'!AF170,'Calculations 55to64'!AF170,'Calculations 65plus'!AF170)</f>
        <v>3.7276837318083338E-2</v>
      </c>
    </row>
    <row r="216" spans="1:32" x14ac:dyDescent="0.2">
      <c r="A216" s="12" t="s">
        <v>49</v>
      </c>
      <c r="B216" s="34">
        <f>B171/SUM(B171,'Calculations 16to19'!B171,'Calculations 25to34'!B171,'Calculations 35to44'!B171,'Calculations 45to54'!B171,'Calculations 55to64'!B171,'Calculations 65plus'!B171)</f>
        <v>6.8292682926829246E-2</v>
      </c>
      <c r="C216" s="34">
        <f>C171/SUM(C171,'Calculations 16to19'!C171,'Calculations 25to34'!C171,'Calculations 35to44'!C171,'Calculations 45to54'!C171,'Calculations 55to64'!C171,'Calculations 65plus'!C171)</f>
        <v>6.7738726044552375E-2</v>
      </c>
      <c r="D216" s="34">
        <f>D171/SUM(D171,'Calculations 16to19'!D171,'Calculations 25to34'!D171,'Calculations 35to44'!D171,'Calculations 45to54'!D171,'Calculations 55to64'!D171,'Calculations 65plus'!D171)</f>
        <v>6.6651550001937468E-2</v>
      </c>
      <c r="E216" s="34">
        <f>E171/SUM(E171,'Calculations 16to19'!E171,'Calculations 25to34'!E171,'Calculations 35to44'!E171,'Calculations 45to54'!E171,'Calculations 55to64'!E171,'Calculations 65plus'!E171)</f>
        <v>6.5746075468294571E-2</v>
      </c>
      <c r="F216" s="34">
        <f>F171/SUM(F171,'Calculations 16to19'!F171,'Calculations 25to34'!F171,'Calculations 35to44'!F171,'Calculations 45to54'!F171,'Calculations 55to64'!F171,'Calculations 65plus'!F171)</f>
        <v>6.5083697945521685E-2</v>
      </c>
      <c r="G216" s="34">
        <f>G171/SUM(G171,'Calculations 16to19'!G171,'Calculations 25to34'!G171,'Calculations 35to44'!G171,'Calculations 45to54'!G171,'Calculations 55to64'!G171,'Calculations 65plus'!G171)</f>
        <v>6.4041749308253404E-2</v>
      </c>
      <c r="H216" s="34">
        <f>H171/SUM(H171,'Calculations 16to19'!H171,'Calculations 25to34'!H171,'Calculations 35to44'!H171,'Calculations 45to54'!H171,'Calculations 55to64'!H171,'Calculations 65plus'!H171)</f>
        <v>6.3502309312890831E-2</v>
      </c>
      <c r="I216" s="34">
        <f>I171/SUM(I171,'Calculations 16to19'!I171,'Calculations 25to34'!I171,'Calculations 35to44'!I171,'Calculations 45to54'!I171,'Calculations 55to64'!I171,'Calculations 65plus'!I171)</f>
        <v>6.3676021664723692E-2</v>
      </c>
      <c r="J216" s="34">
        <f>J171/SUM(J171,'Calculations 16to19'!J171,'Calculations 25to34'!J171,'Calculations 35to44'!J171,'Calculations 45to54'!J171,'Calculations 55to64'!J171,'Calculations 65plus'!J171)</f>
        <v>6.3445542896170923E-2</v>
      </c>
      <c r="K216" s="34">
        <f>K171/SUM(K171,'Calculations 16to19'!K171,'Calculations 25to34'!K171,'Calculations 35to44'!K171,'Calculations 45to54'!K171,'Calculations 55to64'!K171,'Calculations 65plus'!K171)</f>
        <v>6.2212118272337524E-2</v>
      </c>
      <c r="L216" s="34">
        <f>L171/SUM(L171,'Calculations 16to19'!L171,'Calculations 25to34'!L171,'Calculations 35to44'!L171,'Calculations 45to54'!L171,'Calculations 55to64'!L171,'Calculations 65plus'!L171)</f>
        <v>6.1444597031068741E-2</v>
      </c>
      <c r="M216" s="34">
        <f>M171/SUM(M171,'Calculations 16to19'!M171,'Calculations 25to34'!M171,'Calculations 35to44'!M171,'Calculations 45to54'!M171,'Calculations 55to64'!M171,'Calculations 65plus'!M171)</f>
        <v>6.0794001084277911E-2</v>
      </c>
      <c r="N216" s="34">
        <f>N171/SUM(N171,'Calculations 16to19'!N171,'Calculations 25to34'!N171,'Calculations 35to44'!N171,'Calculations 45to54'!N171,'Calculations 55to64'!N171,'Calculations 65plus'!N171)</f>
        <v>6.0145660381505123E-2</v>
      </c>
      <c r="O216" s="34">
        <f>O171/SUM(O171,'Calculations 16to19'!O171,'Calculations 25to34'!O171,'Calculations 35to44'!O171,'Calculations 45to54'!O171,'Calculations 55to64'!O171,'Calculations 65plus'!O171)</f>
        <v>5.9499665449652066E-2</v>
      </c>
      <c r="P216" s="34">
        <f>P171/SUM(P171,'Calculations 16to19'!P171,'Calculations 25to34'!P171,'Calculations 35to44'!P171,'Calculations 45to54'!P171,'Calculations 55to64'!P171,'Calculations 65plus'!P171)</f>
        <v>5.8856109770976071E-2</v>
      </c>
      <c r="Q216" s="34">
        <f>Q171/SUM(Q171,'Calculations 16to19'!Q171,'Calculations 25to34'!Q171,'Calculations 35to44'!Q171,'Calculations 45to54'!Q171,'Calculations 55to64'!Q171,'Calculations 65plus'!Q171)</f>
        <v>5.8215089311978392E-2</v>
      </c>
      <c r="R216" s="34">
        <f>R171/SUM(R171,'Calculations 16to19'!R171,'Calculations 25to34'!R171,'Calculations 35to44'!R171,'Calculations 45to54'!R171,'Calculations 55to64'!R171,'Calculations 65plus'!R171)</f>
        <v>5.757670206804133E-2</v>
      </c>
      <c r="S216" s="34">
        <f>S171/SUM(S171,'Calculations 16to19'!S171,'Calculations 25to34'!S171,'Calculations 35to44'!S171,'Calculations 45to54'!S171,'Calculations 55to64'!S171,'Calculations 65plus'!S171)</f>
        <v>5.6941047624603613E-2</v>
      </c>
      <c r="T216" s="34">
        <f>T171/SUM(T171,'Calculations 16to19'!T171,'Calculations 25to34'!T171,'Calculations 35to44'!T171,'Calculations 45to54'!T171,'Calculations 55to64'!T171,'Calculations 65plus'!T171)</f>
        <v>5.6308226735556362E-2</v>
      </c>
      <c r="U216" s="34">
        <f>U171/SUM(U171,'Calculations 16to19'!U171,'Calculations 25to34'!U171,'Calculations 35to44'!U171,'Calculations 45to54'!U171,'Calculations 55to64'!U171,'Calculations 65plus'!U171)</f>
        <v>5.5678340919438074E-2</v>
      </c>
      <c r="V216" s="34">
        <f>V171/SUM(V171,'Calculations 16to19'!V171,'Calculations 25to34'!V171,'Calculations 35to44'!V171,'Calculations 45to54'!V171,'Calculations 55to64'!V171,'Calculations 65plus'!V171)</f>
        <v>5.5051492073905278E-2</v>
      </c>
      <c r="W216" s="34">
        <f>W171/SUM(W171,'Calculations 16to19'!W171,'Calculations 25to34'!W171,'Calculations 35to44'!W171,'Calculations 45to54'!W171,'Calculations 55to64'!W171,'Calculations 65plus'!W171)</f>
        <v>5.4427782108855585E-2</v>
      </c>
      <c r="X216" s="34">
        <f>X171/SUM(X171,'Calculations 16to19'!X171,'Calculations 25to34'!X171,'Calculations 35to44'!X171,'Calculations 45to54'!X171,'Calculations 55to64'!X171,'Calculations 65plus'!X171)</f>
        <v>5.3807312598484758E-2</v>
      </c>
      <c r="Y216" s="34">
        <f>Y171/SUM(Y171,'Calculations 16to19'!Y171,'Calculations 25to34'!Y171,'Calculations 35to44'!Y171,'Calculations 45to54'!Y171,'Calculations 55to64'!Y171,'Calculations 65plus'!Y171)</f>
        <v>5.3190184452468342E-2</v>
      </c>
      <c r="Z216" s="34">
        <f>Z171/SUM(Z171,'Calculations 16to19'!Z171,'Calculations 25to34'!Z171,'Calculations 35to44'!Z171,'Calculations 45to54'!Z171,'Calculations 55to64'!Z171,'Calculations 65plus'!Z171)</f>
        <v>5.2576497606369135E-2</v>
      </c>
      <c r="AA216" s="34">
        <f>AA171/SUM(AA171,'Calculations 16to19'!AA171,'Calculations 25to34'!AA171,'Calculations 35to44'!AA171,'Calculations 45to54'!AA171,'Calculations 55to64'!AA171,'Calculations 65plus'!AA171)</f>
        <v>5.1966350731286755E-2</v>
      </c>
      <c r="AB216" s="34">
        <f>AB171/SUM(AB171,'Calculations 16to19'!AB171,'Calculations 25to34'!AB171,'Calculations 35to44'!AB171,'Calculations 45to54'!AB171,'Calculations 55to64'!AB171,'Calculations 65plus'!AB171)</f>
        <v>5.1359840962692388E-2</v>
      </c>
      <c r="AC216" s="34">
        <f>AC171/SUM(AC171,'Calculations 16to19'!AC171,'Calculations 25to34'!AC171,'Calculations 35to44'!AC171,'Calculations 45to54'!AC171,'Calculations 55to64'!AC171,'Calculations 65plus'!AC171)</f>
        <v>5.075706364830887E-2</v>
      </c>
      <c r="AD216" s="34">
        <f>AD171/SUM(AD171,'Calculations 16to19'!AD171,'Calculations 25to34'!AD171,'Calculations 35to44'!AD171,'Calculations 45to54'!AD171,'Calculations 55to64'!AD171,'Calculations 65plus'!AD171)</f>
        <v>5.0158112114836763E-2</v>
      </c>
      <c r="AE216" s="34">
        <f>AE171/SUM(AE171,'Calculations 16to19'!AE171,'Calculations 25to34'!AE171,'Calculations 35to44'!AE171,'Calculations 45to54'!AE171,'Calculations 55to64'!AE171,'Calculations 65plus'!AE171)</f>
        <v>4.9563077453252669E-2</v>
      </c>
      <c r="AF216" s="34">
        <f>AF171/SUM(AF171,'Calculations 16to19'!AF171,'Calculations 25to34'!AF171,'Calculations 35to44'!AF171,'Calculations 45to54'!AF171,'Calculations 55to64'!AF171,'Calculations 65plus'!AF171)</f>
        <v>4.8972048322356534E-2</v>
      </c>
    </row>
    <row r="217" spans="1:32" x14ac:dyDescent="0.2">
      <c r="A217" s="12" t="s">
        <v>50</v>
      </c>
      <c r="B217" s="34">
        <f>B172/SUM(B172,'Calculations 16to19'!B172,'Calculations 25to34'!B172,'Calculations 35to44'!B172,'Calculations 45to54'!B172,'Calculations 55to64'!B172,'Calculations 65plus'!B172)</f>
        <v>6.2976597423087061E-2</v>
      </c>
      <c r="C217" s="34">
        <f>C172/SUM(C172,'Calculations 16to19'!C172,'Calculations 25to34'!C172,'Calculations 35to44'!C172,'Calculations 45to54'!C172,'Calculations 55to64'!C172,'Calculations 65plus'!C172)</f>
        <v>6.2555602975705046E-2</v>
      </c>
      <c r="D217" s="34">
        <f>D172/SUM(D172,'Calculations 16to19'!D172,'Calculations 25to34'!D172,'Calculations 35to44'!D172,'Calculations 45to54'!D172,'Calculations 55to64'!D172,'Calculations 65plus'!D172)</f>
        <v>6.1673736112876264E-2</v>
      </c>
      <c r="E217" s="34">
        <f>E172/SUM(E172,'Calculations 16to19'!E172,'Calculations 25to34'!E172,'Calculations 35to44'!E172,'Calculations 45to54'!E172,'Calculations 55to64'!E172,'Calculations 65plus'!E172)</f>
        <v>6.0926219695233159E-2</v>
      </c>
      <c r="F217" s="34">
        <f>F172/SUM(F172,'Calculations 16to19'!F172,'Calculations 25to34'!F172,'Calculations 35to44'!F172,'Calculations 45to54'!F172,'Calculations 55to64'!F172,'Calculations 65plus'!F172)</f>
        <v>6.0334041166023138E-2</v>
      </c>
      <c r="G217" s="34">
        <f>G172/SUM(G172,'Calculations 16to19'!G172,'Calculations 25to34'!G172,'Calculations 35to44'!G172,'Calculations 45to54'!G172,'Calculations 55to64'!G172,'Calculations 65plus'!G172)</f>
        <v>5.9309095310230313E-2</v>
      </c>
      <c r="H217" s="34">
        <f>H172/SUM(H172,'Calculations 16to19'!H172,'Calculations 25to34'!H172,'Calculations 35to44'!H172,'Calculations 45to54'!H172,'Calculations 55to64'!H172,'Calculations 65plus'!H172)</f>
        <v>5.8707212672431945E-2</v>
      </c>
      <c r="I217" s="34">
        <f>I172/SUM(I172,'Calculations 16to19'!I172,'Calculations 25to34'!I172,'Calculations 35to44'!I172,'Calculations 45to54'!I172,'Calculations 55to64'!I172,'Calculations 65plus'!I172)</f>
        <v>5.8759124080325624E-2</v>
      </c>
      <c r="J217" s="34">
        <f>J172/SUM(J172,'Calculations 16to19'!J172,'Calculations 25to34'!J172,'Calculations 35to44'!J172,'Calculations 45to54'!J172,'Calculations 55to64'!J172,'Calculations 65plus'!J172)</f>
        <v>5.850084751213816E-2</v>
      </c>
      <c r="K217" s="34">
        <f>K172/SUM(K172,'Calculations 16to19'!K172,'Calculations 25to34'!K172,'Calculations 35to44'!K172,'Calculations 45to54'!K172,'Calculations 55to64'!K172,'Calculations 65plus'!K172)</f>
        <v>5.7370970801127637E-2</v>
      </c>
      <c r="L217" s="34">
        <f>L172/SUM(L172,'Calculations 16to19'!L172,'Calculations 25to34'!L172,'Calculations 35to44'!L172,'Calculations 45to54'!L172,'Calculations 55to64'!L172,'Calculations 65plus'!L172)</f>
        <v>5.6761284069503794E-2</v>
      </c>
      <c r="M217" s="34">
        <f>M172/SUM(M172,'Calculations 16to19'!M172,'Calculations 25to34'!M172,'Calculations 35to44'!M172,'Calculations 45to54'!M172,'Calculations 55to64'!M172,'Calculations 65plus'!M172)</f>
        <v>5.6155473521101902E-2</v>
      </c>
      <c r="N217" s="34">
        <f>N172/SUM(N172,'Calculations 16to19'!N172,'Calculations 25to34'!N172,'Calculations 35to44'!N172,'Calculations 45to54'!N172,'Calculations 55to64'!N172,'Calculations 65plus'!N172)</f>
        <v>5.5551362585066981E-2</v>
      </c>
      <c r="O217" s="34">
        <f>O172/SUM(O172,'Calculations 16to19'!O172,'Calculations 25to34'!O172,'Calculations 35to44'!O172,'Calculations 45to54'!O172,'Calculations 55to64'!O172,'Calculations 65plus'!O172)</f>
        <v>5.4949090263697153E-2</v>
      </c>
      <c r="P217" s="34">
        <f>P172/SUM(P172,'Calculations 16to19'!P172,'Calculations 25to34'!P172,'Calculations 35to44'!P172,'Calculations 45to54'!P172,'Calculations 55to64'!P172,'Calculations 65plus'!P172)</f>
        <v>5.4348795338937321E-2</v>
      </c>
      <c r="Q217" s="34">
        <f>Q172/SUM(Q172,'Calculations 16to19'!Q172,'Calculations 25to34'!Q172,'Calculations 35to44'!Q172,'Calculations 45to54'!Q172,'Calculations 55to64'!Q172,'Calculations 65plus'!Q172)</f>
        <v>5.3750615959085903E-2</v>
      </c>
      <c r="R217" s="34">
        <f>R172/SUM(R172,'Calculations 16to19'!R172,'Calculations 25to34'!R172,'Calculations 35to44'!R172,'Calculations 45to54'!R172,'Calculations 55to64'!R172,'Calculations 65plus'!R172)</f>
        <v>5.3154689250427392E-2</v>
      </c>
      <c r="S217" s="34">
        <f>S172/SUM(S172,'Calculations 16to19'!S172,'Calculations 25to34'!S172,'Calculations 35to44'!S172,'Calculations 45to54'!S172,'Calculations 55to64'!S172,'Calculations 65plus'!S172)</f>
        <v>5.2561150953582422E-2</v>
      </c>
      <c r="T217" s="34">
        <f>T172/SUM(T172,'Calculations 16to19'!T172,'Calculations 25to34'!T172,'Calculations 35to44'!T172,'Calculations 45to54'!T172,'Calculations 55to64'!T172,'Calculations 65plus'!T172)</f>
        <v>5.1970135084290901E-2</v>
      </c>
      <c r="U217" s="34">
        <f>U172/SUM(U172,'Calculations 16to19'!U172,'Calculations 25to34'!U172,'Calculations 35to44'!U172,'Calculations 45to54'!U172,'Calculations 55to64'!U172,'Calculations 65plus'!U172)</f>
        <v>5.1381773618282667E-2</v>
      </c>
      <c r="V217" s="34">
        <f>V172/SUM(V172,'Calculations 16to19'!V172,'Calculations 25to34'!V172,'Calculations 35to44'!V172,'Calculations 45to54'!V172,'Calculations 55to64'!V172,'Calculations 65plus'!V172)</f>
        <v>5.0796196199819614E-2</v>
      </c>
      <c r="W217" s="34">
        <f>W172/SUM(W172,'Calculations 16to19'!W172,'Calculations 25to34'!W172,'Calculations 35to44'!W172,'Calculations 45to54'!W172,'Calculations 55to64'!W172,'Calculations 65plus'!W172)</f>
        <v>5.0213529873440389E-2</v>
      </c>
      <c r="X217" s="34">
        <f>X172/SUM(X172,'Calculations 16to19'!X172,'Calculations 25to34'!X172,'Calculations 35to44'!X172,'Calculations 45to54'!X172,'Calculations 55to64'!X172,'Calculations 65plus'!X172)</f>
        <v>4.9633898838383074E-2</v>
      </c>
      <c r="Y217" s="34">
        <f>Y172/SUM(Y172,'Calculations 16to19'!Y172,'Calculations 25to34'!Y172,'Calculations 35to44'!Y172,'Calculations 45to54'!Y172,'Calculations 55to64'!Y172,'Calculations 65plus'!Y172)</f>
        <v>4.9057424225111335E-2</v>
      </c>
      <c r="Z217" s="34">
        <f>Z172/SUM(Z172,'Calculations 16to19'!Z172,'Calculations 25to34'!Z172,'Calculations 35to44'!Z172,'Calculations 45to54'!Z172,'Calculations 55to64'!Z172,'Calculations 65plus'!Z172)</f>
        <v>4.848422389332753E-2</v>
      </c>
      <c r="AA217" s="34">
        <f>AA172/SUM(AA172,'Calculations 16to19'!AA172,'Calculations 25to34'!AA172,'Calculations 35to44'!AA172,'Calculations 45to54'!AA172,'Calculations 55to64'!AA172,'Calculations 65plus'!AA172)</f>
        <v>4.7914412250814185E-2</v>
      </c>
      <c r="AB217" s="34">
        <f>AB172/SUM(AB172,'Calculations 16to19'!AB172,'Calculations 25to34'!AB172,'Calculations 35to44'!AB172,'Calculations 45to54'!AB172,'Calculations 55to64'!AB172,'Calculations 65plus'!AB172)</f>
        <v>4.7348100092415982E-2</v>
      </c>
      <c r="AC217" s="34">
        <f>AC172/SUM(AC172,'Calculations 16to19'!AC172,'Calculations 25to34'!AC172,'Calculations 35to44'!AC172,'Calculations 45to54'!AC172,'Calculations 55to64'!AC172,'Calculations 65plus'!AC172)</f>
        <v>4.6785394458437136E-2</v>
      </c>
      <c r="AD217" s="34">
        <f>AD172/SUM(AD172,'Calculations 16to19'!AD172,'Calculations 25to34'!AD172,'Calculations 35to44'!AD172,'Calculations 45to54'!AD172,'Calculations 55to64'!AD172,'Calculations 65plus'!AD172)</f>
        <v>4.6226398511714298E-2</v>
      </c>
      <c r="AE217" s="34">
        <f>AE172/SUM(AE172,'Calculations 16to19'!AE172,'Calculations 25to34'!AE172,'Calculations 35to44'!AE172,'Calculations 45to54'!AE172,'Calculations 55to64'!AE172,'Calculations 65plus'!AE172)</f>
        <v>4.5671211432592784E-2</v>
      </c>
      <c r="AF217" s="34">
        <f>AF172/SUM(AF172,'Calculations 16to19'!AF172,'Calculations 25to34'!AF172,'Calculations 35to44'!AF172,'Calculations 45to54'!AF172,'Calculations 55to64'!AF172,'Calculations 65plus'!AF172)</f>
        <v>4.5119928331031074E-2</v>
      </c>
    </row>
    <row r="218" spans="1:32" x14ac:dyDescent="0.2">
      <c r="A218" s="12" t="s">
        <v>51</v>
      </c>
      <c r="B218" s="34">
        <f>B173/SUM(B173,'Calculations 16to19'!B173,'Calculations 25to34'!B173,'Calculations 35to44'!B173,'Calculations 45to54'!B173,'Calculations 55to64'!B173,'Calculations 65plus'!B173)</f>
        <v>4.2747533796127141E-2</v>
      </c>
      <c r="C218" s="34">
        <f>C173/SUM(C173,'Calculations 16to19'!C173,'Calculations 25to34'!C173,'Calculations 35to44'!C173,'Calculations 45to54'!C173,'Calculations 55to64'!C173,'Calculations 65plus'!C173)</f>
        <v>4.2462990991024845E-2</v>
      </c>
      <c r="D218" s="34">
        <f>D173/SUM(D173,'Calculations 16to19'!D173,'Calculations 25to34'!D173,'Calculations 35to44'!D173,'Calculations 45to54'!D173,'Calculations 55to64'!D173,'Calculations 65plus'!D173)</f>
        <v>4.1911938563654431E-2</v>
      </c>
      <c r="E218" s="34">
        <f>E173/SUM(E173,'Calculations 16to19'!E173,'Calculations 25to34'!E173,'Calculations 35to44'!E173,'Calculations 45to54'!E173,'Calculations 55to64'!E173,'Calculations 65plus'!E173)</f>
        <v>4.1430858360799079E-2</v>
      </c>
      <c r="F218" s="34">
        <f>F173/SUM(F173,'Calculations 16to19'!F173,'Calculations 25to34'!F173,'Calculations 35to44'!F173,'Calculations 45to54'!F173,'Calculations 55to64'!F173,'Calculations 65plus'!F173)</f>
        <v>4.1015490072770631E-2</v>
      </c>
      <c r="G218" s="34">
        <f>G173/SUM(G173,'Calculations 16to19'!G173,'Calculations 25to34'!G173,'Calculations 35to44'!G173,'Calculations 45to54'!G173,'Calculations 55to64'!G173,'Calculations 65plus'!G173)</f>
        <v>4.028368663884592E-2</v>
      </c>
      <c r="H218" s="34">
        <f>H173/SUM(H173,'Calculations 16to19'!H173,'Calculations 25to34'!H173,'Calculations 35to44'!H173,'Calculations 45to54'!H173,'Calculations 55to64'!H173,'Calculations 65plus'!H173)</f>
        <v>3.9802646873127998E-2</v>
      </c>
      <c r="I218" s="34">
        <f>I173/SUM(I173,'Calculations 16to19'!I173,'Calculations 25to34'!I173,'Calculations 35to44'!I173,'Calculations 45to54'!I173,'Calculations 55to64'!I173,'Calculations 65plus'!I173)</f>
        <v>3.9751942411848221E-2</v>
      </c>
      <c r="J218" s="34">
        <f>J173/SUM(J173,'Calculations 16to19'!J173,'Calculations 25to34'!J173,'Calculations 35to44'!J173,'Calculations 45to54'!J173,'Calculations 55to64'!J173,'Calculations 65plus'!J173)</f>
        <v>3.9544963392454335E-2</v>
      </c>
      <c r="K218" s="34">
        <f>K173/SUM(K173,'Calculations 16to19'!K173,'Calculations 25to34'!K173,'Calculations 35to44'!K173,'Calculations 45to54'!K173,'Calculations 55to64'!K173,'Calculations 65plus'!K173)</f>
        <v>3.881226026495814E-2</v>
      </c>
      <c r="L218" s="34">
        <f>L173/SUM(L173,'Calculations 16to19'!L173,'Calculations 25to34'!L173,'Calculations 35to44'!L173,'Calculations 45to54'!L173,'Calculations 55to64'!L173,'Calculations 65plus'!L173)</f>
        <v>3.838930578148457E-2</v>
      </c>
      <c r="M218" s="34">
        <f>M173/SUM(M173,'Calculations 16to19'!M173,'Calculations 25to34'!M173,'Calculations 35to44'!M173,'Calculations 45to54'!M173,'Calculations 55to64'!M173,'Calculations 65plus'!M173)</f>
        <v>3.7958682305125599E-2</v>
      </c>
      <c r="N218" s="34">
        <f>N173/SUM(N173,'Calculations 16to19'!N173,'Calculations 25to34'!N173,'Calculations 35to44'!N173,'Calculations 45to54'!N173,'Calculations 55to64'!N173,'Calculations 65plus'!N173)</f>
        <v>3.7529448826853884E-2</v>
      </c>
      <c r="O218" s="34">
        <f>O173/SUM(O173,'Calculations 16to19'!O173,'Calculations 25to34'!O173,'Calculations 35to44'!O173,'Calculations 45to54'!O173,'Calculations 55to64'!O173,'Calculations 65plus'!O173)</f>
        <v>3.7101750666104834E-2</v>
      </c>
      <c r="P218" s="34">
        <f>P173/SUM(P173,'Calculations 16to19'!P173,'Calculations 25to34'!P173,'Calculations 35to44'!P173,'Calculations 45to54'!P173,'Calculations 55to64'!P173,'Calculations 65plus'!P173)</f>
        <v>3.667572978334558E-2</v>
      </c>
      <c r="Q218" s="34">
        <f>Q173/SUM(Q173,'Calculations 16to19'!Q173,'Calculations 25to34'!Q173,'Calculations 35to44'!Q173,'Calculations 45to54'!Q173,'Calculations 55to64'!Q173,'Calculations 65plus'!Q173)</f>
        <v>3.6251524489052861E-2</v>
      </c>
      <c r="R218" s="34">
        <f>R173/SUM(R173,'Calculations 16to19'!R173,'Calculations 25to34'!R173,'Calculations 35to44'!R173,'Calculations 45to54'!R173,'Calculations 55to64'!R173,'Calculations 65plus'!R173)</f>
        <v>3.5829269184560961E-2</v>
      </c>
      <c r="S218" s="34">
        <f>S173/SUM(S173,'Calculations 16to19'!S173,'Calculations 25to34'!S173,'Calculations 35to44'!S173,'Calculations 45to54'!S173,'Calculations 55to64'!S173,'Calculations 65plus'!S173)</f>
        <v>3.5409094133692372E-2</v>
      </c>
      <c r="T218" s="34">
        <f>T173/SUM(T173,'Calculations 16to19'!T173,'Calculations 25to34'!T173,'Calculations 35to44'!T173,'Calculations 45to54'!T173,'Calculations 55to64'!T173,'Calculations 65plus'!T173)</f>
        <v>3.4991125264001451E-2</v>
      </c>
      <c r="U218" s="34">
        <f>U173/SUM(U173,'Calculations 16to19'!U173,'Calculations 25to34'!U173,'Calculations 35to44'!U173,'Calculations 45to54'!U173,'Calculations 55to64'!U173,'Calculations 65plus'!U173)</f>
        <v>3.4575483996398468E-2</v>
      </c>
      <c r="V218" s="34">
        <f>V173/SUM(V173,'Calculations 16to19'!V173,'Calculations 25to34'!V173,'Calculations 35to44'!V173,'Calculations 45to54'!V173,'Calculations 55to64'!V173,'Calculations 65plus'!V173)</f>
        <v>3.4162287101863281E-2</v>
      </c>
      <c r="W218" s="34">
        <f>W173/SUM(W173,'Calculations 16to19'!W173,'Calculations 25to34'!W173,'Calculations 35to44'!W173,'Calculations 45to54'!W173,'Calculations 55to64'!W173,'Calculations 65plus'!W173)</f>
        <v>3.3751646583920811E-2</v>
      </c>
      <c r="X218" s="34">
        <f>X173/SUM(X173,'Calculations 16to19'!X173,'Calculations 25to34'!X173,'Calculations 35to44'!X173,'Calculations 45to54'!X173,'Calculations 55to64'!X173,'Calculations 65plus'!X173)</f>
        <v>3.3343669585517141E-2</v>
      </c>
      <c r="Y218" s="34">
        <f>Y173/SUM(Y173,'Calculations 16to19'!Y173,'Calculations 25to34'!Y173,'Calculations 35to44'!Y173,'Calculations 45to54'!Y173,'Calculations 55to64'!Y173,'Calculations 65plus'!Y173)</f>
        <v>3.2938458318917736E-2</v>
      </c>
      <c r="Z218" s="34">
        <f>Z173/SUM(Z173,'Calculations 16to19'!Z173,'Calculations 25to34'!Z173,'Calculations 35to44'!Z173,'Calculations 45to54'!Z173,'Calculations 55to64'!Z173,'Calculations 65plus'!Z173)</f>
        <v>3.2536110017240091E-2</v>
      </c>
      <c r="AA218" s="34">
        <f>AA173/SUM(AA173,'Calculations 16to19'!AA173,'Calculations 25to34'!AA173,'Calculations 35to44'!AA173,'Calculations 45to54'!AA173,'Calculations 55to64'!AA173,'Calculations 65plus'!AA173)</f>
        <v>3.2136716906231148E-2</v>
      </c>
      <c r="AB218" s="34">
        <f>AB173/SUM(AB173,'Calculations 16to19'!AB173,'Calculations 25to34'!AB173,'Calculations 35to44'!AB173,'Calculations 45to54'!AB173,'Calculations 55to64'!AB173,'Calculations 65plus'!AB173)</f>
        <v>3.1740366194912432E-2</v>
      </c>
      <c r="AC218" s="34">
        <f>AC173/SUM(AC173,'Calculations 16to19'!AC173,'Calculations 25to34'!AC173,'Calculations 35to44'!AC173,'Calculations 45to54'!AC173,'Calculations 55to64'!AC173,'Calculations 65plus'!AC173)</f>
        <v>3.1347140083726917E-2</v>
      </c>
      <c r="AD218" s="34">
        <f>AD173/SUM(AD173,'Calculations 16to19'!AD173,'Calculations 25to34'!AD173,'Calculations 35to44'!AD173,'Calculations 45to54'!AD173,'Calculations 55to64'!AD173,'Calculations 65plus'!AD173)</f>
        <v>3.095711578885017E-2</v>
      </c>
      <c r="AE218" s="34">
        <f>AE173/SUM(AE173,'Calculations 16to19'!AE173,'Calculations 25to34'!AE173,'Calculations 35to44'!AE173,'Calculations 45to54'!AE173,'Calculations 55to64'!AE173,'Calculations 65plus'!AE173)</f>
        <v>3.0570365581351681E-2</v>
      </c>
      <c r="AF218" s="34">
        <f>AF173/SUM(AF173,'Calculations 16to19'!AF173,'Calculations 25to34'!AF173,'Calculations 35to44'!AF173,'Calculations 45to54'!AF173,'Calculations 55to64'!AF173,'Calculations 65plus'!AF173)</f>
        <v>3.0186956839932267E-2</v>
      </c>
    </row>
    <row r="219" spans="1:32" x14ac:dyDescent="0.2">
      <c r="A219" s="12" t="s">
        <v>52</v>
      </c>
      <c r="B219" s="34">
        <f>B174/SUM(B174,'Calculations 16to19'!B174,'Calculations 25to34'!B174,'Calculations 35to44'!B174,'Calculations 45to54'!B174,'Calculations 55to64'!B174,'Calculations 65plus'!B174)</f>
        <v>6.4462985598129366E-2</v>
      </c>
      <c r="C219" s="34">
        <f>C174/SUM(C174,'Calculations 16to19'!C174,'Calculations 25to34'!C174,'Calculations 35to44'!C174,'Calculations 45to54'!C174,'Calculations 55to64'!C174,'Calculations 65plus'!C174)</f>
        <v>6.3974341731205128E-2</v>
      </c>
      <c r="D219" s="34">
        <f>D174/SUM(D174,'Calculations 16to19'!D174,'Calculations 25to34'!D174,'Calculations 35to44'!D174,'Calculations 45to54'!D174,'Calculations 55to64'!D174,'Calculations 65plus'!D174)</f>
        <v>6.301864440491671E-2</v>
      </c>
      <c r="E219" s="34">
        <f>E174/SUM(E174,'Calculations 16to19'!E174,'Calculations 25to34'!E174,'Calculations 35to44'!E174,'Calculations 45to54'!E174,'Calculations 55to64'!E174,'Calculations 65plus'!E174)</f>
        <v>6.220942245692844E-2</v>
      </c>
      <c r="F219" s="34">
        <f>F174/SUM(F174,'Calculations 16to19'!F174,'Calculations 25to34'!F174,'Calculations 35to44'!F174,'Calculations 45to54'!F174,'Calculations 55to64'!F174,'Calculations 65plus'!F174)</f>
        <v>6.1574678961806517E-2</v>
      </c>
      <c r="G219" s="34">
        <f>G174/SUM(G174,'Calculations 16to19'!G174,'Calculations 25to34'!G174,'Calculations 35to44'!G174,'Calculations 45to54'!G174,'Calculations 55to64'!G174,'Calculations 65plus'!G174)</f>
        <v>6.0517810437836224E-2</v>
      </c>
      <c r="H219" s="34">
        <f>H174/SUM(H174,'Calculations 16to19'!H174,'Calculations 25to34'!H174,'Calculations 35to44'!H174,'Calculations 45to54'!H174,'Calculations 55to64'!H174,'Calculations 65plus'!H174)</f>
        <v>5.9900045420780576E-2</v>
      </c>
      <c r="I219" s="34">
        <f>I174/SUM(I174,'Calculations 16to19'!I174,'Calculations 25to34'!I174,'Calculations 35to44'!I174,'Calculations 45to54'!I174,'Calculations 55to64'!I174,'Calculations 65plus'!I174)</f>
        <v>5.997046510287473E-2</v>
      </c>
      <c r="J219" s="34">
        <f>J174/SUM(J174,'Calculations 16to19'!J174,'Calculations 25to34'!J174,'Calculations 35to44'!J174,'Calculations 45to54'!J174,'Calculations 55to64'!J174,'Calculations 65plus'!J174)</f>
        <v>5.972257581169256E-2</v>
      </c>
      <c r="K219" s="34">
        <f>K174/SUM(K174,'Calculations 16to19'!K174,'Calculations 25to34'!K174,'Calculations 35to44'!K174,'Calculations 45to54'!K174,'Calculations 55to64'!K174,'Calculations 65plus'!K174)</f>
        <v>5.8570522558119682E-2</v>
      </c>
      <c r="L219" s="34">
        <f>L174/SUM(L174,'Calculations 16to19'!L174,'Calculations 25to34'!L174,'Calculations 35to44'!L174,'Calculations 45to54'!L174,'Calculations 55to64'!L174,'Calculations 65plus'!L174)</f>
        <v>5.7863836182743308E-2</v>
      </c>
      <c r="M219" s="34">
        <f>M174/SUM(M174,'Calculations 16to19'!M174,'Calculations 25to34'!M174,'Calculations 35to44'!M174,'Calculations 45to54'!M174,'Calculations 55to64'!M174,'Calculations 65plus'!M174)</f>
        <v>5.7225301456086765E-2</v>
      </c>
      <c r="N219" s="34">
        <f>N174/SUM(N174,'Calculations 16to19'!N174,'Calculations 25to34'!N174,'Calculations 35to44'!N174,'Calculations 45to54'!N174,'Calculations 55to64'!N174,'Calculations 65plus'!N174)</f>
        <v>5.65887953813103E-2</v>
      </c>
      <c r="O219" s="34">
        <f>O174/SUM(O174,'Calculations 16to19'!O174,'Calculations 25to34'!O174,'Calculations 35to44'!O174,'Calculations 45to54'!O174,'Calculations 55to64'!O174,'Calculations 65plus'!O174)</f>
        <v>5.5954476670824364E-2</v>
      </c>
      <c r="P219" s="34">
        <f>P174/SUM(P174,'Calculations 16to19'!P174,'Calculations 25to34'!P174,'Calculations 35to44'!P174,'Calculations 45to54'!P174,'Calculations 55to64'!P174,'Calculations 65plus'!P174)</f>
        <v>5.5322502829580122E-2</v>
      </c>
      <c r="Q219" s="34">
        <f>Q174/SUM(Q174,'Calculations 16to19'!Q174,'Calculations 25to34'!Q174,'Calculations 35to44'!Q174,'Calculations 45to54'!Q174,'Calculations 55to64'!Q174,'Calculations 65plus'!Q174)</f>
        <v>5.4693029731956715E-2</v>
      </c>
      <c r="R219" s="34">
        <f>R174/SUM(R174,'Calculations 16to19'!R174,'Calculations 25to34'!R174,'Calculations 35to44'!R174,'Calculations 45to54'!R174,'Calculations 55to64'!R174,'Calculations 65plus'!R174)</f>
        <v>5.4066211226236761E-2</v>
      </c>
      <c r="S219" s="34">
        <f>S174/SUM(S174,'Calculations 16to19'!S174,'Calculations 25to34'!S174,'Calculations 35to44'!S174,'Calculations 45to54'!S174,'Calculations 55to64'!S174,'Calculations 65plus'!S174)</f>
        <v>5.3442198766492741E-2</v>
      </c>
      <c r="T219" s="34">
        <f>T174/SUM(T174,'Calculations 16to19'!T174,'Calculations 25to34'!T174,'Calculations 35to44'!T174,'Calculations 45to54'!T174,'Calculations 55to64'!T174,'Calculations 65plus'!T174)</f>
        <v>5.282114107160462E-2</v>
      </c>
      <c r="U219" s="34">
        <f>U174/SUM(U174,'Calculations 16to19'!U174,'Calculations 25to34'!U174,'Calculations 35to44'!U174,'Calculations 45to54'!U174,'Calculations 55to64'!U174,'Calculations 65plus'!U174)</f>
        <v>5.2203183811042386E-2</v>
      </c>
      <c r="V219" s="34">
        <f>V174/SUM(V174,'Calculations 16to19'!V174,'Calculations 25to34'!V174,'Calculations 35to44'!V174,'Calculations 45to54'!V174,'Calculations 55to64'!V174,'Calculations 65plus'!V174)</f>
        <v>5.1588469316959693E-2</v>
      </c>
      <c r="W219" s="34">
        <f>W174/SUM(W174,'Calculations 16to19'!W174,'Calculations 25to34'!W174,'Calculations 35to44'!W174,'Calculations 45to54'!W174,'Calculations 55to64'!W174,'Calculations 65plus'!W174)</f>
        <v>5.0977136322066761E-2</v>
      </c>
      <c r="X219" s="34">
        <f>X174/SUM(X174,'Calculations 16to19'!X174,'Calculations 25to34'!X174,'Calculations 35to44'!X174,'Calculations 45to54'!X174,'Calculations 55to64'!X174,'Calculations 65plus'!X174)</f>
        <v>5.0369319722681362E-2</v>
      </c>
      <c r="Y219" s="34">
        <f>Y174/SUM(Y174,'Calculations 16to19'!Y174,'Calculations 25to34'!Y174,'Calculations 35to44'!Y174,'Calculations 45to54'!Y174,'Calculations 55to64'!Y174,'Calculations 65plus'!Y174)</f>
        <v>4.9765150366289874E-2</v>
      </c>
      <c r="Z219" s="34">
        <f>Z174/SUM(Z174,'Calculations 16to19'!Z174,'Calculations 25to34'!Z174,'Calculations 35to44'!Z174,'Calculations 45to54'!Z174,'Calculations 55to64'!Z174,'Calculations 65plus'!Z174)</f>
        <v>4.9164754862893942E-2</v>
      </c>
      <c r="AA219" s="34">
        <f>AA174/SUM(AA174,'Calculations 16to19'!AA174,'Calculations 25to34'!AA174,'Calculations 35to44'!AA174,'Calculations 45to54'!AA174,'Calculations 55to64'!AA174,'Calculations 65plus'!AA174)</f>
        <v>4.8568255419366026E-2</v>
      </c>
      <c r="AB219" s="34">
        <f>AB174/SUM(AB174,'Calculations 16to19'!AB174,'Calculations 25to34'!AB174,'Calculations 35to44'!AB174,'Calculations 45to54'!AB174,'Calculations 55to64'!AB174,'Calculations 65plus'!AB174)</f>
        <v>4.7975769695996644E-2</v>
      </c>
      <c r="AC219" s="34">
        <f>AC174/SUM(AC174,'Calculations 16to19'!AC174,'Calculations 25to34'!AC174,'Calculations 35to44'!AC174,'Calculations 45to54'!AC174,'Calculations 55to64'!AC174,'Calculations 65plus'!AC174)</f>
        <v>4.738741068437196E-2</v>
      </c>
      <c r="AD219" s="34">
        <f>AD174/SUM(AD174,'Calculations 16to19'!AD174,'Calculations 25to34'!AD174,'Calculations 35to44'!AD174,'Calculations 45to54'!AD174,'Calculations 55to64'!AD174,'Calculations 65plus'!AD174)</f>
        <v>4.6803286605697818E-2</v>
      </c>
      <c r="AE219" s="34">
        <f>AE174/SUM(AE174,'Calculations 16to19'!AE174,'Calculations 25to34'!AE174,'Calculations 35to44'!AE174,'Calculations 45to54'!AE174,'Calculations 55to64'!AE174,'Calculations 65plus'!AE174)</f>
        <v>4.6223500828652765E-2</v>
      </c>
      <c r="AF219" s="34">
        <f>AF174/SUM(AF174,'Calculations 16to19'!AF174,'Calculations 25to34'!AF174,'Calculations 35to44'!AF174,'Calculations 45to54'!AF174,'Calculations 55to64'!AF174,'Calculations 65plus'!AF174)</f>
        <v>4.5648151805840718E-2</v>
      </c>
    </row>
    <row r="220" spans="1:32" x14ac:dyDescent="0.2">
      <c r="A220" s="12" t="s">
        <v>53</v>
      </c>
      <c r="B220" s="34">
        <f>B175/SUM(B175,'Calculations 16to19'!B175,'Calculations 25to34'!B175,'Calculations 35to44'!B175,'Calculations 45to54'!B175,'Calculations 55to64'!B175,'Calculations 65plus'!B175)</f>
        <v>4.292188749666756E-2</v>
      </c>
      <c r="C220" s="34">
        <f>C175/SUM(C175,'Calculations 16to19'!C175,'Calculations 25to34'!C175,'Calculations 35to44'!C175,'Calculations 45to54'!C175,'Calculations 55to64'!C175,'Calculations 65plus'!C175)</f>
        <v>4.2722576862566766E-2</v>
      </c>
      <c r="D220" s="34">
        <f>D175/SUM(D175,'Calculations 16to19'!D175,'Calculations 25to34'!D175,'Calculations 35to44'!D175,'Calculations 45to54'!D175,'Calculations 55to64'!D175,'Calculations 65plus'!D175)</f>
        <v>4.2221060568798992E-2</v>
      </c>
      <c r="E220" s="34">
        <f>E175/SUM(E175,'Calculations 16to19'!E175,'Calculations 25to34'!E175,'Calculations 35to44'!E175,'Calculations 45to54'!E175,'Calculations 55to64'!E175,'Calculations 65plus'!E175)</f>
        <v>4.179216591983749E-2</v>
      </c>
      <c r="F220" s="34">
        <f>F175/SUM(F175,'Calculations 16to19'!F175,'Calculations 25to34'!F175,'Calculations 35to44'!F175,'Calculations 45to54'!F175,'Calculations 55to64'!F175,'Calculations 65plus'!F175)</f>
        <v>4.14412981831054E-2</v>
      </c>
      <c r="G220" s="34">
        <f>G175/SUM(G175,'Calculations 16to19'!G175,'Calculations 25to34'!G175,'Calculations 35to44'!G175,'Calculations 45to54'!G175,'Calculations 55to64'!G175,'Calculations 65plus'!G175)</f>
        <v>4.0783785847617944E-2</v>
      </c>
      <c r="H220" s="34">
        <f>H175/SUM(H175,'Calculations 16to19'!H175,'Calculations 25to34'!H175,'Calculations 35to44'!H175,'Calculations 45to54'!H175,'Calculations 55to64'!H175,'Calculations 65plus'!H175)</f>
        <v>4.0387283380918709E-2</v>
      </c>
      <c r="I220" s="34">
        <f>I175/SUM(I175,'Calculations 16to19'!I175,'Calculations 25to34'!I175,'Calculations 35to44'!I175,'Calculations 45to54'!I175,'Calculations 55to64'!I175,'Calculations 65plus'!I175)</f>
        <v>4.039242870436386E-2</v>
      </c>
      <c r="J220" s="34">
        <f>J175/SUM(J175,'Calculations 16to19'!J175,'Calculations 25to34'!J175,'Calculations 35to44'!J175,'Calculations 45to54'!J175,'Calculations 55to64'!J175,'Calculations 65plus'!J175)</f>
        <v>4.0204168546518183E-2</v>
      </c>
      <c r="K220" s="34">
        <f>K175/SUM(K175,'Calculations 16to19'!K175,'Calculations 25to34'!K175,'Calculations 35to44'!K175,'Calculations 45to54'!K175,'Calculations 55to64'!K175,'Calculations 65plus'!K175)</f>
        <v>3.9469619114536475E-2</v>
      </c>
      <c r="L220" s="34">
        <f>L175/SUM(L175,'Calculations 16to19'!L175,'Calculations 25to34'!L175,'Calculations 35to44'!L175,'Calculations 45to54'!L175,'Calculations 55to64'!L175,'Calculations 65plus'!L175)</f>
        <v>3.9163320180399613E-2</v>
      </c>
      <c r="M220" s="34">
        <f>M175/SUM(M175,'Calculations 16to19'!M175,'Calculations 25to34'!M175,'Calculations 35to44'!M175,'Calculations 45to54'!M175,'Calculations 55to64'!M175,'Calculations 65plus'!M175)</f>
        <v>3.8786042177093964E-2</v>
      </c>
      <c r="N220" s="34">
        <f>N175/SUM(N175,'Calculations 16to19'!N175,'Calculations 25to34'!N175,'Calculations 35to44'!N175,'Calculations 45to54'!N175,'Calculations 55to64'!N175,'Calculations 65plus'!N175)</f>
        <v>3.8408784099571311E-2</v>
      </c>
      <c r="O220" s="34">
        <f>O175/SUM(O175,'Calculations 16to19'!O175,'Calculations 25to34'!O175,'Calculations 35to44'!O175,'Calculations 45to54'!O175,'Calculations 55to64'!O175,'Calculations 65plus'!O175)</f>
        <v>3.8031661070093183E-2</v>
      </c>
      <c r="P220" s="34">
        <f>P175/SUM(P175,'Calculations 16to19'!P175,'Calculations 25to34'!P175,'Calculations 35to44'!P175,'Calculations 45to54'!P175,'Calculations 55to64'!P175,'Calculations 65plus'!P175)</f>
        <v>3.7654788142493574E-2</v>
      </c>
      <c r="Q220" s="34">
        <f>Q175/SUM(Q175,'Calculations 16to19'!Q175,'Calculations 25to34'!Q175,'Calculations 35to44'!Q175,'Calculations 45to54'!Q175,'Calculations 55to64'!Q175,'Calculations 65plus'!Q175)</f>
        <v>3.7278279988765012E-2</v>
      </c>
      <c r="R220" s="34">
        <f>R175/SUM(R175,'Calculations 16to19'!R175,'Calculations 25to34'!R175,'Calculations 35to44'!R175,'Calculations 45to54'!R175,'Calculations 55to64'!R175,'Calculations 65plus'!R175)</f>
        <v>3.6902250604556673E-2</v>
      </c>
      <c r="S220" s="34">
        <f>S175/SUM(S175,'Calculations 16to19'!S175,'Calculations 25to34'!S175,'Calculations 35to44'!S175,'Calculations 45to54'!S175,'Calculations 55to64'!S175,'Calculations 65plus'!S175)</f>
        <v>3.6526813033396867E-2</v>
      </c>
      <c r="T220" s="34">
        <f>T175/SUM(T175,'Calculations 16to19'!T175,'Calculations 25to34'!T175,'Calculations 35to44'!T175,'Calculations 45to54'!T175,'Calculations 55to64'!T175,'Calculations 65plus'!T175)</f>
        <v>3.6152079109397724E-2</v>
      </c>
      <c r="U220" s="34">
        <f>U175/SUM(U175,'Calculations 16to19'!U175,'Calculations 25to34'!U175,'Calculations 35to44'!U175,'Calculations 45to54'!U175,'Calculations 55to64'!U175,'Calculations 65plus'!U175)</f>
        <v>3.5778159218150474E-2</v>
      </c>
      <c r="V220" s="34">
        <f>V175/SUM(V175,'Calculations 16to19'!V175,'Calculations 25to34'!V175,'Calculations 35to44'!V175,'Calculations 45to54'!V175,'Calculations 55to64'!V175,'Calculations 65plus'!V175)</f>
        <v>3.540516207547046E-2</v>
      </c>
      <c r="W220" s="34">
        <f>W175/SUM(W175,'Calculations 16to19'!W175,'Calculations 25to34'!W175,'Calculations 35to44'!W175,'Calculations 45to54'!W175,'Calculations 55to64'!W175,'Calculations 65plus'!W175)</f>
        <v>3.5033194523610055E-2</v>
      </c>
      <c r="X220" s="34">
        <f>X175/SUM(X175,'Calculations 16to19'!X175,'Calculations 25to34'!X175,'Calculations 35to44'!X175,'Calculations 45to54'!X175,'Calculations 55to64'!X175,'Calculations 65plus'!X175)</f>
        <v>3.4662361344517278E-2</v>
      </c>
      <c r="Y220" s="34">
        <f>Y175/SUM(Y175,'Calculations 16to19'!Y175,'Calculations 25to34'!Y175,'Calculations 35to44'!Y175,'Calculations 45to54'!Y175,'Calculations 55to64'!Y175,'Calculations 65plus'!Y175)</f>
        <v>3.4292765089683187E-2</v>
      </c>
      <c r="Z220" s="34">
        <f>Z175/SUM(Z175,'Calculations 16to19'!Z175,'Calculations 25to34'!Z175,'Calculations 35to44'!Z175,'Calculations 45to54'!Z175,'Calculations 55to64'!Z175,'Calculations 65plus'!Z175)</f>
        <v>3.392450592609017E-2</v>
      </c>
      <c r="AA220" s="34">
        <f>AA175/SUM(AA175,'Calculations 16to19'!AA175,'Calculations 25to34'!AA175,'Calculations 35to44'!AA175,'Calculations 45to54'!AA175,'Calculations 55to64'!AA175,'Calculations 65plus'!AA175)</f>
        <v>3.3557681497743852E-2</v>
      </c>
      <c r="AB220" s="34">
        <f>AB175/SUM(AB175,'Calculations 16to19'!AB175,'Calculations 25to34'!AB175,'Calculations 35to44'!AB175,'Calculations 45to54'!AB175,'Calculations 55to64'!AB175,'Calculations 65plus'!AB175)</f>
        <v>3.3192386802251693E-2</v>
      </c>
      <c r="AC220" s="34">
        <f>AC175/SUM(AC175,'Calculations 16to19'!AC175,'Calculations 25to34'!AC175,'Calculations 35to44'!AC175,'Calculations 45to54'!AC175,'Calculations 55to64'!AC175,'Calculations 65plus'!AC175)</f>
        <v>3.2828714081886701E-2</v>
      </c>
      <c r="AD220" s="34">
        <f>AD175/SUM(AD175,'Calculations 16to19'!AD175,'Calculations 25to34'!AD175,'Calculations 35to44'!AD175,'Calculations 45to54'!AD175,'Calculations 55to64'!AD175,'Calculations 65plus'!AD175)</f>
        <v>3.2466752728563329E-2</v>
      </c>
      <c r="AE220" s="34">
        <f>AE175/SUM(AE175,'Calculations 16to19'!AE175,'Calculations 25to34'!AE175,'Calculations 35to44'!AE175,'Calculations 45to54'!AE175,'Calculations 55to64'!AE175,'Calculations 65plus'!AE175)</f>
        <v>3.2106589202134488E-2</v>
      </c>
      <c r="AF220" s="34">
        <f>AF175/SUM(AF175,'Calculations 16to19'!AF175,'Calculations 25to34'!AF175,'Calculations 35to44'!AF175,'Calculations 45to54'!AF175,'Calculations 55to64'!AF175,'Calculations 65plus'!AF175)</f>
        <v>3.1748306961415035E-2</v>
      </c>
    </row>
    <row r="221" spans="1:32" x14ac:dyDescent="0.2">
      <c r="A221" s="12" t="s">
        <v>54</v>
      </c>
      <c r="B221" s="34">
        <f>B176/SUM(B176,'Calculations 16to19'!B176,'Calculations 25to34'!B176,'Calculations 35to44'!B176,'Calculations 45to54'!B176,'Calculations 55to64'!B176,'Calculations 65plus'!B176)</f>
        <v>6.8511593118922978E-2</v>
      </c>
      <c r="C221" s="34">
        <f>C176/SUM(C176,'Calculations 16to19'!C176,'Calculations 25to34'!C176,'Calculations 35to44'!C176,'Calculations 45to54'!C176,'Calculations 55to64'!C176,'Calculations 65plus'!C176)</f>
        <v>6.8074562337556127E-2</v>
      </c>
      <c r="D221" s="34">
        <f>D176/SUM(D176,'Calculations 16to19'!D176,'Calculations 25to34'!D176,'Calculations 35to44'!D176,'Calculations 45to54'!D176,'Calculations 55to64'!D176,'Calculations 65plus'!D176)</f>
        <v>6.711375785152475E-2</v>
      </c>
      <c r="E221" s="34">
        <f>E176/SUM(E176,'Calculations 16to19'!E176,'Calculations 25to34'!E176,'Calculations 35to44'!E176,'Calculations 45to54'!E176,'Calculations 55to64'!E176,'Calculations 65plus'!E176)</f>
        <v>6.6284928964306961E-2</v>
      </c>
      <c r="F221" s="34">
        <f>F176/SUM(F176,'Calculations 16to19'!F176,'Calculations 25to34'!F176,'Calculations 35to44'!F176,'Calculations 45to54'!F176,'Calculations 55to64'!F176,'Calculations 65plus'!F176)</f>
        <v>6.5612135428032722E-2</v>
      </c>
      <c r="G221" s="34">
        <f>G176/SUM(G176,'Calculations 16to19'!G176,'Calculations 25to34'!G176,'Calculations 35to44'!G176,'Calculations 45to54'!G176,'Calculations 55to64'!G176,'Calculations 65plus'!G176)</f>
        <v>6.4443012774781386E-2</v>
      </c>
      <c r="H221" s="34">
        <f>H176/SUM(H176,'Calculations 16to19'!H176,'Calculations 25to34'!H176,'Calculations 35to44'!H176,'Calculations 45to54'!H176,'Calculations 55to64'!H176,'Calculations 65plus'!H176)</f>
        <v>6.3729198138269411E-2</v>
      </c>
      <c r="I221" s="34">
        <f>I176/SUM(I176,'Calculations 16to19'!I176,'Calculations 25to34'!I176,'Calculations 35to44'!I176,'Calculations 45to54'!I176,'Calculations 55to64'!I176,'Calculations 65plus'!I176)</f>
        <v>6.3728609171454814E-2</v>
      </c>
      <c r="J221" s="34">
        <f>J176/SUM(J176,'Calculations 16to19'!J176,'Calculations 25to34'!J176,'Calculations 35to44'!J176,'Calculations 45to54'!J176,'Calculations 55to64'!J176,'Calculations 65plus'!J176)</f>
        <v>6.3395454443789134E-2</v>
      </c>
      <c r="K221" s="34">
        <f>K176/SUM(K176,'Calculations 16to19'!K176,'Calculations 25to34'!K176,'Calculations 35to44'!K176,'Calculations 45to54'!K176,'Calculations 55to64'!K176,'Calculations 65plus'!K176)</f>
        <v>6.2109936652598813E-2</v>
      </c>
      <c r="L221" s="34">
        <f>L176/SUM(L176,'Calculations 16to19'!L176,'Calculations 25to34'!L176,'Calculations 35to44'!L176,'Calculations 45to54'!L176,'Calculations 55to64'!L176,'Calculations 65plus'!L176)</f>
        <v>6.1478507424816718E-2</v>
      </c>
      <c r="M221" s="34">
        <f>M176/SUM(M176,'Calculations 16to19'!M176,'Calculations 25to34'!M176,'Calculations 35to44'!M176,'Calculations 45to54'!M176,'Calculations 55to64'!M176,'Calculations 65plus'!M176)</f>
        <v>6.0790914043007419E-2</v>
      </c>
      <c r="N221" s="34">
        <f>N176/SUM(N176,'Calculations 16to19'!N176,'Calculations 25to34'!N176,'Calculations 35to44'!N176,'Calculations 45to54'!N176,'Calculations 55to64'!N176,'Calculations 65plus'!N176)</f>
        <v>6.0105704056662969E-2</v>
      </c>
      <c r="O221" s="34">
        <f>O176/SUM(O176,'Calculations 16to19'!O176,'Calculations 25to34'!O176,'Calculations 35to44'!O176,'Calculations 45to54'!O176,'Calculations 55to64'!O176,'Calculations 65plus'!O176)</f>
        <v>5.9423051049773648E-2</v>
      </c>
      <c r="P221" s="34">
        <f>P176/SUM(P176,'Calculations 16to19'!P176,'Calculations 25to34'!P176,'Calculations 35to44'!P176,'Calculations 45to54'!P176,'Calculations 55to64'!P176,'Calculations 65plus'!P176)</f>
        <v>5.8743126369522169E-2</v>
      </c>
      <c r="Q221" s="34">
        <f>Q176/SUM(Q176,'Calculations 16to19'!Q176,'Calculations 25to34'!Q176,'Calculations 35to44'!Q176,'Calculations 45to54'!Q176,'Calculations 55to64'!Q176,'Calculations 65plus'!Q176)</f>
        <v>5.8066098731575637E-2</v>
      </c>
      <c r="R221" s="34">
        <f>R176/SUM(R176,'Calculations 16to19'!R176,'Calculations 25to34'!R176,'Calculations 35to44'!R176,'Calculations 45to54'!R176,'Calculations 55to64'!R176,'Calculations 65plus'!R176)</f>
        <v>5.7392133854270722E-2</v>
      </c>
      <c r="S221" s="34">
        <f>S176/SUM(S176,'Calculations 16to19'!S176,'Calculations 25to34'!S176,'Calculations 35to44'!S176,'Calculations 45to54'!S176,'Calculations 55to64'!S176,'Calculations 65plus'!S176)</f>
        <v>5.6721394121279356E-2</v>
      </c>
      <c r="T221" s="34">
        <f>T176/SUM(T176,'Calculations 16to19'!T176,'Calculations 25to34'!T176,'Calculations 35to44'!T176,'Calculations 45to54'!T176,'Calculations 55to64'!T176,'Calculations 65plus'!T176)</f>
        <v>5.6054038272257162E-2</v>
      </c>
      <c r="U221" s="34">
        <f>U176/SUM(U176,'Calculations 16to19'!U176,'Calculations 25to34'!U176,'Calculations 35to44'!U176,'Calculations 45to54'!U176,'Calculations 55to64'!U176,'Calculations 65plus'!U176)</f>
        <v>5.5390221120901827E-2</v>
      </c>
      <c r="V221" s="34">
        <f>V176/SUM(V176,'Calculations 16to19'!V176,'Calculations 25to34'!V176,'Calculations 35to44'!V176,'Calculations 45to54'!V176,'Calculations 55to64'!V176,'Calculations 65plus'!V176)</f>
        <v>5.4730093299771736E-2</v>
      </c>
      <c r="W221" s="34">
        <f>W176/SUM(W176,'Calculations 16to19'!W176,'Calculations 25to34'!W176,'Calculations 35to44'!W176,'Calculations 45to54'!W176,'Calculations 55to64'!W176,'Calculations 65plus'!W176)</f>
        <v>5.4073801031156402E-2</v>
      </c>
      <c r="X221" s="34">
        <f>X176/SUM(X176,'Calculations 16to19'!X176,'Calculations 25to34'!X176,'Calculations 35to44'!X176,'Calculations 45to54'!X176,'Calculations 55to64'!X176,'Calculations 65plus'!X176)</f>
        <v>5.342148592322972E-2</v>
      </c>
      <c r="Y221" s="34">
        <f>Y176/SUM(Y176,'Calculations 16to19'!Y176,'Calculations 25to34'!Y176,'Calculations 35to44'!Y176,'Calculations 45to54'!Y176,'Calculations 55to64'!Y176,'Calculations 65plus'!Y176)</f>
        <v>5.2773284790665925E-2</v>
      </c>
      <c r="Z221" s="34">
        <f>Z176/SUM(Z176,'Calculations 16to19'!Z176,'Calculations 25to34'!Z176,'Calculations 35to44'!Z176,'Calculations 45to54'!Z176,'Calculations 55to64'!Z176,'Calculations 65plus'!Z176)</f>
        <v>5.2129329498856923E-2</v>
      </c>
      <c r="AA221" s="34">
        <f>AA176/SUM(AA176,'Calculations 16to19'!AA176,'Calculations 25to34'!AA176,'Calculations 35to44'!AA176,'Calculations 45to54'!AA176,'Calculations 55to64'!AA176,'Calculations 65plus'!AA176)</f>
        <v>5.1489746830826737E-2</v>
      </c>
      <c r="AB221" s="34">
        <f>AB176/SUM(AB176,'Calculations 16to19'!AB176,'Calculations 25to34'!AB176,'Calculations 35to44'!AB176,'Calculations 45to54'!AB176,'Calculations 55to64'!AB176,'Calculations 65plus'!AB176)</f>
        <v>5.0854658375915643E-2</v>
      </c>
      <c r="AC221" s="34">
        <f>AC176/SUM(AC176,'Calculations 16to19'!AC176,'Calculations 25to34'!AC176,'Calculations 35to44'!AC176,'Calculations 45to54'!AC176,'Calculations 55to64'!AC176,'Calculations 65plus'!AC176)</f>
        <v>5.0224180439272091E-2</v>
      </c>
      <c r="AD221" s="34">
        <f>AD176/SUM(AD176,'Calculations 16to19'!AD176,'Calculations 25to34'!AD176,'Calculations 35to44'!AD176,'Calculations 45to54'!AD176,'Calculations 55to64'!AD176,'Calculations 65plus'!AD176)</f>
        <v>4.9598423971181714E-2</v>
      </c>
      <c r="AE221" s="34">
        <f>AE176/SUM(AE176,'Calculations 16to19'!AE176,'Calculations 25to34'!AE176,'Calculations 35to44'!AE176,'Calculations 45to54'!AE176,'Calculations 55to64'!AE176,'Calculations 65plus'!AE176)</f>
        <v>4.897749451523796E-2</v>
      </c>
      <c r="AF221" s="34">
        <f>AF176/SUM(AF176,'Calculations 16to19'!AF176,'Calculations 25to34'!AF176,'Calculations 35to44'!AF176,'Calculations 45to54'!AF176,'Calculations 55to64'!AF176,'Calculations 65plus'!AF176)</f>
        <v>4.8361492174362718E-2</v>
      </c>
    </row>
    <row r="222" spans="1:32" x14ac:dyDescent="0.2">
      <c r="A222" s="12" t="s">
        <v>55</v>
      </c>
      <c r="B222" s="34">
        <f>B177/SUM(B177,'Calculations 16to19'!B177,'Calculations 25to34'!B177,'Calculations 35to44'!B177,'Calculations 45to54'!B177,'Calculations 55to64'!B177,'Calculations 65plus'!B177)</f>
        <v>7.2823727996141771E-2</v>
      </c>
      <c r="C222" s="34">
        <f>C177/SUM(C177,'Calculations 16to19'!C177,'Calculations 25to34'!C177,'Calculations 35to44'!C177,'Calculations 45to54'!C177,'Calculations 55to64'!C177,'Calculations 65plus'!C177)</f>
        <v>7.2290416168262026E-2</v>
      </c>
      <c r="D222" s="34">
        <f>D177/SUM(D177,'Calculations 16to19'!D177,'Calculations 25to34'!D177,'Calculations 35to44'!D177,'Calculations 45to54'!D177,'Calculations 55to64'!D177,'Calculations 65plus'!D177)</f>
        <v>7.1217539625339554E-2</v>
      </c>
      <c r="E222" s="34">
        <f>E177/SUM(E177,'Calculations 16to19'!E177,'Calculations 25to34'!E177,'Calculations 35to44'!E177,'Calculations 45to54'!E177,'Calculations 55to64'!E177,'Calculations 65plus'!E177)</f>
        <v>7.0309656429380779E-2</v>
      </c>
      <c r="F222" s="34">
        <f>F177/SUM(F177,'Calculations 16to19'!F177,'Calculations 25to34'!F177,'Calculations 35to44'!F177,'Calculations 45to54'!F177,'Calculations 55to64'!F177,'Calculations 65plus'!F177)</f>
        <v>6.9594852211768643E-2</v>
      </c>
      <c r="G222" s="34">
        <f>G177/SUM(G177,'Calculations 16to19'!G177,'Calculations 25to34'!G177,'Calculations 35to44'!G177,'Calculations 45to54'!G177,'Calculations 55to64'!G177,'Calculations 65plus'!G177)</f>
        <v>6.838215219020842E-2</v>
      </c>
      <c r="H222" s="34">
        <f>H177/SUM(H177,'Calculations 16to19'!H177,'Calculations 25to34'!H177,'Calculations 35to44'!H177,'Calculations 45to54'!H177,'Calculations 55to64'!H177,'Calculations 65plus'!H177)</f>
        <v>6.767156129967207E-2</v>
      </c>
      <c r="I222" s="34">
        <f>I177/SUM(I177,'Calculations 16to19'!I177,'Calculations 25to34'!I177,'Calculations 35to44'!I177,'Calculations 45to54'!I177,'Calculations 55to64'!I177,'Calculations 65plus'!I177)</f>
        <v>6.7757070985825299E-2</v>
      </c>
      <c r="J222" s="34">
        <f>J177/SUM(J177,'Calculations 16to19'!J177,'Calculations 25to34'!J177,'Calculations 35to44'!J177,'Calculations 45to54'!J177,'Calculations 55to64'!J177,'Calculations 65plus'!J177)</f>
        <v>6.7483291256055664E-2</v>
      </c>
      <c r="K222" s="34">
        <f>K177/SUM(K177,'Calculations 16to19'!K177,'Calculations 25to34'!K177,'Calculations 35to44'!K177,'Calculations 45to54'!K177,'Calculations 55to64'!K177,'Calculations 65plus'!K177)</f>
        <v>6.6169088239789467E-2</v>
      </c>
      <c r="L222" s="34">
        <f>L177/SUM(L177,'Calculations 16to19'!L177,'Calculations 25to34'!L177,'Calculations 35to44'!L177,'Calculations 45to54'!L177,'Calculations 55to64'!L177,'Calculations 65plus'!L177)</f>
        <v>6.5380478533332897E-2</v>
      </c>
      <c r="M222" s="34">
        <f>M177/SUM(M177,'Calculations 16to19'!M177,'Calculations 25to34'!M177,'Calculations 35to44'!M177,'Calculations 45to54'!M177,'Calculations 55to64'!M177,'Calculations 65plus'!M177)</f>
        <v>6.4658128367151263E-2</v>
      </c>
      <c r="N222" s="34">
        <f>N177/SUM(N177,'Calculations 16to19'!N177,'Calculations 25to34'!N177,'Calculations 35to44'!N177,'Calculations 45to54'!N177,'Calculations 55to64'!N177,'Calculations 65plus'!N177)</f>
        <v>6.3937897368228622E-2</v>
      </c>
      <c r="O222" s="34">
        <f>O177/SUM(O177,'Calculations 16to19'!O177,'Calculations 25to34'!O177,'Calculations 35to44'!O177,'Calculations 45to54'!O177,'Calculations 55to64'!O177,'Calculations 65plus'!O177)</f>
        <v>6.3219968587300918E-2</v>
      </c>
      <c r="P222" s="34">
        <f>P177/SUM(P177,'Calculations 16to19'!P177,'Calculations 25to34'!P177,'Calculations 35to44'!P177,'Calculations 45to54'!P177,'Calculations 55to64'!P177,'Calculations 65plus'!P177)</f>
        <v>6.2504523861367761E-2</v>
      </c>
      <c r="Q222" s="34">
        <f>Q177/SUM(Q177,'Calculations 16to19'!Q177,'Calculations 25to34'!Q177,'Calculations 35to44'!Q177,'Calculations 45to54'!Q177,'Calculations 55to64'!Q177,'Calculations 65plus'!Q177)</f>
        <v>6.1791743337711237E-2</v>
      </c>
      <c r="R222" s="34">
        <f>R177/SUM(R177,'Calculations 16to19'!R177,'Calculations 25to34'!R177,'Calculations 35to44'!R177,'Calculations 45to54'!R177,'Calculations 55to64'!R177,'Calculations 65plus'!R177)</f>
        <v>6.1081805027006629E-2</v>
      </c>
      <c r="S222" s="34">
        <f>S177/SUM(S177,'Calculations 16to19'!S177,'Calculations 25to34'!S177,'Calculations 35to44'!S177,'Calculations 45to54'!S177,'Calculations 55to64'!S177,'Calculations 65plus'!S177)</f>
        <v>6.0374884385502189E-2</v>
      </c>
      <c r="T222" s="34">
        <f>T177/SUM(T177,'Calculations 16to19'!T177,'Calculations 25to34'!T177,'Calculations 35to44'!T177,'Calculations 45to54'!T177,'Calculations 55to64'!T177,'Calculations 65plus'!T177)</f>
        <v>5.9671153926129719E-2</v>
      </c>
      <c r="U222" s="34">
        <f>U177/SUM(U177,'Calculations 16to19'!U177,'Calculations 25to34'!U177,'Calculations 35to44'!U177,'Calculations 45to54'!U177,'Calculations 55to64'!U177,'Calculations 65plus'!U177)</f>
        <v>5.8970782858306453E-2</v>
      </c>
      <c r="V222" s="34">
        <f>V177/SUM(V177,'Calculations 16to19'!V177,'Calculations 25to34'!V177,'Calculations 35to44'!V177,'Calculations 45to54'!V177,'Calculations 55to64'!V177,'Calculations 65plus'!V177)</f>
        <v>5.8273936756082279E-2</v>
      </c>
      <c r="W222" s="34">
        <f>W177/SUM(W177,'Calculations 16to19'!W177,'Calculations 25to34'!W177,'Calculations 35to44'!W177,'Calculations 45to54'!W177,'Calculations 55to64'!W177,'Calculations 65plus'!W177)</f>
        <v>5.7580777254200154E-2</v>
      </c>
      <c r="X222" s="34">
        <f>X177/SUM(X177,'Calculations 16to19'!X177,'Calculations 25to34'!X177,'Calculations 35to44'!X177,'Calculations 45to54'!X177,'Calculations 55to64'!X177,'Calculations 65plus'!X177)</f>
        <v>5.6891461771545755E-2</v>
      </c>
      <c r="Y222" s="34">
        <f>Y177/SUM(Y177,'Calculations 16to19'!Y177,'Calculations 25to34'!Y177,'Calculations 35to44'!Y177,'Calculations 45to54'!Y177,'Calculations 55to64'!Y177,'Calculations 65plus'!Y177)</f>
        <v>5.6206143261387863E-2</v>
      </c>
      <c r="Z222" s="34">
        <f>Z177/SUM(Z177,'Calculations 16to19'!Z177,'Calculations 25to34'!Z177,'Calculations 35to44'!Z177,'Calculations 45to54'!Z177,'Calculations 55to64'!Z177,'Calculations 65plus'!Z177)</f>
        <v>5.5524969987736511E-2</v>
      </c>
      <c r="AA222" s="34">
        <f>AA177/SUM(AA177,'Calculations 16to19'!AA177,'Calculations 25to34'!AA177,'Calculations 35to44'!AA177,'Calculations 45to54'!AA177,'Calculations 55to64'!AA177,'Calculations 65plus'!AA177)</f>
        <v>5.4848085327080819E-2</v>
      </c>
      <c r="AB222" s="34">
        <f>AB177/SUM(AB177,'Calculations 16to19'!AB177,'Calculations 25to34'!AB177,'Calculations 35to44'!AB177,'Calculations 45to54'!AB177,'Calculations 55to64'!AB177,'Calculations 65plus'!AB177)</f>
        <v>5.417562759471628E-2</v>
      </c>
      <c r="AC222" s="34">
        <f>AC177/SUM(AC177,'Calculations 16to19'!AC177,'Calculations 25to34'!AC177,'Calculations 35to44'!AC177,'Calculations 45to54'!AC177,'Calculations 55to64'!AC177,'Calculations 65plus'!AC177)</f>
        <v>5.3507729894812596E-2</v>
      </c>
      <c r="AD222" s="34">
        <f>AD177/SUM(AD177,'Calculations 16to19'!AD177,'Calculations 25to34'!AD177,'Calculations 35to44'!AD177,'Calculations 45to54'!AD177,'Calculations 55to64'!AD177,'Calculations 65plus'!AD177)</f>
        <v>5.2844519993340687E-2</v>
      </c>
      <c r="AE222" s="34">
        <f>AE177/SUM(AE177,'Calculations 16to19'!AE177,'Calculations 25to34'!AE177,'Calculations 35to44'!AE177,'Calculations 45to54'!AE177,'Calculations 55to64'!AE177,'Calculations 65plus'!AE177)</f>
        <v>5.218612021292926E-2</v>
      </c>
      <c r="AF222" s="34">
        <f>AF177/SUM(AF177,'Calculations 16to19'!AF177,'Calculations 25to34'!AF177,'Calculations 35to44'!AF177,'Calculations 45to54'!AF177,'Calculations 55to64'!AF177,'Calculations 65plus'!AF177)</f>
        <v>5.1532647348704178E-2</v>
      </c>
    </row>
    <row r="223" spans="1:32" x14ac:dyDescent="0.2">
      <c r="A223" s="12" t="s">
        <v>56</v>
      </c>
      <c r="B223" s="34">
        <f>B178/SUM(B178,'Calculations 16to19'!B178,'Calculations 25to34'!B178,'Calculations 35to44'!B178,'Calculations 45to54'!B178,'Calculations 55to64'!B178,'Calculations 65plus'!B178)</f>
        <v>0.12720983858570334</v>
      </c>
      <c r="C223" s="34">
        <f>C178/SUM(C178,'Calculations 16to19'!C178,'Calculations 25to34'!C178,'Calculations 35to44'!C178,'Calculations 45to54'!C178,'Calculations 55to64'!C178,'Calculations 65plus'!C178)</f>
        <v>0.12639597304614911</v>
      </c>
      <c r="D223" s="34">
        <f>D178/SUM(D178,'Calculations 16to19'!D178,'Calculations 25to34'!D178,'Calculations 35to44'!D178,'Calculations 45to54'!D178,'Calculations 55to64'!D178,'Calculations 65plus'!D178)</f>
        <v>0.12445004267678851</v>
      </c>
      <c r="E223" s="34">
        <f>E178/SUM(E178,'Calculations 16to19'!E178,'Calculations 25to34'!E178,'Calculations 35to44'!E178,'Calculations 45to54'!E178,'Calculations 55to64'!E178,'Calculations 65plus'!E178)</f>
        <v>0.12280597749392912</v>
      </c>
      <c r="F223" s="34">
        <f>F178/SUM(F178,'Calculations 16to19'!F178,'Calculations 25to34'!F178,'Calculations 35to44'!F178,'Calculations 45to54'!F178,'Calculations 55to64'!F178,'Calculations 65plus'!F178)</f>
        <v>0.12156983489789645</v>
      </c>
      <c r="G223" s="34">
        <f>G178/SUM(G178,'Calculations 16to19'!G178,'Calculations 25to34'!G178,'Calculations 35to44'!G178,'Calculations 45to54'!G178,'Calculations 55to64'!G178,'Calculations 65plus'!G178)</f>
        <v>0.11947567065070631</v>
      </c>
      <c r="H223" s="34">
        <f>H178/SUM(H178,'Calculations 16to19'!H178,'Calculations 25to34'!H178,'Calculations 35to44'!H178,'Calculations 45to54'!H178,'Calculations 55to64'!H178,'Calculations 65plus'!H178)</f>
        <v>0.11829932537372155</v>
      </c>
      <c r="I223" s="34">
        <f>I178/SUM(I178,'Calculations 16to19'!I178,'Calculations 25to34'!I178,'Calculations 35to44'!I178,'Calculations 45to54'!I178,'Calculations 55to64'!I178,'Calculations 65plus'!I178)</f>
        <v>0.11874945885416907</v>
      </c>
      <c r="J223" s="34">
        <f>J178/SUM(J178,'Calculations 16to19'!J178,'Calculations 25to34'!J178,'Calculations 35to44'!J178,'Calculations 45to54'!J178,'Calculations 55to64'!J178,'Calculations 65plus'!J178)</f>
        <v>0.11855122320655324</v>
      </c>
      <c r="K223" s="34">
        <f>K178/SUM(K178,'Calculations 16to19'!K178,'Calculations 25to34'!K178,'Calculations 35to44'!K178,'Calculations 45to54'!K178,'Calculations 55to64'!K178,'Calculations 65plus'!K178)</f>
        <v>0.11627177636501652</v>
      </c>
      <c r="L223" s="34">
        <f>L178/SUM(L178,'Calculations 16to19'!L178,'Calculations 25to34'!L178,'Calculations 35to44'!L178,'Calculations 45to54'!L178,'Calculations 55to64'!L178,'Calculations 65plus'!L178)</f>
        <v>0.11460359880578756</v>
      </c>
      <c r="M223" s="34">
        <f>M178/SUM(M178,'Calculations 16to19'!M178,'Calculations 25to34'!M178,'Calculations 35to44'!M178,'Calculations 45to54'!M178,'Calculations 55to64'!M178,'Calculations 65plus'!M178)</f>
        <v>0.11331504987230971</v>
      </c>
      <c r="N223" s="34">
        <f>N178/SUM(N178,'Calculations 16to19'!N178,'Calculations 25to34'!N178,'Calculations 35to44'!N178,'Calculations 45to54'!N178,'Calculations 55to64'!N178,'Calculations 65plus'!N178)</f>
        <v>0.11201857646074063</v>
      </c>
      <c r="O223" s="34">
        <f>O178/SUM(O178,'Calculations 16to19'!O178,'Calculations 25to34'!O178,'Calculations 35to44'!O178,'Calculations 45to54'!O178,'Calculations 55to64'!O178,'Calculations 65plus'!O178)</f>
        <v>0.11071544463371483</v>
      </c>
      <c r="P223" s="34">
        <f>P178/SUM(P178,'Calculations 16to19'!P178,'Calculations 25to34'!P178,'Calculations 35to44'!P178,'Calculations 45to54'!P178,'Calculations 55to64'!P178,'Calculations 65plus'!P178)</f>
        <v>0.10940688117399758</v>
      </c>
      <c r="Q223" s="34">
        <f>Q178/SUM(Q178,'Calculations 16to19'!Q178,'Calculations 25to34'!Q178,'Calculations 35to44'!Q178,'Calculations 45to54'!Q178,'Calculations 55to64'!Q178,'Calculations 65plus'!Q178)</f>
        <v>0.10809407228049399</v>
      </c>
      <c r="R223" s="34">
        <f>R178/SUM(R178,'Calculations 16to19'!R178,'Calculations 25to34'!R178,'Calculations 35to44'!R178,'Calculations 45to54'!R178,'Calculations 55to64'!R178,'Calculations 65plus'!R178)</f>
        <v>0.10677816255520177</v>
      </c>
      <c r="S223" s="34">
        <f>S178/SUM(S178,'Calculations 16to19'!S178,'Calculations 25to34'!S178,'Calculations 35to44'!S178,'Calculations 45to54'!S178,'Calculations 55to64'!S178,'Calculations 65plus'!S178)</f>
        <v>0.10546025425424665</v>
      </c>
      <c r="T223" s="34">
        <f>T178/SUM(T178,'Calculations 16to19'!T178,'Calculations 25to34'!T178,'Calculations 35to44'!T178,'Calculations 45to54'!T178,'Calculations 55to64'!T178,'Calculations 65plus'!T178)</f>
        <v>0.10414140677792992</v>
      </c>
      <c r="U223" s="34">
        <f>U178/SUM(U178,'Calculations 16to19'!U178,'Calculations 25to34'!U178,'Calculations 35to44'!U178,'Calculations 45to54'!U178,'Calculations 55to64'!U178,'Calculations 65plus'!U178)</f>
        <v>0.10282263637646193</v>
      </c>
      <c r="V223" s="34">
        <f>V178/SUM(V178,'Calculations 16to19'!V178,'Calculations 25to34'!V178,'Calculations 35to44'!V178,'Calculations 45to54'!V178,'Calculations 55to64'!V178,'Calculations 65plus'!V178)</f>
        <v>0.10150491604972132</v>
      </c>
      <c r="W223" s="34">
        <f>W178/SUM(W178,'Calculations 16to19'!W178,'Calculations 25to34'!W178,'Calculations 35to44'!W178,'Calculations 45to54'!W178,'Calculations 55to64'!W178,'Calculations 65plus'!W178)</f>
        <v>0.10018917562098238</v>
      </c>
      <c r="X223" s="34">
        <f>X178/SUM(X178,'Calculations 16to19'!X178,'Calculations 25to34'!X178,'Calculations 35to44'!X178,'Calculations 45to54'!X178,'Calculations 55to64'!X178,'Calculations 65plus'!X178)</f>
        <v>9.8876301966060121E-2</v>
      </c>
      <c r="Y223" s="34">
        <f>Y178/SUM(Y178,'Calculations 16to19'!Y178,'Calculations 25to34'!Y178,'Calculations 35to44'!Y178,'Calculations 45to54'!Y178,'Calculations 55to64'!Y178,'Calculations 65plus'!Y178)</f>
        <v>9.7567139380755077E-2</v>
      </c>
      <c r="Z223" s="34">
        <f>Z178/SUM(Z178,'Calculations 16to19'!Z178,'Calculations 25to34'!Z178,'Calculations 35to44'!Z178,'Calculations 45to54'!Z178,'Calculations 55to64'!Z178,'Calculations 65plus'!Z178)</f>
        <v>9.6262490070817316E-2</v>
      </c>
      <c r="AA223" s="34">
        <f>AA178/SUM(AA178,'Calculations 16to19'!AA178,'Calculations 25to34'!AA178,'Calculations 35to44'!AA178,'Calculations 45to54'!AA178,'Calculations 55to64'!AA178,'Calculations 65plus'!AA178)</f>
        <v>9.4963114749901337E-2</v>
      </c>
      <c r="AB223" s="34">
        <f>AB178/SUM(AB178,'Calculations 16to19'!AB178,'Calculations 25to34'!AB178,'Calculations 35to44'!AB178,'Calculations 45to54'!AB178,'Calculations 55to64'!AB178,'Calculations 65plus'!AB178)</f>
        <v>9.3669733332166272E-2</v>
      </c>
      <c r="AC223" s="34">
        <f>AC178/SUM(AC178,'Calculations 16to19'!AC178,'Calculations 25to34'!AC178,'Calculations 35to44'!AC178,'Calculations 45to54'!AC178,'Calculations 55to64'!AC178,'Calculations 65plus'!AC178)</f>
        <v>9.2383025707247851E-2</v>
      </c>
      <c r="AD223" s="34">
        <f>AD178/SUM(AD178,'Calculations 16to19'!AD178,'Calculations 25to34'!AD178,'Calculations 35to44'!AD178,'Calculations 45to54'!AD178,'Calculations 55to64'!AD178,'Calculations 65plus'!AD178)</f>
        <v>9.1103632586367139E-2</v>
      </c>
      <c r="AE223" s="34">
        <f>AE178/SUM(AE178,'Calculations 16to19'!AE178,'Calculations 25to34'!AE178,'Calculations 35to44'!AE178,'Calculations 45to54'!AE178,'Calculations 55to64'!AE178,'Calculations 65plus'!AE178)</f>
        <v>8.9832156409257333E-2</v>
      </c>
      <c r="AF223" s="34">
        <f>AF178/SUM(AF178,'Calculations 16to19'!AF178,'Calculations 25to34'!AF178,'Calculations 35to44'!AF178,'Calculations 45to54'!AF178,'Calculations 55to64'!AF178,'Calculations 65plus'!AF178)</f>
        <v>8.8569162302486751E-2</v>
      </c>
    </row>
    <row r="224" spans="1:32" x14ac:dyDescent="0.2">
      <c r="A224" s="12" t="s">
        <v>57</v>
      </c>
      <c r="B224" s="34">
        <f>B179/SUM(B179,'Calculations 16to19'!B179,'Calculations 25to34'!B179,'Calculations 35to44'!B179,'Calculations 45to54'!B179,'Calculations 55to64'!B179,'Calculations 65plus'!B179)</f>
        <v>0.15572519083969469</v>
      </c>
      <c r="C224" s="34">
        <f>C179/SUM(C179,'Calculations 16to19'!C179,'Calculations 25to34'!C179,'Calculations 35to44'!C179,'Calculations 45to54'!C179,'Calculations 55to64'!C179,'Calculations 65plus'!C179)</f>
        <v>0.15474020157039989</v>
      </c>
      <c r="D224" s="34">
        <f>D179/SUM(D179,'Calculations 16to19'!D179,'Calculations 25to34'!D179,'Calculations 35to44'!D179,'Calculations 45to54'!D179,'Calculations 55to64'!D179,'Calculations 65plus'!D179)</f>
        <v>0.15249695338121297</v>
      </c>
      <c r="E224" s="34">
        <f>E179/SUM(E179,'Calculations 16to19'!E179,'Calculations 25to34'!E179,'Calculations 35to44'!E179,'Calculations 45to54'!E179,'Calculations 55to64'!E179,'Calculations 65plus'!E179)</f>
        <v>0.15056526720108449</v>
      </c>
      <c r="F224" s="34">
        <f>F179/SUM(F179,'Calculations 16to19'!F179,'Calculations 25to34'!F179,'Calculations 35to44'!F179,'Calculations 45to54'!F179,'Calculations 55to64'!F179,'Calculations 65plus'!F179)</f>
        <v>0.14898746536683288</v>
      </c>
      <c r="G224" s="34">
        <f>G179/SUM(G179,'Calculations 16to19'!G179,'Calculations 25to34'!G179,'Calculations 35to44'!G179,'Calculations 45to54'!G179,'Calculations 55to64'!G179,'Calculations 65plus'!G179)</f>
        <v>0.1461734891772625</v>
      </c>
      <c r="H224" s="34">
        <f>H179/SUM(H179,'Calculations 16to19'!H179,'Calculations 25to34'!H179,'Calculations 35to44'!H179,'Calculations 45to54'!H179,'Calculations 55to64'!H179,'Calculations 65plus'!H179)</f>
        <v>0.14442361554355995</v>
      </c>
      <c r="I224" s="34">
        <f>I179/SUM(I179,'Calculations 16to19'!I179,'Calculations 25to34'!I179,'Calculations 35to44'!I179,'Calculations 45to54'!I179,'Calculations 55to64'!I179,'Calculations 65plus'!I179)</f>
        <v>0.14463809867972854</v>
      </c>
      <c r="J224" s="34">
        <f>J179/SUM(J179,'Calculations 16to19'!J179,'Calculations 25to34'!J179,'Calculations 35to44'!J179,'Calculations 45to54'!J179,'Calculations 55to64'!J179,'Calculations 65plus'!J179)</f>
        <v>0.14417962438289811</v>
      </c>
      <c r="K224" s="34">
        <f>K179/SUM(K179,'Calculations 16to19'!K179,'Calculations 25to34'!K179,'Calculations 35to44'!K179,'Calculations 45to54'!K179,'Calculations 55to64'!K179,'Calculations 65plus'!K179)</f>
        <v>0.14131460117087832</v>
      </c>
      <c r="L224" s="34">
        <f>L179/SUM(L179,'Calculations 16to19'!L179,'Calculations 25to34'!L179,'Calculations 35to44'!L179,'Calculations 45to54'!L179,'Calculations 55to64'!L179,'Calculations 65plus'!L179)</f>
        <v>0.13944661448797582</v>
      </c>
      <c r="M224" s="34">
        <f>M179/SUM(M179,'Calculations 16to19'!M179,'Calculations 25to34'!M179,'Calculations 35to44'!M179,'Calculations 45to54'!M179,'Calculations 55to64'!M179,'Calculations 65plus'!M179)</f>
        <v>0.13780020504922094</v>
      </c>
      <c r="N224" s="34">
        <f>N179/SUM(N179,'Calculations 16to19'!N179,'Calculations 25to34'!N179,'Calculations 35to44'!N179,'Calculations 45to54'!N179,'Calculations 55to64'!N179,'Calculations 65plus'!N179)</f>
        <v>0.13615048464105559</v>
      </c>
      <c r="O224" s="34">
        <f>O179/SUM(O179,'Calculations 16to19'!O179,'Calculations 25to34'!O179,'Calculations 35to44'!O179,'Calculations 45to54'!O179,'Calculations 55to64'!O179,'Calculations 65plus'!O179)</f>
        <v>0.13449857526080977</v>
      </c>
      <c r="P224" s="34">
        <f>P179/SUM(P179,'Calculations 16to19'!P179,'Calculations 25to34'!P179,'Calculations 35to44'!P179,'Calculations 45to54'!P179,'Calculations 55to64'!P179,'Calculations 65plus'!P179)</f>
        <v>0.13284556676203035</v>
      </c>
      <c r="Q224" s="34">
        <f>Q179/SUM(Q179,'Calculations 16to19'!Q179,'Calculations 25to34'!Q179,'Calculations 35to44'!Q179,'Calculations 45to54'!Q179,'Calculations 55to64'!Q179,'Calculations 65plus'!Q179)</f>
        <v>0.13119251605316776</v>
      </c>
      <c r="R224" s="34">
        <f>R179/SUM(R179,'Calculations 16to19'!R179,'Calculations 25to34'!R179,'Calculations 35to44'!R179,'Calculations 45to54'!R179,'Calculations 55to64'!R179,'Calculations 65plus'!R179)</f>
        <v>0.12954044642184187</v>
      </c>
      <c r="S224" s="34">
        <f>S179/SUM(S179,'Calculations 16to19'!S179,'Calculations 25to34'!S179,'Calculations 35to44'!S179,'Calculations 45to54'!S179,'Calculations 55to64'!S179,'Calculations 65plus'!S179)</f>
        <v>0.12789034697904181</v>
      </c>
      <c r="T224" s="34">
        <f>T179/SUM(T179,'Calculations 16to19'!T179,'Calculations 25to34'!T179,'Calculations 35to44'!T179,'Calculations 45to54'!T179,'Calculations 55to64'!T179,'Calculations 65plus'!T179)</f>
        <v>0.12624317221773865</v>
      </c>
      <c r="U224" s="34">
        <f>U179/SUM(U179,'Calculations 16to19'!U179,'Calculations 25to34'!U179,'Calculations 35to44'!U179,'Calculations 45to54'!U179,'Calculations 55to64'!U179,'Calculations 65plus'!U179)</f>
        <v>0.12459984168051148</v>
      </c>
      <c r="V224" s="34">
        <f>V179/SUM(V179,'Calculations 16to19'!V179,'Calculations 25to34'!V179,'Calculations 35to44'!V179,'Calculations 45to54'!V179,'Calculations 55to64'!V179,'Calculations 65plus'!V179)</f>
        <v>0.1229612397308595</v>
      </c>
      <c r="W224" s="34">
        <f>W179/SUM(W179,'Calculations 16to19'!W179,'Calculations 25to34'!W179,'Calculations 35to44'!W179,'Calculations 45to54'!W179,'Calculations 55to64'!W179,'Calculations 65plus'!W179)</f>
        <v>0.12132821542296052</v>
      </c>
      <c r="X224" s="34">
        <f>X179/SUM(X179,'Calculations 16to19'!X179,'Calculations 25to34'!X179,'Calculations 35to44'!X179,'Calculations 45to54'!X179,'Calculations 55to64'!X179,'Calculations 65plus'!X179)</f>
        <v>0.11970158246468456</v>
      </c>
      <c r="Y224" s="34">
        <f>Y179/SUM(Y179,'Calculations 16to19'!Y179,'Calculations 25to34'!Y179,'Calculations 35to44'!Y179,'Calculations 45to54'!Y179,'Calculations 55to64'!Y179,'Calculations 65plus'!Y179)</f>
        <v>0.11808211926873505</v>
      </c>
      <c r="Z224" s="34">
        <f>Z179/SUM(Z179,'Calculations 16to19'!Z179,'Calculations 25to34'!Z179,'Calculations 35to44'!Z179,'Calculations 45to54'!Z179,'Calculations 55to64'!Z179,'Calculations 65plus'!Z179)</f>
        <v>0.11647056908683935</v>
      </c>
      <c r="AA224" s="34">
        <f>AA179/SUM(AA179,'Calculations 16to19'!AA179,'Calculations 25to34'!AA179,'Calculations 35to44'!AA179,'Calculations 45to54'!AA179,'Calculations 55to64'!AA179,'Calculations 65plus'!AA179)</f>
        <v>0.11486764022195378</v>
      </c>
      <c r="AB224" s="34">
        <f>AB179/SUM(AB179,'Calculations 16to19'!AB179,'Calculations 25to34'!AB179,'Calculations 35to44'!AB179,'Calculations 45to54'!AB179,'Calculations 55to64'!AB179,'Calculations 65plus'!AB179)</f>
        <v>0.11327400631352098</v>
      </c>
      <c r="AC224" s="34">
        <f>AC179/SUM(AC179,'Calculations 16to19'!AC179,'Calculations 25to34'!AC179,'Calculations 35to44'!AC179,'Calculations 45to54'!AC179,'Calculations 55to64'!AC179,'Calculations 65plus'!AC179)</f>
        <v>0.11169030669085242</v>
      </c>
      <c r="AD224" s="34">
        <f>AD179/SUM(AD179,'Calculations 16to19'!AD179,'Calculations 25to34'!AD179,'Calculations 35to44'!AD179,'Calculations 45to54'!AD179,'Calculations 55to64'!AD179,'Calculations 65plus'!AD179)</f>
        <v>0.11011714678979942</v>
      </c>
      <c r="AE224" s="34">
        <f>AE179/SUM(AE179,'Calculations 16to19'!AE179,'Calculations 25to34'!AE179,'Calculations 35to44'!AE179,'Calculations 45to54'!AE179,'Calculations 55to64'!AE179,'Calculations 65plus'!AE179)</f>
        <v>0.10855509862792538</v>
      </c>
      <c r="AF224" s="34">
        <f>AF179/SUM(AF179,'Calculations 16to19'!AF179,'Calculations 25to34'!AF179,'Calculations 35to44'!AF179,'Calculations 45to54'!AF179,'Calculations 55to64'!AF179,'Calculations 65plus'!AF179)</f>
        <v>0.10700470133349596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DCD0-251D-46F3-B1D1-9EC996F4BF39}">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T18b'!E:E,MATCH($A3,'BLS CPS T18b'!K:K,0))/INDEX('BLS CPS T18b'!B:B,MATCH($A3,'BLS CPS T18b'!K:K,0))</f>
        <v>0.1643252447850149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T18b'!E:E,MATCH($A4,'BLS CPS T18b'!K:K,0))/INDEX('BLS CPS T18b'!B:B,MATCH($A4,'BLS CPS T18b'!K:K,0))</f>
        <v>0.19607843137254902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T18b'!E:E,MATCH($A5,'BLS CPS T18b'!K:K,0))/INDEX('BLS CPS T18b'!B:B,MATCH($A5,'BLS CPS T18b'!K:K,0))</f>
        <v>0.23711340206185566</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T18b'!E:E,MATCH($A6,'BLS CPS T18b'!K:K,0))/INDEX('BLS CPS T18b'!B:B,MATCH($A6,'BLS CPS T18b'!K:K,0))</f>
        <v>0.14457831325301204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T18b'!E:E,MATCH($A7,'BLS CPS T18b'!K:K,0))/INDEX('BLS CPS T18b'!B:B,MATCH($A7,'BLS CPS T18b'!K:K,0))</f>
        <v>0.22062350119904076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T18b'!E:E,MATCH($A8,'BLS CPS T18b'!K:K,0))/INDEX('BLS CPS T18b'!B:B,MATCH($A8,'BLS CPS T18b'!K:K,0))</f>
        <v>0.24731732243229432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T18b'!E:E,MATCH($A9,'BLS CPS T18b'!K:K,0))/INDEX('BLS CPS T18b'!B:B,MATCH($A9,'BLS CPS T18b'!K:K,0))</f>
        <v>0.21846846846846846</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T18b'!E:E,MATCH($A10,'BLS CPS T18b'!K:K,0))/INDEX('BLS CPS T18b'!B:B,MATCH($A10,'BLS CPS T18b'!K:K,0))</f>
        <v>0.2255813953488372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T18b'!E:E,MATCH($A11,'BLS CPS T18b'!K:K,0))/INDEX('BLS CPS T18b'!B:B,MATCH($A11,'BLS CPS T18b'!K:K,0))</f>
        <v>0.20349563046192259</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T18b'!E:E,MATCH($A12,'BLS CPS T18b'!K:K,0))/INDEX('BLS CPS T18b'!B:B,MATCH($A12,'BLS CPS T18b'!K:K,0))</f>
        <v>0.21649484536082475</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T18b'!E:E,MATCH($A13,'BLS CPS T18b'!K:K,0))/INDEX('BLS CPS T18b'!B:B,MATCH($A13,'BLS CPS T18b'!K:K,0))</f>
        <v>0.20370370370370369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T18b'!E:E,MATCH($A14,'BLS CPS T18b'!K:K,0))/INDEX('BLS CPS T18b'!B:B,MATCH($A14,'BLS CPS T18b'!K:K,0))</f>
        <v>0.22421524663677131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T18b'!E:E,MATCH($A15,'BLS CPS T18b'!K:K,0))/INDEX('BLS CPS T18b'!B:B,MATCH($A15,'BLS CPS T18b'!K:K,0))</f>
        <v>0.21715328467153286</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T18b'!E:E,MATCH($A16,'BLS CPS T18b'!K:K,0))/INDEX('BLS CPS T18b'!B:B,MATCH($A16,'BLS CPS T18b'!K:K,0))</f>
        <v>0.16260162601626016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T18b'!E:E,MATCH($A17,'BLS CPS T18b'!K:K,0))/INDEX('BLS CPS T18b'!B:B,MATCH($A17,'BLS CPS T18b'!K:K,0))</f>
        <v>0.17421602787456447</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T18b'!E:E,MATCH($A18,'BLS CPS T18b'!K:K,0))/INDEX('BLS CPS T18b'!B:B,MATCH($A18,'BLS CPS T18b'!K:K,0))</f>
        <v>0.20703125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T18b'!E:E,MATCH($A19,'BLS CPS T18b'!K:K,0))/INDEX('BLS CPS T18b'!B:B,MATCH($A19,'BLS CPS T18b'!K:K,0))</f>
        <v>0.19718309859154928</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T18b'!E:E,MATCH($A20,'BLS CPS T18b'!K:K,0))/INDEX('BLS CPS T18b'!B:B,MATCH($A20,'BLS CPS T18b'!K:K,0))</f>
        <v>0.21547502448579825</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T18b'!E:E,MATCH($A21,'BLS CPS T18b'!K:K,0))/INDEX('BLS CPS T18b'!B:B,MATCH($A21,'BLS CPS T18b'!K:K,0))</f>
        <v>0.21077959576515881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T18b'!E:E,MATCH($A22,'BLS CPS T18b'!K:K,0))/INDEX('BLS CPS T18b'!B:B,MATCH($A22,'BLS CPS T18b'!K:K,0))</f>
        <v>0.23404255319148937</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T18b'!E:E,MATCH($A23,'BLS CPS T18b'!K:K,0))/INDEX('BLS CPS T18b'!B:B,MATCH($A23,'BLS CPS T18b'!K:K,0))</f>
        <v>0.19571045576407506</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T18b'!E:E,MATCH($A24,'BLS CPS T18b'!K:K,0))/INDEX('BLS CPS T18b'!B:B,MATCH($A24,'BLS CPS T18b'!K:K,0))</f>
        <v>0.24960505529225907</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T18b'!E:E,MATCH($A25,'BLS CPS T18b'!K:K,0))/INDEX('BLS CPS T18b'!B:B,MATCH($A25,'BLS CPS T18b'!K:K,0))</f>
        <v>0.24470134874759153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T18b'!E:E,MATCH($A26,'BLS CPS T18b'!K:K,0))/INDEX('BLS CPS T18b'!B:B,MATCH($A26,'BLS CPS T18b'!K:K,0))</f>
        <v>0.20959264126149804</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T18b'!E:E,MATCH($A27,'BLS CPS T18b'!K:K,0))/INDEX('BLS CPS T18b'!B:B,MATCH($A27,'BLS CPS T18b'!K:K,0))</f>
        <v>0.23886639676113361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T18b'!E:E,MATCH($A28,'BLS CPS T18b'!K:K,0))/INDEX('BLS CPS T18b'!B:B,MATCH($A28,'BLS CPS T18b'!K:K,0))</f>
        <v>0.28000000000000003</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T18b'!E:E,MATCH($A29,'BLS CPS T18b'!K:K,0))/INDEX('BLS CPS T18b'!B:B,MATCH($A29,'BLS CPS T18b'!K:K,0))</f>
        <v>0.21248499399759904</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T18b'!E:E,MATCH($A30,'BLS CPS T18b'!K:K,0))/INDEX('BLS CPS T18b'!B:B,MATCH($A30,'BLS CPS T18b'!K:K,0))</f>
        <v>0.21518635267939923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T18b'!E:E,MATCH($A31,'BLS CPS T18b'!K:K,0))/INDEX('BLS CPS T18b'!B:B,MATCH($A31,'BLS CPS T18b'!K:K,0))</f>
        <v>0.22886934541050083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T18b'!E:E,MATCH($A32,'BLS CPS T18b'!K:K,0))/INDEX('BLS CPS T18b'!B:B,MATCH($A32,'BLS CPS T18b'!K:K,0))</f>
        <v>0.21966527196652719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T18b'!E:E,MATCH($A33,'BLS CPS T18b'!K:K,0))/INDEX('BLS CPS T18b'!B:B,MATCH($A33,'BLS CPS T18b'!K:K,0))</f>
        <v>0.21421331230994481</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T18b'!E:E,MATCH($A34,'BLS CPS T18b'!K:K,0))/INDEX('BLS CPS T18b'!B:B,MATCH($A34,'BLS CPS T18b'!K:K,0))</f>
        <v>0.25547445255474455</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T18b'!E:E,MATCH($A35,'BLS CPS T18b'!K:K,0))/INDEX('BLS CPS T18b'!B:B,MATCH($A35,'BLS CPS T18b'!K:K,0))</f>
        <v>0.20368098159509201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T18b'!E:E,MATCH($A36,'BLS CPS T18b'!K:K,0))/INDEX('BLS CPS T18b'!B:B,MATCH($A36,'BLS CPS T18b'!K:K,0))</f>
        <v>0.33495145631067963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T18b'!E:E,MATCH($A37,'BLS CPS T18b'!K:K,0))/INDEX('BLS CPS T18b'!B:B,MATCH($A37,'BLS CPS T18b'!K:K,0))</f>
        <v>0.24115713346482578</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T18b'!E:E,MATCH($A38,'BLS CPS T18b'!K:K,0))/INDEX('BLS CPS T18b'!B:B,MATCH($A38,'BLS CPS T18b'!K:K,0))</f>
        <v>0.16691015339663989</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T18b'!E:E,MATCH($A39,'BLS CPS T18b'!K:K,0))/INDEX('BLS CPS T18b'!B:B,MATCH($A39,'BLS CPS T18b'!K:K,0))</f>
        <v>0.25568664965986393</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T18b'!E:E,MATCH($A40,'BLS CPS T18b'!K:K,0))/INDEX('BLS CPS T18b'!B:B,MATCH($A40,'BLS CPS T18b'!K:K,0))</f>
        <v>0.2015731235835222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T18b'!E:E,MATCH($A41,'BLS CPS T18b'!K:K,0))/INDEX('BLS CPS T18b'!B:B,MATCH($A41,'BLS CPS T18b'!K:K,0))</f>
        <v>0.20899094921086095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T18b'!E:E,MATCH($A42,'BLS CPS T18b'!K:K,0))/INDEX('BLS CPS T18b'!B:B,MATCH($A42,'BLS CPS T18b'!K:K,0))</f>
        <v>0.24681712962962962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T18b'!E:E,MATCH($A43,'BLS CPS T18b'!K:K,0))/INDEX('BLS CPS T18b'!B:B,MATCH($A43,'BLS CPS T18b'!K:K,0))</f>
        <v>0.23106497500961168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T18b'!E:E,MATCH($A44,'BLS CPS T18b'!K:K,0))/INDEX('BLS CPS T18b'!B:B,MATCH($A44,'BLS CPS T18b'!K:K,0))</f>
        <v>0.16666666666666666</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0.32515362946856863</v>
      </c>
    </row>
    <row r="49" spans="1:2" x14ac:dyDescent="0.2">
      <c r="A49" s="12" t="s">
        <v>94</v>
      </c>
      <c r="B49" s="56">
        <f>('S Curve Equation'!$B$11-(LN(1/((B4/'S Curve Equation'!$B$14)-'S Curve Equation'!$B$13)-1)/'S Curve Equation'!$B$10))/'S Curve Equation'!$B$12</f>
        <v>0.34787191814137508</v>
      </c>
    </row>
    <row r="50" spans="1:2" x14ac:dyDescent="0.2">
      <c r="A50" s="12" t="s">
        <v>93</v>
      </c>
      <c r="B50" s="56">
        <f>('S Curve Equation'!$B$11-(LN(1/((B5/'S Curve Equation'!$B$14)-'S Curve Equation'!$B$13)-1)/'S Curve Equation'!$B$10))/'S Curve Equation'!$B$12</f>
        <v>0.37367781567102598</v>
      </c>
    </row>
    <row r="51" spans="1:2" x14ac:dyDescent="0.2">
      <c r="A51" s="12" t="s">
        <v>28</v>
      </c>
      <c r="B51" s="56">
        <f>('S Curve Equation'!$B$11-(LN(1/((B6/'S Curve Equation'!$B$14)-'S Curve Equation'!$B$13)-1)/'S Curve Equation'!$B$10))/'S Curve Equation'!$B$12</f>
        <v>0.30933436726489322</v>
      </c>
    </row>
    <row r="52" spans="1:2" x14ac:dyDescent="0.2">
      <c r="A52" s="12" t="s">
        <v>29</v>
      </c>
      <c r="B52" s="56">
        <f>('S Curve Equation'!$B$11-(LN(1/((B7/'S Curve Equation'!$B$14)-'S Curve Equation'!$B$13)-1)/'S Curve Equation'!$B$10))/'S Curve Equation'!$B$12</f>
        <v>0.36370187797808395</v>
      </c>
    </row>
    <row r="53" spans="1:2" x14ac:dyDescent="0.2">
      <c r="A53" s="12" t="s">
        <v>30</v>
      </c>
      <c r="B53" s="56">
        <f>('S Curve Equation'!$B$11-(LN(1/((B8/'S Curve Equation'!$B$14)-'S Curve Equation'!$B$13)-1)/'S Curve Equation'!$B$10))/'S Curve Equation'!$B$12</f>
        <v>0.37962610675378405</v>
      </c>
    </row>
    <row r="54" spans="1:2" x14ac:dyDescent="0.2">
      <c r="A54" s="12" t="s">
        <v>31</v>
      </c>
      <c r="B54" s="56">
        <f>('S Curve Equation'!$B$11-(LN(1/((B9/'S Curve Equation'!$B$14)-'S Curve Equation'!$B$13)-1)/'S Curve Equation'!$B$10))/'S Curve Equation'!$B$12</f>
        <v>0.36236185666201204</v>
      </c>
    </row>
    <row r="55" spans="1:2" x14ac:dyDescent="0.2">
      <c r="A55" s="12" t="s">
        <v>32</v>
      </c>
      <c r="B55" s="56">
        <f>('S Curve Equation'!$B$11-(LN(1/((B10/'S Curve Equation'!$B$14)-'S Curve Equation'!$B$13)-1)/'S Curve Equation'!$B$10))/'S Curve Equation'!$B$12</f>
        <v>0.3667517319583089</v>
      </c>
    </row>
    <row r="56" spans="1:2" x14ac:dyDescent="0.2">
      <c r="A56" s="12" t="s">
        <v>33</v>
      </c>
      <c r="B56" s="56">
        <f>('S Curve Equation'!$B$11-(LN(1/((B11/'S Curve Equation'!$B$14)-'S Curve Equation'!$B$13)-1)/'S Curve Equation'!$B$10))/'S Curve Equation'!$B$12</f>
        <v>0.35279342103058098</v>
      </c>
    </row>
    <row r="57" spans="1:2" x14ac:dyDescent="0.2">
      <c r="A57" s="12" t="s">
        <v>34</v>
      </c>
      <c r="B57" s="56">
        <f>('S Curve Equation'!$B$11-(LN(1/((B12/'S Curve Equation'!$B$14)-'S Curve Equation'!$B$13)-1)/'S Curve Equation'!$B$10))/'S Curve Equation'!$B$12</f>
        <v>0.36112678262046605</v>
      </c>
    </row>
    <row r="58" spans="1:2" x14ac:dyDescent="0.2">
      <c r="A58" s="12" t="s">
        <v>92</v>
      </c>
      <c r="B58" s="56">
        <f>('S Curve Equation'!$B$11-(LN(1/((B13/'S Curve Equation'!$B$14)-'S Curve Equation'!$B$13)-1)/'S Curve Equation'!$B$10))/'S Curve Equation'!$B$12</f>
        <v>0.35292966168351392</v>
      </c>
    </row>
    <row r="59" spans="1:2" x14ac:dyDescent="0.2">
      <c r="A59" s="12" t="s">
        <v>89</v>
      </c>
      <c r="B59" s="56">
        <f>('S Curve Equation'!$B$11-(LN(1/((B14/'S Curve Equation'!$B$14)-'S Curve Equation'!$B$13)-1)/'S Curve Equation'!$B$10))/'S Curve Equation'!$B$12</f>
        <v>0.36591585365717083</v>
      </c>
    </row>
    <row r="60" spans="1:2" x14ac:dyDescent="0.2">
      <c r="A60" s="12" t="s">
        <v>35</v>
      </c>
      <c r="B60" s="56">
        <f>('S Curve Equation'!$B$11-(LN(1/((B15/'S Curve Equation'!$B$14)-'S Curve Equation'!$B$13)-1)/'S Curve Equation'!$B$10))/'S Curve Equation'!$B$12</f>
        <v>0.36153967173848989</v>
      </c>
    </row>
    <row r="61" spans="1:2" x14ac:dyDescent="0.2">
      <c r="A61" s="12" t="s">
        <v>98</v>
      </c>
      <c r="B61" s="56">
        <f>('S Curve Equation'!$B$11-(LN(1/((B16/'S Curve Equation'!$B$14)-'S Curve Equation'!$B$13)-1)/'S Curve Equation'!$B$10))/'S Curve Equation'!$B$12</f>
        <v>0.32383146050249212</v>
      </c>
    </row>
    <row r="62" spans="1:2" x14ac:dyDescent="0.2">
      <c r="A62" s="12" t="s">
        <v>97</v>
      </c>
      <c r="B62" s="56">
        <f>('S Curve Equation'!$B$11-(LN(1/((B17/'S Curve Equation'!$B$14)-'S Curve Equation'!$B$13)-1)/'S Curve Equation'!$B$10))/'S Curve Equation'!$B$12</f>
        <v>0.33254878241826313</v>
      </c>
    </row>
    <row r="63" spans="1:2" x14ac:dyDescent="0.2">
      <c r="A63" s="12" t="s">
        <v>101</v>
      </c>
      <c r="B63" s="56">
        <f>('S Curve Equation'!$B$11-(LN(1/((B18/'S Curve Equation'!$B$14)-'S Curve Equation'!$B$13)-1)/'S Curve Equation'!$B$10))/'S Curve Equation'!$B$12</f>
        <v>0.35509544003205828</v>
      </c>
    </row>
    <row r="64" spans="1:2" x14ac:dyDescent="0.2">
      <c r="A64" s="12" t="s">
        <v>104</v>
      </c>
      <c r="B64" s="56">
        <f>('S Curve Equation'!$B$11-(LN(1/((B19/'S Curve Equation'!$B$14)-'S Curve Equation'!$B$13)-1)/'S Curve Equation'!$B$10))/'S Curve Equation'!$B$12</f>
        <v>0.34861307966981891</v>
      </c>
    </row>
    <row r="65" spans="1:2" x14ac:dyDescent="0.2">
      <c r="A65" s="12" t="s">
        <v>36</v>
      </c>
      <c r="B65" s="56">
        <f>('S Curve Equation'!$B$11-(LN(1/((B20/'S Curve Equation'!$B$14)-'S Curve Equation'!$B$13)-1)/'S Curve Equation'!$B$10))/'S Curve Equation'!$B$12</f>
        <v>0.36048559616531045</v>
      </c>
    </row>
    <row r="66" spans="1:2" x14ac:dyDescent="0.2">
      <c r="A66" s="12" t="s">
        <v>37</v>
      </c>
      <c r="B66" s="56">
        <f>('S Curve Equation'!$B$11-(LN(1/((B21/'S Curve Equation'!$B$14)-'S Curve Equation'!$B$13)-1)/'S Curve Equation'!$B$10))/'S Curve Equation'!$B$12</f>
        <v>0.35750648619265657</v>
      </c>
    </row>
    <row r="67" spans="1:2" x14ac:dyDescent="0.2">
      <c r="A67" s="12" t="s">
        <v>38</v>
      </c>
      <c r="B67" s="56">
        <f>('S Curve Equation'!$B$11-(LN(1/((B22/'S Curve Equation'!$B$14)-'S Curve Equation'!$B$13)-1)/'S Curve Equation'!$B$10))/'S Curve Equation'!$B$12</f>
        <v>0.37185545241549811</v>
      </c>
    </row>
    <row r="68" spans="1:2" x14ac:dyDescent="0.2">
      <c r="A68" s="12" t="s">
        <v>39</v>
      </c>
      <c r="B68" s="56">
        <f>('S Curve Equation'!$B$11-(LN(1/((B23/'S Curve Equation'!$B$14)-'S Curve Equation'!$B$13)-1)/'S Curve Equation'!$B$10))/'S Curve Equation'!$B$12</f>
        <v>0.347624376392691</v>
      </c>
    </row>
    <row r="69" spans="1:2" x14ac:dyDescent="0.2">
      <c r="A69" s="12" t="s">
        <v>40</v>
      </c>
      <c r="B69" s="56">
        <f>('S Curve Equation'!$B$11-(LN(1/((B24/'S Curve Equation'!$B$14)-'S Curve Equation'!$B$13)-1)/'S Curve Equation'!$B$10))/'S Curve Equation'!$B$12</f>
        <v>0.38093817336501978</v>
      </c>
    </row>
    <row r="70" spans="1:2" x14ac:dyDescent="0.2">
      <c r="A70" s="12" t="s">
        <v>41</v>
      </c>
      <c r="B70" s="56">
        <f>('S Curve Equation'!$B$11-(LN(1/((B25/'S Curve Equation'!$B$14)-'S Curve Equation'!$B$13)-1)/'S Curve Equation'!$B$10))/'S Curve Equation'!$B$12</f>
        <v>0.37811633709441311</v>
      </c>
    </row>
    <row r="71" spans="1:2" x14ac:dyDescent="0.2">
      <c r="A71" s="12" t="s">
        <v>42</v>
      </c>
      <c r="B71" s="56">
        <f>('S Curve Equation'!$B$11-(LN(1/((B26/'S Curve Equation'!$B$14)-'S Curve Equation'!$B$13)-1)/'S Curve Equation'!$B$10))/'S Curve Equation'!$B$12</f>
        <v>0.35674621784845217</v>
      </c>
    </row>
    <row r="72" spans="1:2" x14ac:dyDescent="0.2">
      <c r="A72" s="12" t="s">
        <v>105</v>
      </c>
      <c r="B72" s="56">
        <f>('S Curve Equation'!$B$11-(LN(1/((B27/'S Curve Equation'!$B$14)-'S Curve Equation'!$B$13)-1)/'S Curve Equation'!$B$10))/'S Curve Equation'!$B$12</f>
        <v>0.37471125079296941</v>
      </c>
    </row>
    <row r="73" spans="1:2" x14ac:dyDescent="0.2">
      <c r="A73" s="12" t="s">
        <v>106</v>
      </c>
      <c r="B73" s="56">
        <f>('S Curve Equation'!$B$11-(LN(1/((B28/'S Curve Equation'!$B$14)-'S Curve Equation'!$B$13)-1)/'S Curve Equation'!$B$10))/'S Curve Equation'!$B$12</f>
        <v>0.39771034683147927</v>
      </c>
    </row>
    <row r="74" spans="1:2" x14ac:dyDescent="0.2">
      <c r="A74" s="12" t="s">
        <v>107</v>
      </c>
      <c r="B74" s="56">
        <f>('S Curve Equation'!$B$11-(LN(1/((B29/'S Curve Equation'!$B$14)-'S Curve Equation'!$B$13)-1)/'S Curve Equation'!$B$10))/'S Curve Equation'!$B$12</f>
        <v>0.35859370499114562</v>
      </c>
    </row>
    <row r="75" spans="1:2" x14ac:dyDescent="0.2">
      <c r="A75" s="12" t="s">
        <v>43</v>
      </c>
      <c r="B75" s="56">
        <f>('S Curve Equation'!$B$11-(LN(1/((B30/'S Curve Equation'!$B$14)-'S Curve Equation'!$B$13)-1)/'S Curve Equation'!$B$10))/'S Curve Equation'!$B$12</f>
        <v>0.36030372685019174</v>
      </c>
    </row>
    <row r="76" spans="1:2" x14ac:dyDescent="0.2">
      <c r="A76" s="12" t="s">
        <v>44</v>
      </c>
      <c r="B76" s="56">
        <f>('S Curve Equation'!$B$11-(LN(1/((B31/'S Curve Equation'!$B$14)-'S Curve Equation'!$B$13)-1)/'S Curve Equation'!$B$10))/'S Curve Equation'!$B$12</f>
        <v>0.36874976622847822</v>
      </c>
    </row>
    <row r="77" spans="1:2" x14ac:dyDescent="0.2">
      <c r="A77" s="12" t="s">
        <v>45</v>
      </c>
      <c r="B77" s="56">
        <f>('S Curve Equation'!$B$11-(LN(1/((B32/'S Curve Equation'!$B$14)-'S Curve Equation'!$B$13)-1)/'S Curve Equation'!$B$10))/'S Curve Equation'!$B$12</f>
        <v>0.36310713547096923</v>
      </c>
    </row>
    <row r="78" spans="1:2" x14ac:dyDescent="0.2">
      <c r="A78" s="12" t="s">
        <v>46</v>
      </c>
      <c r="B78" s="56">
        <f>('S Curve Equation'!$B$11-(LN(1/((B33/'S Curve Equation'!$B$14)-'S Curve Equation'!$B$13)-1)/'S Curve Equation'!$B$10))/'S Curve Equation'!$B$12</f>
        <v>0.35968946539346131</v>
      </c>
    </row>
    <row r="79" spans="1:2" x14ac:dyDescent="0.2">
      <c r="A79" s="12" t="s">
        <v>47</v>
      </c>
      <c r="B79" s="56">
        <f>('S Curve Equation'!$B$11-(LN(1/((B34/'S Curve Equation'!$B$14)-'S Curve Equation'!$B$13)-1)/'S Curve Equation'!$B$10))/'S Curve Equation'!$B$12</f>
        <v>0.38427026157748218</v>
      </c>
    </row>
    <row r="80" spans="1:2" x14ac:dyDescent="0.2">
      <c r="A80" s="12" t="s">
        <v>48</v>
      </c>
      <c r="B80" s="56">
        <f>('S Curve Equation'!$B$11-(LN(1/((B35/'S Curve Equation'!$B$14)-'S Curve Equation'!$B$13)-1)/'S Curve Equation'!$B$10))/'S Curve Equation'!$B$12</f>
        <v>0.35291478857939762</v>
      </c>
    </row>
    <row r="81" spans="1:32" x14ac:dyDescent="0.2">
      <c r="A81" s="12" t="s">
        <v>49</v>
      </c>
      <c r="B81" s="56">
        <f>('S Curve Equation'!$B$11-(LN(1/((B36/'S Curve Equation'!$B$14)-'S Curve Equation'!$B$13)-1)/'S Curve Equation'!$B$10))/'S Curve Equation'!$B$12</f>
        <v>0.42559593192452916</v>
      </c>
    </row>
    <row r="82" spans="1:32" x14ac:dyDescent="0.2">
      <c r="A82" s="12" t="s">
        <v>50</v>
      </c>
      <c r="B82" s="56">
        <f>('S Curve Equation'!$B$11-(LN(1/((B37/'S Curve Equation'!$B$14)-'S Curve Equation'!$B$13)-1)/'S Curve Equation'!$B$10))/'S Curve Equation'!$B$12</f>
        <v>0.37605434582981795</v>
      </c>
    </row>
    <row r="83" spans="1:32" x14ac:dyDescent="0.2">
      <c r="A83" s="12" t="s">
        <v>51</v>
      </c>
      <c r="B83" s="56">
        <f>('S Curve Equation'!$B$11-(LN(1/((B38/'S Curve Equation'!$B$14)-'S Curve Equation'!$B$13)-1)/'S Curve Equation'!$B$10))/'S Curve Equation'!$B$12</f>
        <v>0.32711733660492859</v>
      </c>
    </row>
    <row r="84" spans="1:32" x14ac:dyDescent="0.2">
      <c r="A84" s="12" t="s">
        <v>52</v>
      </c>
      <c r="B84" s="56">
        <f>('S Curve Equation'!$B$11-(LN(1/((B39/'S Curve Equation'!$B$14)-'S Curve Equation'!$B$13)-1)/'S Curve Equation'!$B$10))/'S Curve Equation'!$B$12</f>
        <v>0.38438982952896938</v>
      </c>
    </row>
    <row r="85" spans="1:32" x14ac:dyDescent="0.2">
      <c r="A85" s="12" t="s">
        <v>53</v>
      </c>
      <c r="B85" s="56">
        <f>('S Curve Equation'!$B$11-(LN(1/((B40/'S Curve Equation'!$B$14)-'S Curve Equation'!$B$13)-1)/'S Curve Equation'!$B$10))/'S Curve Equation'!$B$12</f>
        <v>0.35153000282277008</v>
      </c>
    </row>
    <row r="86" spans="1:32" x14ac:dyDescent="0.2">
      <c r="A86" s="12" t="s">
        <v>54</v>
      </c>
      <c r="B86" s="56">
        <f>('S Curve Equation'!$B$11-(LN(1/((B41/'S Curve Equation'!$B$14)-'S Curve Equation'!$B$13)-1)/'S Curve Equation'!$B$10))/'S Curve Equation'!$B$12</f>
        <v>0.35635969107431464</v>
      </c>
    </row>
    <row r="87" spans="1:32" x14ac:dyDescent="0.2">
      <c r="A87" s="12" t="s">
        <v>55</v>
      </c>
      <c r="B87" s="56">
        <f>('S Curve Equation'!$B$11-(LN(1/((B42/'S Curve Equation'!$B$14)-'S Curve Equation'!$B$13)-1)/'S Curve Equation'!$B$10))/'S Curve Equation'!$B$12</f>
        <v>0.3793382142006741</v>
      </c>
    </row>
    <row r="88" spans="1:32" x14ac:dyDescent="0.2">
      <c r="A88" s="12" t="s">
        <v>56</v>
      </c>
      <c r="B88" s="56">
        <f>('S Curve Equation'!$B$11-(LN(1/((B43/'S Curve Equation'!$B$14)-'S Curve Equation'!$B$13)-1)/'S Curve Equation'!$B$10))/'S Curve Equation'!$B$12</f>
        <v>0.37007346809005437</v>
      </c>
    </row>
    <row r="89" spans="1:32" x14ac:dyDescent="0.2">
      <c r="A89" s="12" t="s">
        <v>57</v>
      </c>
      <c r="B89" s="56">
        <f>('S Curve Equation'!$B$11-(LN(1/((B44/'S Curve Equation'!$B$14)-'S Curve Equation'!$B$13)-1)/'S Curve Equation'!$B$10))/'S Curve Equation'!$B$12</f>
        <v>0.32693332862520386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0.32515362946856863</v>
      </c>
      <c r="C93">
        <f>IF('LF Projected Ratios'!D$51&gt;=0,$B93+(1-$B93)*'LF Projected Ratios'!D$51,$B93*(1+'LF Projected Ratios'!D$51))</f>
        <v>0.3247863617033741</v>
      </c>
      <c r="D93">
        <f>IF('LF Projected Ratios'!E$51&gt;=0,$B93+(1-$B93)*'LF Projected Ratios'!E$51,$B93*(1+'LF Projected Ratios'!E$51))</f>
        <v>0.32451257803043998</v>
      </c>
      <c r="E93">
        <f>IF('LF Projected Ratios'!F$51&gt;=0,$B93+(1-$B93)*'LF Projected Ratios'!F$51,$B93*(1+'LF Projected Ratios'!F$51))</f>
        <v>0.32352841677198457</v>
      </c>
      <c r="F93">
        <f>IF('LF Projected Ratios'!G$51&gt;=0,$B93+(1-$B93)*'LF Projected Ratios'!G$51,$B93*(1+'LF Projected Ratios'!G$51))</f>
        <v>0.32170113995615113</v>
      </c>
      <c r="G93">
        <f>IF('LF Projected Ratios'!H$51&gt;=0,$B93+(1-$B93)*'LF Projected Ratios'!H$51,$B93*(1+'LF Projected Ratios'!H$51))</f>
        <v>0.31904722825972448</v>
      </c>
      <c r="H93">
        <f>IF('LF Projected Ratios'!I$51&gt;=0,$B93+(1-$B93)*'LF Projected Ratios'!I$51,$B93*(1+'LF Projected Ratios'!I$51))</f>
        <v>0.31563222983395123</v>
      </c>
      <c r="I93">
        <f>IF('LF Projected Ratios'!J$51&gt;=0,$B93+(1-$B93)*'LF Projected Ratios'!J$51,$B93*(1+'LF Projected Ratios'!J$51))</f>
        <v>0.31202976404260546</v>
      </c>
      <c r="J93">
        <f>IF('LF Projected Ratios'!K$51&gt;=0,$B93+(1-$B93)*'LF Projected Ratios'!K$51,$B93*(1+'LF Projected Ratios'!K$51))</f>
        <v>0.30922518884580102</v>
      </c>
      <c r="K93">
        <f>IF('LF Projected Ratios'!L$51&gt;=0,$B93+(1-$B93)*'LF Projected Ratios'!L$51,$B93*(1+'LF Projected Ratios'!L$51))</f>
        <v>0.30705011660780285</v>
      </c>
      <c r="L93">
        <f>IF('LF Projected Ratios'!M$51&gt;=0,$B93+(1-$B93)*'LF Projected Ratios'!M$51,$B93*(1+'LF Projected Ratios'!M$51))</f>
        <v>0.30737805576731658</v>
      </c>
      <c r="M93">
        <f>IF('LF Projected Ratios'!N$51&gt;=0,$B93+(1-$B93)*'LF Projected Ratios'!N$51,$B93*(1+'LF Projected Ratios'!N$51))</f>
        <v>0.30553688670372914</v>
      </c>
      <c r="N93">
        <f>IF('LF Projected Ratios'!O$51&gt;=0,$B93+(1-$B93)*'LF Projected Ratios'!O$51,$B93*(1+'LF Projected Ratios'!O$51))</f>
        <v>0.30371258719759314</v>
      </c>
      <c r="O93">
        <f>IF('LF Projected Ratios'!P$51&gt;=0,$B93+(1-$B93)*'LF Projected Ratios'!P$51,$B93*(1+'LF Projected Ratios'!P$51))</f>
        <v>0.30190492645734979</v>
      </c>
      <c r="P93">
        <f>IF('LF Projected Ratios'!Q$51&gt;=0,$B93+(1-$B93)*'LF Projected Ratios'!Q$51,$B93*(1+'LF Projected Ratios'!Q$51))</f>
        <v>0.30011367788225962</v>
      </c>
      <c r="Q93">
        <f>IF('LF Projected Ratios'!R$51&gt;=0,$B93+(1-$B93)*'LF Projected Ratios'!R$51,$B93*(1+'LF Projected Ratios'!R$51))</f>
        <v>0.29833861896770836</v>
      </c>
      <c r="R93">
        <f>IF('LF Projected Ratios'!S$51&gt;=0,$B93+(1-$B93)*'LF Projected Ratios'!S$51,$B93*(1+'LF Projected Ratios'!S$51))</f>
        <v>0.29657953121306846</v>
      </c>
      <c r="S93">
        <f>IF('LF Projected Ratios'!T$51&gt;=0,$B93+(1-$B93)*'LF Projected Ratios'!T$51,$B93*(1+'LF Projected Ratios'!T$51))</f>
        <v>0.2948362000320387</v>
      </c>
      <c r="T93">
        <f>IF('LF Projected Ratios'!U$51&gt;=0,$B93+(1-$B93)*'LF Projected Ratios'!U$51,$B93*(1+'LF Projected Ratios'!U$51))</f>
        <v>0.29310841466538012</v>
      </c>
      <c r="U93">
        <f>IF('LF Projected Ratios'!V$51&gt;=0,$B93+(1-$B93)*'LF Projected Ratios'!V$51,$B93*(1+'LF Projected Ratios'!V$51))</f>
        <v>0.2913959680959774</v>
      </c>
      <c r="V93">
        <f>IF('LF Projected Ratios'!W$51&gt;=0,$B93+(1-$B93)*'LF Projected Ratios'!W$51,$B93*(1+'LF Projected Ratios'!W$51))</f>
        <v>0.28969865696615288</v>
      </c>
      <c r="W93">
        <f>IF('LF Projected Ratios'!X$51&gt;=0,$B93+(1-$B93)*'LF Projected Ratios'!X$51,$B93*(1+'LF Projected Ratios'!X$51))</f>
        <v>0.28801628149716041</v>
      </c>
      <c r="X93">
        <f>IF('LF Projected Ratios'!Y$51&gt;=0,$B93+(1-$B93)*'LF Projected Ratios'!Y$51,$B93*(1+'LF Projected Ratios'!Y$51))</f>
        <v>0.28634864541080013</v>
      </c>
      <c r="Y93">
        <f>IF('LF Projected Ratios'!Z$51&gt;=0,$B93+(1-$B93)*'LF Projected Ratios'!Z$51,$B93*(1+'LF Projected Ratios'!Z$51))</f>
        <v>0.2846955558530786</v>
      </c>
      <c r="Z93">
        <f>IF('LF Projected Ratios'!AA$51&gt;=0,$B93+(1-$B93)*'LF Projected Ratios'!AA$51,$B93*(1+'LF Projected Ratios'!AA$51))</f>
        <v>0.28305682331986398</v>
      </c>
      <c r="AA93">
        <f>IF('LF Projected Ratios'!AB$51&gt;=0,$B93+(1-$B93)*'LF Projected Ratios'!AB$51,$B93*(1+'LF Projected Ratios'!AB$51))</f>
        <v>0.28143226158446533</v>
      </c>
      <c r="AB93">
        <f>IF('LF Projected Ratios'!AC$51&gt;=0,$B93+(1-$B93)*'LF Projected Ratios'!AC$51,$B93*(1+'LF Projected Ratios'!AC$51))</f>
        <v>0.27982168762708404</v>
      </c>
      <c r="AC93">
        <f>IF('LF Projected Ratios'!AD$51&gt;=0,$B93+(1-$B93)*'LF Projected Ratios'!AD$51,$B93*(1+'LF Projected Ratios'!AD$51))</f>
        <v>0.27822492156608059</v>
      </c>
      <c r="AD93">
        <f>IF('LF Projected Ratios'!AE$51&gt;=0,$B93+(1-$B93)*'LF Projected Ratios'!AE$51,$B93*(1+'LF Projected Ratios'!AE$51))</f>
        <v>0.27664178659100042</v>
      </c>
      <c r="AE93">
        <f>IF('LF Projected Ratios'!AF$51&gt;=0,$B93+(1-$B93)*'LF Projected Ratios'!AF$51,$B93*(1+'LF Projected Ratios'!AF$51))</f>
        <v>0.27507210889730854</v>
      </c>
      <c r="AF93">
        <f>IF('LF Projected Ratios'!AG$51&gt;=0,$B93+(1-$B93)*'LF Projected Ratios'!AG$51,$B93*(1+'LF Projected Ratios'!AG$51))</f>
        <v>0.27351571762278076</v>
      </c>
    </row>
    <row r="94" spans="1:32" x14ac:dyDescent="0.2">
      <c r="A94" s="12" t="s">
        <v>94</v>
      </c>
      <c r="B94" s="56">
        <f t="shared" ref="B94:B134" si="0">B49</f>
        <v>0.34787191814137508</v>
      </c>
      <c r="C94">
        <f>IF('LF Projected Ratios'!D$51&gt;=0,$B94+(1-$B94)*'LF Projected Ratios'!D$51,$B94*(1+'LF Projected Ratios'!D$51))</f>
        <v>0.34747898959815532</v>
      </c>
      <c r="D94">
        <f>IF('LF Projected Ratios'!E$51&gt;=0,$B94+(1-$B94)*'LF Projected Ratios'!E$51,$B94*(1+'LF Projected Ratios'!E$51))</f>
        <v>0.34718607682453789</v>
      </c>
      <c r="E94">
        <f>IF('LF Projected Ratios'!F$51&gt;=0,$B94+(1-$B94)*'LF Projected Ratios'!F$51,$B94*(1+'LF Projected Ratios'!F$51))</f>
        <v>0.34613315281043766</v>
      </c>
      <c r="F94">
        <f>IF('LF Projected Ratios'!G$51&gt;=0,$B94+(1-$B94)*'LF Projected Ratios'!G$51,$B94*(1+'LF Projected Ratios'!G$51))</f>
        <v>0.34417820526167997</v>
      </c>
      <c r="G94">
        <f>IF('LF Projected Ratios'!H$51&gt;=0,$B94+(1-$B94)*'LF Projected Ratios'!H$51,$B94*(1+'LF Projected Ratios'!H$51))</f>
        <v>0.34133886635003169</v>
      </c>
      <c r="H94">
        <f>IF('LF Projected Ratios'!I$51&gt;=0,$B94+(1-$B94)*'LF Projected Ratios'!I$51,$B94*(1+'LF Projected Ratios'!I$51))</f>
        <v>0.33768526403667248</v>
      </c>
      <c r="I94">
        <f>IF('LF Projected Ratios'!J$51&gt;=0,$B94+(1-$B94)*'LF Projected Ratios'!J$51,$B94*(1+'LF Projected Ratios'!J$51))</f>
        <v>0.33383109612557654</v>
      </c>
      <c r="J94">
        <f>IF('LF Projected Ratios'!K$51&gt;=0,$B94+(1-$B94)*'LF Projected Ratios'!K$51,$B94*(1+'LF Projected Ratios'!K$51))</f>
        <v>0.3308305669453282</v>
      </c>
      <c r="K94">
        <f>IF('LF Projected Ratios'!L$51&gt;=0,$B94+(1-$B94)*'LF Projected Ratios'!L$51,$B94*(1+'LF Projected Ratios'!L$51))</f>
        <v>0.32850352371728508</v>
      </c>
      <c r="L94">
        <f>IF('LF Projected Ratios'!M$51&gt;=0,$B94+(1-$B94)*'LF Projected Ratios'!M$51,$B94*(1+'LF Projected Ratios'!M$51))</f>
        <v>0.32885437578878174</v>
      </c>
      <c r="M94">
        <f>IF('LF Projected Ratios'!N$51&gt;=0,$B94+(1-$B94)*'LF Projected Ratios'!N$51,$B94*(1+'LF Projected Ratios'!N$51))</f>
        <v>0.3268845653492688</v>
      </c>
      <c r="N94">
        <f>IF('LF Projected Ratios'!O$51&gt;=0,$B94+(1-$B94)*'LF Projected Ratios'!O$51,$B94*(1+'LF Projected Ratios'!O$51))</f>
        <v>0.32493280313304773</v>
      </c>
      <c r="O94">
        <f>IF('LF Projected Ratios'!P$51&gt;=0,$B94+(1-$B94)*'LF Projected Ratios'!P$51,$B94*(1+'LF Projected Ratios'!P$51))</f>
        <v>0.32299884222329228</v>
      </c>
      <c r="P94">
        <f>IF('LF Projected Ratios'!Q$51&gt;=0,$B94+(1-$B94)*'LF Projected Ratios'!Q$51,$B94*(1+'LF Projected Ratios'!Q$51))</f>
        <v>0.32108244018680554</v>
      </c>
      <c r="Q94">
        <f>IF('LF Projected Ratios'!R$51&gt;=0,$B94+(1-$B94)*'LF Projected Ratios'!R$51,$B94*(1+'LF Projected Ratios'!R$51))</f>
        <v>0.31918335897270961</v>
      </c>
      <c r="R94">
        <f>IF('LF Projected Ratios'!S$51&gt;=0,$B94+(1-$B94)*'LF Projected Ratios'!S$51,$B94*(1+'LF Projected Ratios'!S$51))</f>
        <v>0.31730136481386922</v>
      </c>
      <c r="S94">
        <f>IF('LF Projected Ratios'!T$51&gt;=0,$B94+(1-$B94)*'LF Projected Ratios'!T$51,$B94*(1+'LF Projected Ratios'!T$51))</f>
        <v>0.31543622813096739</v>
      </c>
      <c r="T94">
        <f>IF('LF Projected Ratios'!U$51&gt;=0,$B94+(1-$B94)*'LF Projected Ratios'!U$51,$B94*(1+'LF Projected Ratios'!U$51))</f>
        <v>0.31358772343914382</v>
      </c>
      <c r="U94">
        <f>IF('LF Projected Ratios'!V$51&gt;=0,$B94+(1-$B94)*'LF Projected Ratios'!V$51,$B94*(1+'LF Projected Ratios'!V$51))</f>
        <v>0.31175562925712169</v>
      </c>
      <c r="V94">
        <f>IF('LF Projected Ratios'!W$51&gt;=0,$B94+(1-$B94)*'LF Projected Ratios'!W$51,$B94*(1+'LF Projected Ratios'!W$51))</f>
        <v>0.30993972801874464</v>
      </c>
      <c r="W94">
        <f>IF('LF Projected Ratios'!X$51&gt;=0,$B94+(1-$B94)*'LF Projected Ratios'!X$51,$B94*(1+'LF Projected Ratios'!X$51))</f>
        <v>0.30813980598684565</v>
      </c>
      <c r="X94">
        <f>IF('LF Projected Ratios'!Y$51&gt;=0,$B94+(1-$B94)*'LF Projected Ratios'!Y$51,$B94*(1+'LF Projected Ratios'!Y$51))</f>
        <v>0.3063556531693849</v>
      </c>
      <c r="Y94">
        <f>IF('LF Projected Ratios'!Z$51&gt;=0,$B94+(1-$B94)*'LF Projected Ratios'!Z$51,$B94*(1+'LF Projected Ratios'!Z$51))</f>
        <v>0.3045870632377764</v>
      </c>
      <c r="Z94">
        <f>IF('LF Projected Ratios'!AA$51&gt;=0,$B94+(1-$B94)*'LF Projected Ratios'!AA$51,$B94*(1+'LF Projected Ratios'!AA$51))</f>
        <v>0.30283383344734854</v>
      </c>
      <c r="AA94">
        <f>IF('LF Projected Ratios'!AB$51&gt;=0,$B94+(1-$B94)*'LF Projected Ratios'!AB$51,$B94*(1+'LF Projected Ratios'!AB$51))</f>
        <v>0.30109576455986337</v>
      </c>
      <c r="AB94">
        <f>IF('LF Projected Ratios'!AC$51&gt;=0,$B94+(1-$B94)*'LF Projected Ratios'!AC$51,$B94*(1+'LF Projected Ratios'!AC$51))</f>
        <v>0.29937266076803887</v>
      </c>
      <c r="AC94">
        <f>IF('LF Projected Ratios'!AD$51&gt;=0,$B94+(1-$B94)*'LF Projected Ratios'!AD$51,$B94*(1+'LF Projected Ratios'!AD$51))</f>
        <v>0.29766432962201356</v>
      </c>
      <c r="AD94">
        <f>IF('LF Projected Ratios'!AE$51&gt;=0,$B94+(1-$B94)*'LF Projected Ratios'!AE$51,$B94*(1+'LF Projected Ratios'!AE$51))</f>
        <v>0.29597058195769277</v>
      </c>
      <c r="AE94">
        <f>IF('LF Projected Ratios'!AF$51&gt;=0,$B94+(1-$B94)*'LF Projected Ratios'!AF$51,$B94*(1+'LF Projected Ratios'!AF$51))</f>
        <v>0.29429123182692291</v>
      </c>
      <c r="AF94">
        <f>IF('LF Projected Ratios'!AG$51&gt;=0,$B94+(1-$B94)*'LF Projected Ratios'!AG$51,$B94*(1+'LF Projected Ratios'!AG$51))</f>
        <v>0.29262609642943904</v>
      </c>
    </row>
    <row r="95" spans="1:32" x14ac:dyDescent="0.2">
      <c r="A95" s="12" t="s">
        <v>93</v>
      </c>
      <c r="B95" s="56">
        <f t="shared" si="0"/>
        <v>0.37367781567102598</v>
      </c>
      <c r="C95">
        <f>IF('LF Projected Ratios'!D$51&gt;=0,$B95+(1-$B95)*'LF Projected Ratios'!D$51,$B95*(1+'LF Projected Ratios'!D$51))</f>
        <v>0.37325573883156837</v>
      </c>
      <c r="D95">
        <f>IF('LF Projected Ratios'!E$51&gt;=0,$B95+(1-$B95)*'LF Projected Ratios'!E$51,$B95*(1+'LF Projected Ratios'!E$51))</f>
        <v>0.37294109714961748</v>
      </c>
      <c r="E95">
        <f>IF('LF Projected Ratios'!F$51&gt;=0,$B95+(1-$B95)*'LF Projected Ratios'!F$51,$B95*(1+'LF Projected Ratios'!F$51))</f>
        <v>0.371810064935926</v>
      </c>
      <c r="F95">
        <f>IF('LF Projected Ratios'!G$51&gt;=0,$B95+(1-$B95)*'LF Projected Ratios'!G$51,$B95*(1+'LF Projected Ratios'!G$51))</f>
        <v>0.36971009511463582</v>
      </c>
      <c r="G95">
        <f>IF('LF Projected Ratios'!H$51&gt;=0,$B95+(1-$B95)*'LF Projected Ratios'!H$51,$B95*(1+'LF Projected Ratios'!H$51))</f>
        <v>0.36666012785046798</v>
      </c>
      <c r="H95">
        <f>IF('LF Projected Ratios'!I$51&gt;=0,$B95+(1-$B95)*'LF Projected Ratios'!I$51,$B95*(1+'LF Projected Ratios'!I$51))</f>
        <v>0.36273549334969796</v>
      </c>
      <c r="I95">
        <f>IF('LF Projected Ratios'!J$51&gt;=0,$B95+(1-$B95)*'LF Projected Ratios'!J$51,$B95*(1+'LF Projected Ratios'!J$51))</f>
        <v>0.35859541485775603</v>
      </c>
      <c r="J95">
        <f>IF('LF Projected Ratios'!K$51&gt;=0,$B95+(1-$B95)*'LF Projected Ratios'!K$51,$B95*(1+'LF Projected Ratios'!K$51))</f>
        <v>0.35537229987933833</v>
      </c>
      <c r="K95">
        <f>IF('LF Projected Ratios'!L$51&gt;=0,$B95+(1-$B95)*'LF Projected Ratios'!L$51,$B95*(1+'LF Projected Ratios'!L$51))</f>
        <v>0.35287263150980408</v>
      </c>
      <c r="L95">
        <f>IF('LF Projected Ratios'!M$51&gt;=0,$B95+(1-$B95)*'LF Projected Ratios'!M$51,$B95*(1+'LF Projected Ratios'!M$51))</f>
        <v>0.35324951055310544</v>
      </c>
      <c r="M95">
        <f>IF('LF Projected Ratios'!N$51&gt;=0,$B95+(1-$B95)*'LF Projected Ratios'!N$51,$B95*(1+'LF Projected Ratios'!N$51))</f>
        <v>0.35113357527941069</v>
      </c>
      <c r="N95">
        <f>IF('LF Projected Ratios'!O$51&gt;=0,$B95+(1-$B95)*'LF Projected Ratios'!O$51,$B95*(1+'LF Projected Ratios'!O$51))</f>
        <v>0.34903702708557133</v>
      </c>
      <c r="O95">
        <f>IF('LF Projected Ratios'!P$51&gt;=0,$B95+(1-$B95)*'LF Projected Ratios'!P$51,$B95*(1+'LF Projected Ratios'!P$51))</f>
        <v>0.34695960073793247</v>
      </c>
      <c r="P95">
        <f>IF('LF Projected Ratios'!Q$51&gt;=0,$B95+(1-$B95)*'LF Projected Ratios'!Q$51,$B95*(1+'LF Projected Ratios'!Q$51))</f>
        <v>0.34490103581907389</v>
      </c>
      <c r="Q95">
        <f>IF('LF Projected Ratios'!R$51&gt;=0,$B95+(1-$B95)*'LF Projected Ratios'!R$51,$B95*(1+'LF Projected Ratios'!R$51))</f>
        <v>0.34286107661898446</v>
      </c>
      <c r="R95">
        <f>IF('LF Projected Ratios'!S$51&gt;=0,$B95+(1-$B95)*'LF Projected Ratios'!S$51,$B95*(1+'LF Projected Ratios'!S$51))</f>
        <v>0.34083947202917303</v>
      </c>
      <c r="S95">
        <f>IF('LF Projected Ratios'!T$51&gt;=0,$B95+(1-$B95)*'LF Projected Ratios'!T$51,$B95*(1+'LF Projected Ratios'!T$51))</f>
        <v>0.33883597543962823</v>
      </c>
      <c r="T95">
        <f>IF('LF Projected Ratios'!U$51&gt;=0,$B95+(1-$B95)*'LF Projected Ratios'!U$51,$B95*(1+'LF Projected Ratios'!U$51))</f>
        <v>0.33685034463853103</v>
      </c>
      <c r="U95">
        <f>IF('LF Projected Ratios'!V$51&gt;=0,$B95+(1-$B95)*'LF Projected Ratios'!V$51,$B95*(1+'LF Projected Ratios'!V$51))</f>
        <v>0.33488234171464054</v>
      </c>
      <c r="V95">
        <f>IF('LF Projected Ratios'!W$51&gt;=0,$B95+(1-$B95)*'LF Projected Ratios'!W$51,$B95*(1+'LF Projected Ratios'!W$51))</f>
        <v>0.33293173296226841</v>
      </c>
      <c r="W95">
        <f>IF('LF Projected Ratios'!X$51&gt;=0,$B95+(1-$B95)*'LF Projected Ratios'!X$51,$B95*(1+'LF Projected Ratios'!X$51))</f>
        <v>0.33099828878875848</v>
      </c>
      <c r="X95">
        <f>IF('LF Projected Ratios'!Y$51&gt;=0,$B95+(1-$B95)*'LF Projected Ratios'!Y$51,$B95*(1+'LF Projected Ratios'!Y$51))</f>
        <v>0.32908178362440338</v>
      </c>
      <c r="Y95">
        <f>IF('LF Projected Ratios'!Z$51&gt;=0,$B95+(1-$B95)*'LF Projected Ratios'!Z$51,$B95*(1+'LF Projected Ratios'!Z$51))</f>
        <v>0.32718199583471286</v>
      </c>
      <c r="Z95">
        <f>IF('LF Projected Ratios'!AA$51&gt;=0,$B95+(1-$B95)*'LF Projected Ratios'!AA$51,$B95*(1+'LF Projected Ratios'!AA$51))</f>
        <v>0.32529870763497315</v>
      </c>
      <c r="AA95">
        <f>IF('LF Projected Ratios'!AB$51&gt;=0,$B95+(1-$B95)*'LF Projected Ratios'!AB$51,$B95*(1+'LF Projected Ratios'!AB$51))</f>
        <v>0.32343170500701951</v>
      </c>
      <c r="AB95">
        <f>IF('LF Projected Ratios'!AC$51&gt;=0,$B95+(1-$B95)*'LF Projected Ratios'!AC$51,$B95*(1+'LF Projected Ratios'!AC$51))</f>
        <v>0.32158077761815862</v>
      </c>
      <c r="AC95">
        <f>IF('LF Projected Ratios'!AD$51&gt;=0,$B95+(1-$B95)*'LF Projected Ratios'!AD$51,$B95*(1+'LF Projected Ratios'!AD$51))</f>
        <v>0.31974571874217866</v>
      </c>
      <c r="AD95">
        <f>IF('LF Projected Ratios'!AE$51&gt;=0,$B95+(1-$B95)*'LF Projected Ratios'!AE$51,$B95*(1+'LF Projected Ratios'!AE$51))</f>
        <v>0.31792632518237973</v>
      </c>
      <c r="AE95">
        <f>IF('LF Projected Ratios'!AF$51&gt;=0,$B95+(1-$B95)*'LF Projected Ratios'!AF$51,$B95*(1+'LF Projected Ratios'!AF$51))</f>
        <v>0.31612239719656893</v>
      </c>
      <c r="AF95">
        <f>IF('LF Projected Ratios'!AG$51&gt;=0,$B95+(1-$B95)*'LF Projected Ratios'!AG$51,$B95*(1+'LF Projected Ratios'!AG$51))</f>
        <v>0.31433373842395879</v>
      </c>
    </row>
    <row r="96" spans="1:32" x14ac:dyDescent="0.2">
      <c r="A96" s="12" t="s">
        <v>28</v>
      </c>
      <c r="B96" s="56">
        <f t="shared" si="0"/>
        <v>0.30933436726489322</v>
      </c>
      <c r="C96">
        <f>IF('LF Projected Ratios'!D$51&gt;=0,$B96+(1-$B96)*'LF Projected Ratios'!D$51,$B96*(1+'LF Projected Ratios'!D$51))</f>
        <v>0.30898496768430445</v>
      </c>
      <c r="D96">
        <f>IF('LF Projected Ratios'!E$51&gt;=0,$B96+(1-$B96)*'LF Projected Ratios'!E$51,$B96*(1+'LF Projected Ratios'!E$51))</f>
        <v>0.30872450404017115</v>
      </c>
      <c r="E96">
        <f>IF('LF Projected Ratios'!F$51&gt;=0,$B96+(1-$B96)*'LF Projected Ratios'!F$51,$B96*(1+'LF Projected Ratios'!F$51))</f>
        <v>0.30778822385572885</v>
      </c>
      <c r="F96">
        <f>IF('LF Projected Ratios'!G$51&gt;=0,$B96+(1-$B96)*'LF Projected Ratios'!G$51,$B96*(1+'LF Projected Ratios'!G$51))</f>
        <v>0.30604984708113314</v>
      </c>
      <c r="G96">
        <f>IF('LF Projected Ratios'!H$51&gt;=0,$B96+(1-$B96)*'LF Projected Ratios'!H$51,$B96*(1+'LF Projected Ratios'!H$51))</f>
        <v>0.30352505258096785</v>
      </c>
      <c r="H96">
        <f>IF('LF Projected Ratios'!I$51&gt;=0,$B96+(1-$B96)*'LF Projected Ratios'!I$51,$B96*(1+'LF Projected Ratios'!I$51))</f>
        <v>0.30027619948043899</v>
      </c>
      <c r="I96">
        <f>IF('LF Projected Ratios'!J$51&gt;=0,$B96+(1-$B96)*'LF Projected Ratios'!J$51,$B96*(1+'LF Projected Ratios'!J$51))</f>
        <v>0.29684899961193162</v>
      </c>
      <c r="J96">
        <f>IF('LF Projected Ratios'!K$51&gt;=0,$B96+(1-$B96)*'LF Projected Ratios'!K$51,$B96*(1+'LF Projected Ratios'!K$51))</f>
        <v>0.29418087164003032</v>
      </c>
      <c r="K96">
        <f>IF('LF Projected Ratios'!L$51&gt;=0,$B96+(1-$B96)*'LF Projected Ratios'!L$51,$B96*(1+'LF Projected Ratios'!L$51))</f>
        <v>0.2921116202661605</v>
      </c>
      <c r="L96">
        <f>IF('LF Projected Ratios'!M$51&gt;=0,$B96+(1-$B96)*'LF Projected Ratios'!M$51,$B96*(1+'LF Projected Ratios'!M$51))</f>
        <v>0.2924236046428238</v>
      </c>
      <c r="M96">
        <f>IF('LF Projected Ratios'!N$51&gt;=0,$B96+(1-$B96)*'LF Projected Ratios'!N$51,$B96*(1+'LF Projected Ratios'!N$51))</f>
        <v>0.29067201150131911</v>
      </c>
      <c r="N96">
        <f>IF('LF Projected Ratios'!O$51&gt;=0,$B96+(1-$B96)*'LF Projected Ratios'!O$51,$B96*(1+'LF Projected Ratios'!O$51))</f>
        <v>0.28893646718537658</v>
      </c>
      <c r="O96">
        <f>IF('LF Projected Ratios'!P$51&gt;=0,$B96+(1-$B96)*'LF Projected Ratios'!P$51,$B96*(1+'LF Projected Ratios'!P$51))</f>
        <v>0.2872167521318289</v>
      </c>
      <c r="P96">
        <f>IF('LF Projected Ratios'!Q$51&gt;=0,$B96+(1-$B96)*'LF Projected Ratios'!Q$51,$B96*(1+'LF Projected Ratios'!Q$51))</f>
        <v>0.28551265076443755</v>
      </c>
      <c r="Q96">
        <f>IF('LF Projected Ratios'!R$51&gt;=0,$B96+(1-$B96)*'LF Projected Ratios'!R$51,$B96*(1+'LF Projected Ratios'!R$51))</f>
        <v>0.28382395140380595</v>
      </c>
      <c r="R96">
        <f>IF('LF Projected Ratios'!S$51&gt;=0,$B96+(1-$B96)*'LF Projected Ratios'!S$51,$B96*(1+'LF Projected Ratios'!S$51))</f>
        <v>0.28215044617972368</v>
      </c>
      <c r="S96">
        <f>IF('LF Projected Ratios'!T$51&gt;=0,$B96+(1-$B96)*'LF Projected Ratios'!T$51,$B96*(1+'LF Projected Ratios'!T$51))</f>
        <v>0.28049193094586822</v>
      </c>
      <c r="T96">
        <f>IF('LF Projected Ratios'!U$51&gt;=0,$B96+(1-$B96)*'LF Projected Ratios'!U$51,$B96*(1+'LF Projected Ratios'!U$51))</f>
        <v>0.27884820519678649</v>
      </c>
      <c r="U96">
        <f>IF('LF Projected Ratios'!V$51&gt;=0,$B96+(1-$B96)*'LF Projected Ratios'!V$51,$B96*(1+'LF Projected Ratios'!V$51))</f>
        <v>0.27721907198708834</v>
      </c>
      <c r="V96">
        <f>IF('LF Projected Ratios'!W$51&gt;=0,$B96+(1-$B96)*'LF Projected Ratios'!W$51,$B96*(1+'LF Projected Ratios'!W$51))</f>
        <v>0.27560433785278377</v>
      </c>
      <c r="W96">
        <f>IF('LF Projected Ratios'!X$51&gt;=0,$B96+(1-$B96)*'LF Projected Ratios'!X$51,$B96*(1+'LF Projected Ratios'!X$51))</f>
        <v>0.27400381273469315</v>
      </c>
      <c r="X96">
        <f>IF('LF Projected Ratios'!Y$51&gt;=0,$B96+(1-$B96)*'LF Projected Ratios'!Y$51,$B96*(1+'LF Projected Ratios'!Y$51))</f>
        <v>0.27241730990387597</v>
      </c>
      <c r="Y96">
        <f>IF('LF Projected Ratios'!Z$51&gt;=0,$B96+(1-$B96)*'LF Projected Ratios'!Z$51,$B96*(1+'LF Projected Ratios'!Z$51))</f>
        <v>0.27084464588900475</v>
      </c>
      <c r="Z96">
        <f>IF('LF Projected Ratios'!AA$51&gt;=0,$B96+(1-$B96)*'LF Projected Ratios'!AA$51,$B96*(1+'LF Projected Ratios'!AA$51))</f>
        <v>0.26928564040563724</v>
      </c>
      <c r="AA96">
        <f>IF('LF Projected Ratios'!AB$51&gt;=0,$B96+(1-$B96)*'LF Projected Ratios'!AB$51,$B96*(1+'LF Projected Ratios'!AB$51))</f>
        <v>0.26774011628731931</v>
      </c>
      <c r="AB96">
        <f>IF('LF Projected Ratios'!AC$51&gt;=0,$B96+(1-$B96)*'LF Projected Ratios'!AC$51,$B96*(1+'LF Projected Ratios'!AC$51))</f>
        <v>0.26620789941846834</v>
      </c>
      <c r="AC96">
        <f>IF('LF Projected Ratios'!AD$51&gt;=0,$B96+(1-$B96)*'LF Projected Ratios'!AD$51,$B96*(1+'LF Projected Ratios'!AD$51))</f>
        <v>0.2646888186689843</v>
      </c>
      <c r="AD96">
        <f>IF('LF Projected Ratios'!AE$51&gt;=0,$B96+(1-$B96)*'LF Projected Ratios'!AE$51,$B96*(1+'LF Projected Ratios'!AE$51))</f>
        <v>0.26318270583053399</v>
      </c>
      <c r="AE96">
        <f>IF('LF Projected Ratios'!AF$51&gt;=0,$B96+(1-$B96)*'LF Projected Ratios'!AF$51,$B96*(1+'LF Projected Ratios'!AF$51))</f>
        <v>0.26168939555446052</v>
      </c>
      <c r="AF96">
        <f>IF('LF Projected Ratios'!AG$51&gt;=0,$B96+(1-$B96)*'LF Projected Ratios'!AG$51,$B96*(1+'LF Projected Ratios'!AG$51))</f>
        <v>0.26020872529126976</v>
      </c>
    </row>
    <row r="97" spans="1:32" x14ac:dyDescent="0.2">
      <c r="A97" s="12" t="s">
        <v>29</v>
      </c>
      <c r="B97" s="56">
        <f t="shared" si="0"/>
        <v>0.36370187797808395</v>
      </c>
      <c r="C97">
        <f>IF('LF Projected Ratios'!D$51&gt;=0,$B97+(1-$B97)*'LF Projected Ratios'!D$51,$B97*(1+'LF Projected Ratios'!D$51))</f>
        <v>0.36329106916706017</v>
      </c>
      <c r="D97">
        <f>IF('LF Projected Ratios'!E$51&gt;=0,$B97+(1-$B97)*'LF Projected Ratios'!E$51,$B97*(1+'LF Projected Ratios'!E$51))</f>
        <v>0.36298482735709287</v>
      </c>
      <c r="E97">
        <f>IF('LF Projected Ratios'!F$51&gt;=0,$B97+(1-$B97)*'LF Projected Ratios'!F$51,$B97*(1+'LF Projected Ratios'!F$51))</f>
        <v>0.36188398988983617</v>
      </c>
      <c r="F97">
        <f>IF('LF Projected Ratios'!G$51&gt;=0,$B97+(1-$B97)*'LF Projected Ratios'!G$51,$B97*(1+'LF Projected Ratios'!G$51))</f>
        <v>0.35984008218199159</v>
      </c>
      <c r="G97">
        <f>IF('LF Projected Ratios'!H$51&gt;=0,$B97+(1-$B97)*'LF Projected Ratios'!H$51,$B97*(1+'LF Projected Ratios'!H$51))</f>
        <v>0.35687153875974548</v>
      </c>
      <c r="H97">
        <f>IF('LF Projected Ratios'!I$51&gt;=0,$B97+(1-$B97)*'LF Projected Ratios'!I$51,$B97*(1+'LF Projected Ratios'!I$51))</f>
        <v>0.35305167876686788</v>
      </c>
      <c r="I97">
        <f>IF('LF Projected Ratios'!J$51&gt;=0,$B97+(1-$B97)*'LF Projected Ratios'!J$51,$B97*(1+'LF Projected Ratios'!J$51))</f>
        <v>0.34902212641093788</v>
      </c>
      <c r="J97">
        <f>IF('LF Projected Ratios'!K$51&gt;=0,$B97+(1-$B97)*'LF Projected Ratios'!K$51,$B97*(1+'LF Projected Ratios'!K$51))</f>
        <v>0.34588505773458428</v>
      </c>
      <c r="K97">
        <f>IF('LF Projected Ratios'!L$51&gt;=0,$B97+(1-$B97)*'LF Projected Ratios'!L$51,$B97*(1+'LF Projected Ratios'!L$51))</f>
        <v>0.34345212208201026</v>
      </c>
      <c r="L97">
        <f>IF('LF Projected Ratios'!M$51&gt;=0,$B97+(1-$B97)*'LF Projected Ratios'!M$51,$B97*(1+'LF Projected Ratios'!M$51))</f>
        <v>0.34381893972563499</v>
      </c>
      <c r="M97">
        <f>IF('LF Projected Ratios'!N$51&gt;=0,$B97+(1-$B97)*'LF Projected Ratios'!N$51,$B97*(1+'LF Projected Ratios'!N$51))</f>
        <v>0.34175949278913198</v>
      </c>
      <c r="N97">
        <f>IF('LF Projected Ratios'!O$51&gt;=0,$B97+(1-$B97)*'LF Projected Ratios'!O$51,$B97*(1+'LF Projected Ratios'!O$51))</f>
        <v>0.33971891536282245</v>
      </c>
      <c r="O97">
        <f>IF('LF Projected Ratios'!P$51&gt;=0,$B97+(1-$B97)*'LF Projected Ratios'!P$51,$B97*(1+'LF Projected Ratios'!P$51))</f>
        <v>0.33769694929389588</v>
      </c>
      <c r="P97">
        <f>IF('LF Projected Ratios'!Q$51&gt;=0,$B97+(1-$B97)*'LF Projected Ratios'!Q$51,$B97*(1+'LF Projected Ratios'!Q$51))</f>
        <v>0.33569334111719912</v>
      </c>
      <c r="Q97">
        <f>IF('LF Projected Ratios'!R$51&gt;=0,$B97+(1-$B97)*'LF Projected Ratios'!R$51,$B97*(1+'LF Projected Ratios'!R$51))</f>
        <v>0.33370784194931602</v>
      </c>
      <c r="R97">
        <f>IF('LF Projected Ratios'!S$51&gt;=0,$B97+(1-$B97)*'LF Projected Ratios'!S$51,$B97*(1+'LF Projected Ratios'!S$51))</f>
        <v>0.33174020738550547</v>
      </c>
      <c r="S97">
        <f>IF('LF Projected Ratios'!T$51&gt;=0,$B97+(1-$B97)*'LF Projected Ratios'!T$51,$B97*(1+'LF Projected Ratios'!T$51))</f>
        <v>0.3297901973994119</v>
      </c>
      <c r="T97">
        <f>IF('LF Projected Ratios'!U$51&gt;=0,$B97+(1-$B97)*'LF Projected Ratios'!U$51,$B97*(1+'LF Projected Ratios'!U$51))</f>
        <v>0.32785757624545514</v>
      </c>
      <c r="U97">
        <f>IF('LF Projected Ratios'!V$51&gt;=0,$B97+(1-$B97)*'LF Projected Ratios'!V$51,$B97*(1+'LF Projected Ratios'!V$51))</f>
        <v>0.32594211236382226</v>
      </c>
      <c r="V97">
        <f>IF('LF Projected Ratios'!W$51&gt;=0,$B97+(1-$B97)*'LF Projected Ratios'!W$51,$B97*(1+'LF Projected Ratios'!W$51))</f>
        <v>0.3240435782879787</v>
      </c>
      <c r="W97">
        <f>IF('LF Projected Ratios'!X$51&gt;=0,$B97+(1-$B97)*'LF Projected Ratios'!X$51,$B97*(1+'LF Projected Ratios'!X$51))</f>
        <v>0.3221617505546181</v>
      </c>
      <c r="X97">
        <f>IF('LF Projected Ratios'!Y$51&gt;=0,$B97+(1-$B97)*'LF Projected Ratios'!Y$51,$B97*(1+'LF Projected Ratios'!Y$51))</f>
        <v>0.32029640961598371</v>
      </c>
      <c r="Y97">
        <f>IF('LF Projected Ratios'!Z$51&gt;=0,$B97+(1-$B97)*'LF Projected Ratios'!Z$51,$B97*(1+'LF Projected Ratios'!Z$51))</f>
        <v>0.31844733975447875</v>
      </c>
      <c r="Z97">
        <f>IF('LF Projected Ratios'!AA$51&gt;=0,$B97+(1-$B97)*'LF Projected Ratios'!AA$51,$B97*(1+'LF Projected Ratios'!AA$51))</f>
        <v>0.31661432899950714</v>
      </c>
      <c r="AA97">
        <f>IF('LF Projected Ratios'!AB$51&gt;=0,$B97+(1-$B97)*'LF Projected Ratios'!AB$51,$B97*(1+'LF Projected Ratios'!AB$51))</f>
        <v>0.31479716904646737</v>
      </c>
      <c r="AB97">
        <f>IF('LF Projected Ratios'!AC$51&gt;=0,$B97+(1-$B97)*'LF Projected Ratios'!AC$51,$B97*(1+'LF Projected Ratios'!AC$51))</f>
        <v>0.31299565517783995</v>
      </c>
      <c r="AC97">
        <f>IF('LF Projected Ratios'!AD$51&gt;=0,$B97+(1-$B97)*'LF Projected Ratios'!AD$51,$B97*(1+'LF Projected Ratios'!AD$51))</f>
        <v>0.31120958618630568</v>
      </c>
      <c r="AD97">
        <f>IF('LF Projected Ratios'!AE$51&gt;=0,$B97+(1-$B97)*'LF Projected Ratios'!AE$51,$B97*(1+'LF Projected Ratios'!AE$51))</f>
        <v>0.30943876429983158</v>
      </c>
      <c r="AE97">
        <f>IF('LF Projected Ratios'!AF$51&gt;=0,$B97+(1-$B97)*'LF Projected Ratios'!AF$51,$B97*(1+'LF Projected Ratios'!AF$51))</f>
        <v>0.30768299510866765</v>
      </c>
      <c r="AF97">
        <f>IF('LF Projected Ratios'!AG$51&gt;=0,$B97+(1-$B97)*'LF Projected Ratios'!AG$51,$B97*(1+'LF Projected Ratios'!AG$51))</f>
        <v>0.30594208749419743</v>
      </c>
    </row>
    <row r="98" spans="1:32" x14ac:dyDescent="0.2">
      <c r="A98" s="12" t="s">
        <v>30</v>
      </c>
      <c r="B98" s="56">
        <f t="shared" si="0"/>
        <v>0.37962610675378405</v>
      </c>
      <c r="C98">
        <f>IF('LF Projected Ratios'!D$51&gt;=0,$B98+(1-$B98)*'LF Projected Ratios'!D$51,$B98*(1+'LF Projected Ratios'!D$51))</f>
        <v>0.37919731119623534</v>
      </c>
      <c r="D98">
        <f>IF('LF Projected Ratios'!E$51&gt;=0,$B98+(1-$B98)*'LF Projected Ratios'!E$51,$B98*(1+'LF Projected Ratios'!E$51))</f>
        <v>0.37887766097421993</v>
      </c>
      <c r="E98">
        <f>IF('LF Projected Ratios'!F$51&gt;=0,$B98+(1-$B98)*'LF Projected Ratios'!F$51,$B98*(1+'LF Projected Ratios'!F$51))</f>
        <v>0.37772862472456786</v>
      </c>
      <c r="F98">
        <f>IF('LF Projected Ratios'!G$51&gt;=0,$B98+(1-$B98)*'LF Projected Ratios'!G$51,$B98*(1+'LF Projected Ratios'!G$51))</f>
        <v>0.37559522709130122</v>
      </c>
      <c r="G98">
        <f>IF('LF Projected Ratios'!H$51&gt;=0,$B98+(1-$B98)*'LF Projected Ratios'!H$51,$B98*(1+'LF Projected Ratios'!H$51))</f>
        <v>0.37249670973312371</v>
      </c>
      <c r="H98">
        <f>IF('LF Projected Ratios'!I$51&gt;=0,$B98+(1-$B98)*'LF Projected Ratios'!I$51,$B98*(1+'LF Projected Ratios'!I$51))</f>
        <v>0.36850960198019639</v>
      </c>
      <c r="I98">
        <f>IF('LF Projected Ratios'!J$51&gt;=0,$B98+(1-$B98)*'LF Projected Ratios'!J$51,$B98*(1+'LF Projected Ratios'!J$51))</f>
        <v>0.36430362074813238</v>
      </c>
      <c r="J98">
        <f>IF('LF Projected Ratios'!K$51&gt;=0,$B98+(1-$B98)*'LF Projected Ratios'!K$51,$B98*(1+'LF Projected Ratios'!K$51))</f>
        <v>0.36102919946979317</v>
      </c>
      <c r="K98">
        <f>IF('LF Projected Ratios'!L$51&gt;=0,$B98+(1-$B98)*'LF Projected Ratios'!L$51,$B98*(1+'LF Projected Ratios'!L$51))</f>
        <v>0.35848974079307772</v>
      </c>
      <c r="L98">
        <f>IF('LF Projected Ratios'!M$51&gt;=0,$B98+(1-$B98)*'LF Projected Ratios'!M$51,$B98*(1+'LF Projected Ratios'!M$51))</f>
        <v>0.35887261908535384</v>
      </c>
      <c r="M98">
        <f>IF('LF Projected Ratios'!N$51&gt;=0,$B98+(1-$B98)*'LF Projected Ratios'!N$51,$B98*(1+'LF Projected Ratios'!N$51))</f>
        <v>0.35672300185786793</v>
      </c>
      <c r="N98">
        <f>IF('LF Projected Ratios'!O$51&gt;=0,$B98+(1-$B98)*'LF Projected Ratios'!O$51,$B98*(1+'LF Projected Ratios'!O$51))</f>
        <v>0.35459308031832004</v>
      </c>
      <c r="O98">
        <f>IF('LF Projected Ratios'!P$51&gt;=0,$B98+(1-$B98)*'LF Projected Ratios'!P$51,$B98*(1+'LF Projected Ratios'!P$51))</f>
        <v>0.35248258501100382</v>
      </c>
      <c r="P98">
        <f>IF('LF Projected Ratios'!Q$51&gt;=0,$B98+(1-$B98)*'LF Projected Ratios'!Q$51,$B98*(1+'LF Projected Ratios'!Q$51))</f>
        <v>0.35039125137311355</v>
      </c>
      <c r="Q98">
        <f>IF('LF Projected Ratios'!R$51&gt;=0,$B98+(1-$B98)*'LF Projected Ratios'!R$51,$B98*(1+'LF Projected Ratios'!R$51))</f>
        <v>0.34831881962418598</v>
      </c>
      <c r="R98">
        <f>IF('LF Projected Ratios'!S$51&gt;=0,$B98+(1-$B98)*'LF Projected Ratios'!S$51,$B98*(1+'LF Projected Ratios'!S$51))</f>
        <v>0.34626503465852637</v>
      </c>
      <c r="S98">
        <f>IF('LF Projected Ratios'!T$51&gt;=0,$B98+(1-$B98)*'LF Projected Ratios'!T$51,$B98*(1+'LF Projected Ratios'!T$51))</f>
        <v>0.34422964594052718</v>
      </c>
      <c r="T98">
        <f>IF('LF Projected Ratios'!U$51&gt;=0,$B98+(1-$B98)*'LF Projected Ratios'!U$51,$B98*(1+'LF Projected Ratios'!U$51))</f>
        <v>0.34221240740278497</v>
      </c>
      <c r="U98">
        <f>IF('LF Projected Ratios'!V$51&gt;=0,$B98+(1-$B98)*'LF Projected Ratios'!V$51,$B98*(1+'LF Projected Ratios'!V$51))</f>
        <v>0.3402130773469319</v>
      </c>
      <c r="V98">
        <f>IF('LF Projected Ratios'!W$51&gt;=0,$B98+(1-$B98)*'LF Projected Ratios'!W$51,$B98*(1+'LF Projected Ratios'!W$51))</f>
        <v>0.33823141834709763</v>
      </c>
      <c r="W98">
        <f>IF('LF Projected Ratios'!X$51&gt;=0,$B98+(1-$B98)*'LF Projected Ratios'!X$51,$B98*(1+'LF Projected Ratios'!X$51))</f>
        <v>0.33626719715591635</v>
      </c>
      <c r="X98">
        <f>IF('LF Projected Ratios'!Y$51&gt;=0,$B98+(1-$B98)*'LF Projected Ratios'!Y$51,$B98*(1+'LF Projected Ratios'!Y$51))</f>
        <v>0.33432018461300922</v>
      </c>
      <c r="Y98">
        <f>IF('LF Projected Ratios'!Z$51&gt;=0,$B98+(1-$B98)*'LF Projected Ratios'!Z$51,$B98*(1+'LF Projected Ratios'!Z$51))</f>
        <v>0.33239015555585605</v>
      </c>
      <c r="Z98">
        <f>IF('LF Projected Ratios'!AA$51&gt;=0,$B98+(1-$B98)*'LF Projected Ratios'!AA$51,$B98*(1+'LF Projected Ratios'!AA$51))</f>
        <v>0.33047688873299508</v>
      </c>
      <c r="AA98">
        <f>IF('LF Projected Ratios'!AB$51&gt;=0,$B98+(1-$B98)*'LF Projected Ratios'!AB$51,$B98*(1+'LF Projected Ratios'!AB$51))</f>
        <v>0.32858016671947021</v>
      </c>
      <c r="AB98">
        <f>IF('LF Projected Ratios'!AC$51&gt;=0,$B98+(1-$B98)*'LF Projected Ratios'!AC$51,$B98*(1+'LF Projected Ratios'!AC$51))</f>
        <v>0.32669977583446302</v>
      </c>
      <c r="AC98">
        <f>IF('LF Projected Ratios'!AD$51&gt;=0,$B98+(1-$B98)*'LF Projected Ratios'!AD$51,$B98*(1+'LF Projected Ratios'!AD$51))</f>
        <v>0.32483550606104528</v>
      </c>
      <c r="AD98">
        <f>IF('LF Projected Ratios'!AE$51&gt;=0,$B98+(1-$B98)*'LF Projected Ratios'!AE$51,$B98*(1+'LF Projected Ratios'!AE$51))</f>
        <v>0.32298715096798453</v>
      </c>
      <c r="AE98">
        <f>IF('LF Projected Ratios'!AF$51&gt;=0,$B98+(1-$B98)*'LF Projected Ratios'!AF$51,$B98*(1+'LF Projected Ratios'!AF$51))</f>
        <v>0.32115450763354464</v>
      </c>
      <c r="AF98">
        <f>IF('LF Projected Ratios'!AG$51&gt;=0,$B98+(1-$B98)*'LF Projected Ratios'!AG$51,$B98*(1+'LF Projected Ratios'!AG$51))</f>
        <v>0.31933737657122119</v>
      </c>
    </row>
    <row r="99" spans="1:32" x14ac:dyDescent="0.2">
      <c r="A99" s="12" t="s">
        <v>31</v>
      </c>
      <c r="B99" s="56">
        <f t="shared" si="0"/>
        <v>0.36236185666201204</v>
      </c>
      <c r="C99">
        <f>IF('LF Projected Ratios'!D$51&gt;=0,$B99+(1-$B99)*'LF Projected Ratios'!D$51,$B99*(1+'LF Projected Ratios'!D$51))</f>
        <v>0.36195256143284449</v>
      </c>
      <c r="D99">
        <f>IF('LF Projected Ratios'!E$51&gt;=0,$B99+(1-$B99)*'LF Projected Ratios'!E$51,$B99*(1+'LF Projected Ratios'!E$51))</f>
        <v>0.3616474479386162</v>
      </c>
      <c r="E99">
        <f>IF('LF Projected Ratios'!F$51&gt;=0,$B99+(1-$B99)*'LF Projected Ratios'!F$51,$B99*(1+'LF Projected Ratios'!F$51))</f>
        <v>0.36055066639122402</v>
      </c>
      <c r="F99">
        <f>IF('LF Projected Ratios'!G$51&gt;=0,$B99+(1-$B99)*'LF Projected Ratios'!G$51,$B99*(1+'LF Projected Ratios'!G$51))</f>
        <v>0.35851428924635548</v>
      </c>
      <c r="G99">
        <f>IF('LF Projected Ratios'!H$51&gt;=0,$B99+(1-$B99)*'LF Projected Ratios'!H$51,$B99*(1+'LF Projected Ratios'!H$51))</f>
        <v>0.35555668311012395</v>
      </c>
      <c r="H99">
        <f>IF('LF Projected Ratios'!I$51&gt;=0,$B99+(1-$B99)*'LF Projected Ratios'!I$51,$B99*(1+'LF Projected Ratios'!I$51))</f>
        <v>0.35175089698962592</v>
      </c>
      <c r="I99">
        <f>IF('LF Projected Ratios'!J$51&gt;=0,$B99+(1-$B99)*'LF Projected Ratios'!J$51,$B99*(1+'LF Projected Ratios'!J$51))</f>
        <v>0.34773619109553217</v>
      </c>
      <c r="J99">
        <f>IF('LF Projected Ratios'!K$51&gt;=0,$B99+(1-$B99)*'LF Projected Ratios'!K$51,$B99*(1+'LF Projected Ratios'!K$51))</f>
        <v>0.34461068061876682</v>
      </c>
      <c r="K99">
        <f>IF('LF Projected Ratios'!L$51&gt;=0,$B99+(1-$B99)*'LF Projected Ratios'!L$51,$B99*(1+'LF Projected Ratios'!L$51))</f>
        <v>0.34218670886171404</v>
      </c>
      <c r="L99">
        <f>IF('LF Projected Ratios'!M$51&gt;=0,$B99+(1-$B99)*'LF Projected Ratios'!M$51,$B99*(1+'LF Projected Ratios'!M$51))</f>
        <v>0.3425521750043119</v>
      </c>
      <c r="M99">
        <f>IF('LF Projected Ratios'!N$51&gt;=0,$B99+(1-$B99)*'LF Projected Ratios'!N$51,$B99*(1+'LF Projected Ratios'!N$51))</f>
        <v>0.34050031588343843</v>
      </c>
      <c r="N99">
        <f>IF('LF Projected Ratios'!O$51&gt;=0,$B99+(1-$B99)*'LF Projected Ratios'!O$51,$B99*(1+'LF Projected Ratios'!O$51))</f>
        <v>0.33846725675003286</v>
      </c>
      <c r="O99">
        <f>IF('LF Projected Ratios'!P$51&gt;=0,$B99+(1-$B99)*'LF Projected Ratios'!P$51,$B99*(1+'LF Projected Ratios'!P$51))</f>
        <v>0.33645274040242146</v>
      </c>
      <c r="P99">
        <f>IF('LF Projected Ratios'!Q$51&gt;=0,$B99+(1-$B99)*'LF Projected Ratios'!Q$51,$B99*(1+'LF Projected Ratios'!Q$51))</f>
        <v>0.33445651430931678</v>
      </c>
      <c r="Q99">
        <f>IF('LF Projected Ratios'!R$51&gt;=0,$B99+(1-$B99)*'LF Projected Ratios'!R$51,$B99*(1+'LF Projected Ratios'!R$51))</f>
        <v>0.33247833050428743</v>
      </c>
      <c r="R99">
        <f>IF('LF Projected Ratios'!S$51&gt;=0,$B99+(1-$B99)*'LF Projected Ratios'!S$51,$B99*(1+'LF Projected Ratios'!S$51))</f>
        <v>0.33051794548307595</v>
      </c>
      <c r="S99">
        <f>IF('LF Projected Ratios'!T$51&gt;=0,$B99+(1-$B99)*'LF Projected Ratios'!T$51,$B99*(1+'LF Projected Ratios'!T$51))</f>
        <v>0.32857512010367851</v>
      </c>
      <c r="T99">
        <f>IF('LF Projected Ratios'!U$51&gt;=0,$B99+(1-$B99)*'LF Projected Ratios'!U$51,$B99*(1+'LF Projected Ratios'!U$51))</f>
        <v>0.32664961948909477</v>
      </c>
      <c r="U99">
        <f>IF('LF Projected Ratios'!V$51&gt;=0,$B99+(1-$B99)*'LF Projected Ratios'!V$51,$B99*(1+'LF Projected Ratios'!V$51))</f>
        <v>0.32474121293266961</v>
      </c>
      <c r="V99">
        <f>IF('LF Projected Ratios'!W$51&gt;=0,$B99+(1-$B99)*'LF Projected Ratios'!W$51,$B99*(1+'LF Projected Ratios'!W$51))</f>
        <v>0.32284967380594498</v>
      </c>
      <c r="W99">
        <f>IF('LF Projected Ratios'!X$51&gt;=0,$B99+(1-$B99)*'LF Projected Ratios'!X$51,$B99*(1+'LF Projected Ratios'!X$51))</f>
        <v>0.32097477946894154</v>
      </c>
      <c r="X99">
        <f>IF('LF Projected Ratios'!Y$51&gt;=0,$B99+(1-$B99)*'LF Projected Ratios'!Y$51,$B99*(1+'LF Projected Ratios'!Y$51))</f>
        <v>0.31911631118280326</v>
      </c>
      <c r="Y99">
        <f>IF('LF Projected Ratios'!Z$51&gt;=0,$B99+(1-$B99)*'LF Projected Ratios'!Z$51,$B99*(1+'LF Projected Ratios'!Z$51))</f>
        <v>0.31727405402472209</v>
      </c>
      <c r="Z99">
        <f>IF('LF Projected Ratios'!AA$51&gt;=0,$B99+(1-$B99)*'LF Projected Ratios'!AA$51,$B99*(1+'LF Projected Ratios'!AA$51))</f>
        <v>0.31544779680508522</v>
      </c>
      <c r="AA99">
        <f>IF('LF Projected Ratios'!AB$51&gt;=0,$B99+(1-$B99)*'LF Projected Ratios'!AB$51,$B99*(1+'LF Projected Ratios'!AB$51))</f>
        <v>0.31363733198676769</v>
      </c>
      <c r="AB99">
        <f>IF('LF Projected Ratios'!AC$51&gt;=0,$B99+(1-$B99)*'LF Projected Ratios'!AC$51,$B99*(1+'LF Projected Ratios'!AC$51))</f>
        <v>0.31184245560651008</v>
      </c>
      <c r="AC99">
        <f>IF('LF Projected Ratios'!AD$51&gt;=0,$B99+(1-$B99)*'LF Projected Ratios'!AD$51,$B99*(1+'LF Projected Ratios'!AD$51))</f>
        <v>0.31006296719832044</v>
      </c>
      <c r="AD99">
        <f>IF('LF Projected Ratios'!AE$51&gt;=0,$B99+(1-$B99)*'LF Projected Ratios'!AE$51,$B99*(1+'LF Projected Ratios'!AE$51))</f>
        <v>0.30829866971883602</v>
      </c>
      <c r="AE99">
        <f>IF('LF Projected Ratios'!AF$51&gt;=0,$B99+(1-$B99)*'LF Projected Ratios'!AF$51,$B99*(1+'LF Projected Ratios'!AF$51))</f>
        <v>0.30654936947458911</v>
      </c>
      <c r="AF99">
        <f>IF('LF Projected Ratios'!AG$51&gt;=0,$B99+(1-$B99)*'LF Projected Ratios'!AG$51,$B99*(1+'LF Projected Ratios'!AG$51))</f>
        <v>0.30481487605111968</v>
      </c>
    </row>
    <row r="100" spans="1:32" x14ac:dyDescent="0.2">
      <c r="A100" s="12" t="s">
        <v>32</v>
      </c>
      <c r="B100" s="56">
        <f t="shared" si="0"/>
        <v>0.3667517319583089</v>
      </c>
      <c r="C100">
        <f>IF('LF Projected Ratios'!D$51&gt;=0,$B100+(1-$B100)*'LF Projected Ratios'!D$51,$B100*(1+'LF Projected Ratios'!D$51))</f>
        <v>0.36633747827398838</v>
      </c>
      <c r="D100">
        <f>IF('LF Projected Ratios'!E$51&gt;=0,$B100+(1-$B100)*'LF Projected Ratios'!E$51,$B100*(1+'LF Projected Ratios'!E$51))</f>
        <v>0.36602866844647819</v>
      </c>
      <c r="E100">
        <f>IF('LF Projected Ratios'!F$51&gt;=0,$B100+(1-$B100)*'LF Projected Ratios'!F$51,$B100*(1+'LF Projected Ratios'!F$51))</f>
        <v>0.36491859981013935</v>
      </c>
      <c r="F100">
        <f>IF('LF Projected Ratios'!G$51&gt;=0,$B100+(1-$B100)*'LF Projected Ratios'!G$51,$B100*(1+'LF Projected Ratios'!G$51))</f>
        <v>0.36285755273503983</v>
      </c>
      <c r="G100">
        <f>IF('LF Projected Ratios'!H$51&gt;=0,$B100+(1-$B100)*'LF Projected Ratios'!H$51,$B100*(1+'LF Projected Ratios'!H$51))</f>
        <v>0.35986411633170123</v>
      </c>
      <c r="H100">
        <f>IF('LF Projected Ratios'!I$51&gt;=0,$B100+(1-$B100)*'LF Projected Ratios'!I$51,$B100*(1+'LF Projected Ratios'!I$51))</f>
        <v>0.35601222456800097</v>
      </c>
      <c r="I100">
        <f>IF('LF Projected Ratios'!J$51&gt;=0,$B100+(1-$B100)*'LF Projected Ratios'!J$51,$B100*(1+'LF Projected Ratios'!J$51))</f>
        <v>0.35194888204755603</v>
      </c>
      <c r="J100">
        <f>IF('LF Projected Ratios'!K$51&gt;=0,$B100+(1-$B100)*'LF Projected Ratios'!K$51,$B100*(1+'LF Projected Ratios'!K$51))</f>
        <v>0.34878550720681856</v>
      </c>
      <c r="K100">
        <f>IF('LF Projected Ratios'!L$51&gt;=0,$B100+(1-$B100)*'LF Projected Ratios'!L$51,$B100*(1+'LF Projected Ratios'!L$51))</f>
        <v>0.34633216995905652</v>
      </c>
      <c r="L100">
        <f>IF('LF Projected Ratios'!M$51&gt;=0,$B100+(1-$B100)*'LF Projected Ratios'!M$51,$B100*(1+'LF Projected Ratios'!M$51))</f>
        <v>0.34670206358418748</v>
      </c>
      <c r="M100">
        <f>IF('LF Projected Ratios'!N$51&gt;=0,$B100+(1-$B100)*'LF Projected Ratios'!N$51,$B100*(1+'LF Projected Ratios'!N$51))</f>
        <v>0.34462534697486535</v>
      </c>
      <c r="N100">
        <f>IF('LF Projected Ratios'!O$51&gt;=0,$B100+(1-$B100)*'LF Projected Ratios'!O$51,$B100*(1+'LF Projected Ratios'!O$51))</f>
        <v>0.34256765810766865</v>
      </c>
      <c r="O100">
        <f>IF('LF Projected Ratios'!P$51&gt;=0,$B100+(1-$B100)*'LF Projected Ratios'!P$51,$B100*(1+'LF Projected Ratios'!P$51))</f>
        <v>0.3405287366650237</v>
      </c>
      <c r="P100">
        <f>IF('LF Projected Ratios'!Q$51&gt;=0,$B100+(1-$B100)*'LF Projected Ratios'!Q$51,$B100*(1+'LF Projected Ratios'!Q$51))</f>
        <v>0.33850832705632311</v>
      </c>
      <c r="Q100">
        <f>IF('LF Projected Ratios'!R$51&gt;=0,$B100+(1-$B100)*'LF Projected Ratios'!R$51,$B100*(1+'LF Projected Ratios'!R$51))</f>
        <v>0.33650617831111707</v>
      </c>
      <c r="R100">
        <f>IF('LF Projected Ratios'!S$51&gt;=0,$B100+(1-$B100)*'LF Projected Ratios'!S$51,$B100*(1+'LF Projected Ratios'!S$51))</f>
        <v>0.33452204397518709</v>
      </c>
      <c r="S100">
        <f>IF('LF Projected Ratios'!T$51&gt;=0,$B100+(1-$B100)*'LF Projected Ratios'!T$51,$B100*(1+'LF Projected Ratios'!T$51))</f>
        <v>0.33255568200941543</v>
      </c>
      <c r="T100">
        <f>IF('LF Projected Ratios'!U$51&gt;=0,$B100+(1-$B100)*'LF Projected Ratios'!U$51,$B100*(1+'LF Projected Ratios'!U$51))</f>
        <v>0.33060685469135681</v>
      </c>
      <c r="U100">
        <f>IF('LF Projected Ratios'!V$51&gt;=0,$B100+(1-$B100)*'LF Projected Ratios'!V$51,$B100*(1+'LF Projected Ratios'!V$51))</f>
        <v>0.32867532851943315</v>
      </c>
      <c r="V100">
        <f>IF('LF Projected Ratios'!W$51&gt;=0,$B100+(1-$B100)*'LF Projected Ratios'!W$51,$B100*(1+'LF Projected Ratios'!W$51))</f>
        <v>0.32676087411966936</v>
      </c>
      <c r="W100">
        <f>IF('LF Projected Ratios'!X$51&gt;=0,$B100+(1-$B100)*'LF Projected Ratios'!X$51,$B100*(1+'LF Projected Ratios'!X$51))</f>
        <v>0.32486326615488792</v>
      </c>
      <c r="X100">
        <f>IF('LF Projected Ratios'!Y$51&gt;=0,$B100+(1-$B100)*'LF Projected Ratios'!Y$51,$B100*(1+'LF Projected Ratios'!Y$51))</f>
        <v>0.32298228323629513</v>
      </c>
      <c r="Y100">
        <f>IF('LF Projected Ratios'!Z$51&gt;=0,$B100+(1-$B100)*'LF Projected Ratios'!Z$51,$B100*(1+'LF Projected Ratios'!Z$51))</f>
        <v>0.32111770783737542</v>
      </c>
      <c r="Z100">
        <f>IF('LF Projected Ratios'!AA$51&gt;=0,$B100+(1-$B100)*'LF Projected Ratios'!AA$51,$B100*(1+'LF Projected Ratios'!AA$51))</f>
        <v>0.31926932621003457</v>
      </c>
      <c r="AA100">
        <f>IF('LF Projected Ratios'!AB$51&gt;=0,$B100+(1-$B100)*'LF Projected Ratios'!AB$51,$B100*(1+'LF Projected Ratios'!AB$51))</f>
        <v>0.3174369283029147</v>
      </c>
      <c r="AB100">
        <f>IF('LF Projected Ratios'!AC$51&gt;=0,$B100+(1-$B100)*'LF Projected Ratios'!AC$51,$B100*(1+'LF Projected Ratios'!AC$51))</f>
        <v>0.31562030768181953</v>
      </c>
      <c r="AC100">
        <f>IF('LF Projected Ratios'!AD$51&gt;=0,$B100+(1-$B100)*'LF Projected Ratios'!AD$51,$B100*(1+'LF Projected Ratios'!AD$51))</f>
        <v>0.3138192614521883</v>
      </c>
      <c r="AD100">
        <f>IF('LF Projected Ratios'!AE$51&gt;=0,$B100+(1-$B100)*'LF Projected Ratios'!AE$51,$B100*(1+'LF Projected Ratios'!AE$51))</f>
        <v>0.31203359018355331</v>
      </c>
      <c r="AE100">
        <f>IF('LF Projected Ratios'!AF$51&gt;=0,$B100+(1-$B100)*'LF Projected Ratios'!AF$51,$B100*(1+'LF Projected Ratios'!AF$51))</f>
        <v>0.31026309783592454</v>
      </c>
      <c r="AF100">
        <f>IF('LF Projected Ratios'!AG$51&gt;=0,$B100+(1-$B100)*'LF Projected Ratios'!AG$51,$B100*(1+'LF Projected Ratios'!AG$51))</f>
        <v>0.30850759168804365</v>
      </c>
    </row>
    <row r="101" spans="1:32" x14ac:dyDescent="0.2">
      <c r="A101" s="12" t="s">
        <v>33</v>
      </c>
      <c r="B101" s="56">
        <f t="shared" si="0"/>
        <v>0.35279342103058098</v>
      </c>
      <c r="C101">
        <f>IF('LF Projected Ratios'!D$51&gt;=0,$B101+(1-$B101)*'LF Projected Ratios'!D$51,$B101*(1+'LF Projected Ratios'!D$51))</f>
        <v>0.35239493354782092</v>
      </c>
      <c r="D101">
        <f>IF('LF Projected Ratios'!E$51&gt;=0,$B101+(1-$B101)*'LF Projected Ratios'!E$51,$B101*(1+'LF Projected Ratios'!E$51))</f>
        <v>0.35209787680343019</v>
      </c>
      <c r="E101">
        <f>IF('LF Projected Ratios'!F$51&gt;=0,$B101+(1-$B101)*'LF Projected Ratios'!F$51,$B101*(1+'LF Projected Ratios'!F$51))</f>
        <v>0.35103005659246189</v>
      </c>
      <c r="F101">
        <f>IF('LF Projected Ratios'!G$51&gt;=0,$B101+(1-$B101)*'LF Projected Ratios'!G$51,$B101*(1+'LF Projected Ratios'!G$51))</f>
        <v>0.34904745150796268</v>
      </c>
      <c r="G101">
        <f>IF('LF Projected Ratios'!H$51&gt;=0,$B101+(1-$B101)*'LF Projected Ratios'!H$51,$B101*(1+'LF Projected Ratios'!H$51))</f>
        <v>0.3461679431720856</v>
      </c>
      <c r="H101">
        <f>IF('LF Projected Ratios'!I$51&gt;=0,$B101+(1-$B101)*'LF Projected Ratios'!I$51,$B101*(1+'LF Projected Ratios'!I$51))</f>
        <v>0.34246265167830253</v>
      </c>
      <c r="I101">
        <f>IF('LF Projected Ratios'!J$51&gt;=0,$B101+(1-$B101)*'LF Projected Ratios'!J$51,$B101*(1+'LF Projected Ratios'!J$51))</f>
        <v>0.33855395709367886</v>
      </c>
      <c r="J101">
        <f>IF('LF Projected Ratios'!K$51&gt;=0,$B101+(1-$B101)*'LF Projected Ratios'!K$51,$B101*(1+'LF Projected Ratios'!K$51))</f>
        <v>0.33551097805686081</v>
      </c>
      <c r="K101">
        <f>IF('LF Projected Ratios'!L$51&gt;=0,$B101+(1-$B101)*'LF Projected Ratios'!L$51,$B101*(1+'LF Projected Ratios'!L$51))</f>
        <v>0.33315101308557582</v>
      </c>
      <c r="L101">
        <f>IF('LF Projected Ratios'!M$51&gt;=0,$B101+(1-$B101)*'LF Projected Ratios'!M$51,$B101*(1+'LF Projected Ratios'!M$51))</f>
        <v>0.33350682882155214</v>
      </c>
      <c r="M101">
        <f>IF('LF Projected Ratios'!N$51&gt;=0,$B101+(1-$B101)*'LF Projected Ratios'!N$51,$B101*(1+'LF Projected Ratios'!N$51))</f>
        <v>0.33150915057419472</v>
      </c>
      <c r="N101">
        <f>IF('LF Projected Ratios'!O$51&gt;=0,$B101+(1-$B101)*'LF Projected Ratios'!O$51,$B101*(1+'LF Projected Ratios'!O$51))</f>
        <v>0.32952977588658622</v>
      </c>
      <c r="O101">
        <f>IF('LF Projected Ratios'!P$51&gt;=0,$B101+(1-$B101)*'LF Projected Ratios'!P$51,$B101*(1+'LF Projected Ratios'!P$51))</f>
        <v>0.32756845434865522</v>
      </c>
      <c r="P101">
        <f>IF('LF Projected Ratios'!Q$51&gt;=0,$B101+(1-$B101)*'LF Projected Ratios'!Q$51,$B101*(1+'LF Projected Ratios'!Q$51))</f>
        <v>0.32562494009739174</v>
      </c>
      <c r="Q101">
        <f>IF('LF Projected Ratios'!R$51&gt;=0,$B101+(1-$B101)*'LF Projected Ratios'!R$51,$B101*(1+'LF Projected Ratios'!R$51))</f>
        <v>0.32369899171410332</v>
      </c>
      <c r="R101">
        <f>IF('LF Projected Ratios'!S$51&gt;=0,$B101+(1-$B101)*'LF Projected Ratios'!S$51,$B101*(1+'LF Projected Ratios'!S$51))</f>
        <v>0.32179037212444433</v>
      </c>
      <c r="S101">
        <f>IF('LF Projected Ratios'!T$51&gt;=0,$B101+(1-$B101)*'LF Projected Ratios'!T$51,$B101*(1+'LF Projected Ratios'!T$51))</f>
        <v>0.31989884850113437</v>
      </c>
      <c r="T101">
        <f>IF('LF Projected Ratios'!U$51&gt;=0,$B101+(1-$B101)*'LF Projected Ratios'!U$51,$B101*(1+'LF Projected Ratios'!U$51))</f>
        <v>0.3180241921692758</v>
      </c>
      <c r="U101">
        <f>IF('LF Projected Ratios'!V$51&gt;=0,$B101+(1-$B101)*'LF Projected Ratios'!V$51,$B101*(1+'LF Projected Ratios'!V$51))</f>
        <v>0.31616617851419504</v>
      </c>
      <c r="V101">
        <f>IF('LF Projected Ratios'!W$51&gt;=0,$B101+(1-$B101)*'LF Projected Ratios'!W$51,$B101*(1+'LF Projected Ratios'!W$51))</f>
        <v>0.31432458689172799</v>
      </c>
      <c r="W101">
        <f>IF('LF Projected Ratios'!X$51&gt;=0,$B101+(1-$B101)*'LF Projected Ratios'!X$51,$B101*(1+'LF Projected Ratios'!X$51))</f>
        <v>0.31249920054087027</v>
      </c>
      <c r="X101">
        <f>IF('LF Projected Ratios'!Y$51&gt;=0,$B101+(1-$B101)*'LF Projected Ratios'!Y$51,$B101*(1+'LF Projected Ratios'!Y$51))</f>
        <v>0.31068980649872879</v>
      </c>
      <c r="Y101">
        <f>IF('LF Projected Ratios'!Z$51&gt;=0,$B101+(1-$B101)*'LF Projected Ratios'!Z$51,$B101*(1+'LF Projected Ratios'!Z$51))</f>
        <v>0.30889619551769287</v>
      </c>
      <c r="Z101">
        <f>IF('LF Projected Ratios'!AA$51&gt;=0,$B101+(1-$B101)*'LF Projected Ratios'!AA$51,$B101*(1+'LF Projected Ratios'!AA$51))</f>
        <v>0.30711816198476938</v>
      </c>
      <c r="AA101">
        <f>IF('LF Projected Ratios'!AB$51&gt;=0,$B101+(1-$B101)*'LF Projected Ratios'!AB$51,$B101*(1+'LF Projected Ratios'!AB$51))</f>
        <v>0.30535550384300608</v>
      </c>
      <c r="AB101">
        <f>IF('LF Projected Ratios'!AC$51&gt;=0,$B101+(1-$B101)*'LF Projected Ratios'!AC$51,$B101*(1+'LF Projected Ratios'!AC$51))</f>
        <v>0.30360802251494595</v>
      </c>
      <c r="AC101">
        <f>IF('LF Projected Ratios'!AD$51&gt;=0,$B101+(1-$B101)*'LF Projected Ratios'!AD$51,$B101*(1+'LF Projected Ratios'!AD$51))</f>
        <v>0.3018755228280513</v>
      </c>
      <c r="AD101">
        <f>IF('LF Projected Ratios'!AE$51&gt;=0,$B101+(1-$B101)*'LF Projected Ratios'!AE$51,$B101*(1+'LF Projected Ratios'!AE$51))</f>
        <v>0.30015781294203675</v>
      </c>
      <c r="AE101">
        <f>IF('LF Projected Ratios'!AF$51&gt;=0,$B101+(1-$B101)*'LF Projected Ratios'!AF$51,$B101*(1+'LF Projected Ratios'!AF$51))</f>
        <v>0.29845470427805521</v>
      </c>
      <c r="AF101">
        <f>IF('LF Projected Ratios'!AG$51&gt;=0,$B101+(1-$B101)*'LF Projected Ratios'!AG$51,$B101*(1+'LF Projected Ratios'!AG$51))</f>
        <v>0.2967660114496829</v>
      </c>
    </row>
    <row r="102" spans="1:32" x14ac:dyDescent="0.2">
      <c r="A102" s="12" t="s">
        <v>34</v>
      </c>
      <c r="B102" s="56">
        <f t="shared" si="0"/>
        <v>0.36112678262046605</v>
      </c>
      <c r="C102">
        <f>IF('LF Projected Ratios'!D$51&gt;=0,$B102+(1-$B102)*'LF Projected Ratios'!D$51,$B102*(1+'LF Projected Ratios'!D$51))</f>
        <v>0.36071888243303257</v>
      </c>
      <c r="D102">
        <f>IF('LF Projected Ratios'!E$51&gt;=0,$B102+(1-$B102)*'LF Projected Ratios'!E$51,$B102*(1+'LF Projected Ratios'!E$51))</f>
        <v>0.36041480888754479</v>
      </c>
      <c r="E102">
        <f>IF('LF Projected Ratios'!F$51&gt;=0,$B102+(1-$B102)*'LF Projected Ratios'!F$51,$B102*(1+'LF Projected Ratios'!F$51))</f>
        <v>0.3593217656100437</v>
      </c>
      <c r="F102">
        <f>IF('LF Projected Ratios'!G$51&gt;=0,$B102+(1-$B102)*'LF Projected Ratios'!G$51,$B102*(1+'LF Projected Ratios'!G$51))</f>
        <v>0.35729232925241355</v>
      </c>
      <c r="G102">
        <f>IF('LF Projected Ratios'!H$51&gt;=0,$B102+(1-$B102)*'LF Projected Ratios'!H$51,$B102*(1+'LF Projected Ratios'!H$51))</f>
        <v>0.35434480382003325</v>
      </c>
      <c r="H102">
        <f>IF('LF Projected Ratios'!I$51&gt;=0,$B102+(1-$B102)*'LF Projected Ratios'!I$51,$B102*(1+'LF Projected Ratios'!I$51))</f>
        <v>0.35055198933978565</v>
      </c>
      <c r="I102">
        <f>IF('LF Projected Ratios'!J$51&gt;=0,$B102+(1-$B102)*'LF Projected Ratios'!J$51,$B102*(1+'LF Projected Ratios'!J$51))</f>
        <v>0.34655096716803485</v>
      </c>
      <c r="J102">
        <f>IF('LF Projected Ratios'!K$51&gt;=0,$B102+(1-$B102)*'LF Projected Ratios'!K$51,$B102*(1+'LF Projected Ratios'!K$51))</f>
        <v>0.34343610968022364</v>
      </c>
      <c r="K102">
        <f>IF('LF Projected Ratios'!L$51&gt;=0,$B102+(1-$B102)*'LF Projected Ratios'!L$51,$B102*(1+'LF Projected Ratios'!L$51))</f>
        <v>0.34102039978776716</v>
      </c>
      <c r="L102">
        <f>IF('LF Projected Ratios'!M$51&gt;=0,$B102+(1-$B102)*'LF Projected Ratios'!M$51,$B102*(1+'LF Projected Ratios'!M$51))</f>
        <v>0.34138462027567618</v>
      </c>
      <c r="M102">
        <f>IF('LF Projected Ratios'!N$51&gt;=0,$B102+(1-$B102)*'LF Projected Ratios'!N$51,$B102*(1+'LF Projected Ratios'!N$51))</f>
        <v>0.33933975471080347</v>
      </c>
      <c r="N102">
        <f>IF('LF Projected Ratios'!O$51&gt;=0,$B102+(1-$B102)*'LF Projected Ratios'!O$51,$B102*(1+'LF Projected Ratios'!O$51))</f>
        <v>0.33731362505552714</v>
      </c>
      <c r="O102">
        <f>IF('LF Projected Ratios'!P$51&gt;=0,$B102+(1-$B102)*'LF Projected Ratios'!P$51,$B102*(1+'LF Projected Ratios'!P$51))</f>
        <v>0.33530597498481951</v>
      </c>
      <c r="P102">
        <f>IF('LF Projected Ratios'!Q$51&gt;=0,$B102+(1-$B102)*'LF Projected Ratios'!Q$51,$B102*(1+'LF Projected Ratios'!Q$51))</f>
        <v>0.33331655282812067</v>
      </c>
      <c r="Q102">
        <f>IF('LF Projected Ratios'!R$51&gt;=0,$B102+(1-$B102)*'LF Projected Ratios'!R$51,$B102*(1+'LF Projected Ratios'!R$51))</f>
        <v>0.33134511146416806</v>
      </c>
      <c r="R102">
        <f>IF('LF Projected Ratios'!S$51&gt;=0,$B102+(1-$B102)*'LF Projected Ratios'!S$51,$B102*(1+'LF Projected Ratios'!S$51))</f>
        <v>0.32939140821866397</v>
      </c>
      <c r="S102">
        <f>IF('LF Projected Ratios'!T$51&gt;=0,$B102+(1-$B102)*'LF Projected Ratios'!T$51,$B102*(1+'LF Projected Ratios'!T$51))</f>
        <v>0.32745520476469614</v>
      </c>
      <c r="T102">
        <f>IF('LF Projected Ratios'!U$51&gt;=0,$B102+(1-$B102)*'LF Projected Ratios'!U$51,$B102*(1+'LF Projected Ratios'!U$51))</f>
        <v>0.32553626702581895</v>
      </c>
      <c r="U102">
        <f>IF('LF Projected Ratios'!V$51&gt;=0,$B102+(1-$B102)*'LF Projected Ratios'!V$51,$B102*(1+'LF Projected Ratios'!V$51))</f>
        <v>0.32363436508171767</v>
      </c>
      <c r="V102">
        <f>IF('LF Projected Ratios'!W$51&gt;=0,$B102+(1-$B102)*'LF Projected Ratios'!W$51,$B102*(1+'LF Projected Ratios'!W$51))</f>
        <v>0.32174927307637474</v>
      </c>
      <c r="W102">
        <f>IF('LF Projected Ratios'!X$51&gt;=0,$B102+(1-$B102)*'LF Projected Ratios'!X$51,$B102*(1+'LF Projected Ratios'!X$51))</f>
        <v>0.31988076912865676</v>
      </c>
      <c r="X102">
        <f>IF('LF Projected Ratios'!Y$51&gt;=0,$B102+(1-$B102)*'LF Projected Ratios'!Y$51,$B102*(1+'LF Projected Ratios'!Y$51))</f>
        <v>0.31802863524525721</v>
      </c>
      <c r="Y102">
        <f>IF('LF Projected Ratios'!Z$51&gt;=0,$B102+(1-$B102)*'LF Projected Ratios'!Z$51,$B102*(1+'LF Projected Ratios'!Z$51))</f>
        <v>0.31619265723591078</v>
      </c>
      <c r="Z102">
        <f>IF('LF Projected Ratios'!AA$51&gt;=0,$B102+(1-$B102)*'LF Projected Ratios'!AA$51,$B102*(1+'LF Projected Ratios'!AA$51))</f>
        <v>0.31437262463082344</v>
      </c>
      <c r="AA102">
        <f>IF('LF Projected Ratios'!AB$51&gt;=0,$B102+(1-$B102)*'LF Projected Ratios'!AB$51,$B102*(1+'LF Projected Ratios'!AB$51))</f>
        <v>0.31256833060023959</v>
      </c>
      <c r="AB102">
        <f>IF('LF Projected Ratios'!AC$51&gt;=0,$B102+(1-$B102)*'LF Projected Ratios'!AC$51,$B102*(1+'LF Projected Ratios'!AC$51))</f>
        <v>0.31077957187608807</v>
      </c>
      <c r="AC102">
        <f>IF('LF Projected Ratios'!AD$51&gt;=0,$B102+(1-$B102)*'LF Projected Ratios'!AD$51,$B102*(1+'LF Projected Ratios'!AD$51))</f>
        <v>0.3090061486756453</v>
      </c>
      <c r="AD102">
        <f>IF('LF Projected Ratios'!AE$51&gt;=0,$B102+(1-$B102)*'LF Projected Ratios'!AE$51,$B102*(1+'LF Projected Ratios'!AE$51))</f>
        <v>0.30724786462715092</v>
      </c>
      <c r="AE102">
        <f>IF('LF Projected Ratios'!AF$51&gt;=0,$B102+(1-$B102)*'LF Projected Ratios'!AF$51,$B102*(1+'LF Projected Ratios'!AF$51))</f>
        <v>0.30550452669732209</v>
      </c>
      <c r="AF102">
        <f>IF('LF Projected Ratios'!AG$51&gt;=0,$B102+(1-$B102)*'LF Projected Ratios'!AG$51,$B102*(1+'LF Projected Ratios'!AG$51))</f>
        <v>0.30377594512070738</v>
      </c>
    </row>
    <row r="103" spans="1:32" x14ac:dyDescent="0.2">
      <c r="A103" s="12" t="s">
        <v>92</v>
      </c>
      <c r="B103" s="56">
        <f t="shared" si="0"/>
        <v>0.35292966168351392</v>
      </c>
      <c r="C103">
        <f>IF('LF Projected Ratios'!D$51&gt;=0,$B103+(1-$B103)*'LF Projected Ratios'!D$51,$B103*(1+'LF Projected Ratios'!D$51))</f>
        <v>0.35253102031411199</v>
      </c>
      <c r="D103">
        <f>IF('LF Projected Ratios'!E$51&gt;=0,$B103+(1-$B103)*'LF Projected Ratios'!E$51,$B103*(1+'LF Projected Ratios'!E$51))</f>
        <v>0.35223384885328268</v>
      </c>
      <c r="E103">
        <f>IF('LF Projected Ratios'!F$51&gt;=0,$B103+(1-$B103)*'LF Projected Ratios'!F$51,$B103*(1+'LF Projected Ratios'!F$51))</f>
        <v>0.3511656162748662</v>
      </c>
      <c r="F103">
        <f>IF('LF Projected Ratios'!G$51&gt;=0,$B103+(1-$B103)*'LF Projected Ratios'!G$51,$B103*(1+'LF Projected Ratios'!G$51))</f>
        <v>0.34918224555417565</v>
      </c>
      <c r="G103">
        <f>IF('LF Projected Ratios'!H$51&gt;=0,$B103+(1-$B103)*'LF Projected Ratios'!H$51,$B103*(1+'LF Projected Ratios'!H$51))</f>
        <v>0.34630162521883251</v>
      </c>
      <c r="H103">
        <f>IF('LF Projected Ratios'!I$51&gt;=0,$B103+(1-$B103)*'LF Projected Ratios'!I$51,$B103*(1+'LF Projected Ratios'!I$51))</f>
        <v>0.34259490282724259</v>
      </c>
      <c r="I103">
        <f>IF('LF Projected Ratios'!J$51&gt;=0,$B103+(1-$B103)*'LF Projected Ratios'!J$51,$B103*(1+'LF Projected Ratios'!J$51))</f>
        <v>0.33868469879524671</v>
      </c>
      <c r="J103">
        <f>IF('LF Projected Ratios'!K$51&gt;=0,$B103+(1-$B103)*'LF Projected Ratios'!K$51,$B103*(1+'LF Projected Ratios'!K$51))</f>
        <v>0.33564054463036186</v>
      </c>
      <c r="K103">
        <f>IF('LF Projected Ratios'!L$51&gt;=0,$B103+(1-$B103)*'LF Projected Ratios'!L$51,$B103*(1+'LF Projected Ratios'!L$51))</f>
        <v>0.33327966829523209</v>
      </c>
      <c r="L103">
        <f>IF('LF Projected Ratios'!M$51&gt;=0,$B103+(1-$B103)*'LF Projected Ratios'!M$51,$B103*(1+'LF Projected Ratios'!M$51))</f>
        <v>0.33363562143900943</v>
      </c>
      <c r="M103">
        <f>IF('LF Projected Ratios'!N$51&gt;=0,$B103+(1-$B103)*'LF Projected Ratios'!N$51,$B103*(1+'LF Projected Ratios'!N$51))</f>
        <v>0.33163717173455409</v>
      </c>
      <c r="N103">
        <f>IF('LF Projected Ratios'!O$51&gt;=0,$B103+(1-$B103)*'LF Projected Ratios'!O$51,$B103*(1+'LF Projected Ratios'!O$51))</f>
        <v>0.32965703265825863</v>
      </c>
      <c r="O103">
        <f>IF('LF Projected Ratios'!P$51&gt;=0,$B103+(1-$B103)*'LF Projected Ratios'!P$51,$B103*(1+'LF Projected Ratios'!P$51))</f>
        <v>0.32769495370334933</v>
      </c>
      <c r="P103">
        <f>IF('LF Projected Ratios'!Q$51&gt;=0,$B103+(1-$B103)*'LF Projected Ratios'!Q$51,$B103*(1+'LF Projected Ratios'!Q$51))</f>
        <v>0.32575068891186942</v>
      </c>
      <c r="Q103">
        <f>IF('LF Projected Ratios'!R$51&gt;=0,$B103+(1-$B103)*'LF Projected Ratios'!R$51,$B103*(1+'LF Projected Ratios'!R$51))</f>
        <v>0.32382399677189616</v>
      </c>
      <c r="R103">
        <f>IF('LF Projected Ratios'!S$51&gt;=0,$B103+(1-$B103)*'LF Projected Ratios'!S$51,$B103*(1+'LF Projected Ratios'!S$51))</f>
        <v>0.32191464011753135</v>
      </c>
      <c r="S103">
        <f>IF('LF Projected Ratios'!T$51&gt;=0,$B103+(1-$B103)*'LF Projected Ratios'!T$51,$B103*(1+'LF Projected Ratios'!T$51))</f>
        <v>0.32002238603158201</v>
      </c>
      <c r="T103">
        <f>IF('LF Projected Ratios'!U$51&gt;=0,$B103+(1-$B103)*'LF Projected Ratios'!U$51,$B103*(1+'LF Projected Ratios'!U$51))</f>
        <v>0.31814700575084159</v>
      </c>
      <c r="U103">
        <f>IF('LF Projected Ratios'!V$51&gt;=0,$B103+(1-$B103)*'LF Projected Ratios'!V$51,$B103*(1+'LF Projected Ratios'!V$51))</f>
        <v>0.31628827457389552</v>
      </c>
      <c r="V103">
        <f>IF('LF Projected Ratios'!W$51&gt;=0,$B103+(1-$B103)*'LF Projected Ratios'!W$51,$B103*(1+'LF Projected Ratios'!W$51))</f>
        <v>0.31444597177137201</v>
      </c>
      <c r="W103">
        <f>IF('LF Projected Ratios'!X$51&gt;=0,$B103+(1-$B103)*'LF Projected Ratios'!X$51,$B103*(1+'LF Projected Ratios'!X$51))</f>
        <v>0.31261988049855866</v>
      </c>
      <c r="X103">
        <f>IF('LF Projected Ratios'!Y$51&gt;=0,$B103+(1-$B103)*'LF Projected Ratios'!Y$51,$B103*(1+'LF Projected Ratios'!Y$51))</f>
        <v>0.31080978771032092</v>
      </c>
      <c r="Y103">
        <f>IF('LF Projected Ratios'!Z$51&gt;=0,$B103+(1-$B103)*'LF Projected Ratios'!Z$51,$B103*(1+'LF Projected Ratios'!Z$51))</f>
        <v>0.3090154840782417</v>
      </c>
      <c r="Z103">
        <f>IF('LF Projected Ratios'!AA$51&gt;=0,$B103+(1-$B103)*'LF Projected Ratios'!AA$51,$B103*(1+'LF Projected Ratios'!AA$51))</f>
        <v>0.30723676390992471</v>
      </c>
      <c r="AA103">
        <f>IF('LF Projected Ratios'!AB$51&gt;=0,$B103+(1-$B103)*'LF Projected Ratios'!AB$51,$B103*(1+'LF Projected Ratios'!AB$51))</f>
        <v>0.30547342507038816</v>
      </c>
      <c r="AB103">
        <f>IF('LF Projected Ratios'!AC$51&gt;=0,$B103+(1-$B103)*'LF Projected Ratios'!AC$51,$B103*(1+'LF Projected Ratios'!AC$51))</f>
        <v>0.30372526890548884</v>
      </c>
      <c r="AC103">
        <f>IF('LF Projected Ratios'!AD$51&gt;=0,$B103+(1-$B103)*'LF Projected Ratios'!AD$51,$B103*(1+'LF Projected Ratios'!AD$51))</f>
        <v>0.30199210016731809</v>
      </c>
      <c r="AD103">
        <f>IF('LF Projected Ratios'!AE$51&gt;=0,$B103+(1-$B103)*'LF Projected Ratios'!AE$51,$B103*(1+'LF Projected Ratios'!AE$51))</f>
        <v>0.30027372694150611</v>
      </c>
      <c r="AE103">
        <f>IF('LF Projected Ratios'!AF$51&gt;=0,$B103+(1-$B103)*'LF Projected Ratios'!AF$51,$B103*(1+'LF Projected Ratios'!AF$51))</f>
        <v>0.29856996057638119</v>
      </c>
      <c r="AF103">
        <f>IF('LF Projected Ratios'!AG$51&gt;=0,$B103+(1-$B103)*'LF Projected Ratios'!AG$51,$B103*(1+'LF Projected Ratios'!AG$51))</f>
        <v>0.29688061561392753</v>
      </c>
    </row>
    <row r="104" spans="1:32" x14ac:dyDescent="0.2">
      <c r="A104" s="12" t="s">
        <v>89</v>
      </c>
      <c r="B104" s="56">
        <f t="shared" si="0"/>
        <v>0.36591585365717083</v>
      </c>
      <c r="C104">
        <f>IF('LF Projected Ratios'!D$51&gt;=0,$B104+(1-$B104)*'LF Projected Ratios'!D$51,$B104*(1+'LF Projected Ratios'!D$51))</f>
        <v>0.36550254411471989</v>
      </c>
      <c r="D104">
        <f>IF('LF Projected Ratios'!E$51&gt;=0,$B104+(1-$B104)*'LF Projected Ratios'!E$51,$B104*(1+'LF Projected Ratios'!E$51))</f>
        <v>0.36519443810783686</v>
      </c>
      <c r="E104">
        <f>IF('LF Projected Ratios'!F$51&gt;=0,$B104+(1-$B104)*'LF Projected Ratios'!F$51,$B104*(1+'LF Projected Ratios'!F$51))</f>
        <v>0.3640868994725997</v>
      </c>
      <c r="F104">
        <f>IF('LF Projected Ratios'!G$51&gt;=0,$B104+(1-$B104)*'LF Projected Ratios'!G$51,$B104*(1+'LF Projected Ratios'!G$51))</f>
        <v>0.36203054981097527</v>
      </c>
      <c r="G104">
        <f>IF('LF Projected Ratios'!H$51&gt;=0,$B104+(1-$B104)*'LF Projected Ratios'!H$51,$B104*(1+'LF Projected Ratios'!H$51))</f>
        <v>0.35904393586631195</v>
      </c>
      <c r="H104">
        <f>IF('LF Projected Ratios'!I$51&gt;=0,$B104+(1-$B104)*'LF Projected Ratios'!I$51,$B104*(1+'LF Projected Ratios'!I$51))</f>
        <v>0.35520082310067236</v>
      </c>
      <c r="I104">
        <f>IF('LF Projected Ratios'!J$51&gt;=0,$B104+(1-$B104)*'LF Projected Ratios'!J$51,$B104*(1+'LF Projected Ratios'!J$51))</f>
        <v>0.35114674150402675</v>
      </c>
      <c r="J104">
        <f>IF('LF Projected Ratios'!K$51&gt;=0,$B104+(1-$B104)*'LF Projected Ratios'!K$51,$B104*(1+'LF Projected Ratios'!K$51))</f>
        <v>0.34799057643534304</v>
      </c>
      <c r="K104">
        <f>IF('LF Projected Ratios'!L$51&gt;=0,$B104+(1-$B104)*'LF Projected Ratios'!L$51,$B104*(1+'LF Projected Ratios'!L$51))</f>
        <v>0.34554283068502212</v>
      </c>
      <c r="L104">
        <f>IF('LF Projected Ratios'!M$51&gt;=0,$B104+(1-$B104)*'LF Projected Ratios'!M$51,$B104*(1+'LF Projected Ratios'!M$51))</f>
        <v>0.34591188127103956</v>
      </c>
      <c r="M104">
        <f>IF('LF Projected Ratios'!N$51&gt;=0,$B104+(1-$B104)*'LF Projected Ratios'!N$51,$B104*(1+'LF Projected Ratios'!N$51))</f>
        <v>0.34383989778824442</v>
      </c>
      <c r="N104">
        <f>IF('LF Projected Ratios'!O$51&gt;=0,$B104+(1-$B104)*'LF Projected Ratios'!O$51,$B104*(1+'LF Projected Ratios'!O$51))</f>
        <v>0.34178689868069906</v>
      </c>
      <c r="O104">
        <f>IF('LF Projected Ratios'!P$51&gt;=0,$B104+(1-$B104)*'LF Projected Ratios'!P$51,$B104*(1+'LF Projected Ratios'!P$51))</f>
        <v>0.33975262422412977</v>
      </c>
      <c r="P104">
        <f>IF('LF Projected Ratios'!Q$51&gt;=0,$B104+(1-$B104)*'LF Projected Ratios'!Q$51,$B104*(1+'LF Projected Ratios'!Q$51))</f>
        <v>0.3377368194104558</v>
      </c>
      <c r="Q104">
        <f>IF('LF Projected Ratios'!R$51&gt;=0,$B104+(1-$B104)*'LF Projected Ratios'!R$51,$B104*(1+'LF Projected Ratios'!R$51))</f>
        <v>0.33573923384122389</v>
      </c>
      <c r="R104">
        <f>IF('LF Projected Ratios'!S$51&gt;=0,$B104+(1-$B104)*'LF Projected Ratios'!S$51,$B104*(1+'LF Projected Ratios'!S$51))</f>
        <v>0.3337596216239192</v>
      </c>
      <c r="S104">
        <f>IF('LF Projected Ratios'!T$51&gt;=0,$B104+(1-$B104)*'LF Projected Ratios'!T$51,$B104*(1+'LF Projected Ratios'!T$51))</f>
        <v>0.33179774127106482</v>
      </c>
      <c r="T104">
        <f>IF('LF Projected Ratios'!U$51&gt;=0,$B104+(1-$B104)*'LF Projected Ratios'!U$51,$B104*(1+'LF Projected Ratios'!U$51))</f>
        <v>0.32985335560201801</v>
      </c>
      <c r="U104">
        <f>IF('LF Projected Ratios'!V$51&gt;=0,$B104+(1-$B104)*'LF Projected Ratios'!V$51,$B104*(1+'LF Projected Ratios'!V$51))</f>
        <v>0.32792623164738333</v>
      </c>
      <c r="V104">
        <f>IF('LF Projected Ratios'!W$51&gt;=0,$B104+(1-$B104)*'LF Projected Ratios'!W$51,$B104*(1+'LF Projected Ratios'!W$51))</f>
        <v>0.32601614055596101</v>
      </c>
      <c r="W104">
        <f>IF('LF Projected Ratios'!X$51&gt;=0,$B104+(1-$B104)*'LF Projected Ratios'!X$51,$B104*(1+'LF Projected Ratios'!X$51))</f>
        <v>0.32412285750414821</v>
      </c>
      <c r="X104">
        <f>IF('LF Projected Ratios'!Y$51&gt;=0,$B104+(1-$B104)*'LF Projected Ratios'!Y$51,$B104*(1+'LF Projected Ratios'!Y$51))</f>
        <v>0.32224616160772723</v>
      </c>
      <c r="Y104">
        <f>IF('LF Projected Ratios'!Z$51&gt;=0,$B104+(1-$B104)*'LF Projected Ratios'!Z$51,$B104*(1+'LF Projected Ratios'!Z$51))</f>
        <v>0.32038583583595576</v>
      </c>
      <c r="Z104">
        <f>IF('LF Projected Ratios'!AA$51&gt;=0,$B104+(1-$B104)*'LF Projected Ratios'!AA$51,$B104*(1+'LF Projected Ratios'!AA$51))</f>
        <v>0.31854166692790126</v>
      </c>
      <c r="AA104">
        <f>IF('LF Projected Ratios'!AB$51&gt;=0,$B104+(1-$B104)*'LF Projected Ratios'!AB$51,$B104*(1+'LF Projected Ratios'!AB$51))</f>
        <v>0.31671344531094209</v>
      </c>
      <c r="AB104">
        <f>IF('LF Projected Ratios'!AC$51&gt;=0,$B104+(1-$B104)*'LF Projected Ratios'!AC$51,$B104*(1+'LF Projected Ratios'!AC$51))</f>
        <v>0.31490096502137438</v>
      </c>
      <c r="AC104">
        <f>IF('LF Projected Ratios'!AD$51&gt;=0,$B104+(1-$B104)*'LF Projected Ratios'!AD$51,$B104*(1+'LF Projected Ratios'!AD$51))</f>
        <v>0.3131040236270623</v>
      </c>
      <c r="AD104">
        <f>IF('LF Projected Ratios'!AE$51&gt;=0,$B104+(1-$B104)*'LF Projected Ratios'!AE$51,$B104*(1+'LF Projected Ratios'!AE$51))</f>
        <v>0.31132242215206796</v>
      </c>
      <c r="AE104">
        <f>IF('LF Projected Ratios'!AF$51&gt;=0,$B104+(1-$B104)*'LF Projected Ratios'!AF$51,$B104*(1+'LF Projected Ratios'!AF$51))</f>
        <v>0.30955596500320376</v>
      </c>
      <c r="AF104">
        <f>IF('LF Projected Ratios'!AG$51&gt;=0,$B104+(1-$B104)*'LF Projected Ratios'!AG$51,$B104*(1+'LF Projected Ratios'!AG$51))</f>
        <v>0.30780445989845001</v>
      </c>
    </row>
    <row r="105" spans="1:32" x14ac:dyDescent="0.2">
      <c r="A105" s="12" t="s">
        <v>35</v>
      </c>
      <c r="B105" s="56">
        <f t="shared" si="0"/>
        <v>0.36153967173848989</v>
      </c>
      <c r="C105">
        <f>IF('LF Projected Ratios'!D$51&gt;=0,$B105+(1-$B105)*'LF Projected Ratios'!D$51,$B105*(1+'LF Projected Ratios'!D$51))</f>
        <v>0.36113130518423808</v>
      </c>
      <c r="D105">
        <f>IF('LF Projected Ratios'!E$51&gt;=0,$B105+(1-$B105)*'LF Projected Ratios'!E$51,$B105*(1+'LF Projected Ratios'!E$51))</f>
        <v>0.36082688398063117</v>
      </c>
      <c r="E105">
        <f>IF('LF Projected Ratios'!F$51&gt;=0,$B105+(1-$B105)*'LF Projected Ratios'!F$51,$B105*(1+'LF Projected Ratios'!F$51))</f>
        <v>0.35973259098780425</v>
      </c>
      <c r="F105">
        <f>IF('LF Projected Ratios'!G$51&gt;=0,$B105+(1-$B105)*'LF Projected Ratios'!G$51,$B105*(1+'LF Projected Ratios'!G$51))</f>
        <v>0.35770083430327476</v>
      </c>
      <c r="G105">
        <f>IF('LF Projected Ratios'!H$51&gt;=0,$B105+(1-$B105)*'LF Projected Ratios'!H$51,$B105*(1+'LF Projected Ratios'!H$51))</f>
        <v>0.35474993886004313</v>
      </c>
      <c r="H105">
        <f>IF('LF Projected Ratios'!I$51&gt;=0,$B105+(1-$B105)*'LF Projected Ratios'!I$51,$B105*(1+'LF Projected Ratios'!I$51))</f>
        <v>0.35095278791985696</v>
      </c>
      <c r="I105">
        <f>IF('LF Projected Ratios'!J$51&gt;=0,$B105+(1-$B105)*'LF Projected Ratios'!J$51,$B105*(1+'LF Projected Ratios'!J$51))</f>
        <v>0.34694719123689516</v>
      </c>
      <c r="J105">
        <f>IF('LF Projected Ratios'!K$51&gt;=0,$B105+(1-$B105)*'LF Projected Ratios'!K$51,$B105*(1+'LF Projected Ratios'!K$51))</f>
        <v>0.34382877242153143</v>
      </c>
      <c r="K105">
        <f>IF('LF Projected Ratios'!L$51&gt;=0,$B105+(1-$B105)*'LF Projected Ratios'!L$51,$B105*(1+'LF Projected Ratios'!L$51))</f>
        <v>0.34141030056187971</v>
      </c>
      <c r="L105">
        <f>IF('LF Projected Ratios'!M$51&gt;=0,$B105+(1-$B105)*'LF Projected Ratios'!M$51,$B105*(1+'LF Projected Ratios'!M$51))</f>
        <v>0.34177493747605031</v>
      </c>
      <c r="M105">
        <f>IF('LF Projected Ratios'!N$51&gt;=0,$B105+(1-$B105)*'LF Projected Ratios'!N$51,$B105*(1+'LF Projected Ratios'!N$51))</f>
        <v>0.33972773394351585</v>
      </c>
      <c r="N105">
        <f>IF('LF Projected Ratios'!O$51&gt;=0,$B105+(1-$B105)*'LF Projected Ratios'!O$51,$B105*(1+'LF Projected Ratios'!O$51))</f>
        <v>0.33769928774201075</v>
      </c>
      <c r="O105">
        <f>IF('LF Projected Ratios'!P$51&gt;=0,$B105+(1-$B105)*'LF Projected Ratios'!P$51,$B105*(1+'LF Projected Ratios'!P$51))</f>
        <v>0.33568934225344188</v>
      </c>
      <c r="P105">
        <f>IF('LF Projected Ratios'!Q$51&gt;=0,$B105+(1-$B105)*'LF Projected Ratios'!Q$51,$B105*(1+'LF Projected Ratios'!Q$51))</f>
        <v>0.33369764551950543</v>
      </c>
      <c r="Q105">
        <f>IF('LF Projected Ratios'!R$51&gt;=0,$B105+(1-$B105)*'LF Projected Ratios'!R$51,$B105*(1+'LF Projected Ratios'!R$51))</f>
        <v>0.33172395013639616</v>
      </c>
      <c r="R105">
        <f>IF('LF Projected Ratios'!S$51&gt;=0,$B105+(1-$B105)*'LF Projected Ratios'!S$51,$B105*(1+'LF Projected Ratios'!S$51))</f>
        <v>0.32976801315235832</v>
      </c>
      <c r="S105">
        <f>IF('LF Projected Ratios'!T$51&gt;=0,$B105+(1-$B105)*'LF Projected Ratios'!T$51,$B105*(1+'LF Projected Ratios'!T$51))</f>
        <v>0.32782959596799194</v>
      </c>
      <c r="T105">
        <f>IF('LF Projected Ratios'!U$51&gt;=0,$B105+(1-$B105)*'LF Projected Ratios'!U$51,$B105*(1+'LF Projected Ratios'!U$51))</f>
        <v>0.32590846423922343</v>
      </c>
      <c r="U105">
        <f>IF('LF Projected Ratios'!V$51&gt;=0,$B105+(1-$B105)*'LF Projected Ratios'!V$51,$B105*(1+'LF Projected Ratios'!V$51))</f>
        <v>0.324004387782862</v>
      </c>
      <c r="V105">
        <f>IF('LF Projected Ratios'!W$51&gt;=0,$B105+(1-$B105)*'LF Projected Ratios'!W$51,$B105*(1+'LF Projected Ratios'!W$51))</f>
        <v>0.32211714048466089</v>
      </c>
      <c r="W105">
        <f>IF('LF Projected Ratios'!X$51&gt;=0,$B105+(1-$B105)*'LF Projected Ratios'!X$51,$B105*(1+'LF Projected Ratios'!X$51))</f>
        <v>0.32024650020980211</v>
      </c>
      <c r="X105">
        <f>IF('LF Projected Ratios'!Y$51&gt;=0,$B105+(1-$B105)*'LF Projected Ratios'!Y$51,$B105*(1+'LF Projected Ratios'!Y$51))</f>
        <v>0.31839224871573951</v>
      </c>
      <c r="Y105">
        <f>IF('LF Projected Ratios'!Z$51&gt;=0,$B105+(1-$B105)*'LF Projected Ratios'!Z$51,$B105*(1+'LF Projected Ratios'!Z$51))</f>
        <v>0.31655417156731652</v>
      </c>
      <c r="Z105">
        <f>IF('LF Projected Ratios'!AA$51&gt;=0,$B105+(1-$B105)*'LF Projected Ratios'!AA$51,$B105*(1+'LF Projected Ratios'!AA$51))</f>
        <v>0.31473205805410148</v>
      </c>
      <c r="AA105">
        <f>IF('LF Projected Ratios'!AB$51&gt;=0,$B105+(1-$B105)*'LF Projected Ratios'!AB$51,$B105*(1+'LF Projected Ratios'!AB$51))</f>
        <v>0.3129257011098629</v>
      </c>
      <c r="AB105">
        <f>IF('LF Projected Ratios'!AC$51&gt;=0,$B105+(1-$B105)*'LF Projected Ratios'!AC$51,$B105*(1+'LF Projected Ratios'!AC$51))</f>
        <v>0.31113489723412613</v>
      </c>
      <c r="AC105">
        <f>IF('LF Projected Ratios'!AD$51&gt;=0,$B105+(1-$B105)*'LF Projected Ratios'!AD$51,$B105*(1+'LF Projected Ratios'!AD$51))</f>
        <v>0.3093594464157487</v>
      </c>
      <c r="AD105">
        <f>IF('LF Projected Ratios'!AE$51&gt;=0,$B105+(1-$B105)*'LF Projected Ratios'!AE$51,$B105*(1+'LF Projected Ratios'!AE$51))</f>
        <v>0.30759915205845162</v>
      </c>
      <c r="AE105">
        <f>IF('LF Projected Ratios'!AF$51&gt;=0,$B105+(1-$B105)*'LF Projected Ratios'!AF$51,$B105*(1+'LF Projected Ratios'!AF$51))</f>
        <v>0.30585382090825003</v>
      </c>
      <c r="AF105">
        <f>IF('LF Projected Ratios'!AG$51&gt;=0,$B105+(1-$B105)*'LF Projected Ratios'!AG$51,$B105*(1+'LF Projected Ratios'!AG$51))</f>
        <v>0.30412326298272696</v>
      </c>
    </row>
    <row r="106" spans="1:32" x14ac:dyDescent="0.2">
      <c r="A106" s="12" t="s">
        <v>98</v>
      </c>
      <c r="B106" s="56">
        <f t="shared" si="0"/>
        <v>0.32383146050249212</v>
      </c>
      <c r="C106">
        <f>IF('LF Projected Ratios'!D$51&gt;=0,$B106+(1-$B106)*'LF Projected Ratios'!D$51,$B106*(1+'LF Projected Ratios'!D$51))</f>
        <v>0.32346568615455445</v>
      </c>
      <c r="D106">
        <f>IF('LF Projected Ratios'!E$51&gt;=0,$B106+(1-$B106)*'LF Projected Ratios'!E$51,$B106*(1+'LF Projected Ratios'!E$51))</f>
        <v>0.32319301576544363</v>
      </c>
      <c r="E106">
        <f>IF('LF Projected Ratios'!F$51&gt;=0,$B106+(1-$B106)*'LF Projected Ratios'!F$51,$B106*(1+'LF Projected Ratios'!F$51))</f>
        <v>0.32221285639211455</v>
      </c>
      <c r="F106">
        <f>IF('LF Projected Ratios'!G$51&gt;=0,$B106+(1-$B106)*'LF Projected Ratios'!G$51,$B106*(1+'LF Projected Ratios'!G$51))</f>
        <v>0.32039300981380381</v>
      </c>
      <c r="G106">
        <f>IF('LF Projected Ratios'!H$51&gt;=0,$B106+(1-$B106)*'LF Projected Ratios'!H$51,$B106*(1+'LF Projected Ratios'!H$51))</f>
        <v>0.31774988969208434</v>
      </c>
      <c r="H106">
        <f>IF('LF Projected Ratios'!I$51&gt;=0,$B106+(1-$B106)*'LF Projected Ratios'!I$51,$B106*(1+'LF Projected Ratios'!I$51))</f>
        <v>0.31434877764040797</v>
      </c>
      <c r="I106">
        <f>IF('LF Projected Ratios'!J$51&gt;=0,$B106+(1-$B106)*'LF Projected Ratios'!J$51,$B106*(1+'LF Projected Ratios'!J$51))</f>
        <v>0.3107609605198412</v>
      </c>
      <c r="J106">
        <f>IF('LF Projected Ratios'!K$51&gt;=0,$B106+(1-$B106)*'LF Projected Ratios'!K$51,$B106*(1+'LF Projected Ratios'!K$51))</f>
        <v>0.30796778953923543</v>
      </c>
      <c r="K106">
        <f>IF('LF Projected Ratios'!L$51&gt;=0,$B106+(1-$B106)*'LF Projected Ratios'!L$51,$B106*(1+'LF Projected Ratios'!L$51))</f>
        <v>0.30580156177582224</v>
      </c>
      <c r="L106">
        <f>IF('LF Projected Ratios'!M$51&gt;=0,$B106+(1-$B106)*'LF Projected Ratios'!M$51,$B106*(1+'LF Projected Ratios'!M$51))</f>
        <v>0.30612816743959681</v>
      </c>
      <c r="M106">
        <f>IF('LF Projected Ratios'!N$51&gt;=0,$B106+(1-$B106)*'LF Projected Ratios'!N$51,$B106*(1+'LF Projected Ratios'!N$51))</f>
        <v>0.30429448510344081</v>
      </c>
      <c r="N106">
        <f>IF('LF Projected Ratios'!O$51&gt;=0,$B106+(1-$B106)*'LF Projected Ratios'!O$51,$B106*(1+'LF Projected Ratios'!O$51))</f>
        <v>0.30247760372822274</v>
      </c>
      <c r="O106">
        <f>IF('LF Projected Ratios'!P$51&gt;=0,$B106+(1-$B106)*'LF Projected Ratios'!P$51,$B106*(1+'LF Projected Ratios'!P$51))</f>
        <v>0.30067729346084926</v>
      </c>
      <c r="P106">
        <f>IF('LF Projected Ratios'!Q$51&gt;=0,$B106+(1-$B106)*'LF Projected Ratios'!Q$51,$B106*(1+'LF Projected Ratios'!Q$51))</f>
        <v>0.29889332862200518</v>
      </c>
      <c r="Q106">
        <f>IF('LF Projected Ratios'!R$51&gt;=0,$B106+(1-$B106)*'LF Projected Ratios'!R$51,$B106*(1+'LF Projected Ratios'!R$51))</f>
        <v>0.2971254876118446</v>
      </c>
      <c r="R106">
        <f>IF('LF Projected Ratios'!S$51&gt;=0,$B106+(1-$B106)*'LF Projected Ratios'!S$51,$B106*(1+'LF Projected Ratios'!S$51))</f>
        <v>0.2953735528182268</v>
      </c>
      <c r="S106">
        <f>IF('LF Projected Ratios'!T$51&gt;=0,$B106+(1-$B106)*'LF Projected Ratios'!T$51,$B106*(1+'LF Projected Ratios'!T$51))</f>
        <v>0.29363731052742076</v>
      </c>
      <c r="T106">
        <f>IF('LF Projected Ratios'!U$51&gt;=0,$B106+(1-$B106)*'LF Projected Ratios'!U$51,$B106*(1+'LF Projected Ratios'!U$51))</f>
        <v>0.29191655083719575</v>
      </c>
      <c r="U106">
        <f>IF('LF Projected Ratios'!V$51&gt;=0,$B106+(1-$B106)*'LF Projected Ratios'!V$51,$B106*(1+'LF Projected Ratios'!V$51))</f>
        <v>0.29021106757222803</v>
      </c>
      <c r="V106">
        <f>IF('LF Projected Ratios'!W$51&gt;=0,$B106+(1-$B106)*'LF Projected Ratios'!W$51,$B106*(1+'LF Projected Ratios'!W$51))</f>
        <v>0.28852065820175121</v>
      </c>
      <c r="W106">
        <f>IF('LF Projected Ratios'!X$51&gt;=0,$B106+(1-$B106)*'LF Projected Ratios'!X$51,$B106*(1+'LF Projected Ratios'!X$51))</f>
        <v>0.28684512375937754</v>
      </c>
      <c r="X106">
        <f>IF('LF Projected Ratios'!Y$51&gt;=0,$B106+(1-$B106)*'LF Projected Ratios'!Y$51,$B106*(1+'LF Projected Ratios'!Y$51))</f>
        <v>0.28518426876503117</v>
      </c>
      <c r="Y106">
        <f>IF('LF Projected Ratios'!Z$51&gt;=0,$B106+(1-$B106)*'LF Projected Ratios'!Z$51,$B106*(1+'LF Projected Ratios'!Z$51))</f>
        <v>0.28353790114891902</v>
      </c>
      <c r="Z106">
        <f>IF('LF Projected Ratios'!AA$51&gt;=0,$B106+(1-$B106)*'LF Projected Ratios'!AA$51,$B106*(1+'LF Projected Ratios'!AA$51))</f>
        <v>0.28190583217748799</v>
      </c>
      <c r="AA106">
        <f>IF('LF Projected Ratios'!AB$51&gt;=0,$B106+(1-$B106)*'LF Projected Ratios'!AB$51,$B106*(1+'LF Projected Ratios'!AB$51))</f>
        <v>0.28028787638129887</v>
      </c>
      <c r="AB106">
        <f>IF('LF Projected Ratios'!AC$51&gt;=0,$B106+(1-$B106)*'LF Projected Ratios'!AC$51,$B106*(1+'LF Projected Ratios'!AC$51))</f>
        <v>0.2786838514847646</v>
      </c>
      <c r="AC106">
        <f>IF('LF Projected Ratios'!AD$51&gt;=0,$B106+(1-$B106)*'LF Projected Ratios'!AD$51,$B106*(1+'LF Projected Ratios'!AD$51))</f>
        <v>0.27709357833769654</v>
      </c>
      <c r="AD106">
        <f>IF('LF Projected Ratios'!AE$51&gt;=0,$B106+(1-$B106)*'LF Projected Ratios'!AE$51,$B106*(1+'LF Projected Ratios'!AE$51))</f>
        <v>0.27551688084860293</v>
      </c>
      <c r="AE106">
        <f>IF('LF Projected Ratios'!AF$51&gt;=0,$B106+(1-$B106)*'LF Projected Ratios'!AF$51,$B106*(1+'LF Projected Ratios'!AF$51))</f>
        <v>0.27395358591968821</v>
      </c>
      <c r="AF106">
        <f>IF('LF Projected Ratios'!AG$51&gt;=0,$B106+(1-$B106)*'LF Projected Ratios'!AG$51,$B106*(1+'LF Projected Ratios'!AG$51))</f>
        <v>0.27240352338350365</v>
      </c>
    </row>
    <row r="107" spans="1:32" x14ac:dyDescent="0.2">
      <c r="A107" s="12" t="s">
        <v>97</v>
      </c>
      <c r="B107" s="56">
        <f t="shared" si="0"/>
        <v>0.33254878241826313</v>
      </c>
      <c r="C107">
        <f>IF('LF Projected Ratios'!D$51&gt;=0,$B107+(1-$B107)*'LF Projected Ratios'!D$51,$B107*(1+'LF Projected Ratios'!D$51))</f>
        <v>0.33217316167450417</v>
      </c>
      <c r="D107">
        <f>IF('LF Projected Ratios'!E$51&gt;=0,$B107+(1-$B107)*'LF Projected Ratios'!E$51,$B107*(1+'LF Projected Ratios'!E$51))</f>
        <v>0.33189315118460416</v>
      </c>
      <c r="E107">
        <f>IF('LF Projected Ratios'!F$51&gt;=0,$B107+(1-$B107)*'LF Projected Ratios'!F$51,$B107*(1+'LF Projected Ratios'!F$51))</f>
        <v>0.33088660658986147</v>
      </c>
      <c r="F107">
        <f>IF('LF Projected Ratios'!G$51&gt;=0,$B107+(1-$B107)*'LF Projected Ratios'!G$51,$B107*(1+'LF Projected Ratios'!G$51))</f>
        <v>0.32901777098362911</v>
      </c>
      <c r="G107">
        <f>IF('LF Projected Ratios'!H$51&gt;=0,$B107+(1-$B107)*'LF Projected Ratios'!H$51,$B107*(1+'LF Projected Ratios'!H$51))</f>
        <v>0.32630349987204804</v>
      </c>
      <c r="H107">
        <f>IF('LF Projected Ratios'!I$51&gt;=0,$B107+(1-$B107)*'LF Projected Ratios'!I$51,$B107*(1+'LF Projected Ratios'!I$51))</f>
        <v>0.32281083220505236</v>
      </c>
      <c r="I107">
        <f>IF('LF Projected Ratios'!J$51&gt;=0,$B107+(1-$B107)*'LF Projected Ratios'!J$51,$B107*(1+'LF Projected Ratios'!J$51))</f>
        <v>0.31912643349612979</v>
      </c>
      <c r="J107">
        <f>IF('LF Projected Ratios'!K$51&gt;=0,$B107+(1-$B107)*'LF Projected Ratios'!K$51,$B107*(1+'LF Projected Ratios'!K$51))</f>
        <v>0.31625807225894437</v>
      </c>
      <c r="K107">
        <f>IF('LF Projected Ratios'!L$51&gt;=0,$B107+(1-$B107)*'LF Projected Ratios'!L$51,$B107*(1+'LF Projected Ratios'!L$51))</f>
        <v>0.31403353112249688</v>
      </c>
      <c r="L107">
        <f>IF('LF Projected Ratios'!M$51&gt;=0,$B107+(1-$B107)*'LF Projected Ratios'!M$51,$B107*(1+'LF Projected Ratios'!M$51))</f>
        <v>0.31436892878784595</v>
      </c>
      <c r="M107">
        <f>IF('LF Projected Ratios'!N$51&gt;=0,$B107+(1-$B107)*'LF Projected Ratios'!N$51,$B107*(1+'LF Projected Ratios'!N$51))</f>
        <v>0.31248588497460955</v>
      </c>
      <c r="N107">
        <f>IF('LF Projected Ratios'!O$51&gt;=0,$B107+(1-$B107)*'LF Projected Ratios'!O$51,$B107*(1+'LF Projected Ratios'!O$51))</f>
        <v>0.31062009439271349</v>
      </c>
      <c r="O107">
        <f>IF('LF Projected Ratios'!P$51&gt;=0,$B107+(1-$B107)*'LF Projected Ratios'!P$51,$B107*(1+'LF Projected Ratios'!P$51))</f>
        <v>0.30877132100157612</v>
      </c>
      <c r="P107">
        <f>IF('LF Projected Ratios'!Q$51&gt;=0,$B107+(1-$B107)*'LF Projected Ratios'!Q$51,$B107*(1+'LF Projected Ratios'!Q$51))</f>
        <v>0.30693933304674914</v>
      </c>
      <c r="Q107">
        <f>IF('LF Projected Ratios'!R$51&gt;=0,$B107+(1-$B107)*'LF Projected Ratios'!R$51,$B107*(1+'LF Projected Ratios'!R$51))</f>
        <v>0.30512390296307002</v>
      </c>
      <c r="R107">
        <f>IF('LF Projected Ratios'!S$51&gt;=0,$B107+(1-$B107)*'LF Projected Ratios'!S$51,$B107*(1+'LF Projected Ratios'!S$51))</f>
        <v>0.30332480728042771</v>
      </c>
      <c r="S107">
        <f>IF('LF Projected Ratios'!T$51&gt;=0,$B107+(1-$B107)*'LF Projected Ratios'!T$51,$B107*(1+'LF Projected Ratios'!T$51))</f>
        <v>0.30154182653206341</v>
      </c>
      <c r="T107">
        <f>IF('LF Projected Ratios'!U$51&gt;=0,$B107+(1-$B107)*'LF Projected Ratios'!U$51,$B107*(1+'LF Projected Ratios'!U$51))</f>
        <v>0.29977474516532154</v>
      </c>
      <c r="U107">
        <f>IF('LF Projected Ratios'!V$51&gt;=0,$B107+(1-$B107)*'LF Projected Ratios'!V$51,$B107*(1+'LF Projected Ratios'!V$51))</f>
        <v>0.29802335145477937</v>
      </c>
      <c r="V107">
        <f>IF('LF Projected Ratios'!W$51&gt;=0,$B107+(1-$B107)*'LF Projected Ratios'!W$51,$B107*(1+'LF Projected Ratios'!W$51))</f>
        <v>0.29628743741768054</v>
      </c>
      <c r="W107">
        <f>IF('LF Projected Ratios'!X$51&gt;=0,$B107+(1-$B107)*'LF Projected Ratios'!X$51,$B107*(1+'LF Projected Ratios'!X$51))</f>
        <v>0.29456679873159791</v>
      </c>
      <c r="X107">
        <f>IF('LF Projected Ratios'!Y$51&gt;=0,$B107+(1-$B107)*'LF Projected Ratios'!Y$51,$B107*(1+'LF Projected Ratios'!Y$51))</f>
        <v>0.29286123465426539</v>
      </c>
      <c r="Y107">
        <f>IF('LF Projected Ratios'!Z$51&gt;=0,$B107+(1-$B107)*'LF Projected Ratios'!Z$51,$B107*(1+'LF Projected Ratios'!Z$51))</f>
        <v>0.29117054794550218</v>
      </c>
      <c r="Z107">
        <f>IF('LF Projected Ratios'!AA$51&gt;=0,$B107+(1-$B107)*'LF Projected Ratios'!AA$51,$B107*(1+'LF Projected Ratios'!AA$51))</f>
        <v>0.28949454479117664</v>
      </c>
      <c r="AA107">
        <f>IF('LF Projected Ratios'!AB$51&gt;=0,$B107+(1-$B107)*'LF Projected Ratios'!AB$51,$B107*(1+'LF Projected Ratios'!AB$51))</f>
        <v>0.2878330347291389</v>
      </c>
      <c r="AB107">
        <f>IF('LF Projected Ratios'!AC$51&gt;=0,$B107+(1-$B107)*'LF Projected Ratios'!AC$51,$B107*(1+'LF Projected Ratios'!AC$51))</f>
        <v>0.28618583057706748</v>
      </c>
      <c r="AC107">
        <f>IF('LF Projected Ratios'!AD$51&gt;=0,$B107+(1-$B107)*'LF Projected Ratios'!AD$51,$B107*(1+'LF Projected Ratios'!AD$51))</f>
        <v>0.28455274836217304</v>
      </c>
      <c r="AD107">
        <f>IF('LF Projected Ratios'!AE$51&gt;=0,$B107+(1-$B107)*'LF Projected Ratios'!AE$51,$B107*(1+'LF Projected Ratios'!AE$51))</f>
        <v>0.28293360725270078</v>
      </c>
      <c r="AE107">
        <f>IF('LF Projected Ratios'!AF$51&gt;=0,$B107+(1-$B107)*'LF Projected Ratios'!AF$51,$B107*(1+'LF Projected Ratios'!AF$51))</f>
        <v>0.2813282294911808</v>
      </c>
      <c r="AF107">
        <f>IF('LF Projected Ratios'!AG$51&gt;=0,$B107+(1-$B107)*'LF Projected Ratios'!AG$51,$B107*(1+'LF Projected Ratios'!AG$51))</f>
        <v>0.27973644032937273</v>
      </c>
    </row>
    <row r="108" spans="1:32" x14ac:dyDescent="0.2">
      <c r="A108" s="12" t="s">
        <v>101</v>
      </c>
      <c r="B108" s="56">
        <f t="shared" si="0"/>
        <v>0.35509544003205828</v>
      </c>
      <c r="C108">
        <f>IF('LF Projected Ratios'!D$51&gt;=0,$B108+(1-$B108)*'LF Projected Ratios'!D$51,$B108*(1+'LF Projected Ratios'!D$51))</f>
        <v>0.35469435237111324</v>
      </c>
      <c r="D108">
        <f>IF('LF Projected Ratios'!E$51&gt;=0,$B108+(1-$B108)*'LF Projected Ratios'!E$51,$B108*(1+'LF Projected Ratios'!E$51))</f>
        <v>0.3543953572961604</v>
      </c>
      <c r="E108">
        <f>IF('LF Projected Ratios'!F$51&gt;=0,$B108+(1-$B108)*'LF Projected Ratios'!F$51,$B108*(1+'LF Projected Ratios'!F$51))</f>
        <v>0.35332056943140583</v>
      </c>
      <c r="F108">
        <f>IF('LF Projected Ratios'!G$51&gt;=0,$B108+(1-$B108)*'LF Projected Ratios'!G$51,$B108*(1+'LF Projected Ratios'!G$51))</f>
        <v>0.35132502761309903</v>
      </c>
      <c r="G108">
        <f>IF('LF Projected Ratios'!H$51&gt;=0,$B108+(1-$B108)*'LF Projected Ratios'!H$51,$B108*(1+'LF Projected Ratios'!H$51))</f>
        <v>0.34842673014310283</v>
      </c>
      <c r="H108">
        <f>IF('LF Projected Ratios'!I$51&gt;=0,$B108+(1-$B108)*'LF Projected Ratios'!I$51,$B108*(1+'LF Projected Ratios'!I$51))</f>
        <v>0.34469726118195143</v>
      </c>
      <c r="I108">
        <f>IF('LF Projected Ratios'!J$51&gt;=0,$B108+(1-$B108)*'LF Projected Ratios'!J$51,$B108*(1+'LF Projected Ratios'!J$51))</f>
        <v>0.3407630619006175</v>
      </c>
      <c r="J108">
        <f>IF('LF Projected Ratios'!K$51&gt;=0,$B108+(1-$B108)*'LF Projected Ratios'!K$51,$B108*(1+'LF Projected Ratios'!K$51))</f>
        <v>0.33770022706392827</v>
      </c>
      <c r="K108">
        <f>IF('LF Projected Ratios'!L$51&gt;=0,$B108+(1-$B108)*'LF Projected Ratios'!L$51,$B108*(1+'LF Projected Ratios'!L$51))</f>
        <v>0.33532486304072545</v>
      </c>
      <c r="L108">
        <f>IF('LF Projected Ratios'!M$51&gt;=0,$B108+(1-$B108)*'LF Projected Ratios'!M$51,$B108*(1+'LF Projected Ratios'!M$51))</f>
        <v>0.3356830005166675</v>
      </c>
      <c r="M108">
        <f>IF('LF Projected Ratios'!N$51&gt;=0,$B108+(1-$B108)*'LF Projected Ratios'!N$51,$B108*(1+'LF Projected Ratios'!N$51))</f>
        <v>0.33367228718132336</v>
      </c>
      <c r="N108">
        <f>IF('LF Projected Ratios'!O$51&gt;=0,$B108+(1-$B108)*'LF Projected Ratios'!O$51,$B108*(1+'LF Projected Ratios'!O$51))</f>
        <v>0.33167999683863092</v>
      </c>
      <c r="O108">
        <f>IF('LF Projected Ratios'!P$51&gt;=0,$B108+(1-$B108)*'LF Projected Ratios'!P$51,$B108*(1+'LF Projected Ratios'!P$51))</f>
        <v>0.3297058774445632</v>
      </c>
      <c r="P108">
        <f>IF('LF Projected Ratios'!Q$51&gt;=0,$B108+(1-$B108)*'LF Projected Ratios'!Q$51,$B108*(1+'LF Projected Ratios'!Q$51))</f>
        <v>0.32774968153182493</v>
      </c>
      <c r="Q108">
        <f>IF('LF Projected Ratios'!R$51&gt;=0,$B108+(1-$B108)*'LF Projected Ratios'!R$51,$B108*(1+'LF Projected Ratios'!R$51))</f>
        <v>0.3258111661064379</v>
      </c>
      <c r="R108">
        <f>IF('LF Projected Ratios'!S$51&gt;=0,$B108+(1-$B108)*'LF Projected Ratios'!S$51,$B108*(1+'LF Projected Ratios'!S$51))</f>
        <v>0.32389009254711831</v>
      </c>
      <c r="S108">
        <f>IF('LF Projected Ratios'!T$51&gt;=0,$B108+(1-$B108)*'LF Projected Ratios'!T$51,$B108*(1+'LF Projected Ratios'!T$51))</f>
        <v>0.32198622650735997</v>
      </c>
      <c r="T108">
        <f>IF('LF Projected Ratios'!U$51&gt;=0,$B108+(1-$B108)*'LF Projected Ratios'!U$51,$B108*(1+'LF Projected Ratios'!U$51))</f>
        <v>0.32009933782013439</v>
      </c>
      <c r="U108">
        <f>IF('LF Projected Ratios'!V$51&gt;=0,$B108+(1-$B108)*'LF Projected Ratios'!V$51,$B108*(1+'LF Projected Ratios'!V$51))</f>
        <v>0.31822920040513064</v>
      </c>
      <c r="V108">
        <f>IF('LF Projected Ratios'!W$51&gt;=0,$B108+(1-$B108)*'LF Projected Ratios'!W$51,$B108*(1+'LF Projected Ratios'!W$51))</f>
        <v>0.31637559217845507</v>
      </c>
      <c r="W108">
        <f>IF('LF Projected Ratios'!X$51&gt;=0,$B108+(1-$B108)*'LF Projected Ratios'!X$51,$B108*(1+'LF Projected Ratios'!X$51))</f>
        <v>0.31453829496471208</v>
      </c>
      <c r="X108">
        <f>IF('LF Projected Ratios'!Y$51&gt;=0,$B108+(1-$B108)*'LF Projected Ratios'!Y$51,$B108*(1+'LF Projected Ratios'!Y$51))</f>
        <v>0.31271709441140044</v>
      </c>
      <c r="Y108">
        <f>IF('LF Projected Ratios'!Z$51&gt;=0,$B108+(1-$B108)*'LF Projected Ratios'!Z$51,$B108*(1+'LF Projected Ratios'!Z$51))</f>
        <v>0.31091177990554386</v>
      </c>
      <c r="Z108">
        <f>IF('LF Projected Ratios'!AA$51&gt;=0,$B108+(1-$B108)*'LF Projected Ratios'!AA$51,$B108*(1+'LF Projected Ratios'!AA$51))</f>
        <v>0.30912214449249997</v>
      </c>
      <c r="AA108">
        <f>IF('LF Projected Ratios'!AB$51&gt;=0,$B108+(1-$B108)*'LF Projected Ratios'!AB$51,$B108*(1+'LF Projected Ratios'!AB$51))</f>
        <v>0.30734798479687098</v>
      </c>
      <c r="AB108">
        <f>IF('LF Projected Ratios'!AC$51&gt;=0,$B108+(1-$B108)*'LF Projected Ratios'!AC$51,$B108*(1+'LF Projected Ratios'!AC$51))</f>
        <v>0.30558910094545833</v>
      </c>
      <c r="AC108">
        <f>IF('LF Projected Ratios'!AD$51&gt;=0,$B108+(1-$B108)*'LF Projected Ratios'!AD$51,$B108*(1+'LF Projected Ratios'!AD$51))</f>
        <v>0.30384529649220032</v>
      </c>
      <c r="AD108">
        <f>IF('LF Projected Ratios'!AE$51&gt;=0,$B108+(1-$B108)*'LF Projected Ratios'!AE$51,$B108*(1+'LF Projected Ratios'!AE$51))</f>
        <v>0.30211637834503086</v>
      </c>
      <c r="AE108">
        <f>IF('LF Projected Ratios'!AF$51&gt;=0,$B108+(1-$B108)*'LF Projected Ratios'!AF$51,$B108*(1+'LF Projected Ratios'!AF$51))</f>
        <v>0.30040215669460357</v>
      </c>
      <c r="AF108">
        <f>IF('LF Projected Ratios'!AG$51&gt;=0,$B108+(1-$B108)*'LF Projected Ratios'!AG$51,$B108*(1+'LF Projected Ratios'!AG$51))</f>
        <v>0.29870244494482617</v>
      </c>
    </row>
    <row r="109" spans="1:32" x14ac:dyDescent="0.2">
      <c r="A109" s="12" t="s">
        <v>104</v>
      </c>
      <c r="B109" s="56">
        <f t="shared" si="0"/>
        <v>0.34861307966981891</v>
      </c>
      <c r="C109">
        <f>IF('LF Projected Ratios'!D$51&gt;=0,$B109+(1-$B109)*'LF Projected Ratios'!D$51,$B109*(1+'LF Projected Ratios'!D$51))</f>
        <v>0.34821931396928785</v>
      </c>
      <c r="D109">
        <f>IF('LF Projected Ratios'!E$51&gt;=0,$B109+(1-$B109)*'LF Projected Ratios'!E$51,$B109*(1+'LF Projected Ratios'!E$51))</f>
        <v>0.34792577712782347</v>
      </c>
      <c r="E109">
        <f>IF('LF Projected Ratios'!F$51&gt;=0,$B109+(1-$B109)*'LF Projected Ratios'!F$51,$B109*(1+'LF Projected Ratios'!F$51))</f>
        <v>0.34687060979734458</v>
      </c>
      <c r="F109">
        <f>IF('LF Projected Ratios'!G$51&gt;=0,$B109+(1-$B109)*'LF Projected Ratios'!G$51,$B109*(1+'LF Projected Ratios'!G$51))</f>
        <v>0.34491149711815322</v>
      </c>
      <c r="G109">
        <f>IF('LF Projected Ratios'!H$51&gt;=0,$B109+(1-$B109)*'LF Projected Ratios'!H$51,$B109*(1+'LF Projected Ratios'!H$51))</f>
        <v>0.34206610882839256</v>
      </c>
      <c r="H109">
        <f>IF('LF Projected Ratios'!I$51&gt;=0,$B109+(1-$B109)*'LF Projected Ratios'!I$51,$B109*(1+'LF Projected Ratios'!I$51))</f>
        <v>0.33840472230097729</v>
      </c>
      <c r="I109">
        <f>IF('LF Projected Ratios'!J$51&gt;=0,$B109+(1-$B109)*'LF Projected Ratios'!J$51,$B109*(1+'LF Projected Ratios'!J$51))</f>
        <v>0.33454234285905377</v>
      </c>
      <c r="J109">
        <f>IF('LF Projected Ratios'!K$51&gt;=0,$B109+(1-$B109)*'LF Projected Ratios'!K$51,$B109*(1+'LF Projected Ratios'!K$51))</f>
        <v>0.33153542087537002</v>
      </c>
      <c r="K109">
        <f>IF('LF Projected Ratios'!L$51&gt;=0,$B109+(1-$B109)*'LF Projected Ratios'!L$51,$B109*(1+'LF Projected Ratios'!L$51))</f>
        <v>0.32920341974522072</v>
      </c>
      <c r="L109">
        <f>IF('LF Projected Ratios'!M$51&gt;=0,$B109+(1-$B109)*'LF Projected Ratios'!M$51,$B109*(1+'LF Projected Ratios'!M$51))</f>
        <v>0.32955501932763737</v>
      </c>
      <c r="M109">
        <f>IF('LF Projected Ratios'!N$51&gt;=0,$B109+(1-$B109)*'LF Projected Ratios'!N$51,$B109*(1+'LF Projected Ratios'!N$51))</f>
        <v>0.32758101209143015</v>
      </c>
      <c r="N109">
        <f>IF('LF Projected Ratios'!O$51&gt;=0,$B109+(1-$B109)*'LF Projected Ratios'!O$51,$B109*(1+'LF Projected Ratios'!O$51))</f>
        <v>0.32562509153131319</v>
      </c>
      <c r="O109">
        <f>IF('LF Projected Ratios'!P$51&gt;=0,$B109+(1-$B109)*'LF Projected Ratios'!P$51,$B109*(1+'LF Projected Ratios'!P$51))</f>
        <v>0.32368701020438961</v>
      </c>
      <c r="P109">
        <f>IF('LF Projected Ratios'!Q$51&gt;=0,$B109+(1-$B109)*'LF Projected Ratios'!Q$51,$B109*(1+'LF Projected Ratios'!Q$51))</f>
        <v>0.32176652516094428</v>
      </c>
      <c r="Q109">
        <f>IF('LF Projected Ratios'!R$51&gt;=0,$B109+(1-$B109)*'LF Projected Ratios'!R$51,$B109*(1+'LF Projected Ratios'!R$51))</f>
        <v>0.31986339784291784</v>
      </c>
      <c r="R109">
        <f>IF('LF Projected Ratios'!S$51&gt;=0,$B109+(1-$B109)*'LF Projected Ratios'!S$51,$B109*(1+'LF Projected Ratios'!S$51))</f>
        <v>0.31797739398512065</v>
      </c>
      <c r="S109">
        <f>IF('LF Projected Ratios'!T$51&gt;=0,$B109+(1-$B109)*'LF Projected Ratios'!T$51,$B109*(1+'LF Projected Ratios'!T$51))</f>
        <v>0.31610828351910336</v>
      </c>
      <c r="T109">
        <f>IF('LF Projected Ratios'!U$51&gt;=0,$B109+(1-$B109)*'LF Projected Ratios'!U$51,$B109*(1+'LF Projected Ratios'!U$51))</f>
        <v>0.31425584047959693</v>
      </c>
      <c r="U109">
        <f>IF('LF Projected Ratios'!V$51&gt;=0,$B109+(1-$B109)*'LF Projected Ratios'!V$51,$B109*(1+'LF Projected Ratios'!V$51))</f>
        <v>0.31241984291344582</v>
      </c>
      <c r="V109">
        <f>IF('LF Projected Ratios'!W$51&gt;=0,$B109+(1-$B109)*'LF Projected Ratios'!W$51,$B109*(1+'LF Projected Ratios'!W$51))</f>
        <v>0.31060007279095614</v>
      </c>
      <c r="W109">
        <f>IF('LF Projected Ratios'!X$51&gt;=0,$B109+(1-$B109)*'LF Projected Ratios'!X$51,$B109*(1+'LF Projected Ratios'!X$51))</f>
        <v>0.30879631591958123</v>
      </c>
      <c r="X109">
        <f>IF('LF Projected Ratios'!Y$51&gt;=0,$B109+(1-$B109)*'LF Projected Ratios'!Y$51,$B109*(1+'LF Projected Ratios'!Y$51))</f>
        <v>0.30700836185988101</v>
      </c>
      <c r="Y109">
        <f>IF('LF Projected Ratios'!Z$51&gt;=0,$B109+(1-$B109)*'LF Projected Ratios'!Z$51,$B109*(1+'LF Projected Ratios'!Z$51))</f>
        <v>0.30523600384367433</v>
      </c>
      <c r="Z109">
        <f>IF('LF Projected Ratios'!AA$51&gt;=0,$B109+(1-$B109)*'LF Projected Ratios'!AA$51,$B109*(1+'LF Projected Ratios'!AA$51))</f>
        <v>0.30347903869433007</v>
      </c>
      <c r="AA109">
        <f>IF('LF Projected Ratios'!AB$51&gt;=0,$B109+(1-$B109)*'LF Projected Ratios'!AB$51,$B109*(1+'LF Projected Ratios'!AB$51))</f>
        <v>0.3017372667491216</v>
      </c>
      <c r="AB109">
        <f>IF('LF Projected Ratios'!AC$51&gt;=0,$B109+(1-$B109)*'LF Projected Ratios'!AC$51,$B109*(1+'LF Projected Ratios'!AC$51))</f>
        <v>0.30001049178358802</v>
      </c>
      <c r="AC109">
        <f>IF('LF Projected Ratios'!AD$51&gt;=0,$B109+(1-$B109)*'LF Projected Ratios'!AD$51,$B109*(1+'LF Projected Ratios'!AD$51))</f>
        <v>0.29829852093784209</v>
      </c>
      <c r="AD109">
        <f>IF('LF Projected Ratios'!AE$51&gt;=0,$B109+(1-$B109)*'LF Projected Ratios'!AE$51,$B109*(1+'LF Projected Ratios'!AE$51))</f>
        <v>0.29660116464476388</v>
      </c>
      <c r="AE109">
        <f>IF('LF Projected Ratios'!AF$51&gt;=0,$B109+(1-$B109)*'LF Projected Ratios'!AF$51,$B109*(1+'LF Projected Ratios'!AF$51))</f>
        <v>0.29491823656002647</v>
      </c>
      <c r="AF109">
        <f>IF('LF Projected Ratios'!AG$51&gt;=0,$B109+(1-$B109)*'LF Projected Ratios'!AG$51,$B109*(1+'LF Projected Ratios'!AG$51))</f>
        <v>0.2932495534938982</v>
      </c>
    </row>
    <row r="110" spans="1:32" x14ac:dyDescent="0.2">
      <c r="A110" s="12" t="s">
        <v>36</v>
      </c>
      <c r="B110" s="56">
        <f t="shared" si="0"/>
        <v>0.36048559616531045</v>
      </c>
      <c r="C110">
        <f>IF('LF Projected Ratios'!D$51&gt;=0,$B110+(1-$B110)*'LF Projected Ratios'!D$51,$B110*(1+'LF Projected Ratios'!D$51))</f>
        <v>0.3600784202112704</v>
      </c>
      <c r="D110">
        <f>IF('LF Projected Ratios'!E$51&gt;=0,$B110+(1-$B110)*'LF Projected Ratios'!E$51,$B110*(1+'LF Projected Ratios'!E$51))</f>
        <v>0.35977488655329065</v>
      </c>
      <c r="E110">
        <f>IF('LF Projected Ratios'!F$51&gt;=0,$B110+(1-$B110)*'LF Projected Ratios'!F$51,$B110*(1+'LF Projected Ratios'!F$51))</f>
        <v>0.35868378399184314</v>
      </c>
      <c r="F110">
        <f>IF('LF Projected Ratios'!G$51&gt;=0,$B110+(1-$B110)*'LF Projected Ratios'!G$51,$B110*(1+'LF Projected Ratios'!G$51))</f>
        <v>0.35665795093135616</v>
      </c>
      <c r="G110">
        <f>IF('LF Projected Ratios'!H$51&gt;=0,$B110+(1-$B110)*'LF Projected Ratios'!H$51,$B110*(1+'LF Projected Ratios'!H$51))</f>
        <v>0.35371565887815015</v>
      </c>
      <c r="H110">
        <f>IF('LF Projected Ratios'!I$51&gt;=0,$B110+(1-$B110)*'LF Projected Ratios'!I$51,$B110*(1+'LF Projected Ratios'!I$51))</f>
        <v>0.34992957860148066</v>
      </c>
      <c r="I110">
        <f>IF('LF Projected Ratios'!J$51&gt;=0,$B110+(1-$B110)*'LF Projected Ratios'!J$51,$B110*(1+'LF Projected Ratios'!J$51))</f>
        <v>0.34593566030943845</v>
      </c>
      <c r="J110">
        <f>IF('LF Projected Ratios'!K$51&gt;=0,$B110+(1-$B110)*'LF Projected Ratios'!K$51,$B110*(1+'LF Projected Ratios'!K$51))</f>
        <v>0.34282633330157791</v>
      </c>
      <c r="K110">
        <f>IF('LF Projected Ratios'!L$51&gt;=0,$B110+(1-$B110)*'LF Projected Ratios'!L$51,$B110*(1+'LF Projected Ratios'!L$51))</f>
        <v>0.34041491254118572</v>
      </c>
      <c r="L110">
        <f>IF('LF Projected Ratios'!M$51&gt;=0,$B110+(1-$B110)*'LF Projected Ratios'!M$51,$B110*(1+'LF Projected Ratios'!M$51))</f>
        <v>0.34077848634971575</v>
      </c>
      <c r="M110">
        <f>IF('LF Projected Ratios'!N$51&gt;=0,$B110+(1-$B110)*'LF Projected Ratios'!N$51,$B110*(1+'LF Projected Ratios'!N$51))</f>
        <v>0.33873725147679368</v>
      </c>
      <c r="N110">
        <f>IF('LF Projected Ratios'!O$51&gt;=0,$B110+(1-$B110)*'LF Projected Ratios'!O$51,$B110*(1+'LF Projected Ratios'!O$51))</f>
        <v>0.3367147192475568</v>
      </c>
      <c r="O110">
        <f>IF('LF Projected Ratios'!P$51&gt;=0,$B110+(1-$B110)*'LF Projected Ratios'!P$51,$B110*(1+'LF Projected Ratios'!P$51))</f>
        <v>0.33471063379208676</v>
      </c>
      <c r="P110">
        <f>IF('LF Projected Ratios'!Q$51&gt;=0,$B110+(1-$B110)*'LF Projected Ratios'!Q$51,$B110*(1+'LF Projected Ratios'!Q$51))</f>
        <v>0.33272474388666878</v>
      </c>
      <c r="Q110">
        <f>IF('LF Projected Ratios'!R$51&gt;=0,$B110+(1-$B110)*'LF Projected Ratios'!R$51,$B110*(1+'LF Projected Ratios'!R$51))</f>
        <v>0.3307568028488081</v>
      </c>
      <c r="R110">
        <f>IF('LF Projected Ratios'!S$51&gt;=0,$B110+(1-$B110)*'LF Projected Ratios'!S$51,$B110*(1+'LF Projected Ratios'!S$51))</f>
        <v>0.32880656843507916</v>
      </c>
      <c r="S110">
        <f>IF('LF Projected Ratios'!T$51&gt;=0,$B110+(1-$B110)*'LF Projected Ratios'!T$51,$B110*(1+'LF Projected Ratios'!T$51))</f>
        <v>0.32687380274172301</v>
      </c>
      <c r="T110">
        <f>IF('LF Projected Ratios'!U$51&gt;=0,$B110+(1-$B110)*'LF Projected Ratios'!U$51,$B110*(1+'LF Projected Ratios'!U$51))</f>
        <v>0.32495827210790051</v>
      </c>
      <c r="U110">
        <f>IF('LF Projected Ratios'!V$51&gt;=0,$B110+(1-$B110)*'LF Projected Ratios'!V$51,$B110*(1+'LF Projected Ratios'!V$51))</f>
        <v>0.32305974702152418</v>
      </c>
      <c r="V110">
        <f>IF('LF Projected Ratios'!W$51&gt;=0,$B110+(1-$B110)*'LF Projected Ratios'!W$51,$B110*(1+'LF Projected Ratios'!W$51))</f>
        <v>0.32117800202758756</v>
      </c>
      <c r="W110">
        <f>IF('LF Projected Ratios'!X$51&gt;=0,$B110+(1-$B110)*'LF Projected Ratios'!X$51,$B110*(1+'LF Projected Ratios'!X$51))</f>
        <v>0.31931281563891073</v>
      </c>
      <c r="X110">
        <f>IF('LF Projected Ratios'!Y$51&gt;=0,$B110+(1-$B110)*'LF Projected Ratios'!Y$51,$B110*(1+'LF Projected Ratios'!Y$51))</f>
        <v>0.31746397024923778</v>
      </c>
      <c r="Y110">
        <f>IF('LF Projected Ratios'!Z$51&gt;=0,$B110+(1-$B110)*'LF Projected Ratios'!Z$51,$B110*(1+'LF Projected Ratios'!Z$51))</f>
        <v>0.31563125204860182</v>
      </c>
      <c r="Z110">
        <f>IF('LF Projected Ratios'!AA$51&gt;=0,$B110+(1-$B110)*'LF Projected Ratios'!AA$51,$B110*(1+'LF Projected Ratios'!AA$51))</f>
        <v>0.31381445094090127</v>
      </c>
      <c r="AA110">
        <f>IF('LF Projected Ratios'!AB$51&gt;=0,$B110+(1-$B110)*'LF Projected Ratios'!AB$51,$B110*(1+'LF Projected Ratios'!AB$51))</f>
        <v>0.31201336046361</v>
      </c>
      <c r="AB110">
        <f>IF('LF Projected Ratios'!AC$51&gt;=0,$B110+(1-$B110)*'LF Projected Ratios'!AC$51,$B110*(1+'LF Projected Ratios'!AC$51))</f>
        <v>0.31022777770956284</v>
      </c>
      <c r="AC110">
        <f>IF('LF Projected Ratios'!AD$51&gt;=0,$B110+(1-$B110)*'LF Projected Ratios'!AD$51,$B110*(1+'LF Projected Ratios'!AD$51))</f>
        <v>0.30845750325075344</v>
      </c>
      <c r="AD110">
        <f>IF('LF Projected Ratios'!AE$51&gt;=0,$B110+(1-$B110)*'LF Projected Ratios'!AE$51,$B110*(1+'LF Projected Ratios'!AE$51))</f>
        <v>0.3067023410640829</v>
      </c>
      <c r="AE110">
        <f>IF('LF Projected Ratios'!AF$51&gt;=0,$B110+(1-$B110)*'LF Projected Ratios'!AF$51,$B110*(1+'LF Projected Ratios'!AF$51))</f>
        <v>0.30496209845900196</v>
      </c>
      <c r="AF110">
        <f>IF('LF Projected Ratios'!AG$51&gt;=0,$B110+(1-$B110)*'LF Projected Ratios'!AG$51,$B110*(1+'LF Projected Ratios'!AG$51))</f>
        <v>0.30323658600699083</v>
      </c>
    </row>
    <row r="111" spans="1:32" x14ac:dyDescent="0.2">
      <c r="A111" s="12" t="s">
        <v>37</v>
      </c>
      <c r="B111" s="56">
        <f t="shared" si="0"/>
        <v>0.35750648619265657</v>
      </c>
      <c r="C111">
        <f>IF('LF Projected Ratios'!D$51&gt;=0,$B111+(1-$B111)*'LF Projected Ratios'!D$51,$B111*(1+'LF Projected Ratios'!D$51))</f>
        <v>0.35710267520509009</v>
      </c>
      <c r="D111">
        <f>IF('LF Projected Ratios'!E$51&gt;=0,$B111+(1-$B111)*'LF Projected Ratios'!E$51,$B111*(1+'LF Projected Ratios'!E$51))</f>
        <v>0.35680164999725966</v>
      </c>
      <c r="E111">
        <f>IF('LF Projected Ratios'!F$51&gt;=0,$B111+(1-$B111)*'LF Projected Ratios'!F$51,$B111*(1+'LF Projected Ratios'!F$51))</f>
        <v>0.35571956447992314</v>
      </c>
      <c r="F111">
        <f>IF('LF Projected Ratios'!G$51&gt;=0,$B111+(1-$B111)*'LF Projected Ratios'!G$51,$B111*(1+'LF Projected Ratios'!G$51))</f>
        <v>0.35371047322420623</v>
      </c>
      <c r="G111">
        <f>IF('LF Projected Ratios'!H$51&gt;=0,$B111+(1-$B111)*'LF Projected Ratios'!H$51,$B111*(1+'LF Projected Ratios'!H$51))</f>
        <v>0.35079249673781182</v>
      </c>
      <c r="H111">
        <f>IF('LF Projected Ratios'!I$51&gt;=0,$B111+(1-$B111)*'LF Projected Ratios'!I$51,$B111*(1+'LF Projected Ratios'!I$51))</f>
        <v>0.34703770522726629</v>
      </c>
      <c r="I111">
        <f>IF('LF Projected Ratios'!J$51&gt;=0,$B111+(1-$B111)*'LF Projected Ratios'!J$51,$B111*(1+'LF Projected Ratios'!J$51))</f>
        <v>0.34307679330757396</v>
      </c>
      <c r="J111">
        <f>IF('LF Projected Ratios'!K$51&gt;=0,$B111+(1-$B111)*'LF Projected Ratios'!K$51,$B111*(1+'LF Projected Ratios'!K$51))</f>
        <v>0.33999316226980458</v>
      </c>
      <c r="K111">
        <f>IF('LF Projected Ratios'!L$51&gt;=0,$B111+(1-$B111)*'LF Projected Ratios'!L$51,$B111*(1+'LF Projected Ratios'!L$51))</f>
        <v>0.33760166987191004</v>
      </c>
      <c r="L111">
        <f>IF('LF Projected Ratios'!M$51&gt;=0,$B111+(1-$B111)*'LF Projected Ratios'!M$51,$B111*(1+'LF Projected Ratios'!M$51))</f>
        <v>0.33796223904899209</v>
      </c>
      <c r="M111">
        <f>IF('LF Projected Ratios'!N$51&gt;=0,$B111+(1-$B111)*'LF Projected Ratios'!N$51,$B111*(1+'LF Projected Ratios'!N$51))</f>
        <v>0.3359378732638536</v>
      </c>
      <c r="N111">
        <f>IF('LF Projected Ratios'!O$51&gt;=0,$B111+(1-$B111)*'LF Projected Ratios'!O$51,$B111*(1+'LF Projected Ratios'!O$51))</f>
        <v>0.33393205556079536</v>
      </c>
      <c r="O111">
        <f>IF('LF Projected Ratios'!P$51&gt;=0,$B111+(1-$B111)*'LF Projected Ratios'!P$51,$B111*(1+'LF Projected Ratios'!P$51))</f>
        <v>0.33194453218444847</v>
      </c>
      <c r="P111">
        <f>IF('LF Projected Ratios'!Q$51&gt;=0,$B111+(1-$B111)*'LF Projected Ratios'!Q$51,$B111*(1+'LF Projected Ratios'!Q$51))</f>
        <v>0.32997505398725063</v>
      </c>
      <c r="Q111">
        <f>IF('LF Projected Ratios'!R$51&gt;=0,$B111+(1-$B111)*'LF Projected Ratios'!R$51,$B111*(1+'LF Projected Ratios'!R$51))</f>
        <v>0.32802337632533018</v>
      </c>
      <c r="R111">
        <f>IF('LF Projected Ratios'!S$51&gt;=0,$B111+(1-$B111)*'LF Projected Ratios'!S$51,$B111*(1+'LF Projected Ratios'!S$51))</f>
        <v>0.32608925895719965</v>
      </c>
      <c r="S111">
        <f>IF('LF Projected Ratios'!T$51&gt;=0,$B111+(1-$B111)*'LF Projected Ratios'!T$51,$B111*(1+'LF Projected Ratios'!T$51))</f>
        <v>0.32417246594517424</v>
      </c>
      <c r="T111">
        <f>IF('LF Projected Ratios'!U$51&gt;=0,$B111+(1-$B111)*'LF Projected Ratios'!U$51,$B111*(1+'LF Projected Ratios'!U$51))</f>
        <v>0.32227276555942502</v>
      </c>
      <c r="U111">
        <f>IF('LF Projected Ratios'!V$51&gt;=0,$B111+(1-$B111)*'LF Projected Ratios'!V$51,$B111*(1+'LF Projected Ratios'!V$51))</f>
        <v>0.32038993018458872</v>
      </c>
      <c r="V111">
        <f>IF('LF Projected Ratios'!W$51&gt;=0,$B111+(1-$B111)*'LF Projected Ratios'!W$51,$B111*(1+'LF Projected Ratios'!W$51))</f>
        <v>0.3185237362288546</v>
      </c>
      <c r="W111">
        <f>IF('LF Projected Ratios'!X$51&gt;=0,$B111+(1-$B111)*'LF Projected Ratios'!X$51,$B111*(1+'LF Projected Ratios'!X$51))</f>
        <v>0.31667396403544795</v>
      </c>
      <c r="X111">
        <f>IF('LF Projected Ratios'!Y$51&gt;=0,$B111+(1-$B111)*'LF Projected Ratios'!Y$51,$B111*(1+'LF Projected Ratios'!Y$51))</f>
        <v>0.31484039779644529</v>
      </c>
      <c r="Y111">
        <f>IF('LF Projected Ratios'!Z$51&gt;=0,$B111+(1-$B111)*'LF Projected Ratios'!Z$51,$B111*(1+'LF Projected Ratios'!Z$51))</f>
        <v>0.31302282546883908</v>
      </c>
      <c r="Z111">
        <f>IF('LF Projected Ratios'!AA$51&gt;=0,$B111+(1-$B111)*'LF Projected Ratios'!AA$51,$B111*(1+'LF Projected Ratios'!AA$51))</f>
        <v>0.31122103869279516</v>
      </c>
      <c r="AA111">
        <f>IF('LF Projected Ratios'!AB$51&gt;=0,$B111+(1-$B111)*'LF Projected Ratios'!AB$51,$B111*(1+'LF Projected Ratios'!AB$51))</f>
        <v>0.30943483271202649</v>
      </c>
      <c r="AB111">
        <f>IF('LF Projected Ratios'!AC$51&gt;=0,$B111+(1-$B111)*'LF Projected Ratios'!AC$51,$B111*(1+'LF Projected Ratios'!AC$51))</f>
        <v>0.30766400629622459</v>
      </c>
      <c r="AC111">
        <f>IF('LF Projected Ratios'!AD$51&gt;=0,$B111+(1-$B111)*'LF Projected Ratios'!AD$51,$B111*(1+'LF Projected Ratios'!AD$51))</f>
        <v>0.3059083616654879</v>
      </c>
      <c r="AD111">
        <f>IF('LF Projected Ratios'!AE$51&gt;=0,$B111+(1-$B111)*'LF Projected Ratios'!AE$51,$B111*(1+'LF Projected Ratios'!AE$51))</f>
        <v>0.30416770441668328</v>
      </c>
      <c r="AE111">
        <f>IF('LF Projected Ratios'!AF$51&gt;=0,$B111+(1-$B111)*'LF Projected Ratios'!AF$51,$B111*(1+'LF Projected Ratios'!AF$51))</f>
        <v>0.30244184345168662</v>
      </c>
      <c r="AF111">
        <f>IF('LF Projected Ratios'!AG$51&gt;=0,$B111+(1-$B111)*'LF Projected Ratios'!AG$51,$B111*(1+'LF Projected Ratios'!AG$51))</f>
        <v>0.30073059090744553</v>
      </c>
    </row>
    <row r="112" spans="1:32" x14ac:dyDescent="0.2">
      <c r="A112" s="12" t="s">
        <v>38</v>
      </c>
      <c r="B112" s="56">
        <f t="shared" si="0"/>
        <v>0.37185545241549811</v>
      </c>
      <c r="C112">
        <f>IF('LF Projected Ratios'!D$51&gt;=0,$B112+(1-$B112)*'LF Projected Ratios'!D$51,$B112*(1+'LF Projected Ratios'!D$51))</f>
        <v>0.37143543397311674</v>
      </c>
      <c r="D112">
        <f>IF('LF Projected Ratios'!E$51&gt;=0,$B112+(1-$B112)*'LF Projected Ratios'!E$51,$B112*(1+'LF Projected Ratios'!E$51))</f>
        <v>0.37112232674522172</v>
      </c>
      <c r="E112">
        <f>IF('LF Projected Ratios'!F$51&gt;=0,$B112+(1-$B112)*'LF Projected Ratios'!F$51,$B112*(1+'LF Projected Ratios'!F$51))</f>
        <v>0.36999681038358412</v>
      </c>
      <c r="F112">
        <f>IF('LF Projected Ratios'!G$51&gt;=0,$B112+(1-$B112)*'LF Projected Ratios'!G$51,$B112*(1+'LF Projected Ratios'!G$51))</f>
        <v>0.36790708175853182</v>
      </c>
      <c r="G112">
        <f>IF('LF Projected Ratios'!H$51&gt;=0,$B112+(1-$B112)*'LF Projected Ratios'!H$51,$B112*(1+'LF Projected Ratios'!H$51))</f>
        <v>0.36487198866681869</v>
      </c>
      <c r="H112">
        <f>IF('LF Projected Ratios'!I$51&gt;=0,$B112+(1-$B112)*'LF Projected Ratios'!I$51,$B112*(1+'LF Projected Ratios'!I$51))</f>
        <v>0.3609664939420954</v>
      </c>
      <c r="I112">
        <f>IF('LF Projected Ratios'!J$51&gt;=0,$B112+(1-$B112)*'LF Projected Ratios'!J$51,$B112*(1+'LF Projected Ratios'!J$51))</f>
        <v>0.3568466059099622</v>
      </c>
      <c r="J112">
        <f>IF('LF Projected Ratios'!K$51&gt;=0,$B112+(1-$B112)*'LF Projected Ratios'!K$51,$B112*(1+'LF Projected Ratios'!K$51))</f>
        <v>0.35363920951600059</v>
      </c>
      <c r="K112">
        <f>IF('LF Projected Ratios'!L$51&gt;=0,$B112+(1-$B112)*'LF Projected Ratios'!L$51,$B112*(1+'LF Projected Ratios'!L$51))</f>
        <v>0.35115173160465418</v>
      </c>
      <c r="L112">
        <f>IF('LF Projected Ratios'!M$51&gt;=0,$B112+(1-$B112)*'LF Projected Ratios'!M$51,$B112*(1+'LF Projected Ratios'!M$51))</f>
        <v>0.35152677267285642</v>
      </c>
      <c r="M112">
        <f>IF('LF Projected Ratios'!N$51&gt;=0,$B112+(1-$B112)*'LF Projected Ratios'!N$51,$B112*(1+'LF Projected Ratios'!N$51))</f>
        <v>0.34942115645619998</v>
      </c>
      <c r="N112">
        <f>IF('LF Projected Ratios'!O$51&gt;=0,$B112+(1-$B112)*'LF Projected Ratios'!O$51,$B112*(1+'LF Projected Ratios'!O$51))</f>
        <v>0.34733483277190241</v>
      </c>
      <c r="O112">
        <f>IF('LF Projected Ratios'!P$51&gt;=0,$B112+(1-$B112)*'LF Projected Ratios'!P$51,$B112*(1+'LF Projected Ratios'!P$51))</f>
        <v>0.34526753767980839</v>
      </c>
      <c r="P112">
        <f>IF('LF Projected Ratios'!Q$51&gt;=0,$B112+(1-$B112)*'LF Projected Ratios'!Q$51,$B112*(1+'LF Projected Ratios'!Q$51))</f>
        <v>0.34321901203250926</v>
      </c>
      <c r="Q112">
        <f>IF('LF Projected Ratios'!R$51&gt;=0,$B112+(1-$B112)*'LF Projected Ratios'!R$51,$B112*(1+'LF Projected Ratios'!R$51))</f>
        <v>0.34118900136704805</v>
      </c>
      <c r="R112">
        <f>IF('LF Projected Ratios'!S$51&gt;=0,$B112+(1-$B112)*'LF Projected Ratios'!S$51,$B112*(1+'LF Projected Ratios'!S$51))</f>
        <v>0.33917725579954727</v>
      </c>
      <c r="S112">
        <f>IF('LF Projected Ratios'!T$51&gt;=0,$B112+(1-$B112)*'LF Projected Ratios'!T$51,$B112*(1+'LF Projected Ratios'!T$51))</f>
        <v>0.33718352992267059</v>
      </c>
      <c r="T112">
        <f>IF('LF Projected Ratios'!U$51&gt;=0,$B112+(1-$B112)*'LF Projected Ratios'!U$51,$B112*(1+'LF Projected Ratios'!U$51))</f>
        <v>0.33520758270582485</v>
      </c>
      <c r="U112">
        <f>IF('LF Projected Ratios'!V$51&gt;=0,$B112+(1-$B112)*'LF Projected Ratios'!V$51,$B112*(1+'LF Projected Ratios'!V$51))</f>
        <v>0.33324917739802196</v>
      </c>
      <c r="V112">
        <f>IF('LF Projected Ratios'!W$51&gt;=0,$B112+(1-$B112)*'LF Projected Ratios'!W$51,$B112*(1+'LF Projected Ratios'!W$51))</f>
        <v>0.33130808143331653</v>
      </c>
      <c r="W112">
        <f>IF('LF Projected Ratios'!X$51&gt;=0,$B112+(1-$B112)*'LF Projected Ratios'!X$51,$B112*(1+'LF Projected Ratios'!X$51))</f>
        <v>0.32938406633873679</v>
      </c>
      <c r="X112">
        <f>IF('LF Projected Ratios'!Y$51&gt;=0,$B112+(1-$B112)*'LF Projected Ratios'!Y$51,$B112*(1+'LF Projected Ratios'!Y$51))</f>
        <v>0.32747690764464055</v>
      </c>
      <c r="Y112">
        <f>IF('LF Projected Ratios'!Z$51&gt;=0,$B112+(1-$B112)*'LF Projected Ratios'!Z$51,$B112*(1+'LF Projected Ratios'!Z$51))</f>
        <v>0.3255863847974112</v>
      </c>
      <c r="Z112">
        <f>IF('LF Projected Ratios'!AA$51&gt;=0,$B112+(1-$B112)*'LF Projected Ratios'!AA$51,$B112*(1+'LF Projected Ratios'!AA$51))</f>
        <v>0.32371228107443423</v>
      </c>
      <c r="AA112">
        <f>IF('LF Projected Ratios'!AB$51&gt;=0,$B112+(1-$B112)*'LF Projected Ratios'!AB$51,$B112*(1+'LF Projected Ratios'!AB$51))</f>
        <v>0.32185438350127504</v>
      </c>
      <c r="AB112">
        <f>IF('LF Projected Ratios'!AC$51&gt;=0,$B112+(1-$B112)*'LF Projected Ratios'!AC$51,$B112*(1+'LF Projected Ratios'!AC$51))</f>
        <v>0.3200124827709972</v>
      </c>
      <c r="AC112">
        <f>IF('LF Projected Ratios'!AD$51&gt;=0,$B112+(1-$B112)*'LF Projected Ratios'!AD$51,$B112*(1+'LF Projected Ratios'!AD$51))</f>
        <v>0.31818637316555742</v>
      </c>
      <c r="AD112">
        <f>IF('LF Projected Ratios'!AE$51&gt;=0,$B112+(1-$B112)*'LF Projected Ratios'!AE$51,$B112*(1+'LF Projected Ratios'!AE$51))</f>
        <v>0.31637585247921174</v>
      </c>
      <c r="AE112">
        <f>IF('LF Projected Ratios'!AF$51&gt;=0,$B112+(1-$B112)*'LF Projected Ratios'!AF$51,$B112*(1+'LF Projected Ratios'!AF$51))</f>
        <v>0.31458072194387587</v>
      </c>
      <c r="AF112">
        <f>IF('LF Projected Ratios'!AG$51&gt;=0,$B112+(1-$B112)*'LF Projected Ratios'!AG$51,$B112*(1+'LF Projected Ratios'!AG$51))</f>
        <v>0.31280078615638068</v>
      </c>
    </row>
    <row r="113" spans="1:32" x14ac:dyDescent="0.2">
      <c r="A113" s="12" t="s">
        <v>39</v>
      </c>
      <c r="B113" s="56">
        <f t="shared" si="0"/>
        <v>0.347624376392691</v>
      </c>
      <c r="C113">
        <f>IF('LF Projected Ratios'!D$51&gt;=0,$B113+(1-$B113)*'LF Projected Ratios'!D$51,$B113*(1+'LF Projected Ratios'!D$51))</f>
        <v>0.34723172745300812</v>
      </c>
      <c r="D113">
        <f>IF('LF Projected Ratios'!E$51&gt;=0,$B113+(1-$B113)*'LF Projected Ratios'!E$51,$B113*(1+'LF Projected Ratios'!E$51))</f>
        <v>0.34693902311282959</v>
      </c>
      <c r="E113">
        <f>IF('LF Projected Ratios'!F$51&gt;=0,$B113+(1-$B113)*'LF Projected Ratios'!F$51,$B113*(1+'LF Projected Ratios'!F$51))</f>
        <v>0.34588684834762845</v>
      </c>
      <c r="F113">
        <f>IF('LF Projected Ratios'!G$51&gt;=0,$B113+(1-$B113)*'LF Projected Ratios'!G$51,$B113*(1+'LF Projected Ratios'!G$51))</f>
        <v>0.34393329191758304</v>
      </c>
      <c r="G113">
        <f>IF('LF Projected Ratios'!H$51&gt;=0,$B113+(1-$B113)*'LF Projected Ratios'!H$51,$B113*(1+'LF Projected Ratios'!H$51))</f>
        <v>0.34109597344760495</v>
      </c>
      <c r="H113">
        <f>IF('LF Projected Ratios'!I$51&gt;=0,$B113+(1-$B113)*'LF Projected Ratios'!I$51,$B113*(1+'LF Projected Ratios'!I$51))</f>
        <v>0.33744497099660448</v>
      </c>
      <c r="I113">
        <f>IF('LF Projected Ratios'!J$51&gt;=0,$B113+(1-$B113)*'LF Projected Ratios'!J$51,$B113*(1+'LF Projected Ratios'!J$51))</f>
        <v>0.33359354566809329</v>
      </c>
      <c r="J113">
        <f>IF('LF Projected Ratios'!K$51&gt;=0,$B113+(1-$B113)*'LF Projected Ratios'!K$51,$B113*(1+'LF Projected Ratios'!K$51))</f>
        <v>0.33059515163069936</v>
      </c>
      <c r="K113">
        <f>IF('LF Projected Ratios'!L$51&gt;=0,$B113+(1-$B113)*'LF Projected Ratios'!L$51,$B113*(1+'LF Projected Ratios'!L$51))</f>
        <v>0.3282697643004735</v>
      </c>
      <c r="L113">
        <f>IF('LF Projected Ratios'!M$51&gt;=0,$B113+(1-$B113)*'LF Projected Ratios'!M$51,$B113*(1+'LF Projected Ratios'!M$51))</f>
        <v>0.32862036670957784</v>
      </c>
      <c r="M113">
        <f>IF('LF Projected Ratios'!N$51&gt;=0,$B113+(1-$B113)*'LF Projected Ratios'!N$51,$B113*(1+'LF Projected Ratios'!N$51))</f>
        <v>0.32665195796504326</v>
      </c>
      <c r="N113">
        <f>IF('LF Projected Ratios'!O$51&gt;=0,$B113+(1-$B113)*'LF Projected Ratios'!O$51,$B113*(1+'LF Projected Ratios'!O$51))</f>
        <v>0.3247015846008876</v>
      </c>
      <c r="O113">
        <f>IF('LF Projected Ratios'!P$51&gt;=0,$B113+(1-$B113)*'LF Projected Ratios'!P$51,$B113*(1+'LF Projected Ratios'!P$51))</f>
        <v>0.32276899987598795</v>
      </c>
      <c r="P113">
        <f>IF('LF Projected Ratios'!Q$51&gt;=0,$B113+(1-$B113)*'LF Projected Ratios'!Q$51,$B113*(1+'LF Projected Ratios'!Q$51))</f>
        <v>0.32085396152966</v>
      </c>
      <c r="Q113">
        <f>IF('LF Projected Ratios'!R$51&gt;=0,$B113+(1-$B113)*'LF Projected Ratios'!R$51,$B113*(1+'LF Projected Ratios'!R$51))</f>
        <v>0.3189562316804202</v>
      </c>
      <c r="R113">
        <f>IF('LF Projected Ratios'!S$51&gt;=0,$B113+(1-$B113)*'LF Projected Ratios'!S$51,$B113*(1+'LF Projected Ratios'!S$51))</f>
        <v>0.31707557672747949</v>
      </c>
      <c r="S113">
        <f>IF('LF Projected Ratios'!T$51&gt;=0,$B113+(1-$B113)*'LF Projected Ratios'!T$51,$B113*(1+'LF Projected Ratios'!T$51))</f>
        <v>0.31521176725488681</v>
      </c>
      <c r="T113">
        <f>IF('LF Projected Ratios'!U$51&gt;=0,$B113+(1-$B113)*'LF Projected Ratios'!U$51,$B113*(1+'LF Projected Ratios'!U$51))</f>
        <v>0.31336457793823436</v>
      </c>
      <c r="U113">
        <f>IF('LF Projected Ratios'!V$51&gt;=0,$B113+(1-$B113)*'LF Projected Ratios'!V$51,$B113*(1+'LF Projected Ratios'!V$51))</f>
        <v>0.31153378745384896</v>
      </c>
      <c r="V113">
        <f>IF('LF Projected Ratios'!W$51&gt;=0,$B113+(1-$B113)*'LF Projected Ratios'!W$51,$B113*(1+'LF Projected Ratios'!W$51))</f>
        <v>0.30971917839039192</v>
      </c>
      <c r="W113">
        <f>IF('LF Projected Ratios'!X$51&gt;=0,$B113+(1-$B113)*'LF Projected Ratios'!X$51,$B113*(1+'LF Projected Ratios'!X$51))</f>
        <v>0.30792053716278911</v>
      </c>
      <c r="X113">
        <f>IF('LF Projected Ratios'!Y$51&gt;=0,$B113+(1-$B113)*'LF Projected Ratios'!Y$51,$B113*(1+'LF Projected Ratios'!Y$51))</f>
        <v>0.30613765392842868</v>
      </c>
      <c r="Y113">
        <f>IF('LF Projected Ratios'!Z$51&gt;=0,$B113+(1-$B113)*'LF Projected Ratios'!Z$51,$B113*(1+'LF Projected Ratios'!Z$51))</f>
        <v>0.3043703225055458</v>
      </c>
      <c r="Z113">
        <f>IF('LF Projected Ratios'!AA$51&gt;=0,$B113+(1-$B113)*'LF Projected Ratios'!AA$51,$B113*(1+'LF Projected Ratios'!AA$51))</f>
        <v>0.30261834029373963</v>
      </c>
      <c r="AA113">
        <f>IF('LF Projected Ratios'!AB$51&gt;=0,$B113+(1-$B113)*'LF Projected Ratios'!AB$51,$B113*(1+'LF Projected Ratios'!AB$51))</f>
        <v>0.30088150819654796</v>
      </c>
      <c r="AB113">
        <f>IF('LF Projected Ratios'!AC$51&gt;=0,$B113+(1-$B113)*'LF Projected Ratios'!AC$51,$B113*(1+'LF Projected Ratios'!AC$51))</f>
        <v>0.29915963054602307</v>
      </c>
      <c r="AC113">
        <f>IF('LF Projected Ratios'!AD$51&gt;=0,$B113+(1-$B113)*'LF Projected Ratios'!AD$51,$B113*(1+'LF Projected Ratios'!AD$51))</f>
        <v>0.29745251502924852</v>
      </c>
      <c r="AD113">
        <f>IF('LF Projected Ratios'!AE$51&gt;=0,$B113+(1-$B113)*'LF Projected Ratios'!AE$51,$B113*(1+'LF Projected Ratios'!AE$51))</f>
        <v>0.29575997261673675</v>
      </c>
      <c r="AE113">
        <f>IF('LF Projected Ratios'!AF$51&gt;=0,$B113+(1-$B113)*'LF Projected Ratios'!AF$51,$B113*(1+'LF Projected Ratios'!AF$51))</f>
        <v>0.29408181749265283</v>
      </c>
      <c r="AF113">
        <f>IF('LF Projected Ratios'!AG$51&gt;=0,$B113+(1-$B113)*'LF Projected Ratios'!AG$51,$B113*(1+'LF Projected Ratios'!AG$51))</f>
        <v>0.29241786698681038</v>
      </c>
    </row>
    <row r="114" spans="1:32" x14ac:dyDescent="0.2">
      <c r="A114" s="12" t="s">
        <v>40</v>
      </c>
      <c r="B114" s="56">
        <f t="shared" si="0"/>
        <v>0.38093817336501978</v>
      </c>
      <c r="C114">
        <f>IF('LF Projected Ratios'!D$51&gt;=0,$B114+(1-$B114)*'LF Projected Ratios'!D$51,$B114*(1+'LF Projected Ratios'!D$51))</f>
        <v>0.38050789580103345</v>
      </c>
      <c r="D114">
        <f>IF('LF Projected Ratios'!E$51&gt;=0,$B114+(1-$B114)*'LF Projected Ratios'!E$51,$B114*(1+'LF Projected Ratios'!E$51))</f>
        <v>0.38018714080151167</v>
      </c>
      <c r="E114">
        <f>IF('LF Projected Ratios'!F$51&gt;=0,$B114+(1-$B114)*'LF Projected Ratios'!F$51,$B114*(1+'LF Projected Ratios'!F$51))</f>
        <v>0.37903413324411372</v>
      </c>
      <c r="F114">
        <f>IF('LF Projected Ratios'!G$51&gt;=0,$B114+(1-$B114)*'LF Projected Ratios'!G$51,$B114*(1+'LF Projected Ratios'!G$51))</f>
        <v>0.37689336214586855</v>
      </c>
      <c r="G114">
        <f>IF('LF Projected Ratios'!H$51&gt;=0,$B114+(1-$B114)*'LF Projected Ratios'!H$51,$B114*(1+'LF Projected Ratios'!H$51))</f>
        <v>0.37378413566864555</v>
      </c>
      <c r="H114">
        <f>IF('LF Projected Ratios'!I$51&gt;=0,$B114+(1-$B114)*'LF Projected Ratios'!I$51,$B114*(1+'LF Projected Ratios'!I$51))</f>
        <v>0.36978324764385345</v>
      </c>
      <c r="I114">
        <f>IF('LF Projected Ratios'!J$51&gt;=0,$B114+(1-$B114)*'LF Projected Ratios'!J$51,$B114*(1+'LF Projected Ratios'!J$51))</f>
        <v>0.3655627296677566</v>
      </c>
      <c r="J114">
        <f>IF('LF Projected Ratios'!K$51&gt;=0,$B114+(1-$B114)*'LF Projected Ratios'!K$51,$B114*(1+'LF Projected Ratios'!K$51))</f>
        <v>0.36227699130991736</v>
      </c>
      <c r="K114">
        <f>IF('LF Projected Ratios'!L$51&gt;=0,$B114+(1-$B114)*'LF Projected Ratios'!L$51,$B114*(1+'LF Projected Ratios'!L$51))</f>
        <v>0.35972875573698465</v>
      </c>
      <c r="L114">
        <f>IF('LF Projected Ratios'!M$51&gt;=0,$B114+(1-$B114)*'LF Projected Ratios'!M$51,$B114*(1+'LF Projected Ratios'!M$51))</f>
        <v>0.3601129573361001</v>
      </c>
      <c r="M114">
        <f>IF('LF Projected Ratios'!N$51&gt;=0,$B114+(1-$B114)*'LF Projected Ratios'!N$51,$B114*(1+'LF Projected Ratios'!N$51))</f>
        <v>0.35795591058535187</v>
      </c>
      <c r="N114">
        <f>IF('LF Projected Ratios'!O$51&gt;=0,$B114+(1-$B114)*'LF Projected Ratios'!O$51,$B114*(1+'LF Projected Ratios'!O$51))</f>
        <v>0.35581862759492672</v>
      </c>
      <c r="O114">
        <f>IF('LF Projected Ratios'!P$51&gt;=0,$B114+(1-$B114)*'LF Projected Ratios'!P$51,$B114*(1+'LF Projected Ratios'!P$51))</f>
        <v>0.35370083797782353</v>
      </c>
      <c r="P114">
        <f>IF('LF Projected Ratios'!Q$51&gt;=0,$B114+(1-$B114)*'LF Projected Ratios'!Q$51,$B114*(1+'LF Projected Ratios'!Q$51))</f>
        <v>0.35160227625685248</v>
      </c>
      <c r="Q114">
        <f>IF('LF Projected Ratios'!R$51&gt;=0,$B114+(1-$B114)*'LF Projected Ratios'!R$51,$B114*(1+'LF Projected Ratios'!R$51))</f>
        <v>0.34952268175369527</v>
      </c>
      <c r="R114">
        <f>IF('LF Projected Ratios'!S$51&gt;=0,$B114+(1-$B114)*'LF Projected Ratios'!S$51,$B114*(1+'LF Projected Ratios'!S$51))</f>
        <v>0.34746179848095887</v>
      </c>
      <c r="S114">
        <f>IF('LF Projected Ratios'!T$51&gt;=0,$B114+(1-$B114)*'LF Projected Ratios'!T$51,$B114*(1+'LF Projected Ratios'!T$51))</f>
        <v>0.34541937503713277</v>
      </c>
      <c r="T114">
        <f>IF('LF Projected Ratios'!U$51&gt;=0,$B114+(1-$B114)*'LF Projected Ratios'!U$51,$B114*(1+'LF Projected Ratios'!U$51))</f>
        <v>0.34339516450435337</v>
      </c>
      <c r="U114">
        <f>IF('LF Projected Ratios'!V$51&gt;=0,$B114+(1-$B114)*'LF Projected Ratios'!V$51,$B114*(1+'LF Projected Ratios'!V$51))</f>
        <v>0.34138892434889317</v>
      </c>
      <c r="V114">
        <f>IF('LF Projected Ratios'!W$51&gt;=0,$B114+(1-$B114)*'LF Projected Ratios'!W$51,$B114*(1+'LF Projected Ratios'!W$51))</f>
        <v>0.3394004163242888</v>
      </c>
      <c r="W114">
        <f>IF('LF Projected Ratios'!X$51&gt;=0,$B114+(1-$B114)*'LF Projected Ratios'!X$51,$B114*(1+'LF Projected Ratios'!X$51))</f>
        <v>0.33742940637702312</v>
      </c>
      <c r="X114">
        <f>IF('LF Projected Ratios'!Y$51&gt;=0,$B114+(1-$B114)*'LF Projected Ratios'!Y$51,$B114*(1+'LF Projected Ratios'!Y$51))</f>
        <v>0.33547566455469141</v>
      </c>
      <c r="Y114">
        <f>IF('LF Projected Ratios'!Z$51&gt;=0,$B114+(1-$B114)*'LF Projected Ratios'!Z$51,$B114*(1+'LF Projected Ratios'!Z$51))</f>
        <v>0.33353896491656509</v>
      </c>
      <c r="Z114">
        <f>IF('LF Projected Ratios'!AA$51&gt;=0,$B114+(1-$B114)*'LF Projected Ratios'!AA$51,$B114*(1+'LF Projected Ratios'!AA$51))</f>
        <v>0.33161908544649155</v>
      </c>
      <c r="AA114">
        <f>IF('LF Projected Ratios'!AB$51&gt;=0,$B114+(1-$B114)*'LF Projected Ratios'!AB$51,$B114*(1+'LF Projected Ratios'!AB$51))</f>
        <v>0.32971580796804878</v>
      </c>
      <c r="AB114">
        <f>IF('LF Projected Ratios'!AC$51&gt;=0,$B114+(1-$B114)*'LF Projected Ratios'!AC$51,$B114*(1+'LF Projected Ratios'!AC$51))</f>
        <v>0.32782891806189313</v>
      </c>
      <c r="AC114">
        <f>IF('LF Projected Ratios'!AD$51&gt;=0,$B114+(1-$B114)*'LF Projected Ratios'!AD$51,$B114*(1+'LF Projected Ratios'!AD$51))</f>
        <v>0.32595820498523437</v>
      </c>
      <c r="AD114">
        <f>IF('LF Projected Ratios'!AE$51&gt;=0,$B114+(1-$B114)*'LF Projected Ratios'!AE$51,$B114*(1+'LF Projected Ratios'!AE$51))</f>
        <v>0.32410346159337072</v>
      </c>
      <c r="AE114">
        <f>IF('LF Projected Ratios'!AF$51&gt;=0,$B114+(1-$B114)*'LF Projected Ratios'!AF$51,$B114*(1+'LF Projected Ratios'!AF$51))</f>
        <v>0.32226448426322651</v>
      </c>
      <c r="AF114">
        <f>IF('LF Projected Ratios'!AG$51&gt;=0,$B114+(1-$B114)*'LF Projected Ratios'!AG$51,$B114*(1+'LF Projected Ratios'!AG$51))</f>
        <v>0.32044107281883061</v>
      </c>
    </row>
    <row r="115" spans="1:32" x14ac:dyDescent="0.2">
      <c r="A115" s="12" t="s">
        <v>41</v>
      </c>
      <c r="B115" s="56">
        <f t="shared" si="0"/>
        <v>0.37811633709441311</v>
      </c>
      <c r="C115">
        <f>IF('LF Projected Ratios'!D$51&gt;=0,$B115+(1-$B115)*'LF Projected Ratios'!D$51,$B115*(1+'LF Projected Ratios'!D$51))</f>
        <v>0.37768924685299349</v>
      </c>
      <c r="D115">
        <f>IF('LF Projected Ratios'!E$51&gt;=0,$B115+(1-$B115)*'LF Projected Ratios'!E$51,$B115*(1+'LF Projected Ratios'!E$51))</f>
        <v>0.3773708678770758</v>
      </c>
      <c r="E115">
        <f>IF('LF Projected Ratios'!F$51&gt;=0,$B115+(1-$B115)*'LF Projected Ratios'!F$51,$B115*(1+'LF Projected Ratios'!F$51))</f>
        <v>0.37622640133439694</v>
      </c>
      <c r="F115">
        <f>IF('LF Projected Ratios'!G$51&gt;=0,$B115+(1-$B115)*'LF Projected Ratios'!G$51,$B115*(1+'LF Projected Ratios'!G$51))</f>
        <v>0.3741014882045951</v>
      </c>
      <c r="G115">
        <f>IF('LF Projected Ratios'!H$51&gt;=0,$B115+(1-$B115)*'LF Projected Ratios'!H$51,$B115*(1+'LF Projected Ratios'!H$51))</f>
        <v>0.37101529362246793</v>
      </c>
      <c r="H115">
        <f>IF('LF Projected Ratios'!I$51&gt;=0,$B115+(1-$B115)*'LF Projected Ratios'!I$51,$B115*(1+'LF Projected Ratios'!I$51))</f>
        <v>0.36704404256170936</v>
      </c>
      <c r="I115">
        <f>IF('LF Projected Ratios'!J$51&gt;=0,$B115+(1-$B115)*'LF Projected Ratios'!J$51,$B115*(1+'LF Projected Ratios'!J$51))</f>
        <v>0.36285478847969926</v>
      </c>
      <c r="J115">
        <f>IF('LF Projected Ratios'!K$51&gt;=0,$B115+(1-$B115)*'LF Projected Ratios'!K$51,$B115*(1+'LF Projected Ratios'!K$51))</f>
        <v>0.35959338954574072</v>
      </c>
      <c r="K115">
        <f>IF('LF Projected Ratios'!L$51&gt;=0,$B115+(1-$B115)*'LF Projected Ratios'!L$51,$B115*(1+'LF Projected Ratios'!L$51))</f>
        <v>0.35706403027365824</v>
      </c>
      <c r="L115">
        <f>IF('LF Projected Ratios'!M$51&gt;=0,$B115+(1-$B115)*'LF Projected Ratios'!M$51,$B115*(1+'LF Projected Ratios'!M$51))</f>
        <v>0.35744538586236196</v>
      </c>
      <c r="M115">
        <f>IF('LF Projected Ratios'!N$51&gt;=0,$B115+(1-$B115)*'LF Projected Ratios'!N$51,$B115*(1+'LF Projected Ratios'!N$51))</f>
        <v>0.35530431764352322</v>
      </c>
      <c r="N115">
        <f>IF('LF Projected Ratios'!O$51&gt;=0,$B115+(1-$B115)*'LF Projected Ratios'!O$51,$B115*(1+'LF Projected Ratios'!O$51))</f>
        <v>0.35318286678304628</v>
      </c>
      <c r="O115">
        <f>IF('LF Projected Ratios'!P$51&gt;=0,$B115+(1-$B115)*'LF Projected Ratios'!P$51,$B115*(1+'LF Projected Ratios'!P$51))</f>
        <v>0.3510807648968477</v>
      </c>
      <c r="P115">
        <f>IF('LF Projected Ratios'!Q$51&gt;=0,$B115+(1-$B115)*'LF Projected Ratios'!Q$51,$B115*(1+'LF Projected Ratios'!Q$51))</f>
        <v>0.34899774847428566</v>
      </c>
      <c r="Q115">
        <f>IF('LF Projected Ratios'!R$51&gt;=0,$B115+(1-$B115)*'LF Projected Ratios'!R$51,$B115*(1+'LF Projected Ratios'!R$51))</f>
        <v>0.34693355876804166</v>
      </c>
      <c r="R115">
        <f>IF('LF Projected Ratios'!S$51&gt;=0,$B115+(1-$B115)*'LF Projected Ratios'!S$51,$B115*(1+'LF Projected Ratios'!S$51))</f>
        <v>0.3448879416869739</v>
      </c>
      <c r="S115">
        <f>IF('LF Projected Ratios'!T$51&gt;=0,$B115+(1-$B115)*'LF Projected Ratios'!T$51,$B115*(1+'LF Projected Ratios'!T$51))</f>
        <v>0.34286064769185282</v>
      </c>
      <c r="T115">
        <f>IF('LF Projected Ratios'!U$51&gt;=0,$B115+(1-$B115)*'LF Projected Ratios'!U$51,$B115*(1+'LF Projected Ratios'!U$51))</f>
        <v>0.34085143169388277</v>
      </c>
      <c r="U115">
        <f>IF('LF Projected Ratios'!V$51&gt;=0,$B115+(1-$B115)*'LF Projected Ratios'!V$51,$B115*(1+'LF Projected Ratios'!V$51))</f>
        <v>0.33886005295592825</v>
      </c>
      <c r="V115">
        <f>IF('LF Projected Ratios'!W$51&gt;=0,$B115+(1-$B115)*'LF Projected Ratios'!W$51,$B115*(1+'LF Projected Ratios'!W$51))</f>
        <v>0.33688627499635954</v>
      </c>
      <c r="W115">
        <f>IF('LF Projected Ratios'!X$51&gt;=0,$B115+(1-$B115)*'LF Projected Ratios'!X$51,$B115*(1+'LF Projected Ratios'!X$51))</f>
        <v>0.33492986549543341</v>
      </c>
      <c r="X115">
        <f>IF('LF Projected Ratios'!Y$51&gt;=0,$B115+(1-$B115)*'LF Projected Ratios'!Y$51,$B115*(1+'LF Projected Ratios'!Y$51))</f>
        <v>0.3329905962041399</v>
      </c>
      <c r="Y115">
        <f>IF('LF Projected Ratios'!Z$51&gt;=0,$B115+(1-$B115)*'LF Projected Ratios'!Z$51,$B115*(1+'LF Projected Ratios'!Z$51))</f>
        <v>0.33106824285542813</v>
      </c>
      <c r="Z115">
        <f>IF('LF Projected Ratios'!AA$51&gt;=0,$B115+(1-$B115)*'LF Projected Ratios'!AA$51,$B115*(1+'LF Projected Ratios'!AA$51))</f>
        <v>0.32916258507775153</v>
      </c>
      <c r="AA115">
        <f>IF('LF Projected Ratios'!AB$51&gt;=0,$B115+(1-$B115)*'LF Projected Ratios'!AB$51,$B115*(1+'LF Projected Ratios'!AB$51))</f>
        <v>0.327273406310851</v>
      </c>
      <c r="AB115">
        <f>IF('LF Projected Ratios'!AC$51&gt;=0,$B115+(1-$B115)*'LF Projected Ratios'!AC$51,$B115*(1+'LF Projected Ratios'!AC$51))</f>
        <v>0.32540049372371488</v>
      </c>
      <c r="AC115">
        <f>IF('LF Projected Ratios'!AD$51&gt;=0,$B115+(1-$B115)*'LF Projected Ratios'!AD$51,$B115*(1+'LF Projected Ratios'!AD$51))</f>
        <v>0.32354363813465042</v>
      </c>
      <c r="AD115">
        <f>IF('LF Projected Ratios'!AE$51&gt;=0,$B115+(1-$B115)*'LF Projected Ratios'!AE$51,$B115*(1+'LF Projected Ratios'!AE$51))</f>
        <v>0.32170263393340032</v>
      </c>
      <c r="AE115">
        <f>IF('LF Projected Ratios'!AF$51&gt;=0,$B115+(1-$B115)*'LF Projected Ratios'!AF$51,$B115*(1+'LF Projected Ratios'!AF$51))</f>
        <v>0.31987727900524637</v>
      </c>
      <c r="AF115">
        <f>IF('LF Projected Ratios'!AG$51&gt;=0,$B115+(1-$B115)*'LF Projected Ratios'!AG$51,$B115*(1+'LF Projected Ratios'!AG$51))</f>
        <v>0.31806737465704032</v>
      </c>
    </row>
    <row r="116" spans="1:32" x14ac:dyDescent="0.2">
      <c r="A116" s="12" t="s">
        <v>42</v>
      </c>
      <c r="B116" s="56">
        <f t="shared" si="0"/>
        <v>0.35674621784845217</v>
      </c>
      <c r="C116">
        <f>IF('LF Projected Ratios'!D$51&gt;=0,$B116+(1-$B116)*'LF Projected Ratios'!D$51,$B116*(1+'LF Projected Ratios'!D$51))</f>
        <v>0.3563432655997415</v>
      </c>
      <c r="D116">
        <f>IF('LF Projected Ratios'!E$51&gt;=0,$B116+(1-$B116)*'LF Projected Ratios'!E$51,$B116*(1+'LF Projected Ratios'!E$51))</f>
        <v>0.35604288054795058</v>
      </c>
      <c r="E116">
        <f>IF('LF Projected Ratios'!F$51&gt;=0,$B116+(1-$B116)*'LF Projected Ratios'!F$51,$B116*(1+'LF Projected Ratios'!F$51))</f>
        <v>0.35496309617869487</v>
      </c>
      <c r="F116">
        <f>IF('LF Projected Ratios'!G$51&gt;=0,$B116+(1-$B116)*'LF Projected Ratios'!G$51,$B116*(1+'LF Projected Ratios'!G$51))</f>
        <v>0.3529582774286284</v>
      </c>
      <c r="G116">
        <f>IF('LF Projected Ratios'!H$51&gt;=0,$B116+(1-$B116)*'LF Projected Ratios'!H$51,$B116*(1+'LF Projected Ratios'!H$51))</f>
        <v>0.35004650627063338</v>
      </c>
      <c r="H116">
        <f>IF('LF Projected Ratios'!I$51&gt;=0,$B116+(1-$B116)*'LF Projected Ratios'!I$51,$B116*(1+'LF Projected Ratios'!I$51))</f>
        <v>0.34629969964773272</v>
      </c>
      <c r="I116">
        <f>IF('LF Projected Ratios'!J$51&gt;=0,$B116+(1-$B116)*'LF Projected Ratios'!J$51,$B116*(1+'LF Projected Ratios'!J$51))</f>
        <v>0.3423472109484938</v>
      </c>
      <c r="J116">
        <f>IF('LF Projected Ratios'!K$51&gt;=0,$B116+(1-$B116)*'LF Projected Ratios'!K$51,$B116*(1+'LF Projected Ratios'!K$51))</f>
        <v>0.33927013751779944</v>
      </c>
      <c r="K116">
        <f>IF('LF Projected Ratios'!L$51&gt;=0,$B116+(1-$B116)*'LF Projected Ratios'!L$51,$B116*(1+'LF Projected Ratios'!L$51))</f>
        <v>0.33688373083453033</v>
      </c>
      <c r="L116">
        <f>IF('LF Projected Ratios'!M$51&gt;=0,$B116+(1-$B116)*'LF Projected Ratios'!M$51,$B116*(1+'LF Projected Ratios'!M$51))</f>
        <v>0.33724353323019213</v>
      </c>
      <c r="M116">
        <f>IF('LF Projected Ratios'!N$51&gt;=0,$B116+(1-$B116)*'LF Projected Ratios'!N$51,$B116*(1+'LF Projected Ratios'!N$51))</f>
        <v>0.33522347243330691</v>
      </c>
      <c r="N116">
        <f>IF('LF Projected Ratios'!O$51&gt;=0,$B116+(1-$B116)*'LF Projected Ratios'!O$51,$B116*(1+'LF Projected Ratios'!O$51))</f>
        <v>0.33322192027440739</v>
      </c>
      <c r="O116">
        <f>IF('LF Projected Ratios'!P$51&gt;=0,$B116+(1-$B116)*'LF Projected Ratios'!P$51,$B116*(1+'LF Projected Ratios'!P$51))</f>
        <v>0.33123862353775729</v>
      </c>
      <c r="P116">
        <f>IF('LF Projected Ratios'!Q$51&gt;=0,$B116+(1-$B116)*'LF Projected Ratios'!Q$51,$B116*(1+'LF Projected Ratios'!Q$51))</f>
        <v>0.3292733336056281</v>
      </c>
      <c r="Q116">
        <f>IF('LF Projected Ratios'!R$51&gt;=0,$B116+(1-$B116)*'LF Projected Ratios'!R$51,$B116*(1+'LF Projected Ratios'!R$51))</f>
        <v>0.32732580635440439</v>
      </c>
      <c r="R116">
        <f>IF('LF Projected Ratios'!S$51&gt;=0,$B116+(1-$B116)*'LF Projected Ratios'!S$51,$B116*(1+'LF Projected Ratios'!S$51))</f>
        <v>0.32539580205349294</v>
      </c>
      <c r="S116">
        <f>IF('LF Projected Ratios'!T$51&gt;=0,$B116+(1-$B116)*'LF Projected Ratios'!T$51,$B116*(1+'LF Projected Ratios'!T$51))</f>
        <v>0.32348308526695074</v>
      </c>
      <c r="T116">
        <f>IF('LF Projected Ratios'!U$51&gt;=0,$B116+(1-$B116)*'LF Projected Ratios'!U$51,$B116*(1+'LF Projected Ratios'!U$51))</f>
        <v>0.32158742475774232</v>
      </c>
      <c r="U116">
        <f>IF('LF Projected Ratios'!V$51&gt;=0,$B116+(1-$B116)*'LF Projected Ratios'!V$51,$B116*(1+'LF Projected Ratios'!V$51))</f>
        <v>0.31970859339454816</v>
      </c>
      <c r="V116">
        <f>IF('LF Projected Ratios'!W$51&gt;=0,$B116+(1-$B116)*'LF Projected Ratios'!W$51,$B116*(1+'LF Projected Ratios'!W$51))</f>
        <v>0.3178463680610446</v>
      </c>
      <c r="W116">
        <f>IF('LF Projected Ratios'!X$51&gt;=0,$B116+(1-$B116)*'LF Projected Ratios'!X$51,$B116*(1+'LF Projected Ratios'!X$51))</f>
        <v>0.31600052956757613</v>
      </c>
      <c r="X116">
        <f>IF('LF Projected Ratios'!Y$51&gt;=0,$B116+(1-$B116)*'LF Projected Ratios'!Y$51,$B116*(1+'LF Projected Ratios'!Y$51))</f>
        <v>0.31417086256515336</v>
      </c>
      <c r="Y116">
        <f>IF('LF Projected Ratios'!Z$51&gt;=0,$B116+(1-$B116)*'LF Projected Ratios'!Z$51,$B116*(1+'LF Projected Ratios'!Z$51))</f>
        <v>0.31235715546169651</v>
      </c>
      <c r="Z116">
        <f>IF('LF Projected Ratios'!AA$51&gt;=0,$B116+(1-$B116)*'LF Projected Ratios'!AA$51,$B116*(1+'LF Projected Ratios'!AA$51))</f>
        <v>0.31055920034046652</v>
      </c>
      <c r="AA116">
        <f>IF('LF Projected Ratios'!AB$51&gt;=0,$B116+(1-$B116)*'LF Projected Ratios'!AB$51,$B116*(1+'LF Projected Ratios'!AB$51))</f>
        <v>0.30877679288060822</v>
      </c>
      <c r="AB116">
        <f>IF('LF Projected Ratios'!AC$51&gt;=0,$B116+(1-$B116)*'LF Projected Ratios'!AC$51,$B116*(1+'LF Projected Ratios'!AC$51))</f>
        <v>0.30700973227974682</v>
      </c>
      <c r="AC116">
        <f>IF('LF Projected Ratios'!AD$51&gt;=0,$B116+(1-$B116)*'LF Projected Ratios'!AD$51,$B116*(1+'LF Projected Ratios'!AD$51))</f>
        <v>0.30525782117857664</v>
      </c>
      <c r="AD116">
        <f>IF('LF Projected Ratios'!AE$51&gt;=0,$B116+(1-$B116)*'LF Projected Ratios'!AE$51,$B116*(1+'LF Projected Ratios'!AE$51))</f>
        <v>0.30352086558737962</v>
      </c>
      <c r="AE116">
        <f>IF('LF Projected Ratios'!AF$51&gt;=0,$B116+(1-$B116)*'LF Projected Ratios'!AF$51,$B116*(1+'LF Projected Ratios'!AF$51))</f>
        <v>0.30179867481441824</v>
      </c>
      <c r="AF116">
        <f>IF('LF Projected Ratios'!AG$51&gt;=0,$B116+(1-$B116)*'LF Projected Ratios'!AG$51,$B116*(1+'LF Projected Ratios'!AG$51))</f>
        <v>0.30009106139614705</v>
      </c>
    </row>
    <row r="117" spans="1:32" x14ac:dyDescent="0.2">
      <c r="A117" s="12" t="s">
        <v>105</v>
      </c>
      <c r="B117" s="56">
        <f t="shared" si="0"/>
        <v>0.37471125079296941</v>
      </c>
      <c r="C117">
        <f>IF('LF Projected Ratios'!D$51&gt;=0,$B117+(1-$B117)*'LF Projected Ratios'!D$51,$B117*(1+'LF Projected Ratios'!D$51))</f>
        <v>0.37428800666711759</v>
      </c>
      <c r="D117">
        <f>IF('LF Projected Ratios'!E$51&gt;=0,$B117+(1-$B117)*'LF Projected Ratios'!E$51,$B117*(1+'LF Projected Ratios'!E$51))</f>
        <v>0.37397249481907358</v>
      </c>
      <c r="E117">
        <f>IF('LF Projected Ratios'!F$51&gt;=0,$B117+(1-$B117)*'LF Projected Ratios'!F$51,$B117*(1+'LF Projected Ratios'!F$51))</f>
        <v>0.37283833464764771</v>
      </c>
      <c r="F117">
        <f>IF('LF Projected Ratios'!G$51&gt;=0,$B117+(1-$B117)*'LF Projected Ratios'!G$51,$B117*(1+'LF Projected Ratios'!G$51))</f>
        <v>0.37073255719615494</v>
      </c>
      <c r="G117">
        <f>IF('LF Projected Ratios'!H$51&gt;=0,$B117+(1-$B117)*'LF Projected Ratios'!H$51,$B117*(1+'LF Projected Ratios'!H$51))</f>
        <v>0.36767415500981782</v>
      </c>
      <c r="H117">
        <f>IF('LF Projected Ratios'!I$51&gt;=0,$B117+(1-$B117)*'LF Projected Ratios'!I$51,$B117*(1+'LF Projected Ratios'!I$51))</f>
        <v>0.36373866662646825</v>
      </c>
      <c r="I117">
        <f>IF('LF Projected Ratios'!J$51&gt;=0,$B117+(1-$B117)*'LF Projected Ratios'!J$51,$B117*(1+'LF Projected Ratios'!J$51))</f>
        <v>0.35958713842479839</v>
      </c>
      <c r="J117">
        <f>IF('LF Projected Ratios'!K$51&gt;=0,$B117+(1-$B117)*'LF Projected Ratios'!K$51,$B117*(1+'LF Projected Ratios'!K$51))</f>
        <v>0.35635510967071332</v>
      </c>
      <c r="K117">
        <f>IF('LF Projected Ratios'!L$51&gt;=0,$B117+(1-$B117)*'LF Projected Ratios'!L$51,$B117*(1+'LF Projected Ratios'!L$51))</f>
        <v>0.35384852827349067</v>
      </c>
      <c r="L117">
        <f>IF('LF Projected Ratios'!M$51&gt;=0,$B117+(1-$B117)*'LF Projected Ratios'!M$51,$B117*(1+'LF Projected Ratios'!M$51))</f>
        <v>0.35422644960515848</v>
      </c>
      <c r="M117">
        <f>IF('LF Projected Ratios'!N$51&gt;=0,$B117+(1-$B117)*'LF Projected Ratios'!N$51,$B117*(1+'LF Projected Ratios'!N$51))</f>
        <v>0.35210466254755823</v>
      </c>
      <c r="N117">
        <f>IF('LF Projected Ratios'!O$51&gt;=0,$B117+(1-$B117)*'LF Projected Ratios'!O$51,$B117*(1+'LF Projected Ratios'!O$51))</f>
        <v>0.35000231618629357</v>
      </c>
      <c r="O117">
        <f>IF('LF Projected Ratios'!P$51&gt;=0,$B117+(1-$B117)*'LF Projected Ratios'!P$51,$B117*(1+'LF Projected Ratios'!P$51))</f>
        <v>0.34791914455418543</v>
      </c>
      <c r="P117">
        <f>IF('LF Projected Ratios'!Q$51&gt;=0,$B117+(1-$B117)*'LF Projected Ratios'!Q$51,$B117*(1+'LF Projected Ratios'!Q$51))</f>
        <v>0.34585488651360885</v>
      </c>
      <c r="Q117">
        <f>IF('LF Projected Ratios'!R$51&gt;=0,$B117+(1-$B117)*'LF Projected Ratios'!R$51,$B117*(1+'LF Projected Ratios'!R$51))</f>
        <v>0.34380928564736662</v>
      </c>
      <c r="R117">
        <f>IF('LF Projected Ratios'!S$51&gt;=0,$B117+(1-$B117)*'LF Projected Ratios'!S$51,$B117*(1+'LF Projected Ratios'!S$51))</f>
        <v>0.34178209015250766</v>
      </c>
      <c r="S117">
        <f>IF('LF Projected Ratios'!T$51&gt;=0,$B117+(1-$B117)*'LF Projected Ratios'!T$51,$B117*(1+'LF Projected Ratios'!T$51))</f>
        <v>0.33977305273700131</v>
      </c>
      <c r="T117">
        <f>IF('LF Projected Ratios'!U$51&gt;=0,$B117+(1-$B117)*'LF Projected Ratios'!U$51,$B117*(1+'LF Projected Ratios'!U$51))</f>
        <v>0.33778193051917282</v>
      </c>
      <c r="U117">
        <f>IF('LF Projected Ratios'!V$51&gt;=0,$B117+(1-$B117)*'LF Projected Ratios'!V$51,$B117*(1+'LF Projected Ratios'!V$51))</f>
        <v>0.33580848492981935</v>
      </c>
      <c r="V117">
        <f>IF('LF Projected Ratios'!W$51&gt;=0,$B117+(1-$B117)*'LF Projected Ratios'!W$51,$B117*(1+'LF Projected Ratios'!W$51))</f>
        <v>0.33385248161692122</v>
      </c>
      <c r="W117">
        <f>IF('LF Projected Ratios'!X$51&gt;=0,$B117+(1-$B117)*'LF Projected Ratios'!X$51,$B117*(1+'LF Projected Ratios'!X$51))</f>
        <v>0.33191369035286583</v>
      </c>
      <c r="X117">
        <f>IF('LF Projected Ratios'!Y$51&gt;=0,$B117+(1-$B117)*'LF Projected Ratios'!Y$51,$B117*(1+'LF Projected Ratios'!Y$51))</f>
        <v>0.32999188494411524</v>
      </c>
      <c r="Y117">
        <f>IF('LF Projected Ratios'!Z$51&gt;=0,$B117+(1-$B117)*'LF Projected Ratios'!Z$51,$B117*(1+'LF Projected Ratios'!Z$51))</f>
        <v>0.32808684314323172</v>
      </c>
      <c r="Z117">
        <f>IF('LF Projected Ratios'!AA$51&gt;=0,$B117+(1-$B117)*'LF Projected Ratios'!AA$51,$B117*(1+'LF Projected Ratios'!AA$51))</f>
        <v>0.32619834656320096</v>
      </c>
      <c r="AA117">
        <f>IF('LF Projected Ratios'!AB$51&gt;=0,$B117+(1-$B117)*'LF Projected Ratios'!AB$51,$B117*(1+'LF Projected Ratios'!AB$51))</f>
        <v>0.32432618059397422</v>
      </c>
      <c r="AB117">
        <f>IF('LF Projected Ratios'!AC$51&gt;=0,$B117+(1-$B117)*'LF Projected Ratios'!AC$51,$B117*(1+'LF Projected Ratios'!AC$51))</f>
        <v>0.32247013432116683</v>
      </c>
      <c r="AC117">
        <f>IF('LF Projected Ratios'!AD$51&gt;=0,$B117+(1-$B117)*'LF Projected Ratios'!AD$51,$B117*(1+'LF Projected Ratios'!AD$51))</f>
        <v>0.32063000044684936</v>
      </c>
      <c r="AD117">
        <f>IF('LF Projected Ratios'!AE$51&gt;=0,$B117+(1-$B117)*'LF Projected Ratios'!AE$51,$B117*(1+'LF Projected Ratios'!AE$51))</f>
        <v>0.3188055752123658</v>
      </c>
      <c r="AE117">
        <f>IF('LF Projected Ratios'!AF$51&gt;=0,$B117+(1-$B117)*'LF Projected Ratios'!AF$51,$B117*(1+'LF Projected Ratios'!AF$51))</f>
        <v>0.31699665832312046</v>
      </c>
      <c r="AF117">
        <f>IF('LF Projected Ratios'!AG$51&gt;=0,$B117+(1-$B117)*'LF Projected Ratios'!AG$51,$B117*(1+'LF Projected Ratios'!AG$51))</f>
        <v>0.315203052875275</v>
      </c>
    </row>
    <row r="118" spans="1:32" x14ac:dyDescent="0.2">
      <c r="A118" s="12" t="s">
        <v>106</v>
      </c>
      <c r="B118" s="56">
        <f t="shared" si="0"/>
        <v>0.39771034683147927</v>
      </c>
      <c r="C118">
        <f>IF('LF Projected Ratios'!D$51&gt;=0,$B118+(1-$B118)*'LF Projected Ratios'!D$51,$B118*(1+'LF Projected Ratios'!D$51))</f>
        <v>0.39726112474986125</v>
      </c>
      <c r="D118">
        <f>IF('LF Projected Ratios'!E$51&gt;=0,$B118+(1-$B118)*'LF Projected Ratios'!E$51,$B118*(1+'LF Projected Ratios'!E$51))</f>
        <v>0.3969262473576039</v>
      </c>
      <c r="E118">
        <f>IF('LF Projected Ratios'!F$51&gt;=0,$B118+(1-$B118)*'LF Projected Ratios'!F$51,$B118*(1+'LF Projected Ratios'!F$51))</f>
        <v>0.39572247449467102</v>
      </c>
      <c r="F118">
        <f>IF('LF Projected Ratios'!G$51&gt;=0,$B118+(1-$B118)*'LF Projected Ratios'!G$51,$B118*(1+'LF Projected Ratios'!G$51))</f>
        <v>0.39348744824763199</v>
      </c>
      <c r="G118">
        <f>IF('LF Projected Ratios'!H$51&gt;=0,$B118+(1-$B118)*'LF Projected Ratios'!H$51,$B118*(1+'LF Projected Ratios'!H$51))</f>
        <v>0.39024132688964175</v>
      </c>
      <c r="H118">
        <f>IF('LF Projected Ratios'!I$51&gt;=0,$B118+(1-$B118)*'LF Projected Ratios'!I$51,$B118*(1+'LF Projected Ratios'!I$51))</f>
        <v>0.38606428537679432</v>
      </c>
      <c r="I118">
        <f>IF('LF Projected Ratios'!J$51&gt;=0,$B118+(1-$B118)*'LF Projected Ratios'!J$51,$B118*(1+'LF Projected Ratios'!J$51))</f>
        <v>0.38165794391394081</v>
      </c>
      <c r="J118">
        <f>IF('LF Projected Ratios'!K$51&gt;=0,$B118+(1-$B118)*'LF Projected Ratios'!K$51,$B118*(1+'LF Projected Ratios'!K$51))</f>
        <v>0.37822753910480766</v>
      </c>
      <c r="K118">
        <f>IF('LF Projected Ratios'!L$51&gt;=0,$B118+(1-$B118)*'LF Projected Ratios'!L$51,$B118*(1+'LF Projected Ratios'!L$51))</f>
        <v>0.37556710829377354</v>
      </c>
      <c r="L118">
        <f>IF('LF Projected Ratios'!M$51&gt;=0,$B118+(1-$B118)*'LF Projected Ratios'!M$51,$B118*(1+'LF Projected Ratios'!M$51))</f>
        <v>0.37596822575041389</v>
      </c>
      <c r="M118">
        <f>IF('LF Projected Ratios'!N$51&gt;=0,$B118+(1-$B118)*'LF Projected Ratios'!N$51,$B118*(1+'LF Projected Ratios'!N$51))</f>
        <v>0.37371620725672056</v>
      </c>
      <c r="N118">
        <f>IF('LF Projected Ratios'!O$51&gt;=0,$B118+(1-$B118)*'LF Projected Ratios'!O$51,$B118*(1+'LF Projected Ratios'!O$51))</f>
        <v>0.37148482269399652</v>
      </c>
      <c r="O118">
        <f>IF('LF Projected Ratios'!P$51&gt;=0,$B118+(1-$B118)*'LF Projected Ratios'!P$51,$B118*(1+'LF Projected Ratios'!P$51))</f>
        <v>0.36927378977048014</v>
      </c>
      <c r="P118">
        <f>IF('LF Projected Ratios'!Q$51&gt;=0,$B118+(1-$B118)*'LF Projected Ratios'!Q$51,$B118*(1+'LF Projected Ratios'!Q$51))</f>
        <v>0.36708283132039354</v>
      </c>
      <c r="Q118">
        <f>IF('LF Projected Ratios'!R$51&gt;=0,$B118+(1-$B118)*'LF Projected Ratios'!R$51,$B118*(1+'LF Projected Ratios'!R$51))</f>
        <v>0.36491167518811757</v>
      </c>
      <c r="R118">
        <f>IF('LF Projected Ratios'!S$51&gt;=0,$B118+(1-$B118)*'LF Projected Ratios'!S$51,$B118*(1+'LF Projected Ratios'!S$51))</f>
        <v>0.36276005411549322</v>
      </c>
      <c r="S118">
        <f>IF('LF Projected Ratios'!T$51&gt;=0,$B118+(1-$B118)*'LF Projected Ratios'!T$51,$B118*(1+'LF Projected Ratios'!T$51))</f>
        <v>0.36062770563215418</v>
      </c>
      <c r="T118">
        <f>IF('LF Projected Ratios'!U$51&gt;=0,$B118+(1-$B118)*'LF Projected Ratios'!U$51,$B118*(1+'LF Projected Ratios'!U$51))</f>
        <v>0.35851437194878971</v>
      </c>
      <c r="U118">
        <f>IF('LF Projected Ratios'!V$51&gt;=0,$B118+(1-$B118)*'LF Projected Ratios'!V$51,$B118*(1+'LF Projected Ratios'!V$51))</f>
        <v>0.35641979985325245</v>
      </c>
      <c r="V118">
        <f>IF('LF Projected Ratios'!W$51&gt;=0,$B118+(1-$B118)*'LF Projected Ratios'!W$51,$B118*(1+'LF Projected Ratios'!W$51))</f>
        <v>0.35434374060942136</v>
      </c>
      <c r="W118">
        <f>IF('LF Projected Ratios'!X$51&gt;=0,$B118+(1-$B118)*'LF Projected Ratios'!X$51,$B118*(1+'LF Projected Ratios'!X$51))</f>
        <v>0.35228594985873124</v>
      </c>
      <c r="X118">
        <f>IF('LF Projected Ratios'!Y$51&gt;=0,$B118+(1-$B118)*'LF Projected Ratios'!Y$51,$B118*(1+'LF Projected Ratios'!Y$51))</f>
        <v>0.35024618752429548</v>
      </c>
      <c r="Y118">
        <f>IF('LF Projected Ratios'!Z$51&gt;=0,$B118+(1-$B118)*'LF Projected Ratios'!Z$51,$B118*(1+'LF Projected Ratios'!Z$51))</f>
        <v>0.34822421771753226</v>
      </c>
      <c r="Z118">
        <f>IF('LF Projected Ratios'!AA$51&gt;=0,$B118+(1-$B118)*'LF Projected Ratios'!AA$51,$B118*(1+'LF Projected Ratios'!AA$51))</f>
        <v>0.34621980864722907</v>
      </c>
      <c r="AA118">
        <f>IF('LF Projected Ratios'!AB$51&gt;=0,$B118+(1-$B118)*'LF Projected Ratios'!AB$51,$B118*(1+'LF Projected Ratios'!AB$51))</f>
        <v>0.34423273253096204</v>
      </c>
      <c r="AB118">
        <f>IF('LF Projected Ratios'!AC$51&gt;=0,$B118+(1-$B118)*'LF Projected Ratios'!AC$51,$B118*(1+'LF Projected Ratios'!AC$51))</f>
        <v>0.34226276550880463</v>
      </c>
      <c r="AC118">
        <f>IF('LF Projected Ratios'!AD$51&gt;=0,$B118+(1-$B118)*'LF Projected Ratios'!AD$51,$B118*(1+'LF Projected Ratios'!AD$51))</f>
        <v>0.340309687559257</v>
      </c>
      <c r="AD118">
        <f>IF('LF Projected Ratios'!AE$51&gt;=0,$B118+(1-$B118)*'LF Projected Ratios'!AE$51,$B118*(1+'LF Projected Ratios'!AE$51))</f>
        <v>0.33837328241732695</v>
      </c>
      <c r="AE118">
        <f>IF('LF Projected Ratios'!AF$51&gt;=0,$B118+(1-$B118)*'LF Projected Ratios'!AF$51,$B118*(1+'LF Projected Ratios'!AF$51))</f>
        <v>0.33645333749470019</v>
      </c>
      <c r="AF118">
        <f>IF('LF Projected Ratios'!AG$51&gt;=0,$B118+(1-$B118)*'LF Projected Ratios'!AG$51,$B118*(1+'LF Projected Ratios'!AG$51))</f>
        <v>0.33454964380193836</v>
      </c>
    </row>
    <row r="119" spans="1:32" x14ac:dyDescent="0.2">
      <c r="A119" s="12" t="s">
        <v>107</v>
      </c>
      <c r="B119" s="56">
        <f t="shared" si="0"/>
        <v>0.35859370499114562</v>
      </c>
      <c r="C119">
        <f>IF('LF Projected Ratios'!D$51&gt;=0,$B119+(1-$B119)*'LF Projected Ratios'!D$51,$B119*(1+'LF Projected Ratios'!D$51))</f>
        <v>0.35818866596740734</v>
      </c>
      <c r="D119">
        <f>IF('LF Projected Ratios'!E$51&gt;=0,$B119+(1-$B119)*'LF Projected Ratios'!E$51,$B119*(1+'LF Projected Ratios'!E$51))</f>
        <v>0.35788672530691396</v>
      </c>
      <c r="E119">
        <f>IF('LF Projected Ratios'!F$51&gt;=0,$B119+(1-$B119)*'LF Projected Ratios'!F$51,$B119*(1+'LF Projected Ratios'!F$51))</f>
        <v>0.35680134904168492</v>
      </c>
      <c r="F119">
        <f>IF('LF Projected Ratios'!G$51&gt;=0,$B119+(1-$B119)*'LF Projected Ratios'!G$51,$B119*(1+'LF Projected Ratios'!G$51))</f>
        <v>0.35478614790582469</v>
      </c>
      <c r="G119">
        <f>IF('LF Projected Ratios'!H$51&gt;=0,$B119+(1-$B119)*'LF Projected Ratios'!H$51,$B119*(1+'LF Projected Ratios'!H$51))</f>
        <v>0.35185929751360734</v>
      </c>
      <c r="H119">
        <f>IF('LF Projected Ratios'!I$51&gt;=0,$B119+(1-$B119)*'LF Projected Ratios'!I$51,$B119*(1+'LF Projected Ratios'!I$51))</f>
        <v>0.3480930872454383</v>
      </c>
      <c r="I119">
        <f>IF('LF Projected Ratios'!J$51&gt;=0,$B119+(1-$B119)*'LF Projected Ratios'!J$51,$B119*(1+'LF Projected Ratios'!J$51))</f>
        <v>0.34412012973198874</v>
      </c>
      <c r="J119">
        <f>IF('LF Projected Ratios'!K$51&gt;=0,$B119+(1-$B119)*'LF Projected Ratios'!K$51,$B119*(1+'LF Projected Ratios'!K$51))</f>
        <v>0.34102712101364197</v>
      </c>
      <c r="K119">
        <f>IF('LF Projected Ratios'!L$51&gt;=0,$B119+(1-$B119)*'LF Projected Ratios'!L$51,$B119*(1+'LF Projected Ratios'!L$51))</f>
        <v>0.33862835580926176</v>
      </c>
      <c r="L119">
        <f>IF('LF Projected Ratios'!M$51&gt;=0,$B119+(1-$B119)*'LF Projected Ratios'!M$51,$B119*(1+'LF Projected Ratios'!M$51))</f>
        <v>0.33899002151914143</v>
      </c>
      <c r="M119">
        <f>IF('LF Projected Ratios'!N$51&gt;=0,$B119+(1-$B119)*'LF Projected Ratios'!N$51,$B119*(1+'LF Projected Ratios'!N$51))</f>
        <v>0.33695949940223946</v>
      </c>
      <c r="N119">
        <f>IF('LF Projected Ratios'!O$51&gt;=0,$B119+(1-$B119)*'LF Projected Ratios'!O$51,$B119*(1+'LF Projected Ratios'!O$51))</f>
        <v>0.33494758177429224</v>
      </c>
      <c r="O119">
        <f>IF('LF Projected Ratios'!P$51&gt;=0,$B119+(1-$B119)*'LF Projected Ratios'!P$51,$B119*(1+'LF Projected Ratios'!P$51))</f>
        <v>0.33295401410823128</v>
      </c>
      <c r="P119">
        <f>IF('LF Projected Ratios'!Q$51&gt;=0,$B119+(1-$B119)*'LF Projected Ratios'!Q$51,$B119*(1+'LF Projected Ratios'!Q$51))</f>
        <v>0.33097854649880765</v>
      </c>
      <c r="Q119">
        <f>IF('LF Projected Ratios'!R$51&gt;=0,$B119+(1-$B119)*'LF Projected Ratios'!R$51,$B119*(1+'LF Projected Ratios'!R$51))</f>
        <v>0.32902093355815915</v>
      </c>
      <c r="R119">
        <f>IF('LF Projected Ratios'!S$51&gt;=0,$B119+(1-$B119)*'LF Projected Ratios'!S$51,$B119*(1+'LF Projected Ratios'!S$51))</f>
        <v>0.32708093431419605</v>
      </c>
      <c r="S119">
        <f>IF('LF Projected Ratios'!T$51&gt;=0,$B119+(1-$B119)*'LF Projected Ratios'!T$51,$B119*(1+'LF Projected Ratios'!T$51))</f>
        <v>0.32515831211171964</v>
      </c>
      <c r="T119">
        <f>IF('LF Projected Ratios'!U$51&gt;=0,$B119+(1-$B119)*'LF Projected Ratios'!U$51,$B119*(1+'LF Projected Ratios'!U$51))</f>
        <v>0.32325283451618364</v>
      </c>
      <c r="U119">
        <f>IF('LF Projected Ratios'!V$51&gt;=0,$B119+(1-$B119)*'LF Projected Ratios'!V$51,$B119*(1+'LF Projected Ratios'!V$51))</f>
        <v>0.32136427322001987</v>
      </c>
      <c r="V119">
        <f>IF('LF Projected Ratios'!W$51&gt;=0,$B119+(1-$B119)*'LF Projected Ratios'!W$51,$B119*(1+'LF Projected Ratios'!W$51))</f>
        <v>0.31949240395144907</v>
      </c>
      <c r="W119">
        <f>IF('LF Projected Ratios'!X$51&gt;=0,$B119+(1-$B119)*'LF Projected Ratios'!X$51,$B119*(1+'LF Projected Ratios'!X$51))</f>
        <v>0.31763700638569459</v>
      </c>
      <c r="X119">
        <f>IF('LF Projected Ratios'!Y$51&gt;=0,$B119+(1-$B119)*'LF Projected Ratios'!Y$51,$B119*(1+'LF Projected Ratios'!Y$51))</f>
        <v>0.31579786405853599</v>
      </c>
      <c r="Y119">
        <f>IF('LF Projected Ratios'!Z$51&gt;=0,$B119+(1-$B119)*'LF Projected Ratios'!Z$51,$B119*(1+'LF Projected Ratios'!Z$51))</f>
        <v>0.31397476428211835</v>
      </c>
      <c r="Z119">
        <f>IF('LF Projected Ratios'!AA$51&gt;=0,$B119+(1-$B119)*'LF Projected Ratios'!AA$51,$B119*(1+'LF Projected Ratios'!AA$51))</f>
        <v>0.31216749806296096</v>
      </c>
      <c r="AA119">
        <f>IF('LF Projected Ratios'!AB$51&gt;=0,$B119+(1-$B119)*'LF Projected Ratios'!AB$51,$B119*(1+'LF Projected Ratios'!AB$51))</f>
        <v>0.31037586002208911</v>
      </c>
      <c r="AB119">
        <f>IF('LF Projected Ratios'!AC$51&gt;=0,$B119+(1-$B119)*'LF Projected Ratios'!AC$51,$B119*(1+'LF Projected Ratios'!AC$51))</f>
        <v>0.30859964831722964</v>
      </c>
      <c r="AC119">
        <f>IF('LF Projected Ratios'!AD$51&gt;=0,$B119+(1-$B119)*'LF Projected Ratios'!AD$51,$B119*(1+'LF Projected Ratios'!AD$51))</f>
        <v>0.3068386645670092</v>
      </c>
      <c r="AD119">
        <f>IF('LF Projected Ratios'!AE$51&gt;=0,$B119+(1-$B119)*'LF Projected Ratios'!AE$51,$B119*(1+'LF Projected Ratios'!AE$51))</f>
        <v>0.30509271377709213</v>
      </c>
      <c r="AE119">
        <f>IF('LF Projected Ratios'!AF$51&gt;=0,$B119+(1-$B119)*'LF Projected Ratios'!AF$51,$B119*(1+'LF Projected Ratios'!AF$51))</f>
        <v>0.30336160426820274</v>
      </c>
      <c r="AF119">
        <f>IF('LF Projected Ratios'!AG$51&gt;=0,$B119+(1-$B119)*'LF Projected Ratios'!AG$51,$B119*(1+'LF Projected Ratios'!AG$51))</f>
        <v>0.30164514760597516</v>
      </c>
    </row>
    <row r="120" spans="1:32" x14ac:dyDescent="0.2">
      <c r="A120" s="12" t="s">
        <v>43</v>
      </c>
      <c r="B120" s="56">
        <f t="shared" si="0"/>
        <v>0.36030372685019174</v>
      </c>
      <c r="C120">
        <f>IF('LF Projected Ratios'!D$51&gt;=0,$B120+(1-$B120)*'LF Projected Ratios'!D$51,$B120*(1+'LF Projected Ratios'!D$51))</f>
        <v>0.35989675632131346</v>
      </c>
      <c r="D120">
        <f>IF('LF Projected Ratios'!E$51&gt;=0,$B120+(1-$B120)*'LF Projected Ratios'!E$51,$B120*(1+'LF Projected Ratios'!E$51))</f>
        <v>0.35959337579971157</v>
      </c>
      <c r="E120">
        <f>IF('LF Projected Ratios'!F$51&gt;=0,$B120+(1-$B120)*'LF Projected Ratios'!F$51,$B120*(1+'LF Projected Ratios'!F$51))</f>
        <v>0.35850282371261782</v>
      </c>
      <c r="F120">
        <f>IF('LF Projected Ratios'!G$51&gt;=0,$B120+(1-$B120)*'LF Projected Ratios'!G$51,$B120*(1+'LF Projected Ratios'!G$51))</f>
        <v>0.35647801270925367</v>
      </c>
      <c r="G120">
        <f>IF('LF Projected Ratios'!H$51&gt;=0,$B120+(1-$B120)*'LF Projected Ratios'!H$51,$B120*(1+'LF Projected Ratios'!H$51))</f>
        <v>0.35353720507774528</v>
      </c>
      <c r="H120">
        <f>IF('LF Projected Ratios'!I$51&gt;=0,$B120+(1-$B120)*'LF Projected Ratios'!I$51,$B120*(1+'LF Projected Ratios'!I$51))</f>
        <v>0.34975303492407156</v>
      </c>
      <c r="I120">
        <f>IF('LF Projected Ratios'!J$51&gt;=0,$B120+(1-$B120)*'LF Projected Ratios'!J$51,$B120*(1+'LF Projected Ratios'!J$51))</f>
        <v>0.3457611316118015</v>
      </c>
      <c r="J120">
        <f>IF('LF Projected Ratios'!K$51&gt;=0,$B120+(1-$B120)*'LF Projected Ratios'!K$51,$B120*(1+'LF Projected Ratios'!K$51))</f>
        <v>0.34265337329678036</v>
      </c>
      <c r="K120">
        <f>IF('LF Projected Ratios'!L$51&gt;=0,$B120+(1-$B120)*'LF Projected Ratios'!L$51,$B120*(1+'LF Projected Ratios'!L$51))</f>
        <v>0.34024316912713914</v>
      </c>
      <c r="L120">
        <f>IF('LF Projected Ratios'!M$51&gt;=0,$B120+(1-$B120)*'LF Projected Ratios'!M$51,$B120*(1+'LF Projected Ratios'!M$51))</f>
        <v>0.34060655950831381</v>
      </c>
      <c r="M120">
        <f>IF('LF Projected Ratios'!N$51&gt;=0,$B120+(1-$B120)*'LF Projected Ratios'!N$51,$B120*(1+'LF Projected Ratios'!N$51))</f>
        <v>0.338566354462914</v>
      </c>
      <c r="N120">
        <f>IF('LF Projected Ratios'!O$51&gt;=0,$B120+(1-$B120)*'LF Projected Ratios'!O$51,$B120*(1+'LF Projected Ratios'!O$51))</f>
        <v>0.336544842625491</v>
      </c>
      <c r="O120">
        <f>IF('LF Projected Ratios'!P$51&gt;=0,$B120+(1-$B120)*'LF Projected Ratios'!P$51,$B120*(1+'LF Projected Ratios'!P$51))</f>
        <v>0.33454176825521575</v>
      </c>
      <c r="P120">
        <f>IF('LF Projected Ratios'!Q$51&gt;=0,$B120+(1-$B120)*'LF Projected Ratios'!Q$51,$B120*(1+'LF Projected Ratios'!Q$51))</f>
        <v>0.33255688025511898</v>
      </c>
      <c r="Q120">
        <f>IF('LF Projected Ratios'!R$51&gt;=0,$B120+(1-$B120)*'LF Projected Ratios'!R$51,$B120*(1+'LF Projected Ratios'!R$51))</f>
        <v>0.33058993206716003</v>
      </c>
      <c r="R120">
        <f>IF('LF Projected Ratios'!S$51&gt;=0,$B120+(1-$B120)*'LF Projected Ratios'!S$51,$B120*(1+'LF Projected Ratios'!S$51))</f>
        <v>0.32864068157012827</v>
      </c>
      <c r="S120">
        <f>IF('LF Projected Ratios'!T$51&gt;=0,$B120+(1-$B120)*'LF Projected Ratios'!T$51,$B120*(1+'LF Projected Ratios'!T$51))</f>
        <v>0.32670889098028988</v>
      </c>
      <c r="T120">
        <f>IF('LF Projected Ratios'!U$51&gt;=0,$B120+(1-$B120)*'LF Projected Ratios'!U$51,$B120*(1+'LF Projected Ratios'!U$51))</f>
        <v>0.32479432675469055</v>
      </c>
      <c r="U120">
        <f>IF('LF Projected Ratios'!V$51&gt;=0,$B120+(1-$B120)*'LF Projected Ratios'!V$51,$B120*(1+'LF Projected Ratios'!V$51))</f>
        <v>0.32289675949703434</v>
      </c>
      <c r="V120">
        <f>IF('LF Projected Ratios'!W$51&gt;=0,$B120+(1-$B120)*'LF Projected Ratios'!W$51,$B120*(1+'LF Projected Ratios'!W$51))</f>
        <v>0.32101596386605957</v>
      </c>
      <c r="W120">
        <f>IF('LF Projected Ratios'!X$51&gt;=0,$B120+(1-$B120)*'LF Projected Ratios'!X$51,$B120*(1+'LF Projected Ratios'!X$51))</f>
        <v>0.31915171848632923</v>
      </c>
      <c r="X120">
        <f>IF('LF Projected Ratios'!Y$51&gt;=0,$B120+(1-$B120)*'LF Projected Ratios'!Y$51,$B120*(1+'LF Projected Ratios'!Y$51))</f>
        <v>0.31730380586137247</v>
      </c>
      <c r="Y120">
        <f>IF('LF Projected Ratios'!Z$51&gt;=0,$B120+(1-$B120)*'LF Projected Ratios'!Z$51,$B120*(1+'LF Projected Ratios'!Z$51))</f>
        <v>0.31547201228909194</v>
      </c>
      <c r="Z120">
        <f>IF('LF Projected Ratios'!AA$51&gt;=0,$B120+(1-$B120)*'LF Projected Ratios'!AA$51,$B120*(1+'LF Projected Ratios'!AA$51))</f>
        <v>0.31365612777938218</v>
      </c>
      <c r="AA120">
        <f>IF('LF Projected Ratios'!AB$51&gt;=0,$B120+(1-$B120)*'LF Projected Ratios'!AB$51,$B120*(1+'LF Projected Ratios'!AB$51))</f>
        <v>0.31185594597387994</v>
      </c>
      <c r="AB120">
        <f>IF('LF Projected Ratios'!AC$51&gt;=0,$B120+(1-$B120)*'LF Projected Ratios'!AC$51,$B120*(1+'LF Projected Ratios'!AC$51))</f>
        <v>0.31007126406778901</v>
      </c>
      <c r="AC120">
        <f>IF('LF Projected Ratios'!AD$51&gt;=0,$B120+(1-$B120)*'LF Projected Ratios'!AD$51,$B120*(1+'LF Projected Ratios'!AD$51))</f>
        <v>0.308301882733717</v>
      </c>
      <c r="AD120">
        <f>IF('LF Projected Ratios'!AE$51&gt;=0,$B120+(1-$B120)*'LF Projected Ratios'!AE$51,$B120*(1+'LF Projected Ratios'!AE$51))</f>
        <v>0.3065476060474609</v>
      </c>
      <c r="AE120">
        <f>IF('LF Projected Ratios'!AF$51&gt;=0,$B120+(1-$B120)*'LF Projected Ratios'!AF$51,$B120*(1+'LF Projected Ratios'!AF$51))</f>
        <v>0.30480824141568624</v>
      </c>
      <c r="AF120">
        <f>IF('LF Projected Ratios'!AG$51&gt;=0,$B120+(1-$B120)*'LF Projected Ratios'!AG$51,$B120*(1+'LF Projected Ratios'!AG$51))</f>
        <v>0.30308359950544211</v>
      </c>
    </row>
    <row r="121" spans="1:32" x14ac:dyDescent="0.2">
      <c r="A121" s="12" t="s">
        <v>44</v>
      </c>
      <c r="B121" s="56">
        <f t="shared" si="0"/>
        <v>0.36874976622847822</v>
      </c>
      <c r="C121">
        <f>IF('LF Projected Ratios'!D$51&gt;=0,$B121+(1-$B121)*'LF Projected Ratios'!D$51,$B121*(1+'LF Projected Ratios'!D$51))</f>
        <v>0.36833325572302861</v>
      </c>
      <c r="D121">
        <f>IF('LF Projected Ratios'!E$51&gt;=0,$B121+(1-$B121)*'LF Projected Ratios'!E$51,$B121*(1+'LF Projected Ratios'!E$51))</f>
        <v>0.36802276352413588</v>
      </c>
      <c r="E121">
        <f>IF('LF Projected Ratios'!F$51&gt;=0,$B121+(1-$B121)*'LF Projected Ratios'!F$51,$B121*(1+'LF Projected Ratios'!F$51))</f>
        <v>0.36690664732214334</v>
      </c>
      <c r="F121">
        <f>IF('LF Projected Ratios'!G$51&gt;=0,$B121+(1-$B121)*'LF Projected Ratios'!G$51,$B121*(1+'LF Projected Ratios'!G$51))</f>
        <v>0.36483437182648126</v>
      </c>
      <c r="G121">
        <f>IF('LF Projected Ratios'!H$51&gt;=0,$B121+(1-$B121)*'LF Projected Ratios'!H$51,$B121*(1+'LF Projected Ratios'!H$51))</f>
        <v>0.36182462741966709</v>
      </c>
      <c r="H121">
        <f>IF('LF Projected Ratios'!I$51&gt;=0,$B121+(1-$B121)*'LF Projected Ratios'!I$51,$B121*(1+'LF Projected Ratios'!I$51))</f>
        <v>0.35795175085595576</v>
      </c>
      <c r="I121">
        <f>IF('LF Projected Ratios'!J$51&gt;=0,$B121+(1-$B121)*'LF Projected Ratios'!J$51,$B121*(1+'LF Projected Ratios'!J$51))</f>
        <v>0.35386627156859241</v>
      </c>
      <c r="J121">
        <f>IF('LF Projected Ratios'!K$51&gt;=0,$B121+(1-$B121)*'LF Projected Ratios'!K$51,$B121*(1+'LF Projected Ratios'!K$51))</f>
        <v>0.35068566291328657</v>
      </c>
      <c r="K121">
        <f>IF('LF Projected Ratios'!L$51&gt;=0,$B121+(1-$B121)*'LF Projected Ratios'!L$51,$B121*(1+'LF Projected Ratios'!L$51))</f>
        <v>0.34821896007929776</v>
      </c>
      <c r="L121">
        <f>IF('LF Projected Ratios'!M$51&gt;=0,$B121+(1-$B121)*'LF Projected Ratios'!M$51,$B121*(1+'LF Projected Ratios'!M$51))</f>
        <v>0.34859086885548302</v>
      </c>
      <c r="M121">
        <f>IF('LF Projected Ratios'!N$51&gt;=0,$B121+(1-$B121)*'LF Projected Ratios'!N$51,$B121*(1+'LF Projected Ratios'!N$51))</f>
        <v>0.34650283845922197</v>
      </c>
      <c r="N121">
        <f>IF('LF Projected Ratios'!O$51&gt;=0,$B121+(1-$B121)*'LF Projected Ratios'!O$51,$B121*(1+'LF Projected Ratios'!O$51))</f>
        <v>0.3444339394667123</v>
      </c>
      <c r="O121">
        <f>IF('LF Projected Ratios'!P$51&gt;=0,$B121+(1-$B121)*'LF Projected Ratios'!P$51,$B121*(1+'LF Projected Ratios'!P$51))</f>
        <v>0.34238391014219088</v>
      </c>
      <c r="P121">
        <f>IF('LF Projected Ratios'!Q$51&gt;=0,$B121+(1-$B121)*'LF Projected Ratios'!Q$51,$B121*(1+'LF Projected Ratios'!Q$51))</f>
        <v>0.34035249350261304</v>
      </c>
      <c r="Q121">
        <f>IF('LF Projected Ratios'!R$51&gt;=0,$B121+(1-$B121)*'LF Projected Ratios'!R$51,$B121*(1+'LF Projected Ratios'!R$51))</f>
        <v>0.33833943721026177</v>
      </c>
      <c r="R121">
        <f>IF('LF Projected Ratios'!S$51&gt;=0,$B121+(1-$B121)*'LF Projected Ratios'!S$51,$B121*(1+'LF Projected Ratios'!S$51))</f>
        <v>0.33634449346825585</v>
      </c>
      <c r="S121">
        <f>IF('LF Projected Ratios'!T$51&gt;=0,$B121+(1-$B121)*'LF Projected Ratios'!T$51,$B121*(1+'LF Projected Ratios'!T$51))</f>
        <v>0.33436741891886751</v>
      </c>
      <c r="T121">
        <f>IF('LF Projected Ratios'!U$51&gt;=0,$B121+(1-$B121)*'LF Projected Ratios'!U$51,$B121*(1+'LF Projected Ratios'!U$51))</f>
        <v>0.3324079745445585</v>
      </c>
      <c r="U121">
        <f>IF('LF Projected Ratios'!V$51&gt;=0,$B121+(1-$B121)*'LF Projected Ratios'!V$51,$B121*(1+'LF Projected Ratios'!V$51))</f>
        <v>0.33046592557165277</v>
      </c>
      <c r="V121">
        <f>IF('LF Projected Ratios'!W$51&gt;=0,$B121+(1-$B121)*'LF Projected Ratios'!W$51,$B121*(1+'LF Projected Ratios'!W$51))</f>
        <v>0.32854104137656404</v>
      </c>
      <c r="W121">
        <f>IF('LF Projected Ratios'!X$51&gt;=0,$B121+(1-$B121)*'LF Projected Ratios'!X$51,$B121*(1+'LF Projected Ratios'!X$51))</f>
        <v>0.3266330953944957</v>
      </c>
      <c r="X121">
        <f>IF('LF Projected Ratios'!Y$51&gt;=0,$B121+(1-$B121)*'LF Projected Ratios'!Y$51,$B121*(1+'LF Projected Ratios'!Y$51))</f>
        <v>0.32474186503054558</v>
      </c>
      <c r="Y121">
        <f>IF('LF Projected Ratios'!Z$51&gt;=0,$B121+(1-$B121)*'LF Projected Ratios'!Z$51,$B121*(1+'LF Projected Ratios'!Z$51))</f>
        <v>0.32286713157313085</v>
      </c>
      <c r="Z121">
        <f>IF('LF Projected Ratios'!AA$51&gt;=0,$B121+(1-$B121)*'LF Projected Ratios'!AA$51,$B121*(1+'LF Projected Ratios'!AA$51))</f>
        <v>0.32100868010967487</v>
      </c>
      <c r="AA121">
        <f>IF('LF Projected Ratios'!AB$51&gt;=0,$B121+(1-$B121)*'LF Projected Ratios'!AB$51,$B121*(1+'LF Projected Ratios'!AB$51))</f>
        <v>0.3191662994444765</v>
      </c>
      <c r="AB121">
        <f>IF('LF Projected Ratios'!AC$51&gt;=0,$B121+(1-$B121)*'LF Projected Ratios'!AC$51,$B121*(1+'LF Projected Ratios'!AC$51))</f>
        <v>0.31733978201870239</v>
      </c>
      <c r="AC121">
        <f>IF('LF Projected Ratios'!AD$51&gt;=0,$B121+(1-$B121)*'LF Projected Ratios'!AD$51,$B121*(1+'LF Projected Ratios'!AD$51))</f>
        <v>0.31552892383243841</v>
      </c>
      <c r="AD121">
        <f>IF('LF Projected Ratios'!AE$51&gt;=0,$B121+(1-$B121)*'LF Projected Ratios'!AE$51,$B121*(1+'LF Projected Ratios'!AE$51))</f>
        <v>0.31373352436873553</v>
      </c>
      <c r="AE121">
        <f>IF('LF Projected Ratios'!AF$51&gt;=0,$B121+(1-$B121)*'LF Projected Ratios'!AF$51,$B121*(1+'LF Projected Ratios'!AF$51))</f>
        <v>0.31195338651959331</v>
      </c>
      <c r="AF121">
        <f>IF('LF Projected Ratios'!AG$51&gt;=0,$B121+(1-$B121)*'LF Projected Ratios'!AG$51,$B121*(1+'LF Projected Ratios'!AG$51))</f>
        <v>0.31018831651382356</v>
      </c>
    </row>
    <row r="122" spans="1:32" x14ac:dyDescent="0.2">
      <c r="A122" s="12" t="s">
        <v>45</v>
      </c>
      <c r="B122" s="56">
        <f t="shared" si="0"/>
        <v>0.36310713547096923</v>
      </c>
      <c r="C122">
        <f>IF('LF Projected Ratios'!D$51&gt;=0,$B122+(1-$B122)*'LF Projected Ratios'!D$51,$B122*(1+'LF Projected Ratios'!D$51))</f>
        <v>0.36269699843393671</v>
      </c>
      <c r="D122">
        <f>IF('LF Projected Ratios'!E$51&gt;=0,$B122+(1-$B122)*'LF Projected Ratios'!E$51,$B122*(1+'LF Projected Ratios'!E$51))</f>
        <v>0.36239125740505657</v>
      </c>
      <c r="E122">
        <f>IF('LF Projected Ratios'!F$51&gt;=0,$B122+(1-$B122)*'LF Projected Ratios'!F$51,$B122*(1+'LF Projected Ratios'!F$51))</f>
        <v>0.36129222007927519</v>
      </c>
      <c r="F122">
        <f>IF('LF Projected Ratios'!G$51&gt;=0,$B122+(1-$B122)*'LF Projected Ratios'!G$51,$B122*(1+'LF Projected Ratios'!G$51))</f>
        <v>0.35925165466595282</v>
      </c>
      <c r="G122">
        <f>IF('LF Projected Ratios'!H$51&gt;=0,$B122+(1-$B122)*'LF Projected Ratios'!H$51,$B122*(1+'LF Projected Ratios'!H$51))</f>
        <v>0.3562879655462669</v>
      </c>
      <c r="H122">
        <f>IF('LF Projected Ratios'!I$51&gt;=0,$B122+(1-$B122)*'LF Projected Ratios'!I$51,$B122*(1+'LF Projected Ratios'!I$51))</f>
        <v>0.35247435196905708</v>
      </c>
      <c r="I122">
        <f>IF('LF Projected Ratios'!J$51&gt;=0,$B122+(1-$B122)*'LF Projected Ratios'!J$51,$B122*(1+'LF Projected Ratios'!J$51))</f>
        <v>0.34845138892766137</v>
      </c>
      <c r="J122">
        <f>IF('LF Projected Ratios'!K$51&gt;=0,$B122+(1-$B122)*'LF Projected Ratios'!K$51,$B122*(1+'LF Projected Ratios'!K$51))</f>
        <v>0.34531945013433157</v>
      </c>
      <c r="K122">
        <f>IF('LF Projected Ratios'!L$51&gt;=0,$B122+(1-$B122)*'LF Projected Ratios'!L$51,$B122*(1+'LF Projected Ratios'!L$51))</f>
        <v>0.34289049293316864</v>
      </c>
      <c r="L122">
        <f>IF('LF Projected Ratios'!M$51&gt;=0,$B122+(1-$B122)*'LF Projected Ratios'!M$51,$B122*(1+'LF Projected Ratios'!M$51))</f>
        <v>0.34325671073923897</v>
      </c>
      <c r="M122">
        <f>IF('LF Projected Ratios'!N$51&gt;=0,$B122+(1-$B122)*'LF Projected Ratios'!N$51,$B122*(1+'LF Projected Ratios'!N$51))</f>
        <v>0.34120063150773955</v>
      </c>
      <c r="N122">
        <f>IF('LF Projected Ratios'!O$51&gt;=0,$B122+(1-$B122)*'LF Projected Ratios'!O$51,$B122*(1+'LF Projected Ratios'!O$51))</f>
        <v>0.33916339093011838</v>
      </c>
      <c r="O122">
        <f>IF('LF Projected Ratios'!P$51&gt;=0,$B122+(1-$B122)*'LF Projected Ratios'!P$51,$B122*(1+'LF Projected Ratios'!P$51))</f>
        <v>0.33714473127570865</v>
      </c>
      <c r="P122">
        <f>IF('LF Projected Ratios'!Q$51&gt;=0,$B122+(1-$B122)*'LF Projected Ratios'!Q$51,$B122*(1+'LF Projected Ratios'!Q$51))</f>
        <v>0.33514439949383529</v>
      </c>
      <c r="Q122">
        <f>IF('LF Projected Ratios'!R$51&gt;=0,$B122+(1-$B122)*'LF Projected Ratios'!R$51,$B122*(1+'LF Projected Ratios'!R$51))</f>
        <v>0.33316214710806819</v>
      </c>
      <c r="R122">
        <f>IF('LF Projected Ratios'!S$51&gt;=0,$B122+(1-$B122)*'LF Projected Ratios'!S$51,$B122*(1+'LF Projected Ratios'!S$51))</f>
        <v>0.33119773011332848</v>
      </c>
      <c r="S122">
        <f>IF('LF Projected Ratios'!T$51&gt;=0,$B122+(1-$B122)*'LF Projected Ratios'!T$51,$B122*(1+'LF Projected Ratios'!T$51))</f>
        <v>0.32925090887576286</v>
      </c>
      <c r="T122">
        <f>IF('LF Projected Ratios'!U$51&gt;=0,$B122+(1-$B122)*'LF Projected Ratios'!U$51,$B122*(1+'LF Projected Ratios'!U$51))</f>
        <v>0.32732144803529362</v>
      </c>
      <c r="U122">
        <f>IF('LF Projected Ratios'!V$51&gt;=0,$B122+(1-$B122)*'LF Projected Ratios'!V$51,$B122*(1+'LF Projected Ratios'!V$51))</f>
        <v>0.32540911641076531</v>
      </c>
      <c r="V122">
        <f>IF('LF Projected Ratios'!W$51&gt;=0,$B122+(1-$B122)*'LF Projected Ratios'!W$51,$B122*(1+'LF Projected Ratios'!W$51))</f>
        <v>0.32351368690760746</v>
      </c>
      <c r="W122">
        <f>IF('LF Projected Ratios'!X$51&gt;=0,$B122+(1-$B122)*'LF Projected Ratios'!X$51,$B122*(1+'LF Projected Ratios'!X$51))</f>
        <v>0.32163493642793139</v>
      </c>
      <c r="X122">
        <f>IF('LF Projected Ratios'!Y$51&gt;=0,$B122+(1-$B122)*'LF Projected Ratios'!Y$51,$B122*(1+'LF Projected Ratios'!Y$51))</f>
        <v>0.31977264578299536</v>
      </c>
      <c r="Y122">
        <f>IF('LF Projected Ratios'!Z$51&gt;=0,$B122+(1-$B122)*'LF Projected Ratios'!Z$51,$B122*(1+'LF Projected Ratios'!Z$51))</f>
        <v>0.31792659960795411</v>
      </c>
      <c r="Z122">
        <f>IF('LF Projected Ratios'!AA$51&gt;=0,$B122+(1-$B122)*'LF Projected Ratios'!AA$51,$B122*(1+'LF Projected Ratios'!AA$51))</f>
        <v>0.31609658627883591</v>
      </c>
      <c r="AA122">
        <f>IF('LF Projected Ratios'!AB$51&gt;=0,$B122+(1-$B122)*'LF Projected Ratios'!AB$51,$B122*(1+'LF Projected Ratios'!AB$51))</f>
        <v>0.31428239783166878</v>
      </c>
      <c r="AB122">
        <f>IF('LF Projected Ratios'!AC$51&gt;=0,$B122+(1-$B122)*'LF Projected Ratios'!AC$51,$B122*(1+'LF Projected Ratios'!AC$51))</f>
        <v>0.312483829883697</v>
      </c>
      <c r="AC122">
        <f>IF('LF Projected Ratios'!AD$51&gt;=0,$B122+(1-$B122)*'LF Projected Ratios'!AD$51,$B122*(1+'LF Projected Ratios'!AD$51))</f>
        <v>0.31070068155662506</v>
      </c>
      <c r="AD122">
        <f>IF('LF Projected Ratios'!AE$51&gt;=0,$B122+(1-$B122)*'LF Projected Ratios'!AE$51,$B122*(1+'LF Projected Ratios'!AE$51))</f>
        <v>0.30893275540182624</v>
      </c>
      <c r="AE122">
        <f>IF('LF Projected Ratios'!AF$51&gt;=0,$B122+(1-$B122)*'LF Projected Ratios'!AF$51,$B122*(1+'LF Projected Ratios'!AF$51))</f>
        <v>0.30717985732745851</v>
      </c>
      <c r="AF122">
        <f>IF('LF Projected Ratios'!AG$51&gt;=0,$B122+(1-$B122)*'LF Projected Ratios'!AG$51,$B122*(1+'LF Projected Ratios'!AG$51))</f>
        <v>0.30544179652743159</v>
      </c>
    </row>
    <row r="123" spans="1:32" x14ac:dyDescent="0.2">
      <c r="A123" s="12" t="s">
        <v>46</v>
      </c>
      <c r="B123" s="56">
        <f t="shared" si="0"/>
        <v>0.35968946539346131</v>
      </c>
      <c r="C123">
        <f>IF('LF Projected Ratios'!D$51&gt;=0,$B123+(1-$B123)*'LF Projected Ratios'!D$51,$B123*(1+'LF Projected Ratios'!D$51))</f>
        <v>0.35928318868563253</v>
      </c>
      <c r="D123">
        <f>IF('LF Projected Ratios'!E$51&gt;=0,$B123+(1-$B123)*'LF Projected Ratios'!E$51,$B123*(1+'LF Projected Ratios'!E$51))</f>
        <v>0.35898032538033253</v>
      </c>
      <c r="E123">
        <f>IF('LF Projected Ratios'!F$51&gt;=0,$B123+(1-$B123)*'LF Projected Ratios'!F$51,$B123*(1+'LF Projected Ratios'!F$51))</f>
        <v>0.35789163251384554</v>
      </c>
      <c r="F123">
        <f>IF('LF Projected Ratios'!G$51&gt;=0,$B123+(1-$B123)*'LF Projected Ratios'!G$51,$B123*(1+'LF Projected Ratios'!G$51))</f>
        <v>0.35587027349630296</v>
      </c>
      <c r="G123">
        <f>IF('LF Projected Ratios'!H$51&gt;=0,$B123+(1-$B123)*'LF Projected Ratios'!H$51,$B123*(1+'LF Projected Ratios'!H$51))</f>
        <v>0.35293447948148809</v>
      </c>
      <c r="H123">
        <f>IF('LF Projected Ratios'!I$51&gt;=0,$B123+(1-$B123)*'LF Projected Ratios'!I$51,$B123*(1+'LF Projected Ratios'!I$51))</f>
        <v>0.34915676074559859</v>
      </c>
      <c r="I123">
        <f>IF('LF Projected Ratios'!J$51&gt;=0,$B123+(1-$B123)*'LF Projected Ratios'!J$51,$B123*(1+'LF Projected Ratios'!J$51))</f>
        <v>0.34517166300363211</v>
      </c>
      <c r="J123">
        <f>IF('LF Projected Ratios'!K$51&gt;=0,$B123+(1-$B123)*'LF Projected Ratios'!K$51,$B123*(1+'LF Projected Ratios'!K$51))</f>
        <v>0.34206920293008747</v>
      </c>
      <c r="K123">
        <f>IF('LF Projected Ratios'!L$51&gt;=0,$B123+(1-$B123)*'LF Projected Ratios'!L$51,$B123*(1+'LF Projected Ratios'!L$51))</f>
        <v>0.33966310778129155</v>
      </c>
      <c r="L123">
        <f>IF('LF Projected Ratios'!M$51&gt;=0,$B123+(1-$B123)*'LF Projected Ratios'!M$51,$B123*(1+'LF Projected Ratios'!M$51))</f>
        <v>0.340025878638747</v>
      </c>
      <c r="M123">
        <f>IF('LF Projected Ratios'!N$51&gt;=0,$B123+(1-$B123)*'LF Projected Ratios'!N$51,$B123*(1+'LF Projected Ratios'!N$51))</f>
        <v>0.33798915182360084</v>
      </c>
      <c r="N123">
        <f>IF('LF Projected Ratios'!O$51&gt;=0,$B123+(1-$B123)*'LF Projected Ratios'!O$51,$B123*(1+'LF Projected Ratios'!O$51))</f>
        <v>0.33597108634743783</v>
      </c>
      <c r="O123">
        <f>IF('LF Projected Ratios'!P$51&gt;=0,$B123+(1-$B123)*'LF Projected Ratios'!P$51,$B123*(1+'LF Projected Ratios'!P$51))</f>
        <v>0.33397142690542708</v>
      </c>
      <c r="P123">
        <f>IF('LF Projected Ratios'!Q$51&gt;=0,$B123+(1-$B123)*'LF Projected Ratios'!Q$51,$B123*(1+'LF Projected Ratios'!Q$51))</f>
        <v>0.33198992282868034</v>
      </c>
      <c r="Q123">
        <f>IF('LF Projected Ratios'!R$51&gt;=0,$B123+(1-$B123)*'LF Projected Ratios'!R$51,$B123*(1+'LF Projected Ratios'!R$51))</f>
        <v>0.33002632797949982</v>
      </c>
      <c r="R123">
        <f>IF('LF Projected Ratios'!S$51&gt;=0,$B123+(1-$B123)*'LF Projected Ratios'!S$51,$B123*(1+'LF Projected Ratios'!S$51))</f>
        <v>0.32808040064945354</v>
      </c>
      <c r="S123">
        <f>IF('LF Projected Ratios'!T$51&gt;=0,$B123+(1-$B123)*'LF Projected Ratios'!T$51,$B123*(1+'LF Projected Ratios'!T$51))</f>
        <v>0.32615190346019196</v>
      </c>
      <c r="T123">
        <f>IF('LF Projected Ratios'!U$51&gt;=0,$B123+(1-$B123)*'LF Projected Ratios'!U$51,$B123*(1+'LF Projected Ratios'!U$51))</f>
        <v>0.32424060326691473</v>
      </c>
      <c r="U123">
        <f>IF('LF Projected Ratios'!V$51&gt;=0,$B123+(1-$B123)*'LF Projected Ratios'!V$51,$B123*(1+'LF Projected Ratios'!V$51))</f>
        <v>0.32234627106441083</v>
      </c>
      <c r="V123">
        <f>IF('LF Projected Ratios'!W$51&gt;=0,$B123+(1-$B123)*'LF Projected Ratios'!W$51,$B123*(1+'LF Projected Ratios'!W$51))</f>
        <v>0.32046868189559002</v>
      </c>
      <c r="W123">
        <f>IF('LF Projected Ratios'!X$51&gt;=0,$B123+(1-$B123)*'LF Projected Ratios'!X$51,$B123*(1+'LF Projected Ratios'!X$51))</f>
        <v>0.31860761476242594</v>
      </c>
      <c r="X123">
        <f>IF('LF Projected Ratios'!Y$51&gt;=0,$B123+(1-$B123)*'LF Projected Ratios'!Y$51,$B123*(1+'LF Projected Ratios'!Y$51))</f>
        <v>0.31676285253924497</v>
      </c>
      <c r="Y123">
        <f>IF('LF Projected Ratios'!Z$51&gt;=0,$B123+(1-$B123)*'LF Projected Ratios'!Z$51,$B123*(1+'LF Projected Ratios'!Z$51))</f>
        <v>0.3149341818882786</v>
      </c>
      <c r="Z123">
        <f>IF('LF Projected Ratios'!AA$51&gt;=0,$B123+(1-$B123)*'LF Projected Ratios'!AA$51,$B123*(1+'LF Projected Ratios'!AA$51))</f>
        <v>0.31312139317742149</v>
      </c>
      <c r="AA123">
        <f>IF('LF Projected Ratios'!AB$51&gt;=0,$B123+(1-$B123)*'LF Projected Ratios'!AB$51,$B123*(1+'LF Projected Ratios'!AB$51))</f>
        <v>0.31132428040011911</v>
      </c>
      <c r="AB123">
        <f>IF('LF Projected Ratios'!AC$51&gt;=0,$B123+(1-$B123)*'LF Projected Ratios'!AC$51,$B123*(1+'LF Projected Ratios'!AC$51))</f>
        <v>0.30954264109732577</v>
      </c>
      <c r="AC123">
        <f>IF('LF Projected Ratios'!AD$51&gt;=0,$B123+(1-$B123)*'LF Projected Ratios'!AD$51,$B123*(1+'LF Projected Ratios'!AD$51))</f>
        <v>0.30777627628147097</v>
      </c>
      <c r="AD123">
        <f>IF('LF Projected Ratios'!AE$51&gt;=0,$B123+(1-$B123)*'LF Projected Ratios'!AE$51,$B123*(1+'LF Projected Ratios'!AE$51))</f>
        <v>0.30602499036237191</v>
      </c>
      <c r="AE123">
        <f>IF('LF Projected Ratios'!AF$51&gt;=0,$B123+(1-$B123)*'LF Projected Ratios'!AF$51,$B123*(1+'LF Projected Ratios'!AF$51))</f>
        <v>0.30428859107503547</v>
      </c>
      <c r="AF123">
        <f>IF('LF Projected Ratios'!AG$51&gt;=0,$B123+(1-$B123)*'LF Projected Ratios'!AG$51,$B123*(1+'LF Projected Ratios'!AG$51))</f>
        <v>0.30256688940929394</v>
      </c>
    </row>
    <row r="124" spans="1:32" x14ac:dyDescent="0.2">
      <c r="A124" s="12" t="s">
        <v>47</v>
      </c>
      <c r="B124" s="56">
        <f t="shared" si="0"/>
        <v>0.38427026157748218</v>
      </c>
      <c r="C124">
        <f>IF('LF Projected Ratios'!D$51&gt;=0,$B124+(1-$B124)*'LF Projected Ratios'!D$51,$B124*(1+'LF Projected Ratios'!D$51))</f>
        <v>0.38383622035078285</v>
      </c>
      <c r="D124">
        <f>IF('LF Projected Ratios'!E$51&gt;=0,$B124+(1-$B124)*'LF Projected Ratios'!E$51,$B124*(1+'LF Projected Ratios'!E$51))</f>
        <v>0.38351265968874748</v>
      </c>
      <c r="E124">
        <f>IF('LF Projected Ratios'!F$51&gt;=0,$B124+(1-$B124)*'LF Projected Ratios'!F$51,$B124*(1+'LF Projected Ratios'!F$51))</f>
        <v>0.38234956670762599</v>
      </c>
      <c r="F124">
        <f>IF('LF Projected Ratios'!G$51&gt;=0,$B124+(1-$B124)*'LF Projected Ratios'!G$51,$B124*(1+'LF Projected Ratios'!G$51))</f>
        <v>0.38019007016089384</v>
      </c>
      <c r="G124">
        <f>IF('LF Projected Ratios'!H$51&gt;=0,$B124+(1-$B124)*'LF Projected Ratios'!H$51,$B124*(1+'LF Projected Ratios'!H$51))</f>
        <v>0.37705364710002814</v>
      </c>
      <c r="H124">
        <f>IF('LF Projected Ratios'!I$51&gt;=0,$B124+(1-$B124)*'LF Projected Ratios'!I$51,$B124*(1+'LF Projected Ratios'!I$51))</f>
        <v>0.37301776307651785</v>
      </c>
      <c r="I124">
        <f>IF('LF Projected Ratios'!J$51&gt;=0,$B124+(1-$B124)*'LF Projected Ratios'!J$51,$B124*(1+'LF Projected Ratios'!J$51))</f>
        <v>0.36876032798582886</v>
      </c>
      <c r="J124">
        <f>IF('LF Projected Ratios'!K$51&gt;=0,$B124+(1-$B124)*'LF Projected Ratios'!K$51,$B124*(1+'LF Projected Ratios'!K$51))</f>
        <v>0.36544584908472855</v>
      </c>
      <c r="K124">
        <f>IF('LF Projected Ratios'!L$51&gt;=0,$B124+(1-$B124)*'LF Projected Ratios'!L$51,$B124*(1+'LF Projected Ratios'!L$51))</f>
        <v>0.3628753239480062</v>
      </c>
      <c r="L124">
        <f>IF('LF Projected Ratios'!M$51&gt;=0,$B124+(1-$B124)*'LF Projected Ratios'!M$51,$B124*(1+'LF Projected Ratios'!M$51))</f>
        <v>0.36326288618070768</v>
      </c>
      <c r="M124">
        <f>IF('LF Projected Ratios'!N$51&gt;=0,$B124+(1-$B124)*'LF Projected Ratios'!N$51,$B124*(1+'LF Projected Ratios'!N$51))</f>
        <v>0.36108697161739972</v>
      </c>
      <c r="N124">
        <f>IF('LF Projected Ratios'!O$51&gt;=0,$B124+(1-$B124)*'LF Projected Ratios'!O$51,$B124*(1+'LF Projected Ratios'!O$51))</f>
        <v>0.35893099368916831</v>
      </c>
      <c r="O124">
        <f>IF('LF Projected Ratios'!P$51&gt;=0,$B124+(1-$B124)*'LF Projected Ratios'!P$51,$B124*(1+'LF Projected Ratios'!P$51))</f>
        <v>0.35679467964392153</v>
      </c>
      <c r="P124">
        <f>IF('LF Projected Ratios'!Q$51&gt;=0,$B124+(1-$B124)*'LF Projected Ratios'!Q$51,$B124*(1+'LF Projected Ratios'!Q$51))</f>
        <v>0.3546777616823254</v>
      </c>
      <c r="Q124">
        <f>IF('LF Projected Ratios'!R$51&gt;=0,$B124+(1-$B124)*'LF Projected Ratios'!R$51,$B124*(1+'LF Projected Ratios'!R$51))</f>
        <v>0.35257997684589326</v>
      </c>
      <c r="R124">
        <f>IF('LF Projected Ratios'!S$51&gt;=0,$B124+(1-$B124)*'LF Projected Ratios'!S$51,$B124*(1+'LF Projected Ratios'!S$51))</f>
        <v>0.35050106690809546</v>
      </c>
      <c r="S124">
        <f>IF('LF Projected Ratios'!T$51&gt;=0,$B124+(1-$B124)*'LF Projected Ratios'!T$51,$B124*(1+'LF Projected Ratios'!T$51))</f>
        <v>0.34844077826839803</v>
      </c>
      <c r="T124">
        <f>IF('LF Projected Ratios'!U$51&gt;=0,$B124+(1-$B124)*'LF Projected Ratios'!U$51,$B124*(1+'LF Projected Ratios'!U$51))</f>
        <v>0.34639886184913254</v>
      </c>
      <c r="U124">
        <f>IF('LF Projected Ratios'!V$51&gt;=0,$B124+(1-$B124)*'LF Projected Ratios'!V$51,$B124*(1+'LF Projected Ratios'!V$51))</f>
        <v>0.34437507299511494</v>
      </c>
      <c r="V124">
        <f>IF('LF Projected Ratios'!W$51&gt;=0,$B124+(1-$B124)*'LF Projected Ratios'!W$51,$B124*(1+'LF Projected Ratios'!W$51))</f>
        <v>0.34236917137592637</v>
      </c>
      <c r="W124">
        <f>IF('LF Projected Ratios'!X$51&gt;=0,$B124+(1-$B124)*'LF Projected Ratios'!X$51,$B124*(1+'LF Projected Ratios'!X$51))</f>
        <v>0.34038092089076993</v>
      </c>
      <c r="X124">
        <f>IF('LF Projected Ratios'!Y$51&gt;=0,$B124+(1-$B124)*'LF Projected Ratios'!Y$51,$B124*(1+'LF Projected Ratios'!Y$51))</f>
        <v>0.33841008957583402</v>
      </c>
      <c r="Y124">
        <f>IF('LF Projected Ratios'!Z$51&gt;=0,$B124+(1-$B124)*'LF Projected Ratios'!Z$51,$B124*(1+'LF Projected Ratios'!Z$51))</f>
        <v>0.33645644951407344</v>
      </c>
      <c r="Z124">
        <f>IF('LF Projected Ratios'!AA$51&gt;=0,$B124+(1-$B124)*'LF Projected Ratios'!AA$51,$B124*(1+'LF Projected Ratios'!AA$51))</f>
        <v>0.33451977674734734</v>
      </c>
      <c r="AA124">
        <f>IF('LF Projected Ratios'!AB$51&gt;=0,$B124+(1-$B124)*'LF Projected Ratios'!AB$51,$B124*(1+'LF Projected Ratios'!AB$51))</f>
        <v>0.33259985119083213</v>
      </c>
      <c r="AB124">
        <f>IF('LF Projected Ratios'!AC$51&gt;=0,$B124+(1-$B124)*'LF Projected Ratios'!AC$51,$B124*(1+'LF Projected Ratios'!AC$51))</f>
        <v>0.33069645654964569</v>
      </c>
      <c r="AC124">
        <f>IF('LF Projected Ratios'!AD$51&gt;=0,$B124+(1-$B124)*'LF Projected Ratios'!AD$51,$B124*(1+'LF Projected Ratios'!AD$51))</f>
        <v>0.3288093802376183</v>
      </c>
      <c r="AD124">
        <f>IF('LF Projected Ratios'!AE$51&gt;=0,$B124+(1-$B124)*'LF Projected Ratios'!AE$51,$B124*(1+'LF Projected Ratios'!AE$51))</f>
        <v>0.32693841329814177</v>
      </c>
      <c r="AE124">
        <f>IF('LF Projected Ratios'!AF$51&gt;=0,$B124+(1-$B124)*'LF Projected Ratios'!AF$51,$B124*(1+'LF Projected Ratios'!AF$51))</f>
        <v>0.32508335032703739</v>
      </c>
      <c r="AF124">
        <f>IF('LF Projected Ratios'!AG$51&gt;=0,$B124+(1-$B124)*'LF Projected Ratios'!AG$51,$B124*(1+'LF Projected Ratios'!AG$51))</f>
        <v>0.32324398939738336</v>
      </c>
    </row>
    <row r="125" spans="1:32" x14ac:dyDescent="0.2">
      <c r="A125" s="12" t="s">
        <v>48</v>
      </c>
      <c r="B125" s="56">
        <f t="shared" si="0"/>
        <v>0.35291478857939762</v>
      </c>
      <c r="C125">
        <f>IF('LF Projected Ratios'!D$51&gt;=0,$B125+(1-$B125)*'LF Projected Ratios'!D$51,$B125*(1+'LF Projected Ratios'!D$51))</f>
        <v>0.35251616400947511</v>
      </c>
      <c r="D125">
        <f>IF('LF Projected Ratios'!E$51&gt;=0,$B125+(1-$B125)*'LF Projected Ratios'!E$51,$B125*(1+'LF Projected Ratios'!E$51))</f>
        <v>0.35221900507199694</v>
      </c>
      <c r="E125">
        <f>IF('LF Projected Ratios'!F$51&gt;=0,$B125+(1-$B125)*'LF Projected Ratios'!F$51,$B125*(1+'LF Projected Ratios'!F$51))</f>
        <v>0.35115081751086319</v>
      </c>
      <c r="F125">
        <f>IF('LF Projected Ratios'!G$51&gt;=0,$B125+(1-$B125)*'LF Projected Ratios'!G$51,$B125*(1+'LF Projected Ratios'!G$51))</f>
        <v>0.34916753037305737</v>
      </c>
      <c r="G125">
        <f>IF('LF Projected Ratios'!H$51&gt;=0,$B125+(1-$B125)*'LF Projected Ratios'!H$51,$B125*(1+'LF Projected Ratios'!H$51))</f>
        <v>0.34628703143234557</v>
      </c>
      <c r="H125">
        <f>IF('LF Projected Ratios'!I$51&gt;=0,$B125+(1-$B125)*'LF Projected Ratios'!I$51,$B125*(1+'LF Projected Ratios'!I$51))</f>
        <v>0.34258046524884483</v>
      </c>
      <c r="I125">
        <f>IF('LF Projected Ratios'!J$51&gt;=0,$B125+(1-$B125)*'LF Projected Ratios'!J$51,$B125*(1+'LF Projected Ratios'!J$51))</f>
        <v>0.33867042600002811</v>
      </c>
      <c r="J125">
        <f>IF('LF Projected Ratios'!K$51&gt;=0,$B125+(1-$B125)*'LF Projected Ratios'!K$51,$B125*(1+'LF Projected Ratios'!K$51))</f>
        <v>0.3356264001213905</v>
      </c>
      <c r="K125">
        <f>IF('LF Projected Ratios'!L$51&gt;=0,$B125+(1-$B125)*'LF Projected Ratios'!L$51,$B125*(1+'LF Projected Ratios'!L$51))</f>
        <v>0.33326562327792536</v>
      </c>
      <c r="L125">
        <f>IF('LF Projected Ratios'!M$51&gt;=0,$B125+(1-$B125)*'LF Projected Ratios'!M$51,$B125*(1+'LF Projected Ratios'!M$51))</f>
        <v>0.33362156142118354</v>
      </c>
      <c r="M125">
        <f>IF('LF Projected Ratios'!N$51&gt;=0,$B125+(1-$B125)*'LF Projected Ratios'!N$51,$B125*(1+'LF Projected Ratios'!N$51))</f>
        <v>0.33162319593506895</v>
      </c>
      <c r="N125">
        <f>IF('LF Projected Ratios'!O$51&gt;=0,$B125+(1-$B125)*'LF Projected Ratios'!O$51,$B125*(1+'LF Projected Ratios'!O$51))</f>
        <v>0.32964314030547082</v>
      </c>
      <c r="O125">
        <f>IF('LF Projected Ratios'!P$51&gt;=0,$B125+(1-$B125)*'LF Projected Ratios'!P$51,$B125*(1+'LF Projected Ratios'!P$51))</f>
        <v>0.32768114403617216</v>
      </c>
      <c r="P125">
        <f>IF('LF Projected Ratios'!Q$51&gt;=0,$B125+(1-$B125)*'LF Projected Ratios'!Q$51,$B125*(1+'LF Projected Ratios'!Q$51))</f>
        <v>0.32573696117958129</v>
      </c>
      <c r="Q125">
        <f>IF('LF Projected Ratios'!R$51&gt;=0,$B125+(1-$B125)*'LF Projected Ratios'!R$51,$B125*(1+'LF Projected Ratios'!R$51))</f>
        <v>0.32381035023395327</v>
      </c>
      <c r="R125">
        <f>IF('LF Projected Ratios'!S$51&gt;=0,$B125+(1-$B125)*'LF Projected Ratios'!S$51,$B125*(1+'LF Projected Ratios'!S$51))</f>
        <v>0.32190107404338447</v>
      </c>
      <c r="S125">
        <f>IF('LF Projected Ratios'!T$51&gt;=0,$B125+(1-$B125)*'LF Projected Ratios'!T$51,$B125*(1+'LF Projected Ratios'!T$51))</f>
        <v>0.32000889970049756</v>
      </c>
      <c r="T125">
        <f>IF('LF Projected Ratios'!U$51&gt;=0,$B125+(1-$B125)*'LF Projected Ratios'!U$51,$B125*(1+'LF Projected Ratios'!U$51))</f>
        <v>0.31813359845172634</v>
      </c>
      <c r="U125">
        <f>IF('LF Projected Ratios'!V$51&gt;=0,$B125+(1-$B125)*'LF Projected Ratios'!V$51,$B125*(1+'LF Projected Ratios'!V$51))</f>
        <v>0.31627494560512576</v>
      </c>
      <c r="V125">
        <f>IF('LF Projected Ratios'!W$51&gt;=0,$B125+(1-$B125)*'LF Projected Ratios'!W$51,$B125*(1+'LF Projected Ratios'!W$51))</f>
        <v>0.31443272044062581</v>
      </c>
      <c r="W125">
        <f>IF('LF Projected Ratios'!X$51&gt;=0,$B125+(1-$B125)*'LF Projected Ratios'!X$51,$B125*(1+'LF Projected Ratios'!X$51))</f>
        <v>0.3126067061226524</v>
      </c>
      <c r="X125">
        <f>IF('LF Projected Ratios'!Y$51&gt;=0,$B125+(1-$B125)*'LF Projected Ratios'!Y$51,$B125*(1+'LF Projected Ratios'!Y$51))</f>
        <v>0.31079668961504914</v>
      </c>
      <c r="Y125">
        <f>IF('LF Projected Ratios'!Z$51&gt;=0,$B125+(1-$B125)*'LF Projected Ratios'!Z$51,$B125*(1+'LF Projected Ratios'!Z$51))</f>
        <v>0.30900246159822026</v>
      </c>
      <c r="Z125">
        <f>IF('LF Projected Ratios'!AA$51&gt;=0,$B125+(1-$B125)*'LF Projected Ratios'!AA$51,$B125*(1+'LF Projected Ratios'!AA$51))</f>
        <v>0.30722381638843788</v>
      </c>
      <c r="AA125">
        <f>IF('LF Projected Ratios'!AB$51&gt;=0,$B125+(1-$B125)*'LF Projected Ratios'!AB$51,$B125*(1+'LF Projected Ratios'!AB$51))</f>
        <v>0.30546055185923848</v>
      </c>
      <c r="AB125">
        <f>IF('LF Projected Ratios'!AC$51&gt;=0,$B125+(1-$B125)*'LF Projected Ratios'!AC$51,$B125*(1+'LF Projected Ratios'!AC$51))</f>
        <v>0.30371246936485052</v>
      </c>
      <c r="AC125">
        <f>IF('LF Projected Ratios'!AD$51&gt;=0,$B125+(1-$B125)*'LF Projected Ratios'!AD$51,$B125*(1+'LF Projected Ratios'!AD$51))</f>
        <v>0.30197937366559346</v>
      </c>
      <c r="AD125">
        <f>IF('LF Projected Ratios'!AE$51&gt;=0,$B125+(1-$B125)*'LF Projected Ratios'!AE$51,$B125*(1+'LF Projected Ratios'!AE$51))</f>
        <v>0.30026107285518511</v>
      </c>
      <c r="AE125">
        <f>IF('LF Projected Ratios'!AF$51&gt;=0,$B125+(1-$B125)*'LF Projected Ratios'!AF$51,$B125*(1+'LF Projected Ratios'!AF$51))</f>
        <v>0.29855737828990386</v>
      </c>
      <c r="AF125">
        <f>IF('LF Projected Ratios'!AG$51&gt;=0,$B125+(1-$B125)*'LF Projected Ratios'!AG$51,$B125*(1+'LF Projected Ratios'!AG$51))</f>
        <v>0.29686810451954948</v>
      </c>
    </row>
    <row r="126" spans="1:32" x14ac:dyDescent="0.2">
      <c r="A126" s="12" t="s">
        <v>49</v>
      </c>
      <c r="B126" s="56">
        <f t="shared" si="0"/>
        <v>0.42559593192452916</v>
      </c>
      <c r="C126">
        <f>IF('LF Projected Ratios'!D$51&gt;=0,$B126+(1-$B126)*'LF Projected Ratios'!D$51,$B126*(1+'LF Projected Ratios'!D$51))</f>
        <v>0.42511521249645673</v>
      </c>
      <c r="D126">
        <f>IF('LF Projected Ratios'!E$51&gt;=0,$B126+(1-$B126)*'LF Projected Ratios'!E$51,$B126*(1+'LF Projected Ratios'!E$51))</f>
        <v>0.42475685507132643</v>
      </c>
      <c r="E126">
        <f>IF('LF Projected Ratios'!F$51&gt;=0,$B126+(1-$B126)*'LF Projected Ratios'!F$51,$B126*(1+'LF Projected Ratios'!F$51))</f>
        <v>0.42346867929841281</v>
      </c>
      <c r="F126">
        <f>IF('LF Projected Ratios'!G$51&gt;=0,$B126+(1-$B126)*'LF Projected Ratios'!G$51,$B126*(1+'LF Projected Ratios'!G$51))</f>
        <v>0.42107694348851343</v>
      </c>
      <c r="G126">
        <f>IF('LF Projected Ratios'!H$51&gt;=0,$B126+(1-$B126)*'LF Projected Ratios'!H$51,$B126*(1+'LF Projected Ratios'!H$51))</f>
        <v>0.41760321931839683</v>
      </c>
      <c r="H126">
        <f>IF('LF Projected Ratios'!I$51&gt;=0,$B126+(1-$B126)*'LF Projected Ratios'!I$51,$B126*(1+'LF Projected Ratios'!I$51))</f>
        <v>0.41313330323622605</v>
      </c>
      <c r="I126">
        <f>IF('LF Projected Ratios'!J$51&gt;=0,$B126+(1-$B126)*'LF Projected Ratios'!J$51,$B126*(1+'LF Projected Ratios'!J$51))</f>
        <v>0.40841800976649023</v>
      </c>
      <c r="J126">
        <f>IF('LF Projected Ratios'!K$51&gt;=0,$B126+(1-$B126)*'LF Projected Ratios'!K$51,$B126*(1+'LF Projected Ratios'!K$51))</f>
        <v>0.40474708105353918</v>
      </c>
      <c r="K126">
        <f>IF('LF Projected Ratios'!L$51&gt;=0,$B126+(1-$B126)*'LF Projected Ratios'!L$51,$B126*(1+'LF Projected Ratios'!L$51))</f>
        <v>0.40190011330587183</v>
      </c>
      <c r="L126">
        <f>IF('LF Projected Ratios'!M$51&gt;=0,$B126+(1-$B126)*'LF Projected Ratios'!M$51,$B126*(1+'LF Projected Ratios'!M$51))</f>
        <v>0.40232935523817287</v>
      </c>
      <c r="M126">
        <f>IF('LF Projected Ratios'!N$51&gt;=0,$B126+(1-$B126)*'LF Projected Ratios'!N$51,$B126*(1+'LF Projected Ratios'!N$51))</f>
        <v>0.39991943576494171</v>
      </c>
      <c r="N126">
        <f>IF('LF Projected Ratios'!O$51&gt;=0,$B126+(1-$B126)*'LF Projected Ratios'!O$51,$B126*(1+'LF Projected Ratios'!O$51))</f>
        <v>0.39753159697718965</v>
      </c>
      <c r="O126">
        <f>IF('LF Projected Ratios'!P$51&gt;=0,$B126+(1-$B126)*'LF Projected Ratios'!P$51,$B126*(1+'LF Projected Ratios'!P$51))</f>
        <v>0.39516553679018002</v>
      </c>
      <c r="P126">
        <f>IF('LF Projected Ratios'!Q$51&gt;=0,$B126+(1-$B126)*'LF Projected Ratios'!Q$51,$B126*(1+'LF Projected Ratios'!Q$51))</f>
        <v>0.39282095860456984</v>
      </c>
      <c r="Q126">
        <f>IF('LF Projected Ratios'!R$51&gt;=0,$B126+(1-$B126)*'LF Projected Ratios'!R$51,$B126*(1+'LF Projected Ratios'!R$51))</f>
        <v>0.39049757118246387</v>
      </c>
      <c r="R126">
        <f>IF('LF Projected Ratios'!S$51&gt;=0,$B126+(1-$B126)*'LF Projected Ratios'!S$51,$B126*(1+'LF Projected Ratios'!S$51))</f>
        <v>0.38819508852681395</v>
      </c>
      <c r="S126">
        <f>IF('LF Projected Ratios'!T$51&gt;=0,$B126+(1-$B126)*'LF Projected Ratios'!T$51,$B126*(1+'LF Projected Ratios'!T$51))</f>
        <v>0.385913229764062</v>
      </c>
      <c r="T126">
        <f>IF('LF Projected Ratios'!U$51&gt;=0,$B126+(1-$B126)*'LF Projected Ratios'!U$51,$B126*(1+'LF Projected Ratios'!U$51))</f>
        <v>0.38365171902991929</v>
      </c>
      <c r="U126">
        <f>IF('LF Projected Ratios'!V$51&gt;=0,$B126+(1-$B126)*'LF Projected Ratios'!V$51,$B126*(1+'LF Projected Ratios'!V$51))</f>
        <v>0.38141028535818977</v>
      </c>
      <c r="V126">
        <f>IF('LF Projected Ratios'!W$51&gt;=0,$B126+(1-$B126)*'LF Projected Ratios'!W$51,$B126*(1+'LF Projected Ratios'!W$51))</f>
        <v>0.37918866257254169</v>
      </c>
      <c r="W126">
        <f>IF('LF Projected Ratios'!X$51&gt;=0,$B126+(1-$B126)*'LF Projected Ratios'!X$51,$B126*(1+'LF Projected Ratios'!X$51))</f>
        <v>0.37698658918113265</v>
      </c>
      <c r="X126">
        <f>IF('LF Projected Ratios'!Y$51&gt;=0,$B126+(1-$B126)*'LF Projected Ratios'!Y$51,$B126*(1+'LF Projected Ratios'!Y$51))</f>
        <v>0.37480380827401044</v>
      </c>
      <c r="Y126">
        <f>IF('LF Projected Ratios'!Z$51&gt;=0,$B126+(1-$B126)*'LF Projected Ratios'!Z$51,$B126*(1+'LF Projected Ratios'!Z$51))</f>
        <v>0.37264006742319145</v>
      </c>
      <c r="Z126">
        <f>IF('LF Projected Ratios'!AA$51&gt;=0,$B126+(1-$B126)*'LF Projected Ratios'!AA$51,$B126*(1+'LF Projected Ratios'!AA$51))</f>
        <v>0.37049511858535006</v>
      </c>
      <c r="AA126">
        <f>IF('LF Projected Ratios'!AB$51&gt;=0,$B126+(1-$B126)*'LF Projected Ratios'!AB$51,$B126*(1+'LF Projected Ratios'!AB$51))</f>
        <v>0.3683687180070267</v>
      </c>
      <c r="AB126">
        <f>IF('LF Projected Ratios'!AC$51&gt;=0,$B126+(1-$B126)*'LF Projected Ratios'!AC$51,$B126*(1+'LF Projected Ratios'!AC$51))</f>
        <v>0.36626062613228616</v>
      </c>
      <c r="AC126">
        <f>IF('LF Projected Ratios'!AD$51&gt;=0,$B126+(1-$B126)*'LF Projected Ratios'!AD$51,$B126*(1+'LF Projected Ratios'!AD$51))</f>
        <v>0.3641706075127526</v>
      </c>
      <c r="AD126">
        <f>IF('LF Projected Ratios'!AE$51&gt;=0,$B126+(1-$B126)*'LF Projected Ratios'!AE$51,$B126*(1+'LF Projected Ratios'!AE$51))</f>
        <v>0.36209843071994618</v>
      </c>
      <c r="AE126">
        <f>IF('LF Projected Ratios'!AF$51&gt;=0,$B126+(1-$B126)*'LF Projected Ratios'!AF$51,$B126*(1+'LF Projected Ratios'!AF$51))</f>
        <v>0.36004386825985674</v>
      </c>
      <c r="AF126">
        <f>IF('LF Projected Ratios'!AG$51&gt;=0,$B126+(1-$B126)*'LF Projected Ratios'!AG$51,$B126*(1+'LF Projected Ratios'!AG$51))</f>
        <v>0.35800669648968625</v>
      </c>
    </row>
    <row r="127" spans="1:32" x14ac:dyDescent="0.2">
      <c r="A127" s="12" t="s">
        <v>50</v>
      </c>
      <c r="B127" s="56">
        <f t="shared" si="0"/>
        <v>0.37605434582981795</v>
      </c>
      <c r="C127">
        <f>IF('LF Projected Ratios'!D$51&gt;=0,$B127+(1-$B127)*'LF Projected Ratios'!D$51,$B127*(1+'LF Projected Ratios'!D$51))</f>
        <v>0.37562958465027851</v>
      </c>
      <c r="D127">
        <f>IF('LF Projected Ratios'!E$51&gt;=0,$B127+(1-$B127)*'LF Projected Ratios'!E$51,$B127*(1+'LF Projected Ratios'!E$51))</f>
        <v>0.37531294189838177</v>
      </c>
      <c r="E127">
        <f>IF('LF Projected Ratios'!F$51&gt;=0,$B127+(1-$B127)*'LF Projected Ratios'!F$51,$B127*(1+'LF Projected Ratios'!F$51))</f>
        <v>0.37417471650368334</v>
      </c>
      <c r="F127">
        <f>IF('LF Projected Ratios'!G$51&gt;=0,$B127+(1-$B127)*'LF Projected Ratios'!G$51,$B127*(1+'LF Projected Ratios'!G$51))</f>
        <v>0.37206139121572229</v>
      </c>
      <c r="G127">
        <f>IF('LF Projected Ratios'!H$51&gt;=0,$B127+(1-$B127)*'LF Projected Ratios'!H$51,$B127*(1+'LF Projected Ratios'!H$51))</f>
        <v>0.36899202665558811</v>
      </c>
      <c r="H127">
        <f>IF('LF Projected Ratios'!I$51&gt;=0,$B127+(1-$B127)*'LF Projected Ratios'!I$51,$B127*(1+'LF Projected Ratios'!I$51))</f>
        <v>0.36504243211742177</v>
      </c>
      <c r="I127">
        <f>IF('LF Projected Ratios'!J$51&gt;=0,$B127+(1-$B127)*'LF Projected Ratios'!J$51,$B127*(1+'LF Projected Ratios'!J$51))</f>
        <v>0.36087602339932445</v>
      </c>
      <c r="J127">
        <f>IF('LF Projected Ratios'!K$51&gt;=0,$B127+(1-$B127)*'LF Projected Ratios'!K$51,$B127*(1+'LF Projected Ratios'!K$51))</f>
        <v>0.35763240993362644</v>
      </c>
      <c r="K127">
        <f>IF('LF Projected Ratios'!L$51&gt;=0,$B127+(1-$B127)*'LF Projected Ratios'!L$51,$B127*(1+'LF Projected Ratios'!L$51))</f>
        <v>0.35511684407963356</v>
      </c>
      <c r="L127">
        <f>IF('LF Projected Ratios'!M$51&gt;=0,$B127+(1-$B127)*'LF Projected Ratios'!M$51,$B127*(1+'LF Projected Ratios'!M$51))</f>
        <v>0.35549612001238096</v>
      </c>
      <c r="M127">
        <f>IF('LF Projected Ratios'!N$51&gt;=0,$B127+(1-$B127)*'LF Projected Ratios'!N$51,$B127*(1+'LF Projected Ratios'!N$51))</f>
        <v>0.35336672773433359</v>
      </c>
      <c r="N127">
        <f>IF('LF Projected Ratios'!O$51&gt;=0,$B127+(1-$B127)*'LF Projected Ratios'!O$51,$B127*(1+'LF Projected Ratios'!O$51))</f>
        <v>0.35125684583481764</v>
      </c>
      <c r="O127">
        <f>IF('LF Projected Ratios'!P$51&gt;=0,$B127+(1-$B127)*'LF Projected Ratios'!P$51,$B127*(1+'LF Projected Ratios'!P$51))</f>
        <v>0.34916620739333537</v>
      </c>
      <c r="P127">
        <f>IF('LF Projected Ratios'!Q$51&gt;=0,$B127+(1-$B127)*'LF Projected Ratios'!Q$51,$B127*(1+'LF Projected Ratios'!Q$51))</f>
        <v>0.34709455033625419</v>
      </c>
      <c r="Q127">
        <f>IF('LF Projected Ratios'!R$51&gt;=0,$B127+(1-$B127)*'LF Projected Ratios'!R$51,$B127*(1+'LF Projected Ratios'!R$51))</f>
        <v>0.34504161732728872</v>
      </c>
      <c r="R127">
        <f>IF('LF Projected Ratios'!S$51&gt;=0,$B127+(1-$B127)*'LF Projected Ratios'!S$51,$B127*(1+'LF Projected Ratios'!S$51))</f>
        <v>0.34300715566093881</v>
      </c>
      <c r="S127">
        <f>IF('LF Projected Ratios'!T$51&gt;=0,$B127+(1-$B127)*'LF Projected Ratios'!T$51,$B127*(1+'LF Projected Ratios'!T$51))</f>
        <v>0.34099091715879332</v>
      </c>
      <c r="T127">
        <f>IF('LF Projected Ratios'!U$51&gt;=0,$B127+(1-$B127)*'LF Projected Ratios'!U$51,$B127*(1+'LF Projected Ratios'!U$51))</f>
        <v>0.33899265806860551</v>
      </c>
      <c r="U127">
        <f>IF('LF Projected Ratios'!V$51&gt;=0,$B127+(1-$B127)*'LF Projected Ratios'!V$51,$B127*(1+'LF Projected Ratios'!V$51))</f>
        <v>0.33701213896605769</v>
      </c>
      <c r="V127">
        <f>IF('LF Projected Ratios'!W$51&gt;=0,$B127+(1-$B127)*'LF Projected Ratios'!W$51,$B127*(1+'LF Projected Ratios'!W$51))</f>
        <v>0.33504912465913134</v>
      </c>
      <c r="W127">
        <f>IF('LF Projected Ratios'!X$51&gt;=0,$B127+(1-$B127)*'LF Projected Ratios'!X$51,$B127*(1+'LF Projected Ratios'!X$51))</f>
        <v>0.33310338409499829</v>
      </c>
      <c r="X127">
        <f>IF('LF Projected Ratios'!Y$51&gt;=0,$B127+(1-$B127)*'LF Projected Ratios'!Y$51,$B127*(1+'LF Projected Ratios'!Y$51))</f>
        <v>0.33117469026936452</v>
      </c>
      <c r="Y127">
        <f>IF('LF Projected Ratios'!Z$51&gt;=0,$B127+(1-$B127)*'LF Projected Ratios'!Z$51,$B127*(1+'LF Projected Ratios'!Z$51))</f>
        <v>0.32926282013818042</v>
      </c>
      <c r="Z127">
        <f>IF('LF Projected Ratios'!AA$51&gt;=0,$B127+(1-$B127)*'LF Projected Ratios'!AA$51,$B127*(1+'LF Projected Ratios'!AA$51))</f>
        <v>0.32736755453165689</v>
      </c>
      <c r="AA127">
        <f>IF('LF Projected Ratios'!AB$51&gt;=0,$B127+(1-$B127)*'LF Projected Ratios'!AB$51,$B127*(1+'LF Projected Ratios'!AB$51))</f>
        <v>0.32548867807050846</v>
      </c>
      <c r="AB127">
        <f>IF('LF Projected Ratios'!AC$51&gt;=0,$B127+(1-$B127)*'LF Projected Ratios'!AC$51,$B127*(1+'LF Projected Ratios'!AC$51))</f>
        <v>0.32362597908436008</v>
      </c>
      <c r="AC127">
        <f>IF('LF Projected Ratios'!AD$51&gt;=0,$B127+(1-$B127)*'LF Projected Ratios'!AD$51,$B127*(1+'LF Projected Ratios'!AD$51))</f>
        <v>0.32177924953225473</v>
      </c>
      <c r="AD127">
        <f>IF('LF Projected Ratios'!AE$51&gt;=0,$B127+(1-$B127)*'LF Projected Ratios'!AE$51,$B127*(1+'LF Projected Ratios'!AE$51))</f>
        <v>0.31994828492519467</v>
      </c>
      <c r="AE127">
        <f>IF('LF Projected Ratios'!AF$51&gt;=0,$B127+(1-$B127)*'LF Projected Ratios'!AF$51,$B127*(1+'LF Projected Ratios'!AF$51))</f>
        <v>0.318132884250659</v>
      </c>
      <c r="AF127">
        <f>IF('LF Projected Ratios'!AG$51&gt;=0,$B127+(1-$B127)*'LF Projected Ratios'!AG$51,$B127*(1+'LF Projected Ratios'!AG$51))</f>
        <v>0.31633284989903765</v>
      </c>
    </row>
    <row r="128" spans="1:32" x14ac:dyDescent="0.2">
      <c r="A128" s="12" t="s">
        <v>51</v>
      </c>
      <c r="B128" s="56">
        <f t="shared" si="0"/>
        <v>0.32711733660492859</v>
      </c>
      <c r="C128">
        <f>IF('LF Projected Ratios'!D$51&gt;=0,$B128+(1-$B128)*'LF Projected Ratios'!D$51,$B128*(1+'LF Projected Ratios'!D$51))</f>
        <v>0.32674785079181423</v>
      </c>
      <c r="D128">
        <f>IF('LF Projected Ratios'!E$51&gt;=0,$B128+(1-$B128)*'LF Projected Ratios'!E$51,$B128*(1+'LF Projected Ratios'!E$51))</f>
        <v>0.32647241365140001</v>
      </c>
      <c r="E128">
        <f>IF('LF Projected Ratios'!F$51&gt;=0,$B128+(1-$B128)*'LF Projected Ratios'!F$51,$B128*(1+'LF Projected Ratios'!F$51))</f>
        <v>0.32548230872720813</v>
      </c>
      <c r="F128">
        <f>IF('LF Projected Ratios'!G$51&gt;=0,$B128+(1-$B128)*'LF Projected Ratios'!G$51,$B128*(1+'LF Projected Ratios'!G$51))</f>
        <v>0.3236439964001635</v>
      </c>
      <c r="G128">
        <f>IF('LF Projected Ratios'!H$51&gt;=0,$B128+(1-$B128)*'LF Projected Ratios'!H$51,$B128*(1+'LF Projected Ratios'!H$51))</f>
        <v>0.32097405687914804</v>
      </c>
      <c r="H128">
        <f>IF('LF Projected Ratios'!I$51&gt;=0,$B128+(1-$B128)*'LF Projected Ratios'!I$51,$B128*(1+'LF Projected Ratios'!I$51))</f>
        <v>0.31753843418173339</v>
      </c>
      <c r="I128">
        <f>IF('LF Projected Ratios'!J$51&gt;=0,$B128+(1-$B128)*'LF Projected Ratios'!J$51,$B128*(1+'LF Projected Ratios'!J$51))</f>
        <v>0.31391421194315211</v>
      </c>
      <c r="J128">
        <f>IF('LF Projected Ratios'!K$51&gt;=0,$B128+(1-$B128)*'LF Projected Ratios'!K$51,$B128*(1+'LF Projected Ratios'!K$51))</f>
        <v>0.31109269901652004</v>
      </c>
      <c r="K128">
        <f>IF('LF Projected Ratios'!L$51&gt;=0,$B128+(1-$B128)*'LF Projected Ratios'!L$51,$B128*(1+'LF Projected Ratios'!L$51))</f>
        <v>0.30890449081912069</v>
      </c>
      <c r="L128">
        <f>IF('LF Projected Ratios'!M$51&gt;=0,$B128+(1-$B128)*'LF Projected Ratios'!M$51,$B128*(1+'LF Projected Ratios'!M$51))</f>
        <v>0.30923441050848077</v>
      </c>
      <c r="M128">
        <f>IF('LF Projected Ratios'!N$51&gt;=0,$B128+(1-$B128)*'LF Projected Ratios'!N$51,$B128*(1+'LF Projected Ratios'!N$51))</f>
        <v>0.30738212203393889</v>
      </c>
      <c r="N128">
        <f>IF('LF Projected Ratios'!O$51&gt;=0,$B128+(1-$B128)*'LF Projected Ratios'!O$51,$B128*(1+'LF Projected Ratios'!O$51))</f>
        <v>0.30554680499752057</v>
      </c>
      <c r="O128">
        <f>IF('LF Projected Ratios'!P$51&gt;=0,$B128+(1-$B128)*'LF Projected Ratios'!P$51,$B128*(1+'LF Projected Ratios'!P$51))</f>
        <v>0.30372822721384291</v>
      </c>
      <c r="P128">
        <f>IF('LF Projected Ratios'!Q$51&gt;=0,$B128+(1-$B128)*'LF Projected Ratios'!Q$51,$B128*(1+'LF Projected Ratios'!Q$51))</f>
        <v>0.30192616071365175</v>
      </c>
      <c r="Q128">
        <f>IF('LF Projected Ratios'!R$51&gt;=0,$B128+(1-$B128)*'LF Projected Ratios'!R$51,$B128*(1+'LF Projected Ratios'!R$51))</f>
        <v>0.30014038164855611</v>
      </c>
      <c r="R128">
        <f>IF('LF Projected Ratios'!S$51&gt;=0,$B128+(1-$B128)*'LF Projected Ratios'!S$51,$B128*(1+'LF Projected Ratios'!S$51))</f>
        <v>0.29837067019833297</v>
      </c>
      <c r="S128">
        <f>IF('LF Projected Ratios'!T$51&gt;=0,$B128+(1-$B128)*'LF Projected Ratios'!T$51,$B128*(1+'LF Projected Ratios'!T$51))</f>
        <v>0.29661681048072547</v>
      </c>
      <c r="T128">
        <f>IF('LF Projected Ratios'!U$51&gt;=0,$B128+(1-$B128)*'LF Projected Ratios'!U$51,$B128*(1+'LF Projected Ratios'!U$51))</f>
        <v>0.29487859046365211</v>
      </c>
      <c r="U128">
        <f>IF('LF Projected Ratios'!V$51&gt;=0,$B128+(1-$B128)*'LF Projected Ratios'!V$51,$B128*(1+'LF Projected Ratios'!V$51))</f>
        <v>0.29315580187975471</v>
      </c>
      <c r="V128">
        <f>IF('LF Projected Ratios'!W$51&gt;=0,$B128+(1-$B128)*'LF Projected Ratios'!W$51,$B128*(1+'LF Projected Ratios'!W$51))</f>
        <v>0.29144824014321324</v>
      </c>
      <c r="W128">
        <f>IF('LF Projected Ratios'!X$51&gt;=0,$B128+(1-$B128)*'LF Projected Ratios'!X$51,$B128*(1+'LF Projected Ratios'!X$51))</f>
        <v>0.28975570426875369</v>
      </c>
      <c r="X128">
        <f>IF('LF Projected Ratios'!Y$51&gt;=0,$B128+(1-$B128)*'LF Projected Ratios'!Y$51,$B128*(1+'LF Projected Ratios'!Y$51))</f>
        <v>0.28807799679278906</v>
      </c>
      <c r="Y128">
        <f>IF('LF Projected Ratios'!Z$51&gt;=0,$B128+(1-$B128)*'LF Projected Ratios'!Z$51,$B128*(1+'LF Projected Ratios'!Z$51))</f>
        <v>0.28641492369661881</v>
      </c>
      <c r="Z128">
        <f>IF('LF Projected Ratios'!AA$51&gt;=0,$B128+(1-$B128)*'LF Projected Ratios'!AA$51,$B128*(1+'LF Projected Ratios'!AA$51))</f>
        <v>0.28476629433163481</v>
      </c>
      <c r="AA128">
        <f>IF('LF Projected Ratios'!AB$51&gt;=0,$B128+(1-$B128)*'LF Projected Ratios'!AB$51,$B128*(1+'LF Projected Ratios'!AB$51))</f>
        <v>0.28313192134646337</v>
      </c>
      <c r="AB128">
        <f>IF('LF Projected Ratios'!AC$51&gt;=0,$B128+(1-$B128)*'LF Projected Ratios'!AC$51,$B128*(1+'LF Projected Ratios'!AC$51))</f>
        <v>0.2815116206159905</v>
      </c>
      <c r="AC128">
        <f>IF('LF Projected Ratios'!AD$51&gt;=0,$B128+(1-$B128)*'LF Projected Ratios'!AD$51,$B128*(1+'LF Projected Ratios'!AD$51))</f>
        <v>0.27990521117221373</v>
      </c>
      <c r="AD128">
        <f>IF('LF Projected Ratios'!AE$51&gt;=0,$B128+(1-$B128)*'LF Projected Ratios'!AE$51,$B128*(1+'LF Projected Ratios'!AE$51))</f>
        <v>0.2783125151368635</v>
      </c>
      <c r="AE128">
        <f>IF('LF Projected Ratios'!AF$51&gt;=0,$B128+(1-$B128)*'LF Projected Ratios'!AF$51,$B128*(1+'LF Projected Ratios'!AF$51))</f>
        <v>0.27673335765574331</v>
      </c>
      <c r="AF128">
        <f>IF('LF Projected Ratios'!AG$51&gt;=0,$B128+(1-$B128)*'LF Projected Ratios'!AG$51,$B128*(1+'LF Projected Ratios'!AG$51))</f>
        <v>0.27516756683473731</v>
      </c>
    </row>
    <row r="129" spans="1:32" x14ac:dyDescent="0.2">
      <c r="A129" s="12" t="s">
        <v>52</v>
      </c>
      <c r="B129" s="56">
        <f t="shared" si="0"/>
        <v>0.38438982952896938</v>
      </c>
      <c r="C129">
        <f>IF('LF Projected Ratios'!D$51&gt;=0,$B129+(1-$B129)*'LF Projected Ratios'!D$51,$B129*(1+'LF Projected Ratios'!D$51))</f>
        <v>0.38395565324779013</v>
      </c>
      <c r="D129">
        <f>IF('LF Projected Ratios'!E$51&gt;=0,$B129+(1-$B129)*'LF Projected Ratios'!E$51,$B129*(1+'LF Projected Ratios'!E$51))</f>
        <v>0.38363199190795216</v>
      </c>
      <c r="E129">
        <f>IF('LF Projected Ratios'!F$51&gt;=0,$B129+(1-$B129)*'LF Projected Ratios'!F$51,$B129*(1+'LF Projected Ratios'!F$51))</f>
        <v>0.38246853702361028</v>
      </c>
      <c r="F129">
        <f>IF('LF Projected Ratios'!G$51&gt;=0,$B129+(1-$B129)*'LF Projected Ratios'!G$51,$B129*(1+'LF Projected Ratios'!G$51))</f>
        <v>0.38030836853682931</v>
      </c>
      <c r="G129">
        <f>IF('LF Projected Ratios'!H$51&gt;=0,$B129+(1-$B129)*'LF Projected Ratios'!H$51,$B129*(1+'LF Projected Ratios'!H$51))</f>
        <v>0.37717096955948531</v>
      </c>
      <c r="H129">
        <f>IF('LF Projected Ratios'!I$51&gt;=0,$B129+(1-$B129)*'LF Projected Ratios'!I$51,$B129*(1+'LF Projected Ratios'!I$51))</f>
        <v>0.37313382974692921</v>
      </c>
      <c r="I129">
        <f>IF('LF Projected Ratios'!J$51&gt;=0,$B129+(1-$B129)*'LF Projected Ratios'!J$51,$B129*(1+'LF Projected Ratios'!J$51))</f>
        <v>0.36887506993027708</v>
      </c>
      <c r="J129">
        <f>IF('LF Projected Ratios'!K$51&gt;=0,$B129+(1-$B129)*'LF Projected Ratios'!K$51,$B129*(1+'LF Projected Ratios'!K$51))</f>
        <v>0.36555955970957676</v>
      </c>
      <c r="K129">
        <f>IF('LF Projected Ratios'!L$51&gt;=0,$B129+(1-$B129)*'LF Projected Ratios'!L$51,$B129*(1+'LF Projected Ratios'!L$51))</f>
        <v>0.36298823473884284</v>
      </c>
      <c r="L129">
        <f>IF('LF Projected Ratios'!M$51&gt;=0,$B129+(1-$B129)*'LF Projected Ratios'!M$51,$B129*(1+'LF Projected Ratios'!M$51))</f>
        <v>0.36337591756381199</v>
      </c>
      <c r="M129">
        <f>IF('LF Projected Ratios'!N$51&gt;=0,$B129+(1-$B129)*'LF Projected Ratios'!N$51,$B129*(1+'LF Projected Ratios'!N$51))</f>
        <v>0.36119932595189275</v>
      </c>
      <c r="N129">
        <f>IF('LF Projected Ratios'!O$51&gt;=0,$B129+(1-$B129)*'LF Projected Ratios'!O$51,$B129*(1+'LF Projected Ratios'!O$51))</f>
        <v>0.35904267717845134</v>
      </c>
      <c r="O129">
        <f>IF('LF Projected Ratios'!P$51&gt;=0,$B129+(1-$B129)*'LF Projected Ratios'!P$51,$B129*(1+'LF Projected Ratios'!P$51))</f>
        <v>0.35690569840652742</v>
      </c>
      <c r="P129">
        <f>IF('LF Projected Ratios'!Q$51&gt;=0,$B129+(1-$B129)*'LF Projected Ratios'!Q$51,$B129*(1+'LF Projected Ratios'!Q$51))</f>
        <v>0.35478812175345953</v>
      </c>
      <c r="Q129">
        <f>IF('LF Projected Ratios'!R$51&gt;=0,$B129+(1-$B129)*'LF Projected Ratios'!R$51,$B129*(1+'LF Projected Ratios'!R$51))</f>
        <v>0.35268968417894009</v>
      </c>
      <c r="R129">
        <f>IF('LF Projected Ratios'!S$51&gt;=0,$B129+(1-$B129)*'LF Projected Ratios'!S$51,$B129*(1+'LF Projected Ratios'!S$51))</f>
        <v>0.35061012737609071</v>
      </c>
      <c r="S129">
        <f>IF('LF Projected Ratios'!T$51&gt;=0,$B129+(1-$B129)*'LF Projected Ratios'!T$51,$B129*(1+'LF Projected Ratios'!T$51))</f>
        <v>0.34854919766546799</v>
      </c>
      <c r="T129">
        <f>IF('LF Projected Ratios'!U$51&gt;=0,$B129+(1-$B129)*'LF Projected Ratios'!U$51,$B129*(1+'LF Projected Ratios'!U$51))</f>
        <v>0.34650664589190172</v>
      </c>
      <c r="U129">
        <f>IF('LF Projected Ratios'!V$51&gt;=0,$B129+(1-$B129)*'LF Projected Ratios'!V$51,$B129*(1+'LF Projected Ratios'!V$51))</f>
        <v>0.3444822273240819</v>
      </c>
      <c r="V129">
        <f>IF('LF Projected Ratios'!W$51&gt;=0,$B129+(1-$B129)*'LF Projected Ratios'!W$51,$B129*(1+'LF Projected Ratios'!W$51))</f>
        <v>0.34247570155680934</v>
      </c>
      <c r="W129">
        <f>IF('LF Projected Ratios'!X$51&gt;=0,$B129+(1-$B129)*'LF Projected Ratios'!X$51,$B129*(1+'LF Projected Ratios'!X$51))</f>
        <v>0.34048683241582306</v>
      </c>
      <c r="X129">
        <f>IF('LF Projected Ratios'!Y$51&gt;=0,$B129+(1-$B129)*'LF Projected Ratios'!Y$51,$B129*(1+'LF Projected Ratios'!Y$51))</f>
        <v>0.33851538786513458</v>
      </c>
      <c r="Y129">
        <f>IF('LF Projected Ratios'!Z$51&gt;=0,$B129+(1-$B129)*'LF Projected Ratios'!Z$51,$B129*(1+'LF Projected Ratios'!Z$51))</f>
        <v>0.33656113991678088</v>
      </c>
      <c r="Z129">
        <f>IF('LF Projected Ratios'!AA$51&gt;=0,$B129+(1-$B129)*'LF Projected Ratios'!AA$51,$B129*(1+'LF Projected Ratios'!AA$51))</f>
        <v>0.33462386454293541</v>
      </c>
      <c r="AA129">
        <f>IF('LF Projected Ratios'!AB$51&gt;=0,$B129+(1-$B129)*'LF Projected Ratios'!AB$51,$B129*(1+'LF Projected Ratios'!AB$51))</f>
        <v>0.33270334159029363</v>
      </c>
      <c r="AB129">
        <f>IF('LF Projected Ratios'!AC$51&gt;=0,$B129+(1-$B129)*'LF Projected Ratios'!AC$51,$B129*(1+'LF Projected Ratios'!AC$51))</f>
        <v>0.33079935469667221</v>
      </c>
      <c r="AC129">
        <f>IF('LF Projected Ratios'!AD$51&gt;=0,$B129+(1-$B129)*'LF Projected Ratios'!AD$51,$B129*(1+'LF Projected Ratios'!AD$51))</f>
        <v>0.32891169120975389</v>
      </c>
      <c r="AD129">
        <f>IF('LF Projected Ratios'!AE$51&gt;=0,$B129+(1-$B129)*'LF Projected Ratios'!AE$51,$B129*(1+'LF Projected Ratios'!AE$51))</f>
        <v>0.32704014210791243</v>
      </c>
      <c r="AE129">
        <f>IF('LF Projected Ratios'!AF$51&gt;=0,$B129+(1-$B129)*'LF Projected Ratios'!AF$51,$B129*(1+'LF Projected Ratios'!AF$51))</f>
        <v>0.32518450192305642</v>
      </c>
      <c r="AF129">
        <f>IF('LF Projected Ratios'!AG$51&gt;=0,$B129+(1-$B129)*'LF Projected Ratios'!AG$51,$B129*(1+'LF Projected Ratios'!AG$51))</f>
        <v>0.32334456866543326</v>
      </c>
    </row>
    <row r="130" spans="1:32" x14ac:dyDescent="0.2">
      <c r="A130" s="12" t="s">
        <v>53</v>
      </c>
      <c r="B130" s="56">
        <f t="shared" si="0"/>
        <v>0.35153000282277008</v>
      </c>
      <c r="C130">
        <f>IF('LF Projected Ratios'!D$51&gt;=0,$B130+(1-$B130)*'LF Projected Ratios'!D$51,$B130*(1+'LF Projected Ratios'!D$51))</f>
        <v>0.35113294239706749</v>
      </c>
      <c r="D130">
        <f>IF('LF Projected Ratios'!E$51&gt;=0,$B130+(1-$B130)*'LF Projected Ratios'!E$51,$B130*(1+'LF Projected Ratios'!E$51))</f>
        <v>0.35083694946758159</v>
      </c>
      <c r="E130">
        <f>IF('LF Projected Ratios'!F$51&gt;=0,$B130+(1-$B130)*'LF Projected Ratios'!F$51,$B130*(1+'LF Projected Ratios'!F$51))</f>
        <v>0.34977295331742841</v>
      </c>
      <c r="F130">
        <f>IF('LF Projected Ratios'!G$51&gt;=0,$B130+(1-$B130)*'LF Projected Ratios'!G$51,$B130*(1+'LF Projected Ratios'!G$51))</f>
        <v>0.34779744830683462</v>
      </c>
      <c r="G130">
        <f>IF('LF Projected Ratios'!H$51&gt;=0,$B130+(1-$B130)*'LF Projected Ratios'!H$51,$B130*(1+'LF Projected Ratios'!H$51))</f>
        <v>0.34492825202057131</v>
      </c>
      <c r="H130">
        <f>IF('LF Projected Ratios'!I$51&gt;=0,$B130+(1-$B130)*'LF Projected Ratios'!I$51,$B130*(1+'LF Projected Ratios'!I$51))</f>
        <v>0.34123622985795893</v>
      </c>
      <c r="I130">
        <f>IF('LF Projected Ratios'!J$51&gt;=0,$B130+(1-$B130)*'LF Projected Ratios'!J$51,$B130*(1+'LF Projected Ratios'!J$51))</f>
        <v>0.33734153302843106</v>
      </c>
      <c r="J130">
        <f>IF('LF Projected Ratios'!K$51&gt;=0,$B130+(1-$B130)*'LF Projected Ratios'!K$51,$B130*(1+'LF Projected Ratios'!K$51))</f>
        <v>0.33430945145991009</v>
      </c>
      <c r="K130">
        <f>IF('LF Projected Ratios'!L$51&gt;=0,$B130+(1-$B130)*'LF Projected Ratios'!L$51,$B130*(1+'LF Projected Ratios'!L$51))</f>
        <v>0.33195793795777612</v>
      </c>
      <c r="L130">
        <f>IF('LF Projected Ratios'!M$51&gt;=0,$B130+(1-$B130)*'LF Projected Ratios'!M$51,$B130*(1+'LF Projected Ratios'!M$51))</f>
        <v>0.33231247945207826</v>
      </c>
      <c r="M130">
        <f>IF('LF Projected Ratios'!N$51&gt;=0,$B130+(1-$B130)*'LF Projected Ratios'!N$51,$B130*(1+'LF Projected Ratios'!N$51))</f>
        <v>0.33032195525839814</v>
      </c>
      <c r="N130">
        <f>IF('LF Projected Ratios'!O$51&gt;=0,$B130+(1-$B130)*'LF Projected Ratios'!O$51,$B130*(1+'LF Projected Ratios'!O$51))</f>
        <v>0.32834966907604884</v>
      </c>
      <c r="O130">
        <f>IF('LF Projected Ratios'!P$51&gt;=0,$B130+(1-$B130)*'LF Projected Ratios'!P$51,$B130*(1+'LF Projected Ratios'!P$51))</f>
        <v>0.32639537139172364</v>
      </c>
      <c r="P130">
        <f>IF('LF Projected Ratios'!Q$51&gt;=0,$B130+(1-$B130)*'LF Projected Ratios'!Q$51,$B130*(1+'LF Projected Ratios'!Q$51))</f>
        <v>0.32445881722289316</v>
      </c>
      <c r="Q130">
        <f>IF('LF Projected Ratios'!R$51&gt;=0,$B130+(1-$B130)*'LF Projected Ratios'!R$51,$B130*(1+'LF Projected Ratios'!R$51))</f>
        <v>0.32253976601542972</v>
      </c>
      <c r="R130">
        <f>IF('LF Projected Ratios'!S$51&gt;=0,$B130+(1-$B130)*'LF Projected Ratios'!S$51,$B130*(1+'LF Projected Ratios'!S$51))</f>
        <v>0.32063798154399464</v>
      </c>
      <c r="S130">
        <f>IF('LF Projected Ratios'!T$51&gt;=0,$B130+(1-$B130)*'LF Projected Ratios'!T$51,$B130*(1+'LF Projected Ratios'!T$51))</f>
        <v>0.31875323181510484</v>
      </c>
      <c r="T130">
        <f>IF('LF Projected Ratios'!U$51&gt;=0,$B130+(1-$B130)*'LF Projected Ratios'!U$51,$B130*(1+'LF Projected Ratios'!U$51))</f>
        <v>0.31688528897278961</v>
      </c>
      <c r="U130">
        <f>IF('LF Projected Ratios'!V$51&gt;=0,$B130+(1-$B130)*'LF Projected Ratios'!V$51,$B130*(1+'LF Projected Ratios'!V$51))</f>
        <v>0.31503392920676193</v>
      </c>
      <c r="V130">
        <f>IF('LF Projected Ratios'!W$51&gt;=0,$B130+(1-$B130)*'LF Projected Ratios'!W$51,$B130*(1+'LF Projected Ratios'!W$51))</f>
        <v>0.31319893266302506</v>
      </c>
      <c r="W130">
        <f>IF('LF Projected Ratios'!X$51&gt;=0,$B130+(1-$B130)*'LF Projected Ratios'!X$51,$B130*(1+'LF Projected Ratios'!X$51))</f>
        <v>0.31138008335683565</v>
      </c>
      <c r="X130">
        <f>IF('LF Projected Ratios'!Y$51&gt;=0,$B130+(1-$B130)*'LF Projected Ratios'!Y$51,$B130*(1+'LF Projected Ratios'!Y$51))</f>
        <v>0.30957716908795996</v>
      </c>
      <c r="Y130">
        <f>IF('LF Projected Ratios'!Z$51&gt;=0,$B130+(1-$B130)*'LF Projected Ratios'!Z$51,$B130*(1+'LF Projected Ratios'!Z$51))</f>
        <v>0.30778998135814156</v>
      </c>
      <c r="Z130">
        <f>IF('LF Projected Ratios'!AA$51&gt;=0,$B130+(1-$B130)*'LF Projected Ratios'!AA$51,$B130*(1+'LF Projected Ratios'!AA$51))</f>
        <v>0.30601831529072532</v>
      </c>
      <c r="AA130">
        <f>IF('LF Projected Ratios'!AB$51&gt;=0,$B130+(1-$B130)*'LF Projected Ratios'!AB$51,$B130*(1+'LF Projected Ratios'!AB$51))</f>
        <v>0.30426196955236212</v>
      </c>
      <c r="AB130">
        <f>IF('LF Projected Ratios'!AC$51&gt;=0,$B130+(1-$B130)*'LF Projected Ratios'!AC$51,$B130*(1+'LF Projected Ratios'!AC$51))</f>
        <v>0.30252074627673742</v>
      </c>
      <c r="AC130">
        <f>IF('LF Projected Ratios'!AD$51&gt;=0,$B130+(1-$B130)*'LF Projected Ratios'!AD$51,$B130*(1+'LF Projected Ratios'!AD$51))</f>
        <v>0.30079445099026231</v>
      </c>
      <c r="AD130">
        <f>IF('LF Projected Ratios'!AE$51&gt;=0,$B130+(1-$B130)*'LF Projected Ratios'!AE$51,$B130*(1+'LF Projected Ratios'!AE$51))</f>
        <v>0.2990828925396668</v>
      </c>
      <c r="AE130">
        <f>IF('LF Projected Ratios'!AF$51&gt;=0,$B130+(1-$B130)*'LF Projected Ratios'!AF$51,$B130*(1+'LF Projected Ratios'!AF$51))</f>
        <v>0.29738588302143937</v>
      </c>
      <c r="AF130">
        <f>IF('LF Projected Ratios'!AG$51&gt;=0,$B130+(1-$B130)*'LF Projected Ratios'!AG$51,$B130*(1+'LF Projected Ratios'!AG$51))</f>
        <v>0.29570323771305917</v>
      </c>
    </row>
    <row r="131" spans="1:32" x14ac:dyDescent="0.2">
      <c r="A131" s="12" t="s">
        <v>54</v>
      </c>
      <c r="B131" s="56">
        <f t="shared" si="0"/>
        <v>0.35635969107431464</v>
      </c>
      <c r="C131">
        <f>IF('LF Projected Ratios'!D$51&gt;=0,$B131+(1-$B131)*'LF Projected Ratios'!D$51,$B131*(1+'LF Projected Ratios'!D$51))</f>
        <v>0.3559571754156084</v>
      </c>
      <c r="D131">
        <f>IF('LF Projected Ratios'!E$51&gt;=0,$B131+(1-$B131)*'LF Projected Ratios'!E$51,$B131*(1+'LF Projected Ratios'!E$51))</f>
        <v>0.35565711582449305</v>
      </c>
      <c r="E131">
        <f>IF('LF Projected Ratios'!F$51&gt;=0,$B131+(1-$B131)*'LF Projected Ratios'!F$51,$B131*(1+'LF Projected Ratios'!F$51))</f>
        <v>0.35457850137813524</v>
      </c>
      <c r="F131">
        <f>IF('LF Projected Ratios'!G$51&gt;=0,$B131+(1-$B131)*'LF Projected Ratios'!G$51,$B131*(1+'LF Projected Ratios'!G$51))</f>
        <v>0.35257585480561526</v>
      </c>
      <c r="G131">
        <f>IF('LF Projected Ratios'!H$51&gt;=0,$B131+(1-$B131)*'LF Projected Ratios'!H$51,$B131*(1+'LF Projected Ratios'!H$51))</f>
        <v>0.34966723848839054</v>
      </c>
      <c r="H131">
        <f>IF('LF Projected Ratios'!I$51&gt;=0,$B131+(1-$B131)*'LF Projected Ratios'!I$51,$B131*(1+'LF Projected Ratios'!I$51))</f>
        <v>0.34592449144903925</v>
      </c>
      <c r="I131">
        <f>IF('LF Projected Ratios'!J$51&gt;=0,$B131+(1-$B131)*'LF Projected Ratios'!J$51,$B131*(1+'LF Projected Ratios'!J$51))</f>
        <v>0.3419762851854094</v>
      </c>
      <c r="J131">
        <f>IF('LF Projected Ratios'!K$51&gt;=0,$B131+(1-$B131)*'LF Projected Ratios'!K$51,$B131*(1+'LF Projected Ratios'!K$51))</f>
        <v>0.33890254569690548</v>
      </c>
      <c r="K131">
        <f>IF('LF Projected Ratios'!L$51&gt;=0,$B131+(1-$B131)*'LF Projected Ratios'!L$51,$B131*(1+'LF Projected Ratios'!L$51))</f>
        <v>0.33651872463341564</v>
      </c>
      <c r="L131">
        <f>IF('LF Projected Ratios'!M$51&gt;=0,$B131+(1-$B131)*'LF Projected Ratios'!M$51,$B131*(1+'LF Projected Ratios'!M$51))</f>
        <v>0.33687813719100107</v>
      </c>
      <c r="M131">
        <f>IF('LF Projected Ratios'!N$51&gt;=0,$B131+(1-$B131)*'LF Projected Ratios'!N$51,$B131*(1+'LF Projected Ratios'!N$51))</f>
        <v>0.33486026508608885</v>
      </c>
      <c r="N131">
        <f>IF('LF Projected Ratios'!O$51&gt;=0,$B131+(1-$B131)*'LF Projected Ratios'!O$51,$B131*(1+'LF Projected Ratios'!O$51))</f>
        <v>0.33286088156545524</v>
      </c>
      <c r="O131">
        <f>IF('LF Projected Ratios'!P$51&gt;=0,$B131+(1-$B131)*'LF Projected Ratios'!P$51,$B131*(1+'LF Projected Ratios'!P$51))</f>
        <v>0.33087973368771778</v>
      </c>
      <c r="P131">
        <f>IF('LF Projected Ratios'!Q$51&gt;=0,$B131+(1-$B131)*'LF Projected Ratios'!Q$51,$B131*(1+'LF Projected Ratios'!Q$51))</f>
        <v>0.32891657310451983</v>
      </c>
      <c r="Q131">
        <f>IF('LF Projected Ratios'!R$51&gt;=0,$B131+(1-$B131)*'LF Projected Ratios'!R$51,$B131*(1+'LF Projected Ratios'!R$51))</f>
        <v>0.32697115595674869</v>
      </c>
      <c r="R131">
        <f>IF('LF Projected Ratios'!S$51&gt;=0,$B131+(1-$B131)*'LF Projected Ratios'!S$51,$B131*(1+'LF Projected Ratios'!S$51))</f>
        <v>0.3250432427735539</v>
      </c>
      <c r="S131">
        <f>IF('LF Projected Ratios'!T$51&gt;=0,$B131+(1-$B131)*'LF Projected Ratios'!T$51,$B131*(1+'LF Projected Ratios'!T$51))</f>
        <v>0.32313259837408226</v>
      </c>
      <c r="T131">
        <f>IF('LF Projected Ratios'!U$51&gt;=0,$B131+(1-$B131)*'LF Projected Ratios'!U$51,$B131*(1+'LF Projected Ratios'!U$51))</f>
        <v>0.32123899177183862</v>
      </c>
      <c r="U131">
        <f>IF('LF Projected Ratios'!V$51&gt;=0,$B131+(1-$B131)*'LF Projected Ratios'!V$51,$B131*(1+'LF Projected Ratios'!V$51))</f>
        <v>0.31936219608159516</v>
      </c>
      <c r="V131">
        <f>IF('LF Projected Ratios'!W$51&gt;=0,$B131+(1-$B131)*'LF Projected Ratios'!W$51,$B131*(1+'LF Projected Ratios'!W$51))</f>
        <v>0.31750198842877014</v>
      </c>
      <c r="W131">
        <f>IF('LF Projected Ratios'!X$51&gt;=0,$B131+(1-$B131)*'LF Projected Ratios'!X$51,$B131*(1+'LF Projected Ratios'!X$51))</f>
        <v>0.31565814986119506</v>
      </c>
      <c r="X131">
        <f>IF('LF Projected Ratios'!Y$51&gt;=0,$B131+(1-$B131)*'LF Projected Ratios'!Y$51,$B131*(1+'LF Projected Ratios'!Y$51))</f>
        <v>0.31383046526320663</v>
      </c>
      <c r="Y131">
        <f>IF('LF Projected Ratios'!Z$51&gt;=0,$B131+(1-$B131)*'LF Projected Ratios'!Z$51,$B131*(1+'LF Projected Ratios'!Z$51))</f>
        <v>0.31201872327198044</v>
      </c>
      <c r="Z131">
        <f>IF('LF Projected Ratios'!AA$51&gt;=0,$B131+(1-$B131)*'LF Projected Ratios'!AA$51,$B131*(1+'LF Projected Ratios'!AA$51))</f>
        <v>0.31022271619605069</v>
      </c>
      <c r="AA131">
        <f>IF('LF Projected Ratios'!AB$51&gt;=0,$B131+(1-$B131)*'LF Projected Ratios'!AB$51,$B131*(1+'LF Projected Ratios'!AB$51))</f>
        <v>0.30844223993593939</v>
      </c>
      <c r="AB131">
        <f>IF('LF Projected Ratios'!AC$51&gt;=0,$B131+(1-$B131)*'LF Projected Ratios'!AC$51,$B131*(1+'LF Projected Ratios'!AC$51))</f>
        <v>0.30667709390683678</v>
      </c>
      <c r="AC131">
        <f>IF('LF Projected Ratios'!AD$51&gt;=0,$B131+(1-$B131)*'LF Projected Ratios'!AD$51,$B131*(1+'LF Projected Ratios'!AD$51))</f>
        <v>0.30492708096327176</v>
      </c>
      <c r="AD131">
        <f>IF('LF Projected Ratios'!AE$51&gt;=0,$B131+(1-$B131)*'LF Projected Ratios'!AE$51,$B131*(1+'LF Projected Ratios'!AE$51))</f>
        <v>0.30319200732570983</v>
      </c>
      <c r="AE131">
        <f>IF('LF Projected Ratios'!AF$51&gt;=0,$B131+(1-$B131)*'LF Projected Ratios'!AF$51,$B131*(1+'LF Projected Ratios'!AF$51))</f>
        <v>0.30147168250902384</v>
      </c>
      <c r="AF131">
        <f>IF('LF Projected Ratios'!AG$51&gt;=0,$B131+(1-$B131)*'LF Projected Ratios'!AG$51,$B131*(1+'LF Projected Ratios'!AG$51))</f>
        <v>0.29976591925278107</v>
      </c>
    </row>
    <row r="132" spans="1:32" x14ac:dyDescent="0.2">
      <c r="A132" s="12" t="s">
        <v>55</v>
      </c>
      <c r="B132" s="56">
        <f t="shared" si="0"/>
        <v>0.3793382142006741</v>
      </c>
      <c r="C132">
        <f>IF('LF Projected Ratios'!D$51&gt;=0,$B132+(1-$B132)*'LF Projected Ratios'!D$51,$B132*(1+'LF Projected Ratios'!D$51))</f>
        <v>0.37890974382373238</v>
      </c>
      <c r="D132">
        <f>IF('LF Projected Ratios'!E$51&gt;=0,$B132+(1-$B132)*'LF Projected Ratios'!E$51,$B132*(1+'LF Projected Ratios'!E$51))</f>
        <v>0.37859033601106895</v>
      </c>
      <c r="E132">
        <f>IF('LF Projected Ratios'!F$51&gt;=0,$B132+(1-$B132)*'LF Projected Ratios'!F$51,$B132*(1+'LF Projected Ratios'!F$51))</f>
        <v>0.37744217114242473</v>
      </c>
      <c r="F132">
        <f>IF('LF Projected Ratios'!G$51&gt;=0,$B132+(1-$B132)*'LF Projected Ratios'!G$51,$B132*(1+'LF Projected Ratios'!G$51))</f>
        <v>0.37531039138864664</v>
      </c>
      <c r="G132">
        <f>IF('LF Projected Ratios'!H$51&gt;=0,$B132+(1-$B132)*'LF Projected Ratios'!H$51,$B132*(1+'LF Projected Ratios'!H$51))</f>
        <v>0.37221422381636959</v>
      </c>
      <c r="H132">
        <f>IF('LF Projected Ratios'!I$51&gt;=0,$B132+(1-$B132)*'LF Projected Ratios'!I$51,$B132*(1+'LF Projected Ratios'!I$51))</f>
        <v>0.36823013971911323</v>
      </c>
      <c r="I132">
        <f>IF('LF Projected Ratios'!J$51&gt;=0,$B132+(1-$B132)*'LF Projected Ratios'!J$51,$B132*(1+'LF Projected Ratios'!J$51))</f>
        <v>0.3640273481272075</v>
      </c>
      <c r="J132">
        <f>IF('LF Projected Ratios'!K$51&gt;=0,$B132+(1-$B132)*'LF Projected Ratios'!K$51,$B132*(1+'LF Projected Ratios'!K$51))</f>
        <v>0.36075541003294076</v>
      </c>
      <c r="K132">
        <f>IF('LF Projected Ratios'!L$51&gt;=0,$B132+(1-$B132)*'LF Projected Ratios'!L$51,$B132*(1+'LF Projected Ratios'!L$51))</f>
        <v>0.35821787717541675</v>
      </c>
      <c r="L132">
        <f>IF('LF Projected Ratios'!M$51&gt;=0,$B132+(1-$B132)*'LF Projected Ratios'!M$51,$B132*(1+'LF Projected Ratios'!M$51))</f>
        <v>0.35860046510881832</v>
      </c>
      <c r="M132">
        <f>IF('LF Projected Ratios'!N$51&gt;=0,$B132+(1-$B132)*'LF Projected Ratios'!N$51,$B132*(1+'LF Projected Ratios'!N$51))</f>
        <v>0.35645247806108249</v>
      </c>
      <c r="N132">
        <f>IF('LF Projected Ratios'!O$51&gt;=0,$B132+(1-$B132)*'LF Projected Ratios'!O$51,$B132*(1+'LF Projected Ratios'!O$51))</f>
        <v>0.35432417176489917</v>
      </c>
      <c r="O132">
        <f>IF('LF Projected Ratios'!P$51&gt;=0,$B132+(1-$B132)*'LF Projected Ratios'!P$51,$B132*(1+'LF Projected Ratios'!P$51))</f>
        <v>0.35221527696890592</v>
      </c>
      <c r="P132">
        <f>IF('LF Projected Ratios'!Q$51&gt;=0,$B132+(1-$B132)*'LF Projected Ratios'!Q$51,$B132*(1+'LF Projected Ratios'!Q$51))</f>
        <v>0.35012552931093033</v>
      </c>
      <c r="Q132">
        <f>IF('LF Projected Ratios'!R$51&gt;=0,$B132+(1-$B132)*'LF Projected Ratios'!R$51,$B132*(1+'LF Projected Ratios'!R$51))</f>
        <v>0.34805466920751593</v>
      </c>
      <c r="R132">
        <f>IF('LF Projected Ratios'!S$51&gt;=0,$B132+(1-$B132)*'LF Projected Ratios'!S$51,$B132*(1+'LF Projected Ratios'!S$51))</f>
        <v>0.3460024417464293</v>
      </c>
      <c r="S132">
        <f>IF('LF Projected Ratios'!T$51&gt;=0,$B132+(1-$B132)*'LF Projected Ratios'!T$51,$B132*(1+'LF Projected Ratios'!T$51))</f>
        <v>0.34396859658205875</v>
      </c>
      <c r="T132">
        <f>IF('LF Projected Ratios'!U$51&gt;=0,$B132+(1-$B132)*'LF Projected Ratios'!U$51,$B132*(1+'LF Projected Ratios'!U$51))</f>
        <v>0.34195288783360794</v>
      </c>
      <c r="U132">
        <f>IF('LF Projected Ratios'!V$51&gt;=0,$B132+(1-$B132)*'LF Projected Ratios'!V$51,$B132*(1+'LF Projected Ratios'!V$51))</f>
        <v>0.33995507398600305</v>
      </c>
      <c r="V132">
        <f>IF('LF Projected Ratios'!W$51&gt;=0,$B132+(1-$B132)*'LF Projected Ratios'!W$51,$B132*(1+'LF Projected Ratios'!W$51))</f>
        <v>0.33797491779342764</v>
      </c>
      <c r="W132">
        <f>IF('LF Projected Ratios'!X$51&gt;=0,$B132+(1-$B132)*'LF Projected Ratios'!X$51,$B132*(1+'LF Projected Ratios'!X$51))</f>
        <v>0.33601218618540074</v>
      </c>
      <c r="X132">
        <f>IF('LF Projected Ratios'!Y$51&gt;=0,$B132+(1-$B132)*'LF Projected Ratios'!Y$51,$B132*(1+'LF Projected Ratios'!Y$51))</f>
        <v>0.33406665017532933</v>
      </c>
      <c r="Y132">
        <f>IF('LF Projected Ratios'!Z$51&gt;=0,$B132+(1-$B132)*'LF Projected Ratios'!Z$51,$B132*(1+'LF Projected Ratios'!Z$51))</f>
        <v>0.33213808477144696</v>
      </c>
      <c r="Z132">
        <f>IF('LF Projected Ratios'!AA$51&gt;=0,$B132+(1-$B132)*'LF Projected Ratios'!AA$51,$B132*(1+'LF Projected Ratios'!AA$51))</f>
        <v>0.33022626889007983</v>
      </c>
      <c r="AA132">
        <f>IF('LF Projected Ratios'!AB$51&gt;=0,$B132+(1-$B132)*'LF Projected Ratios'!AB$51,$B132*(1+'LF Projected Ratios'!AB$51))</f>
        <v>0.32833098527115767</v>
      </c>
      <c r="AB132">
        <f>IF('LF Projected Ratios'!AC$51&gt;=0,$B132+(1-$B132)*'LF Projected Ratios'!AC$51,$B132*(1+'LF Projected Ratios'!AC$51))</f>
        <v>0.32645202039590876</v>
      </c>
      <c r="AC132">
        <f>IF('LF Projected Ratios'!AD$51&gt;=0,$B132+(1-$B132)*'LF Projected Ratios'!AD$51,$B132*(1+'LF Projected Ratios'!AD$51))</f>
        <v>0.3245891644066729</v>
      </c>
      <c r="AD132">
        <f>IF('LF Projected Ratios'!AE$51&gt;=0,$B132+(1-$B132)*'LF Projected Ratios'!AE$51,$B132*(1+'LF Projected Ratios'!AE$51))</f>
        <v>0.32274221102876638</v>
      </c>
      <c r="AE132">
        <f>IF('LF Projected Ratios'!AF$51&gt;=0,$B132+(1-$B132)*'LF Projected Ratios'!AF$51,$B132*(1+'LF Projected Ratios'!AF$51))</f>
        <v>0.32091095749434051</v>
      </c>
      <c r="AF132">
        <f>IF('LF Projected Ratios'!AG$51&gt;=0,$B132+(1-$B132)*'LF Projected Ratios'!AG$51,$B132*(1+'LF Projected Ratios'!AG$51))</f>
        <v>0.31909520446817313</v>
      </c>
    </row>
    <row r="133" spans="1:32" x14ac:dyDescent="0.2">
      <c r="A133" s="12" t="s">
        <v>56</v>
      </c>
      <c r="B133" s="56">
        <f t="shared" si="0"/>
        <v>0.37007346809005437</v>
      </c>
      <c r="C133">
        <f>IF('LF Projected Ratios'!D$51&gt;=0,$B133+(1-$B133)*'LF Projected Ratios'!D$51,$B133*(1+'LF Projected Ratios'!D$51))</f>
        <v>0.36965546243591063</v>
      </c>
      <c r="D133">
        <f>IF('LF Projected Ratios'!E$51&gt;=0,$B133+(1-$B133)*'LF Projected Ratios'!E$51,$B133*(1+'LF Projected Ratios'!E$51))</f>
        <v>0.36934385566247624</v>
      </c>
      <c r="E133">
        <f>IF('LF Projected Ratios'!F$51&gt;=0,$B133+(1-$B133)*'LF Projected Ratios'!F$51,$B133*(1+'LF Projected Ratios'!F$51))</f>
        <v>0.36822373293565408</v>
      </c>
      <c r="F133">
        <f>IF('LF Projected Ratios'!G$51&gt;=0,$B133+(1-$B133)*'LF Projected Ratios'!G$51,$B133*(1+'LF Projected Ratios'!G$51))</f>
        <v>0.36614401858800477</v>
      </c>
      <c r="G133">
        <f>IF('LF Projected Ratios'!H$51&gt;=0,$B133+(1-$B133)*'LF Projected Ratios'!H$51,$B133*(1+'LF Projected Ratios'!H$51))</f>
        <v>0.36312347009495372</v>
      </c>
      <c r="H133">
        <f>IF('LF Projected Ratios'!I$51&gt;=0,$B133+(1-$B133)*'LF Projected Ratios'!I$51,$B133*(1+'LF Projected Ratios'!I$51))</f>
        <v>0.359236691057569</v>
      </c>
      <c r="I133">
        <f>IF('LF Projected Ratios'!J$51&gt;=0,$B133+(1-$B133)*'LF Projected Ratios'!J$51,$B133*(1+'LF Projected Ratios'!J$51))</f>
        <v>0.35513654611605916</v>
      </c>
      <c r="J133">
        <f>IF('LF Projected Ratios'!K$51&gt;=0,$B133+(1-$B133)*'LF Projected Ratios'!K$51,$B133*(1+'LF Projected Ratios'!K$51))</f>
        <v>0.35194452002274101</v>
      </c>
      <c r="K133">
        <f>IF('LF Projected Ratios'!L$51&gt;=0,$B133+(1-$B133)*'LF Projected Ratios'!L$51,$B133*(1+'LF Projected Ratios'!L$51))</f>
        <v>0.34946896246006531</v>
      </c>
      <c r="L133">
        <f>IF('LF Projected Ratios'!M$51&gt;=0,$B133+(1-$B133)*'LF Projected Ratios'!M$51,$B133*(1+'LF Projected Ratios'!M$51))</f>
        <v>0.34984220627801726</v>
      </c>
      <c r="M133">
        <f>IF('LF Projected Ratios'!N$51&gt;=0,$B133+(1-$B133)*'LF Projected Ratios'!N$51,$B133*(1+'LF Projected Ratios'!N$51))</f>
        <v>0.34774668047436702</v>
      </c>
      <c r="N133">
        <f>IF('LF Projected Ratios'!O$51&gt;=0,$B133+(1-$B133)*'LF Projected Ratios'!O$51,$B133*(1+'LF Projected Ratios'!O$51))</f>
        <v>0.34567035475051106</v>
      </c>
      <c r="O133">
        <f>IF('LF Projected Ratios'!P$51&gt;=0,$B133+(1-$B133)*'LF Projected Ratios'!P$51,$B133*(1+'LF Projected Ratios'!P$51))</f>
        <v>0.3436129664311327</v>
      </c>
      <c r="P133">
        <f>IF('LF Projected Ratios'!Q$51&gt;=0,$B133+(1-$B133)*'LF Projected Ratios'!Q$51,$B133*(1+'LF Projected Ratios'!Q$51))</f>
        <v>0.34157425761069476</v>
      </c>
      <c r="Q133">
        <f>IF('LF Projected Ratios'!R$51&gt;=0,$B133+(1-$B133)*'LF Projected Ratios'!R$51,$B133*(1+'LF Projected Ratios'!R$51))</f>
        <v>0.33955397504566304</v>
      </c>
      <c r="R133">
        <f>IF('LF Projected Ratios'!S$51&gt;=0,$B133+(1-$B133)*'LF Projected Ratios'!S$51,$B133*(1+'LF Projected Ratios'!S$51))</f>
        <v>0.3375518700496391</v>
      </c>
      <c r="S133">
        <f>IF('LF Projected Ratios'!T$51&gt;=0,$B133+(1-$B133)*'LF Projected Ratios'!T$51,$B133*(1+'LF Projected Ratios'!T$51))</f>
        <v>0.33556769839131356</v>
      </c>
      <c r="T133">
        <f>IF('LF Projected Ratios'!U$51&gt;=0,$B133+(1-$B133)*'LF Projected Ratios'!U$51,$B133*(1+'LF Projected Ratios'!U$51))</f>
        <v>0.33360122019514632</v>
      </c>
      <c r="U133">
        <f>IF('LF Projected Ratios'!V$51&gt;=0,$B133+(1-$B133)*'LF Projected Ratios'!V$51,$B133*(1+'LF Projected Ratios'!V$51))</f>
        <v>0.33165219984469363</v>
      </c>
      <c r="V133">
        <f>IF('LF Projected Ratios'!W$51&gt;=0,$B133+(1-$B133)*'LF Projected Ratios'!W$51,$B133*(1+'LF Projected Ratios'!W$51))</f>
        <v>0.32972040588849938</v>
      </c>
      <c r="W133">
        <f>IF('LF Projected Ratios'!X$51&gt;=0,$B133+(1-$B133)*'LF Projected Ratios'!X$51,$B133*(1+'LF Projected Ratios'!X$51))</f>
        <v>0.32780561094846672</v>
      </c>
      <c r="X133">
        <f>IF('LF Projected Ratios'!Y$51&gt;=0,$B133+(1-$B133)*'LF Projected Ratios'!Y$51,$B133*(1+'LF Projected Ratios'!Y$51))</f>
        <v>0.32590759163064409</v>
      </c>
      <c r="Y133">
        <f>IF('LF Projected Ratios'!Z$51&gt;=0,$B133+(1-$B133)*'LF Projected Ratios'!Z$51,$B133*(1+'LF Projected Ratios'!Z$51))</f>
        <v>0.32402612843833917</v>
      </c>
      <c r="Z133">
        <f>IF('LF Projected Ratios'!AA$51&gt;=0,$B133+(1-$B133)*'LF Projected Ratios'!AA$51,$B133*(1+'LF Projected Ratios'!AA$51))</f>
        <v>0.32216100568750317</v>
      </c>
      <c r="AA133">
        <f>IF('LF Projected Ratios'!AB$51&gt;=0,$B133+(1-$B133)*'LF Projected Ratios'!AB$51,$B133*(1+'LF Projected Ratios'!AB$51))</f>
        <v>0.32031201142430527</v>
      </c>
      <c r="AB133">
        <f>IF('LF Projected Ratios'!AC$51&gt;=0,$B133+(1-$B133)*'LF Projected Ratios'!AC$51,$B133*(1+'LF Projected Ratios'!AC$51))</f>
        <v>0.31847893734483773</v>
      </c>
      <c r="AC133">
        <f>IF('LF Projected Ratios'!AD$51&gt;=0,$B133+(1-$B133)*'LF Projected Ratios'!AD$51,$B133*(1+'LF Projected Ratios'!AD$51))</f>
        <v>0.31666157871688744</v>
      </c>
      <c r="AD133">
        <f>IF('LF Projected Ratios'!AE$51&gt;=0,$B133+(1-$B133)*'LF Projected Ratios'!AE$51,$B133*(1+'LF Projected Ratios'!AE$51))</f>
        <v>0.31485973430370923</v>
      </c>
      <c r="AE133">
        <f>IF('LF Projected Ratios'!AF$51&gt;=0,$B133+(1-$B133)*'LF Projected Ratios'!AF$51,$B133*(1+'LF Projected Ratios'!AF$51))</f>
        <v>0.31307320628974367</v>
      </c>
      <c r="AF133">
        <f>IF('LF Projected Ratios'!AG$51&gt;=0,$B133+(1-$B133)*'LF Projected Ratios'!AG$51,$B133*(1+'LF Projected Ratios'!AG$51))</f>
        <v>0.31130180020822162</v>
      </c>
    </row>
    <row r="134" spans="1:32" x14ac:dyDescent="0.2">
      <c r="A134" s="12" t="s">
        <v>57</v>
      </c>
      <c r="B134" s="56">
        <f t="shared" si="0"/>
        <v>0.32693332862520386</v>
      </c>
      <c r="C134">
        <f>IF('LF Projected Ratios'!D$51&gt;=0,$B134+(1-$B134)*'LF Projected Ratios'!D$51,$B134*(1+'LF Projected Ratios'!D$51))</f>
        <v>0.32656405065291727</v>
      </c>
      <c r="D134">
        <f>IF('LF Projected Ratios'!E$51&gt;=0,$B134+(1-$B134)*'LF Projected Ratios'!E$51,$B134*(1+'LF Projected Ratios'!E$51))</f>
        <v>0.32628876844966492</v>
      </c>
      <c r="E134">
        <f>IF('LF Projected Ratios'!F$51&gt;=0,$B134+(1-$B134)*'LF Projected Ratios'!F$51,$B134*(1+'LF Projected Ratios'!F$51))</f>
        <v>0.32529922047304638</v>
      </c>
      <c r="F134">
        <f>IF('LF Projected Ratios'!G$51&gt;=0,$B134+(1-$B134)*'LF Projected Ratios'!G$51,$B134*(1+'LF Projected Ratios'!G$51))</f>
        <v>0.32346194222185026</v>
      </c>
      <c r="G134">
        <f>IF('LF Projected Ratios'!H$51&gt;=0,$B134+(1-$B134)*'LF Projected Ratios'!H$51,$B134*(1+'LF Projected Ratios'!H$51))</f>
        <v>0.32079350457836392</v>
      </c>
      <c r="H134">
        <f>IF('LF Projected Ratios'!I$51&gt;=0,$B134+(1-$B134)*'LF Projected Ratios'!I$51,$B134*(1+'LF Projected Ratios'!I$51))</f>
        <v>0.31735981446574657</v>
      </c>
      <c r="I134">
        <f>IF('LF Projected Ratios'!J$51&gt;=0,$B134+(1-$B134)*'LF Projected Ratios'!J$51,$B134*(1+'LF Projected Ratios'!J$51))</f>
        <v>0.31373763090178625</v>
      </c>
      <c r="J134">
        <f>IF('LF Projected Ratios'!K$51&gt;=0,$B134+(1-$B134)*'LF Projected Ratios'!K$51,$B134*(1+'LF Projected Ratios'!K$51))</f>
        <v>0.31091770511479883</v>
      </c>
      <c r="K134">
        <f>IF('LF Projected Ratios'!L$51&gt;=0,$B134+(1-$B134)*'LF Projected Ratios'!L$51,$B134*(1+'LF Projected Ratios'!L$51))</f>
        <v>0.3087307278144647</v>
      </c>
      <c r="L134">
        <f>IF('LF Projected Ratios'!M$51&gt;=0,$B134+(1-$B134)*'LF Projected Ratios'!M$51,$B134*(1+'LF Projected Ratios'!M$51))</f>
        <v>0.30906046191948333</v>
      </c>
      <c r="M134">
        <f>IF('LF Projected Ratios'!N$51&gt;=0,$B134+(1-$B134)*'LF Projected Ratios'!N$51,$B134*(1+'LF Projected Ratios'!N$51))</f>
        <v>0.30720921538256418</v>
      </c>
      <c r="N134">
        <f>IF('LF Projected Ratios'!O$51&gt;=0,$B134+(1-$B134)*'LF Projected Ratios'!O$51,$B134*(1+'LF Projected Ratios'!O$51))</f>
        <v>0.30537493073710237</v>
      </c>
      <c r="O134">
        <f>IF('LF Projected Ratios'!P$51&gt;=0,$B134+(1-$B134)*'LF Projected Ratios'!P$51,$B134*(1+'LF Projected Ratios'!P$51))</f>
        <v>0.30355737592832238</v>
      </c>
      <c r="P134">
        <f>IF('LF Projected Ratios'!Q$51&gt;=0,$B134+(1-$B134)*'LF Projected Ratios'!Q$51,$B134*(1+'LF Projected Ratios'!Q$51))</f>
        <v>0.301756323115206</v>
      </c>
      <c r="Q134">
        <f>IF('LF Projected Ratios'!R$51&gt;=0,$B134+(1-$B134)*'LF Projected Ratios'!R$51,$B134*(1+'LF Projected Ratios'!R$51))</f>
        <v>0.29997154857527986</v>
      </c>
      <c r="R134">
        <f>IF('LF Projected Ratios'!S$51&gt;=0,$B134+(1-$B134)*'LF Projected Ratios'!S$51,$B134*(1+'LF Projected Ratios'!S$51))</f>
        <v>0.29820283261197283</v>
      </c>
      <c r="S134">
        <f>IF('LF Projected Ratios'!T$51&gt;=0,$B134+(1-$B134)*'LF Projected Ratios'!T$51,$B134*(1+'LF Projected Ratios'!T$51))</f>
        <v>0.29644995946446501</v>
      </c>
      <c r="T134">
        <f>IF('LF Projected Ratios'!U$51&gt;=0,$B134+(1-$B134)*'LF Projected Ratios'!U$51,$B134*(1+'LF Projected Ratios'!U$51))</f>
        <v>0.29471271721994563</v>
      </c>
      <c r="U134">
        <f>IF('LF Projected Ratios'!V$51&gt;=0,$B134+(1-$B134)*'LF Projected Ratios'!V$51,$B134*(1+'LF Projected Ratios'!V$51))</f>
        <v>0.29299089772820974</v>
      </c>
      <c r="V134">
        <f>IF('LF Projected Ratios'!W$51&gt;=0,$B134+(1-$B134)*'LF Projected Ratios'!W$51,$B134*(1+'LF Projected Ratios'!W$51))</f>
        <v>0.29128429651851978</v>
      </c>
      <c r="W134">
        <f>IF('LF Projected Ratios'!X$51&gt;=0,$B134+(1-$B134)*'LF Projected Ratios'!X$51,$B134*(1+'LF Projected Ratios'!X$51))</f>
        <v>0.28959271271865861</v>
      </c>
      <c r="X134">
        <f>IF('LF Projected Ratios'!Y$51&gt;=0,$B134+(1-$B134)*'LF Projected Ratios'!Y$51,$B134*(1+'LF Projected Ratios'!Y$51))</f>
        <v>0.28791594897611522</v>
      </c>
      <c r="Y134">
        <f>IF('LF Projected Ratios'!Z$51&gt;=0,$B134+(1-$B134)*'LF Projected Ratios'!Z$51,$B134*(1+'LF Projected Ratios'!Z$51))</f>
        <v>0.28625381138132727</v>
      </c>
      <c r="Z134">
        <f>IF('LF Projected Ratios'!AA$51&gt;=0,$B134+(1-$B134)*'LF Projected Ratios'!AA$51,$B134*(1+'LF Projected Ratios'!AA$51))</f>
        <v>0.28460610939292902</v>
      </c>
      <c r="AA134">
        <f>IF('LF Projected Ratios'!AB$51&gt;=0,$B134+(1-$B134)*'LF Projected Ratios'!AB$51,$B134*(1+'LF Projected Ratios'!AB$51))</f>
        <v>0.28297265576493452</v>
      </c>
      <c r="AB134">
        <f>IF('LF Projected Ratios'!AC$51&gt;=0,$B134+(1-$B134)*'LF Projected Ratios'!AC$51,$B134*(1+'LF Projected Ratios'!AC$51))</f>
        <v>0.28135326647580272</v>
      </c>
      <c r="AC134">
        <f>IF('LF Projected Ratios'!AD$51&gt;=0,$B134+(1-$B134)*'LF Projected Ratios'!AD$51,$B134*(1+'LF Projected Ratios'!AD$51))</f>
        <v>0.2797477606593281</v>
      </c>
      <c r="AD134">
        <f>IF('LF Projected Ratios'!AE$51&gt;=0,$B134+(1-$B134)*'LF Projected Ratios'!AE$51,$B134*(1+'LF Projected Ratios'!AE$51))</f>
        <v>0.27815596053730007</v>
      </c>
      <c r="AE134">
        <f>IF('LF Projected Ratios'!AF$51&gt;=0,$B134+(1-$B134)*'LF Projected Ratios'!AF$51,$B134*(1+'LF Projected Ratios'!AF$51))</f>
        <v>0.27657769135388</v>
      </c>
      <c r="AF134">
        <f>IF('LF Projected Ratios'!AG$51&gt;=0,$B134+(1-$B134)*'LF Projected Ratios'!AG$51,$B134*(1+'LF Projected Ratios'!AG$51))</f>
        <v>0.27501278131164481</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0.1643252447850149</v>
      </c>
      <c r="C138" s="34">
        <f>(1/(1+EXP(('S Curve Equation'!$B$11-C93*'S Curve Equation'!$B$12)*'S Curve Equation'!$B$10))+'S Curve Equation'!$B$13)*'S Curve Equation'!$B$14</f>
        <v>0.16384510901589966</v>
      </c>
      <c r="D138" s="34">
        <f>(1/(1+EXP(('S Curve Equation'!$B$11-D93*'S Curve Equation'!$B$12)*'S Curve Equation'!$B$10))+'S Curve Equation'!$B$13)*'S Curve Equation'!$B$14</f>
        <v>0.16348786490392198</v>
      </c>
      <c r="E138" s="34">
        <f>(1/(1+EXP(('S Curve Equation'!$B$11-E93*'S Curve Equation'!$B$12)*'S Curve Equation'!$B$10))+'S Curve Equation'!$B$13)*'S Curve Equation'!$B$14</f>
        <v>0.16220846987447704</v>
      </c>
      <c r="F138" s="34">
        <f>(1/(1+EXP(('S Curve Equation'!$B$11-F93*'S Curve Equation'!$B$12)*'S Curve Equation'!$B$10))+'S Curve Equation'!$B$13)*'S Curve Equation'!$B$14</f>
        <v>0.15985282415971014</v>
      </c>
      <c r="G138" s="34">
        <f>(1/(1+EXP(('S Curve Equation'!$B$11-G93*'S Curve Equation'!$B$12)*'S Curve Equation'!$B$10))+'S Curve Equation'!$B$13)*'S Curve Equation'!$B$14</f>
        <v>0.15647714102521301</v>
      </c>
      <c r="H138" s="34">
        <f>(1/(1+EXP(('S Curve Equation'!$B$11-H93*'S Curve Equation'!$B$12)*'S Curve Equation'!$B$10))+'S Curve Equation'!$B$13)*'S Curve Equation'!$B$14</f>
        <v>0.15221240752797904</v>
      </c>
      <c r="I138" s="34">
        <f>(1/(1+EXP(('S Curve Equation'!$B$11-I93*'S Curve Equation'!$B$12)*'S Curve Equation'!$B$10))+'S Curve Equation'!$B$13)*'S Curve Equation'!$B$14</f>
        <v>0.14780918423671396</v>
      </c>
      <c r="J138" s="34">
        <f>(1/(1+EXP(('S Curve Equation'!$B$11-J93*'S Curve Equation'!$B$12)*'S Curve Equation'!$B$10))+'S Curve Equation'!$B$13)*'S Curve Equation'!$B$14</f>
        <v>0.14444858663464377</v>
      </c>
      <c r="K138" s="34">
        <f>(1/(1+EXP(('S Curve Equation'!$B$11-K93*'S Curve Equation'!$B$12)*'S Curve Equation'!$B$10))+'S Curve Equation'!$B$13)*'S Curve Equation'!$B$14</f>
        <v>0.14188258159078018</v>
      </c>
      <c r="L138" s="34">
        <f>(1/(1+EXP(('S Curve Equation'!$B$11-L93*'S Curve Equation'!$B$12)*'S Curve Equation'!$B$10))+'S Curve Equation'!$B$13)*'S Curve Equation'!$B$14</f>
        <v>0.14226721942863749</v>
      </c>
      <c r="M138" s="34">
        <f>(1/(1+EXP(('S Curve Equation'!$B$11-M93*'S Curve Equation'!$B$12)*'S Curve Equation'!$B$10))+'S Curve Equation'!$B$13)*'S Curve Equation'!$B$14</f>
        <v>0.14011800134858879</v>
      </c>
      <c r="N138" s="34">
        <f>(1/(1+EXP(('S Curve Equation'!$B$11-N93*'S Curve Equation'!$B$12)*'S Curve Equation'!$B$10))+'S Curve Equation'!$B$13)*'S Curve Equation'!$B$14</f>
        <v>0.13801305845810014</v>
      </c>
      <c r="O138" s="34">
        <f>(1/(1+EXP(('S Curve Equation'!$B$11-O93*'S Curve Equation'!$B$12)*'S Curve Equation'!$B$10))+'S Curve Equation'!$B$13)*'S Curve Equation'!$B$14</f>
        <v>0.135951311643112</v>
      </c>
      <c r="P138" s="34">
        <f>(1/(1+EXP(('S Curve Equation'!$B$11-P93*'S Curve Equation'!$B$12)*'S Curve Equation'!$B$10))+'S Curve Equation'!$B$13)*'S Curve Equation'!$B$14</f>
        <v>0.13393170932661641</v>
      </c>
      <c r="Q138" s="34">
        <f>(1/(1+EXP(('S Curve Equation'!$B$11-Q93*'S Curve Equation'!$B$12)*'S Curve Equation'!$B$10))+'S Curve Equation'!$B$13)*'S Curve Equation'!$B$14</f>
        <v>0.13195322687164099</v>
      </c>
      <c r="R138" s="34">
        <f>(1/(1+EXP(('S Curve Equation'!$B$11-R93*'S Curve Equation'!$B$12)*'S Curve Equation'!$B$10))+'S Curve Equation'!$B$13)*'S Curve Equation'!$B$14</f>
        <v>0.13001486598455453</v>
      </c>
      <c r="S138" s="34">
        <f>(1/(1+EXP(('S Curve Equation'!$B$11-S93*'S Curve Equation'!$B$12)*'S Curve Equation'!$B$10))+'S Curve Equation'!$B$13)*'S Curve Equation'!$B$14</f>
        <v>0.12811565412008322</v>
      </c>
      <c r="T138" s="34">
        <f>(1/(1+EXP(('S Curve Equation'!$B$11-T93*'S Curve Equation'!$B$12)*'S Curve Equation'!$B$10))+'S Curve Equation'!$B$13)*'S Curve Equation'!$B$14</f>
        <v>0.12625464388927404</v>
      </c>
      <c r="U138" s="34">
        <f>(1/(1+EXP(('S Curve Equation'!$B$11-U93*'S Curve Equation'!$B$12)*'S Curve Equation'!$B$10))+'S Curve Equation'!$B$13)*'S Curve Equation'!$B$14</f>
        <v>0.12443091247151537</v>
      </c>
      <c r="V138" s="34">
        <f>(1/(1+EXP(('S Curve Equation'!$B$11-V93*'S Curve Equation'!$B$12)*'S Curve Equation'!$B$10))+'S Curve Equation'!$B$13)*'S Curve Equation'!$B$14</f>
        <v>0.12264356103159667</v>
      </c>
      <c r="W138" s="34">
        <f>(1/(1+EXP(('S Curve Equation'!$B$11-W93*'S Curve Equation'!$B$12)*'S Curve Equation'!$B$10))+'S Curve Equation'!$B$13)*'S Curve Equation'!$B$14</f>
        <v>0.12089171414267241</v>
      </c>
      <c r="X138" s="34">
        <f>(1/(1+EXP(('S Curve Equation'!$B$11-X93*'S Curve Equation'!$B$12)*'S Curve Equation'!$B$10))+'S Curve Equation'!$B$13)*'S Curve Equation'!$B$14</f>
        <v>0.11917451921590261</v>
      </c>
      <c r="Y138" s="34">
        <f>(1/(1+EXP(('S Curve Equation'!$B$11-Y93*'S Curve Equation'!$B$12)*'S Curve Equation'!$B$10))+'S Curve Equation'!$B$13)*'S Curve Equation'!$B$14</f>
        <v>0.11749114593742828</v>
      </c>
      <c r="Z138" s="34">
        <f>(1/(1+EXP(('S Curve Equation'!$B$11-Z93*'S Curve Equation'!$B$12)*'S Curve Equation'!$B$10))+'S Curve Equation'!$B$13)*'S Curve Equation'!$B$14</f>
        <v>0.11584078571327525</v>
      </c>
      <c r="AA138" s="34">
        <f>(1/(1+EXP(('S Curve Equation'!$B$11-AA93*'S Curve Equation'!$B$12)*'S Curve Equation'!$B$10))+'S Curve Equation'!$B$13)*'S Curve Equation'!$B$14</f>
        <v>0.11422265112267611</v>
      </c>
      <c r="AB138" s="34">
        <f>(1/(1+EXP(('S Curve Equation'!$B$11-AB93*'S Curve Equation'!$B$12)*'S Curve Equation'!$B$10))+'S Curve Equation'!$B$13)*'S Curve Equation'!$B$14</f>
        <v>0.11263597538024604</v>
      </c>
      <c r="AC138" s="34">
        <f>(1/(1+EXP(('S Curve Equation'!$B$11-AC93*'S Curve Equation'!$B$12)*'S Curve Equation'!$B$10))+'S Curve Equation'!$B$13)*'S Curve Equation'!$B$14</f>
        <v>0.11108001180737279</v>
      </c>
      <c r="AD138" s="34">
        <f>(1/(1+EXP(('S Curve Equation'!$B$11-AD93*'S Curve Equation'!$B$12)*'S Curve Equation'!$B$10))+'S Curve Equation'!$B$13)*'S Curve Equation'!$B$14</f>
        <v>0.10955403331311976</v>
      </c>
      <c r="AE138" s="34">
        <f>(1/(1+EXP(('S Curve Equation'!$B$11-AE93*'S Curve Equation'!$B$12)*'S Curve Equation'!$B$10))+'S Curve Equation'!$B$13)*'S Curve Equation'!$B$14</f>
        <v>0.10805733188489126</v>
      </c>
      <c r="AF138" s="34">
        <f>(1/(1+EXP(('S Curve Equation'!$B$11-AF93*'S Curve Equation'!$B$12)*'S Curve Equation'!$B$10))+'S Curve Equation'!$B$13)*'S Curve Equation'!$B$14</f>
        <v>0.10658921808905308</v>
      </c>
    </row>
    <row r="139" spans="1:32" x14ac:dyDescent="0.2">
      <c r="A139" s="12" t="s">
        <v>94</v>
      </c>
      <c r="B139" s="34">
        <f>(1/(1+EXP(('S Curve Equation'!$B$11-B94*'S Curve Equation'!$B$12)*'S Curve Equation'!$B$10))+'S Curve Equation'!$B$13)*'S Curve Equation'!$B$14</f>
        <v>0.19607843137254896</v>
      </c>
      <c r="C139" s="34">
        <f>(1/(1+EXP(('S Curve Equation'!$B$11-C94*'S Curve Equation'!$B$12)*'S Curve Equation'!$B$10))+'S Curve Equation'!$B$13)*'S Curve Equation'!$B$14</f>
        <v>0.19549456277996108</v>
      </c>
      <c r="D139" s="34">
        <f>(1/(1+EXP(('S Curve Equation'!$B$11-D94*'S Curve Equation'!$B$12)*'S Curve Equation'!$B$10))+'S Curve Equation'!$B$13)*'S Curve Equation'!$B$14</f>
        <v>0.19506011099374454</v>
      </c>
      <c r="E139" s="34">
        <f>(1/(1+EXP(('S Curve Equation'!$B$11-E94*'S Curve Equation'!$B$12)*'S Curve Equation'!$B$10))+'S Curve Equation'!$B$13)*'S Curve Equation'!$B$14</f>
        <v>0.19350403767722082</v>
      </c>
      <c r="F139" s="34">
        <f>(1/(1+EXP(('S Curve Equation'!$B$11-F94*'S Curve Equation'!$B$12)*'S Curve Equation'!$B$10))+'S Curve Equation'!$B$13)*'S Curve Equation'!$B$14</f>
        <v>0.19063827444426995</v>
      </c>
      <c r="G139" s="34">
        <f>(1/(1+EXP(('S Curve Equation'!$B$11-G94*'S Curve Equation'!$B$12)*'S Curve Equation'!$B$10))+'S Curve Equation'!$B$13)*'S Curve Equation'!$B$14</f>
        <v>0.18653011604096739</v>
      </c>
      <c r="H139" s="34">
        <f>(1/(1+EXP(('S Curve Equation'!$B$11-H94*'S Curve Equation'!$B$12)*'S Curve Equation'!$B$10))+'S Curve Equation'!$B$13)*'S Curve Equation'!$B$14</f>
        <v>0.18133776319737946</v>
      </c>
      <c r="I139" s="34">
        <f>(1/(1+EXP(('S Curve Equation'!$B$11-I94*'S Curve Equation'!$B$12)*'S Curve Equation'!$B$10))+'S Curve Equation'!$B$13)*'S Curve Equation'!$B$14</f>
        <v>0.17597453215727127</v>
      </c>
      <c r="J139" s="34">
        <f>(1/(1+EXP(('S Curve Equation'!$B$11-J94*'S Curve Equation'!$B$12)*'S Curve Equation'!$B$10))+'S Curve Equation'!$B$13)*'S Curve Equation'!$B$14</f>
        <v>0.17187994381728178</v>
      </c>
      <c r="K139" s="34">
        <f>(1/(1+EXP(('S Curve Equation'!$B$11-K94*'S Curve Equation'!$B$12)*'S Curve Equation'!$B$10))+'S Curve Equation'!$B$13)*'S Curve Equation'!$B$14</f>
        <v>0.16875286698966213</v>
      </c>
      <c r="L139" s="34">
        <f>(1/(1+EXP(('S Curve Equation'!$B$11-L94*'S Curve Equation'!$B$12)*'S Curve Equation'!$B$10))+'S Curve Equation'!$B$13)*'S Curve Equation'!$B$14</f>
        <v>0.16922163885951713</v>
      </c>
      <c r="M139" s="34">
        <f>(1/(1+EXP(('S Curve Equation'!$B$11-M94*'S Curve Equation'!$B$12)*'S Curve Equation'!$B$10))+'S Curve Equation'!$B$13)*'S Curve Equation'!$B$14</f>
        <v>0.16660218519545641</v>
      </c>
      <c r="N139" s="34">
        <f>(1/(1+EXP(('S Curve Equation'!$B$11-N94*'S Curve Equation'!$B$12)*'S Curve Equation'!$B$10))+'S Curve Equation'!$B$13)*'S Curve Equation'!$B$14</f>
        <v>0.16403642953714553</v>
      </c>
      <c r="O139" s="34">
        <f>(1/(1+EXP(('S Curve Equation'!$B$11-O94*'S Curve Equation'!$B$12)*'S Curve Equation'!$B$10))+'S Curve Equation'!$B$13)*'S Curve Equation'!$B$14</f>
        <v>0.16152312129252133</v>
      </c>
      <c r="P139" s="34">
        <f>(1/(1+EXP(('S Curve Equation'!$B$11-P94*'S Curve Equation'!$B$12)*'S Curve Equation'!$B$10))+'S Curve Equation'!$B$13)*'S Curve Equation'!$B$14</f>
        <v>0.15906103779428116</v>
      </c>
      <c r="Q139" s="34">
        <f>(1/(1+EXP(('S Curve Equation'!$B$11-Q94*'S Curve Equation'!$B$12)*'S Curve Equation'!$B$10))+'S Curve Equation'!$B$13)*'S Curve Equation'!$B$14</f>
        <v>0.15664898396589255</v>
      </c>
      <c r="R139" s="34">
        <f>(1/(1+EXP(('S Curve Equation'!$B$11-R94*'S Curve Equation'!$B$12)*'S Curve Equation'!$B$10))+'S Curve Equation'!$B$13)*'S Curve Equation'!$B$14</f>
        <v>0.15428579196326211</v>
      </c>
      <c r="S139" s="34">
        <f>(1/(1+EXP(('S Curve Equation'!$B$11-S94*'S Curve Equation'!$B$12)*'S Curve Equation'!$B$10))+'S Curve Equation'!$B$13)*'S Curve Equation'!$B$14</f>
        <v>0.15197032079515824</v>
      </c>
      <c r="T139" s="34">
        <f>(1/(1+EXP(('S Curve Equation'!$B$11-T94*'S Curve Equation'!$B$12)*'S Curve Equation'!$B$10))+'S Curve Equation'!$B$13)*'S Curve Equation'!$B$14</f>
        <v>0.14970145592522713</v>
      </c>
      <c r="U139" s="34">
        <f>(1/(1+EXP(('S Curve Equation'!$B$11-U94*'S Curve Equation'!$B$12)*'S Curve Equation'!$B$10))+'S Curve Equation'!$B$13)*'S Curve Equation'!$B$14</f>
        <v>0.1474781088582294</v>
      </c>
      <c r="V139" s="34">
        <f>(1/(1+EXP(('S Curve Equation'!$B$11-V94*'S Curve Equation'!$B$12)*'S Curve Equation'!$B$10))+'S Curve Equation'!$B$13)*'S Curve Equation'!$B$14</f>
        <v>0.14529921671290177</v>
      </c>
      <c r="W139" s="34">
        <f>(1/(1+EXP(('S Curve Equation'!$B$11-W94*'S Curve Equation'!$B$12)*'S Curve Equation'!$B$10))+'S Curve Equation'!$B$13)*'S Curve Equation'!$B$14</f>
        <v>0.14316374178364868</v>
      </c>
      <c r="X139" s="34">
        <f>(1/(1+EXP(('S Curve Equation'!$B$11-X94*'S Curve Equation'!$B$12)*'S Curve Equation'!$B$10))+'S Curve Equation'!$B$13)*'S Curve Equation'!$B$14</f>
        <v>0.14107067109309623</v>
      </c>
      <c r="Y139" s="34">
        <f>(1/(1+EXP(('S Curve Equation'!$B$11-Y94*'S Curve Equation'!$B$12)*'S Curve Equation'!$B$10))+'S Curve Equation'!$B$13)*'S Curve Equation'!$B$14</f>
        <v>0.13901901593734503</v>
      </c>
      <c r="Z139" s="34">
        <f>(1/(1+EXP(('S Curve Equation'!$B$11-Z94*'S Curve Equation'!$B$12)*'S Curve Equation'!$B$10))+'S Curve Equation'!$B$13)*'S Curve Equation'!$B$14</f>
        <v>0.13700781142562504</v>
      </c>
      <c r="AA139" s="34">
        <f>(1/(1+EXP(('S Curve Equation'!$B$11-AA94*'S Curve Equation'!$B$12)*'S Curve Equation'!$B$10))+'S Curve Equation'!$B$13)*'S Curve Equation'!$B$14</f>
        <v>0.13503611601587745</v>
      </c>
      <c r="AB139" s="34">
        <f>(1/(1+EXP(('S Curve Equation'!$B$11-AB94*'S Curve Equation'!$B$12)*'S Curve Equation'!$B$10))+'S Curve Equation'!$B$13)*'S Curve Equation'!$B$14</f>
        <v>0.13310301104767114</v>
      </c>
      <c r="AC139" s="34">
        <f>(1/(1+EXP(('S Curve Equation'!$B$11-AC94*'S Curve Equation'!$B$12)*'S Curve Equation'!$B$10))+'S Curve Equation'!$B$13)*'S Curve Equation'!$B$14</f>
        <v>0.13120760027372175</v>
      </c>
      <c r="AD139" s="34">
        <f>(1/(1+EXP(('S Curve Equation'!$B$11-AD94*'S Curve Equation'!$B$12)*'S Curve Equation'!$B$10))+'S Curve Equation'!$B$13)*'S Curve Equation'!$B$14</f>
        <v>0.12934900939116056</v>
      </c>
      <c r="AE139" s="34">
        <f>(1/(1+EXP(('S Curve Equation'!$B$11-AE94*'S Curve Equation'!$B$12)*'S Curve Equation'!$B$10))+'S Curve Equation'!$B$13)*'S Curve Equation'!$B$14</f>
        <v>0.1275263855735938</v>
      </c>
      <c r="AF139" s="34">
        <f>(1/(1+EXP(('S Curve Equation'!$B$11-AF94*'S Curve Equation'!$B$12)*'S Curve Equation'!$B$10))+'S Curve Equation'!$B$13)*'S Curve Equation'!$B$14</f>
        <v>0.12573889700488677</v>
      </c>
    </row>
    <row r="140" spans="1:32" x14ac:dyDescent="0.2">
      <c r="A140" s="12" t="s">
        <v>93</v>
      </c>
      <c r="B140" s="34">
        <f>(1/(1+EXP(('S Curve Equation'!$B$11-B95*'S Curve Equation'!$B$12)*'S Curve Equation'!$B$10))+'S Curve Equation'!$B$13)*'S Curve Equation'!$B$14</f>
        <v>0.23711340206185572</v>
      </c>
      <c r="C140" s="34">
        <f>(1/(1+EXP(('S Curve Equation'!$B$11-C95*'S Curve Equation'!$B$12)*'S Curve Equation'!$B$10))+'S Curve Equation'!$B$13)*'S Curve Equation'!$B$14</f>
        <v>0.23639984654821022</v>
      </c>
      <c r="D140" s="34">
        <f>(1/(1+EXP(('S Curve Equation'!$B$11-D95*'S Curve Equation'!$B$12)*'S Curve Equation'!$B$10))+'S Curve Equation'!$B$13)*'S Curve Equation'!$B$14</f>
        <v>0.23586882730135883</v>
      </c>
      <c r="E140" s="34">
        <f>(1/(1+EXP(('S Curve Equation'!$B$11-E95*'S Curve Equation'!$B$12)*'S Curve Equation'!$B$10))+'S Curve Equation'!$B$13)*'S Curve Equation'!$B$14</f>
        <v>0.23396640379907083</v>
      </c>
      <c r="F140" s="34">
        <f>(1/(1+EXP(('S Curve Equation'!$B$11-F95*'S Curve Equation'!$B$12)*'S Curve Equation'!$B$10))+'S Curve Equation'!$B$13)*'S Curve Equation'!$B$14</f>
        <v>0.23046087119429545</v>
      </c>
      <c r="G140" s="34">
        <f>(1/(1+EXP(('S Curve Equation'!$B$11-G95*'S Curve Equation'!$B$12)*'S Curve Equation'!$B$10))+'S Curve Equation'!$B$13)*'S Curve Equation'!$B$14</f>
        <v>0.22543140897955855</v>
      </c>
      <c r="H140" s="34">
        <f>(1/(1+EXP(('S Curve Equation'!$B$11-H95*'S Curve Equation'!$B$12)*'S Curve Equation'!$B$10))+'S Curve Equation'!$B$13)*'S Curve Equation'!$B$14</f>
        <v>0.21906792029124963</v>
      </c>
      <c r="I140" s="34">
        <f>(1/(1+EXP(('S Curve Equation'!$B$11-I95*'S Curve Equation'!$B$12)*'S Curve Equation'!$B$10))+'S Curve Equation'!$B$13)*'S Curve Equation'!$B$14</f>
        <v>0.21248768348642968</v>
      </c>
      <c r="J140" s="34">
        <f>(1/(1+EXP(('S Curve Equation'!$B$11-J95*'S Curve Equation'!$B$12)*'S Curve Equation'!$B$10))+'S Curve Equation'!$B$13)*'S Curve Equation'!$B$14</f>
        <v>0.20745931775728596</v>
      </c>
      <c r="K140" s="34">
        <f>(1/(1+EXP(('S Curve Equation'!$B$11-K95*'S Curve Equation'!$B$12)*'S Curve Equation'!$B$10))+'S Curve Equation'!$B$13)*'S Curve Equation'!$B$14</f>
        <v>0.203616586494725</v>
      </c>
      <c r="L140" s="34">
        <f>(1/(1+EXP(('S Curve Equation'!$B$11-L95*'S Curve Equation'!$B$12)*'S Curve Equation'!$B$10))+'S Curve Equation'!$B$13)*'S Curve Equation'!$B$14</f>
        <v>0.20419277346815359</v>
      </c>
      <c r="M140" s="34">
        <f>(1/(1+EXP(('S Curve Equation'!$B$11-M95*'S Curve Equation'!$B$12)*'S Curve Equation'!$B$10))+'S Curve Equation'!$B$13)*'S Curve Equation'!$B$14</f>
        <v>0.2009725128515418</v>
      </c>
      <c r="N140" s="34">
        <f>(1/(1+EXP(('S Curve Equation'!$B$11-N95*'S Curve Equation'!$B$12)*'S Curve Equation'!$B$10))+'S Curve Equation'!$B$13)*'S Curve Equation'!$B$14</f>
        <v>0.19781693886157559</v>
      </c>
      <c r="O140" s="34">
        <f>(1/(1+EXP(('S Curve Equation'!$B$11-O95*'S Curve Equation'!$B$12)*'S Curve Equation'!$B$10))+'S Curve Equation'!$B$13)*'S Curve Equation'!$B$14</f>
        <v>0.19472466684779033</v>
      </c>
      <c r="P140" s="34">
        <f>(1/(1+EXP(('S Curve Equation'!$B$11-P95*'S Curve Equation'!$B$12)*'S Curve Equation'!$B$10))+'S Curve Equation'!$B$13)*'S Curve Equation'!$B$14</f>
        <v>0.19169433537089925</v>
      </c>
      <c r="Q140" s="34">
        <f>(1/(1+EXP(('S Curve Equation'!$B$11-Q95*'S Curve Equation'!$B$12)*'S Curve Equation'!$B$10))+'S Curve Equation'!$B$13)*'S Curve Equation'!$B$14</f>
        <v>0.18872460647725925</v>
      </c>
      <c r="R140" s="34">
        <f>(1/(1+EXP(('S Curve Equation'!$B$11-R95*'S Curve Equation'!$B$12)*'S Curve Equation'!$B$10))+'S Curve Equation'!$B$13)*'S Curve Equation'!$B$14</f>
        <v>0.18581416590638811</v>
      </c>
      <c r="S140" s="34">
        <f>(1/(1+EXP(('S Curve Equation'!$B$11-S95*'S Curve Equation'!$B$12)*'S Curve Equation'!$B$10))+'S Curve Equation'!$B$13)*'S Curve Equation'!$B$14</f>
        <v>0.18296172323692766</v>
      </c>
      <c r="T140" s="34">
        <f>(1/(1+EXP(('S Curve Equation'!$B$11-T95*'S Curve Equation'!$B$12)*'S Curve Equation'!$B$10))+'S Curve Equation'!$B$13)*'S Curve Equation'!$B$14</f>
        <v>0.1801660119761099</v>
      </c>
      <c r="U140" s="34">
        <f>(1/(1+EXP(('S Curve Equation'!$B$11-U95*'S Curve Equation'!$B$12)*'S Curve Equation'!$B$10))+'S Curve Equation'!$B$13)*'S Curve Equation'!$B$14</f>
        <v>0.17742578959749319</v>
      </c>
      <c r="V140" s="34">
        <f>(1/(1+EXP(('S Curve Equation'!$B$11-V95*'S Curve Equation'!$B$12)*'S Curve Equation'!$B$10))+'S Curve Equation'!$B$13)*'S Curve Equation'!$B$14</f>
        <v>0.1747398375314288</v>
      </c>
      <c r="W140" s="34">
        <f>(1/(1+EXP(('S Curve Equation'!$B$11-W95*'S Curve Equation'!$B$12)*'S Curve Equation'!$B$10))+'S Curve Equation'!$B$13)*'S Curve Equation'!$B$14</f>
        <v>0.17210696111243154</v>
      </c>
      <c r="X140" s="34">
        <f>(1/(1+EXP(('S Curve Equation'!$B$11-X95*'S Curve Equation'!$B$12)*'S Curve Equation'!$B$10))+'S Curve Equation'!$B$13)*'S Curve Equation'!$B$14</f>
        <v>0.16952598948737879</v>
      </c>
      <c r="Y140" s="34">
        <f>(1/(1+EXP(('S Curve Equation'!$B$11-Y95*'S Curve Equation'!$B$12)*'S Curve Equation'!$B$10))+'S Curve Equation'!$B$13)*'S Curve Equation'!$B$14</f>
        <v>0.16699577548817501</v>
      </c>
      <c r="Z140" s="34">
        <f>(1/(1+EXP(('S Curve Equation'!$B$11-Z95*'S Curve Equation'!$B$12)*'S Curve Equation'!$B$10))+'S Curve Equation'!$B$13)*'S Curve Equation'!$B$14</f>
        <v>0.16451519547230847</v>
      </c>
      <c r="AA140" s="34">
        <f>(1/(1+EXP(('S Curve Equation'!$B$11-AA95*'S Curve Equation'!$B$12)*'S Curve Equation'!$B$10))+'S Curve Equation'!$B$13)*'S Curve Equation'!$B$14</f>
        <v>0.16208314913446648</v>
      </c>
      <c r="AB140" s="34">
        <f>(1/(1+EXP(('S Curve Equation'!$B$11-AB95*'S Curve Equation'!$B$12)*'S Curve Equation'!$B$10))+'S Curve Equation'!$B$13)*'S Curve Equation'!$B$14</f>
        <v>0.15969855929217416</v>
      </c>
      <c r="AC140" s="34">
        <f>(1/(1+EXP(('S Curve Equation'!$B$11-AC95*'S Curve Equation'!$B$12)*'S Curve Equation'!$B$10))+'S Curve Equation'!$B$13)*'S Curve Equation'!$B$14</f>
        <v>0.15736037164821226</v>
      </c>
      <c r="AD140" s="34">
        <f>(1/(1+EXP(('S Curve Equation'!$B$11-AD95*'S Curve Equation'!$B$12)*'S Curve Equation'!$B$10))+'S Curve Equation'!$B$13)*'S Curve Equation'!$B$14</f>
        <v>0.15506755453236409</v>
      </c>
      <c r="AE140" s="34">
        <f>(1/(1+EXP(('S Curve Equation'!$B$11-AE95*'S Curve Equation'!$B$12)*'S Curve Equation'!$B$10))+'S Curve Equation'!$B$13)*'S Curve Equation'!$B$14</f>
        <v>0.15281909862486992</v>
      </c>
      <c r="AF140" s="34">
        <f>(1/(1+EXP(('S Curve Equation'!$B$11-AF95*'S Curve Equation'!$B$12)*'S Curve Equation'!$B$10))+'S Curve Equation'!$B$13)*'S Curve Equation'!$B$14</f>
        <v>0.1506140166637821</v>
      </c>
    </row>
    <row r="141" spans="1:32" x14ac:dyDescent="0.2">
      <c r="A141" s="12" t="s">
        <v>28</v>
      </c>
      <c r="B141" s="34">
        <f>(1/(1+EXP(('S Curve Equation'!$B$11-B96*'S Curve Equation'!$B$12)*'S Curve Equation'!$B$10))+'S Curve Equation'!$B$13)*'S Curve Equation'!$B$14</f>
        <v>0.14457831325301204</v>
      </c>
      <c r="C141" s="34">
        <f>(1/(1+EXP(('S Curve Equation'!$B$11-C96*'S Curve Equation'!$B$12)*'S Curve Equation'!$B$10))+'S Curve Equation'!$B$13)*'S Curve Equation'!$B$14</f>
        <v>0.14416346601791255</v>
      </c>
      <c r="D141" s="34">
        <f>(1/(1+EXP(('S Curve Equation'!$B$11-D96*'S Curve Equation'!$B$12)*'S Curve Equation'!$B$10))+'S Curve Equation'!$B$13)*'S Curve Equation'!$B$14</f>
        <v>0.1438548038565057</v>
      </c>
      <c r="E141" s="34">
        <f>(1/(1+EXP(('S Curve Equation'!$B$11-E96*'S Curve Equation'!$B$12)*'S Curve Equation'!$B$10))+'S Curve Equation'!$B$13)*'S Curve Equation'!$B$14</f>
        <v>0.14274942245111763</v>
      </c>
      <c r="F141" s="34">
        <f>(1/(1+EXP(('S Curve Equation'!$B$11-F96*'S Curve Equation'!$B$12)*'S Curve Equation'!$B$10))+'S Curve Equation'!$B$13)*'S Curve Equation'!$B$14</f>
        <v>0.14071427517165938</v>
      </c>
      <c r="G141" s="34">
        <f>(1/(1+EXP(('S Curve Equation'!$B$11-G96*'S Curve Equation'!$B$12)*'S Curve Equation'!$B$10))+'S Curve Equation'!$B$13)*'S Curve Equation'!$B$14</f>
        <v>0.13779805567188116</v>
      </c>
      <c r="H141" s="34">
        <f>(1/(1+EXP(('S Curve Equation'!$B$11-H96*'S Curve Equation'!$B$12)*'S Curve Equation'!$B$10))+'S Curve Equation'!$B$13)*'S Curve Equation'!$B$14</f>
        <v>0.13411399143348998</v>
      </c>
      <c r="I141" s="34">
        <f>(1/(1+EXP(('S Curve Equation'!$B$11-I96*'S Curve Equation'!$B$12)*'S Curve Equation'!$B$10))+'S Curve Equation'!$B$13)*'S Curve Equation'!$B$14</f>
        <v>0.1303103609134946</v>
      </c>
      <c r="J141" s="34">
        <f>(1/(1+EXP(('S Curve Equation'!$B$11-J96*'S Curve Equation'!$B$12)*'S Curve Equation'!$B$10))+'S Curve Equation'!$B$13)*'S Curve Equation'!$B$14</f>
        <v>0.12740731030066915</v>
      </c>
      <c r="K141" s="34">
        <f>(1/(1+EXP(('S Curve Equation'!$B$11-K96*'S Curve Equation'!$B$12)*'S Curve Equation'!$B$10))+'S Curve Equation'!$B$13)*'S Curve Equation'!$B$14</f>
        <v>0.12519056695588404</v>
      </c>
      <c r="L141" s="34">
        <f>(1/(1+EXP(('S Curve Equation'!$B$11-L96*'S Curve Equation'!$B$12)*'S Curve Equation'!$B$10))+'S Curve Equation'!$B$13)*'S Curve Equation'!$B$14</f>
        <v>0.12552285873618801</v>
      </c>
      <c r="M141" s="34">
        <f>(1/(1+EXP(('S Curve Equation'!$B$11-M96*'S Curve Equation'!$B$12)*'S Curve Equation'!$B$10))+'S Curve Equation'!$B$13)*'S Curve Equation'!$B$14</f>
        <v>0.12366609152095728</v>
      </c>
      <c r="N141" s="34">
        <f>(1/(1+EXP(('S Curve Equation'!$B$11-N96*'S Curve Equation'!$B$12)*'S Curve Equation'!$B$10))+'S Curve Equation'!$B$13)*'S Curve Equation'!$B$14</f>
        <v>0.12184746596088412</v>
      </c>
      <c r="O141" s="34">
        <f>(1/(1+EXP(('S Curve Equation'!$B$11-O96*'S Curve Equation'!$B$12)*'S Curve Equation'!$B$10))+'S Curve Equation'!$B$13)*'S Curve Equation'!$B$14</f>
        <v>0.12006603386930222</v>
      </c>
      <c r="P141" s="34">
        <f>(1/(1+EXP(('S Curve Equation'!$B$11-P96*'S Curve Equation'!$B$12)*'S Curve Equation'!$B$10))+'S Curve Equation'!$B$13)*'S Curve Equation'!$B$14</f>
        <v>0.11832087273137828</v>
      </c>
      <c r="Q141" s="34">
        <f>(1/(1+EXP(('S Curve Equation'!$B$11-Q96*'S Curve Equation'!$B$12)*'S Curve Equation'!$B$10))+'S Curve Equation'!$B$13)*'S Curve Equation'!$B$14</f>
        <v>0.11661108503978634</v>
      </c>
      <c r="R141" s="34">
        <f>(1/(1+EXP(('S Curve Equation'!$B$11-R96*'S Curve Equation'!$B$12)*'S Curve Equation'!$B$10))+'S Curve Equation'!$B$13)*'S Curve Equation'!$B$14</f>
        <v>0.11493579764097929</v>
      </c>
      <c r="S141" s="34">
        <f>(1/(1+EXP(('S Curve Equation'!$B$11-S96*'S Curve Equation'!$B$12)*'S Curve Equation'!$B$10))+'S Curve Equation'!$B$13)*'S Curve Equation'!$B$14</f>
        <v>0.11329416109259348</v>
      </c>
      <c r="T141" s="34">
        <f>(1/(1+EXP(('S Curve Equation'!$B$11-T96*'S Curve Equation'!$B$12)*'S Curve Equation'!$B$10))+'S Curve Equation'!$B$13)*'S Curve Equation'!$B$14</f>
        <v>0.11168534903243003</v>
      </c>
      <c r="U141" s="34">
        <f>(1/(1+EXP(('S Curve Equation'!$B$11-U96*'S Curve Equation'!$B$12)*'S Curve Equation'!$B$10))+'S Curve Equation'!$B$13)*'S Curve Equation'!$B$14</f>
        <v>0.11010855755938138</v>
      </c>
      <c r="V141" s="34">
        <f>(1/(1+EXP(('S Curve Equation'!$B$11-V96*'S Curve Equation'!$B$12)*'S Curve Equation'!$B$10))+'S Curve Equation'!$B$13)*'S Curve Equation'!$B$14</f>
        <v>0.10856300462660062</v>
      </c>
      <c r="W141" s="34">
        <f>(1/(1+EXP(('S Curve Equation'!$B$11-W96*'S Curve Equation'!$B$12)*'S Curve Equation'!$B$10))+'S Curve Equation'!$B$13)*'S Curve Equation'!$B$14</f>
        <v>0.10704792944713905</v>
      </c>
      <c r="X141" s="34">
        <f>(1/(1+EXP(('S Curve Equation'!$B$11-X96*'S Curve Equation'!$B$12)*'S Curve Equation'!$B$10))+'S Curve Equation'!$B$13)*'S Curve Equation'!$B$14</f>
        <v>0.10556259191223347</v>
      </c>
      <c r="Y141" s="34">
        <f>(1/(1+EXP(('S Curve Equation'!$B$11-Y96*'S Curve Equation'!$B$12)*'S Curve Equation'!$B$10))+'S Curve Equation'!$B$13)*'S Curve Equation'!$B$14</f>
        <v>0.10410627202235274</v>
      </c>
      <c r="Z141" s="34">
        <f>(1/(1+EXP(('S Curve Equation'!$B$11-Z96*'S Curve Equation'!$B$12)*'S Curve Equation'!$B$10))+'S Curve Equation'!$B$13)*'S Curve Equation'!$B$14</f>
        <v>0.10267826933108656</v>
      </c>
      <c r="AA141" s="34">
        <f>(1/(1+EXP(('S Curve Equation'!$B$11-AA96*'S Curve Equation'!$B$12)*'S Curve Equation'!$B$10))+'S Curve Equation'!$B$13)*'S Curve Equation'!$B$14</f>
        <v>0.10127790240189948</v>
      </c>
      <c r="AB141" s="34">
        <f>(1/(1+EXP(('S Curve Equation'!$B$11-AB96*'S Curve Equation'!$B$12)*'S Curve Equation'!$B$10))+'S Curve Equation'!$B$13)*'S Curve Equation'!$B$14</f>
        <v>9.990450827774626E-2</v>
      </c>
      <c r="AC141" s="34">
        <f>(1/(1+EXP(('S Curve Equation'!$B$11-AC96*'S Curve Equation'!$B$12)*'S Curve Equation'!$B$10))+'S Curve Equation'!$B$13)*'S Curve Equation'!$B$14</f>
        <v>9.8557441963509115E-2</v>
      </c>
      <c r="AD141" s="34">
        <f>(1/(1+EXP(('S Curve Equation'!$B$11-AD96*'S Curve Equation'!$B$12)*'S Curve Equation'!$B$10))+'S Curve Equation'!$B$13)*'S Curve Equation'!$B$14</f>
        <v>9.7236075921183385E-2</v>
      </c>
      <c r="AE141" s="34">
        <f>(1/(1+EXP(('S Curve Equation'!$B$11-AE96*'S Curve Equation'!$B$12)*'S Curve Equation'!$B$10))+'S Curve Equation'!$B$13)*'S Curve Equation'!$B$14</f>
        <v>9.5939799577716534E-2</v>
      </c>
      <c r="AF141" s="34">
        <f>(1/(1+EXP(('S Curve Equation'!$B$11-AF96*'S Curve Equation'!$B$12)*'S Curve Equation'!$B$10))+'S Curve Equation'!$B$13)*'S Curve Equation'!$B$14</f>
        <v>9.4668018845380342E-2</v>
      </c>
    </row>
    <row r="142" spans="1:32" x14ac:dyDescent="0.2">
      <c r="A142" s="12" t="s">
        <v>29</v>
      </c>
      <c r="B142" s="34">
        <f>(1/(1+EXP(('S Curve Equation'!$B$11-B97*'S Curve Equation'!$B$12)*'S Curve Equation'!$B$10))+'S Curve Equation'!$B$13)*'S Curve Equation'!$B$14</f>
        <v>0.2206235011990407</v>
      </c>
      <c r="C142" s="34">
        <f>(1/(1+EXP(('S Curve Equation'!$B$11-C97*'S Curve Equation'!$B$12)*'S Curve Equation'!$B$10))+'S Curve Equation'!$B$13)*'S Curve Equation'!$B$14</f>
        <v>0.21996131988077347</v>
      </c>
      <c r="D142" s="34">
        <f>(1/(1+EXP(('S Curve Equation'!$B$11-D97*'S Curve Equation'!$B$12)*'S Curve Equation'!$B$10))+'S Curve Equation'!$B$13)*'S Curve Equation'!$B$14</f>
        <v>0.21946856133977025</v>
      </c>
      <c r="E142" s="34">
        <f>(1/(1+EXP(('S Curve Equation'!$B$11-E97*'S Curve Equation'!$B$12)*'S Curve Equation'!$B$10))+'S Curve Equation'!$B$13)*'S Curve Equation'!$B$14</f>
        <v>0.21770340925033785</v>
      </c>
      <c r="F142" s="34">
        <f>(1/(1+EXP(('S Curve Equation'!$B$11-F97*'S Curve Equation'!$B$12)*'S Curve Equation'!$B$10))+'S Curve Equation'!$B$13)*'S Curve Equation'!$B$14</f>
        <v>0.2144516238102267</v>
      </c>
      <c r="G142" s="34">
        <f>(1/(1+EXP(('S Curve Equation'!$B$11-G97*'S Curve Equation'!$B$12)*'S Curve Equation'!$B$10))+'S Curve Equation'!$B$13)*'S Curve Equation'!$B$14</f>
        <v>0.20978797923129555</v>
      </c>
      <c r="H142" s="34">
        <f>(1/(1+EXP(('S Curve Equation'!$B$11-H97*'S Curve Equation'!$B$12)*'S Curve Equation'!$B$10))+'S Curve Equation'!$B$13)*'S Curve Equation'!$B$14</f>
        <v>0.20389017959128899</v>
      </c>
      <c r="I142" s="34">
        <f>(1/(1+EXP(('S Curve Equation'!$B$11-I97*'S Curve Equation'!$B$12)*'S Curve Equation'!$B$10))+'S Curve Equation'!$B$13)*'S Curve Equation'!$B$14</f>
        <v>0.19779463672158554</v>
      </c>
      <c r="J142" s="34">
        <f>(1/(1+EXP(('S Curve Equation'!$B$11-J97*'S Curve Equation'!$B$12)*'S Curve Equation'!$B$10))+'S Curve Equation'!$B$13)*'S Curve Equation'!$B$14</f>
        <v>0.19313867158820791</v>
      </c>
      <c r="K142" s="34">
        <f>(1/(1+EXP(('S Curve Equation'!$B$11-K97*'S Curve Equation'!$B$12)*'S Curve Equation'!$B$10))+'S Curve Equation'!$B$13)*'S Curve Equation'!$B$14</f>
        <v>0.1895816386096954</v>
      </c>
      <c r="L142" s="34">
        <f>(1/(1+EXP(('S Curve Equation'!$B$11-L97*'S Curve Equation'!$B$12)*'S Curve Equation'!$B$10))+'S Curve Equation'!$B$13)*'S Curve Equation'!$B$14</f>
        <v>0.19011492852062925</v>
      </c>
      <c r="M142" s="34">
        <f>(1/(1+EXP(('S Curve Equation'!$B$11-M97*'S Curve Equation'!$B$12)*'S Curve Equation'!$B$10))+'S Curve Equation'!$B$13)*'S Curve Equation'!$B$14</f>
        <v>0.18713467451764237</v>
      </c>
      <c r="N142" s="34">
        <f>(1/(1+EXP(('S Curve Equation'!$B$11-N97*'S Curve Equation'!$B$12)*'S Curve Equation'!$B$10))+'S Curve Equation'!$B$13)*'S Curve Equation'!$B$14</f>
        <v>0.18421488013308843</v>
      </c>
      <c r="O142" s="34">
        <f>(1/(1+EXP(('S Curve Equation'!$B$11-O97*'S Curve Equation'!$B$12)*'S Curve Equation'!$B$10))+'S Curve Equation'!$B$13)*'S Curve Equation'!$B$14</f>
        <v>0.18135420166377106</v>
      </c>
      <c r="P142" s="34">
        <f>(1/(1+EXP(('S Curve Equation'!$B$11-P97*'S Curve Equation'!$B$12)*'S Curve Equation'!$B$10))+'S Curve Equation'!$B$13)*'S Curve Equation'!$B$14</f>
        <v>0.17855132123398038</v>
      </c>
      <c r="Q142" s="34">
        <f>(1/(1+EXP(('S Curve Equation'!$B$11-Q97*'S Curve Equation'!$B$12)*'S Curve Equation'!$B$10))+'S Curve Equation'!$B$13)*'S Curve Equation'!$B$14</f>
        <v>0.17580494679183473</v>
      </c>
      <c r="R142" s="34">
        <f>(1/(1+EXP(('S Curve Equation'!$B$11-R97*'S Curve Equation'!$B$12)*'S Curve Equation'!$B$10))+'S Curve Equation'!$B$13)*'S Curve Equation'!$B$14</f>
        <v>0.17311381205680071</v>
      </c>
      <c r="S142" s="34">
        <f>(1/(1+EXP(('S Curve Equation'!$B$11-S97*'S Curve Equation'!$B$12)*'S Curve Equation'!$B$10))+'S Curve Equation'!$B$13)*'S Curve Equation'!$B$14</f>
        <v>0.17047667642289568</v>
      </c>
      <c r="T142" s="34">
        <f>(1/(1+EXP(('S Curve Equation'!$B$11-T97*'S Curve Equation'!$B$12)*'S Curve Equation'!$B$10))+'S Curve Equation'!$B$13)*'S Curve Equation'!$B$14</f>
        <v>0.16789232482176289</v>
      </c>
      <c r="U142" s="34">
        <f>(1/(1+EXP(('S Curve Equation'!$B$11-U97*'S Curve Equation'!$B$12)*'S Curve Equation'!$B$10))+'S Curve Equation'!$B$13)*'S Curve Equation'!$B$14</f>
        <v>0.1653595675495414</v>
      </c>
      <c r="V142" s="34">
        <f>(1/(1+EXP(('S Curve Equation'!$B$11-V97*'S Curve Equation'!$B$12)*'S Curve Equation'!$B$10))+'S Curve Equation'!$B$13)*'S Curve Equation'!$B$14</f>
        <v>0.16287724006117155</v>
      </c>
      <c r="W142" s="34">
        <f>(1/(1+EXP(('S Curve Equation'!$B$11-W97*'S Curve Equation'!$B$12)*'S Curve Equation'!$B$10))+'S Curve Equation'!$B$13)*'S Curve Equation'!$B$14</f>
        <v>0.16044420273551979</v>
      </c>
      <c r="X142" s="34">
        <f>(1/(1+EXP(('S Curve Equation'!$B$11-X97*'S Curve Equation'!$B$12)*'S Curve Equation'!$B$10))+'S Curve Equation'!$B$13)*'S Curve Equation'!$B$14</f>
        <v>0.15805934061447943</v>
      </c>
      <c r="Y142" s="34">
        <f>(1/(1+EXP(('S Curve Equation'!$B$11-Y97*'S Curve Equation'!$B$12)*'S Curve Equation'!$B$10))+'S Curve Equation'!$B$13)*'S Curve Equation'!$B$14</f>
        <v>0.15572156311895224</v>
      </c>
      <c r="Z142" s="34">
        <f>(1/(1+EXP(('S Curve Equation'!$B$11-Z97*'S Curve Equation'!$B$12)*'S Curve Equation'!$B$10))+'S Curve Equation'!$B$13)*'S Curve Equation'!$B$14</f>
        <v>0.15342980374442836</v>
      </c>
      <c r="AA142" s="34">
        <f>(1/(1+EXP(('S Curve Equation'!$B$11-AA97*'S Curve Equation'!$B$12)*'S Curve Equation'!$B$10))+'S Curve Equation'!$B$13)*'S Curve Equation'!$B$14</f>
        <v>0.15118301973865292</v>
      </c>
      <c r="AB142" s="34">
        <f>(1/(1+EXP(('S Curve Equation'!$B$11-AB97*'S Curve Equation'!$B$12)*'S Curve Equation'!$B$10))+'S Curve Equation'!$B$13)*'S Curve Equation'!$B$14</f>
        <v>0.14898019176369798</v>
      </c>
      <c r="AC142" s="34">
        <f>(1/(1+EXP(('S Curve Equation'!$B$11-AC97*'S Curve Equation'!$B$12)*'S Curve Equation'!$B$10))+'S Curve Equation'!$B$13)*'S Curve Equation'!$B$14</f>
        <v>0.14682032354457136</v>
      </c>
      <c r="AD142" s="34">
        <f>(1/(1+EXP(('S Curve Equation'!$B$11-AD97*'S Curve Equation'!$B$12)*'S Curve Equation'!$B$10))+'S Curve Equation'!$B$13)*'S Curve Equation'!$B$14</f>
        <v>0.14470244150632536</v>
      </c>
      <c r="AE142" s="34">
        <f>(1/(1+EXP(('S Curve Equation'!$B$11-AE97*'S Curve Equation'!$B$12)*'S Curve Equation'!$B$10))+'S Curve Equation'!$B$13)*'S Curve Equation'!$B$14</f>
        <v>0.14262559440147504</v>
      </c>
      <c r="AF142" s="34">
        <f>(1/(1+EXP(('S Curve Equation'!$B$11-AF97*'S Curve Equation'!$B$12)*'S Curve Equation'!$B$10))+'S Curve Equation'!$B$13)*'S Curve Equation'!$B$14</f>
        <v>0.14058885292938808</v>
      </c>
    </row>
    <row r="143" spans="1:32" x14ac:dyDescent="0.2">
      <c r="A143" s="12" t="s">
        <v>30</v>
      </c>
      <c r="B143" s="34">
        <f>(1/(1+EXP(('S Curve Equation'!$B$11-B98*'S Curve Equation'!$B$12)*'S Curve Equation'!$B$10))+'S Curve Equation'!$B$13)*'S Curve Equation'!$B$14</f>
        <v>0.24731732243229423</v>
      </c>
      <c r="C143" s="34">
        <f>(1/(1+EXP(('S Curve Equation'!$B$11-C98*'S Curve Equation'!$B$12)*'S Curve Equation'!$B$10))+'S Curve Equation'!$B$13)*'S Curve Equation'!$B$14</f>
        <v>0.24657255445939927</v>
      </c>
      <c r="D143" s="34">
        <f>(1/(1+EXP(('S Curve Equation'!$B$11-D98*'S Curve Equation'!$B$12)*'S Curve Equation'!$B$10))+'S Curve Equation'!$B$13)*'S Curve Equation'!$B$14</f>
        <v>0.2460182852053257</v>
      </c>
      <c r="E143" s="34">
        <f>(1/(1+EXP(('S Curve Equation'!$B$11-E98*'S Curve Equation'!$B$12)*'S Curve Equation'!$B$10))+'S Curve Equation'!$B$13)*'S Curve Equation'!$B$14</f>
        <v>0.24403241297900946</v>
      </c>
      <c r="F143" s="34">
        <f>(1/(1+EXP(('S Curve Equation'!$B$11-F98*'S Curve Equation'!$B$12)*'S Curve Equation'!$B$10))+'S Curve Equation'!$B$13)*'S Curve Equation'!$B$14</f>
        <v>0.24037249245818246</v>
      </c>
      <c r="G143" s="34">
        <f>(1/(1+EXP(('S Curve Equation'!$B$11-G98*'S Curve Equation'!$B$12)*'S Curve Equation'!$B$10))+'S Curve Equation'!$B$13)*'S Curve Equation'!$B$14</f>
        <v>0.23512015944400216</v>
      </c>
      <c r="H143" s="34">
        <f>(1/(1+EXP(('S Curve Equation'!$B$11-H98*'S Curve Equation'!$B$12)*'S Curve Equation'!$B$10))+'S Curve Equation'!$B$13)*'S Curve Equation'!$B$14</f>
        <v>0.22847246538614421</v>
      </c>
      <c r="I143" s="34">
        <f>(1/(1+EXP(('S Curve Equation'!$B$11-I98*'S Curve Equation'!$B$12)*'S Curve Equation'!$B$10))+'S Curve Equation'!$B$13)*'S Curve Equation'!$B$14</f>
        <v>0.22159586579072205</v>
      </c>
      <c r="J143" s="34">
        <f>(1/(1+EXP(('S Curve Equation'!$B$11-J98*'S Curve Equation'!$B$12)*'S Curve Equation'!$B$10))+'S Curve Equation'!$B$13)*'S Curve Equation'!$B$14</f>
        <v>0.21633942633966957</v>
      </c>
      <c r="K143" s="34">
        <f>(1/(1+EXP(('S Curve Equation'!$B$11-K98*'S Curve Equation'!$B$12)*'S Curve Equation'!$B$10))+'S Curve Equation'!$B$13)*'S Curve Equation'!$B$14</f>
        <v>0.21232151003411565</v>
      </c>
      <c r="L143" s="34">
        <f>(1/(1+EXP(('S Curve Equation'!$B$11-L98*'S Curve Equation'!$B$12)*'S Curve Equation'!$B$10))+'S Curve Equation'!$B$13)*'S Curve Equation'!$B$14</f>
        <v>0.2129240122025948</v>
      </c>
      <c r="M143" s="34">
        <f>(1/(1+EXP(('S Curve Equation'!$B$11-M98*'S Curve Equation'!$B$12)*'S Curve Equation'!$B$10))+'S Curve Equation'!$B$13)*'S Curve Equation'!$B$14</f>
        <v>0.20955646818324944</v>
      </c>
      <c r="N143" s="34">
        <f>(1/(1+EXP(('S Curve Equation'!$B$11-N98*'S Curve Equation'!$B$12)*'S Curve Equation'!$B$10))+'S Curve Equation'!$B$13)*'S Curve Equation'!$B$14</f>
        <v>0.20625608456476058</v>
      </c>
      <c r="O143" s="34">
        <f>(1/(1+EXP(('S Curve Equation'!$B$11-O98*'S Curve Equation'!$B$12)*'S Curve Equation'!$B$10))+'S Curve Equation'!$B$13)*'S Curve Equation'!$B$14</f>
        <v>0.20302146054541317</v>
      </c>
      <c r="P143" s="34">
        <f>(1/(1+EXP(('S Curve Equation'!$B$11-P98*'S Curve Equation'!$B$12)*'S Curve Equation'!$B$10))+'S Curve Equation'!$B$13)*'S Curve Equation'!$B$14</f>
        <v>0.19985121643289941</v>
      </c>
      <c r="Q143" s="34">
        <f>(1/(1+EXP(('S Curve Equation'!$B$11-Q98*'S Curve Equation'!$B$12)*'S Curve Equation'!$B$10))+'S Curve Equation'!$B$13)*'S Curve Equation'!$B$14</f>
        <v>0.1967439941108842</v>
      </c>
      <c r="R143" s="34">
        <f>(1/(1+EXP(('S Curve Equation'!$B$11-R98*'S Curve Equation'!$B$12)*'S Curve Equation'!$B$10))+'S Curve Equation'!$B$13)*'S Curve Equation'!$B$14</f>
        <v>0.19369845742705954</v>
      </c>
      <c r="S143" s="34">
        <f>(1/(1+EXP(('S Curve Equation'!$B$11-S98*'S Curve Equation'!$B$12)*'S Curve Equation'!$B$10))+'S Curve Equation'!$B$13)*'S Curve Equation'!$B$14</f>
        <v>0.19071329250857857</v>
      </c>
      <c r="T143" s="34">
        <f>(1/(1+EXP(('S Curve Equation'!$B$11-T98*'S Curve Equation'!$B$12)*'S Curve Equation'!$B$10))+'S Curve Equation'!$B$13)*'S Curve Equation'!$B$14</f>
        <v>0.1877872080104212</v>
      </c>
      <c r="U143" s="34">
        <f>(1/(1+EXP(('S Curve Equation'!$B$11-U98*'S Curve Equation'!$B$12)*'S Curve Equation'!$B$10))+'S Curve Equation'!$B$13)*'S Curve Equation'!$B$14</f>
        <v>0.18491893530194259</v>
      </c>
      <c r="V143" s="34">
        <f>(1/(1+EXP(('S Curve Equation'!$B$11-V98*'S Curve Equation'!$B$12)*'S Curve Equation'!$B$10))+'S Curve Equation'!$B$13)*'S Curve Equation'!$B$14</f>
        <v>0.18210722859654357</v>
      </c>
      <c r="W143" s="34">
        <f>(1/(1+EXP(('S Curve Equation'!$B$11-W98*'S Curve Equation'!$B$12)*'S Curve Equation'!$B$10))+'S Curve Equation'!$B$13)*'S Curve Equation'!$B$14</f>
        <v>0.17935086502910491</v>
      </c>
      <c r="X143" s="34">
        <f>(1/(1+EXP(('S Curve Equation'!$B$11-X98*'S Curve Equation'!$B$12)*'S Curve Equation'!$B$10))+'S Curve Equation'!$B$13)*'S Curve Equation'!$B$14</f>
        <v>0.17664864468556415</v>
      </c>
      <c r="Y143" s="34">
        <f>(1/(1+EXP(('S Curve Equation'!$B$11-Y98*'S Curve Equation'!$B$12)*'S Curve Equation'!$B$10))+'S Curve Equation'!$B$13)*'S Curve Equation'!$B$14</f>
        <v>0.17399939058871847</v>
      </c>
      <c r="Z143" s="34">
        <f>(1/(1+EXP(('S Curve Equation'!$B$11-Z98*'S Curve Equation'!$B$12)*'S Curve Equation'!$B$10))+'S Curve Equation'!$B$13)*'S Curve Equation'!$B$14</f>
        <v>0.1714019486441091</v>
      </c>
      <c r="AA143" s="34">
        <f>(1/(1+EXP(('S Curve Equation'!$B$11-AA98*'S Curve Equation'!$B$12)*'S Curve Equation'!$B$10))+'S Curve Equation'!$B$13)*'S Curve Equation'!$B$14</f>
        <v>0.16885518754956944</v>
      </c>
      <c r="AB143" s="34">
        <f>(1/(1+EXP(('S Curve Equation'!$B$11-AB98*'S Curve Equation'!$B$12)*'S Curve Equation'!$B$10))+'S Curve Equation'!$B$13)*'S Curve Equation'!$B$14</f>
        <v>0.16635799867180492</v>
      </c>
      <c r="AC143" s="34">
        <f>(1/(1+EXP(('S Curve Equation'!$B$11-AC98*'S Curve Equation'!$B$12)*'S Curve Equation'!$B$10))+'S Curve Equation'!$B$13)*'S Curve Equation'!$B$14</f>
        <v>0.16390929589314654</v>
      </c>
      <c r="AD143" s="34">
        <f>(1/(1+EXP(('S Curve Equation'!$B$11-AD98*'S Curve Equation'!$B$12)*'S Curve Equation'!$B$10))+'S Curve Equation'!$B$13)*'S Curve Equation'!$B$14</f>
        <v>0.16150801543139973</v>
      </c>
      <c r="AE143" s="34">
        <f>(1/(1+EXP(('S Curve Equation'!$B$11-AE98*'S Curve Equation'!$B$12)*'S Curve Equation'!$B$10))+'S Curve Equation'!$B$13)*'S Curve Equation'!$B$14</f>
        <v>0.15915311563552301</v>
      </c>
      <c r="AF143" s="34">
        <f>(1/(1+EXP(('S Curve Equation'!$B$11-AF98*'S Curve Equation'!$B$12)*'S Curve Equation'!$B$10))+'S Curve Equation'!$B$13)*'S Curve Equation'!$B$14</f>
        <v>0.15684357675967336</v>
      </c>
    </row>
    <row r="144" spans="1:32" x14ac:dyDescent="0.2">
      <c r="A144" s="12" t="s">
        <v>31</v>
      </c>
      <c r="B144" s="34">
        <f>(1/(1+EXP(('S Curve Equation'!$B$11-B99*'S Curve Equation'!$B$12)*'S Curve Equation'!$B$10))+'S Curve Equation'!$B$13)*'S Curve Equation'!$B$14</f>
        <v>0.21846846846846832</v>
      </c>
      <c r="C144" s="34">
        <f>(1/(1+EXP(('S Curve Equation'!$B$11-C99*'S Curve Equation'!$B$12)*'S Curve Equation'!$B$10))+'S Curve Equation'!$B$13)*'S Curve Equation'!$B$14</f>
        <v>0.21781307999825425</v>
      </c>
      <c r="D144" s="34">
        <f>(1/(1+EXP(('S Curve Equation'!$B$11-D99*'S Curve Equation'!$B$12)*'S Curve Equation'!$B$10))+'S Curve Equation'!$B$13)*'S Curve Equation'!$B$14</f>
        <v>0.21732537973235791</v>
      </c>
      <c r="E144" s="34">
        <f>(1/(1+EXP(('S Curve Equation'!$B$11-E99*'S Curve Equation'!$B$12)*'S Curve Equation'!$B$10))+'S Curve Equation'!$B$13)*'S Curve Equation'!$B$14</f>
        <v>0.21557837101298485</v>
      </c>
      <c r="F144" s="34">
        <f>(1/(1+EXP(('S Curve Equation'!$B$11-F99*'S Curve Equation'!$B$12)*'S Curve Equation'!$B$10))+'S Curve Equation'!$B$13)*'S Curve Equation'!$B$14</f>
        <v>0.21236010477806908</v>
      </c>
      <c r="G144" s="34">
        <f>(1/(1+EXP(('S Curve Equation'!$B$11-G99*'S Curve Equation'!$B$12)*'S Curve Equation'!$B$10))+'S Curve Equation'!$B$13)*'S Curve Equation'!$B$14</f>
        <v>0.20774474133172752</v>
      </c>
      <c r="H144" s="34">
        <f>(1/(1+EXP(('S Curve Equation'!$B$11-H99*'S Curve Equation'!$B$12)*'S Curve Equation'!$B$10))+'S Curve Equation'!$B$13)*'S Curve Equation'!$B$14</f>
        <v>0.20190833431930141</v>
      </c>
      <c r="I144" s="34">
        <f>(1/(1+EXP(('S Curve Equation'!$B$11-I99*'S Curve Equation'!$B$12)*'S Curve Equation'!$B$10))+'S Curve Equation'!$B$13)*'S Curve Equation'!$B$14</f>
        <v>0.19587661009933402</v>
      </c>
      <c r="J144" s="34">
        <f>(1/(1+EXP(('S Curve Equation'!$B$11-J99*'S Curve Equation'!$B$12)*'S Curve Equation'!$B$10))+'S Curve Equation'!$B$13)*'S Curve Equation'!$B$14</f>
        <v>0.19126962548740364</v>
      </c>
      <c r="K144" s="34">
        <f>(1/(1+EXP(('S Curve Equation'!$B$11-K99*'S Curve Equation'!$B$12)*'S Curve Equation'!$B$10))+'S Curve Equation'!$B$13)*'S Curve Equation'!$B$14</f>
        <v>0.18775013950335162</v>
      </c>
      <c r="L144" s="34">
        <f>(1/(1+EXP(('S Curve Equation'!$B$11-L99*'S Curve Equation'!$B$12)*'S Curve Equation'!$B$10))+'S Curve Equation'!$B$13)*'S Curve Equation'!$B$14</f>
        <v>0.18827779342462958</v>
      </c>
      <c r="M144" s="34">
        <f>(1/(1+EXP(('S Curve Equation'!$B$11-M99*'S Curve Equation'!$B$12)*'S Curve Equation'!$B$10))+'S Curve Equation'!$B$13)*'S Curve Equation'!$B$14</f>
        <v>0.18532906521781259</v>
      </c>
      <c r="N144" s="34">
        <f>(1/(1+EXP(('S Curve Equation'!$B$11-N99*'S Curve Equation'!$B$12)*'S Curve Equation'!$B$10))+'S Curve Equation'!$B$13)*'S Curve Equation'!$B$14</f>
        <v>0.18244022447087441</v>
      </c>
      <c r="O144" s="34">
        <f>(1/(1+EXP(('S Curve Equation'!$B$11-O99*'S Curve Equation'!$B$12)*'S Curve Equation'!$B$10))+'S Curve Equation'!$B$13)*'S Curve Equation'!$B$14</f>
        <v>0.17960993414986867</v>
      </c>
      <c r="P144" s="34">
        <f>(1/(1+EXP(('S Curve Equation'!$B$11-P99*'S Curve Equation'!$B$12)*'S Curve Equation'!$B$10))+'S Curve Equation'!$B$13)*'S Curve Equation'!$B$14</f>
        <v>0.17683688331850089</v>
      </c>
      <c r="Q144" s="34">
        <f>(1/(1+EXP(('S Curve Equation'!$B$11-Q99*'S Curve Equation'!$B$12)*'S Curve Equation'!$B$10))+'S Curve Equation'!$B$13)*'S Curve Equation'!$B$14</f>
        <v>0.17411978710130954</v>
      </c>
      <c r="R144" s="34">
        <f>(1/(1+EXP(('S Curve Equation'!$B$11-R99*'S Curve Equation'!$B$12)*'S Curve Equation'!$B$10))+'S Curve Equation'!$B$13)*'S Curve Equation'!$B$14</f>
        <v>0.17145738660031504</v>
      </c>
      <c r="S144" s="34">
        <f>(1/(1+EXP(('S Curve Equation'!$B$11-S99*'S Curve Equation'!$B$12)*'S Curve Equation'!$B$10))+'S Curve Equation'!$B$13)*'S Curve Equation'!$B$14</f>
        <v>0.16884844876951902</v>
      </c>
      <c r="T144" s="34">
        <f>(1/(1+EXP(('S Curve Equation'!$B$11-T99*'S Curve Equation'!$B$12)*'S Curve Equation'!$B$10))+'S Curve Equation'!$B$13)*'S Curve Equation'!$B$14</f>
        <v>0.16629176625132683</v>
      </c>
      <c r="U144" s="34">
        <f>(1/(1+EXP(('S Curve Equation'!$B$11-U99*'S Curve Equation'!$B$12)*'S Curve Equation'!$B$10))+'S Curve Equation'!$B$13)*'S Curve Equation'!$B$14</f>
        <v>0.16378615717870118</v>
      </c>
      <c r="V144" s="34">
        <f>(1/(1+EXP(('S Curve Equation'!$B$11-V99*'S Curve Equation'!$B$12)*'S Curve Equation'!$B$10))+'S Curve Equation'!$B$13)*'S Curve Equation'!$B$14</f>
        <v>0.16133046494657896</v>
      </c>
      <c r="W144" s="34">
        <f>(1/(1+EXP(('S Curve Equation'!$B$11-W99*'S Curve Equation'!$B$12)*'S Curve Equation'!$B$10))+'S Curve Equation'!$B$13)*'S Curve Equation'!$B$14</f>
        <v>0.15892355795582999</v>
      </c>
      <c r="X144" s="34">
        <f>(1/(1+EXP(('S Curve Equation'!$B$11-X99*'S Curve Equation'!$B$12)*'S Curve Equation'!$B$10))+'S Curve Equation'!$B$13)*'S Curve Equation'!$B$14</f>
        <v>0.15656432933281417</v>
      </c>
      <c r="Y144" s="34">
        <f>(1/(1+EXP(('S Curve Equation'!$B$11-Y99*'S Curve Equation'!$B$12)*'S Curve Equation'!$B$10))+'S Curve Equation'!$B$13)*'S Curve Equation'!$B$14</f>
        <v>0.15425169662734389</v>
      </c>
      <c r="Z144" s="34">
        <f>(1/(1+EXP(('S Curve Equation'!$B$11-Z99*'S Curve Equation'!$B$12)*'S Curve Equation'!$B$10))+'S Curve Equation'!$B$13)*'S Curve Equation'!$B$14</f>
        <v>0.15198460149167983</v>
      </c>
      <c r="AA144" s="34">
        <f>(1/(1+EXP(('S Curve Equation'!$B$11-AA99*'S Curve Equation'!$B$12)*'S Curve Equation'!$B$10))+'S Curve Equation'!$B$13)*'S Curve Equation'!$B$14</f>
        <v>0.1497620093429593</v>
      </c>
      <c r="AB144" s="34">
        <f>(1/(1+EXP(('S Curve Equation'!$B$11-AB99*'S Curve Equation'!$B$12)*'S Curve Equation'!$B$10))+'S Curve Equation'!$B$13)*'S Curve Equation'!$B$14</f>
        <v>0.14758290901129115</v>
      </c>
      <c r="AC144" s="34">
        <f>(1/(1+EXP(('S Curve Equation'!$B$11-AC99*'S Curve Equation'!$B$12)*'S Curve Equation'!$B$10))+'S Curve Equation'!$B$13)*'S Curve Equation'!$B$14</f>
        <v>0.14544631237557257</v>
      </c>
      <c r="AD144" s="34">
        <f>(1/(1+EXP(('S Curve Equation'!$B$11-AD99*'S Curve Equation'!$B$12)*'S Curve Equation'!$B$10))+'S Curve Equation'!$B$13)*'S Curve Equation'!$B$14</f>
        <v>0.14335125398891163</v>
      </c>
      <c r="AE144" s="34">
        <f>(1/(1+EXP(('S Curve Equation'!$B$11-AE99*'S Curve Equation'!$B$12)*'S Curve Equation'!$B$10))+'S Curve Equation'!$B$13)*'S Curve Equation'!$B$14</f>
        <v>0.14129679069539652</v>
      </c>
      <c r="AF144" s="34">
        <f>(1/(1+EXP(('S Curve Equation'!$B$11-AF99*'S Curve Equation'!$B$12)*'S Curve Equation'!$B$10))+'S Curve Equation'!$B$13)*'S Curve Equation'!$B$14</f>
        <v>0.13928200123980425</v>
      </c>
    </row>
    <row r="145" spans="1:32" x14ac:dyDescent="0.2">
      <c r="A145" s="12" t="s">
        <v>32</v>
      </c>
      <c r="B145" s="34">
        <f>(1/(1+EXP(('S Curve Equation'!$B$11-B100*'S Curve Equation'!$B$12)*'S Curve Equation'!$B$10))+'S Curve Equation'!$B$13)*'S Curve Equation'!$B$14</f>
        <v>0.22558139534883714</v>
      </c>
      <c r="C145" s="34">
        <f>(1/(1+EXP(('S Curve Equation'!$B$11-C100*'S Curve Equation'!$B$12)*'S Curve Equation'!$B$10))+'S Curve Equation'!$B$13)*'S Curve Equation'!$B$14</f>
        <v>0.22490365322397712</v>
      </c>
      <c r="D145" s="34">
        <f>(1/(1+EXP(('S Curve Equation'!$B$11-D100*'S Curve Equation'!$B$12)*'S Curve Equation'!$B$10))+'S Curve Equation'!$B$13)*'S Curve Equation'!$B$14</f>
        <v>0.2243993067995568</v>
      </c>
      <c r="E145" s="34">
        <f>(1/(1+EXP(('S Curve Equation'!$B$11-E100*'S Curve Equation'!$B$12)*'S Curve Equation'!$B$10))+'S Curve Equation'!$B$13)*'S Curve Equation'!$B$14</f>
        <v>0.22259258649577893</v>
      </c>
      <c r="F145" s="34">
        <f>(1/(1+EXP(('S Curve Equation'!$B$11-F100*'S Curve Equation'!$B$12)*'S Curve Equation'!$B$10))+'S Curve Equation'!$B$13)*'S Curve Equation'!$B$14</f>
        <v>0.21926398909367148</v>
      </c>
      <c r="G145" s="34">
        <f>(1/(1+EXP(('S Curve Equation'!$B$11-G100*'S Curve Equation'!$B$12)*'S Curve Equation'!$B$10))+'S Curve Equation'!$B$13)*'S Curve Equation'!$B$14</f>
        <v>0.21448966823833662</v>
      </c>
      <c r="H145" s="34">
        <f>(1/(1+EXP(('S Curve Equation'!$B$11-H100*'S Curve Equation'!$B$12)*'S Curve Equation'!$B$10))+'S Curve Equation'!$B$13)*'S Curve Equation'!$B$14</f>
        <v>0.20845107678560856</v>
      </c>
      <c r="I145" s="34">
        <f>(1/(1+EXP(('S Curve Equation'!$B$11-I100*'S Curve Equation'!$B$12)*'S Curve Equation'!$B$10))+'S Curve Equation'!$B$13)*'S Curve Equation'!$B$14</f>
        <v>0.20220911049099197</v>
      </c>
      <c r="J145" s="34">
        <f>(1/(1+EXP(('S Curve Equation'!$B$11-J100*'S Curve Equation'!$B$12)*'S Curve Equation'!$B$10))+'S Curve Equation'!$B$13)*'S Curve Equation'!$B$14</f>
        <v>0.1974407209254363</v>
      </c>
      <c r="K145" s="34">
        <f>(1/(1+EXP(('S Curve Equation'!$B$11-K100*'S Curve Equation'!$B$12)*'S Curve Equation'!$B$10))+'S Curve Equation'!$B$13)*'S Curve Equation'!$B$14</f>
        <v>0.1937974811711855</v>
      </c>
      <c r="L145" s="34">
        <f>(1/(1+EXP(('S Curve Equation'!$B$11-L100*'S Curve Equation'!$B$12)*'S Curve Equation'!$B$10))+'S Curve Equation'!$B$13)*'S Curve Equation'!$B$14</f>
        <v>0.19434371253431737</v>
      </c>
      <c r="M145" s="34">
        <f>(1/(1+EXP(('S Curve Equation'!$B$11-M100*'S Curve Equation'!$B$12)*'S Curve Equation'!$B$10))+'S Curve Equation'!$B$13)*'S Curve Equation'!$B$14</f>
        <v>0.19129106227611523</v>
      </c>
      <c r="N145" s="34">
        <f>(1/(1+EXP(('S Curve Equation'!$B$11-N100*'S Curve Equation'!$B$12)*'S Curve Equation'!$B$10))+'S Curve Equation'!$B$13)*'S Curve Equation'!$B$14</f>
        <v>0.18830017105832059</v>
      </c>
      <c r="O145" s="34">
        <f>(1/(1+EXP(('S Curve Equation'!$B$11-O100*'S Curve Equation'!$B$12)*'S Curve Equation'!$B$10))+'S Curve Equation'!$B$13)*'S Curve Equation'!$B$14</f>
        <v>0.18536968097690001</v>
      </c>
      <c r="P145" s="34">
        <f>(1/(1+EXP(('S Curve Equation'!$B$11-P100*'S Curve Equation'!$B$12)*'S Curve Equation'!$B$10))+'S Curve Equation'!$B$13)*'S Curve Equation'!$B$14</f>
        <v>0.18249825927068605</v>
      </c>
      <c r="Q145" s="34">
        <f>(1/(1+EXP(('S Curve Equation'!$B$11-Q100*'S Curve Equation'!$B$12)*'S Curve Equation'!$B$10))+'S Curve Equation'!$B$13)*'S Curve Equation'!$B$14</f>
        <v>0.17968459839688236</v>
      </c>
      <c r="R145" s="34">
        <f>(1/(1+EXP(('S Curve Equation'!$B$11-R100*'S Curve Equation'!$B$12)*'S Curve Equation'!$B$10))+'S Curve Equation'!$B$13)*'S Curve Equation'!$B$14</f>
        <v>0.17692741605240081</v>
      </c>
      <c r="S145" s="34">
        <f>(1/(1+EXP(('S Curve Equation'!$B$11-S100*'S Curve Equation'!$B$12)*'S Curve Equation'!$B$10))+'S Curve Equation'!$B$13)*'S Curve Equation'!$B$14</f>
        <v>0.17422545514580984</v>
      </c>
      <c r="T145" s="34">
        <f>(1/(1+EXP(('S Curve Equation'!$B$11-T100*'S Curve Equation'!$B$12)*'S Curve Equation'!$B$10))+'S Curve Equation'!$B$13)*'S Curve Equation'!$B$14</f>
        <v>0.17157748372435383</v>
      </c>
      <c r="U145" s="34">
        <f>(1/(1+EXP(('S Curve Equation'!$B$11-U100*'S Curve Equation'!$B$12)*'S Curve Equation'!$B$10))+'S Curve Equation'!$B$13)*'S Curve Equation'!$B$14</f>
        <v>0.16898229486022182</v>
      </c>
      <c r="V145" s="34">
        <f>(1/(1+EXP(('S Curve Equation'!$B$11-V100*'S Curve Equation'!$B$12)*'S Curve Equation'!$B$10))+'S Curve Equation'!$B$13)*'S Curve Equation'!$B$14</f>
        <v>0.16643870649995923</v>
      </c>
      <c r="W145" s="34">
        <f>(1/(1+EXP(('S Curve Equation'!$B$11-W100*'S Curve Equation'!$B$12)*'S Curve Equation'!$B$10))+'S Curve Equation'!$B$13)*'S Curve Equation'!$B$14</f>
        <v>0.16394556128064544</v>
      </c>
      <c r="X145" s="34">
        <f>(1/(1+EXP(('S Curve Equation'!$B$11-X100*'S Curve Equation'!$B$12)*'S Curve Equation'!$B$10))+'S Curve Equation'!$B$13)*'S Curve Equation'!$B$14</f>
        <v>0.16150172631622622</v>
      </c>
      <c r="Y145" s="34">
        <f>(1/(1+EXP(('S Curve Equation'!$B$11-Y100*'S Curve Equation'!$B$12)*'S Curve Equation'!$B$10))+'S Curve Equation'!$B$13)*'S Curve Equation'!$B$14</f>
        <v>0.15910609295712733</v>
      </c>
      <c r="Z145" s="34">
        <f>(1/(1+EXP(('S Curve Equation'!$B$11-Z100*'S Curve Equation'!$B$12)*'S Curve Equation'!$B$10))+'S Curve Equation'!$B$13)*'S Curve Equation'!$B$14</f>
        <v>0.15675757652607888</v>
      </c>
      <c r="AA145" s="34">
        <f>(1/(1+EXP(('S Curve Equation'!$B$11-AA100*'S Curve Equation'!$B$12)*'S Curve Equation'!$B$10))+'S Curve Equation'!$B$13)*'S Curve Equation'!$B$14</f>
        <v>0.15445511603284373</v>
      </c>
      <c r="AB145" s="34">
        <f>(1/(1+EXP(('S Curve Equation'!$B$11-AB100*'S Curve Equation'!$B$12)*'S Curve Equation'!$B$10))+'S Curve Equation'!$B$13)*'S Curve Equation'!$B$14</f>
        <v>0.15219767387035879</v>
      </c>
      <c r="AC145" s="34">
        <f>(1/(1+EXP(('S Curve Equation'!$B$11-AC100*'S Curve Equation'!$B$12)*'S Curve Equation'!$B$10))+'S Curve Equation'!$B$13)*'S Curve Equation'!$B$14</f>
        <v>0.14998423549460921</v>
      </c>
      <c r="AD145" s="34">
        <f>(1/(1+EXP(('S Curve Equation'!$B$11-AD100*'S Curve Equation'!$B$12)*'S Curve Equation'!$B$10))+'S Curve Equation'!$B$13)*'S Curve Equation'!$B$14</f>
        <v>0.14781380909037117</v>
      </c>
      <c r="AE145" s="34">
        <f>(1/(1+EXP(('S Curve Equation'!$B$11-AE100*'S Curve Equation'!$B$12)*'S Curve Equation'!$B$10))+'S Curve Equation'!$B$13)*'S Curve Equation'!$B$14</f>
        <v>0.1456854252248011</v>
      </c>
      <c r="AF145" s="34">
        <f>(1/(1+EXP(('S Curve Equation'!$B$11-AF100*'S Curve Equation'!$B$12)*'S Curve Equation'!$B$10))+'S Curve Equation'!$B$13)*'S Curve Equation'!$B$14</f>
        <v>0.14359813649069136</v>
      </c>
    </row>
    <row r="146" spans="1:32" x14ac:dyDescent="0.2">
      <c r="A146" s="12" t="s">
        <v>33</v>
      </c>
      <c r="B146" s="34">
        <f>(1/(1+EXP(('S Curve Equation'!$B$11-B101*'S Curve Equation'!$B$12)*'S Curve Equation'!$B$10))+'S Curve Equation'!$B$13)*'S Curve Equation'!$B$14</f>
        <v>0.20349563046192254</v>
      </c>
      <c r="C146" s="34">
        <f>(1/(1+EXP(('S Curve Equation'!$B$11-C101*'S Curve Equation'!$B$12)*'S Curve Equation'!$B$10))+'S Curve Equation'!$B$13)*'S Curve Equation'!$B$14</f>
        <v>0.20288789034951685</v>
      </c>
      <c r="D146" s="34">
        <f>(1/(1+EXP(('S Curve Equation'!$B$11-D101*'S Curve Equation'!$B$12)*'S Curve Equation'!$B$10))+'S Curve Equation'!$B$13)*'S Curve Equation'!$B$14</f>
        <v>0.20243566724610884</v>
      </c>
      <c r="E146" s="34">
        <f>(1/(1+EXP(('S Curve Equation'!$B$11-E101*'S Curve Equation'!$B$12)*'S Curve Equation'!$B$10))+'S Curve Equation'!$B$13)*'S Curve Equation'!$B$14</f>
        <v>0.20081588220634042</v>
      </c>
      <c r="F146" s="34">
        <f>(1/(1+EXP(('S Curve Equation'!$B$11-F101*'S Curve Equation'!$B$12)*'S Curve Equation'!$B$10))+'S Curve Equation'!$B$13)*'S Curve Equation'!$B$14</f>
        <v>0.19783254235568412</v>
      </c>
      <c r="G146" s="34">
        <f>(1/(1+EXP(('S Curve Equation'!$B$11-G101*'S Curve Equation'!$B$12)*'S Curve Equation'!$B$10))+'S Curve Equation'!$B$13)*'S Curve Equation'!$B$14</f>
        <v>0.19355531207431442</v>
      </c>
      <c r="H146" s="34">
        <f>(1/(1+EXP(('S Curve Equation'!$B$11-H101*'S Curve Equation'!$B$12)*'S Curve Equation'!$B$10))+'S Curve Equation'!$B$13)*'S Curve Equation'!$B$14</f>
        <v>0.1881484431912871</v>
      </c>
      <c r="I146" s="34">
        <f>(1/(1+EXP(('S Curve Equation'!$B$11-I101*'S Curve Equation'!$B$12)*'S Curve Equation'!$B$10))+'S Curve Equation'!$B$13)*'S Curve Equation'!$B$14</f>
        <v>0.18256275286834439</v>
      </c>
      <c r="J146" s="34">
        <f>(1/(1+EXP(('S Curve Equation'!$B$11-J101*'S Curve Equation'!$B$12)*'S Curve Equation'!$B$10))+'S Curve Equation'!$B$13)*'S Curve Equation'!$B$14</f>
        <v>0.17829778077712435</v>
      </c>
      <c r="K146" s="34">
        <f>(1/(1+EXP(('S Curve Equation'!$B$11-K101*'S Curve Equation'!$B$12)*'S Curve Equation'!$B$10))+'S Curve Equation'!$B$13)*'S Curve Equation'!$B$14</f>
        <v>0.17504029222916964</v>
      </c>
      <c r="L146" s="34">
        <f>(1/(1+EXP(('S Curve Equation'!$B$11-L101*'S Curve Equation'!$B$12)*'S Curve Equation'!$B$10))+'S Curve Equation'!$B$13)*'S Curve Equation'!$B$14</f>
        <v>0.1755286287459642</v>
      </c>
      <c r="M146" s="34">
        <f>(1/(1+EXP(('S Curve Equation'!$B$11-M101*'S Curve Equation'!$B$12)*'S Curve Equation'!$B$10))+'S Curve Equation'!$B$13)*'S Curve Equation'!$B$14</f>
        <v>0.1727997853109422</v>
      </c>
      <c r="N146" s="34">
        <f>(1/(1+EXP(('S Curve Equation'!$B$11-N101*'S Curve Equation'!$B$12)*'S Curve Equation'!$B$10))+'S Curve Equation'!$B$13)*'S Curve Equation'!$B$14</f>
        <v>0.17012673754518287</v>
      </c>
      <c r="O146" s="34">
        <f>(1/(1+EXP(('S Curve Equation'!$B$11-O101*'S Curve Equation'!$B$12)*'S Curve Equation'!$B$10))+'S Curve Equation'!$B$13)*'S Curve Equation'!$B$14</f>
        <v>0.16750820283752715</v>
      </c>
      <c r="P146" s="34">
        <f>(1/(1+EXP(('S Curve Equation'!$B$11-P101*'S Curve Equation'!$B$12)*'S Curve Equation'!$B$10))+'S Curve Equation'!$B$13)*'S Curve Equation'!$B$14</f>
        <v>0.16494292609347982</v>
      </c>
      <c r="Q146" s="34">
        <f>(1/(1+EXP(('S Curve Equation'!$B$11-Q101*'S Curve Equation'!$B$12)*'S Curve Equation'!$B$10))+'S Curve Equation'!$B$13)*'S Curve Equation'!$B$14</f>
        <v>0.16242967948982662</v>
      </c>
      <c r="R146" s="34">
        <f>(1/(1+EXP(('S Curve Equation'!$B$11-R101*'S Curve Equation'!$B$12)*'S Curve Equation'!$B$10))+'S Curve Equation'!$B$13)*'S Curve Equation'!$B$14</f>
        <v>0.15996726219792262</v>
      </c>
      <c r="S146" s="34">
        <f>(1/(1+EXP(('S Curve Equation'!$B$11-S101*'S Curve Equation'!$B$12)*'S Curve Equation'!$B$10))+'S Curve Equation'!$B$13)*'S Curve Equation'!$B$14</f>
        <v>0.15755450007917204</v>
      </c>
      <c r="T146" s="34">
        <f>(1/(1+EXP(('S Curve Equation'!$B$11-T101*'S Curve Equation'!$B$12)*'S Curve Equation'!$B$10))+'S Curve Equation'!$B$13)*'S Curve Equation'!$B$14</f>
        <v>0.15519024535594783</v>
      </c>
      <c r="U146" s="34">
        <f>(1/(1+EXP(('S Curve Equation'!$B$11-U101*'S Curve Equation'!$B$12)*'S Curve Equation'!$B$10))+'S Curve Equation'!$B$13)*'S Curve Equation'!$B$14</f>
        <v>0.15287337626096498</v>
      </c>
      <c r="V146" s="34">
        <f>(1/(1+EXP(('S Curve Equation'!$B$11-V101*'S Curve Equation'!$B$12)*'S Curve Equation'!$B$10))+'S Curve Equation'!$B$13)*'S Curve Equation'!$B$14</f>
        <v>0.15060279666788207</v>
      </c>
      <c r="W146" s="34">
        <f>(1/(1+EXP(('S Curve Equation'!$B$11-W101*'S Curve Equation'!$B$12)*'S Curve Equation'!$B$10))+'S Curve Equation'!$B$13)*'S Curve Equation'!$B$14</f>
        <v>0.1483774357056841</v>
      </c>
      <c r="X146" s="34">
        <f>(1/(1+EXP(('S Curve Equation'!$B$11-X101*'S Curve Equation'!$B$12)*'S Curve Equation'!$B$10))+'S Curve Equation'!$B$13)*'S Curve Equation'!$B$14</f>
        <v>0.14619624735921258</v>
      </c>
      <c r="Y146" s="34">
        <f>(1/(1+EXP(('S Curve Equation'!$B$11-Y101*'S Curve Equation'!$B$12)*'S Curve Equation'!$B$10))+'S Curve Equation'!$B$13)*'S Curve Equation'!$B$14</f>
        <v>0.14405821005799241</v>
      </c>
      <c r="Z146" s="34">
        <f>(1/(1+EXP(('S Curve Equation'!$B$11-Z101*'S Curve Equation'!$B$12)*'S Curve Equation'!$B$10))+'S Curve Equation'!$B$13)*'S Curve Equation'!$B$14</f>
        <v>0.14196232625535551</v>
      </c>
      <c r="AA146" s="34">
        <f>(1/(1+EXP(('S Curve Equation'!$B$11-AA101*'S Curve Equation'!$B$12)*'S Curve Equation'!$B$10))+'S Curve Equation'!$B$13)*'S Curve Equation'!$B$14</f>
        <v>0.13990762199966833</v>
      </c>
      <c r="AB146" s="34">
        <f>(1/(1+EXP(('S Curve Equation'!$B$11-AB101*'S Curve Equation'!$B$12)*'S Curve Equation'!$B$10))+'S Curve Equation'!$B$13)*'S Curve Equation'!$B$14</f>
        <v>0.13789314649933274</v>
      </c>
      <c r="AC146" s="34">
        <f>(1/(1+EXP(('S Curve Equation'!$B$11-AC101*'S Curve Equation'!$B$12)*'S Curve Equation'!$B$10))+'S Curve Equation'!$B$13)*'S Curve Equation'!$B$14</f>
        <v>0.13591797168308051</v>
      </c>
      <c r="AD146" s="34">
        <f>(1/(1+EXP(('S Curve Equation'!$B$11-AD101*'S Curve Equation'!$B$12)*'S Curve Equation'!$B$10))+'S Curve Equation'!$B$13)*'S Curve Equation'!$B$14</f>
        <v>0.13398119175694245</v>
      </c>
      <c r="AE146" s="34">
        <f>(1/(1+EXP(('S Curve Equation'!$B$11-AE101*'S Curve Equation'!$B$12)*'S Curve Equation'!$B$10))+'S Curve Equation'!$B$13)*'S Curve Equation'!$B$14</f>
        <v>0.13208192275915306</v>
      </c>
      <c r="AF146" s="34">
        <f>(1/(1+EXP(('S Curve Equation'!$B$11-AF101*'S Curve Equation'!$B$12)*'S Curve Equation'!$B$10))+'S Curve Equation'!$B$13)*'S Curve Equation'!$B$14</f>
        <v>0.13021930211413435</v>
      </c>
    </row>
    <row r="147" spans="1:32" x14ac:dyDescent="0.2">
      <c r="A147" s="12" t="s">
        <v>34</v>
      </c>
      <c r="B147" s="34">
        <f>(1/(1+EXP(('S Curve Equation'!$B$11-B102*'S Curve Equation'!$B$12)*'S Curve Equation'!$B$10))+'S Curve Equation'!$B$13)*'S Curve Equation'!$B$14</f>
        <v>0.21649484536082472</v>
      </c>
      <c r="C147" s="34">
        <f>(1/(1+EXP(('S Curve Equation'!$B$11-C102*'S Curve Equation'!$B$12)*'S Curve Equation'!$B$10))+'S Curve Equation'!$B$13)*'S Curve Equation'!$B$14</f>
        <v>0.21584569294500897</v>
      </c>
      <c r="D147" s="34">
        <f>(1/(1+EXP(('S Curve Equation'!$B$11-D102*'S Curve Equation'!$B$12)*'S Curve Equation'!$B$10))+'S Curve Equation'!$B$13)*'S Curve Equation'!$B$14</f>
        <v>0.2153626362084648</v>
      </c>
      <c r="E147" s="34">
        <f>(1/(1+EXP(('S Curve Equation'!$B$11-E102*'S Curve Equation'!$B$12)*'S Curve Equation'!$B$10))+'S Curve Equation'!$B$13)*'S Curve Equation'!$B$14</f>
        <v>0.21363228230740394</v>
      </c>
      <c r="F147" s="34">
        <f>(1/(1+EXP(('S Curve Equation'!$B$11-F102*'S Curve Equation'!$B$12)*'S Curve Equation'!$B$10))+'S Curve Equation'!$B$13)*'S Curve Equation'!$B$14</f>
        <v>0.21044478152643981</v>
      </c>
      <c r="G147" s="34">
        <f>(1/(1+EXP(('S Curve Equation'!$B$11-G102*'S Curve Equation'!$B$12)*'S Curve Equation'!$B$10))+'S Curve Equation'!$B$13)*'S Curve Equation'!$B$14</f>
        <v>0.20587372444403548</v>
      </c>
      <c r="H147" s="34">
        <f>(1/(1+EXP(('S Curve Equation'!$B$11-H102*'S Curve Equation'!$B$12)*'S Curve Equation'!$B$10))+'S Curve Equation'!$B$13)*'S Curve Equation'!$B$14</f>
        <v>0.20009364226425613</v>
      </c>
      <c r="I147" s="34">
        <f>(1/(1+EXP(('S Curve Equation'!$B$11-I102*'S Curve Equation'!$B$12)*'S Curve Equation'!$B$10))+'S Curve Equation'!$B$13)*'S Curve Equation'!$B$14</f>
        <v>0.19412045313187301</v>
      </c>
      <c r="J147" s="34">
        <f>(1/(1+EXP(('S Curve Equation'!$B$11-J102*'S Curve Equation'!$B$12)*'S Curve Equation'!$B$10))+'S Curve Equation'!$B$13)*'S Curve Equation'!$B$14</f>
        <v>0.18955838365388236</v>
      </c>
      <c r="K147" s="34">
        <f>(1/(1+EXP(('S Curve Equation'!$B$11-K102*'S Curve Equation'!$B$12)*'S Curve Equation'!$B$10))+'S Curve Equation'!$B$13)*'S Curve Equation'!$B$14</f>
        <v>0.18607332243743294</v>
      </c>
      <c r="L147" s="34">
        <f>(1/(1+EXP(('S Curve Equation'!$B$11-L102*'S Curve Equation'!$B$12)*'S Curve Equation'!$B$10))+'S Curve Equation'!$B$13)*'S Curve Equation'!$B$14</f>
        <v>0.18659580934661707</v>
      </c>
      <c r="M147" s="34">
        <f>(1/(1+EXP(('S Curve Equation'!$B$11-M102*'S Curve Equation'!$B$12)*'S Curve Equation'!$B$10))+'S Curve Equation'!$B$13)*'S Curve Equation'!$B$14</f>
        <v>0.18367598222556089</v>
      </c>
      <c r="N147" s="34">
        <f>(1/(1+EXP(('S Curve Equation'!$B$11-N102*'S Curve Equation'!$B$12)*'S Curve Equation'!$B$10))+'S Curve Equation'!$B$13)*'S Curve Equation'!$B$14</f>
        <v>0.1808155147476164</v>
      </c>
      <c r="O147" s="34">
        <f>(1/(1+EXP(('S Curve Equation'!$B$11-O102*'S Curve Equation'!$B$12)*'S Curve Equation'!$B$10))+'S Curve Equation'!$B$13)*'S Curve Equation'!$B$14</f>
        <v>0.17801307624788362</v>
      </c>
      <c r="P147" s="34">
        <f>(1/(1+EXP(('S Curve Equation'!$B$11-P102*'S Curve Equation'!$B$12)*'S Curve Equation'!$B$10))+'S Curve Equation'!$B$13)*'S Curve Equation'!$B$14</f>
        <v>0.17526736239196108</v>
      </c>
      <c r="Q147" s="34">
        <f>(1/(1+EXP(('S Curve Equation'!$B$11-Q102*'S Curve Equation'!$B$12)*'S Curve Equation'!$B$10))+'S Curve Equation'!$B$13)*'S Curve Equation'!$B$14</f>
        <v>0.17257709510943495</v>
      </c>
      <c r="R147" s="34">
        <f>(1/(1+EXP(('S Curve Equation'!$B$11-R102*'S Curve Equation'!$B$12)*'S Curve Equation'!$B$10))+'S Curve Equation'!$B$13)*'S Curve Equation'!$B$14</f>
        <v>0.1699410224829124</v>
      </c>
      <c r="S147" s="34">
        <f>(1/(1+EXP(('S Curve Equation'!$B$11-S102*'S Curve Equation'!$B$12)*'S Curve Equation'!$B$10))+'S Curve Equation'!$B$13)*'S Curve Equation'!$B$14</f>
        <v>0.16735791859687019</v>
      </c>
      <c r="T147" s="34">
        <f>(1/(1+EXP(('S Curve Equation'!$B$11-T102*'S Curve Equation'!$B$12)*'S Curve Equation'!$B$10))+'S Curve Equation'!$B$13)*'S Curve Equation'!$B$14</f>
        <v>0.16482658335028286</v>
      </c>
      <c r="U147" s="34">
        <f>(1/(1+EXP(('S Curve Equation'!$B$11-U102*'S Curve Equation'!$B$12)*'S Curve Equation'!$B$10))+'S Curve Equation'!$B$13)*'S Curve Equation'!$B$14</f>
        <v>0.16234584223673418</v>
      </c>
      <c r="V147" s="34">
        <f>(1/(1+EXP(('S Curve Equation'!$B$11-V102*'S Curve Equation'!$B$12)*'S Curve Equation'!$B$10))+'S Curve Equation'!$B$13)*'S Curve Equation'!$B$14</f>
        <v>0.15991454609544353</v>
      </c>
      <c r="W147" s="34">
        <f>(1/(1+EXP(('S Curve Equation'!$B$11-W102*'S Curve Equation'!$B$12)*'S Curve Equation'!$B$10))+'S Curve Equation'!$B$13)*'S Curve Equation'!$B$14</f>
        <v>0.15753157083639022</v>
      </c>
      <c r="X147" s="34">
        <f>(1/(1+EXP(('S Curve Equation'!$B$11-X102*'S Curve Equation'!$B$12)*'S Curve Equation'!$B$10))+'S Curve Equation'!$B$13)*'S Curve Equation'!$B$14</f>
        <v>0.15519581714249969</v>
      </c>
      <c r="Y147" s="34">
        <f>(1/(1+EXP(('S Curve Equation'!$B$11-Y102*'S Curve Equation'!$B$12)*'S Curve Equation'!$B$10))+'S Curve Equation'!$B$13)*'S Curve Equation'!$B$14</f>
        <v>0.15290621015161113</v>
      </c>
      <c r="Z147" s="34">
        <f>(1/(1+EXP(('S Curve Equation'!$B$11-Z102*'S Curve Equation'!$B$12)*'S Curve Equation'!$B$10))+'S Curve Equation'!$B$13)*'S Curve Equation'!$B$14</f>
        <v>0.15066169912077002</v>
      </c>
      <c r="AA147" s="34">
        <f>(1/(1+EXP(('S Curve Equation'!$B$11-AA102*'S Curve Equation'!$B$12)*'S Curve Equation'!$B$10))+'S Curve Equation'!$B$13)*'S Curve Equation'!$B$14</f>
        <v>0.14846125707516517</v>
      </c>
      <c r="AB147" s="34">
        <f>(1/(1+EXP(('S Curve Equation'!$B$11-AB102*'S Curve Equation'!$B$12)*'S Curve Equation'!$B$10))+'S Curve Equation'!$B$13)*'S Curve Equation'!$B$14</f>
        <v>0.14630388044386816</v>
      </c>
      <c r="AC147" s="34">
        <f>(1/(1+EXP(('S Curve Equation'!$B$11-AC102*'S Curve Equation'!$B$12)*'S Curve Equation'!$B$10))+'S Curve Equation'!$B$13)*'S Curve Equation'!$B$14</f>
        <v>0.14418858868435874</v>
      </c>
      <c r="AD147" s="34">
        <f>(1/(1+EXP(('S Curve Equation'!$B$11-AD102*'S Curve Equation'!$B$12)*'S Curve Equation'!$B$10))+'S Curve Equation'!$B$13)*'S Curve Equation'!$B$14</f>
        <v>0.14211442389764961</v>
      </c>
      <c r="AE147" s="34">
        <f>(1/(1+EXP(('S Curve Equation'!$B$11-AE102*'S Curve Equation'!$B$12)*'S Curve Equation'!$B$10))+'S Curve Equation'!$B$13)*'S Curve Equation'!$B$14</f>
        <v>0.14008045043568973</v>
      </c>
      <c r="AF147" s="34">
        <f>(1/(1+EXP(('S Curve Equation'!$B$11-AF102*'S Curve Equation'!$B$12)*'S Curve Equation'!$B$10))+'S Curve Equation'!$B$13)*'S Curve Equation'!$B$14</f>
        <v>0.13808575450257379</v>
      </c>
    </row>
    <row r="148" spans="1:32" x14ac:dyDescent="0.2">
      <c r="A148" s="12" t="s">
        <v>92</v>
      </c>
      <c r="B148" s="34">
        <f>(1/(1+EXP(('S Curve Equation'!$B$11-B103*'S Curve Equation'!$B$12)*'S Curve Equation'!$B$10))+'S Curve Equation'!$B$13)*'S Curve Equation'!$B$14</f>
        <v>0.20370370370370361</v>
      </c>
      <c r="C148" s="34">
        <f>(1/(1+EXP(('S Curve Equation'!$B$11-C103*'S Curve Equation'!$B$12)*'S Curve Equation'!$B$10))+'S Curve Equation'!$B$13)*'S Curve Equation'!$B$14</f>
        <v>0.20309529633417153</v>
      </c>
      <c r="D148" s="34">
        <f>(1/(1+EXP(('S Curve Equation'!$B$11-D103*'S Curve Equation'!$B$12)*'S Curve Equation'!$B$10))+'S Curve Equation'!$B$13)*'S Curve Equation'!$B$14</f>
        <v>0.20264257646338285</v>
      </c>
      <c r="E148" s="34">
        <f>(1/(1+EXP(('S Curve Equation'!$B$11-E103*'S Curve Equation'!$B$12)*'S Curve Equation'!$B$10))+'S Curve Equation'!$B$13)*'S Curve Equation'!$B$14</f>
        <v>0.2010210103073708</v>
      </c>
      <c r="F148" s="34">
        <f>(1/(1+EXP(('S Curve Equation'!$B$11-F103*'S Curve Equation'!$B$12)*'S Curve Equation'!$B$10))+'S Curve Equation'!$B$13)*'S Curve Equation'!$B$14</f>
        <v>0.19803438284467736</v>
      </c>
      <c r="G148" s="34">
        <f>(1/(1+EXP(('S Curve Equation'!$B$11-G103*'S Curve Equation'!$B$12)*'S Curve Equation'!$B$10))+'S Curve Equation'!$B$13)*'S Curve Equation'!$B$14</f>
        <v>0.19375242361040518</v>
      </c>
      <c r="H148" s="34">
        <f>(1/(1+EXP(('S Curve Equation'!$B$11-H103*'S Curve Equation'!$B$12)*'S Curve Equation'!$B$10))+'S Curve Equation'!$B$13)*'S Curve Equation'!$B$14</f>
        <v>0.1883395522996652</v>
      </c>
      <c r="I148" s="34">
        <f>(1/(1+EXP(('S Curve Equation'!$B$11-I103*'S Curve Equation'!$B$12)*'S Curve Equation'!$B$10))+'S Curve Equation'!$B$13)*'S Curve Equation'!$B$14</f>
        <v>0.18274763456533075</v>
      </c>
      <c r="J148" s="34">
        <f>(1/(1+EXP(('S Curve Equation'!$B$11-J103*'S Curve Equation'!$B$12)*'S Curve Equation'!$B$10))+'S Curve Equation'!$B$13)*'S Curve Equation'!$B$14</f>
        <v>0.17847789104055251</v>
      </c>
      <c r="K148" s="34">
        <f>(1/(1+EXP(('S Curve Equation'!$B$11-K103*'S Curve Equation'!$B$12)*'S Curve Equation'!$B$10))+'S Curve Equation'!$B$13)*'S Curve Equation'!$B$14</f>
        <v>0.17521674942189386</v>
      </c>
      <c r="L148" s="34">
        <f>(1/(1+EXP(('S Curve Equation'!$B$11-L103*'S Curve Equation'!$B$12)*'S Curve Equation'!$B$10))+'S Curve Equation'!$B$13)*'S Curve Equation'!$B$14</f>
        <v>0.17570563403523057</v>
      </c>
      <c r="M148" s="34">
        <f>(1/(1+EXP(('S Curve Equation'!$B$11-M103*'S Curve Equation'!$B$12)*'S Curve Equation'!$B$10))+'S Curve Equation'!$B$13)*'S Curve Equation'!$B$14</f>
        <v>0.1729737258398964</v>
      </c>
      <c r="N148" s="34">
        <f>(1/(1+EXP(('S Curve Equation'!$B$11-N103*'S Curve Equation'!$B$12)*'S Curve Equation'!$B$10))+'S Curve Equation'!$B$13)*'S Curve Equation'!$B$14</f>
        <v>0.1702976715120296</v>
      </c>
      <c r="O148" s="34">
        <f>(1/(1+EXP(('S Curve Equation'!$B$11-O103*'S Curve Equation'!$B$12)*'S Curve Equation'!$B$10))+'S Curve Equation'!$B$13)*'S Curve Equation'!$B$14</f>
        <v>0.16767618758950908</v>
      </c>
      <c r="P148" s="34">
        <f>(1/(1+EXP(('S Curve Equation'!$B$11-P103*'S Curve Equation'!$B$12)*'S Curve Equation'!$B$10))+'S Curve Equation'!$B$13)*'S Curve Equation'!$B$14</f>
        <v>0.1651080181126264</v>
      </c>
      <c r="Q148" s="34">
        <f>(1/(1+EXP(('S Curve Equation'!$B$11-Q103*'S Curve Equation'!$B$12)*'S Curve Equation'!$B$10))+'S Curve Equation'!$B$13)*'S Curve Equation'!$B$14</f>
        <v>0.16259193438133301</v>
      </c>
      <c r="R148" s="34">
        <f>(1/(1+EXP(('S Curve Equation'!$B$11-R103*'S Curve Equation'!$B$12)*'S Curve Equation'!$B$10))+'S Curve Equation'!$B$13)*'S Curve Equation'!$B$14</f>
        <v>0.1601267346809559</v>
      </c>
      <c r="S148" s="34">
        <f>(1/(1+EXP(('S Curve Equation'!$B$11-S103*'S Curve Equation'!$B$12)*'S Curve Equation'!$B$10))+'S Curve Equation'!$B$13)*'S Curve Equation'!$B$14</f>
        <v>0.15771124397991482</v>
      </c>
      <c r="T148" s="34">
        <f>(1/(1+EXP(('S Curve Equation'!$B$11-T103*'S Curve Equation'!$B$12)*'S Curve Equation'!$B$10))+'S Curve Equation'!$B$13)*'S Curve Equation'!$B$14</f>
        <v>0.15534431360270218</v>
      </c>
      <c r="U148" s="34">
        <f>(1/(1+EXP(('S Curve Equation'!$B$11-U103*'S Curve Equation'!$B$12)*'S Curve Equation'!$B$10))+'S Curve Equation'!$B$13)*'S Curve Equation'!$B$14</f>
        <v>0.1530248208811481</v>
      </c>
      <c r="V148" s="34">
        <f>(1/(1+EXP(('S Curve Equation'!$B$11-V103*'S Curve Equation'!$B$12)*'S Curve Equation'!$B$10))+'S Curve Equation'!$B$13)*'S Curve Equation'!$B$14</f>
        <v>0.15075166878675794</v>
      </c>
      <c r="W148" s="34">
        <f>(1/(1+EXP(('S Curve Equation'!$B$11-W103*'S Curve Equation'!$B$12)*'S Curve Equation'!$B$10))+'S Curve Equation'!$B$13)*'S Curve Equation'!$B$14</f>
        <v>0.14852378554668377</v>
      </c>
      <c r="X148" s="34">
        <f>(1/(1+EXP(('S Curve Equation'!$B$11-X103*'S Curve Equation'!$B$12)*'S Curve Equation'!$B$10))+'S Curve Equation'!$B$13)*'S Curve Equation'!$B$14</f>
        <v>0.14634012424570586</v>
      </c>
      <c r="Y148" s="34">
        <f>(1/(1+EXP(('S Curve Equation'!$B$11-Y103*'S Curve Equation'!$B$12)*'S Curve Equation'!$B$10))+'S Curve Equation'!$B$13)*'S Curve Equation'!$B$14</f>
        <v>0.1441996624163828</v>
      </c>
      <c r="Z148" s="34">
        <f>(1/(1+EXP(('S Curve Equation'!$B$11-Z103*'S Curve Equation'!$B$12)*'S Curve Equation'!$B$10))+'S Curve Equation'!$B$13)*'S Curve Equation'!$B$14</f>
        <v>0.14210140161937748</v>
      </c>
      <c r="AA148" s="34">
        <f>(1/(1+EXP(('S Curve Equation'!$B$11-AA103*'S Curve Equation'!$B$12)*'S Curve Equation'!$B$10))+'S Curve Equation'!$B$13)*'S Curve Equation'!$B$14</f>
        <v>0.1400443670157763</v>
      </c>
      <c r="AB148" s="34">
        <f>(1/(1+EXP(('S Curve Equation'!$B$11-AB103*'S Curve Equation'!$B$12)*'S Curve Equation'!$B$10))+'S Curve Equation'!$B$13)*'S Curve Equation'!$B$14</f>
        <v>0.1380276069330762</v>
      </c>
      <c r="AC148" s="34">
        <f>(1/(1+EXP(('S Curve Equation'!$B$11-AC103*'S Curve Equation'!$B$12)*'S Curve Equation'!$B$10))+'S Curve Equation'!$B$13)*'S Curve Equation'!$B$14</f>
        <v>0.13605019242636926</v>
      </c>
      <c r="AD148" s="34">
        <f>(1/(1+EXP(('S Curve Equation'!$B$11-AD103*'S Curve Equation'!$B$12)*'S Curve Equation'!$B$10))+'S Curve Equation'!$B$13)*'S Curve Equation'!$B$14</f>
        <v>0.13411121683611019</v>
      </c>
      <c r="AE148" s="34">
        <f>(1/(1+EXP(('S Curve Equation'!$B$11-AE103*'S Curve Equation'!$B$12)*'S Curve Equation'!$B$10))+'S Curve Equation'!$B$13)*'S Curve Equation'!$B$14</f>
        <v>0.13220979534373667</v>
      </c>
      <c r="AF148" s="34">
        <f>(1/(1+EXP(('S Curve Equation'!$B$11-AF103*'S Curve Equation'!$B$12)*'S Curve Equation'!$B$10))+'S Curve Equation'!$B$13)*'S Curve Equation'!$B$14</f>
        <v>0.13034506452628955</v>
      </c>
    </row>
    <row r="149" spans="1:32" x14ac:dyDescent="0.2">
      <c r="A149" s="12" t="s">
        <v>89</v>
      </c>
      <c r="B149" s="34">
        <f>(1/(1+EXP(('S Curve Equation'!$B$11-B104*'S Curve Equation'!$B$12)*'S Curve Equation'!$B$10))+'S Curve Equation'!$B$13)*'S Curve Equation'!$B$14</f>
        <v>0.22421524663677136</v>
      </c>
      <c r="C149" s="34">
        <f>(1/(1+EXP(('S Curve Equation'!$B$11-C104*'S Curve Equation'!$B$12)*'S Curve Equation'!$B$10))+'S Curve Equation'!$B$13)*'S Curve Equation'!$B$14</f>
        <v>0.22354178282341891</v>
      </c>
      <c r="D149" s="34">
        <f>(1/(1+EXP(('S Curve Equation'!$B$11-D104*'S Curve Equation'!$B$12)*'S Curve Equation'!$B$10))+'S Curve Equation'!$B$13)*'S Curve Equation'!$B$14</f>
        <v>0.22304062246961526</v>
      </c>
      <c r="E149" s="34">
        <f>(1/(1+EXP(('S Curve Equation'!$B$11-E104*'S Curve Equation'!$B$12)*'S Curve Equation'!$B$10))+'S Curve Equation'!$B$13)*'S Curve Equation'!$B$14</f>
        <v>0.22124533184400935</v>
      </c>
      <c r="F149" s="34">
        <f>(1/(1+EXP(('S Curve Equation'!$B$11-F104*'S Curve Equation'!$B$12)*'S Curve Equation'!$B$10))+'S Curve Equation'!$B$13)*'S Curve Equation'!$B$14</f>
        <v>0.21793785709276789</v>
      </c>
      <c r="G149" s="34">
        <f>(1/(1+EXP(('S Curve Equation'!$B$11-G104*'S Curve Equation'!$B$12)*'S Curve Equation'!$B$10))+'S Curve Equation'!$B$13)*'S Curve Equation'!$B$14</f>
        <v>0.21319397638193804</v>
      </c>
      <c r="H149" s="34">
        <f>(1/(1+EXP(('S Curve Equation'!$B$11-H104*'S Curve Equation'!$B$12)*'S Curve Equation'!$B$10))+'S Curve Equation'!$B$13)*'S Curve Equation'!$B$14</f>
        <v>0.20719411637683083</v>
      </c>
      <c r="I149" s="34">
        <f>(1/(1+EXP(('S Curve Equation'!$B$11-I104*'S Curve Equation'!$B$12)*'S Curve Equation'!$B$10))+'S Curve Equation'!$B$13)*'S Curve Equation'!$B$14</f>
        <v>0.20099244034342706</v>
      </c>
      <c r="J149" s="34">
        <f>(1/(1+EXP(('S Curve Equation'!$B$11-J104*'S Curve Equation'!$B$12)*'S Curve Equation'!$B$10))+'S Curve Equation'!$B$13)*'S Curve Equation'!$B$14</f>
        <v>0.19625499213713751</v>
      </c>
      <c r="K149" s="34">
        <f>(1/(1+EXP(('S Curve Equation'!$B$11-K104*'S Curve Equation'!$B$12)*'S Curve Equation'!$B$10))+'S Curve Equation'!$B$13)*'S Curve Equation'!$B$14</f>
        <v>0.1926354817426908</v>
      </c>
      <c r="L149" s="34">
        <f>(1/(1+EXP(('S Curve Equation'!$B$11-L104*'S Curve Equation'!$B$12)*'S Curve Equation'!$B$10))+'S Curve Equation'!$B$13)*'S Curve Equation'!$B$14</f>
        <v>0.19317815063378613</v>
      </c>
      <c r="M149" s="34">
        <f>(1/(1+EXP(('S Curve Equation'!$B$11-M104*'S Curve Equation'!$B$12)*'S Curve Equation'!$B$10))+'S Curve Equation'!$B$13)*'S Curve Equation'!$B$14</f>
        <v>0.19014543020524086</v>
      </c>
      <c r="N149" s="34">
        <f>(1/(1+EXP(('S Curve Equation'!$B$11-N104*'S Curve Equation'!$B$12)*'S Curve Equation'!$B$10))+'S Curve Equation'!$B$13)*'S Curve Equation'!$B$14</f>
        <v>0.18717411314213006</v>
      </c>
      <c r="O149" s="34">
        <f>(1/(1+EXP(('S Curve Equation'!$B$11-O104*'S Curve Equation'!$B$12)*'S Curve Equation'!$B$10))+'S Curve Equation'!$B$13)*'S Curve Equation'!$B$14</f>
        <v>0.18426284529346057</v>
      </c>
      <c r="P149" s="34">
        <f>(1/(1+EXP(('S Curve Equation'!$B$11-P104*'S Curve Equation'!$B$12)*'S Curve Equation'!$B$10))+'S Curve Equation'!$B$13)*'S Curve Equation'!$B$14</f>
        <v>0.18141029784852589</v>
      </c>
      <c r="Q149" s="34">
        <f>(1/(1+EXP(('S Curve Equation'!$B$11-Q104*'S Curve Equation'!$B$12)*'S Curve Equation'!$B$10))+'S Curve Equation'!$B$13)*'S Curve Equation'!$B$14</f>
        <v>0.17861516739020317</v>
      </c>
      <c r="R149" s="34">
        <f>(1/(1+EXP(('S Curve Equation'!$B$11-R104*'S Curve Equation'!$B$12)*'S Curve Equation'!$B$10))+'S Curve Equation'!$B$13)*'S Curve Equation'!$B$14</f>
        <v>0.17587617589556534</v>
      </c>
      <c r="S149" s="34">
        <f>(1/(1+EXP(('S Curve Equation'!$B$11-S104*'S Curve Equation'!$B$12)*'S Curve Equation'!$B$10))+'S Curve Equation'!$B$13)*'S Curve Equation'!$B$14</f>
        <v>0.17319207068851308</v>
      </c>
      <c r="T149" s="34">
        <f>(1/(1+EXP(('S Curve Equation'!$B$11-T104*'S Curve Equation'!$B$12)*'S Curve Equation'!$B$10))+'S Curve Equation'!$B$13)*'S Curve Equation'!$B$14</f>
        <v>0.1705616243488122</v>
      </c>
      <c r="U149" s="34">
        <f>(1/(1+EXP(('S Curve Equation'!$B$11-U104*'S Curve Equation'!$B$12)*'S Curve Equation'!$B$10))+'S Curve Equation'!$B$13)*'S Curve Equation'!$B$14</f>
        <v>0.16798363458164509</v>
      </c>
      <c r="V149" s="34">
        <f>(1/(1+EXP(('S Curve Equation'!$B$11-V104*'S Curve Equation'!$B$12)*'S Curve Equation'!$B$10))+'S Curve Equation'!$B$13)*'S Curve Equation'!$B$14</f>
        <v>0.16545692405149945</v>
      </c>
      <c r="W149" s="34">
        <f>(1/(1+EXP(('S Curve Equation'!$B$11-W104*'S Curve Equation'!$B$12)*'S Curve Equation'!$B$10))+'S Curve Equation'!$B$13)*'S Curve Equation'!$B$14</f>
        <v>0.16298034018395174</v>
      </c>
      <c r="X149" s="34">
        <f>(1/(1+EXP(('S Curve Equation'!$B$11-X104*'S Curve Equation'!$B$12)*'S Curve Equation'!$B$10))+'S Curve Equation'!$B$13)*'S Curve Equation'!$B$14</f>
        <v>0.16055275493867197</v>
      </c>
      <c r="Y149" s="34">
        <f>(1/(1+EXP(('S Curve Equation'!$B$11-Y104*'S Curve Equation'!$B$12)*'S Curve Equation'!$B$10))+'S Curve Equation'!$B$13)*'S Curve Equation'!$B$14</f>
        <v>0.15817306455671148</v>
      </c>
      <c r="Z149" s="34">
        <f>(1/(1+EXP(('S Curve Equation'!$B$11-Z104*'S Curve Equation'!$B$12)*'S Curve Equation'!$B$10))+'S Curve Equation'!$B$13)*'S Curve Equation'!$B$14</f>
        <v>0.15584018928494886</v>
      </c>
      <c r="AA149" s="34">
        <f>(1/(1+EXP(('S Curve Equation'!$B$11-AA104*'S Curve Equation'!$B$12)*'S Curve Equation'!$B$10))+'S Curve Equation'!$B$13)*'S Curve Equation'!$B$14</f>
        <v>0.15355307308032776</v>
      </c>
      <c r="AB149" s="34">
        <f>(1/(1+EXP(('S Curve Equation'!$B$11-AB104*'S Curve Equation'!$B$12)*'S Curve Equation'!$B$10))+'S Curve Equation'!$B$13)*'S Curve Equation'!$B$14</f>
        <v>0.15131068329634439</v>
      </c>
      <c r="AC149" s="34">
        <f>(1/(1+EXP(('S Curve Equation'!$B$11-AC104*'S Curve Equation'!$B$12)*'S Curve Equation'!$B$10))+'S Curve Equation'!$B$13)*'S Curve Equation'!$B$14</f>
        <v>0.14911201035405203</v>
      </c>
      <c r="AD149" s="34">
        <f>(1/(1+EXP(('S Curve Equation'!$B$11-AD104*'S Curve Equation'!$B$12)*'S Curve Equation'!$B$10))+'S Curve Equation'!$B$13)*'S Curve Equation'!$B$14</f>
        <v>0.1469560673996696</v>
      </c>
      <c r="AE149" s="34">
        <f>(1/(1+EXP(('S Curve Equation'!$B$11-AE104*'S Curve Equation'!$B$12)*'S Curve Equation'!$B$10))+'S Curve Equation'!$B$13)*'S Curve Equation'!$B$14</f>
        <v>0.14484188995072791</v>
      </c>
      <c r="AF149" s="34">
        <f>(1/(1+EXP(('S Curve Equation'!$B$11-AF104*'S Curve Equation'!$B$12)*'S Curve Equation'!$B$10))+'S Curve Equation'!$B$13)*'S Curve Equation'!$B$14</f>
        <v>0.14276853553252689</v>
      </c>
    </row>
    <row r="150" spans="1:32" x14ac:dyDescent="0.2">
      <c r="A150" s="12" t="s">
        <v>35</v>
      </c>
      <c r="B150" s="34">
        <f>(1/(1+EXP(('S Curve Equation'!$B$11-B105*'S Curve Equation'!$B$12)*'S Curve Equation'!$B$10))+'S Curve Equation'!$B$13)*'S Curve Equation'!$B$14</f>
        <v>0.21715328467153286</v>
      </c>
      <c r="C150" s="34">
        <f>(1/(1+EXP(('S Curve Equation'!$B$11-C105*'S Curve Equation'!$B$12)*'S Curve Equation'!$B$10))+'S Curve Equation'!$B$13)*'S Curve Equation'!$B$14</f>
        <v>0.21650205020690408</v>
      </c>
      <c r="D150" s="34">
        <f>(1/(1+EXP(('S Curve Equation'!$B$11-D105*'S Curve Equation'!$B$12)*'S Curve Equation'!$B$10))+'S Curve Equation'!$B$13)*'S Curve Equation'!$B$14</f>
        <v>0.21601744313613269</v>
      </c>
      <c r="E150" s="34">
        <f>(1/(1+EXP(('S Curve Equation'!$B$11-E105*'S Curve Equation'!$B$12)*'S Curve Equation'!$B$10))+'S Curve Equation'!$B$13)*'S Curve Equation'!$B$14</f>
        <v>0.21428152879056403</v>
      </c>
      <c r="F150" s="34">
        <f>(1/(1+EXP(('S Curve Equation'!$B$11-F105*'S Curve Equation'!$B$12)*'S Curve Equation'!$B$10))+'S Curve Equation'!$B$13)*'S Curve Equation'!$B$14</f>
        <v>0.21108375692293804</v>
      </c>
      <c r="G150" s="34">
        <f>(1/(1+EXP(('S Curve Equation'!$B$11-G105*'S Curve Equation'!$B$12)*'S Curve Equation'!$B$10))+'S Curve Equation'!$B$13)*'S Curve Equation'!$B$14</f>
        <v>0.20649790897536327</v>
      </c>
      <c r="H150" s="34">
        <f>(1/(1+EXP(('S Curve Equation'!$B$11-H105*'S Curve Equation'!$B$12)*'S Curve Equation'!$B$10))+'S Curve Equation'!$B$13)*'S Curve Equation'!$B$14</f>
        <v>0.20069902522259669</v>
      </c>
      <c r="I150" s="34">
        <f>(1/(1+EXP(('S Curve Equation'!$B$11-I105*'S Curve Equation'!$B$12)*'S Curve Equation'!$B$10))+'S Curve Equation'!$B$13)*'S Curve Equation'!$B$14</f>
        <v>0.1947062983569387</v>
      </c>
      <c r="J150" s="34">
        <f>(1/(1+EXP(('S Curve Equation'!$B$11-J105*'S Curve Equation'!$B$12)*'S Curve Equation'!$B$10))+'S Curve Equation'!$B$13)*'S Curve Equation'!$B$14</f>
        <v>0.19012923827310177</v>
      </c>
      <c r="K150" s="34">
        <f>(1/(1+EXP(('S Curve Equation'!$B$11-K105*'S Curve Equation'!$B$12)*'S Curve Equation'!$B$10))+'S Curve Equation'!$B$13)*'S Curve Equation'!$B$14</f>
        <v>0.18663268826696811</v>
      </c>
      <c r="L150" s="34">
        <f>(1/(1+EXP(('S Curve Equation'!$B$11-L105*'S Curve Equation'!$B$12)*'S Curve Equation'!$B$10))+'S Curve Equation'!$B$13)*'S Curve Equation'!$B$14</f>
        <v>0.18715689956159198</v>
      </c>
      <c r="M150" s="34">
        <f>(1/(1+EXP(('S Curve Equation'!$B$11-M105*'S Curve Equation'!$B$12)*'S Curve Equation'!$B$10))+'S Curve Equation'!$B$13)*'S Curve Equation'!$B$14</f>
        <v>0.18422742743841874</v>
      </c>
      <c r="N150" s="34">
        <f>(1/(1+EXP(('S Curve Equation'!$B$11-N105*'S Curve Equation'!$B$12)*'S Curve Equation'!$B$10))+'S Curve Equation'!$B$13)*'S Curve Equation'!$B$14</f>
        <v>0.18135749145124072</v>
      </c>
      <c r="O150" s="34">
        <f>(1/(1+EXP(('S Curve Equation'!$B$11-O105*'S Curve Equation'!$B$12)*'S Curve Equation'!$B$10))+'S Curve Equation'!$B$13)*'S Curve Equation'!$B$14</f>
        <v>0.17854575878267559</v>
      </c>
      <c r="P150" s="34">
        <f>(1/(1+EXP(('S Curve Equation'!$B$11-P105*'S Curve Equation'!$B$12)*'S Curve Equation'!$B$10))+'S Curve Equation'!$B$13)*'S Curve Equation'!$B$14</f>
        <v>0.17579092286970618</v>
      </c>
      <c r="Q150" s="34">
        <f>(1/(1+EXP(('S Curve Equation'!$B$11-Q105*'S Curve Equation'!$B$12)*'S Curve Equation'!$B$10))+'S Curve Equation'!$B$13)*'S Curve Equation'!$B$14</f>
        <v>0.17309170334700305</v>
      </c>
      <c r="R150" s="34">
        <f>(1/(1+EXP(('S Curve Equation'!$B$11-R105*'S Curve Equation'!$B$12)*'S Curve Equation'!$B$10))+'S Curve Equation'!$B$13)*'S Curve Equation'!$B$14</f>
        <v>0.17044684594510082</v>
      </c>
      <c r="S150" s="34">
        <f>(1/(1+EXP(('S Curve Equation'!$B$11-S105*'S Curve Equation'!$B$12)*'S Curve Equation'!$B$10))+'S Curve Equation'!$B$13)*'S Curve Equation'!$B$14</f>
        <v>0.16785512234773597</v>
      </c>
      <c r="T150" s="34">
        <f>(1/(1+EXP(('S Curve Equation'!$B$11-T105*'S Curve Equation'!$B$12)*'S Curve Equation'!$B$10))+'S Curve Equation'!$B$13)*'S Curve Equation'!$B$14</f>
        <v>0.16531533001234808</v>
      </c>
      <c r="U150" s="34">
        <f>(1/(1+EXP(('S Curve Equation'!$B$11-U105*'S Curve Equation'!$B$12)*'S Curve Equation'!$B$10))+'S Curve Equation'!$B$13)*'S Curve Equation'!$B$14</f>
        <v>0.16282629195748116</v>
      </c>
      <c r="V150" s="34">
        <f>(1/(1+EXP(('S Curve Equation'!$B$11-V105*'S Curve Equation'!$B$12)*'S Curve Equation'!$B$10))+'S Curve Equation'!$B$13)*'S Curve Equation'!$B$14</f>
        <v>0.1603868565205524</v>
      </c>
      <c r="W150" s="34">
        <f>(1/(1+EXP(('S Curve Equation'!$B$11-W105*'S Curve Equation'!$B$12)*'S Curve Equation'!$B$10))+'S Curve Equation'!$B$13)*'S Curve Equation'!$B$14</f>
        <v>0.15799589708920073</v>
      </c>
      <c r="X150" s="34">
        <f>(1/(1+EXP(('S Curve Equation'!$B$11-X105*'S Curve Equation'!$B$12)*'S Curve Equation'!$B$10))+'S Curve Equation'!$B$13)*'S Curve Equation'!$B$14</f>
        <v>0.1556523118092123</v>
      </c>
      <c r="Y150" s="34">
        <f>(1/(1+EXP(('S Curve Equation'!$B$11-Y105*'S Curve Equation'!$B$12)*'S Curve Equation'!$B$10))+'S Curve Equation'!$B$13)*'S Curve Equation'!$B$14</f>
        <v>0.15335502327177045</v>
      </c>
      <c r="Z150" s="34">
        <f>(1/(1+EXP(('S Curve Equation'!$B$11-Z105*'S Curve Equation'!$B$12)*'S Curve Equation'!$B$10))+'S Curve Equation'!$B$13)*'S Curve Equation'!$B$14</f>
        <v>0.15110297818260185</v>
      </c>
      <c r="AA150" s="34">
        <f>(1/(1+EXP(('S Curve Equation'!$B$11-AA105*'S Curve Equation'!$B$12)*'S Curve Equation'!$B$10))+'S Curve Equation'!$B$13)*'S Curve Equation'!$B$14</f>
        <v>0.14889514701536466</v>
      </c>
      <c r="AB150" s="34">
        <f>(1/(1+EXP(('S Curve Equation'!$B$11-AB105*'S Curve Equation'!$B$12)*'S Curve Equation'!$B$10))+'S Curve Equation'!$B$13)*'S Curve Equation'!$B$14</f>
        <v>0.14673052365146352</v>
      </c>
      <c r="AC150" s="34">
        <f>(1/(1+EXP(('S Curve Equation'!$B$11-AC105*'S Curve Equation'!$B$12)*'S Curve Equation'!$B$10))+'S Curve Equation'!$B$13)*'S Curve Equation'!$B$14</f>
        <v>0.14460812500829595</v>
      </c>
      <c r="AD150" s="34">
        <f>(1/(1+EXP(('S Curve Equation'!$B$11-AD105*'S Curve Equation'!$B$12)*'S Curve Equation'!$B$10))+'S Curve Equation'!$B$13)*'S Curve Equation'!$B$14</f>
        <v>0.14252699065777052</v>
      </c>
      <c r="AE150" s="34">
        <f>(1/(1+EXP(('S Curve Equation'!$B$11-AE105*'S Curve Equation'!$B$12)*'S Curve Equation'!$B$10))+'S Curve Equation'!$B$13)*'S Curve Equation'!$B$14</f>
        <v>0.14048618243679306</v>
      </c>
      <c r="AF150" s="34">
        <f>(1/(1+EXP(('S Curve Equation'!$B$11-AF105*'S Curve Equation'!$B$12)*'S Curve Equation'!$B$10))+'S Curve Equation'!$B$13)*'S Curve Equation'!$B$14</f>
        <v>0.13848478405127312</v>
      </c>
    </row>
    <row r="151" spans="1:32" x14ac:dyDescent="0.2">
      <c r="A151" s="12" t="s">
        <v>98</v>
      </c>
      <c r="B151" s="34">
        <f>(1/(1+EXP(('S Curve Equation'!$B$11-B106*'S Curve Equation'!$B$12)*'S Curve Equation'!$B$10))+'S Curve Equation'!$B$13)*'S Curve Equation'!$B$14</f>
        <v>0.16260162601626019</v>
      </c>
      <c r="C151" s="34">
        <f>(1/(1+EXP(('S Curve Equation'!$B$11-C106*'S Curve Equation'!$B$12)*'S Curve Equation'!$B$10))+'S Curve Equation'!$B$13)*'S Curve Equation'!$B$14</f>
        <v>0.1621271742654514</v>
      </c>
      <c r="D151" s="34">
        <f>(1/(1+EXP(('S Curve Equation'!$B$11-D106*'S Curve Equation'!$B$12)*'S Curve Equation'!$B$10))+'S Curve Equation'!$B$13)*'S Curve Equation'!$B$14</f>
        <v>0.16177416002323197</v>
      </c>
      <c r="E151" s="34">
        <f>(1/(1+EXP(('S Curve Equation'!$B$11-E106*'S Curve Equation'!$B$12)*'S Curve Equation'!$B$10))+'S Curve Equation'!$B$13)*'S Curve Equation'!$B$14</f>
        <v>0.16050991805238327</v>
      </c>
      <c r="F151" s="34">
        <f>(1/(1+EXP(('S Curve Equation'!$B$11-F106*'S Curve Equation'!$B$12)*'S Curve Equation'!$B$10))+'S Curve Equation'!$B$13)*'S Curve Equation'!$B$14</f>
        <v>0.15818219040618792</v>
      </c>
      <c r="G151" s="34">
        <f>(1/(1+EXP(('S Curve Equation'!$B$11-G106*'S Curve Equation'!$B$12)*'S Curve Equation'!$B$10))+'S Curve Equation'!$B$13)*'S Curve Equation'!$B$14</f>
        <v>0.15484655055023619</v>
      </c>
      <c r="H151" s="34">
        <f>(1/(1+EXP(('S Curve Equation'!$B$11-H106*'S Curve Equation'!$B$12)*'S Curve Equation'!$B$10))+'S Curve Equation'!$B$13)*'S Curve Equation'!$B$14</f>
        <v>0.15063245647217544</v>
      </c>
      <c r="I151" s="34">
        <f>(1/(1+EXP(('S Curve Equation'!$B$11-I106*'S Curve Equation'!$B$12)*'S Curve Equation'!$B$10))+'S Curve Equation'!$B$13)*'S Curve Equation'!$B$14</f>
        <v>0.14628155957163108</v>
      </c>
      <c r="J151" s="34">
        <f>(1/(1+EXP(('S Curve Equation'!$B$11-J106*'S Curve Equation'!$B$12)*'S Curve Equation'!$B$10))+'S Curve Equation'!$B$13)*'S Curve Equation'!$B$14</f>
        <v>0.14296091588994311</v>
      </c>
      <c r="K151" s="34">
        <f>(1/(1+EXP(('S Curve Equation'!$B$11-K106*'S Curve Equation'!$B$12)*'S Curve Equation'!$B$10))+'S Curve Equation'!$B$13)*'S Curve Equation'!$B$14</f>
        <v>0.14042542234984182</v>
      </c>
      <c r="L151" s="34">
        <f>(1/(1+EXP(('S Curve Equation'!$B$11-L106*'S Curve Equation'!$B$12)*'S Curve Equation'!$B$10))+'S Curve Equation'!$B$13)*'S Curve Equation'!$B$14</f>
        <v>0.14080548652246269</v>
      </c>
      <c r="M151" s="34">
        <f>(1/(1+EXP(('S Curve Equation'!$B$11-M106*'S Curve Equation'!$B$12)*'S Curve Equation'!$B$10))+'S Curve Equation'!$B$13)*'S Curve Equation'!$B$14</f>
        <v>0.13868182409347624</v>
      </c>
      <c r="N151" s="34">
        <f>(1/(1+EXP(('S Curve Equation'!$B$11-N106*'S Curve Equation'!$B$12)*'S Curve Equation'!$B$10))+'S Curve Equation'!$B$13)*'S Curve Equation'!$B$14</f>
        <v>0.13660190818585846</v>
      </c>
      <c r="O151" s="34">
        <f>(1/(1+EXP(('S Curve Equation'!$B$11-O106*'S Curve Equation'!$B$12)*'S Curve Equation'!$B$10))+'S Curve Equation'!$B$13)*'S Curve Equation'!$B$14</f>
        <v>0.13456467044614481</v>
      </c>
      <c r="P151" s="34">
        <f>(1/(1+EXP(('S Curve Equation'!$B$11-P106*'S Curve Equation'!$B$12)*'S Curve Equation'!$B$10))+'S Curve Equation'!$B$13)*'S Curve Equation'!$B$14</f>
        <v>0.13256906994204773</v>
      </c>
      <c r="Q151" s="34">
        <f>(1/(1+EXP(('S Curve Equation'!$B$11-Q106*'S Curve Equation'!$B$12)*'S Curve Equation'!$B$10))+'S Curve Equation'!$B$13)*'S Curve Equation'!$B$14</f>
        <v>0.13061409255664982</v>
      </c>
      <c r="R151" s="34">
        <f>(1/(1+EXP(('S Curve Equation'!$B$11-R106*'S Curve Equation'!$B$12)*'S Curve Equation'!$B$10))+'S Curve Equation'!$B$13)*'S Curve Equation'!$B$14</f>
        <v>0.12869875038397896</v>
      </c>
      <c r="S151" s="34">
        <f>(1/(1+EXP(('S Curve Equation'!$B$11-S106*'S Curve Equation'!$B$12)*'S Curve Equation'!$B$10))+'S Curve Equation'!$B$13)*'S Curve Equation'!$B$14</f>
        <v>0.12682208112727356</v>
      </c>
      <c r="T151" s="34">
        <f>(1/(1+EXP(('S Curve Equation'!$B$11-T106*'S Curve Equation'!$B$12)*'S Curve Equation'!$B$10))+'S Curve Equation'!$B$13)*'S Curve Equation'!$B$14</f>
        <v>0.12498314750109712</v>
      </c>
      <c r="U151" s="34">
        <f>(1/(1+EXP(('S Curve Equation'!$B$11-U106*'S Curve Equation'!$B$12)*'S Curve Equation'!$B$10))+'S Curve Equation'!$B$13)*'S Curve Equation'!$B$14</f>
        <v>0.12318103663834019</v>
      </c>
      <c r="V151" s="34">
        <f>(1/(1+EXP(('S Curve Equation'!$B$11-V106*'S Curve Equation'!$B$12)*'S Curve Equation'!$B$10))+'S Curve Equation'!$B$13)*'S Curve Equation'!$B$14</f>
        <v>0.12141485950302443</v>
      </c>
      <c r="W151" s="34">
        <f>(1/(1+EXP(('S Curve Equation'!$B$11-W106*'S Curve Equation'!$B$12)*'S Curve Equation'!$B$10))+'S Curve Equation'!$B$13)*'S Curve Equation'!$B$14</f>
        <v>0.11968375030971148</v>
      </c>
      <c r="X151" s="34">
        <f>(1/(1+EXP(('S Curve Equation'!$B$11-X106*'S Curve Equation'!$B$12)*'S Curve Equation'!$B$10))+'S Curve Equation'!$B$13)*'S Curve Equation'!$B$14</f>
        <v>0.11798686595023058</v>
      </c>
      <c r="Y151" s="34">
        <f>(1/(1+EXP(('S Curve Equation'!$B$11-Y106*'S Curve Equation'!$B$12)*'S Curve Equation'!$B$10))+'S Curve Equation'!$B$13)*'S Curve Equation'!$B$14</f>
        <v>0.11632338542832905</v>
      </c>
      <c r="Z151" s="34">
        <f>(1/(1+EXP(('S Curve Equation'!$B$11-Z106*'S Curve Equation'!$B$12)*'S Curve Equation'!$B$10))+'S Curve Equation'!$B$13)*'S Curve Equation'!$B$14</f>
        <v>0.11469250930278789</v>
      </c>
      <c r="AA151" s="34">
        <f>(1/(1+EXP(('S Curve Equation'!$B$11-AA106*'S Curve Equation'!$B$12)*'S Curve Equation'!$B$10))+'S Curve Equation'!$B$13)*'S Curve Equation'!$B$14</f>
        <v>0.11309345913944688</v>
      </c>
      <c r="AB151" s="34">
        <f>(1/(1+EXP(('S Curve Equation'!$B$11-AB106*'S Curve Equation'!$B$12)*'S Curve Equation'!$B$10))+'S Curve Equation'!$B$13)*'S Curve Equation'!$B$14</f>
        <v>0.11152547697252919</v>
      </c>
      <c r="AC151" s="34">
        <f>(1/(1+EXP(('S Curve Equation'!$B$11-AC106*'S Curve Equation'!$B$12)*'S Curve Equation'!$B$10))+'S Curve Equation'!$B$13)*'S Curve Equation'!$B$14</f>
        <v>0.10998782477558713</v>
      </c>
      <c r="AD151" s="34">
        <f>(1/(1+EXP(('S Curve Equation'!$B$11-AD106*'S Curve Equation'!$B$12)*'S Curve Equation'!$B$10))+'S Curve Equation'!$B$13)*'S Curve Equation'!$B$14</f>
        <v>0.10847978394232943</v>
      </c>
      <c r="AE151" s="34">
        <f>(1/(1+EXP(('S Curve Equation'!$B$11-AE106*'S Curve Equation'!$B$12)*'S Curve Equation'!$B$10))+'S Curve Equation'!$B$13)*'S Curve Equation'!$B$14</f>
        <v>0.10700065477754379</v>
      </c>
      <c r="AF151" s="34">
        <f>(1/(1+EXP(('S Curve Equation'!$B$11-AF106*'S Curve Equation'!$B$12)*'S Curve Equation'!$B$10))+'S Curve Equation'!$B$13)*'S Curve Equation'!$B$14</f>
        <v>0.10554975599827779</v>
      </c>
    </row>
    <row r="152" spans="1:32" x14ac:dyDescent="0.2">
      <c r="A152" s="12" t="s">
        <v>97</v>
      </c>
      <c r="B152" s="34">
        <f>(1/(1+EXP(('S Curve Equation'!$B$11-B107*'S Curve Equation'!$B$12)*'S Curve Equation'!$B$10))+'S Curve Equation'!$B$13)*'S Curve Equation'!$B$14</f>
        <v>0.17421602787456447</v>
      </c>
      <c r="C152" s="34">
        <f>(1/(1+EXP(('S Curve Equation'!$B$11-C107*'S Curve Equation'!$B$12)*'S Curve Equation'!$B$10))+'S Curve Equation'!$B$13)*'S Curve Equation'!$B$14</f>
        <v>0.1737033605187521</v>
      </c>
      <c r="D152" s="34">
        <f>(1/(1+EXP(('S Curve Equation'!$B$11-D107*'S Curve Equation'!$B$12)*'S Curve Equation'!$B$10))+'S Curve Equation'!$B$13)*'S Curve Equation'!$B$14</f>
        <v>0.17332190608692868</v>
      </c>
      <c r="E152" s="34">
        <f>(1/(1+EXP(('S Curve Equation'!$B$11-E107*'S Curve Equation'!$B$12)*'S Curve Equation'!$B$10))+'S Curve Equation'!$B$13)*'S Curve Equation'!$B$14</f>
        <v>0.17195577094960202</v>
      </c>
      <c r="F152" s="34">
        <f>(1/(1+EXP(('S Curve Equation'!$B$11-F107*'S Curve Equation'!$B$12)*'S Curve Equation'!$B$10))+'S Curve Equation'!$B$13)*'S Curve Equation'!$B$14</f>
        <v>0.16944027761266617</v>
      </c>
      <c r="G152" s="34">
        <f>(1/(1+EXP(('S Curve Equation'!$B$11-G107*'S Curve Equation'!$B$12)*'S Curve Equation'!$B$10))+'S Curve Equation'!$B$13)*'S Curve Equation'!$B$14</f>
        <v>0.16583524046937415</v>
      </c>
      <c r="H152" s="34">
        <f>(1/(1+EXP(('S Curve Equation'!$B$11-H107*'S Curve Equation'!$B$12)*'S Curve Equation'!$B$10))+'S Curve Equation'!$B$13)*'S Curve Equation'!$B$14</f>
        <v>0.16128032773560311</v>
      </c>
      <c r="I152" s="34">
        <f>(1/(1+EXP(('S Curve Equation'!$B$11-I107*'S Curve Equation'!$B$12)*'S Curve Equation'!$B$10))+'S Curve Equation'!$B$13)*'S Curve Equation'!$B$14</f>
        <v>0.15657710758072077</v>
      </c>
      <c r="J152" s="34">
        <f>(1/(1+EXP(('S Curve Equation'!$B$11-J107*'S Curve Equation'!$B$12)*'S Curve Equation'!$B$10))+'S Curve Equation'!$B$13)*'S Curve Equation'!$B$14</f>
        <v>0.15298734823735821</v>
      </c>
      <c r="K152" s="34">
        <f>(1/(1+EXP(('S Curve Equation'!$B$11-K107*'S Curve Equation'!$B$12)*'S Curve Equation'!$B$10))+'S Curve Equation'!$B$13)*'S Curve Equation'!$B$14</f>
        <v>0.15024628475448532</v>
      </c>
      <c r="L152" s="34">
        <f>(1/(1+EXP(('S Curve Equation'!$B$11-L107*'S Curve Equation'!$B$12)*'S Curve Equation'!$B$10))+'S Curve Equation'!$B$13)*'S Curve Equation'!$B$14</f>
        <v>0.15065716676961272</v>
      </c>
      <c r="M152" s="34">
        <f>(1/(1+EXP(('S Curve Equation'!$B$11-M107*'S Curve Equation'!$B$12)*'S Curve Equation'!$B$10))+'S Curve Equation'!$B$13)*'S Curve Equation'!$B$14</f>
        <v>0.14836129447496213</v>
      </c>
      <c r="N152" s="34">
        <f>(1/(1+EXP(('S Curve Equation'!$B$11-N107*'S Curve Equation'!$B$12)*'S Curve Equation'!$B$10))+'S Curve Equation'!$B$13)*'S Curve Equation'!$B$14</f>
        <v>0.14611270063290993</v>
      </c>
      <c r="O152" s="34">
        <f>(1/(1+EXP(('S Curve Equation'!$B$11-O107*'S Curve Equation'!$B$12)*'S Curve Equation'!$B$10))+'S Curve Equation'!$B$13)*'S Curve Equation'!$B$14</f>
        <v>0.14391024710712297</v>
      </c>
      <c r="P152" s="34">
        <f>(1/(1+EXP(('S Curve Equation'!$B$11-P107*'S Curve Equation'!$B$12)*'S Curve Equation'!$B$10))+'S Curve Equation'!$B$13)*'S Curve Equation'!$B$14</f>
        <v>0.14175282377989212</v>
      </c>
      <c r="Q152" s="34">
        <f>(1/(1+EXP(('S Curve Equation'!$B$11-Q107*'S Curve Equation'!$B$12)*'S Curve Equation'!$B$10))+'S Curve Equation'!$B$13)*'S Curve Equation'!$B$14</f>
        <v>0.13963934801651018</v>
      </c>
      <c r="R152" s="34">
        <f>(1/(1+EXP(('S Curve Equation'!$B$11-R107*'S Curve Equation'!$B$12)*'S Curve Equation'!$B$10))+'S Curve Equation'!$B$13)*'S Curve Equation'!$B$14</f>
        <v>0.13756876412329716</v>
      </c>
      <c r="S152" s="34">
        <f>(1/(1+EXP(('S Curve Equation'!$B$11-S107*'S Curve Equation'!$B$12)*'S Curve Equation'!$B$10))+'S Curve Equation'!$B$13)*'S Curve Equation'!$B$14</f>
        <v>0.13554004280116136</v>
      </c>
      <c r="T152" s="34">
        <f>(1/(1+EXP(('S Curve Equation'!$B$11-T107*'S Curve Equation'!$B$12)*'S Curve Equation'!$B$10))+'S Curve Equation'!$B$13)*'S Curve Equation'!$B$14</f>
        <v>0.13355218059639618</v>
      </c>
      <c r="U152" s="34">
        <f>(1/(1+EXP(('S Curve Equation'!$B$11-U107*'S Curve Equation'!$B$12)*'S Curve Equation'!$B$10))+'S Curve Equation'!$B$13)*'S Curve Equation'!$B$14</f>
        <v>0.13160419935026099</v>
      </c>
      <c r="V152" s="34">
        <f>(1/(1+EXP(('S Curve Equation'!$B$11-V107*'S Curve Equation'!$B$12)*'S Curve Equation'!$B$10))+'S Curve Equation'!$B$13)*'S Curve Equation'!$B$14</f>
        <v>0.12969514564873566</v>
      </c>
      <c r="W152" s="34">
        <f>(1/(1+EXP(('S Curve Equation'!$B$11-W107*'S Curve Equation'!$B$12)*'S Curve Equation'!$B$10))+'S Curve Equation'!$B$13)*'S Curve Equation'!$B$14</f>
        <v>0.12782409027369557</v>
      </c>
      <c r="X152" s="34">
        <f>(1/(1+EXP(('S Curve Equation'!$B$11-X107*'S Curve Equation'!$B$12)*'S Curve Equation'!$B$10))+'S Curve Equation'!$B$13)*'S Curve Equation'!$B$14</f>
        <v>0.12599012765663753</v>
      </c>
      <c r="Y152" s="34">
        <f>(1/(1+EXP(('S Curve Equation'!$B$11-Y107*'S Curve Equation'!$B$12)*'S Curve Equation'!$B$10))+'S Curve Equation'!$B$13)*'S Curve Equation'!$B$14</f>
        <v>0.12419237533594707</v>
      </c>
      <c r="Z152" s="34">
        <f>(1/(1+EXP(('S Curve Equation'!$B$11-Z107*'S Curve Equation'!$B$12)*'S Curve Equation'!$B$10))+'S Curve Equation'!$B$13)*'S Curve Equation'!$B$14</f>
        <v>0.12242997341861153</v>
      </c>
      <c r="AA152" s="34">
        <f>(1/(1+EXP(('S Curve Equation'!$B$11-AA107*'S Curve Equation'!$B$12)*'S Curve Equation'!$B$10))+'S Curve Equation'!$B$13)*'S Curve Equation'!$B$14</f>
        <v>0.12070208404715985</v>
      </c>
      <c r="AB152" s="34">
        <f>(1/(1+EXP(('S Curve Equation'!$B$11-AB107*'S Curve Equation'!$B$12)*'S Curve Equation'!$B$10))+'S Curve Equation'!$B$13)*'S Curve Equation'!$B$14</f>
        <v>0.11900789087253197</v>
      </c>
      <c r="AC152" s="34">
        <f>(1/(1+EXP(('S Curve Equation'!$B$11-AC107*'S Curve Equation'!$B$12)*'S Curve Equation'!$B$10))+'S Curve Equation'!$B$13)*'S Curve Equation'!$B$14</f>
        <v>0.11734659853349204</v>
      </c>
      <c r="AD152" s="34">
        <f>(1/(1+EXP(('S Curve Equation'!$B$11-AD107*'S Curve Equation'!$B$12)*'S Curve Equation'!$B$10))+'S Curve Equation'!$B$13)*'S Curve Equation'!$B$14</f>
        <v>0.11571743214311601</v>
      </c>
      <c r="AE152" s="34">
        <f>(1/(1+EXP(('S Curve Equation'!$B$11-AE107*'S Curve Equation'!$B$12)*'S Curve Equation'!$B$10))+'S Curve Equation'!$B$13)*'S Curve Equation'!$B$14</f>
        <v>0.11411963678282054</v>
      </c>
      <c r="AF152" s="34">
        <f>(1/(1+EXP(('S Curve Equation'!$B$11-AF107*'S Curve Equation'!$B$12)*'S Curve Equation'!$B$10))+'S Curve Equation'!$B$13)*'S Curve Equation'!$B$14</f>
        <v>0.11255247700432791</v>
      </c>
    </row>
    <row r="153" spans="1:32" x14ac:dyDescent="0.2">
      <c r="A153" s="12" t="s">
        <v>101</v>
      </c>
      <c r="B153" s="34">
        <f>(1/(1+EXP(('S Curve Equation'!$B$11-B108*'S Curve Equation'!$B$12)*'S Curve Equation'!$B$10))+'S Curve Equation'!$B$13)*'S Curve Equation'!$B$14</f>
        <v>0.20703125</v>
      </c>
      <c r="C153" s="34">
        <f>(1/(1+EXP(('S Curve Equation'!$B$11-C108*'S Curve Equation'!$B$12)*'S Curve Equation'!$B$10))+'S Curve Equation'!$B$13)*'S Curve Equation'!$B$14</f>
        <v>0.20641219041552314</v>
      </c>
      <c r="D153" s="34">
        <f>(1/(1+EXP(('S Curve Equation'!$B$11-D108*'S Curve Equation'!$B$12)*'S Curve Equation'!$B$10))+'S Curve Equation'!$B$13)*'S Curve Equation'!$B$14</f>
        <v>0.20595153988355333</v>
      </c>
      <c r="E153" s="34">
        <f>(1/(1+EXP(('S Curve Equation'!$B$11-E108*'S Curve Equation'!$B$12)*'S Curve Equation'!$B$10))+'S Curve Equation'!$B$13)*'S Curve Equation'!$B$14</f>
        <v>0.2043015378065515</v>
      </c>
      <c r="F153" s="34">
        <f>(1/(1+EXP(('S Curve Equation'!$B$11-F108*'S Curve Equation'!$B$12)*'S Curve Equation'!$B$10))+'S Curve Equation'!$B$13)*'S Curve Equation'!$B$14</f>
        <v>0.20126241791065794</v>
      </c>
      <c r="G153" s="34">
        <f>(1/(1+EXP(('S Curve Equation'!$B$11-G108*'S Curve Equation'!$B$12)*'S Curve Equation'!$B$10))+'S Curve Equation'!$B$13)*'S Curve Equation'!$B$14</f>
        <v>0.19690494168127176</v>
      </c>
      <c r="H153" s="34">
        <f>(1/(1+EXP(('S Curve Equation'!$B$11-H108*'S Curve Equation'!$B$12)*'S Curve Equation'!$B$10))+'S Curve Equation'!$B$13)*'S Curve Equation'!$B$14</f>
        <v>0.19139619898238175</v>
      </c>
      <c r="I153" s="34">
        <f>(1/(1+EXP(('S Curve Equation'!$B$11-I108*'S Curve Equation'!$B$12)*'S Curve Equation'!$B$10))+'S Curve Equation'!$B$13)*'S Curve Equation'!$B$14</f>
        <v>0.18570479574777529</v>
      </c>
      <c r="J153" s="34">
        <f>(1/(1+EXP(('S Curve Equation'!$B$11-J108*'S Curve Equation'!$B$12)*'S Curve Equation'!$B$10))+'S Curve Equation'!$B$13)*'S Curve Equation'!$B$14</f>
        <v>0.18135881292502662</v>
      </c>
      <c r="K153" s="34">
        <f>(1/(1+EXP(('S Curve Equation'!$B$11-K108*'S Curve Equation'!$B$12)*'S Curve Equation'!$B$10))+'S Curve Equation'!$B$13)*'S Curve Equation'!$B$14</f>
        <v>0.17803929380549086</v>
      </c>
      <c r="L153" s="34">
        <f>(1/(1+EXP(('S Curve Equation'!$B$11-L108*'S Curve Equation'!$B$12)*'S Curve Equation'!$B$10))+'S Curve Equation'!$B$13)*'S Curve Equation'!$B$14</f>
        <v>0.17853693763446338</v>
      </c>
      <c r="M153" s="34">
        <f>(1/(1+EXP(('S Curve Equation'!$B$11-M108*'S Curve Equation'!$B$12)*'S Curve Equation'!$B$10))+'S Curve Equation'!$B$13)*'S Curve Equation'!$B$14</f>
        <v>0.17575604916541995</v>
      </c>
      <c r="N153" s="34">
        <f>(1/(1+EXP(('S Curve Equation'!$B$11-N108*'S Curve Equation'!$B$12)*'S Curve Equation'!$B$10))+'S Curve Equation'!$B$13)*'S Curve Equation'!$B$14</f>
        <v>0.17303194032400407</v>
      </c>
      <c r="O153" s="34">
        <f>(1/(1+EXP(('S Curve Equation'!$B$11-O108*'S Curve Equation'!$B$12)*'S Curve Equation'!$B$10))+'S Curve Equation'!$B$13)*'S Curve Equation'!$B$14</f>
        <v>0.17036331439591723</v>
      </c>
      <c r="P153" s="34">
        <f>(1/(1+EXP(('S Curve Equation'!$B$11-P108*'S Curve Equation'!$B$12)*'S Curve Equation'!$B$10))+'S Curve Equation'!$B$13)*'S Curve Equation'!$B$14</f>
        <v>0.16774890192050024</v>
      </c>
      <c r="Q153" s="34">
        <f>(1/(1+EXP(('S Curve Equation'!$B$11-Q108*'S Curve Equation'!$B$12)*'S Curve Equation'!$B$10))+'S Curve Equation'!$B$13)*'S Curve Equation'!$B$14</f>
        <v>0.16518746049107449</v>
      </c>
      <c r="R153" s="34">
        <f>(1/(1+EXP(('S Curve Equation'!$B$11-R108*'S Curve Equation'!$B$12)*'S Curve Equation'!$B$10))+'S Curve Equation'!$B$13)*'S Curve Equation'!$B$14</f>
        <v>0.16267777452048893</v>
      </c>
      <c r="S153" s="34">
        <f>(1/(1+EXP(('S Curve Equation'!$B$11-S108*'S Curve Equation'!$B$12)*'S Curve Equation'!$B$10))+'S Curve Equation'!$B$13)*'S Curve Equation'!$B$14</f>
        <v>0.16021865497559459</v>
      </c>
      <c r="T153" s="34">
        <f>(1/(1+EXP(('S Curve Equation'!$B$11-T108*'S Curve Equation'!$B$12)*'S Curve Equation'!$B$10))+'S Curve Equation'!$B$13)*'S Curve Equation'!$B$14</f>
        <v>0.15780893908409349</v>
      </c>
      <c r="U153" s="34">
        <f>(1/(1+EXP(('S Curve Equation'!$B$11-U108*'S Curve Equation'!$B$12)*'S Curve Equation'!$B$10))+'S Curve Equation'!$B$13)*'S Curve Equation'!$B$14</f>
        <v>0.15544749001695959</v>
      </c>
      <c r="V153" s="34">
        <f>(1/(1+EXP(('S Curve Equation'!$B$11-V108*'S Curve Equation'!$B$12)*'S Curve Equation'!$B$10))+'S Curve Equation'!$B$13)*'S Curve Equation'!$B$14</f>
        <v>0.15313319654938662</v>
      </c>
      <c r="W153" s="34">
        <f>(1/(1+EXP(('S Curve Equation'!$B$11-W108*'S Curve Equation'!$B$12)*'S Curve Equation'!$B$10))+'S Curve Equation'!$B$13)*'S Curve Equation'!$B$14</f>
        <v>0.15086497270298513</v>
      </c>
      <c r="X153" s="34">
        <f>(1/(1+EXP(('S Curve Equation'!$B$11-X108*'S Curve Equation'!$B$12)*'S Curve Equation'!$B$10))+'S Curve Equation'!$B$13)*'S Curve Equation'!$B$14</f>
        <v>0.14864175737175453</v>
      </c>
      <c r="Y153" s="34">
        <f>(1/(1+EXP(('S Curve Equation'!$B$11-Y108*'S Curve Equation'!$B$12)*'S Curve Equation'!$B$10))+'S Curve Equation'!$B$13)*'S Curve Equation'!$B$14</f>
        <v>0.14646251393413434</v>
      </c>
      <c r="Z153" s="34">
        <f>(1/(1+EXP(('S Curve Equation'!$B$11-Z108*'S Curve Equation'!$B$12)*'S Curve Equation'!$B$10))+'S Curve Equation'!$B$13)*'S Curve Equation'!$B$14</f>
        <v>0.14432622985327892</v>
      </c>
      <c r="AA153" s="34">
        <f>(1/(1+EXP(('S Curve Equation'!$B$11-AA108*'S Curve Equation'!$B$12)*'S Curve Equation'!$B$10))+'S Curve Equation'!$B$13)*'S Curve Equation'!$B$14</f>
        <v>0.14223191626750012</v>
      </c>
      <c r="AB153" s="34">
        <f>(1/(1+EXP(('S Curve Equation'!$B$11-AB108*'S Curve Equation'!$B$12)*'S Curve Equation'!$B$10))+'S Curve Equation'!$B$13)*'S Curve Equation'!$B$14</f>
        <v>0.1401786075726778</v>
      </c>
      <c r="AC153" s="34">
        <f>(1/(1+EXP(('S Curve Equation'!$B$11-AC108*'S Curve Equation'!$B$12)*'S Curve Equation'!$B$10))+'S Curve Equation'!$B$13)*'S Curve Equation'!$B$14</f>
        <v>0.13816536099828078</v>
      </c>
      <c r="AD153" s="34">
        <f>(1/(1+EXP(('S Curve Equation'!$B$11-AD108*'S Curve Equation'!$B$12)*'S Curve Equation'!$B$10))+'S Curve Equation'!$B$13)*'S Curve Equation'!$B$14</f>
        <v>0.1361912561784952</v>
      </c>
      <c r="AE153" s="34">
        <f>(1/(1+EXP(('S Curve Equation'!$B$11-AE108*'S Curve Equation'!$B$12)*'S Curve Equation'!$B$10))+'S Curve Equation'!$B$13)*'S Curve Equation'!$B$14</f>
        <v>0.13425539471983103</v>
      </c>
      <c r="AF153" s="34">
        <f>(1/(1+EXP(('S Curve Equation'!$B$11-AF108*'S Curve Equation'!$B$12)*'S Curve Equation'!$B$10))+'S Curve Equation'!$B$13)*'S Curve Equation'!$B$14</f>
        <v>0.13235689976645207</v>
      </c>
    </row>
    <row r="154" spans="1:32" x14ac:dyDescent="0.2">
      <c r="A154" s="12" t="s">
        <v>104</v>
      </c>
      <c r="B154" s="34">
        <f>(1/(1+EXP(('S Curve Equation'!$B$11-B109*'S Curve Equation'!$B$12)*'S Curve Equation'!$B$10))+'S Curve Equation'!$B$13)*'S Curve Equation'!$B$14</f>
        <v>0.19718309859154934</v>
      </c>
      <c r="C154" s="34">
        <f>(1/(1+EXP(('S Curve Equation'!$B$11-C109*'S Curve Equation'!$B$12)*'S Curve Equation'!$B$10))+'S Curve Equation'!$B$13)*'S Curve Equation'!$B$14</f>
        <v>0.19659566446619023</v>
      </c>
      <c r="D154" s="34">
        <f>(1/(1+EXP(('S Curve Equation'!$B$11-D109*'S Curve Equation'!$B$12)*'S Curve Equation'!$B$10))+'S Curve Equation'!$B$13)*'S Curve Equation'!$B$14</f>
        <v>0.1961585583955662</v>
      </c>
      <c r="E154" s="34">
        <f>(1/(1+EXP(('S Curve Equation'!$B$11-E109*'S Curve Equation'!$B$12)*'S Curve Equation'!$B$10))+'S Curve Equation'!$B$13)*'S Curve Equation'!$B$14</f>
        <v>0.19459296994152367</v>
      </c>
      <c r="F154" s="34">
        <f>(1/(1+EXP(('S Curve Equation'!$B$11-F109*'S Curve Equation'!$B$12)*'S Curve Equation'!$B$10))+'S Curve Equation'!$B$13)*'S Curve Equation'!$B$14</f>
        <v>0.19170964987806602</v>
      </c>
      <c r="G154" s="34">
        <f>(1/(1+EXP(('S Curve Equation'!$B$11-G109*'S Curve Equation'!$B$12)*'S Curve Equation'!$B$10))+'S Curve Equation'!$B$13)*'S Curve Equation'!$B$14</f>
        <v>0.18757625158597621</v>
      </c>
      <c r="H154" s="34">
        <f>(1/(1+EXP(('S Curve Equation'!$B$11-H109*'S Curve Equation'!$B$12)*'S Curve Equation'!$B$10))+'S Curve Equation'!$B$13)*'S Curve Equation'!$B$14</f>
        <v>0.18235188514055534</v>
      </c>
      <c r="I154" s="34">
        <f>(1/(1+EXP(('S Curve Equation'!$B$11-I109*'S Curve Equation'!$B$12)*'S Curve Equation'!$B$10))+'S Curve Equation'!$B$13)*'S Curve Equation'!$B$14</f>
        <v>0.17695546689079145</v>
      </c>
      <c r="J154" s="34">
        <f>(1/(1+EXP(('S Curve Equation'!$B$11-J109*'S Curve Equation'!$B$12)*'S Curve Equation'!$B$10))+'S Curve Equation'!$B$13)*'S Curve Equation'!$B$14</f>
        <v>0.17283546793840934</v>
      </c>
      <c r="K154" s="34">
        <f>(1/(1+EXP(('S Curve Equation'!$B$11-K109*'S Curve Equation'!$B$12)*'S Curve Equation'!$B$10))+'S Curve Equation'!$B$13)*'S Curve Equation'!$B$14</f>
        <v>0.16968894622979333</v>
      </c>
      <c r="L154" s="34">
        <f>(1/(1+EXP(('S Curve Equation'!$B$11-L109*'S Curve Equation'!$B$12)*'S Curve Equation'!$B$10))+'S Curve Equation'!$B$13)*'S Curve Equation'!$B$14</f>
        <v>0.17016063502420689</v>
      </c>
      <c r="M154" s="34">
        <f>(1/(1+EXP(('S Curve Equation'!$B$11-M109*'S Curve Equation'!$B$12)*'S Curve Equation'!$B$10))+'S Curve Equation'!$B$13)*'S Curve Equation'!$B$14</f>
        <v>0.16752487332610894</v>
      </c>
      <c r="N154" s="34">
        <f>(1/(1+EXP(('S Curve Equation'!$B$11-N109*'S Curve Equation'!$B$12)*'S Curve Equation'!$B$10))+'S Curve Equation'!$B$13)*'S Curve Equation'!$B$14</f>
        <v>0.16494312483311785</v>
      </c>
      <c r="O154" s="34">
        <f>(1/(1+EXP(('S Curve Equation'!$B$11-O109*'S Curve Equation'!$B$12)*'S Curve Equation'!$B$10))+'S Curve Equation'!$B$13)*'S Curve Equation'!$B$14</f>
        <v>0.16241413397896351</v>
      </c>
      <c r="P154" s="34">
        <f>(1/(1+EXP(('S Curve Equation'!$B$11-P109*'S Curve Equation'!$B$12)*'S Curve Equation'!$B$10))+'S Curve Equation'!$B$13)*'S Curve Equation'!$B$14</f>
        <v>0.15993667307363379</v>
      </c>
      <c r="Q154" s="34">
        <f>(1/(1+EXP(('S Curve Equation'!$B$11-Q109*'S Curve Equation'!$B$12)*'S Curve Equation'!$B$10))+'S Curve Equation'!$B$13)*'S Curve Equation'!$B$14</f>
        <v>0.15750954198194531</v>
      </c>
      <c r="R154" s="34">
        <f>(1/(1+EXP(('S Curve Equation'!$B$11-R109*'S Curve Equation'!$B$12)*'S Curve Equation'!$B$10))+'S Curve Equation'!$B$13)*'S Curve Equation'!$B$14</f>
        <v>0.15513156777675868</v>
      </c>
      <c r="S154" s="34">
        <f>(1/(1+EXP(('S Curve Equation'!$B$11-S109*'S Curve Equation'!$B$12)*'S Curve Equation'!$B$10))+'S Curve Equation'!$B$13)*'S Curve Equation'!$B$14</f>
        <v>0.15280160436999446</v>
      </c>
      <c r="T154" s="34">
        <f>(1/(1+EXP(('S Curve Equation'!$B$11-T109*'S Curve Equation'!$B$12)*'S Curve Equation'!$B$10))+'S Curve Equation'!$B$13)*'S Curve Equation'!$B$14</f>
        <v>0.15051853212435259</v>
      </c>
      <c r="U154" s="34">
        <f>(1/(1+EXP(('S Curve Equation'!$B$11-U109*'S Curve Equation'!$B$12)*'S Curve Equation'!$B$10))+'S Curve Equation'!$B$13)*'S Curve Equation'!$B$14</f>
        <v>0.14828125744841705</v>
      </c>
      <c r="V154" s="34">
        <f>(1/(1+EXP(('S Curve Equation'!$B$11-V109*'S Curve Equation'!$B$12)*'S Curve Equation'!$B$10))+'S Curve Equation'!$B$13)*'S Curve Equation'!$B$14</f>
        <v>0.14608871237760601</v>
      </c>
      <c r="W154" s="34">
        <f>(1/(1+EXP(('S Curve Equation'!$B$11-W109*'S Curve Equation'!$B$12)*'S Curve Equation'!$B$10))+'S Curve Equation'!$B$13)*'S Curve Equation'!$B$14</f>
        <v>0.14393985414322397</v>
      </c>
      <c r="X154" s="34">
        <f>(1/(1+EXP(('S Curve Equation'!$B$11-X109*'S Curve Equation'!$B$12)*'S Curve Equation'!$B$10))+'S Curve Equation'!$B$13)*'S Curve Equation'!$B$14</f>
        <v>0.14183366473169653</v>
      </c>
      <c r="Y154" s="34">
        <f>(1/(1+EXP(('S Curve Equation'!$B$11-Y109*'S Curve Equation'!$B$12)*'S Curve Equation'!$B$10))+'S Curve Equation'!$B$13)*'S Curve Equation'!$B$14</f>
        <v>0.13976915043587071</v>
      </c>
      <c r="Z154" s="34">
        <f>(1/(1+EXP(('S Curve Equation'!$B$11-Z109*'S Curve Equation'!$B$12)*'S Curve Equation'!$B$10))+'S Curve Equation'!$B$13)*'S Curve Equation'!$B$14</f>
        <v>0.13774534140012662</v>
      </c>
      <c r="AA154" s="34">
        <f>(1/(1+EXP(('S Curve Equation'!$B$11-AA109*'S Curve Equation'!$B$12)*'S Curve Equation'!$B$10))+'S Curve Equation'!$B$13)*'S Curve Equation'!$B$14</f>
        <v>0.13576129116086907</v>
      </c>
      <c r="AB154" s="34">
        <f>(1/(1+EXP(('S Curve Equation'!$B$11-AB109*'S Curve Equation'!$B$12)*'S Curve Equation'!$B$10))+'S Curve Equation'!$B$13)*'S Curve Equation'!$B$14</f>
        <v>0.13381607618384167</v>
      </c>
      <c r="AC154" s="34">
        <f>(1/(1+EXP(('S Curve Equation'!$B$11-AC109*'S Curve Equation'!$B$12)*'S Curve Equation'!$B$10))+'S Curve Equation'!$B$13)*'S Curve Equation'!$B$14</f>
        <v>0.13190879539957096</v>
      </c>
      <c r="AD154" s="34">
        <f>(1/(1+EXP(('S Curve Equation'!$B$11-AD109*'S Curve Equation'!$B$12)*'S Curve Equation'!$B$10))+'S Curve Equation'!$B$13)*'S Curve Equation'!$B$14</f>
        <v>0.13003856973812045</v>
      </c>
      <c r="AE154" s="34">
        <f>(1/(1+EXP(('S Curve Equation'!$B$11-AE109*'S Curve Equation'!$B$12)*'S Curve Equation'!$B$10))+'S Curve Equation'!$B$13)*'S Curve Equation'!$B$14</f>
        <v>0.12820454166422801</v>
      </c>
      <c r="AF154" s="34">
        <f>(1/(1+EXP(('S Curve Equation'!$B$11-AF109*'S Curve Equation'!$B$12)*'S Curve Equation'!$B$10))+'S Curve Equation'!$B$13)*'S Curve Equation'!$B$14</f>
        <v>0.12640587471379056</v>
      </c>
    </row>
    <row r="155" spans="1:32" x14ac:dyDescent="0.2">
      <c r="A155" s="12" t="s">
        <v>36</v>
      </c>
      <c r="B155" s="34">
        <f>(1/(1+EXP(('S Curve Equation'!$B$11-B110*'S Curve Equation'!$B$12)*'S Curve Equation'!$B$10))+'S Curve Equation'!$B$13)*'S Curve Equation'!$B$14</f>
        <v>0.21547502448579825</v>
      </c>
      <c r="C155" s="34">
        <f>(1/(1+EXP(('S Curve Equation'!$B$11-C110*'S Curve Equation'!$B$12)*'S Curve Equation'!$B$10))+'S Curve Equation'!$B$13)*'S Curve Equation'!$B$14</f>
        <v>0.21482909993237997</v>
      </c>
      <c r="D155" s="34">
        <f>(1/(1+EXP(('S Curve Equation'!$B$11-D110*'S Curve Equation'!$B$12)*'S Curve Equation'!$B$10))+'S Curve Equation'!$B$13)*'S Curve Equation'!$B$14</f>
        <v>0.21434844669804806</v>
      </c>
      <c r="E155" s="34">
        <f>(1/(1+EXP(('S Curve Equation'!$B$11-E110*'S Curve Equation'!$B$12)*'S Curve Equation'!$B$10))+'S Curve Equation'!$B$13)*'S Curve Equation'!$B$14</f>
        <v>0.21262671303281638</v>
      </c>
      <c r="F155" s="34">
        <f>(1/(1+EXP(('S Curve Equation'!$B$11-F110*'S Curve Equation'!$B$12)*'S Curve Equation'!$B$10))+'S Curve Equation'!$B$13)*'S Curve Equation'!$B$14</f>
        <v>0.20945513452360728</v>
      </c>
      <c r="G155" s="34">
        <f>(1/(1+EXP(('S Curve Equation'!$B$11-G110*'S Curve Equation'!$B$12)*'S Curve Equation'!$B$10))+'S Curve Equation'!$B$13)*'S Curve Equation'!$B$14</f>
        <v>0.20490700457324204</v>
      </c>
      <c r="H155" s="34">
        <f>(1/(1+EXP(('S Curve Equation'!$B$11-H110*'S Curve Equation'!$B$12)*'S Curve Equation'!$B$10))+'S Curve Equation'!$B$13)*'S Curve Equation'!$B$14</f>
        <v>0.19915606364645796</v>
      </c>
      <c r="I155" s="34">
        <f>(1/(1+EXP(('S Curve Equation'!$B$11-I110*'S Curve Equation'!$B$12)*'S Curve Equation'!$B$10))+'S Curve Equation'!$B$13)*'S Curve Equation'!$B$14</f>
        <v>0.19321315355174368</v>
      </c>
      <c r="J155" s="34">
        <f>(1/(1+EXP(('S Curve Equation'!$B$11-J110*'S Curve Equation'!$B$12)*'S Curve Equation'!$B$10))+'S Curve Equation'!$B$13)*'S Curve Equation'!$B$14</f>
        <v>0.18867431396745937</v>
      </c>
      <c r="K155" s="34">
        <f>(1/(1+EXP(('S Curve Equation'!$B$11-K110*'S Curve Equation'!$B$12)*'S Curve Equation'!$B$10))+'S Curve Equation'!$B$13)*'S Curve Equation'!$B$14</f>
        <v>0.18520705491758105</v>
      </c>
      <c r="L155" s="34">
        <f>(1/(1+EXP(('S Curve Equation'!$B$11-L110*'S Curve Equation'!$B$12)*'S Curve Equation'!$B$10))+'S Curve Equation'!$B$13)*'S Curve Equation'!$B$14</f>
        <v>0.18572686991394688</v>
      </c>
      <c r="M155" s="34">
        <f>(1/(1+EXP(('S Curve Equation'!$B$11-M110*'S Curve Equation'!$B$12)*'S Curve Equation'!$B$10))+'S Curve Equation'!$B$13)*'S Curve Equation'!$B$14</f>
        <v>0.18282198730586668</v>
      </c>
      <c r="N155" s="34">
        <f>(1/(1+EXP(('S Curve Equation'!$B$11-N110*'S Curve Equation'!$B$12)*'S Curve Equation'!$B$10))+'S Curve Equation'!$B$13)*'S Curve Equation'!$B$14</f>
        <v>0.17997619019013031</v>
      </c>
      <c r="O155" s="34">
        <f>(1/(1+EXP(('S Curve Equation'!$B$11-O110*'S Curve Equation'!$B$12)*'S Curve Equation'!$B$10))+'S Curve Equation'!$B$13)*'S Curve Equation'!$B$14</f>
        <v>0.1771881512901351</v>
      </c>
      <c r="P155" s="34">
        <f>(1/(1+EXP(('S Curve Equation'!$B$11-P110*'S Curve Equation'!$B$12)*'S Curve Equation'!$B$10))+'S Curve Equation'!$B$13)*'S Curve Equation'!$B$14</f>
        <v>0.17445656977463481</v>
      </c>
      <c r="Q155" s="34">
        <f>(1/(1+EXP(('S Curve Equation'!$B$11-Q110*'S Curve Equation'!$B$12)*'S Curve Equation'!$B$10))+'S Curve Equation'!$B$13)*'S Curve Equation'!$B$14</f>
        <v>0.17178017117614247</v>
      </c>
      <c r="R155" s="34">
        <f>(1/(1+EXP(('S Curve Equation'!$B$11-R110*'S Curve Equation'!$B$12)*'S Curve Equation'!$B$10))+'S Curve Equation'!$B$13)*'S Curve Equation'!$B$14</f>
        <v>0.16915770726594265</v>
      </c>
      <c r="S155" s="34">
        <f>(1/(1+EXP(('S Curve Equation'!$B$11-S110*'S Curve Equation'!$B$12)*'S Curve Equation'!$B$10))+'S Curve Equation'!$B$13)*'S Curve Equation'!$B$14</f>
        <v>0.16658795588992587</v>
      </c>
      <c r="T155" s="34">
        <f>(1/(1+EXP(('S Curve Equation'!$B$11-T110*'S Curve Equation'!$B$12)*'S Curve Equation'!$B$10))+'S Curve Equation'!$B$13)*'S Curve Equation'!$B$14</f>
        <v>0.1640697207691536</v>
      </c>
      <c r="U155" s="34">
        <f>(1/(1+EXP(('S Curve Equation'!$B$11-U110*'S Curve Equation'!$B$12)*'S Curve Equation'!$B$10))+'S Curve Equation'!$B$13)*'S Curve Equation'!$B$14</f>
        <v>0.16160183126880354</v>
      </c>
      <c r="V155" s="34">
        <f>(1/(1+EXP(('S Curve Equation'!$B$11-V110*'S Curve Equation'!$B$12)*'S Curve Equation'!$B$10))+'S Curve Equation'!$B$13)*'S Curve Equation'!$B$14</f>
        <v>0.15918314213887558</v>
      </c>
      <c r="W155" s="34">
        <f>(1/(1+EXP(('S Curve Equation'!$B$11-W110*'S Curve Equation'!$B$12)*'S Curve Equation'!$B$10))+'S Curve Equation'!$B$13)*'S Curve Equation'!$B$14</f>
        <v>0.15681253322979</v>
      </c>
      <c r="X155" s="34">
        <f>(1/(1+EXP(('S Curve Equation'!$B$11-X110*'S Curve Equation'!$B$12)*'S Curve Equation'!$B$10))+'S Curve Equation'!$B$13)*'S Curve Equation'!$B$14</f>
        <v>0.15448890918579683</v>
      </c>
      <c r="Y155" s="34">
        <f>(1/(1+EXP(('S Curve Equation'!$B$11-Y110*'S Curve Equation'!$B$12)*'S Curve Equation'!$B$10))+'S Curve Equation'!$B$13)*'S Curve Equation'!$B$14</f>
        <v>0.15221119911886888</v>
      </c>
      <c r="Z155" s="34">
        <f>(1/(1+EXP(('S Curve Equation'!$B$11-Z110*'S Curve Equation'!$B$12)*'S Curve Equation'!$B$10))+'S Curve Equation'!$B$13)*'S Curve Equation'!$B$14</f>
        <v>0.1499783562655789</v>
      </c>
      <c r="AA155" s="34">
        <f>(1/(1+EXP(('S Curve Equation'!$B$11-AA110*'S Curve Equation'!$B$12)*'S Curve Equation'!$B$10))+'S Curve Equation'!$B$13)*'S Curve Equation'!$B$14</f>
        <v>0.14778935762923937</v>
      </c>
      <c r="AB155" s="34">
        <f>(1/(1+EXP(('S Curve Equation'!$B$11-AB110*'S Curve Equation'!$B$12)*'S Curve Equation'!$B$10))+'S Curve Equation'!$B$13)*'S Curve Equation'!$B$14</f>
        <v>0.14564320360942545</v>
      </c>
      <c r="AC155" s="34">
        <f>(1/(1+EXP(('S Curve Equation'!$B$11-AC110*'S Curve Equation'!$B$12)*'S Curve Equation'!$B$10))+'S Curve Equation'!$B$13)*'S Curve Equation'!$B$14</f>
        <v>0.14353891762082288</v>
      </c>
      <c r="AD155" s="34">
        <f>(1/(1+EXP(('S Curve Equation'!$B$11-AD110*'S Curve Equation'!$B$12)*'S Curve Equation'!$B$10))+'S Curve Equation'!$B$13)*'S Curve Equation'!$B$14</f>
        <v>0.14147554570318546</v>
      </c>
      <c r="AE155" s="34">
        <f>(1/(1+EXP(('S Curve Equation'!$B$11-AE110*'S Curve Equation'!$B$12)*'S Curve Equation'!$B$10))+'S Curve Equation'!$B$13)*'S Curve Equation'!$B$14</f>
        <v>0.13945215612404166</v>
      </c>
      <c r="AF155" s="34">
        <f>(1/(1+EXP(('S Curve Equation'!$B$11-AF110*'S Curve Equation'!$B$12)*'S Curve Equation'!$B$10))+'S Curve Equation'!$B$13)*'S Curve Equation'!$B$14</f>
        <v>0.13746783897565093</v>
      </c>
    </row>
    <row r="156" spans="1:32" x14ac:dyDescent="0.2">
      <c r="A156" s="12" t="s">
        <v>37</v>
      </c>
      <c r="B156" s="34">
        <f>(1/(1+EXP(('S Curve Equation'!$B$11-B111*'S Curve Equation'!$B$12)*'S Curve Equation'!$B$10))+'S Curve Equation'!$B$13)*'S Curve Equation'!$B$14</f>
        <v>0.21077959576515884</v>
      </c>
      <c r="C156" s="34">
        <f>(1/(1+EXP(('S Curve Equation'!$B$11-C111*'S Curve Equation'!$B$12)*'S Curve Equation'!$B$10))+'S Curve Equation'!$B$13)*'S Curve Equation'!$B$14</f>
        <v>0.21014858025562477</v>
      </c>
      <c r="D156" s="34">
        <f>(1/(1+EXP(('S Curve Equation'!$B$11-D111*'S Curve Equation'!$B$12)*'S Curve Equation'!$B$10))+'S Curve Equation'!$B$13)*'S Curve Equation'!$B$14</f>
        <v>0.20967902803847335</v>
      </c>
      <c r="E156" s="34">
        <f>(1/(1+EXP(('S Curve Equation'!$B$11-E111*'S Curve Equation'!$B$12)*'S Curve Equation'!$B$10))+'S Curve Equation'!$B$13)*'S Curve Equation'!$B$14</f>
        <v>0.20799710557208165</v>
      </c>
      <c r="F156" s="34">
        <f>(1/(1+EXP(('S Curve Equation'!$B$11-F111*'S Curve Equation'!$B$12)*'S Curve Equation'!$B$10))+'S Curve Equation'!$B$13)*'S Curve Equation'!$B$14</f>
        <v>0.20489904960445762</v>
      </c>
      <c r="G156" s="34">
        <f>(1/(1+EXP(('S Curve Equation'!$B$11-G111*'S Curve Equation'!$B$12)*'S Curve Equation'!$B$10))+'S Curve Equation'!$B$13)*'S Curve Equation'!$B$14</f>
        <v>0.20045676114726255</v>
      </c>
      <c r="H156" s="34">
        <f>(1/(1+EXP(('S Curve Equation'!$B$11-H111*'S Curve Equation'!$B$12)*'S Curve Equation'!$B$10))+'S Curve Equation'!$B$13)*'S Curve Equation'!$B$14</f>
        <v>0.19484030490192344</v>
      </c>
      <c r="I156" s="34">
        <f>(1/(1+EXP(('S Curve Equation'!$B$11-I111*'S Curve Equation'!$B$12)*'S Curve Equation'!$B$10))+'S Curve Equation'!$B$13)*'S Curve Equation'!$B$14</f>
        <v>0.18903708037263636</v>
      </c>
      <c r="J156" s="34">
        <f>(1/(1+EXP(('S Curve Equation'!$B$11-J111*'S Curve Equation'!$B$12)*'S Curve Equation'!$B$10))+'S Curve Equation'!$B$13)*'S Curve Equation'!$B$14</f>
        <v>0.18460537365589652</v>
      </c>
      <c r="K156" s="34">
        <f>(1/(1+EXP(('S Curve Equation'!$B$11-K111*'S Curve Equation'!$B$12)*'S Curve Equation'!$B$10))+'S Curve Equation'!$B$13)*'S Curve Equation'!$B$14</f>
        <v>0.18122019688147614</v>
      </c>
      <c r="L156" s="34">
        <f>(1/(1+EXP(('S Curve Equation'!$B$11-L111*'S Curve Equation'!$B$12)*'S Curve Equation'!$B$10))+'S Curve Equation'!$B$13)*'S Curve Equation'!$B$14</f>
        <v>0.18172769322981722</v>
      </c>
      <c r="M156" s="34">
        <f>(1/(1+EXP(('S Curve Equation'!$B$11-M111*'S Curve Equation'!$B$12)*'S Curve Equation'!$B$10))+'S Curve Equation'!$B$13)*'S Curve Equation'!$B$14</f>
        <v>0.17889170661812223</v>
      </c>
      <c r="N156" s="34">
        <f>(1/(1+EXP(('S Curve Equation'!$B$11-N111*'S Curve Equation'!$B$12)*'S Curve Equation'!$B$10))+'S Curve Equation'!$B$13)*'S Curve Equation'!$B$14</f>
        <v>0.17611353106049751</v>
      </c>
      <c r="O156" s="34">
        <f>(1/(1+EXP(('S Curve Equation'!$B$11-O111*'S Curve Equation'!$B$12)*'S Curve Equation'!$B$10))+'S Curve Equation'!$B$13)*'S Curve Equation'!$B$14</f>
        <v>0.17339185572721524</v>
      </c>
      <c r="P156" s="34">
        <f>(1/(1+EXP(('S Curve Equation'!$B$11-P111*'S Curve Equation'!$B$12)*'S Curve Equation'!$B$10))+'S Curve Equation'!$B$13)*'S Curve Equation'!$B$14</f>
        <v>0.17072539671477444</v>
      </c>
      <c r="Q156" s="34">
        <f>(1/(1+EXP(('S Curve Equation'!$B$11-Q111*'S Curve Equation'!$B$12)*'S Curve Equation'!$B$10))+'S Curve Equation'!$B$13)*'S Curve Equation'!$B$14</f>
        <v>0.16811289689712947</v>
      </c>
      <c r="R156" s="34">
        <f>(1/(1+EXP(('S Curve Equation'!$B$11-R111*'S Curve Equation'!$B$12)*'S Curve Equation'!$B$10))+'S Curve Equation'!$B$13)*'S Curve Equation'!$B$14</f>
        <v>0.16555312573835776</v>
      </c>
      <c r="S156" s="34">
        <f>(1/(1+EXP(('S Curve Equation'!$B$11-S111*'S Curve Equation'!$B$12)*'S Curve Equation'!$B$10))+'S Curve Equation'!$B$13)*'S Curve Equation'!$B$14</f>
        <v>0.16304487907071091</v>
      </c>
      <c r="T156" s="34">
        <f>(1/(1+EXP(('S Curve Equation'!$B$11-T111*'S Curve Equation'!$B$12)*'S Curve Equation'!$B$10))+'S Curve Equation'!$B$13)*'S Curve Equation'!$B$14</f>
        <v>0.16058697884169978</v>
      </c>
      <c r="U156" s="34">
        <f>(1/(1+EXP(('S Curve Equation'!$B$11-U111*'S Curve Equation'!$B$12)*'S Curve Equation'!$B$10))+'S Curve Equation'!$B$13)*'S Curve Equation'!$B$14</f>
        <v>0.15817827283361191</v>
      </c>
      <c r="V156" s="34">
        <f>(1/(1+EXP(('S Curve Equation'!$B$11-V111*'S Curve Equation'!$B$12)*'S Curve Equation'!$B$10))+'S Curve Equation'!$B$13)*'S Curve Equation'!$B$14</f>
        <v>0.15581763435860455</v>
      </c>
      <c r="W156" s="34">
        <f>(1/(1+EXP(('S Curve Equation'!$B$11-W111*'S Curve Equation'!$B$12)*'S Curve Equation'!$B$10))+'S Curve Equation'!$B$13)*'S Curve Equation'!$B$14</f>
        <v>0.15350396193227736</v>
      </c>
      <c r="X156" s="34">
        <f>(1/(1+EXP(('S Curve Equation'!$B$11-X111*'S Curve Equation'!$B$12)*'S Curve Equation'!$B$10))+'S Curve Equation'!$B$13)*'S Curve Equation'!$B$14</f>
        <v>0.15123617892842375</v>
      </c>
      <c r="Y156" s="34">
        <f>(1/(1+EXP(('S Curve Equation'!$B$11-Y111*'S Curve Equation'!$B$12)*'S Curve Equation'!$B$10))+'S Curve Equation'!$B$13)*'S Curve Equation'!$B$14</f>
        <v>0.1490132332174279</v>
      </c>
      <c r="Z156" s="34">
        <f>(1/(1+EXP(('S Curve Equation'!$B$11-Z111*'S Curve Equation'!$B$12)*'S Curve Equation'!$B$10))+'S Curve Equation'!$B$13)*'S Curve Equation'!$B$14</f>
        <v>0.14683409679060869</v>
      </c>
      <c r="AA156" s="34">
        <f>(1/(1+EXP(('S Curve Equation'!$B$11-AA111*'S Curve Equation'!$B$12)*'S Curve Equation'!$B$10))+'S Curve Equation'!$B$13)*'S Curve Equation'!$B$14</f>
        <v>0.14469776537260207</v>
      </c>
      <c r="AB156" s="34">
        <f>(1/(1+EXP(('S Curve Equation'!$B$11-AB111*'S Curve Equation'!$B$12)*'S Curve Equation'!$B$10))+'S Curve Equation'!$B$13)*'S Curve Equation'!$B$14</f>
        <v>0.1426032580237224</v>
      </c>
      <c r="AC156" s="34">
        <f>(1/(1+EXP(('S Curve Equation'!$B$11-AC111*'S Curve Equation'!$B$12)*'S Curve Equation'!$B$10))+'S Curve Equation'!$B$13)*'S Curve Equation'!$B$14</f>
        <v>0.14054961673407829</v>
      </c>
      <c r="AD156" s="34">
        <f>(1/(1+EXP(('S Curve Equation'!$B$11-AD111*'S Curve Equation'!$B$12)*'S Curve Equation'!$B$10))+'S Curve Equation'!$B$13)*'S Curve Equation'!$B$14</f>
        <v>0.1385359060110638</v>
      </c>
      <c r="AE156" s="34">
        <f>(1/(1+EXP(('S Curve Equation'!$B$11-AE111*'S Curve Equation'!$B$12)*'S Curve Equation'!$B$10))+'S Curve Equation'!$B$13)*'S Curve Equation'!$B$14</f>
        <v>0.1365612124617156</v>
      </c>
      <c r="AF156" s="34">
        <f>(1/(1+EXP(('S Curve Equation'!$B$11-AF111*'S Curve Equation'!$B$12)*'S Curve Equation'!$B$10))+'S Curve Equation'!$B$13)*'S Curve Equation'!$B$14</f>
        <v>0.13462464437129279</v>
      </c>
    </row>
    <row r="157" spans="1:32" x14ac:dyDescent="0.2">
      <c r="A157" s="12" t="s">
        <v>38</v>
      </c>
      <c r="B157" s="34">
        <f>(1/(1+EXP(('S Curve Equation'!$B$11-B112*'S Curve Equation'!$B$12)*'S Curve Equation'!$B$10))+'S Curve Equation'!$B$13)*'S Curve Equation'!$B$14</f>
        <v>0.23404255319148937</v>
      </c>
      <c r="C157" s="34">
        <f>(1/(1+EXP(('S Curve Equation'!$B$11-C112*'S Curve Equation'!$B$12)*'S Curve Equation'!$B$10))+'S Curve Equation'!$B$13)*'S Curve Equation'!$B$14</f>
        <v>0.23333848042112815</v>
      </c>
      <c r="D157" s="34">
        <f>(1/(1+EXP(('S Curve Equation'!$B$11-D112*'S Curve Equation'!$B$12)*'S Curve Equation'!$B$10))+'S Curve Equation'!$B$13)*'S Curve Equation'!$B$14</f>
        <v>0.23281452410267411</v>
      </c>
      <c r="E157" s="34">
        <f>(1/(1+EXP(('S Curve Equation'!$B$11-E112*'S Curve Equation'!$B$12)*'S Curve Equation'!$B$10))+'S Curve Equation'!$B$13)*'S Curve Equation'!$B$14</f>
        <v>0.23093744577425757</v>
      </c>
      <c r="F157" s="34">
        <f>(1/(1+EXP(('S Curve Equation'!$B$11-F112*'S Curve Equation'!$B$12)*'S Curve Equation'!$B$10))+'S Curve Equation'!$B$13)*'S Curve Equation'!$B$14</f>
        <v>0.22747878366396784</v>
      </c>
      <c r="G157" s="34">
        <f>(1/(1+EXP(('S Curve Equation'!$B$11-G112*'S Curve Equation'!$B$12)*'S Curve Equation'!$B$10))+'S Curve Equation'!$B$13)*'S Curve Equation'!$B$14</f>
        <v>0.22251693696244304</v>
      </c>
      <c r="H157" s="34">
        <f>(1/(1+EXP(('S Curve Equation'!$B$11-H112*'S Curve Equation'!$B$12)*'S Curve Equation'!$B$10))+'S Curve Equation'!$B$13)*'S Curve Equation'!$B$14</f>
        <v>0.21623959627386188</v>
      </c>
      <c r="I157" s="34">
        <f>(1/(1+EXP(('S Curve Equation'!$B$11-I112*'S Curve Equation'!$B$12)*'S Curve Equation'!$B$10))+'S Curve Equation'!$B$13)*'S Curve Equation'!$B$14</f>
        <v>0.20974910637611638</v>
      </c>
      <c r="J157" s="34">
        <f>(1/(1+EXP(('S Curve Equation'!$B$11-J112*'S Curve Equation'!$B$12)*'S Curve Equation'!$B$10))+'S Curve Equation'!$B$13)*'S Curve Equation'!$B$14</f>
        <v>0.20478975037117558</v>
      </c>
      <c r="K157" s="34">
        <f>(1/(1+EXP(('S Curve Equation'!$B$11-K112*'S Curve Equation'!$B$12)*'S Curve Equation'!$B$10))+'S Curve Equation'!$B$13)*'S Curve Equation'!$B$14</f>
        <v>0.20099999337739821</v>
      </c>
      <c r="L157" s="34">
        <f>(1/(1+EXP(('S Curve Equation'!$B$11-L112*'S Curve Equation'!$B$12)*'S Curve Equation'!$B$10))+'S Curve Equation'!$B$13)*'S Curve Equation'!$B$14</f>
        <v>0.20156822465913893</v>
      </c>
      <c r="M157" s="34">
        <f>(1/(1+EXP(('S Curve Equation'!$B$11-M112*'S Curve Equation'!$B$12)*'S Curve Equation'!$B$10))+'S Curve Equation'!$B$13)*'S Curve Equation'!$B$14</f>
        <v>0.19839248330291726</v>
      </c>
      <c r="N157" s="34">
        <f>(1/(1+EXP(('S Curve Equation'!$B$11-N112*'S Curve Equation'!$B$12)*'S Curve Equation'!$B$10))+'S Curve Equation'!$B$13)*'S Curve Equation'!$B$14</f>
        <v>0.19528066231089428</v>
      </c>
      <c r="O157" s="34">
        <f>(1/(1+EXP(('S Curve Equation'!$B$11-O112*'S Curve Equation'!$B$12)*'S Curve Equation'!$B$10))+'S Curve Equation'!$B$13)*'S Curve Equation'!$B$14</f>
        <v>0.19223138328472253</v>
      </c>
      <c r="P157" s="34">
        <f>(1/(1+EXP(('S Curve Equation'!$B$11-P112*'S Curve Equation'!$B$12)*'S Curve Equation'!$B$10))+'S Curve Equation'!$B$13)*'S Curve Equation'!$B$14</f>
        <v>0.1892432915978364</v>
      </c>
      <c r="Q157" s="34">
        <f>(1/(1+EXP(('S Curve Equation'!$B$11-Q112*'S Curve Equation'!$B$12)*'S Curve Equation'!$B$10))+'S Curve Equation'!$B$13)*'S Curve Equation'!$B$14</f>
        <v>0.18631505661498118</v>
      </c>
      <c r="R157" s="34">
        <f>(1/(1+EXP(('S Curve Equation'!$B$11-R112*'S Curve Equation'!$B$12)*'S Curve Equation'!$B$10))+'S Curve Equation'!$B$13)*'S Curve Equation'!$B$14</f>
        <v>0.18344537184823534</v>
      </c>
      <c r="S157" s="34">
        <f>(1/(1+EXP(('S Curve Equation'!$B$11-S112*'S Curve Equation'!$B$12)*'S Curve Equation'!$B$10))+'S Curve Equation'!$B$13)*'S Curve Equation'!$B$14</f>
        <v>0.18063295505476049</v>
      </c>
      <c r="T157" s="34">
        <f>(1/(1+EXP(('S Curve Equation'!$B$11-T112*'S Curve Equation'!$B$12)*'S Curve Equation'!$B$10))+'S Curve Equation'!$B$13)*'S Curve Equation'!$B$14</f>
        <v>0.17787654828118227</v>
      </c>
      <c r="U157" s="34">
        <f>(1/(1+EXP(('S Curve Equation'!$B$11-U112*'S Curve Equation'!$B$12)*'S Curve Equation'!$B$10))+'S Curve Equation'!$B$13)*'S Curve Equation'!$B$14</f>
        <v>0.17517491785921571</v>
      </c>
      <c r="V157" s="34">
        <f>(1/(1+EXP(('S Curve Equation'!$B$11-V112*'S Curve Equation'!$B$12)*'S Curve Equation'!$B$10))+'S Curve Equation'!$B$13)*'S Curve Equation'!$B$14</f>
        <v>0.17252685435684414</v>
      </c>
      <c r="W157" s="34">
        <f>(1/(1+EXP(('S Curve Equation'!$B$11-W112*'S Curve Equation'!$B$12)*'S Curve Equation'!$B$10))+'S Curve Equation'!$B$13)*'S Curve Equation'!$B$14</f>
        <v>0.16993117248908407</v>
      </c>
      <c r="X157" s="34">
        <f>(1/(1+EXP(('S Curve Equation'!$B$11-X112*'S Curve Equation'!$B$12)*'S Curve Equation'!$B$10))+'S Curve Equation'!$B$13)*'S Curve Equation'!$B$14</f>
        <v>0.16738671099211627</v>
      </c>
      <c r="Y157" s="34">
        <f>(1/(1+EXP(('S Curve Equation'!$B$11-Y112*'S Curve Equation'!$B$12)*'S Curve Equation'!$B$10))+'S Curve Equation'!$B$13)*'S Curve Equation'!$B$14</f>
        <v>0.16489233246428667</v>
      </c>
      <c r="Z157" s="34">
        <f>(1/(1+EXP(('S Curve Equation'!$B$11-Z112*'S Curve Equation'!$B$12)*'S Curve Equation'!$B$10))+'S Curve Equation'!$B$13)*'S Curve Equation'!$B$14</f>
        <v>0.16244692317727158</v>
      </c>
      <c r="AA157" s="34">
        <f>(1/(1+EXP(('S Curve Equation'!$B$11-AA112*'S Curve Equation'!$B$12)*'S Curve Equation'!$B$10))+'S Curve Equation'!$B$13)*'S Curve Equation'!$B$14</f>
        <v>0.16004939286044542</v>
      </c>
      <c r="AB157" s="34">
        <f>(1/(1+EXP(('S Curve Equation'!$B$11-AB112*'S Curve Equation'!$B$12)*'S Curve Equation'!$B$10))+'S Curve Equation'!$B$13)*'S Curve Equation'!$B$14</f>
        <v>0.15769867446129809</v>
      </c>
      <c r="AC157" s="34">
        <f>(1/(1+EXP(('S Curve Equation'!$B$11-AC112*'S Curve Equation'!$B$12)*'S Curve Equation'!$B$10))+'S Curve Equation'!$B$13)*'S Curve Equation'!$B$14</f>
        <v>0.15539372388453759</v>
      </c>
      <c r="AD157" s="34">
        <f>(1/(1+EXP(('S Curve Equation'!$B$11-AD112*'S Curve Equation'!$B$12)*'S Curve Equation'!$B$10))+'S Curve Equation'!$B$13)*'S Curve Equation'!$B$14</f>
        <v>0.15313351971231901</v>
      </c>
      <c r="AE157" s="34">
        <f>(1/(1+EXP(('S Curve Equation'!$B$11-AE112*'S Curve Equation'!$B$12)*'S Curve Equation'!$B$10))+'S Curve Equation'!$B$13)*'S Curve Equation'!$B$14</f>
        <v>0.15091706290786908</v>
      </c>
      <c r="AF157" s="34">
        <f>(1/(1+EXP(('S Curve Equation'!$B$11-AF112*'S Curve Equation'!$B$12)*'S Curve Equation'!$B$10))+'S Curve Equation'!$B$13)*'S Curve Equation'!$B$14</f>
        <v>0.14874337650460082</v>
      </c>
    </row>
    <row r="158" spans="1:32" x14ac:dyDescent="0.2">
      <c r="A158" s="12" t="s">
        <v>39</v>
      </c>
      <c r="B158" s="34">
        <f>(1/(1+EXP(('S Curve Equation'!$B$11-B113*'S Curve Equation'!$B$12)*'S Curve Equation'!$B$10))+'S Curve Equation'!$B$13)*'S Curve Equation'!$B$14</f>
        <v>0.19571045576407506</v>
      </c>
      <c r="C158" s="34">
        <f>(1/(1+EXP(('S Curve Equation'!$B$11-C113*'S Curve Equation'!$B$12)*'S Curve Equation'!$B$10))+'S Curve Equation'!$B$13)*'S Curve Equation'!$B$14</f>
        <v>0.19512777565542211</v>
      </c>
      <c r="D158" s="34">
        <f>(1/(1+EXP(('S Curve Equation'!$B$11-D113*'S Curve Equation'!$B$12)*'S Curve Equation'!$B$10))+'S Curve Equation'!$B$13)*'S Curve Equation'!$B$14</f>
        <v>0.19469420860285755</v>
      </c>
      <c r="E158" s="34">
        <f>(1/(1+EXP(('S Curve Equation'!$B$11-E113*'S Curve Equation'!$B$12)*'S Curve Equation'!$B$10))+'S Curve Equation'!$B$13)*'S Curve Equation'!$B$14</f>
        <v>0.19314130684529124</v>
      </c>
      <c r="F158" s="34">
        <f>(1/(1+EXP(('S Curve Equation'!$B$11-F113*'S Curve Equation'!$B$12)*'S Curve Equation'!$B$10))+'S Curve Equation'!$B$13)*'S Curve Equation'!$B$14</f>
        <v>0.19028139538769021</v>
      </c>
      <c r="G158" s="34">
        <f>(1/(1+EXP(('S Curve Equation'!$B$11-G113*'S Curve Equation'!$B$12)*'S Curve Equation'!$B$10))+'S Curve Equation'!$B$13)*'S Curve Equation'!$B$14</f>
        <v>0.18618164907495771</v>
      </c>
      <c r="H158" s="34">
        <f>(1/(1+EXP(('S Curve Equation'!$B$11-H113*'S Curve Equation'!$B$12)*'S Curve Equation'!$B$10))+'S Curve Equation'!$B$13)*'S Curve Equation'!$B$14</f>
        <v>0.1809999651067499</v>
      </c>
      <c r="I158" s="34">
        <f>(1/(1+EXP(('S Curve Equation'!$B$11-I113*'S Curve Equation'!$B$12)*'S Curve Equation'!$B$10))+'S Curve Equation'!$B$13)*'S Curve Equation'!$B$14</f>
        <v>0.17564779315724113</v>
      </c>
      <c r="J158" s="34">
        <f>(1/(1+EXP(('S Curve Equation'!$B$11-J113*'S Curve Equation'!$B$12)*'S Curve Equation'!$B$10))+'S Curve Equation'!$B$13)*'S Curve Equation'!$B$14</f>
        <v>0.17156167188985111</v>
      </c>
      <c r="K158" s="34">
        <f>(1/(1+EXP(('S Curve Equation'!$B$11-K113*'S Curve Equation'!$B$12)*'S Curve Equation'!$B$10))+'S Curve Equation'!$B$13)*'S Curve Equation'!$B$14</f>
        <v>0.16844107395715679</v>
      </c>
      <c r="L158" s="34">
        <f>(1/(1+EXP(('S Curve Equation'!$B$11-L113*'S Curve Equation'!$B$12)*'S Curve Equation'!$B$10))+'S Curve Equation'!$B$13)*'S Curve Equation'!$B$14</f>
        <v>0.16890887394684009</v>
      </c>
      <c r="M158" s="34">
        <f>(1/(1+EXP(('S Curve Equation'!$B$11-M113*'S Curve Equation'!$B$12)*'S Curve Equation'!$B$10))+'S Curve Equation'!$B$13)*'S Curve Equation'!$B$14</f>
        <v>0.16629485382018594</v>
      </c>
      <c r="N158" s="34">
        <f>(1/(1+EXP(('S Curve Equation'!$B$11-N113*'S Curve Equation'!$B$12)*'S Curve Equation'!$B$10))+'S Curve Equation'!$B$13)*'S Curve Equation'!$B$14</f>
        <v>0.16373442649194447</v>
      </c>
      <c r="O158" s="34">
        <f>(1/(1+EXP(('S Curve Equation'!$B$11-O113*'S Curve Equation'!$B$12)*'S Curve Equation'!$B$10))+'S Curve Equation'!$B$13)*'S Curve Equation'!$B$14</f>
        <v>0.16122634304276859</v>
      </c>
      <c r="P158" s="34">
        <f>(1/(1+EXP(('S Curve Equation'!$B$11-P113*'S Curve Equation'!$B$12)*'S Curve Equation'!$B$10))+'S Curve Equation'!$B$13)*'S Curve Equation'!$B$14</f>
        <v>0.15876938249327815</v>
      </c>
      <c r="Q158" s="34">
        <f>(1/(1+EXP(('S Curve Equation'!$B$11-Q113*'S Curve Equation'!$B$12)*'S Curve Equation'!$B$10))+'S Curve Equation'!$B$13)*'S Curve Equation'!$B$14</f>
        <v>0.15636235146593566</v>
      </c>
      <c r="R158" s="34">
        <f>(1/(1+EXP(('S Curve Equation'!$B$11-R113*'S Curve Equation'!$B$12)*'S Curve Equation'!$B$10))+'S Curve Equation'!$B$13)*'S Curve Equation'!$B$14</f>
        <v>0.15400408382291678</v>
      </c>
      <c r="S158" s="34">
        <f>(1/(1+EXP(('S Curve Equation'!$B$11-S113*'S Curve Equation'!$B$12)*'S Curve Equation'!$B$10))+'S Curve Equation'!$B$13)*'S Curve Equation'!$B$14</f>
        <v>0.15169344028304921</v>
      </c>
      <c r="T158" s="34">
        <f>(1/(1+EXP(('S Curve Equation'!$B$11-T113*'S Curve Equation'!$B$12)*'S Curve Equation'!$B$10))+'S Curve Equation'!$B$13)*'S Curve Equation'!$B$14</f>
        <v>0.14942930802064108</v>
      </c>
      <c r="U158" s="34">
        <f>(1/(1+EXP(('S Curve Equation'!$B$11-U113*'S Curve Equation'!$B$12)*'S Curve Equation'!$B$10))+'S Curve Equation'!$B$13)*'S Curve Equation'!$B$14</f>
        <v>0.14721060024880472</v>
      </c>
      <c r="V158" s="34">
        <f>(1/(1+EXP(('S Curve Equation'!$B$11-V113*'S Curve Equation'!$B$12)*'S Curve Equation'!$B$10))+'S Curve Equation'!$B$13)*'S Curve Equation'!$B$14</f>
        <v>0.14503625578966389</v>
      </c>
      <c r="W158" s="34">
        <f>(1/(1+EXP(('S Curve Equation'!$B$11-W113*'S Curve Equation'!$B$12)*'S Curve Equation'!$B$10))+'S Curve Equation'!$B$13)*'S Curve Equation'!$B$14</f>
        <v>0.14290523863363139</v>
      </c>
      <c r="X158" s="34">
        <f>(1/(1+EXP(('S Curve Equation'!$B$11-X113*'S Curve Equation'!$B$12)*'S Curve Equation'!$B$10))+'S Curve Equation'!$B$13)*'S Curve Equation'!$B$14</f>
        <v>0.14081653748977374</v>
      </c>
      <c r="Y158" s="34">
        <f>(1/(1+EXP(('S Curve Equation'!$B$11-Y113*'S Curve Equation'!$B$12)*'S Curve Equation'!$B$10))+'S Curve Equation'!$B$13)*'S Curve Equation'!$B$14</f>
        <v>0.13876916532908434</v>
      </c>
      <c r="Z158" s="34">
        <f>(1/(1+EXP(('S Curve Equation'!$B$11-Z113*'S Curve Equation'!$B$12)*'S Curve Equation'!$B$10))+'S Curve Equation'!$B$13)*'S Curve Equation'!$B$14</f>
        <v>0.13676215892235227</v>
      </c>
      <c r="AA158" s="34">
        <f>(1/(1+EXP(('S Curve Equation'!$B$11-AA113*'S Curve Equation'!$B$12)*'S Curve Equation'!$B$10))+'S Curve Equation'!$B$13)*'S Curve Equation'!$B$14</f>
        <v>0.13479457837414083</v>
      </c>
      <c r="AB158" s="34">
        <f>(1/(1+EXP(('S Curve Equation'!$B$11-AB113*'S Curve Equation'!$B$12)*'S Curve Equation'!$B$10))+'S Curve Equation'!$B$13)*'S Curve Equation'!$B$14</f>
        <v>0.13286550665426783</v>
      </c>
      <c r="AC158" s="34">
        <f>(1/(1+EXP(('S Curve Equation'!$B$11-AC113*'S Curve Equation'!$B$12)*'S Curve Equation'!$B$10))+'S Curve Equation'!$B$13)*'S Curve Equation'!$B$14</f>
        <v>0.13097404912804539</v>
      </c>
      <c r="AD158" s="34">
        <f>(1/(1+EXP(('S Curve Equation'!$B$11-AD113*'S Curve Equation'!$B$12)*'S Curve Equation'!$B$10))+'S Curve Equation'!$B$13)*'S Curve Equation'!$B$14</f>
        <v>0.12911933308641449</v>
      </c>
      <c r="AE158" s="34">
        <f>(1/(1+EXP(('S Curve Equation'!$B$11-AE113*'S Curve Equation'!$B$12)*'S Curve Equation'!$B$10))+'S Curve Equation'!$B$13)*'S Curve Equation'!$B$14</f>
        <v>0.12730050727700387</v>
      </c>
      <c r="AF158" s="34">
        <f>(1/(1+EXP(('S Curve Equation'!$B$11-AF113*'S Curve Equation'!$B$12)*'S Curve Equation'!$B$10))+'S Curve Equation'!$B$13)*'S Curve Equation'!$B$14</f>
        <v>0.12551674143703831</v>
      </c>
    </row>
    <row r="159" spans="1:32" x14ac:dyDescent="0.2">
      <c r="A159" s="12" t="s">
        <v>40</v>
      </c>
      <c r="B159" s="34">
        <f>(1/(1+EXP(('S Curve Equation'!$B$11-B114*'S Curve Equation'!$B$12)*'S Curve Equation'!$B$10))+'S Curve Equation'!$B$13)*'S Curve Equation'!$B$14</f>
        <v>0.24960505529225904</v>
      </c>
      <c r="C159" s="34">
        <f>(1/(1+EXP(('S Curve Equation'!$B$11-C114*'S Curve Equation'!$B$12)*'S Curve Equation'!$B$10))+'S Curve Equation'!$B$13)*'S Curve Equation'!$B$14</f>
        <v>0.24885335442939729</v>
      </c>
      <c r="D159" s="34">
        <f>(1/(1+EXP(('S Curve Equation'!$B$11-D114*'S Curve Equation'!$B$12)*'S Curve Equation'!$B$10))+'S Curve Equation'!$B$13)*'S Curve Equation'!$B$14</f>
        <v>0.24829392038799084</v>
      </c>
      <c r="E159" s="34">
        <f>(1/(1+EXP(('S Curve Equation'!$B$11-E114*'S Curve Equation'!$B$12)*'S Curve Equation'!$B$10))+'S Curve Equation'!$B$13)*'S Curve Equation'!$B$14</f>
        <v>0.24628950717965342</v>
      </c>
      <c r="F159" s="34">
        <f>(1/(1+EXP(('S Curve Equation'!$B$11-F114*'S Curve Equation'!$B$12)*'S Curve Equation'!$B$10))+'S Curve Equation'!$B$13)*'S Curve Equation'!$B$14</f>
        <v>0.24259526958423736</v>
      </c>
      <c r="G159" s="34">
        <f>(1/(1+EXP(('S Curve Equation'!$B$11-G114*'S Curve Equation'!$B$12)*'S Curve Equation'!$B$10))+'S Curve Equation'!$B$13)*'S Curve Equation'!$B$14</f>
        <v>0.23729336476641771</v>
      </c>
      <c r="H159" s="34">
        <f>(1/(1+EXP(('S Curve Equation'!$B$11-H114*'S Curve Equation'!$B$12)*'S Curve Equation'!$B$10))+'S Curve Equation'!$B$13)*'S Curve Equation'!$B$14</f>
        <v>0.23058240286776041</v>
      </c>
      <c r="I159" s="34">
        <f>(1/(1+EXP(('S Curve Equation'!$B$11-I114*'S Curve Equation'!$B$12)*'S Curve Equation'!$B$10))+'S Curve Equation'!$B$13)*'S Curve Equation'!$B$14</f>
        <v>0.22363976750155906</v>
      </c>
      <c r="J159" s="34">
        <f>(1/(1+EXP(('S Curve Equation'!$B$11-J114*'S Curve Equation'!$B$12)*'S Curve Equation'!$B$10))+'S Curve Equation'!$B$13)*'S Curve Equation'!$B$14</f>
        <v>0.21833246751653529</v>
      </c>
      <c r="K159" s="34">
        <f>(1/(1+EXP(('S Curve Equation'!$B$11-K114*'S Curve Equation'!$B$12)*'S Curve Equation'!$B$10))+'S Curve Equation'!$B$13)*'S Curve Equation'!$B$14</f>
        <v>0.21427546155433089</v>
      </c>
      <c r="L159" s="34">
        <f>(1/(1+EXP(('S Curve Equation'!$B$11-L114*'S Curve Equation'!$B$12)*'S Curve Equation'!$B$10))+'S Curve Equation'!$B$13)*'S Curve Equation'!$B$14</f>
        <v>0.21488383679237083</v>
      </c>
      <c r="M159" s="34">
        <f>(1/(1+EXP(('S Curve Equation'!$B$11-M114*'S Curve Equation'!$B$12)*'S Curve Equation'!$B$10))+'S Curve Equation'!$B$13)*'S Curve Equation'!$B$14</f>
        <v>0.21148341614300198</v>
      </c>
      <c r="N159" s="34">
        <f>(1/(1+EXP(('S Curve Equation'!$B$11-N114*'S Curve Equation'!$B$12)*'S Curve Equation'!$B$10))+'S Curve Equation'!$B$13)*'S Curve Equation'!$B$14</f>
        <v>0.2081506948171212</v>
      </c>
      <c r="O159" s="34">
        <f>(1/(1+EXP(('S Curve Equation'!$B$11-O114*'S Curve Equation'!$B$12)*'S Curve Equation'!$B$10))+'S Curve Equation'!$B$13)*'S Curve Equation'!$B$14</f>
        <v>0.20488426937919077</v>
      </c>
      <c r="P159" s="34">
        <f>(1/(1+EXP(('S Curve Equation'!$B$11-P114*'S Curve Equation'!$B$12)*'S Curve Equation'!$B$10))+'S Curve Equation'!$B$13)*'S Curve Equation'!$B$14</f>
        <v>0.20168275698184276</v>
      </c>
      <c r="Q159" s="34">
        <f>(1/(1+EXP(('S Curve Equation'!$B$11-Q114*'S Curve Equation'!$B$12)*'S Curve Equation'!$B$10))+'S Curve Equation'!$B$13)*'S Curve Equation'!$B$14</f>
        <v>0.19854479587742427</v>
      </c>
      <c r="R159" s="34">
        <f>(1/(1+EXP(('S Curve Equation'!$B$11-R114*'S Curve Equation'!$B$12)*'S Curve Equation'!$B$10))+'S Curve Equation'!$B$13)*'S Curve Equation'!$B$14</f>
        <v>0.19546904584842459</v>
      </c>
      <c r="S159" s="34">
        <f>(1/(1+EXP(('S Curve Equation'!$B$11-S114*'S Curve Equation'!$B$12)*'S Curve Equation'!$B$10))+'S Curve Equation'!$B$13)*'S Curve Equation'!$B$14</f>
        <v>0.19245418856277843</v>
      </c>
      <c r="T159" s="34">
        <f>(1/(1+EXP(('S Curve Equation'!$B$11-T114*'S Curve Equation'!$B$12)*'S Curve Equation'!$B$10))+'S Curve Equation'!$B$13)*'S Curve Equation'!$B$14</f>
        <v>0.18949892785970157</v>
      </c>
      <c r="U159" s="34">
        <f>(1/(1+EXP(('S Curve Equation'!$B$11-U114*'S Curve Equation'!$B$12)*'S Curve Equation'!$B$10))+'S Curve Equation'!$B$13)*'S Curve Equation'!$B$14</f>
        <v>0.18660198997141408</v>
      </c>
      <c r="V159" s="34">
        <f>(1/(1+EXP(('S Curve Equation'!$B$11-V114*'S Curve Equation'!$B$12)*'S Curve Equation'!$B$10))+'S Curve Equation'!$B$13)*'S Curve Equation'!$B$14</f>
        <v>0.18376212368579181</v>
      </c>
      <c r="W159" s="34">
        <f>(1/(1+EXP(('S Curve Equation'!$B$11-W114*'S Curve Equation'!$B$12)*'S Curve Equation'!$B$10))+'S Curve Equation'!$B$13)*'S Curve Equation'!$B$14</f>
        <v>0.18097810045469037</v>
      </c>
      <c r="X159" s="34">
        <f>(1/(1+EXP(('S Curve Equation'!$B$11-X114*'S Curve Equation'!$B$12)*'S Curve Equation'!$B$10))+'S Curve Equation'!$B$13)*'S Curve Equation'!$B$14</f>
        <v>0.17824871445241916</v>
      </c>
      <c r="Y159" s="34">
        <f>(1/(1+EXP(('S Curve Equation'!$B$11-Y114*'S Curve Equation'!$B$12)*'S Curve Equation'!$B$10))+'S Curve Equation'!$B$13)*'S Curve Equation'!$B$14</f>
        <v>0.17557278258854556</v>
      </c>
      <c r="Z159" s="34">
        <f>(1/(1+EXP(('S Curve Equation'!$B$11-Z114*'S Curve Equation'!$B$12)*'S Curve Equation'!$B$10))+'S Curve Equation'!$B$13)*'S Curve Equation'!$B$14</f>
        <v>0.17294914447898091</v>
      </c>
      <c r="AA159" s="34">
        <f>(1/(1+EXP(('S Curve Equation'!$B$11-AA114*'S Curve Equation'!$B$12)*'S Curve Equation'!$B$10))+'S Curve Equation'!$B$13)*'S Curve Equation'!$B$14</f>
        <v>0.17037666237901999</v>
      </c>
      <c r="AB159" s="34">
        <f>(1/(1+EXP(('S Curve Equation'!$B$11-AB114*'S Curve Equation'!$B$12)*'S Curve Equation'!$B$10))+'S Curve Equation'!$B$13)*'S Curve Equation'!$B$14</f>
        <v>0.16785422108179426</v>
      </c>
      <c r="AC159" s="34">
        <f>(1/(1+EXP(('S Curve Equation'!$B$11-AC114*'S Curve Equation'!$B$12)*'S Curve Equation'!$B$10))+'S Curve Equation'!$B$13)*'S Curve Equation'!$B$14</f>
        <v>0.16538072778536406</v>
      </c>
      <c r="AD159" s="34">
        <f>(1/(1+EXP(('S Curve Equation'!$B$11-AD114*'S Curve Equation'!$B$12)*'S Curve Equation'!$B$10))+'S Curve Equation'!$B$13)*'S Curve Equation'!$B$14</f>
        <v>0.16295511193145712</v>
      </c>
      <c r="AE159" s="34">
        <f>(1/(1+EXP(('S Curve Equation'!$B$11-AE114*'S Curve Equation'!$B$12)*'S Curve Equation'!$B$10))+'S Curve Equation'!$B$13)*'S Curve Equation'!$B$14</f>
        <v>0.16057632501866631</v>
      </c>
      <c r="AF159" s="34">
        <f>(1/(1+EXP(('S Curve Equation'!$B$11-AF114*'S Curve Equation'!$B$12)*'S Curve Equation'!$B$10))+'S Curve Equation'!$B$13)*'S Curve Equation'!$B$14</f>
        <v>0.15824334039272131</v>
      </c>
    </row>
    <row r="160" spans="1:32" x14ac:dyDescent="0.2">
      <c r="A160" s="12" t="s">
        <v>41</v>
      </c>
      <c r="B160" s="34">
        <f>(1/(1+EXP(('S Curve Equation'!$B$11-B115*'S Curve Equation'!$B$12)*'S Curve Equation'!$B$10))+'S Curve Equation'!$B$13)*'S Curve Equation'!$B$14</f>
        <v>0.2447013487475915</v>
      </c>
      <c r="C160" s="34">
        <f>(1/(1+EXP(('S Curve Equation'!$B$11-C115*'S Curve Equation'!$B$12)*'S Curve Equation'!$B$10))+'S Curve Equation'!$B$13)*'S Curve Equation'!$B$14</f>
        <v>0.24396453805397744</v>
      </c>
      <c r="D160" s="34">
        <f>(1/(1+EXP(('S Curve Equation'!$B$11-D115*'S Curve Equation'!$B$12)*'S Curve Equation'!$B$10))+'S Curve Equation'!$B$13)*'S Curve Equation'!$B$14</f>
        <v>0.24341619649209983</v>
      </c>
      <c r="E160" s="34">
        <f>(1/(1+EXP(('S Curve Equation'!$B$11-E115*'S Curve Equation'!$B$12)*'S Curve Equation'!$B$10))+'S Curve Equation'!$B$13)*'S Curve Equation'!$B$14</f>
        <v>0.24145160235831695</v>
      </c>
      <c r="F160" s="34">
        <f>(1/(1+EXP(('S Curve Equation'!$B$11-F115*'S Curve Equation'!$B$12)*'S Curve Equation'!$B$10))+'S Curve Equation'!$B$13)*'S Curve Equation'!$B$14</f>
        <v>0.23783105834165238</v>
      </c>
      <c r="G160" s="34">
        <f>(1/(1+EXP(('S Curve Equation'!$B$11-G115*'S Curve Equation'!$B$12)*'S Curve Equation'!$B$10))+'S Curve Equation'!$B$13)*'S Curve Equation'!$B$14</f>
        <v>0.23263559078704479</v>
      </c>
      <c r="H160" s="34">
        <f>(1/(1+EXP(('S Curve Equation'!$B$11-H115*'S Curve Equation'!$B$12)*'S Curve Equation'!$B$10))+'S Curve Equation'!$B$13)*'S Curve Equation'!$B$14</f>
        <v>0.22606044885680432</v>
      </c>
      <c r="I160" s="34">
        <f>(1/(1+EXP(('S Curve Equation'!$B$11-I115*'S Curve Equation'!$B$12)*'S Curve Equation'!$B$10))+'S Curve Equation'!$B$13)*'S Curve Equation'!$B$14</f>
        <v>0.21925954745194109</v>
      </c>
      <c r="J160" s="34">
        <f>(1/(1+EXP(('S Curve Equation'!$B$11-J115*'S Curve Equation'!$B$12)*'S Curve Equation'!$B$10))+'S Curve Equation'!$B$13)*'S Curve Equation'!$B$14</f>
        <v>0.21406139181968931</v>
      </c>
      <c r="K160" s="34">
        <f>(1/(1+EXP(('S Curve Equation'!$B$11-K115*'S Curve Equation'!$B$12)*'S Curve Equation'!$B$10))+'S Curve Equation'!$B$13)*'S Curve Equation'!$B$14</f>
        <v>0.21008825982505666</v>
      </c>
      <c r="L160" s="34">
        <f>(1/(1+EXP(('S Curve Equation'!$B$11-L115*'S Curve Equation'!$B$12)*'S Curve Equation'!$B$10))+'S Curve Equation'!$B$13)*'S Curve Equation'!$B$14</f>
        <v>0.21068403390157728</v>
      </c>
      <c r="M160" s="34">
        <f>(1/(1+EXP(('S Curve Equation'!$B$11-M115*'S Curve Equation'!$B$12)*'S Curve Equation'!$B$10))+'S Curve Equation'!$B$13)*'S Curve Equation'!$B$14</f>
        <v>0.20735415022488163</v>
      </c>
      <c r="N160" s="34">
        <f>(1/(1+EXP(('S Curve Equation'!$B$11-N115*'S Curve Equation'!$B$12)*'S Curve Equation'!$B$10))+'S Curve Equation'!$B$13)*'S Curve Equation'!$B$14</f>
        <v>0.20409080356221648</v>
      </c>
      <c r="O160" s="34">
        <f>(1/(1+EXP(('S Curve Equation'!$B$11-O115*'S Curve Equation'!$B$12)*'S Curve Equation'!$B$10))+'S Curve Equation'!$B$13)*'S Curve Equation'!$B$14</f>
        <v>0.20089259656924657</v>
      </c>
      <c r="P160" s="34">
        <f>(1/(1+EXP(('S Curve Equation'!$B$11-P115*'S Curve Equation'!$B$12)*'S Curve Equation'!$B$10))+'S Curve Equation'!$B$13)*'S Curve Equation'!$B$14</f>
        <v>0.19775815358471366</v>
      </c>
      <c r="Q160" s="34">
        <f>(1/(1+EXP(('S Curve Equation'!$B$11-Q115*'S Curve Equation'!$B$12)*'S Curve Equation'!$B$10))+'S Curve Equation'!$B$13)*'S Curve Equation'!$B$14</f>
        <v>0.19468612104640215</v>
      </c>
      <c r="R160" s="34">
        <f>(1/(1+EXP(('S Curve Equation'!$B$11-R115*'S Curve Equation'!$B$12)*'S Curve Equation'!$B$10))+'S Curve Equation'!$B$13)*'S Curve Equation'!$B$14</f>
        <v>0.19167516783157154</v>
      </c>
      <c r="S160" s="34">
        <f>(1/(1+EXP(('S Curve Equation'!$B$11-S115*'S Curve Equation'!$B$12)*'S Curve Equation'!$B$10))+'S Curve Equation'!$B$13)*'S Curve Equation'!$B$14</f>
        <v>0.18872398552762321</v>
      </c>
      <c r="T160" s="34">
        <f>(1/(1+EXP(('S Curve Equation'!$B$11-T115*'S Curve Equation'!$B$12)*'S Curve Equation'!$B$10))+'S Curve Equation'!$B$13)*'S Curve Equation'!$B$14</f>
        <v>0.18583128863843143</v>
      </c>
      <c r="U160" s="34">
        <f>(1/(1+EXP(('S Curve Equation'!$B$11-U115*'S Curve Equation'!$B$12)*'S Curve Equation'!$B$10))+'S Curve Equation'!$B$13)*'S Curve Equation'!$B$14</f>
        <v>0.18299581473146936</v>
      </c>
      <c r="V160" s="34">
        <f>(1/(1+EXP(('S Curve Equation'!$B$11-V115*'S Curve Equation'!$B$12)*'S Curve Equation'!$B$10))+'S Curve Equation'!$B$13)*'S Curve Equation'!$B$14</f>
        <v>0.18021632453054776</v>
      </c>
      <c r="W160" s="34">
        <f>(1/(1+EXP(('S Curve Equation'!$B$11-W115*'S Curve Equation'!$B$12)*'S Curve Equation'!$B$10))+'S Curve Equation'!$B$13)*'S Curve Equation'!$B$14</f>
        <v>0.17749160195869285</v>
      </c>
      <c r="X160" s="34">
        <f>(1/(1+EXP(('S Curve Equation'!$B$11-X115*'S Curve Equation'!$B$12)*'S Curve Equation'!$B$10))+'S Curve Equation'!$B$13)*'S Curve Equation'!$B$14</f>
        <v>0.17482045413542727</v>
      </c>
      <c r="Y160" s="34">
        <f>(1/(1+EXP(('S Curve Equation'!$B$11-Y115*'S Curve Equation'!$B$12)*'S Curve Equation'!$B$10))+'S Curve Equation'!$B$13)*'S Curve Equation'!$B$14</f>
        <v>0.17220171133242188</v>
      </c>
      <c r="Z160" s="34">
        <f>(1/(1+EXP(('S Curve Equation'!$B$11-Z115*'S Curve Equation'!$B$12)*'S Curve Equation'!$B$10))+'S Curve Equation'!$B$13)*'S Curve Equation'!$B$14</f>
        <v>0.16963422689126956</v>
      </c>
      <c r="AA160" s="34">
        <f>(1/(1+EXP(('S Curve Equation'!$B$11-AA115*'S Curve Equation'!$B$12)*'S Curve Equation'!$B$10))+'S Curve Equation'!$B$13)*'S Curve Equation'!$B$14</f>
        <v>0.16711687710685311</v>
      </c>
      <c r="AB160" s="34">
        <f>(1/(1+EXP(('S Curve Equation'!$B$11-AB115*'S Curve Equation'!$B$12)*'S Curve Equation'!$B$10))+'S Curve Equation'!$B$13)*'S Curve Equation'!$B$14</f>
        <v>0.16464856107957568</v>
      </c>
      <c r="AC160" s="34">
        <f>(1/(1+EXP(('S Curve Equation'!$B$11-AC115*'S Curve Equation'!$B$12)*'S Curve Equation'!$B$10))+'S Curve Equation'!$B$13)*'S Curve Equation'!$B$14</f>
        <v>0.16222820053949472</v>
      </c>
      <c r="AD160" s="34">
        <f>(1/(1+EXP(('S Curve Equation'!$B$11-AD115*'S Curve Equation'!$B$12)*'S Curve Equation'!$B$10))+'S Curve Equation'!$B$13)*'S Curve Equation'!$B$14</f>
        <v>0.15985473964518737</v>
      </c>
      <c r="AE160" s="34">
        <f>(1/(1+EXP(('S Curve Equation'!$B$11-AE115*'S Curve Equation'!$B$12)*'S Curve Equation'!$B$10))+'S Curve Equation'!$B$13)*'S Curve Equation'!$B$14</f>
        <v>0.15752714475998866</v>
      </c>
      <c r="AF160" s="34">
        <f>(1/(1+EXP(('S Curve Equation'!$B$11-AF115*'S Curve Equation'!$B$12)*'S Curve Equation'!$B$10))+'S Curve Equation'!$B$13)*'S Curve Equation'!$B$14</f>
        <v>0.15524440420805324</v>
      </c>
    </row>
    <row r="161" spans="1:32" x14ac:dyDescent="0.2">
      <c r="A161" s="12" t="s">
        <v>42</v>
      </c>
      <c r="B161" s="34">
        <f>(1/(1+EXP(('S Curve Equation'!$B$11-B116*'S Curve Equation'!$B$12)*'S Curve Equation'!$B$10))+'S Curve Equation'!$B$13)*'S Curve Equation'!$B$14</f>
        <v>0.2095926412614981</v>
      </c>
      <c r="C161" s="34">
        <f>(1/(1+EXP(('S Curve Equation'!$B$11-C116*'S Curve Equation'!$B$12)*'S Curve Equation'!$B$10))+'S Curve Equation'!$B$13)*'S Curve Equation'!$B$14</f>
        <v>0.20896540664186389</v>
      </c>
      <c r="D161" s="34">
        <f>(1/(1+EXP(('S Curve Equation'!$B$11-D116*'S Curve Equation'!$B$12)*'S Curve Equation'!$B$10))+'S Curve Equation'!$B$13)*'S Curve Equation'!$B$14</f>
        <v>0.20849866950157617</v>
      </c>
      <c r="E161" s="34">
        <f>(1/(1+EXP(('S Curve Equation'!$B$11-E116*'S Curve Equation'!$B$12)*'S Curve Equation'!$B$10))+'S Curve Equation'!$B$13)*'S Curve Equation'!$B$14</f>
        <v>0.20682684189203096</v>
      </c>
      <c r="F161" s="34">
        <f>(1/(1+EXP(('S Curve Equation'!$B$11-F116*'S Curve Equation'!$B$12)*'S Curve Equation'!$B$10))+'S Curve Equation'!$B$13)*'S Curve Equation'!$B$14</f>
        <v>0.20374742583557218</v>
      </c>
      <c r="G161" s="34">
        <f>(1/(1+EXP(('S Curve Equation'!$B$11-G116*'S Curve Equation'!$B$12)*'S Curve Equation'!$B$10))+'S Curve Equation'!$B$13)*'S Curve Equation'!$B$14</f>
        <v>0.19933196415883744</v>
      </c>
      <c r="H161" s="34">
        <f>(1/(1+EXP(('S Curve Equation'!$B$11-H116*'S Curve Equation'!$B$12)*'S Curve Equation'!$B$10))+'S Curve Equation'!$B$13)*'S Curve Equation'!$B$14</f>
        <v>0.19374958338512702</v>
      </c>
      <c r="I161" s="34">
        <f>(1/(1+EXP(('S Curve Equation'!$B$11-I116*'S Curve Equation'!$B$12)*'S Curve Equation'!$B$10))+'S Curve Equation'!$B$13)*'S Curve Equation'!$B$14</f>
        <v>0.18798173930681764</v>
      </c>
      <c r="J161" s="34">
        <f>(1/(1+EXP(('S Curve Equation'!$B$11-J116*'S Curve Equation'!$B$12)*'S Curve Equation'!$B$10))+'S Curve Equation'!$B$13)*'S Curve Equation'!$B$14</f>
        <v>0.1835771594058222</v>
      </c>
      <c r="K161" s="34">
        <f>(1/(1+EXP(('S Curve Equation'!$B$11-K116*'S Curve Equation'!$B$12)*'S Curve Equation'!$B$10))+'S Curve Equation'!$B$13)*'S Curve Equation'!$B$14</f>
        <v>0.18021276165729772</v>
      </c>
      <c r="L161" s="34">
        <f>(1/(1+EXP(('S Curve Equation'!$B$11-L116*'S Curve Equation'!$B$12)*'S Curve Equation'!$B$10))+'S Curve Equation'!$B$13)*'S Curve Equation'!$B$14</f>
        <v>0.18071713981539925</v>
      </c>
      <c r="M161" s="34">
        <f>(1/(1+EXP(('S Curve Equation'!$B$11-M116*'S Curve Equation'!$B$12)*'S Curve Equation'!$B$10))+'S Curve Equation'!$B$13)*'S Curve Equation'!$B$14</f>
        <v>0.17789859152319071</v>
      </c>
      <c r="N161" s="34">
        <f>(1/(1+EXP(('S Curve Equation'!$B$11-N116*'S Curve Equation'!$B$12)*'S Curve Equation'!$B$10))+'S Curve Equation'!$B$13)*'S Curve Equation'!$B$14</f>
        <v>0.17513752900113466</v>
      </c>
      <c r="O161" s="34">
        <f>(1/(1+EXP(('S Curve Equation'!$B$11-O116*'S Curve Equation'!$B$12)*'S Curve Equation'!$B$10))+'S Curve Equation'!$B$13)*'S Curve Equation'!$B$14</f>
        <v>0.17243264579536494</v>
      </c>
      <c r="P161" s="34">
        <f>(1/(1+EXP(('S Curve Equation'!$B$11-P116*'S Curve Equation'!$B$12)*'S Curve Equation'!$B$10))+'S Curve Equation'!$B$13)*'S Curve Equation'!$B$14</f>
        <v>0.16978266248733795</v>
      </c>
      <c r="Q161" s="34">
        <f>(1/(1+EXP(('S Curve Equation'!$B$11-Q116*'S Curve Equation'!$B$12)*'S Curve Equation'!$B$10))+'S Curve Equation'!$B$13)*'S Curve Equation'!$B$14</f>
        <v>0.16718632652868146</v>
      </c>
      <c r="R161" s="34">
        <f>(1/(1+EXP(('S Curve Equation'!$B$11-R116*'S Curve Equation'!$B$12)*'S Curve Equation'!$B$10))+'S Curve Equation'!$B$13)*'S Curve Equation'!$B$14</f>
        <v>0.1646424120386846</v>
      </c>
      <c r="S161" s="34">
        <f>(1/(1+EXP(('S Curve Equation'!$B$11-S116*'S Curve Equation'!$B$12)*'S Curve Equation'!$B$10))+'S Curve Equation'!$B$13)*'S Curve Equation'!$B$14</f>
        <v>0.16214971956830307</v>
      </c>
      <c r="T161" s="34">
        <f>(1/(1+EXP(('S Curve Equation'!$B$11-T116*'S Curve Equation'!$B$12)*'S Curve Equation'!$B$10))+'S Curve Equation'!$B$13)*'S Curve Equation'!$B$14</f>
        <v>0.15970707583426508</v>
      </c>
      <c r="U161" s="34">
        <f>(1/(1+EXP(('S Curve Equation'!$B$11-U116*'S Curve Equation'!$B$12)*'S Curve Equation'!$B$10))+'S Curve Equation'!$B$13)*'S Curve Equation'!$B$14</f>
        <v>0.15731333342661413</v>
      </c>
      <c r="V161" s="34">
        <f>(1/(1+EXP(('S Curve Equation'!$B$11-V116*'S Curve Equation'!$B$12)*'S Curve Equation'!$B$10))+'S Curve Equation'!$B$13)*'S Curve Equation'!$B$14</f>
        <v>0.15496737049277035</v>
      </c>
      <c r="W161" s="34">
        <f>(1/(1+EXP(('S Curve Equation'!$B$11-W116*'S Curve Equation'!$B$12)*'S Curve Equation'!$B$10))+'S Curve Equation'!$B$13)*'S Curve Equation'!$B$14</f>
        <v>0.15266809040095844</v>
      </c>
      <c r="X161" s="34">
        <f>(1/(1+EXP(('S Curve Equation'!$B$11-X116*'S Curve Equation'!$B$12)*'S Curve Equation'!$B$10))+'S Curve Equation'!$B$13)*'S Curve Equation'!$B$14</f>
        <v>0.15041442138564509</v>
      </c>
      <c r="Y161" s="34">
        <f>(1/(1+EXP(('S Curve Equation'!$B$11-Y116*'S Curve Equation'!$B$12)*'S Curve Equation'!$B$10))+'S Curve Equation'!$B$13)*'S Curve Equation'!$B$14</f>
        <v>0.14820531617740174</v>
      </c>
      <c r="Z161" s="34">
        <f>(1/(1+EXP(('S Curve Equation'!$B$11-Z116*'S Curve Equation'!$B$12)*'S Curve Equation'!$B$10))+'S Curve Equation'!$B$13)*'S Curve Equation'!$B$14</f>
        <v>0.14603975161944363</v>
      </c>
      <c r="AA161" s="34">
        <f>(1/(1+EXP(('S Curve Equation'!$B$11-AA116*'S Curve Equation'!$B$12)*'S Curve Equation'!$B$10))+'S Curve Equation'!$B$13)*'S Curve Equation'!$B$14</f>
        <v>0.14391672827289009</v>
      </c>
      <c r="AB161" s="34">
        <f>(1/(1+EXP(('S Curve Equation'!$B$11-AB116*'S Curve Equation'!$B$12)*'S Curve Equation'!$B$10))+'S Curve Equation'!$B$13)*'S Curve Equation'!$B$14</f>
        <v>0.14183527001264215</v>
      </c>
      <c r="AC161" s="34">
        <f>(1/(1+EXP(('S Curve Equation'!$B$11-AC116*'S Curve Equation'!$B$12)*'S Curve Equation'!$B$10))+'S Curve Equation'!$B$13)*'S Curve Equation'!$B$14</f>
        <v>0.1397944236156097</v>
      </c>
      <c r="AD161" s="34">
        <f>(1/(1+EXP(('S Curve Equation'!$B$11-AD116*'S Curve Equation'!$B$12)*'S Curve Equation'!$B$10))+'S Curve Equation'!$B$13)*'S Curve Equation'!$B$14</f>
        <v>0.13779325834287046</v>
      </c>
      <c r="AE161" s="34">
        <f>(1/(1+EXP(('S Curve Equation'!$B$11-AE116*'S Curve Equation'!$B$12)*'S Curve Equation'!$B$10))+'S Curve Equation'!$B$13)*'S Curve Equation'!$B$14</f>
        <v>0.13583086551721313</v>
      </c>
      <c r="AF161" s="34">
        <f>(1/(1+EXP(('S Curve Equation'!$B$11-AF116*'S Curve Equation'!$B$12)*'S Curve Equation'!$B$10))+'S Curve Equation'!$B$13)*'S Curve Equation'!$B$14</f>
        <v>0.13390635809738494</v>
      </c>
    </row>
    <row r="162" spans="1:32" x14ac:dyDescent="0.2">
      <c r="A162" s="12" t="s">
        <v>105</v>
      </c>
      <c r="B162" s="34">
        <f>(1/(1+EXP(('S Curve Equation'!$B$11-B117*'S Curve Equation'!$B$12)*'S Curve Equation'!$B$10))+'S Curve Equation'!$B$13)*'S Curve Equation'!$B$14</f>
        <v>0.23886639676113361</v>
      </c>
      <c r="C162" s="34">
        <f>(1/(1+EXP(('S Curve Equation'!$B$11-C117*'S Curve Equation'!$B$12)*'S Curve Equation'!$B$10))+'S Curve Equation'!$B$13)*'S Curve Equation'!$B$14</f>
        <v>0.23814744619521913</v>
      </c>
      <c r="D162" s="34">
        <f>(1/(1+EXP(('S Curve Equation'!$B$11-D117*'S Curve Equation'!$B$12)*'S Curve Equation'!$B$10))+'S Curve Equation'!$B$13)*'S Curve Equation'!$B$14</f>
        <v>0.23761240846341586</v>
      </c>
      <c r="E162" s="34">
        <f>(1/(1+EXP(('S Curve Equation'!$B$11-E117*'S Curve Equation'!$B$12)*'S Curve Equation'!$B$10))+'S Curve Equation'!$B$13)*'S Curve Equation'!$B$14</f>
        <v>0.23569556368484215</v>
      </c>
      <c r="F162" s="34">
        <f>(1/(1+EXP(('S Curve Equation'!$B$11-F117*'S Curve Equation'!$B$12)*'S Curve Equation'!$B$10))+'S Curve Equation'!$B$13)*'S Curve Equation'!$B$14</f>
        <v>0.23216335783645586</v>
      </c>
      <c r="G162" s="34">
        <f>(1/(1+EXP(('S Curve Equation'!$B$11-G117*'S Curve Equation'!$B$12)*'S Curve Equation'!$B$10))+'S Curve Equation'!$B$13)*'S Curve Equation'!$B$14</f>
        <v>0.22709540741455095</v>
      </c>
      <c r="H162" s="34">
        <f>(1/(1+EXP(('S Curve Equation'!$B$11-H117*'S Curve Equation'!$B$12)*'S Curve Equation'!$B$10))+'S Curve Equation'!$B$13)*'S Curve Equation'!$B$14</f>
        <v>0.22068286603971937</v>
      </c>
      <c r="I162" s="34">
        <f>(1/(1+EXP(('S Curve Equation'!$B$11-I117*'S Curve Equation'!$B$12)*'S Curve Equation'!$B$10))+'S Curve Equation'!$B$13)*'S Curve Equation'!$B$14</f>
        <v>0.21405150974361783</v>
      </c>
      <c r="J162" s="34">
        <f>(1/(1+EXP(('S Curve Equation'!$B$11-J117*'S Curve Equation'!$B$12)*'S Curve Equation'!$B$10))+'S Curve Equation'!$B$13)*'S Curve Equation'!$B$14</f>
        <v>0.20898382464544812</v>
      </c>
      <c r="K162" s="34">
        <f>(1/(1+EXP(('S Curve Equation'!$B$11-K117*'S Curve Equation'!$B$12)*'S Curve Equation'!$B$10))+'S Curve Equation'!$B$13)*'S Curve Equation'!$B$14</f>
        <v>0.20511090381788</v>
      </c>
      <c r="L162" s="34">
        <f>(1/(1+EXP(('S Curve Equation'!$B$11-L117*'S Curve Equation'!$B$12)*'S Curve Equation'!$B$10))+'S Curve Equation'!$B$13)*'S Curve Equation'!$B$14</f>
        <v>0.20569162503034374</v>
      </c>
      <c r="M162" s="34">
        <f>(1/(1+EXP(('S Curve Equation'!$B$11-M117*'S Curve Equation'!$B$12)*'S Curve Equation'!$B$10))+'S Curve Equation'!$B$13)*'S Curve Equation'!$B$14</f>
        <v>0.20244598964761015</v>
      </c>
      <c r="N162" s="34">
        <f>(1/(1+EXP(('S Curve Equation'!$B$11-N117*'S Curve Equation'!$B$12)*'S Curve Equation'!$B$10))+'S Curve Equation'!$B$13)*'S Curve Equation'!$B$14</f>
        <v>0.19926547386345914</v>
      </c>
      <c r="O162" s="34">
        <f>(1/(1+EXP(('S Curve Equation'!$B$11-O117*'S Curve Equation'!$B$12)*'S Curve Equation'!$B$10))+'S Curve Equation'!$B$13)*'S Curve Equation'!$B$14</f>
        <v>0.19614868974504135</v>
      </c>
      <c r="P162" s="34">
        <f>(1/(1+EXP(('S Curve Equation'!$B$11-P117*'S Curve Equation'!$B$12)*'S Curve Equation'!$B$10))+'S Curve Equation'!$B$13)*'S Curve Equation'!$B$14</f>
        <v>0.19309427223568798</v>
      </c>
      <c r="Q162" s="34">
        <f>(1/(1+EXP(('S Curve Equation'!$B$11-Q117*'S Curve Equation'!$B$12)*'S Curve Equation'!$B$10))+'S Curve Equation'!$B$13)*'S Curve Equation'!$B$14</f>
        <v>0.19010087946135068</v>
      </c>
      <c r="R162" s="34">
        <f>(1/(1+EXP(('S Curve Equation'!$B$11-R117*'S Curve Equation'!$B$12)*'S Curve Equation'!$B$10))+'S Curve Equation'!$B$13)*'S Curve Equation'!$B$14</f>
        <v>0.18716719296811801</v>
      </c>
      <c r="S162" s="34">
        <f>(1/(1+EXP(('S Curve Equation'!$B$11-S117*'S Curve Equation'!$B$12)*'S Curve Equation'!$B$10))+'S Curve Equation'!$B$13)*'S Curve Equation'!$B$14</f>
        <v>0.18429191789629146</v>
      </c>
      <c r="T162" s="34">
        <f>(1/(1+EXP(('S Curve Equation'!$B$11-T117*'S Curve Equation'!$B$12)*'S Curve Equation'!$B$10))+'S Curve Equation'!$B$13)*'S Curve Equation'!$B$14</f>
        <v>0.18147378309616743</v>
      </c>
      <c r="U162" s="34">
        <f>(1/(1+EXP(('S Curve Equation'!$B$11-U117*'S Curve Equation'!$B$12)*'S Curve Equation'!$B$10))+'S Curve Equation'!$B$13)*'S Curve Equation'!$B$14</f>
        <v>0.17871154119037777</v>
      </c>
      <c r="V162" s="34">
        <f>(1/(1+EXP(('S Curve Equation'!$B$11-V117*'S Curve Equation'!$B$12)*'S Curve Equation'!$B$10))+'S Curve Equation'!$B$13)*'S Curve Equation'!$B$14</f>
        <v>0.17600396858733131</v>
      </c>
      <c r="W162" s="34">
        <f>(1/(1+EXP(('S Curve Equation'!$B$11-W117*'S Curve Equation'!$B$12)*'S Curve Equation'!$B$10))+'S Curve Equation'!$B$13)*'S Curve Equation'!$B$14</f>
        <v>0.17334986545001543</v>
      </c>
      <c r="X162" s="34">
        <f>(1/(1+EXP(('S Curve Equation'!$B$11-X117*'S Curve Equation'!$B$12)*'S Curve Equation'!$B$10))+'S Curve Equation'!$B$13)*'S Curve Equation'!$B$14</f>
        <v>0.1707480556241591</v>
      </c>
      <c r="Y162" s="34">
        <f>(1/(1+EXP(('S Curve Equation'!$B$11-Y117*'S Curve Equation'!$B$12)*'S Curve Equation'!$B$10))+'S Curve Equation'!$B$13)*'S Curve Equation'!$B$14</f>
        <v>0.16819738652947289</v>
      </c>
      <c r="Z162" s="34">
        <f>(1/(1+EXP(('S Curve Equation'!$B$11-Z117*'S Curve Equation'!$B$12)*'S Curve Equation'!$B$10))+'S Curve Equation'!$B$13)*'S Curve Equation'!$B$14</f>
        <v>0.16569672901746729</v>
      </c>
      <c r="AA162" s="34">
        <f>(1/(1+EXP(('S Curve Equation'!$B$11-AA117*'S Curve Equation'!$B$12)*'S Curve Equation'!$B$10))+'S Curve Equation'!$B$13)*'S Curve Equation'!$B$14</f>
        <v>0.16324497719908676</v>
      </c>
      <c r="AB162" s="34">
        <f>(1/(1+EXP(('S Curve Equation'!$B$11-AB117*'S Curve Equation'!$B$12)*'S Curve Equation'!$B$10))+'S Curve Equation'!$B$13)*'S Curve Equation'!$B$14</f>
        <v>0.16084104824519554</v>
      </c>
      <c r="AC162" s="34">
        <f>(1/(1+EXP(('S Curve Equation'!$B$11-AC117*'S Curve Equation'!$B$12)*'S Curve Equation'!$B$10))+'S Curve Equation'!$B$13)*'S Curve Equation'!$B$14</f>
        <v>0.15848388216273501</v>
      </c>
      <c r="AD162" s="34">
        <f>(1/(1+EXP(('S Curve Equation'!$B$11-AD117*'S Curve Equation'!$B$12)*'S Curve Equation'!$B$10))+'S Curve Equation'!$B$13)*'S Curve Equation'!$B$14</f>
        <v>0.15617244154916926</v>
      </c>
      <c r="AE162" s="34">
        <f>(1/(1+EXP(('S Curve Equation'!$B$11-AE117*'S Curve Equation'!$B$12)*'S Curve Equation'!$B$10))+'S Curve Equation'!$B$13)*'S Curve Equation'!$B$14</f>
        <v>0.15390571132765518</v>
      </c>
      <c r="AF162" s="34">
        <f>(1/(1+EXP(('S Curve Equation'!$B$11-AF117*'S Curve Equation'!$B$12)*'S Curve Equation'!$B$10))+'S Curve Equation'!$B$13)*'S Curve Equation'!$B$14</f>
        <v>0.15168269846519164</v>
      </c>
    </row>
    <row r="163" spans="1:32" x14ac:dyDescent="0.2">
      <c r="A163" s="12" t="s">
        <v>106</v>
      </c>
      <c r="B163" s="34">
        <f>(1/(1+EXP(('S Curve Equation'!$B$11-B118*'S Curve Equation'!$B$12)*'S Curve Equation'!$B$10))+'S Curve Equation'!$B$13)*'S Curve Equation'!$B$14</f>
        <v>0.28000000000000003</v>
      </c>
      <c r="C163" s="34">
        <f>(1/(1+EXP(('S Curve Equation'!$B$11-C118*'S Curve Equation'!$B$12)*'S Curve Equation'!$B$10))+'S Curve Equation'!$B$13)*'S Curve Equation'!$B$14</f>
        <v>0.27915865551946667</v>
      </c>
      <c r="D163" s="34">
        <f>(1/(1+EXP(('S Curve Equation'!$B$11-D118*'S Curve Equation'!$B$12)*'S Curve Equation'!$B$10))+'S Curve Equation'!$B$13)*'S Curve Equation'!$B$14</f>
        <v>0.27853242126793409</v>
      </c>
      <c r="E163" s="34">
        <f>(1/(1+EXP(('S Curve Equation'!$B$11-E118*'S Curve Equation'!$B$12)*'S Curve Equation'!$B$10))+'S Curve Equation'!$B$13)*'S Curve Equation'!$B$14</f>
        <v>0.27628807387423665</v>
      </c>
      <c r="F163" s="34">
        <f>(1/(1+EXP(('S Curve Equation'!$B$11-F118*'S Curve Equation'!$B$12)*'S Curve Equation'!$B$10))+'S Curve Equation'!$B$13)*'S Curve Equation'!$B$14</f>
        <v>0.27214922129460578</v>
      </c>
      <c r="G163" s="34">
        <f>(1/(1+EXP(('S Curve Equation'!$B$11-G118*'S Curve Equation'!$B$12)*'S Curve Equation'!$B$10))+'S Curve Equation'!$B$13)*'S Curve Equation'!$B$14</f>
        <v>0.2662038811671027</v>
      </c>
      <c r="H163" s="34">
        <f>(1/(1+EXP(('S Curve Equation'!$B$11-H118*'S Curve Equation'!$B$12)*'S Curve Equation'!$B$10))+'S Curve Equation'!$B$13)*'S Curve Equation'!$B$14</f>
        <v>0.25866975438128498</v>
      </c>
      <c r="I163" s="34">
        <f>(1/(1+EXP(('S Curve Equation'!$B$11-I118*'S Curve Equation'!$B$12)*'S Curve Equation'!$B$10))+'S Curve Equation'!$B$13)*'S Curve Equation'!$B$14</f>
        <v>0.25086569394635871</v>
      </c>
      <c r="J163" s="34">
        <f>(1/(1+EXP(('S Curve Equation'!$B$11-J118*'S Curve Equation'!$B$12)*'S Curve Equation'!$B$10))+'S Curve Equation'!$B$13)*'S Curve Equation'!$B$14</f>
        <v>0.24489342539492709</v>
      </c>
      <c r="K163" s="34">
        <f>(1/(1+EXP(('S Curve Equation'!$B$11-K118*'S Curve Equation'!$B$12)*'S Curve Equation'!$B$10))+'S Curve Equation'!$B$13)*'S Curve Equation'!$B$14</f>
        <v>0.24032449043692164</v>
      </c>
      <c r="L163" s="34">
        <f>(1/(1+EXP(('S Curve Equation'!$B$11-L118*'S Curve Equation'!$B$12)*'S Curve Equation'!$B$10))+'S Curve Equation'!$B$13)*'S Curve Equation'!$B$14</f>
        <v>0.24100982766344434</v>
      </c>
      <c r="M163" s="34">
        <f>(1/(1+EXP(('S Curve Equation'!$B$11-M118*'S Curve Equation'!$B$12)*'S Curve Equation'!$B$10))+'S Curve Equation'!$B$13)*'S Curve Equation'!$B$14</f>
        <v>0.23717837542629011</v>
      </c>
      <c r="N163" s="34">
        <f>(1/(1+EXP(('S Curve Equation'!$B$11-N118*'S Curve Equation'!$B$12)*'S Curve Equation'!$B$10))+'S Curve Equation'!$B$13)*'S Curve Equation'!$B$14</f>
        <v>0.23342119831258681</v>
      </c>
      <c r="O163" s="34">
        <f>(1/(1+EXP(('S Curve Equation'!$B$11-O118*'S Curve Equation'!$B$12)*'S Curve Equation'!$B$10))+'S Curve Equation'!$B$13)*'S Curve Equation'!$B$14</f>
        <v>0.22973689312404993</v>
      </c>
      <c r="P163" s="34">
        <f>(1/(1+EXP(('S Curve Equation'!$B$11-P118*'S Curve Equation'!$B$12)*'S Curve Equation'!$B$10))+'S Curve Equation'!$B$13)*'S Curve Equation'!$B$14</f>
        <v>0.2261240686431035</v>
      </c>
      <c r="Q163" s="34">
        <f>(1/(1+EXP(('S Curve Equation'!$B$11-Q118*'S Curve Equation'!$B$12)*'S Curve Equation'!$B$10))+'S Curve Equation'!$B$13)*'S Curve Equation'!$B$14</f>
        <v>0.22258134679733191</v>
      </c>
      <c r="R163" s="34">
        <f>(1/(1+EXP(('S Curve Equation'!$B$11-R118*'S Curve Equation'!$B$12)*'S Curve Equation'!$B$10))+'S Curve Equation'!$B$13)*'S Curve Equation'!$B$14</f>
        <v>0.21910736370879175</v>
      </c>
      <c r="S163" s="34">
        <f>(1/(1+EXP(('S Curve Equation'!$B$11-S118*'S Curve Equation'!$B$12)*'S Curve Equation'!$B$10))+'S Curve Equation'!$B$13)*'S Curve Equation'!$B$14</f>
        <v>0.21570077063521254</v>
      </c>
      <c r="T163" s="34">
        <f>(1/(1+EXP(('S Curve Equation'!$B$11-T118*'S Curve Equation'!$B$12)*'S Curve Equation'!$B$10))+'S Curve Equation'!$B$13)*'S Curve Equation'!$B$14</f>
        <v>0.21236023480981919</v>
      </c>
      <c r="U163" s="34">
        <f>(1/(1+EXP(('S Curve Equation'!$B$11-U118*'S Curve Equation'!$B$12)*'S Curve Equation'!$B$10))+'S Curve Equation'!$B$13)*'S Curve Equation'!$B$14</f>
        <v>0.20908444018624572</v>
      </c>
      <c r="V163" s="34">
        <f>(1/(1+EXP(('S Curve Equation'!$B$11-V118*'S Curve Equation'!$B$12)*'S Curve Equation'!$B$10))+'S Curve Equation'!$B$13)*'S Curve Equation'!$B$14</f>
        <v>0.2058720880947128</v>
      </c>
      <c r="W163" s="34">
        <f>(1/(1+EXP(('S Curve Equation'!$B$11-W118*'S Curve Equation'!$B$12)*'S Curve Equation'!$B$10))+'S Curve Equation'!$B$13)*'S Curve Equation'!$B$14</f>
        <v>0.20272189781535632</v>
      </c>
      <c r="X163" s="34">
        <f>(1/(1+EXP(('S Curve Equation'!$B$11-X118*'S Curve Equation'!$B$12)*'S Curve Equation'!$B$10))+'S Curve Equation'!$B$13)*'S Curve Equation'!$B$14</f>
        <v>0.19963260707433866</v>
      </c>
      <c r="Y163" s="34">
        <f>(1/(1+EXP(('S Curve Equation'!$B$11-Y118*'S Curve Equation'!$B$12)*'S Curve Equation'!$B$10))+'S Curve Equation'!$B$13)*'S Curve Equation'!$B$14</f>
        <v>0.19660297246806441</v>
      </c>
      <c r="Z163" s="34">
        <f>(1/(1+EXP(('S Curve Equation'!$B$11-Z118*'S Curve Equation'!$B$12)*'S Curve Equation'!$B$10))+'S Curve Equation'!$B$13)*'S Curve Equation'!$B$14</f>
        <v>0.19363176982059271</v>
      </c>
      <c r="AA163" s="34">
        <f>(1/(1+EXP(('S Curve Equation'!$B$11-AA118*'S Curve Equation'!$B$12)*'S Curve Equation'!$B$10))+'S Curve Equation'!$B$13)*'S Curve Equation'!$B$14</f>
        <v>0.19071779447904183</v>
      </c>
      <c r="AB163" s="34">
        <f>(1/(1+EXP(('S Curve Equation'!$B$11-AB118*'S Curve Equation'!$B$12)*'S Curve Equation'!$B$10))+'S Curve Equation'!$B$13)*'S Curve Equation'!$B$14</f>
        <v>0.18785986155155027</v>
      </c>
      <c r="AC163" s="34">
        <f>(1/(1+EXP(('S Curve Equation'!$B$11-AC118*'S Curve Equation'!$B$12)*'S Curve Equation'!$B$10))+'S Curve Equation'!$B$13)*'S Curve Equation'!$B$14</f>
        <v>0.18505680609210365</v>
      </c>
      <c r="AD163" s="34">
        <f>(1/(1+EXP(('S Curve Equation'!$B$11-AD118*'S Curve Equation'!$B$12)*'S Curve Equation'!$B$10))+'S Curve Equation'!$B$13)*'S Curve Equation'!$B$14</f>
        <v>0.18230748323629278</v>
      </c>
      <c r="AE163" s="34">
        <f>(1/(1+EXP(('S Curve Equation'!$B$11-AE118*'S Curve Equation'!$B$12)*'S Curve Equation'!$B$10))+'S Curve Equation'!$B$13)*'S Curve Equation'!$B$14</f>
        <v>0.17961076829184475</v>
      </c>
      <c r="AF163" s="34">
        <f>(1/(1+EXP(('S Curve Equation'!$B$11-AF118*'S Curve Equation'!$B$12)*'S Curve Equation'!$B$10))+'S Curve Equation'!$B$13)*'S Curve Equation'!$B$14</f>
        <v>0.17696555678754361</v>
      </c>
    </row>
    <row r="164" spans="1:32" x14ac:dyDescent="0.2">
      <c r="A164" s="12" t="s">
        <v>107</v>
      </c>
      <c r="B164" s="34">
        <f>(1/(1+EXP(('S Curve Equation'!$B$11-B119*'S Curve Equation'!$B$12)*'S Curve Equation'!$B$10))+'S Curve Equation'!$B$13)*'S Curve Equation'!$B$14</f>
        <v>0.21248499399759907</v>
      </c>
      <c r="C164" s="34">
        <f>(1/(1+EXP(('S Curve Equation'!$B$11-C119*'S Curve Equation'!$B$12)*'S Curve Equation'!$B$10))+'S Curve Equation'!$B$13)*'S Curve Equation'!$B$14</f>
        <v>0.21184855457916055</v>
      </c>
      <c r="D164" s="34">
        <f>(1/(1+EXP(('S Curve Equation'!$B$11-D119*'S Curve Equation'!$B$12)*'S Curve Equation'!$B$10))+'S Curve Equation'!$B$13)*'S Curve Equation'!$B$14</f>
        <v>0.21137496389252275</v>
      </c>
      <c r="E164" s="34">
        <f>(1/(1+EXP(('S Curve Equation'!$B$11-E119*'S Curve Equation'!$B$12)*'S Curve Equation'!$B$10))+'S Curve Equation'!$B$13)*'S Curve Equation'!$B$14</f>
        <v>0.2096785589560716</v>
      </c>
      <c r="F164" s="34">
        <f>(1/(1+EXP(('S Curve Equation'!$B$11-F119*'S Curve Equation'!$B$12)*'S Curve Equation'!$B$10))+'S Curve Equation'!$B$13)*'S Curve Equation'!$B$14</f>
        <v>0.20655375929962383</v>
      </c>
      <c r="G164" s="34">
        <f>(1/(1+EXP(('S Curve Equation'!$B$11-G119*'S Curve Equation'!$B$12)*'S Curve Equation'!$B$10))+'S Curve Equation'!$B$13)*'S Curve Equation'!$B$14</f>
        <v>0.20207297621147899</v>
      </c>
      <c r="H164" s="34">
        <f>(1/(1+EXP(('S Curve Equation'!$B$11-H119*'S Curve Equation'!$B$12)*'S Curve Equation'!$B$10))+'S Curve Equation'!$B$13)*'S Curve Equation'!$B$14</f>
        <v>0.19640761604905568</v>
      </c>
      <c r="I164" s="34">
        <f>(1/(1+EXP(('S Curve Equation'!$B$11-I119*'S Curve Equation'!$B$12)*'S Curve Equation'!$B$10))+'S Curve Equation'!$B$13)*'S Curve Equation'!$B$14</f>
        <v>0.19055360575715066</v>
      </c>
      <c r="J164" s="34">
        <f>(1/(1+EXP(('S Curve Equation'!$B$11-J119*'S Curve Equation'!$B$12)*'S Curve Equation'!$B$10))+'S Curve Equation'!$B$13)*'S Curve Equation'!$B$14</f>
        <v>0.18608295475247696</v>
      </c>
      <c r="K164" s="34">
        <f>(1/(1+EXP(('S Curve Equation'!$B$11-K119*'S Curve Equation'!$B$12)*'S Curve Equation'!$B$10))+'S Curve Equation'!$B$13)*'S Curve Equation'!$B$14</f>
        <v>0.18266794345244539</v>
      </c>
      <c r="L164" s="34">
        <f>(1/(1+EXP(('S Curve Equation'!$B$11-L119*'S Curve Equation'!$B$12)*'S Curve Equation'!$B$10))+'S Curve Equation'!$B$13)*'S Curve Equation'!$B$14</f>
        <v>0.18317991708087314</v>
      </c>
      <c r="M164" s="34">
        <f>(1/(1+EXP(('S Curve Equation'!$B$11-M119*'S Curve Equation'!$B$12)*'S Curve Equation'!$B$10))+'S Curve Equation'!$B$13)*'S Curve Equation'!$B$14</f>
        <v>0.18031889069475485</v>
      </c>
      <c r="N164" s="34">
        <f>(1/(1+EXP(('S Curve Equation'!$B$11-N119*'S Curve Equation'!$B$12)*'S Curve Equation'!$B$10))+'S Curve Equation'!$B$13)*'S Curve Equation'!$B$14</f>
        <v>0.17751614053890902</v>
      </c>
      <c r="O164" s="34">
        <f>(1/(1+EXP(('S Curve Equation'!$B$11-O119*'S Curve Equation'!$B$12)*'S Curve Equation'!$B$10))+'S Curve Equation'!$B$13)*'S Curve Equation'!$B$14</f>
        <v>0.17477034965001373</v>
      </c>
      <c r="P164" s="34">
        <f>(1/(1+EXP(('S Curve Equation'!$B$11-P119*'S Curve Equation'!$B$12)*'S Curve Equation'!$B$10))+'S Curve Equation'!$B$13)*'S Curve Equation'!$B$14</f>
        <v>0.17208022782542728</v>
      </c>
      <c r="Q164" s="34">
        <f>(1/(1+EXP(('S Curve Equation'!$B$11-Q119*'S Curve Equation'!$B$12)*'S Curve Equation'!$B$10))+'S Curve Equation'!$B$13)*'S Curve Equation'!$B$14</f>
        <v>0.16944451149837658</v>
      </c>
      <c r="R164" s="34">
        <f>(1/(1+EXP(('S Curve Equation'!$B$11-R119*'S Curve Equation'!$B$12)*'S Curve Equation'!$B$10))+'S Curve Equation'!$B$13)*'S Curve Equation'!$B$14</f>
        <v>0.16686196357284655</v>
      </c>
      <c r="S164" s="34">
        <f>(1/(1+EXP(('S Curve Equation'!$B$11-S119*'S Curve Equation'!$B$12)*'S Curve Equation'!$B$10))+'S Curve Equation'!$B$13)*'S Curve Equation'!$B$14</f>
        <v>0.16433137322220945</v>
      </c>
      <c r="T164" s="34">
        <f>(1/(1+EXP(('S Curve Equation'!$B$11-T119*'S Curve Equation'!$B$12)*'S Curve Equation'!$B$10))+'S Curve Equation'!$B$13)*'S Curve Equation'!$B$14</f>
        <v>0.16185155565534104</v>
      </c>
      <c r="U164" s="34">
        <f>(1/(1+EXP(('S Curve Equation'!$B$11-U119*'S Curve Equation'!$B$12)*'S Curve Equation'!$B$10))+'S Curve Equation'!$B$13)*'S Curve Equation'!$B$14</f>
        <v>0.15942135185371176</v>
      </c>
      <c r="V164" s="34">
        <f>(1/(1+EXP(('S Curve Equation'!$B$11-V119*'S Curve Equation'!$B$12)*'S Curve Equation'!$B$10))+'S Curve Equation'!$B$13)*'S Curve Equation'!$B$14</f>
        <v>0.15703962828268328</v>
      </c>
      <c r="W164" s="34">
        <f>(1/(1+EXP(('S Curve Equation'!$B$11-W119*'S Curve Equation'!$B$12)*'S Curve Equation'!$B$10))+'S Curve Equation'!$B$13)*'S Curve Equation'!$B$14</f>
        <v>0.15470527657999567</v>
      </c>
      <c r="X164" s="34">
        <f>(1/(1+EXP(('S Curve Equation'!$B$11-X119*'S Curve Equation'!$B$12)*'S Curve Equation'!$B$10))+'S Curve Equation'!$B$13)*'S Curve Equation'!$B$14</f>
        <v>0.15241721322422563</v>
      </c>
      <c r="Y164" s="34">
        <f>(1/(1+EXP(('S Curve Equation'!$B$11-Y119*'S Curve Equation'!$B$12)*'S Curve Equation'!$B$10))+'S Curve Equation'!$B$13)*'S Curve Equation'!$B$14</f>
        <v>0.15017437918575566</v>
      </c>
      <c r="Z164" s="34">
        <f>(1/(1+EXP(('S Curve Equation'!$B$11-Z119*'S Curve Equation'!$B$12)*'S Curve Equation'!$B$10))+'S Curve Equation'!$B$13)*'S Curve Equation'!$B$14</f>
        <v>0.14797573956262816</v>
      </c>
      <c r="AA164" s="34">
        <f>(1/(1+EXP(('S Curve Equation'!$B$11-AA119*'S Curve Equation'!$B$12)*'S Curve Equation'!$B$10))+'S Curve Equation'!$B$13)*'S Curve Equation'!$B$14</f>
        <v>0.14582028320344392</v>
      </c>
      <c r="AB164" s="34">
        <f>(1/(1+EXP(('S Curve Equation'!$B$11-AB119*'S Curve Equation'!$B$12)*'S Curve Equation'!$B$10))+'S Curve Equation'!$B$13)*'S Curve Equation'!$B$14</f>
        <v>0.14370702231930932</v>
      </c>
      <c r="AC164" s="34">
        <f>(1/(1+EXP(('S Curve Equation'!$B$11-AC119*'S Curve Equation'!$B$12)*'S Curve Equation'!$B$10))+'S Curve Equation'!$B$13)*'S Curve Equation'!$B$14</f>
        <v>0.14163499208666941</v>
      </c>
      <c r="AD164" s="34">
        <f>(1/(1+EXP(('S Curve Equation'!$B$11-AD119*'S Curve Equation'!$B$12)*'S Curve Equation'!$B$10))+'S Curve Equation'!$B$13)*'S Curve Equation'!$B$14</f>
        <v>0.1396032502427057</v>
      </c>
      <c r="AE164" s="34">
        <f>(1/(1+EXP(('S Curve Equation'!$B$11-AE119*'S Curve Equation'!$B$12)*'S Curve Equation'!$B$10))+'S Curve Equation'!$B$13)*'S Curve Equation'!$B$14</f>
        <v>0.13761087667484315</v>
      </c>
      <c r="AF164" s="34">
        <f>(1/(1+EXP(('S Curve Equation'!$B$11-AF119*'S Curve Equation'!$B$12)*'S Curve Equation'!$B$10))+'S Curve Equation'!$B$13)*'S Curve Equation'!$B$14</f>
        <v>0.13565697300577512</v>
      </c>
    </row>
    <row r="165" spans="1:32" x14ac:dyDescent="0.2">
      <c r="A165" s="12" t="s">
        <v>43</v>
      </c>
      <c r="B165" s="34">
        <f>(1/(1+EXP(('S Curve Equation'!$B$11-B120*'S Curve Equation'!$B$12)*'S Curve Equation'!$B$10))+'S Curve Equation'!$B$13)*'S Curve Equation'!$B$14</f>
        <v>0.21518635267939926</v>
      </c>
      <c r="C165" s="34">
        <f>(1/(1+EXP(('S Curve Equation'!$B$11-C120*'S Curve Equation'!$B$12)*'S Curve Equation'!$B$10))+'S Curve Equation'!$B$13)*'S Curve Equation'!$B$14</f>
        <v>0.21454134248636639</v>
      </c>
      <c r="D165" s="34">
        <f>(1/(1+EXP(('S Curve Equation'!$B$11-D120*'S Curve Equation'!$B$12)*'S Curve Equation'!$B$10))+'S Curve Equation'!$B$13)*'S Curve Equation'!$B$14</f>
        <v>0.21406137008895665</v>
      </c>
      <c r="E165" s="34">
        <f>(1/(1+EXP(('S Curve Equation'!$B$11-E120*'S Curve Equation'!$B$12)*'S Curve Equation'!$B$10))+'S Curve Equation'!$B$13)*'S Curve Equation'!$B$14</f>
        <v>0.21234207822492202</v>
      </c>
      <c r="F165" s="34">
        <f>(1/(1+EXP(('S Curve Equation'!$B$11-F120*'S Curve Equation'!$B$12)*'S Curve Equation'!$B$10))+'S Curve Equation'!$B$13)*'S Curve Equation'!$B$14</f>
        <v>0.20917500975041636</v>
      </c>
      <c r="G165" s="34">
        <f>(1/(1+EXP(('S Curve Equation'!$B$11-G120*'S Curve Equation'!$B$12)*'S Curve Equation'!$B$10))+'S Curve Equation'!$B$13)*'S Curve Equation'!$B$14</f>
        <v>0.20463337360682798</v>
      </c>
      <c r="H165" s="34">
        <f>(1/(1+EXP(('S Curve Equation'!$B$11-H120*'S Curve Equation'!$B$12)*'S Curve Equation'!$B$10))+'S Curve Equation'!$B$13)*'S Curve Equation'!$B$14</f>
        <v>0.19889068593289524</v>
      </c>
      <c r="I165" s="34">
        <f>(1/(1+EXP(('S Curve Equation'!$B$11-I120*'S Curve Equation'!$B$12)*'S Curve Equation'!$B$10))+'S Curve Equation'!$B$13)*'S Curve Equation'!$B$14</f>
        <v>0.19295635062183242</v>
      </c>
      <c r="J165" s="34">
        <f>(1/(1+EXP(('S Curve Equation'!$B$11-J120*'S Curve Equation'!$B$12)*'S Curve Equation'!$B$10))+'S Curve Equation'!$B$13)*'S Curve Equation'!$B$14</f>
        <v>0.18842408909078437</v>
      </c>
      <c r="K165" s="34">
        <f>(1/(1+EXP(('S Curve Equation'!$B$11-K120*'S Curve Equation'!$B$12)*'S Curve Equation'!$B$10))+'S Curve Equation'!$B$13)*'S Curve Equation'!$B$14</f>
        <v>0.18496187084888238</v>
      </c>
      <c r="L165" s="34">
        <f>(1/(1+EXP(('S Curve Equation'!$B$11-L120*'S Curve Equation'!$B$12)*'S Curve Equation'!$B$10))+'S Curve Equation'!$B$13)*'S Curve Equation'!$B$14</f>
        <v>0.18548092928884158</v>
      </c>
      <c r="M165" s="34">
        <f>(1/(1+EXP(('S Curve Equation'!$B$11-M120*'S Curve Equation'!$B$12)*'S Curve Equation'!$B$10))+'S Curve Equation'!$B$13)*'S Curve Equation'!$B$14</f>
        <v>0.18258027817934705</v>
      </c>
      <c r="N165" s="34">
        <f>(1/(1+EXP(('S Curve Equation'!$B$11-N120*'S Curve Equation'!$B$12)*'S Curve Equation'!$B$10))+'S Curve Equation'!$B$13)*'S Curve Equation'!$B$14</f>
        <v>0.17973863478709673</v>
      </c>
      <c r="O165" s="34">
        <f>(1/(1+EXP(('S Curve Equation'!$B$11-O120*'S Curve Equation'!$B$12)*'S Curve Equation'!$B$10))+'S Curve Equation'!$B$13)*'S Curve Equation'!$B$14</f>
        <v>0.17695467280656724</v>
      </c>
      <c r="P165" s="34">
        <f>(1/(1+EXP(('S Curve Equation'!$B$11-P120*'S Curve Equation'!$B$12)*'S Curve Equation'!$B$10))+'S Curve Equation'!$B$13)*'S Curve Equation'!$B$14</f>
        <v>0.1742270924094286</v>
      </c>
      <c r="Q165" s="34">
        <f>(1/(1+EXP(('S Curve Equation'!$B$11-Q120*'S Curve Equation'!$B$12)*'S Curve Equation'!$B$10))+'S Curve Equation'!$B$13)*'S Curve Equation'!$B$14</f>
        <v>0.17155462015870773</v>
      </c>
      <c r="R165" s="34">
        <f>(1/(1+EXP(('S Curve Equation'!$B$11-R120*'S Curve Equation'!$B$12)*'S Curve Equation'!$B$10))+'S Curve Equation'!$B$13)*'S Curve Equation'!$B$14</f>
        <v>0.16893600887986351</v>
      </c>
      <c r="S165" s="34">
        <f>(1/(1+EXP(('S Curve Equation'!$B$11-S120*'S Curve Equation'!$B$12)*'S Curve Equation'!$B$10))+'S Curve Equation'!$B$13)*'S Curve Equation'!$B$14</f>
        <v>0.16637003749296655</v>
      </c>
      <c r="T165" s="34">
        <f>(1/(1+EXP(('S Curve Equation'!$B$11-T120*'S Curve Equation'!$B$12)*'S Curve Equation'!$B$10))+'S Curve Equation'!$B$13)*'S Curve Equation'!$B$14</f>
        <v>0.16385551080987928</v>
      </c>
      <c r="U165" s="34">
        <f>(1/(1+EXP(('S Curve Equation'!$B$11-U120*'S Curve Equation'!$B$12)*'S Curve Equation'!$B$10))+'S Curve Equation'!$B$13)*'S Curve Equation'!$B$14</f>
        <v>0.16139125930006751</v>
      </c>
      <c r="V165" s="34">
        <f>(1/(1+EXP(('S Curve Equation'!$B$11-V120*'S Curve Equation'!$B$12)*'S Curve Equation'!$B$10))+'S Curve Equation'!$B$13)*'S Curve Equation'!$B$14</f>
        <v>0.15897613882841222</v>
      </c>
      <c r="W165" s="34">
        <f>(1/(1+EXP(('S Curve Equation'!$B$11-W120*'S Curve Equation'!$B$12)*'S Curve Equation'!$B$10))+'S Curve Equation'!$B$13)*'S Curve Equation'!$B$14</f>
        <v>0.15660903036813675</v>
      </c>
      <c r="X165" s="34">
        <f>(1/(1+EXP(('S Curve Equation'!$B$11-X120*'S Curve Equation'!$B$12)*'S Curve Equation'!$B$10))+'S Curve Equation'!$B$13)*'S Curve Equation'!$B$14</f>
        <v>0.15428883969175675</v>
      </c>
      <c r="Y165" s="34">
        <f>(1/(1+EXP(('S Curve Equation'!$B$11-Y120*'S Curve Equation'!$B$12)*'S Curve Equation'!$B$10))+'S Curve Equation'!$B$13)*'S Curve Equation'!$B$14</f>
        <v>0.15201449704271053</v>
      </c>
      <c r="Z165" s="34">
        <f>(1/(1+EXP(('S Curve Equation'!$B$11-Z120*'S Curve Equation'!$B$12)*'S Curve Equation'!$B$10))+'S Curve Equation'!$B$13)*'S Curve Equation'!$B$14</f>
        <v>0.14978495679016057</v>
      </c>
      <c r="AA165" s="34">
        <f>(1/(1+EXP(('S Curve Equation'!$B$11-AA120*'S Curve Equation'!$B$12)*'S Curve Equation'!$B$10))+'S Curve Equation'!$B$13)*'S Curve Equation'!$B$14</f>
        <v>0.14759919706923072</v>
      </c>
      <c r="AB165" s="34">
        <f>(1/(1+EXP(('S Curve Equation'!$B$11-AB120*'S Curve Equation'!$B$12)*'S Curve Equation'!$B$10))+'S Curve Equation'!$B$13)*'S Curve Equation'!$B$14</f>
        <v>0.14545621940878936</v>
      </c>
      <c r="AC165" s="34">
        <f>(1/(1+EXP(('S Curve Equation'!$B$11-AC120*'S Curve Equation'!$B$12)*'S Curve Equation'!$B$10))+'S Curve Equation'!$B$13)*'S Curve Equation'!$B$14</f>
        <v>0.14335504834871113</v>
      </c>
      <c r="AD165" s="34">
        <f>(1/(1+EXP(('S Curve Equation'!$B$11-AD120*'S Curve Equation'!$B$12)*'S Curve Equation'!$B$10))+'S Curve Equation'!$B$13)*'S Curve Equation'!$B$14</f>
        <v>0.14129473104838935</v>
      </c>
      <c r="AE165" s="34">
        <f>(1/(1+EXP(('S Curve Equation'!$B$11-AE120*'S Curve Equation'!$B$12)*'S Curve Equation'!$B$10))+'S Curve Equation'!$B$13)*'S Curve Equation'!$B$14</f>
        <v>0.13927433688813204</v>
      </c>
      <c r="AF165" s="34">
        <f>(1/(1+EXP(('S Curve Equation'!$B$11-AF120*'S Curve Equation'!$B$12)*'S Curve Equation'!$B$10))+'S Curve Equation'!$B$13)*'S Curve Equation'!$B$14</f>
        <v>0.13729295706493055</v>
      </c>
    </row>
    <row r="166" spans="1:32" x14ac:dyDescent="0.2">
      <c r="A166" s="12" t="s">
        <v>44</v>
      </c>
      <c r="B166" s="34">
        <f>(1/(1+EXP(('S Curve Equation'!$B$11-B121*'S Curve Equation'!$B$12)*'S Curve Equation'!$B$10))+'S Curve Equation'!$B$13)*'S Curve Equation'!$B$14</f>
        <v>0.2288693454105008</v>
      </c>
      <c r="C166" s="34">
        <f>(1/(1+EXP(('S Curve Equation'!$B$11-C121*'S Curve Equation'!$B$12)*'S Curve Equation'!$B$10))+'S Curve Equation'!$B$13)*'S Curve Equation'!$B$14</f>
        <v>0.22818133680535635</v>
      </c>
      <c r="D166" s="34">
        <f>(1/(1+EXP(('S Curve Equation'!$B$11-D121*'S Curve Equation'!$B$12)*'S Curve Equation'!$B$10))+'S Curve Equation'!$B$13)*'S Curve Equation'!$B$14</f>
        <v>0.22766934465007529</v>
      </c>
      <c r="E166" s="34">
        <f>(1/(1+EXP(('S Curve Equation'!$B$11-E121*'S Curve Equation'!$B$12)*'S Curve Equation'!$B$10))+'S Curve Equation'!$B$13)*'S Curve Equation'!$B$14</f>
        <v>0.22583519435452848</v>
      </c>
      <c r="F166" s="34">
        <f>(1/(1+EXP(('S Curve Equation'!$B$11-F121*'S Curve Equation'!$B$12)*'S Curve Equation'!$B$10))+'S Curve Equation'!$B$13)*'S Curve Equation'!$B$14</f>
        <v>0.22245589767326243</v>
      </c>
      <c r="G166" s="34">
        <f>(1/(1+EXP(('S Curve Equation'!$B$11-G121*'S Curve Equation'!$B$12)*'S Curve Equation'!$B$10))+'S Curve Equation'!$B$13)*'S Curve Equation'!$B$14</f>
        <v>0.2176084973237791</v>
      </c>
      <c r="H166" s="34">
        <f>(1/(1+EXP(('S Curve Equation'!$B$11-H121*'S Curve Equation'!$B$12)*'S Curve Equation'!$B$10))+'S Curve Equation'!$B$13)*'S Curve Equation'!$B$14</f>
        <v>0.21147689443003817</v>
      </c>
      <c r="I166" s="34">
        <f>(1/(1+EXP(('S Curve Equation'!$B$11-I121*'S Curve Equation'!$B$12)*'S Curve Equation'!$B$10))+'S Curve Equation'!$B$13)*'S Curve Equation'!$B$14</f>
        <v>0.20513814304267119</v>
      </c>
      <c r="J166" s="34">
        <f>(1/(1+EXP(('S Curve Equation'!$B$11-J121*'S Curve Equation'!$B$12)*'S Curve Equation'!$B$10))+'S Curve Equation'!$B$13)*'S Curve Equation'!$B$14</f>
        <v>0.20029540619355374</v>
      </c>
      <c r="K166" s="34">
        <f>(1/(1+EXP(('S Curve Equation'!$B$11-K121*'S Curve Equation'!$B$12)*'S Curve Equation'!$B$10))+'S Curve Equation'!$B$13)*'S Curve Equation'!$B$14</f>
        <v>0.19659513707524998</v>
      </c>
      <c r="L166" s="34">
        <f>(1/(1+EXP(('S Curve Equation'!$B$11-L121*'S Curve Equation'!$B$12)*'S Curve Equation'!$B$10))+'S Curve Equation'!$B$13)*'S Curve Equation'!$B$14</f>
        <v>0.1971499308351326</v>
      </c>
      <c r="M166" s="34">
        <f>(1/(1+EXP(('S Curve Equation'!$B$11-M121*'S Curve Equation'!$B$12)*'S Curve Equation'!$B$10))+'S Curve Equation'!$B$13)*'S Curve Equation'!$B$14</f>
        <v>0.19404937649368029</v>
      </c>
      <c r="N166" s="34">
        <f>(1/(1+EXP(('S Curve Equation'!$B$11-N121*'S Curve Equation'!$B$12)*'S Curve Equation'!$B$10))+'S Curve Equation'!$B$13)*'S Curve Equation'!$B$14</f>
        <v>0.19101142964624379</v>
      </c>
      <c r="O166" s="34">
        <f>(1/(1+EXP(('S Curve Equation'!$B$11-O121*'S Curve Equation'!$B$12)*'S Curve Equation'!$B$10))+'S Curve Equation'!$B$13)*'S Curve Equation'!$B$14</f>
        <v>0.18803472385966211</v>
      </c>
      <c r="P166" s="34">
        <f>(1/(1+EXP(('S Curve Equation'!$B$11-P121*'S Curve Equation'!$B$12)*'S Curve Equation'!$B$10))+'S Curve Equation'!$B$13)*'S Curve Equation'!$B$14</f>
        <v>0.18511791734116889</v>
      </c>
      <c r="Q166" s="34">
        <f>(1/(1+EXP(('S Curve Equation'!$B$11-Q121*'S Curve Equation'!$B$12)*'S Curve Equation'!$B$10))+'S Curve Equation'!$B$13)*'S Curve Equation'!$B$14</f>
        <v>0.18225969306855458</v>
      </c>
      <c r="R166" s="34">
        <f>(1/(1+EXP(('S Curve Equation'!$B$11-R121*'S Curve Equation'!$B$12)*'S Curve Equation'!$B$10))+'S Curve Equation'!$B$13)*'S Curve Equation'!$B$14</f>
        <v>0.17945875886256091</v>
      </c>
      <c r="S166" s="34">
        <f>(1/(1+EXP(('S Curve Equation'!$B$11-S121*'S Curve Equation'!$B$12)*'S Curve Equation'!$B$10))+'S Curve Equation'!$B$13)*'S Curve Equation'!$B$14</f>
        <v>0.17671384740646531</v>
      </c>
      <c r="T166" s="34">
        <f>(1/(1+EXP(('S Curve Equation'!$B$11-T121*'S Curve Equation'!$B$12)*'S Curve Equation'!$B$10))+'S Curve Equation'!$B$13)*'S Curve Equation'!$B$14</f>
        <v>0.17402371621749058</v>
      </c>
      <c r="U166" s="34">
        <f>(1/(1+EXP(('S Curve Equation'!$B$11-U121*'S Curve Equation'!$B$12)*'S Curve Equation'!$B$10))+'S Curve Equation'!$B$13)*'S Curve Equation'!$B$14</f>
        <v>0.17138714757438817</v>
      </c>
      <c r="V166" s="34">
        <f>(1/(1+EXP(('S Curve Equation'!$B$11-V121*'S Curve Equation'!$B$12)*'S Curve Equation'!$B$10))+'S Curve Equation'!$B$13)*'S Curve Equation'!$B$14</f>
        <v>0.16880294840525226</v>
      </c>
      <c r="W166" s="34">
        <f>(1/(1+EXP(('S Curve Equation'!$B$11-W121*'S Curve Equation'!$B$12)*'S Curve Equation'!$B$10))+'S Curve Equation'!$B$13)*'S Curve Equation'!$B$14</f>
        <v>0.16626995013934701</v>
      </c>
      <c r="X166" s="34">
        <f>(1/(1+EXP(('S Curve Equation'!$B$11-X121*'S Curve Equation'!$B$12)*'S Curve Equation'!$B$10))+'S Curve Equation'!$B$13)*'S Curve Equation'!$B$14</f>
        <v>0.16378700852648895</v>
      </c>
      <c r="Y166" s="34">
        <f>(1/(1+EXP(('S Curve Equation'!$B$11-Y121*'S Curve Equation'!$B$12)*'S Curve Equation'!$B$10))+'S Curve Equation'!$B$13)*'S Curve Equation'!$B$14</f>
        <v>0.16135300342725684</v>
      </c>
      <c r="Z166" s="34">
        <f>(1/(1+EXP(('S Curve Equation'!$B$11-Z121*'S Curve Equation'!$B$12)*'S Curve Equation'!$B$10))+'S Curve Equation'!$B$13)*'S Curve Equation'!$B$14</f>
        <v>0.15896683857710273</v>
      </c>
      <c r="AA166" s="34">
        <f>(1/(1+EXP(('S Curve Equation'!$B$11-AA121*'S Curve Equation'!$B$12)*'S Curve Equation'!$B$10))+'S Curve Equation'!$B$13)*'S Curve Equation'!$B$14</f>
        <v>0.15662744132718823</v>
      </c>
      <c r="AB166" s="34">
        <f>(1/(1+EXP(('S Curve Equation'!$B$11-AB121*'S Curve Equation'!$B$12)*'S Curve Equation'!$B$10))+'S Curve Equation'!$B$13)*'S Curve Equation'!$B$14</f>
        <v>0.15433376236458901</v>
      </c>
      <c r="AC166" s="34">
        <f>(1/(1+EXP(('S Curve Equation'!$B$11-AC121*'S Curve Equation'!$B$12)*'S Curve Equation'!$B$10))+'S Curve Equation'!$B$13)*'S Curve Equation'!$B$14</f>
        <v>0.15208477541430773</v>
      </c>
      <c r="AD166" s="34">
        <f>(1/(1+EXP(('S Curve Equation'!$B$11-AD121*'S Curve Equation'!$B$12)*'S Curve Equation'!$B$10))+'S Curve Equation'!$B$13)*'S Curve Equation'!$B$14</f>
        <v>0.14987947692534959</v>
      </c>
      <c r="AE166" s="34">
        <f>(1/(1+EXP(('S Curve Equation'!$B$11-AE121*'S Curve Equation'!$B$12)*'S Curve Equation'!$B$10))+'S Curve Equation'!$B$13)*'S Curve Equation'!$B$14</f>
        <v>0.14771688574295147</v>
      </c>
      <c r="AF166" s="34">
        <f>(1/(1+EXP(('S Curve Equation'!$B$11-AF121*'S Curve Equation'!$B$12)*'S Curve Equation'!$B$10))+'S Curve Equation'!$B$13)*'S Curve Equation'!$B$14</f>
        <v>0.14559604276889027</v>
      </c>
    </row>
    <row r="167" spans="1:32" x14ac:dyDescent="0.2">
      <c r="A167" s="12" t="s">
        <v>45</v>
      </c>
      <c r="B167" s="34">
        <f>(1/(1+EXP(('S Curve Equation'!$B$11-B122*'S Curve Equation'!$B$12)*'S Curve Equation'!$B$10))+'S Curve Equation'!$B$13)*'S Curve Equation'!$B$14</f>
        <v>0.21966527196652719</v>
      </c>
      <c r="C167" s="34">
        <f>(1/(1+EXP(('S Curve Equation'!$B$11-C122*'S Curve Equation'!$B$12)*'S Curve Equation'!$B$10))+'S Curve Equation'!$B$13)*'S Curve Equation'!$B$14</f>
        <v>0.21900610893291109</v>
      </c>
      <c r="D167" s="34">
        <f>(1/(1+EXP(('S Curve Equation'!$B$11-D122*'S Curve Equation'!$B$12)*'S Curve Equation'!$B$10))+'S Curve Equation'!$B$13)*'S Curve Equation'!$B$14</f>
        <v>0.21851559796754214</v>
      </c>
      <c r="E167" s="34">
        <f>(1/(1+EXP(('S Curve Equation'!$B$11-E122*'S Curve Equation'!$B$12)*'S Curve Equation'!$B$10))+'S Curve Equation'!$B$13)*'S Curve Equation'!$B$14</f>
        <v>0.21675850776643157</v>
      </c>
      <c r="F167" s="34">
        <f>(1/(1+EXP(('S Curve Equation'!$B$11-F122*'S Curve Equation'!$B$12)*'S Curve Equation'!$B$10))+'S Curve Equation'!$B$13)*'S Curve Equation'!$B$14</f>
        <v>0.21352161689064517</v>
      </c>
      <c r="G167" s="34">
        <f>(1/(1+EXP(('S Curve Equation'!$B$11-G122*'S Curve Equation'!$B$12)*'S Curve Equation'!$B$10))+'S Curve Equation'!$B$13)*'S Curve Equation'!$B$14</f>
        <v>0.20887942764034326</v>
      </c>
      <c r="H167" s="34">
        <f>(1/(1+EXP(('S Curve Equation'!$B$11-H122*'S Curve Equation'!$B$12)*'S Curve Equation'!$B$10))+'S Curve Equation'!$B$13)*'S Curve Equation'!$B$14</f>
        <v>0.20300891178308753</v>
      </c>
      <c r="I167" s="34">
        <f>(1/(1+EXP(('S Curve Equation'!$B$11-I122*'S Curve Equation'!$B$12)*'S Curve Equation'!$B$10))+'S Curve Equation'!$B$13)*'S Curve Equation'!$B$14</f>
        <v>0.19694173304860316</v>
      </c>
      <c r="J167" s="34">
        <f>(1/(1+EXP(('S Curve Equation'!$B$11-J122*'S Curve Equation'!$B$12)*'S Curve Equation'!$B$10))+'S Curve Equation'!$B$13)*'S Curve Equation'!$B$14</f>
        <v>0.19230753871301604</v>
      </c>
      <c r="K167" s="34">
        <f>(1/(1+EXP(('S Curve Equation'!$B$11-K122*'S Curve Equation'!$B$12)*'S Curve Equation'!$B$10))+'S Curve Equation'!$B$13)*'S Curve Equation'!$B$14</f>
        <v>0.18876719539722323</v>
      </c>
      <c r="L167" s="34">
        <f>(1/(1+EXP(('S Curve Equation'!$B$11-L122*'S Curve Equation'!$B$12)*'S Curve Equation'!$B$10))+'S Curve Equation'!$B$13)*'S Curve Equation'!$B$14</f>
        <v>0.18929798006249798</v>
      </c>
      <c r="M167" s="34">
        <f>(1/(1+EXP(('S Curve Equation'!$B$11-M122*'S Curve Equation'!$B$12)*'S Curve Equation'!$B$10))+'S Curve Equation'!$B$13)*'S Curve Equation'!$B$14</f>
        <v>0.18633173974549103</v>
      </c>
      <c r="N167" s="34">
        <f>(1/(1+EXP(('S Curve Equation'!$B$11-N122*'S Curve Equation'!$B$12)*'S Curve Equation'!$B$10))+'S Curve Equation'!$B$13)*'S Curve Equation'!$B$14</f>
        <v>0.18342570518018839</v>
      </c>
      <c r="O167" s="34">
        <f>(1/(1+EXP(('S Curve Equation'!$B$11-O122*'S Curve Equation'!$B$12)*'S Curve Equation'!$B$10))+'S Curve Equation'!$B$13)*'S Curve Equation'!$B$14</f>
        <v>0.1805785355919548</v>
      </c>
      <c r="P167" s="34">
        <f>(1/(1+EXP(('S Curve Equation'!$B$11-P122*'S Curve Equation'!$B$12)*'S Curve Equation'!$B$10))+'S Curve Equation'!$B$13)*'S Curve Equation'!$B$14</f>
        <v>0.17778891615582074</v>
      </c>
      <c r="Q167" s="34">
        <f>(1/(1+EXP(('S Curve Equation'!$B$11-Q122*'S Curve Equation'!$B$12)*'S Curve Equation'!$B$10))+'S Curve Equation'!$B$13)*'S Curve Equation'!$B$14</f>
        <v>0.17505555797798603</v>
      </c>
      <c r="R167" s="34">
        <f>(1/(1+EXP(('S Curve Equation'!$B$11-R122*'S Curve Equation'!$B$12)*'S Curve Equation'!$B$10))+'S Curve Equation'!$B$13)*'S Curve Equation'!$B$14</f>
        <v>0.1723771980295202</v>
      </c>
      <c r="S167" s="34">
        <f>(1/(1+EXP(('S Curve Equation'!$B$11-S122*'S Curve Equation'!$B$12)*'S Curve Equation'!$B$10))+'S Curve Equation'!$B$13)*'S Curve Equation'!$B$14</f>
        <v>0.16975259903671322</v>
      </c>
      <c r="T167" s="34">
        <f>(1/(1+EXP(('S Curve Equation'!$B$11-T122*'S Curve Equation'!$B$12)*'S Curve Equation'!$B$10))+'S Curve Equation'!$B$13)*'S Curve Equation'!$B$14</f>
        <v>0.16718054933221407</v>
      </c>
      <c r="U167" s="34">
        <f>(1/(1+EXP(('S Curve Equation'!$B$11-U122*'S Curve Equation'!$B$12)*'S Curve Equation'!$B$10))+'S Curve Equation'!$B$13)*'S Curve Equation'!$B$14</f>
        <v>0.16465986267082672</v>
      </c>
      <c r="V167" s="34">
        <f>(1/(1+EXP(('S Curve Equation'!$B$11-V122*'S Curve Equation'!$B$12)*'S Curve Equation'!$B$10))+'S Curve Equation'!$B$13)*'S Curve Equation'!$B$14</f>
        <v>0.16218937801355868</v>
      </c>
      <c r="W167" s="34">
        <f>(1/(1+EXP(('S Curve Equation'!$B$11-W122*'S Curve Equation'!$B$12)*'S Curve Equation'!$B$10))+'S Curve Equation'!$B$13)*'S Curve Equation'!$B$14</f>
        <v>0.15976795928325685</v>
      </c>
      <c r="X167" s="34">
        <f>(1/(1+EXP(('S Curve Equation'!$B$11-X122*'S Curve Equation'!$B$12)*'S Curve Equation'!$B$10))+'S Curve Equation'!$B$13)*'S Curve Equation'!$B$14</f>
        <v>0.15739449509494427</v>
      </c>
      <c r="Y167" s="34">
        <f>(1/(1+EXP(('S Curve Equation'!$B$11-Y122*'S Curve Equation'!$B$12)*'S Curve Equation'!$B$10))+'S Curve Equation'!$B$13)*'S Curve Equation'!$B$14</f>
        <v>0.15506789846371846</v>
      </c>
      <c r="Z167" s="34">
        <f>(1/(1+EXP(('S Curve Equation'!$B$11-Z122*'S Curve Equation'!$B$12)*'S Curve Equation'!$B$10))+'S Curve Equation'!$B$13)*'S Curve Equation'!$B$14</f>
        <v>0.15278710649288887</v>
      </c>
      <c r="AA167" s="34">
        <f>(1/(1+EXP(('S Curve Equation'!$B$11-AA122*'S Curve Equation'!$B$12)*'S Curve Equation'!$B$10))+'S Curve Equation'!$B$13)*'S Curve Equation'!$B$14</f>
        <v>0.15055108004480269</v>
      </c>
      <c r="AB167" s="34">
        <f>(1/(1+EXP(('S Curve Equation'!$B$11-AB122*'S Curve Equation'!$B$12)*'S Curve Equation'!$B$10))+'S Curve Equation'!$B$13)*'S Curve Equation'!$B$14</f>
        <v>0.14835880339663934</v>
      </c>
      <c r="AC167" s="34">
        <f>(1/(1+EXP(('S Curve Equation'!$B$11-AC122*'S Curve Equation'!$B$12)*'S Curve Equation'!$B$10))+'S Curve Equation'!$B$13)*'S Curve Equation'!$B$14</f>
        <v>0.1462092838832719</v>
      </c>
      <c r="AD167" s="34">
        <f>(1/(1+EXP(('S Curve Equation'!$B$11-AD122*'S Curve Equation'!$B$12)*'S Curve Equation'!$B$10))+'S Curve Equation'!$B$13)*'S Curve Equation'!$B$14</f>
        <v>0.14410155152912243</v>
      </c>
      <c r="AE167" s="34">
        <f>(1/(1+EXP(('S Curve Equation'!$B$11-AE122*'S Curve Equation'!$B$12)*'S Curve Equation'!$B$10))+'S Curve Equation'!$B$13)*'S Curve Equation'!$B$14</f>
        <v>0.14203465867079096</v>
      </c>
      <c r="AF167" s="34">
        <f>(1/(1+EXP(('S Curve Equation'!$B$11-AF122*'S Curve Equation'!$B$12)*'S Curve Equation'!$B$10))+'S Curve Equation'!$B$13)*'S Curve Equation'!$B$14</f>
        <v>0.14000767957208879</v>
      </c>
    </row>
    <row r="168" spans="1:32" x14ac:dyDescent="0.2">
      <c r="A168" s="12" t="s">
        <v>46</v>
      </c>
      <c r="B168" s="34">
        <f>(1/(1+EXP(('S Curve Equation'!$B$11-B123*'S Curve Equation'!$B$12)*'S Curve Equation'!$B$10))+'S Curve Equation'!$B$13)*'S Curve Equation'!$B$14</f>
        <v>0.21421331230994478</v>
      </c>
      <c r="C168" s="34">
        <f>(1/(1+EXP(('S Curve Equation'!$B$11-C123*'S Curve Equation'!$B$12)*'S Curve Equation'!$B$10))+'S Curve Equation'!$B$13)*'S Curve Equation'!$B$14</f>
        <v>0.21357138638196754</v>
      </c>
      <c r="D168" s="34">
        <f>(1/(1+EXP(('S Curve Equation'!$B$11-D123*'S Curve Equation'!$B$12)*'S Curve Equation'!$B$10))+'S Curve Equation'!$B$13)*'S Curve Equation'!$B$14</f>
        <v>0.21309371052304385</v>
      </c>
      <c r="E168" s="34">
        <f>(1/(1+EXP(('S Curve Equation'!$B$11-E123*'S Curve Equation'!$B$12)*'S Curve Equation'!$B$10))+'S Curve Equation'!$B$13)*'S Curve Equation'!$B$14</f>
        <v>0.21138265499032186</v>
      </c>
      <c r="F168" s="34">
        <f>(1/(1+EXP(('S Curve Equation'!$B$11-F123*'S Curve Equation'!$B$12)*'S Curve Equation'!$B$10))+'S Curve Equation'!$B$13)*'S Curve Equation'!$B$14</f>
        <v>0.20823079856558629</v>
      </c>
      <c r="G168" s="34">
        <f>(1/(1+EXP(('S Curve Equation'!$B$11-G123*'S Curve Equation'!$B$12)*'S Curve Equation'!$B$10))+'S Curve Equation'!$B$13)*'S Curve Equation'!$B$14</f>
        <v>0.20371106438309405</v>
      </c>
      <c r="H168" s="34">
        <f>(1/(1+EXP(('S Curve Equation'!$B$11-H123*'S Curve Equation'!$B$12)*'S Curve Equation'!$B$10))+'S Curve Equation'!$B$13)*'S Curve Equation'!$B$14</f>
        <v>0.19799621082313518</v>
      </c>
      <c r="I168" s="34">
        <f>(1/(1+EXP(('S Curve Equation'!$B$11-I123*'S Curve Equation'!$B$12)*'S Curve Equation'!$B$10))+'S Curve Equation'!$B$13)*'S Curve Equation'!$B$14</f>
        <v>0.19209079169968185</v>
      </c>
      <c r="J168" s="34">
        <f>(1/(1+EXP(('S Curve Equation'!$B$11-J123*'S Curve Equation'!$B$12)*'S Curve Equation'!$B$10))+'S Curve Equation'!$B$13)*'S Curve Equation'!$B$14</f>
        <v>0.1875807113947833</v>
      </c>
      <c r="K168" s="34">
        <f>(1/(1+EXP(('S Curve Equation'!$B$11-K123*'S Curve Equation'!$B$12)*'S Curve Equation'!$B$10))+'S Curve Equation'!$B$13)*'S Curve Equation'!$B$14</f>
        <v>0.18413548992195861</v>
      </c>
      <c r="L168" s="34">
        <f>(1/(1+EXP(('S Curve Equation'!$B$11-L123*'S Curve Equation'!$B$12)*'S Curve Equation'!$B$10))+'S Curve Equation'!$B$13)*'S Curve Equation'!$B$14</f>
        <v>0.18465199742567856</v>
      </c>
      <c r="M168" s="34">
        <f>(1/(1+EXP(('S Curve Equation'!$B$11-M123*'S Curve Equation'!$B$12)*'S Curve Equation'!$B$10))+'S Curve Equation'!$B$13)*'S Curve Equation'!$B$14</f>
        <v>0.18176561375966183</v>
      </c>
      <c r="N168" s="34">
        <f>(1/(1+EXP(('S Curve Equation'!$B$11-N123*'S Curve Equation'!$B$12)*'S Curve Equation'!$B$10))+'S Curve Equation'!$B$13)*'S Curve Equation'!$B$14</f>
        <v>0.17893797508932124</v>
      </c>
      <c r="O168" s="34">
        <f>(1/(1+EXP(('S Curve Equation'!$B$11-O123*'S Curve Equation'!$B$12)*'S Curve Equation'!$B$10))+'S Curve Equation'!$B$13)*'S Curve Equation'!$B$14</f>
        <v>0.17616775842123711</v>
      </c>
      <c r="P168" s="34">
        <f>(1/(1+EXP(('S Curve Equation'!$B$11-P123*'S Curve Equation'!$B$12)*'S Curve Equation'!$B$10))+'S Curve Equation'!$B$13)*'S Curve Equation'!$B$14</f>
        <v>0.17345366734430112</v>
      </c>
      <c r="Q168" s="34">
        <f>(1/(1+EXP(('S Curve Equation'!$B$11-Q123*'S Curve Equation'!$B$12)*'S Curve Equation'!$B$10))+'S Curve Equation'!$B$13)*'S Curve Equation'!$B$14</f>
        <v>0.17079443192969748</v>
      </c>
      <c r="R168" s="34">
        <f>(1/(1+EXP(('S Curve Equation'!$B$11-R123*'S Curve Equation'!$B$12)*'S Curve Equation'!$B$10))+'S Curve Equation'!$B$13)*'S Curve Equation'!$B$14</f>
        <v>0.16818880858880503</v>
      </c>
      <c r="S168" s="34">
        <f>(1/(1+EXP(('S Curve Equation'!$B$11-S123*'S Curve Equation'!$B$12)*'S Curve Equation'!$B$10))+'S Curve Equation'!$B$13)*'S Curve Equation'!$B$14</f>
        <v>0.16563557989315827</v>
      </c>
      <c r="T168" s="34">
        <f>(1/(1+EXP(('S Curve Equation'!$B$11-T123*'S Curve Equation'!$B$12)*'S Curve Equation'!$B$10))+'S Curve Equation'!$B$13)*'S Curve Equation'!$B$14</f>
        <v>0.16313355436030808</v>
      </c>
      <c r="U168" s="34">
        <f>(1/(1+EXP(('S Curve Equation'!$B$11-U123*'S Curve Equation'!$B$12)*'S Curve Equation'!$B$10))+'S Curve Equation'!$B$13)*'S Curve Equation'!$B$14</f>
        <v>0.16068156620916443</v>
      </c>
      <c r="V168" s="34">
        <f>(1/(1+EXP(('S Curve Equation'!$B$11-V123*'S Curve Equation'!$B$12)*'S Curve Equation'!$B$10))+'S Curve Equation'!$B$13)*'S Curve Equation'!$B$14</f>
        <v>0.15827847508813708</v>
      </c>
      <c r="W168" s="34">
        <f>(1/(1+EXP(('S Curve Equation'!$B$11-W123*'S Curve Equation'!$B$12)*'S Curve Equation'!$B$10))+'S Curve Equation'!$B$13)*'S Curve Equation'!$B$14</f>
        <v>0.15592316577914553</v>
      </c>
      <c r="X168" s="34">
        <f>(1/(1+EXP(('S Curve Equation'!$B$11-X123*'S Curve Equation'!$B$12)*'S Curve Equation'!$B$10))+'S Curve Equation'!$B$13)*'S Curve Equation'!$B$14</f>
        <v>0.15361454788035589</v>
      </c>
      <c r="Y168" s="34">
        <f>(1/(1+EXP(('S Curve Equation'!$B$11-Y123*'S Curve Equation'!$B$12)*'S Curve Equation'!$B$10))+'S Curve Equation'!$B$13)*'S Curve Equation'!$B$14</f>
        <v>0.15135155547026516</v>
      </c>
      <c r="Z168" s="34">
        <f>(1/(1+EXP(('S Curve Equation'!$B$11-Z123*'S Curve Equation'!$B$12)*'S Curve Equation'!$B$10))+'S Curve Equation'!$B$13)*'S Curve Equation'!$B$14</f>
        <v>0.14913314675557585</v>
      </c>
      <c r="AA168" s="34">
        <f>(1/(1+EXP(('S Curve Equation'!$B$11-AA123*'S Curve Equation'!$B$12)*'S Curve Equation'!$B$10))+'S Curve Equation'!$B$13)*'S Curve Equation'!$B$14</f>
        <v>0.1469583037050918</v>
      </c>
      <c r="AB168" s="34">
        <f>(1/(1+EXP(('S Curve Equation'!$B$11-AB123*'S Curve Equation'!$B$12)*'S Curve Equation'!$B$10))+'S Curve Equation'!$B$13)*'S Curve Equation'!$B$14</f>
        <v>0.14482603167170563</v>
      </c>
      <c r="AC168" s="34">
        <f>(1/(1+EXP(('S Curve Equation'!$B$11-AC123*'S Curve Equation'!$B$12)*'S Curve Equation'!$B$10))+'S Curve Equation'!$B$13)*'S Curve Equation'!$B$14</f>
        <v>0.14273535900437473</v>
      </c>
      <c r="AD168" s="34">
        <f>(1/(1+EXP(('S Curve Equation'!$B$11-AD123*'S Curve Equation'!$B$12)*'S Curve Equation'!$B$10))+'S Curve Equation'!$B$13)*'S Curve Equation'!$B$14</f>
        <v>0.14068533665182703</v>
      </c>
      <c r="AE168" s="34">
        <f>(1/(1+EXP(('S Curve Equation'!$B$11-AE123*'S Curve Equation'!$B$12)*'S Curve Equation'!$B$10))+'S Curve Equation'!$B$13)*'S Curve Equation'!$B$14</f>
        <v>0.13867503775959422</v>
      </c>
      <c r="AF168" s="34">
        <f>(1/(1+EXP(('S Curve Equation'!$B$11-AF123*'S Curve Equation'!$B$12)*'S Curve Equation'!$B$10))+'S Curve Equation'!$B$13)*'S Curve Equation'!$B$14</f>
        <v>0.13670355726183547</v>
      </c>
    </row>
    <row r="169" spans="1:32" x14ac:dyDescent="0.2">
      <c r="A169" s="12" t="s">
        <v>47</v>
      </c>
      <c r="B169" s="34">
        <f>(1/(1+EXP(('S Curve Equation'!$B$11-B124*'S Curve Equation'!$B$12)*'S Curve Equation'!$B$10))+'S Curve Equation'!$B$13)*'S Curve Equation'!$B$14</f>
        <v>0.25547445255474455</v>
      </c>
      <c r="C169" s="34">
        <f>(1/(1+EXP(('S Curve Equation'!$B$11-C124*'S Curve Equation'!$B$12)*'S Curve Equation'!$B$10))+'S Curve Equation'!$B$13)*'S Curve Equation'!$B$14</f>
        <v>0.25470507799792003</v>
      </c>
      <c r="D169" s="34">
        <f>(1/(1+EXP(('S Curve Equation'!$B$11-D124*'S Curve Equation'!$B$12)*'S Curve Equation'!$B$10))+'S Curve Equation'!$B$13)*'S Curve Equation'!$B$14</f>
        <v>0.25413247672648714</v>
      </c>
      <c r="E169" s="34">
        <f>(1/(1+EXP(('S Curve Equation'!$B$11-E124*'S Curve Equation'!$B$12)*'S Curve Equation'!$B$10))+'S Curve Equation'!$B$13)*'S Curve Equation'!$B$14</f>
        <v>0.25208078857411037</v>
      </c>
      <c r="F169" s="34">
        <f>(1/(1+EXP(('S Curve Equation'!$B$11-F124*'S Curve Equation'!$B$12)*'S Curve Equation'!$B$10))+'S Curve Equation'!$B$13)*'S Curve Equation'!$B$14</f>
        <v>0.24829902593744096</v>
      </c>
      <c r="G169" s="34">
        <f>(1/(1+EXP(('S Curve Equation'!$B$11-G124*'S Curve Equation'!$B$12)*'S Curve Equation'!$B$10))+'S Curve Equation'!$B$13)*'S Curve Equation'!$B$14</f>
        <v>0.24287063340787934</v>
      </c>
      <c r="H169" s="34">
        <f>(1/(1+EXP(('S Curve Equation'!$B$11-H124*'S Curve Equation'!$B$12)*'S Curve Equation'!$B$10))+'S Curve Equation'!$B$13)*'S Curve Equation'!$B$14</f>
        <v>0.2359981444962154</v>
      </c>
      <c r="I169" s="34">
        <f>(1/(1+EXP(('S Curve Equation'!$B$11-I124*'S Curve Equation'!$B$12)*'S Curve Equation'!$B$10))+'S Curve Equation'!$B$13)*'S Curve Equation'!$B$14</f>
        <v>0.22888680954373916</v>
      </c>
      <c r="J169" s="34">
        <f>(1/(1+EXP(('S Curve Equation'!$B$11-J124*'S Curve Equation'!$B$12)*'S Curve Equation'!$B$10))+'S Curve Equation'!$B$13)*'S Curve Equation'!$B$14</f>
        <v>0.22344950711638881</v>
      </c>
      <c r="K169" s="34">
        <f>(1/(1+EXP(('S Curve Equation'!$B$11-K124*'S Curve Equation'!$B$12)*'S Curve Equation'!$B$10))+'S Curve Equation'!$B$13)*'S Curve Equation'!$B$14</f>
        <v>0.21929254556074596</v>
      </c>
      <c r="L169" s="34">
        <f>(1/(1+EXP(('S Curve Equation'!$B$11-L124*'S Curve Equation'!$B$12)*'S Curve Equation'!$B$10))+'S Curve Equation'!$B$13)*'S Curve Equation'!$B$14</f>
        <v>0.21991594092419114</v>
      </c>
      <c r="M169" s="34">
        <f>(1/(1+EXP(('S Curve Equation'!$B$11-M124*'S Curve Equation'!$B$12)*'S Curve Equation'!$B$10))+'S Curve Equation'!$B$13)*'S Curve Equation'!$B$14</f>
        <v>0.21643142991093919</v>
      </c>
      <c r="N169" s="34">
        <f>(1/(1+EXP(('S Curve Equation'!$B$11-N124*'S Curve Equation'!$B$12)*'S Curve Equation'!$B$10))+'S Curve Equation'!$B$13)*'S Curve Equation'!$B$14</f>
        <v>0.21301597375166731</v>
      </c>
      <c r="O169" s="34">
        <f>(1/(1+EXP(('S Curve Equation'!$B$11-O124*'S Curve Equation'!$B$12)*'S Curve Equation'!$B$10))+'S Curve Equation'!$B$13)*'S Curve Equation'!$B$14</f>
        <v>0.20966816392884219</v>
      </c>
      <c r="P169" s="34">
        <f>(1/(1+EXP(('S Curve Equation'!$B$11-P124*'S Curve Equation'!$B$12)*'S Curve Equation'!$B$10))+'S Curve Equation'!$B$13)*'S Curve Equation'!$B$14</f>
        <v>0.20638661109298642</v>
      </c>
      <c r="Q169" s="34">
        <f>(1/(1+EXP(('S Curve Equation'!$B$11-Q124*'S Curve Equation'!$B$12)*'S Curve Equation'!$B$10))+'S Curve Equation'!$B$13)*'S Curve Equation'!$B$14</f>
        <v>0.20316994569260816</v>
      </c>
      <c r="R169" s="34">
        <f>(1/(1+EXP(('S Curve Equation'!$B$11-R124*'S Curve Equation'!$B$12)*'S Curve Equation'!$B$10))+'S Curve Equation'!$B$13)*'S Curve Equation'!$B$14</f>
        <v>0.2000168185163215</v>
      </c>
      <c r="S169" s="34">
        <f>(1/(1+EXP(('S Curve Equation'!$B$11-S124*'S Curve Equation'!$B$12)*'S Curve Equation'!$B$10))+'S Curve Equation'!$B$13)*'S Curve Equation'!$B$14</f>
        <v>0.19692590115340466</v>
      </c>
      <c r="T169" s="34">
        <f>(1/(1+EXP(('S Curve Equation'!$B$11-T124*'S Curve Equation'!$B$12)*'S Curve Equation'!$B$10))+'S Curve Equation'!$B$13)*'S Curve Equation'!$B$14</f>
        <v>0.19389588637870508</v>
      </c>
      <c r="U169" s="34">
        <f>(1/(1+EXP(('S Curve Equation'!$B$11-U124*'S Curve Equation'!$B$12)*'S Curve Equation'!$B$10))+'S Curve Equation'!$B$13)*'S Curve Equation'!$B$14</f>
        <v>0.19092548846750368</v>
      </c>
      <c r="V169" s="34">
        <f>(1/(1+EXP(('S Curve Equation'!$B$11-V124*'S Curve Equation'!$B$12)*'S Curve Equation'!$B$10))+'S Curve Equation'!$B$13)*'S Curve Equation'!$B$14</f>
        <v>0.18801344344563306</v>
      </c>
      <c r="W169" s="34">
        <f>(1/(1+EXP(('S Curve Equation'!$B$11-W124*'S Curve Equation'!$B$12)*'S Curve Equation'!$B$10))+'S Curve Equation'!$B$13)*'S Curve Equation'!$B$14</f>
        <v>0.18515850927984362</v>
      </c>
      <c r="X169" s="34">
        <f>(1/(1+EXP(('S Curve Equation'!$B$11-X124*'S Curve Equation'!$B$12)*'S Curve Equation'!$B$10))+'S Curve Equation'!$B$13)*'S Curve Equation'!$B$14</f>
        <v>0.1823594660131474</v>
      </c>
      <c r="Y169" s="34">
        <f>(1/(1+EXP(('S Curve Equation'!$B$11-Y124*'S Curve Equation'!$B$12)*'S Curve Equation'!$B$10))+'S Curve Equation'!$B$13)*'S Curve Equation'!$B$14</f>
        <v>0.17961511584955978</v>
      </c>
      <c r="Z169" s="34">
        <f>(1/(1+EXP(('S Curve Equation'!$B$11-Z124*'S Curve Equation'!$B$12)*'S Curve Equation'!$B$10))+'S Curve Equation'!$B$13)*'S Curve Equation'!$B$14</f>
        <v>0.17692428319243086</v>
      </c>
      <c r="AA169" s="34">
        <f>(1/(1+EXP(('S Curve Equation'!$B$11-AA124*'S Curve Equation'!$B$12)*'S Curve Equation'!$B$10))+'S Curve Equation'!$B$13)*'S Curve Equation'!$B$14</f>
        <v>0.17428581464027271</v>
      </c>
      <c r="AB169" s="34">
        <f>(1/(1+EXP(('S Curve Equation'!$B$11-AB124*'S Curve Equation'!$B$12)*'S Curve Equation'!$B$10))+'S Curve Equation'!$B$13)*'S Curve Equation'!$B$14</f>
        <v>0.17169857894376564</v>
      </c>
      <c r="AC169" s="34">
        <f>(1/(1+EXP(('S Curve Equation'!$B$11-AC124*'S Curve Equation'!$B$12)*'S Curve Equation'!$B$10))+'S Curve Equation'!$B$13)*'S Curve Equation'!$B$14</f>
        <v>0.16916146692739117</v>
      </c>
      <c r="AD169" s="34">
        <f>(1/(1+EXP(('S Curve Equation'!$B$11-AD124*'S Curve Equation'!$B$12)*'S Curve Equation'!$B$10))+'S Curve Equation'!$B$13)*'S Curve Equation'!$B$14</f>
        <v>0.16667339137891027</v>
      </c>
      <c r="AE169" s="34">
        <f>(1/(1+EXP(('S Curve Equation'!$B$11-AE124*'S Curve Equation'!$B$12)*'S Curve Equation'!$B$10))+'S Curve Equation'!$B$13)*'S Curve Equation'!$B$14</f>
        <v>0.1642332869097036</v>
      </c>
      <c r="AF169" s="34">
        <f>(1/(1+EXP(('S Curve Equation'!$B$11-AF124*'S Curve Equation'!$B$12)*'S Curve Equation'!$B$10))+'S Curve Equation'!$B$13)*'S Curve Equation'!$B$14</f>
        <v>0.16184010978878854</v>
      </c>
    </row>
    <row r="170" spans="1:32" x14ac:dyDescent="0.2">
      <c r="A170" s="12" t="s">
        <v>48</v>
      </c>
      <c r="B170" s="34">
        <f>(1/(1+EXP(('S Curve Equation'!$B$11-B125*'S Curve Equation'!$B$12)*'S Curve Equation'!$B$10))+'S Curve Equation'!$B$13)*'S Curve Equation'!$B$14</f>
        <v>0.20368098159509196</v>
      </c>
      <c r="C170" s="34">
        <f>(1/(1+EXP(('S Curve Equation'!$B$11-C125*'S Curve Equation'!$B$12)*'S Curve Equation'!$B$10))+'S Curve Equation'!$B$13)*'S Curve Equation'!$B$14</f>
        <v>0.20307264708507769</v>
      </c>
      <c r="D170" s="34">
        <f>(1/(1+EXP(('S Curve Equation'!$B$11-D125*'S Curve Equation'!$B$12)*'S Curve Equation'!$B$10))+'S Curve Equation'!$B$13)*'S Curve Equation'!$B$14</f>
        <v>0.20261998145765661</v>
      </c>
      <c r="E170" s="34">
        <f>(1/(1+EXP(('S Curve Equation'!$B$11-E125*'S Curve Equation'!$B$12)*'S Curve Equation'!$B$10))+'S Curve Equation'!$B$13)*'S Curve Equation'!$B$14</f>
        <v>0.20099860978695841</v>
      </c>
      <c r="F170" s="34">
        <f>(1/(1+EXP(('S Curve Equation'!$B$11-F125*'S Curve Equation'!$B$12)*'S Curve Equation'!$B$10))+'S Curve Equation'!$B$13)*'S Curve Equation'!$B$14</f>
        <v>0.19801234131004841</v>
      </c>
      <c r="G170" s="34">
        <f>(1/(1+EXP(('S Curve Equation'!$B$11-G125*'S Curve Equation'!$B$12)*'S Curve Equation'!$B$10))+'S Curve Equation'!$B$13)*'S Curve Equation'!$B$14</f>
        <v>0.19373089845051306</v>
      </c>
      <c r="H170" s="34">
        <f>(1/(1+EXP(('S Curve Equation'!$B$11-H125*'S Curve Equation'!$B$12)*'S Curve Equation'!$B$10))+'S Curve Equation'!$B$13)*'S Curve Equation'!$B$14</f>
        <v>0.18831868257718104</v>
      </c>
      <c r="I170" s="34">
        <f>(1/(1+EXP(('S Curve Equation'!$B$11-I125*'S Curve Equation'!$B$12)*'S Curve Equation'!$B$10))+'S Curve Equation'!$B$13)*'S Curve Equation'!$B$14</f>
        <v>0.18272744485478146</v>
      </c>
      <c r="J170" s="34">
        <f>(1/(1+EXP(('S Curve Equation'!$B$11-J125*'S Curve Equation'!$B$12)*'S Curve Equation'!$B$10))+'S Curve Equation'!$B$13)*'S Curve Equation'!$B$14</f>
        <v>0.17845822235901518</v>
      </c>
      <c r="K170" s="34">
        <f>(1/(1+EXP(('S Curve Equation'!$B$11-K125*'S Curve Equation'!$B$12)*'S Curve Equation'!$B$10))+'S Curve Equation'!$B$13)*'S Curve Equation'!$B$14</f>
        <v>0.17519747964959168</v>
      </c>
      <c r="L170" s="34">
        <f>(1/(1+EXP(('S Curve Equation'!$B$11-L125*'S Curve Equation'!$B$12)*'S Curve Equation'!$B$10))+'S Curve Equation'!$B$13)*'S Curve Equation'!$B$14</f>
        <v>0.1756863044115505</v>
      </c>
      <c r="M170" s="34">
        <f>(1/(1+EXP(('S Curve Equation'!$B$11-M125*'S Curve Equation'!$B$12)*'S Curve Equation'!$B$10))+'S Curve Equation'!$B$13)*'S Curve Equation'!$B$14</f>
        <v>0.17295473088443089</v>
      </c>
      <c r="N170" s="34">
        <f>(1/(1+EXP(('S Curve Equation'!$B$11-N125*'S Curve Equation'!$B$12)*'S Curve Equation'!$B$10))+'S Curve Equation'!$B$13)*'S Curve Equation'!$B$14</f>
        <v>0.17027900487114911</v>
      </c>
      <c r="O170" s="34">
        <f>(1/(1+EXP(('S Curve Equation'!$B$11-O125*'S Curve Equation'!$B$12)*'S Curve Equation'!$B$10))+'S Curve Equation'!$B$13)*'S Curve Equation'!$B$14</f>
        <v>0.16765784300238429</v>
      </c>
      <c r="P170" s="34">
        <f>(1/(1+EXP(('S Curve Equation'!$B$11-P125*'S Curve Equation'!$B$12)*'S Curve Equation'!$B$10))+'S Curve Equation'!$B$13)*'S Curve Equation'!$B$14</f>
        <v>0.16508998941279165</v>
      </c>
      <c r="Q170" s="34">
        <f>(1/(1+EXP(('S Curve Equation'!$B$11-Q125*'S Curve Equation'!$B$12)*'S Curve Equation'!$B$10))+'S Curve Equation'!$B$13)*'S Curve Equation'!$B$14</f>
        <v>0.16257421549796294</v>
      </c>
      <c r="R170" s="34">
        <f>(1/(1+EXP(('S Curve Equation'!$B$11-R125*'S Curve Equation'!$B$12)*'S Curve Equation'!$B$10))+'S Curve Equation'!$B$13)*'S Curve Equation'!$B$14</f>
        <v>0.1601093196398756</v>
      </c>
      <c r="S170" s="34">
        <f>(1/(1+EXP(('S Curve Equation'!$B$11-S125*'S Curve Equation'!$B$12)*'S Curve Equation'!$B$10))+'S Curve Equation'!$B$13)*'S Curve Equation'!$B$14</f>
        <v>0.15769412690436641</v>
      </c>
      <c r="T170" s="34">
        <f>(1/(1+EXP(('S Curve Equation'!$B$11-T125*'S Curve Equation'!$B$12)*'S Curve Equation'!$B$10))+'S Curve Equation'!$B$13)*'S Curve Equation'!$B$14</f>
        <v>0.15532748871388494</v>
      </c>
      <c r="U170" s="34">
        <f>(1/(1+EXP(('S Curve Equation'!$B$11-U125*'S Curve Equation'!$B$12)*'S Curve Equation'!$B$10))+'S Curve Equation'!$B$13)*'S Curve Equation'!$B$14</f>
        <v>0.15300828249855289</v>
      </c>
      <c r="V170" s="34">
        <f>(1/(1+EXP(('S Curve Equation'!$B$11-V125*'S Curve Equation'!$B$12)*'S Curve Equation'!$B$10))+'S Curve Equation'!$B$13)*'S Curve Equation'!$B$14</f>
        <v>0.15073541132831053</v>
      </c>
      <c r="W170" s="34">
        <f>(1/(1+EXP(('S Curve Equation'!$B$11-W125*'S Curve Equation'!$B$12)*'S Curve Equation'!$B$10))+'S Curve Equation'!$B$13)*'S Curve Equation'!$B$14</f>
        <v>0.14850780352871543</v>
      </c>
      <c r="X170" s="34">
        <f>(1/(1+EXP(('S Curve Equation'!$B$11-X125*'S Curve Equation'!$B$12)*'S Curve Equation'!$B$10))+'S Curve Equation'!$B$13)*'S Curve Equation'!$B$14</f>
        <v>0.14632441228276447</v>
      </c>
      <c r="Y170" s="34">
        <f>(1/(1+EXP(('S Curve Equation'!$B$11-Y125*'S Curve Equation'!$B$12)*'S Curve Equation'!$B$10))+'S Curve Equation'!$B$13)*'S Curve Equation'!$B$14</f>
        <v>0.14418421522089944</v>
      </c>
      <c r="Z170" s="34">
        <f>(1/(1+EXP(('S Curve Equation'!$B$11-Z125*'S Curve Equation'!$B$12)*'S Curve Equation'!$B$10))+'S Curve Equation'!$B$13)*'S Curve Equation'!$B$14</f>
        <v>0.14208621400120175</v>
      </c>
      <c r="AA170" s="34">
        <f>(1/(1+EXP(('S Curve Equation'!$B$11-AA125*'S Curve Equation'!$B$12)*'S Curve Equation'!$B$10))+'S Curve Equation'!$B$13)*'S Curve Equation'!$B$14</f>
        <v>0.1400294338815917</v>
      </c>
      <c r="AB170" s="34">
        <f>(1/(1+EXP(('S Curve Equation'!$B$11-AB125*'S Curve Equation'!$B$12)*'S Curve Equation'!$B$10))+'S Curve Equation'!$B$13)*'S Curve Equation'!$B$14</f>
        <v>0.13801292328570777</v>
      </c>
      <c r="AC170" s="34">
        <f>(1/(1+EXP(('S Curve Equation'!$B$11-AC125*'S Curve Equation'!$B$12)*'S Curve Equation'!$B$10))+'S Curve Equation'!$B$13)*'S Curve Equation'!$B$14</f>
        <v>0.1360357533639939</v>
      </c>
      <c r="AD170" s="34">
        <f>(1/(1+EXP(('S Curve Equation'!$B$11-AD125*'S Curve Equation'!$B$12)*'S Curve Equation'!$B$10))+'S Curve Equation'!$B$13)*'S Curve Equation'!$B$14</f>
        <v>0.13409701755137957</v>
      </c>
      <c r="AE170" s="34">
        <f>(1/(1+EXP(('S Curve Equation'!$B$11-AE125*'S Curve Equation'!$B$12)*'S Curve Equation'!$B$10))+'S Curve Equation'!$B$13)*'S Curve Equation'!$B$14</f>
        <v>0.1321958311228216</v>
      </c>
      <c r="AF170" s="34">
        <f>(1/(1+EXP(('S Curve Equation'!$B$11-AF125*'S Curve Equation'!$B$12)*'S Curve Equation'!$B$10))+'S Curve Equation'!$B$13)*'S Curve Equation'!$B$14</f>
        <v>0.13033133074785483</v>
      </c>
    </row>
    <row r="171" spans="1:32" x14ac:dyDescent="0.2">
      <c r="A171" s="12" t="s">
        <v>49</v>
      </c>
      <c r="B171" s="34">
        <f>(1/(1+EXP(('S Curve Equation'!$B$11-B126*'S Curve Equation'!$B$12)*'S Curve Equation'!$B$10))+'S Curve Equation'!$B$13)*'S Curve Equation'!$B$14</f>
        <v>0.33495145631067957</v>
      </c>
      <c r="C171" s="34">
        <f>(1/(1+EXP(('S Curve Equation'!$B$11-C126*'S Curve Equation'!$B$12)*'S Curve Equation'!$B$10))+'S Curve Equation'!$B$13)*'S Curve Equation'!$B$14</f>
        <v>0.33396149696232102</v>
      </c>
      <c r="D171" s="34">
        <f>(1/(1+EXP(('S Curve Equation'!$B$11-D126*'S Curve Equation'!$B$12)*'S Curve Equation'!$B$10))+'S Curve Equation'!$B$13)*'S Curve Equation'!$B$14</f>
        <v>0.3332244252150447</v>
      </c>
      <c r="E171" s="34">
        <f>(1/(1+EXP(('S Curve Equation'!$B$11-E126*'S Curve Equation'!$B$12)*'S Curve Equation'!$B$10))+'S Curve Equation'!$B$13)*'S Curve Equation'!$B$14</f>
        <v>0.33058131675586061</v>
      </c>
      <c r="F171" s="34">
        <f>(1/(1+EXP(('S Curve Equation'!$B$11-F126*'S Curve Equation'!$B$12)*'S Curve Equation'!$B$10))+'S Curve Equation'!$B$13)*'S Curve Equation'!$B$14</f>
        <v>0.32570086642946006</v>
      </c>
      <c r="G171" s="34">
        <f>(1/(1+EXP(('S Curve Equation'!$B$11-G126*'S Curve Equation'!$B$12)*'S Curve Equation'!$B$10))+'S Curve Equation'!$B$13)*'S Curve Equation'!$B$14</f>
        <v>0.31867631328471874</v>
      </c>
      <c r="H171" s="34">
        <f>(1/(1+EXP(('S Curve Equation'!$B$11-H126*'S Curve Equation'!$B$12)*'S Curve Equation'!$B$10))+'S Curve Equation'!$B$13)*'S Curve Equation'!$B$14</f>
        <v>0.30975151791396394</v>
      </c>
      <c r="I171" s="34">
        <f>(1/(1+EXP(('S Curve Equation'!$B$11-I126*'S Curve Equation'!$B$12)*'S Curve Equation'!$B$10))+'S Curve Equation'!$B$13)*'S Curve Equation'!$B$14</f>
        <v>0.30048059347252593</v>
      </c>
      <c r="J171" s="34">
        <f>(1/(1+EXP(('S Curve Equation'!$B$11-J126*'S Curve Equation'!$B$12)*'S Curve Equation'!$B$10))+'S Curve Equation'!$B$13)*'S Curve Equation'!$B$14</f>
        <v>0.29336822175864519</v>
      </c>
      <c r="K171" s="34">
        <f>(1/(1+EXP(('S Curve Equation'!$B$11-K126*'S Curve Equation'!$B$12)*'S Curve Equation'!$B$10))+'S Curve Equation'!$B$13)*'S Curve Equation'!$B$14</f>
        <v>0.28791711437207979</v>
      </c>
      <c r="L171" s="34">
        <f>(1/(1+EXP(('S Curve Equation'!$B$11-L126*'S Curve Equation'!$B$12)*'S Curve Equation'!$B$10))+'S Curve Equation'!$B$13)*'S Curve Equation'!$B$14</f>
        <v>0.28873531820338527</v>
      </c>
      <c r="M171" s="34">
        <f>(1/(1+EXP(('S Curve Equation'!$B$11-M126*'S Curve Equation'!$B$12)*'S Curve Equation'!$B$10))+'S Curve Equation'!$B$13)*'S Curve Equation'!$B$14</f>
        <v>0.28415864318400869</v>
      </c>
      <c r="N171" s="34">
        <f>(1/(1+EXP(('S Curve Equation'!$B$11-N126*'S Curve Equation'!$B$12)*'S Curve Equation'!$B$10))+'S Curve Equation'!$B$13)*'S Curve Equation'!$B$14</f>
        <v>0.27966504514358131</v>
      </c>
      <c r="O171" s="34">
        <f>(1/(1+EXP(('S Curve Equation'!$B$11-O126*'S Curve Equation'!$B$12)*'S Curve Equation'!$B$10))+'S Curve Equation'!$B$13)*'S Curve Equation'!$B$14</f>
        <v>0.27525329206445848</v>
      </c>
      <c r="P171" s="34">
        <f>(1/(1+EXP(('S Curve Equation'!$B$11-P126*'S Curve Equation'!$B$12)*'S Curve Equation'!$B$10))+'S Curve Equation'!$B$13)*'S Curve Equation'!$B$14</f>
        <v>0.27092214129083708</v>
      </c>
      <c r="Q171" s="34">
        <f>(1/(1+EXP(('S Curve Equation'!$B$11-Q126*'S Curve Equation'!$B$12)*'S Curve Equation'!$B$10))+'S Curve Equation'!$B$13)*'S Curve Equation'!$B$14</f>
        <v>0.26667034200834921</v>
      </c>
      <c r="R171" s="34">
        <f>(1/(1+EXP(('S Curve Equation'!$B$11-R126*'S Curve Equation'!$B$12)*'S Curve Equation'!$B$10))+'S Curve Equation'!$B$13)*'S Curve Equation'!$B$14</f>
        <v>0.26249663756113117</v>
      </c>
      <c r="S171" s="34">
        <f>(1/(1+EXP(('S Curve Equation'!$B$11-S126*'S Curve Equation'!$B$12)*'S Curve Equation'!$B$10))+'S Curve Equation'!$B$13)*'S Curve Equation'!$B$14</f>
        <v>0.25839976761292927</v>
      </c>
      <c r="T171" s="34">
        <f>(1/(1+EXP(('S Curve Equation'!$B$11-T126*'S Curve Equation'!$B$12)*'S Curve Equation'!$B$10))+'S Curve Equation'!$B$13)*'S Curve Equation'!$B$14</f>
        <v>0.25437847015879811</v>
      </c>
      <c r="U171" s="34">
        <f>(1/(1+EXP(('S Curve Equation'!$B$11-U126*'S Curve Equation'!$B$12)*'S Curve Equation'!$B$10))+'S Curve Equation'!$B$13)*'S Curve Equation'!$B$14</f>
        <v>0.250431483393946</v>
      </c>
      <c r="V171" s="34">
        <f>(1/(1+EXP(('S Curve Equation'!$B$11-V126*'S Curve Equation'!$B$12)*'S Curve Equation'!$B$10))+'S Curve Equation'!$B$13)*'S Curve Equation'!$B$14</f>
        <v>0.24655754744621364</v>
      </c>
      <c r="W171" s="34">
        <f>(1/(1+EXP(('S Curve Equation'!$B$11-W126*'S Curve Equation'!$B$12)*'S Curve Equation'!$B$10))+'S Curve Equation'!$B$13)*'S Curve Equation'!$B$14</f>
        <v>0.24275540597858453</v>
      </c>
      <c r="X171" s="34">
        <f>(1/(1+EXP(('S Curve Equation'!$B$11-X126*'S Curve Equation'!$B$12)*'S Curve Equation'!$B$10))+'S Curve Equation'!$B$13)*'S Curve Equation'!$B$14</f>
        <v>0.23902380766804746</v>
      </c>
      <c r="Y171" s="34">
        <f>(1/(1+EXP(('S Curve Equation'!$B$11-Y126*'S Curve Equation'!$B$12)*'S Curve Equation'!$B$10))+'S Curve Equation'!$B$13)*'S Curve Equation'!$B$14</f>
        <v>0.23536150756695873</v>
      </c>
      <c r="Z171" s="34">
        <f>(1/(1+EXP(('S Curve Equation'!$B$11-Z126*'S Curve Equation'!$B$12)*'S Curve Equation'!$B$10))+'S Curve Equation'!$B$13)*'S Curve Equation'!$B$14</f>
        <v>0.23176726835296257</v>
      </c>
      <c r="AA171" s="34">
        <f>(1/(1+EXP(('S Curve Equation'!$B$11-AA126*'S Curve Equation'!$B$12)*'S Curve Equation'!$B$10))+'S Curve Equation'!$B$13)*'S Curve Equation'!$B$14</f>
        <v>0.22823986147331896</v>
      </c>
      <c r="AB171" s="34">
        <f>(1/(1+EXP(('S Curve Equation'!$B$11-AB126*'S Curve Equation'!$B$12)*'S Curve Equation'!$B$10))+'S Curve Equation'!$B$13)*'S Curve Equation'!$B$14</f>
        <v>0.22477806818935583</v>
      </c>
      <c r="AC171" s="34">
        <f>(1/(1+EXP(('S Curve Equation'!$B$11-AC126*'S Curve Equation'!$B$12)*'S Curve Equation'!$B$10))+'S Curve Equation'!$B$13)*'S Curve Equation'!$B$14</f>
        <v>0.22138068052657292</v>
      </c>
      <c r="AD171" s="34">
        <f>(1/(1+EXP(('S Curve Equation'!$B$11-AD126*'S Curve Equation'!$B$12)*'S Curve Equation'!$B$10))+'S Curve Equation'!$B$13)*'S Curve Equation'!$B$14</f>
        <v>0.21804650213573001</v>
      </c>
      <c r="AE171" s="34">
        <f>(1/(1+EXP(('S Curve Equation'!$B$11-AE126*'S Curve Equation'!$B$12)*'S Curve Equation'!$B$10))+'S Curve Equation'!$B$13)*'S Curve Equation'!$B$14</f>
        <v>0.21477434907007908</v>
      </c>
      <c r="AF171" s="34">
        <f>(1/(1+EXP(('S Curve Equation'!$B$11-AF126*'S Curve Equation'!$B$12)*'S Curve Equation'!$B$10))+'S Curve Equation'!$B$13)*'S Curve Equation'!$B$14</f>
        <v>0.21156305048369387</v>
      </c>
    </row>
    <row r="172" spans="1:32" x14ac:dyDescent="0.2">
      <c r="A172" s="12" t="s">
        <v>50</v>
      </c>
      <c r="B172" s="34">
        <f>(1/(1+EXP(('S Curve Equation'!$B$11-B127*'S Curve Equation'!$B$12)*'S Curve Equation'!$B$10))+'S Curve Equation'!$B$13)*'S Curve Equation'!$B$14</f>
        <v>0.24115713346482578</v>
      </c>
      <c r="C172" s="34">
        <f>(1/(1+EXP(('S Curve Equation'!$B$11-C127*'S Curve Equation'!$B$12)*'S Curve Equation'!$B$10))+'S Curve Equation'!$B$13)*'S Curve Equation'!$B$14</f>
        <v>0.24043115313746863</v>
      </c>
      <c r="D172" s="34">
        <f>(1/(1+EXP(('S Curve Equation'!$B$11-D127*'S Curve Equation'!$B$12)*'S Curve Equation'!$B$10))+'S Curve Equation'!$B$13)*'S Curve Equation'!$B$14</f>
        <v>0.23989087915102575</v>
      </c>
      <c r="E172" s="34">
        <f>(1/(1+EXP(('S Curve Equation'!$B$11-E127*'S Curve Equation'!$B$12)*'S Curve Equation'!$B$10))+'S Curve Equation'!$B$13)*'S Curve Equation'!$B$14</f>
        <v>0.23795524170950313</v>
      </c>
      <c r="F172" s="34">
        <f>(1/(1+EXP(('S Curve Equation'!$B$11-F127*'S Curve Equation'!$B$12)*'S Curve Equation'!$B$10))+'S Curve Equation'!$B$13)*'S Curve Equation'!$B$14</f>
        <v>0.2343882727943653</v>
      </c>
      <c r="G172" s="34">
        <f>(1/(1+EXP(('S Curve Equation'!$B$11-G127*'S Curve Equation'!$B$12)*'S Curve Equation'!$B$10))+'S Curve Equation'!$B$13)*'S Curve Equation'!$B$14</f>
        <v>0.22927015063865111</v>
      </c>
      <c r="H172" s="34">
        <f>(1/(1+EXP(('S Curve Equation'!$B$11-H127*'S Curve Equation'!$B$12)*'S Curve Equation'!$B$10))+'S Curve Equation'!$B$13)*'S Curve Equation'!$B$14</f>
        <v>0.22279364904738985</v>
      </c>
      <c r="I172" s="34">
        <f>(1/(1+EXP(('S Curve Equation'!$B$11-I127*'S Curve Equation'!$B$12)*'S Curve Equation'!$B$10))+'S Curve Equation'!$B$13)*'S Curve Equation'!$B$14</f>
        <v>0.21609561813278544</v>
      </c>
      <c r="J172" s="34">
        <f>(1/(1+EXP(('S Curve Equation'!$B$11-J127*'S Curve Equation'!$B$12)*'S Curve Equation'!$B$10))+'S Curve Equation'!$B$13)*'S Curve Equation'!$B$14</f>
        <v>0.21097663623257584</v>
      </c>
      <c r="K172" s="34">
        <f>(1/(1+EXP(('S Curve Equation'!$B$11-K127*'S Curve Equation'!$B$12)*'S Curve Equation'!$B$10))+'S Curve Equation'!$B$13)*'S Curve Equation'!$B$14</f>
        <v>0.2070643221527933</v>
      </c>
      <c r="L172" s="34">
        <f>(1/(1+EXP(('S Curve Equation'!$B$11-L127*'S Curve Equation'!$B$12)*'S Curve Equation'!$B$10))+'S Curve Equation'!$B$13)*'S Curve Equation'!$B$14</f>
        <v>0.20765096032708424</v>
      </c>
      <c r="M172" s="34">
        <f>(1/(1+EXP(('S Curve Equation'!$B$11-M127*'S Curve Equation'!$B$12)*'S Curve Equation'!$B$10))+'S Curve Equation'!$B$13)*'S Curve Equation'!$B$14</f>
        <v>0.20437221031600078</v>
      </c>
      <c r="N172" s="34">
        <f>(1/(1+EXP(('S Curve Equation'!$B$11-N127*'S Curve Equation'!$B$12)*'S Curve Equation'!$B$10))+'S Curve Equation'!$B$13)*'S Curve Equation'!$B$14</f>
        <v>0.20115914075349939</v>
      </c>
      <c r="O172" s="34">
        <f>(1/(1+EXP(('S Curve Equation'!$B$11-O127*'S Curve Equation'!$B$12)*'S Curve Equation'!$B$10))+'S Curve Equation'!$B$13)*'S Curve Equation'!$B$14</f>
        <v>0.19801035973333558</v>
      </c>
      <c r="P172" s="34">
        <f>(1/(1+EXP(('S Curve Equation'!$B$11-P127*'S Curve Equation'!$B$12)*'S Curve Equation'!$B$10))+'S Curve Equation'!$B$13)*'S Curve Equation'!$B$14</f>
        <v>0.19492449777133081</v>
      </c>
      <c r="Q172" s="34">
        <f>(1/(1+EXP(('S Curve Equation'!$B$11-Q127*'S Curve Equation'!$B$12)*'S Curve Equation'!$B$10))+'S Curve Equation'!$B$13)*'S Curve Equation'!$B$14</f>
        <v>0.19190020815424894</v>
      </c>
      <c r="R172" s="34">
        <f>(1/(1+EXP(('S Curve Equation'!$B$11-R127*'S Curve Equation'!$B$12)*'S Curve Equation'!$B$10))+'S Curve Equation'!$B$13)*'S Curve Equation'!$B$14</f>
        <v>0.1889361672171623</v>
      </c>
      <c r="S172" s="34">
        <f>(1/(1+EXP(('S Curve Equation'!$B$11-S127*'S Curve Equation'!$B$12)*'S Curve Equation'!$B$10))+'S Curve Equation'!$B$13)*'S Curve Equation'!$B$14</f>
        <v>0.18603107455490098</v>
      </c>
      <c r="T172" s="34">
        <f>(1/(1+EXP(('S Curve Equation'!$B$11-T127*'S Curve Equation'!$B$12)*'S Curve Equation'!$B$10))+'S Curve Equation'!$B$13)*'S Curve Equation'!$B$14</f>
        <v>0.18318365317284757</v>
      </c>
      <c r="U172" s="34">
        <f>(1/(1+EXP(('S Curve Equation'!$B$11-U127*'S Curve Equation'!$B$12)*'S Curve Equation'!$B$10))+'S Curve Equation'!$B$13)*'S Curve Equation'!$B$14</f>
        <v>0.18039264958203668</v>
      </c>
      <c r="V172" s="34">
        <f>(1/(1+EXP(('S Curve Equation'!$B$11-V127*'S Curve Equation'!$B$12)*'S Curve Equation'!$B$10))+'S Curve Equation'!$B$13)*'S Curve Equation'!$B$14</f>
        <v>0.17765683384321579</v>
      </c>
      <c r="W172" s="34">
        <f>(1/(1+EXP(('S Curve Equation'!$B$11-W127*'S Curve Equation'!$B$12)*'S Curve Equation'!$B$10))+'S Curve Equation'!$B$13)*'S Curve Equation'!$B$14</f>
        <v>0.17497499956422788</v>
      </c>
      <c r="X172" s="34">
        <f>(1/(1+EXP(('S Curve Equation'!$B$11-X127*'S Curve Equation'!$B$12)*'S Curve Equation'!$B$10))+'S Curve Equation'!$B$13)*'S Curve Equation'!$B$14</f>
        <v>0.17234596385482359</v>
      </c>
      <c r="Y172" s="34">
        <f>(1/(1+EXP(('S Curve Equation'!$B$11-Y127*'S Curve Equation'!$B$12)*'S Curve Equation'!$B$10))+'S Curve Equation'!$B$13)*'S Curve Equation'!$B$14</f>
        <v>0.16976856724271802</v>
      </c>
      <c r="Z172" s="34">
        <f>(1/(1+EXP(('S Curve Equation'!$B$11-Z127*'S Curve Equation'!$B$12)*'S Curve Equation'!$B$10))+'S Curve Equation'!$B$13)*'S Curve Equation'!$B$14</f>
        <v>0.16724167355449024</v>
      </c>
      <c r="AA172" s="34">
        <f>(1/(1+EXP(('S Curve Equation'!$B$11-AA127*'S Curve Equation'!$B$12)*'S Curve Equation'!$B$10))+'S Curve Equation'!$B$13)*'S Curve Equation'!$B$14</f>
        <v>0.1647641697646576</v>
      </c>
      <c r="AB172" s="34">
        <f>(1/(1+EXP(('S Curve Equation'!$B$11-AB127*'S Curve Equation'!$B$12)*'S Curve Equation'!$B$10))+'S Curve Equation'!$B$13)*'S Curve Equation'!$B$14</f>
        <v>0.16233496581605006</v>
      </c>
      <c r="AC172" s="34">
        <f>(1/(1+EXP(('S Curve Equation'!$B$11-AC127*'S Curve Equation'!$B$12)*'S Curve Equation'!$B$10))+'S Curve Equation'!$B$13)*'S Curve Equation'!$B$14</f>
        <v>0.15995299441439337</v>
      </c>
      <c r="AD172" s="34">
        <f>(1/(1+EXP(('S Curve Equation'!$B$11-AD127*'S Curve Equation'!$B$12)*'S Curve Equation'!$B$10))+'S Curve Equation'!$B$13)*'S Curve Equation'!$B$14</f>
        <v>0.1576172107997991</v>
      </c>
      <c r="AE172" s="34">
        <f>(1/(1+EXP(('S Curve Equation'!$B$11-AE127*'S Curve Equation'!$B$12)*'S Curve Equation'!$B$10))+'S Curve Equation'!$B$13)*'S Curve Equation'!$B$14</f>
        <v>0.15532659249767863</v>
      </c>
      <c r="AF172" s="34">
        <f>(1/(1+EXP(('S Curve Equation'!$B$11-AF127*'S Curve Equation'!$B$12)*'S Curve Equation'!$B$10))+'S Curve Equation'!$B$13)*'S Curve Equation'!$B$14</f>
        <v>0.15308013905141318</v>
      </c>
    </row>
    <row r="173" spans="1:32" x14ac:dyDescent="0.2">
      <c r="A173" s="12" t="s">
        <v>51</v>
      </c>
      <c r="B173" s="34">
        <f>(1/(1+EXP(('S Curve Equation'!$B$11-B128*'S Curve Equation'!$B$12)*'S Curve Equation'!$B$10))+'S Curve Equation'!$B$13)*'S Curve Equation'!$B$14</f>
        <v>0.16691015339663989</v>
      </c>
      <c r="C173" s="34">
        <f>(1/(1+EXP(('S Curve Equation'!$B$11-C128*'S Curve Equation'!$B$12)*'S Curve Equation'!$B$10))+'S Curve Equation'!$B$13)*'S Curve Equation'!$B$14</f>
        <v>0.16642150089614513</v>
      </c>
      <c r="D173" s="34">
        <f>(1/(1+EXP(('S Curve Equation'!$B$11-D128*'S Curve Equation'!$B$12)*'S Curve Equation'!$B$10))+'S Curve Equation'!$B$13)*'S Curve Equation'!$B$14</f>
        <v>0.1660579187715826</v>
      </c>
      <c r="E173" s="34">
        <f>(1/(1+EXP(('S Curve Equation'!$B$11-E128*'S Curve Equation'!$B$12)*'S Curve Equation'!$B$10))+'S Curve Equation'!$B$13)*'S Curve Equation'!$B$14</f>
        <v>0.16475581761105096</v>
      </c>
      <c r="F173" s="34">
        <f>(1/(1+EXP(('S Curve Equation'!$B$11-F128*'S Curve Equation'!$B$12)*'S Curve Equation'!$B$10))+'S Curve Equation'!$B$13)*'S Curve Equation'!$B$14</f>
        <v>0.1623583344754474</v>
      </c>
      <c r="G173" s="34">
        <f>(1/(1+EXP(('S Curve Equation'!$B$11-G128*'S Curve Equation'!$B$12)*'S Curve Equation'!$B$10))+'S Curve Equation'!$B$13)*'S Curve Equation'!$B$14</f>
        <v>0.15892263552829158</v>
      </c>
      <c r="H173" s="34">
        <f>(1/(1+EXP(('S Curve Equation'!$B$11-H128*'S Curve Equation'!$B$12)*'S Curve Equation'!$B$10))+'S Curve Equation'!$B$13)*'S Curve Equation'!$B$14</f>
        <v>0.15458199227771505</v>
      </c>
      <c r="I173" s="34">
        <f>(1/(1+EXP(('S Curve Equation'!$B$11-I128*'S Curve Equation'!$B$12)*'S Curve Equation'!$B$10))+'S Curve Equation'!$B$13)*'S Curve Equation'!$B$14</f>
        <v>0.15010031614443198</v>
      </c>
      <c r="J173" s="34">
        <f>(1/(1+EXP(('S Curve Equation'!$B$11-J128*'S Curve Equation'!$B$12)*'S Curve Equation'!$B$10))+'S Curve Equation'!$B$13)*'S Curve Equation'!$B$14</f>
        <v>0.146679806399788</v>
      </c>
      <c r="K173" s="34">
        <f>(1/(1+EXP(('S Curve Equation'!$B$11-K128*'S Curve Equation'!$B$12)*'S Curve Equation'!$B$10))+'S Curve Equation'!$B$13)*'S Curve Equation'!$B$14</f>
        <v>0.14406804320543762</v>
      </c>
      <c r="L173" s="34">
        <f>(1/(1+EXP(('S Curve Equation'!$B$11-L128*'S Curve Equation'!$B$12)*'S Curve Equation'!$B$10))+'S Curve Equation'!$B$13)*'S Curve Equation'!$B$14</f>
        <v>0.14445954045659537</v>
      </c>
      <c r="M173" s="34">
        <f>(1/(1+EXP(('S Curve Equation'!$B$11-M128*'S Curve Equation'!$B$12)*'S Curve Equation'!$B$10))+'S Curve Equation'!$B$13)*'S Curve Equation'!$B$14</f>
        <v>0.14227199371744703</v>
      </c>
      <c r="N173" s="34">
        <f>(1/(1+EXP(('S Curve Equation'!$B$11-N128*'S Curve Equation'!$B$12)*'S Curve Equation'!$B$10))+'S Curve Equation'!$B$13)*'S Curve Equation'!$B$14</f>
        <v>0.14012951218902941</v>
      </c>
      <c r="O173" s="34">
        <f>(1/(1+EXP(('S Curve Equation'!$B$11-O128*'S Curve Equation'!$B$12)*'S Curve Equation'!$B$10))+'S Curve Equation'!$B$13)*'S Curve Equation'!$B$14</f>
        <v>0.13803100087813305</v>
      </c>
      <c r="P173" s="34">
        <f>(1/(1+EXP(('S Curve Equation'!$B$11-P128*'S Curve Equation'!$B$12)*'S Curve Equation'!$B$10))+'S Curve Equation'!$B$13)*'S Curve Equation'!$B$14</f>
        <v>0.13597539248480769</v>
      </c>
      <c r="Q173" s="34">
        <f>(1/(1+EXP(('S Curve Equation'!$B$11-Q128*'S Curve Equation'!$B$12)*'S Curve Equation'!$B$10))+'S Curve Equation'!$B$13)*'S Curve Equation'!$B$14</f>
        <v>0.133961646819591</v>
      </c>
      <c r="R173" s="34">
        <f>(1/(1+EXP(('S Curve Equation'!$B$11-R128*'S Curve Equation'!$B$12)*'S Curve Equation'!$B$10))+'S Curve Equation'!$B$13)*'S Curve Equation'!$B$14</f>
        <v>0.13198875021940837</v>
      </c>
      <c r="S173" s="34">
        <f>(1/(1+EXP(('S Curve Equation'!$B$11-S128*'S Curve Equation'!$B$12)*'S Curve Equation'!$B$10))+'S Curve Equation'!$B$13)*'S Curve Equation'!$B$14</f>
        <v>0.13005571496366114</v>
      </c>
      <c r="T173" s="34">
        <f>(1/(1+EXP(('S Curve Equation'!$B$11-T128*'S Curve Equation'!$B$12)*'S Curve Equation'!$B$10))+'S Curve Equation'!$B$13)*'S Curve Equation'!$B$14</f>
        <v>0.12816157869185713</v>
      </c>
      <c r="U173" s="34">
        <f>(1/(1+EXP(('S Curve Equation'!$B$11-U128*'S Curve Equation'!$B$12)*'S Curve Equation'!$B$10))+'S Curve Equation'!$B$13)*'S Curve Equation'!$B$14</f>
        <v>0.12630540382400193</v>
      </c>
      <c r="V173" s="34">
        <f>(1/(1+EXP(('S Curve Equation'!$B$11-V128*'S Curve Equation'!$B$12)*'S Curve Equation'!$B$10))+'S Curve Equation'!$B$13)*'S Curve Equation'!$B$14</f>
        <v>0.12448627698483901</v>
      </c>
      <c r="W173" s="34">
        <f>(1/(1+EXP(('S Curve Equation'!$B$11-W128*'S Curve Equation'!$B$12)*'S Curve Equation'!$B$10))+'S Curve Equation'!$B$13)*'S Curve Equation'!$B$14</f>
        <v>0.12270330843289715</v>
      </c>
      <c r="X173" s="34">
        <f>(1/(1+EXP(('S Curve Equation'!$B$11-X128*'S Curve Equation'!$B$12)*'S Curve Equation'!$B$10))+'S Curve Equation'!$B$13)*'S Curve Equation'!$B$14</f>
        <v>0.12095563149520906</v>
      </c>
      <c r="Y173" s="34">
        <f>(1/(1+EXP(('S Curve Equation'!$B$11-Y128*'S Curve Equation'!$B$12)*'S Curve Equation'!$B$10))+'S Curve Equation'!$B$13)*'S Curve Equation'!$B$14</f>
        <v>0.11924240200844229</v>
      </c>
      <c r="Z173" s="34">
        <f>(1/(1+EXP(('S Curve Equation'!$B$11-Z128*'S Curve Equation'!$B$12)*'S Curve Equation'!$B$10))+'S Curve Equation'!$B$13)*'S Curve Equation'!$B$14</f>
        <v>0.11756279776711359</v>
      </c>
      <c r="AA173" s="34">
        <f>(1/(1+EXP(('S Curve Equation'!$B$11-AA128*'S Curve Equation'!$B$12)*'S Curve Equation'!$B$10))+'S Curve Equation'!$B$13)*'S Curve Equation'!$B$14</f>
        <v>0.1159160179794498</v>
      </c>
      <c r="AB173" s="34">
        <f>(1/(1+EXP(('S Curve Equation'!$B$11-AB128*'S Curve Equation'!$B$12)*'S Curve Equation'!$B$10))+'S Curve Equation'!$B$13)*'S Curve Equation'!$B$14</f>
        <v>0.11430128273139735</v>
      </c>
      <c r="AC173" s="34">
        <f>(1/(1+EXP(('S Curve Equation'!$B$11-AC128*'S Curve Equation'!$B$12)*'S Curve Equation'!$B$10))+'S Curve Equation'!$B$13)*'S Curve Equation'!$B$14</f>
        <v>0.1127178324592038</v>
      </c>
      <c r="AD173" s="34">
        <f>(1/(1+EXP(('S Curve Equation'!$B$11-AD128*'S Curve Equation'!$B$12)*'S Curve Equation'!$B$10))+'S Curve Equation'!$B$13)*'S Curve Equation'!$B$14</f>
        <v>0.11116492743092896</v>
      </c>
      <c r="AE173" s="34">
        <f>(1/(1+EXP(('S Curve Equation'!$B$11-AE128*'S Curve Equation'!$B$12)*'S Curve Equation'!$B$10))+'S Curve Equation'!$B$13)*'S Curve Equation'!$B$14</f>
        <v>0.1096418472371866</v>
      </c>
      <c r="AF173" s="34">
        <f>(1/(1+EXP(('S Curve Equation'!$B$11-AF128*'S Curve Equation'!$B$12)*'S Curve Equation'!$B$10))+'S Curve Equation'!$B$13)*'S Curve Equation'!$B$14</f>
        <v>0.10814789029136325</v>
      </c>
    </row>
    <row r="174" spans="1:32" x14ac:dyDescent="0.2">
      <c r="A174" s="12" t="s">
        <v>52</v>
      </c>
      <c r="B174" s="34">
        <f>(1/(1+EXP(('S Curve Equation'!$B$11-B129*'S Curve Equation'!$B$12)*'S Curve Equation'!$B$10))+'S Curve Equation'!$B$13)*'S Curve Equation'!$B$14</f>
        <v>0.25568664965986387</v>
      </c>
      <c r="C174" s="34">
        <f>(1/(1+EXP(('S Curve Equation'!$B$11-C129*'S Curve Equation'!$B$12)*'S Curve Equation'!$B$10))+'S Curve Equation'!$B$13)*'S Curve Equation'!$B$14</f>
        <v>0.25491663925054925</v>
      </c>
      <c r="D174" s="34">
        <f>(1/(1+EXP(('S Curve Equation'!$B$11-D129*'S Curve Equation'!$B$12)*'S Curve Equation'!$B$10))+'S Curve Equation'!$B$13)*'S Curve Equation'!$B$14</f>
        <v>0.25434356423325061</v>
      </c>
      <c r="E174" s="34">
        <f>(1/(1+EXP(('S Curve Equation'!$B$11-E129*'S Curve Equation'!$B$12)*'S Curve Equation'!$B$10))+'S Curve Equation'!$B$13)*'S Curve Equation'!$B$14</f>
        <v>0.25229017500083778</v>
      </c>
      <c r="F174" s="34">
        <f>(1/(1+EXP(('S Curve Equation'!$B$11-F129*'S Curve Equation'!$B$12)*'S Curve Equation'!$B$10))+'S Curve Equation'!$B$13)*'S Curve Equation'!$B$14</f>
        <v>0.24850526229619524</v>
      </c>
      <c r="G174" s="34">
        <f>(1/(1+EXP(('S Curve Equation'!$B$11-G129*'S Curve Equation'!$B$12)*'S Curve Equation'!$B$10))+'S Curve Equation'!$B$13)*'S Curve Equation'!$B$14</f>
        <v>0.24307231589071923</v>
      </c>
      <c r="H174" s="34">
        <f>(1/(1+EXP(('S Curve Equation'!$B$11-H129*'S Curve Equation'!$B$12)*'S Curve Equation'!$B$10))+'S Curve Equation'!$B$13)*'S Curve Equation'!$B$14</f>
        <v>0.23619400907648394</v>
      </c>
      <c r="I174" s="34">
        <f>(1/(1+EXP(('S Curve Equation'!$B$11-I129*'S Curve Equation'!$B$12)*'S Curve Equation'!$B$10))+'S Curve Equation'!$B$13)*'S Curve Equation'!$B$14</f>
        <v>0.22907659498697502</v>
      </c>
      <c r="J174" s="34">
        <f>(1/(1+EXP(('S Curve Equation'!$B$11-J129*'S Curve Equation'!$B$12)*'S Curve Equation'!$B$10))+'S Curve Equation'!$B$13)*'S Curve Equation'!$B$14</f>
        <v>0.22363460595691323</v>
      </c>
      <c r="K174" s="34">
        <f>(1/(1+EXP(('S Curve Equation'!$B$11-K129*'S Curve Equation'!$B$12)*'S Curve Equation'!$B$10))+'S Curve Equation'!$B$13)*'S Curve Equation'!$B$14</f>
        <v>0.21947403989268288</v>
      </c>
      <c r="L174" s="34">
        <f>(1/(1+EXP(('S Curve Equation'!$B$11-L129*'S Curve Equation'!$B$12)*'S Curve Equation'!$B$10))+'S Curve Equation'!$B$13)*'S Curve Equation'!$B$14</f>
        <v>0.22009797695805428</v>
      </c>
      <c r="M174" s="34">
        <f>(1/(1+EXP(('S Curve Equation'!$B$11-M129*'S Curve Equation'!$B$12)*'S Curve Equation'!$B$10))+'S Curve Equation'!$B$13)*'S Curve Equation'!$B$14</f>
        <v>0.21661043295231722</v>
      </c>
      <c r="N174" s="34">
        <f>(1/(1+EXP(('S Curve Equation'!$B$11-N129*'S Curve Equation'!$B$12)*'S Curve Equation'!$B$10))+'S Curve Equation'!$B$13)*'S Curve Equation'!$B$14</f>
        <v>0.21319199206620071</v>
      </c>
      <c r="O174" s="34">
        <f>(1/(1+EXP(('S Curve Equation'!$B$11-O129*'S Curve Equation'!$B$12)*'S Curve Equation'!$B$10))+'S Curve Equation'!$B$13)*'S Curve Equation'!$B$14</f>
        <v>0.20984124564383608</v>
      </c>
      <c r="P174" s="34">
        <f>(1/(1+EXP(('S Curve Equation'!$B$11-P129*'S Curve Equation'!$B$12)*'S Curve Equation'!$B$10))+'S Curve Equation'!$B$13)*'S Curve Equation'!$B$14</f>
        <v>0.20655680414384994</v>
      </c>
      <c r="Q174" s="34">
        <f>(1/(1+EXP(('S Curve Equation'!$B$11-Q129*'S Curve Equation'!$B$12)*'S Curve Equation'!$B$10))+'S Curve Equation'!$B$13)*'S Curve Equation'!$B$14</f>
        <v>0.20333729777365231</v>
      </c>
      <c r="R174" s="34">
        <f>(1/(1+EXP(('S Curve Equation'!$B$11-R129*'S Curve Equation'!$B$12)*'S Curve Equation'!$B$10))+'S Curve Equation'!$B$13)*'S Curve Equation'!$B$14</f>
        <v>0.20018137703567196</v>
      </c>
      <c r="S174" s="34">
        <f>(1/(1+EXP(('S Curve Equation'!$B$11-S129*'S Curve Equation'!$B$12)*'S Curve Equation'!$B$10))+'S Curve Equation'!$B$13)*'S Curve Equation'!$B$14</f>
        <v>0.19708771319179763</v>
      </c>
      <c r="T174" s="34">
        <f>(1/(1+EXP(('S Curve Equation'!$B$11-T129*'S Curve Equation'!$B$12)*'S Curve Equation'!$B$10))+'S Curve Equation'!$B$13)*'S Curve Equation'!$B$14</f>
        <v>0.19405499865194287</v>
      </c>
      <c r="U174" s="34">
        <f>(1/(1+EXP(('S Curve Equation'!$B$11-U129*'S Curve Equation'!$B$12)*'S Curve Equation'!$B$10))+'S Curve Equation'!$B$13)*'S Curve Equation'!$B$14</f>
        <v>0.19108194729235306</v>
      </c>
      <c r="V174" s="34">
        <f>(1/(1+EXP(('S Curve Equation'!$B$11-V129*'S Curve Equation'!$B$12)*'S Curve Equation'!$B$10))+'S Curve Equation'!$B$13)*'S Curve Equation'!$B$14</f>
        <v>0.18816729470896124</v>
      </c>
      <c r="W174" s="34">
        <f>(1/(1+EXP(('S Curve Equation'!$B$11-W129*'S Curve Equation'!$B$12)*'S Curve Equation'!$B$10))+'S Curve Equation'!$B$13)*'S Curve Equation'!$B$14</f>
        <v>0.1853097984107947</v>
      </c>
      <c r="X174" s="34">
        <f>(1/(1+EXP(('S Curve Equation'!$B$11-X129*'S Curve Equation'!$B$12)*'S Curve Equation'!$B$10))+'S Curve Equation'!$B$13)*'S Curve Equation'!$B$14</f>
        <v>0.18250823795816987</v>
      </c>
      <c r="Y174" s="34">
        <f>(1/(1+EXP(('S Curve Equation'!$B$11-Y129*'S Curve Equation'!$B$12)*'S Curve Equation'!$B$10))+'S Curve Equation'!$B$13)*'S Curve Equation'!$B$14</f>
        <v>0.17976141505010529</v>
      </c>
      <c r="Z174" s="34">
        <f>(1/(1+EXP(('S Curve Equation'!$B$11-Z129*'S Curve Equation'!$B$12)*'S Curve Equation'!$B$10))+'S Curve Equation'!$B$13)*'S Curve Equation'!$B$14</f>
        <v>0.17706815356515387</v>
      </c>
      <c r="AA174" s="34">
        <f>(1/(1+EXP(('S Curve Equation'!$B$11-AA129*'S Curve Equation'!$B$12)*'S Curve Equation'!$B$10))+'S Curve Equation'!$B$13)*'S Curve Equation'!$B$14</f>
        <v>0.17442729955956615</v>
      </c>
      <c r="AB174" s="34">
        <f>(1/(1+EXP(('S Curve Equation'!$B$11-AB129*'S Curve Equation'!$B$12)*'S Curve Equation'!$B$10))+'S Curve Equation'!$B$13)*'S Curve Equation'!$B$14</f>
        <v>0.17183772122647936</v>
      </c>
      <c r="AC174" s="34">
        <f>(1/(1+EXP(('S Curve Equation'!$B$11-AC129*'S Curve Equation'!$B$12)*'S Curve Equation'!$B$10))+'S Curve Equation'!$B$13)*'S Curve Equation'!$B$14</f>
        <v>0.16929830881958449</v>
      </c>
      <c r="AD174" s="34">
        <f>(1/(1+EXP(('S Curve Equation'!$B$11-AD129*'S Curve Equation'!$B$12)*'S Curve Equation'!$B$10))+'S Curve Equation'!$B$13)*'S Curve Equation'!$B$14</f>
        <v>0.16680797454450047</v>
      </c>
      <c r="AE174" s="34">
        <f>(1/(1+EXP(('S Curve Equation'!$B$11-AE129*'S Curve Equation'!$B$12)*'S Curve Equation'!$B$10))+'S Curve Equation'!$B$13)*'S Curve Equation'!$B$14</f>
        <v>0.16436565242087731</v>
      </c>
      <c r="AF174" s="34">
        <f>(1/(1+EXP(('S Curve Equation'!$B$11-AF129*'S Curve Equation'!$B$12)*'S Curve Equation'!$B$10))+'S Curve Equation'!$B$13)*'S Curve Equation'!$B$14</f>
        <v>0.16197029811805114</v>
      </c>
    </row>
    <row r="175" spans="1:32" x14ac:dyDescent="0.2">
      <c r="A175" s="12" t="s">
        <v>53</v>
      </c>
      <c r="B175" s="34">
        <f>(1/(1+EXP(('S Curve Equation'!$B$11-B130*'S Curve Equation'!$B$12)*'S Curve Equation'!$B$10))+'S Curve Equation'!$B$13)*'S Curve Equation'!$B$14</f>
        <v>0.2015731235835222</v>
      </c>
      <c r="C175" s="34">
        <f>(1/(1+EXP(('S Curve Equation'!$B$11-C130*'S Curve Equation'!$B$12)*'S Curve Equation'!$B$10))+'S Curve Equation'!$B$13)*'S Curve Equation'!$B$14</f>
        <v>0.20097155499915265</v>
      </c>
      <c r="D175" s="34">
        <f>(1/(1+EXP(('S Curve Equation'!$B$11-D130*'S Curve Equation'!$B$12)*'S Curve Equation'!$B$10))+'S Curve Equation'!$B$13)*'S Curve Equation'!$B$14</f>
        <v>0.20052392648634715</v>
      </c>
      <c r="E175" s="34">
        <f>(1/(1+EXP(('S Curve Equation'!$B$11-E130*'S Curve Equation'!$B$12)*'S Curve Equation'!$B$10))+'S Curve Equation'!$B$13)*'S Curve Equation'!$B$14</f>
        <v>0.19892061452868293</v>
      </c>
      <c r="F175" s="34">
        <f>(1/(1+EXP(('S Curve Equation'!$B$11-F130*'S Curve Equation'!$B$12)*'S Curve Equation'!$B$10))+'S Curve Equation'!$B$13)*'S Curve Equation'!$B$14</f>
        <v>0.19596767923383882</v>
      </c>
      <c r="G175" s="34">
        <f>(1/(1+EXP(('S Curve Equation'!$B$11-G130*'S Curve Equation'!$B$12)*'S Curve Equation'!$B$10))+'S Curve Equation'!$B$13)*'S Curve Equation'!$B$14</f>
        <v>0.19173417952992697</v>
      </c>
      <c r="H175" s="34">
        <f>(1/(1+EXP(('S Curve Equation'!$B$11-H130*'S Curve Equation'!$B$12)*'S Curve Equation'!$B$10))+'S Curve Equation'!$B$13)*'S Curve Equation'!$B$14</f>
        <v>0.18638281130027259</v>
      </c>
      <c r="I175" s="34">
        <f>(1/(1+EXP(('S Curve Equation'!$B$11-I130*'S Curve Equation'!$B$12)*'S Curve Equation'!$B$10))+'S Curve Equation'!$B$13)*'S Curve Equation'!$B$14</f>
        <v>0.1808546947943617</v>
      </c>
      <c r="J175" s="34">
        <f>(1/(1+EXP(('S Curve Equation'!$B$11-J130*'S Curve Equation'!$B$12)*'S Curve Equation'!$B$10))+'S Curve Equation'!$B$13)*'S Curve Equation'!$B$14</f>
        <v>0.17663383097499602</v>
      </c>
      <c r="K175" s="34">
        <f>(1/(1+EXP(('S Curve Equation'!$B$11-K130*'S Curve Equation'!$B$12)*'S Curve Equation'!$B$10))+'S Curve Equation'!$B$13)*'S Curve Equation'!$B$14</f>
        <v>0.17341010962852593</v>
      </c>
      <c r="L175" s="34">
        <f>(1/(1+EXP(('S Curve Equation'!$B$11-L130*'S Curve Equation'!$B$12)*'S Curve Equation'!$B$10))+'S Curve Equation'!$B$13)*'S Curve Equation'!$B$14</f>
        <v>0.17389337995250251</v>
      </c>
      <c r="M175" s="34">
        <f>(1/(1+EXP(('S Curve Equation'!$B$11-M130*'S Curve Equation'!$B$12)*'S Curve Equation'!$B$10))+'S Curve Equation'!$B$13)*'S Curve Equation'!$B$14</f>
        <v>0.171192864218421</v>
      </c>
      <c r="N175" s="34">
        <f>(1/(1+EXP(('S Curve Equation'!$B$11-N130*'S Curve Equation'!$B$12)*'S Curve Equation'!$B$10))+'S Curve Equation'!$B$13)*'S Curve Equation'!$B$14</f>
        <v>0.16854760472883448</v>
      </c>
      <c r="O175" s="34">
        <f>(1/(1+EXP(('S Curve Equation'!$B$11-O130*'S Curve Equation'!$B$12)*'S Curve Equation'!$B$10))+'S Curve Equation'!$B$13)*'S Curve Equation'!$B$14</f>
        <v>0.16595632685821035</v>
      </c>
      <c r="P175" s="34">
        <f>(1/(1+EXP(('S Curve Equation'!$B$11-P130*'S Curve Equation'!$B$12)*'S Curve Equation'!$B$10))+'S Curve Equation'!$B$13)*'S Curve Equation'!$B$14</f>
        <v>0.16341778362209552</v>
      </c>
      <c r="Q175" s="34">
        <f>(1/(1+EXP(('S Curve Equation'!$B$11-Q130*'S Curve Equation'!$B$12)*'S Curve Equation'!$B$10))+'S Curve Equation'!$B$13)*'S Curve Equation'!$B$14</f>
        <v>0.16093075540780968</v>
      </c>
      <c r="R175" s="34">
        <f>(1/(1+EXP(('S Curve Equation'!$B$11-R130*'S Curve Equation'!$B$12)*'S Curve Equation'!$B$10))+'S Curve Equation'!$B$13)*'S Curve Equation'!$B$14</f>
        <v>0.15849404967565811</v>
      </c>
      <c r="S175" s="34">
        <f>(1/(1+EXP(('S Curve Equation'!$B$11-S130*'S Curve Equation'!$B$12)*'S Curve Equation'!$B$10))+'S Curve Equation'!$B$13)*'S Curve Equation'!$B$14</f>
        <v>0.1561065006340748</v>
      </c>
      <c r="T175" s="34">
        <f>(1/(1+EXP(('S Curve Equation'!$B$11-T130*'S Curve Equation'!$B$12)*'S Curve Equation'!$B$10))+'S Curve Equation'!$B$13)*'S Curve Equation'!$B$14</f>
        <v>0.15376696889183766</v>
      </c>
      <c r="U175" s="34">
        <f>(1/(1+EXP(('S Curve Equation'!$B$11-U130*'S Curve Equation'!$B$12)*'S Curve Equation'!$B$10))+'S Curve Equation'!$B$13)*'S Curve Equation'!$B$14</f>
        <v>0.15147434109026939</v>
      </c>
      <c r="V175" s="34">
        <f>(1/(1+EXP(('S Curve Equation'!$B$11-V130*'S Curve Equation'!$B$12)*'S Curve Equation'!$B$10))+'S Curve Equation'!$B$13)*'S Curve Equation'!$B$14</f>
        <v>0.14922752951810014</v>
      </c>
      <c r="W175" s="34">
        <f>(1/(1+EXP(('S Curve Equation'!$B$11-W130*'S Curve Equation'!$B$12)*'S Curve Equation'!$B$10))+'S Curve Equation'!$B$13)*'S Curve Equation'!$B$14</f>
        <v>0.14702547171145627</v>
      </c>
      <c r="X175" s="34">
        <f>(1/(1+EXP(('S Curve Equation'!$B$11-X130*'S Curve Equation'!$B$12)*'S Curve Equation'!$B$10))+'S Curve Equation'!$B$13)*'S Curve Equation'!$B$14</f>
        <v>0.14486713004125243</v>
      </c>
      <c r="Y175" s="34">
        <f>(1/(1+EXP(('S Curve Equation'!$B$11-Y130*'S Curve Equation'!$B$12)*'S Curve Equation'!$B$10))+'S Curve Equation'!$B$13)*'S Curve Equation'!$B$14</f>
        <v>0.14275149129005407</v>
      </c>
      <c r="Z175" s="34">
        <f>(1/(1+EXP(('S Curve Equation'!$B$11-Z130*'S Curve Equation'!$B$12)*'S Curve Equation'!$B$10))+'S Curve Equation'!$B$13)*'S Curve Equation'!$B$14</f>
        <v>0.14067756622033387</v>
      </c>
      <c r="AA175" s="34">
        <f>(1/(1+EXP(('S Curve Equation'!$B$11-AA130*'S Curve Equation'!$B$12)*'S Curve Equation'!$B$10))+'S Curve Equation'!$B$13)*'S Curve Equation'!$B$14</f>
        <v>0.13864438913585292</v>
      </c>
      <c r="AB175" s="34">
        <f>(1/(1+EXP(('S Curve Equation'!$B$11-AB130*'S Curve Equation'!$B$12)*'S Curve Equation'!$B$10))+'S Curve Equation'!$B$13)*'S Curve Equation'!$B$14</f>
        <v>0.13665101743776989</v>
      </c>
      <c r="AC175" s="34">
        <f>(1/(1+EXP(('S Curve Equation'!$B$11-AC130*'S Curve Equation'!$B$12)*'S Curve Equation'!$B$10))+'S Curve Equation'!$B$13)*'S Curve Equation'!$B$14</f>
        <v>0.13469653117692881</v>
      </c>
      <c r="AD175" s="34">
        <f>(1/(1+EXP(('S Curve Equation'!$B$11-AD130*'S Curve Equation'!$B$12)*'S Curve Equation'!$B$10))+'S Curve Equation'!$B$13)*'S Curve Equation'!$B$14</f>
        <v>0.13278003260364785</v>
      </c>
      <c r="AE175" s="34">
        <f>(1/(1+EXP(('S Curve Equation'!$B$11-AE130*'S Curve Equation'!$B$12)*'S Curve Equation'!$B$10))+'S Curve Equation'!$B$13)*'S Curve Equation'!$B$14</f>
        <v>0.13090064571620913</v>
      </c>
      <c r="AF175" s="34">
        <f>(1/(1+EXP(('S Curve Equation'!$B$11-AF130*'S Curve Equation'!$B$12)*'S Curve Equation'!$B$10))+'S Curve Equation'!$B$13)*'S Curve Equation'!$B$14</f>
        <v>0.12905751580914004</v>
      </c>
    </row>
    <row r="176" spans="1:32" x14ac:dyDescent="0.2">
      <c r="A176" s="12" t="s">
        <v>54</v>
      </c>
      <c r="B176" s="34">
        <f>(1/(1+EXP(('S Curve Equation'!$B$11-B131*'S Curve Equation'!$B$12)*'S Curve Equation'!$B$10))+'S Curve Equation'!$B$13)*'S Curve Equation'!$B$14</f>
        <v>0.20899094921086089</v>
      </c>
      <c r="C176" s="34">
        <f>(1/(1+EXP(('S Curve Equation'!$B$11-C131*'S Curve Equation'!$B$12)*'S Curve Equation'!$B$10))+'S Curve Equation'!$B$13)*'S Curve Equation'!$B$14</f>
        <v>0.20836563301626218</v>
      </c>
      <c r="D176" s="34">
        <f>(1/(1+EXP(('S Curve Equation'!$B$11-D131*'S Curve Equation'!$B$12)*'S Curve Equation'!$B$10))+'S Curve Equation'!$B$13)*'S Curve Equation'!$B$14</f>
        <v>0.20790032423055052</v>
      </c>
      <c r="E176" s="34">
        <f>(1/(1+EXP(('S Curve Equation'!$B$11-E131*'S Curve Equation'!$B$12)*'S Curve Equation'!$B$10))+'S Curve Equation'!$B$13)*'S Curve Equation'!$B$14</f>
        <v>0.20623361858074138</v>
      </c>
      <c r="F176" s="34">
        <f>(1/(1+EXP(('S Curve Equation'!$B$11-F131*'S Curve Equation'!$B$12)*'S Curve Equation'!$B$10))+'S Curve Equation'!$B$13)*'S Curve Equation'!$B$14</f>
        <v>0.20316365963227892</v>
      </c>
      <c r="G176" s="34">
        <f>(1/(1+EXP(('S Curve Equation'!$B$11-G131*'S Curve Equation'!$B$12)*'S Curve Equation'!$B$10))+'S Curve Equation'!$B$13)*'S Curve Equation'!$B$14</f>
        <v>0.19876180769572285</v>
      </c>
      <c r="H176" s="34">
        <f>(1/(1+EXP(('S Curve Equation'!$B$11-H131*'S Curve Equation'!$B$12)*'S Curve Equation'!$B$10))+'S Curve Equation'!$B$13)*'S Curve Equation'!$B$14</f>
        <v>0.19319671234789554</v>
      </c>
      <c r="I176" s="34">
        <f>(1/(1+EXP(('S Curve Equation'!$B$11-I131*'S Curve Equation'!$B$12)*'S Curve Equation'!$B$10))+'S Curve Equation'!$B$13)*'S Curve Equation'!$B$14</f>
        <v>0.18744681372188743</v>
      </c>
      <c r="J176" s="34">
        <f>(1/(1+EXP(('S Curve Equation'!$B$11-J131*'S Curve Equation'!$B$12)*'S Curve Equation'!$B$10))+'S Curve Equation'!$B$13)*'S Curve Equation'!$B$14</f>
        <v>0.18305599162595595</v>
      </c>
      <c r="K176" s="34">
        <f>(1/(1+EXP(('S Curve Equation'!$B$11-K131*'S Curve Equation'!$B$12)*'S Curve Equation'!$B$10))+'S Curve Equation'!$B$13)*'S Curve Equation'!$B$14</f>
        <v>0.17970213156818923</v>
      </c>
      <c r="L176" s="34">
        <f>(1/(1+EXP(('S Curve Equation'!$B$11-L131*'S Curve Equation'!$B$12)*'S Curve Equation'!$B$10))+'S Curve Equation'!$B$13)*'S Curve Equation'!$B$14</f>
        <v>0.18020492843452127</v>
      </c>
      <c r="M176" s="34">
        <f>(1/(1+EXP(('S Curve Equation'!$B$11-M131*'S Curve Equation'!$B$12)*'S Curve Equation'!$B$10))+'S Curve Equation'!$B$13)*'S Curve Equation'!$B$14</f>
        <v>0.17739522325920826</v>
      </c>
      <c r="N176" s="34">
        <f>(1/(1+EXP(('S Curve Equation'!$B$11-N131*'S Curve Equation'!$B$12)*'S Curve Equation'!$B$10))+'S Curve Equation'!$B$13)*'S Curve Equation'!$B$14</f>
        <v>0.17464283848808212</v>
      </c>
      <c r="O176" s="34">
        <f>(1/(1+EXP(('S Curve Equation'!$B$11-O131*'S Curve Equation'!$B$12)*'S Curve Equation'!$B$10))+'S Curve Equation'!$B$13)*'S Curve Equation'!$B$14</f>
        <v>0.17194646991883927</v>
      </c>
      <c r="P176" s="34">
        <f>(1/(1+EXP(('S Curve Equation'!$B$11-P131*'S Curve Equation'!$B$12)*'S Curve Equation'!$B$10))+'S Curve Equation'!$B$13)*'S Curve Equation'!$B$14</f>
        <v>0.16930484043788283</v>
      </c>
      <c r="Q176" s="34">
        <f>(1/(1+EXP(('S Curve Equation'!$B$11-Q131*'S Curve Equation'!$B$12)*'S Curve Equation'!$B$10))+'S Curve Equation'!$B$13)*'S Curve Equation'!$B$14</f>
        <v>0.16671669984696266</v>
      </c>
      <c r="R176" s="34">
        <f>(1/(1+EXP(('S Curve Equation'!$B$11-R131*'S Curve Equation'!$B$12)*'S Curve Equation'!$B$10))+'S Curve Equation'!$B$13)*'S Curve Equation'!$B$14</f>
        <v>0.16418082465306097</v>
      </c>
      <c r="S176" s="34">
        <f>(1/(1+EXP(('S Curve Equation'!$B$11-S131*'S Curve Equation'!$B$12)*'S Curve Equation'!$B$10))+'S Curve Equation'!$B$13)*'S Curve Equation'!$B$14</f>
        <v>0.16169601782536552</v>
      </c>
      <c r="T176" s="34">
        <f>(1/(1+EXP(('S Curve Equation'!$B$11-T131*'S Curve Equation'!$B$12)*'S Curve Equation'!$B$10))+'S Curve Equation'!$B$13)*'S Curve Equation'!$B$14</f>
        <v>0.1592611085228797</v>
      </c>
      <c r="U176" s="34">
        <f>(1/(1+EXP(('S Curve Equation'!$B$11-U131*'S Curve Equation'!$B$12)*'S Curve Equation'!$B$10))+'S Curve Equation'!$B$13)*'S Curve Equation'!$B$14</f>
        <v>0.15687495179597541</v>
      </c>
      <c r="V176" s="34">
        <f>(1/(1+EXP(('S Curve Equation'!$B$11-V131*'S Curve Equation'!$B$12)*'S Curve Equation'!$B$10))+'S Curve Equation'!$B$13)*'S Curve Equation'!$B$14</f>
        <v>0.15453642826494057</v>
      </c>
      <c r="W176" s="34">
        <f>(1/(1+EXP(('S Curve Equation'!$B$11-W131*'S Curve Equation'!$B$12)*'S Curve Equation'!$B$10))+'S Curve Equation'!$B$13)*'S Curve Equation'!$B$14</f>
        <v>0.15224444377833712</v>
      </c>
      <c r="X176" s="34">
        <f>(1/(1+EXP(('S Curve Equation'!$B$11-X131*'S Curve Equation'!$B$12)*'S Curve Equation'!$B$10))+'S Curve Equation'!$B$13)*'S Curve Equation'!$B$14</f>
        <v>0.14999792905378931</v>
      </c>
      <c r="Y176" s="34">
        <f>(1/(1+EXP(('S Curve Equation'!$B$11-Y131*'S Curve Equation'!$B$12)*'S Curve Equation'!$B$10))+'S Curve Equation'!$B$13)*'S Curve Equation'!$B$14</f>
        <v>0.14779583930358714</v>
      </c>
      <c r="Z176" s="34">
        <f>(1/(1+EXP(('S Curve Equation'!$B$11-Z131*'S Curve Equation'!$B$12)*'S Curve Equation'!$B$10))+'S Curve Equation'!$B$13)*'S Curve Equation'!$B$14</f>
        <v>0.145637153847334</v>
      </c>
      <c r="AA176" s="34">
        <f>(1/(1+EXP(('S Curve Equation'!$B$11-AA131*'S Curve Equation'!$B$12)*'S Curve Equation'!$B$10))+'S Curve Equation'!$B$13)*'S Curve Equation'!$B$14</f>
        <v>0.14352087571365879</v>
      </c>
      <c r="AB176" s="34">
        <f>(1/(1+EXP(('S Curve Equation'!$B$11-AB131*'S Curve Equation'!$B$12)*'S Curve Equation'!$B$10))+'S Curve Equation'!$B$13)*'S Curve Equation'!$B$14</f>
        <v>0.14144603123286489</v>
      </c>
      <c r="AC176" s="34">
        <f>(1/(1+EXP(('S Curve Equation'!$B$11-AC131*'S Curve Equation'!$B$12)*'S Curve Equation'!$B$10))+'S Curve Equation'!$B$13)*'S Curve Equation'!$B$14</f>
        <v>0.13941166962222912</v>
      </c>
      <c r="AD176" s="34">
        <f>(1/(1+EXP(('S Curve Equation'!$B$11-AD131*'S Curve Equation'!$B$12)*'S Curve Equation'!$B$10))+'S Curve Equation'!$B$13)*'S Curve Equation'!$B$14</f>
        <v>0.13741686256551058</v>
      </c>
      <c r="AE176" s="34">
        <f>(1/(1+EXP(('S Curve Equation'!$B$11-AE131*'S Curve Equation'!$B$12)*'S Curve Equation'!$B$10))+'S Curve Equation'!$B$13)*'S Curve Equation'!$B$14</f>
        <v>0.13546070378810429</v>
      </c>
      <c r="AF176" s="34">
        <f>(1/(1+EXP(('S Curve Equation'!$B$11-AF131*'S Curve Equation'!$B$12)*'S Curve Equation'!$B$10))+'S Curve Equation'!$B$13)*'S Curve Equation'!$B$14</f>
        <v>0.13354230862914132</v>
      </c>
    </row>
    <row r="177" spans="1:32" x14ac:dyDescent="0.2">
      <c r="A177" s="12" t="s">
        <v>55</v>
      </c>
      <c r="B177" s="34">
        <f>(1/(1+EXP(('S Curve Equation'!$B$11-B132*'S Curve Equation'!$B$12)*'S Curve Equation'!$B$10))+'S Curve Equation'!$B$13)*'S Curve Equation'!$B$14</f>
        <v>0.24681712962962959</v>
      </c>
      <c r="C177" s="34">
        <f>(1/(1+EXP(('S Curve Equation'!$B$11-C132*'S Curve Equation'!$B$12)*'S Curve Equation'!$B$10))+'S Curve Equation'!$B$13)*'S Curve Equation'!$B$14</f>
        <v>0.2460738807125202</v>
      </c>
      <c r="D177" s="34">
        <f>(1/(1+EXP(('S Curve Equation'!$B$11-D132*'S Curve Equation'!$B$12)*'S Curve Equation'!$B$10))+'S Curve Equation'!$B$13)*'S Curve Equation'!$B$14</f>
        <v>0.24552074308234259</v>
      </c>
      <c r="E177" s="34">
        <f>(1/(1+EXP(('S Curve Equation'!$B$11-E132*'S Curve Equation'!$B$12)*'S Curve Equation'!$B$10))+'S Curve Equation'!$B$13)*'S Curve Equation'!$B$14</f>
        <v>0.24353893307601557</v>
      </c>
      <c r="F177" s="34">
        <f>(1/(1+EXP(('S Curve Equation'!$B$11-F132*'S Curve Equation'!$B$12)*'S Curve Equation'!$B$10))+'S Curve Equation'!$B$13)*'S Curve Equation'!$B$14</f>
        <v>0.23988653050271427</v>
      </c>
      <c r="G177" s="34">
        <f>(1/(1+EXP(('S Curve Equation'!$B$11-G132*'S Curve Equation'!$B$12)*'S Curve Equation'!$B$10))+'S Curve Equation'!$B$13)*'S Curve Equation'!$B$14</f>
        <v>0.23464505572406033</v>
      </c>
      <c r="H177" s="34">
        <f>(1/(1+EXP(('S Curve Equation'!$B$11-H132*'S Curve Equation'!$B$12)*'S Curve Equation'!$B$10))+'S Curve Equation'!$B$13)*'S Curve Equation'!$B$14</f>
        <v>0.22801121721942158</v>
      </c>
      <c r="I177" s="34">
        <f>(1/(1+EXP(('S Curve Equation'!$B$11-I132*'S Curve Equation'!$B$12)*'S Curve Equation'!$B$10))+'S Curve Equation'!$B$13)*'S Curve Equation'!$B$14</f>
        <v>0.22114907629330743</v>
      </c>
      <c r="J177" s="34">
        <f>(1/(1+EXP(('S Curve Equation'!$B$11-J132*'S Curve Equation'!$B$12)*'S Curve Equation'!$B$10))+'S Curve Equation'!$B$13)*'S Curve Equation'!$B$14</f>
        <v>0.21590377082633283</v>
      </c>
      <c r="K177" s="34">
        <f>(1/(1+EXP(('S Curve Equation'!$B$11-K132*'S Curve Equation'!$B$12)*'S Curve Equation'!$B$10))+'S Curve Equation'!$B$13)*'S Curve Equation'!$B$14</f>
        <v>0.21189441055959465</v>
      </c>
      <c r="L177" s="34">
        <f>(1/(1+EXP(('S Curve Equation'!$B$11-L132*'S Curve Equation'!$B$12)*'S Curve Equation'!$B$10))+'S Curve Equation'!$B$13)*'S Curve Equation'!$B$14</f>
        <v>0.21249562727930532</v>
      </c>
      <c r="M177" s="34">
        <f>(1/(1+EXP(('S Curve Equation'!$B$11-M132*'S Curve Equation'!$B$12)*'S Curve Equation'!$B$10))+'S Curve Equation'!$B$13)*'S Curve Equation'!$B$14</f>
        <v>0.20913527874240898</v>
      </c>
      <c r="N177" s="34">
        <f>(1/(1+EXP(('S Curve Equation'!$B$11-N132*'S Curve Equation'!$B$12)*'S Curve Equation'!$B$10))+'S Curve Equation'!$B$13)*'S Curve Equation'!$B$14</f>
        <v>0.20584197199667356</v>
      </c>
      <c r="O177" s="34">
        <f>(1/(1+EXP(('S Curve Equation'!$B$11-O132*'S Curve Equation'!$B$12)*'S Curve Equation'!$B$10))+'S Curve Equation'!$B$13)*'S Curve Equation'!$B$14</f>
        <v>0.20261430686476437</v>
      </c>
      <c r="P177" s="34">
        <f>(1/(1+EXP(('S Curve Equation'!$B$11-P132*'S Curve Equation'!$B$12)*'S Curve Equation'!$B$10))+'S Curve Equation'!$B$13)*'S Curve Equation'!$B$14</f>
        <v>0.19945090439029153</v>
      </c>
      <c r="Q177" s="34">
        <f>(1/(1+EXP(('S Curve Equation'!$B$11-Q132*'S Curve Equation'!$B$12)*'S Curve Equation'!$B$10))+'S Curve Equation'!$B$13)*'S Curve Equation'!$B$14</f>
        <v>0.19635040729463055</v>
      </c>
      <c r="R177" s="34">
        <f>(1/(1+EXP(('S Curve Equation'!$B$11-R132*'S Curve Equation'!$B$12)*'S Curve Equation'!$B$10))+'S Curve Equation'!$B$13)*'S Curve Equation'!$B$14</f>
        <v>0.19331148035580148</v>
      </c>
      <c r="S177" s="34">
        <f>(1/(1+EXP(('S Curve Equation'!$B$11-S132*'S Curve Equation'!$B$12)*'S Curve Equation'!$B$10))+'S Curve Equation'!$B$13)*'S Curve Equation'!$B$14</f>
        <v>0.19033281071527533</v>
      </c>
      <c r="T177" s="34">
        <f>(1/(1+EXP(('S Curve Equation'!$B$11-T132*'S Curve Equation'!$B$12)*'S Curve Equation'!$B$10))+'S Curve Equation'!$B$13)*'S Curve Equation'!$B$14</f>
        <v>0.18741310811823464</v>
      </c>
      <c r="U177" s="34">
        <f>(1/(1+EXP(('S Curve Equation'!$B$11-U132*'S Curve Equation'!$B$12)*'S Curve Equation'!$B$10))+'S Curve Equation'!$B$13)*'S Curve Equation'!$B$14</f>
        <v>0.18455110509251774</v>
      </c>
      <c r="V177" s="34">
        <f>(1/(1+EXP(('S Curve Equation'!$B$11-V132*'S Curve Equation'!$B$12)*'S Curve Equation'!$B$10))+'S Curve Equation'!$B$13)*'S Curve Equation'!$B$14</f>
        <v>0.18174555707116277</v>
      </c>
      <c r="W177" s="34">
        <f>(1/(1+EXP(('S Curve Equation'!$B$11-W132*'S Curve Equation'!$B$12)*'S Curve Equation'!$B$10))+'S Curve Equation'!$B$13)*'S Curve Equation'!$B$14</f>
        <v>0.17899524246317056</v>
      </c>
      <c r="X177" s="34">
        <f>(1/(1+EXP(('S Curve Equation'!$B$11-X132*'S Curve Equation'!$B$12)*'S Curve Equation'!$B$10))+'S Curve Equation'!$B$13)*'S Curve Equation'!$B$14</f>
        <v>0.17629896267684547</v>
      </c>
      <c r="Y177" s="34">
        <f>(1/(1+EXP(('S Curve Equation'!$B$11-Y132*'S Curve Equation'!$B$12)*'S Curve Equation'!$B$10))+'S Curve Equation'!$B$13)*'S Curve Equation'!$B$14</f>
        <v>0.17365554209977166</v>
      </c>
      <c r="Z177" s="34">
        <f>(1/(1+EXP(('S Curve Equation'!$B$11-Z132*'S Curve Equation'!$B$12)*'S Curve Equation'!$B$10))+'S Curve Equation'!$B$13)*'S Curve Equation'!$B$14</f>
        <v>0.17106382803926515</v>
      </c>
      <c r="AA177" s="34">
        <f>(1/(1+EXP(('S Curve Equation'!$B$11-AA132*'S Curve Equation'!$B$12)*'S Curve Equation'!$B$10))+'S Curve Equation'!$B$13)*'S Curve Equation'!$B$14</f>
        <v>0.16852269062685893</v>
      </c>
      <c r="AB177" s="34">
        <f>(1/(1+EXP(('S Curve Equation'!$B$11-AB132*'S Curve Equation'!$B$12)*'S Curve Equation'!$B$10))+'S Curve Equation'!$B$13)*'S Curve Equation'!$B$14</f>
        <v>0.16603102269017289</v>
      </c>
      <c r="AC177" s="34">
        <f>(1/(1+EXP(('S Curve Equation'!$B$11-AC132*'S Curve Equation'!$B$12)*'S Curve Equation'!$B$10))+'S Curve Equation'!$B$13)*'S Curve Equation'!$B$14</f>
        <v>0.16358773959528908</v>
      </c>
      <c r="AD177" s="34">
        <f>(1/(1+EXP(('S Curve Equation'!$B$11-AD132*'S Curve Equation'!$B$12)*'S Curve Equation'!$B$10))+'S Curve Equation'!$B$13)*'S Curve Equation'!$B$14</f>
        <v>0.16119177906253745</v>
      </c>
      <c r="AE177" s="34">
        <f>(1/(1+EXP(('S Curve Equation'!$B$11-AE132*'S Curve Equation'!$B$12)*'S Curve Equation'!$B$10))+'S Curve Equation'!$B$13)*'S Curve Equation'!$B$14</f>
        <v>0.15884210095840909</v>
      </c>
      <c r="AF177" s="34">
        <f>(1/(1+EXP(('S Curve Equation'!$B$11-AF132*'S Curve Equation'!$B$12)*'S Curve Equation'!$B$10))+'S Curve Equation'!$B$13)*'S Curve Equation'!$B$14</f>
        <v>0.15653768706611509</v>
      </c>
    </row>
    <row r="178" spans="1:32" x14ac:dyDescent="0.2">
      <c r="A178" s="12" t="s">
        <v>56</v>
      </c>
      <c r="B178" s="34">
        <f>(1/(1+EXP(('S Curve Equation'!$B$11-B133*'S Curve Equation'!$B$12)*'S Curve Equation'!$B$10))+'S Curve Equation'!$B$13)*'S Curve Equation'!$B$14</f>
        <v>0.23106497500961165</v>
      </c>
      <c r="C178" s="34">
        <f>(1/(1+EXP(('S Curve Equation'!$B$11-C133*'S Curve Equation'!$B$12)*'S Curve Equation'!$B$10))+'S Curve Equation'!$B$13)*'S Curve Equation'!$B$14</f>
        <v>0.23037013491573968</v>
      </c>
      <c r="D178" s="34">
        <f>(1/(1+EXP(('S Curve Equation'!$B$11-D133*'S Curve Equation'!$B$12)*'S Curve Equation'!$B$10))+'S Curve Equation'!$B$13)*'S Curve Equation'!$B$14</f>
        <v>0.22985305496051456</v>
      </c>
      <c r="E178" s="34">
        <f>(1/(1+EXP(('S Curve Equation'!$B$11-E133*'S Curve Equation'!$B$12)*'S Curve Equation'!$B$10))+'S Curve Equation'!$B$13)*'S Curve Equation'!$B$14</f>
        <v>0.22800065015317622</v>
      </c>
      <c r="F178" s="34">
        <f>(1/(1+EXP(('S Curve Equation'!$B$11-F133*'S Curve Equation'!$B$12)*'S Curve Equation'!$B$10))+'S Curve Equation'!$B$13)*'S Curve Equation'!$B$14</f>
        <v>0.22458760764952707</v>
      </c>
      <c r="G178" s="34">
        <f>(1/(1+EXP(('S Curve Equation'!$B$11-G133*'S Curve Equation'!$B$12)*'S Curve Equation'!$B$10))+'S Curve Equation'!$B$13)*'S Curve Equation'!$B$14</f>
        <v>0.21969155226512616</v>
      </c>
      <c r="H178" s="34">
        <f>(1/(1+EXP(('S Curve Equation'!$B$11-H133*'S Curve Equation'!$B$12)*'S Curve Equation'!$B$10))+'S Curve Equation'!$B$13)*'S Curve Equation'!$B$14</f>
        <v>0.21349800290574716</v>
      </c>
      <c r="I178" s="34">
        <f>(1/(1+EXP(('S Curve Equation'!$B$11-I133*'S Curve Equation'!$B$12)*'S Curve Equation'!$B$10))+'S Curve Equation'!$B$13)*'S Curve Equation'!$B$14</f>
        <v>0.20709476769462123</v>
      </c>
      <c r="J178" s="34">
        <f>(1/(1+EXP(('S Curve Equation'!$B$11-J133*'S Curve Equation'!$B$12)*'S Curve Equation'!$B$10))+'S Curve Equation'!$B$13)*'S Curve Equation'!$B$14</f>
        <v>0.20220248039802879</v>
      </c>
      <c r="K178" s="34">
        <f>(1/(1+EXP(('S Curve Equation'!$B$11-K133*'S Curve Equation'!$B$12)*'S Curve Equation'!$B$10))+'S Curve Equation'!$B$13)*'S Curve Equation'!$B$14</f>
        <v>0.19846419367976409</v>
      </c>
      <c r="L178" s="34">
        <f>(1/(1+EXP(('S Curve Equation'!$B$11-L133*'S Curve Equation'!$B$12)*'S Curve Equation'!$B$10))+'S Curve Equation'!$B$13)*'S Curve Equation'!$B$14</f>
        <v>0.19902469590019109</v>
      </c>
      <c r="M178" s="34">
        <f>(1/(1+EXP(('S Curve Equation'!$B$11-M133*'S Curve Equation'!$B$12)*'S Curve Equation'!$B$10))+'S Curve Equation'!$B$13)*'S Curve Equation'!$B$14</f>
        <v>0.19589220220397432</v>
      </c>
      <c r="N178" s="34">
        <f>(1/(1+EXP(('S Curve Equation'!$B$11-N133*'S Curve Equation'!$B$12)*'S Curve Equation'!$B$10))+'S Curve Equation'!$B$13)*'S Curve Equation'!$B$14</f>
        <v>0.19282287654826016</v>
      </c>
      <c r="O178" s="34">
        <f>(1/(1+EXP(('S Curve Equation'!$B$11-O133*'S Curve Equation'!$B$12)*'S Curve Equation'!$B$10))+'S Curve Equation'!$B$13)*'S Curve Equation'!$B$14</f>
        <v>0.1898153472031858</v>
      </c>
      <c r="P178" s="34">
        <f>(1/(1+EXP(('S Curve Equation'!$B$11-P133*'S Curve Equation'!$B$12)*'S Curve Equation'!$B$10))+'S Curve Equation'!$B$13)*'S Curve Equation'!$B$14</f>
        <v>0.1868682667222637</v>
      </c>
      <c r="Q178" s="34">
        <f>(1/(1+EXP(('S Curve Equation'!$B$11-Q133*'S Curve Equation'!$B$12)*'S Curve Equation'!$B$10))+'S Curve Equation'!$B$13)*'S Curve Equation'!$B$14</f>
        <v>0.18398031210997637</v>
      </c>
      <c r="R178" s="34">
        <f>(1/(1+EXP(('S Curve Equation'!$B$11-R133*'S Curve Equation'!$B$12)*'S Curve Equation'!$B$10))+'S Curve Equation'!$B$13)*'S Curve Equation'!$B$14</f>
        <v>0.18115018492917889</v>
      </c>
      <c r="S178" s="34">
        <f>(1/(1+EXP(('S Curve Equation'!$B$11-S133*'S Curve Equation'!$B$12)*'S Curve Equation'!$B$10))+'S Curve Equation'!$B$13)*'S Curve Equation'!$B$14</f>
        <v>0.17837661135338392</v>
      </c>
      <c r="T178" s="34">
        <f>(1/(1+EXP(('S Curve Equation'!$B$11-T133*'S Curve Equation'!$B$12)*'S Curve Equation'!$B$10))+'S Curve Equation'!$B$13)*'S Curve Equation'!$B$14</f>
        <v>0.1756583421686797</v>
      </c>
      <c r="U178" s="34">
        <f>(1/(1+EXP(('S Curve Equation'!$B$11-U133*'S Curve Equation'!$B$12)*'S Curve Equation'!$B$10))+'S Curve Equation'!$B$13)*'S Curve Equation'!$B$14</f>
        <v>0.1729941527297422</v>
      </c>
      <c r="V178" s="34">
        <f>(1/(1+EXP(('S Curve Equation'!$B$11-V133*'S Curve Equation'!$B$12)*'S Curve Equation'!$B$10))+'S Curve Equation'!$B$13)*'S Curve Equation'!$B$14</f>
        <v>0.1703828428741069</v>
      </c>
      <c r="W178" s="34">
        <f>(1/(1+EXP(('S Curve Equation'!$B$11-W133*'S Curve Equation'!$B$12)*'S Curve Equation'!$B$10))+'S Curve Equation'!$B$13)*'S Curve Equation'!$B$14</f>
        <v>0.1678232367985881</v>
      </c>
      <c r="X178" s="34">
        <f>(1/(1+EXP(('S Curve Equation'!$B$11-X133*'S Curve Equation'!$B$12)*'S Curve Equation'!$B$10))+'S Curve Equation'!$B$13)*'S Curve Equation'!$B$14</f>
        <v>0.16531418290149033</v>
      </c>
      <c r="Y178" s="34">
        <f>(1/(1+EXP(('S Curve Equation'!$B$11-Y133*'S Curve Equation'!$B$12)*'S Curve Equation'!$B$10))+'S Curve Equation'!$B$13)*'S Curve Equation'!$B$14</f>
        <v>0.16285455359398096</v>
      </c>
      <c r="Z178" s="34">
        <f>(1/(1+EXP(('S Curve Equation'!$B$11-Z133*'S Curve Equation'!$B$12)*'S Curve Equation'!$B$10))+'S Curve Equation'!$B$13)*'S Curve Equation'!$B$14</f>
        <v>0.16044324508379335</v>
      </c>
      <c r="AA178" s="34">
        <f>(1/(1+EXP(('S Curve Equation'!$B$11-AA133*'S Curve Equation'!$B$12)*'S Curve Equation'!$B$10))+'S Curve Equation'!$B$13)*'S Curve Equation'!$B$14</f>
        <v>0.15807917713417388</v>
      </c>
      <c r="AB178" s="34">
        <f>(1/(1+EXP(('S Curve Equation'!$B$11-AB133*'S Curve Equation'!$B$12)*'S Curve Equation'!$B$10))+'S Curve Equation'!$B$13)*'S Curve Equation'!$B$14</f>
        <v>0.15576129280080364</v>
      </c>
      <c r="AC178" s="34">
        <f>(1/(1+EXP(('S Curve Equation'!$B$11-AC133*'S Curve Equation'!$B$12)*'S Curve Equation'!$B$10))+'S Curve Equation'!$B$13)*'S Curve Equation'!$B$14</f>
        <v>0.15348855814921628</v>
      </c>
      <c r="AD178" s="34">
        <f>(1/(1+EXP(('S Curve Equation'!$B$11-AD133*'S Curve Equation'!$B$12)*'S Curve Equation'!$B$10))+'S Curve Equation'!$B$13)*'S Curve Equation'!$B$14</f>
        <v>0.1512599619550474</v>
      </c>
      <c r="AE178" s="34">
        <f>(1/(1+EXP(('S Curve Equation'!$B$11-AE133*'S Curve Equation'!$B$12)*'S Curve Equation'!$B$10))+'S Curve Equation'!$B$13)*'S Curve Equation'!$B$14</f>
        <v>0.14907451538927963</v>
      </c>
      <c r="AF178" s="34">
        <f>(1/(1+EXP(('S Curve Equation'!$B$11-AF133*'S Curve Equation'!$B$12)*'S Curve Equation'!$B$10))+'S Curve Equation'!$B$13)*'S Curve Equation'!$B$14</f>
        <v>0.14693125169048246</v>
      </c>
    </row>
    <row r="179" spans="1:32" x14ac:dyDescent="0.2">
      <c r="A179" s="12" t="s">
        <v>57</v>
      </c>
      <c r="B179" s="34">
        <f>(1/(1+EXP(('S Curve Equation'!$B$11-B134*'S Curve Equation'!$B$12)*'S Curve Equation'!$B$10))+'S Curve Equation'!$B$13)*'S Curve Equation'!$B$14</f>
        <v>0.16666666666666666</v>
      </c>
      <c r="C179" s="34">
        <f>(1/(1+EXP(('S Curve Equation'!$B$11-C134*'S Curve Equation'!$B$12)*'S Curve Equation'!$B$10))+'S Curve Equation'!$B$13)*'S Curve Equation'!$B$14</f>
        <v>0.16617881599528112</v>
      </c>
      <c r="D179" s="34">
        <f>(1/(1+EXP(('S Curve Equation'!$B$11-D134*'S Curve Equation'!$B$12)*'S Curve Equation'!$B$10))+'S Curve Equation'!$B$13)*'S Curve Equation'!$B$14</f>
        <v>0.16581583058538435</v>
      </c>
      <c r="E179" s="34">
        <f>(1/(1+EXP(('S Curve Equation'!$B$11-E134*'S Curve Equation'!$B$12)*'S Curve Equation'!$B$10))+'S Curve Equation'!$B$13)*'S Curve Equation'!$B$14</f>
        <v>0.16451586721942404</v>
      </c>
      <c r="F179" s="34">
        <f>(1/(1+EXP(('S Curve Equation'!$B$11-F134*'S Curve Equation'!$B$12)*'S Curve Equation'!$B$10))+'S Curve Equation'!$B$13)*'S Curve Equation'!$B$14</f>
        <v>0.16212232328297729</v>
      </c>
      <c r="G179" s="34">
        <f>(1/(1+EXP(('S Curve Equation'!$B$11-G134*'S Curve Equation'!$B$12)*'S Curve Equation'!$B$10))+'S Curve Equation'!$B$13)*'S Curve Equation'!$B$14</f>
        <v>0.15869227552515466</v>
      </c>
      <c r="H179" s="34">
        <f>(1/(1+EXP(('S Curve Equation'!$B$11-H134*'S Curve Equation'!$B$12)*'S Curve Equation'!$B$10))+'S Curve Equation'!$B$13)*'S Curve Equation'!$B$14</f>
        <v>0.15435878072406384</v>
      </c>
      <c r="I179" s="34">
        <f>(1/(1+EXP(('S Curve Equation'!$B$11-I134*'S Curve Equation'!$B$12)*'S Curve Equation'!$B$10))+'S Curve Equation'!$B$13)*'S Curve Equation'!$B$14</f>
        <v>0.14988449326489001</v>
      </c>
      <c r="J179" s="34">
        <f>(1/(1+EXP(('S Curve Equation'!$B$11-J134*'S Curve Equation'!$B$12)*'S Curve Equation'!$B$10))+'S Curve Equation'!$B$13)*'S Curve Equation'!$B$14</f>
        <v>0.14646962651865317</v>
      </c>
      <c r="K179" s="34">
        <f>(1/(1+EXP(('S Curve Equation'!$B$11-K134*'S Curve Equation'!$B$12)*'S Curve Equation'!$B$10))+'S Curve Equation'!$B$13)*'S Curve Equation'!$B$14</f>
        <v>0.14386217345847269</v>
      </c>
      <c r="L179" s="34">
        <f>(1/(1+EXP(('S Curve Equation'!$B$11-L134*'S Curve Equation'!$B$12)*'S Curve Equation'!$B$10))+'S Curve Equation'!$B$13)*'S Curve Equation'!$B$14</f>
        <v>0.14425302458084208</v>
      </c>
      <c r="M179" s="34">
        <f>(1/(1+EXP(('S Curve Equation'!$B$11-M134*'S Curve Equation'!$B$12)*'S Curve Equation'!$B$10))+'S Curve Equation'!$B$13)*'S Curve Equation'!$B$14</f>
        <v>0.14206908830983631</v>
      </c>
      <c r="N179" s="34">
        <f>(1/(1+EXP(('S Curve Equation'!$B$11-N134*'S Curve Equation'!$B$12)*'S Curve Equation'!$B$10))+'S Curve Equation'!$B$13)*'S Curve Equation'!$B$14</f>
        <v>0.13993014298130871</v>
      </c>
      <c r="O179" s="34">
        <f>(1/(1+EXP(('S Curve Equation'!$B$11-O134*'S Curve Equation'!$B$12)*'S Curve Equation'!$B$10))+'S Curve Equation'!$B$13)*'S Curve Equation'!$B$14</f>
        <v>0.13783509508439309</v>
      </c>
      <c r="P179" s="34">
        <f>(1/(1+EXP(('S Curve Equation'!$B$11-P134*'S Curve Equation'!$B$12)*'S Curve Equation'!$B$10))+'S Curve Equation'!$B$13)*'S Curve Equation'!$B$14</f>
        <v>0.13578287878767412</v>
      </c>
      <c r="Q179" s="34">
        <f>(1/(1+EXP(('S Curve Equation'!$B$11-Q134*'S Curve Equation'!$B$12)*'S Curve Equation'!$B$10))+'S Curve Equation'!$B$13)*'S Curve Equation'!$B$14</f>
        <v>0.13377245535501922</v>
      </c>
      <c r="R179" s="34">
        <f>(1/(1+EXP(('S Curve Equation'!$B$11-R134*'S Curve Equation'!$B$12)*'S Curve Equation'!$B$10))+'S Curve Equation'!$B$13)*'S Curve Equation'!$B$14</f>
        <v>0.13180281256024171</v>
      </c>
      <c r="S179" s="34">
        <f>(1/(1+EXP(('S Curve Equation'!$B$11-S134*'S Curve Equation'!$B$12)*'S Curve Equation'!$B$10))+'S Curve Equation'!$B$13)*'S Curve Equation'!$B$14</f>
        <v>0.12987296410209703</v>
      </c>
      <c r="T179" s="34">
        <f>(1/(1+EXP(('S Curve Equation'!$B$11-T134*'S Curve Equation'!$B$12)*'S Curve Equation'!$B$10))+'S Curve Equation'!$B$13)*'S Curve Equation'!$B$14</f>
        <v>0.12798194902095619</v>
      </c>
      <c r="U179" s="34">
        <f>(1/(1+EXP(('S Curve Equation'!$B$11-U134*'S Curve Equation'!$B$12)*'S Curve Equation'!$B$10))+'S Curve Equation'!$B$13)*'S Curve Equation'!$B$14</f>
        <v>0.12612883111836604</v>
      </c>
      <c r="V179" s="34">
        <f>(1/(1+EXP(('S Curve Equation'!$B$11-V134*'S Curve Equation'!$B$12)*'S Curve Equation'!$B$10))+'S Curve Equation'!$B$13)*'S Curve Equation'!$B$14</f>
        <v>0.12431269838057156</v>
      </c>
      <c r="W179" s="34">
        <f>(1/(1+EXP(('S Curve Equation'!$B$11-W134*'S Curve Equation'!$B$12)*'S Curve Equation'!$B$10))+'S Curve Equation'!$B$13)*'S Curve Equation'!$B$14</f>
        <v>0.12253266240695171</v>
      </c>
      <c r="X179" s="34">
        <f>(1/(1+EXP(('S Curve Equation'!$B$11-X134*'S Curve Equation'!$B$12)*'S Curve Equation'!$B$10))+'S Curve Equation'!$B$13)*'S Curve Equation'!$B$14</f>
        <v>0.12078785784422323</v>
      </c>
      <c r="Y179" s="34">
        <f>(1/(1+EXP(('S Curve Equation'!$B$11-Y134*'S Curve Equation'!$B$12)*'S Curve Equation'!$B$10))+'S Curve Equation'!$B$13)*'S Curve Equation'!$B$14</f>
        <v>0.11907744182714589</v>
      </c>
      <c r="Z179" s="34">
        <f>(1/(1+EXP(('S Curve Equation'!$B$11-Z134*'S Curve Equation'!$B$12)*'S Curve Equation'!$B$10))+'S Curve Equation'!$B$13)*'S Curve Equation'!$B$14</f>
        <v>0.11740059342639214</v>
      </c>
      <c r="AA179" s="34">
        <f>(1/(1+EXP(('S Curve Equation'!$B$11-AA134*'S Curve Equation'!$B$12)*'S Curve Equation'!$B$10))+'S Curve Equation'!$B$13)*'S Curve Equation'!$B$14</f>
        <v>0.11575651310413904</v>
      </c>
      <c r="AB179" s="34">
        <f>(1/(1+EXP(('S Curve Equation'!$B$11-AB134*'S Curve Equation'!$B$12)*'S Curve Equation'!$B$10))+'S Curve Equation'!$B$13)*'S Curve Equation'!$B$14</f>
        <v>0.11414442217787568</v>
      </c>
      <c r="AC179" s="34">
        <f>(1/(1+EXP(('S Curve Equation'!$B$11-AC134*'S Curve Equation'!$B$12)*'S Curve Equation'!$B$10))+'S Curve Equation'!$B$13)*'S Curve Equation'!$B$14</f>
        <v>0.11256356229284596</v>
      </c>
      <c r="AD179" s="34">
        <f>(1/(1+EXP(('S Curve Equation'!$B$11-AD134*'S Curve Equation'!$B$12)*'S Curve Equation'!$B$10))+'S Curve Equation'!$B$13)*'S Curve Equation'!$B$14</f>
        <v>0.11101319490347644</v>
      </c>
      <c r="AE179" s="34">
        <f>(1/(1+EXP(('S Curve Equation'!$B$11-AE134*'S Curve Equation'!$B$12)*'S Curve Equation'!$B$10))+'S Curve Equation'!$B$13)*'S Curve Equation'!$B$14</f>
        <v>0.10949260076408744</v>
      </c>
      <c r="AF179" s="34">
        <f>(1/(1+EXP(('S Curve Equation'!$B$11-AF134*'S Curve Equation'!$B$12)*'S Curve Equation'!$B$10))+'S Curve Equation'!$B$13)*'S Curve Equation'!$B$14</f>
        <v>0.10800107942912686</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16to19'!B138,'Calculations 20to24'!B138,'Calculations 35to44'!B138,'Calculations 45to54'!B138,'Calculations 55to64'!B138,'Calculations 65plus'!B138)</f>
        <v>0.16432524478501492</v>
      </c>
      <c r="C183" s="34">
        <f>C138/SUM(C138,'Calculations 16to19'!C138,'Calculations 20to24'!C138,'Calculations 35to44'!C138,'Calculations 45to54'!C138,'Calculations 55to64'!C138,'Calculations 65plus'!C138)</f>
        <v>0.16490893628606298</v>
      </c>
      <c r="D183" s="34">
        <f>D138/SUM(D138,'Calculations 16to19'!D138,'Calculations 20to24'!D138,'Calculations 35to44'!D138,'Calculations 45to54'!D138,'Calculations 55to64'!D138,'Calculations 65plus'!D138)</f>
        <v>0.16551282144138421</v>
      </c>
      <c r="E183" s="34">
        <f>E138/SUM(E138,'Calculations 16to19'!E138,'Calculations 20to24'!E138,'Calculations 35to44'!E138,'Calculations 45to54'!E138,'Calculations 55to64'!E138,'Calculations 65plus'!E138)</f>
        <v>0.16520043252971484</v>
      </c>
      <c r="F183" s="34">
        <f>F138/SUM(F138,'Calculations 16to19'!F138,'Calculations 20to24'!F138,'Calculations 35to44'!F138,'Calculations 45to54'!F138,'Calculations 55to64'!F138,'Calculations 65plus'!F138)</f>
        <v>0.16369592232893113</v>
      </c>
      <c r="G183" s="34">
        <f>G138/SUM(G138,'Calculations 16to19'!G138,'Calculations 20to24'!G138,'Calculations 35to44'!G138,'Calculations 45to54'!G138,'Calculations 55to64'!G138,'Calculations 65plus'!G138)</f>
        <v>0.16094505032454595</v>
      </c>
      <c r="H183" s="34">
        <f>H138/SUM(H138,'Calculations 16to19'!H138,'Calculations 20to24'!H138,'Calculations 35to44'!H138,'Calculations 45to54'!H138,'Calculations 55to64'!H138,'Calculations 65plus'!H138)</f>
        <v>0.15724994037360809</v>
      </c>
      <c r="I183" s="34">
        <f>I138/SUM(I138,'Calculations 16to19'!I138,'Calculations 20to24'!I138,'Calculations 35to44'!I138,'Calculations 45to54'!I138,'Calculations 55to64'!I138,'Calculations 65plus'!I138)</f>
        <v>0.15331829334197669</v>
      </c>
      <c r="J183" s="34">
        <f>J138/SUM(J138,'Calculations 16to19'!J138,'Calculations 20to24'!J138,'Calculations 35to44'!J138,'Calculations 45to54'!J138,'Calculations 55to64'!J138,'Calculations 65plus'!J138)</f>
        <v>0.15039126673222511</v>
      </c>
      <c r="K183" s="34">
        <f>K138/SUM(K138,'Calculations 16to19'!K138,'Calculations 20to24'!K138,'Calculations 35to44'!K138,'Calculations 45to54'!K138,'Calculations 55to64'!K138,'Calculations 65plus'!K138)</f>
        <v>0.14822928002144875</v>
      </c>
      <c r="L183" s="34">
        <f>L138/SUM(L138,'Calculations 16to19'!L138,'Calculations 20to24'!L138,'Calculations 35to44'!L138,'Calculations 45to54'!L138,'Calculations 55to64'!L138,'Calculations 65plus'!L138)</f>
        <v>0.14934692505454136</v>
      </c>
      <c r="M183" s="34">
        <f>M138/SUM(M138,'Calculations 16to19'!M138,'Calculations 20to24'!M138,'Calculations 35to44'!M138,'Calculations 45to54'!M138,'Calculations 55to64'!M138,'Calculations 65plus'!M138)</f>
        <v>0.14761096674597848</v>
      </c>
      <c r="N183" s="34">
        <f>N138/SUM(N138,'Calculations 16to19'!N138,'Calculations 20to24'!N138,'Calculations 35to44'!N138,'Calculations 45to54'!N138,'Calculations 55to64'!N138,'Calculations 65plus'!N138)</f>
        <v>0.14587785973302803</v>
      </c>
      <c r="O183" s="34">
        <f>O138/SUM(O138,'Calculations 16to19'!O138,'Calculations 20to24'!O138,'Calculations 35to44'!O138,'Calculations 45to54'!O138,'Calculations 55to64'!O138,'Calculations 65plus'!O138)</f>
        <v>0.14414866408698163</v>
      </c>
      <c r="P183" s="34">
        <f>P138/SUM(P138,'Calculations 16to19'!P138,'Calculations 20to24'!P138,'Calculations 35to44'!P138,'Calculations 45to54'!P138,'Calculations 55to64'!P138,'Calculations 65plus'!P138)</f>
        <v>0.14242439408588159</v>
      </c>
      <c r="Q183" s="34">
        <f>Q138/SUM(Q138,'Calculations 16to19'!Q138,'Calculations 20to24'!Q138,'Calculations 35to44'!Q138,'Calculations 45to54'!Q138,'Calculations 55to64'!Q138,'Calculations 65plus'!Q138)</f>
        <v>0.14070601821346626</v>
      </c>
      <c r="R183" s="34">
        <f>R138/SUM(R138,'Calculations 16to19'!R138,'Calculations 20to24'!R138,'Calculations 35to44'!R138,'Calculations 45to54'!R138,'Calculations 55to64'!R138,'Calculations 65plus'!R138)</f>
        <v>0.13899445930344637</v>
      </c>
      <c r="S183" s="34">
        <f>S138/SUM(S138,'Calculations 16to19'!S138,'Calculations 20to24'!S138,'Calculations 35to44'!S138,'Calculations 45to54'!S138,'Calculations 55to64'!S138,'Calculations 65plus'!S138)</f>
        <v>0.13729059481871486</v>
      </c>
      <c r="T183" s="34">
        <f>T138/SUM(T138,'Calculations 16to19'!T138,'Calculations 20to24'!T138,'Calculations 35to44'!T138,'Calculations 45to54'!T138,'Calculations 55to64'!T138,'Calculations 65plus'!T138)</f>
        <v>0.13559525725515409</v>
      </c>
      <c r="U183" s="34">
        <f>U138/SUM(U138,'Calculations 16to19'!U138,'Calculations 20to24'!U138,'Calculations 35to44'!U138,'Calculations 45to54'!U138,'Calculations 55to64'!U138,'Calculations 65plus'!U138)</f>
        <v>0.13390923465983165</v>
      </c>
      <c r="V183" s="34">
        <f>V138/SUM(V138,'Calculations 16to19'!V138,'Calculations 20to24'!V138,'Calculations 35to44'!V138,'Calculations 45to54'!V138,'Calculations 55to64'!V138,'Calculations 65plus'!V138)</f>
        <v>0.13223327125355175</v>
      </c>
      <c r="W183" s="34">
        <f>W138/SUM(W138,'Calculations 16to19'!W138,'Calculations 20to24'!W138,'Calculations 35to44'!W138,'Calculations 45to54'!W138,'Calculations 55to64'!W138,'Calculations 65plus'!W138)</f>
        <v>0.13056806814795058</v>
      </c>
      <c r="X183" s="34">
        <f>X138/SUM(X138,'Calculations 16to19'!X138,'Calculations 20to24'!X138,'Calculations 35to44'!X138,'Calculations 45to54'!X138,'Calculations 55to64'!X138,'Calculations 65plus'!X138)</f>
        <v>0.12891428414760378</v>
      </c>
      <c r="Y183" s="34">
        <f>Y138/SUM(Y138,'Calculations 16to19'!Y138,'Calculations 20to24'!Y138,'Calculations 35to44'!Y138,'Calculations 45to54'!Y138,'Calculations 55to64'!Y138,'Calculations 65plus'!Y138)</f>
        <v>0.12727253662790267</v>
      </c>
      <c r="Z183" s="34">
        <f>Z138/SUM(Z138,'Calculations 16to19'!Z138,'Calculations 20to24'!Z138,'Calculations 35to44'!Z138,'Calculations 45to54'!Z138,'Calculations 55to64'!Z138,'Calculations 65plus'!Z138)</f>
        <v>0.12564340247981623</v>
      </c>
      <c r="AA183" s="34">
        <f>AA138/SUM(AA138,'Calculations 16to19'!AA138,'Calculations 20to24'!AA138,'Calculations 35to44'!AA138,'Calculations 45to54'!AA138,'Calculations 55to64'!AA138,'Calculations 65plus'!AA138)</f>
        <v>0.12402741911299735</v>
      </c>
      <c r="AB183" s="34">
        <f>AB138/SUM(AB138,'Calculations 16to19'!AB138,'Calculations 20to24'!AB138,'Calculations 35to44'!AB138,'Calculations 45to54'!AB138,'Calculations 55to64'!AB138,'Calculations 65plus'!AB138)</f>
        <v>0.12242508550909836</v>
      </c>
      <c r="AC183" s="34">
        <f>AC138/SUM(AC138,'Calculations 16to19'!AC138,'Calculations 20to24'!AC138,'Calculations 35to44'!AC138,'Calculations 45to54'!AC138,'Calculations 55to64'!AC138,'Calculations 65plus'!AC138)</f>
        <v>0.12083686331755547</v>
      </c>
      <c r="AD183" s="34">
        <f>AD138/SUM(AD138,'Calculations 16to19'!AD138,'Calculations 20to24'!AD138,'Calculations 35to44'!AD138,'Calculations 45to54'!AD138,'Calculations 55to64'!AD138,'Calculations 65plus'!AD138)</f>
        <v>0.11926317798651846</v>
      </c>
      <c r="AE183" s="34">
        <f>AE138/SUM(AE138,'Calculations 16to19'!AE138,'Calculations 20to24'!AE138,'Calculations 35to44'!AE138,'Calculations 45to54'!AE138,'Calculations 55to64'!AE138,'Calculations 65plus'!AE138)</f>
        <v>0.11770441992203025</v>
      </c>
      <c r="AF183" s="34">
        <f>AF138/SUM(AF138,'Calculations 16to19'!AF138,'Calculations 20to24'!AF138,'Calculations 35to44'!AF138,'Calculations 45to54'!AF138,'Calculations 55to64'!AF138,'Calculations 65plus'!AF138)</f>
        <v>0.11616094566898648</v>
      </c>
    </row>
    <row r="184" spans="1:32" x14ac:dyDescent="0.2">
      <c r="A184" s="12" t="s">
        <v>94</v>
      </c>
      <c r="B184" s="34">
        <f>B139/SUM(B139,'Calculations 16to19'!B139,'Calculations 20to24'!B139,'Calculations 35to44'!B139,'Calculations 45to54'!B139,'Calculations 55to64'!B139,'Calculations 65plus'!B139)</f>
        <v>0.19607843137254902</v>
      </c>
      <c r="C184" s="34">
        <f>C139/SUM(C139,'Calculations 16to19'!C139,'Calculations 20to24'!C139,'Calculations 35to44'!C139,'Calculations 45to54'!C139,'Calculations 55to64'!C139,'Calculations 65plus'!C139)</f>
        <v>0.19707419252010874</v>
      </c>
      <c r="D184" s="34">
        <f>D139/SUM(D139,'Calculations 16to19'!D139,'Calculations 20to24'!D139,'Calculations 35to44'!D139,'Calculations 45to54'!D139,'Calculations 55to64'!D139,'Calculations 65plus'!D139)</f>
        <v>0.19800293513567041</v>
      </c>
      <c r="E184" s="34">
        <f>E139/SUM(E139,'Calculations 16to19'!E139,'Calculations 20to24'!E139,'Calculations 35to44'!E139,'Calculations 45to54'!E139,'Calculations 55to64'!E139,'Calculations 65plus'!E139)</f>
        <v>0.19782722430684871</v>
      </c>
      <c r="F184" s="34">
        <f>F139/SUM(F139,'Calculations 16to19'!F139,'Calculations 20to24'!F139,'Calculations 35to44'!F139,'Calculations 45to54'!F139,'Calculations 55to64'!F139,'Calculations 65plus'!F139)</f>
        <v>0.196204969943303</v>
      </c>
      <c r="G184" s="34">
        <f>G139/SUM(G139,'Calculations 16to19'!G139,'Calculations 20to24'!G139,'Calculations 35to44'!G139,'Calculations 45to54'!G139,'Calculations 55to64'!G139,'Calculations 65plus'!G139)</f>
        <v>0.19303004136118418</v>
      </c>
      <c r="H184" s="34">
        <f>H139/SUM(H139,'Calculations 16to19'!H139,'Calculations 20to24'!H139,'Calculations 35to44'!H139,'Calculations 45to54'!H139,'Calculations 55to64'!H139,'Calculations 65plus'!H139)</f>
        <v>0.18874605021973759</v>
      </c>
      <c r="I184" s="34">
        <f>I139/SUM(I139,'Calculations 16to19'!I139,'Calculations 20to24'!I139,'Calculations 35to44'!I139,'Calculations 45to54'!I139,'Calculations 55to64'!I139,'Calculations 65plus'!I139)</f>
        <v>0.18396397847061713</v>
      </c>
      <c r="J184" s="34">
        <f>J139/SUM(J139,'Calculations 16to19'!J139,'Calculations 20to24'!J139,'Calculations 35to44'!J139,'Calculations 45to54'!J139,'Calculations 55to64'!J139,'Calculations 65plus'!J139)</f>
        <v>0.18024639514154306</v>
      </c>
      <c r="K184" s="34">
        <f>K139/SUM(K139,'Calculations 16to19'!K139,'Calculations 20to24'!K139,'Calculations 35to44'!K139,'Calculations 45to54'!K139,'Calculations 55to64'!K139,'Calculations 65plus'!K139)</f>
        <v>0.17744681265875833</v>
      </c>
      <c r="L184" s="34">
        <f>L139/SUM(L139,'Calculations 16to19'!L139,'Calculations 20to24'!L139,'Calculations 35to44'!L139,'Calculations 45to54'!L139,'Calculations 55to64'!L139,'Calculations 65plus'!L139)</f>
        <v>0.17954303531020743</v>
      </c>
      <c r="M184" s="34">
        <f>M139/SUM(M139,'Calculations 16to19'!M139,'Calculations 20to24'!M139,'Calculations 35to44'!M139,'Calculations 45to54'!M139,'Calculations 55to64'!M139,'Calculations 65plus'!M139)</f>
        <v>0.17762925459389439</v>
      </c>
      <c r="N184" s="34">
        <f>N139/SUM(N139,'Calculations 16to19'!N139,'Calculations 20to24'!N139,'Calculations 35to44'!N139,'Calculations 45to54'!N139,'Calculations 55to64'!N139,'Calculations 65plus'!N139)</f>
        <v>0.17572360731660983</v>
      </c>
      <c r="O184" s="34">
        <f>O139/SUM(O139,'Calculations 16to19'!O139,'Calculations 20to24'!O139,'Calculations 35to44'!O139,'Calculations 45to54'!O139,'Calculations 55to64'!O139,'Calculations 65plus'!O139)</f>
        <v>0.17382659309944098</v>
      </c>
      <c r="P184" s="34">
        <f>P139/SUM(P139,'Calculations 16to19'!P139,'Calculations 20to24'!P139,'Calculations 35to44'!P139,'Calculations 45to54'!P139,'Calculations 55to64'!P139,'Calculations 65plus'!P139)</f>
        <v>0.17193869379606194</v>
      </c>
      <c r="Q184" s="34">
        <f>Q139/SUM(Q139,'Calculations 16to19'!Q139,'Calculations 20to24'!Q139,'Calculations 35to44'!Q139,'Calculations 45to54'!Q139,'Calculations 55to64'!Q139,'Calculations 65plus'!Q139)</f>
        <v>0.17006037336519519</v>
      </c>
      <c r="R184" s="34">
        <f>R139/SUM(R139,'Calculations 16to19'!R139,'Calculations 20to24'!R139,'Calculations 35to44'!R139,'Calculations 45to54'!R139,'Calculations 55to64'!R139,'Calculations 65plus'!R139)</f>
        <v>0.16819207778857395</v>
      </c>
      <c r="S184" s="34">
        <f>S139/SUM(S139,'Calculations 16to19'!S139,'Calculations 20to24'!S139,'Calculations 35to44'!S139,'Calculations 45to54'!S139,'Calculations 55to64'!S139,'Calculations 65plus'!S139)</f>
        <v>0.16633423503214215</v>
      </c>
      <c r="T184" s="34">
        <f>T139/SUM(T139,'Calculations 16to19'!T139,'Calculations 20to24'!T139,'Calculations 35to44'!T139,'Calculations 45to54'!T139,'Calculations 55to64'!T139,'Calculations 65plus'!T139)</f>
        <v>0.16448725504820016</v>
      </c>
      <c r="U184" s="34">
        <f>U139/SUM(U139,'Calculations 16to19'!U139,'Calculations 20to24'!U139,'Calculations 35to44'!U139,'Calculations 45to54'!U139,'Calculations 55to64'!U139,'Calculations 65plus'!U139)</f>
        <v>0.16265152981620773</v>
      </c>
      <c r="V184" s="34">
        <f>V139/SUM(V139,'Calculations 16to19'!V139,'Calculations 20to24'!V139,'Calculations 35to44'!V139,'Calculations 45to54'!V139,'Calculations 55to64'!V139,'Calculations 65plus'!V139)</f>
        <v>0.16082743341994754</v>
      </c>
      <c r="W184" s="34">
        <f>W139/SUM(W139,'Calculations 16to19'!W139,'Calculations 20to24'!W139,'Calculations 35to44'!W139,'Calculations 45to54'!W139,'Calculations 55to64'!W139,'Calculations 65plus'!W139)</f>
        <v>0.15901532215876477</v>
      </c>
      <c r="X184" s="34">
        <f>X139/SUM(X139,'Calculations 16to19'!X139,'Calculations 20to24'!X139,'Calculations 35to44'!X139,'Calculations 45to54'!X139,'Calculations 55to64'!X139,'Calculations 65plus'!X139)</f>
        <v>0.1572155346906359</v>
      </c>
      <c r="Y184" s="34">
        <f>Y139/SUM(Y139,'Calculations 16to19'!Y139,'Calculations 20to24'!Y139,'Calculations 35to44'!Y139,'Calculations 45to54'!Y139,'Calculations 55to64'!Y139,'Calculations 65plus'!Y139)</f>
        <v>0.1554283922048286</v>
      </c>
      <c r="Z184" s="34">
        <f>Z139/SUM(Z139,'Calculations 16to19'!Z139,'Calculations 20to24'!Z139,'Calculations 35to44'!Z139,'Calculations 45to54'!Z139,'Calculations 55to64'!Z139,'Calculations 65plus'!Z139)</f>
        <v>0.15365419862198182</v>
      </c>
      <c r="AA184" s="34">
        <f>AA139/SUM(AA139,'Calculations 16to19'!AA139,'Calculations 20to24'!AA139,'Calculations 35to44'!AA139,'Calculations 45to54'!AA139,'Calculations 55to64'!AA139,'Calculations 65plus'!AA139)</f>
        <v>0.15189324081945488</v>
      </c>
      <c r="AB184" s="34">
        <f>AB139/SUM(AB139,'Calculations 16to19'!AB139,'Calculations 20to24'!AB139,'Calculations 35to44'!AB139,'Calculations 45to54'!AB139,'Calculations 55to64'!AB139,'Calculations 65plus'!AB139)</f>
        <v>0.15014578887987021</v>
      </c>
      <c r="AC184" s="34">
        <f>AC139/SUM(AC139,'Calculations 16to19'!AC139,'Calculations 20to24'!AC139,'Calculations 35to44'!AC139,'Calculations 45to54'!AC139,'Calculations 55to64'!AC139,'Calculations 65plus'!AC139)</f>
        <v>0.14841209636082153</v>
      </c>
      <c r="AD184" s="34">
        <f>AD139/SUM(AD139,'Calculations 16to19'!AD139,'Calculations 20to24'!AD139,'Calculations 35to44'!AD139,'Calculations 45to54'!AD139,'Calculations 55to64'!AD139,'Calculations 65plus'!AD139)</f>
        <v>0.14669240058378344</v>
      </c>
      <c r="AE184" s="34">
        <f>AE139/SUM(AE139,'Calculations 16to19'!AE139,'Calculations 20to24'!AE139,'Calculations 35to44'!AE139,'Calculations 45to54'!AE139,'Calculations 55to64'!AE139,'Calculations 65plus'!AE139)</f>
        <v>0.14498692294032686</v>
      </c>
      <c r="AF184" s="34">
        <f>AF139/SUM(AF139,'Calculations 16to19'!AF139,'Calculations 20to24'!AF139,'Calculations 35to44'!AF139,'Calculations 45to54'!AF139,'Calculations 55to64'!AF139,'Calculations 65plus'!AF139)</f>
        <v>0.14329586921381676</v>
      </c>
    </row>
    <row r="185" spans="1:32" x14ac:dyDescent="0.2">
      <c r="A185" s="12" t="s">
        <v>93</v>
      </c>
      <c r="B185" s="34">
        <f>B140/SUM(B140,'Calculations 16to19'!B140,'Calculations 20to24'!B140,'Calculations 35to44'!B140,'Calculations 45to54'!B140,'Calculations 55to64'!B140,'Calculations 65plus'!B140)</f>
        <v>0.23469387755102042</v>
      </c>
      <c r="C185" s="34">
        <f>C140/SUM(C140,'Calculations 16to19'!C140,'Calculations 20to24'!C140,'Calculations 35to44'!C140,'Calculations 45to54'!C140,'Calculations 55to64'!C140,'Calculations 65plus'!C140)</f>
        <v>0.2353975466744945</v>
      </c>
      <c r="D185" s="34">
        <f>D140/SUM(D140,'Calculations 16to19'!D140,'Calculations 20to24'!D140,'Calculations 35to44'!D140,'Calculations 45to54'!D140,'Calculations 55to64'!D140,'Calculations 65plus'!D140)</f>
        <v>0.23585147665199843</v>
      </c>
      <c r="E185" s="34">
        <f>E140/SUM(E140,'Calculations 16to19'!E140,'Calculations 20to24'!E140,'Calculations 35to44'!E140,'Calculations 45to54'!E140,'Calculations 55to64'!E140,'Calculations 65plus'!E140)</f>
        <v>0.23498515042516566</v>
      </c>
      <c r="F185" s="34">
        <f>F140/SUM(F140,'Calculations 16to19'!F140,'Calculations 20to24'!F140,'Calculations 35to44'!F140,'Calculations 45to54'!F140,'Calculations 55to64'!F140,'Calculations 65plus'!F140)</f>
        <v>0.23255037043075905</v>
      </c>
      <c r="G185" s="34">
        <f>G140/SUM(G140,'Calculations 16to19'!G140,'Calculations 20to24'!G140,'Calculations 35to44'!G140,'Calculations 45to54'!G140,'Calculations 55to64'!G140,'Calculations 65plus'!G140)</f>
        <v>0.22844385268364947</v>
      </c>
      <c r="H185" s="34">
        <f>H140/SUM(H140,'Calculations 16to19'!H140,'Calculations 20to24'!H140,'Calculations 35to44'!H140,'Calculations 45to54'!H140,'Calculations 55to64'!H140,'Calculations 65plus'!H140)</f>
        <v>0.22310464646028</v>
      </c>
      <c r="I185" s="34">
        <f>I140/SUM(I140,'Calculations 16to19'!I140,'Calculations 20to24'!I140,'Calculations 35to44'!I140,'Calculations 45to54'!I140,'Calculations 55to64'!I140,'Calculations 65plus'!I140)</f>
        <v>0.21707252401055507</v>
      </c>
      <c r="J185" s="34">
        <f>J140/SUM(J140,'Calculations 16to19'!J140,'Calculations 20to24'!J140,'Calculations 35to44'!J140,'Calculations 45to54'!J140,'Calculations 55to64'!J140,'Calculations 65plus'!J140)</f>
        <v>0.21212398906210031</v>
      </c>
      <c r="K185" s="34">
        <f>K140/SUM(K140,'Calculations 16to19'!K140,'Calculations 20to24'!K140,'Calculations 35to44'!K140,'Calculations 45to54'!K140,'Calculations 55to64'!K140,'Calculations 65plus'!K140)</f>
        <v>0.20819304374001901</v>
      </c>
      <c r="L185" s="34">
        <f>L140/SUM(L140,'Calculations 16to19'!L140,'Calculations 20to24'!L140,'Calculations 35to44'!L140,'Calculations 45to54'!L140,'Calculations 55to64'!L140,'Calculations 65plus'!L140)</f>
        <v>0.21033548239052505</v>
      </c>
      <c r="M185" s="34">
        <f>M140/SUM(M140,'Calculations 16to19'!M140,'Calculations 20to24'!M140,'Calculations 35to44'!M140,'Calculations 45to54'!M140,'Calculations 55to64'!M140,'Calculations 65plus'!M140)</f>
        <v>0.20765145829528336</v>
      </c>
      <c r="N185" s="34">
        <f>N140/SUM(N140,'Calculations 16to19'!N140,'Calculations 20to24'!N140,'Calculations 35to44'!N140,'Calculations 45to54'!N140,'Calculations 55to64'!N140,'Calculations 65plus'!N140)</f>
        <v>0.20498644235324165</v>
      </c>
      <c r="O185" s="34">
        <f>O140/SUM(O140,'Calculations 16to19'!O140,'Calculations 20to24'!O140,'Calculations 35to44'!O140,'Calculations 45to54'!O140,'Calculations 55to64'!O140,'Calculations 65plus'!O140)</f>
        <v>0.20234116746374908</v>
      </c>
      <c r="P185" s="34">
        <f>P140/SUM(P140,'Calculations 16to19'!P140,'Calculations 20to24'!P140,'Calculations 35to44'!P140,'Calculations 45to54'!P140,'Calculations 55to64'!P140,'Calculations 65plus'!P140)</f>
        <v>0.19971632445270585</v>
      </c>
      <c r="Q185" s="34">
        <f>Q140/SUM(Q140,'Calculations 16to19'!Q140,'Calculations 20to24'!Q140,'Calculations 35to44'!Q140,'Calculations 45to54'!Q140,'Calculations 55to64'!Q140,'Calculations 65plus'!Q140)</f>
        <v>0.19711256278445069</v>
      </c>
      <c r="R185" s="34">
        <f>R140/SUM(R140,'Calculations 16to19'!R140,'Calculations 20to24'!R140,'Calculations 35to44'!R140,'Calculations 45to54'!R140,'Calculations 55to64'!R140,'Calculations 65plus'!R140)</f>
        <v>0.19453049132382425</v>
      </c>
      <c r="S185" s="34">
        <f>S140/SUM(S140,'Calculations 16to19'!S140,'Calculations 20to24'!S140,'Calculations 35to44'!S140,'Calculations 45to54'!S140,'Calculations 55to64'!S140,'Calculations 65plus'!S140)</f>
        <v>0.19197067914385249</v>
      </c>
      <c r="T185" s="34">
        <f>T140/SUM(T140,'Calculations 16to19'!T140,'Calculations 20to24'!T140,'Calculations 35to44'!T140,'Calculations 45to54'!T140,'Calculations 55to64'!T140,'Calculations 65plus'!T140)</f>
        <v>0.18943365637457144</v>
      </c>
      <c r="U185" s="34">
        <f>U140/SUM(U140,'Calculations 16to19'!U140,'Calculations 20to24'!U140,'Calculations 35to44'!U140,'Calculations 45to54'!U140,'Calculations 55to64'!U140,'Calculations 65plus'!U140)</f>
        <v>0.18691991508863348</v>
      </c>
      <c r="V185" s="34">
        <f>V140/SUM(V140,'Calculations 16to19'!V140,'Calculations 20to24'!V140,'Calculations 35to44'!V140,'Calculations 45to54'!V140,'Calculations 55to64'!V140,'Calculations 65plus'!V140)</f>
        <v>0.18442991021944263</v>
      </c>
      <c r="W185" s="34">
        <f>W140/SUM(W140,'Calculations 16to19'!W140,'Calculations 20to24'!W140,'Calculations 35to44'!W140,'Calculations 45to54'!W140,'Calculations 55to64'!W140,'Calculations 65plus'!W140)</f>
        <v>0.18196406050768793</v>
      </c>
      <c r="X185" s="34">
        <f>X140/SUM(X140,'Calculations 16to19'!X140,'Calculations 20to24'!X140,'Calculations 35to44'!X140,'Calculations 45to54'!X140,'Calculations 55to64'!X140,'Calculations 65plus'!X140)</f>
        <v>0.17952274947230351</v>
      </c>
      <c r="Y185" s="34">
        <f>Y140/SUM(Y140,'Calculations 16to19'!Y140,'Calculations 20to24'!Y140,'Calculations 35to44'!Y140,'Calculations 45to54'!Y140,'Calculations 55to64'!Y140,'Calculations 65plus'!Y140)</f>
        <v>0.17710632640200091</v>
      </c>
      <c r="Z185" s="34">
        <f>Z140/SUM(Z140,'Calculations 16to19'!Z140,'Calculations 20to24'!Z140,'Calculations 35to44'!Z140,'Calculations 45to54'!Z140,'Calculations 55to64'!Z140,'Calculations 65plus'!Z140)</f>
        <v>0.1747151073637038</v>
      </c>
      <c r="AA185" s="34">
        <f>AA140/SUM(AA140,'Calculations 16to19'!AA140,'Calculations 20to24'!AA140,'Calculations 35to44'!AA140,'Calculations 45to54'!AA140,'Calculations 55to64'!AA140,'Calculations 65plus'!AA140)</f>
        <v>0.17234937622434976</v>
      </c>
      <c r="AB185" s="34">
        <f>AB140/SUM(AB140,'Calculations 16to19'!AB140,'Calculations 20to24'!AB140,'Calculations 35to44'!AB140,'Calculations 45to54'!AB140,'Calculations 55to64'!AB140,'Calculations 65plus'!AB140)</f>
        <v>0.1700093856827066</v>
      </c>
      <c r="AC185" s="34">
        <f>AC140/SUM(AC140,'Calculations 16to19'!AC140,'Calculations 20to24'!AC140,'Calculations 35to44'!AC140,'Calculations 45to54'!AC140,'Calculations 55to64'!AC140,'Calculations 65plus'!AC140)</f>
        <v>0.16769535830801374</v>
      </c>
      <c r="AD185" s="34">
        <f>AD140/SUM(AD140,'Calculations 16to19'!AD140,'Calculations 20to24'!AD140,'Calculations 35to44'!AD140,'Calculations 45to54'!AD140,'Calculations 55to64'!AD140,'Calculations 65plus'!AD140)</f>
        <v>0.16540748758242907</v>
      </c>
      <c r="AE185" s="34">
        <f>AE140/SUM(AE140,'Calculations 16to19'!AE140,'Calculations 20to24'!AE140,'Calculations 35to44'!AE140,'Calculations 45to54'!AE140,'Calculations 55to64'!AE140,'Calculations 65plus'!AE140)</f>
        <v>0.16314593894443619</v>
      </c>
      <c r="AF185" s="34">
        <f>AF140/SUM(AF140,'Calculations 16to19'!AF140,'Calculations 20to24'!AF140,'Calculations 35to44'!AF140,'Calculations 45to54'!AF140,'Calculations 55to64'!AF140,'Calculations 65plus'!AF140)</f>
        <v>0.1609108508305416</v>
      </c>
    </row>
    <row r="186" spans="1:32" x14ac:dyDescent="0.2">
      <c r="A186" s="12" t="s">
        <v>28</v>
      </c>
      <c r="B186" s="34">
        <f>B141/SUM(B141,'Calculations 16to19'!B141,'Calculations 20to24'!B141,'Calculations 35to44'!B141,'Calculations 45to54'!B141,'Calculations 55to64'!B141,'Calculations 65plus'!B141)</f>
        <v>0.14634146341463419</v>
      </c>
      <c r="C186" s="34">
        <f>C141/SUM(C141,'Calculations 16to19'!C141,'Calculations 20to24'!C141,'Calculations 35to44'!C141,'Calculations 45to54'!C141,'Calculations 55to64'!C141,'Calculations 65plus'!C141)</f>
        <v>0.14691295527814296</v>
      </c>
      <c r="D186" s="34">
        <f>D141/SUM(D141,'Calculations 16to19'!D141,'Calculations 20to24'!D141,'Calculations 35to44'!D141,'Calculations 45to54'!D141,'Calculations 55to64'!D141,'Calculations 65plus'!D141)</f>
        <v>0.14776561697044388</v>
      </c>
      <c r="E186" s="34">
        <f>E141/SUM(E141,'Calculations 16to19'!E141,'Calculations 20to24'!E141,'Calculations 35to44'!E141,'Calculations 45to54'!E141,'Calculations 55to64'!E141,'Calculations 65plus'!E141)</f>
        <v>0.14781172218449093</v>
      </c>
      <c r="F186" s="34">
        <f>F141/SUM(F141,'Calculations 16to19'!F141,'Calculations 20to24'!F141,'Calculations 35to44'!F141,'Calculations 45to54'!F141,'Calculations 55to64'!F141,'Calculations 65plus'!F141)</f>
        <v>0.14668644082089349</v>
      </c>
      <c r="G186" s="34">
        <f>G141/SUM(G141,'Calculations 16to19'!G141,'Calculations 20to24'!G141,'Calculations 35to44'!G141,'Calculations 45to54'!G141,'Calculations 55to64'!G141,'Calculations 65plus'!G141)</f>
        <v>0.14440637882968368</v>
      </c>
      <c r="H186" s="34">
        <f>H141/SUM(H141,'Calculations 16to19'!H141,'Calculations 20to24'!H141,'Calculations 35to44'!H141,'Calculations 45to54'!H141,'Calculations 55to64'!H141,'Calculations 65plus'!H141)</f>
        <v>0.14119367368781396</v>
      </c>
      <c r="I186" s="34">
        <f>I141/SUM(I141,'Calculations 16to19'!I141,'Calculations 20to24'!I141,'Calculations 35to44'!I141,'Calculations 45to54'!I141,'Calculations 55to64'!I141,'Calculations 65plus'!I141)</f>
        <v>0.1377358918093311</v>
      </c>
      <c r="J186" s="34">
        <f>J141/SUM(J141,'Calculations 16to19'!J141,'Calculations 20to24'!J141,'Calculations 35to44'!J141,'Calculations 45to54'!J141,'Calculations 55to64'!J141,'Calculations 65plus'!J141)</f>
        <v>0.13532078091678182</v>
      </c>
      <c r="K186" s="34">
        <f>K141/SUM(K141,'Calculations 16to19'!K141,'Calculations 20to24'!K141,'Calculations 35to44'!K141,'Calculations 45to54'!K141,'Calculations 55to64'!K141,'Calculations 65plus'!K141)</f>
        <v>0.13378135431997246</v>
      </c>
      <c r="L186" s="34">
        <f>L141/SUM(L141,'Calculations 16to19'!L141,'Calculations 20to24'!L141,'Calculations 35to44'!L141,'Calculations 45to54'!L141,'Calculations 55to64'!L141,'Calculations 65plus'!L141)</f>
        <v>0.13485490450915769</v>
      </c>
      <c r="M186" s="34">
        <f>M141/SUM(M141,'Calculations 16to19'!M141,'Calculations 20to24'!M141,'Calculations 35to44'!M141,'Calculations 45to54'!M141,'Calculations 55to64'!M141,'Calculations 65plus'!M141)</f>
        <v>0.13348309316652202</v>
      </c>
      <c r="N186" s="34">
        <f>N141/SUM(N141,'Calculations 16to19'!N141,'Calculations 20to24'!N141,'Calculations 35to44'!N141,'Calculations 45to54'!N141,'Calculations 55to64'!N141,'Calculations 65plus'!N141)</f>
        <v>0.13211159777851195</v>
      </c>
      <c r="O186" s="34">
        <f>O141/SUM(O141,'Calculations 16to19'!O141,'Calculations 20to24'!O141,'Calculations 35to44'!O141,'Calculations 45to54'!O141,'Calculations 55to64'!O141,'Calculations 65plus'!O141)</f>
        <v>0.13074096920789671</v>
      </c>
      <c r="P186" s="34">
        <f>P141/SUM(P141,'Calculations 16to19'!P141,'Calculations 20to24'!P141,'Calculations 35to44'!P141,'Calculations 45to54'!P141,'Calculations 55to64'!P141,'Calculations 65plus'!P141)</f>
        <v>0.12937175238888776</v>
      </c>
      <c r="Q186" s="34">
        <f>Q141/SUM(Q141,'Calculations 16to19'!Q141,'Calculations 20to24'!Q141,'Calculations 35to44'!Q141,'Calculations 45to54'!Q141,'Calculations 55to64'!Q141,'Calculations 65plus'!Q141)</f>
        <v>0.12800448508112278</v>
      </c>
      <c r="R186" s="34">
        <f>R141/SUM(R141,'Calculations 16to19'!R141,'Calculations 20to24'!R141,'Calculations 35to44'!R141,'Calculations 45to54'!R141,'Calculations 55to64'!R141,'Calculations 65plus'!R141)</f>
        <v>0.12663969670787054</v>
      </c>
      <c r="S186" s="34">
        <f>S141/SUM(S141,'Calculations 16to19'!S141,'Calculations 20to24'!S141,'Calculations 35to44'!S141,'Calculations 45to54'!S141,'Calculations 55to64'!S141,'Calculations 65plus'!S141)</f>
        <v>0.12527790727888122</v>
      </c>
      <c r="T186" s="34">
        <f>T141/SUM(T141,'Calculations 16to19'!T141,'Calculations 20to24'!T141,'Calculations 35to44'!T141,'Calculations 45to54'!T141,'Calculations 55to64'!T141,'Calculations 65plus'!T141)</f>
        <v>0.1239196263978144</v>
      </c>
      <c r="U186" s="34">
        <f>U141/SUM(U141,'Calculations 16to19'!U141,'Calculations 20to24'!U141,'Calculations 35to44'!U141,'Calculations 45to54'!U141,'Calculations 55to64'!U141,'Calculations 65plus'!U141)</f>
        <v>0.12256535235372074</v>
      </c>
      <c r="V186" s="34">
        <f>V141/SUM(V141,'Calculations 16to19'!V141,'Calculations 20to24'!V141,'Calculations 35to44'!V141,'Calculations 45to54'!V141,'Calculations 55to64'!V141,'Calculations 65plus'!V141)</f>
        <v>0.1212155712956319</v>
      </c>
      <c r="W186" s="34">
        <f>W141/SUM(W141,'Calculations 16to19'!W141,'Calculations 20to24'!W141,'Calculations 35to44'!W141,'Calculations 45to54'!W141,'Calculations 55to64'!W141,'Calculations 65plus'!W141)</f>
        <v>0.11987075648892251</v>
      </c>
      <c r="X186" s="34">
        <f>X141/SUM(X141,'Calculations 16to19'!X141,'Calculations 20to24'!X141,'Calculations 35to44'!X141,'Calculations 45to54'!X141,'Calculations 55to64'!X141,'Calculations 65plus'!X141)</f>
        <v>0.11853136765177125</v>
      </c>
      <c r="Y186" s="34">
        <f>Y141/SUM(Y141,'Calculations 16to19'!Y141,'Calculations 20to24'!Y141,'Calculations 35to44'!Y141,'Calculations 45to54'!Y141,'Calculations 55to64'!Y141,'Calculations 65plus'!Y141)</f>
        <v>0.11719785036971721</v>
      </c>
      <c r="Z186" s="34">
        <f>Z141/SUM(Z141,'Calculations 16to19'!Z141,'Calculations 20to24'!Z141,'Calculations 35to44'!Z141,'Calculations 45to54'!Z141,'Calculations 55to64'!Z141,'Calculations 65plus'!Z141)</f>
        <v>0.11587063558605237</v>
      </c>
      <c r="AA186" s="34">
        <f>AA141/SUM(AA141,'Calculations 16to19'!AA141,'Calculations 20to24'!AA141,'Calculations 35to44'!AA141,'Calculations 45to54'!AA141,'Calculations 55to64'!AA141,'Calculations 65plus'!AA141)</f>
        <v>0.11455013916553021</v>
      </c>
      <c r="AB186" s="34">
        <f>AB141/SUM(AB141,'Calculations 16to19'!AB141,'Calculations 20to24'!AB141,'Calculations 35to44'!AB141,'Calculations 45to54'!AB141,'Calculations 55to64'!AB141,'Calculations 65plus'!AB141)</f>
        <v>0.11323676152867636</v>
      </c>
      <c r="AC186" s="34">
        <f>AC141/SUM(AC141,'Calculations 16to19'!AC141,'Calculations 20to24'!AC141,'Calculations 35to44'!AC141,'Calculations 45to54'!AC141,'Calculations 55to64'!AC141,'Calculations 65plus'!AC141)</f>
        <v>0.11193088735380927</v>
      </c>
      <c r="AD186" s="34">
        <f>AD141/SUM(AD141,'Calculations 16to19'!AD141,'Calculations 20to24'!AD141,'Calculations 35to44'!AD141,'Calculations 45to54'!AD141,'Calculations 55to64'!AD141,'Calculations 65plus'!AD141)</f>
        <v>0.11063288534373343</v>
      </c>
      <c r="AE186" s="34">
        <f>AE141/SUM(AE141,'Calculations 16to19'!AE141,'Calculations 20to24'!AE141,'Calculations 35to44'!AE141,'Calculations 45to54'!AE141,'Calculations 55to64'!AE141,'Calculations 65plus'!AE141)</f>
        <v>0.109343108053958</v>
      </c>
      <c r="AF186" s="34">
        <f>AF141/SUM(AF141,'Calculations 16to19'!AF141,'Calculations 20to24'!AF141,'Calculations 35to44'!AF141,'Calculations 45to54'!AF141,'Calculations 55to64'!AF141,'Calculations 65plus'!AF141)</f>
        <v>0.10806189177921079</v>
      </c>
    </row>
    <row r="187" spans="1:32" x14ac:dyDescent="0.2">
      <c r="A187" s="12" t="s">
        <v>29</v>
      </c>
      <c r="B187" s="34">
        <f>B142/SUM(B142,'Calculations 16to19'!B142,'Calculations 20to24'!B142,'Calculations 35to44'!B142,'Calculations 45to54'!B142,'Calculations 55to64'!B142,'Calculations 65plus'!B142)</f>
        <v>0.22009569377990423</v>
      </c>
      <c r="C187" s="34">
        <f>C142/SUM(C142,'Calculations 16to19'!C142,'Calculations 20to24'!C142,'Calculations 35to44'!C142,'Calculations 45to54'!C142,'Calculations 55to64'!C142,'Calculations 65plus'!C142)</f>
        <v>0.22097556845230298</v>
      </c>
      <c r="D187" s="34">
        <f>D142/SUM(D142,'Calculations 16to19'!D142,'Calculations 20to24'!D142,'Calculations 35to44'!D142,'Calculations 45to54'!D142,'Calculations 55to64'!D142,'Calculations 65plus'!D142)</f>
        <v>0.22170880558574629</v>
      </c>
      <c r="E187" s="34">
        <f>E142/SUM(E142,'Calculations 16to19'!E142,'Calculations 20to24'!E142,'Calculations 35to44'!E142,'Calculations 45to54'!E142,'Calculations 55to64'!E142,'Calculations 65plus'!E142)</f>
        <v>0.22119048896510726</v>
      </c>
      <c r="F187" s="34">
        <f>F142/SUM(F142,'Calculations 16to19'!F142,'Calculations 20to24'!F142,'Calculations 35to44'!F142,'Calculations 45to54'!F142,'Calculations 55to64'!F142,'Calculations 65plus'!F142)</f>
        <v>0.21915668008065856</v>
      </c>
      <c r="G187" s="34">
        <f>G142/SUM(G142,'Calculations 16to19'!G142,'Calculations 20to24'!G142,'Calculations 35to44'!G142,'Calculations 45to54'!G142,'Calculations 55to64'!G142,'Calculations 65plus'!G142)</f>
        <v>0.21560352867620661</v>
      </c>
      <c r="H187" s="34">
        <f>H142/SUM(H142,'Calculations 16to19'!H142,'Calculations 20to24'!H142,'Calculations 35to44'!H142,'Calculations 45to54'!H142,'Calculations 55to64'!H142,'Calculations 65plus'!H142)</f>
        <v>0.21080224374620268</v>
      </c>
      <c r="I187" s="34">
        <f>I142/SUM(I142,'Calculations 16to19'!I142,'Calculations 20to24'!I142,'Calculations 35to44'!I142,'Calculations 45to54'!I142,'Calculations 55to64'!I142,'Calculations 65plus'!I142)</f>
        <v>0.20531065753290761</v>
      </c>
      <c r="J187" s="34">
        <f>J142/SUM(J142,'Calculations 16to19'!J142,'Calculations 20to24'!J142,'Calculations 35to44'!J142,'Calculations 45to54'!J142,'Calculations 55to64'!J142,'Calculations 65plus'!J142)</f>
        <v>0.20091759824105687</v>
      </c>
      <c r="K187" s="34">
        <f>K142/SUM(K142,'Calculations 16to19'!K142,'Calculations 20to24'!K142,'Calculations 35to44'!K142,'Calculations 45to54'!K142,'Calculations 55to64'!K142,'Calculations 65plus'!K142)</f>
        <v>0.19756962590034974</v>
      </c>
      <c r="L187" s="34">
        <f>L142/SUM(L142,'Calculations 16to19'!L142,'Calculations 20to24'!L142,'Calculations 35to44'!L142,'Calculations 45to54'!L142,'Calculations 55to64'!L142,'Calculations 65plus'!L142)</f>
        <v>0.19974990622172625</v>
      </c>
      <c r="M187" s="34">
        <f>M142/SUM(M142,'Calculations 16to19'!M142,'Calculations 20to24'!M142,'Calculations 35to44'!M142,'Calculations 45to54'!M142,'Calculations 55to64'!M142,'Calculations 65plus'!M142)</f>
        <v>0.19744892199058742</v>
      </c>
      <c r="N187" s="34">
        <f>N142/SUM(N142,'Calculations 16to19'!N142,'Calculations 20to24'!N142,'Calculations 35to44'!N142,'Calculations 45to54'!N142,'Calculations 55to64'!N142,'Calculations 65plus'!N142)</f>
        <v>0.19515942768325012</v>
      </c>
      <c r="O187" s="34">
        <f>O142/SUM(O142,'Calculations 16to19'!O142,'Calculations 20to24'!O142,'Calculations 35to44'!O142,'Calculations 45to54'!O142,'Calculations 55to64'!O142,'Calculations 65plus'!O142)</f>
        <v>0.19288211412985437</v>
      </c>
      <c r="P187" s="34">
        <f>P142/SUM(P142,'Calculations 16to19'!P142,'Calculations 20to24'!P142,'Calculations 35to44'!P142,'Calculations 45to54'!P142,'Calculations 55to64'!P142,'Calculations 65plus'!P142)</f>
        <v>0.19061764041544502</v>
      </c>
      <c r="Q187" s="34">
        <f>Q142/SUM(Q142,'Calculations 16to19'!Q142,'Calculations 20to24'!Q142,'Calculations 35to44'!Q142,'Calculations 45to54'!Q142,'Calculations 55to64'!Q142,'Calculations 65plus'!Q142)</f>
        <v>0.18836663428251674</v>
      </c>
      <c r="R187" s="34">
        <f>R142/SUM(R142,'Calculations 16to19'!R142,'Calculations 20to24'!R142,'Calculations 35to44'!R142,'Calculations 45to54'!R142,'Calculations 55to64'!R142,'Calculations 65plus'!R142)</f>
        <v>0.18612969256933951</v>
      </c>
      <c r="S187" s="34">
        <f>S142/SUM(S142,'Calculations 16to19'!S142,'Calculations 20to24'!S142,'Calculations 35to44'!S142,'Calculations 45to54'!S142,'Calculations 55to64'!S142,'Calculations 65plus'!S142)</f>
        <v>0.18390738168144197</v>
      </c>
      <c r="T187" s="34">
        <f>T142/SUM(T142,'Calculations 16to19'!T142,'Calculations 20to24'!T142,'Calculations 35to44'!T142,'Calculations 45to54'!T142,'Calculations 55to64'!T142,'Calculations 65plus'!T142)</f>
        <v>0.18170023809364819</v>
      </c>
      <c r="U187" s="34">
        <f>U142/SUM(U142,'Calculations 16to19'!U142,'Calculations 20to24'!U142,'Calculations 35to44'!U142,'Calculations 45to54'!U142,'Calculations 55to64'!U142,'Calculations 65plus'!U142)</f>
        <v>0.17950876888012191</v>
      </c>
      <c r="V187" s="34">
        <f>V142/SUM(V142,'Calculations 16to19'!V142,'Calculations 20to24'!V142,'Calculations 35to44'!V142,'Calculations 45to54'!V142,'Calculations 55to64'!V142,'Calculations 65plus'!V142)</f>
        <v>0.17733345226991046</v>
      </c>
      <c r="W187" s="34">
        <f>W142/SUM(W142,'Calculations 16to19'!W142,'Calculations 20to24'!W142,'Calculations 35to44'!W142,'Calculations 45to54'!W142,'Calculations 55to64'!W142,'Calculations 65plus'!W142)</f>
        <v>0.17517473822553059</v>
      </c>
      <c r="X187" s="34">
        <f>X142/SUM(X142,'Calculations 16to19'!X142,'Calculations 20to24'!X142,'Calculations 35to44'!X142,'Calculations 45to54'!X142,'Calculations 55to64'!X142,'Calculations 65plus'!X142)</f>
        <v>0.17303304904221767</v>
      </c>
      <c r="Y187" s="34">
        <f>Y142/SUM(Y142,'Calculations 16to19'!Y142,'Calculations 20to24'!Y142,'Calculations 35to44'!Y142,'Calculations 45to54'!Y142,'Calculations 55to64'!Y142,'Calculations 65plus'!Y142)</f>
        <v>0.17090877996549889</v>
      </c>
      <c r="Z187" s="34">
        <f>Z142/SUM(Z142,'Calculations 16to19'!Z142,'Calculations 20to24'!Z142,'Calculations 35to44'!Z142,'Calculations 45to54'!Z142,'Calculations 55to64'!Z142,'Calculations 65plus'!Z142)</f>
        <v>0.1688022998248507</v>
      </c>
      <c r="AA187" s="34">
        <f>AA142/SUM(AA142,'Calculations 16to19'!AA142,'Calculations 20to24'!AA142,'Calculations 35to44'!AA142,'Calculations 45to54'!AA142,'Calculations 55to64'!AA142,'Calculations 65plus'!AA142)</f>
        <v>0.16671395168124747</v>
      </c>
      <c r="AB187" s="34">
        <f>AB142/SUM(AB142,'Calculations 16to19'!AB142,'Calculations 20to24'!AB142,'Calculations 35to44'!AB142,'Calculations 45to54'!AB142,'Calculations 55to64'!AB142,'Calculations 65plus'!AB142)</f>
        <v>0.16464405348650821</v>
      </c>
      <c r="AC187" s="34">
        <f>AC142/SUM(AC142,'Calculations 16to19'!AC142,'Calculations 20to24'!AC142,'Calculations 35to44'!AC142,'Calculations 45to54'!AC142,'Calculations 55to64'!AC142,'Calculations 65plus'!AC142)</f>
        <v>0.16259289875242056</v>
      </c>
      <c r="AD187" s="34">
        <f>AD142/SUM(AD142,'Calculations 16to19'!AD142,'Calculations 20to24'!AD142,'Calculations 35to44'!AD142,'Calculations 45to54'!AD142,'Calculations 55to64'!AD142,'Calculations 65plus'!AD142)</f>
        <v>0.16056075722770416</v>
      </c>
      <c r="AE187" s="34">
        <f>AE142/SUM(AE142,'Calculations 16to19'!AE142,'Calculations 20to24'!AE142,'Calculations 35to44'!AE142,'Calculations 45to54'!AE142,'Calculations 55to64'!AE142,'Calculations 65plus'!AE142)</f>
        <v>0.15854787558096256</v>
      </c>
      <c r="AF187" s="34">
        <f>AF142/SUM(AF142,'Calculations 16to19'!AF142,'Calculations 20to24'!AF142,'Calculations 35to44'!AF142,'Calculations 45to54'!AF142,'Calculations 55to64'!AF142,'Calculations 65plus'!AF142)</f>
        <v>0.15655447808786338</v>
      </c>
    </row>
    <row r="188" spans="1:32" x14ac:dyDescent="0.2">
      <c r="A188" s="12" t="s">
        <v>30</v>
      </c>
      <c r="B188" s="34">
        <f>B143/SUM(B143,'Calculations 16to19'!B143,'Calculations 20to24'!B143,'Calculations 35to44'!B143,'Calculations 45to54'!B143,'Calculations 55to64'!B143,'Calculations 65plus'!B143)</f>
        <v>0.24744376278118607</v>
      </c>
      <c r="C188" s="34">
        <f>C143/SUM(C143,'Calculations 16to19'!C143,'Calculations 20to24'!C143,'Calculations 35to44'!C143,'Calculations 45to54'!C143,'Calculations 55to64'!C143,'Calculations 65plus'!C143)</f>
        <v>0.24876300308604496</v>
      </c>
      <c r="D188" s="34">
        <f>D143/SUM(D143,'Calculations 16to19'!D143,'Calculations 20to24'!D143,'Calculations 35to44'!D143,'Calculations 45to54'!D143,'Calculations 55to64'!D143,'Calculations 65plus'!D143)</f>
        <v>0.24996482077815685</v>
      </c>
      <c r="E188" s="34">
        <f>E143/SUM(E143,'Calculations 16to19'!E143,'Calculations 20to24'!E143,'Calculations 35to44'!E143,'Calculations 45to54'!E143,'Calculations 55to64'!E143,'Calculations 65plus'!E143)</f>
        <v>0.24981191266591896</v>
      </c>
      <c r="F188" s="34">
        <f>F143/SUM(F143,'Calculations 16to19'!F143,'Calculations 20to24'!F143,'Calculations 35to44'!F143,'Calculations 45to54'!F143,'Calculations 55to64'!F143,'Calculations 65plus'!F143)</f>
        <v>0.24795645934751218</v>
      </c>
      <c r="G188" s="34">
        <f>G143/SUM(G143,'Calculations 16to19'!G143,'Calculations 20to24'!G143,'Calculations 35to44'!G143,'Calculations 45to54'!G143,'Calculations 55to64'!G143,'Calculations 65plus'!G143)</f>
        <v>0.24438675684780642</v>
      </c>
      <c r="H188" s="34">
        <f>H143/SUM(H143,'Calculations 16to19'!H143,'Calculations 20to24'!H143,'Calculations 35to44'!H143,'Calculations 45to54'!H143,'Calculations 55to64'!H143,'Calculations 65plus'!H143)</f>
        <v>0.23939126447383494</v>
      </c>
      <c r="I188" s="34">
        <f>I143/SUM(I143,'Calculations 16to19'!I143,'Calculations 20to24'!I143,'Calculations 35to44'!I143,'Calculations 45to54'!I143,'Calculations 55to64'!I143,'Calculations 65plus'!I143)</f>
        <v>0.233634453463965</v>
      </c>
      <c r="J188" s="34">
        <f>J143/SUM(J143,'Calculations 16to19'!J143,'Calculations 20to24'!J143,'Calculations 35to44'!J143,'Calculations 45to54'!J143,'Calculations 55to64'!J143,'Calculations 65plus'!J143)</f>
        <v>0.22913938661274832</v>
      </c>
      <c r="K188" s="34">
        <f>K143/SUM(K143,'Calculations 16to19'!K143,'Calculations 20to24'!K143,'Calculations 35to44'!K143,'Calculations 45to54'!K143,'Calculations 55to64'!K143,'Calculations 65plus'!K143)</f>
        <v>0.22582688535294937</v>
      </c>
      <c r="L188" s="34">
        <f>L143/SUM(L143,'Calculations 16to19'!L143,'Calculations 20to24'!L143,'Calculations 35to44'!L143,'Calculations 45to54'!L143,'Calculations 55to64'!L143,'Calculations 65plus'!L143)</f>
        <v>0.22841702184972046</v>
      </c>
      <c r="M188" s="34">
        <f>M143/SUM(M143,'Calculations 16to19'!M143,'Calculations 20to24'!M143,'Calculations 35to44'!M143,'Calculations 45to54'!M143,'Calculations 55to64'!M143,'Calculations 65plus'!M143)</f>
        <v>0.22612250140712367</v>
      </c>
      <c r="N188" s="34">
        <f>N143/SUM(N143,'Calculations 16to19'!N143,'Calculations 20to24'!N143,'Calculations 35to44'!N143,'Calculations 45to54'!N143,'Calculations 55to64'!N143,'Calculations 65plus'!N143)</f>
        <v>0.2238239357711895</v>
      </c>
      <c r="O188" s="34">
        <f>O143/SUM(O143,'Calculations 16to19'!O143,'Calculations 20to24'!O143,'Calculations 35to44'!O143,'Calculations 45to54'!O143,'Calculations 55to64'!O143,'Calculations 65plus'!O143)</f>
        <v>0.22152254367425789</v>
      </c>
      <c r="P188" s="34">
        <f>P143/SUM(P143,'Calculations 16to19'!P143,'Calculations 20to24'!P143,'Calculations 35to44'!P143,'Calculations 45to54'!P143,'Calculations 55to64'!P143,'Calculations 65plus'!P143)</f>
        <v>0.21921951281538918</v>
      </c>
      <c r="Q188" s="34">
        <f>Q143/SUM(Q143,'Calculations 16to19'!Q143,'Calculations 20to24'!Q143,'Calculations 35to44'!Q143,'Calculations 45to54'!Q143,'Calculations 55to64'!Q143,'Calculations 65plus'!Q143)</f>
        <v>0.21691599926387592</v>
      </c>
      <c r="R188" s="34">
        <f>R143/SUM(R143,'Calculations 16to19'!R143,'Calculations 20to24'!R143,'Calculations 35to44'!R143,'Calculations 45to54'!R143,'Calculations 55to64'!R143,'Calculations 65plus'!R143)</f>
        <v>0.21461312693722429</v>
      </c>
      <c r="S188" s="34">
        <f>S143/SUM(S143,'Calculations 16to19'!S143,'Calculations 20to24'!S143,'Calculations 35to44'!S143,'Calculations 45to54'!S143,'Calculations 55to64'!S143,'Calculations 65plus'!S143)</f>
        <v>0.21231198715282643</v>
      </c>
      <c r="T188" s="34">
        <f>T143/SUM(T143,'Calculations 16to19'!T143,'Calculations 20to24'!T143,'Calculations 35to44'!T143,'Calculations 45to54'!T143,'Calculations 55to64'!T143,'Calculations 65plus'!T143)</f>
        <v>0.21001363825229019</v>
      </c>
      <c r="U188" s="34">
        <f>U143/SUM(U143,'Calculations 16to19'!U143,'Calculations 20to24'!U143,'Calculations 35to44'!U143,'Calculations 45to54'!U143,'Calculations 55to64'!U143,'Calculations 65plus'!U143)</f>
        <v>0.20771910529717327</v>
      </c>
      <c r="V188" s="34">
        <f>V143/SUM(V143,'Calculations 16to19'!V143,'Calculations 20to24'!V143,'Calculations 35to44'!V143,'Calculations 45to54'!V143,'Calculations 55to64'!V143,'Calculations 65plus'!V143)</f>
        <v>0.20542937983464632</v>
      </c>
      <c r="W188" s="34">
        <f>W143/SUM(W143,'Calculations 16to19'!W143,'Calculations 20to24'!W143,'Calculations 35to44'!W143,'Calculations 45to54'!W143,'Calculations 55to64'!W143,'Calculations 65plus'!W143)</f>
        <v>0.20314541973139583</v>
      </c>
      <c r="X188" s="34">
        <f>X143/SUM(X143,'Calculations 16to19'!X143,'Calculations 20to24'!X143,'Calculations 35to44'!X143,'Calculations 45to54'!X143,'Calculations 55to64'!X143,'Calculations 65plus'!X143)</f>
        <v>0.20086814907391209</v>
      </c>
      <c r="Y188" s="34">
        <f>Y143/SUM(Y143,'Calculations 16to19'!Y143,'Calculations 20to24'!Y143,'Calculations 35to44'!Y143,'Calculations 45to54'!Y143,'Calculations 55to64'!Y143,'Calculations 65plus'!Y143)</f>
        <v>0.19859845813310797</v>
      </c>
      <c r="Z188" s="34">
        <f>Z143/SUM(Z143,'Calculations 16to19'!Z143,'Calculations 20to24'!Z143,'Calculations 35to44'!Z143,'Calculations 45to54'!Z143,'Calculations 55to64'!Z143,'Calculations 65plus'!Z143)</f>
        <v>0.19633720339108665</v>
      </c>
      <c r="AA188" s="34">
        <f>AA143/SUM(AA143,'Calculations 16to19'!AA143,'Calculations 20to24'!AA143,'Calculations 35to44'!AA143,'Calculations 45to54'!AA143,'Calculations 55to64'!AA143,'Calculations 65plus'!AA143)</f>
        <v>0.19408520762771231</v>
      </c>
      <c r="AB188" s="34">
        <f>AB143/SUM(AB143,'Calculations 16to19'!AB143,'Calculations 20to24'!AB143,'Calculations 35to44'!AB143,'Calculations 45to54'!AB143,'Calculations 55to64'!AB143,'Calculations 65plus'!AB143)</f>
        <v>0.19184326006453717</v>
      </c>
      <c r="AC188" s="34">
        <f>AC143/SUM(AC143,'Calculations 16to19'!AC143,'Calculations 20to24'!AC143,'Calculations 35to44'!AC143,'Calculations 45to54'!AC143,'Calculations 55to64'!AC143,'Calculations 65plus'!AC143)</f>
        <v>0.18961211656352561</v>
      </c>
      <c r="AD188" s="34">
        <f>AD143/SUM(AD143,'Calculations 16to19'!AD143,'Calculations 20to24'!AD143,'Calculations 35to44'!AD143,'Calculations 45to54'!AD143,'Calculations 55to64'!AD143,'Calculations 65plus'!AD143)</f>
        <v>0.18739249987792703</v>
      </c>
      <c r="AE188" s="34">
        <f>AE143/SUM(AE143,'Calculations 16to19'!AE143,'Calculations 20to24'!AE143,'Calculations 35to44'!AE143,'Calculations 45to54'!AE143,'Calculations 55to64'!AE143,'Calculations 65plus'!AE143)</f>
        <v>0.18518509995258275</v>
      </c>
      <c r="AF188" s="34">
        <f>AF143/SUM(AF143,'Calculations 16to19'!AF143,'Calculations 20to24'!AF143,'Calculations 35to44'!AF143,'Calculations 45to54'!AF143,'Calculations 55to64'!AF143,'Calculations 65plus'!AF143)</f>
        <v>0.18299057427089863</v>
      </c>
    </row>
    <row r="189" spans="1:32" x14ac:dyDescent="0.2">
      <c r="A189" s="12" t="s">
        <v>31</v>
      </c>
      <c r="B189" s="34">
        <f>B144/SUM(B144,'Calculations 16to19'!B144,'Calculations 20to24'!B144,'Calculations 35to44'!B144,'Calculations 45to54'!B144,'Calculations 55to64'!B144,'Calculations 65plus'!B144)</f>
        <v>0.21896162528216692</v>
      </c>
      <c r="C189" s="34">
        <f>C144/SUM(C144,'Calculations 16to19'!C144,'Calculations 20to24'!C144,'Calculations 35to44'!C144,'Calculations 45to54'!C144,'Calculations 55to64'!C144,'Calculations 65plus'!C144)</f>
        <v>0.21991425380556456</v>
      </c>
      <c r="D189" s="34">
        <f>D144/SUM(D144,'Calculations 16to19'!D144,'Calculations 20to24'!D144,'Calculations 35to44'!D144,'Calculations 45to54'!D144,'Calculations 55to64'!D144,'Calculations 65plus'!D144)</f>
        <v>0.22090003950446332</v>
      </c>
      <c r="E189" s="34">
        <f>E144/SUM(E144,'Calculations 16to19'!E144,'Calculations 20to24'!E144,'Calculations 35to44'!E144,'Calculations 45to54'!E144,'Calculations 55to64'!E144,'Calculations 65plus'!E144)</f>
        <v>0.22068161977350215</v>
      </c>
      <c r="F189" s="34">
        <f>F144/SUM(F144,'Calculations 16to19'!F144,'Calculations 20to24'!F144,'Calculations 35to44'!F144,'Calculations 45to54'!F144,'Calculations 55to64'!F144,'Calculations 65plus'!F144)</f>
        <v>0.21887568556772805</v>
      </c>
      <c r="G189" s="34">
        <f>G144/SUM(G144,'Calculations 16to19'!G144,'Calculations 20to24'!G144,'Calculations 35to44'!G144,'Calculations 45to54'!G144,'Calculations 55to64'!G144,'Calculations 65plus'!G144)</f>
        <v>0.21541871648925476</v>
      </c>
      <c r="H189" s="34">
        <f>H144/SUM(H144,'Calculations 16to19'!H144,'Calculations 20to24'!H144,'Calculations 35to44'!H144,'Calculations 45to54'!H144,'Calculations 55to64'!H144,'Calculations 65plus'!H144)</f>
        <v>0.21069913480541885</v>
      </c>
      <c r="I189" s="34">
        <f>I144/SUM(I144,'Calculations 16to19'!I144,'Calculations 20to24'!I144,'Calculations 35to44'!I144,'Calculations 45to54'!I144,'Calculations 55to64'!I144,'Calculations 65plus'!I144)</f>
        <v>0.20545536271022724</v>
      </c>
      <c r="J189" s="34">
        <f>J144/SUM(J144,'Calculations 16to19'!J144,'Calculations 20to24'!J144,'Calculations 35to44'!J144,'Calculations 45to54'!J144,'Calculations 55to64'!J144,'Calculations 65plus'!J144)</f>
        <v>0.2014565532133252</v>
      </c>
      <c r="K189" s="34">
        <f>K144/SUM(K144,'Calculations 16to19'!K144,'Calculations 20to24'!K144,'Calculations 35to44'!K144,'Calculations 45to54'!K144,'Calculations 55to64'!K144,'Calculations 65plus'!K144)</f>
        <v>0.19854172491588265</v>
      </c>
      <c r="L189" s="34">
        <f>L144/SUM(L144,'Calculations 16to19'!L144,'Calculations 20to24'!L144,'Calculations 35to44'!L144,'Calculations 45to54'!L144,'Calculations 55to64'!L144,'Calculations 65plus'!L144)</f>
        <v>0.20050563401266827</v>
      </c>
      <c r="M189" s="34">
        <f>M144/SUM(M144,'Calculations 16to19'!M144,'Calculations 20to24'!M144,'Calculations 35to44'!M144,'Calculations 45to54'!M144,'Calculations 55to64'!M144,'Calculations 65plus'!M144)</f>
        <v>0.19833311552699998</v>
      </c>
      <c r="N189" s="34">
        <f>N144/SUM(N144,'Calculations 16to19'!N144,'Calculations 20to24'!N144,'Calculations 35to44'!N144,'Calculations 45to54'!N144,'Calculations 55to64'!N144,'Calculations 65plus'!N144)</f>
        <v>0.19616207631179822</v>
      </c>
      <c r="O189" s="34">
        <f>O144/SUM(O144,'Calculations 16to19'!O144,'Calculations 20to24'!O144,'Calculations 35to44'!O144,'Calculations 45to54'!O144,'Calculations 55to64'!O144,'Calculations 65plus'!O144)</f>
        <v>0.19399352873976508</v>
      </c>
      <c r="P189" s="34">
        <f>P144/SUM(P144,'Calculations 16to19'!P144,'Calculations 20to24'!P144,'Calculations 35to44'!P144,'Calculations 45to54'!P144,'Calculations 55to64'!P144,'Calculations 65plus'!P144)</f>
        <v>0.19182845890961728</v>
      </c>
      <c r="Q189" s="34">
        <f>Q144/SUM(Q144,'Calculations 16to19'!Q144,'Calculations 20to24'!Q144,'Calculations 35to44'!Q144,'Calculations 45to54'!Q144,'Calculations 55to64'!Q144,'Calculations 65plus'!Q144)</f>
        <v>0.18966782574388144</v>
      </c>
      <c r="R189" s="34">
        <f>R144/SUM(R144,'Calculations 16to19'!R144,'Calculations 20to24'!R144,'Calculations 35to44'!R144,'Calculations 45to54'!R144,'Calculations 55to64'!R144,'Calculations 65plus'!R144)</f>
        <v>0.18751256018724388</v>
      </c>
      <c r="S189" s="34">
        <f>S144/SUM(S144,'Calculations 16to19'!S144,'Calculations 20to24'!S144,'Calculations 35to44'!S144,'Calculations 45to54'!S144,'Calculations 55to64'!S144,'Calculations 65plus'!S144)</f>
        <v>0.18536356450425442</v>
      </c>
      <c r="T189" s="34">
        <f>T144/SUM(T144,'Calculations 16to19'!T144,'Calculations 20to24'!T144,'Calculations 35to44'!T144,'Calculations 45to54'!T144,'Calculations 55to64'!T144,'Calculations 65plus'!T144)</f>
        <v>0.18322171167475118</v>
      </c>
      <c r="U189" s="34">
        <f>U144/SUM(U144,'Calculations 16to19'!U144,'Calculations 20to24'!U144,'Calculations 35to44'!U144,'Calculations 45to54'!U144,'Calculations 55to64'!U144,'Calculations 65plus'!U144)</f>
        <v>0.1810878448849956</v>
      </c>
      <c r="V189" s="34">
        <f>V144/SUM(V144,'Calculations 16to19'!V144,'Calculations 20to24'!V144,'Calculations 35to44'!V144,'Calculations 45to54'!V144,'Calculations 55to64'!V144,'Calculations 65plus'!V144)</f>
        <v>0.17896277711214115</v>
      </c>
      <c r="W189" s="34">
        <f>W144/SUM(W144,'Calculations 16to19'!W144,'Calculations 20to24'!W144,'Calculations 35to44'!W144,'Calculations 45to54'!W144,'Calculations 55to64'!W144,'Calculations 65plus'!W144)</f>
        <v>0.17684729079933806</v>
      </c>
      <c r="X189" s="34">
        <f>X144/SUM(X144,'Calculations 16to19'!X144,'Calculations 20to24'!X144,'Calculations 35to44'!X144,'Calculations 45to54'!X144,'Calculations 55to64'!X144,'Calculations 65plus'!X144)</f>
        <v>0.17474213761850363</v>
      </c>
      <c r="Y189" s="34">
        <f>Y144/SUM(Y144,'Calculations 16to19'!Y144,'Calculations 20to24'!Y144,'Calculations 35to44'!Y144,'Calculations 45to54'!Y144,'Calculations 55to64'!Y144,'Calculations 65plus'!Y144)</f>
        <v>0.17264803831751419</v>
      </c>
      <c r="Z189" s="34">
        <f>Z144/SUM(Z144,'Calculations 16to19'!Z144,'Calculations 20to24'!Z144,'Calculations 35to44'!Z144,'Calculations 45to54'!Z144,'Calculations 55to64'!Z144,'Calculations 65plus'!Z144)</f>
        <v>0.17056568264838654</v>
      </c>
      <c r="AA189" s="34">
        <f>AA144/SUM(AA144,'Calculations 16to19'!AA144,'Calculations 20to24'!AA144,'Calculations 35to44'!AA144,'Calculations 45to54'!AA144,'Calculations 55to64'!AA144,'Calculations 65plus'!AA144)</f>
        <v>0.16849572937280757</v>
      </c>
      <c r="AB189" s="34">
        <f>AB144/SUM(AB144,'Calculations 16to19'!AB144,'Calculations 20to24'!AB144,'Calculations 35to44'!AB144,'Calculations 45to54'!AB144,'Calculations 55to64'!AB144,'Calculations 65plus'!AB144)</f>
        <v>0.16643880634123767</v>
      </c>
      <c r="AC189" s="34">
        <f>AC144/SUM(AC144,'Calculations 16to19'!AC144,'Calculations 20to24'!AC144,'Calculations 35to44'!AC144,'Calculations 45to54'!AC144,'Calculations 55to64'!AC144,'Calculations 65plus'!AC144)</f>
        <v>0.1643955106416935</v>
      </c>
      <c r="AD189" s="34">
        <f>AD144/SUM(AD144,'Calculations 16to19'!AD144,'Calculations 20to24'!AD144,'Calculations 35to44'!AD144,'Calculations 45to54'!AD144,'Calculations 55to64'!AD144,'Calculations 65plus'!AD144)</f>
        <v>0.16236640881421782</v>
      </c>
      <c r="AE189" s="34">
        <f>AE144/SUM(AE144,'Calculations 16to19'!AE144,'Calculations 20to24'!AE144,'Calculations 35to44'!AE144,'Calculations 45to54'!AE144,'Calculations 55to64'!AE144,'Calculations 65plus'!AE144)</f>
        <v>0.16035203712699328</v>
      </c>
      <c r="AF189" s="34">
        <f>AF144/SUM(AF144,'Calculations 16to19'!AF144,'Calculations 20to24'!AF144,'Calculations 35to44'!AF144,'Calculations 45to54'!AF144,'Calculations 55to64'!AF144,'Calculations 65plus'!AF144)</f>
        <v>0.15835290191002077</v>
      </c>
    </row>
    <row r="190" spans="1:32" x14ac:dyDescent="0.2">
      <c r="A190" s="12" t="s">
        <v>32</v>
      </c>
      <c r="B190" s="34">
        <f>B145/SUM(B145,'Calculations 16to19'!B145,'Calculations 20to24'!B145,'Calculations 35to44'!B145,'Calculations 45to54'!B145,'Calculations 55to64'!B145,'Calculations 65plus'!B145)</f>
        <v>0.22558139534883714</v>
      </c>
      <c r="C190" s="34">
        <f>C145/SUM(C145,'Calculations 16to19'!C145,'Calculations 20to24'!C145,'Calculations 35to44'!C145,'Calculations 45to54'!C145,'Calculations 55to64'!C145,'Calculations 65plus'!C145)</f>
        <v>0.22674353280662396</v>
      </c>
      <c r="D190" s="34">
        <f>D145/SUM(D145,'Calculations 16to19'!D145,'Calculations 20to24'!D145,'Calculations 35to44'!D145,'Calculations 45to54'!D145,'Calculations 55to64'!D145,'Calculations 65plus'!D145)</f>
        <v>0.2278230296281348</v>
      </c>
      <c r="E190" s="34">
        <f>E145/SUM(E145,'Calculations 16to19'!E145,'Calculations 20to24'!E145,'Calculations 35to44'!E145,'Calculations 45to54'!E145,'Calculations 55to64'!E145,'Calculations 65plus'!E145)</f>
        <v>0.22763827024560254</v>
      </c>
      <c r="F190" s="34">
        <f>F145/SUM(F145,'Calculations 16to19'!F145,'Calculations 20to24'!F145,'Calculations 35to44'!F145,'Calculations 45to54'!F145,'Calculations 55to64'!F145,'Calculations 65plus'!F145)</f>
        <v>0.22585345823481784</v>
      </c>
      <c r="G190" s="34">
        <f>G145/SUM(G145,'Calculations 16to19'!G145,'Calculations 20to24'!G145,'Calculations 35to44'!G145,'Calculations 45to54'!G145,'Calculations 55to64'!G145,'Calculations 65plus'!G145)</f>
        <v>0.22244513405488925</v>
      </c>
      <c r="H190" s="34">
        <f>H145/SUM(H145,'Calculations 16to19'!H145,'Calculations 20to24'!H145,'Calculations 35to44'!H145,'Calculations 45to54'!H145,'Calculations 55to64'!H145,'Calculations 65plus'!H145)</f>
        <v>0.21772375984255252</v>
      </c>
      <c r="I190" s="34">
        <f>I145/SUM(I145,'Calculations 16to19'!I145,'Calculations 20to24'!I145,'Calculations 35to44'!I145,'Calculations 45to54'!I145,'Calculations 55to64'!I145,'Calculations 65plus'!I145)</f>
        <v>0.21231348969519145</v>
      </c>
      <c r="J190" s="34">
        <f>J145/SUM(J145,'Calculations 16to19'!J145,'Calculations 20to24'!J145,'Calculations 35to44'!J145,'Calculations 45to54'!J145,'Calculations 55to64'!J145,'Calculations 65plus'!J145)</f>
        <v>0.20809421907958256</v>
      </c>
      <c r="K190" s="34">
        <f>K145/SUM(K145,'Calculations 16to19'!K145,'Calculations 20to24'!K145,'Calculations 35to44'!K145,'Calculations 45to54'!K145,'Calculations 55to64'!K145,'Calculations 65plus'!K145)</f>
        <v>0.20499044588168452</v>
      </c>
      <c r="L190" s="34">
        <f>L145/SUM(L145,'Calculations 16to19'!L145,'Calculations 20to24'!L145,'Calculations 35to44'!L145,'Calculations 45to54'!L145,'Calculations 55to64'!L145,'Calculations 65plus'!L145)</f>
        <v>0.20733471773839551</v>
      </c>
      <c r="M190" s="34">
        <f>M145/SUM(M145,'Calculations 16to19'!M145,'Calculations 20to24'!M145,'Calculations 35to44'!M145,'Calculations 45to54'!M145,'Calculations 55to64'!M145,'Calculations 65plus'!M145)</f>
        <v>0.20516364724218517</v>
      </c>
      <c r="N190" s="34">
        <f>N145/SUM(N145,'Calculations 16to19'!N145,'Calculations 20to24'!N145,'Calculations 35to44'!N145,'Calculations 45to54'!N145,'Calculations 55to64'!N145,'Calculations 65plus'!N145)</f>
        <v>0.20299243741035369</v>
      </c>
      <c r="O190" s="34">
        <f>O145/SUM(O145,'Calculations 16to19'!O145,'Calculations 20to24'!O145,'Calculations 35to44'!O145,'Calculations 45to54'!O145,'Calculations 55to64'!O145,'Calculations 65plus'!O145)</f>
        <v>0.20082212755500878</v>
      </c>
      <c r="P190" s="34">
        <f>P145/SUM(P145,'Calculations 16to19'!P145,'Calculations 20to24'!P145,'Calculations 35to44'!P145,'Calculations 45to54'!P145,'Calculations 55to64'!P145,'Calculations 65plus'!P145)</f>
        <v>0.19865372898518985</v>
      </c>
      <c r="Q190" s="34">
        <f>Q145/SUM(Q145,'Calculations 16to19'!Q145,'Calculations 20to24'!Q145,'Calculations 35to44'!Q145,'Calculations 45to54'!Q145,'Calculations 55to64'!Q145,'Calculations 65plus'!Q145)</f>
        <v>0.19648822441531469</v>
      </c>
      <c r="R190" s="34">
        <f>R145/SUM(R145,'Calculations 16to19'!R145,'Calculations 20to24'!R145,'Calculations 35to44'!R145,'Calculations 45to54'!R145,'Calculations 55to64'!R145,'Calculations 65plus'!R145)</f>
        <v>0.19432656745076851</v>
      </c>
      <c r="S190" s="34">
        <f>S145/SUM(S145,'Calculations 16to19'!S145,'Calculations 20to24'!S145,'Calculations 35to44'!S145,'Calculations 45to54'!S145,'Calculations 55to64'!S145,'Calculations 65plus'!S145)</f>
        <v>0.19216968214958283</v>
      </c>
      <c r="T190" s="34">
        <f>T145/SUM(T145,'Calculations 16to19'!T145,'Calculations 20to24'!T145,'Calculations 35to44'!T145,'Calculations 45to54'!T145,'Calculations 55to64'!T145,'Calculations 65plus'!T145)</f>
        <v>0.19001846265886457</v>
      </c>
      <c r="U190" s="34">
        <f>U145/SUM(U145,'Calculations 16to19'!U145,'Calculations 20to24'!U145,'Calculations 35to44'!U145,'Calculations 45to54'!U145,'Calculations 55to64'!U145,'Calculations 65plus'!U145)</f>
        <v>0.18787377292439428</v>
      </c>
      <c r="V190" s="34">
        <f>V145/SUM(V145,'Calculations 16to19'!V145,'Calculations 20to24'!V145,'Calculations 35to44'!V145,'Calculations 45to54'!V145,'Calculations 55to64'!V145,'Calculations 65plus'!V145)</f>
        <v>0.18573644647157075</v>
      </c>
      <c r="W190" s="34">
        <f>W145/SUM(W145,'Calculations 16to19'!W145,'Calculations 20to24'!W145,'Calculations 35to44'!W145,'Calculations 45to54'!W145,'Calculations 55to64'!W145,'Calculations 65plus'!W145)</f>
        <v>0.18360728625565828</v>
      </c>
      <c r="X190" s="34">
        <f>X145/SUM(X145,'Calculations 16to19'!X145,'Calculations 20to24'!X145,'Calculations 35to44'!X145,'Calculations 45to54'!X145,'Calculations 55to64'!X145,'Calculations 65plus'!X145)</f>
        <v>0.18148706457911856</v>
      </c>
      <c r="Y190" s="34">
        <f>Y145/SUM(Y145,'Calculations 16to19'!Y145,'Calculations 20to24'!Y145,'Calculations 35to44'!Y145,'Calculations 45to54'!Y145,'Calculations 55to64'!Y145,'Calculations 65plus'!Y145)</f>
        <v>0.17937652307361265</v>
      </c>
      <c r="Z190" s="34">
        <f>Z145/SUM(Z145,'Calculations 16to19'!Z145,'Calculations 20to24'!Z145,'Calculations 35to44'!Z145,'Calculations 45to54'!Z145,'Calculations 55to64'!Z145,'Calculations 65plus'!Z145)</f>
        <v>0.17727637274413366</v>
      </c>
      <c r="AA190" s="34">
        <f>AA145/SUM(AA145,'Calculations 16to19'!AA145,'Calculations 20to24'!AA145,'Calculations 35to44'!AA145,'Calculations 45to54'!AA145,'Calculations 55to64'!AA145,'Calculations 65plus'!AA145)</f>
        <v>0.17518729407257932</v>
      </c>
      <c r="AB190" s="34">
        <f>AB145/SUM(AB145,'Calculations 16to19'!AB145,'Calculations 20to24'!AB145,'Calculations 35to44'!AB145,'Calculations 45to54'!AB145,'Calculations 55to64'!AB145,'Calculations 65plus'!AB145)</f>
        <v>0.17310993717797946</v>
      </c>
      <c r="AC190" s="34">
        <f>AC145/SUM(AC145,'Calculations 16to19'!AC145,'Calculations 20to24'!AC145,'Calculations 35to44'!AC145,'Calculations 45to54'!AC145,'Calculations 55to64'!AC145,'Calculations 65plus'!AC145)</f>
        <v>0.17104492203050356</v>
      </c>
      <c r="AD190" s="34">
        <f>AD145/SUM(AD145,'Calculations 16to19'!AD145,'Calculations 20to24'!AD145,'Calculations 35to44'!AD145,'Calculations 45to54'!AD145,'Calculations 55to64'!AD145,'Calculations 65plus'!AD145)</f>
        <v>0.16899283871629872</v>
      </c>
      <c r="AE190" s="34">
        <f>AE145/SUM(AE145,'Calculations 16to19'!AE145,'Calculations 20to24'!AE145,'Calculations 35to44'!AE145,'Calculations 45to54'!AE145,'Calculations 55to64'!AE145,'Calculations 65plus'!AE145)</f>
        <v>0.16695424775016185</v>
      </c>
      <c r="AF190" s="34">
        <f>AF145/SUM(AF145,'Calculations 16to19'!AF145,'Calculations 20to24'!AF145,'Calculations 35to44'!AF145,'Calculations 45to54'!AF145,'Calculations 55to64'!AF145,'Calculations 65plus'!AF145)</f>
        <v>0.16492968043302228</v>
      </c>
    </row>
    <row r="191" spans="1:32" x14ac:dyDescent="0.2">
      <c r="A191" s="12" t="s">
        <v>33</v>
      </c>
      <c r="B191" s="34">
        <f>B146/SUM(B146,'Calculations 16to19'!B146,'Calculations 20to24'!B146,'Calculations 35to44'!B146,'Calculations 45to54'!B146,'Calculations 55to64'!B146,'Calculations 65plus'!B146)</f>
        <v>0.20349563046192254</v>
      </c>
      <c r="C191" s="34">
        <f>C146/SUM(C146,'Calculations 16to19'!C146,'Calculations 20to24'!C146,'Calculations 35to44'!C146,'Calculations 45to54'!C146,'Calculations 55to64'!C146,'Calculations 65plus'!C146)</f>
        <v>0.20471069266819467</v>
      </c>
      <c r="D191" s="34">
        <f>D146/SUM(D146,'Calculations 16to19'!D146,'Calculations 20to24'!D146,'Calculations 35to44'!D146,'Calculations 45to54'!D146,'Calculations 55to64'!D146,'Calculations 65plus'!D146)</f>
        <v>0.20584117480360767</v>
      </c>
      <c r="E191" s="34">
        <f>E146/SUM(E146,'Calculations 16to19'!E146,'Calculations 20to24'!E146,'Calculations 35to44'!E146,'Calculations 45to54'!E146,'Calculations 55to64'!E146,'Calculations 65plus'!E146)</f>
        <v>0.20582737224074898</v>
      </c>
      <c r="F191" s="34">
        <f>F146/SUM(F146,'Calculations 16to19'!F146,'Calculations 20to24'!F146,'Calculations 35to44'!F146,'Calculations 45to54'!F146,'Calculations 55to64'!F146,'Calculations 65plus'!F146)</f>
        <v>0.20428568756893423</v>
      </c>
      <c r="G191" s="34">
        <f>G146/SUM(G146,'Calculations 16to19'!G146,'Calculations 20to24'!G146,'Calculations 35to44'!G146,'Calculations 45to54'!G146,'Calculations 55to64'!G146,'Calculations 65plus'!G146)</f>
        <v>0.2010466736070681</v>
      </c>
      <c r="H191" s="34">
        <f>H146/SUM(H146,'Calculations 16to19'!H146,'Calculations 20to24'!H146,'Calculations 35to44'!H146,'Calculations 45to54'!H146,'Calculations 55to64'!H146,'Calculations 65plus'!H146)</f>
        <v>0.19666498905685201</v>
      </c>
      <c r="I191" s="34">
        <f>I146/SUM(I146,'Calculations 16to19'!I146,'Calculations 20to24'!I146,'Calculations 35to44'!I146,'Calculations 45to54'!I146,'Calculations 55to64'!I146,'Calculations 65plus'!I146)</f>
        <v>0.1917278278243868</v>
      </c>
      <c r="J191" s="34">
        <f>J146/SUM(J146,'Calculations 16to19'!J146,'Calculations 20to24'!J146,'Calculations 35to44'!J146,'Calculations 45to54'!J146,'Calculations 55to64'!J146,'Calculations 65plus'!J146)</f>
        <v>0.18789161537191446</v>
      </c>
      <c r="K191" s="34">
        <f>K146/SUM(K146,'Calculations 16to19'!K146,'Calculations 20to24'!K146,'Calculations 35to44'!K146,'Calculations 45to54'!K146,'Calculations 55to64'!K146,'Calculations 65plus'!K146)</f>
        <v>0.18503374617093987</v>
      </c>
      <c r="L191" s="34">
        <f>L146/SUM(L146,'Calculations 16to19'!L146,'Calculations 20to24'!L146,'Calculations 35to44'!L146,'Calculations 45to54'!L146,'Calculations 55to64'!L146,'Calculations 65plus'!L146)</f>
        <v>0.18735377759949479</v>
      </c>
      <c r="M191" s="34">
        <f>M146/SUM(M146,'Calculations 16to19'!M146,'Calculations 20to24'!M146,'Calculations 35to44'!M146,'Calculations 45to54'!M146,'Calculations 55to64'!M146,'Calculations 65plus'!M146)</f>
        <v>0.18541794440752252</v>
      </c>
      <c r="N191" s="34">
        <f>N146/SUM(N146,'Calculations 16to19'!N146,'Calculations 20to24'!N146,'Calculations 35to44'!N146,'Calculations 45to54'!N146,'Calculations 55to64'!N146,'Calculations 65plus'!N146)</f>
        <v>0.18348328650198639</v>
      </c>
      <c r="O191" s="34">
        <f>O146/SUM(O146,'Calculations 16to19'!O146,'Calculations 20to24'!O146,'Calculations 35to44'!O146,'Calculations 45to54'!O146,'Calculations 55to64'!O146,'Calculations 65plus'!O146)</f>
        <v>0.1815505607302447</v>
      </c>
      <c r="P191" s="34">
        <f>P146/SUM(P146,'Calculations 16to19'!P146,'Calculations 20to24'!P146,'Calculations 35to44'!P146,'Calculations 45to54'!P146,'Calculations 55to64'!P146,'Calculations 65plus'!P146)</f>
        <v>0.17962051080658226</v>
      </c>
      <c r="Q191" s="34">
        <f>Q146/SUM(Q146,'Calculations 16to19'!Q146,'Calculations 20to24'!Q146,'Calculations 35to44'!Q146,'Calculations 45to54'!Q146,'Calculations 55to64'!Q146,'Calculations 65plus'!Q146)</f>
        <v>0.17769386624995873</v>
      </c>
      <c r="R191" s="34">
        <f>R146/SUM(R146,'Calculations 16to19'!R146,'Calculations 20to24'!R146,'Calculations 35to44'!R146,'Calculations 45to54'!R146,'Calculations 55to64'!R146,'Calculations 65plus'!R146)</f>
        <v>0.17577134139856823</v>
      </c>
      <c r="S191" s="34">
        <f>S146/SUM(S146,'Calculations 16to19'!S146,'Calculations 20to24'!S146,'Calculations 35to44'!S146,'Calculations 45to54'!S146,'Calculations 55to64'!S146,'Calculations 65plus'!S146)</f>
        <v>0.17385363450146935</v>
      </c>
      <c r="T191" s="34">
        <f>T146/SUM(T146,'Calculations 16to19'!T146,'Calculations 20to24'!T146,'Calculations 35to44'!T146,'Calculations 45to54'!T146,'Calculations 55to64'!T146,'Calculations 65plus'!T146)</f>
        <v>0.1719414268871664</v>
      </c>
      <c r="U191" s="34">
        <f>U146/SUM(U146,'Calculations 16to19'!U146,'Calculations 20to24'!U146,'Calculations 35to44'!U146,'Calculations 45to54'!U146,'Calculations 55to64'!U146,'Calculations 65plus'!U146)</f>
        <v>0.17003538220867875</v>
      </c>
      <c r="V191" s="34">
        <f>V146/SUM(V146,'Calculations 16to19'!V146,'Calculations 20to24'!V146,'Calculations 35to44'!V146,'Calculations 45to54'!V146,'Calculations 55to64'!V146,'Calculations 65plus'!V146)</f>
        <v>0.16813614576430147</v>
      </c>
      <c r="W191" s="34">
        <f>W146/SUM(W146,'Calculations 16to19'!W146,'Calculations 20to24'!W146,'Calculations 35to44'!W146,'Calculations 45to54'!W146,'Calculations 55to64'!W146,'Calculations 65plus'!W146)</f>
        <v>0.16624434389295073</v>
      </c>
      <c r="X191" s="34">
        <f>X146/SUM(X146,'Calculations 16to19'!X146,'Calculations 20to24'!X146,'Calculations 35to44'!X146,'Calculations 45to54'!X146,'Calculations 55to64'!X146,'Calculations 65plus'!X146)</f>
        <v>0.1643605834427263</v>
      </c>
      <c r="Y191" s="34">
        <f>Y146/SUM(Y146,'Calculations 16to19'!Y146,'Calculations 20to24'!Y146,'Calculations 35to44'!Y146,'Calculations 45to54'!Y146,'Calculations 55to64'!Y146,'Calculations 65plus'!Y146)</f>
        <v>0.16248545131104122</v>
      </c>
      <c r="Z191" s="34">
        <f>Z146/SUM(Z146,'Calculations 16to19'!Z146,'Calculations 20to24'!Z146,'Calculations 35to44'!Z146,'Calculations 45to54'!Z146,'Calculations 55to64'!Z146,'Calculations 65plus'!Z146)</f>
        <v>0.16061951405446906</v>
      </c>
      <c r="AA191" s="34">
        <f>AA146/SUM(AA146,'Calculations 16to19'!AA146,'Calculations 20to24'!AA146,'Calculations 35to44'!AA146,'Calculations 45to54'!AA146,'Calculations 55to64'!AA146,'Calculations 65plus'!AA146)</f>
        <v>0.15876331756622603</v>
      </c>
      <c r="AB191" s="34">
        <f>AB146/SUM(AB146,'Calculations 16to19'!AB146,'Calculations 20to24'!AB146,'Calculations 35to44'!AB146,'Calculations 45to54'!AB146,'Calculations 55to64'!AB146,'Calculations 65plus'!AB146)</f>
        <v>0.15691738681904316</v>
      </c>
      <c r="AC191" s="34">
        <f>AC146/SUM(AC146,'Calculations 16to19'!AC146,'Calculations 20to24'!AC146,'Calculations 35to44'!AC146,'Calculations 45to54'!AC146,'Calculations 55to64'!AC146,'Calculations 65plus'!AC146)</f>
        <v>0.15508222567102062</v>
      </c>
      <c r="AD191" s="34">
        <f>AD146/SUM(AD146,'Calculations 16to19'!AD146,'Calculations 20to24'!AD146,'Calculations 35to44'!AD146,'Calculations 45to54'!AD146,'Calculations 55to64'!AD146,'Calculations 65plus'!AD146)</f>
        <v>0.15325831673191909</v>
      </c>
      <c r="AE191" s="34">
        <f>AE146/SUM(AE146,'Calculations 16to19'!AE146,'Calculations 20to24'!AE146,'Calculations 35to44'!AE146,'Calculations 45to54'!AE146,'Calculations 55to64'!AE146,'Calculations 65plus'!AE146)</f>
        <v>0.15144612128723275</v>
      </c>
      <c r="AF191" s="34">
        <f>AF146/SUM(AF146,'Calculations 16to19'!AF146,'Calculations 20to24'!AF146,'Calculations 35to44'!AF146,'Calculations 45to54'!AF146,'Calculations 55to64'!AF146,'Calculations 65plus'!AF146)</f>
        <v>0.14964607927730236</v>
      </c>
    </row>
    <row r="192" spans="1:32" x14ac:dyDescent="0.2">
      <c r="A192" s="12" t="s">
        <v>34</v>
      </c>
      <c r="B192" s="34">
        <f>B147/SUM(B147,'Calculations 16to19'!B147,'Calculations 20to24'!B147,'Calculations 35to44'!B147,'Calculations 45to54'!B147,'Calculations 55to64'!B147,'Calculations 65plus'!B147)</f>
        <v>0.2176165803108808</v>
      </c>
      <c r="C192" s="34">
        <f>C147/SUM(C147,'Calculations 16to19'!C147,'Calculations 20to24'!C147,'Calculations 35to44'!C147,'Calculations 45to54'!C147,'Calculations 55to64'!C147,'Calculations 65plus'!C147)</f>
        <v>0.21857385175327038</v>
      </c>
      <c r="D192" s="34">
        <f>D147/SUM(D147,'Calculations 16to19'!D147,'Calculations 20to24'!D147,'Calculations 35to44'!D147,'Calculations 45to54'!D147,'Calculations 55to64'!D147,'Calculations 65plus'!D147)</f>
        <v>0.21933405570829728</v>
      </c>
      <c r="E192" s="34">
        <f>E147/SUM(E147,'Calculations 16to19'!E147,'Calculations 20to24'!E147,'Calculations 35to44'!E147,'Calculations 45to54'!E147,'Calculations 55to64'!E147,'Calculations 65plus'!E147)</f>
        <v>0.21884907494746692</v>
      </c>
      <c r="F192" s="34">
        <f>F147/SUM(F147,'Calculations 16to19'!F147,'Calculations 20to24'!F147,'Calculations 35to44'!F147,'Calculations 45to54'!F147,'Calculations 55to64'!F147,'Calculations 65plus'!F147)</f>
        <v>0.21685171326903044</v>
      </c>
      <c r="G192" s="34">
        <f>G147/SUM(G147,'Calculations 16to19'!G147,'Calculations 20to24'!G147,'Calculations 35to44'!G147,'Calculations 45to54'!G147,'Calculations 55to64'!G147,'Calculations 65plus'!G147)</f>
        <v>0.21328754401115763</v>
      </c>
      <c r="H192" s="34">
        <f>H147/SUM(H147,'Calculations 16to19'!H147,'Calculations 20to24'!H147,'Calculations 35to44'!H147,'Calculations 45to54'!H147,'Calculations 55to64'!H147,'Calculations 65plus'!H147)</f>
        <v>0.20851252985649632</v>
      </c>
      <c r="I192" s="34">
        <f>I147/SUM(I147,'Calculations 16to19'!I147,'Calculations 20to24'!I147,'Calculations 35to44'!I147,'Calculations 45to54'!I147,'Calculations 55to64'!I147,'Calculations 65plus'!I147)</f>
        <v>0.20303773975496817</v>
      </c>
      <c r="J192" s="34">
        <f>J147/SUM(J147,'Calculations 16to19'!J147,'Calculations 20to24'!J147,'Calculations 35to44'!J147,'Calculations 45to54'!J147,'Calculations 55to64'!J147,'Calculations 65plus'!J147)</f>
        <v>0.19861813032938164</v>
      </c>
      <c r="K192" s="34">
        <f>K147/SUM(K147,'Calculations 16to19'!K147,'Calculations 20to24'!K147,'Calculations 35to44'!K147,'Calculations 45to54'!K147,'Calculations 55to64'!K147,'Calculations 65plus'!K147)</f>
        <v>0.19520813405108758</v>
      </c>
      <c r="L192" s="34">
        <f>L147/SUM(L147,'Calculations 16to19'!L147,'Calculations 20to24'!L147,'Calculations 35to44'!L147,'Calculations 45to54'!L147,'Calculations 55to64'!L147,'Calculations 65plus'!L147)</f>
        <v>0.19751328460305978</v>
      </c>
      <c r="M192" s="34">
        <f>M147/SUM(M147,'Calculations 16to19'!M147,'Calculations 20to24'!M147,'Calculations 35to44'!M147,'Calculations 45to54'!M147,'Calculations 55to64'!M147,'Calculations 65plus'!M147)</f>
        <v>0.19523712176295441</v>
      </c>
      <c r="N192" s="34">
        <f>N147/SUM(N147,'Calculations 16to19'!N147,'Calculations 20to24'!N147,'Calculations 35to44'!N147,'Calculations 45to54'!N147,'Calculations 55to64'!N147,'Calculations 65plus'!N147)</f>
        <v>0.19297307632881486</v>
      </c>
      <c r="O192" s="34">
        <f>O147/SUM(O147,'Calculations 16to19'!O147,'Calculations 20to24'!O147,'Calculations 35to44'!O147,'Calculations 45to54'!O147,'Calculations 55to64'!O147,'Calculations 65plus'!O147)</f>
        <v>0.19072177833284407</v>
      </c>
      <c r="P192" s="34">
        <f>P147/SUM(P147,'Calculations 16to19'!P147,'Calculations 20to24'!P147,'Calculations 35to44'!P147,'Calculations 45to54'!P147,'Calculations 55to64'!P147,'Calculations 65plus'!P147)</f>
        <v>0.18848382862970722</v>
      </c>
      <c r="Q192" s="34">
        <f>Q147/SUM(Q147,'Calculations 16to19'!Q147,'Calculations 20to24'!Q147,'Calculations 35to44'!Q147,'Calculations 45to54'!Q147,'Calculations 55to64'!Q147,'Calculations 65plus'!Q147)</f>
        <v>0.18625979924548389</v>
      </c>
      <c r="R192" s="34">
        <f>R147/SUM(R147,'Calculations 16to19'!R147,'Calculations 20to24'!R147,'Calculations 35to44'!R147,'Calculations 45to54'!R147,'Calculations 55to64'!R147,'Calculations 65plus'!R147)</f>
        <v>0.1840502337612944</v>
      </c>
      <c r="S192" s="34">
        <f>S147/SUM(S147,'Calculations 16to19'!S147,'Calculations 20to24'!S147,'Calculations 35to44'!S147,'Calculations 45to54'!S147,'Calculations 55to64'!S147,'Calculations 65plus'!S147)</f>
        <v>0.18185564772908736</v>
      </c>
      <c r="T192" s="34">
        <f>T147/SUM(T147,'Calculations 16to19'!T147,'Calculations 20to24'!T147,'Calculations 35to44'!T147,'Calculations 45to54'!T147,'Calculations 55to64'!T147,'Calculations 65plus'!T147)</f>
        <v>0.17967652911709794</v>
      </c>
      <c r="U192" s="34">
        <f>U147/SUM(U147,'Calculations 16to19'!U147,'Calculations 20to24'!U147,'Calculations 35to44'!U147,'Calculations 45to54'!U147,'Calculations 55to64'!U147,'Calculations 65plus'!U147)</f>
        <v>0.17751333878254583</v>
      </c>
      <c r="V192" s="34">
        <f>V147/SUM(V147,'Calculations 16to19'!V147,'Calculations 20to24'!V147,'Calculations 35to44'!V147,'Calculations 45to54'!V147,'Calculations 55to64'!V147,'Calculations 65plus'!V147)</f>
        <v>0.17536651096918024</v>
      </c>
      <c r="W192" s="34">
        <f>W147/SUM(W147,'Calculations 16to19'!W147,'Calculations 20to24'!W147,'Calculations 35to44'!W147,'Calculations 45to54'!W147,'Calculations 55to64'!W147,'Calculations 65plus'!W147)</f>
        <v>0.17323645382733119</v>
      </c>
      <c r="X192" s="34">
        <f>X147/SUM(X147,'Calculations 16to19'!X147,'Calculations 20to24'!X147,'Calculations 35to44'!X147,'Calculations 45to54'!X147,'Calculations 55to64'!X147,'Calculations 65plus'!X147)</f>
        <v>0.1711235499542037</v>
      </c>
      <c r="Y192" s="34">
        <f>Y147/SUM(Y147,'Calculations 16to19'!Y147,'Calculations 20to24'!Y147,'Calculations 35to44'!Y147,'Calculations 45to54'!Y147,'Calculations 55to64'!Y147,'Calculations 65plus'!Y147)</f>
        <v>0.16902815695218909</v>
      </c>
      <c r="Z192" s="34">
        <f>Z147/SUM(Z147,'Calculations 16to19'!Z147,'Calculations 20to24'!Z147,'Calculations 35to44'!Z147,'Calculations 45to54'!Z147,'Calculations 55to64'!Z147,'Calculations 65plus'!Z147)</f>
        <v>0.16695060800306763</v>
      </c>
      <c r="AA192" s="34">
        <f>AA147/SUM(AA147,'Calculations 16to19'!AA147,'Calculations 20to24'!AA147,'Calculations 35to44'!AA147,'Calculations 45to54'!AA147,'Calculations 55to64'!AA147,'Calculations 65plus'!AA147)</f>
        <v>0.16489121245601973</v>
      </c>
      <c r="AB192" s="34">
        <f>AB147/SUM(AB147,'Calculations 16to19'!AB147,'Calculations 20to24'!AB147,'Calculations 35to44'!AB147,'Calculations 45to54'!AB147,'Calculations 55to64'!AB147,'Calculations 65plus'!AB147)</f>
        <v>0.16285025642745987</v>
      </c>
      <c r="AC192" s="34">
        <f>AC147/SUM(AC147,'Calculations 16to19'!AC147,'Calculations 20to24'!AC147,'Calculations 35to44'!AC147,'Calculations 45to54'!AC147,'Calculations 55to64'!AC147,'Calculations 65plus'!AC147)</f>
        <v>0.16082800341077907</v>
      </c>
      <c r="AD192" s="34">
        <f>AD147/SUM(AD147,'Calculations 16to19'!AD147,'Calculations 20to24'!AD147,'Calculations 35to44'!AD147,'Calculations 45to54'!AD147,'Calculations 55to64'!AD147,'Calculations 65plus'!AD147)</f>
        <v>0.15882469489415579</v>
      </c>
      <c r="AE192" s="34">
        <f>AE147/SUM(AE147,'Calculations 16to19'!AE147,'Calculations 20to24'!AE147,'Calculations 35to44'!AE147,'Calculations 45to54'!AE147,'Calculations 55to64'!AE147,'Calculations 65plus'!AE147)</f>
        <v>0.15684055098468644</v>
      </c>
      <c r="AF192" s="34">
        <f>AF147/SUM(AF147,'Calculations 16to19'!AF147,'Calculations 20to24'!AF147,'Calculations 35to44'!AF147,'Calculations 45to54'!AF147,'Calculations 55to64'!AF147,'Calculations 65plus'!AF147)</f>
        <v>0.15487577103716424</v>
      </c>
    </row>
    <row r="193" spans="1:32" x14ac:dyDescent="0.2">
      <c r="A193" s="12" t="s">
        <v>92</v>
      </c>
      <c r="B193" s="34">
        <f>B148/SUM(B148,'Calculations 16to19'!B148,'Calculations 20to24'!B148,'Calculations 35to44'!B148,'Calculations 45to54'!B148,'Calculations 55to64'!B148,'Calculations 65plus'!B148)</f>
        <v>0.20345252774352648</v>
      </c>
      <c r="C193" s="34">
        <f>C148/SUM(C148,'Calculations 16to19'!C148,'Calculations 20to24'!C148,'Calculations 35to44'!C148,'Calculations 45to54'!C148,'Calculations 55to64'!C148,'Calculations 65plus'!C148)</f>
        <v>0.20466889395709664</v>
      </c>
      <c r="D193" s="34">
        <f>D148/SUM(D148,'Calculations 16to19'!D148,'Calculations 20to24'!D148,'Calculations 35to44'!D148,'Calculations 45to54'!D148,'Calculations 55to64'!D148,'Calculations 65plus'!D148)</f>
        <v>0.20584301833230953</v>
      </c>
      <c r="E193" s="34">
        <f>E148/SUM(E148,'Calculations 16to19'!E148,'Calculations 20to24'!E148,'Calculations 35to44'!E148,'Calculations 45to54'!E148,'Calculations 55to64'!E148,'Calculations 65plus'!E148)</f>
        <v>0.2058801529640496</v>
      </c>
      <c r="F193" s="34">
        <f>F148/SUM(F148,'Calculations 16to19'!F148,'Calculations 20to24'!F148,'Calculations 35to44'!F148,'Calculations 45to54'!F148,'Calculations 55to64'!F148,'Calculations 65plus'!F148)</f>
        <v>0.20437984304616214</v>
      </c>
      <c r="G193" s="34">
        <f>G148/SUM(G148,'Calculations 16to19'!G148,'Calculations 20to24'!G148,'Calculations 35to44'!G148,'Calculations 45to54'!G148,'Calculations 55to64'!G148,'Calculations 65plus'!G148)</f>
        <v>0.20118371962664719</v>
      </c>
      <c r="H193" s="34">
        <f>H148/SUM(H148,'Calculations 16to19'!H148,'Calculations 20to24'!H148,'Calculations 35to44'!H148,'Calculations 45to54'!H148,'Calculations 55to64'!H148,'Calculations 65plus'!H148)</f>
        <v>0.19683118933556473</v>
      </c>
      <c r="I193" s="34">
        <f>I148/SUM(I148,'Calculations 16to19'!I148,'Calculations 20to24'!I148,'Calculations 35to44'!I148,'Calculations 45to54'!I148,'Calculations 55to64'!I148,'Calculations 65plus'!I148)</f>
        <v>0.19194101342963013</v>
      </c>
      <c r="J193" s="34">
        <f>J148/SUM(J148,'Calculations 16to19'!J148,'Calculations 20to24'!J148,'Calculations 35to44'!J148,'Calculations 45to54'!J148,'Calculations 55to64'!J148,'Calculations 65plus'!J148)</f>
        <v>0.1881820020678561</v>
      </c>
      <c r="K193" s="34">
        <f>K148/SUM(K148,'Calculations 16to19'!K148,'Calculations 20to24'!K148,'Calculations 35to44'!K148,'Calculations 45to54'!K148,'Calculations 55to64'!K148,'Calculations 65plus'!K148)</f>
        <v>0.18542082461792234</v>
      </c>
      <c r="L193" s="34">
        <f>L148/SUM(L148,'Calculations 16to19'!L148,'Calculations 20to24'!L148,'Calculations 35to44'!L148,'Calculations 45to54'!L148,'Calculations 55to64'!L148,'Calculations 65plus'!L148)</f>
        <v>0.18770500134631182</v>
      </c>
      <c r="M193" s="34">
        <f>M148/SUM(M148,'Calculations 16to19'!M148,'Calculations 20to24'!M148,'Calculations 35to44'!M148,'Calculations 45to54'!M148,'Calculations 55to64'!M148,'Calculations 65plus'!M148)</f>
        <v>0.18580356914212012</v>
      </c>
      <c r="N193" s="34">
        <f>N148/SUM(N148,'Calculations 16to19'!N148,'Calculations 20to24'!N148,'Calculations 35to44'!N148,'Calculations 45to54'!N148,'Calculations 55to64'!N148,'Calculations 65plus'!N148)</f>
        <v>0.18390210499108051</v>
      </c>
      <c r="O193" s="34">
        <f>O148/SUM(O148,'Calculations 16to19'!O148,'Calculations 20to24'!O148,'Calculations 35to44'!O148,'Calculations 45to54'!O148,'Calculations 55to64'!O148,'Calculations 65plus'!O148)</f>
        <v>0.18200136652467475</v>
      </c>
      <c r="P193" s="34">
        <f>P148/SUM(P148,'Calculations 16to19'!P148,'Calculations 20to24'!P148,'Calculations 35to44'!P148,'Calculations 45to54'!P148,'Calculations 55to64'!P148,'Calculations 65plus'!P148)</f>
        <v>0.18010210035070165</v>
      </c>
      <c r="Q193" s="34">
        <f>Q148/SUM(Q148,'Calculations 16to19'!Q148,'Calculations 20to24'!Q148,'Calculations 35to44'!Q148,'Calculations 45to54'!Q148,'Calculations 55to64'!Q148,'Calculations 65plus'!Q148)</f>
        <v>0.17820504089317385</v>
      </c>
      <c r="R193" s="34">
        <f>R148/SUM(R148,'Calculations 16to19'!R148,'Calculations 20to24'!R148,'Calculations 35to44'!R148,'Calculations 45to54'!R148,'Calculations 55to64'!R148,'Calculations 65plus'!R148)</f>
        <v>0.17631090930695037</v>
      </c>
      <c r="S193" s="34">
        <f>S148/SUM(S148,'Calculations 16to19'!S148,'Calculations 20to24'!S148,'Calculations 35to44'!S148,'Calculations 45to54'!S148,'Calculations 55to64'!S148,'Calculations 65plus'!S148)</f>
        <v>0.17442041246791617</v>
      </c>
      <c r="T193" s="34">
        <f>T148/SUM(T148,'Calculations 16to19'!T148,'Calculations 20to24'!T148,'Calculations 35to44'!T148,'Calculations 45to54'!T148,'Calculations 55to64'!T148,'Calculations 65plus'!T148)</f>
        <v>0.17253424203911621</v>
      </c>
      <c r="U193" s="34">
        <f>U148/SUM(U148,'Calculations 16to19'!U148,'Calculations 20to24'!U148,'Calculations 35to44'!U148,'Calculations 45to54'!U148,'Calculations 55to64'!U148,'Calculations 65plus'!U148)</f>
        <v>0.17065307361287743</v>
      </c>
      <c r="V193" s="34">
        <f>V148/SUM(V148,'Calculations 16to19'!V148,'Calculations 20to24'!V148,'Calculations 35to44'!V148,'Calculations 45to54'!V148,'Calculations 55to64'!V148,'Calculations 65plus'!V148)</f>
        <v>0.16877756592859192</v>
      </c>
      <c r="W193" s="34">
        <f>W148/SUM(W148,'Calculations 16to19'!W148,'Calculations 20to24'!W148,'Calculations 35to44'!W148,'Calculations 45to54'!W148,'Calculations 55to64'!W148,'Calculations 65plus'!W148)</f>
        <v>0.1669083601654941</v>
      </c>
      <c r="X193" s="34">
        <f>X148/SUM(X148,'Calculations 16to19'!X148,'Calculations 20to24'!X148,'Calculations 35to44'!X148,'Calculations 45to54'!X148,'Calculations 55to64'!X148,'Calculations 65plus'!X148)</f>
        <v>0.16504607930947432</v>
      </c>
      <c r="Y193" s="34">
        <f>Y148/SUM(Y148,'Calculations 16to19'!Y148,'Calculations 20to24'!Y148,'Calculations 35to44'!Y148,'Calculations 45to54'!Y148,'Calculations 55to64'!Y148,'Calculations 65plus'!Y148)</f>
        <v>0.16319132759265662</v>
      </c>
      <c r="Z193" s="34">
        <f>Z148/SUM(Z148,'Calculations 16to19'!Z148,'Calculations 20to24'!Z148,'Calculations 35to44'!Z148,'Calculations 45to54'!Z148,'Calculations 55to64'!Z148,'Calculations 65plus'!Z148)</f>
        <v>0.16134469000424026</v>
      </c>
      <c r="AA193" s="34">
        <f>AA148/SUM(AA148,'Calculations 16to19'!AA148,'Calculations 20to24'!AA148,'Calculations 35to44'!AA148,'Calculations 45to54'!AA148,'Calculations 55to64'!AA148,'Calculations 65plus'!AA148)</f>
        <v>0.1595067318708393</v>
      </c>
      <c r="AB193" s="34">
        <f>AB148/SUM(AB148,'Calculations 16to19'!AB148,'Calculations 20to24'!AB148,'Calculations 35to44'!AB148,'Calculations 45to54'!AB148,'Calculations 55to64'!AB148,'Calculations 65plus'!AB148)</f>
        <v>0.15767799850436176</v>
      </c>
      <c r="AC193" s="34">
        <f>AC148/SUM(AC148,'Calculations 16to19'!AC148,'Calculations 20to24'!AC148,'Calculations 35to44'!AC148,'Calculations 45to54'!AC148,'Calculations 55to64'!AC148,'Calculations 65plus'!AC148)</f>
        <v>0.15585901491527845</v>
      </c>
      <c r="AD193" s="34">
        <f>AD148/SUM(AD148,'Calculations 16to19'!AD148,'Calculations 20to24'!AD148,'Calculations 35to44'!AD148,'Calculations 45to54'!AD148,'Calculations 55to64'!AD148,'Calculations 65plus'!AD148)</f>
        <v>0.15405028558896203</v>
      </c>
      <c r="AE193" s="34">
        <f>AE148/SUM(AE148,'Calculations 16to19'!AE148,'Calculations 20to24'!AE148,'Calculations 35to44'!AE148,'Calculations 45to54'!AE148,'Calculations 55to64'!AE148,'Calculations 65plus'!AE148)</f>
        <v>0.15225229432264184</v>
      </c>
      <c r="AF193" s="34">
        <f>AF148/SUM(AF148,'Calculations 16to19'!AF148,'Calculations 20to24'!AF148,'Calculations 35to44'!AF148,'Calculations 45to54'!AF148,'Calculations 55to64'!AF148,'Calculations 65plus'!AF148)</f>
        <v>0.15046550412040197</v>
      </c>
    </row>
    <row r="194" spans="1:32" x14ac:dyDescent="0.2">
      <c r="A194" s="12" t="s">
        <v>89</v>
      </c>
      <c r="B194" s="34">
        <f>B149/SUM(B149,'Calculations 16to19'!B149,'Calculations 20to24'!B149,'Calculations 35to44'!B149,'Calculations 45to54'!B149,'Calculations 55to64'!B149,'Calculations 65plus'!B149)</f>
        <v>0.22488755622188916</v>
      </c>
      <c r="C194" s="34">
        <f>C149/SUM(C149,'Calculations 16to19'!C149,'Calculations 20to24'!C149,'Calculations 35to44'!C149,'Calculations 45to54'!C149,'Calculations 55to64'!C149,'Calculations 65plus'!C149)</f>
        <v>0.22637122086976169</v>
      </c>
      <c r="D194" s="34">
        <f>D149/SUM(D149,'Calculations 16to19'!D149,'Calculations 20to24'!D149,'Calculations 35to44'!D149,'Calculations 45to54'!D149,'Calculations 55to64'!D149,'Calculations 65plus'!D149)</f>
        <v>0.22749255308402822</v>
      </c>
      <c r="E194" s="34">
        <f>E149/SUM(E149,'Calculations 16to19'!E149,'Calculations 20to24'!E149,'Calculations 35to44'!E149,'Calculations 45to54'!E149,'Calculations 55to64'!E149,'Calculations 65plus'!E149)</f>
        <v>0.22730278620946981</v>
      </c>
      <c r="F194" s="34">
        <f>F149/SUM(F149,'Calculations 16to19'!F149,'Calculations 20to24'!F149,'Calculations 35to44'!F149,'Calculations 45to54'!F149,'Calculations 55to64'!F149,'Calculations 65plus'!F149)</f>
        <v>0.22552124533542389</v>
      </c>
      <c r="G194" s="34">
        <f>G149/SUM(G149,'Calculations 16to19'!G149,'Calculations 20to24'!G149,'Calculations 35to44'!G149,'Calculations 45to54'!G149,'Calculations 55to64'!G149,'Calculations 65plus'!G149)</f>
        <v>0.22200290763218491</v>
      </c>
      <c r="H194" s="34">
        <f>H149/SUM(H149,'Calculations 16to19'!H149,'Calculations 20to24'!H149,'Calculations 35to44'!H149,'Calculations 45to54'!H149,'Calculations 55to64'!H149,'Calculations 65plus'!H149)</f>
        <v>0.21725517676667572</v>
      </c>
      <c r="I194" s="34">
        <f>I149/SUM(I149,'Calculations 16to19'!I149,'Calculations 20to24'!I149,'Calculations 35to44'!I149,'Calculations 45to54'!I149,'Calculations 55to64'!I149,'Calculations 65plus'!I149)</f>
        <v>0.21158502448943892</v>
      </c>
      <c r="J194" s="34">
        <f>J149/SUM(J149,'Calculations 16to19'!J149,'Calculations 20to24'!J149,'Calculations 35to44'!J149,'Calculations 45to54'!J149,'Calculations 55to64'!J149,'Calculations 65plus'!J149)</f>
        <v>0.20688691532344544</v>
      </c>
      <c r="K194" s="34">
        <f>K149/SUM(K149,'Calculations 16to19'!K149,'Calculations 20to24'!K149,'Calculations 35to44'!K149,'Calculations 45to54'!K149,'Calculations 55to64'!K149,'Calculations 65plus'!K149)</f>
        <v>0.20323558523636273</v>
      </c>
      <c r="L194" s="34">
        <f>L149/SUM(L149,'Calculations 16to19'!L149,'Calculations 20to24'!L149,'Calculations 35to44'!L149,'Calculations 45to54'!L149,'Calculations 55to64'!L149,'Calculations 65plus'!L149)</f>
        <v>0.20633594298765295</v>
      </c>
      <c r="M194" s="34">
        <f>M149/SUM(M149,'Calculations 16to19'!M149,'Calculations 20to24'!M149,'Calculations 35to44'!M149,'Calculations 45to54'!M149,'Calculations 55to64'!M149,'Calculations 65plus'!M149)</f>
        <v>0.2041508154610068</v>
      </c>
      <c r="N194" s="34">
        <f>N149/SUM(N149,'Calculations 16to19'!N149,'Calculations 20to24'!N149,'Calculations 35to44'!N149,'Calculations 45to54'!N149,'Calculations 55to64'!N149,'Calculations 65plus'!N149)</f>
        <v>0.20197188417494916</v>
      </c>
      <c r="O194" s="34">
        <f>O149/SUM(O149,'Calculations 16to19'!O149,'Calculations 20to24'!O149,'Calculations 35to44'!O149,'Calculations 45to54'!O149,'Calculations 55to64'!O149,'Calculations 65plus'!O149)</f>
        <v>0.19979985086929403</v>
      </c>
      <c r="P194" s="34">
        <f>P149/SUM(P149,'Calculations 16to19'!P149,'Calculations 20to24'!P149,'Calculations 35to44'!P149,'Calculations 45to54'!P149,'Calculations 55to64'!P149,'Calculations 65plus'!P149)</f>
        <v>0.19763539469659583</v>
      </c>
      <c r="Q194" s="34">
        <f>Q149/SUM(Q149,'Calculations 16to19'!Q149,'Calculations 20to24'!Q149,'Calculations 35to44'!Q149,'Calculations 45to54'!Q149,'Calculations 55to64'!Q149,'Calculations 65plus'!Q149)</f>
        <v>0.19547917211480403</v>
      </c>
      <c r="R194" s="34">
        <f>R149/SUM(R149,'Calculations 16to19'!R149,'Calculations 20to24'!R149,'Calculations 35to44'!R149,'Calculations 45to54'!R149,'Calculations 55to64'!R149,'Calculations 65plus'!R149)</f>
        <v>0.19333181682050374</v>
      </c>
      <c r="S194" s="34">
        <f>S149/SUM(S149,'Calculations 16to19'!S149,'Calculations 20to24'!S149,'Calculations 35to44'!S149,'Calculations 45to54'!S149,'Calculations 55to64'!S149,'Calculations 65plus'!S149)</f>
        <v>0.19119393972139861</v>
      </c>
      <c r="T194" s="34">
        <f>T149/SUM(T149,'Calculations 16to19'!T149,'Calculations 20to24'!T149,'Calculations 35to44'!T149,'Calculations 45to54'!T149,'Calculations 55to64'!T149,'Calculations 65plus'!T149)</f>
        <v>0.18906612894663138</v>
      </c>
      <c r="U194" s="34">
        <f>U149/SUM(U149,'Calculations 16to19'!U149,'Calculations 20to24'!U149,'Calculations 35to44'!U149,'Calculations 45to54'!U149,'Calculations 55to64'!U149,'Calculations 65plus'!U149)</f>
        <v>0.18694894989349803</v>
      </c>
      <c r="V194" s="34">
        <f>V149/SUM(V149,'Calculations 16to19'!V149,'Calculations 20to24'!V149,'Calculations 35to44'!V149,'Calculations 45to54'!V149,'Calculations 55to64'!V149,'Calculations 65plus'!V149)</f>
        <v>0.18484294530906362</v>
      </c>
      <c r="W194" s="34">
        <f>W149/SUM(W149,'Calculations 16to19'!W149,'Calculations 20to24'!W149,'Calculations 35to44'!W149,'Calculations 45to54'!W149,'Calculations 55to64'!W149,'Calculations 65plus'!W149)</f>
        <v>0.18274863540514497</v>
      </c>
      <c r="X194" s="34">
        <f>X149/SUM(X149,'Calculations 16to19'!X149,'Calculations 20to24'!X149,'Calculations 35to44'!X149,'Calculations 45to54'!X149,'Calculations 55to64'!X149,'Calculations 65plus'!X149)</f>
        <v>0.18066651800511965</v>
      </c>
      <c r="Y194" s="34">
        <f>Y149/SUM(Y149,'Calculations 16to19'!Y149,'Calculations 20to24'!Y149,'Calculations 35to44'!Y149,'Calculations 45to54'!Y149,'Calculations 55to64'!Y149,'Calculations 65plus'!Y149)</f>
        <v>0.17859706872096193</v>
      </c>
      <c r="Z194" s="34">
        <f>Z149/SUM(Z149,'Calculations 16to19'!Z149,'Calculations 20to24'!Z149,'Calculations 35to44'!Z149,'Calculations 45to54'!Z149,'Calculations 55to64'!Z149,'Calculations 65plus'!Z149)</f>
        <v>0.17654074115892951</v>
      </c>
      <c r="AA194" s="34">
        <f>AA149/SUM(AA149,'Calculations 16to19'!AA149,'Calculations 20to24'!AA149,'Calculations 35to44'!AA149,'Calculations 45to54'!AA149,'Calculations 55to64'!AA149,'Calculations 65plus'!AA149)</f>
        <v>0.17449796715227991</v>
      </c>
      <c r="AB194" s="34">
        <f>AB149/SUM(AB149,'Calculations 16to19'!AB149,'Calculations 20to24'!AB149,'Calculations 35to44'!AB149,'Calculations 45to54'!AB149,'Calculations 55to64'!AB149,'Calculations 65plus'!AB149)</f>
        <v>0.17246915701941418</v>
      </c>
      <c r="AC194" s="34">
        <f>AC149/SUM(AC149,'Calculations 16to19'!AC149,'Calculations 20to24'!AC149,'Calculations 35to44'!AC149,'Calculations 45to54'!AC149,'Calculations 55to64'!AC149,'Calculations 65plus'!AC149)</f>
        <v>0.17045469984583952</v>
      </c>
      <c r="AD194" s="34">
        <f>AD149/SUM(AD149,'Calculations 16to19'!AD149,'Calculations 20to24'!AD149,'Calculations 35to44'!AD149,'Calculations 45to54'!AD149,'Calculations 55to64'!AD149,'Calculations 65plus'!AD149)</f>
        <v>0.16845496378834579</v>
      </c>
      <c r="AE194" s="34">
        <f>AE149/SUM(AE149,'Calculations 16to19'!AE149,'Calculations 20to24'!AE149,'Calculations 35to44'!AE149,'Calculations 45to54'!AE149,'Calculations 55to64'!AE149,'Calculations 65plus'!AE149)</f>
        <v>0.16647029639980818</v>
      </c>
      <c r="AF194" s="34">
        <f>AF149/SUM(AF149,'Calculations 16to19'!AF149,'Calculations 20to24'!AF149,'Calculations 35to44'!AF149,'Calculations 45to54'!AF149,'Calculations 55to64'!AF149,'Calculations 65plus'!AF149)</f>
        <v>0.16450102497304461</v>
      </c>
    </row>
    <row r="195" spans="1:32" x14ac:dyDescent="0.2">
      <c r="A195" s="12" t="s">
        <v>35</v>
      </c>
      <c r="B195" s="34">
        <f>B150/SUM(B150,'Calculations 16to19'!B150,'Calculations 20to24'!B150,'Calculations 35to44'!B150,'Calculations 45to54'!B150,'Calculations 55to64'!B150,'Calculations 65plus'!B150)</f>
        <v>0.21675774134790532</v>
      </c>
      <c r="C195" s="34">
        <f>C150/SUM(C150,'Calculations 16to19'!C150,'Calculations 20to24'!C150,'Calculations 35to44'!C150,'Calculations 45to54'!C150,'Calculations 55to64'!C150,'Calculations 65plus'!C150)</f>
        <v>0.21800863864006237</v>
      </c>
      <c r="D195" s="34">
        <f>D150/SUM(D150,'Calculations 16to19'!D150,'Calculations 20to24'!D150,'Calculations 35to44'!D150,'Calculations 45to54'!D150,'Calculations 55to64'!D150,'Calculations 65plus'!D150)</f>
        <v>0.21931313709676539</v>
      </c>
      <c r="E195" s="34">
        <f>E150/SUM(E150,'Calculations 16to19'!E150,'Calculations 20to24'!E150,'Calculations 35to44'!E150,'Calculations 45to54'!E150,'Calculations 55to64'!E150,'Calculations 65plus'!E150)</f>
        <v>0.21944855590610177</v>
      </c>
      <c r="F195" s="34">
        <f>F150/SUM(F150,'Calculations 16to19'!F150,'Calculations 20to24'!F150,'Calculations 35to44'!F150,'Calculations 45to54'!F150,'Calculations 55to64'!F150,'Calculations 65plus'!F150)</f>
        <v>0.21795637235010965</v>
      </c>
      <c r="G195" s="34">
        <f>G150/SUM(G150,'Calculations 16to19'!G150,'Calculations 20to24'!G150,'Calculations 35to44'!G150,'Calculations 45to54'!G150,'Calculations 55to64'!G150,'Calculations 65plus'!G150)</f>
        <v>0.21470009447233848</v>
      </c>
      <c r="H195" s="34">
        <f>H150/SUM(H150,'Calculations 16to19'!H150,'Calculations 20to24'!H150,'Calculations 35to44'!H150,'Calculations 45to54'!H150,'Calculations 55to64'!H150,'Calculations 65plus'!H150)</f>
        <v>0.21019107057540559</v>
      </c>
      <c r="I195" s="34">
        <f>I150/SUM(I150,'Calculations 16to19'!I150,'Calculations 20to24'!I150,'Calculations 35to44'!I150,'Calculations 45to54'!I150,'Calculations 55to64'!I150,'Calculations 65plus'!I150)</f>
        <v>0.2052214913392936</v>
      </c>
      <c r="J195" s="34">
        <f>J150/SUM(J150,'Calculations 16to19'!J150,'Calculations 20to24'!J150,'Calculations 35to44'!J150,'Calculations 45to54'!J150,'Calculations 55to64'!J150,'Calculations 65plus'!J150)</f>
        <v>0.20152657408332164</v>
      </c>
      <c r="K195" s="34">
        <f>K150/SUM(K150,'Calculations 16to19'!K150,'Calculations 20to24'!K150,'Calculations 35to44'!K150,'Calculations 45to54'!K150,'Calculations 55to64'!K150,'Calculations 65plus'!K150)</f>
        <v>0.19888266017294323</v>
      </c>
      <c r="L195" s="34">
        <f>L150/SUM(L150,'Calculations 16to19'!L150,'Calculations 20to24'!L150,'Calculations 35to44'!L150,'Calculations 45to54'!L150,'Calculations 55to64'!L150,'Calculations 65plus'!L150)</f>
        <v>0.20112623274798935</v>
      </c>
      <c r="M195" s="34">
        <f>M150/SUM(M150,'Calculations 16to19'!M150,'Calculations 20to24'!M150,'Calculations 35to44'!M150,'Calculations 45to54'!M150,'Calculations 55to64'!M150,'Calculations 65plus'!M150)</f>
        <v>0.19921290630381061</v>
      </c>
      <c r="N195" s="34">
        <f>N150/SUM(N150,'Calculations 16to19'!N150,'Calculations 20to24'!N150,'Calculations 35to44'!N150,'Calculations 45to54'!N150,'Calculations 55to64'!N150,'Calculations 65plus'!N150)</f>
        <v>0.19729665419502179</v>
      </c>
      <c r="O195" s="34">
        <f>O150/SUM(O150,'Calculations 16to19'!O150,'Calculations 20to24'!O150,'Calculations 35to44'!O150,'Calculations 45to54'!O150,'Calculations 55to64'!O150,'Calculations 65plus'!O150)</f>
        <v>0.19537825839018488</v>
      </c>
      <c r="P195" s="34">
        <f>P150/SUM(P150,'Calculations 16to19'!P150,'Calculations 20to24'!P150,'Calculations 35to44'!P150,'Calculations 45to54'!P150,'Calculations 55to64'!P150,'Calculations 65plus'!P150)</f>
        <v>0.19345849228574633</v>
      </c>
      <c r="Q195" s="34">
        <f>Q150/SUM(Q150,'Calculations 16to19'!Q150,'Calculations 20to24'!Q150,'Calculations 35to44'!Q150,'Calculations 45to54'!Q150,'Calculations 55to64'!Q150,'Calculations 65plus'!Q150)</f>
        <v>0.19153811954237082</v>
      </c>
      <c r="R195" s="34">
        <f>R150/SUM(R150,'Calculations 16to19'!R150,'Calculations 20to24'!R150,'Calculations 35to44'!R150,'Calculations 45to54'!R150,'Calculations 55to64'!R150,'Calculations 65plus'!R150)</f>
        <v>0.18961789298401865</v>
      </c>
      <c r="S195" s="34">
        <f>S150/SUM(S150,'Calculations 16to19'!S150,'Calculations 20to24'!S150,'Calculations 35to44'!S150,'Calculations 45to54'!S150,'Calculations 55to64'!S150,'Calculations 65plus'!S150)</f>
        <v>0.18769855356112822</v>
      </c>
      <c r="T195" s="34">
        <f>T150/SUM(T150,'Calculations 16to19'!T150,'Calculations 20to24'!T150,'Calculations 35to44'!T150,'Calculations 45to54'!T150,'Calculations 55to64'!T150,'Calculations 65plus'!T150)</f>
        <v>0.18578082937889467</v>
      </c>
      <c r="U195" s="34">
        <f>U150/SUM(U150,'Calculations 16to19'!U150,'Calculations 20to24'!U150,'Calculations 35to44'!U150,'Calculations 45to54'!U150,'Calculations 55to64'!U150,'Calculations 65plus'!U150)</f>
        <v>0.1838654347912988</v>
      </c>
      <c r="V195" s="34">
        <f>V150/SUM(V150,'Calculations 16to19'!V150,'Calculations 20to24'!V150,'Calculations 35to44'!V150,'Calculations 45to54'!V150,'Calculations 55to64'!V150,'Calculations 65plus'!V150)</f>
        <v>0.1819530695612033</v>
      </c>
      <c r="W195" s="34">
        <f>W150/SUM(W150,'Calculations 16to19'!W150,'Calculations 20to24'!W150,'Calculations 35to44'!W150,'Calculations 45to54'!W150,'Calculations 55to64'!W150,'Calculations 65plus'!W150)</f>
        <v>0.18004441808651897</v>
      </c>
      <c r="X195" s="34">
        <f>X150/SUM(X150,'Calculations 16to19'!X150,'Calculations 20to24'!X150,'Calculations 35to44'!X150,'Calculations 45to54'!X150,'Calculations 55to64'!X150,'Calculations 65plus'!X150)</f>
        <v>0.17814014869216954</v>
      </c>
      <c r="Y195" s="34">
        <f>Y150/SUM(Y150,'Calculations 16to19'!Y150,'Calculations 20to24'!Y150,'Calculations 35to44'!Y150,'Calculations 45to54'!Y150,'Calculations 55to64'!Y150,'Calculations 65plus'!Y150)</f>
        <v>0.17624091298728284</v>
      </c>
      <c r="Z195" s="34">
        <f>Z150/SUM(Z150,'Calculations 16to19'!Z150,'Calculations 20to24'!Z150,'Calculations 35to44'!Z150,'Calculations 45to54'!Z150,'Calculations 55to64'!Z150,'Calculations 65plus'!Z150)</f>
        <v>0.17434734528681686</v>
      </c>
      <c r="AA195" s="34">
        <f>AA150/SUM(AA150,'Calculations 16to19'!AA150,'Calculations 20to24'!AA150,'Calculations 35to44'!AA150,'Calculations 45to54'!AA150,'Calculations 55to64'!AA150,'Calculations 65plus'!AA150)</f>
        <v>0.17246006209656461</v>
      </c>
      <c r="AB195" s="34">
        <f>AB150/SUM(AB150,'Calculations 16to19'!AB150,'Calculations 20to24'!AB150,'Calculations 35to44'!AB150,'Calculations 45to54'!AB150,'Calculations 55to64'!AB150,'Calculations 65plus'!AB150)</f>
        <v>0.17057966166029376</v>
      </c>
      <c r="AC195" s="34">
        <f>AC150/SUM(AC150,'Calculations 16to19'!AC150,'Calculations 20to24'!AC150,'Calculations 35to44'!AC150,'Calculations 45to54'!AC150,'Calculations 55to64'!AC150,'Calculations 65plus'!AC150)</f>
        <v>0.16870672356757371</v>
      </c>
      <c r="AD195" s="34">
        <f>AD150/SUM(AD150,'Calculations 16to19'!AD150,'Calculations 20to24'!AD150,'Calculations 35to44'!AD150,'Calculations 45to54'!AD150,'Calculations 55to64'!AD150,'Calculations 65plus'!AD150)</f>
        <v>0.16684180842067001</v>
      </c>
      <c r="AE195" s="34">
        <f>AE150/SUM(AE150,'Calculations 16to19'!AE150,'Calculations 20to24'!AE150,'Calculations 35to44'!AE150,'Calculations 45to54'!AE150,'Calculations 55to64'!AE150,'Calculations 65plus'!AE150)</f>
        <v>0.16498545755873179</v>
      </c>
      <c r="AF195" s="34">
        <f>AF150/SUM(AF150,'Calculations 16to19'!AF150,'Calculations 20to24'!AF150,'Calculations 35to44'!AF150,'Calculations 45to54'!AF150,'Calculations 55to64'!AF150,'Calculations 65plus'!AF150)</f>
        <v>0.16313819283736933</v>
      </c>
    </row>
    <row r="196" spans="1:32" x14ac:dyDescent="0.2">
      <c r="A196" s="12" t="s">
        <v>98</v>
      </c>
      <c r="B196" s="34">
        <f>B151/SUM(B151,'Calculations 16to19'!B151,'Calculations 20to24'!B151,'Calculations 35to44'!B151,'Calculations 45to54'!B151,'Calculations 55to64'!B151,'Calculations 65plus'!B151)</f>
        <v>0.16260162601626019</v>
      </c>
      <c r="C196" s="34">
        <f>C151/SUM(C151,'Calculations 16to19'!C151,'Calculations 20to24'!C151,'Calculations 35to44'!C151,'Calculations 45to54'!C151,'Calculations 55to64'!C151,'Calculations 65plus'!C151)</f>
        <v>0.16368051604309169</v>
      </c>
      <c r="D196" s="34">
        <f>D151/SUM(D151,'Calculations 16to19'!D151,'Calculations 20to24'!D151,'Calculations 35to44'!D151,'Calculations 45to54'!D151,'Calculations 55to64'!D151,'Calculations 65plus'!D151)</f>
        <v>0.164697223211177</v>
      </c>
      <c r="E196" s="34">
        <f>E151/SUM(E151,'Calculations 16to19'!E151,'Calculations 20to24'!E151,'Calculations 35to44'!E151,'Calculations 45to54'!E151,'Calculations 55to64'!E151,'Calculations 65plus'!E151)</f>
        <v>0.16476768412105891</v>
      </c>
      <c r="F196" s="34">
        <f>F151/SUM(F151,'Calculations 16to19'!F151,'Calculations 20to24'!F151,'Calculations 35to44'!F151,'Calculations 45to54'!F151,'Calculations 55to64'!F151,'Calculations 65plus'!F151)</f>
        <v>0.1635869330570571</v>
      </c>
      <c r="G196" s="34">
        <f>G151/SUM(G151,'Calculations 16to19'!G151,'Calculations 20to24'!G151,'Calculations 35to44'!G151,'Calculations 45to54'!G151,'Calculations 55to64'!G151,'Calculations 65plus'!G151)</f>
        <v>0.161064732062497</v>
      </c>
      <c r="H196" s="34">
        <f>H151/SUM(H151,'Calculations 16to19'!H151,'Calculations 20to24'!H151,'Calculations 35to44'!H151,'Calculations 45to54'!H151,'Calculations 55to64'!H151,'Calculations 65plus'!H151)</f>
        <v>0.15758357735514159</v>
      </c>
      <c r="I196" s="34">
        <f>I151/SUM(I151,'Calculations 16to19'!I151,'Calculations 20to24'!I151,'Calculations 35to44'!I151,'Calculations 45to54'!I151,'Calculations 55to64'!I151,'Calculations 65plus'!I151)</f>
        <v>0.15361660247381095</v>
      </c>
      <c r="J196" s="34">
        <f>J151/SUM(J151,'Calculations 16to19'!J151,'Calculations 20to24'!J151,'Calculations 35to44'!J151,'Calculations 45to54'!J151,'Calculations 55to64'!J151,'Calculations 65plus'!J151)</f>
        <v>0.15056406851475321</v>
      </c>
      <c r="K196" s="34">
        <f>K151/SUM(K151,'Calculations 16to19'!K151,'Calculations 20to24'!K151,'Calculations 35to44'!K151,'Calculations 45to54'!K151,'Calculations 55to64'!K151,'Calculations 65plus'!K151)</f>
        <v>0.14834622077573914</v>
      </c>
      <c r="L196" s="34">
        <f>L151/SUM(L151,'Calculations 16to19'!L151,'Calculations 20to24'!L151,'Calculations 35to44'!L151,'Calculations 45to54'!L151,'Calculations 55to64'!L151,'Calculations 65plus'!L151)</f>
        <v>0.15030215410160333</v>
      </c>
      <c r="M196" s="34">
        <f>M151/SUM(M151,'Calculations 16to19'!M151,'Calculations 20to24'!M151,'Calculations 35to44'!M151,'Calculations 45to54'!M151,'Calculations 55to64'!M151,'Calculations 65plus'!M151)</f>
        <v>0.14880477843423492</v>
      </c>
      <c r="N196" s="34">
        <f>N151/SUM(N151,'Calculations 16to19'!N151,'Calculations 20to24'!N151,'Calculations 35to44'!N151,'Calculations 45to54'!N151,'Calculations 55to64'!N151,'Calculations 65plus'!N151)</f>
        <v>0.14730724092689487</v>
      </c>
      <c r="O196" s="34">
        <f>O151/SUM(O151,'Calculations 16to19'!O151,'Calculations 20to24'!O151,'Calculations 35to44'!O151,'Calculations 45to54'!O151,'Calculations 55to64'!O151,'Calculations 65plus'!O151)</f>
        <v>0.1458101510423972</v>
      </c>
      <c r="P196" s="34">
        <f>P151/SUM(P151,'Calculations 16to19'!P151,'Calculations 20to24'!P151,'Calculations 35to44'!P151,'Calculations 45to54'!P151,'Calculations 55to64'!P151,'Calculations 65plus'!P151)</f>
        <v>0.14431410886053794</v>
      </c>
      <c r="Q196" s="34">
        <f>Q151/SUM(Q151,'Calculations 16to19'!Q151,'Calculations 20to24'!Q151,'Calculations 35to44'!Q151,'Calculations 45to54'!Q151,'Calculations 55to64'!Q151,'Calculations 65plus'!Q151)</f>
        <v>0.14281970414047632</v>
      </c>
      <c r="R196" s="34">
        <f>R151/SUM(R151,'Calculations 16to19'!R151,'Calculations 20to24'!R151,'Calculations 35to44'!R151,'Calculations 45to54'!R151,'Calculations 55to64'!R151,'Calculations 65plus'!R151)</f>
        <v>0.14132751544800007</v>
      </c>
      <c r="S196" s="34">
        <f>S151/SUM(S151,'Calculations 16to19'!S151,'Calculations 20to24'!S151,'Calculations 35to44'!S151,'Calculations 45to54'!S151,'Calculations 55to64'!S151,'Calculations 65plus'!S151)</f>
        <v>0.13983810934804333</v>
      </c>
      <c r="T196" s="34">
        <f>T151/SUM(T151,'Calculations 16to19'!T151,'Calculations 20to24'!T151,'Calculations 35to44'!T151,'Calculations 45to54'!T151,'Calculations 55to64'!T151,'Calculations 65plus'!T151)</f>
        <v>0.13835203966247703</v>
      </c>
      <c r="U196" s="34">
        <f>U151/SUM(U151,'Calculations 16to19'!U151,'Calculations 20to24'!U151,'Calculations 35to44'!U151,'Calculations 45to54'!U151,'Calculations 55to64'!U151,'Calculations 65plus'!U151)</f>
        <v>0.13686984679287686</v>
      </c>
      <c r="V196" s="34">
        <f>V151/SUM(V151,'Calculations 16to19'!V151,'Calculations 20to24'!V151,'Calculations 35to44'!V151,'Calculations 45to54'!V151,'Calculations 55to64'!V151,'Calculations 65plus'!V151)</f>
        <v>0.13539205710767363</v>
      </c>
      <c r="W196" s="34">
        <f>W151/SUM(W151,'Calculations 16to19'!W151,'Calculations 20to24'!W151,'Calculations 35to44'!W151,'Calculations 45to54'!W151,'Calculations 55to64'!W151,'Calculations 65plus'!W151)</f>
        <v>0.13391918239280884</v>
      </c>
      <c r="X196" s="34">
        <f>X151/SUM(X151,'Calculations 16to19'!X151,'Calculations 20to24'!X151,'Calculations 35to44'!X151,'Calculations 45to54'!X151,'Calculations 55to64'!X151,'Calculations 65plus'!X151)</f>
        <v>0.1324517193647814</v>
      </c>
      <c r="Y196" s="34">
        <f>Y151/SUM(Y151,'Calculations 16to19'!Y151,'Calculations 20to24'!Y151,'Calculations 35to44'!Y151,'Calculations 45to54'!Y151,'Calculations 55to64'!Y151,'Calculations 65plus'!Y151)</f>
        <v>0.13099014924471894</v>
      </c>
      <c r="Z196" s="34">
        <f>Z151/SUM(Z151,'Calculations 16to19'!Z151,'Calculations 20to24'!Z151,'Calculations 35to44'!Z151,'Calculations 45to54'!Z151,'Calculations 55to64'!Z151,'Calculations 65plus'!Z151)</f>
        <v>0.12953493739192737</v>
      </c>
      <c r="AA196" s="34">
        <f>AA151/SUM(AA151,'Calculations 16to19'!AA151,'Calculations 20to24'!AA151,'Calculations 35to44'!AA151,'Calculations 45to54'!AA151,'Calculations 55to64'!AA151,'Calculations 65plus'!AA151)</f>
        <v>0.12808653299516207</v>
      </c>
      <c r="AB196" s="34">
        <f>AB151/SUM(AB151,'Calculations 16to19'!AB151,'Calculations 20to24'!AB151,'Calculations 35to44'!AB151,'Calculations 45to54'!AB151,'Calculations 55to64'!AB151,'Calculations 65plus'!AB151)</f>
        <v>0.12664536881972394</v>
      </c>
      <c r="AC196" s="34">
        <f>AC151/SUM(AC151,'Calculations 16to19'!AC151,'Calculations 20to24'!AC151,'Calculations 35to44'!AC151,'Calculations 45to54'!AC151,'Calculations 55to64'!AC151,'Calculations 65plus'!AC151)</f>
        <v>0.12521186100833259</v>
      </c>
      <c r="AD196" s="34">
        <f>AD151/SUM(AD151,'Calculations 16to19'!AD151,'Calculations 20to24'!AD151,'Calculations 35to44'!AD151,'Calculations 45to54'!AD151,'Calculations 55to64'!AD151,'Calculations 65plus'!AD151)</f>
        <v>0.12378640893361285</v>
      </c>
      <c r="AE196" s="34">
        <f>AE151/SUM(AE151,'Calculations 16to19'!AE151,'Calculations 20to24'!AE151,'Calculations 35to44'!AE151,'Calculations 45to54'!AE151,'Calculations 55to64'!AE151,'Calculations 65plus'!AE151)</f>
        <v>0.12236939509993157</v>
      </c>
      <c r="AF196" s="34">
        <f>AF151/SUM(AF151,'Calculations 16to19'!AF151,'Calculations 20to24'!AF151,'Calculations 35to44'!AF151,'Calculations 45to54'!AF151,'Calculations 55to64'!AF151,'Calculations 65plus'!AF151)</f>
        <v>0.12096118509224583</v>
      </c>
    </row>
    <row r="197" spans="1:32" x14ac:dyDescent="0.2">
      <c r="A197" s="12" t="s">
        <v>97</v>
      </c>
      <c r="B197" s="34">
        <f>B152/SUM(B152,'Calculations 16to19'!B152,'Calculations 20to24'!B152,'Calculations 35to44'!B152,'Calculations 45to54'!B152,'Calculations 55to64'!B152,'Calculations 65plus'!B152)</f>
        <v>0.17421602787456447</v>
      </c>
      <c r="C197" s="34">
        <f>C152/SUM(C152,'Calculations 16to19'!C152,'Calculations 20to24'!C152,'Calculations 35to44'!C152,'Calculations 45to54'!C152,'Calculations 55to64'!C152,'Calculations 65plus'!C152)</f>
        <v>0.175143581405176</v>
      </c>
      <c r="D197" s="34">
        <f>D152/SUM(D152,'Calculations 16to19'!D152,'Calculations 20to24'!D152,'Calculations 35to44'!D152,'Calculations 45to54'!D152,'Calculations 55to64'!D152,'Calculations 65plus'!D152)</f>
        <v>0.17615914948020336</v>
      </c>
      <c r="E197" s="34">
        <f>E152/SUM(E152,'Calculations 16to19'!E152,'Calculations 20to24'!E152,'Calculations 35to44'!E152,'Calculations 45to54'!E152,'Calculations 55to64'!E152,'Calculations 65plus'!E152)</f>
        <v>0.1762064149093383</v>
      </c>
      <c r="F197" s="34">
        <f>F152/SUM(F152,'Calculations 16to19'!F152,'Calculations 20to24'!F152,'Calculations 35to44'!F152,'Calculations 45to54'!F152,'Calculations 55to64'!F152,'Calculations 65plus'!F152)</f>
        <v>0.17490920121653197</v>
      </c>
      <c r="G197" s="34">
        <f>G152/SUM(G152,'Calculations 16to19'!G152,'Calculations 20to24'!G152,'Calculations 35to44'!G152,'Calculations 45to54'!G152,'Calculations 55to64'!G152,'Calculations 65plus'!G152)</f>
        <v>0.17219029835298991</v>
      </c>
      <c r="H197" s="34">
        <f>H152/SUM(H152,'Calculations 16to19'!H152,'Calculations 20to24'!H152,'Calculations 35to44'!H152,'Calculations 45to54'!H152,'Calculations 55to64'!H152,'Calculations 65plus'!H152)</f>
        <v>0.16843205105546419</v>
      </c>
      <c r="I197" s="34">
        <f>I152/SUM(I152,'Calculations 16to19'!I152,'Calculations 20to24'!I152,'Calculations 35to44'!I152,'Calculations 45to54'!I152,'Calculations 55to64'!I152,'Calculations 65plus'!I152)</f>
        <v>0.16433831386492206</v>
      </c>
      <c r="J197" s="34">
        <f>J152/SUM(J152,'Calculations 16to19'!J152,'Calculations 20to24'!J152,'Calculations 35to44'!J152,'Calculations 45to54'!J152,'Calculations 55to64'!J152,'Calculations 65plus'!J152)</f>
        <v>0.16133371490656015</v>
      </c>
      <c r="K197" s="34">
        <f>K152/SUM(K152,'Calculations 16to19'!K152,'Calculations 20to24'!K152,'Calculations 35to44'!K152,'Calculations 45to54'!K152,'Calculations 55to64'!K152,'Calculations 65plus'!K152)</f>
        <v>0.1592115285891918</v>
      </c>
      <c r="L197" s="34">
        <f>L152/SUM(L152,'Calculations 16to19'!L152,'Calculations 20to24'!L152,'Calculations 35to44'!L152,'Calculations 45to54'!L152,'Calculations 55to64'!L152,'Calculations 65plus'!L152)</f>
        <v>0.16088674137181655</v>
      </c>
      <c r="M197" s="34">
        <f>M152/SUM(M152,'Calculations 16to19'!M152,'Calculations 20to24'!M152,'Calculations 35to44'!M152,'Calculations 45to54'!M152,'Calculations 55to64'!M152,'Calculations 65plus'!M152)</f>
        <v>0.15928425262676393</v>
      </c>
      <c r="N197" s="34">
        <f>N152/SUM(N152,'Calculations 16to19'!N152,'Calculations 20to24'!N152,'Calculations 35to44'!N152,'Calculations 45to54'!N152,'Calculations 55to64'!N152,'Calculations 65plus'!N152)</f>
        <v>0.15768214666556152</v>
      </c>
      <c r="O197" s="34">
        <f>O152/SUM(O152,'Calculations 16to19'!O152,'Calculations 20to24'!O152,'Calculations 35to44'!O152,'Calculations 45to54'!O152,'Calculations 55to64'!O152,'Calculations 65plus'!O152)</f>
        <v>0.15608103013459299</v>
      </c>
      <c r="P197" s="34">
        <f>P152/SUM(P152,'Calculations 16to19'!P152,'Calculations 20to24'!P152,'Calculations 35to44'!P152,'Calculations 45to54'!P152,'Calculations 55to64'!P152,'Calculations 65plus'!P152)</f>
        <v>0.15448150110818229</v>
      </c>
      <c r="Q197" s="34">
        <f>Q152/SUM(Q152,'Calculations 16to19'!Q152,'Calculations 20to24'!Q152,'Calculations 35to44'!Q152,'Calculations 45to54'!Q152,'Calculations 55to64'!Q152,'Calculations 65plus'!Q152)</f>
        <v>0.15288414809856918</v>
      </c>
      <c r="R197" s="34">
        <f>R152/SUM(R152,'Calculations 16to19'!R152,'Calculations 20to24'!R152,'Calculations 35to44'!R152,'Calculations 45to54'!R152,'Calculations 55to64'!R152,'Calculations 65plus'!R152)</f>
        <v>0.15128954913277509</v>
      </c>
      <c r="S197" s="34">
        <f>S152/SUM(S152,'Calculations 16to19'!S152,'Calculations 20to24'!S152,'Calculations 35to44'!S152,'Calculations 45to54'!S152,'Calculations 55to64'!S152,'Calculations 65plus'!S152)</f>
        <v>0.14969827089669424</v>
      </c>
      <c r="T197" s="34">
        <f>T152/SUM(T152,'Calculations 16to19'!T152,'Calculations 20to24'!T152,'Calculations 35to44'!T152,'Calculations 45to54'!T152,'Calculations 55to64'!T152,'Calculations 65plus'!T152)</f>
        <v>0.14811086794638051</v>
      </c>
      <c r="U197" s="34">
        <f>U152/SUM(U152,'Calculations 16to19'!U152,'Calculations 20to24'!U152,'Calculations 35to44'!U152,'Calculations 45to54'!U152,'Calculations 55to64'!U152,'Calculations 65plus'!U152)</f>
        <v>0.1465278819861783</v>
      </c>
      <c r="V197" s="34">
        <f>V152/SUM(V152,'Calculations 16to19'!V152,'Calculations 20to24'!V152,'Calculations 35to44'!V152,'Calculations 45to54'!V152,'Calculations 55to64'!V152,'Calculations 65plus'!V152)</f>
        <v>0.14494984121303353</v>
      </c>
      <c r="W197" s="34">
        <f>W152/SUM(W152,'Calculations 16to19'!W152,'Calculations 20to24'!W152,'Calculations 35to44'!W152,'Calculations 45to54'!W152,'Calculations 55to64'!W152,'Calculations 65plus'!W152)</f>
        <v>0.14337725972603832</v>
      </c>
      <c r="X197" s="34">
        <f>X152/SUM(X152,'Calculations 16to19'!X152,'Calculations 20to24'!X152,'Calculations 35to44'!X152,'Calculations 45to54'!X152,'Calculations 55to64'!X152,'Calculations 65plus'!X152)</f>
        <v>0.14181063700001886</v>
      </c>
      <c r="Y197" s="34">
        <f>Y152/SUM(Y152,'Calculations 16to19'!Y152,'Calculations 20to24'!Y152,'Calculations 35to44'!Y152,'Calculations 45to54'!Y152,'Calculations 55to64'!Y152,'Calculations 65plus'!Y152)</f>
        <v>0.14025045742172745</v>
      </c>
      <c r="Z197" s="34">
        <f>Z152/SUM(Z152,'Calculations 16to19'!Z152,'Calculations 20to24'!Z152,'Calculations 35to44'!Z152,'Calculations 45to54'!Z152,'Calculations 55to64'!Z152,'Calculations 65plus'!Z152)</f>
        <v>0.13869718988701704</v>
      </c>
      <c r="AA197" s="34">
        <f>AA152/SUM(AA152,'Calculations 16to19'!AA152,'Calculations 20to24'!AA152,'Calculations 35to44'!AA152,'Calculations 45to54'!AA152,'Calculations 55to64'!AA152,'Calculations 65plus'!AA152)</f>
        <v>0.13715128745717267</v>
      </c>
      <c r="AB197" s="34">
        <f>AB152/SUM(AB152,'Calculations 16to19'!AB152,'Calculations 20to24'!AB152,'Calculations 35to44'!AB152,'Calculations 45to54'!AB152,'Calculations 55to64'!AB152,'Calculations 65plus'!AB152)</f>
        <v>0.13561318707243208</v>
      </c>
      <c r="AC197" s="34">
        <f>AC152/SUM(AC152,'Calculations 16to19'!AC152,'Calculations 20to24'!AC152,'Calculations 35to44'!AC152,'Calculations 45to54'!AC152,'Calculations 55to64'!AC152,'Calculations 65plus'!AC152)</f>
        <v>0.13408330932058862</v>
      </c>
      <c r="AD197" s="34">
        <f>AD152/SUM(AD152,'Calculations 16to19'!AD152,'Calculations 20to24'!AD152,'Calculations 35to44'!AD152,'Calculations 45to54'!AD152,'Calculations 55to64'!AD152,'Calculations 65plus'!AD152)</f>
        <v>0.13256205825844966</v>
      </c>
      <c r="AE197" s="34">
        <f>AE152/SUM(AE152,'Calculations 16to19'!AE152,'Calculations 20to24'!AE152,'Calculations 35to44'!AE152,'Calculations 45to54'!AE152,'Calculations 55to64'!AE152,'Calculations 65plus'!AE152)</f>
        <v>0.13104982128383852</v>
      </c>
      <c r="AF197" s="34">
        <f>AF152/SUM(AF152,'Calculations 16to19'!AF152,'Calculations 20to24'!AF152,'Calculations 35to44'!AF152,'Calculations 45to54'!AF152,'Calculations 55to64'!AF152,'Calculations 65plus'!AF152)</f>
        <v>0.12954696905574881</v>
      </c>
    </row>
    <row r="198" spans="1:32" x14ac:dyDescent="0.2">
      <c r="A198" s="12" t="s">
        <v>101</v>
      </c>
      <c r="B198" s="34">
        <f>B153/SUM(B153,'Calculations 16to19'!B153,'Calculations 20to24'!B153,'Calculations 35to44'!B153,'Calculations 45to54'!B153,'Calculations 55to64'!B153,'Calculations 65plus'!B153)</f>
        <v>0.20703125</v>
      </c>
      <c r="C198" s="34">
        <f>C153/SUM(C153,'Calculations 16to19'!C153,'Calculations 20to24'!C153,'Calculations 35to44'!C153,'Calculations 45to54'!C153,'Calculations 55to64'!C153,'Calculations 65plus'!C153)</f>
        <v>0.20817034838075504</v>
      </c>
      <c r="D198" s="34">
        <f>D153/SUM(D153,'Calculations 16to19'!D153,'Calculations 20to24'!D153,'Calculations 35to44'!D153,'Calculations 45to54'!D153,'Calculations 55to64'!D153,'Calculations 65plus'!D153)</f>
        <v>0.2095067267807427</v>
      </c>
      <c r="E198" s="34">
        <f>E153/SUM(E153,'Calculations 16to19'!E153,'Calculations 20to24'!E153,'Calculations 35to44'!E153,'Calculations 45to54'!E153,'Calculations 55to64'!E153,'Calculations 65plus'!E153)</f>
        <v>0.2097370326650124</v>
      </c>
      <c r="F198" s="34">
        <f>F153/SUM(F153,'Calculations 16to19'!F153,'Calculations 20to24'!F153,'Calculations 35to44'!F153,'Calculations 45to54'!F153,'Calculations 55to64'!F153,'Calculations 65plus'!F153)</f>
        <v>0.20836959914385728</v>
      </c>
      <c r="G198" s="34">
        <f>G153/SUM(G153,'Calculations 16to19'!G153,'Calculations 20to24'!G153,'Calculations 35to44'!G153,'Calculations 45to54'!G153,'Calculations 55to64'!G153,'Calculations 65plus'!G153)</f>
        <v>0.20531265419394684</v>
      </c>
      <c r="H198" s="34">
        <f>H153/SUM(H153,'Calculations 16to19'!H153,'Calculations 20to24'!H153,'Calculations 35to44'!H153,'Calculations 45to54'!H153,'Calculations 55to64'!H153,'Calculations 65plus'!H153)</f>
        <v>0.20101133566382412</v>
      </c>
      <c r="I198" s="34">
        <f>I153/SUM(I153,'Calculations 16to19'!I153,'Calculations 20to24'!I153,'Calculations 35to44'!I153,'Calculations 45to54'!I153,'Calculations 55to64'!I153,'Calculations 65plus'!I153)</f>
        <v>0.1963261638241855</v>
      </c>
      <c r="J198" s="34">
        <f>J153/SUM(J153,'Calculations 16to19'!J153,'Calculations 20to24'!J153,'Calculations 35to44'!J153,'Calculations 45to54'!J153,'Calculations 55to64'!J153,'Calculations 65plus'!J153)</f>
        <v>0.1929697740616938</v>
      </c>
      <c r="K198" s="34">
        <f>K153/SUM(K153,'Calculations 16to19'!K153,'Calculations 20to24'!K153,'Calculations 35to44'!K153,'Calculations 45to54'!K153,'Calculations 55to64'!K153,'Calculations 65plus'!K153)</f>
        <v>0.19070065135157926</v>
      </c>
      <c r="L198" s="34">
        <f>L153/SUM(L153,'Calculations 16to19'!L153,'Calculations 20to24'!L153,'Calculations 35to44'!L153,'Calculations 45to54'!L153,'Calculations 55to64'!L153,'Calculations 65plus'!L153)</f>
        <v>0.19267372417625273</v>
      </c>
      <c r="M198" s="34">
        <f>M153/SUM(M153,'Calculations 16to19'!M153,'Calculations 20to24'!M153,'Calculations 35to44'!M153,'Calculations 45to54'!M153,'Calculations 55to64'!M153,'Calculations 65plus'!M153)</f>
        <v>0.19089729862884683</v>
      </c>
      <c r="N198" s="34">
        <f>N153/SUM(N153,'Calculations 16to19'!N153,'Calculations 20to24'!N153,'Calculations 35to44'!N153,'Calculations 45to54'!N153,'Calculations 55to64'!N153,'Calculations 65plus'!N153)</f>
        <v>0.18911646148601632</v>
      </c>
      <c r="O198" s="34">
        <f>O153/SUM(O153,'Calculations 16to19'!O153,'Calculations 20to24'!O153,'Calculations 35to44'!O153,'Calculations 45to54'!O153,'Calculations 55to64'!O153,'Calculations 65plus'!O153)</f>
        <v>0.18733193257316508</v>
      </c>
      <c r="P198" s="34">
        <f>P153/SUM(P153,'Calculations 16to19'!P153,'Calculations 20to24'!P153,'Calculations 35to44'!P153,'Calculations 45to54'!P153,'Calculations 55to64'!P153,'Calculations 65plus'!P153)</f>
        <v>0.18554442928384354</v>
      </c>
      <c r="Q198" s="34">
        <f>Q153/SUM(Q153,'Calculations 16to19'!Q153,'Calculations 20to24'!Q153,'Calculations 35to44'!Q153,'Calculations 45to54'!Q153,'Calculations 55to64'!Q153,'Calculations 65plus'!Q153)</f>
        <v>0.18375466518371977</v>
      </c>
      <c r="R198" s="34">
        <f>R153/SUM(R153,'Calculations 16to19'!R153,'Calculations 20to24'!R153,'Calculations 35to44'!R153,'Calculations 45to54'!R153,'Calculations 55to64'!R153,'Calculations 65plus'!R153)</f>
        <v>0.18196334867237626</v>
      </c>
      <c r="S198" s="34">
        <f>S153/SUM(S153,'Calculations 16to19'!S153,'Calculations 20to24'!S153,'Calculations 35to44'!S153,'Calculations 45to54'!S153,'Calculations 55to64'!S153,'Calculations 65plus'!S153)</f>
        <v>0.18017118170562227</v>
      </c>
      <c r="T198" s="34">
        <f>T153/SUM(T153,'Calculations 16to19'!T153,'Calculations 20to24'!T153,'Calculations 35to44'!T153,'Calculations 45to54'!T153,'Calculations 55to64'!T153,'Calculations 65plus'!T153)</f>
        <v>0.17837885858057234</v>
      </c>
      <c r="U198" s="34">
        <f>U153/SUM(U153,'Calculations 16to19'!U153,'Calculations 20to24'!U153,'Calculations 35to44'!U153,'Calculations 45to54'!U153,'Calculations 55to64'!U153,'Calculations 65plus'!U153)</f>
        <v>0.17658706478532454</v>
      </c>
      <c r="V198" s="34">
        <f>V153/SUM(V153,'Calculations 16to19'!V153,'Calculations 20to24'!V153,'Calculations 35to44'!V153,'Calculations 45to54'!V153,'Calculations 55to64'!V153,'Calculations 65plus'!V153)</f>
        <v>0.17479647591465933</v>
      </c>
      <c r="W198" s="34">
        <f>W153/SUM(W153,'Calculations 16to19'!W153,'Calculations 20to24'!W153,'Calculations 35to44'!W153,'Calculations 45to54'!W153,'Calculations 55to64'!W153,'Calculations 65plus'!W153)</f>
        <v>0.17300775665278731</v>
      </c>
      <c r="X198" s="34">
        <f>X153/SUM(X153,'Calculations 16to19'!X153,'Calculations 20to24'!X153,'Calculations 35to44'!X153,'Calculations 45to54'!X153,'Calculations 55to64'!X153,'Calculations 65plus'!X153)</f>
        <v>0.17122155982381707</v>
      </c>
      <c r="Y198" s="34">
        <f>Y153/SUM(Y153,'Calculations 16to19'!Y153,'Calculations 20to24'!Y153,'Calculations 35to44'!Y153,'Calculations 45to54'!Y153,'Calculations 55to64'!Y153,'Calculations 65plus'!Y153)</f>
        <v>0.16943852551023997</v>
      </c>
      <c r="Z198" s="34">
        <f>Z153/SUM(Z153,'Calculations 16to19'!Z153,'Calculations 20to24'!Z153,'Calculations 35to44'!Z153,'Calculations 45to54'!Z153,'Calculations 55to64'!Z153,'Calculations 65plus'!Z153)</f>
        <v>0.16765928023942847</v>
      </c>
      <c r="AA198" s="34">
        <f>AA153/SUM(AA153,'Calculations 16to19'!AA153,'Calculations 20to24'!AA153,'Calculations 35to44'!AA153,'Calculations 45to54'!AA153,'Calculations 55to64'!AA153,'Calculations 65plus'!AA153)</f>
        <v>0.16588443623780336</v>
      </c>
      <c r="AB198" s="34">
        <f>AB153/SUM(AB153,'Calculations 16to19'!AB153,'Calculations 20to24'!AB153,'Calculations 35to44'!AB153,'Calculations 45to54'!AB153,'Calculations 55to64'!AB153,'Calculations 65plus'!AB153)</f>
        <v>0.16411459075206275</v>
      </c>
      <c r="AC198" s="34">
        <f>AC153/SUM(AC153,'Calculations 16to19'!AC153,'Calculations 20to24'!AC153,'Calculations 35to44'!AC153,'Calculations 45to54'!AC153,'Calculations 55to64'!AC153,'Calculations 65plus'!AC153)</f>
        <v>0.16235032543659017</v>
      </c>
      <c r="AD198" s="34">
        <f>AD153/SUM(AD153,'Calculations 16to19'!AD153,'Calculations 20to24'!AD153,'Calculations 35to44'!AD153,'Calculations 45to54'!AD153,'Calculations 55to64'!AD153,'Calculations 65plus'!AD153)</f>
        <v>0.16059220580591263</v>
      </c>
      <c r="AE198" s="34">
        <f>AE153/SUM(AE153,'Calculations 16to19'!AE153,'Calculations 20to24'!AE153,'Calculations 35to44'!AE153,'Calculations 45to54'!AE153,'Calculations 55to64'!AE153,'Calculations 65plus'!AE153)</f>
        <v>0.15884078075086233</v>
      </c>
      <c r="AF198" s="34">
        <f>AF153/SUM(AF153,'Calculations 16to19'!AF153,'Calculations 20to24'!AF153,'Calculations 35to44'!AF153,'Calculations 45to54'!AF153,'Calculations 55to64'!AF153,'Calculations 65plus'!AF153)</f>
        <v>0.1570965821168962</v>
      </c>
    </row>
    <row r="199" spans="1:32" x14ac:dyDescent="0.2">
      <c r="A199" s="12" t="s">
        <v>104</v>
      </c>
      <c r="B199" s="34">
        <f>B154/SUM(B154,'Calculations 16to19'!B154,'Calculations 20to24'!B154,'Calculations 35to44'!B154,'Calculations 45to54'!B154,'Calculations 55to64'!B154,'Calculations 65plus'!B154)</f>
        <v>0.2</v>
      </c>
      <c r="C199" s="34">
        <f>C154/SUM(C154,'Calculations 16to19'!C154,'Calculations 20to24'!C154,'Calculations 35to44'!C154,'Calculations 45to54'!C154,'Calculations 55to64'!C154,'Calculations 65plus'!C154)</f>
        <v>0.20170433473576213</v>
      </c>
      <c r="D199" s="34">
        <f>D154/SUM(D154,'Calculations 16to19'!D154,'Calculations 20to24'!D154,'Calculations 35to44'!D154,'Calculations 45to54'!D154,'Calculations 55to64'!D154,'Calculations 65plus'!D154)</f>
        <v>0.20322638637593252</v>
      </c>
      <c r="E199" s="34">
        <f>E154/SUM(E154,'Calculations 16to19'!E154,'Calculations 20to24'!E154,'Calculations 35to44'!E154,'Calculations 45to54'!E154,'Calculations 55to64'!E154,'Calculations 65plus'!E154)</f>
        <v>0.2036209177110947</v>
      </c>
      <c r="F199" s="34">
        <f>F154/SUM(F154,'Calculations 16to19'!F154,'Calculations 20to24'!F154,'Calculations 35to44'!F154,'Calculations 45to54'!F154,'Calculations 55to64'!F154,'Calculations 65plus'!F154)</f>
        <v>0.20248317233994823</v>
      </c>
      <c r="G199" s="34">
        <f>G154/SUM(G154,'Calculations 16to19'!G154,'Calculations 20to24'!G154,'Calculations 35to44'!G154,'Calculations 45to54'!G154,'Calculations 55to64'!G154,'Calculations 65plus'!G154)</f>
        <v>0.19958590760101555</v>
      </c>
      <c r="H199" s="34">
        <f>H154/SUM(H154,'Calculations 16to19'!H154,'Calculations 20to24'!H154,'Calculations 35to44'!H154,'Calculations 45to54'!H154,'Calculations 55to64'!H154,'Calculations 65plus'!H154)</f>
        <v>0.19556054073894374</v>
      </c>
      <c r="I199" s="34">
        <f>I154/SUM(I154,'Calculations 16to19'!I154,'Calculations 20to24'!I154,'Calculations 35to44'!I154,'Calculations 45to54'!I154,'Calculations 55to64'!I154,'Calculations 65plus'!I154)</f>
        <v>0.19090844037074697</v>
      </c>
      <c r="J199" s="34">
        <f>J154/SUM(J154,'Calculations 16to19'!J154,'Calculations 20to24'!J154,'Calculations 35to44'!J154,'Calculations 45to54'!J154,'Calculations 55to64'!J154,'Calculations 65plus'!J154)</f>
        <v>0.18729471666513087</v>
      </c>
      <c r="K199" s="34">
        <f>K154/SUM(K154,'Calculations 16to19'!K154,'Calculations 20to24'!K154,'Calculations 35to44'!K154,'Calculations 45to54'!K154,'Calculations 55to64'!K154,'Calculations 65plus'!K154)</f>
        <v>0.18461817894437718</v>
      </c>
      <c r="L199" s="34">
        <f>L154/SUM(L154,'Calculations 16to19'!L154,'Calculations 20to24'!L154,'Calculations 35to44'!L154,'Calculations 45to54'!L154,'Calculations 55to64'!L154,'Calculations 65plus'!L154)</f>
        <v>0.18753553413046942</v>
      </c>
      <c r="M199" s="34">
        <f>M154/SUM(M154,'Calculations 16to19'!M154,'Calculations 20to24'!M154,'Calculations 35to44'!M154,'Calculations 45to54'!M154,'Calculations 55to64'!M154,'Calculations 65plus'!M154)</f>
        <v>0.18593369994199355</v>
      </c>
      <c r="N199" s="34">
        <f>N154/SUM(N154,'Calculations 16to19'!N154,'Calculations 20to24'!N154,'Calculations 35to44'!N154,'Calculations 45to54'!N154,'Calculations 55to64'!N154,'Calculations 65plus'!N154)</f>
        <v>0.18432709909458672</v>
      </c>
      <c r="O199" s="34">
        <f>O154/SUM(O154,'Calculations 16to19'!O154,'Calculations 20to24'!O154,'Calculations 35to44'!O154,'Calculations 45to54'!O154,'Calculations 55to64'!O154,'Calculations 65plus'!O154)</f>
        <v>0.18271629780033943</v>
      </c>
      <c r="P199" s="34">
        <f>P154/SUM(P154,'Calculations 16to19'!P154,'Calculations 20to24'!P154,'Calculations 35to44'!P154,'Calculations 45to54'!P154,'Calculations 55to64'!P154,'Calculations 65plus'!P154)</f>
        <v>0.18110186267384676</v>
      </c>
      <c r="Q199" s="34">
        <f>Q154/SUM(Q154,'Calculations 16to19'!Q154,'Calculations 20to24'!Q154,'Calculations 35to44'!Q154,'Calculations 45to54'!Q154,'Calculations 55to64'!Q154,'Calculations 65plus'!Q154)</f>
        <v>0.17948435970187024</v>
      </c>
      <c r="R199" s="34">
        <f>R154/SUM(R154,'Calculations 16to19'!R154,'Calculations 20to24'!R154,'Calculations 35to44'!R154,'Calculations 45to54'!R154,'Calculations 55to64'!R154,'Calculations 65plus'!R154)</f>
        <v>0.17786435324672048</v>
      </c>
      <c r="S199" s="34">
        <f>S154/SUM(S154,'Calculations 16to19'!S154,'Calculations 20to24'!S154,'Calculations 35to44'!S154,'Calculations 45to54'!S154,'Calculations 55to64'!S154,'Calculations 65plus'!S154)</f>
        <v>0.17624240508530847</v>
      </c>
      <c r="T199" s="34">
        <f>T154/SUM(T154,'Calculations 16to19'!T154,'Calculations 20to24'!T154,'Calculations 35to44'!T154,'Calculations 45to54'!T154,'Calculations 55to64'!T154,'Calculations 65plus'!T154)</f>
        <v>0.17461907348556588</v>
      </c>
      <c r="U199" s="34">
        <f>U154/SUM(U154,'Calculations 16to19'!U154,'Calculations 20to24'!U154,'Calculations 35to44'!U154,'Calculations 45to54'!U154,'Calculations 55to64'!U154,'Calculations 65plus'!U154)</f>
        <v>0.17299491232170025</v>
      </c>
      <c r="V199" s="34">
        <f>V154/SUM(V154,'Calculations 16to19'!V154,'Calculations 20to24'!V154,'Calculations 35to44'!V154,'Calculations 45to54'!V154,'Calculations 55to64'!V154,'Calculations 65plus'!V154)</f>
        <v>0.1713704702295186</v>
      </c>
      <c r="W199" s="34">
        <f>W154/SUM(W154,'Calculations 16to19'!W154,'Calculations 20to24'!W154,'Calculations 35to44'!W154,'Calculations 45to54'!W154,'Calculations 55to64'!W154,'Calculations 65plus'!W154)</f>
        <v>0.16974628980282419</v>
      </c>
      <c r="X199" s="34">
        <f>X154/SUM(X154,'Calculations 16to19'!X154,'Calculations 20to24'!X154,'Calculations 35to44'!X154,'Calculations 45to54'!X154,'Calculations 55to64'!X154,'Calculations 65plus'!X154)</f>
        <v>0.16812290683169462</v>
      </c>
      <c r="Y199" s="34">
        <f>Y154/SUM(Y154,'Calculations 16to19'!Y154,'Calculations 20to24'!Y154,'Calculations 35to44'!Y154,'Calculations 45to54'!Y154,'Calculations 55to64'!Y154,'Calculations 65plus'!Y154)</f>
        <v>0.16650084958321856</v>
      </c>
      <c r="Z199" s="34">
        <f>Z154/SUM(Z154,'Calculations 16to19'!Z154,'Calculations 20to24'!Z154,'Calculations 35to44'!Z154,'Calculations 45to54'!Z154,'Calculations 55to64'!Z154,'Calculations 65plus'!Z154)</f>
        <v>0.16488063812510598</v>
      </c>
      <c r="AA199" s="34">
        <f>AA154/SUM(AA154,'Calculations 16to19'!AA154,'Calculations 20to24'!AA154,'Calculations 35to44'!AA154,'Calculations 45to54'!AA154,'Calculations 55to64'!AA154,'Calculations 65plus'!AA154)</f>
        <v>0.16326278369237063</v>
      </c>
      <c r="AB199" s="34">
        <f>AB154/SUM(AB154,'Calculations 16to19'!AB154,'Calculations 20to24'!AB154,'Calculations 35to44'!AB154,'Calculations 45to54'!AB154,'Calculations 55to64'!AB154,'Calculations 65plus'!AB154)</f>
        <v>0.16164778809712946</v>
      </c>
      <c r="AC199" s="34">
        <f>AC154/SUM(AC154,'Calculations 16to19'!AC154,'Calculations 20to24'!AC154,'Calculations 35to44'!AC154,'Calculations 45to54'!AC154,'Calculations 55to64'!AC154,'Calculations 65plus'!AC154)</f>
        <v>0.16003614318139406</v>
      </c>
      <c r="AD199" s="34">
        <f>AD154/SUM(AD154,'Calculations 16to19'!AD154,'Calculations 20to24'!AD154,'Calculations 35to44'!AD154,'Calculations 45to54'!AD154,'Calculations 55to64'!AD154,'Calculations 65plus'!AD154)</f>
        <v>0.15842833031256792</v>
      </c>
      <c r="AE199" s="34">
        <f>AE154/SUM(AE154,'Calculations 16to19'!AE154,'Calculations 20to24'!AE154,'Calculations 35to44'!AE154,'Calculations 45to54'!AE154,'Calculations 55to64'!AE154,'Calculations 65plus'!AE154)</f>
        <v>0.15682481992122707</v>
      </c>
      <c r="AF199" s="34">
        <f>AF154/SUM(AF154,'Calculations 16to19'!AF154,'Calculations 20to24'!AF154,'Calculations 35to44'!AF154,'Calculations 45to54'!AF154,'Calculations 55to64'!AF154,'Calculations 65plus'!AF154)</f>
        <v>0.15522607108062483</v>
      </c>
    </row>
    <row r="200" spans="1:32" x14ac:dyDescent="0.2">
      <c r="A200" s="12" t="s">
        <v>36</v>
      </c>
      <c r="B200" s="34">
        <f>B155/SUM(B155,'Calculations 16to19'!B155,'Calculations 20to24'!B155,'Calculations 35to44'!B155,'Calculations 45to54'!B155,'Calculations 55to64'!B155,'Calculations 65plus'!B155)</f>
        <v>0.21568627450980393</v>
      </c>
      <c r="C200" s="34">
        <f>C155/SUM(C155,'Calculations 16to19'!C155,'Calculations 20to24'!C155,'Calculations 35to44'!C155,'Calculations 45to54'!C155,'Calculations 55to64'!C155,'Calculations 65plus'!C155)</f>
        <v>0.21693495260232365</v>
      </c>
      <c r="D200" s="34">
        <f>D155/SUM(D155,'Calculations 16to19'!D155,'Calculations 20to24'!D155,'Calculations 35to44'!D155,'Calculations 45to54'!D155,'Calculations 55to64'!D155,'Calculations 65plus'!D155)</f>
        <v>0.21822400068545411</v>
      </c>
      <c r="E200" s="34">
        <f>E155/SUM(E155,'Calculations 16to19'!E155,'Calculations 20to24'!E155,'Calculations 35to44'!E155,'Calculations 45to54'!E155,'Calculations 55to64'!E155,'Calculations 65plus'!E155)</f>
        <v>0.21834693860830473</v>
      </c>
      <c r="F200" s="34">
        <f>F155/SUM(F155,'Calculations 16to19'!F155,'Calculations 20to24'!F155,'Calculations 35to44'!F155,'Calculations 45to54'!F155,'Calculations 55to64'!F155,'Calculations 65plus'!F155)</f>
        <v>0.21685292586974214</v>
      </c>
      <c r="G200" s="34">
        <f>G155/SUM(G155,'Calculations 16to19'!G155,'Calculations 20to24'!G155,'Calculations 35to44'!G155,'Calculations 45to54'!G155,'Calculations 55to64'!G155,'Calculations 65plus'!G155)</f>
        <v>0.2135991681395846</v>
      </c>
      <c r="H200" s="34">
        <f>H155/SUM(H155,'Calculations 16to19'!H155,'Calculations 20to24'!H155,'Calculations 35to44'!H155,'Calculations 45to54'!H155,'Calculations 55to64'!H155,'Calculations 65plus'!H155)</f>
        <v>0.20910296138838799</v>
      </c>
      <c r="I200" s="34">
        <f>I155/SUM(I155,'Calculations 16to19'!I155,'Calculations 20to24'!I155,'Calculations 35to44'!I155,'Calculations 45to54'!I155,'Calculations 55to64'!I155,'Calculations 65plus'!I155)</f>
        <v>0.20414733446604982</v>
      </c>
      <c r="J200" s="34">
        <f>J155/SUM(J155,'Calculations 16to19'!J155,'Calculations 20to24'!J155,'Calculations 35to44'!J155,'Calculations 45to54'!J155,'Calculations 55to64'!J155,'Calculations 65plus'!J155)</f>
        <v>0.20045664874791391</v>
      </c>
      <c r="K200" s="34">
        <f>K155/SUM(K155,'Calculations 16to19'!K155,'Calculations 20to24'!K155,'Calculations 35to44'!K155,'Calculations 45to54'!K155,'Calculations 55to64'!K155,'Calculations 65plus'!K155)</f>
        <v>0.1978101779382912</v>
      </c>
      <c r="L200" s="34">
        <f>L155/SUM(L155,'Calculations 16to19'!L155,'Calculations 20to24'!L155,'Calculations 35to44'!L155,'Calculations 45to54'!L155,'Calculations 55to64'!L155,'Calculations 65plus'!L155)</f>
        <v>0.20001955264350607</v>
      </c>
      <c r="M200" s="34">
        <f>M155/SUM(M155,'Calculations 16to19'!M155,'Calculations 20to24'!M155,'Calculations 35to44'!M155,'Calculations 45to54'!M155,'Calculations 55to64'!M155,'Calculations 65plus'!M155)</f>
        <v>0.19809561127528588</v>
      </c>
      <c r="N200" s="34">
        <f>N155/SUM(N155,'Calculations 16to19'!N155,'Calculations 20to24'!N155,'Calculations 35to44'!N155,'Calculations 45to54'!N155,'Calculations 55to64'!N155,'Calculations 65plus'!N155)</f>
        <v>0.19616749144027504</v>
      </c>
      <c r="O200" s="34">
        <f>O155/SUM(O155,'Calculations 16to19'!O155,'Calculations 20to24'!O155,'Calculations 35to44'!O155,'Calculations 45to54'!O155,'Calculations 55to64'!O155,'Calculations 65plus'!O155)</f>
        <v>0.19423606176842109</v>
      </c>
      <c r="P200" s="34">
        <f>P155/SUM(P155,'Calculations 16to19'!P155,'Calculations 20to24'!P155,'Calculations 35to44'!P155,'Calculations 45to54'!P155,'Calculations 55to64'!P155,'Calculations 65plus'!P155)</f>
        <v>0.19230218166353386</v>
      </c>
      <c r="Q200" s="34">
        <f>Q155/SUM(Q155,'Calculations 16to19'!Q155,'Calculations 20to24'!Q155,'Calculations 35to44'!Q155,'Calculations 45to54'!Q155,'Calculations 55to64'!Q155,'Calculations 65plus'!Q155)</f>
        <v>0.19036669994512553</v>
      </c>
      <c r="R200" s="34">
        <f>R155/SUM(R155,'Calculations 16to19'!R155,'Calculations 20to24'!R155,'Calculations 35to44'!R155,'Calculations 45to54'!R155,'Calculations 55to64'!R155,'Calculations 65plus'!R155)</f>
        <v>0.1884304535604398</v>
      </c>
      <c r="S200" s="34">
        <f>S155/SUM(S155,'Calculations 16to19'!S155,'Calculations 20to24'!S155,'Calculations 35to44'!S155,'Calculations 45to54'!S155,'Calculations 55to64'!S155,'Calculations 65plus'!S155)</f>
        <v>0.18649426636886102</v>
      </c>
      <c r="T200" s="34">
        <f>T155/SUM(T155,'Calculations 16to19'!T155,'Calculations 20to24'!T155,'Calculations 35to44'!T155,'Calculations 45to54'!T155,'Calculations 55to64'!T155,'Calculations 65plus'!T155)</f>
        <v>0.18455894800042016</v>
      </c>
      <c r="U200" s="34">
        <f>U155/SUM(U155,'Calculations 16to19'!U155,'Calculations 20to24'!U155,'Calculations 35to44'!U155,'Calculations 45to54'!U155,'Calculations 55to64'!U155,'Calculations 65plus'!U155)</f>
        <v>0.18262529278967796</v>
      </c>
      <c r="V200" s="34">
        <f>V155/SUM(V155,'Calculations 16to19'!V155,'Calculations 20to24'!V155,'Calculations 35to44'!V155,'Calculations 45to54'!V155,'Calculations 55to64'!V155,'Calculations 65plus'!V155)</f>
        <v>0.18069407878582827</v>
      </c>
      <c r="W200" s="34">
        <f>W155/SUM(W155,'Calculations 16to19'!W155,'Calculations 20to24'!W155,'Calculations 35to44'!W155,'Calculations 45to54'!W155,'Calculations 55to64'!W155,'Calculations 65plus'!W155)</f>
        <v>0.17876606683945229</v>
      </c>
      <c r="X200" s="34">
        <f>X155/SUM(X155,'Calculations 16to19'!X155,'Calculations 20to24'!X155,'Calculations 35to44'!X155,'Calculations 45to54'!X155,'Calculations 55to64'!X155,'Calculations 65plus'!X155)</f>
        <v>0.1768419997659848</v>
      </c>
      <c r="Y200" s="34">
        <f>Y155/SUM(Y155,'Calculations 16to19'!Y155,'Calculations 20to24'!Y155,'Calculations 35to44'!Y155,'Calculations 45to54'!Y155,'Calculations 55to64'!Y155,'Calculations 65plus'!Y155)</f>
        <v>0.17492260158556031</v>
      </c>
      <c r="Z200" s="34">
        <f>Z155/SUM(Z155,'Calculations 16to19'!Z155,'Calculations 20to24'!Z155,'Calculations 35to44'!Z155,'Calculations 45to54'!Z155,'Calculations 55to64'!Z155,'Calculations 65plus'!Z155)</f>
        <v>0.17300857683860069</v>
      </c>
      <c r="AA200" s="34">
        <f>AA155/SUM(AA155,'Calculations 16to19'!AA155,'Calculations 20to24'!AA155,'Calculations 35to44'!AA155,'Calculations 45to54'!AA155,'Calculations 55to64'!AA155,'Calculations 65plus'!AA155)</f>
        <v>0.17110060997615723</v>
      </c>
      <c r="AB200" s="34">
        <f>AB155/SUM(AB155,'Calculations 16to19'!AB155,'Calculations 20to24'!AB155,'Calculations 35to44'!AB155,'Calculations 45to54'!AB155,'Calculations 55to64'!AB155,'Calculations 65plus'!AB155)</f>
        <v>0.169199364823753</v>
      </c>
      <c r="AC200" s="34">
        <f>AC155/SUM(AC155,'Calculations 16to19'!AC155,'Calculations 20to24'!AC155,'Calculations 35to44'!AC155,'Calculations 45to54'!AC155,'Calculations 55to64'!AC155,'Calculations 65plus'!AC155)</f>
        <v>0.16730548411719423</v>
      </c>
      <c r="AD200" s="34">
        <f>AD155/SUM(AD155,'Calculations 16to19'!AD155,'Calculations 20to24'!AD155,'Calculations 35to44'!AD155,'Calculations 45to54'!AD155,'Calculations 55to64'!AD155,'Calculations 65plus'!AD155)</f>
        <v>0.16541958910858073</v>
      </c>
      <c r="AE200" s="34">
        <f>AE155/SUM(AE155,'Calculations 16to19'!AE155,'Calculations 20to24'!AE155,'Calculations 35to44'!AE155,'Calculations 45to54'!AE155,'Calculations 55to64'!AE155,'Calculations 65plus'!AE155)</f>
        <v>0.16354227924052675</v>
      </c>
      <c r="AF200" s="34">
        <f>AF155/SUM(AF155,'Calculations 16to19'!AF155,'Calculations 20to24'!AF155,'Calculations 35to44'!AF155,'Calculations 45to54'!AF155,'Calculations 55to64'!AF155,'Calculations 65plus'!AF155)</f>
        <v>0.16167413188641885</v>
      </c>
    </row>
    <row r="201" spans="1:32" x14ac:dyDescent="0.2">
      <c r="A201" s="12" t="s">
        <v>37</v>
      </c>
      <c r="B201" s="34">
        <f>B156/SUM(B156,'Calculations 16to19'!B156,'Calculations 20to24'!B156,'Calculations 35to44'!B156,'Calculations 45to54'!B156,'Calculations 55to64'!B156,'Calculations 65plus'!B156)</f>
        <v>0.21077959576515884</v>
      </c>
      <c r="C201" s="34">
        <f>C156/SUM(C156,'Calculations 16to19'!C156,'Calculations 20to24'!C156,'Calculations 35to44'!C156,'Calculations 45to54'!C156,'Calculations 55to64'!C156,'Calculations 65plus'!C156)</f>
        <v>0.21197646220992716</v>
      </c>
      <c r="D201" s="34">
        <f>D156/SUM(D156,'Calculations 16to19'!D156,'Calculations 20to24'!D156,'Calculations 35to44'!D156,'Calculations 45to54'!D156,'Calculations 55to64'!D156,'Calculations 65plus'!D156)</f>
        <v>0.21310094241109293</v>
      </c>
      <c r="E201" s="34">
        <f>E156/SUM(E156,'Calculations 16to19'!E156,'Calculations 20to24'!E156,'Calculations 35to44'!E156,'Calculations 45to54'!E156,'Calculations 55to64'!E156,'Calculations 65plus'!E156)</f>
        <v>0.21305369877144165</v>
      </c>
      <c r="F201" s="34">
        <f>F156/SUM(F156,'Calculations 16to19'!F156,'Calculations 20to24'!F156,'Calculations 35to44'!F156,'Calculations 45to54'!F156,'Calculations 55to64'!F156,'Calculations 65plus'!F156)</f>
        <v>0.21144351799502192</v>
      </c>
      <c r="G201" s="34">
        <f>G156/SUM(G156,'Calculations 16to19'!G156,'Calculations 20to24'!G156,'Calculations 35to44'!G156,'Calculations 45to54'!G156,'Calculations 55to64'!G156,'Calculations 65plus'!G156)</f>
        <v>0.20811236716032416</v>
      </c>
      <c r="H201" s="34">
        <f>H156/SUM(H156,'Calculations 16to19'!H156,'Calculations 20to24'!H156,'Calculations 35to44'!H156,'Calculations 45to54'!H156,'Calculations 55to64'!H156,'Calculations 65plus'!H156)</f>
        <v>0.20359737205326822</v>
      </c>
      <c r="I201" s="34">
        <f>I156/SUM(I156,'Calculations 16to19'!I156,'Calculations 20to24'!I156,'Calculations 35to44'!I156,'Calculations 45to54'!I156,'Calculations 55to64'!I156,'Calculations 65plus'!I156)</f>
        <v>0.19854819584077049</v>
      </c>
      <c r="J201" s="34">
        <f>J156/SUM(J156,'Calculations 16to19'!J156,'Calculations 20to24'!J156,'Calculations 35to44'!J156,'Calculations 45to54'!J156,'Calculations 55to64'!J156,'Calculations 65plus'!J156)</f>
        <v>0.19464736112308428</v>
      </c>
      <c r="K201" s="34">
        <f>K156/SUM(K156,'Calculations 16to19'!K156,'Calculations 20to24'!K156,'Calculations 35to44'!K156,'Calculations 45to54'!K156,'Calculations 55to64'!K156,'Calculations 65plus'!K156)</f>
        <v>0.19173767037897171</v>
      </c>
      <c r="L201" s="34">
        <f>L156/SUM(L156,'Calculations 16to19'!L156,'Calculations 20to24'!L156,'Calculations 35to44'!L156,'Calculations 45to54'!L156,'Calculations 55to64'!L156,'Calculations 65plus'!L156)</f>
        <v>0.19403076422162188</v>
      </c>
      <c r="M201" s="34">
        <f>M156/SUM(M156,'Calculations 16to19'!M156,'Calculations 20to24'!M156,'Calculations 35to44'!M156,'Calculations 45to54'!M156,'Calculations 55to64'!M156,'Calculations 65plus'!M156)</f>
        <v>0.19202826849718024</v>
      </c>
      <c r="N201" s="34">
        <f>N156/SUM(N156,'Calculations 16to19'!N156,'Calculations 20to24'!N156,'Calculations 35to44'!N156,'Calculations 45to54'!N156,'Calculations 55to64'!N156,'Calculations 65plus'!N156)</f>
        <v>0.19002683978624815</v>
      </c>
      <c r="O201" s="34">
        <f>O156/SUM(O156,'Calculations 16to19'!O156,'Calculations 20to24'!O156,'Calculations 35to44'!O156,'Calculations 45to54'!O156,'Calculations 55to64'!O156,'Calculations 65plus'!O156)</f>
        <v>0.18802727723577714</v>
      </c>
      <c r="P201" s="34">
        <f>P156/SUM(P156,'Calculations 16to19'!P156,'Calculations 20to24'!P156,'Calculations 35to44'!P156,'Calculations 45to54'!P156,'Calculations 55to64'!P156,'Calculations 65plus'!P156)</f>
        <v>0.18603036457430353</v>
      </c>
      <c r="Q201" s="34">
        <f>Q156/SUM(Q156,'Calculations 16to19'!Q156,'Calculations 20to24'!Q156,'Calculations 35to44'!Q156,'Calculations 45to54'!Q156,'Calculations 55to64'!Q156,'Calculations 65plus'!Q156)</f>
        <v>0.1840368691441738</v>
      </c>
      <c r="R201" s="34">
        <f>R156/SUM(R156,'Calculations 16to19'!R156,'Calculations 20to24'!R156,'Calculations 35to44'!R156,'Calculations 45to54'!R156,'Calculations 55to64'!R156,'Calculations 65plus'!R156)</f>
        <v>0.18204754100941728</v>
      </c>
      <c r="S201" s="34">
        <f>S156/SUM(S156,'Calculations 16to19'!S156,'Calculations 20to24'!S156,'Calculations 35to44'!S156,'Calculations 45to54'!S156,'Calculations 55to64'!S156,'Calculations 65plus'!S156)</f>
        <v>0.18006311213921894</v>
      </c>
      <c r="T201" s="34">
        <f>T156/SUM(T156,'Calculations 16to19'!T156,'Calculations 20to24'!T156,'Calculations 35to44'!T156,'Calculations 45to54'!T156,'Calculations 55to64'!T156,'Calculations 65plus'!T156)</f>
        <v>0.17808429566659531</v>
      </c>
      <c r="U201" s="34">
        <f>U156/SUM(U156,'Calculations 16to19'!U156,'Calculations 20to24'!U156,'Calculations 35to44'!U156,'Calculations 45to54'!U156,'Calculations 55to64'!U156,'Calculations 65plus'!U156)</f>
        <v>0.17611178522156398</v>
      </c>
      <c r="V201" s="34">
        <f>V156/SUM(V156,'Calculations 16to19'!V156,'Calculations 20to24'!V156,'Calculations 35to44'!V156,'Calculations 45to54'!V156,'Calculations 55to64'!V156,'Calculations 65plus'!V156)</f>
        <v>0.17414625433779668</v>
      </c>
      <c r="W201" s="34">
        <f>W156/SUM(W156,'Calculations 16to19'!W156,'Calculations 20to24'!W156,'Calculations 35to44'!W156,'Calculations 45to54'!W156,'Calculations 55to64'!W156,'Calculations 65plus'!W156)</f>
        <v>0.17218835593146617</v>
      </c>
      <c r="X201" s="34">
        <f>X156/SUM(X156,'Calculations 16to19'!X156,'Calculations 20to24'!X156,'Calculations 35to44'!X156,'Calculations 45to54'!X156,'Calculations 55to64'!X156,'Calculations 65plus'!X156)</f>
        <v>0.17023872185076344</v>
      </c>
      <c r="Y201" s="34">
        <f>Y156/SUM(Y156,'Calculations 16to19'!Y156,'Calculations 20to24'!Y156,'Calculations 35to44'!Y156,'Calculations 45to54'!Y156,'Calculations 55to64'!Y156,'Calculations 65plus'!Y156)</f>
        <v>0.16829796249430953</v>
      </c>
      <c r="Z201" s="34">
        <f>Z156/SUM(Z156,'Calculations 16to19'!Z156,'Calculations 20to24'!Z156,'Calculations 35to44'!Z156,'Calculations 45to54'!Z156,'Calculations 55to64'!Z156,'Calculations 65plus'!Z156)</f>
        <v>0.16636666649651169</v>
      </c>
      <c r="AA201" s="34">
        <f>AA156/SUM(AA156,'Calculations 16to19'!AA156,'Calculations 20to24'!AA156,'Calculations 35to44'!AA156,'Calculations 45to54'!AA156,'Calculations 55to64'!AA156,'Calculations 65plus'!AA156)</f>
        <v>0.16444540047770434</v>
      </c>
      <c r="AB201" s="34">
        <f>AB156/SUM(AB156,'Calculations 16to19'!AB156,'Calculations 20to24'!AB156,'Calculations 35to44'!AB156,'Calculations 45to54'!AB156,'Calculations 55to64'!AB156,'Calculations 65plus'!AB156)</f>
        <v>0.16253470885677931</v>
      </c>
      <c r="AC201" s="34">
        <f>AC156/SUM(AC156,'Calculations 16to19'!AC156,'Calculations 20to24'!AC156,'Calculations 35to44'!AC156,'Calculations 45to54'!AC156,'Calculations 55to64'!AC156,'Calculations 65plus'!AC156)</f>
        <v>0.16063511372386644</v>
      </c>
      <c r="AD201" s="34">
        <f>AD156/SUM(AD156,'Calculations 16to19'!AD156,'Calculations 20to24'!AD156,'Calculations 35to44'!AD156,'Calculations 45to54'!AD156,'Calculations 55to64'!AD156,'Calculations 65plus'!AD156)</f>
        <v>0.15874711477050613</v>
      </c>
      <c r="AE201" s="34">
        <f>AE156/SUM(AE156,'Calculations 16to19'!AE156,'Calculations 20to24'!AE156,'Calculations 35to44'!AE156,'Calculations 45to54'!AE156,'Calculations 55to64'!AE156,'Calculations 65plus'!AE156)</f>
        <v>0.15687118927466909</v>
      </c>
      <c r="AF201" s="34">
        <f>AF156/SUM(AF156,'Calculations 16to19'!AF156,'Calculations 20to24'!AF156,'Calculations 35to44'!AF156,'Calculations 45to54'!AF156,'Calculations 55to64'!AF156,'Calculations 65plus'!AF156)</f>
        <v>0.15500779213790353</v>
      </c>
    </row>
    <row r="202" spans="1:32" x14ac:dyDescent="0.2">
      <c r="A202" s="12" t="s">
        <v>38</v>
      </c>
      <c r="B202" s="34">
        <f>B157/SUM(B157,'Calculations 16to19'!B157,'Calculations 20to24'!B157,'Calculations 35to44'!B157,'Calculations 45to54'!B157,'Calculations 55to64'!B157,'Calculations 65plus'!B157)</f>
        <v>0.23466666666666669</v>
      </c>
      <c r="C202" s="34">
        <f>C157/SUM(C157,'Calculations 16to19'!C157,'Calculations 20to24'!C157,'Calculations 35to44'!C157,'Calculations 45to54'!C157,'Calculations 55to64'!C157,'Calculations 65plus'!C157)</f>
        <v>0.23585777767464577</v>
      </c>
      <c r="D202" s="34">
        <f>D157/SUM(D157,'Calculations 16to19'!D157,'Calculations 20to24'!D157,'Calculations 35to44'!D157,'Calculations 45to54'!D157,'Calculations 55to64'!D157,'Calculations 65plus'!D157)</f>
        <v>0.23698621753109542</v>
      </c>
      <c r="E202" s="34">
        <f>E157/SUM(E157,'Calculations 16to19'!E157,'Calculations 20to24'!E157,'Calculations 35to44'!E157,'Calculations 45to54'!E157,'Calculations 55to64'!E157,'Calculations 65plus'!E157)</f>
        <v>0.23682532040766646</v>
      </c>
      <c r="F202" s="34">
        <f>F157/SUM(F157,'Calculations 16to19'!F157,'Calculations 20to24'!F157,'Calculations 35to44'!F157,'Calculations 45to54'!F157,'Calculations 55to64'!F157,'Calculations 65plus'!F157)</f>
        <v>0.23499157554523498</v>
      </c>
      <c r="G202" s="34">
        <f>G157/SUM(G157,'Calculations 16to19'!G157,'Calculations 20to24'!G157,'Calculations 35to44'!G157,'Calculations 45to54'!G157,'Calculations 55to64'!G157,'Calculations 65plus'!G157)</f>
        <v>0.23140157367038</v>
      </c>
      <c r="H202" s="34">
        <f>H157/SUM(H157,'Calculations 16to19'!H157,'Calculations 20to24'!H157,'Calculations 35to44'!H157,'Calculations 45to54'!H157,'Calculations 55to64'!H157,'Calculations 65plus'!H157)</f>
        <v>0.22647949889199995</v>
      </c>
      <c r="I202" s="34">
        <f>I157/SUM(I157,'Calculations 16to19'!I157,'Calculations 20to24'!I157,'Calculations 35to44'!I157,'Calculations 45to54'!I157,'Calculations 55to64'!I157,'Calculations 65plus'!I157)</f>
        <v>0.22089296018986185</v>
      </c>
      <c r="J202" s="34">
        <f>J157/SUM(J157,'Calculations 16to19'!J157,'Calculations 20to24'!J157,'Calculations 35to44'!J157,'Calculations 45to54'!J157,'Calculations 55to64'!J157,'Calculations 65plus'!J157)</f>
        <v>0.2165459319939689</v>
      </c>
      <c r="K202" s="34">
        <f>K157/SUM(K157,'Calculations 16to19'!K157,'Calculations 20to24'!K157,'Calculations 35to44'!K157,'Calculations 45to54'!K157,'Calculations 55to64'!K157,'Calculations 65plus'!K157)</f>
        <v>0.2133304917803695</v>
      </c>
      <c r="L202" s="34">
        <f>L157/SUM(L157,'Calculations 16to19'!L157,'Calculations 20to24'!L157,'Calculations 35to44'!L157,'Calculations 45to54'!L157,'Calculations 55to64'!L157,'Calculations 65plus'!L157)</f>
        <v>0.21574997642539878</v>
      </c>
      <c r="M202" s="34">
        <f>M157/SUM(M157,'Calculations 16to19'!M157,'Calculations 20to24'!M157,'Calculations 35to44'!M157,'Calculations 45to54'!M157,'Calculations 55to64'!M157,'Calculations 65plus'!M157)</f>
        <v>0.21350112309060876</v>
      </c>
      <c r="N202" s="34">
        <f>N157/SUM(N157,'Calculations 16to19'!N157,'Calculations 20to24'!N157,'Calculations 35to44'!N157,'Calculations 45to54'!N157,'Calculations 55to64'!N157,'Calculations 65plus'!N157)</f>
        <v>0.21125265404242599</v>
      </c>
      <c r="O202" s="34">
        <f>O157/SUM(O157,'Calculations 16to19'!O157,'Calculations 20to24'!O157,'Calculations 35to44'!O157,'Calculations 45to54'!O157,'Calculations 55to64'!O157,'Calculations 65plus'!O157)</f>
        <v>0.20900556668013678</v>
      </c>
      <c r="P202" s="34">
        <f>P157/SUM(P157,'Calculations 16to19'!P157,'Calculations 20to24'!P157,'Calculations 35to44'!P157,'Calculations 45to54'!P157,'Calculations 55to64'!P157,'Calculations 65plus'!P157)</f>
        <v>0.20676083422748281</v>
      </c>
      <c r="Q202" s="34">
        <f>Q157/SUM(Q157,'Calculations 16to19'!Q157,'Calculations 20to24'!Q157,'Calculations 35to44'!Q157,'Calculations 45to54'!Q157,'Calculations 55to64'!Q157,'Calculations 65plus'!Q157)</f>
        <v>0.20451940497726492</v>
      </c>
      <c r="R202" s="34">
        <f>R157/SUM(R157,'Calculations 16to19'!R157,'Calculations 20to24'!R157,'Calculations 35to44'!R157,'Calculations 45to54'!R157,'Calculations 55to64'!R157,'Calculations 65plus'!R157)</f>
        <v>0.20228220161338503</v>
      </c>
      <c r="S202" s="34">
        <f>S157/SUM(S157,'Calculations 16to19'!S157,'Calculations 20to24'!S157,'Calculations 35to44'!S157,'Calculations 45to54'!S157,'Calculations 55to64'!S157,'Calculations 65plus'!S157)</f>
        <v>0.20005012060964991</v>
      </c>
      <c r="T202" s="34">
        <f>T157/SUM(T157,'Calculations 16to19'!T157,'Calculations 20to24'!T157,'Calculations 35to44'!T157,'Calculations 45to54'!T157,'Calculations 55to64'!T157,'Calculations 65plus'!T157)</f>
        <v>0.19782403170436846</v>
      </c>
      <c r="U202" s="34">
        <f>U157/SUM(U157,'Calculations 16to19'!U157,'Calculations 20to24'!U157,'Calculations 35to44'!U157,'Calculations 45to54'!U157,'Calculations 55to64'!U157,'Calculations 65plus'!U157)</f>
        <v>0.19560477744951751</v>
      </c>
      <c r="V202" s="34">
        <f>V157/SUM(V157,'Calculations 16to19'!V157,'Calculations 20to24'!V157,'Calculations 35to44'!V157,'Calculations 45to54'!V157,'Calculations 55to64'!V157,'Calculations 65plus'!V157)</f>
        <v>0.19339317283299226</v>
      </c>
      <c r="W202" s="34">
        <f>W157/SUM(W157,'Calculations 16to19'!W157,'Calculations 20to24'!W157,'Calculations 35to44'!W157,'Calculations 45to54'!W157,'Calculations 55to64'!W157,'Calculations 65plus'!W157)</f>
        <v>0.19119000497222835</v>
      </c>
      <c r="X202" s="34">
        <f>X157/SUM(X157,'Calculations 16to19'!X157,'Calculations 20to24'!X157,'Calculations 35to44'!X157,'Calculations 45to54'!X157,'Calculations 55to64'!X157,'Calculations 65plus'!X157)</f>
        <v>0.18899603287728703</v>
      </c>
      <c r="Y202" s="34">
        <f>Y157/SUM(Y157,'Calculations 16to19'!Y157,'Calculations 20to24'!Y157,'Calculations 35to44'!Y157,'Calculations 45to54'!Y157,'Calculations 55to64'!Y157,'Calculations 65plus'!Y157)</f>
        <v>0.18681198728128198</v>
      </c>
      <c r="Z202" s="34">
        <f>Z157/SUM(Z157,'Calculations 16to19'!Z157,'Calculations 20to24'!Z157,'Calculations 35to44'!Z157,'Calculations 45to54'!Z157,'Calculations 55to64'!Z157,'Calculations 65plus'!Z157)</f>
        <v>0.18463857053588456</v>
      </c>
      <c r="AA202" s="34">
        <f>AA157/SUM(AA157,'Calculations 16to19'!AA157,'Calculations 20to24'!AA157,'Calculations 35to44'!AA157,'Calculations 45to54'!AA157,'Calculations 55to64'!AA157,'Calculations 65plus'!AA157)</f>
        <v>0.18247645656946906</v>
      </c>
      <c r="AB202" s="34">
        <f>AB157/SUM(AB157,'Calculations 16to19'!AB157,'Calculations 20to24'!AB157,'Calculations 35to44'!AB157,'Calculations 45to54'!AB157,'Calculations 55to64'!AB157,'Calculations 65plus'!AB157)</f>
        <v>0.1803262909053531</v>
      </c>
      <c r="AC202" s="34">
        <f>AC157/SUM(AC157,'Calculations 16to19'!AC157,'Calculations 20to24'!AC157,'Calculations 35to44'!AC157,'Calculations 45to54'!AC157,'Calculations 55to64'!AC157,'Calculations 65plus'!AC157)</f>
        <v>0.1781886907374689</v>
      </c>
      <c r="AD202" s="34">
        <f>AD157/SUM(AD157,'Calculations 16to19'!AD157,'Calculations 20to24'!AD157,'Calculations 35to44'!AD157,'Calculations 45to54'!AD157,'Calculations 55to64'!AD157,'Calculations 65plus'!AD157)</f>
        <v>0.17606424506071131</v>
      </c>
      <c r="AE202" s="34">
        <f>AE157/SUM(AE157,'Calculations 16to19'!AE157,'Calculations 20to24'!AE157,'Calculations 35to44'!AE157,'Calculations 45to54'!AE157,'Calculations 55to64'!AE157,'Calculations 65plus'!AE157)</f>
        <v>0.17395351485313973</v>
      </c>
      <c r="AF202" s="34">
        <f>AF157/SUM(AF157,'Calculations 16to19'!AF157,'Calculations 20to24'!AF157,'Calculations 35to44'!AF157,'Calculations 45to54'!AF157,'Calculations 55to64'!AF157,'Calculations 65plus'!AF157)</f>
        <v>0.1718570333071591</v>
      </c>
    </row>
    <row r="203" spans="1:32" x14ac:dyDescent="0.2">
      <c r="A203" s="12" t="s">
        <v>39</v>
      </c>
      <c r="B203" s="34">
        <f>B158/SUM(B158,'Calculations 16to19'!B158,'Calculations 20to24'!B158,'Calculations 35to44'!B158,'Calculations 45to54'!B158,'Calculations 55to64'!B158,'Calculations 65plus'!B158)</f>
        <v>0.19571045576407506</v>
      </c>
      <c r="C203" s="34">
        <f>C158/SUM(C158,'Calculations 16to19'!C158,'Calculations 20to24'!C158,'Calculations 35to44'!C158,'Calculations 45to54'!C158,'Calculations 55to64'!C158,'Calculations 65plus'!C158)</f>
        <v>0.19685627156981109</v>
      </c>
      <c r="D203" s="34">
        <f>D158/SUM(D158,'Calculations 16to19'!D158,'Calculations 20to24'!D158,'Calculations 35to44'!D158,'Calculations 45to54'!D158,'Calculations 55to64'!D158,'Calculations 65plus'!D158)</f>
        <v>0.19801541108925277</v>
      </c>
      <c r="E203" s="34">
        <f>E158/SUM(E158,'Calculations 16to19'!E158,'Calculations 20to24'!E158,'Calculations 35to44'!E158,'Calculations 45to54'!E158,'Calculations 55to64'!E158,'Calculations 65plus'!E158)</f>
        <v>0.19807135992549069</v>
      </c>
      <c r="F203" s="34">
        <f>F158/SUM(F158,'Calculations 16to19'!F158,'Calculations 20to24'!F158,'Calculations 35to44'!F158,'Calculations 45to54'!F158,'Calculations 55to64'!F158,'Calculations 65plus'!F158)</f>
        <v>0.19663892105962572</v>
      </c>
      <c r="G203" s="34">
        <f>G158/SUM(G158,'Calculations 16to19'!G158,'Calculations 20to24'!G158,'Calculations 35to44'!G158,'Calculations 45to54'!G158,'Calculations 55to64'!G158,'Calculations 65plus'!G158)</f>
        <v>0.19362599322064625</v>
      </c>
      <c r="H203" s="34">
        <f>H158/SUM(H158,'Calculations 16to19'!H158,'Calculations 20to24'!H158,'Calculations 35to44'!H158,'Calculations 45to54'!H158,'Calculations 55to64'!H158,'Calculations 65plus'!H158)</f>
        <v>0.18946006226409101</v>
      </c>
      <c r="I203" s="34">
        <f>I158/SUM(I158,'Calculations 16to19'!I158,'Calculations 20to24'!I158,'Calculations 35to44'!I158,'Calculations 45to54'!I158,'Calculations 55to64'!I158,'Calculations 65plus'!I158)</f>
        <v>0.18475199379292309</v>
      </c>
      <c r="J203" s="34">
        <f>J158/SUM(J158,'Calculations 16to19'!J158,'Calculations 20to24'!J158,'Calculations 35to44'!J158,'Calculations 45to54'!J158,'Calculations 55to64'!J158,'Calculations 65plus'!J158)</f>
        <v>0.18117017200306013</v>
      </c>
      <c r="K203" s="34">
        <f>K158/SUM(K158,'Calculations 16to19'!K158,'Calculations 20to24'!K158,'Calculations 35to44'!K158,'Calculations 45to54'!K158,'Calculations 55to64'!K158,'Calculations 65plus'!K158)</f>
        <v>0.1786074612866087</v>
      </c>
      <c r="L203" s="34">
        <f>L158/SUM(L158,'Calculations 16to19'!L158,'Calculations 20to24'!L158,'Calculations 35to44'!L158,'Calculations 45to54'!L158,'Calculations 55to64'!L158,'Calculations 65plus'!L158)</f>
        <v>0.18075592214645284</v>
      </c>
      <c r="M203" s="34">
        <f>M158/SUM(M158,'Calculations 16to19'!M158,'Calculations 20to24'!M158,'Calculations 35to44'!M158,'Calculations 45to54'!M158,'Calculations 55to64'!M158,'Calculations 65plus'!M158)</f>
        <v>0.17894390980138253</v>
      </c>
      <c r="N203" s="34">
        <f>N158/SUM(N158,'Calculations 16to19'!N158,'Calculations 20to24'!N158,'Calculations 35to44'!N158,'Calculations 45to54'!N158,'Calculations 55to64'!N158,'Calculations 65plus'!N158)</f>
        <v>0.17713114703197858</v>
      </c>
      <c r="O203" s="34">
        <f>O158/SUM(O158,'Calculations 16to19'!O158,'Calculations 20to24'!O158,'Calculations 35to44'!O158,'Calculations 45to54'!O158,'Calculations 55to64'!O158,'Calculations 65plus'!O158)</f>
        <v>0.17531838641264241</v>
      </c>
      <c r="P203" s="34">
        <f>P158/SUM(P158,'Calculations 16to19'!P158,'Calculations 20to24'!P158,'Calculations 35to44'!P158,'Calculations 45to54'!P158,'Calculations 55to64'!P158,'Calculations 65plus'!P158)</f>
        <v>0.17350636931672023</v>
      </c>
      <c r="Q203" s="34">
        <f>Q158/SUM(Q158,'Calculations 16to19'!Q158,'Calculations 20to24'!Q158,'Calculations 35to44'!Q158,'Calculations 45to54'!Q158,'Calculations 55to64'!Q158,'Calculations 65plus'!Q158)</f>
        <v>0.17169582480543841</v>
      </c>
      <c r="R203" s="34">
        <f>R158/SUM(R158,'Calculations 16to19'!R158,'Calculations 20to24'!R158,'Calculations 35to44'!R158,'Calculations 45to54'!R158,'Calculations 55to64'!R158,'Calculations 65plus'!R158)</f>
        <v>0.16988746858903978</v>
      </c>
      <c r="S203" s="34">
        <f>S158/SUM(S158,'Calculations 16to19'!S158,'Calculations 20to24'!S158,'Calculations 35to44'!S158,'Calculations 45to54'!S158,'Calculations 55to64'!S158,'Calculations 65plus'!S158)</f>
        <v>0.16808200206091484</v>
      </c>
      <c r="T203" s="34">
        <f>T158/SUM(T158,'Calculations 16to19'!T158,'Calculations 20to24'!T158,'Calculations 35to44'!T158,'Calculations 45to54'!T158,'Calculations 55to64'!T158,'Calculations 65plus'!T158)</f>
        <v>0.16628011140512769</v>
      </c>
      <c r="U203" s="34">
        <f>U158/SUM(U158,'Calculations 16to19'!U158,'Calculations 20to24'!U158,'Calculations 35to44'!U158,'Calculations 45to54'!U158,'Calculations 55to64'!U158,'Calculations 65plus'!U158)</f>
        <v>0.16448246677737599</v>
      </c>
      <c r="V203" s="34">
        <f>V158/SUM(V158,'Calculations 16to19'!V158,'Calculations 20to24'!V158,'Calculations 35to44'!V158,'Calculations 45to54'!V158,'Calculations 55to64'!V158,'Calculations 65plus'!V158)</f>
        <v>0.16268972155907335</v>
      </c>
      <c r="W203" s="34">
        <f>W158/SUM(W158,'Calculations 16to19'!W158,'Calculations 20to24'!W158,'Calculations 35to44'!W158,'Calculations 45to54'!W158,'Calculations 55to64'!W158,'Calculations 65plus'!W158)</f>
        <v>0.16090251168391623</v>
      </c>
      <c r="X203" s="34">
        <f>X158/SUM(X158,'Calculations 16to19'!X158,'Calculations 20to24'!X158,'Calculations 35to44'!X158,'Calculations 45to54'!X158,'Calculations 55to64'!X158,'Calculations 65plus'!X158)</f>
        <v>0.15912145503600766</v>
      </c>
      <c r="Y203" s="34">
        <f>Y158/SUM(Y158,'Calculations 16to19'!Y158,'Calculations 20to24'!Y158,'Calculations 35to44'!Y158,'Calculations 45to54'!Y158,'Calculations 55to64'!Y158,'Calculations 65plus'!Y158)</f>
        <v>0.15734715091831428</v>
      </c>
      <c r="Z203" s="34">
        <f>Z158/SUM(Z158,'Calculations 16to19'!Z158,'Calculations 20to24'!Z158,'Calculations 35to44'!Z158,'Calculations 45to54'!Z158,'Calculations 55to64'!Z158,'Calculations 65plus'!Z158)</f>
        <v>0.15558017959000106</v>
      </c>
      <c r="AA203" s="34">
        <f>AA158/SUM(AA158,'Calculations 16to19'!AA158,'Calculations 20to24'!AA158,'Calculations 35to44'!AA158,'Calculations 45to54'!AA158,'Calculations 55to64'!AA158,'Calculations 65plus'!AA158)</f>
        <v>0.15382110187093795</v>
      </c>
      <c r="AB203" s="34">
        <f>AB158/SUM(AB158,'Calculations 16to19'!AB158,'Calculations 20to24'!AB158,'Calculations 35to44'!AB158,'Calculations 45to54'!AB158,'Calculations 55to64'!AB158,'Calculations 65plus'!AB158)</f>
        <v>0.15207045881148118</v>
      </c>
      <c r="AC203" s="34">
        <f>AC158/SUM(AC158,'Calculations 16to19'!AC158,'Calculations 20to24'!AC158,'Calculations 35to44'!AC158,'Calculations 45to54'!AC158,'Calculations 55to64'!AC158,'Calculations 65plus'!AC158)</f>
        <v>0.15032877142544485</v>
      </c>
      <c r="AD203" s="34">
        <f>AD158/SUM(AD158,'Calculations 16to19'!AD158,'Calculations 20to24'!AD158,'Calculations 35to44'!AD158,'Calculations 45to54'!AD158,'Calculations 55to64'!AD158,'Calculations 65plus'!AD158)</f>
        <v>0.14859654048401641</v>
      </c>
      <c r="AE203" s="34">
        <f>AE158/SUM(AE158,'Calculations 16to19'!AE158,'Calculations 20to24'!AE158,'Calculations 35to44'!AE158,'Calculations 45to54'!AE158,'Calculations 55to64'!AE158,'Calculations 65plus'!AE158)</f>
        <v>0.14687424636823451</v>
      </c>
      <c r="AF203" s="34">
        <f>AF158/SUM(AF158,'Calculations 16to19'!AF158,'Calculations 20to24'!AF158,'Calculations 35to44'!AF158,'Calculations 45to54'!AF158,'Calculations 55to64'!AF158,'Calculations 65plus'!AF158)</f>
        <v>0.14516234897753538</v>
      </c>
    </row>
    <row r="204" spans="1:32" x14ac:dyDescent="0.2">
      <c r="A204" s="12" t="s">
        <v>40</v>
      </c>
      <c r="B204" s="34">
        <f>B159/SUM(B159,'Calculations 16to19'!B159,'Calculations 20to24'!B159,'Calculations 35to44'!B159,'Calculations 45to54'!B159,'Calculations 55to64'!B159,'Calculations 65plus'!B159)</f>
        <v>0.25</v>
      </c>
      <c r="C204" s="34">
        <f>C159/SUM(C159,'Calculations 16to19'!C159,'Calculations 20to24'!C159,'Calculations 35to44'!C159,'Calculations 45to54'!C159,'Calculations 55to64'!C159,'Calculations 65plus'!C159)</f>
        <v>0.25161751221873957</v>
      </c>
      <c r="D204" s="34">
        <f>D159/SUM(D159,'Calculations 16to19'!D159,'Calculations 20to24'!D159,'Calculations 35to44'!D159,'Calculations 45to54'!D159,'Calculations 55to64'!D159,'Calculations 65plus'!D159)</f>
        <v>0.25301985804644572</v>
      </c>
      <c r="E204" s="34">
        <f>E159/SUM(E159,'Calculations 16to19'!E159,'Calculations 20to24'!E159,'Calculations 35to44'!E159,'Calculations 45to54'!E159,'Calculations 55to64'!E159,'Calculations 65plus'!E159)</f>
        <v>0.25304347501943203</v>
      </c>
      <c r="F204" s="34">
        <f>F159/SUM(F159,'Calculations 16to19'!F159,'Calculations 20to24'!F159,'Calculations 35to44'!F159,'Calculations 45to54'!F159,'Calculations 55to64'!F159,'Calculations 65plus'!F159)</f>
        <v>0.25131337365733208</v>
      </c>
      <c r="G204" s="34">
        <f>G159/SUM(G159,'Calculations 16to19'!G159,'Calculations 20to24'!G159,'Calculations 35to44'!G159,'Calculations 45to54'!G159,'Calculations 55to64'!G159,'Calculations 65plus'!G159)</f>
        <v>0.24771694725039733</v>
      </c>
      <c r="H204" s="34">
        <f>H159/SUM(H159,'Calculations 16to19'!H159,'Calculations 20to24'!H159,'Calculations 35to44'!H159,'Calculations 45to54'!H159,'Calculations 55to64'!H159,'Calculations 65plus'!H159)</f>
        <v>0.24272239662428113</v>
      </c>
      <c r="I204" s="34">
        <f>I159/SUM(I159,'Calculations 16to19'!I159,'Calculations 20to24'!I159,'Calculations 35to44'!I159,'Calculations 45to54'!I159,'Calculations 55to64'!I159,'Calculations 65plus'!I159)</f>
        <v>0.23683995322711668</v>
      </c>
      <c r="J204" s="34">
        <f>J159/SUM(J159,'Calculations 16to19'!J159,'Calculations 20to24'!J159,'Calculations 35to44'!J159,'Calculations 45to54'!J159,'Calculations 55to64'!J159,'Calculations 65plus'!J159)</f>
        <v>0.23214353258817791</v>
      </c>
      <c r="K204" s="34">
        <f>K159/SUM(K159,'Calculations 16to19'!K159,'Calculations 20to24'!K159,'Calculations 35to44'!K159,'Calculations 45to54'!K159,'Calculations 55to64'!K159,'Calculations 65plus'!K159)</f>
        <v>0.22863050382777217</v>
      </c>
      <c r="L204" s="34">
        <f>L159/SUM(L159,'Calculations 16to19'!L159,'Calculations 20to24'!L159,'Calculations 35to44'!L159,'Calculations 45to54'!L159,'Calculations 55to64'!L159,'Calculations 65plus'!L159)</f>
        <v>0.23178513049876448</v>
      </c>
      <c r="M204" s="34">
        <f>M159/SUM(M159,'Calculations 16to19'!M159,'Calculations 20to24'!M159,'Calculations 35to44'!M159,'Calculations 45to54'!M159,'Calculations 55to64'!M159,'Calculations 65plus'!M159)</f>
        <v>0.22956336270745237</v>
      </c>
      <c r="N204" s="34">
        <f>N159/SUM(N159,'Calculations 16to19'!N159,'Calculations 20to24'!N159,'Calculations 35to44'!N159,'Calculations 45to54'!N159,'Calculations 55to64'!N159,'Calculations 65plus'!N159)</f>
        <v>0.22733907484859356</v>
      </c>
      <c r="O204" s="34">
        <f>O159/SUM(O159,'Calculations 16to19'!O159,'Calculations 20to24'!O159,'Calculations 35to44'!O159,'Calculations 45to54'!O159,'Calculations 55to64'!O159,'Calculations 65plus'!O159)</f>
        <v>0.22511321317531499</v>
      </c>
      <c r="P204" s="34">
        <f>P159/SUM(P159,'Calculations 16to19'!P159,'Calculations 20to24'!P159,'Calculations 35to44'!P159,'Calculations 45to54'!P159,'Calculations 55to64'!P159,'Calculations 65plus'!P159)</f>
        <v>0.22288670389947035</v>
      </c>
      <c r="Q204" s="34">
        <f>Q159/SUM(Q159,'Calculations 16to19'!Q159,'Calculations 20to24'!Q159,'Calculations 35to44'!Q159,'Calculations 45to54'!Q159,'Calculations 55to64'!Q159,'Calculations 65plus'!Q159)</f>
        <v>0.22066045261872463</v>
      </c>
      <c r="R204" s="34">
        <f>R159/SUM(R159,'Calculations 16to19'!R159,'Calculations 20to24'!R159,'Calculations 35to44'!R159,'Calculations 45to54'!R159,'Calculations 55to64'!R159,'Calculations 65plus'!R159)</f>
        <v>0.21843534379373641</v>
      </c>
      <c r="S204" s="34">
        <f>S159/SUM(S159,'Calculations 16to19'!S159,'Calculations 20to24'!S159,'Calculations 35to44'!S159,'Calculations 45to54'!S159,'Calculations 55to64'!S159,'Calculations 65plus'!S159)</f>
        <v>0.21621224027519986</v>
      </c>
      <c r="T204" s="34">
        <f>T159/SUM(T159,'Calculations 16to19'!T159,'Calculations 20to24'!T159,'Calculations 35to44'!T159,'Calculations 45to54'!T159,'Calculations 55to64'!T159,'Calculations 65plus'!T159)</f>
        <v>0.21399198288036084</v>
      </c>
      <c r="U204" s="34">
        <f>U159/SUM(U159,'Calculations 16to19'!U159,'Calculations 20to24'!U159,'Calculations 35to44'!U159,'Calculations 45to54'!U159,'Calculations 55to64'!U159,'Calculations 65plus'!U159)</f>
        <v>0.21177539001849721</v>
      </c>
      <c r="V204" s="34">
        <f>V159/SUM(V159,'Calculations 16to19'!V159,'Calculations 20to24'!V159,'Calculations 35to44'!V159,'Calculations 45to54'!V159,'Calculations 55to64'!V159,'Calculations 65plus'!V159)</f>
        <v>0.20956325736471218</v>
      </c>
      <c r="W204" s="34">
        <f>W159/SUM(W159,'Calculations 16to19'!W159,'Calculations 20to24'!W159,'Calculations 35to44'!W159,'Calculations 45to54'!W159,'Calculations 55to64'!W159,'Calculations 65plus'!W159)</f>
        <v>0.20735635758126239</v>
      </c>
      <c r="X204" s="34">
        <f>X159/SUM(X159,'Calculations 16to19'!X159,'Calculations 20to24'!X159,'Calculations 35to44'!X159,'Calculations 45to54'!X159,'Calculations 55to64'!X159,'Calculations 65plus'!X159)</f>
        <v>0.20515544008554193</v>
      </c>
      <c r="Y204" s="34">
        <f>Y159/SUM(Y159,'Calculations 16to19'!Y159,'Calculations 20to24'!Y159,'Calculations 35to44'!Y159,'Calculations 45to54'!Y159,'Calculations 55to64'!Y159,'Calculations 65plus'!Y159)</f>
        <v>0.20296123086370549</v>
      </c>
      <c r="Z204" s="34">
        <f>Z159/SUM(Z159,'Calculations 16to19'!Z159,'Calculations 20to24'!Z159,'Calculations 35to44'!Z159,'Calculations 45to54'!Z159,'Calculations 55to64'!Z159,'Calculations 65plus'!Z159)</f>
        <v>0.20077443232884173</v>
      </c>
      <c r="AA204" s="34">
        <f>AA159/SUM(AA159,'Calculations 16to19'!AA159,'Calculations 20to24'!AA159,'Calculations 35to44'!AA159,'Calculations 45to54'!AA159,'Calculations 55to64'!AA159,'Calculations 65plus'!AA159)</f>
        <v>0.19859572322248106</v>
      </c>
      <c r="AB204" s="34">
        <f>AB159/SUM(AB159,'Calculations 16to19'!AB159,'Calculations 20to24'!AB159,'Calculations 35to44'!AB159,'Calculations 45to54'!AB159,'Calculations 55to64'!AB159,'Calculations 65plus'!AB159)</f>
        <v>0.19642575855816091</v>
      </c>
      <c r="AC204" s="34">
        <f>AC159/SUM(AC159,'Calculations 16to19'!AC159,'Calculations 20to24'!AC159,'Calculations 35to44'!AC159,'Calculations 45to54'!AC159,'Calculations 55to64'!AC159,'Calculations 65plus'!AC159)</f>
        <v>0.19426516960568121</v>
      </c>
      <c r="AD204" s="34">
        <f>AD159/SUM(AD159,'Calculations 16to19'!AD159,'Calculations 20to24'!AD159,'Calculations 35to44'!AD159,'Calculations 45to54'!AD159,'Calculations 55to64'!AD159,'Calculations 65plus'!AD159)</f>
        <v>0.19211456391461146</v>
      </c>
      <c r="AE204" s="34">
        <f>AE159/SUM(AE159,'Calculations 16to19'!AE159,'Calculations 20to24'!AE159,'Calculations 35to44'!AE159,'Calculations 45to54'!AE159,'Calculations 55to64'!AE159,'Calculations 65plus'!AE159)</f>
        <v>0.1899745253755509</v>
      </c>
      <c r="AF204" s="34">
        <f>AF159/SUM(AF159,'Calculations 16to19'!AF159,'Calculations 20to24'!AF159,'Calculations 35to44'!AF159,'Calculations 45to54'!AF159,'Calculations 55to64'!AF159,'Calculations 65plus'!AF159)</f>
        <v>0.18784561431759411</v>
      </c>
    </row>
    <row r="205" spans="1:32" x14ac:dyDescent="0.2">
      <c r="A205" s="12" t="s">
        <v>41</v>
      </c>
      <c r="B205" s="34">
        <f>B160/SUM(B160,'Calculations 16to19'!B160,'Calculations 20to24'!B160,'Calculations 35to44'!B160,'Calculations 45to54'!B160,'Calculations 55to64'!B160,'Calculations 65plus'!B160)</f>
        <v>0.24423076923076925</v>
      </c>
      <c r="C205" s="34">
        <f>C160/SUM(C160,'Calculations 16to19'!C160,'Calculations 20to24'!C160,'Calculations 35to44'!C160,'Calculations 45to54'!C160,'Calculations 55to64'!C160,'Calculations 65plus'!C160)</f>
        <v>0.24550264629814011</v>
      </c>
      <c r="D205" s="34">
        <f>D160/SUM(D160,'Calculations 16to19'!D160,'Calculations 20to24'!D160,'Calculations 35to44'!D160,'Calculations 45to54'!D160,'Calculations 55to64'!D160,'Calculations 65plus'!D160)</f>
        <v>0.24679398238799019</v>
      </c>
      <c r="E205" s="34">
        <f>E160/SUM(E160,'Calculations 16to19'!E160,'Calculations 20to24'!E160,'Calculations 35to44'!E160,'Calculations 45to54'!E160,'Calculations 55to64'!E160,'Calculations 65plus'!E160)</f>
        <v>0.24678754308360304</v>
      </c>
      <c r="F205" s="34">
        <f>F160/SUM(F160,'Calculations 16to19'!F160,'Calculations 20to24'!F160,'Calculations 35to44'!F160,'Calculations 45to54'!F160,'Calculations 55to64'!F160,'Calculations 65plus'!F160)</f>
        <v>0.24501383202236052</v>
      </c>
      <c r="G205" s="34">
        <f>G160/SUM(G160,'Calculations 16to19'!G160,'Calculations 20to24'!G160,'Calculations 35to44'!G160,'Calculations 45to54'!G160,'Calculations 55to64'!G160,'Calculations 65plus'!G160)</f>
        <v>0.24132853672851437</v>
      </c>
      <c r="H205" s="34">
        <f>H160/SUM(H160,'Calculations 16to19'!H160,'Calculations 20to24'!H160,'Calculations 35to44'!H160,'Calculations 45to54'!H160,'Calculations 55to64'!H160,'Calculations 65plus'!H160)</f>
        <v>0.23627319744318181</v>
      </c>
      <c r="I205" s="34">
        <f>I160/SUM(I160,'Calculations 16to19'!I160,'Calculations 20to24'!I160,'Calculations 35to44'!I160,'Calculations 45to54'!I160,'Calculations 55to64'!I160,'Calculations 65plus'!I160)</f>
        <v>0.2306276734881941</v>
      </c>
      <c r="J205" s="34">
        <f>J160/SUM(J160,'Calculations 16to19'!J160,'Calculations 20to24'!J160,'Calculations 35to44'!J160,'Calculations 45to54'!J160,'Calculations 55to64'!J160,'Calculations 65plus'!J160)</f>
        <v>0.22632312383262917</v>
      </c>
      <c r="K205" s="34">
        <f>K160/SUM(K160,'Calculations 16to19'!K160,'Calculations 20to24'!K160,'Calculations 35to44'!K160,'Calculations 45to54'!K160,'Calculations 55to64'!K160,'Calculations 65plus'!K160)</f>
        <v>0.22318146439021092</v>
      </c>
      <c r="L205" s="34">
        <f>L160/SUM(L160,'Calculations 16to19'!L160,'Calculations 20to24'!L160,'Calculations 35to44'!L160,'Calculations 45to54'!L160,'Calculations 55to64'!L160,'Calculations 65plus'!L160)</f>
        <v>0.22565094069053249</v>
      </c>
      <c r="M205" s="34">
        <f>M160/SUM(M160,'Calculations 16to19'!M160,'Calculations 20to24'!M160,'Calculations 35to44'!M160,'Calculations 45to54'!M160,'Calculations 55to64'!M160,'Calculations 65plus'!M160)</f>
        <v>0.22340947144950041</v>
      </c>
      <c r="N205" s="34">
        <f>N160/SUM(N160,'Calculations 16to19'!N160,'Calculations 20to24'!N160,'Calculations 35to44'!N160,'Calculations 45to54'!N160,'Calculations 55to64'!N160,'Calculations 65plus'!N160)</f>
        <v>0.22116580675832595</v>
      </c>
      <c r="O205" s="34">
        <f>O160/SUM(O160,'Calculations 16to19'!O160,'Calculations 20to24'!O160,'Calculations 35to44'!O160,'Calculations 45to54'!O160,'Calculations 55to64'!O160,'Calculations 65plus'!O160)</f>
        <v>0.21892092154658377</v>
      </c>
      <c r="P205" s="34">
        <f>P160/SUM(P160,'Calculations 16to19'!P160,'Calculations 20to24'!P160,'Calculations 35to44'!P160,'Calculations 45to54'!P160,'Calculations 55to64'!P160,'Calculations 65plus'!P160)</f>
        <v>0.21667577387290302</v>
      </c>
      <c r="Q205" s="34">
        <f>Q160/SUM(Q160,'Calculations 16to19'!Q160,'Calculations 20to24'!Q160,'Calculations 35to44'!Q160,'Calculations 45to54'!Q160,'Calculations 55to64'!Q160,'Calculations 65plus'!Q160)</f>
        <v>0.21443130383437947</v>
      </c>
      <c r="R205" s="34">
        <f>R160/SUM(R160,'Calculations 16to19'!R160,'Calculations 20to24'!R160,'Calculations 35to44'!R160,'Calculations 45to54'!R160,'Calculations 55to64'!R160,'Calculations 65plus'!R160)</f>
        <v>0.21218843255216518</v>
      </c>
      <c r="S205" s="34">
        <f>S160/SUM(S160,'Calculations 16to19'!S160,'Calculations 20to24'!S160,'Calculations 35to44'!S160,'Calculations 45to54'!S160,'Calculations 55to64'!S160,'Calculations 65plus'!S160)</f>
        <v>0.20994806123361431</v>
      </c>
      <c r="T205" s="34">
        <f>T160/SUM(T160,'Calculations 16to19'!T160,'Calculations 20to24'!T160,'Calculations 35to44'!T160,'Calculations 45to54'!T160,'Calculations 55to64'!T160,'Calculations 65plus'!T160)</f>
        <v>0.20771107031102307</v>
      </c>
      <c r="U205" s="34">
        <f>U160/SUM(U160,'Calculations 16to19'!U160,'Calculations 20to24'!U160,'Calculations 35to44'!U160,'Calculations 45to54'!U160,'Calculations 55to64'!U160,'Calculations 65plus'!U160)</f>
        <v>0.20547831865669661</v>
      </c>
      <c r="V205" s="34">
        <f>V160/SUM(V160,'Calculations 16to19'!V160,'Calculations 20to24'!V160,'Calculations 35to44'!V160,'Calculations 45to54'!V160,'Calculations 55to64'!V160,'Calculations 65plus'!V160)</f>
        <v>0.20325064287376496</v>
      </c>
      <c r="W205" s="34">
        <f>W160/SUM(W160,'Calculations 16to19'!W160,'Calculations 20to24'!W160,'Calculations 35to44'!W160,'Calculations 45to54'!W160,'Calculations 55to64'!W160,'Calculations 65plus'!W160)</f>
        <v>0.2010288566618903</v>
      </c>
      <c r="X205" s="34">
        <f>X160/SUM(X160,'Calculations 16to19'!X160,'Calculations 20to24'!X160,'Calculations 35to44'!X160,'Calculations 45to54'!X160,'Calculations 55to64'!X160,'Calculations 65plus'!X160)</f>
        <v>0.19881375025675879</v>
      </c>
      <c r="Y205" s="34">
        <f>Y160/SUM(Y160,'Calculations 16to19'!Y160,'Calculations 20to24'!Y160,'Calculations 35to44'!Y160,'Calculations 45to54'!Y160,'Calculations 55to64'!Y160,'Calculations 65plus'!Y160)</f>
        <v>0.19660608994198012</v>
      </c>
      <c r="Z205" s="34">
        <f>Z160/SUM(Z160,'Calculations 16to19'!Z160,'Calculations 20to24'!Z160,'Calculations 35to44'!Z160,'Calculations 45to54'!Z160,'Calculations 55to64'!Z160,'Calculations 65plus'!Z160)</f>
        <v>0.19440661763182868</v>
      </c>
      <c r="AA205" s="34">
        <f>AA160/SUM(AA160,'Calculations 16to19'!AA160,'Calculations 20to24'!AA160,'Calculations 35to44'!AA160,'Calculations 45to54'!AA160,'Calculations 55to64'!AA160,'Calculations 65plus'!AA160)</f>
        <v>0.19221605052302365</v>
      </c>
      <c r="AB205" s="34">
        <f>AB160/SUM(AB160,'Calculations 16to19'!AB160,'Calculations 20to24'!AB160,'Calculations 35to44'!AB160,'Calculations 45to54'!AB160,'Calculations 55to64'!AB160,'Calculations 65plus'!AB160)</f>
        <v>0.19003508081358617</v>
      </c>
      <c r="AC205" s="34">
        <f>AC160/SUM(AC160,'Calculations 16to19'!AC160,'Calculations 20to24'!AC160,'Calculations 35to44'!AC160,'Calculations 45to54'!AC160,'Calculations 55to64'!AC160,'Calculations 65plus'!AC160)</f>
        <v>0.18786437548664001</v>
      </c>
      <c r="AD205" s="34">
        <f>AD160/SUM(AD160,'Calculations 16to19'!AD160,'Calculations 20to24'!AD160,'Calculations 35to44'!AD160,'Calculations 45to54'!AD160,'Calculations 55to64'!AD160,'Calculations 65plus'!AD160)</f>
        <v>0.18570457615687358</v>
      </c>
      <c r="AE205" s="34">
        <f>AE160/SUM(AE160,'Calculations 16to19'!AE160,'Calculations 20to24'!AE160,'Calculations 35to44'!AE160,'Calculations 45to54'!AE160,'Calculations 55to64'!AE160,'Calculations 65plus'!AE160)</f>
        <v>0.18355629897726267</v>
      </c>
      <c r="AF205" s="34">
        <f>AF160/SUM(AF160,'Calculations 16to19'!AF160,'Calculations 20to24'!AF160,'Calculations 35to44'!AF160,'Calculations 45to54'!AF160,'Calculations 55to64'!AF160,'Calculations 65plus'!AF160)</f>
        <v>0.18142013460354695</v>
      </c>
    </row>
    <row r="206" spans="1:32" x14ac:dyDescent="0.2">
      <c r="A206" s="12" t="s">
        <v>42</v>
      </c>
      <c r="B206" s="34">
        <f>B161/SUM(B161,'Calculations 16to19'!B161,'Calculations 20to24'!B161,'Calculations 35to44'!B161,'Calculations 45to54'!B161,'Calculations 55to64'!B161,'Calculations 65plus'!B161)</f>
        <v>0.20945502298095869</v>
      </c>
      <c r="C206" s="34">
        <f>C161/SUM(C161,'Calculations 16to19'!C161,'Calculations 20to24'!C161,'Calculations 35to44'!C161,'Calculations 45to54'!C161,'Calculations 55to64'!C161,'Calculations 65plus'!C161)</f>
        <v>0.21065795377602886</v>
      </c>
      <c r="D206" s="34">
        <f>D161/SUM(D161,'Calculations 16to19'!D161,'Calculations 20to24'!D161,'Calculations 35to44'!D161,'Calculations 45to54'!D161,'Calculations 55to64'!D161,'Calculations 65plus'!D161)</f>
        <v>0.21178602680133776</v>
      </c>
      <c r="E206" s="34">
        <f>E161/SUM(E161,'Calculations 16to19'!E161,'Calculations 20to24'!E161,'Calculations 35to44'!E161,'Calculations 45to54'!E161,'Calculations 55to64'!E161,'Calculations 65plus'!E161)</f>
        <v>0.21173430034390509</v>
      </c>
      <c r="F206" s="34">
        <f>F161/SUM(F161,'Calculations 16to19'!F161,'Calculations 20to24'!F161,'Calculations 35to44'!F161,'Calculations 45to54'!F161,'Calculations 55to64'!F161,'Calculations 65plus'!F161)</f>
        <v>0.21013706138256738</v>
      </c>
      <c r="G206" s="34">
        <f>G161/SUM(G161,'Calculations 16to19'!G161,'Calculations 20to24'!G161,'Calculations 35to44'!G161,'Calculations 45to54'!G161,'Calculations 55to64'!G161,'Calculations 65plus'!G161)</f>
        <v>0.20688783017904522</v>
      </c>
      <c r="H206" s="34">
        <f>H161/SUM(H161,'Calculations 16to19'!H161,'Calculations 20to24'!H161,'Calculations 35to44'!H161,'Calculations 45to54'!H161,'Calculations 55to64'!H161,'Calculations 65plus'!H161)</f>
        <v>0.2024361495324867</v>
      </c>
      <c r="I206" s="34">
        <f>I161/SUM(I161,'Calculations 16to19'!I161,'Calculations 20to24'!I161,'Calculations 35to44'!I161,'Calculations 45to54'!I161,'Calculations 55to64'!I161,'Calculations 65plus'!I161)</f>
        <v>0.19738029936642193</v>
      </c>
      <c r="J206" s="34">
        <f>J161/SUM(J161,'Calculations 16to19'!J161,'Calculations 20to24'!J161,'Calculations 35to44'!J161,'Calculations 45to54'!J161,'Calculations 55to64'!J161,'Calculations 65plus'!J161)</f>
        <v>0.19345599334663699</v>
      </c>
      <c r="K206" s="34">
        <f>K161/SUM(K161,'Calculations 16to19'!K161,'Calculations 20to24'!K161,'Calculations 35to44'!K161,'Calculations 45to54'!K161,'Calculations 55to64'!K161,'Calculations 65plus'!K161)</f>
        <v>0.19056119603496857</v>
      </c>
      <c r="L206" s="34">
        <f>L161/SUM(L161,'Calculations 16to19'!L161,'Calculations 20to24'!L161,'Calculations 35to44'!L161,'Calculations 45to54'!L161,'Calculations 55to64'!L161,'Calculations 65plus'!L161)</f>
        <v>0.19288680459209559</v>
      </c>
      <c r="M206" s="34">
        <f>M161/SUM(M161,'Calculations 16to19'!M161,'Calculations 20to24'!M161,'Calculations 35to44'!M161,'Calculations 45to54'!M161,'Calculations 55to64'!M161,'Calculations 65plus'!M161)</f>
        <v>0.19090065983739829</v>
      </c>
      <c r="N206" s="34">
        <f>N161/SUM(N161,'Calculations 16to19'!N161,'Calculations 20to24'!N161,'Calculations 35to44'!N161,'Calculations 45to54'!N161,'Calculations 55to64'!N161,'Calculations 65plus'!N161)</f>
        <v>0.18891492565235626</v>
      </c>
      <c r="O206" s="34">
        <f>O161/SUM(O161,'Calculations 16to19'!O161,'Calculations 20to24'!O161,'Calculations 35to44'!O161,'Calculations 45to54'!O161,'Calculations 55to64'!O161,'Calculations 65plus'!O161)</f>
        <v>0.18693044264981043</v>
      </c>
      <c r="P206" s="34">
        <f>P161/SUM(P161,'Calculations 16to19'!P161,'Calculations 20to24'!P161,'Calculations 35to44'!P161,'Calculations 45to54'!P161,'Calculations 55to64'!P161,'Calculations 65plus'!P161)</f>
        <v>0.18494803380463251</v>
      </c>
      <c r="Q206" s="34">
        <f>Q161/SUM(Q161,'Calculations 16to19'!Q161,'Calculations 20to24'!Q161,'Calculations 35to44'!Q161,'Calculations 45to54'!Q161,'Calculations 55to64'!Q161,'Calculations 65plus'!Q161)</f>
        <v>0.18296850357660296</v>
      </c>
      <c r="R206" s="34">
        <f>R161/SUM(R161,'Calculations 16to19'!R161,'Calculations 20to24'!R161,'Calculations 35to44'!R161,'Calculations 45to54'!R161,'Calculations 55to64'!R161,'Calculations 65plus'!R161)</f>
        <v>0.1809926371066872</v>
      </c>
      <c r="S206" s="34">
        <f>S161/SUM(S161,'Calculations 16to19'!S161,'Calculations 20to24'!S161,'Calculations 35to44'!S161,'Calculations 45to54'!S161,'Calculations 55to64'!S161,'Calculations 65plus'!S161)</f>
        <v>0.17902119948659873</v>
      </c>
      <c r="T206" s="34">
        <f>T161/SUM(T161,'Calculations 16to19'!T161,'Calculations 20to24'!T161,'Calculations 35to44'!T161,'Calculations 45to54'!T161,'Calculations 55to64'!T161,'Calculations 65plus'!T161)</f>
        <v>0.17705493510120454</v>
      </c>
      <c r="U206" s="34">
        <f>U161/SUM(U161,'Calculations 16to19'!U161,'Calculations 20to24'!U161,'Calculations 35to44'!U161,'Calculations 45to54'!U161,'Calculations 55to64'!U161,'Calculations 65plus'!U161)</f>
        <v>0.17509456704303517</v>
      </c>
      <c r="V206" s="34">
        <f>V161/SUM(V161,'Calculations 16to19'!V161,'Calculations 20to24'!V161,'Calculations 35to44'!V161,'Calculations 45to54'!V161,'Calculations 55to64'!V161,'Calculations 65plus'!V161)</f>
        <v>0.17314079659786985</v>
      </c>
      <c r="W206" s="34">
        <f>W161/SUM(W161,'Calculations 16to19'!W161,'Calculations 20to24'!W161,'Calculations 35to44'!W161,'Calculations 45to54'!W161,'Calculations 55to64'!W161,'Calculations 65plus'!W161)</f>
        <v>0.17119430280010389</v>
      </c>
      <c r="X206" s="34">
        <f>X161/SUM(X161,'Calculations 16to19'!X161,'Calculations 20to24'!X161,'Calculations 35to44'!X161,'Calculations 45to54'!X161,'Calculations 55to64'!X161,'Calculations 65plus'!X161)</f>
        <v>0.16925574205637858</v>
      </c>
      <c r="Y206" s="34">
        <f>Y161/SUM(Y161,'Calculations 16to19'!Y161,'Calculations 20to24'!Y161,'Calculations 35to44'!Y161,'Calculations 45to54'!Y161,'Calculations 55to64'!Y161,'Calculations 65plus'!Y161)</f>
        <v>0.16732574783571258</v>
      </c>
      <c r="Z206" s="34">
        <f>Z161/SUM(Z161,'Calculations 16to19'!Z161,'Calculations 20to24'!Z161,'Calculations 35to44'!Z161,'Calculations 45to54'!Z161,'Calculations 55to64'!Z161,'Calculations 65plus'!Z161)</f>
        <v>0.16540493042420557</v>
      </c>
      <c r="AA206" s="34">
        <f>AA161/SUM(AA161,'Calculations 16to19'!AA161,'Calculations 20to24'!AA161,'Calculations 35to44'!AA161,'Calculations 45to54'!AA161,'Calculations 55to64'!AA161,'Calculations 65plus'!AA161)</f>
        <v>0.16349387674218296</v>
      </c>
      <c r="AB206" s="34">
        <f>AB161/SUM(AB161,'Calculations 16to19'!AB161,'Calculations 20to24'!AB161,'Calculations 35to44'!AB161,'Calculations 45to54'!AB161,'Calculations 55to64'!AB161,'Calculations 65plus'!AB161)</f>
        <v>0.1615931502215191</v>
      </c>
      <c r="AC206" s="34">
        <f>AC161/SUM(AC161,'Calculations 16to19'!AC161,'Calculations 20to24'!AC161,'Calculations 35to44'!AC161,'Calculations 45to54'!AC161,'Calculations 55to64'!AC161,'Calculations 65plus'!AC161)</f>
        <v>0.15970329074073561</v>
      </c>
      <c r="AD206" s="34">
        <f>AD161/SUM(AD161,'Calculations 16to19'!AD161,'Calculations 20to24'!AD161,'Calculations 35to44'!AD161,'Calculations 45to54'!AD161,'Calculations 55to64'!AD161,'Calculations 65plus'!AD161)</f>
        <v>0.15782481461536063</v>
      </c>
      <c r="AE206" s="34">
        <f>AE161/SUM(AE161,'Calculations 16to19'!AE161,'Calculations 20to24'!AE161,'Calculations 35to44'!AE161,'Calculations 45to54'!AE161,'Calculations 55to64'!AE161,'Calculations 65plus'!AE161)</f>
        <v>0.15595821464094473</v>
      </c>
      <c r="AF206" s="34">
        <f>AF161/SUM(AF161,'Calculations 16to19'!AF161,'Calculations 20to24'!AF161,'Calculations 35to44'!AF161,'Calculations 45to54'!AF161,'Calculations 55to64'!AF161,'Calculations 65plus'!AF161)</f>
        <v>0.1541039601860609</v>
      </c>
    </row>
    <row r="207" spans="1:32" x14ac:dyDescent="0.2">
      <c r="A207" s="12" t="s">
        <v>105</v>
      </c>
      <c r="B207" s="34">
        <f>B162/SUM(B162,'Calculations 16to19'!B162,'Calculations 20to24'!B162,'Calculations 35to44'!B162,'Calculations 45to54'!B162,'Calculations 55to64'!B162,'Calculations 65plus'!B162)</f>
        <v>0.23854447439353096</v>
      </c>
      <c r="C207" s="34">
        <f>C162/SUM(C162,'Calculations 16to19'!C162,'Calculations 20to24'!C162,'Calculations 35to44'!C162,'Calculations 45to54'!C162,'Calculations 55to64'!C162,'Calculations 65plus'!C162)</f>
        <v>0.23987841609972851</v>
      </c>
      <c r="D207" s="34">
        <f>D162/SUM(D162,'Calculations 16to19'!D162,'Calculations 20to24'!D162,'Calculations 35to44'!D162,'Calculations 45to54'!D162,'Calculations 55to64'!D162,'Calculations 65plus'!D162)</f>
        <v>0.2412350485976523</v>
      </c>
      <c r="E207" s="34">
        <f>E162/SUM(E162,'Calculations 16to19'!E162,'Calculations 20to24'!E162,'Calculations 35to44'!E162,'Calculations 45to54'!E162,'Calculations 55to64'!E162,'Calculations 65plus'!E162)</f>
        <v>0.24132494256134207</v>
      </c>
      <c r="F207" s="34">
        <f>F162/SUM(F162,'Calculations 16to19'!F162,'Calculations 20to24'!F162,'Calculations 35to44'!F162,'Calculations 45to54'!F162,'Calculations 55to64'!F162,'Calculations 65plus'!F162)</f>
        <v>0.23966721509616126</v>
      </c>
      <c r="G207" s="34">
        <f>G162/SUM(G162,'Calculations 16to19'!G162,'Calculations 20to24'!G162,'Calculations 35to44'!G162,'Calculations 45to54'!G162,'Calculations 55to64'!G162,'Calculations 65plus'!G162)</f>
        <v>0.2361025614837515</v>
      </c>
      <c r="H207" s="34">
        <f>H162/SUM(H162,'Calculations 16to19'!H162,'Calculations 20to24'!H162,'Calculations 35to44'!H162,'Calculations 45to54'!H162,'Calculations 55to64'!H162,'Calculations 65plus'!H162)</f>
        <v>0.23119389400299628</v>
      </c>
      <c r="I207" s="34">
        <f>I162/SUM(I162,'Calculations 16to19'!I162,'Calculations 20to24'!I162,'Calculations 35to44'!I162,'Calculations 45to54'!I162,'Calculations 55to64'!I162,'Calculations 65plus'!I162)</f>
        <v>0.22573653876205896</v>
      </c>
      <c r="J207" s="34">
        <f>J162/SUM(J162,'Calculations 16to19'!J162,'Calculations 20to24'!J162,'Calculations 35to44'!J162,'Calculations 45to54'!J162,'Calculations 55to64'!J162,'Calculations 65plus'!J162)</f>
        <v>0.22161074256714533</v>
      </c>
      <c r="K207" s="34">
        <f>K162/SUM(K162,'Calculations 16to19'!K162,'Calculations 20to24'!K162,'Calculations 35to44'!K162,'Calculations 45to54'!K162,'Calculations 55to64'!K162,'Calculations 65plus'!K162)</f>
        <v>0.21861151997229933</v>
      </c>
      <c r="L207" s="34">
        <f>L162/SUM(L162,'Calculations 16to19'!L162,'Calculations 20to24'!L162,'Calculations 35to44'!L162,'Calculations 45to54'!L162,'Calculations 55to64'!L162,'Calculations 65plus'!L162)</f>
        <v>0.22111019083194594</v>
      </c>
      <c r="M207" s="34">
        <f>M162/SUM(M162,'Calculations 16to19'!M162,'Calculations 20to24'!M162,'Calculations 35to44'!M162,'Calculations 45to54'!M162,'Calculations 55to64'!M162,'Calculations 65plus'!M162)</f>
        <v>0.21898912589493533</v>
      </c>
      <c r="N207" s="34">
        <f>N162/SUM(N162,'Calculations 16to19'!N162,'Calculations 20to24'!N162,'Calculations 35to44'!N162,'Calculations 45to54'!N162,'Calculations 55to64'!N162,'Calculations 65plus'!N162)</f>
        <v>0.21686553371905712</v>
      </c>
      <c r="O207" s="34">
        <f>O162/SUM(O162,'Calculations 16to19'!O162,'Calculations 20to24'!O162,'Calculations 35to44'!O162,'Calculations 45to54'!O162,'Calculations 55to64'!O162,'Calculations 65plus'!O162)</f>
        <v>0.21474027811529015</v>
      </c>
      <c r="P207" s="34">
        <f>P162/SUM(P162,'Calculations 16to19'!P162,'Calculations 20to24'!P162,'Calculations 35to44'!P162,'Calculations 45to54'!P162,'Calculations 55to64'!P162,'Calculations 65plus'!P162)</f>
        <v>0.21261421031351141</v>
      </c>
      <c r="Q207" s="34">
        <f>Q162/SUM(Q162,'Calculations 16to19'!Q162,'Calculations 20to24'!Q162,'Calculations 35to44'!Q162,'Calculations 45to54'!Q162,'Calculations 55to64'!Q162,'Calculations 65plus'!Q162)</f>
        <v>0.21048816791454567</v>
      </c>
      <c r="R207" s="34">
        <f>R162/SUM(R162,'Calculations 16to19'!R162,'Calculations 20to24'!R162,'Calculations 35to44'!R162,'Calculations 45to54'!R162,'Calculations 55to64'!R162,'Calculations 65plus'!R162)</f>
        <v>0.20836297390790864</v>
      </c>
      <c r="S207" s="34">
        <f>S162/SUM(S162,'Calculations 16to19'!S162,'Calculations 20to24'!S162,'Calculations 35to44'!S162,'Calculations 45to54'!S162,'Calculations 55to64'!S162,'Calculations 65plus'!S162)</f>
        <v>0.20623943575576845</v>
      </c>
      <c r="T207" s="34">
        <f>T162/SUM(T162,'Calculations 16to19'!T162,'Calculations 20to24'!T162,'Calculations 35to44'!T162,'Calculations 45to54'!T162,'Calculations 55to64'!T162,'Calculations 65plus'!T162)</f>
        <v>0.20411834454334363</v>
      </c>
      <c r="U207" s="34">
        <f>U162/SUM(U162,'Calculations 16to19'!U162,'Calculations 20to24'!U162,'Calculations 35to44'!U162,'Calculations 45to54'!U162,'Calculations 55to64'!U162,'Calculations 65plus'!U162)</f>
        <v>0.20200047419569014</v>
      </c>
      <c r="V207" s="34">
        <f>V162/SUM(V162,'Calculations 16to19'!V162,'Calculations 20to24'!V162,'Calculations 35to44'!V162,'Calculations 45to54'!V162,'Calculations 55to64'!V162,'Calculations 65plus'!V162)</f>
        <v>0.19988658076055127</v>
      </c>
      <c r="W207" s="34">
        <f>W162/SUM(W162,'Calculations 16to19'!W162,'Calculations 20to24'!W162,'Calculations 35to44'!W162,'Calculations 45to54'!W162,'Calculations 55to64'!W162,'Calculations 65plus'!W162)</f>
        <v>0.19777740175669947</v>
      </c>
      <c r="X207" s="34">
        <f>X162/SUM(X162,'Calculations 16to19'!X162,'Calculations 20to24'!X162,'Calculations 35to44'!X162,'Calculations 45to54'!X162,'Calculations 55to64'!X162,'Calculations 65plus'!X162)</f>
        <v>0.195673655586979</v>
      </c>
      <c r="Y207" s="34">
        <f>Y162/SUM(Y162,'Calculations 16to19'!Y162,'Calculations 20to24'!Y162,'Calculations 35to44'!Y162,'Calculations 45to54'!Y162,'Calculations 55to64'!Y162,'Calculations 65plus'!Y162)</f>
        <v>0.19357604101501968</v>
      </c>
      <c r="Z207" s="34">
        <f>Z162/SUM(Z162,'Calculations 16to19'!Z162,'Calculations 20to24'!Z162,'Calculations 35to44'!Z162,'Calculations 45to54'!Z162,'Calculations 55to64'!Z162,'Calculations 65plus'!Z162)</f>
        <v>0.19148523670442683</v>
      </c>
      <c r="AA207" s="34">
        <f>AA162/SUM(AA162,'Calculations 16to19'!AA162,'Calculations 20to24'!AA162,'Calculations 35to44'!AA162,'Calculations 45to54'!AA162,'Calculations 55to64'!AA162,'Calculations 65plus'!AA162)</f>
        <v>0.18940190081903996</v>
      </c>
      <c r="AB207" s="34">
        <f>AB162/SUM(AB162,'Calculations 16to19'!AB162,'Calculations 20to24'!AB162,'Calculations 35to44'!AB162,'Calculations 45to54'!AB162,'Calculations 55to64'!AB162,'Calculations 65plus'!AB162)</f>
        <v>0.18732667068271522</v>
      </c>
      <c r="AC207" s="34">
        <f>AC162/SUM(AC162,'Calculations 16to19'!AC162,'Calculations 20to24'!AC162,'Calculations 35to44'!AC162,'Calculations 45to54'!AC162,'Calculations 55to64'!AC162,'Calculations 65plus'!AC162)</f>
        <v>0.18526016249693089</v>
      </c>
      <c r="AD207" s="34">
        <f>AD162/SUM(AD162,'Calculations 16to19'!AD162,'Calculations 20to24'!AD162,'Calculations 35to44'!AD162,'Calculations 45to54'!AD162,'Calculations 55to64'!AD162,'Calculations 65plus'!AD162)</f>
        <v>0.18320297111438283</v>
      </c>
      <c r="AE207" s="34">
        <f>AE162/SUM(AE162,'Calculations 16to19'!AE162,'Calculations 20to24'!AE162,'Calculations 35to44'!AE162,'Calculations 45to54'!AE162,'Calculations 55to64'!AE162,'Calculations 65plus'!AE162)</f>
        <v>0.18115566986662945</v>
      </c>
      <c r="AF207" s="34">
        <f>AF162/SUM(AF162,'Calculations 16to19'!AF162,'Calculations 20to24'!AF162,'Calculations 35to44'!AF162,'Calculations 45to54'!AF162,'Calculations 55to64'!AF162,'Calculations 65plus'!AF162)</f>
        <v>0.17911881044374794</v>
      </c>
    </row>
    <row r="208" spans="1:32" x14ac:dyDescent="0.2">
      <c r="A208" s="12" t="s">
        <v>106</v>
      </c>
      <c r="B208" s="34">
        <f>B163/SUM(B163,'Calculations 16to19'!B163,'Calculations 20to24'!B163,'Calculations 35to44'!B163,'Calculations 45to54'!B163,'Calculations 55to64'!B163,'Calculations 65plus'!B163)</f>
        <v>0.28282828282828282</v>
      </c>
      <c r="C208" s="34">
        <f>C163/SUM(C163,'Calculations 16to19'!C163,'Calculations 20to24'!C163,'Calculations 35to44'!C163,'Calculations 45to54'!C163,'Calculations 55to64'!C163,'Calculations 65plus'!C163)</f>
        <v>0.28384660171673004</v>
      </c>
      <c r="D208" s="34">
        <f>D163/SUM(D163,'Calculations 16to19'!D163,'Calculations 20to24'!D163,'Calculations 35to44'!D163,'Calculations 45to54'!D163,'Calculations 55to64'!D163,'Calculations 65plus'!D163)</f>
        <v>0.28482047403318383</v>
      </c>
      <c r="E208" s="34">
        <f>E163/SUM(E163,'Calculations 16to19'!E163,'Calculations 20to24'!E163,'Calculations 35to44'!E163,'Calculations 45to54'!E163,'Calculations 55to64'!E163,'Calculations 65plus'!E163)</f>
        <v>0.28434071699054636</v>
      </c>
      <c r="F208" s="34">
        <f>F163/SUM(F163,'Calculations 16to19'!F163,'Calculations 20to24'!F163,'Calculations 35to44'!F163,'Calculations 45to54'!F163,'Calculations 55to64'!F163,'Calculations 65plus'!F163)</f>
        <v>0.28199604499859554</v>
      </c>
      <c r="G208" s="34">
        <f>G163/SUM(G163,'Calculations 16to19'!G163,'Calculations 20to24'!G163,'Calculations 35to44'!G163,'Calculations 45to54'!G163,'Calculations 55to64'!G163,'Calculations 65plus'!G163)</f>
        <v>0.27771476402282169</v>
      </c>
      <c r="H208" s="34">
        <f>H163/SUM(H163,'Calculations 16to19'!H163,'Calculations 20to24'!H163,'Calculations 35to44'!H163,'Calculations 45to54'!H163,'Calculations 55to64'!H163,'Calculations 65plus'!H163)</f>
        <v>0.27191330004208908</v>
      </c>
      <c r="I208" s="34">
        <f>I163/SUM(I163,'Calculations 16to19'!I163,'Calculations 20to24'!I163,'Calculations 35to44'!I163,'Calculations 45to54'!I163,'Calculations 55to64'!I163,'Calculations 65plus'!I163)</f>
        <v>0.26539686008153174</v>
      </c>
      <c r="J208" s="34">
        <f>J163/SUM(J163,'Calculations 16to19'!J163,'Calculations 20to24'!J163,'Calculations 35to44'!J163,'Calculations 45to54'!J163,'Calculations 55to64'!J163,'Calculations 65plus'!J163)</f>
        <v>0.26027784132440795</v>
      </c>
      <c r="K208" s="34">
        <f>K163/SUM(K163,'Calculations 16to19'!K163,'Calculations 20to24'!K163,'Calculations 35to44'!K163,'Calculations 45to54'!K163,'Calculations 55to64'!K163,'Calculations 65plus'!K163)</f>
        <v>0.25640594390891147</v>
      </c>
      <c r="L208" s="34">
        <f>L163/SUM(L163,'Calculations 16to19'!L163,'Calculations 20to24'!L163,'Calculations 35to44'!L163,'Calculations 45to54'!L163,'Calculations 55to64'!L163,'Calculations 65plus'!L163)</f>
        <v>0.25886882534948041</v>
      </c>
      <c r="M208" s="34">
        <f>M163/SUM(M163,'Calculations 16to19'!M163,'Calculations 20to24'!M163,'Calculations 35to44'!M163,'Calculations 45to54'!M163,'Calculations 55to64'!M163,'Calculations 65plus'!M163)</f>
        <v>0.25609384723159334</v>
      </c>
      <c r="N208" s="34">
        <f>N163/SUM(N163,'Calculations 16to19'!N163,'Calculations 20to24'!N163,'Calculations 35to44'!N163,'Calculations 45to54'!N163,'Calculations 55to64'!N163,'Calculations 65plus'!N163)</f>
        <v>0.25332275381379221</v>
      </c>
      <c r="O208" s="34">
        <f>O163/SUM(O163,'Calculations 16to19'!O163,'Calculations 20to24'!O163,'Calculations 35to44'!O163,'Calculations 45to54'!O163,'Calculations 55to64'!O163,'Calculations 65plus'!O163)</f>
        <v>0.25055670401902508</v>
      </c>
      <c r="P208" s="34">
        <f>P163/SUM(P163,'Calculations 16to19'!P163,'Calculations 20to24'!P163,'Calculations 35to44'!P163,'Calculations 45to54'!P163,'Calculations 55to64'!P163,'Calculations 65plus'!P163)</f>
        <v>0.247796819811582</v>
      </c>
      <c r="Q208" s="34">
        <f>Q163/SUM(Q163,'Calculations 16to19'!Q163,'Calculations 20to24'!Q163,'Calculations 35to44'!Q163,'Calculations 45to54'!Q163,'Calculations 55to64'!Q163,'Calculations 65plus'!Q163)</f>
        <v>0.2450441859826642</v>
      </c>
      <c r="R208" s="34">
        <f>R163/SUM(R163,'Calculations 16to19'!R163,'Calculations 20to24'!R163,'Calculations 35to44'!R163,'Calculations 45to54'!R163,'Calculations 55to64'!R163,'Calculations 65plus'!R163)</f>
        <v>0.24229985001161292</v>
      </c>
      <c r="S208" s="34">
        <f>S163/SUM(S163,'Calculations 16to19'!S163,'Calculations 20to24'!S163,'Calculations 35to44'!S163,'Calculations 45to54'!S163,'Calculations 55to64'!S163,'Calculations 65plus'!S163)</f>
        <v>0.23956482200000881</v>
      </c>
      <c r="T208" s="34">
        <f>T163/SUM(T163,'Calculations 16to19'!T163,'Calculations 20to24'!T163,'Calculations 35to44'!T163,'Calculations 45to54'!T163,'Calculations 55to64'!T163,'Calculations 65plus'!T163)</f>
        <v>0.2368400746757407</v>
      </c>
      <c r="U208" s="34">
        <f>U163/SUM(U163,'Calculations 16to19'!U163,'Calculations 20to24'!U163,'Calculations 35to44'!U163,'Calculations 45to54'!U163,'Calculations 55to64'!U163,'Calculations 65plus'!U163)</f>
        <v>0.23412654346408263</v>
      </c>
      <c r="V208" s="34">
        <f>V163/SUM(V163,'Calculations 16to19'!V163,'Calculations 20to24'!V163,'Calculations 35to44'!V163,'Calculations 45to54'!V163,'Calculations 55to64'!V163,'Calculations 65plus'!V163)</f>
        <v>0.2314251266227326</v>
      </c>
      <c r="W208" s="34">
        <f>W163/SUM(W163,'Calculations 16to19'!W163,'Calculations 20to24'!W163,'Calculations 35to44'!W163,'Calculations 45to54'!W163,'Calculations 55to64'!W163,'Calculations 65plus'!W163)</f>
        <v>0.22873668543771025</v>
      </c>
      <c r="X208" s="34">
        <f>X163/SUM(X163,'Calculations 16to19'!X163,'Calculations 20to24'!X163,'Calculations 35to44'!X163,'Calculations 45to54'!X163,'Calculations 55to64'!X163,'Calculations 65plus'!X163)</f>
        <v>0.22606204447699144</v>
      </c>
      <c r="Y208" s="34">
        <f>Y163/SUM(Y163,'Calculations 16to19'!Y163,'Calculations 20to24'!Y163,'Calculations 35to44'!Y163,'Calculations 45to54'!Y163,'Calculations 55to64'!Y163,'Calculations 65plus'!Y163)</f>
        <v>0.22340199189869492</v>
      </c>
      <c r="Z208" s="34">
        <f>Z163/SUM(Z163,'Calculations 16to19'!Z163,'Calculations 20to24'!Z163,'Calculations 35to44'!Z163,'Calculations 45to54'!Z163,'Calculations 55to64'!Z163,'Calculations 65plus'!Z163)</f>
        <v>0.22075727981066123</v>
      </c>
      <c r="AA208" s="34">
        <f>AA163/SUM(AA163,'Calculations 16to19'!AA163,'Calculations 20to24'!AA163,'Calculations 35to44'!AA163,'Calculations 45to54'!AA163,'Calculations 55to64'!AA163,'Calculations 65plus'!AA163)</f>
        <v>0.21812862467822472</v>
      </c>
      <c r="AB208" s="34">
        <f>AB163/SUM(AB163,'Calculations 16to19'!AB163,'Calculations 20to24'!AB163,'Calculations 35to44'!AB163,'Calculations 45to54'!AB163,'Calculations 55to64'!AB163,'Calculations 65plus'!AB163)</f>
        <v>0.21551670777701767</v>
      </c>
      <c r="AC208" s="34">
        <f>AC163/SUM(AC163,'Calculations 16to19'!AC163,'Calculations 20to24'!AC163,'Calculations 35to44'!AC163,'Calculations 45to54'!AC163,'Calculations 55to64'!AC163,'Calculations 65plus'!AC163)</f>
        <v>0.21292217568765376</v>
      </c>
      <c r="AD208" s="34">
        <f>AD163/SUM(AD163,'Calculations 16to19'!AD163,'Calculations 20to24'!AD163,'Calculations 35to44'!AD163,'Calculations 45to54'!AD163,'Calculations 55to64'!AD163,'Calculations 65plus'!AD163)</f>
        <v>0.21034564082917181</v>
      </c>
      <c r="AE208" s="34">
        <f>AE163/SUM(AE163,'Calculations 16to19'!AE163,'Calculations 20to24'!AE163,'Calculations 35to44'!AE163,'Calculations 45to54'!AE163,'Calculations 55to64'!AE163,'Calculations 65plus'!AE163)</f>
        <v>0.20778768202816145</v>
      </c>
      <c r="AF208" s="34">
        <f>AF163/SUM(AF163,'Calculations 16to19'!AF163,'Calculations 20to24'!AF163,'Calculations 35to44'!AF163,'Calculations 45to54'!AF163,'Calculations 55to64'!AF163,'Calculations 65plus'!AF163)</f>
        <v>0.20524884512055119</v>
      </c>
    </row>
    <row r="209" spans="1:32" x14ac:dyDescent="0.2">
      <c r="A209" s="12" t="s">
        <v>107</v>
      </c>
      <c r="B209" s="34">
        <f>B164/SUM(B164,'Calculations 16to19'!B164,'Calculations 20to24'!B164,'Calculations 35to44'!B164,'Calculations 45to54'!B164,'Calculations 55to64'!B164,'Calculations 65plus'!B164)</f>
        <v>0.21274038461538466</v>
      </c>
      <c r="C209" s="34">
        <f>C164/SUM(C164,'Calculations 16to19'!C164,'Calculations 20to24'!C164,'Calculations 35to44'!C164,'Calculations 45to54'!C164,'Calculations 55to64'!C164,'Calculations 65plus'!C164)</f>
        <v>0.21406342340418383</v>
      </c>
      <c r="D209" s="34">
        <f>D164/SUM(D164,'Calculations 16to19'!D164,'Calculations 20to24'!D164,'Calculations 35to44'!D164,'Calculations 45to54'!D164,'Calculations 55to64'!D164,'Calculations 65plus'!D164)</f>
        <v>0.21530427921026205</v>
      </c>
      <c r="E209" s="34">
        <f>E164/SUM(E164,'Calculations 16to19'!E164,'Calculations 20to24'!E164,'Calculations 35to44'!E164,'Calculations 45to54'!E164,'Calculations 55to64'!E164,'Calculations 65plus'!E164)</f>
        <v>0.2153695191544957</v>
      </c>
      <c r="F209" s="34">
        <f>F164/SUM(F164,'Calculations 16to19'!F164,'Calculations 20to24'!F164,'Calculations 35to44'!F164,'Calculations 45to54'!F164,'Calculations 55to64'!F164,'Calculations 65plus'!F164)</f>
        <v>0.21384159642506689</v>
      </c>
      <c r="G209" s="34">
        <f>G164/SUM(G164,'Calculations 16to19'!G164,'Calculations 20to24'!G164,'Calculations 35to44'!G164,'Calculations 45to54'!G164,'Calculations 55to64'!G164,'Calculations 65plus'!G164)</f>
        <v>0.21052180748716937</v>
      </c>
      <c r="H209" s="34">
        <f>H164/SUM(H164,'Calculations 16to19'!H164,'Calculations 20to24'!H164,'Calculations 35to44'!H164,'Calculations 45to54'!H164,'Calculations 55to64'!H164,'Calculations 65plus'!H164)</f>
        <v>0.20601650304886079</v>
      </c>
      <c r="I209" s="34">
        <f>I164/SUM(I164,'Calculations 16to19'!I164,'Calculations 20to24'!I164,'Calculations 35to44'!I164,'Calculations 45to54'!I164,'Calculations 55to64'!I164,'Calculations 65plus'!I164)</f>
        <v>0.20097029512254305</v>
      </c>
      <c r="J209" s="34">
        <f>J164/SUM(J164,'Calculations 16to19'!J164,'Calculations 20to24'!J164,'Calculations 35to44'!J164,'Calculations 45to54'!J164,'Calculations 55to64'!J164,'Calculations 65plus'!J164)</f>
        <v>0.19707993446513788</v>
      </c>
      <c r="K209" s="34">
        <f>K164/SUM(K164,'Calculations 16to19'!K164,'Calculations 20to24'!K164,'Calculations 35to44'!K164,'Calculations 45to54'!K164,'Calculations 55to64'!K164,'Calculations 65plus'!K164)</f>
        <v>0.19418435479451218</v>
      </c>
      <c r="L209" s="34">
        <f>L164/SUM(L164,'Calculations 16to19'!L164,'Calculations 20to24'!L164,'Calculations 35to44'!L164,'Calculations 45to54'!L164,'Calculations 55to64'!L164,'Calculations 65plus'!L164)</f>
        <v>0.19662528065576754</v>
      </c>
      <c r="M209" s="34">
        <f>M164/SUM(M164,'Calculations 16to19'!M164,'Calculations 20to24'!M164,'Calculations 35to44'!M164,'Calculations 45to54'!M164,'Calculations 55to64'!M164,'Calculations 65plus'!M164)</f>
        <v>0.1946685190358767</v>
      </c>
      <c r="N209" s="34">
        <f>N164/SUM(N164,'Calculations 16to19'!N164,'Calculations 20to24'!N164,'Calculations 35to44'!N164,'Calculations 45to54'!N164,'Calculations 55to64'!N164,'Calculations 65plus'!N164)</f>
        <v>0.19271077531539102</v>
      </c>
      <c r="O209" s="34">
        <f>O164/SUM(O164,'Calculations 16to19'!O164,'Calculations 20to24'!O164,'Calculations 35to44'!O164,'Calculations 45to54'!O164,'Calculations 55to64'!O164,'Calculations 65plus'!O164)</f>
        <v>0.1907528323187902</v>
      </c>
      <c r="P209" s="34">
        <f>P164/SUM(P164,'Calculations 16to19'!P164,'Calculations 20to24'!P164,'Calculations 35to44'!P164,'Calculations 45to54'!P164,'Calculations 55to64'!P164,'Calculations 65plus'!P164)</f>
        <v>0.18879546276211356</v>
      </c>
      <c r="Q209" s="34">
        <f>Q164/SUM(Q164,'Calculations 16to19'!Q164,'Calculations 20to24'!Q164,'Calculations 35to44'!Q164,'Calculations 45to54'!Q164,'Calculations 55to64'!Q164,'Calculations 65plus'!Q164)</f>
        <v>0.18683942805183607</v>
      </c>
      <c r="R209" s="34">
        <f>R164/SUM(R164,'Calculations 16to19'!R164,'Calculations 20to24'!R164,'Calculations 35to44'!R164,'Calculations 45to54'!R164,'Calculations 55to64'!R164,'Calculations 65plus'!R164)</f>
        <v>0.18488547715494263</v>
      </c>
      <c r="S209" s="34">
        <f>S164/SUM(S164,'Calculations 16to19'!S164,'Calculations 20to24'!S164,'Calculations 35to44'!S164,'Calculations 45to54'!S164,'Calculations 55to64'!S164,'Calculations 65plus'!S164)</f>
        <v>0.18293434554133556</v>
      </c>
      <c r="T209" s="34">
        <f>T164/SUM(T164,'Calculations 16to19'!T164,'Calculations 20to24'!T164,'Calculations 35to44'!T164,'Calculations 45to54'!T164,'Calculations 55to64'!T164,'Calculations 65plus'!T164)</f>
        <v>0.18098675419931454</v>
      </c>
      <c r="U209" s="34">
        <f>U164/SUM(U164,'Calculations 16to19'!U164,'Calculations 20to24'!U164,'Calculations 35to44'!U164,'Calculations 45to54'!U164,'Calculations 55to64'!U164,'Calculations 65plus'!U164)</f>
        <v>0.17904340872450331</v>
      </c>
      <c r="V209" s="34">
        <f>V164/SUM(V164,'Calculations 16to19'!V164,'Calculations 20to24'!V164,'Calculations 35to44'!V164,'Calculations 45to54'!V164,'Calculations 55to64'!V164,'Calculations 65plus'!V164)</f>
        <v>0.17710499848223796</v>
      </c>
      <c r="W209" s="34">
        <f>W164/SUM(W164,'Calculations 16to19'!W164,'Calculations 20to24'!W164,'Calculations 35to44'!W164,'Calculations 45to54'!W164,'Calculations 55to64'!W164,'Calculations 65plus'!W164)</f>
        <v>0.17517219584309404</v>
      </c>
      <c r="X209" s="34">
        <f>X164/SUM(X164,'Calculations 16to19'!X164,'Calculations 20to24'!X164,'Calculations 35to44'!X164,'Calculations 45to54'!X164,'Calculations 55to64'!X164,'Calculations 65plus'!X164)</f>
        <v>0.17324565549093748</v>
      </c>
      <c r="Y209" s="34">
        <f>Y164/SUM(Y164,'Calculations 16to19'!Y164,'Calculations 20to24'!Y164,'Calculations 35to44'!Y164,'Calculations 45to54'!Y164,'Calculations 55to64'!Y164,'Calculations 65plus'!Y164)</f>
        <v>0.17132601380256374</v>
      </c>
      <c r="Z209" s="34">
        <f>Z164/SUM(Z164,'Calculations 16to19'!Z164,'Calculations 20to24'!Z164,'Calculations 35to44'!Z164,'Calculations 45to54'!Z164,'Calculations 55to64'!Z164,'Calculations 65plus'!Z164)</f>
        <v>0.16941388829775791</v>
      </c>
      <c r="AA209" s="34">
        <f>AA164/SUM(AA164,'Calculations 16to19'!AA164,'Calculations 20to24'!AA164,'Calculations 35to44'!AA164,'Calculations 45to54'!AA164,'Calculations 55to64'!AA164,'Calculations 65plus'!AA164)</f>
        <v>0.16750987715833057</v>
      </c>
      <c r="AB209" s="34">
        <f>AB164/SUM(AB164,'Calculations 16to19'!AB164,'Calculations 20to24'!AB164,'Calculations 35to44'!AB164,'Calculations 45to54'!AB164,'Calculations 55to64'!AB164,'Calculations 65plus'!AB164)</f>
        <v>0.16561455881448581</v>
      </c>
      <c r="AC209" s="34">
        <f>AC164/SUM(AC164,'Calculations 16to19'!AC164,'Calculations 20to24'!AC164,'Calculations 35to44'!AC164,'Calculations 45to54'!AC164,'Calculations 55to64'!AC164,'Calculations 65plus'!AC164)</f>
        <v>0.16372849159666852</v>
      </c>
      <c r="AD209" s="34">
        <f>AD164/SUM(AD164,'Calculations 16to19'!AD164,'Calculations 20to24'!AD164,'Calculations 35to44'!AD164,'Calculations 45to54'!AD164,'Calculations 55to64'!AD164,'Calculations 65plus'!AD164)</f>
        <v>0.1618522134508607</v>
      </c>
      <c r="AE209" s="34">
        <f>AE164/SUM(AE164,'Calculations 16to19'!AE164,'Calculations 20to24'!AE164,'Calculations 35to44'!AE164,'Calculations 45to54'!AE164,'Calculations 55to64'!AE164,'Calculations 65plus'!AE164)</f>
        <v>0.15998624171513989</v>
      </c>
      <c r="AF209" s="34">
        <f>AF164/SUM(AF164,'Calculations 16to19'!AF164,'Calculations 20to24'!AF164,'Calculations 35to44'!AF164,'Calculations 45to54'!AF164,'Calculations 55to64'!AF164,'Calculations 65plus'!AF164)</f>
        <v>0.15813107295518486</v>
      </c>
    </row>
    <row r="210" spans="1:32" x14ac:dyDescent="0.2">
      <c r="A210" s="12" t="s">
        <v>43</v>
      </c>
      <c r="B210" s="34">
        <f>B165/SUM(B165,'Calculations 16to19'!B165,'Calculations 20to24'!B165,'Calculations 35to44'!B165,'Calculations 45to54'!B165,'Calculations 55to64'!B165,'Calculations 65plus'!B165)</f>
        <v>0.21516640400482065</v>
      </c>
      <c r="C210" s="34">
        <f>C165/SUM(C165,'Calculations 16to19'!C165,'Calculations 20to24'!C165,'Calculations 35to44'!C165,'Calculations 45to54'!C165,'Calculations 55to64'!C165,'Calculations 65plus'!C165)</f>
        <v>0.21624602913585417</v>
      </c>
      <c r="D210" s="34">
        <f>D165/SUM(D165,'Calculations 16to19'!D165,'Calculations 20to24'!D165,'Calculations 35to44'!D165,'Calculations 45to54'!D165,'Calculations 55to64'!D165,'Calculations 65plus'!D165)</f>
        <v>0.21724864004044514</v>
      </c>
      <c r="E210" s="34">
        <f>E165/SUM(E165,'Calculations 16to19'!E165,'Calculations 20to24'!E165,'Calculations 35to44'!E165,'Calculations 45to54'!E165,'Calculations 55to64'!E165,'Calculations 65plus'!E165)</f>
        <v>0.21703767492283579</v>
      </c>
      <c r="F210" s="34">
        <f>F165/SUM(F165,'Calculations 16to19'!F165,'Calculations 20to24'!F165,'Calculations 35to44'!F165,'Calculations 45to54'!F165,'Calculations 55to64'!F165,'Calculations 65plus'!F165)</f>
        <v>0.21528862945448027</v>
      </c>
      <c r="G210" s="34">
        <f>G165/SUM(G165,'Calculations 16to19'!G165,'Calculations 20to24'!G165,'Calculations 35to44'!G165,'Calculations 45to54'!G165,'Calculations 55to64'!G165,'Calculations 65plus'!G165)</f>
        <v>0.21197334610535742</v>
      </c>
      <c r="H210" s="34">
        <f>H165/SUM(H165,'Calculations 16to19'!H165,'Calculations 20to24'!H165,'Calculations 35to44'!H165,'Calculations 45to54'!H165,'Calculations 55to64'!H165,'Calculations 65plus'!H165)</f>
        <v>0.20740470740072872</v>
      </c>
      <c r="I210" s="34">
        <f>I165/SUM(I165,'Calculations 16to19'!I165,'Calculations 20to24'!I165,'Calculations 35to44'!I165,'Calculations 45to54'!I165,'Calculations 55to64'!I165,'Calculations 65plus'!I165)</f>
        <v>0.20221126899166617</v>
      </c>
      <c r="J210" s="34">
        <f>J165/SUM(J165,'Calculations 16to19'!J165,'Calculations 20to24'!J165,'Calculations 35to44'!J165,'Calculations 45to54'!J165,'Calculations 55to64'!J165,'Calculations 65plus'!J165)</f>
        <v>0.19817068522111281</v>
      </c>
      <c r="K210" s="34">
        <f>K165/SUM(K165,'Calculations 16to19'!K165,'Calculations 20to24'!K165,'Calculations 35to44'!K165,'Calculations 45to54'!K165,'Calculations 55to64'!K165,'Calculations 65plus'!K165)</f>
        <v>0.19518318492452219</v>
      </c>
      <c r="L210" s="34">
        <f>L165/SUM(L165,'Calculations 16to19'!L165,'Calculations 20to24'!L165,'Calculations 35to44'!L165,'Calculations 45to54'!L165,'Calculations 55to64'!L165,'Calculations 65plus'!L165)</f>
        <v>0.19738441877010768</v>
      </c>
      <c r="M210" s="34">
        <f>M165/SUM(M165,'Calculations 16to19'!M165,'Calculations 20to24'!M165,'Calculations 35to44'!M165,'Calculations 45to54'!M165,'Calculations 55to64'!M165,'Calculations 65plus'!M165)</f>
        <v>0.19528670010237534</v>
      </c>
      <c r="N210" s="34">
        <f>N165/SUM(N165,'Calculations 16to19'!N165,'Calculations 20to24'!N165,'Calculations 35to44'!N165,'Calculations 45to54'!N165,'Calculations 55to64'!N165,'Calculations 65plus'!N165)</f>
        <v>0.19319095135417666</v>
      </c>
      <c r="O210" s="34">
        <f>O165/SUM(O165,'Calculations 16to19'!O165,'Calculations 20to24'!O165,'Calculations 35to44'!O165,'Calculations 45to54'!O165,'Calculations 55to64'!O165,'Calculations 65plus'!O165)</f>
        <v>0.19109810169431091</v>
      </c>
      <c r="P210" s="34">
        <f>P165/SUM(P165,'Calculations 16to19'!P165,'Calculations 20to24'!P165,'Calculations 35to44'!P165,'Calculations 45to54'!P165,'Calculations 55to64'!P165,'Calculations 65plus'!P165)</f>
        <v>0.18900905292647691</v>
      </c>
      <c r="Q210" s="34">
        <f>Q165/SUM(Q165,'Calculations 16to19'!Q165,'Calculations 20to24'!Q165,'Calculations 35to44'!Q165,'Calculations 45to54'!Q165,'Calculations 55to64'!Q165,'Calculations 65plus'!Q165)</f>
        <v>0.18692467907535601</v>
      </c>
      <c r="R210" s="34">
        <f>R165/SUM(R165,'Calculations 16to19'!R165,'Calculations 20to24'!R165,'Calculations 35to44'!R165,'Calculations 45to54'!R165,'Calculations 55to64'!R165,'Calculations 65plus'!R165)</f>
        <v>0.18484582604317579</v>
      </c>
      <c r="S210" s="34">
        <f>S165/SUM(S165,'Calculations 16to19'!S165,'Calculations 20to24'!S165,'Calculations 35to44'!S165,'Calculations 45to54'!S165,'Calculations 55to64'!S165,'Calculations 65plus'!S165)</f>
        <v>0.18277331133517072</v>
      </c>
      <c r="T210" s="34">
        <f>T165/SUM(T165,'Calculations 16to19'!T165,'Calculations 20to24'!T165,'Calculations 35to44'!T165,'Calculations 45to54'!T165,'Calculations 55to64'!T165,'Calculations 65plus'!T165)</f>
        <v>0.18070792385214249</v>
      </c>
      <c r="U210" s="34">
        <f>U165/SUM(U165,'Calculations 16to19'!U165,'Calculations 20to24'!U165,'Calculations 35to44'!U165,'Calculations 45to54'!U165,'Calculations 55to64'!U165,'Calculations 65plus'!U165)</f>
        <v>0.17865042374813639</v>
      </c>
      <c r="V210" s="34">
        <f>V165/SUM(V165,'Calculations 16to19'!V165,'Calculations 20to24'!V165,'Calculations 35to44'!V165,'Calculations 45to54'!V165,'Calculations 55to64'!V165,'Calculations 65plus'!V165)</f>
        <v>0.17660154235107633</v>
      </c>
      <c r="W210" s="34">
        <f>W165/SUM(W165,'Calculations 16to19'!W165,'Calculations 20to24'!W165,'Calculations 35to44'!W165,'Calculations 45to54'!W165,'Calculations 55to64'!W165,'Calculations 65plus'!W165)</f>
        <v>0.17456198214403992</v>
      </c>
      <c r="X210" s="34">
        <f>X165/SUM(X165,'Calculations 16to19'!X165,'Calculations 20to24'!X165,'Calculations 35to44'!X165,'Calculations 45to54'!X165,'Calculations 55to64'!X165,'Calculations 65plus'!X165)</f>
        <v>0.17253241680474493</v>
      </c>
      <c r="Y210" s="34">
        <f>Y165/SUM(Y165,'Calculations 16to19'!Y165,'Calculations 20to24'!Y165,'Calculations 35to44'!Y165,'Calculations 45to54'!Y165,'Calculations 55to64'!Y165,'Calculations 65plus'!Y165)</f>
        <v>0.17051349130067506</v>
      </c>
      <c r="Z210" s="34">
        <f>Z165/SUM(Z165,'Calculations 16to19'!Z165,'Calculations 20to24'!Z165,'Calculations 35to44'!Z165,'Calculations 45to54'!Z165,'Calculations 55to64'!Z165,'Calculations 65plus'!Z165)</f>
        <v>0.1685058220372144</v>
      </c>
      <c r="AA210" s="34">
        <f>AA165/SUM(AA165,'Calculations 16to19'!AA165,'Calculations 20to24'!AA165,'Calculations 35to44'!AA165,'Calculations 45to54'!AA165,'Calculations 55to64'!AA165,'Calculations 65plus'!AA165)</f>
        <v>0.16650999705605238</v>
      </c>
      <c r="AB210" s="34">
        <f>AB165/SUM(AB165,'Calculations 16to19'!AB165,'Calculations 20to24'!AB165,'Calculations 35to44'!AB165,'Calculations 45to54'!AB165,'Calculations 55to64'!AB165,'Calculations 65plus'!AB165)</f>
        <v>0.16452657628108838</v>
      </c>
      <c r="AC210" s="34">
        <f>AC165/SUM(AC165,'Calculations 16to19'!AC165,'Calculations 20to24'!AC165,'Calculations 35to44'!AC165,'Calculations 45to54'!AC165,'Calculations 55to64'!AC165,'Calculations 65plus'!AC165)</f>
        <v>0.1625560918090162</v>
      </c>
      <c r="AD210" s="34">
        <f>AD165/SUM(AD165,'Calculations 16to19'!AD165,'Calculations 20to24'!AD165,'Calculations 35to44'!AD165,'Calculations 45to54'!AD165,'Calculations 55to64'!AD165,'Calculations 65plus'!AD165)</f>
        <v>0.16059904824174201</v>
      </c>
      <c r="AE210" s="34">
        <f>AE165/SUM(AE165,'Calculations 16to19'!AE165,'Calculations 20to24'!AE165,'Calculations 35to44'!AE165,'Calculations 45to54'!AE165,'Calculations 55to64'!AE165,'Calculations 65plus'!AE165)</f>
        <v>0.15865592305778717</v>
      </c>
      <c r="AF210" s="34">
        <f>AF165/SUM(AF165,'Calculations 16to19'!AF165,'Calculations 20to24'!AF165,'Calculations 35to44'!AF165,'Calculations 45to54'!AF165,'Calculations 55to64'!AF165,'Calculations 65plus'!AF165)</f>
        <v>0.15672716701983094</v>
      </c>
    </row>
    <row r="211" spans="1:32" x14ac:dyDescent="0.2">
      <c r="A211" s="12" t="s">
        <v>44</v>
      </c>
      <c r="B211" s="34">
        <f>B166/SUM(B166,'Calculations 16to19'!B166,'Calculations 20to24'!B166,'Calculations 35to44'!B166,'Calculations 45to54'!B166,'Calculations 55to64'!B166,'Calculations 65plus'!B166)</f>
        <v>0.22885729331226962</v>
      </c>
      <c r="C211" s="34">
        <f>C166/SUM(C166,'Calculations 16to19'!C166,'Calculations 20to24'!C166,'Calculations 35to44'!C166,'Calculations 45to54'!C166,'Calculations 55to64'!C166,'Calculations 65plus'!C166)</f>
        <v>0.23050888180488049</v>
      </c>
      <c r="D211" s="34">
        <f>D166/SUM(D166,'Calculations 16to19'!D166,'Calculations 20to24'!D166,'Calculations 35to44'!D166,'Calculations 45to54'!D166,'Calculations 55to64'!D166,'Calculations 65plus'!D166)</f>
        <v>0.23207909714629282</v>
      </c>
      <c r="E211" s="34">
        <f>E166/SUM(E166,'Calculations 16to19'!E166,'Calculations 20to24'!E166,'Calculations 35to44'!E166,'Calculations 45to54'!E166,'Calculations 55to64'!E166,'Calculations 65plus'!E166)</f>
        <v>0.23238428968346722</v>
      </c>
      <c r="F211" s="34">
        <f>F166/SUM(F166,'Calculations 16to19'!F166,'Calculations 20to24'!F166,'Calculations 35to44'!F166,'Calculations 45to54'!F166,'Calculations 55to64'!F166,'Calculations 65plus'!F166)</f>
        <v>0.23110007275770289</v>
      </c>
      <c r="G211" s="34">
        <f>G166/SUM(G166,'Calculations 16to19'!G166,'Calculations 20to24'!G166,'Calculations 35to44'!G166,'Calculations 45to54'!G166,'Calculations 55to64'!G166,'Calculations 65plus'!G166)</f>
        <v>0.22835057400395883</v>
      </c>
      <c r="H211" s="34">
        <f>H166/SUM(H166,'Calculations 16to19'!H166,'Calculations 20to24'!H166,'Calculations 35to44'!H166,'Calculations 45to54'!H166,'Calculations 55to64'!H166,'Calculations 65plus'!H166)</f>
        <v>0.22414173755227421</v>
      </c>
      <c r="I211" s="34">
        <f>I166/SUM(I166,'Calculations 16to19'!I166,'Calculations 20to24'!I166,'Calculations 35to44'!I166,'Calculations 45to54'!I166,'Calculations 55to64'!I166,'Calculations 65plus'!I166)</f>
        <v>0.21927013341684359</v>
      </c>
      <c r="J211" s="34">
        <f>J166/SUM(J166,'Calculations 16to19'!J166,'Calculations 20to24'!J166,'Calculations 35to44'!J166,'Calculations 45to54'!J166,'Calculations 55to64'!J166,'Calculations 65plus'!J166)</f>
        <v>0.21570183569294807</v>
      </c>
      <c r="K211" s="34">
        <f>K166/SUM(K166,'Calculations 16to19'!K166,'Calculations 20to24'!K166,'Calculations 35to44'!K166,'Calculations 45to54'!K166,'Calculations 55to64'!K166,'Calculations 65plus'!K166)</f>
        <v>0.2132922070392472</v>
      </c>
      <c r="L211" s="34">
        <f>L166/SUM(L166,'Calculations 16to19'!L166,'Calculations 20to24'!L166,'Calculations 35to44'!L166,'Calculations 45to54'!L166,'Calculations 55to64'!L166,'Calculations 65plus'!L166)</f>
        <v>0.21567286933597327</v>
      </c>
      <c r="M211" s="34">
        <f>M166/SUM(M166,'Calculations 16to19'!M166,'Calculations 20to24'!M166,'Calculations 35to44'!M166,'Calculations 45to54'!M166,'Calculations 55to64'!M166,'Calculations 65plus'!M166)</f>
        <v>0.21386416731178459</v>
      </c>
      <c r="N211" s="34">
        <f>N166/SUM(N166,'Calculations 16to19'!N166,'Calculations 20to24'!N166,'Calculations 35to44'!N166,'Calculations 45to54'!N166,'Calculations 55to64'!N166,'Calculations 65plus'!N166)</f>
        <v>0.21202872033636794</v>
      </c>
      <c r="O211" s="34">
        <f>O166/SUM(O166,'Calculations 16to19'!O166,'Calculations 20to24'!O166,'Calculations 35to44'!O166,'Calculations 45to54'!O166,'Calculations 55to64'!O166,'Calculations 65plus'!O166)</f>
        <v>0.21016856490431648</v>
      </c>
      <c r="P211" s="34">
        <f>P166/SUM(P166,'Calculations 16to19'!P166,'Calculations 20to24'!P166,'Calculations 35to44'!P166,'Calculations 45to54'!P166,'Calculations 55to64'!P166,'Calculations 65plus'!P166)</f>
        <v>0.20828569836422872</v>
      </c>
      <c r="Q211" s="34">
        <f>Q166/SUM(Q166,'Calculations 16to19'!Q166,'Calculations 20to24'!Q166,'Calculations 35to44'!Q166,'Calculations 45to54'!Q166,'Calculations 55to64'!Q166,'Calculations 65plus'!Q166)</f>
        <v>0.20638207648786447</v>
      </c>
      <c r="R211" s="34">
        <f>R166/SUM(R166,'Calculations 16to19'!R166,'Calculations 20to24'!R166,'Calculations 35to44'!R166,'Calculations 45to54'!R166,'Calculations 55to64'!R166,'Calculations 65plus'!R166)</f>
        <v>0.20445961132161622</v>
      </c>
      <c r="S211" s="34">
        <f>S166/SUM(S166,'Calculations 16to19'!S166,'Calculations 20to24'!S166,'Calculations 35to44'!S166,'Calculations 45to54'!S166,'Calculations 55to64'!S166,'Calculations 65plus'!S166)</f>
        <v>0.20252016930390049</v>
      </c>
      <c r="T211" s="34">
        <f>T166/SUM(T166,'Calculations 16to19'!T166,'Calculations 20to24'!T166,'Calculations 35to44'!T166,'Calculations 45to54'!T166,'Calculations 55to64'!T166,'Calculations 65plus'!T166)</f>
        <v>0.2005655696328906</v>
      </c>
      <c r="U211" s="34">
        <f>U166/SUM(U166,'Calculations 16to19'!U166,'Calculations 20to24'!U166,'Calculations 35to44'!U166,'Calculations 45to54'!U166,'Calculations 55to64'!U166,'Calculations 65plus'!U166)</f>
        <v>0.19859758286979753</v>
      </c>
      <c r="V211" s="34">
        <f>V166/SUM(V166,'Calculations 16to19'!V166,'Calculations 20to24'!V166,'Calculations 35to44'!V166,'Calculations 45to54'!V166,'Calculations 55to64'!V166,'Calculations 65plus'!V166)</f>
        <v>0.19661792976361753</v>
      </c>
      <c r="W211" s="34">
        <f>W166/SUM(W166,'Calculations 16to19'!W166,'Calculations 20to24'!W166,'Calculations 35to44'!W166,'Calculations 45to54'!W166,'Calculations 55to64'!W166,'Calculations 65plus'!W166)</f>
        <v>0.19462828028392967</v>
      </c>
      <c r="X211" s="34">
        <f>X166/SUM(X166,'Calculations 16to19'!X166,'Calculations 20to24'!X166,'Calculations 35to44'!X166,'Calculations 45to54'!X166,'Calculations 55to64'!X166,'Calculations 65plus'!X166)</f>
        <v>0.19263025284896526</v>
      </c>
      <c r="Y211" s="34">
        <f>Y166/SUM(Y166,'Calculations 16to19'!Y166,'Calculations 20to24'!Y166,'Calculations 35to44'!Y166,'Calculations 45to54'!Y166,'Calculations 55to64'!Y166,'Calculations 65plus'!Y166)</f>
        <v>0.19062541373671985</v>
      </c>
      <c r="Z211" s="34">
        <f>Z166/SUM(Z166,'Calculations 16to19'!Z166,'Calculations 20to24'!Z166,'Calculations 35to44'!Z166,'Calculations 45to54'!Z166,'Calculations 55to64'!Z166,'Calculations 65plus'!Z166)</f>
        <v>0.18861527666744701</v>
      </c>
      <c r="AA211" s="34">
        <f>AA166/SUM(AA166,'Calculations 16to19'!AA166,'Calculations 20to24'!AA166,'Calculations 35to44'!AA166,'Calculations 45to54'!AA166,'Calculations 55to64'!AA166,'Calculations 65plus'!AA166)</f>
        <v>0.18660130254634055</v>
      </c>
      <c r="AB211" s="34">
        <f>AB166/SUM(AB166,'Calculations 16to19'!AB166,'Calculations 20to24'!AB166,'Calculations 35to44'!AB166,'Calculations 45to54'!AB166,'Calculations 55to64'!AB166,'Calculations 65plus'!AB166)</f>
        <v>0.18458489935570105</v>
      </c>
      <c r="AC211" s="34">
        <f>AC166/SUM(AC166,'Calculations 16to19'!AC166,'Calculations 20to24'!AC166,'Calculations 35to44'!AC166,'Calculations 45to54'!AC166,'Calculations 55to64'!AC166,'Calculations 65plus'!AC166)</f>
        <v>0.18256742218631616</v>
      </c>
      <c r="AD211" s="34">
        <f>AD166/SUM(AD166,'Calculations 16to19'!AD166,'Calculations 20to24'!AD166,'Calculations 35to44'!AD166,'Calculations 45to54'!AD166,'Calculations 55to64'!AD166,'Calculations 65plus'!AD166)</f>
        <v>0.18055017339818941</v>
      </c>
      <c r="AE211" s="34">
        <f>AE166/SUM(AE166,'Calculations 16to19'!AE166,'Calculations 20to24'!AE166,'Calculations 35to44'!AE166,'Calculations 45to54'!AE166,'Calculations 55to64'!AE166,'Calculations 65plus'!AE166)</f>
        <v>0.1785344029011561</v>
      </c>
      <c r="AF211" s="34">
        <f>AF166/SUM(AF166,'Calculations 16to19'!AF166,'Calculations 20to24'!AF166,'Calculations 35to44'!AF166,'Calculations 45to54'!AF166,'Calculations 55to64'!AF166,'Calculations 65plus'!AF166)</f>
        <v>0.17652130854629672</v>
      </c>
    </row>
    <row r="212" spans="1:32" x14ac:dyDescent="0.2">
      <c r="A212" s="12" t="s">
        <v>45</v>
      </c>
      <c r="B212" s="34">
        <f>B167/SUM(B167,'Calculations 16to19'!B167,'Calculations 20to24'!B167,'Calculations 35to44'!B167,'Calculations 45to54'!B167,'Calculations 55to64'!B167,'Calculations 65plus'!B167)</f>
        <v>0.21963463952029005</v>
      </c>
      <c r="C212" s="34">
        <f>C167/SUM(C167,'Calculations 16to19'!C167,'Calculations 20to24'!C167,'Calculations 35to44'!C167,'Calculations 45to54'!C167,'Calculations 55to64'!C167,'Calculations 65plus'!C167)</f>
        <v>0.2208833263790593</v>
      </c>
      <c r="D212" s="34">
        <f>D167/SUM(D167,'Calculations 16to19'!D167,'Calculations 20to24'!D167,'Calculations 35to44'!D167,'Calculations 45to54'!D167,'Calculations 55to64'!D167,'Calculations 65plus'!D167)</f>
        <v>0.22210093896525696</v>
      </c>
      <c r="E212" s="34">
        <f>E167/SUM(E167,'Calculations 16to19'!E167,'Calculations 20to24'!E167,'Calculations 35to44'!E167,'Calculations 45to54'!E167,'Calculations 55to64'!E167,'Calculations 65plus'!E167)</f>
        <v>0.22209528840704212</v>
      </c>
      <c r="F212" s="34">
        <f>F167/SUM(F167,'Calculations 16to19'!F167,'Calculations 20to24'!F167,'Calculations 35to44'!F167,'Calculations 45to54'!F167,'Calculations 55to64'!F167,'Calculations 65plus'!F167)</f>
        <v>0.22049029979281856</v>
      </c>
      <c r="G212" s="34">
        <f>G167/SUM(G167,'Calculations 16to19'!G167,'Calculations 20to24'!G167,'Calculations 35to44'!G167,'Calculations 45to54'!G167,'Calculations 55to64'!G167,'Calculations 65plus'!G167)</f>
        <v>0.21723776057621494</v>
      </c>
      <c r="H212" s="34">
        <f>H167/SUM(H167,'Calculations 16to19'!H167,'Calculations 20to24'!H167,'Calculations 35to44'!H167,'Calculations 45to54'!H167,'Calculations 55to64'!H167,'Calculations 65plus'!H167)</f>
        <v>0.21269253363801827</v>
      </c>
      <c r="I212" s="34">
        <f>I167/SUM(I167,'Calculations 16to19'!I167,'Calculations 20to24'!I167,'Calculations 35to44'!I167,'Calculations 45to54'!I167,'Calculations 55to64'!I167,'Calculations 65plus'!I167)</f>
        <v>0.20751067789477751</v>
      </c>
      <c r="J212" s="34">
        <f>J167/SUM(J167,'Calculations 16to19'!J167,'Calculations 20to24'!J167,'Calculations 35to44'!J167,'Calculations 45to54'!J167,'Calculations 55to64'!J167,'Calculations 65plus'!J167)</f>
        <v>0.20353925861342256</v>
      </c>
      <c r="K212" s="34">
        <f>K167/SUM(K167,'Calculations 16to19'!K167,'Calculations 20to24'!K167,'Calculations 35to44'!K167,'Calculations 45to54'!K167,'Calculations 55to64'!K167,'Calculations 65plus'!K167)</f>
        <v>0.20067602960754086</v>
      </c>
      <c r="L212" s="34">
        <f>L167/SUM(L167,'Calculations 16to19'!L167,'Calculations 20to24'!L167,'Calculations 35to44'!L167,'Calculations 45to54'!L167,'Calculations 55to64'!L167,'Calculations 65plus'!L167)</f>
        <v>0.20302693445365014</v>
      </c>
      <c r="M212" s="34">
        <f>M167/SUM(M167,'Calculations 16to19'!M167,'Calculations 20to24'!M167,'Calculations 35to44'!M167,'Calculations 45to54'!M167,'Calculations 55to64'!M167,'Calculations 65plus'!M167)</f>
        <v>0.20100829907108053</v>
      </c>
      <c r="N212" s="34">
        <f>N167/SUM(N167,'Calculations 16to19'!N167,'Calculations 20to24'!N167,'Calculations 35to44'!N167,'Calculations 45to54'!N167,'Calculations 55to64'!N167,'Calculations 65plus'!N167)</f>
        <v>0.19898640369181925</v>
      </c>
      <c r="O212" s="34">
        <f>O167/SUM(O167,'Calculations 16to19'!O167,'Calculations 20to24'!O167,'Calculations 35to44'!O167,'Calculations 45to54'!O167,'Calculations 55to64'!O167,'Calculations 65plus'!O167)</f>
        <v>0.19696224091922468</v>
      </c>
      <c r="P212" s="34">
        <f>P167/SUM(P167,'Calculations 16to19'!P167,'Calculations 20to24'!P167,'Calculations 35to44'!P167,'Calculations 45to54'!P167,'Calculations 55to64'!P167,'Calculations 65plus'!P167)</f>
        <v>0.19493678350828678</v>
      </c>
      <c r="Q212" s="34">
        <f>Q167/SUM(Q167,'Calculations 16to19'!Q167,'Calculations 20to24'!Q167,'Calculations 35to44'!Q167,'Calculations 45to54'!Q167,'Calculations 55to64'!Q167,'Calculations 65plus'!Q167)</f>
        <v>0.19291098342170054</v>
      </c>
      <c r="R212" s="34">
        <f>R167/SUM(R167,'Calculations 16to19'!R167,'Calculations 20to24'!R167,'Calculations 35to44'!R167,'Calculations 45to54'!R167,'Calculations 55to64'!R167,'Calculations 65plus'!R167)</f>
        <v>0.19088577095981751</v>
      </c>
      <c r="S212" s="34">
        <f>S167/SUM(S167,'Calculations 16to19'!S167,'Calculations 20to24'!S167,'Calculations 35to44'!S167,'Calculations 45to54'!S167,'Calculations 55to64'!S167,'Calculations 65plus'!S167)</f>
        <v>0.18886205396489714</v>
      </c>
      <c r="T212" s="34">
        <f>T167/SUM(T167,'Calculations 16to19'!T167,'Calculations 20to24'!T167,'Calculations 35to44'!T167,'Calculations 45to54'!T167,'Calculations 55to64'!T167,'Calculations 65plus'!T167)</f>
        <v>0.18684071709971725</v>
      </c>
      <c r="U212" s="34">
        <f>U167/SUM(U167,'Calculations 16to19'!U167,'Calculations 20to24'!U167,'Calculations 35to44'!U167,'Calculations 45to54'!U167,'Calculations 55to64'!U167,'Calculations 65plus'!U167)</f>
        <v>0.18482262120028095</v>
      </c>
      <c r="V212" s="34">
        <f>V167/SUM(V167,'Calculations 16to19'!V167,'Calculations 20to24'!V167,'Calculations 35to44'!V167,'Calculations 45to54'!V167,'Calculations 55to64'!V167,'Calculations 65plus'!V167)</f>
        <v>0.18280860270203303</v>
      </c>
      <c r="W212" s="34">
        <f>W167/SUM(W167,'Calculations 16to19'!W167,'Calculations 20to24'!W167,'Calculations 35to44'!W167,'Calculations 45to54'!W167,'Calculations 55to64'!W167,'Calculations 65plus'!W167)</f>
        <v>0.18079947313869615</v>
      </c>
      <c r="X212" s="34">
        <f>X167/SUM(X167,'Calculations 16to19'!X167,'Calculations 20to24'!X167,'Calculations 35to44'!X167,'Calculations 45to54'!X167,'Calculations 55to64'!X167,'Calculations 65plus'!X167)</f>
        <v>0.17879601871257814</v>
      </c>
      <c r="Y212" s="34">
        <f>Y167/SUM(Y167,'Calculations 16to19'!Y167,'Calculations 20to24'!Y167,'Calculations 35to44'!Y167,'Calculations 45to54'!Y167,'Calculations 55to64'!Y167,'Calculations 65plus'!Y167)</f>
        <v>0.17679899993491735</v>
      </c>
      <c r="Z212" s="34">
        <f>Z167/SUM(Z167,'Calculations 16to19'!Z167,'Calculations 20to24'!Z167,'Calculations 35to44'!Z167,'Calculations 45to54'!Z167,'Calculations 55to64'!Z167,'Calculations 65plus'!Z167)</f>
        <v>0.17480915133462938</v>
      </c>
      <c r="AA212" s="34">
        <f>AA167/SUM(AA167,'Calculations 16to19'!AA167,'Calculations 20to24'!AA167,'Calculations 35to44'!AA167,'Calculations 45to54'!AA167,'Calculations 55to64'!AA167,'Calculations 65plus'!AA167)</f>
        <v>0.17282718123357499</v>
      </c>
      <c r="AB212" s="34">
        <f>AB167/SUM(AB167,'Calculations 16to19'!AB167,'Calculations 20to24'!AB167,'Calculations 35to44'!AB167,'Calculations 45to54'!AB167,'Calculations 55to64'!AB167,'Calculations 65plus'!AB167)</f>
        <v>0.17085377158629925</v>
      </c>
      <c r="AC212" s="34">
        <f>AC167/SUM(AC167,'Calculations 16to19'!AC167,'Calculations 20to24'!AC167,'Calculations 35to44'!AC167,'Calculations 45to54'!AC167,'Calculations 55to64'!AC167,'Calculations 65plus'!AC167)</f>
        <v>0.16888957788201409</v>
      </c>
      <c r="AD212" s="34">
        <f>AD167/SUM(AD167,'Calculations 16to19'!AD167,'Calculations 20to24'!AD167,'Calculations 35to44'!AD167,'Calculations 45to54'!AD167,'Calculations 55to64'!AD167,'Calculations 65plus'!AD167)</f>
        <v>0.16693522910644512</v>
      </c>
      <c r="AE212" s="34">
        <f>AE167/SUM(AE167,'Calculations 16to19'!AE167,'Calculations 20to24'!AE167,'Calculations 35to44'!AE167,'Calculations 45to54'!AE167,'Calculations 55to64'!AE167,'Calculations 65plus'!AE167)</f>
        <v>0.16499132776103964</v>
      </c>
      <c r="AF212" s="34">
        <f>AF167/SUM(AF167,'Calculations 16to19'!AF167,'Calculations 20to24'!AF167,'Calculations 35to44'!AF167,'Calculations 45to54'!AF167,'Calculations 55to64'!AF167,'Calculations 65plus'!AF167)</f>
        <v>0.16305844993692839</v>
      </c>
    </row>
    <row r="213" spans="1:32" x14ac:dyDescent="0.2">
      <c r="A213" s="12" t="s">
        <v>46</v>
      </c>
      <c r="B213" s="34">
        <f>B168/SUM(B168,'Calculations 16to19'!B168,'Calculations 20to24'!B168,'Calculations 35to44'!B168,'Calculations 45to54'!B168,'Calculations 55to64'!B168,'Calculations 65plus'!B168)</f>
        <v>0.21421331230994481</v>
      </c>
      <c r="C213" s="34">
        <f>C168/SUM(C168,'Calculations 16to19'!C168,'Calculations 20to24'!C168,'Calculations 35to44'!C168,'Calculations 45to54'!C168,'Calculations 55to64'!C168,'Calculations 65plus'!C168)</f>
        <v>0.21772594946527518</v>
      </c>
      <c r="D213" s="34">
        <f>D168/SUM(D168,'Calculations 16to19'!D168,'Calculations 20to24'!D168,'Calculations 35to44'!D168,'Calculations 45to54'!D168,'Calculations 55to64'!D168,'Calculations 65plus'!D168)</f>
        <v>0.22052613050450404</v>
      </c>
      <c r="E213" s="34">
        <f>E168/SUM(E168,'Calculations 16to19'!E168,'Calculations 20to24'!E168,'Calculations 35to44'!E168,'Calculations 45to54'!E168,'Calculations 55to64'!E168,'Calculations 65plus'!E168)</f>
        <v>0.22211137331024833</v>
      </c>
      <c r="F213" s="34">
        <f>F168/SUM(F168,'Calculations 16to19'!F168,'Calculations 20to24'!F168,'Calculations 35to44'!F168,'Calculations 45to54'!F168,'Calculations 55to64'!F168,'Calculations 65plus'!F168)</f>
        <v>0.22238703928528941</v>
      </c>
      <c r="G213" s="34">
        <f>G168/SUM(G168,'Calculations 16to19'!G168,'Calculations 20to24'!G168,'Calculations 35to44'!G168,'Calculations 45to54'!G168,'Calculations 55to64'!G168,'Calculations 65plus'!G168)</f>
        <v>0.22169424342364852</v>
      </c>
      <c r="H213" s="34">
        <f>H168/SUM(H168,'Calculations 16to19'!H168,'Calculations 20to24'!H168,'Calculations 35to44'!H168,'Calculations 45to54'!H168,'Calculations 55to64'!H168,'Calculations 65plus'!H168)</f>
        <v>0.21943069610748228</v>
      </c>
      <c r="I213" s="34">
        <f>I168/SUM(I168,'Calculations 16to19'!I168,'Calculations 20to24'!I168,'Calculations 35to44'!I168,'Calculations 45to54'!I168,'Calculations 55to64'!I168,'Calculations 65plus'!I168)</f>
        <v>0.21653552271108667</v>
      </c>
      <c r="J213" s="34">
        <f>J168/SUM(J168,'Calculations 16to19'!J168,'Calculations 20to24'!J168,'Calculations 35to44'!J168,'Calculations 45to54'!J168,'Calculations 55to64'!J168,'Calculations 65plus'!J168)</f>
        <v>0.21478245664923432</v>
      </c>
      <c r="K213" s="34">
        <f>K168/SUM(K168,'Calculations 16to19'!K168,'Calculations 20to24'!K168,'Calculations 35to44'!K168,'Calculations 45to54'!K168,'Calculations 55to64'!K168,'Calculations 65plus'!K168)</f>
        <v>0.21381307779088218</v>
      </c>
      <c r="L213" s="34">
        <f>L168/SUM(L168,'Calculations 16to19'!L168,'Calculations 20to24'!L168,'Calculations 35to44'!L168,'Calculations 45to54'!L168,'Calculations 55to64'!L168,'Calculations 65plus'!L168)</f>
        <v>0.21721073873456404</v>
      </c>
      <c r="M213" s="34">
        <f>M168/SUM(M168,'Calculations 16to19'!M168,'Calculations 20to24'!M168,'Calculations 35to44'!M168,'Calculations 45to54'!M168,'Calculations 55to64'!M168,'Calculations 65plus'!M168)</f>
        <v>0.21671289256964396</v>
      </c>
      <c r="N213" s="34">
        <f>N168/SUM(N168,'Calculations 16to19'!N168,'Calculations 20to24'!N168,'Calculations 35to44'!N168,'Calculations 45to54'!N168,'Calculations 55to64'!N168,'Calculations 65plus'!N168)</f>
        <v>0.2161185768414407</v>
      </c>
      <c r="O213" s="34">
        <f>O168/SUM(O168,'Calculations 16to19'!O168,'Calculations 20to24'!O168,'Calculations 35to44'!O168,'Calculations 45to54'!O168,'Calculations 55to64'!O168,'Calculations 65plus'!O168)</f>
        <v>0.21543100393662554</v>
      </c>
      <c r="P213" s="34">
        <f>P168/SUM(P168,'Calculations 16to19'!P168,'Calculations 20to24'!P168,'Calculations 35to44'!P168,'Calculations 45to54'!P168,'Calculations 55to64'!P168,'Calculations 65plus'!P168)</f>
        <v>0.21465360548020634</v>
      </c>
      <c r="Q213" s="34">
        <f>Q168/SUM(Q168,'Calculations 16to19'!Q168,'Calculations 20to24'!Q168,'Calculations 35to44'!Q168,'Calculations 45to54'!Q168,'Calculations 55to64'!Q168,'Calculations 65plus'!Q168)</f>
        <v>0.2137899866665498</v>
      </c>
      <c r="R213" s="34">
        <f>R168/SUM(R168,'Calculations 16to19'!R168,'Calculations 20to24'!R168,'Calculations 35to44'!R168,'Calculations 45to54'!R168,'Calculations 55to64'!R168,'Calculations 65plus'!R168)</f>
        <v>0.2128438844063224</v>
      </c>
      <c r="S213" s="34">
        <f>S168/SUM(S168,'Calculations 16to19'!S168,'Calculations 20to24'!S168,'Calculations 35to44'!S168,'Calculations 45to54'!S168,'Calculations 55to64'!S168,'Calculations 65plus'!S168)</f>
        <v>0.21181912934286506</v>
      </c>
      <c r="T213" s="34">
        <f>T168/SUM(T168,'Calculations 16to19'!T168,'Calculations 20to24'!T168,'Calculations 35to44'!T168,'Calculations 45to54'!T168,'Calculations 55to64'!T168,'Calculations 65plus'!T168)</f>
        <v>0.21071961170575831</v>
      </c>
      <c r="U213" s="34">
        <f>U168/SUM(U168,'Calculations 16to19'!U168,'Calculations 20to24'!U168,'Calculations 35to44'!U168,'Calculations 45to54'!U168,'Calculations 55to64'!U168,'Calculations 65plus'!U168)</f>
        <v>0.20954925090104107</v>
      </c>
      <c r="V213" s="34">
        <f>V168/SUM(V168,'Calculations 16to19'!V168,'Calculations 20to24'!V168,'Calculations 35to44'!V168,'Calculations 45to54'!V168,'Calculations 55to64'!V168,'Calculations 65plus'!V168)</f>
        <v>0.20831196868500967</v>
      </c>
      <c r="W213" s="34">
        <f>W168/SUM(W168,'Calculations 16to19'!W168,'Calculations 20to24'!W168,'Calculations 35to44'!W168,'Calculations 45to54'!W168,'Calculations 55to64'!W168,'Calculations 65plus'!W168)</f>
        <v>0.20701166572997903</v>
      </c>
      <c r="X213" s="34">
        <f>X168/SUM(X168,'Calculations 16to19'!X168,'Calculations 20to24'!X168,'Calculations 35to44'!X168,'Calculations 45to54'!X168,'Calculations 55to64'!X168,'Calculations 65plus'!X168)</f>
        <v>0.20565220136393628</v>
      </c>
      <c r="Y213" s="34">
        <f>Y168/SUM(Y168,'Calculations 16to19'!Y168,'Calculations 20to24'!Y168,'Calculations 35to44'!Y168,'Calculations 45to54'!Y168,'Calculations 55to64'!Y168,'Calculations 65plus'!Y168)</f>
        <v>0.2042373762497228</v>
      </c>
      <c r="Z213" s="34">
        <f>Z168/SUM(Z168,'Calculations 16to19'!Z168,'Calculations 20to24'!Z168,'Calculations 35to44'!Z168,'Calculations 45to54'!Z168,'Calculations 55to64'!Z168,'Calculations 65plus'!Z168)</f>
        <v>0.20277091776156211</v>
      </c>
      <c r="AA213" s="34">
        <f>AA168/SUM(AA168,'Calculations 16to19'!AA168,'Calculations 20to24'!AA168,'Calculations 35to44'!AA168,'Calculations 45to54'!AA168,'Calculations 55to64'!AA168,'Calculations 65plus'!AA168)</f>
        <v>0.20125646781567225</v>
      </c>
      <c r="AB213" s="34">
        <f>AB168/SUM(AB168,'Calculations 16to19'!AB168,'Calculations 20to24'!AB168,'Calculations 35to44'!AB168,'Calculations 45to54'!AB168,'Calculations 55to64'!AB168,'Calculations 65plus'!AB168)</f>
        <v>0.19969757291598642</v>
      </c>
      <c r="AC213" s="34">
        <f>AC168/SUM(AC168,'Calculations 16to19'!AC168,'Calculations 20to24'!AC168,'Calculations 35to44'!AC168,'Calculations 45to54'!AC168,'Calculations 55to64'!AC168,'Calculations 65plus'!AC168)</f>
        <v>0.1980976761843061</v>
      </c>
      <c r="AD213" s="34">
        <f>AD168/SUM(AD168,'Calculations 16to19'!AD168,'Calculations 20to24'!AD168,'Calculations 35to44'!AD168,'Calculations 45to54'!AD168,'Calculations 55to64'!AD168,'Calculations 65plus'!AD168)</f>
        <v>0.19646011115545092</v>
      </c>
      <c r="AE213" s="34">
        <f>AE168/SUM(AE168,'Calculations 16to19'!AE168,'Calculations 20to24'!AE168,'Calculations 35to44'!AE168,'Calculations 45to54'!AE168,'Calculations 55to64'!AE168,'Calculations 65plus'!AE168)</f>
        <v>0.19478809713123638</v>
      </c>
      <c r="AF213" s="34">
        <f>AF168/SUM(AF168,'Calculations 16to19'!AF168,'Calculations 20to24'!AF168,'Calculations 35to44'!AF168,'Calculations 45to54'!AF168,'Calculations 55to64'!AF168,'Calculations 65plus'!AF168)</f>
        <v>0.19308473590161002</v>
      </c>
    </row>
    <row r="214" spans="1:32" x14ac:dyDescent="0.2">
      <c r="A214" s="12" t="s">
        <v>47</v>
      </c>
      <c r="B214" s="34">
        <f>B169/SUM(B169,'Calculations 16to19'!B169,'Calculations 20to24'!B169,'Calculations 35to44'!B169,'Calculations 45to54'!B169,'Calculations 55to64'!B169,'Calculations 65plus'!B169)</f>
        <v>0.25524156791248853</v>
      </c>
      <c r="C214" s="34">
        <f>C169/SUM(C169,'Calculations 16to19'!C169,'Calculations 20to24'!C169,'Calculations 35to44'!C169,'Calculations 45to54'!C169,'Calculations 55to64'!C169,'Calculations 65plus'!C169)</f>
        <v>0.25637519138980347</v>
      </c>
      <c r="D214" s="34">
        <f>D169/SUM(D169,'Calculations 16to19'!D169,'Calculations 20to24'!D169,'Calculations 35to44'!D169,'Calculations 45to54'!D169,'Calculations 55to64'!D169,'Calculations 65plus'!D169)</f>
        <v>0.25734929135338902</v>
      </c>
      <c r="E214" s="34">
        <f>E169/SUM(E169,'Calculations 16to19'!E169,'Calculations 20to24'!E169,'Calculations 35to44'!E169,'Calculations 45to54'!E169,'Calculations 55to64'!E169,'Calculations 65plus'!E169)</f>
        <v>0.25693384777354095</v>
      </c>
      <c r="F214" s="34">
        <f>F169/SUM(F169,'Calculations 16to19'!F169,'Calculations 20to24'!F169,'Calculations 35to44'!F169,'Calculations 45to54'!F169,'Calculations 55to64'!F169,'Calculations 65plus'!F169)</f>
        <v>0.25480996804646933</v>
      </c>
      <c r="G214" s="34">
        <f>G169/SUM(G169,'Calculations 16to19'!G169,'Calculations 20to24'!G169,'Calculations 35to44'!G169,'Calculations 45to54'!G169,'Calculations 55to64'!G169,'Calculations 65plus'!G169)</f>
        <v>0.25095149273755535</v>
      </c>
      <c r="H214" s="34">
        <f>H169/SUM(H169,'Calculations 16to19'!H169,'Calculations 20to24'!H169,'Calculations 35to44'!H169,'Calculations 45to54'!H169,'Calculations 55to64'!H169,'Calculations 65plus'!H169)</f>
        <v>0.24566780800568336</v>
      </c>
      <c r="I214" s="34">
        <f>I169/SUM(I169,'Calculations 16to19'!I169,'Calculations 20to24'!I169,'Calculations 35to44'!I169,'Calculations 45to54'!I169,'Calculations 55to64'!I169,'Calculations 65plus'!I169)</f>
        <v>0.23962421863995598</v>
      </c>
      <c r="J214" s="34">
        <f>J169/SUM(J169,'Calculations 16to19'!J169,'Calculations 20to24'!J169,'Calculations 35to44'!J169,'Calculations 45to54'!J169,'Calculations 55to64'!J169,'Calculations 65plus'!J169)</f>
        <v>0.23483373693265816</v>
      </c>
      <c r="K214" s="34">
        <f>K169/SUM(K169,'Calculations 16to19'!K169,'Calculations 20to24'!K169,'Calculations 35to44'!K169,'Calculations 45to54'!K169,'Calculations 55to64'!K169,'Calculations 65plus'!K169)</f>
        <v>0.23121092739517729</v>
      </c>
      <c r="L214" s="34">
        <f>L169/SUM(L169,'Calculations 16to19'!L169,'Calculations 20to24'!L169,'Calculations 35to44'!L169,'Calculations 45to54'!L169,'Calculations 55to64'!L169,'Calculations 65plus'!L169)</f>
        <v>0.23366959388432482</v>
      </c>
      <c r="M214" s="34">
        <f>M169/SUM(M169,'Calculations 16to19'!M169,'Calculations 20to24'!M169,'Calculations 35to44'!M169,'Calculations 45to54'!M169,'Calculations 55to64'!M169,'Calculations 65plus'!M169)</f>
        <v>0.23113938659000513</v>
      </c>
      <c r="N214" s="34">
        <f>N169/SUM(N169,'Calculations 16to19'!N169,'Calculations 20to24'!N169,'Calculations 35to44'!N169,'Calculations 45to54'!N169,'Calculations 55to64'!N169,'Calculations 65plus'!N169)</f>
        <v>0.22860985930277539</v>
      </c>
      <c r="O214" s="34">
        <f>O169/SUM(O169,'Calculations 16to19'!O169,'Calculations 20to24'!O169,'Calculations 35to44'!O169,'Calculations 45to54'!O169,'Calculations 55to64'!O169,'Calculations 65plus'!O169)</f>
        <v>0.22608229040063424</v>
      </c>
      <c r="P214" s="34">
        <f>P169/SUM(P169,'Calculations 16to19'!P169,'Calculations 20to24'!P169,'Calculations 35to44'!P169,'Calculations 45to54'!P169,'Calculations 55to64'!P169,'Calculations 65plus'!P169)</f>
        <v>0.2235579183104682</v>
      </c>
      <c r="Q214" s="34">
        <f>Q169/SUM(Q169,'Calculations 16to19'!Q169,'Calculations 20to24'!Q169,'Calculations 35to44'!Q169,'Calculations 45to54'!Q169,'Calculations 55to64'!Q169,'Calculations 65plus'!Q169)</f>
        <v>0.22103794115137104</v>
      </c>
      <c r="R214" s="34">
        <f>R169/SUM(R169,'Calculations 16to19'!R169,'Calculations 20to24'!R169,'Calculations 35to44'!R169,'Calculations 45to54'!R169,'Calculations 55to64'!R169,'Calculations 65plus'!R169)</f>
        <v>0.21852351646566359</v>
      </c>
      <c r="S214" s="34">
        <f>S169/SUM(S169,'Calculations 16to19'!S169,'Calculations 20to24'!S169,'Calculations 35to44'!S169,'Calculations 45to54'!S169,'Calculations 55to64'!S169,'Calculations 65plus'!S169)</f>
        <v>0.21601576103547138</v>
      </c>
      <c r="T214" s="34">
        <f>T169/SUM(T169,'Calculations 16to19'!T169,'Calculations 20to24'!T169,'Calculations 35to44'!T169,'Calculations 45to54'!T169,'Calculations 55to64'!T169,'Calculations 65plus'!T169)</f>
        <v>0.21351575078246007</v>
      </c>
      <c r="U214" s="34">
        <f>U169/SUM(U169,'Calculations 16to19'!U169,'Calculations 20to24'!U169,'Calculations 35to44'!U169,'Calculations 45to54'!U169,'Calculations 55to64'!U169,'Calculations 65plus'!U169)</f>
        <v>0.21102452074811473</v>
      </c>
      <c r="V214" s="34">
        <f>V169/SUM(V169,'Calculations 16to19'!V169,'Calculations 20to24'!V169,'Calculations 35to44'!V169,'Calculations 45to54'!V169,'Calculations 55to64'!V169,'Calculations 65plus'!V169)</f>
        <v>0.20854306515173851</v>
      </c>
      <c r="W214" s="34">
        <f>W169/SUM(W169,'Calculations 16to19'!W169,'Calculations 20to24'!W169,'Calculations 35to44'!W169,'Calculations 45to54'!W169,'Calculations 55to64'!W169,'Calculations 65plus'!W169)</f>
        <v>0.20607233752315415</v>
      </c>
      <c r="X214" s="34">
        <f>X169/SUM(X169,'Calculations 16to19'!X169,'Calculations 20to24'!X169,'Calculations 35to44'!X169,'Calculations 45to54'!X169,'Calculations 55to64'!X169,'Calculations 65plus'!X169)</f>
        <v>0.20361325090695734</v>
      </c>
      <c r="Y214" s="34">
        <f>Y169/SUM(Y169,'Calculations 16to19'!Y169,'Calculations 20to24'!Y169,'Calculations 35to44'!Y169,'Calculations 45to54'!Y169,'Calculations 55to64'!Y169,'Calculations 65plus'!Y169)</f>
        <v>0.20116667813499858</v>
      </c>
      <c r="Z214" s="34">
        <f>Z169/SUM(Z169,'Calculations 16to19'!Z169,'Calculations 20to24'!Z169,'Calculations 35to44'!Z169,'Calculations 45to54'!Z169,'Calculations 55to64'!Z169,'Calculations 65plus'!Z169)</f>
        <v>0.19873345216369173</v>
      </c>
      <c r="AA214" s="34">
        <f>AA169/SUM(AA169,'Calculations 16to19'!AA169,'Calculations 20to24'!AA169,'Calculations 35to44'!AA169,'Calculations 45to54'!AA169,'Calculations 55to64'!AA169,'Calculations 65plus'!AA169)</f>
        <v>0.19631436647262404</v>
      </c>
      <c r="AB214" s="34">
        <f>AB169/SUM(AB169,'Calculations 16to19'!AB169,'Calculations 20to24'!AB169,'Calculations 35to44'!AB169,'Calculations 45to54'!AB169,'Calculations 55to64'!AB169,'Calculations 65plus'!AB169)</f>
        <v>0.19391017552089215</v>
      </c>
      <c r="AC214" s="34">
        <f>AC169/SUM(AC169,'Calculations 16to19'!AC169,'Calculations 20to24'!AC169,'Calculations 35to44'!AC169,'Calculations 45to54'!AC169,'Calculations 55to64'!AC169,'Calculations 65plus'!AC169)</f>
        <v>0.19152159525753359</v>
      </c>
      <c r="AD214" s="34">
        <f>AD169/SUM(AD169,'Calculations 16to19'!AD169,'Calculations 20to24'!AD169,'Calculations 35to44'!AD169,'Calculations 45to54'!AD169,'Calculations 55to64'!AD169,'Calculations 65plus'!AD169)</f>
        <v>0.18914930368238936</v>
      </c>
      <c r="AE214" s="34">
        <f>AE169/SUM(AE169,'Calculations 16to19'!AE169,'Calculations 20to24'!AE169,'Calculations 35to44'!AE169,'Calculations 45to54'!AE169,'Calculations 55to64'!AE169,'Calculations 65plus'!AE169)</f>
        <v>0.18679394145372671</v>
      </c>
      <c r="AF214" s="34">
        <f>AF169/SUM(AF169,'Calculations 16to19'!AF169,'Calculations 20to24'!AF169,'Calculations 35to44'!AF169,'Calculations 45to54'!AF169,'Calculations 55to64'!AF169,'Calculations 65plus'!AF169)</f>
        <v>0.18445611253896302</v>
      </c>
    </row>
    <row r="215" spans="1:32" x14ac:dyDescent="0.2">
      <c r="A215" s="12" t="s">
        <v>48</v>
      </c>
      <c r="B215" s="34">
        <f>B170/SUM(B170,'Calculations 16to19'!B170,'Calculations 20to24'!B170,'Calculations 35to44'!B170,'Calculations 45to54'!B170,'Calculations 55to64'!B170,'Calculations 65plus'!B170)</f>
        <v>0.20368098159509199</v>
      </c>
      <c r="C215" s="34">
        <f>C170/SUM(C170,'Calculations 16to19'!C170,'Calculations 20to24'!C170,'Calculations 35to44'!C170,'Calculations 45to54'!C170,'Calculations 55to64'!C170,'Calculations 65plus'!C170)</f>
        <v>0.20505581918832602</v>
      </c>
      <c r="D215" s="34">
        <f>D170/SUM(D170,'Calculations 16to19'!D170,'Calculations 20to24'!D170,'Calculations 35to44'!D170,'Calculations 45to54'!D170,'Calculations 55to64'!D170,'Calculations 65plus'!D170)</f>
        <v>0.20614814793430197</v>
      </c>
      <c r="E215" s="34">
        <f>E170/SUM(E170,'Calculations 16to19'!E170,'Calculations 20to24'!E170,'Calculations 35to44'!E170,'Calculations 45to54'!E170,'Calculations 55to64'!E170,'Calculations 65plus'!E170)</f>
        <v>0.20604369944925607</v>
      </c>
      <c r="F215" s="34">
        <f>F170/SUM(F170,'Calculations 16to19'!F170,'Calculations 20to24'!F170,'Calculations 35to44'!F170,'Calculations 45to54'!F170,'Calculations 55to64'!F170,'Calculations 65plus'!F170)</f>
        <v>0.20445771221049711</v>
      </c>
      <c r="G215" s="34">
        <f>G170/SUM(G170,'Calculations 16to19'!G170,'Calculations 20to24'!G170,'Calculations 35to44'!G170,'Calculations 45to54'!G170,'Calculations 55to64'!G170,'Calculations 65plus'!G170)</f>
        <v>0.20125993397628611</v>
      </c>
      <c r="H215" s="34">
        <f>H170/SUM(H170,'Calculations 16to19'!H170,'Calculations 20to24'!H170,'Calculations 35to44'!H170,'Calculations 45to54'!H170,'Calculations 55to64'!H170,'Calculations 65plus'!H170)</f>
        <v>0.19692368904740823</v>
      </c>
      <c r="I215" s="34">
        <f>I170/SUM(I170,'Calculations 16to19'!I170,'Calculations 20to24'!I170,'Calculations 35to44'!I170,'Calculations 45to54'!I170,'Calculations 55to64'!I170,'Calculations 65plus'!I170)</f>
        <v>0.19180773860627665</v>
      </c>
      <c r="J215" s="34">
        <f>J170/SUM(J170,'Calculations 16to19'!J170,'Calculations 20to24'!J170,'Calculations 35to44'!J170,'Calculations 45to54'!J170,'Calculations 55to64'!J170,'Calculations 65plus'!J170)</f>
        <v>0.18763790342180106</v>
      </c>
      <c r="K215" s="34">
        <f>K170/SUM(K170,'Calculations 16to19'!K170,'Calculations 20to24'!K170,'Calculations 35to44'!K170,'Calculations 45to54'!K170,'Calculations 55to64'!K170,'Calculations 65plus'!K170)</f>
        <v>0.18443252177287461</v>
      </c>
      <c r="L215" s="34">
        <f>L170/SUM(L170,'Calculations 16to19'!L170,'Calculations 20to24'!L170,'Calculations 35to44'!L170,'Calculations 45to54'!L170,'Calculations 55to64'!L170,'Calculations 65plus'!L170)</f>
        <v>0.1872076538059349</v>
      </c>
      <c r="M215" s="34">
        <f>M170/SUM(M170,'Calculations 16to19'!M170,'Calculations 20to24'!M170,'Calculations 35to44'!M170,'Calculations 45to54'!M170,'Calculations 55to64'!M170,'Calculations 65plus'!M170)</f>
        <v>0.1852579192243074</v>
      </c>
      <c r="N215" s="34">
        <f>N170/SUM(N170,'Calculations 16to19'!N170,'Calculations 20to24'!N170,'Calculations 35to44'!N170,'Calculations 45to54'!N170,'Calculations 55to64'!N170,'Calculations 65plus'!N170)</f>
        <v>0.18331357636533865</v>
      </c>
      <c r="O215" s="34">
        <f>O170/SUM(O170,'Calculations 16to19'!O170,'Calculations 20to24'!O170,'Calculations 35to44'!O170,'Calculations 45to54'!O170,'Calculations 55to64'!O170,'Calculations 65plus'!O170)</f>
        <v>0.18137522631459599</v>
      </c>
      <c r="P215" s="34">
        <f>P170/SUM(P170,'Calculations 16to19'!P170,'Calculations 20to24'!P170,'Calculations 35to44'!P170,'Calculations 45to54'!P170,'Calculations 55to64'!P170,'Calculations 65plus'!P170)</f>
        <v>0.17944345233298206</v>
      </c>
      <c r="Q215" s="34">
        <f>Q170/SUM(Q170,'Calculations 16to19'!Q170,'Calculations 20to24'!Q170,'Calculations 35to44'!Q170,'Calculations 45to54'!Q170,'Calculations 55to64'!Q170,'Calculations 65plus'!Q170)</f>
        <v>0.17751881963356214</v>
      </c>
      <c r="R215" s="34">
        <f>R170/SUM(R170,'Calculations 16to19'!R170,'Calculations 20to24'!R170,'Calculations 35to44'!R170,'Calculations 45to54'!R170,'Calculations 55to64'!R170,'Calculations 65plus'!R170)</f>
        <v>0.17560187519907658</v>
      </c>
      <c r="S215" s="34">
        <f>S170/SUM(S170,'Calculations 16to19'!S170,'Calculations 20to24'!S170,'Calculations 35to44'!S170,'Calculations 45to54'!S170,'Calculations 55to64'!S170,'Calculations 65plus'!S170)</f>
        <v>0.17369314763896868</v>
      </c>
      <c r="T215" s="34">
        <f>T170/SUM(T170,'Calculations 16to19'!T170,'Calculations 20to24'!T170,'Calculations 35to44'!T170,'Calculations 45to54'!T170,'Calculations 55to64'!T170,'Calculations 65plus'!T170)</f>
        <v>0.17179314708467286</v>
      </c>
      <c r="U215" s="34">
        <f>U170/SUM(U170,'Calculations 16to19'!U170,'Calculations 20to24'!U170,'Calculations 35to44'!U170,'Calculations 45to54'!U170,'Calculations 55to64'!U170,'Calculations 65plus'!U170)</f>
        <v>0.16990236512185961</v>
      </c>
      <c r="V215" s="34">
        <f>V170/SUM(V170,'Calculations 16to19'!V170,'Calculations 20to24'!V170,'Calculations 35to44'!V170,'Calculations 45to54'!V170,'Calculations 55to64'!V170,'Calculations 65plus'!V170)</f>
        <v>0.16802127475826689</v>
      </c>
      <c r="W215" s="34">
        <f>W170/SUM(W170,'Calculations 16to19'!W170,'Calculations 20to24'!W170,'Calculations 35to44'!W170,'Calculations 45to54'!W170,'Calculations 55to64'!W170,'Calculations 65plus'!W170)</f>
        <v>0.16615033042569732</v>
      </c>
      <c r="X215" s="34">
        <f>X170/SUM(X170,'Calculations 16to19'!X170,'Calculations 20to24'!X170,'Calculations 35to44'!X170,'Calculations 45to54'!X170,'Calculations 55to64'!X170,'Calculations 65plus'!X170)</f>
        <v>0.16428996801473744</v>
      </c>
      <c r="Y215" s="34">
        <f>Y170/SUM(Y170,'Calculations 16to19'!Y170,'Calculations 20to24'!Y170,'Calculations 35to44'!Y170,'Calculations 45to54'!Y170,'Calculations 55to64'!Y170,'Calculations 65plus'!Y170)</f>
        <v>0.16244060494069734</v>
      </c>
      <c r="Z215" s="34">
        <f>Z170/SUM(Z170,'Calculations 16to19'!Z170,'Calculations 20to24'!Z170,'Calculations 35to44'!Z170,'Calculations 45to54'!Z170,'Calculations 55to64'!Z170,'Calculations 65plus'!Z170)</f>
        <v>0.16060264023927262</v>
      </c>
      <c r="AA215" s="34">
        <f>AA170/SUM(AA170,'Calculations 16to19'!AA170,'Calculations 20to24'!AA170,'Calculations 35to44'!AA170,'Calculations 45to54'!AA170,'Calculations 55to64'!AA170,'Calculations 65plus'!AA170)</f>
        <v>0.1587764546903862</v>
      </c>
      <c r="AB215" s="34">
        <f>AB170/SUM(AB170,'Calculations 16to19'!AB170,'Calculations 20to24'!AB170,'Calculations 35to44'!AB170,'Calculations 45to54'!AB170,'Calculations 55to64'!AB170,'Calculations 65plus'!AB170)</f>
        <v>0.15696241096867614</v>
      </c>
      <c r="AC215" s="34">
        <f>AC170/SUM(AC170,'Calculations 16to19'!AC170,'Calculations 20to24'!AC170,'Calculations 35to44'!AC170,'Calculations 45to54'!AC170,'Calculations 55to64'!AC170,'Calculations 65plus'!AC170)</f>
        <v>0.15516085381908584</v>
      </c>
      <c r="AD215" s="34">
        <f>AD170/SUM(AD170,'Calculations 16to19'!AD170,'Calculations 20to24'!AD170,'Calculations 35to44'!AD170,'Calculations 45to54'!AD170,'Calculations 55to64'!AD170,'Calculations 65plus'!AD170)</f>
        <v>0.15337211025600914</v>
      </c>
      <c r="AE215" s="34">
        <f>AE170/SUM(AE170,'Calculations 16to19'!AE170,'Calculations 20to24'!AE170,'Calculations 35to44'!AE170,'Calculations 45to54'!AE170,'Calculations 55to64'!AE170,'Calculations 65plus'!AE170)</f>
        <v>0.15159648978445622</v>
      </c>
      <c r="AF215" s="34">
        <f>AF170/SUM(AF170,'Calculations 16to19'!AF170,'Calculations 20to24'!AF170,'Calculations 35to44'!AF170,'Calculations 45to54'!AF170,'Calculations 55to64'!AF170,'Calculations 65plus'!AF170)</f>
        <v>0.14983428464171955</v>
      </c>
    </row>
    <row r="216" spans="1:32" x14ac:dyDescent="0.2">
      <c r="A216" s="12" t="s">
        <v>49</v>
      </c>
      <c r="B216" s="34">
        <f>B171/SUM(B171,'Calculations 16to19'!B171,'Calculations 20to24'!B171,'Calculations 35to44'!B171,'Calculations 45to54'!B171,'Calculations 55to64'!B171,'Calculations 65plus'!B171)</f>
        <v>0.3365853658536585</v>
      </c>
      <c r="C216" s="34">
        <f>C171/SUM(C171,'Calculations 16to19'!C171,'Calculations 20to24'!C171,'Calculations 35to44'!C171,'Calculations 45to54'!C171,'Calculations 55to64'!C171,'Calculations 65plus'!C171)</f>
        <v>0.33770927756949842</v>
      </c>
      <c r="D216" s="34">
        <f>D171/SUM(D171,'Calculations 16to19'!D171,'Calculations 20to24'!D171,'Calculations 35to44'!D171,'Calculations 45to54'!D171,'Calculations 55to64'!D171,'Calculations 65plus'!D171)</f>
        <v>0.33860421784323447</v>
      </c>
      <c r="E216" s="34">
        <f>E171/SUM(E171,'Calculations 16to19'!E171,'Calculations 20to24'!E171,'Calculations 35to44'!E171,'Calculations 45to54'!E171,'Calculations 55to64'!E171,'Calculations 65plus'!E171)</f>
        <v>0.337855545091932</v>
      </c>
      <c r="F216" s="34">
        <f>F171/SUM(F171,'Calculations 16to19'!F171,'Calculations 20to24'!F171,'Calculations 35to44'!F171,'Calculations 45to54'!F171,'Calculations 55to64'!F171,'Calculations 65plus'!F171)</f>
        <v>0.33514447083150989</v>
      </c>
      <c r="G216" s="34">
        <f>G171/SUM(G171,'Calculations 16to19'!G171,'Calculations 20to24'!G171,'Calculations 35to44'!G171,'Calculations 45to54'!G171,'Calculations 55to64'!G171,'Calculations 65plus'!G171)</f>
        <v>0.33047161136835029</v>
      </c>
      <c r="H216" s="34">
        <f>H171/SUM(H171,'Calculations 16to19'!H171,'Calculations 20to24'!H171,'Calculations 35to44'!H171,'Calculations 45to54'!H171,'Calculations 55to64'!H171,'Calculations 65plus'!H171)</f>
        <v>0.32408676831155536</v>
      </c>
      <c r="I216" s="34">
        <f>I171/SUM(I171,'Calculations 16to19'!I171,'Calculations 20to24'!I171,'Calculations 35to44'!I171,'Calculations 45to54'!I171,'Calculations 55to64'!I171,'Calculations 65plus'!I171)</f>
        <v>0.31664865054091368</v>
      </c>
      <c r="J216" s="34">
        <f>J171/SUM(J171,'Calculations 16to19'!J171,'Calculations 20to24'!J171,'Calculations 35to44'!J171,'Calculations 45to54'!J171,'Calculations 55to64'!J171,'Calculations 65plus'!J171)</f>
        <v>0.31059486618252691</v>
      </c>
      <c r="K216" s="34">
        <f>K171/SUM(K171,'Calculations 16to19'!K171,'Calculations 20to24'!K171,'Calculations 35to44'!K171,'Calculations 45to54'!K171,'Calculations 55to64'!K171,'Calculations 65plus'!K171)</f>
        <v>0.30593529846892575</v>
      </c>
      <c r="L216" s="34">
        <f>L171/SUM(L171,'Calculations 16to19'!L171,'Calculations 20to24'!L171,'Calculations 35to44'!L171,'Calculations 45to54'!L171,'Calculations 55to64'!L171,'Calculations 65plus'!L171)</f>
        <v>0.3088074061164926</v>
      </c>
      <c r="M216" s="34">
        <f>M171/SUM(M171,'Calculations 16to19'!M171,'Calculations 20to24'!M171,'Calculations 35to44'!M171,'Calculations 45to54'!M171,'Calculations 55to64'!M171,'Calculations 65plus'!M171)</f>
        <v>0.30555905491622248</v>
      </c>
      <c r="N216" s="34">
        <f>N171/SUM(N171,'Calculations 16to19'!N171,'Calculations 20to24'!N171,'Calculations 35to44'!N171,'Calculations 45to54'!N171,'Calculations 55to64'!N171,'Calculations 65plus'!N171)</f>
        <v>0.3023058566916299</v>
      </c>
      <c r="O216" s="34">
        <f>O171/SUM(O171,'Calculations 16to19'!O171,'Calculations 20to24'!O171,'Calculations 35to44'!O171,'Calculations 45to54'!O171,'Calculations 55to64'!O171,'Calculations 65plus'!O171)</f>
        <v>0.29904957587435776</v>
      </c>
      <c r="P216" s="34">
        <f>P171/SUM(P171,'Calculations 16to19'!P171,'Calculations 20to24'!P171,'Calculations 35to44'!P171,'Calculations 45to54'!P171,'Calculations 55to64'!P171,'Calculations 65plus'!P171)</f>
        <v>0.29579193108518725</v>
      </c>
      <c r="Q216" s="34">
        <f>Q171/SUM(Q171,'Calculations 16to19'!Q171,'Calculations 20to24'!Q171,'Calculations 35to44'!Q171,'Calculations 45to54'!Q171,'Calculations 55to64'!Q171,'Calculations 65plus'!Q171)</f>
        <v>0.29253459429211409</v>
      </c>
      <c r="R216" s="34">
        <f>R171/SUM(R171,'Calculations 16to19'!R171,'Calculations 20to24'!R171,'Calculations 35to44'!R171,'Calculations 45to54'!R171,'Calculations 55to64'!R171,'Calculations 65plus'!R171)</f>
        <v>0.28927919007134723</v>
      </c>
      <c r="S216" s="34">
        <f>S171/SUM(S171,'Calculations 16to19'!S171,'Calculations 20to24'!S171,'Calculations 35to44'!S171,'Calculations 45to54'!S171,'Calculations 55to64'!S171,'Calculations 65plus'!S171)</f>
        <v>0.28602729497076096</v>
      </c>
      <c r="T216" s="34">
        <f>T171/SUM(T171,'Calculations 16to19'!T171,'Calculations 20to24'!T171,'Calculations 35to44'!T171,'Calculations 45to54'!T171,'Calculations 55to64'!T171,'Calculations 65plus'!T171)</f>
        <v>0.28278043697495386</v>
      </c>
      <c r="U216" s="34">
        <f>U171/SUM(U171,'Calculations 16to19'!U171,'Calculations 20to24'!U171,'Calculations 35to44'!U171,'Calculations 45to54'!U171,'Calculations 55to64'!U171,'Calculations 65plus'!U171)</f>
        <v>0.27954009507073413</v>
      </c>
      <c r="V216" s="34">
        <f>V171/SUM(V171,'Calculations 16to19'!V171,'Calculations 20to24'!V171,'Calculations 35to44'!V171,'Calculations 45to54'!V171,'Calculations 55to64'!V171,'Calculations 65plus'!V171)</f>
        <v>0.27630769891149842</v>
      </c>
      <c r="W216" s="34">
        <f>W171/SUM(W171,'Calculations 16to19'!W171,'Calculations 20to24'!W171,'Calculations 35to44'!W171,'Calculations 45to54'!W171,'Calculations 55to64'!W171,'Calculations 65plus'!W171)</f>
        <v>0.27308462857864291</v>
      </c>
      <c r="X216" s="34">
        <f>X171/SUM(X171,'Calculations 16to19'!X171,'Calculations 20to24'!X171,'Calculations 35to44'!X171,'Calculations 45to54'!X171,'Calculations 55to64'!X171,'Calculations 65plus'!X171)</f>
        <v>0.26987221443786924</v>
      </c>
      <c r="Y216" s="34">
        <f>Y171/SUM(Y171,'Calculations 16to19'!Y171,'Calculations 20to24'!Y171,'Calculations 35to44'!Y171,'Calculations 45to54'!Y171,'Calculations 55to64'!Y171,'Calculations 65plus'!Y171)</f>
        <v>0.26667173708791581</v>
      </c>
      <c r="Z216" s="34">
        <f>Z171/SUM(Z171,'Calculations 16to19'!Z171,'Calculations 20to24'!Z171,'Calculations 35to44'!Z171,'Calculations 45to54'!Z171,'Calculations 55to64'!Z171,'Calculations 65plus'!Z171)</f>
        <v>0.26348442739903388</v>
      </c>
      <c r="AA216" s="34">
        <f>AA171/SUM(AA171,'Calculations 16to19'!AA171,'Calculations 20to24'!AA171,'Calculations 35to44'!AA171,'Calculations 45to54'!AA171,'Calculations 55to64'!AA171,'Calculations 65plus'!AA171)</f>
        <v>0.2603114666382384</v>
      </c>
      <c r="AB216" s="34">
        <f>AB171/SUM(AB171,'Calculations 16to19'!AB171,'Calculations 20to24'!AB171,'Calculations 35to44'!AB171,'Calculations 45to54'!AB171,'Calculations 55to64'!AB171,'Calculations 65plus'!AB171)</f>
        <v>0.25715398667817918</v>
      </c>
      <c r="AC216" s="34">
        <f>AC171/SUM(AC171,'Calculations 16to19'!AC171,'Calculations 20to24'!AC171,'Calculations 35to44'!AC171,'Calculations 45to54'!AC171,'Calculations 55to64'!AC171,'Calculations 65plus'!AC171)</f>
        <v>0.25401307028627285</v>
      </c>
      <c r="AD216" s="34">
        <f>AD171/SUM(AD171,'Calculations 16to19'!AD171,'Calculations 20to24'!AD171,'Calculations 35to44'!AD171,'Calculations 45to54'!AD171,'Calculations 55to64'!AD171,'Calculations 65plus'!AD171)</f>
        <v>0.25088975149056025</v>
      </c>
      <c r="AE216" s="34">
        <f>AE171/SUM(AE171,'Calculations 16to19'!AE171,'Calculations 20to24'!AE171,'Calculations 35to44'!AE171,'Calculations 45to54'!AE171,'Calculations 55to64'!AE171,'Calculations 65plus'!AE171)</f>
        <v>0.24778501601861841</v>
      </c>
      <c r="AF216" s="34">
        <f>AF171/SUM(AF171,'Calculations 16to19'!AF171,'Calculations 20to24'!AF171,'Calculations 35to44'!AF171,'Calculations 45to54'!AF171,'Calculations 55to64'!AF171,'Calculations 65plus'!AF171)</f>
        <v>0.24469980180573167</v>
      </c>
    </row>
    <row r="217" spans="1:32" x14ac:dyDescent="0.2">
      <c r="A217" s="12" t="s">
        <v>50</v>
      </c>
      <c r="B217" s="34">
        <f>B172/SUM(B172,'Calculations 16to19'!B172,'Calculations 20to24'!B172,'Calculations 35to44'!B172,'Calculations 45to54'!B172,'Calculations 55to64'!B172,'Calculations 65plus'!B172)</f>
        <v>0.24112542729424141</v>
      </c>
      <c r="C217" s="34">
        <f>C172/SUM(C172,'Calculations 16to19'!C172,'Calculations 20to24'!C172,'Calculations 35to44'!C172,'Calculations 45to54'!C172,'Calculations 55to64'!C172,'Calculations 65plus'!C172)</f>
        <v>0.24219973008119461</v>
      </c>
      <c r="D217" s="34">
        <f>D172/SUM(D172,'Calculations 16to19'!D172,'Calculations 20to24'!D172,'Calculations 35to44'!D172,'Calculations 45to54'!D172,'Calculations 55to64'!D172,'Calculations 65plus'!D172)</f>
        <v>0.24321781273923587</v>
      </c>
      <c r="E217" s="34">
        <f>E172/SUM(E172,'Calculations 16to19'!E172,'Calculations 20to24'!E172,'Calculations 35to44'!E172,'Calculations 45to54'!E172,'Calculations 55to64'!E172,'Calculations 65plus'!E172)</f>
        <v>0.2429184997849379</v>
      </c>
      <c r="F217" s="34">
        <f>F172/SUM(F172,'Calculations 16to19'!F172,'Calculations 20to24'!F172,'Calculations 35to44'!F172,'Calculations 45to54'!F172,'Calculations 55to64'!F172,'Calculations 65plus'!F172)</f>
        <v>0.24092380555618498</v>
      </c>
      <c r="G217" s="34">
        <f>G172/SUM(G172,'Calculations 16to19'!G172,'Calculations 20to24'!G172,'Calculations 35to44'!G172,'Calculations 45to54'!G172,'Calculations 55to64'!G172,'Calculations 65plus'!G172)</f>
        <v>0.23715724645533331</v>
      </c>
      <c r="H217" s="34">
        <f>H172/SUM(H172,'Calculations 16to19'!H172,'Calculations 20to24'!H172,'Calculations 35to44'!H172,'Calculations 45to54'!H172,'Calculations 55to64'!H172,'Calculations 65plus'!H172)</f>
        <v>0.23203750296816852</v>
      </c>
      <c r="I217" s="34">
        <f>I172/SUM(I172,'Calculations 16to19'!I172,'Calculations 20to24'!I172,'Calculations 35to44'!I172,'Calculations 45to54'!I172,'Calculations 55to64'!I172,'Calculations 65plus'!I172)</f>
        <v>0.22624352560775735</v>
      </c>
      <c r="J217" s="34">
        <f>J172/SUM(J172,'Calculations 16to19'!J172,'Calculations 20to24'!J172,'Calculations 35to44'!J172,'Calculations 45to54'!J172,'Calculations 55to64'!J172,'Calculations 65plus'!J172)</f>
        <v>0.22170684363012585</v>
      </c>
      <c r="K217" s="34">
        <f>K172/SUM(K172,'Calculations 16to19'!K172,'Calculations 20to24'!K172,'Calculations 35to44'!K172,'Calculations 45to54'!K172,'Calculations 55to64'!K172,'Calculations 65plus'!K172)</f>
        <v>0.21832254887485764</v>
      </c>
      <c r="L217" s="34">
        <f>L172/SUM(L172,'Calculations 16to19'!L172,'Calculations 20to24'!L172,'Calculations 35to44'!L172,'Calculations 45to54'!L172,'Calculations 55to64'!L172,'Calculations 65plus'!L172)</f>
        <v>0.22067403255855222</v>
      </c>
      <c r="M217" s="34">
        <f>M172/SUM(M172,'Calculations 16to19'!M172,'Calculations 20to24'!M172,'Calculations 35to44'!M172,'Calculations 45to54'!M172,'Calculations 55to64'!M172,'Calculations 65plus'!M172)</f>
        <v>0.21828247069404735</v>
      </c>
      <c r="N217" s="34">
        <f>N172/SUM(N172,'Calculations 16to19'!N172,'Calculations 20to24'!N172,'Calculations 35to44'!N172,'Calculations 45to54'!N172,'Calculations 55to64'!N172,'Calculations 65plus'!N172)</f>
        <v>0.21589431858046007</v>
      </c>
      <c r="O217" s="34">
        <f>O172/SUM(O172,'Calculations 16to19'!O172,'Calculations 20to24'!O172,'Calculations 35to44'!O172,'Calculations 45to54'!O172,'Calculations 55to64'!O172,'Calculations 65plus'!O172)</f>
        <v>0.21351058205477416</v>
      </c>
      <c r="P217" s="34">
        <f>P172/SUM(P172,'Calculations 16to19'!P172,'Calculations 20to24'!P172,'Calculations 35to44'!P172,'Calculations 45to54'!P172,'Calculations 55to64'!P172,'Calculations 65plus'!P172)</f>
        <v>0.21113223786004187</v>
      </c>
      <c r="Q217" s="34">
        <f>Q172/SUM(Q172,'Calculations 16to19'!Q172,'Calculations 20to24'!Q172,'Calculations 35to44'!Q172,'Calculations 45to54'!Q172,'Calculations 55to64'!Q172,'Calculations 65plus'!Q172)</f>
        <v>0.20876023311127867</v>
      </c>
      <c r="R217" s="34">
        <f>R172/SUM(R172,'Calculations 16to19'!R172,'Calculations 20to24'!R172,'Calculations 35to44'!R172,'Calculations 45to54'!R172,'Calculations 55to64'!R172,'Calculations 65plus'!R172)</f>
        <v>0.20639548484194031</v>
      </c>
      <c r="S217" s="34">
        <f>S172/SUM(S172,'Calculations 16to19'!S172,'Calculations 20to24'!S172,'Calculations 35to44'!S172,'Calculations 45to54'!S172,'Calculations 55to64'!S172,'Calculations 65plus'!S172)</f>
        <v>0.20403887962922232</v>
      </c>
      <c r="T217" s="34">
        <f>T172/SUM(T172,'Calculations 16to19'!T172,'Calculations 20to24'!T172,'Calculations 35to44'!T172,'Calculations 45to54'!T172,'Calculations 55to64'!T172,'Calculations 65plus'!T172)</f>
        <v>0.20169127329618716</v>
      </c>
      <c r="U217" s="34">
        <f>U172/SUM(U172,'Calculations 16to19'!U172,'Calculations 20to24'!U172,'Calculations 35to44'!U172,'Calculations 45to54'!U172,'Calculations 55to64'!U172,'Calculations 65plus'!U172)</f>
        <v>0.19935349068852637</v>
      </c>
      <c r="V217" s="34">
        <f>V172/SUM(V172,'Calculations 16to19'!V172,'Calculations 20to24'!V172,'Calculations 35to44'!V172,'Calculations 45to54'!V172,'Calculations 55to64'!V172,'Calculations 65plus'!V172)</f>
        <v>0.19702632552357197</v>
      </c>
      <c r="W217" s="34">
        <f>W172/SUM(W172,'Calculations 16to19'!W172,'Calculations 20to24'!W172,'Calculations 35to44'!W172,'Calculations 45to54'!W172,'Calculations 55to64'!W172,'Calculations 65plus'!W172)</f>
        <v>0.19471054030899573</v>
      </c>
      <c r="X217" s="34">
        <f>X172/SUM(X172,'Calculations 16to19'!X172,'Calculations 20to24'!X172,'Calculations 35to44'!X172,'Calculations 45to54'!X172,'Calculations 55to64'!X172,'Calculations 65plus'!X172)</f>
        <v>0.19240686632851184</v>
      </c>
      <c r="Y217" s="34">
        <f>Y172/SUM(Y172,'Calculations 16to19'!Y172,'Calculations 20to24'!Y172,'Calculations 35to44'!Y172,'Calculations 45to54'!Y172,'Calculations 55to64'!Y172,'Calculations 65plus'!Y172)</f>
        <v>0.19011600369173842</v>
      </c>
      <c r="Z217" s="34">
        <f>Z172/SUM(Z172,'Calculations 16to19'!Z172,'Calculations 20to24'!Z172,'Calculations 35to44'!Z172,'Calculations 45to54'!Z172,'Calculations 55to64'!Z172,'Calculations 65plus'!Z172)</f>
        <v>0.18783862144530403</v>
      </c>
      <c r="AA217" s="34">
        <f>AA172/SUM(AA172,'Calculations 16to19'!AA172,'Calculations 20to24'!AA172,'Calculations 35to44'!AA172,'Calculations 45to54'!AA172,'Calculations 55to64'!AA172,'Calculations 65plus'!AA172)</f>
        <v>0.18557535774216466</v>
      </c>
      <c r="AB217" s="34">
        <f>AB172/SUM(AB172,'Calculations 16to19'!AB172,'Calculations 20to24'!AB172,'Calculations 35to44'!AB172,'Calculations 45to54'!AB172,'Calculations 55to64'!AB172,'Calculations 65plus'!AB172)</f>
        <v>0.18332682006605452</v>
      </c>
      <c r="AC217" s="34">
        <f>AC172/SUM(AC172,'Calculations 16to19'!AC172,'Calculations 20to24'!AC172,'Calculations 35to44'!AC172,'Calculations 45to54'!AC172,'Calculations 55to64'!AC172,'Calculations 65plus'!AC172)</f>
        <v>0.181093585507935</v>
      </c>
      <c r="AD217" s="34">
        <f>AD172/SUM(AD172,'Calculations 16to19'!AD172,'Calculations 20to24'!AD172,'Calculations 35to44'!AD172,'Calculations 45to54'!AD172,'Calculations 55to64'!AD172,'Calculations 65plus'!AD172)</f>
        <v>0.17887620109127217</v>
      </c>
      <c r="AE217" s="34">
        <f>AE172/SUM(AE172,'Calculations 16to19'!AE172,'Calculations 20to24'!AE172,'Calculations 35to44'!AE172,'Calculations 45to54'!AE172,'Calculations 55to64'!AE172,'Calculations 65plus'!AE172)</f>
        <v>0.17667518414296207</v>
      </c>
      <c r="AF217" s="34">
        <f>AF172/SUM(AF172,'Calculations 16to19'!AF172,'Calculations 20to24'!AF172,'Calculations 35to44'!AF172,'Calculations 45to54'!AF172,'Calculations 55to64'!AF172,'Calculations 65plus'!AF172)</f>
        <v>0.17449102270672665</v>
      </c>
    </row>
    <row r="218" spans="1:32" x14ac:dyDescent="0.2">
      <c r="A218" s="12" t="s">
        <v>51</v>
      </c>
      <c r="B218" s="34">
        <f>B173/SUM(B173,'Calculations 16to19'!B173,'Calculations 20to24'!B173,'Calculations 35to44'!B173,'Calculations 45to54'!B173,'Calculations 55to64'!B173,'Calculations 65plus'!B173)</f>
        <v>0.16697113628059918</v>
      </c>
      <c r="C218" s="34">
        <f>C173/SUM(C173,'Calculations 16to19'!C173,'Calculations 20to24'!C173,'Calculations 35to44'!C173,'Calculations 45to54'!C173,'Calculations 55to64'!C173,'Calculations 65plus'!C173)</f>
        <v>0.16750625860519364</v>
      </c>
      <c r="D218" s="34">
        <f>D173/SUM(D173,'Calculations 16to19'!D173,'Calculations 20to24'!D173,'Calculations 35to44'!D173,'Calculations 45to54'!D173,'Calculations 55to64'!D173,'Calculations 65plus'!D173)</f>
        <v>0.16807984369070644</v>
      </c>
      <c r="E218" s="34">
        <f>E173/SUM(E173,'Calculations 16to19'!E173,'Calculations 20to24'!E173,'Calculations 35to44'!E173,'Calculations 45to54'!E173,'Calculations 55to64'!E173,'Calculations 65plus'!E173)</f>
        <v>0.16771524089094436</v>
      </c>
      <c r="F218" s="34">
        <f>F173/SUM(F173,'Calculations 16to19'!F173,'Calculations 20to24'!F173,'Calculations 35to44'!F173,'Calculations 45to54'!F173,'Calculations 55to64'!F173,'Calculations 65plus'!F173)</f>
        <v>0.16609748946956626</v>
      </c>
      <c r="G218" s="34">
        <f>G173/SUM(G173,'Calculations 16to19'!G173,'Calculations 20to24'!G173,'Calculations 35to44'!G173,'Calculations 45to54'!G173,'Calculations 55to64'!G173,'Calculations 65plus'!G173)</f>
        <v>0.16310756593903683</v>
      </c>
      <c r="H218" s="34">
        <f>H173/SUM(H173,'Calculations 16to19'!H173,'Calculations 20to24'!H173,'Calculations 35to44'!H173,'Calculations 45to54'!H173,'Calculations 55to64'!H173,'Calculations 65plus'!H173)</f>
        <v>0.15919360815103292</v>
      </c>
      <c r="I218" s="34">
        <f>I173/SUM(I173,'Calculations 16to19'!I173,'Calculations 20to24'!I173,'Calculations 35to44'!I173,'Calculations 45to54'!I173,'Calculations 55to64'!I173,'Calculations 65plus'!I173)</f>
        <v>0.15499112384523395</v>
      </c>
      <c r="J218" s="34">
        <f>J173/SUM(J173,'Calculations 16to19'!J173,'Calculations 20to24'!J173,'Calculations 35to44'!J173,'Calculations 45to54'!J173,'Calculations 55to64'!J173,'Calculations 65plus'!J173)</f>
        <v>0.15178283332676717</v>
      </c>
      <c r="K218" s="34">
        <f>K173/SUM(K173,'Calculations 16to19'!K173,'Calculations 20to24'!K173,'Calculations 35to44'!K173,'Calculations 45to54'!K173,'Calculations 55to64'!K173,'Calculations 65plus'!K173)</f>
        <v>0.14937605763914727</v>
      </c>
      <c r="L218" s="34">
        <f>L173/SUM(L173,'Calculations 16to19'!L173,'Calculations 20to24'!L173,'Calculations 35to44'!L173,'Calculations 45to54'!L173,'Calculations 55to64'!L173,'Calculations 65plus'!L173)</f>
        <v>0.15066307873801416</v>
      </c>
      <c r="M218" s="34">
        <f>M173/SUM(M173,'Calculations 16to19'!M173,'Calculations 20to24'!M173,'Calculations 35to44'!M173,'Calculations 45to54'!M173,'Calculations 55to64'!M173,'Calculations 65plus'!M173)</f>
        <v>0.14882625800401894</v>
      </c>
      <c r="N218" s="34">
        <f>N173/SUM(N173,'Calculations 16to19'!N173,'Calculations 20to24'!N173,'Calculations 35to44'!N173,'Calculations 45to54'!N173,'Calculations 55to64'!N173,'Calculations 65plus'!N173)</f>
        <v>0.14699976957136998</v>
      </c>
      <c r="O218" s="34">
        <f>O173/SUM(O173,'Calculations 16to19'!O173,'Calculations 20to24'!O173,'Calculations 35to44'!O173,'Calculations 45to54'!O173,'Calculations 55to64'!O173,'Calculations 65plus'!O173)</f>
        <v>0.14518421306680382</v>
      </c>
      <c r="P218" s="34">
        <f>P173/SUM(P173,'Calculations 16to19'!P173,'Calculations 20to24'!P173,'Calculations 35to44'!P173,'Calculations 45to54'!P173,'Calculations 55to64'!P173,'Calculations 65plus'!P173)</f>
        <v>0.14338016353707181</v>
      </c>
      <c r="Q218" s="34">
        <f>Q173/SUM(Q173,'Calculations 16to19'!Q173,'Calculations 20to24'!Q173,'Calculations 35to44'!Q173,'Calculations 45to54'!Q173,'Calculations 55to64'!Q173,'Calculations 65plus'!Q173)</f>
        <v>0.14158817100442961</v>
      </c>
      <c r="R218" s="34">
        <f>R173/SUM(R173,'Calculations 16to19'!R173,'Calculations 20to24'!R173,'Calculations 35to44'!R173,'Calculations 45to54'!R173,'Calculations 55to64'!R173,'Calculations 65plus'!R173)</f>
        <v>0.13980876012888122</v>
      </c>
      <c r="S218" s="34">
        <f>S173/SUM(S173,'Calculations 16to19'!S173,'Calculations 20to24'!S173,'Calculations 35to44'!S173,'Calculations 45to54'!S173,'Calculations 55to64'!S173,'Calculations 65plus'!S173)</f>
        <v>0.13804242997216293</v>
      </c>
      <c r="T218" s="34">
        <f>T173/SUM(T173,'Calculations 16to19'!T173,'Calculations 20to24'!T173,'Calculations 35to44'!T173,'Calculations 45to54'!T173,'Calculations 55to64'!T173,'Calculations 65plus'!T173)</f>
        <v>0.13628965385821928</v>
      </c>
      <c r="U218" s="34">
        <f>U173/SUM(U173,'Calculations 16to19'!U173,'Calculations 20to24'!U173,'Calculations 35to44'!U173,'Calculations 45to54'!U173,'Calculations 55to64'!U173,'Calculations 65plus'!U173)</f>
        <v>0.13455087932475404</v>
      </c>
      <c r="V218" s="34">
        <f>V173/SUM(V173,'Calculations 16to19'!V173,'Calculations 20to24'!V173,'Calculations 35to44'!V173,'Calculations 45to54'!V173,'Calculations 55to64'!V173,'Calculations 65plus'!V173)</f>
        <v>0.13282652816031754</v>
      </c>
      <c r="W218" s="34">
        <f>W173/SUM(W173,'Calculations 16to19'!W173,'Calculations 20to24'!W173,'Calculations 35to44'!W173,'Calculations 45to54'!W173,'Calculations 55to64'!W173,'Calculations 65plus'!W173)</f>
        <v>0.13111699652131195</v>
      </c>
      <c r="X218" s="34">
        <f>X173/SUM(X173,'Calculations 16to19'!X173,'Calculations 20to24'!X173,'Calculations 35to44'!X173,'Calculations 45to54'!X173,'Calculations 55to64'!X173,'Calculations 65plus'!X173)</f>
        <v>0.12942265512328358</v>
      </c>
      <c r="Y218" s="34">
        <f>Y173/SUM(Y173,'Calculations 16to19'!Y173,'Calculations 20to24'!Y173,'Calculations 35to44'!Y173,'Calculations 45to54'!Y173,'Calculations 55to64'!Y173,'Calculations 65plus'!Y173)</f>
        <v>0.12774384950086154</v>
      </c>
      <c r="Z218" s="34">
        <f>Z173/SUM(Z173,'Calculations 16to19'!Z173,'Calculations 20to24'!Z173,'Calculations 35to44'!Z173,'Calculations 45to54'!Z173,'Calculations 55to64'!Z173,'Calculations 65plus'!Z173)</f>
        <v>0.12608090033077743</v>
      </c>
      <c r="AA218" s="34">
        <f>AA173/SUM(AA173,'Calculations 16to19'!AA173,'Calculations 20to24'!AA173,'Calculations 35to44'!AA173,'Calculations 45to54'!AA173,'Calculations 55to64'!AA173,'Calculations 65plus'!AA173)</f>
        <v>0.1244341038124598</v>
      </c>
      <c r="AB218" s="34">
        <f>AB173/SUM(AB173,'Calculations 16to19'!AB173,'Calculations 20to24'!AB173,'Calculations 35to44'!AB173,'Calculations 45to54'!AB173,'Calculations 55to64'!AB173,'Calculations 65plus'!AB173)</f>
        <v>0.12280373210082769</v>
      </c>
      <c r="AC218" s="34">
        <f>AC173/SUM(AC173,'Calculations 16to19'!AC173,'Calculations 20to24'!AC173,'Calculations 35to44'!AC173,'Calculations 45to54'!AC173,'Calculations 55to64'!AC173,'Calculations 65plus'!AC173)</f>
        <v>0.12119003378603778</v>
      </c>
      <c r="AD218" s="34">
        <f>AD173/SUM(AD173,'Calculations 16to19'!AD173,'Calculations 20to24'!AD173,'Calculations 35to44'!AD173,'Calculations 45to54'!AD173,'Calculations 55to64'!AD173,'Calculations 65plus'!AD173)</f>
        <v>0.1195932344151012</v>
      </c>
      <c r="AE218" s="34">
        <f>AE173/SUM(AE173,'Calculations 16to19'!AE173,'Calculations 20to24'!AE173,'Calculations 35to44'!AE173,'Calculations 45to54'!AE173,'Calculations 55to64'!AE173,'Calculations 65plus'!AE173)</f>
        <v>0.11801353705046573</v>
      </c>
      <c r="AF218" s="34">
        <f>AF173/SUM(AF173,'Calculations 16to19'!AF173,'Calculations 20to24'!AF173,'Calculations 35to44'!AF173,'Calculations 45to54'!AF173,'Calculations 55to64'!AF173,'Calculations 65plus'!AF173)</f>
        <v>0.11645112286085696</v>
      </c>
    </row>
    <row r="219" spans="1:32" x14ac:dyDescent="0.2">
      <c r="A219" s="12" t="s">
        <v>52</v>
      </c>
      <c r="B219" s="34">
        <f>B174/SUM(B174,'Calculations 16to19'!B174,'Calculations 20to24'!B174,'Calculations 35to44'!B174,'Calculations 45to54'!B174,'Calculations 55to64'!B174,'Calculations 65plus'!B174)</f>
        <v>0.2556730615932401</v>
      </c>
      <c r="C219" s="34">
        <f>C174/SUM(C174,'Calculations 16to19'!C174,'Calculations 20to24'!C174,'Calculations 35to44'!C174,'Calculations 45to54'!C174,'Calculations 55to64'!C174,'Calculations 65plus'!C174)</f>
        <v>0.25660162567210038</v>
      </c>
      <c r="D219" s="34">
        <f>D174/SUM(D174,'Calculations 16to19'!D174,'Calculations 20to24'!D174,'Calculations 35to44'!D174,'Calculations 45to54'!D174,'Calculations 55to64'!D174,'Calculations 65plus'!D174)</f>
        <v>0.25749106858596554</v>
      </c>
      <c r="E219" s="34">
        <f>E174/SUM(E174,'Calculations 16to19'!E174,'Calculations 20to24'!E174,'Calculations 35to44'!E174,'Calculations 45to54'!E174,'Calculations 55to64'!E174,'Calculations 65plus'!E174)</f>
        <v>0.25701402889949848</v>
      </c>
      <c r="F219" s="34">
        <f>F174/SUM(F174,'Calculations 16to19'!F174,'Calculations 20to24'!F174,'Calculations 35to44'!F174,'Calculations 45to54'!F174,'Calculations 55to64'!F174,'Calculations 65plus'!F174)</f>
        <v>0.25480061343380994</v>
      </c>
      <c r="G219" s="34">
        <f>G174/SUM(G174,'Calculations 16to19'!G174,'Calculations 20to24'!G174,'Calculations 35to44'!G174,'Calculations 45to54'!G174,'Calculations 55to64'!G174,'Calculations 65plus'!G174)</f>
        <v>0.25079962239698039</v>
      </c>
      <c r="H219" s="34">
        <f>H174/SUM(H174,'Calculations 16to19'!H174,'Calculations 20to24'!H174,'Calculations 35to44'!H174,'Calculations 45to54'!H174,'Calculations 55to64'!H174,'Calculations 65plus'!H174)</f>
        <v>0.24538247049774548</v>
      </c>
      <c r="I219" s="34">
        <f>I174/SUM(I174,'Calculations 16to19'!I174,'Calculations 20to24'!I174,'Calculations 35to44'!I174,'Calculations 45to54'!I174,'Calculations 55to64'!I174,'Calculations 65plus'!I174)</f>
        <v>0.239313720318414</v>
      </c>
      <c r="J219" s="34">
        <f>J174/SUM(J174,'Calculations 16to19'!J174,'Calculations 20to24'!J174,'Calculations 35to44'!J174,'Calculations 45to54'!J174,'Calculations 55to64'!J174,'Calculations 65plus'!J174)</f>
        <v>0.23457146435009837</v>
      </c>
      <c r="K219" s="34">
        <f>K174/SUM(K174,'Calculations 16to19'!K174,'Calculations 20to24'!K174,'Calculations 35to44'!K174,'Calculations 45to54'!K174,'Calculations 55to64'!K174,'Calculations 65plus'!K174)</f>
        <v>0.23101276192173587</v>
      </c>
      <c r="L219" s="34">
        <f>L174/SUM(L174,'Calculations 16to19'!L174,'Calculations 20to24'!L174,'Calculations 35to44'!L174,'Calculations 45to54'!L174,'Calculations 55to64'!L174,'Calculations 65plus'!L174)</f>
        <v>0.2331887756792938</v>
      </c>
      <c r="M219" s="34">
        <f>M174/SUM(M174,'Calculations 16to19'!M174,'Calculations 20to24'!M174,'Calculations 35to44'!M174,'Calculations 45to54'!M174,'Calculations 55to64'!M174,'Calculations 65plus'!M174)</f>
        <v>0.23058509100688668</v>
      </c>
      <c r="N219" s="34">
        <f>N174/SUM(N174,'Calculations 16to19'!N174,'Calculations 20to24'!N174,'Calculations 35to44'!N174,'Calculations 45to54'!N174,'Calculations 55to64'!N174,'Calculations 65plus'!N174)</f>
        <v>0.227984942987114</v>
      </c>
      <c r="O219" s="34">
        <f>O174/SUM(O174,'Calculations 16to19'!O174,'Calculations 20to24'!O174,'Calculations 35to44'!O174,'Calculations 45to54'!O174,'Calculations 55to64'!O174,'Calculations 65plus'!O174)</f>
        <v>0.22538954332780306</v>
      </c>
      <c r="P219" s="34">
        <f>P174/SUM(P174,'Calculations 16to19'!P174,'Calculations 20to24'!P174,'Calculations 35to44'!P174,'Calculations 45to54'!P174,'Calculations 55to64'!P174,'Calculations 65plus'!P174)</f>
        <v>0.2228000655154988</v>
      </c>
      <c r="Q219" s="34">
        <f>Q174/SUM(Q174,'Calculations 16to19'!Q174,'Calculations 20to24'!Q174,'Calculations 35to44'!Q174,'Calculations 45to54'!Q174,'Calculations 55to64'!Q174,'Calculations 65plus'!Q174)</f>
        <v>0.22021764430861188</v>
      </c>
      <c r="R219" s="34">
        <f>R174/SUM(R174,'Calculations 16to19'!R174,'Calculations 20to24'!R174,'Calculations 35to44'!R174,'Calculations 45to54'!R174,'Calculations 55to64'!R174,'Calculations 65plus'!R174)</f>
        <v>0.21764337533087491</v>
      </c>
      <c r="S219" s="34">
        <f>S174/SUM(S174,'Calculations 16to19'!S174,'Calculations 20to24'!S174,'Calculations 35to44'!S174,'Calculations 45to54'!S174,'Calculations 55to64'!S174,'Calculations 65plus'!S174)</f>
        <v>0.21507831476258299</v>
      </c>
      <c r="T219" s="34">
        <f>T174/SUM(T174,'Calculations 16to19'!T174,'Calculations 20to24'!T174,'Calculations 35to44'!T174,'Calculations 45to54'!T174,'Calculations 55to64'!T174,'Calculations 65plus'!T174)</f>
        <v>0.21252347912678829</v>
      </c>
      <c r="U219" s="34">
        <f>U174/SUM(U174,'Calculations 16to19'!U174,'Calculations 20to24'!U174,'Calculations 35to44'!U174,'Calculations 45to54'!U174,'Calculations 55to64'!U174,'Calculations 65plus'!U174)</f>
        <v>0.20997984516736332</v>
      </c>
      <c r="V219" s="34">
        <f>V174/SUM(V174,'Calculations 16to19'!V174,'Calculations 20to24'!V174,'Calculations 35to44'!V174,'Calculations 45to54'!V174,'Calculations 55to64'!V174,'Calculations 65plus'!V174)</f>
        <v>0.20744834981560406</v>
      </c>
      <c r="W219" s="34">
        <f>W174/SUM(W174,'Calculations 16to19'!W174,'Calculations 20to24'!W174,'Calculations 35to44'!W174,'Calculations 45to54'!W174,'Calculations 55to64'!W174,'Calculations 65plus'!W174)</f>
        <v>0.20492989024182734</v>
      </c>
      <c r="X219" s="34">
        <f>X174/SUM(X174,'Calculations 16to19'!X174,'Calculations 20to24'!X174,'Calculations 35to44'!X174,'Calculations 45to54'!X174,'Calculations 55to64'!X174,'Calculations 65plus'!X174)</f>
        <v>0.20242532398825666</v>
      </c>
      <c r="Y219" s="34">
        <f>Y174/SUM(Y174,'Calculations 16to19'!Y174,'Calculations 20to24'!Y174,'Calculations 35to44'!Y174,'Calculations 45to54'!Y174,'Calculations 55to64'!Y174,'Calculations 65plus'!Y174)</f>
        <v>0.19993546917930988</v>
      </c>
      <c r="Z219" s="34">
        <f>Z174/SUM(Z174,'Calculations 16to19'!Z174,'Calculations 20to24'!Z174,'Calculations 35to44'!Z174,'Calculations 45to54'!Z174,'Calculations 55to64'!Z174,'Calculations 65plus'!Z174)</f>
        <v>0.19746110480531001</v>
      </c>
      <c r="AA219" s="34">
        <f>AA174/SUM(AA174,'Calculations 16to19'!AA174,'Calculations 20to24'!AA174,'Calculations 35to44'!AA174,'Calculations 45to54'!AA174,'Calculations 55to64'!AA174,'Calculations 65plus'!AA174)</f>
        <v>0.19500297107551245</v>
      </c>
      <c r="AB219" s="34">
        <f>AB174/SUM(AB174,'Calculations 16to19'!AB174,'Calculations 20to24'!AB174,'Calculations 35to44'!AB174,'Calculations 45to54'!AB174,'Calculations 55to64'!AB174,'Calculations 65plus'!AB174)</f>
        <v>0.19256176983629639</v>
      </c>
      <c r="AC219" s="34">
        <f>AC174/SUM(AC174,'Calculations 16to19'!AC174,'Calculations 20to24'!AC174,'Calculations 35to44'!AC174,'Calculations 45to54'!AC174,'Calculations 55to64'!AC174,'Calculations 65plus'!AC174)</f>
        <v>0.19013816505031217</v>
      </c>
      <c r="AD219" s="34">
        <f>AD174/SUM(AD174,'Calculations 16to19'!AD174,'Calculations 20to24'!AD174,'Calculations 35to44'!AD174,'Calculations 45to54'!AD174,'Calculations 55to64'!AD174,'Calculations 65plus'!AD174)</f>
        <v>0.1877327833323541</v>
      </c>
      <c r="AE219" s="34">
        <f>AE174/SUM(AE174,'Calculations 16to19'!AE174,'Calculations 20to24'!AE174,'Calculations 35to44'!AE174,'Calculations 45to54'!AE174,'Calculations 55to64'!AE174,'Calculations 65plus'!AE174)</f>
        <v>0.18534621453773265</v>
      </c>
      <c r="AF219" s="34">
        <f>AF174/SUM(AF174,'Calculations 16to19'!AF174,'Calculations 20to24'!AF174,'Calculations 35to44'!AF174,'Calculations 45to54'!AF174,'Calculations 55to64'!AF174,'Calculations 65plus'!AF174)</f>
        <v>0.18297901239894473</v>
      </c>
    </row>
    <row r="220" spans="1:32" x14ac:dyDescent="0.2">
      <c r="A220" s="12" t="s">
        <v>53</v>
      </c>
      <c r="B220" s="34">
        <f>B175/SUM(B175,'Calculations 16to19'!B175,'Calculations 20to24'!B175,'Calculations 35to44'!B175,'Calculations 45to54'!B175,'Calculations 55to64'!B175,'Calculations 65plus'!B175)</f>
        <v>0.2015462543321781</v>
      </c>
      <c r="C220" s="34">
        <f>C175/SUM(C175,'Calculations 16to19'!C175,'Calculations 20to24'!C175,'Calculations 35to44'!C175,'Calculations 45to54'!C175,'Calculations 55to64'!C175,'Calculations 65plus'!C175)</f>
        <v>0.20259350844128987</v>
      </c>
      <c r="D220" s="34">
        <f>D175/SUM(D175,'Calculations 16to19'!D175,'Calculations 20to24'!D175,'Calculations 35to44'!D175,'Calculations 45to54'!D175,'Calculations 55to64'!D175,'Calculations 65plus'!D175)</f>
        <v>0.20353819703560519</v>
      </c>
      <c r="E220" s="34">
        <f>E175/SUM(E175,'Calculations 16to19'!E175,'Calculations 20to24'!E175,'Calculations 35to44'!E175,'Calculations 45to54'!E175,'Calculations 55to64'!E175,'Calculations 65plus'!E175)</f>
        <v>0.20334047684480319</v>
      </c>
      <c r="F220" s="34">
        <f>F175/SUM(F175,'Calculations 16to19'!F175,'Calculations 20to24'!F175,'Calculations 35to44'!F175,'Calculations 45to54'!F175,'Calculations 55to64'!F175,'Calculations 65plus'!F175)</f>
        <v>0.20165433260748195</v>
      </c>
      <c r="G220" s="34">
        <f>G175/SUM(G175,'Calculations 16to19'!G175,'Calculations 20to24'!G175,'Calculations 35to44'!G175,'Calculations 45to54'!G175,'Calculations 55to64'!G175,'Calculations 65plus'!G175)</f>
        <v>0.19833823210632354</v>
      </c>
      <c r="H220" s="34">
        <f>H175/SUM(H175,'Calculations 16to19'!H175,'Calculations 20to24'!H175,'Calculations 35to44'!H175,'Calculations 45to54'!H175,'Calculations 55to64'!H175,'Calculations 65plus'!H175)</f>
        <v>0.19389806718209768</v>
      </c>
      <c r="I220" s="34">
        <f>I175/SUM(I175,'Calculations 16to19'!I175,'Calculations 20to24'!I175,'Calculations 35to44'!I175,'Calculations 45to54'!I175,'Calculations 55to64'!I175,'Calculations 65plus'!I175)</f>
        <v>0.18891518386127135</v>
      </c>
      <c r="J220" s="34">
        <f>J175/SUM(J175,'Calculations 16to19'!J175,'Calculations 20to24'!J175,'Calculations 35to44'!J175,'Calculations 45to54'!J175,'Calculations 55to64'!J175,'Calculations 65plus'!J175)</f>
        <v>0.18500359372342245</v>
      </c>
      <c r="K220" s="34">
        <f>K175/SUM(K175,'Calculations 16to19'!K175,'Calculations 20to24'!K175,'Calculations 35to44'!K175,'Calculations 45to54'!K175,'Calculations 55to64'!K175,'Calculations 65plus'!K175)</f>
        <v>0.18203983445266092</v>
      </c>
      <c r="L220" s="34">
        <f>L175/SUM(L175,'Calculations 16to19'!L175,'Calculations 20to24'!L175,'Calculations 35to44'!L175,'Calculations 45to54'!L175,'Calculations 55to64'!L175,'Calculations 65plus'!L175)</f>
        <v>0.18420702981520623</v>
      </c>
      <c r="M220" s="34">
        <f>M175/SUM(M175,'Calculations 16to19'!M175,'Calculations 20to24'!M175,'Calculations 35to44'!M175,'Calculations 45to54'!M175,'Calculations 55to64'!M175,'Calculations 65plus'!M175)</f>
        <v>0.18218420367463517</v>
      </c>
      <c r="N220" s="34">
        <f>N175/SUM(N175,'Calculations 16to19'!N175,'Calculations 20to24'!N175,'Calculations 35to44'!N175,'Calculations 45to54'!N175,'Calculations 55to64'!N175,'Calculations 65plus'!N175)</f>
        <v>0.18016722765076079</v>
      </c>
      <c r="O220" s="34">
        <f>O175/SUM(O175,'Calculations 16to19'!O175,'Calculations 20to24'!O175,'Calculations 35to44'!O175,'Calculations 45to54'!O175,'Calculations 55to64'!O175,'Calculations 65plus'!O175)</f>
        <v>0.17815680234506492</v>
      </c>
      <c r="P220" s="34">
        <f>P175/SUM(P175,'Calculations 16to19'!P175,'Calculations 20to24'!P175,'Calculations 35to44'!P175,'Calculations 45to54'!P175,'Calculations 55to64'!P175,'Calculations 65plus'!P175)</f>
        <v>0.17615360854252643</v>
      </c>
      <c r="Q220" s="34">
        <f>Q175/SUM(Q175,'Calculations 16to19'!Q175,'Calculations 20to24'!Q175,'Calculations 35to44'!Q175,'Calculations 45to54'!Q175,'Calculations 55to64'!Q175,'Calculations 65plus'!Q175)</f>
        <v>0.1741583066342573</v>
      </c>
      <c r="R220" s="34">
        <f>R175/SUM(R175,'Calculations 16to19'!R175,'Calculations 20to24'!R175,'Calculations 35to44'!R175,'Calculations 45to54'!R175,'Calculations 55to64'!R175,'Calculations 65plus'!R175)</f>
        <v>0.17217153611364311</v>
      </c>
      <c r="S220" s="34">
        <f>S175/SUM(S175,'Calculations 16to19'!S175,'Calculations 20to24'!S175,'Calculations 35to44'!S175,'Calculations 45to54'!S175,'Calculations 55to64'!S175,'Calculations 65plus'!S175)</f>
        <v>0.17019391514424884</v>
      </c>
      <c r="T220" s="34">
        <f>T175/SUM(T175,'Calculations 16to19'!T175,'Calculations 20to24'!T175,'Calculations 35to44'!T175,'Calculations 45to54'!T175,'Calculations 55to64'!T175,'Calculations 65plus'!T175)</f>
        <v>0.16822604019752876</v>
      </c>
      <c r="U220" s="34">
        <f>U175/SUM(U175,'Calculations 16to19'!U175,'Calculations 20to24'!U175,'Calculations 35to44'!U175,'Calculations 45to54'!U175,'Calculations 55to64'!U175,'Calculations 65plus'!U175)</f>
        <v>0.16626848575819603</v>
      </c>
      <c r="V220" s="34">
        <f>V175/SUM(V175,'Calculations 16to19'!V175,'Calculations 20to24'!V175,'Calculations 35to44'!V175,'Calculations 45to54'!V175,'Calculations 55to64'!V175,'Calculations 65plus'!V175)</f>
        <v>0.16432180409492952</v>
      </c>
      <c r="W220" s="34">
        <f>W175/SUM(W175,'Calculations 16to19'!W175,'Calculations 20to24'!W175,'Calculations 35to44'!W175,'Calculations 45to54'!W175,'Calculations 55to64'!W175,'Calculations 65plus'!W175)</f>
        <v>0.16238652509394616</v>
      </c>
      <c r="X220" s="34">
        <f>X175/SUM(X175,'Calculations 16to19'!X175,'Calculations 20to24'!X175,'Calculations 35to44'!X175,'Calculations 45to54'!X175,'Calculations 55to64'!X175,'Calculations 65plus'!X175)</f>
        <v>0.16046315615285917</v>
      </c>
      <c r="Y220" s="34">
        <f>Y175/SUM(Y175,'Calculations 16to19'!Y175,'Calculations 20to24'!Y175,'Calculations 35to44'!Y175,'Calculations 45to54'!Y175,'Calculations 55to64'!Y175,'Calculations 65plus'!Y175)</f>
        <v>0.15855218213211156</v>
      </c>
      <c r="Z220" s="34">
        <f>Z175/SUM(Z175,'Calculations 16to19'!Z175,'Calculations 20to24'!Z175,'Calculations 35to44'!Z175,'Calculations 45to54'!Z175,'Calculations 55to64'!Z175,'Calculations 65plus'!Z175)</f>
        <v>0.15665406536122489</v>
      </c>
      <c r="AA220" s="34">
        <f>AA175/SUM(AA175,'Calculations 16to19'!AA175,'Calculations 20to24'!AA175,'Calculations 35to44'!AA175,'Calculations 45to54'!AA175,'Calculations 55to64'!AA175,'Calculations 65plus'!AA175)</f>
        <v>0.15476924569700864</v>
      </c>
      <c r="AB220" s="34">
        <f>AB175/SUM(AB175,'Calculations 16to19'!AB175,'Calculations 20to24'!AB175,'Calculations 35to44'!AB175,'Calculations 45to54'!AB175,'Calculations 55to64'!AB175,'Calculations 65plus'!AB175)</f>
        <v>0.15289814063085583</v>
      </c>
      <c r="AC220" s="34">
        <f>AC175/SUM(AC175,'Calculations 16to19'!AC175,'Calculations 20to24'!AC175,'Calculations 35to44'!AC175,'Calculations 45to54'!AC175,'Calculations 55to64'!AC175,'Calculations 65plus'!AC175)</f>
        <v>0.15104114544221234</v>
      </c>
      <c r="AD220" s="34">
        <f>AD175/SUM(AD175,'Calculations 16to19'!AD175,'Calculations 20to24'!AD175,'Calculations 35to44'!AD175,'Calculations 45to54'!AD175,'Calculations 55to64'!AD175,'Calculations 65plus'!AD175)</f>
        <v>0.14919863339529937</v>
      </c>
      <c r="AE220" s="34">
        <f>AE175/SUM(AE175,'Calculations 16to19'!AE175,'Calculations 20to24'!AE175,'Calculations 35to44'!AE175,'Calculations 45to54'!AE175,'Calculations 55to64'!AE175,'Calculations 65plus'!AE175)</f>
        <v>0.14737095597617228</v>
      </c>
      <c r="AF220" s="34">
        <f>AF175/SUM(AF175,'Calculations 16to19'!AF175,'Calculations 20to24'!AF175,'Calculations 35to44'!AF175,'Calculations 45to54'!AF175,'Calculations 55to64'!AF175,'Calculations 65plus'!AF175)</f>
        <v>0.14555844316722388</v>
      </c>
    </row>
    <row r="221" spans="1:32" x14ac:dyDescent="0.2">
      <c r="A221" s="12" t="s">
        <v>54</v>
      </c>
      <c r="B221" s="34">
        <f>B176/SUM(B176,'Calculations 16to19'!B176,'Calculations 20to24'!B176,'Calculations 35to44'!B176,'Calculations 45to54'!B176,'Calculations 55to64'!B176,'Calculations 65plus'!B176)</f>
        <v>0.20897531787584137</v>
      </c>
      <c r="C221" s="34">
        <f>C176/SUM(C176,'Calculations 16to19'!C176,'Calculations 20to24'!C176,'Calculations 35to44'!C176,'Calculations 45to54'!C176,'Calculations 55to64'!C176,'Calculations 65plus'!C176)</f>
        <v>0.21003774191455898</v>
      </c>
      <c r="D221" s="34">
        <f>D176/SUM(D176,'Calculations 16to19'!D176,'Calculations 20to24'!D176,'Calculations 35to44'!D176,'Calculations 45to54'!D176,'Calculations 55to64'!D176,'Calculations 65plus'!D176)</f>
        <v>0.21101199257512956</v>
      </c>
      <c r="E221" s="34">
        <f>E176/SUM(E176,'Calculations 16to19'!E176,'Calculations 20to24'!E176,'Calculations 35to44'!E176,'Calculations 45to54'!E176,'Calculations 55to64'!E176,'Calculations 65plus'!E176)</f>
        <v>0.21079932488550412</v>
      </c>
      <c r="F221" s="34">
        <f>F176/SUM(F176,'Calculations 16to19'!F176,'Calculations 20to24'!F176,'Calculations 35to44'!F176,'Calculations 45to54'!F176,'Calculations 55to64'!F176,'Calculations 65plus'!F176)</f>
        <v>0.20907298544459899</v>
      </c>
      <c r="G221" s="34">
        <f>G176/SUM(G176,'Calculations 16to19'!G176,'Calculations 20to24'!G176,'Calculations 35to44'!G176,'Calculations 45to54'!G176,'Calculations 55to64'!G176,'Calculations 65plus'!G176)</f>
        <v>0.2057678706995712</v>
      </c>
      <c r="H221" s="34">
        <f>H176/SUM(H176,'Calculations 16to19'!H176,'Calculations 20to24'!H176,'Calculations 35to44'!H176,'Calculations 45to54'!H176,'Calculations 55to64'!H176,'Calculations 65plus'!H176)</f>
        <v>0.20126081475180194</v>
      </c>
      <c r="I221" s="34">
        <f>I176/SUM(I176,'Calculations 16to19'!I176,'Calculations 20to24'!I176,'Calculations 35to44'!I176,'Calculations 45to54'!I176,'Calculations 55to64'!I176,'Calculations 65plus'!I176)</f>
        <v>0.19613918062521743</v>
      </c>
      <c r="J221" s="34">
        <f>J176/SUM(J176,'Calculations 16to19'!J176,'Calculations 20to24'!J176,'Calculations 35to44'!J176,'Calculations 45to54'!J176,'Calculations 55to64'!J176,'Calculations 65plus'!J176)</f>
        <v>0.19213032407706704</v>
      </c>
      <c r="K221" s="34">
        <f>K176/SUM(K176,'Calculations 16to19'!K176,'Calculations 20to24'!K176,'Calculations 35to44'!K176,'Calculations 45to54'!K176,'Calculations 55to64'!K176,'Calculations 65plus'!K176)</f>
        <v>0.18914524180364412</v>
      </c>
      <c r="L221" s="34">
        <f>L176/SUM(L176,'Calculations 16to19'!L176,'Calculations 20to24'!L176,'Calculations 35to44'!L176,'Calculations 45to54'!L176,'Calculations 55to64'!L176,'Calculations 65plus'!L176)</f>
        <v>0.19133943659646341</v>
      </c>
      <c r="M221" s="34">
        <f>M176/SUM(M176,'Calculations 16to19'!M176,'Calculations 20to24'!M176,'Calculations 35to44'!M176,'Calculations 45to54'!M176,'Calculations 55to64'!M176,'Calculations 65plus'!M176)</f>
        <v>0.18926856474048986</v>
      </c>
      <c r="N221" s="34">
        <f>N176/SUM(N176,'Calculations 16to19'!N176,'Calculations 20to24'!N176,'Calculations 35to44'!N176,'Calculations 45to54'!N176,'Calculations 55to64'!N176,'Calculations 65plus'!N176)</f>
        <v>0.18720123292133861</v>
      </c>
      <c r="O221" s="34">
        <f>O176/SUM(O176,'Calculations 16to19'!O176,'Calculations 20to24'!O176,'Calculations 35to44'!O176,'Calculations 45to54'!O176,'Calculations 55to64'!O176,'Calculations 65plus'!O176)</f>
        <v>0.18513829000610094</v>
      </c>
      <c r="P221" s="34">
        <f>P176/SUM(P176,'Calculations 16to19'!P176,'Calculations 20to24'!P176,'Calculations 35to44'!P176,'Calculations 45to54'!P176,'Calculations 55to64'!P176,'Calculations 65plus'!P176)</f>
        <v>0.18308056029446826</v>
      </c>
      <c r="Q221" s="34">
        <f>Q176/SUM(Q176,'Calculations 16to19'!Q176,'Calculations 20to24'!Q176,'Calculations 35to44'!Q176,'Calculations 45to54'!Q176,'Calculations 55to64'!Q176,'Calculations 65plus'!Q176)</f>
        <v>0.18102884300651095</v>
      </c>
      <c r="R221" s="34">
        <f>R176/SUM(R176,'Calculations 16to19'!R176,'Calculations 20to24'!R176,'Calculations 35to44'!R176,'Calculations 45to54'!R176,'Calculations 55to64'!R176,'Calculations 65plus'!R176)</f>
        <v>0.17898391184420873</v>
      </c>
      <c r="S221" s="34">
        <f>S176/SUM(S176,'Calculations 16to19'!S176,'Calculations 20to24'!S176,'Calculations 35to44'!S176,'Calculations 45to54'!S176,'Calculations 55to64'!S176,'Calculations 65plus'!S176)</f>
        <v>0.1769465146252093</v>
      </c>
      <c r="T221" s="34">
        <f>T176/SUM(T176,'Calculations 16to19'!T176,'Calculations 20to24'!T176,'Calculations 35to44'!T176,'Calculations 45to54'!T176,'Calculations 55to64'!T176,'Calculations 65plus'!T176)</f>
        <v>0.17491737298704246</v>
      </c>
      <c r="U221" s="34">
        <f>U176/SUM(U176,'Calculations 16to19'!U176,'Calculations 20to24'!U176,'Calculations 35to44'!U176,'Calculations 45to54'!U176,'Calculations 55to64'!U176,'Calculations 65plus'!U176)</f>
        <v>0.17289718215981564</v>
      </c>
      <c r="V221" s="34">
        <f>V176/SUM(V176,'Calculations 16to19'!V176,'Calculations 20to24'!V176,'Calculations 35to44'!V176,'Calculations 45to54'!V176,'Calculations 55to64'!V176,'Calculations 65plus'!V176)</f>
        <v>0.17088661080521358</v>
      </c>
      <c r="W221" s="34">
        <f>W176/SUM(W176,'Calculations 16to19'!W176,'Calculations 20to24'!W176,'Calculations 35to44'!W176,'Calculations 45to54'!W176,'Calculations 55to64'!W176,'Calculations 65plus'!W176)</f>
        <v>0.16888630091945073</v>
      </c>
      <c r="X221" s="34">
        <f>X176/SUM(X176,'Calculations 16to19'!X176,'Calculations 20to24'!X176,'Calculations 35to44'!X176,'Calculations 45to54'!X176,'Calculations 55to64'!X176,'Calculations 65plus'!X176)</f>
        <v>0.16689686779769428</v>
      </c>
      <c r="Y221" s="34">
        <f>Y176/SUM(Y176,'Calculations 16to19'!Y176,'Calculations 20to24'!Y176,'Calculations 35to44'!Y176,'Calculations 45to54'!Y176,'Calculations 55to64'!Y176,'Calculations 65plus'!Y176)</f>
        <v>0.1649189000573196</v>
      </c>
      <c r="Z221" s="34">
        <f>Z176/SUM(Z176,'Calculations 16to19'!Z176,'Calculations 20to24'!Z176,'Calculations 35to44'!Z176,'Calculations 45to54'!Z176,'Calculations 55to64'!Z176,'Calculations 65plus'!Z176)</f>
        <v>0.16295295971728596</v>
      </c>
      <c r="AA221" s="34">
        <f>AA176/SUM(AA176,'Calculations 16to19'!AA176,'Calculations 20to24'!AA176,'Calculations 35to44'!AA176,'Calculations 45to54'!AA176,'Calculations 55to64'!AA176,'Calculations 65plus'!AA176)</f>
        <v>0.16099958233080644</v>
      </c>
      <c r="AB221" s="34">
        <f>AB176/SUM(AB176,'Calculations 16to19'!AB176,'Calculations 20to24'!AB176,'Calculations 35to44'!AB176,'Calculations 45to54'!AB176,'Calculations 55to64'!AB176,'Calculations 65plus'!AB176)</f>
        <v>0.1590592771684384</v>
      </c>
      <c r="AC221" s="34">
        <f>AC176/SUM(AC176,'Calculations 16to19'!AC176,'Calculations 20to24'!AC176,'Calculations 35to44'!AC176,'Calculations 45to54'!AC176,'Calculations 55to64'!AC176,'Calculations 65plus'!AC176)</f>
        <v>0.15713252744867004</v>
      </c>
      <c r="AD221" s="34">
        <f>AD176/SUM(AD176,'Calculations 16to19'!AD176,'Calculations 20to24'!AD176,'Calculations 35to44'!AD176,'Calculations 45to54'!AD176,'Calculations 55to64'!AD176,'Calculations 65plus'!AD176)</f>
        <v>0.15521979061304281</v>
      </c>
      <c r="AE221" s="34">
        <f>AE176/SUM(AE176,'Calculations 16to19'!AE176,'Calculations 20to24'!AE176,'Calculations 35to44'!AE176,'Calculations 45to54'!AE176,'Calculations 55to64'!AE176,'Calculations 65plus'!AE176)</f>
        <v>0.15332149864284406</v>
      </c>
      <c r="AF221" s="34">
        <f>AF176/SUM(AF176,'Calculations 16to19'!AF176,'Calculations 20to24'!AF176,'Calculations 35to44'!AF176,'Calculations 45to54'!AF176,'Calculations 55to64'!AF176,'Calculations 65plus'!AF176)</f>
        <v>0.15143805841440633</v>
      </c>
    </row>
    <row r="222" spans="1:32" x14ac:dyDescent="0.2">
      <c r="A222" s="12" t="s">
        <v>55</v>
      </c>
      <c r="B222" s="34">
        <f>B177/SUM(B177,'Calculations 16to19'!B177,'Calculations 20to24'!B177,'Calculations 35to44'!B177,'Calculations 45to54'!B177,'Calculations 55to64'!B177,'Calculations 65plus'!B177)</f>
        <v>0.24682903303592957</v>
      </c>
      <c r="C222" s="34">
        <f>C177/SUM(C177,'Calculations 16to19'!C177,'Calculations 20to24'!C177,'Calculations 35to44'!C177,'Calculations 45to54'!C177,'Calculations 55to64'!C177,'Calculations 65plus'!C177)</f>
        <v>0.24789687771597965</v>
      </c>
      <c r="D222" s="34">
        <f>D177/SUM(D177,'Calculations 16to19'!D177,'Calculations 20to24'!D177,'Calculations 35to44'!D177,'Calculations 45to54'!D177,'Calculations 55to64'!D177,'Calculations 65plus'!D177)</f>
        <v>0.24893778382150047</v>
      </c>
      <c r="E222" s="34">
        <f>E177/SUM(E177,'Calculations 16to19'!E177,'Calculations 20to24'!E177,'Calculations 35to44'!E177,'Calculations 45to54'!E177,'Calculations 55to64'!E177,'Calculations 65plus'!E177)</f>
        <v>0.24864518011430753</v>
      </c>
      <c r="F222" s="34">
        <f>F177/SUM(F177,'Calculations 16to19'!F177,'Calculations 20to24'!F177,'Calculations 35to44'!F177,'Calculations 45to54'!F177,'Calculations 55to64'!F177,'Calculations 65plus'!F177)</f>
        <v>0.24663956338817228</v>
      </c>
      <c r="G222" s="34">
        <f>G177/SUM(G177,'Calculations 16to19'!G177,'Calculations 20to24'!G177,'Calculations 35to44'!G177,'Calculations 45to54'!G177,'Calculations 55to64'!G177,'Calculations 65plus'!G177)</f>
        <v>0.24287940375377079</v>
      </c>
      <c r="H222" s="34">
        <f>H177/SUM(H177,'Calculations 16to19'!H177,'Calculations 20to24'!H177,'Calculations 35to44'!H177,'Calculations 45to54'!H177,'Calculations 55to64'!H177,'Calculations 65plus'!H177)</f>
        <v>0.23771917699019235</v>
      </c>
      <c r="I222" s="34">
        <f>I177/SUM(I177,'Calculations 16to19'!I177,'Calculations 20to24'!I177,'Calculations 35to44'!I177,'Calculations 45to54'!I177,'Calculations 55to64'!I177,'Calculations 65plus'!I177)</f>
        <v>0.23190027981482586</v>
      </c>
      <c r="J222" s="34">
        <f>J177/SUM(J177,'Calculations 16to19'!J177,'Calculations 20to24'!J177,'Calculations 35to44'!J177,'Calculations 45to54'!J177,'Calculations 55to64'!J177,'Calculations 65plus'!J177)</f>
        <v>0.22739132901802717</v>
      </c>
      <c r="K222" s="34">
        <f>K177/SUM(K177,'Calculations 16to19'!K177,'Calculations 20to24'!K177,'Calculations 35to44'!K177,'Calculations 45to54'!K177,'Calculations 55to64'!K177,'Calculations 65plus'!K177)</f>
        <v>0.22406335224067583</v>
      </c>
      <c r="L222" s="34">
        <f>L177/SUM(L177,'Calculations 16to19'!L177,'Calculations 20to24'!L177,'Calculations 35to44'!L177,'Calculations 45to54'!L177,'Calculations 55to64'!L177,'Calculations 65plus'!L177)</f>
        <v>0.2263345040483577</v>
      </c>
      <c r="M222" s="34">
        <f>M177/SUM(M177,'Calculations 16to19'!M177,'Calculations 20to24'!M177,'Calculations 35to44'!M177,'Calculations 45to54'!M177,'Calculations 55to64'!M177,'Calculations 65plus'!M177)</f>
        <v>0.22391892988231804</v>
      </c>
      <c r="N222" s="34">
        <f>N177/SUM(N177,'Calculations 16to19'!N177,'Calculations 20to24'!N177,'Calculations 35to44'!N177,'Calculations 45to54'!N177,'Calculations 55to64'!N177,'Calculations 65plus'!N177)</f>
        <v>0.22150353567678793</v>
      </c>
      <c r="O222" s="34">
        <f>O177/SUM(O177,'Calculations 16to19'!O177,'Calculations 20to24'!O177,'Calculations 35to44'!O177,'Calculations 45to54'!O177,'Calculations 55to64'!O177,'Calculations 65plus'!O177)</f>
        <v>0.21908949252019277</v>
      </c>
      <c r="P222" s="34">
        <f>P177/SUM(P177,'Calculations 16to19'!P177,'Calculations 20to24'!P177,'Calculations 35to44'!P177,'Calculations 45to54'!P177,'Calculations 55to64'!P177,'Calculations 65plus'!P177)</f>
        <v>0.21667793973424038</v>
      </c>
      <c r="Q222" s="34">
        <f>Q177/SUM(Q177,'Calculations 16to19'!Q177,'Calculations 20to24'!Q177,'Calculations 35to44'!Q177,'Calculations 45to54'!Q177,'Calculations 55to64'!Q177,'Calculations 65plus'!Q177)</f>
        <v>0.21426998416294032</v>
      </c>
      <c r="R222" s="34">
        <f>R177/SUM(R177,'Calculations 16to19'!R177,'Calculations 20to24'!R177,'Calculations 35to44'!R177,'Calculations 45to54'!R177,'Calculations 55to64'!R177,'Calculations 65plus'!R177)</f>
        <v>0.21186669955327175</v>
      </c>
      <c r="S222" s="34">
        <f>S177/SUM(S177,'Calculations 16to19'!S177,'Calculations 20to24'!S177,'Calculations 35to44'!S177,'Calculations 45to54'!S177,'Calculations 55to64'!S177,'Calculations 65plus'!S177)</f>
        <v>0.209469126026219</v>
      </c>
      <c r="T222" s="34">
        <f>T177/SUM(T177,'Calculations 16to19'!T177,'Calculations 20to24'!T177,'Calculations 35to44'!T177,'Calculations 45to54'!T177,'Calculations 55to64'!T177,'Calculations 65plus'!T177)</f>
        <v>0.2070782696365541</v>
      </c>
      <c r="U222" s="34">
        <f>U177/SUM(U177,'Calculations 16to19'!U177,'Calculations 20to24'!U177,'Calculations 35to44'!U177,'Calculations 45to54'!U177,'Calculations 55to64'!U177,'Calculations 65plus'!U177)</f>
        <v>0.20469510201945915</v>
      </c>
      <c r="V222" s="34">
        <f>V177/SUM(V177,'Calculations 16to19'!V177,'Calculations 20to24'!V177,'Calculations 35to44'!V177,'Calculations 45to54'!V177,'Calculations 55to64'!V177,'Calculations 65plus'!V177)</f>
        <v>0.20232056012179242</v>
      </c>
      <c r="W222" s="34">
        <f>W177/SUM(W177,'Calculations 16to19'!W177,'Calculations 20to24'!W177,'Calculations 35to44'!W177,'Calculations 45to54'!W177,'Calculations 55to64'!W177,'Calculations 65plus'!W177)</f>
        <v>0.19995554601554349</v>
      </c>
      <c r="X222" s="34">
        <f>X177/SUM(X177,'Calculations 16to19'!X177,'Calculations 20to24'!X177,'Calculations 35to44'!X177,'Calculations 45to54'!X177,'Calculations 55to64'!X177,'Calculations 65plus'!X177)</f>
        <v>0.19760092679081262</v>
      </c>
      <c r="Y222" s="34">
        <f>Y177/SUM(Y177,'Calculations 16to19'!Y177,'Calculations 20to24'!Y177,'Calculations 35to44'!Y177,'Calculations 45to54'!Y177,'Calculations 55to64'!Y177,'Calculations 65plus'!Y177)</f>
        <v>0.19525753452541517</v>
      </c>
      <c r="Z222" s="34">
        <f>Z177/SUM(Z177,'Calculations 16to19'!Z177,'Calculations 20to24'!Z177,'Calculations 35to44'!Z177,'Calculations 45to54'!Z177,'Calculations 55to64'!Z177,'Calculations 65plus'!Z177)</f>
        <v>0.19292616632807</v>
      </c>
      <c r="AA222" s="34">
        <f>AA177/SUM(AA177,'Calculations 16to19'!AA177,'Calculations 20to24'!AA177,'Calculations 35to44'!AA177,'Calculations 45to54'!AA177,'Calculations 55to64'!AA177,'Calculations 65plus'!AA177)</f>
        <v>0.19060758445194165</v>
      </c>
      <c r="AB222" s="34">
        <f>AB177/SUM(AB177,'Calculations 16to19'!AB177,'Calculations 20to24'!AB177,'Calculations 35to44'!AB177,'Calculations 45to54'!AB177,'Calculations 55to64'!AB177,'Calculations 65plus'!AB177)</f>
        <v>0.1883025164752038</v>
      </c>
      <c r="AC222" s="34">
        <f>AC177/SUM(AC177,'Calculations 16to19'!AC177,'Calculations 20to24'!AC177,'Calculations 35to44'!AC177,'Calculations 45to54'!AC177,'Calculations 55to64'!AC177,'Calculations 65plus'!AC177)</f>
        <v>0.18601165554517904</v>
      </c>
      <c r="AD222" s="34">
        <f>AD177/SUM(AD177,'Calculations 16to19'!AD177,'Calculations 20to24'!AD177,'Calculations 35to44'!AD177,'Calculations 45to54'!AD177,'Calculations 55to64'!AD177,'Calculations 65plus'!AD177)</f>
        <v>0.18373566068252323</v>
      </c>
      <c r="AE222" s="34">
        <f>AE177/SUM(AE177,'Calculations 16to19'!AE177,'Calculations 20to24'!AE177,'Calculations 35to44'!AE177,'Calculations 45to54'!AE177,'Calculations 55to64'!AE177,'Calculations 65plus'!AE177)</f>
        <v>0.18147515714187448</v>
      </c>
      <c r="AF222" s="34">
        <f>AF177/SUM(AF177,'Calculations 16to19'!AF177,'Calculations 20to24'!AF177,'Calculations 35to44'!AF177,'Calculations 45to54'!AF177,'Calculations 55to64'!AF177,'Calculations 65plus'!AF177)</f>
        <v>0.17923073682534327</v>
      </c>
    </row>
    <row r="223" spans="1:32" x14ac:dyDescent="0.2">
      <c r="A223" s="12" t="s">
        <v>56</v>
      </c>
      <c r="B223" s="34">
        <f>B178/SUM(B178,'Calculations 16to19'!B178,'Calculations 20to24'!B178,'Calculations 35to44'!B178,'Calculations 45to54'!B178,'Calculations 55to64'!B178,'Calculations 65plus'!B178)</f>
        <v>0.23097617217524974</v>
      </c>
      <c r="C223" s="34">
        <f>C178/SUM(C178,'Calculations 16to19'!C178,'Calculations 20to24'!C178,'Calculations 35to44'!C178,'Calculations 45to54'!C178,'Calculations 55to64'!C178,'Calculations 65plus'!C178)</f>
        <v>0.23262396605372423</v>
      </c>
      <c r="D223" s="34">
        <f>D178/SUM(D178,'Calculations 16to19'!D178,'Calculations 20to24'!D178,'Calculations 35to44'!D178,'Calculations 45to54'!D178,'Calculations 55to64'!D178,'Calculations 65plus'!D178)</f>
        <v>0.23410621985556129</v>
      </c>
      <c r="E223" s="34">
        <f>E178/SUM(E178,'Calculations 16to19'!E178,'Calculations 20to24'!E178,'Calculations 35to44'!E178,'Calculations 45to54'!E178,'Calculations 55to64'!E178,'Calculations 65plus'!E178)</f>
        <v>0.23431663754585427</v>
      </c>
      <c r="F223" s="34">
        <f>F178/SUM(F178,'Calculations 16to19'!F178,'Calculations 20to24'!F178,'Calculations 35to44'!F178,'Calculations 45to54'!F178,'Calculations 55to64'!F178,'Calculations 65plus'!F178)</f>
        <v>0.23297322360654038</v>
      </c>
      <c r="G223" s="34">
        <f>G178/SUM(G178,'Calculations 16to19'!G178,'Calculations 20to24'!G178,'Calculations 35to44'!G178,'Calculations 45to54'!G178,'Calculations 55to64'!G178,'Calculations 65plus'!G178)</f>
        <v>0.23020334712180723</v>
      </c>
      <c r="H223" s="34">
        <f>H178/SUM(H178,'Calculations 16to19'!H178,'Calculations 20to24'!H178,'Calculations 35to44'!H178,'Calculations 45to54'!H178,'Calculations 55to64'!H178,'Calculations 65plus'!H178)</f>
        <v>0.22597411001161005</v>
      </c>
      <c r="I223" s="34">
        <f>I178/SUM(I178,'Calculations 16to19'!I178,'Calculations 20to24'!I178,'Calculations 35to44'!I178,'Calculations 45to54'!I178,'Calculations 55to64'!I178,'Calculations 65plus'!I178)</f>
        <v>0.22115616224472939</v>
      </c>
      <c r="J223" s="34">
        <f>J178/SUM(J178,'Calculations 16to19'!J178,'Calculations 20to24'!J178,'Calculations 35to44'!J178,'Calculations 45to54'!J178,'Calculations 55to64'!J178,'Calculations 65plus'!J178)</f>
        <v>0.21763309220644142</v>
      </c>
      <c r="K223" s="34">
        <f>K178/SUM(K178,'Calculations 16to19'!K178,'Calculations 20to24'!K178,'Calculations 35to44'!K178,'Calculations 45to54'!K178,'Calculations 55to64'!K178,'Calculations 65plus'!K178)</f>
        <v>0.21518747784569897</v>
      </c>
      <c r="L223" s="34">
        <f>L178/SUM(L178,'Calculations 16to19'!L178,'Calculations 20to24'!L178,'Calculations 35to44'!L178,'Calculations 45to54'!L178,'Calculations 55to64'!L178,'Calculations 65plus'!L178)</f>
        <v>0.21738222171052021</v>
      </c>
      <c r="M223" s="34">
        <f>M178/SUM(M178,'Calculations 16to19'!M178,'Calculations 20to24'!M178,'Calculations 35to44'!M178,'Calculations 45to54'!M178,'Calculations 55to64'!M178,'Calculations 65plus'!M178)</f>
        <v>0.21550075020731169</v>
      </c>
      <c r="N223" s="34">
        <f>N178/SUM(N178,'Calculations 16to19'!N178,'Calculations 20to24'!N178,'Calculations 35to44'!N178,'Calculations 45to54'!N178,'Calculations 55to64'!N178,'Calculations 65plus'!N178)</f>
        <v>0.21358731603939857</v>
      </c>
      <c r="O223" s="34">
        <f>O178/SUM(O178,'Calculations 16to19'!O178,'Calculations 20to24'!O178,'Calculations 35to44'!O178,'Calculations 45to54'!O178,'Calculations 55to64'!O178,'Calculations 65plus'!O178)</f>
        <v>0.21164453328131241</v>
      </c>
      <c r="P223" s="34">
        <f>P178/SUM(P178,'Calculations 16to19'!P178,'Calculations 20to24'!P178,'Calculations 35to44'!P178,'Calculations 45to54'!P178,'Calculations 55to64'!P178,'Calculations 65plus'!P178)</f>
        <v>0.20967495645046549</v>
      </c>
      <c r="Q223" s="34">
        <f>Q178/SUM(Q178,'Calculations 16to19'!Q178,'Calculations 20to24'!Q178,'Calculations 35to44'!Q178,'Calculations 45to54'!Q178,'Calculations 55to64'!Q178,'Calculations 65plus'!Q178)</f>
        <v>0.20768107667711427</v>
      </c>
      <c r="R223" s="34">
        <f>R178/SUM(R178,'Calculations 16to19'!R178,'Calculations 20to24'!R178,'Calculations 35to44'!R178,'Calculations 45to54'!R178,'Calculations 55to64'!R178,'Calculations 65plus'!R178)</f>
        <v>0.20566531846165734</v>
      </c>
      <c r="S223" s="34">
        <f>S178/SUM(S178,'Calculations 16to19'!S178,'Calculations 20to24'!S178,'Calculations 35to44'!S178,'Calculations 45to54'!S178,'Calculations 55to64'!S178,'Calculations 65plus'!S178)</f>
        <v>0.20363003697382029</v>
      </c>
      <c r="T223" s="34">
        <f>T178/SUM(T178,'Calculations 16to19'!T178,'Calculations 20to24'!T178,'Calculations 35to44'!T178,'Calculations 45to54'!T178,'Calculations 55to64'!T178,'Calculations 65plus'!T178)</f>
        <v>0.20157751585054853</v>
      </c>
      <c r="U223" s="34">
        <f>U178/SUM(U178,'Calculations 16to19'!U178,'Calculations 20to24'!U178,'Calculations 35to44'!U178,'Calculations 45to54'!U178,'Calculations 55to64'!U178,'Calculations 65plus'!U178)</f>
        <v>0.1995099654517396</v>
      </c>
      <c r="V223" s="34">
        <f>V178/SUM(V178,'Calculations 16to19'!V178,'Calculations 20to24'!V178,'Calculations 35to44'!V178,'Calculations 45to54'!V178,'Calculations 55to64'!V178,'Calculations 65plus'!V178)</f>
        <v>0.19742952153524793</v>
      </c>
      <c r="W223" s="34">
        <f>W178/SUM(W178,'Calculations 16to19'!W178,'Calculations 20to24'!W178,'Calculations 35to44'!W178,'Calculations 45to54'!W178,'Calculations 55to64'!W178,'Calculations 65plus'!W178)</f>
        <v>0.19533824431485663</v>
      </c>
      <c r="X223" s="34">
        <f>X178/SUM(X178,'Calculations 16to19'!X178,'Calculations 20to24'!X178,'Calculations 35to44'!X178,'Calculations 45to54'!X178,'Calculations 55to64'!X178,'Calculations 65plus'!X178)</f>
        <v>0.19323811786714781</v>
      </c>
      <c r="Y223" s="34">
        <f>Y178/SUM(Y178,'Calculations 16to19'!Y178,'Calculations 20to24'!Y178,'Calculations 35to44'!Y178,'Calculations 45to54'!Y178,'Calculations 55to64'!Y178,'Calculations 65plus'!Y178)</f>
        <v>0.19113104985531909</v>
      </c>
      <c r="Z223" s="34">
        <f>Z178/SUM(Z178,'Calculations 16to19'!Z178,'Calculations 20to24'!Z178,'Calculations 35to44'!Z178,'Calculations 45to54'!Z178,'Calculations 55to64'!Z178,'Calculations 65plus'!Z178)</f>
        <v>0.18901887154008917</v>
      </c>
      <c r="AA223" s="34">
        <f>AA178/SUM(AA178,'Calculations 16to19'!AA178,'Calculations 20to24'!AA178,'Calculations 35to44'!AA178,'Calculations 45to54'!AA178,'Calculations 55to64'!AA178,'Calculations 65plus'!AA178)</f>
        <v>0.18690333804977696</v>
      </c>
      <c r="AB223" s="34">
        <f>AB178/SUM(AB178,'Calculations 16to19'!AB178,'Calculations 20to24'!AB178,'Calculations 35to44'!AB178,'Calculations 45to54'!AB178,'Calculations 55to64'!AB178,'Calculations 65plus'!AB178)</f>
        <v>0.18478612888354337</v>
      </c>
      <c r="AC223" s="34">
        <f>AC178/SUM(AC178,'Calculations 16to19'!AC178,'Calculations 20to24'!AC178,'Calculations 35to44'!AC178,'Calculations 45to54'!AC178,'Calculations 55to64'!AC178,'Calculations 65plus'!AC178)</f>
        <v>0.18266884862355726</v>
      </c>
      <c r="AD223" s="34">
        <f>AD178/SUM(AD178,'Calculations 16to19'!AD178,'Calculations 20to24'!AD178,'Calculations 35to44'!AD178,'Calculations 45to54'!AD178,'Calculations 55to64'!AD178,'Calculations 65plus'!AD178)</f>
        <v>0.18055302783353824</v>
      </c>
      <c r="AE223" s="34">
        <f>AE178/SUM(AE178,'Calculations 16to19'!AE178,'Calculations 20to24'!AE178,'Calculations 35to44'!AE178,'Calculations 45to54'!AE178,'Calculations 55to64'!AE178,'Calculations 65plus'!AE178)</f>
        <v>0.17844012412272453</v>
      </c>
      <c r="AF223" s="34">
        <f>AF178/SUM(AF178,'Calculations 16to19'!AF178,'Calculations 20to24'!AF178,'Calculations 35to44'!AF178,'Calculations 45to54'!AF178,'Calculations 55to64'!AF178,'Calculations 65plus'!AF178)</f>
        <v>0.17633152335582453</v>
      </c>
    </row>
    <row r="224" spans="1:32" x14ac:dyDescent="0.2">
      <c r="A224" s="12" t="s">
        <v>57</v>
      </c>
      <c r="B224" s="34">
        <f>B179/SUM(B179,'Calculations 16to19'!B179,'Calculations 20to24'!B179,'Calculations 35to44'!B179,'Calculations 45to54'!B179,'Calculations 55to64'!B179,'Calculations 65plus'!B179)</f>
        <v>0.166412213740458</v>
      </c>
      <c r="C224" s="34">
        <f>C179/SUM(C179,'Calculations 16to19'!C179,'Calculations 20to24'!C179,'Calculations 35to44'!C179,'Calculations 45to54'!C179,'Calculations 55to64'!C179,'Calculations 65plus'!C179)</f>
        <v>0.16771685570244196</v>
      </c>
      <c r="D224" s="34">
        <f>D179/SUM(D179,'Calculations 16to19'!D179,'Calculations 20to24'!D179,'Calculations 35to44'!D179,'Calculations 45to54'!D179,'Calculations 55to64'!D179,'Calculations 65plus'!D179)</f>
        <v>0.16908731411680936</v>
      </c>
      <c r="E224" s="34">
        <f>E179/SUM(E179,'Calculations 16to19'!E179,'Calculations 20to24'!E179,'Calculations 35to44'!E179,'Calculations 45to54'!E179,'Calculations 55to64'!E179,'Calculations 65plus'!E179)</f>
        <v>0.16950012167156073</v>
      </c>
      <c r="F224" s="34">
        <f>F179/SUM(F179,'Calculations 16to19'!F179,'Calculations 20to24'!F179,'Calculations 35to44'!F179,'Calculations 45to54'!F179,'Calculations 55to64'!F179,'Calculations 65plus'!F179)</f>
        <v>0.16864490660246775</v>
      </c>
      <c r="G224" s="34">
        <f>G179/SUM(G179,'Calculations 16to19'!G179,'Calculations 20to24'!G179,'Calculations 35to44'!G179,'Calculations 45to54'!G179,'Calculations 55to64'!G179,'Calculations 65plus'!G179)</f>
        <v>0.16663102006671571</v>
      </c>
      <c r="H224" s="34">
        <f>H179/SUM(H179,'Calculations 16to19'!H179,'Calculations 20to24'!H179,'Calculations 35to44'!H179,'Calculations 45to54'!H179,'Calculations 55to64'!H179,'Calculations 65plus'!H179)</f>
        <v>0.16348584240637287</v>
      </c>
      <c r="I224" s="34">
        <f>I179/SUM(I179,'Calculations 16to19'!I179,'Calculations 20to24'!I179,'Calculations 35to44'!I179,'Calculations 45to54'!I179,'Calculations 55to64'!I179,'Calculations 65plus'!I179)</f>
        <v>0.15982586183719674</v>
      </c>
      <c r="J224" s="34">
        <f>J179/SUM(J179,'Calculations 16to19'!J179,'Calculations 20to24'!J179,'Calculations 35to44'!J179,'Calculations 45to54'!J179,'Calculations 55to64'!J179,'Calculations 65plus'!J179)</f>
        <v>0.15723377433726657</v>
      </c>
      <c r="K224" s="34">
        <f>K179/SUM(K179,'Calculations 16to19'!K179,'Calculations 20to24'!K179,'Calculations 35to44'!K179,'Calculations 45to54'!K179,'Calculations 55to64'!K179,'Calculations 65plus'!K179)</f>
        <v>0.15562900617420991</v>
      </c>
      <c r="L224" s="34">
        <f>L179/SUM(L179,'Calculations 16to19'!L179,'Calculations 20to24'!L179,'Calculations 35to44'!L179,'Calculations 45to54'!L179,'Calculations 55to64'!L179,'Calculations 65plus'!L179)</f>
        <v>0.15750952789521502</v>
      </c>
      <c r="M224" s="34">
        <f>M179/SUM(M179,'Calculations 16to19'!M179,'Calculations 20to24'!M179,'Calculations 35to44'!M179,'Calculations 45to54'!M179,'Calculations 55to64'!M179,'Calculations 65plus'!M179)</f>
        <v>0.15626317880169141</v>
      </c>
      <c r="N224" s="34">
        <f>N179/SUM(N179,'Calculations 16to19'!N179,'Calculations 20to24'!N179,'Calculations 35to44'!N179,'Calculations 45to54'!N179,'Calculations 55to64'!N179,'Calculations 65plus'!N179)</f>
        <v>0.1549993998994697</v>
      </c>
      <c r="O224" s="34">
        <f>O179/SUM(O179,'Calculations 16to19'!O179,'Calculations 20to24'!O179,'Calculations 35to44'!O179,'Calculations 45to54'!O179,'Calculations 55to64'!O179,'Calculations 65plus'!O179)</f>
        <v>0.15371936993738186</v>
      </c>
      <c r="P224" s="34">
        <f>P179/SUM(P179,'Calculations 16to19'!P179,'Calculations 20to24'!P179,'Calculations 35to44'!P179,'Calculations 45to54'!P179,'Calculations 55to64'!P179,'Calculations 65plus'!P179)</f>
        <v>0.15242425461578105</v>
      </c>
      <c r="Q224" s="34">
        <f>Q179/SUM(Q179,'Calculations 16to19'!Q179,'Calculations 20to24'!Q179,'Calculations 35to44'!Q179,'Calculations 45to54'!Q179,'Calculations 55to64'!Q179,'Calculations 65plus'!Q179)</f>
        <v>0.151115204751538</v>
      </c>
      <c r="R224" s="34">
        <f>R179/SUM(R179,'Calculations 16to19'!R179,'Calculations 20to24'!R179,'Calculations 35to44'!R179,'Calculations 45to54'!R179,'Calculations 55to64'!R179,'Calculations 65plus'!R179)</f>
        <v>0.14979335457147241</v>
      </c>
      <c r="S224" s="34">
        <f>S179/SUM(S179,'Calculations 16to19'!S179,'Calculations 20to24'!S179,'Calculations 35to44'!S179,'Calculations 45to54'!S179,'Calculations 55to64'!S179,'Calculations 65plus'!S179)</f>
        <v>0.14845982013194831</v>
      </c>
      <c r="T224" s="34">
        <f>T179/SUM(T179,'Calculations 16to19'!T179,'Calculations 20to24'!T179,'Calculations 35to44'!T179,'Calculations 45to54'!T179,'Calculations 55to64'!T179,'Calculations 65plus'!T179)</f>
        <v>0.14711569786226453</v>
      </c>
      <c r="U224" s="34">
        <f>U179/SUM(U179,'Calculations 16to19'!U179,'Calculations 20to24'!U179,'Calculations 35to44'!U179,'Calculations 45to54'!U179,'Calculations 55to64'!U179,'Calculations 65plus'!U179)</f>
        <v>0.14576206322935537</v>
      </c>
      <c r="V224" s="34">
        <f>V179/SUM(V179,'Calculations 16to19'!V179,'Calculations 20to24'!V179,'Calculations 35to44'!V179,'Calculations 45to54'!V179,'Calculations 55to64'!V179,'Calculations 65plus'!V179)</f>
        <v>0.14439996952117207</v>
      </c>
      <c r="W224" s="34">
        <f>W179/SUM(W179,'Calculations 16to19'!W179,'Calculations 20to24'!W179,'Calculations 35to44'!W179,'Calculations 45to54'!W179,'Calculations 55to64'!W179,'Calculations 65plus'!W179)</f>
        <v>0.14303044674596421</v>
      </c>
      <c r="X224" s="34">
        <f>X179/SUM(X179,'Calculations 16to19'!X179,'Calculations 20to24'!X179,'Calculations 35to44'!X179,'Calculations 45to54'!X179,'Calculations 55to64'!X179,'Calculations 65plus'!X179)</f>
        <v>0.14165450064453325</v>
      </c>
      <c r="Y224" s="34">
        <f>Y179/SUM(Y179,'Calculations 16to19'!Y179,'Calculations 20to24'!Y179,'Calculations 35to44'!Y179,'Calculations 45to54'!Y179,'Calculations 55to64'!Y179,'Calculations 65plus'!Y179)</f>
        <v>0.14027311181235283</v>
      </c>
      <c r="Z224" s="34">
        <f>Z179/SUM(Z179,'Calculations 16to19'!Z179,'Calculations 20to24'!Z179,'Calculations 35to44'!Z179,'Calculations 45to54'!Z179,'Calculations 55to64'!Z179,'Calculations 65plus'!Z179)</f>
        <v>0.13888723492831281</v>
      </c>
      <c r="AA224" s="34">
        <f>AA179/SUM(AA179,'Calculations 16to19'!AA179,'Calculations 20to24'!AA179,'Calculations 35to44'!AA179,'Calculations 45to54'!AA179,'Calculations 55to64'!AA179,'Calculations 65plus'!AA179)</f>
        <v>0.13749779808667065</v>
      </c>
      <c r="AB224" s="34">
        <f>AB179/SUM(AB179,'Calculations 16to19'!AB179,'Calculations 20to24'!AB179,'Calculations 35to44'!AB179,'Calculations 45to54'!AB179,'Calculations 55to64'!AB179,'Calculations 65plus'!AB179)</f>
        <v>0.13610570222866131</v>
      </c>
      <c r="AC224" s="34">
        <f>AC179/SUM(AC179,'Calculations 16to19'!AC179,'Calculations 20to24'!AC179,'Calculations 35to44'!AC179,'Calculations 45to54'!AC179,'Calculations 55to64'!AC179,'Calculations 65plus'!AC179)</f>
        <v>0.13471182067008197</v>
      </c>
      <c r="AD224" s="34">
        <f>AD179/SUM(AD179,'Calculations 16to19'!AD179,'Calculations 20to24'!AD179,'Calculations 35to44'!AD179,'Calculations 45to54'!AD179,'Calculations 55to64'!AD179,'Calculations 65plus'!AD179)</f>
        <v>0.13331699872103731</v>
      </c>
      <c r="AE224" s="34">
        <f>AE179/SUM(AE179,'Calculations 16to19'!AE179,'Calculations 20to24'!AE179,'Calculations 35to44'!AE179,'Calculations 45to54'!AE179,'Calculations 55to64'!AE179,'Calculations 65plus'!AE179)</f>
        <v>0.13192205339393565</v>
      </c>
      <c r="AF224" s="34">
        <f>AF179/SUM(AF179,'Calculations 16to19'!AF179,'Calculations 20to24'!AF179,'Calculations 35to44'!AF179,'Calculations 45to54'!AF179,'Calculations 55to64'!AF179,'Calculations 65plus'!AF179)</f>
        <v>0.13052777319573003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6D47-E080-4375-B511-34019F8A9491}">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T18b'!F:F,MATCH($A3,'BLS CPS T18b'!K:K,0))/INDEX('BLS CPS T18b'!B:B,MATCH($A3,'BLS CPS T18b'!K:K,0))</f>
        <v>0.17156236696466581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T18b'!F:F,MATCH($A4,'BLS CPS T18b'!K:K,0))/INDEX('BLS CPS T18b'!B:B,MATCH($A4,'BLS CPS T18b'!K:K,0))</f>
        <v>0.31372549019607843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T18b'!F:F,MATCH($A5,'BLS CPS T18b'!K:K,0))/INDEX('BLS CPS T18b'!B:B,MATCH($A5,'BLS CPS T18b'!K:K,0))</f>
        <v>0.29896907216494845</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T18b'!F:F,MATCH($A6,'BLS CPS T18b'!K:K,0))/INDEX('BLS CPS T18b'!B:B,MATCH($A6,'BLS CPS T18b'!K:K,0))</f>
        <v>0.2289156626506024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T18b'!F:F,MATCH($A7,'BLS CPS T18b'!K:K,0))/INDEX('BLS CPS T18b'!B:B,MATCH($A7,'BLS CPS T18b'!K:K,0))</f>
        <v>0.3117505995203837</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T18b'!F:F,MATCH($A8,'BLS CPS T18b'!K:K,0))/INDEX('BLS CPS T18b'!B:B,MATCH($A8,'BLS CPS T18b'!K:K,0))</f>
        <v>0.22636688809402147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T18b'!F:F,MATCH($A9,'BLS CPS T18b'!K:K,0))/INDEX('BLS CPS T18b'!B:B,MATCH($A9,'BLS CPS T18b'!K:K,0))</f>
        <v>0.20945945945945946</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T18b'!F:F,MATCH($A10,'BLS CPS T18b'!K:K,0))/INDEX('BLS CPS T18b'!B:B,MATCH($A10,'BLS CPS T18b'!K:K,0))</f>
        <v>0.2255813953488372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T18b'!F:F,MATCH($A11,'BLS CPS T18b'!K:K,0))/INDEX('BLS CPS T18b'!B:B,MATCH($A11,'BLS CPS T18b'!K:K,0))</f>
        <v>0.19975031210986266</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T18b'!F:F,MATCH($A12,'BLS CPS T18b'!K:K,0))/INDEX('BLS CPS T18b'!B:B,MATCH($A12,'BLS CPS T18b'!K:K,0))</f>
        <v>0.30412371134020616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T18b'!F:F,MATCH($A13,'BLS CPS T18b'!K:K,0))/INDEX('BLS CPS T18b'!B:B,MATCH($A13,'BLS CPS T18b'!K:K,0))</f>
        <v>0.19753086419753085</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T18b'!F:F,MATCH($A14,'BLS CPS T18b'!K:K,0))/INDEX('BLS CPS T18b'!B:B,MATCH($A14,'BLS CPS T18b'!K:K,0))</f>
        <v>0.23916292974588937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T18b'!F:F,MATCH($A15,'BLS CPS T18b'!K:K,0))/INDEX('BLS CPS T18b'!B:B,MATCH($A15,'BLS CPS T18b'!K:K,0))</f>
        <v>0.22262773722627738</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T18b'!F:F,MATCH($A16,'BLS CPS T18b'!K:K,0))/INDEX('BLS CPS T18b'!B:B,MATCH($A16,'BLS CPS T18b'!K:K,0))</f>
        <v>0.2032520325203252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T18b'!F:F,MATCH($A17,'BLS CPS T18b'!K:K,0))/INDEX('BLS CPS T18b'!B:B,MATCH($A17,'BLS CPS T18b'!K:K,0))</f>
        <v>0.24738675958188153</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T18b'!F:F,MATCH($A18,'BLS CPS T18b'!K:K,0))/INDEX('BLS CPS T18b'!B:B,MATCH($A18,'BLS CPS T18b'!K:K,0))</f>
        <v>0.21484375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T18b'!F:F,MATCH($A19,'BLS CPS T18b'!K:K,0))/INDEX('BLS CPS T18b'!B:B,MATCH($A19,'BLS CPS T18b'!K:K,0))</f>
        <v>0.18309859154929578</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T18b'!F:F,MATCH($A20,'BLS CPS T18b'!K:K,0))/INDEX('BLS CPS T18b'!B:B,MATCH($A20,'BLS CPS T18b'!K:K,0))</f>
        <v>0.19980411361410383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T18b'!F:F,MATCH($A21,'BLS CPS T18b'!K:K,0))/INDEX('BLS CPS T18b'!B:B,MATCH($A21,'BLS CPS T18b'!K:K,0))</f>
        <v>0.21655437921077961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T18b'!F:F,MATCH($A22,'BLS CPS T18b'!K:K,0))/INDEX('BLS CPS T18b'!B:B,MATCH($A22,'BLS CPS T18b'!K:K,0))</f>
        <v>0.22074468085106383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T18b'!F:F,MATCH($A23,'BLS CPS T18b'!K:K,0))/INDEX('BLS CPS T18b'!B:B,MATCH($A23,'BLS CPS T18b'!K:K,0))</f>
        <v>0.20017873100983022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T18b'!F:F,MATCH($A24,'BLS CPS T18b'!K:K,0))/INDEX('BLS CPS T18b'!B:B,MATCH($A24,'BLS CPS T18b'!K:K,0))</f>
        <v>0.21563981042654029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T18b'!F:F,MATCH($A25,'BLS CPS T18b'!K:K,0))/INDEX('BLS CPS T18b'!B:B,MATCH($A25,'BLS CPS T18b'!K:K,0))</f>
        <v>0.21772639691714837</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T18b'!F:F,MATCH($A26,'BLS CPS T18b'!K:K,0))/INDEX('BLS CPS T18b'!B:B,MATCH($A26,'BLS CPS T18b'!K:K,0))</f>
        <v>0.21090670170827858</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T18b'!F:F,MATCH($A27,'BLS CPS T18b'!K:K,0))/INDEX('BLS CPS T18b'!B:B,MATCH($A27,'BLS CPS T18b'!K:K,0))</f>
        <v>0.22672064777327935</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T18b'!F:F,MATCH($A28,'BLS CPS T18b'!K:K,0))/INDEX('BLS CPS T18b'!B:B,MATCH($A28,'BLS CPS T18b'!K:K,0))</f>
        <v>0.27</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T18b'!F:F,MATCH($A29,'BLS CPS T18b'!K:K,0))/INDEX('BLS CPS T18b'!B:B,MATCH($A29,'BLS CPS T18b'!K:K,0))</f>
        <v>0.19807923169267708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T18b'!F:F,MATCH($A30,'BLS CPS T18b'!K:K,0))/INDEX('BLS CPS T18b'!B:B,MATCH($A30,'BLS CPS T18b'!K:K,0))</f>
        <v>0.24568885592434639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T18b'!F:F,MATCH($A31,'BLS CPS T18b'!K:K,0))/INDEX('BLS CPS T18b'!B:B,MATCH($A31,'BLS CPS T18b'!K:K,0))</f>
        <v>0.17604929169519196</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T18b'!F:F,MATCH($A32,'BLS CPS T18b'!K:K,0))/INDEX('BLS CPS T18b'!B:B,MATCH($A32,'BLS CPS T18b'!K:K,0))</f>
        <v>0.20836820083682009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T18b'!F:F,MATCH($A33,'BLS CPS T18b'!K:K,0))/INDEX('BLS CPS T18b'!B:B,MATCH($A33,'BLS CPS T18b'!K:K,0))</f>
        <v>0.15801328978488569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T18b'!F:F,MATCH($A34,'BLS CPS T18b'!K:K,0))/INDEX('BLS CPS T18b'!B:B,MATCH($A34,'BLS CPS T18b'!K:K,0))</f>
        <v>0.23357664233576642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T18b'!F:F,MATCH($A35,'BLS CPS T18b'!K:K,0))/INDEX('BLS CPS T18b'!B:B,MATCH($A35,'BLS CPS T18b'!K:K,0))</f>
        <v>0.24662576687116564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T18b'!F:F,MATCH($A36,'BLS CPS T18b'!K:K,0))/INDEX('BLS CPS T18b'!B:B,MATCH($A36,'BLS CPS T18b'!K:K,0))</f>
        <v>0.2168284789644013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T18b'!F:F,MATCH($A37,'BLS CPS T18b'!K:K,0))/INDEX('BLS CPS T18b'!B:B,MATCH($A37,'BLS CPS T18b'!K:K,0))</f>
        <v>0.23629191321499013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T18b'!F:F,MATCH($A38,'BLS CPS T18b'!K:K,0))/INDEX('BLS CPS T18b'!B:B,MATCH($A38,'BLS CPS T18b'!K:K,0))</f>
        <v>0.20489408327246164</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T18b'!F:F,MATCH($A39,'BLS CPS T18b'!K:K,0))/INDEX('BLS CPS T18b'!B:B,MATCH($A39,'BLS CPS T18b'!K:K,0))</f>
        <v>0.23182397959183673</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T18b'!F:F,MATCH($A40,'BLS CPS T18b'!K:K,0))/INDEX('BLS CPS T18b'!B:B,MATCH($A40,'BLS CPS T18b'!K:K,0))</f>
        <v>0.24183442207705638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T18b'!F:F,MATCH($A41,'BLS CPS T18b'!K:K,0))/INDEX('BLS CPS T18b'!B:B,MATCH($A41,'BLS CPS T18b'!K:K,0))</f>
        <v>0.23352531976961627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T18b'!F:F,MATCH($A42,'BLS CPS T18b'!K:K,0))/INDEX('BLS CPS T18b'!B:B,MATCH($A42,'BLS CPS T18b'!K:K,0))</f>
        <v>0.22371720679012347</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T18b'!F:F,MATCH($A43,'BLS CPS T18b'!K:K,0))/INDEX('BLS CPS T18b'!B:B,MATCH($A43,'BLS CPS T18b'!K:K,0))</f>
        <v>0.17185697808535177</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T18b'!F:F,MATCH($A44,'BLS CPS T18b'!K:K,0))/INDEX('BLS CPS T18b'!B:B,MATCH($A44,'BLS CPS T18b'!K:K,0))</f>
        <v>0.17125382262996941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0.33059566610394642</v>
      </c>
    </row>
    <row r="49" spans="1:2" x14ac:dyDescent="0.2">
      <c r="A49" s="12" t="s">
        <v>94</v>
      </c>
      <c r="B49" s="56">
        <f>('S Curve Equation'!$B$11-(LN(1/((B4/'S Curve Equation'!$B$14)-'S Curve Equation'!$B$13)-1)/'S Curve Equation'!$B$10))/'S Curve Equation'!$B$12</f>
        <v>0.4151317193591571</v>
      </c>
    </row>
    <row r="50" spans="1:2" x14ac:dyDescent="0.2">
      <c r="A50" s="12" t="s">
        <v>93</v>
      </c>
      <c r="B50" s="56">
        <f>('S Curve Equation'!$B$11-(LN(1/((B5/'S Curve Equation'!$B$14)-'S Curve Equation'!$B$13)-1)/'S Curve Equation'!$B$10))/'S Curve Equation'!$B$12</f>
        <v>0.40764187171437882</v>
      </c>
    </row>
    <row r="51" spans="1:2" x14ac:dyDescent="0.2">
      <c r="A51" s="12" t="s">
        <v>28</v>
      </c>
      <c r="B51" s="56">
        <f>('S Curve Equation'!$B$11-(LN(1/((B6/'S Curve Equation'!$B$14)-'S Curve Equation'!$B$13)-1)/'S Curve Equation'!$B$10))/'S Curve Equation'!$B$12</f>
        <v>0.36877777626914665</v>
      </c>
    </row>
    <row r="52" spans="1:2" x14ac:dyDescent="0.2">
      <c r="A52" s="12" t="s">
        <v>29</v>
      </c>
      <c r="B52" s="56">
        <f>('S Curve Equation'!$B$11-(LN(1/((B7/'S Curve Equation'!$B$14)-'S Curve Equation'!$B$13)-1)/'S Curve Equation'!$B$10))/'S Curve Equation'!$B$12</f>
        <v>0.41414024820541789</v>
      </c>
    </row>
    <row r="53" spans="1:2" x14ac:dyDescent="0.2">
      <c r="A53" s="12" t="s">
        <v>30</v>
      </c>
      <c r="B53" s="56">
        <f>('S Curve Equation'!$B$11-(LN(1/((B8/'S Curve Equation'!$B$14)-'S Curve Equation'!$B$13)-1)/'S Curve Equation'!$B$10))/'S Curve Equation'!$B$12</f>
        <v>0.36723081085017173</v>
      </c>
    </row>
    <row r="54" spans="1:2" x14ac:dyDescent="0.2">
      <c r="A54" s="12" t="s">
        <v>31</v>
      </c>
      <c r="B54" s="56">
        <f>('S Curve Equation'!$B$11-(LN(1/((B9/'S Curve Equation'!$B$14)-'S Curve Equation'!$B$13)-1)/'S Curve Equation'!$B$10))/'S Curve Equation'!$B$12</f>
        <v>0.35666072775686319</v>
      </c>
    </row>
    <row r="55" spans="1:2" x14ac:dyDescent="0.2">
      <c r="A55" s="12" t="s">
        <v>32</v>
      </c>
      <c r="B55" s="56">
        <f>('S Curve Equation'!$B$11-(LN(1/((B10/'S Curve Equation'!$B$14)-'S Curve Equation'!$B$13)-1)/'S Curve Equation'!$B$10))/'S Curve Equation'!$B$12</f>
        <v>0.3667517319583089</v>
      </c>
    </row>
    <row r="56" spans="1:2" x14ac:dyDescent="0.2">
      <c r="A56" s="12" t="s">
        <v>33</v>
      </c>
      <c r="B56" s="56">
        <f>('S Curve Equation'!$B$11-(LN(1/((B11/'S Curve Equation'!$B$14)-'S Curve Equation'!$B$13)-1)/'S Curve Equation'!$B$10))/'S Curve Equation'!$B$12</f>
        <v>0.35032430754230015</v>
      </c>
    </row>
    <row r="57" spans="1:2" x14ac:dyDescent="0.2">
      <c r="A57" s="12" t="s">
        <v>34</v>
      </c>
      <c r="B57" s="56">
        <f>('S Curve Equation'!$B$11-(LN(1/((B12/'S Curve Equation'!$B$14)-'S Curve Equation'!$B$13)-1)/'S Curve Equation'!$B$10))/'S Curve Equation'!$B$12</f>
        <v>0.41028006365553704</v>
      </c>
    </row>
    <row r="58" spans="1:2" x14ac:dyDescent="0.2">
      <c r="A58" s="12" t="s">
        <v>92</v>
      </c>
      <c r="B58" s="56">
        <f>('S Curve Equation'!$B$11-(LN(1/((B13/'S Curve Equation'!$B$14)-'S Curve Equation'!$B$13)-1)/'S Curve Equation'!$B$10))/'S Curve Equation'!$B$12</f>
        <v>0.34884580302959739</v>
      </c>
    </row>
    <row r="59" spans="1:2" x14ac:dyDescent="0.2">
      <c r="A59" s="12" t="s">
        <v>89</v>
      </c>
      <c r="B59" s="56">
        <f>('S Curve Equation'!$B$11-(LN(1/((B14/'S Curve Equation'!$B$14)-'S Curve Equation'!$B$13)-1)/'S Curve Equation'!$B$10))/'S Curve Equation'!$B$12</f>
        <v>0.37488557918553789</v>
      </c>
    </row>
    <row r="60" spans="1:2" x14ac:dyDescent="0.2">
      <c r="A60" s="12" t="s">
        <v>35</v>
      </c>
      <c r="B60" s="56">
        <f>('S Curve Equation'!$B$11-(LN(1/((B15/'S Curve Equation'!$B$14)-'S Curve Equation'!$B$13)-1)/'S Curve Equation'!$B$10))/'S Curve Equation'!$B$12</f>
        <v>0.36494025417557713</v>
      </c>
    </row>
    <row r="61" spans="1:2" x14ac:dyDescent="0.2">
      <c r="A61" s="12" t="s">
        <v>98</v>
      </c>
      <c r="B61" s="56">
        <f>('S Curve Equation'!$B$11-(LN(1/((B16/'S Curve Equation'!$B$14)-'S Curve Equation'!$B$13)-1)/'S Curve Equation'!$B$10))/'S Curve Equation'!$B$12</f>
        <v>0.35263379656364935</v>
      </c>
    </row>
    <row r="62" spans="1:2" x14ac:dyDescent="0.2">
      <c r="A62" s="12" t="s">
        <v>97</v>
      </c>
      <c r="B62" s="56">
        <f>('S Curve Equation'!$B$11-(LN(1/((B17/'S Curve Equation'!$B$14)-'S Curve Equation'!$B$13)-1)/'S Curve Equation'!$B$10))/'S Curve Equation'!$B$12</f>
        <v>0.37966604307545182</v>
      </c>
    </row>
    <row r="63" spans="1:2" x14ac:dyDescent="0.2">
      <c r="A63" s="12" t="s">
        <v>101</v>
      </c>
      <c r="B63" s="56">
        <f>('S Curve Equation'!$B$11-(LN(1/((B18/'S Curve Equation'!$B$14)-'S Curve Equation'!$B$13)-1)/'S Curve Equation'!$B$10))/'S Curve Equation'!$B$12</f>
        <v>0.36008766449997537</v>
      </c>
    </row>
    <row r="64" spans="1:2" x14ac:dyDescent="0.2">
      <c r="A64" s="12" t="s">
        <v>104</v>
      </c>
      <c r="B64" s="56">
        <f>('S Curve Equation'!$B$11-(LN(1/((B19/'S Curve Equation'!$B$14)-'S Curve Equation'!$B$13)-1)/'S Curve Equation'!$B$10))/'S Curve Equation'!$B$12</f>
        <v>0.33893262071294517</v>
      </c>
    </row>
    <row r="65" spans="1:2" x14ac:dyDescent="0.2">
      <c r="A65" s="12" t="s">
        <v>36</v>
      </c>
      <c r="B65" s="56">
        <f>('S Curve Equation'!$B$11-(LN(1/((B20/'S Curve Equation'!$B$14)-'S Curve Equation'!$B$13)-1)/'S Curve Equation'!$B$10))/'S Curve Equation'!$B$12</f>
        <v>0.35036000448862858</v>
      </c>
    </row>
    <row r="66" spans="1:2" x14ac:dyDescent="0.2">
      <c r="A66" s="12" t="s">
        <v>37</v>
      </c>
      <c r="B66" s="56">
        <f>('S Curve Equation'!$B$11-(LN(1/((B21/'S Curve Equation'!$B$14)-'S Curve Equation'!$B$13)-1)/'S Curve Equation'!$B$10))/'S Curve Equation'!$B$12</f>
        <v>0.36116414963208893</v>
      </c>
    </row>
    <row r="67" spans="1:2" x14ac:dyDescent="0.2">
      <c r="A67" s="12" t="s">
        <v>38</v>
      </c>
      <c r="B67" s="56">
        <f>('S Curve Equation'!$B$11-(LN(1/((B22/'S Curve Equation'!$B$14)-'S Curve Equation'!$B$13)-1)/'S Curve Equation'!$B$10))/'S Curve Equation'!$B$12</f>
        <v>0.36377696646095492</v>
      </c>
    </row>
    <row r="68" spans="1:2" x14ac:dyDescent="0.2">
      <c r="A68" s="12" t="s">
        <v>39</v>
      </c>
      <c r="B68" s="56">
        <f>('S Curve Equation'!$B$11-(LN(1/((B23/'S Curve Equation'!$B$14)-'S Curve Equation'!$B$13)-1)/'S Curve Equation'!$B$10))/'S Curve Equation'!$B$12</f>
        <v>0.35060837423018554</v>
      </c>
    </row>
    <row r="69" spans="1:2" x14ac:dyDescent="0.2">
      <c r="A69" s="12" t="s">
        <v>40</v>
      </c>
      <c r="B69" s="56">
        <f>('S Curve Equation'!$B$11-(LN(1/((B24/'S Curve Equation'!$B$14)-'S Curve Equation'!$B$13)-1)/'S Curve Equation'!$B$10))/'S Curve Equation'!$B$12</f>
        <v>0.36058934053306946</v>
      </c>
    </row>
    <row r="70" spans="1:2" x14ac:dyDescent="0.2">
      <c r="A70" s="12" t="s">
        <v>41</v>
      </c>
      <c r="B70" s="56">
        <f>('S Curve Equation'!$B$11-(LN(1/((B25/'S Curve Equation'!$B$14)-'S Curve Equation'!$B$13)-1)/'S Curve Equation'!$B$10))/'S Curve Equation'!$B$12</f>
        <v>0.36189836484470583</v>
      </c>
    </row>
    <row r="71" spans="1:2" x14ac:dyDescent="0.2">
      <c r="A71" s="12" t="s">
        <v>42</v>
      </c>
      <c r="B71" s="56">
        <f>('S Curve Equation'!$B$11-(LN(1/((B26/'S Curve Equation'!$B$14)-'S Curve Equation'!$B$13)-1)/'S Curve Equation'!$B$10))/'S Curve Equation'!$B$12</f>
        <v>0.35758772572886133</v>
      </c>
    </row>
    <row r="72" spans="1:2" x14ac:dyDescent="0.2">
      <c r="A72" s="12" t="s">
        <v>105</v>
      </c>
      <c r="B72" s="56">
        <f>('S Curve Equation'!$B$11-(LN(1/((B27/'S Curve Equation'!$B$14)-'S Curve Equation'!$B$13)-1)/'S Curve Equation'!$B$10))/'S Curve Equation'!$B$12</f>
        <v>0.36744621121518989</v>
      </c>
    </row>
    <row r="73" spans="1:2" x14ac:dyDescent="0.2">
      <c r="A73" s="12" t="s">
        <v>106</v>
      </c>
      <c r="B73" s="56">
        <f>('S Curve Equation'!$B$11-(LN(1/((B28/'S Curve Equation'!$B$14)-'S Curve Equation'!$B$13)-1)/'S Curve Equation'!$B$10))/'S Curve Equation'!$B$12</f>
        <v>0.39231891562868421</v>
      </c>
    </row>
    <row r="74" spans="1:2" x14ac:dyDescent="0.2">
      <c r="A74" s="12" t="s">
        <v>107</v>
      </c>
      <c r="B74" s="56">
        <f>('S Curve Equation'!$B$11-(LN(1/((B29/'S Curve Equation'!$B$14)-'S Curve Equation'!$B$13)-1)/'S Curve Equation'!$B$10))/'S Curve Equation'!$B$12</f>
        <v>0.34921218360567158</v>
      </c>
    </row>
    <row r="75" spans="1:2" x14ac:dyDescent="0.2">
      <c r="A75" s="12" t="s">
        <v>43</v>
      </c>
      <c r="B75" s="56">
        <f>('S Curve Equation'!$B$11-(LN(1/((B30/'S Curve Equation'!$B$14)-'S Curve Equation'!$B$13)-1)/'S Curve Equation'!$B$10))/'S Curve Equation'!$B$12</f>
        <v>0.37868746062143299</v>
      </c>
    </row>
    <row r="76" spans="1:2" x14ac:dyDescent="0.2">
      <c r="A76" s="12" t="s">
        <v>44</v>
      </c>
      <c r="B76" s="56">
        <f>('S Curve Equation'!$B$11-(LN(1/((B31/'S Curve Equation'!$B$14)-'S Curve Equation'!$B$13)-1)/'S Curve Equation'!$B$10))/'S Curve Equation'!$B$12</f>
        <v>0.33388540363989028</v>
      </c>
    </row>
    <row r="77" spans="1:2" x14ac:dyDescent="0.2">
      <c r="A77" s="12" t="s">
        <v>45</v>
      </c>
      <c r="B77" s="56">
        <f>('S Curve Equation'!$B$11-(LN(1/((B32/'S Curve Equation'!$B$14)-'S Curve Equation'!$B$13)-1)/'S Curve Equation'!$B$10))/'S Curve Equation'!$B$12</f>
        <v>0.35595883002098494</v>
      </c>
    </row>
    <row r="78" spans="1:2" x14ac:dyDescent="0.2">
      <c r="A78" s="12" t="s">
        <v>46</v>
      </c>
      <c r="B78" s="56">
        <f>('S Curve Equation'!$B$11-(LN(1/((B33/'S Curve Equation'!$B$14)-'S Curve Equation'!$B$13)-1)/'S Curve Equation'!$B$10))/'S Curve Equation'!$B$12</f>
        <v>0.32026018409283324</v>
      </c>
    </row>
    <row r="79" spans="1:2" x14ac:dyDescent="0.2">
      <c r="A79" s="12" t="s">
        <v>47</v>
      </c>
      <c r="B79" s="56">
        <f>('S Curve Equation'!$B$11-(LN(1/((B34/'S Curve Equation'!$B$14)-'S Curve Equation'!$B$13)-1)/'S Curve Equation'!$B$10))/'S Curve Equation'!$B$12</f>
        <v>0.37157760335915596</v>
      </c>
    </row>
    <row r="80" spans="1:2" x14ac:dyDescent="0.2">
      <c r="A80" s="12" t="s">
        <v>48</v>
      </c>
      <c r="B80" s="56">
        <f>('S Curve Equation'!$B$11-(LN(1/((B35/'S Curve Equation'!$B$14)-'S Curve Equation'!$B$13)-1)/'S Curve Equation'!$B$10))/'S Curve Equation'!$B$12</f>
        <v>0.37922797511078177</v>
      </c>
    </row>
    <row r="81" spans="1:32" x14ac:dyDescent="0.2">
      <c r="A81" s="12" t="s">
        <v>49</v>
      </c>
      <c r="B81" s="56">
        <f>('S Curve Equation'!$B$11-(LN(1/((B36/'S Curve Equation'!$B$14)-'S Curve Equation'!$B$13)-1)/'S Curve Equation'!$B$10))/'S Curve Equation'!$B$12</f>
        <v>0.36133610125615834</v>
      </c>
    </row>
    <row r="82" spans="1:32" x14ac:dyDescent="0.2">
      <c r="A82" s="12" t="s">
        <v>50</v>
      </c>
      <c r="B82" s="56">
        <f>('S Curve Equation'!$B$11-(LN(1/((B37/'S Curve Equation'!$B$14)-'S Curve Equation'!$B$13)-1)/'S Curve Equation'!$B$10))/'S Curve Equation'!$B$12</f>
        <v>0.3731918229529782</v>
      </c>
    </row>
    <row r="83" spans="1:32" x14ac:dyDescent="0.2">
      <c r="A83" s="12" t="s">
        <v>51</v>
      </c>
      <c r="B83" s="56">
        <f>('S Curve Equation'!$B$11-(LN(1/((B38/'S Curve Equation'!$B$14)-'S Curve Equation'!$B$13)-1)/'S Curve Equation'!$B$10))/'S Curve Equation'!$B$12</f>
        <v>0.35370723572029095</v>
      </c>
    </row>
    <row r="84" spans="1:32" x14ac:dyDescent="0.2">
      <c r="A84" s="12" t="s">
        <v>52</v>
      </c>
      <c r="B84" s="56">
        <f>('S Curve Equation'!$B$11-(LN(1/((B39/'S Curve Equation'!$B$14)-'S Curve Equation'!$B$13)-1)/'S Curve Equation'!$B$10))/'S Curve Equation'!$B$12</f>
        <v>0.3705291308587878</v>
      </c>
    </row>
    <row r="85" spans="1:32" x14ac:dyDescent="0.2">
      <c r="A85" s="12" t="s">
        <v>53</v>
      </c>
      <c r="B85" s="56">
        <f>('S Curve Equation'!$B$11-(LN(1/((B40/'S Curve Equation'!$B$14)-'S Curve Equation'!$B$13)-1)/'S Curve Equation'!$B$10))/'S Curve Equation'!$B$12</f>
        <v>0.37644987818991932</v>
      </c>
    </row>
    <row r="86" spans="1:32" x14ac:dyDescent="0.2">
      <c r="A86" s="12" t="s">
        <v>54</v>
      </c>
      <c r="B86" s="56">
        <f>('S Curve Equation'!$B$11-(LN(1/((B41/'S Curve Equation'!$B$14)-'S Curve Equation'!$B$13)-1)/'S Curve Equation'!$B$10))/'S Curve Equation'!$B$12</f>
        <v>0.37154697466343733</v>
      </c>
    </row>
    <row r="87" spans="1:32" x14ac:dyDescent="0.2">
      <c r="A87" s="12" t="s">
        <v>55</v>
      </c>
      <c r="B87" s="56">
        <f>('S Curve Equation'!$B$11-(LN(1/((B42/'S Curve Equation'!$B$14)-'S Curve Equation'!$B$13)-1)/'S Curve Equation'!$B$10))/'S Curve Equation'!$B$12</f>
        <v>0.36561028307232457</v>
      </c>
    </row>
    <row r="88" spans="1:32" x14ac:dyDescent="0.2">
      <c r="A88" s="12" t="s">
        <v>56</v>
      </c>
      <c r="B88" s="56">
        <f>('S Curve Equation'!$B$11-(LN(1/((B43/'S Curve Equation'!$B$14)-'S Curve Equation'!$B$13)-1)/'S Curve Equation'!$B$10))/'S Curve Equation'!$B$12</f>
        <v>0.33081359066204685</v>
      </c>
    </row>
    <row r="89" spans="1:32" x14ac:dyDescent="0.2">
      <c r="A89" s="12" t="s">
        <v>57</v>
      </c>
      <c r="B89" s="56">
        <f>('S Curve Equation'!$B$11-(LN(1/((B44/'S Curve Equation'!$B$14)-'S Curve Equation'!$B$13)-1)/'S Curve Equation'!$B$10))/'S Curve Equation'!$B$12</f>
        <v>0.33036714034739456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0.33059566610394642</v>
      </c>
      <c r="C93">
        <f>IF('LF Projected Ratios'!D$52&gt;=0,$B93+(1-$B93)*'LF Projected Ratios'!D$52,$B93*(1+'LF Projected Ratios'!D$52))</f>
        <v>0.33228384589011462</v>
      </c>
      <c r="D93">
        <f>IF('LF Projected Ratios'!E$52&gt;=0,$B93+(1-$B93)*'LF Projected Ratios'!E$52,$B93*(1+'LF Projected Ratios'!E$52))</f>
        <v>0.33356839849297704</v>
      </c>
      <c r="E93">
        <f>IF('LF Projected Ratios'!F$52&gt;=0,$B93+(1-$B93)*'LF Projected Ratios'!F$52,$B93*(1+'LF Projected Ratios'!F$52))</f>
        <v>0.33503209413563639</v>
      </c>
      <c r="F93">
        <f>IF('LF Projected Ratios'!G$52&gt;=0,$B93+(1-$B93)*'LF Projected Ratios'!G$52,$B93*(1+'LF Projected Ratios'!G$52))</f>
        <v>0.33666602617259994</v>
      </c>
      <c r="G93">
        <f>IF('LF Projected Ratios'!H$52&gt;=0,$B93+(1-$B93)*'LF Projected Ratios'!H$52,$B93*(1+'LF Projected Ratios'!H$52))</f>
        <v>0.33809483588275474</v>
      </c>
      <c r="H93">
        <f>IF('LF Projected Ratios'!I$52&gt;=0,$B93+(1-$B93)*'LF Projected Ratios'!I$52,$B93*(1+'LF Projected Ratios'!I$52))</f>
        <v>0.33991288006110809</v>
      </c>
      <c r="I93">
        <f>IF('LF Projected Ratios'!J$52&gt;=0,$B93+(1-$B93)*'LF Projected Ratios'!J$52,$B93*(1+'LF Projected Ratios'!J$52))</f>
        <v>0.34125346113826677</v>
      </c>
      <c r="J93">
        <f>IF('LF Projected Ratios'!K$52&gt;=0,$B93+(1-$B93)*'LF Projected Ratios'!K$52,$B93*(1+'LF Projected Ratios'!K$52))</f>
        <v>0.34215984713857339</v>
      </c>
      <c r="K93">
        <f>IF('LF Projected Ratios'!L$52&gt;=0,$B93+(1-$B93)*'LF Projected Ratios'!L$52,$B93*(1+'LF Projected Ratios'!L$52))</f>
        <v>0.34312902911877885</v>
      </c>
      <c r="L93">
        <f>IF('LF Projected Ratios'!M$52&gt;=0,$B93+(1-$B93)*'LF Projected Ratios'!M$52,$B93*(1+'LF Projected Ratios'!M$52))</f>
        <v>0.34498890526901949</v>
      </c>
      <c r="M93">
        <f>IF('LF Projected Ratios'!N$52&gt;=0,$B93+(1-$B93)*'LF Projected Ratios'!N$52,$B93*(1+'LF Projected Ratios'!N$52))</f>
        <v>0.34633969116453273</v>
      </c>
      <c r="N93">
        <f>IF('LF Projected Ratios'!O$52&gt;=0,$B93+(1-$B93)*'LF Projected Ratios'!O$52,$B93*(1+'LF Projected Ratios'!O$52))</f>
        <v>0.34767810059733062</v>
      </c>
      <c r="O93">
        <f>IF('LF Projected Ratios'!P$52&gt;=0,$B93+(1-$B93)*'LF Projected Ratios'!P$52,$B93*(1+'LF Projected Ratios'!P$52))</f>
        <v>0.34900430288917023</v>
      </c>
      <c r="P93">
        <f>IF('LF Projected Ratios'!Q$52&gt;=0,$B93+(1-$B93)*'LF Projected Ratios'!Q$52,$B93*(1+'LF Projected Ratios'!Q$52))</f>
        <v>0.35031846428718749</v>
      </c>
      <c r="Q93">
        <f>IF('LF Projected Ratios'!R$52&gt;=0,$B93+(1-$B93)*'LF Projected Ratios'!R$52,$B93*(1+'LF Projected Ratios'!R$52))</f>
        <v>0.35162074803336829</v>
      </c>
      <c r="R93">
        <f>IF('LF Projected Ratios'!S$52&gt;=0,$B93+(1-$B93)*'LF Projected Ratios'!S$52,$B93*(1+'LF Projected Ratios'!S$52))</f>
        <v>0.35291131443214785</v>
      </c>
      <c r="S93">
        <f>IF('LF Projected Ratios'!T$52&gt;=0,$B93+(1-$B93)*'LF Projected Ratios'!T$52,$B93*(1+'LF Projected Ratios'!T$52))</f>
        <v>0.35419032091618868</v>
      </c>
      <c r="T93">
        <f>IF('LF Projected Ratios'!U$52&gt;=0,$B93+(1-$B93)*'LF Projected Ratios'!U$52,$B93*(1+'LF Projected Ratios'!U$52))</f>
        <v>0.35545792211040456</v>
      </c>
      <c r="U93">
        <f>IF('LF Projected Ratios'!V$52&gt;=0,$B93+(1-$B93)*'LF Projected Ratios'!V$52,$B93*(1+'LF Projected Ratios'!V$52))</f>
        <v>0.35671426989427524</v>
      </c>
      <c r="V93">
        <f>IF('LF Projected Ratios'!W$52&gt;=0,$B93+(1-$B93)*'LF Projected Ratios'!W$52,$B93*(1+'LF Projected Ratios'!W$52))</f>
        <v>0.35795951346251004</v>
      </c>
      <c r="W93">
        <f>IF('LF Projected Ratios'!X$52&gt;=0,$B93+(1-$B93)*'LF Projected Ratios'!X$52,$B93*(1+'LF Projected Ratios'!X$52))</f>
        <v>0.35919379938411061</v>
      </c>
      <c r="X93">
        <f>IF('LF Projected Ratios'!Y$52&gt;=0,$B93+(1-$B93)*'LF Projected Ratios'!Y$52,$B93*(1+'LF Projected Ratios'!Y$52))</f>
        <v>0.36041727165988086</v>
      </c>
      <c r="Y93">
        <f>IF('LF Projected Ratios'!Z$52&gt;=0,$B93+(1-$B93)*'LF Projected Ratios'!Z$52,$B93*(1+'LF Projected Ratios'!Z$52))</f>
        <v>0.36163007177843165</v>
      </c>
      <c r="Z93">
        <f>IF('LF Projected Ratios'!AA$52&gt;=0,$B93+(1-$B93)*'LF Projected Ratios'!AA$52,$B93*(1+'LF Projected Ratios'!AA$52))</f>
        <v>0.36283233877072618</v>
      </c>
      <c r="AA93">
        <f>IF('LF Projected Ratios'!AB$52&gt;=0,$B93+(1-$B93)*'LF Projected Ratios'!AB$52,$B93*(1+'LF Projected Ratios'!AB$52))</f>
        <v>0.36402420926321177</v>
      </c>
      <c r="AB93">
        <f>IF('LF Projected Ratios'!AC$52&gt;=0,$B93+(1-$B93)*'LF Projected Ratios'!AC$52,$B93*(1+'LF Projected Ratios'!AC$52))</f>
        <v>0.36520581752957754</v>
      </c>
      <c r="AC93">
        <f>IF('LF Projected Ratios'!AD$52&gt;=0,$B93+(1-$B93)*'LF Projected Ratios'!AD$52,$B93*(1+'LF Projected Ratios'!AD$52))</f>
        <v>0.36637729554118165</v>
      </c>
      <c r="AD93">
        <f>IF('LF Projected Ratios'!AE$52&gt;=0,$B93+(1-$B93)*'LF Projected Ratios'!AE$52,$B93*(1+'LF Projected Ratios'!AE$52))</f>
        <v>0.36753877301618626</v>
      </c>
      <c r="AE93">
        <f>IF('LF Projected Ratios'!AF$52&gt;=0,$B93+(1-$B93)*'LF Projected Ratios'!AF$52,$B93*(1+'LF Projected Ratios'!AF$52))</f>
        <v>0.36869037746744165</v>
      </c>
      <c r="AF93">
        <f>IF('LF Projected Ratios'!AG$52&gt;=0,$B93+(1-$B93)*'LF Projected Ratios'!AG$52,$B93*(1+'LF Projected Ratios'!AG$52))</f>
        <v>0.36983223424915201</v>
      </c>
    </row>
    <row r="94" spans="1:32" x14ac:dyDescent="0.2">
      <c r="A94" s="12" t="s">
        <v>94</v>
      </c>
      <c r="B94" s="56">
        <f t="shared" ref="B94:B134" si="0">B49</f>
        <v>0.4151317193591571</v>
      </c>
      <c r="C94">
        <f>IF('LF Projected Ratios'!D$52&gt;=0,$B94+(1-$B94)*'LF Projected Ratios'!D$52,$B94*(1+'LF Projected Ratios'!D$52))</f>
        <v>0.41660670653649162</v>
      </c>
      <c r="D94">
        <f>IF('LF Projected Ratios'!E$52&gt;=0,$B94+(1-$B94)*'LF Projected Ratios'!E$52,$B94*(1+'LF Projected Ratios'!E$52))</f>
        <v>0.41772903878650286</v>
      </c>
      <c r="E94">
        <f>IF('LF Projected Ratios'!F$52&gt;=0,$B94+(1-$B94)*'LF Projected Ratios'!F$52,$B94*(1+'LF Projected Ratios'!F$52))</f>
        <v>0.41900789091003365</v>
      </c>
      <c r="F94">
        <f>IF('LF Projected Ratios'!G$52&gt;=0,$B94+(1-$B94)*'LF Projected Ratios'!G$52,$B94*(1+'LF Projected Ratios'!G$52))</f>
        <v>0.42043548104166739</v>
      </c>
      <c r="G94">
        <f>IF('LF Projected Ratios'!H$52&gt;=0,$B94+(1-$B94)*'LF Projected Ratios'!H$52,$B94*(1+'LF Projected Ratios'!H$52))</f>
        <v>0.42168385281971887</v>
      </c>
      <c r="H94">
        <f>IF('LF Projected Ratios'!I$52&gt;=0,$B94+(1-$B94)*'LF Projected Ratios'!I$52,$B94*(1+'LF Projected Ratios'!I$52))</f>
        <v>0.4232723044010433</v>
      </c>
      <c r="I94">
        <f>IF('LF Projected Ratios'!J$52&gt;=0,$B94+(1-$B94)*'LF Projected Ratios'!J$52,$B94*(1+'LF Projected Ratios'!J$52))</f>
        <v>0.42444358954210903</v>
      </c>
      <c r="J94">
        <f>IF('LF Projected Ratios'!K$52&gt;=0,$B94+(1-$B94)*'LF Projected Ratios'!K$52,$B94*(1+'LF Projected Ratios'!K$52))</f>
        <v>0.42523551214367167</v>
      </c>
      <c r="K94">
        <f>IF('LF Projected Ratios'!L$52&gt;=0,$B94+(1-$B94)*'LF Projected Ratios'!L$52,$B94*(1+'LF Projected Ratios'!L$52))</f>
        <v>0.42608230050414092</v>
      </c>
      <c r="L94">
        <f>IF('LF Projected Ratios'!M$52&gt;=0,$B94+(1-$B94)*'LF Projected Ratios'!M$52,$B94*(1+'LF Projected Ratios'!M$52))</f>
        <v>0.42770730128635137</v>
      </c>
      <c r="M94">
        <f>IF('LF Projected Ratios'!N$52&gt;=0,$B94+(1-$B94)*'LF Projected Ratios'!N$52,$B94*(1+'LF Projected Ratios'!N$52))</f>
        <v>0.4288875025253015</v>
      </c>
      <c r="N94">
        <f>IF('LF Projected Ratios'!O$52&gt;=0,$B94+(1-$B94)*'LF Projected Ratios'!O$52,$B94*(1+'LF Projected Ratios'!O$52))</f>
        <v>0.43005689026917521</v>
      </c>
      <c r="O94">
        <f>IF('LF Projected Ratios'!P$52&gt;=0,$B94+(1-$B94)*'LF Projected Ratios'!P$52,$B94*(1+'LF Projected Ratios'!P$52))</f>
        <v>0.43121561245684881</v>
      </c>
      <c r="P94">
        <f>IF('LF Projected Ratios'!Q$52&gt;=0,$B94+(1-$B94)*'LF Projected Ratios'!Q$52,$B94*(1+'LF Projected Ratios'!Q$52))</f>
        <v>0.4323638143408573</v>
      </c>
      <c r="Q94">
        <f>IF('LF Projected Ratios'!R$52&gt;=0,$B94+(1-$B94)*'LF Projected Ratios'!R$52,$B94*(1+'LF Projected Ratios'!R$52))</f>
        <v>0.43350163854809276</v>
      </c>
      <c r="R94">
        <f>IF('LF Projected Ratios'!S$52&gt;=0,$B94+(1-$B94)*'LF Projected Ratios'!S$52,$B94*(1+'LF Projected Ratios'!S$52))</f>
        <v>0.43462922513886659</v>
      </c>
      <c r="S94">
        <f>IF('LF Projected Ratios'!T$52&gt;=0,$B94+(1-$B94)*'LF Projected Ratios'!T$52,$B94*(1+'LF Projected Ratios'!T$52))</f>
        <v>0.4357467116643805</v>
      </c>
      <c r="T94">
        <f>IF('LF Projected Ratios'!U$52&gt;=0,$B94+(1-$B94)*'LF Projected Ratios'!U$52,$B94*(1+'LF Projected Ratios'!U$52))</f>
        <v>0.43685423322266553</v>
      </c>
      <c r="U94">
        <f>IF('LF Projected Ratios'!V$52&gt;=0,$B94+(1-$B94)*'LF Projected Ratios'!V$52,$B94*(1+'LF Projected Ratios'!V$52))</f>
        <v>0.43795192251302717</v>
      </c>
      <c r="V94">
        <f>IF('LF Projected Ratios'!W$52&gt;=0,$B94+(1-$B94)*'LF Projected Ratios'!W$52,$B94*(1+'LF Projected Ratios'!W$52))</f>
        <v>0.43903990988904806</v>
      </c>
      <c r="W94">
        <f>IF('LF Projected Ratios'!X$52&gt;=0,$B94+(1-$B94)*'LF Projected Ratios'!X$52,$B94*(1+'LF Projected Ratios'!X$52))</f>
        <v>0.4401183234101918</v>
      </c>
      <c r="X94">
        <f>IF('LF Projected Ratios'!Y$52&gt;=0,$B94+(1-$B94)*'LF Projected Ratios'!Y$52,$B94*(1+'LF Projected Ratios'!Y$52))</f>
        <v>0.44118728889205044</v>
      </c>
      <c r="Y94">
        <f>IF('LF Projected Ratios'!Z$52&gt;=0,$B94+(1-$B94)*'LF Projected Ratios'!Z$52,$B94*(1+'LF Projected Ratios'!Z$52))</f>
        <v>0.44224692995527659</v>
      </c>
      <c r="Z94">
        <f>IF('LF Projected Ratios'!AA$52&gt;=0,$B94+(1-$B94)*'LF Projected Ratios'!AA$52,$B94*(1+'LF Projected Ratios'!AA$52))</f>
        <v>0.44329736807324038</v>
      </c>
      <c r="AA94">
        <f>IF('LF Projected Ratios'!AB$52&gt;=0,$B94+(1-$B94)*'LF Projected Ratios'!AB$52,$B94*(1+'LF Projected Ratios'!AB$52))</f>
        <v>0.44433872261845136</v>
      </c>
      <c r="AB94">
        <f>IF('LF Projected Ratios'!AC$52&gt;=0,$B94+(1-$B94)*'LF Projected Ratios'!AC$52,$B94*(1+'LF Projected Ratios'!AC$52))</f>
        <v>0.44537111090778037</v>
      </c>
      <c r="AC94">
        <f>IF('LF Projected Ratios'!AD$52&gt;=0,$B94+(1-$B94)*'LF Projected Ratios'!AD$52,$B94*(1+'LF Projected Ratios'!AD$52))</f>
        <v>0.44639464824651803</v>
      </c>
      <c r="AD94">
        <f>IF('LF Projected Ratios'!AE$52&gt;=0,$B94+(1-$B94)*'LF Projected Ratios'!AE$52,$B94*(1+'LF Projected Ratios'!AE$52))</f>
        <v>0.44740944797130516</v>
      </c>
      <c r="AE94">
        <f>IF('LF Projected Ratios'!AF$52&gt;=0,$B94+(1-$B94)*'LF Projected Ratios'!AF$52,$B94*(1+'LF Projected Ratios'!AF$52))</f>
        <v>0.4484156214919694</v>
      </c>
      <c r="AF94">
        <f>IF('LF Projected Ratios'!AG$52&gt;=0,$B94+(1-$B94)*'LF Projected Ratios'!AG$52,$B94*(1+'LF Projected Ratios'!AG$52))</f>
        <v>0.44941327833229805</v>
      </c>
    </row>
    <row r="95" spans="1:32" x14ac:dyDescent="0.2">
      <c r="A95" s="12" t="s">
        <v>93</v>
      </c>
      <c r="B95" s="56">
        <f t="shared" si="0"/>
        <v>0.40764187171437882</v>
      </c>
      <c r="C95">
        <f>IF('LF Projected Ratios'!D$52&gt;=0,$B95+(1-$B95)*'LF Projected Ratios'!D$52,$B95*(1+'LF Projected Ratios'!D$52))</f>
        <v>0.40913574763914912</v>
      </c>
      <c r="D95">
        <f>IF('LF Projected Ratios'!E$52&gt;=0,$B95+(1-$B95)*'LF Projected Ratios'!E$52,$B95*(1+'LF Projected Ratios'!E$52))</f>
        <v>0.41027245252285871</v>
      </c>
      <c r="E95">
        <f>IF('LF Projected Ratios'!F$52&gt;=0,$B95+(1-$B95)*'LF Projected Ratios'!F$52,$B95*(1+'LF Projected Ratios'!F$52))</f>
        <v>0.41156768168012936</v>
      </c>
      <c r="F95">
        <f>IF('LF Projected Ratios'!G$52&gt;=0,$B95+(1-$B95)*'LF Projected Ratios'!G$52,$B95*(1+'LF Projected Ratios'!G$52))</f>
        <v>0.41301355359065084</v>
      </c>
      <c r="G95">
        <f>IF('LF Projected Ratios'!H$52&gt;=0,$B95+(1-$B95)*'LF Projected Ratios'!H$52,$B95*(1+'LF Projected Ratios'!H$52))</f>
        <v>0.41427791206986414</v>
      </c>
      <c r="H95">
        <f>IF('LF Projected Ratios'!I$52&gt;=0,$B95+(1-$B95)*'LF Projected Ratios'!I$52,$B95*(1+'LF Projected Ratios'!I$52))</f>
        <v>0.4158867054285238</v>
      </c>
      <c r="I95">
        <f>IF('LF Projected Ratios'!J$52&gt;=0,$B95+(1-$B95)*'LF Projected Ratios'!J$52,$B95*(1+'LF Projected Ratios'!J$52))</f>
        <v>0.41707299009605653</v>
      </c>
      <c r="J95">
        <f>IF('LF Projected Ratios'!K$52&gt;=0,$B95+(1-$B95)*'LF Projected Ratios'!K$52,$B95*(1+'LF Projected Ratios'!K$52))</f>
        <v>0.4178750540915509</v>
      </c>
      <c r="K95">
        <f>IF('LF Projected Ratios'!L$52&gt;=0,$B95+(1-$B95)*'LF Projected Ratios'!L$52,$B95*(1+'LF Projected Ratios'!L$52))</f>
        <v>0.4187326864591534</v>
      </c>
      <c r="L95">
        <f>IF('LF Projected Ratios'!M$52&gt;=0,$B95+(1-$B95)*'LF Projected Ratios'!M$52,$B95*(1+'LF Projected Ratios'!M$52))</f>
        <v>0.42037849706929314</v>
      </c>
      <c r="M95">
        <f>IF('LF Projected Ratios'!N$52&gt;=0,$B95+(1-$B95)*'LF Projected Ratios'!N$52,$B95*(1+'LF Projected Ratios'!N$52))</f>
        <v>0.42157381201463234</v>
      </c>
      <c r="N95">
        <f>IF('LF Projected Ratios'!O$52&gt;=0,$B95+(1-$B95)*'LF Projected Ratios'!O$52,$B95*(1+'LF Projected Ratios'!O$52))</f>
        <v>0.42275817498682533</v>
      </c>
      <c r="O95">
        <f>IF('LF Projected Ratios'!P$52&gt;=0,$B95+(1-$B95)*'LF Projected Ratios'!P$52,$B95*(1+'LF Projected Ratios'!P$52))</f>
        <v>0.42393173581925969</v>
      </c>
      <c r="P95">
        <f>IF('LF Projected Ratios'!Q$52&gt;=0,$B95+(1-$B95)*'LF Projected Ratios'!Q$52,$B95*(1+'LF Projected Ratios'!Q$52))</f>
        <v>0.42509464162458066</v>
      </c>
      <c r="Q95">
        <f>IF('LF Projected Ratios'!R$52&gt;=0,$B95+(1-$B95)*'LF Projected Ratios'!R$52,$B95*(1+'LF Projected Ratios'!R$52))</f>
        <v>0.42624703685616605</v>
      </c>
      <c r="R95">
        <f>IF('LF Projected Ratios'!S$52&gt;=0,$B95+(1-$B95)*'LF Projected Ratios'!S$52,$B95*(1+'LF Projected Ratios'!S$52))</f>
        <v>0.42738906336794558</v>
      </c>
      <c r="S95">
        <f>IF('LF Projected Ratios'!T$52&gt;=0,$B95+(1-$B95)*'LF Projected Ratios'!T$52,$B95*(1+'LF Projected Ratios'!T$52))</f>
        <v>0.42852086047260735</v>
      </c>
      <c r="T95">
        <f>IF('LF Projected Ratios'!U$52&gt;=0,$B95+(1-$B95)*'LF Projected Ratios'!U$52,$B95*(1+'LF Projected Ratios'!U$52))</f>
        <v>0.42964256499825348</v>
      </c>
      <c r="U95">
        <f>IF('LF Projected Ratios'!V$52&gt;=0,$B95+(1-$B95)*'LF Projected Ratios'!V$52,$B95*(1+'LF Projected Ratios'!V$52))</f>
        <v>0.43075431134354231</v>
      </c>
      <c r="V95">
        <f>IF('LF Projected Ratios'!W$52&gt;=0,$B95+(1-$B95)*'LF Projected Ratios'!W$52,$B95*(1+'LF Projected Ratios'!W$52))</f>
        <v>0.43185623153136976</v>
      </c>
      <c r="W95">
        <f>IF('LF Projected Ratios'!X$52&gt;=0,$B95+(1-$B95)*'LF Projected Ratios'!X$52,$B95*(1+'LF Projected Ratios'!X$52))</f>
        <v>0.43294845526113446</v>
      </c>
      <c r="X95">
        <f>IF('LF Projected Ratios'!Y$52&gt;=0,$B95+(1-$B95)*'LF Projected Ratios'!Y$52,$B95*(1+'LF Projected Ratios'!Y$52))</f>
        <v>0.43403110995962818</v>
      </c>
      <c r="Y95">
        <f>IF('LF Projected Ratios'!Z$52&gt;=0,$B95+(1-$B95)*'LF Projected Ratios'!Z$52,$B95*(1+'LF Projected Ratios'!Z$52))</f>
        <v>0.43510432083059464</v>
      </c>
      <c r="Z95">
        <f>IF('LF Projected Ratios'!AA$52&gt;=0,$B95+(1-$B95)*'LF Projected Ratios'!AA$52,$B95*(1+'LF Projected Ratios'!AA$52))</f>
        <v>0.43616821090299712</v>
      </c>
      <c r="AA95">
        <f>IF('LF Projected Ratios'!AB$52&gt;=0,$B95+(1-$B95)*'LF Projected Ratios'!AB$52,$B95*(1+'LF Projected Ratios'!AB$52))</f>
        <v>0.43722290107803452</v>
      </c>
      <c r="AB95">
        <f>IF('LF Projected Ratios'!AC$52&gt;=0,$B95+(1-$B95)*'LF Projected Ratios'!AC$52,$B95*(1+'LF Projected Ratios'!AC$52))</f>
        <v>0.43826851017494234</v>
      </c>
      <c r="AC95">
        <f>IF('LF Projected Ratios'!AD$52&gt;=0,$B95+(1-$B95)*'LF Projected Ratios'!AD$52,$B95*(1+'LF Projected Ratios'!AD$52))</f>
        <v>0.43930515497561573</v>
      </c>
      <c r="AD95">
        <f>IF('LF Projected Ratios'!AE$52&gt;=0,$B95+(1-$B95)*'LF Projected Ratios'!AE$52,$B95*(1+'LF Projected Ratios'!AE$52))</f>
        <v>0.44033295026808911</v>
      </c>
      <c r="AE95">
        <f>IF('LF Projected Ratios'!AF$52&gt;=0,$B95+(1-$B95)*'LF Projected Ratios'!AF$52,$B95*(1+'LF Projected Ratios'!AF$52))</f>
        <v>0.44135200888890908</v>
      </c>
      <c r="AF95">
        <f>IF('LF Projected Ratios'!AG$52&gt;=0,$B95+(1-$B95)*'LF Projected Ratios'!AG$52,$B95*(1+'LF Projected Ratios'!AG$52))</f>
        <v>0.44236244176442918</v>
      </c>
    </row>
    <row r="96" spans="1:32" x14ac:dyDescent="0.2">
      <c r="A96" s="12" t="s">
        <v>28</v>
      </c>
      <c r="B96" s="56">
        <f t="shared" si="0"/>
        <v>0.36877777626914665</v>
      </c>
      <c r="C96">
        <f>IF('LF Projected Ratios'!D$52&gt;=0,$B96+(1-$B96)*'LF Projected Ratios'!D$52,$B96*(1+'LF Projected Ratios'!D$52))</f>
        <v>0.37036966407853755</v>
      </c>
      <c r="D96">
        <f>IF('LF Projected Ratios'!E$52&gt;=0,$B96+(1-$B96)*'LF Projected Ratios'!E$52,$B96*(1+'LF Projected Ratios'!E$52))</f>
        <v>0.37158094716922035</v>
      </c>
      <c r="E96">
        <f>IF('LF Projected Ratios'!F$52&gt;=0,$B96+(1-$B96)*'LF Projected Ratios'!F$52,$B96*(1+'LF Projected Ratios'!F$52))</f>
        <v>0.37296115517153072</v>
      </c>
      <c r="F96">
        <f>IF('LF Projected Ratios'!G$52&gt;=0,$B96+(1-$B96)*'LF Projected Ratios'!G$52,$B96*(1+'LF Projected Ratios'!G$52))</f>
        <v>0.37450188946554769</v>
      </c>
      <c r="G96">
        <f>IF('LF Projected Ratios'!H$52&gt;=0,$B96+(1-$B96)*'LF Projected Ratios'!H$52,$B96*(1+'LF Projected Ratios'!H$52))</f>
        <v>0.37584920139178357</v>
      </c>
      <c r="H96">
        <f>IF('LF Projected Ratios'!I$52&gt;=0,$B96+(1-$B96)*'LF Projected Ratios'!I$52,$B96*(1+'LF Projected Ratios'!I$52))</f>
        <v>0.37756354626675914</v>
      </c>
      <c r="I96">
        <f>IF('LF Projected Ratios'!J$52&gt;=0,$B96+(1-$B96)*'LF Projected Ratios'!J$52,$B96*(1+'LF Projected Ratios'!J$52))</f>
        <v>0.3788276620272451</v>
      </c>
      <c r="J96">
        <f>IF('LF Projected Ratios'!K$52&gt;=0,$B96+(1-$B96)*'LF Projected Ratios'!K$52,$B96*(1+'LF Projected Ratios'!K$52))</f>
        <v>0.37968234873556406</v>
      </c>
      <c r="K96">
        <f>IF('LF Projected Ratios'!L$52&gt;=0,$B96+(1-$B96)*'LF Projected Ratios'!L$52,$B96*(1+'LF Projected Ratios'!L$52))</f>
        <v>0.38059624960797783</v>
      </c>
      <c r="L96">
        <f>IF('LF Projected Ratios'!M$52&gt;=0,$B96+(1-$B96)*'LF Projected Ratios'!M$52,$B96*(1+'LF Projected Ratios'!M$52))</f>
        <v>0.38235004040372311</v>
      </c>
      <c r="M96">
        <f>IF('LF Projected Ratios'!N$52&gt;=0,$B96+(1-$B96)*'LF Projected Ratios'!N$52,$B96*(1+'LF Projected Ratios'!N$52))</f>
        <v>0.38362377891059468</v>
      </c>
      <c r="N96">
        <f>IF('LF Projected Ratios'!O$52&gt;=0,$B96+(1-$B96)*'LF Projected Ratios'!O$52,$B96*(1+'LF Projected Ratios'!O$52))</f>
        <v>0.38488584689500099</v>
      </c>
      <c r="O96">
        <f>IF('LF Projected Ratios'!P$52&gt;=0,$B96+(1-$B96)*'LF Projected Ratios'!P$52,$B96*(1+'LF Projected Ratios'!P$52))</f>
        <v>0.38613640402076638</v>
      </c>
      <c r="P96">
        <f>IF('LF Projected Ratios'!Q$52&gt;=0,$B96+(1-$B96)*'LF Projected Ratios'!Q$52,$B96*(1+'LF Projected Ratios'!Q$52))</f>
        <v>0.38737560705246726</v>
      </c>
      <c r="Q96">
        <f>IF('LF Projected Ratios'!R$52&gt;=0,$B96+(1-$B96)*'LF Projected Ratios'!R$52,$B96*(1+'LF Projected Ratios'!R$52))</f>
        <v>0.38860360992094051</v>
      </c>
      <c r="R96">
        <f>IF('LF Projected Ratios'!S$52&gt;=0,$B96+(1-$B96)*'LF Projected Ratios'!S$52,$B96*(1+'LF Projected Ratios'!S$52))</f>
        <v>0.38982056378702717</v>
      </c>
      <c r="S96">
        <f>IF('LF Projected Ratios'!T$52&gt;=0,$B96+(1-$B96)*'LF Projected Ratios'!T$52,$B96*(1+'LF Projected Ratios'!T$52))</f>
        <v>0.39102661710359832</v>
      </c>
      <c r="T96">
        <f>IF('LF Projected Ratios'!U$52&gt;=0,$B96+(1-$B96)*'LF Projected Ratios'!U$52,$B96*(1+'LF Projected Ratios'!U$52))</f>
        <v>0.3922219156759274</v>
      </c>
      <c r="U96">
        <f>IF('LF Projected Ratios'!V$52&gt;=0,$B96+(1-$B96)*'LF Projected Ratios'!V$52,$B96*(1+'LF Projected Ratios'!V$52))</f>
        <v>0.39340660272045036</v>
      </c>
      <c r="V96">
        <f>IF('LF Projected Ratios'!W$52&gt;=0,$B96+(1-$B96)*'LF Projected Ratios'!W$52,$B96*(1+'LF Projected Ratios'!W$52))</f>
        <v>0.39458081892196928</v>
      </c>
      <c r="W96">
        <f>IF('LF Projected Ratios'!X$52&gt;=0,$B96+(1-$B96)*'LF Projected Ratios'!X$52,$B96*(1+'LF Projected Ratios'!X$52))</f>
        <v>0.39574470248934601</v>
      </c>
      <c r="X96">
        <f>IF('LF Projected Ratios'!Y$52&gt;=0,$B96+(1-$B96)*'LF Projected Ratios'!Y$52,$B96*(1+'LF Projected Ratios'!Y$52))</f>
        <v>0.39689838920973203</v>
      </c>
      <c r="Y96">
        <f>IF('LF Projected Ratios'!Z$52&gt;=0,$B96+(1-$B96)*'LF Projected Ratios'!Z$52,$B96*(1+'LF Projected Ratios'!Z$52))</f>
        <v>0.39804201250137861</v>
      </c>
      <c r="Z96">
        <f>IF('LF Projected Ratios'!AA$52&gt;=0,$B96+(1-$B96)*'LF Projected Ratios'!AA$52,$B96*(1+'LF Projected Ratios'!AA$52))</f>
        <v>0.39917570346507081</v>
      </c>
      <c r="AA96">
        <f>IF('LF Projected Ratios'!AB$52&gt;=0,$B96+(1-$B96)*'LF Projected Ratios'!AB$52,$B96*(1+'LF Projected Ratios'!AB$52))</f>
        <v>0.40029959093422895</v>
      </c>
      <c r="AB96">
        <f>IF('LF Projected Ratios'!AC$52&gt;=0,$B96+(1-$B96)*'LF Projected Ratios'!AC$52,$B96*(1+'LF Projected Ratios'!AC$52))</f>
        <v>0.40141380152371403</v>
      </c>
      <c r="AC96">
        <f>IF('LF Projected Ratios'!AD$52&gt;=0,$B96+(1-$B96)*'LF Projected Ratios'!AD$52,$B96*(1+'LF Projected Ratios'!AD$52))</f>
        <v>0.40251845967737837</v>
      </c>
      <c r="AD96">
        <f>IF('LF Projected Ratios'!AE$52&gt;=0,$B96+(1-$B96)*'LF Projected Ratios'!AE$52,$B96*(1+'LF Projected Ratios'!AE$52))</f>
        <v>0.40361368771439848</v>
      </c>
      <c r="AE96">
        <f>IF('LF Projected Ratios'!AF$52&gt;=0,$B96+(1-$B96)*'LF Projected Ratios'!AF$52,$B96*(1+'LF Projected Ratios'!AF$52))</f>
        <v>0.40469960587442738</v>
      </c>
      <c r="AF96">
        <f>IF('LF Projected Ratios'!AG$52&gt;=0,$B96+(1-$B96)*'LF Projected Ratios'!AG$52,$B96*(1+'LF Projected Ratios'!AG$52))</f>
        <v>0.40577633236159905</v>
      </c>
    </row>
    <row r="97" spans="1:32" x14ac:dyDescent="0.2">
      <c r="A97" s="12" t="s">
        <v>29</v>
      </c>
      <c r="B97" s="56">
        <f t="shared" si="0"/>
        <v>0.41414024820541789</v>
      </c>
      <c r="C97">
        <f>IF('LF Projected Ratios'!D$52&gt;=0,$B97+(1-$B97)*'LF Projected Ratios'!D$52,$B97*(1+'LF Projected Ratios'!D$52))</f>
        <v>0.41561773578717998</v>
      </c>
      <c r="D97">
        <f>IF('LF Projected Ratios'!E$52&gt;=0,$B97+(1-$B97)*'LF Projected Ratios'!E$52,$B97*(1+'LF Projected Ratios'!E$52))</f>
        <v>0.41674197061951213</v>
      </c>
      <c r="E97">
        <f>IF('LF Projected Ratios'!F$52&gt;=0,$B97+(1-$B97)*'LF Projected Ratios'!F$52,$B97*(1+'LF Projected Ratios'!F$52))</f>
        <v>0.41802299065850756</v>
      </c>
      <c r="F97">
        <f>IF('LF Projected Ratios'!G$52&gt;=0,$B97+(1-$B97)*'LF Projected Ratios'!G$52,$B97*(1+'LF Projected Ratios'!G$52))</f>
        <v>0.4194530008468989</v>
      </c>
      <c r="G97">
        <f>IF('LF Projected Ratios'!H$52&gt;=0,$B97+(1-$B97)*'LF Projected Ratios'!H$52,$B97*(1+'LF Projected Ratios'!H$52))</f>
        <v>0.42070348887000597</v>
      </c>
      <c r="H97">
        <f>IF('LF Projected Ratios'!I$52&gt;=0,$B97+(1-$B97)*'LF Projected Ratios'!I$52,$B97*(1+'LF Projected Ratios'!I$52))</f>
        <v>0.42229463320108984</v>
      </c>
      <c r="I97">
        <f>IF('LF Projected Ratios'!J$52&gt;=0,$B97+(1-$B97)*'LF Projected Ratios'!J$52,$B97*(1+'LF Projected Ratios'!J$52))</f>
        <v>0.42346790390962197</v>
      </c>
      <c r="J97">
        <f>IF('LF Projected Ratios'!K$52&gt;=0,$B97+(1-$B97)*'LF Projected Ratios'!K$52,$B97*(1+'LF Projected Ratios'!K$52))</f>
        <v>0.42426116898168853</v>
      </c>
      <c r="K97">
        <f>IF('LF Projected Ratios'!L$52&gt;=0,$B97+(1-$B97)*'LF Projected Ratios'!L$52,$B97*(1+'LF Projected Ratios'!L$52))</f>
        <v>0.42510939282132548</v>
      </c>
      <c r="L97">
        <f>IF('LF Projected Ratios'!M$52&gt;=0,$B97+(1-$B97)*'LF Projected Ratios'!M$52,$B97*(1+'LF Projected Ratios'!M$52))</f>
        <v>0.42673714831165349</v>
      </c>
      <c r="M97">
        <f>IF('LF Projected Ratios'!N$52&gt;=0,$B97+(1-$B97)*'LF Projected Ratios'!N$52,$B97*(1+'LF Projected Ratios'!N$52))</f>
        <v>0.42791935023267641</v>
      </c>
      <c r="N97">
        <f>IF('LF Projected Ratios'!O$52&gt;=0,$B97+(1-$B97)*'LF Projected Ratios'!O$52,$B97*(1+'LF Projected Ratios'!O$52))</f>
        <v>0.42909072032754092</v>
      </c>
      <c r="O97">
        <f>IF('LF Projected Ratios'!P$52&gt;=0,$B97+(1-$B97)*'LF Projected Ratios'!P$52,$B97*(1+'LF Projected Ratios'!P$52))</f>
        <v>0.43025140678590973</v>
      </c>
      <c r="P97">
        <f>IF('LF Projected Ratios'!Q$52&gt;=0,$B97+(1-$B97)*'LF Projected Ratios'!Q$52,$B97*(1+'LF Projected Ratios'!Q$52))</f>
        <v>0.43140155510655082</v>
      </c>
      <c r="Q97">
        <f>IF('LF Projected Ratios'!R$52&gt;=0,$B97+(1-$B97)*'LF Projected Ratios'!R$52,$B97*(1+'LF Projected Ratios'!R$52))</f>
        <v>0.43254130815813785</v>
      </c>
      <c r="R97">
        <f>IF('LF Projected Ratios'!S$52&gt;=0,$B97+(1-$B97)*'LF Projected Ratios'!S$52,$B97*(1+'LF Projected Ratios'!S$52))</f>
        <v>0.43367080623841292</v>
      </c>
      <c r="S97">
        <f>IF('LF Projected Ratios'!T$52&gt;=0,$B97+(1-$B97)*'LF Projected Ratios'!T$52,$B97*(1+'LF Projected Ratios'!T$52))</f>
        <v>0.43479018713175532</v>
      </c>
      <c r="T97">
        <f>IF('LF Projected Ratios'!U$52&gt;=0,$B97+(1-$B97)*'LF Projected Ratios'!U$52,$B97*(1+'LF Projected Ratios'!U$52))</f>
        <v>0.43589958616521474</v>
      </c>
      <c r="U97">
        <f>IF('LF Projected Ratios'!V$52&gt;=0,$B97+(1-$B97)*'LF Projected Ratios'!V$52,$B97*(1+'LF Projected Ratios'!V$52))</f>
        <v>0.43699913626304909</v>
      </c>
      <c r="V97">
        <f>IF('LF Projected Ratios'!W$52&gt;=0,$B97+(1-$B97)*'LF Projected Ratios'!W$52,$B97*(1+'LF Projected Ratios'!W$52))</f>
        <v>0.43808896799981695</v>
      </c>
      <c r="W97">
        <f>IF('LF Projected Ratios'!X$52&gt;=0,$B97+(1-$B97)*'LF Projected Ratios'!X$52,$B97*(1+'LF Projected Ratios'!X$52))</f>
        <v>0.43916920965206885</v>
      </c>
      <c r="X97">
        <f>IF('LF Projected Ratios'!Y$52&gt;=0,$B97+(1-$B97)*'LF Projected Ratios'!Y$52,$B97*(1+'LF Projected Ratios'!Y$52))</f>
        <v>0.44023998724867996</v>
      </c>
      <c r="Y97">
        <f>IF('LF Projected Ratios'!Z$52&gt;=0,$B97+(1-$B97)*'LF Projected Ratios'!Z$52,$B97*(1+'LF Projected Ratios'!Z$52))</f>
        <v>0.44130142461986516</v>
      </c>
      <c r="Z97">
        <f>IF('LF Projected Ratios'!AA$52&gt;=0,$B97+(1-$B97)*'LF Projected Ratios'!AA$52,$B97*(1+'LF Projected Ratios'!AA$52))</f>
        <v>0.44235364344491673</v>
      </c>
      <c r="AA97">
        <f>IF('LF Projected Ratios'!AB$52&gt;=0,$B97+(1-$B97)*'LF Projected Ratios'!AB$52,$B97*(1+'LF Projected Ratios'!AB$52))</f>
        <v>0.44339676329870498</v>
      </c>
      <c r="AB97">
        <f>IF('LF Projected Ratios'!AC$52&gt;=0,$B97+(1-$B97)*'LF Projected Ratios'!AC$52,$B97*(1+'LF Projected Ratios'!AC$52))</f>
        <v>0.4444309016969768</v>
      </c>
      <c r="AC97">
        <f>IF('LF Projected Ratios'!AD$52&gt;=0,$B97+(1-$B97)*'LF Projected Ratios'!AD$52,$B97*(1+'LF Projected Ratios'!AD$52))</f>
        <v>0.44545617414048888</v>
      </c>
      <c r="AD97">
        <f>IF('LF Projected Ratios'!AE$52&gt;=0,$B97+(1-$B97)*'LF Projected Ratios'!AE$52,$B97*(1+'LF Projected Ratios'!AE$52))</f>
        <v>0.44647269415801072</v>
      </c>
      <c r="AE97">
        <f>IF('LF Projected Ratios'!AF$52&gt;=0,$B97+(1-$B97)*'LF Projected Ratios'!AF$52,$B97*(1+'LF Projected Ratios'!AF$52))</f>
        <v>0.44748057334823238</v>
      </c>
      <c r="AF97">
        <f>IF('LF Projected Ratios'!AG$52&gt;=0,$B97+(1-$B97)*'LF Projected Ratios'!AG$52,$B97*(1+'LF Projected Ratios'!AG$52))</f>
        <v>0.44847992142060633</v>
      </c>
    </row>
    <row r="98" spans="1:32" x14ac:dyDescent="0.2">
      <c r="A98" s="12" t="s">
        <v>30</v>
      </c>
      <c r="B98" s="56">
        <f t="shared" si="0"/>
        <v>0.36723081085017173</v>
      </c>
      <c r="C98">
        <f>IF('LF Projected Ratios'!D$52&gt;=0,$B98+(1-$B98)*'LF Projected Ratios'!D$52,$B98*(1+'LF Projected Ratios'!D$52))</f>
        <v>0.36882659997244333</v>
      </c>
      <c r="D98">
        <f>IF('LF Projected Ratios'!E$52&gt;=0,$B98+(1-$B98)*'LF Projected Ratios'!E$52,$B98*(1+'LF Projected Ratios'!E$52))</f>
        <v>0.37004085161046718</v>
      </c>
      <c r="E98">
        <f>IF('LF Projected Ratios'!F$52&gt;=0,$B98+(1-$B98)*'LF Projected Ratios'!F$52,$B98*(1+'LF Projected Ratios'!F$52))</f>
        <v>0.37142444215219128</v>
      </c>
      <c r="F98">
        <f>IF('LF Projected Ratios'!G$52&gt;=0,$B98+(1-$B98)*'LF Projected Ratios'!G$52,$B98*(1+'LF Projected Ratios'!G$52))</f>
        <v>0.37296895239480926</v>
      </c>
      <c r="G98">
        <f>IF('LF Projected Ratios'!H$52&gt;=0,$B98+(1-$B98)*'LF Projected Ratios'!H$52,$B98*(1+'LF Projected Ratios'!H$52))</f>
        <v>0.37431956624052792</v>
      </c>
      <c r="H98">
        <f>IF('LF Projected Ratios'!I$52&gt;=0,$B98+(1-$B98)*'LF Projected Ratios'!I$52,$B98*(1+'LF Projected Ratios'!I$52))</f>
        <v>0.37603811253956315</v>
      </c>
      <c r="I98">
        <f>IF('LF Projected Ratios'!J$52&gt;=0,$B98+(1-$B98)*'LF Projected Ratios'!J$52,$B98*(1+'LF Projected Ratios'!J$52))</f>
        <v>0.37730532632685099</v>
      </c>
      <c r="J98">
        <f>IF('LF Projected Ratios'!K$52&gt;=0,$B98+(1-$B98)*'LF Projected Ratios'!K$52,$B98*(1+'LF Projected Ratios'!K$52))</f>
        <v>0.37816210765530861</v>
      </c>
      <c r="K98">
        <f>IF('LF Projected Ratios'!L$52&gt;=0,$B98+(1-$B98)*'LF Projected Ratios'!L$52,$B98*(1+'LF Projected Ratios'!L$52))</f>
        <v>0.3790782482667443</v>
      </c>
      <c r="L98">
        <f>IF('LF Projected Ratios'!M$52&gt;=0,$B98+(1-$B98)*'LF Projected Ratios'!M$52,$B98*(1+'LF Projected Ratios'!M$52))</f>
        <v>0.38083633715848675</v>
      </c>
      <c r="M98">
        <f>IF('LF Projected Ratios'!N$52&gt;=0,$B98+(1-$B98)*'LF Projected Ratios'!N$52,$B98*(1+'LF Projected Ratios'!N$52))</f>
        <v>0.38211319727506859</v>
      </c>
      <c r="N98">
        <f>IF('LF Projected Ratios'!O$52&gt;=0,$B98+(1-$B98)*'LF Projected Ratios'!O$52,$B98*(1+'LF Projected Ratios'!O$52))</f>
        <v>0.38337835826769751</v>
      </c>
      <c r="O98">
        <f>IF('LF Projected Ratios'!P$52&gt;=0,$B98+(1-$B98)*'LF Projected Ratios'!P$52,$B98*(1+'LF Projected Ratios'!P$52))</f>
        <v>0.38463198019149325</v>
      </c>
      <c r="P98">
        <f>IF('LF Projected Ratios'!Q$52&gt;=0,$B98+(1-$B98)*'LF Projected Ratios'!Q$52,$B98*(1+'LF Projected Ratios'!Q$52))</f>
        <v>0.38587422019522249</v>
      </c>
      <c r="Q98">
        <f>IF('LF Projected Ratios'!R$52&gt;=0,$B98+(1-$B98)*'LF Projected Ratios'!R$52,$B98*(1+'LF Projected Ratios'!R$52))</f>
        <v>0.38710523258696744</v>
      </c>
      <c r="R98">
        <f>IF('LF Projected Ratios'!S$52&gt;=0,$B98+(1-$B98)*'LF Projected Ratios'!S$52,$B98*(1+'LF Projected Ratios'!S$52))</f>
        <v>0.38832516889802599</v>
      </c>
      <c r="S98">
        <f>IF('LF Projected Ratios'!T$52&gt;=0,$B98+(1-$B98)*'LF Projected Ratios'!T$52,$B98*(1+'LF Projected Ratios'!T$52))</f>
        <v>0.38953417794508954</v>
      </c>
      <c r="T98">
        <f>IF('LF Projected Ratios'!U$52&gt;=0,$B98+(1-$B98)*'LF Projected Ratios'!U$52,$B98*(1+'LF Projected Ratios'!U$52))</f>
        <v>0.39073240589076325</v>
      </c>
      <c r="U98">
        <f>IF('LF Projected Ratios'!V$52&gt;=0,$B98+(1-$B98)*'LF Projected Ratios'!V$52,$B98*(1+'LF Projected Ratios'!V$52))</f>
        <v>0.39191999630247021</v>
      </c>
      <c r="V98">
        <f>IF('LF Projected Ratios'!W$52&gt;=0,$B98+(1-$B98)*'LF Projected Ratios'!W$52,$B98*(1+'LF Projected Ratios'!W$52))</f>
        <v>0.39309709020979522</v>
      </c>
      <c r="W98">
        <f>IF('LF Projected Ratios'!X$52&gt;=0,$B98+(1-$B98)*'LF Projected Ratios'!X$52,$B98*(1+'LF Projected Ratios'!X$52))</f>
        <v>0.39426382616031491</v>
      </c>
      <c r="X98">
        <f>IF('LF Projected Ratios'!Y$52&gt;=0,$B98+(1-$B98)*'LF Projected Ratios'!Y$52,$B98*(1+'LF Projected Ratios'!Y$52))</f>
        <v>0.39542034027396067</v>
      </c>
      <c r="Y98">
        <f>IF('LF Projected Ratios'!Z$52&gt;=0,$B98+(1-$B98)*'LF Projected Ratios'!Z$52,$B98*(1+'LF Projected Ratios'!Z$52))</f>
        <v>0.39656676629595794</v>
      </c>
      <c r="Z98">
        <f>IF('LF Projected Ratios'!AA$52&gt;=0,$B98+(1-$B98)*'LF Projected Ratios'!AA$52,$B98*(1+'LF Projected Ratios'!AA$52))</f>
        <v>0.39770323564838672</v>
      </c>
      <c r="AA98">
        <f>IF('LF Projected Ratios'!AB$52&gt;=0,$B98+(1-$B98)*'LF Projected Ratios'!AB$52,$B98*(1+'LF Projected Ratios'!AB$52))</f>
        <v>0.3988298774804051</v>
      </c>
      <c r="AB98">
        <f>IF('LF Projected Ratios'!AC$52&gt;=0,$B98+(1-$B98)*'LF Projected Ratios'!AC$52,$B98*(1+'LF Projected Ratios'!AC$52))</f>
        <v>0.39994681871717502</v>
      </c>
      <c r="AC98">
        <f>IF('LF Projected Ratios'!AD$52&gt;=0,$B98+(1-$B98)*'LF Projected Ratios'!AD$52,$B98*(1+'LF Projected Ratios'!AD$52))</f>
        <v>0.40105418410752919</v>
      </c>
      <c r="AD98">
        <f>IF('LF Projected Ratios'!AE$52&gt;=0,$B98+(1-$B98)*'LF Projected Ratios'!AE$52,$B98*(1+'LF Projected Ratios'!AE$52))</f>
        <v>0.40215209627041726</v>
      </c>
      <c r="AE98">
        <f>IF('LF Projected Ratios'!AF$52&gt;=0,$B98+(1-$B98)*'LF Projected Ratios'!AF$52,$B98*(1+'LF Projected Ratios'!AF$52))</f>
        <v>0.4032406757401692</v>
      </c>
      <c r="AF98">
        <f>IF('LF Projected Ratios'!AG$52&gt;=0,$B98+(1-$B98)*'LF Projected Ratios'!AG$52,$B98*(1+'LF Projected Ratios'!AG$52))</f>
        <v>0.4043200410106072</v>
      </c>
    </row>
    <row r="99" spans="1:32" x14ac:dyDescent="0.2">
      <c r="A99" s="12" t="s">
        <v>31</v>
      </c>
      <c r="B99" s="56">
        <f t="shared" si="0"/>
        <v>0.35666072775686319</v>
      </c>
      <c r="C99">
        <f>IF('LF Projected Ratios'!D$52&gt;=0,$B99+(1-$B99)*'LF Projected Ratios'!D$52,$B99*(1+'LF Projected Ratios'!D$52))</f>
        <v>0.35828317371374535</v>
      </c>
      <c r="D99">
        <f>IF('LF Projected Ratios'!E$52&gt;=0,$B99+(1-$B99)*'LF Projected Ratios'!E$52,$B99*(1+'LF Projected Ratios'!E$52))</f>
        <v>0.35951770879939932</v>
      </c>
      <c r="E99">
        <f>IF('LF Projected Ratios'!F$52&gt;=0,$B99+(1-$B99)*'LF Projected Ratios'!F$52,$B99*(1+'LF Projected Ratios'!F$52))</f>
        <v>0.3609244115078406</v>
      </c>
      <c r="F99">
        <f>IF('LF Projected Ratios'!G$52&gt;=0,$B99+(1-$B99)*'LF Projected Ratios'!G$52,$B99*(1+'LF Projected Ratios'!G$52))</f>
        <v>0.36249472199782035</v>
      </c>
      <c r="G99">
        <f>IF('LF Projected Ratios'!H$52&gt;=0,$B99+(1-$B99)*'LF Projected Ratios'!H$52,$B99*(1+'LF Projected Ratios'!H$52))</f>
        <v>0.36386789715154988</v>
      </c>
      <c r="H99">
        <f>IF('LF Projected Ratios'!I$52&gt;=0,$B99+(1-$B99)*'LF Projected Ratios'!I$52,$B99*(1+'LF Projected Ratios'!I$52))</f>
        <v>0.36561515088054852</v>
      </c>
      <c r="I99">
        <f>IF('LF Projected Ratios'!J$52&gt;=0,$B99+(1-$B99)*'LF Projected Ratios'!J$52,$B99*(1+'LF Projected Ratios'!J$52))</f>
        <v>0.36690353282086641</v>
      </c>
      <c r="J99">
        <f>IF('LF Projected Ratios'!K$52&gt;=0,$B99+(1-$B99)*'LF Projected Ratios'!K$52,$B99*(1+'LF Projected Ratios'!K$52))</f>
        <v>0.36777462623971952</v>
      </c>
      <c r="K99">
        <f>IF('LF Projected Ratios'!L$52&gt;=0,$B99+(1-$B99)*'LF Projected Ratios'!L$52,$B99*(1+'LF Projected Ratios'!L$52))</f>
        <v>0.36870607050777138</v>
      </c>
      <c r="L99">
        <f>IF('LF Projected Ratios'!M$52&gt;=0,$B99+(1-$B99)*'LF Projected Ratios'!M$52,$B99*(1+'LF Projected Ratios'!M$52))</f>
        <v>0.37049352736810293</v>
      </c>
      <c r="M99">
        <f>IF('LF Projected Ratios'!N$52&gt;=0,$B99+(1-$B99)*'LF Projected Ratios'!N$52,$B99*(1+'LF Projected Ratios'!N$52))</f>
        <v>0.37179171677467271</v>
      </c>
      <c r="N99">
        <f>IF('LF Projected Ratios'!O$52&gt;=0,$B99+(1-$B99)*'LF Projected Ratios'!O$52,$B99*(1+'LF Projected Ratios'!O$52))</f>
        <v>0.37307801162945514</v>
      </c>
      <c r="O99">
        <f>IF('LF Projected Ratios'!P$52&gt;=0,$B99+(1-$B99)*'LF Projected Ratios'!P$52,$B99*(1+'LF Projected Ratios'!P$52))</f>
        <v>0.37435257466120836</v>
      </c>
      <c r="P99">
        <f>IF('LF Projected Ratios'!Q$52&gt;=0,$B99+(1-$B99)*'LF Projected Ratios'!Q$52,$B99*(1+'LF Projected Ratios'!Q$52))</f>
        <v>0.37561556564378801</v>
      </c>
      <c r="Q99">
        <f>IF('LF Projected Ratios'!R$52&gt;=0,$B99+(1-$B99)*'LF Projected Ratios'!R$52,$B99*(1+'LF Projected Ratios'!R$52))</f>
        <v>0.37686714146291334</v>
      </c>
      <c r="R99">
        <f>IF('LF Projected Ratios'!S$52&gt;=0,$B99+(1-$B99)*'LF Projected Ratios'!S$52,$B99*(1+'LF Projected Ratios'!S$52))</f>
        <v>0.3781074561811345</v>
      </c>
      <c r="S99">
        <f>IF('LF Projected Ratios'!T$52&gt;=0,$B99+(1-$B99)*'LF Projected Ratios'!T$52,$B99*(1+'LF Projected Ratios'!T$52))</f>
        <v>0.37933666110104891</v>
      </c>
      <c r="T99">
        <f>IF('LF Projected Ratios'!U$52&gt;=0,$B99+(1-$B99)*'LF Projected Ratios'!U$52,$B99*(1+'LF Projected Ratios'!U$52))</f>
        <v>0.3805549048268328</v>
      </c>
      <c r="U99">
        <f>IF('LF Projected Ratios'!V$52&gt;=0,$B99+(1-$B99)*'LF Projected Ratios'!V$52,$B99*(1+'LF Projected Ratios'!V$52))</f>
        <v>0.3817623333241289</v>
      </c>
      <c r="V99">
        <f>IF('LF Projected Ratios'!W$52&gt;=0,$B99+(1-$B99)*'LF Projected Ratios'!W$52,$B99*(1+'LF Projected Ratios'!W$52))</f>
        <v>0.38295908997834865</v>
      </c>
      <c r="W99">
        <f>IF('LF Projected Ratios'!X$52&gt;=0,$B99+(1-$B99)*'LF Projected Ratios'!X$52,$B99*(1+'LF Projected Ratios'!X$52))</f>
        <v>0.3841453156514345</v>
      </c>
      <c r="X99">
        <f>IF('LF Projected Ratios'!Y$52&gt;=0,$B99+(1-$B99)*'LF Projected Ratios'!Y$52,$B99*(1+'LF Projected Ratios'!Y$52))</f>
        <v>0.38532114873713114</v>
      </c>
      <c r="Y99">
        <f>IF('LF Projected Ratios'!Z$52&gt;=0,$B99+(1-$B99)*'LF Projected Ratios'!Z$52,$B99*(1+'LF Projected Ratios'!Z$52))</f>
        <v>0.38648672521480898</v>
      </c>
      <c r="Z99">
        <f>IF('LF Projected Ratios'!AA$52&gt;=0,$B99+(1-$B99)*'LF Projected Ratios'!AA$52,$B99*(1+'LF Projected Ratios'!AA$52))</f>
        <v>0.38764217870188611</v>
      </c>
      <c r="AA99">
        <f>IF('LF Projected Ratios'!AB$52&gt;=0,$B99+(1-$B99)*'LF Projected Ratios'!AB$52,$B99*(1+'LF Projected Ratios'!AB$52))</f>
        <v>0.38878764050489079</v>
      </c>
      <c r="AB99">
        <f>IF('LF Projected Ratios'!AC$52&gt;=0,$B99+(1-$B99)*'LF Projected Ratios'!AC$52,$B99*(1+'LF Projected Ratios'!AC$52))</f>
        <v>0.38992323966920439</v>
      </c>
      <c r="AC99">
        <f>IF('LF Projected Ratios'!AD$52&gt;=0,$B99+(1-$B99)*'LF Projected Ratios'!AD$52,$B99*(1+'LF Projected Ratios'!AD$52))</f>
        <v>0.39104910302752444</v>
      </c>
      <c r="AD99">
        <f>IF('LF Projected Ratios'!AE$52&gt;=0,$B99+(1-$B99)*'LF Projected Ratios'!AE$52,$B99*(1+'LF Projected Ratios'!AE$52))</f>
        <v>0.39216535524708701</v>
      </c>
      <c r="AE99">
        <f>IF('LF Projected Ratios'!AF$52&gt;=0,$B99+(1-$B99)*'LF Projected Ratios'!AF$52,$B99*(1+'LF Projected Ratios'!AF$52))</f>
        <v>0.39327211887568586</v>
      </c>
      <c r="AF99">
        <f>IF('LF Projected Ratios'!AG$52&gt;=0,$B99+(1-$B99)*'LF Projected Ratios'!AG$52,$B99*(1+'LF Projected Ratios'!AG$52))</f>
        <v>0.39436951438652151</v>
      </c>
    </row>
    <row r="100" spans="1:32" x14ac:dyDescent="0.2">
      <c r="A100" s="12" t="s">
        <v>32</v>
      </c>
      <c r="B100" s="56">
        <f t="shared" si="0"/>
        <v>0.3667517319583089</v>
      </c>
      <c r="C100">
        <f>IF('LF Projected Ratios'!D$52&gt;=0,$B100+(1-$B100)*'LF Projected Ratios'!D$52,$B100*(1+'LF Projected Ratios'!D$52))</f>
        <v>0.36834872927607654</v>
      </c>
      <c r="D100">
        <f>IF('LF Projected Ratios'!E$52&gt;=0,$B100+(1-$B100)*'LF Projected Ratios'!E$52,$B100*(1+'LF Projected Ratios'!E$52))</f>
        <v>0.36956390024193608</v>
      </c>
      <c r="E100">
        <f>IF('LF Projected Ratios'!F$52&gt;=0,$B100+(1-$B100)*'LF Projected Ratios'!F$52,$B100*(1+'LF Projected Ratios'!F$52))</f>
        <v>0.37094853832047914</v>
      </c>
      <c r="F100">
        <f>IF('LF Projected Ratios'!G$52&gt;=0,$B100+(1-$B100)*'LF Projected Ratios'!G$52,$B100*(1+'LF Projected Ratios'!G$52))</f>
        <v>0.37249421793459658</v>
      </c>
      <c r="G100">
        <f>IF('LF Projected Ratios'!H$52&gt;=0,$B100+(1-$B100)*'LF Projected Ratios'!H$52,$B100*(1+'LF Projected Ratios'!H$52))</f>
        <v>0.3738458543499909</v>
      </c>
      <c r="H100">
        <f>IF('LF Projected Ratios'!I$52&gt;=0,$B100+(1-$B100)*'LF Projected Ratios'!I$52,$B100*(1+'LF Projected Ratios'!I$52))</f>
        <v>0.37556570178579241</v>
      </c>
      <c r="I100">
        <f>IF('LF Projected Ratios'!J$52&gt;=0,$B100+(1-$B100)*'LF Projected Ratios'!J$52,$B100*(1+'LF Projected Ratios'!J$52))</f>
        <v>0.37683387499934085</v>
      </c>
      <c r="J100">
        <f>IF('LF Projected Ratios'!K$52&gt;=0,$B100+(1-$B100)*'LF Projected Ratios'!K$52,$B100*(1+'LF Projected Ratios'!K$52))</f>
        <v>0.37769130500958709</v>
      </c>
      <c r="K100">
        <f>IF('LF Projected Ratios'!L$52&gt;=0,$B100+(1-$B100)*'LF Projected Ratios'!L$52,$B100*(1+'LF Projected Ratios'!L$52))</f>
        <v>0.37860813924460063</v>
      </c>
      <c r="L100">
        <f>IF('LF Projected Ratios'!M$52&gt;=0,$B100+(1-$B100)*'LF Projected Ratios'!M$52,$B100*(1+'LF Projected Ratios'!M$52))</f>
        <v>0.38036755921138982</v>
      </c>
      <c r="M100">
        <f>IF('LF Projected Ratios'!N$52&gt;=0,$B100+(1-$B100)*'LF Projected Ratios'!N$52,$B100*(1+'LF Projected Ratios'!N$52))</f>
        <v>0.38164538605761056</v>
      </c>
      <c r="N100">
        <f>IF('LF Projected Ratios'!O$52&gt;=0,$B100+(1-$B100)*'LF Projected Ratios'!O$52,$B100*(1+'LF Projected Ratios'!O$52))</f>
        <v>0.38291150492229892</v>
      </c>
      <c r="O100">
        <f>IF('LF Projected Ratios'!P$52&gt;=0,$B100+(1-$B100)*'LF Projected Ratios'!P$52,$B100*(1+'LF Projected Ratios'!P$52))</f>
        <v>0.38416607598175484</v>
      </c>
      <c r="P100">
        <f>IF('LF Projected Ratios'!Q$52&gt;=0,$B100+(1-$B100)*'LF Projected Ratios'!Q$52,$B100*(1+'LF Projected Ratios'!Q$52))</f>
        <v>0.38540925650372454</v>
      </c>
      <c r="Q100">
        <f>IF('LF Projected Ratios'!R$52&gt;=0,$B100+(1-$B100)*'LF Projected Ratios'!R$52,$B100*(1+'LF Projected Ratios'!R$52))</f>
        <v>0.38664120091311921</v>
      </c>
      <c r="R100">
        <f>IF('LF Projected Ratios'!S$52&gt;=0,$B100+(1-$B100)*'LF Projected Ratios'!S$52,$B100*(1+'LF Projected Ratios'!S$52))</f>
        <v>0.38786206085596342</v>
      </c>
      <c r="S100">
        <f>IF('LF Projected Ratios'!T$52&gt;=0,$B100+(1-$B100)*'LF Projected Ratios'!T$52,$B100*(1+'LF Projected Ratios'!T$52))</f>
        <v>0.38907198526161973</v>
      </c>
      <c r="T100">
        <f>IF('LF Projected Ratios'!U$52&gt;=0,$B100+(1-$B100)*'LF Projected Ratios'!U$52,$B100*(1+'LF Projected Ratios'!U$52))</f>
        <v>0.39027112040335521</v>
      </c>
      <c r="U100">
        <f>IF('LF Projected Ratios'!V$52&gt;=0,$B100+(1-$B100)*'LF Projected Ratios'!V$52,$B100*(1+'LF Projected Ratios'!V$52))</f>
        <v>0.39145960995728996</v>
      </c>
      <c r="V100">
        <f>IF('LF Projected Ratios'!W$52&gt;=0,$B100+(1-$B100)*'LF Projected Ratios'!W$52,$B100*(1+'LF Projected Ratios'!W$52))</f>
        <v>0.39263759505978441</v>
      </c>
      <c r="W100">
        <f>IF('LF Projected Ratios'!X$52&gt;=0,$B100+(1-$B100)*'LF Projected Ratios'!X$52,$B100*(1+'LF Projected Ratios'!X$52))</f>
        <v>0.39380521436331156</v>
      </c>
      <c r="X100">
        <f>IF('LF Projected Ratios'!Y$52&gt;=0,$B100+(1-$B100)*'LF Projected Ratios'!Y$52,$B100*(1+'LF Projected Ratios'!Y$52))</f>
        <v>0.39496260409086126</v>
      </c>
      <c r="Y100">
        <f>IF('LF Projected Ratios'!Z$52&gt;=0,$B100+(1-$B100)*'LF Projected Ratios'!Z$52,$B100*(1+'LF Projected Ratios'!Z$52))</f>
        <v>0.39610989808891939</v>
      </c>
      <c r="Z100">
        <f>IF('LF Projected Ratios'!AA$52&gt;=0,$B100+(1-$B100)*'LF Projected Ratios'!AA$52,$B100*(1+'LF Projected Ratios'!AA$52))</f>
        <v>0.39724722787906752</v>
      </c>
      <c r="AA100">
        <f>IF('LF Projected Ratios'!AB$52&gt;=0,$B100+(1-$B100)*'LF Projected Ratios'!AB$52,$B100*(1+'LF Projected Ratios'!AB$52))</f>
        <v>0.39837472270824448</v>
      </c>
      <c r="AB100">
        <f>IF('LF Projected Ratios'!AC$52&gt;=0,$B100+(1-$B100)*'LF Projected Ratios'!AC$52,$B100*(1+'LF Projected Ratios'!AC$52))</f>
        <v>0.39949250959770921</v>
      </c>
      <c r="AC100">
        <f>IF('LF Projected Ratios'!AD$52&gt;=0,$B100+(1-$B100)*'LF Projected Ratios'!AD$52,$B100*(1+'LF Projected Ratios'!AD$52))</f>
        <v>0.40060071339074355</v>
      </c>
      <c r="AD100">
        <f>IF('LF Projected Ratios'!AE$52&gt;=0,$B100+(1-$B100)*'LF Projected Ratios'!AE$52,$B100*(1+'LF Projected Ratios'!AE$52))</f>
        <v>0.40169945679913377</v>
      </c>
      <c r="AE100">
        <f>IF('LF Projected Ratios'!AF$52&gt;=0,$B100+(1-$B100)*'LF Projected Ratios'!AF$52,$B100*(1+'LF Projected Ratios'!AF$52))</f>
        <v>0.40278886044846807</v>
      </c>
      <c r="AF100">
        <f>IF('LF Projected Ratios'!AG$52&gt;=0,$B100+(1-$B100)*'LF Projected Ratios'!AG$52,$B100*(1+'LF Projected Ratios'!AG$52))</f>
        <v>0.40386904292228221</v>
      </c>
    </row>
    <row r="101" spans="1:32" x14ac:dyDescent="0.2">
      <c r="A101" s="12" t="s">
        <v>33</v>
      </c>
      <c r="B101" s="56">
        <f t="shared" si="0"/>
        <v>0.35032430754230015</v>
      </c>
      <c r="C101">
        <f>IF('LF Projected Ratios'!D$52&gt;=0,$B101+(1-$B101)*'LF Projected Ratios'!D$52,$B101*(1+'LF Projected Ratios'!D$52))</f>
        <v>0.35196273340248024</v>
      </c>
      <c r="D101">
        <f>IF('LF Projected Ratios'!E$52&gt;=0,$B101+(1-$B101)*'LF Projected Ratios'!E$52,$B101*(1+'LF Projected Ratios'!E$52))</f>
        <v>0.35320942775371905</v>
      </c>
      <c r="E101">
        <f>IF('LF Projected Ratios'!F$52&gt;=0,$B101+(1-$B101)*'LF Projected Ratios'!F$52,$B101*(1+'LF Projected Ratios'!F$52))</f>
        <v>0.35462998545261748</v>
      </c>
      <c r="F101">
        <f>IF('LF Projected Ratios'!G$52&gt;=0,$B101+(1-$B101)*'LF Projected Ratios'!G$52,$B101*(1+'LF Projected Ratios'!G$52))</f>
        <v>0.35621576234976549</v>
      </c>
      <c r="G101">
        <f>IF('LF Projected Ratios'!H$52&gt;=0,$B101+(1-$B101)*'LF Projected Ratios'!H$52,$B101*(1+'LF Projected Ratios'!H$52))</f>
        <v>0.35760246227211656</v>
      </c>
      <c r="H101">
        <f>IF('LF Projected Ratios'!I$52&gt;=0,$B101+(1-$B101)*'LF Projected Ratios'!I$52,$B101*(1+'LF Projected Ratios'!I$52))</f>
        <v>0.35936692516947477</v>
      </c>
      <c r="I101">
        <f>IF('LF Projected Ratios'!J$52&gt;=0,$B101+(1-$B101)*'LF Projected Ratios'!J$52,$B101*(1+'LF Projected Ratios'!J$52))</f>
        <v>0.360667996727422</v>
      </c>
      <c r="J101">
        <f>IF('LF Projected Ratios'!K$52&gt;=0,$B101+(1-$B101)*'LF Projected Ratios'!K$52,$B101*(1+'LF Projected Ratios'!K$52))</f>
        <v>0.36154766977787256</v>
      </c>
      <c r="K101">
        <f>IF('LF Projected Ratios'!L$52&gt;=0,$B101+(1-$B101)*'LF Projected Ratios'!L$52,$B101*(1+'LF Projected Ratios'!L$52))</f>
        <v>0.36248828808914463</v>
      </c>
      <c r="L101">
        <f>IF('LF Projected Ratios'!M$52&gt;=0,$B101+(1-$B101)*'LF Projected Ratios'!M$52,$B101*(1+'LF Projected Ratios'!M$52))</f>
        <v>0.36429335008920749</v>
      </c>
      <c r="M101">
        <f>IF('LF Projected Ratios'!N$52&gt;=0,$B101+(1-$B101)*'LF Projected Ratios'!N$52,$B101*(1+'LF Projected Ratios'!N$52))</f>
        <v>0.36560432570975959</v>
      </c>
      <c r="N101">
        <f>IF('LF Projected Ratios'!O$52&gt;=0,$B101+(1-$B101)*'LF Projected Ratios'!O$52,$B101*(1+'LF Projected Ratios'!O$52))</f>
        <v>0.36690328962590885</v>
      </c>
      <c r="O101">
        <f>IF('LF Projected Ratios'!P$52&gt;=0,$B101+(1-$B101)*'LF Projected Ratios'!P$52,$B101*(1+'LF Projected Ratios'!P$52))</f>
        <v>0.36819040616917231</v>
      </c>
      <c r="P101">
        <f>IF('LF Projected Ratios'!Q$52&gt;=0,$B101+(1-$B101)*'LF Projected Ratios'!Q$52,$B101*(1+'LF Projected Ratios'!Q$52))</f>
        <v>0.36946583668706112</v>
      </c>
      <c r="Q101">
        <f>IF('LF Projected Ratios'!R$52&gt;=0,$B101+(1-$B101)*'LF Projected Ratios'!R$52,$B101*(1+'LF Projected Ratios'!R$52))</f>
        <v>0.37072973961050376</v>
      </c>
      <c r="R101">
        <f>IF('LF Projected Ratios'!S$52&gt;=0,$B101+(1-$B101)*'LF Projected Ratios'!S$52,$B101*(1+'LF Projected Ratios'!S$52))</f>
        <v>0.3719822705194536</v>
      </c>
      <c r="S101">
        <f>IF('LF Projected Ratios'!T$52&gt;=0,$B101+(1-$B101)*'LF Projected Ratios'!T$52,$B101*(1+'LF Projected Ratios'!T$52))</f>
        <v>0.37322358220672769</v>
      </c>
      <c r="T101">
        <f>IF('LF Projected Ratios'!U$52&gt;=0,$B101+(1-$B101)*'LF Projected Ratios'!U$52,$B101*(1+'LF Projected Ratios'!U$52))</f>
        <v>0.37445382474014444</v>
      </c>
      <c r="U101">
        <f>IF('LF Projected Ratios'!V$52&gt;=0,$B101+(1-$B101)*'LF Projected Ratios'!V$52,$B101*(1+'LF Projected Ratios'!V$52))</f>
        <v>0.37567314552300124</v>
      </c>
      <c r="V101">
        <f>IF('LF Projected Ratios'!W$52&gt;=0,$B101+(1-$B101)*'LF Projected Ratios'!W$52,$B101*(1+'LF Projected Ratios'!W$52))</f>
        <v>0.37688168935295058</v>
      </c>
      <c r="W101">
        <f>IF('LF Projected Ratios'!X$52&gt;=0,$B101+(1-$B101)*'LF Projected Ratios'!X$52,$B101*(1+'LF Projected Ratios'!X$52))</f>
        <v>0.37807959847932199</v>
      </c>
      <c r="X101">
        <f>IF('LF Projected Ratios'!Y$52&gt;=0,$B101+(1-$B101)*'LF Projected Ratios'!Y$52,$B101*(1+'LF Projected Ratios'!Y$52))</f>
        <v>0.37926701265893686</v>
      </c>
      <c r="Y101">
        <f>IF('LF Projected Ratios'!Z$52&gt;=0,$B101+(1-$B101)*'LF Projected Ratios'!Z$52,$B101*(1+'LF Projected Ratios'!Z$52))</f>
        <v>0.38044406921046287</v>
      </c>
      <c r="Z101">
        <f>IF('LF Projected Ratios'!AA$52&gt;=0,$B101+(1-$B101)*'LF Projected Ratios'!AA$52,$B101*(1+'LF Projected Ratios'!AA$52))</f>
        <v>0.38161090306735168</v>
      </c>
      <c r="AA101">
        <f>IF('LF Projected Ratios'!AB$52&gt;=0,$B101+(1-$B101)*'LF Projected Ratios'!AB$52,$B101*(1+'LF Projected Ratios'!AB$52))</f>
        <v>0.38276764682940462</v>
      </c>
      <c r="AB101">
        <f>IF('LF Projected Ratios'!AC$52&gt;=0,$B101+(1-$B101)*'LF Projected Ratios'!AC$52,$B101*(1+'LF Projected Ratios'!AC$52))</f>
        <v>0.38391443081300536</v>
      </c>
      <c r="AC101">
        <f>IF('LF Projected Ratios'!AD$52&gt;=0,$B101+(1-$B101)*'LF Projected Ratios'!AD$52,$B101*(1+'LF Projected Ratios'!AD$52))</f>
        <v>0.38505138310006071</v>
      </c>
      <c r="AD101">
        <f>IF('LF Projected Ratios'!AE$52&gt;=0,$B101+(1-$B101)*'LF Projected Ratios'!AE$52,$B101*(1+'LF Projected Ratios'!AE$52))</f>
        <v>0.38617862958568744</v>
      </c>
      <c r="AE101">
        <f>IF('LF Projected Ratios'!AF$52&gt;=0,$B101+(1-$B101)*'LF Projected Ratios'!AF$52,$B101*(1+'LF Projected Ratios'!AF$52))</f>
        <v>0.38729629402468541</v>
      </c>
      <c r="AF101">
        <f>IF('LF Projected Ratios'!AG$52&gt;=0,$B101+(1-$B101)*'LF Projected Ratios'!AG$52,$B101*(1+'LF Projected Ratios'!AG$52))</f>
        <v>0.38840449807682764</v>
      </c>
    </row>
    <row r="102" spans="1:32" x14ac:dyDescent="0.2">
      <c r="A102" s="12" t="s">
        <v>34</v>
      </c>
      <c r="B102" s="56">
        <f t="shared" si="0"/>
        <v>0.41028006365553704</v>
      </c>
      <c r="C102">
        <f>IF('LF Projected Ratios'!D$52&gt;=0,$B102+(1-$B102)*'LF Projected Ratios'!D$52,$B102*(1+'LF Projected Ratios'!D$52))</f>
        <v>0.41176728628859477</v>
      </c>
      <c r="D102">
        <f>IF('LF Projected Ratios'!E$52&gt;=0,$B102+(1-$B102)*'LF Projected Ratios'!E$52,$B102*(1+'LF Projected Ratios'!E$52))</f>
        <v>0.41289892861720379</v>
      </c>
      <c r="E102">
        <f>IF('LF Projected Ratios'!F$52&gt;=0,$B102+(1-$B102)*'LF Projected Ratios'!F$52,$B102*(1+'LF Projected Ratios'!F$52))</f>
        <v>0.41418838919806522</v>
      </c>
      <c r="F102">
        <f>IF('LF Projected Ratios'!G$52&gt;=0,$B102+(1-$B102)*'LF Projected Ratios'!G$52,$B102*(1+'LF Projected Ratios'!G$52))</f>
        <v>0.41562782161288275</v>
      </c>
      <c r="G102">
        <f>IF('LF Projected Ratios'!H$52&gt;=0,$B102+(1-$B102)*'LF Projected Ratios'!H$52,$B102*(1+'LF Projected Ratios'!H$52))</f>
        <v>0.41688654900476679</v>
      </c>
      <c r="H102">
        <f>IF('LF Projected Ratios'!I$52&gt;=0,$B102+(1-$B102)*'LF Projected Ratios'!I$52,$B102*(1+'LF Projected Ratios'!I$52))</f>
        <v>0.41848817726266874</v>
      </c>
      <c r="I102">
        <f>IF('LF Projected Ratios'!J$52&gt;=0,$B102+(1-$B102)*'LF Projected Ratios'!J$52,$B102*(1+'LF Projected Ratios'!J$52))</f>
        <v>0.41966917856106989</v>
      </c>
      <c r="J102">
        <f>IF('LF Projected Ratios'!K$52&gt;=0,$B102+(1-$B102)*'LF Projected Ratios'!K$52,$B102*(1+'LF Projected Ratios'!K$52))</f>
        <v>0.42046767039528521</v>
      </c>
      <c r="K102">
        <f>IF('LF Projected Ratios'!L$52&gt;=0,$B102+(1-$B102)*'LF Projected Ratios'!L$52,$B102*(1+'LF Projected Ratios'!L$52))</f>
        <v>0.42132148311613576</v>
      </c>
      <c r="L102">
        <f>IF('LF Projected Ratios'!M$52&gt;=0,$B102+(1-$B102)*'LF Projected Ratios'!M$52,$B102*(1+'LF Projected Ratios'!M$52))</f>
        <v>0.42295996376137585</v>
      </c>
      <c r="M102">
        <f>IF('LF Projected Ratios'!N$52&gt;=0,$B102+(1-$B102)*'LF Projected Ratios'!N$52,$B102*(1+'LF Projected Ratios'!N$52))</f>
        <v>0.42414995511933551</v>
      </c>
      <c r="N102">
        <f>IF('LF Projected Ratios'!O$52&gt;=0,$B102+(1-$B102)*'LF Projected Ratios'!O$52,$B102*(1+'LF Projected Ratios'!O$52))</f>
        <v>0.42532904328107268</v>
      </c>
      <c r="O102">
        <f>IF('LF Projected Ratios'!P$52&gt;=0,$B102+(1-$B102)*'LF Projected Ratios'!P$52,$B102*(1+'LF Projected Ratios'!P$52))</f>
        <v>0.42649737741266047</v>
      </c>
      <c r="P102">
        <f>IF('LF Projected Ratios'!Q$52&gt;=0,$B102+(1-$B102)*'LF Projected Ratios'!Q$52,$B102*(1+'LF Projected Ratios'!Q$52))</f>
        <v>0.42765510397154682</v>
      </c>
      <c r="Q102">
        <f>IF('LF Projected Ratios'!R$52&gt;=0,$B102+(1-$B102)*'LF Projected Ratios'!R$52,$B102*(1+'LF Projected Ratios'!R$52))</f>
        <v>0.42880236676775607</v>
      </c>
      <c r="R102">
        <f>IF('LF Projected Ratios'!S$52&gt;=0,$B102+(1-$B102)*'LF Projected Ratios'!S$52,$B102*(1+'LF Projected Ratios'!S$52))</f>
        <v>0.4299393070234413</v>
      </c>
      <c r="S102">
        <f>IF('LF Projected Ratios'!T$52&gt;=0,$B102+(1-$B102)*'LF Projected Ratios'!T$52,$B102*(1+'LF Projected Ratios'!T$52))</f>
        <v>0.43106606343083237</v>
      </c>
      <c r="T102">
        <f>IF('LF Projected Ratios'!U$52&gt;=0,$B102+(1-$B102)*'LF Projected Ratios'!U$52,$B102*(1+'LF Projected Ratios'!U$52))</f>
        <v>0.43218277220863843</v>
      </c>
      <c r="U102">
        <f>IF('LF Projected Ratios'!V$52&gt;=0,$B102+(1-$B102)*'LF Projected Ratios'!V$52,$B102*(1+'LF Projected Ratios'!V$52))</f>
        <v>0.43328956715694511</v>
      </c>
      <c r="V102">
        <f>IF('LF Projected Ratios'!W$52&gt;=0,$B102+(1-$B102)*'LF Projected Ratios'!W$52,$B102*(1+'LF Projected Ratios'!W$52))</f>
        <v>0.43438657971065647</v>
      </c>
      <c r="W102">
        <f>IF('LF Projected Ratios'!X$52&gt;=0,$B102+(1-$B102)*'LF Projected Ratios'!X$52,$B102*(1+'LF Projected Ratios'!X$52))</f>
        <v>0.43547393899152748</v>
      </c>
      <c r="X102">
        <f>IF('LF Projected Ratios'!Y$52&gt;=0,$B102+(1-$B102)*'LF Projected Ratios'!Y$52,$B102*(1+'LF Projected Ratios'!Y$52))</f>
        <v>0.43655177185882782</v>
      </c>
      <c r="Y102">
        <f>IF('LF Projected Ratios'!Z$52&gt;=0,$B102+(1-$B102)*'LF Projected Ratios'!Z$52,$B102*(1+'LF Projected Ratios'!Z$52))</f>
        <v>0.43762020295867993</v>
      </c>
      <c r="Z102">
        <f>IF('LF Projected Ratios'!AA$52&gt;=0,$B102+(1-$B102)*'LF Projected Ratios'!AA$52,$B102*(1+'LF Projected Ratios'!AA$52))</f>
        <v>0.43867935477211156</v>
      </c>
      <c r="AA102">
        <f>IF('LF Projected Ratios'!AB$52&gt;=0,$B102+(1-$B102)*'LF Projected Ratios'!AB$52,$B102*(1+'LF Projected Ratios'!AB$52))</f>
        <v>0.43972934766186267</v>
      </c>
      <c r="AB102">
        <f>IF('LF Projected Ratios'!AC$52&gt;=0,$B102+(1-$B102)*'LF Projected Ratios'!AC$52,$B102*(1+'LF Projected Ratios'!AC$52))</f>
        <v>0.44077029991798222</v>
      </c>
      <c r="AC102">
        <f>IF('LF Projected Ratios'!AD$52&gt;=0,$B102+(1-$B102)*'LF Projected Ratios'!AD$52,$B102*(1+'LF Projected Ratios'!AD$52))</f>
        <v>0.44180232780225254</v>
      </c>
      <c r="AD102">
        <f>IF('LF Projected Ratios'!AE$52&gt;=0,$B102+(1-$B102)*'LF Projected Ratios'!AE$52,$B102*(1+'LF Projected Ratios'!AE$52))</f>
        <v>0.4428255455914753</v>
      </c>
      <c r="AE102">
        <f>IF('LF Projected Ratios'!AF$52&gt;=0,$B102+(1-$B102)*'LF Projected Ratios'!AF$52,$B102*(1+'LF Projected Ratios'!AF$52))</f>
        <v>0.44384006561965572</v>
      </c>
      <c r="AF102">
        <f>IF('LF Projected Ratios'!AG$52&gt;=0,$B102+(1-$B102)*'LF Projected Ratios'!AG$52,$B102*(1+'LF Projected Ratios'!AG$52))</f>
        <v>0.44484599831911342</v>
      </c>
    </row>
    <row r="103" spans="1:32" x14ac:dyDescent="0.2">
      <c r="A103" s="12" t="s">
        <v>92</v>
      </c>
      <c r="B103" s="56">
        <f t="shared" si="0"/>
        <v>0.34884580302959739</v>
      </c>
      <c r="C103">
        <f>IF('LF Projected Ratios'!D$52&gt;=0,$B103+(1-$B103)*'LF Projected Ratios'!D$52,$B103*(1+'LF Projected Ratios'!D$52))</f>
        <v>0.35048795755017853</v>
      </c>
      <c r="D103">
        <f>IF('LF Projected Ratios'!E$52&gt;=0,$B103+(1-$B103)*'LF Projected Ratios'!E$52,$B103*(1+'LF Projected Ratios'!E$52))</f>
        <v>0.35173748907578861</v>
      </c>
      <c r="E103">
        <f>IF('LF Projected Ratios'!F$52&gt;=0,$B103+(1-$B103)*'LF Projected Ratios'!F$52,$B103*(1+'LF Projected Ratios'!F$52))</f>
        <v>0.35316127961992466</v>
      </c>
      <c r="F103">
        <f>IF('LF Projected Ratios'!G$52&gt;=0,$B103+(1-$B103)*'LF Projected Ratios'!G$52,$B103*(1+'LF Projected Ratios'!G$52))</f>
        <v>0.35475066536118643</v>
      </c>
      <c r="G103">
        <f>IF('LF Projected Ratios'!H$52&gt;=0,$B103+(1-$B103)*'LF Projected Ratios'!H$52,$B103*(1+'LF Projected Ratios'!H$52))</f>
        <v>0.35614052107667671</v>
      </c>
      <c r="H103">
        <f>IF('LF Projected Ratios'!I$52&gt;=0,$B103+(1-$B103)*'LF Projected Ratios'!I$52,$B103*(1+'LF Projected Ratios'!I$52))</f>
        <v>0.35790899946420418</v>
      </c>
      <c r="I103">
        <f>IF('LF Projected Ratios'!J$52&gt;=0,$B103+(1-$B103)*'LF Projected Ratios'!J$52,$B103*(1+'LF Projected Ratios'!J$52))</f>
        <v>0.35921303194587395</v>
      </c>
      <c r="J103">
        <f>IF('LF Projected Ratios'!K$52&gt;=0,$B103+(1-$B103)*'LF Projected Ratios'!K$52,$B103*(1+'LF Projected Ratios'!K$52))</f>
        <v>0.36009470691911444</v>
      </c>
      <c r="K103">
        <f>IF('LF Projected Ratios'!L$52&gt;=0,$B103+(1-$B103)*'LF Projected Ratios'!L$52,$B103*(1+'LF Projected Ratios'!L$52))</f>
        <v>0.36103746584982799</v>
      </c>
      <c r="L103">
        <f>IF('LF Projected Ratios'!M$52&gt;=0,$B103+(1-$B103)*'LF Projected Ratios'!M$52,$B103*(1+'LF Projected Ratios'!M$52))</f>
        <v>0.36284663573378401</v>
      </c>
      <c r="M103">
        <f>IF('LF Projected Ratios'!N$52&gt;=0,$B103+(1-$B103)*'LF Projected Ratios'!N$52,$B103*(1+'LF Projected Ratios'!N$52))</f>
        <v>0.36416059481730617</v>
      </c>
      <c r="N103">
        <f>IF('LF Projected Ratios'!O$52&gt;=0,$B103+(1-$B103)*'LF Projected Ratios'!O$52,$B103*(1+'LF Projected Ratios'!O$52))</f>
        <v>0.36546251486069575</v>
      </c>
      <c r="O103">
        <f>IF('LF Projected Ratios'!P$52&gt;=0,$B103+(1-$B103)*'LF Projected Ratios'!P$52,$B103*(1+'LF Projected Ratios'!P$52))</f>
        <v>0.3667525605694486</v>
      </c>
      <c r="P103">
        <f>IF('LF Projected Ratios'!Q$52&gt;=0,$B103+(1-$B103)*'LF Projected Ratios'!Q$52,$B103*(1+'LF Projected Ratios'!Q$52))</f>
        <v>0.36803089365826352</v>
      </c>
      <c r="Q103">
        <f>IF('LF Projected Ratios'!R$52&gt;=0,$B103+(1-$B103)*'LF Projected Ratios'!R$52,$B103*(1+'LF Projected Ratios'!R$52))</f>
        <v>0.36929767291861954</v>
      </c>
      <c r="R103">
        <f>IF('LF Projected Ratios'!S$52&gt;=0,$B103+(1-$B103)*'LF Projected Ratios'!S$52,$B103*(1+'LF Projected Ratios'!S$52))</f>
        <v>0.37055305428453222</v>
      </c>
      <c r="S103">
        <f>IF('LF Projected Ratios'!T$52&gt;=0,$B103+(1-$B103)*'LF Projected Ratios'!T$52,$B103*(1+'LF Projected Ratios'!T$52))</f>
        <v>0.37179719089653818</v>
      </c>
      <c r="T103">
        <f>IF('LF Projected Ratios'!U$52&gt;=0,$B103+(1-$B103)*'LF Projected Ratios'!U$52,$B103*(1+'LF Projected Ratios'!U$52))</f>
        <v>0.37303023316397371</v>
      </c>
      <c r="U103">
        <f>IF('LF Projected Ratios'!V$52&gt;=0,$B103+(1-$B103)*'LF Projected Ratios'!V$52,$B103*(1+'LF Projected Ratios'!V$52))</f>
        <v>0.37425232882559051</v>
      </c>
      <c r="V103">
        <f>IF('LF Projected Ratios'!W$52&gt;=0,$B103+(1-$B103)*'LF Projected Ratios'!W$52,$B103*(1+'LF Projected Ratios'!W$52))</f>
        <v>0.37546362300856545</v>
      </c>
      <c r="W103">
        <f>IF('LF Projected Ratios'!X$52&gt;=0,$B103+(1-$B103)*'LF Projected Ratios'!X$52,$B103*(1+'LF Projected Ratios'!X$52))</f>
        <v>0.37666425828595296</v>
      </c>
      <c r="X103">
        <f>IF('LF Projected Ratios'!Y$52&gt;=0,$B103+(1-$B103)*'LF Projected Ratios'!Y$52,$B103*(1+'LF Projected Ratios'!Y$52))</f>
        <v>0.37785437473262717</v>
      </c>
      <c r="Y103">
        <f>IF('LF Projected Ratios'!Z$52&gt;=0,$B103+(1-$B103)*'LF Projected Ratios'!Z$52,$B103*(1+'LF Projected Ratios'!Z$52))</f>
        <v>0.37903410997975989</v>
      </c>
      <c r="Z103">
        <f>IF('LF Projected Ratios'!AA$52&gt;=0,$B103+(1-$B103)*'LF Projected Ratios'!AA$52,$B103*(1+'LF Projected Ratios'!AA$52))</f>
        <v>0.3802035992678785</v>
      </c>
      <c r="AA103">
        <f>IF('LF Projected Ratios'!AB$52&gt;=0,$B103+(1-$B103)*'LF Projected Ratios'!AB$52,$B103*(1+'LF Projected Ratios'!AB$52))</f>
        <v>0.38136297549854936</v>
      </c>
      <c r="AB103">
        <f>IF('LF Projected Ratios'!AC$52&gt;=0,$B103+(1-$B103)*'LF Projected Ratios'!AC$52,$B103*(1+'LF Projected Ratios'!AC$52))</f>
        <v>0.38251236928472476</v>
      </c>
      <c r="AC103">
        <f>IF('LF Projected Ratios'!AD$52&gt;=0,$B103+(1-$B103)*'LF Projected Ratios'!AD$52,$B103*(1+'LF Projected Ratios'!AD$52))</f>
        <v>0.38365190899979479</v>
      </c>
      <c r="AD103">
        <f>IF('LF Projected Ratios'!AE$52&gt;=0,$B103+(1-$B103)*'LF Projected Ratios'!AE$52,$B103*(1+'LF Projected Ratios'!AE$52))</f>
        <v>0.38478172082538309</v>
      </c>
      <c r="AE103">
        <f>IF('LF Projected Ratios'!AF$52&gt;=0,$B103+(1-$B103)*'LF Projected Ratios'!AF$52,$B103*(1+'LF Projected Ratios'!AF$52))</f>
        <v>0.38590192879792545</v>
      </c>
      <c r="AF103">
        <f>IF('LF Projected Ratios'!AG$52&gt;=0,$B103+(1-$B103)*'LF Projected Ratios'!AG$52,$B103*(1+'LF Projected Ratios'!AG$52))</f>
        <v>0.38701265485406311</v>
      </c>
    </row>
    <row r="104" spans="1:32" x14ac:dyDescent="0.2">
      <c r="A104" s="12" t="s">
        <v>89</v>
      </c>
      <c r="B104" s="56">
        <f t="shared" si="0"/>
        <v>0.37488557918553789</v>
      </c>
      <c r="C104">
        <f>IF('LF Projected Ratios'!D$52&gt;=0,$B104+(1-$B104)*'LF Projected Ratios'!D$52,$B104*(1+'LF Projected Ratios'!D$52))</f>
        <v>0.37646206364466761</v>
      </c>
      <c r="D104">
        <f>IF('LF Projected Ratios'!E$52&gt;=0,$B104+(1-$B104)*'LF Projected Ratios'!E$52,$B104*(1+'LF Projected Ratios'!E$52))</f>
        <v>0.37766162617464183</v>
      </c>
      <c r="E104">
        <f>IF('LF Projected Ratios'!F$52&gt;=0,$B104+(1-$B104)*'LF Projected Ratios'!F$52,$B104*(1+'LF Projected Ratios'!F$52))</f>
        <v>0.37902847907292575</v>
      </c>
      <c r="F104">
        <f>IF('LF Projected Ratios'!G$52&gt;=0,$B104+(1-$B104)*'LF Projected Ratios'!G$52,$B104*(1+'LF Projected Ratios'!G$52))</f>
        <v>0.38055430498593107</v>
      </c>
      <c r="G104">
        <f>IF('LF Projected Ratios'!H$52&gt;=0,$B104+(1-$B104)*'LF Projected Ratios'!H$52,$B104*(1+'LF Projected Ratios'!H$52))</f>
        <v>0.38188858011561105</v>
      </c>
      <c r="H104">
        <f>IF('LF Projected Ratios'!I$52&gt;=0,$B104+(1-$B104)*'LF Projected Ratios'!I$52,$B104*(1+'LF Projected Ratios'!I$52))</f>
        <v>0.38358633672700304</v>
      </c>
      <c r="I104">
        <f>IF('LF Projected Ratios'!J$52&gt;=0,$B104+(1-$B104)*'LF Projected Ratios'!J$52,$B104*(1+'LF Projected Ratios'!J$52))</f>
        <v>0.38483822070977541</v>
      </c>
      <c r="J104">
        <f>IF('LF Projected Ratios'!K$52&gt;=0,$B104+(1-$B104)*'LF Projected Ratios'!K$52,$B104*(1+'LF Projected Ratios'!K$52))</f>
        <v>0.3856846373385987</v>
      </c>
      <c r="K104">
        <f>IF('LF Projected Ratios'!L$52&gt;=0,$B104+(1-$B104)*'LF Projected Ratios'!L$52,$B104*(1+'LF Projected Ratios'!L$52))</f>
        <v>0.38658969516619568</v>
      </c>
      <c r="L104">
        <f>IF('LF Projected Ratios'!M$52&gt;=0,$B104+(1-$B104)*'LF Projected Ratios'!M$52,$B104*(1+'LF Projected Ratios'!M$52))</f>
        <v>0.38832651601358631</v>
      </c>
      <c r="M104">
        <f>IF('LF Projected Ratios'!N$52&gt;=0,$B104+(1-$B104)*'LF Projected Ratios'!N$52,$B104*(1+'LF Projected Ratios'!N$52))</f>
        <v>0.3895879296315764</v>
      </c>
      <c r="N104">
        <f>IF('LF Projected Ratios'!O$52&gt;=0,$B104+(1-$B104)*'LF Projected Ratios'!O$52,$B104*(1+'LF Projected Ratios'!O$52))</f>
        <v>0.39083778565286414</v>
      </c>
      <c r="O104">
        <f>IF('LF Projected Ratios'!P$52&gt;=0,$B104+(1-$B104)*'LF Projected Ratios'!P$52,$B104*(1+'LF Projected Ratios'!P$52))</f>
        <v>0.39207624219634218</v>
      </c>
      <c r="P104">
        <f>IF('LF Projected Ratios'!Q$52&gt;=0,$B104+(1-$B104)*'LF Projected Ratios'!Q$52,$B104*(1+'LF Projected Ratios'!Q$52))</f>
        <v>0.39330345450970894</v>
      </c>
      <c r="Q104">
        <f>IF('LF Projected Ratios'!R$52&gt;=0,$B104+(1-$B104)*'LF Projected Ratios'!R$52,$B104*(1+'LF Projected Ratios'!R$52))</f>
        <v>0.39451957503434282</v>
      </c>
      <c r="R104">
        <f>IF('LF Projected Ratios'!S$52&gt;=0,$B104+(1-$B104)*'LF Projected Ratios'!S$52,$B104*(1+'LF Projected Ratios'!S$52))</f>
        <v>0.39572475346842956</v>
      </c>
      <c r="S104">
        <f>IF('LF Projected Ratios'!T$52&gt;=0,$B104+(1-$B104)*'LF Projected Ratios'!T$52,$B104*(1+'LF Projected Ratios'!T$52))</f>
        <v>0.39691913682838742</v>
      </c>
      <c r="T104">
        <f>IF('LF Projected Ratios'!U$52&gt;=0,$B104+(1-$B104)*'LF Projected Ratios'!U$52,$B104*(1+'LF Projected Ratios'!U$52))</f>
        <v>0.3981028695086557</v>
      </c>
      <c r="U104">
        <f>IF('LF Projected Ratios'!V$52&gt;=0,$B104+(1-$B104)*'LF Projected Ratios'!V$52,$B104*(1+'LF Projected Ratios'!V$52))</f>
        <v>0.39927609333988623</v>
      </c>
      <c r="V104">
        <f>IF('LF Projected Ratios'!W$52&gt;=0,$B104+(1-$B104)*'LF Projected Ratios'!W$52,$B104*(1+'LF Projected Ratios'!W$52))</f>
        <v>0.40043894764559335</v>
      </c>
      <c r="W104">
        <f>IF('LF Projected Ratios'!X$52&gt;=0,$B104+(1-$B104)*'LF Projected Ratios'!X$52,$B104*(1+'LF Projected Ratios'!X$52))</f>
        <v>0.40159156929730883</v>
      </c>
      <c r="X104">
        <f>IF('LF Projected Ratios'!Y$52&gt;=0,$B104+(1-$B104)*'LF Projected Ratios'!Y$52,$B104*(1+'LF Projected Ratios'!Y$52))</f>
        <v>0.40273409276828687</v>
      </c>
      <c r="Y104">
        <f>IF('LF Projected Ratios'!Z$52&gt;=0,$B104+(1-$B104)*'LF Projected Ratios'!Z$52,$B104*(1+'LF Projected Ratios'!Z$52))</f>
        <v>0.40386665018580326</v>
      </c>
      <c r="Z104">
        <f>IF('LF Projected Ratios'!AA$52&gt;=0,$B104+(1-$B104)*'LF Projected Ratios'!AA$52,$B104*(1+'LF Projected Ratios'!AA$52))</f>
        <v>0.4049893713820919</v>
      </c>
      <c r="AA104">
        <f>IF('LF Projected Ratios'!AB$52&gt;=0,$B104+(1-$B104)*'LF Projected Ratios'!AB$52,$B104*(1+'LF Projected Ratios'!AB$52))</f>
        <v>0.40610238394396103</v>
      </c>
      <c r="AB104">
        <f>IF('LF Projected Ratios'!AC$52&gt;=0,$B104+(1-$B104)*'LF Projected Ratios'!AC$52,$B104*(1+'LF Projected Ratios'!AC$52))</f>
        <v>0.40720581326112698</v>
      </c>
      <c r="AC104">
        <f>IF('LF Projected Ratios'!AD$52&gt;=0,$B104+(1-$B104)*'LF Projected Ratios'!AD$52,$B104*(1+'LF Projected Ratios'!AD$52))</f>
        <v>0.40829978257330429</v>
      </c>
      <c r="AD104">
        <f>IF('LF Projected Ratios'!AE$52&gt;=0,$B104+(1-$B104)*'LF Projected Ratios'!AE$52,$B104*(1+'LF Projected Ratios'!AE$52))</f>
        <v>0.4093844130160903</v>
      </c>
      <c r="AE104">
        <f>IF('LF Projected Ratios'!AF$52&gt;=0,$B104+(1-$B104)*'LF Projected Ratios'!AF$52,$B104*(1+'LF Projected Ratios'!AF$52))</f>
        <v>0.41045982366568085</v>
      </c>
      <c r="AF104">
        <f>IF('LF Projected Ratios'!AG$52&gt;=0,$B104+(1-$B104)*'LF Projected Ratios'!AG$52,$B104*(1+'LF Projected Ratios'!AG$52))</f>
        <v>0.4115261315824485</v>
      </c>
    </row>
    <row r="105" spans="1:32" x14ac:dyDescent="0.2">
      <c r="A105" s="12" t="s">
        <v>35</v>
      </c>
      <c r="B105" s="56">
        <f t="shared" si="0"/>
        <v>0.36494025417557713</v>
      </c>
      <c r="C105">
        <f>IF('LF Projected Ratios'!D$52&gt;=0,$B105+(1-$B105)*'LF Projected Ratios'!D$52,$B105*(1+'LF Projected Ratios'!D$52))</f>
        <v>0.36654181988351053</v>
      </c>
      <c r="D105">
        <f>IF('LF Projected Ratios'!E$52&gt;=0,$B105+(1-$B105)*'LF Projected Ratios'!E$52,$B105*(1+'LF Projected Ratios'!E$52))</f>
        <v>0.36776046698237824</v>
      </c>
      <c r="E105">
        <f>IF('LF Projected Ratios'!F$52&gt;=0,$B105+(1-$B105)*'LF Projected Ratios'!F$52,$B105*(1+'LF Projected Ratios'!F$52))</f>
        <v>0.36914906597363589</v>
      </c>
      <c r="F105">
        <f>IF('LF Projected Ratios'!G$52&gt;=0,$B105+(1-$B105)*'LF Projected Ratios'!G$52,$B105*(1+'LF Projected Ratios'!G$52))</f>
        <v>0.370699167177865</v>
      </c>
      <c r="G105">
        <f>IF('LF Projected Ratios'!H$52&gt;=0,$B105+(1-$B105)*'LF Projected Ratios'!H$52,$B105*(1+'LF Projected Ratios'!H$52))</f>
        <v>0.37205467010101051</v>
      </c>
      <c r="H105">
        <f>IF('LF Projected Ratios'!I$52&gt;=0,$B105+(1-$B105)*'LF Projected Ratios'!I$52,$B105*(1+'LF Projected Ratios'!I$52))</f>
        <v>0.37377943735353614</v>
      </c>
      <c r="I105">
        <f>IF('LF Projected Ratios'!J$52&gt;=0,$B105+(1-$B105)*'LF Projected Ratios'!J$52,$B105*(1+'LF Projected Ratios'!J$52))</f>
        <v>0.37505123831897419</v>
      </c>
      <c r="J105">
        <f>IF('LF Projected Ratios'!K$52&gt;=0,$B105+(1-$B105)*'LF Projected Ratios'!K$52,$B105*(1+'LF Projected Ratios'!K$52))</f>
        <v>0.37591112110405178</v>
      </c>
      <c r="K105">
        <f>IF('LF Projected Ratios'!L$52&gt;=0,$B105+(1-$B105)*'LF Projected Ratios'!L$52,$B105*(1+'LF Projected Ratios'!L$52))</f>
        <v>0.37683057804635245</v>
      </c>
      <c r="L105">
        <f>IF('LF Projected Ratios'!M$52&gt;=0,$B105+(1-$B105)*'LF Projected Ratios'!M$52,$B105*(1+'LF Projected Ratios'!M$52))</f>
        <v>0.37859503103153458</v>
      </c>
      <c r="M105">
        <f>IF('LF Projected Ratios'!N$52&gt;=0,$B105+(1-$B105)*'LF Projected Ratios'!N$52,$B105*(1+'LF Projected Ratios'!N$52))</f>
        <v>0.37987651324494526</v>
      </c>
      <c r="N105">
        <f>IF('LF Projected Ratios'!O$52&gt;=0,$B105+(1-$B105)*'LF Projected Ratios'!O$52,$B105*(1+'LF Projected Ratios'!O$52))</f>
        <v>0.38114625398482765</v>
      </c>
      <c r="O105">
        <f>IF('LF Projected Ratios'!P$52&gt;=0,$B105+(1-$B105)*'LF Projected Ratios'!P$52,$B105*(1+'LF Projected Ratios'!P$52))</f>
        <v>0.38240441388568397</v>
      </c>
      <c r="P105">
        <f>IF('LF Projected Ratios'!Q$52&gt;=0,$B105+(1-$B105)*'LF Projected Ratios'!Q$52,$B105*(1+'LF Projected Ratios'!Q$52))</f>
        <v>0.38365115066514244</v>
      </c>
      <c r="Q105">
        <f>IF('LF Projected Ratios'!R$52&gt;=0,$B105+(1-$B105)*'LF Projected Ratios'!R$52,$B105*(1+'LF Projected Ratios'!R$52))</f>
        <v>0.38488661918986411</v>
      </c>
      <c r="R105">
        <f>IF('LF Projected Ratios'!S$52&gt;=0,$B105+(1-$B105)*'LF Projected Ratios'!S$52,$B105*(1+'LF Projected Ratios'!S$52))</f>
        <v>0.38611097153967389</v>
      </c>
      <c r="S105">
        <f>IF('LF Projected Ratios'!T$52&gt;=0,$B105+(1-$B105)*'LF Projected Ratios'!T$52,$B105*(1+'LF Projected Ratios'!T$52))</f>
        <v>0.38732435706996371</v>
      </c>
      <c r="T105">
        <f>IF('LF Projected Ratios'!U$52&gt;=0,$B105+(1-$B105)*'LF Projected Ratios'!U$52,$B105*(1+'LF Projected Ratios'!U$52))</f>
        <v>0.38852692247243165</v>
      </c>
      <c r="U105">
        <f>IF('LF Projected Ratios'!V$52&gt;=0,$B105+(1-$B105)*'LF Projected Ratios'!V$52,$B105*(1+'LF Projected Ratios'!V$52))</f>
        <v>0.38971881183419949</v>
      </c>
      <c r="V105">
        <f>IF('LF Projected Ratios'!W$52&gt;=0,$B105+(1-$B105)*'LF Projected Ratios'!W$52,$B105*(1+'LF Projected Ratios'!W$52))</f>
        <v>0.39090016669536398</v>
      </c>
      <c r="W105">
        <f>IF('LF Projected Ratios'!X$52&gt;=0,$B105+(1-$B105)*'LF Projected Ratios'!X$52,$B105*(1+'LF Projected Ratios'!X$52))</f>
        <v>0.39207112610502926</v>
      </c>
      <c r="X105">
        <f>IF('LF Projected Ratios'!Y$52&gt;=0,$B105+(1-$B105)*'LF Projected Ratios'!Y$52,$B105*(1+'LF Projected Ratios'!Y$52))</f>
        <v>0.3932318266758662</v>
      </c>
      <c r="Y105">
        <f>IF('LF Projected Ratios'!Z$52&gt;=0,$B105+(1-$B105)*'LF Projected Ratios'!Z$52,$B105*(1+'LF Projected Ratios'!Z$52))</f>
        <v>0.39438240263724367</v>
      </c>
      <c r="Z105">
        <f>IF('LF Projected Ratios'!AA$52&gt;=0,$B105+(1-$B105)*'LF Projected Ratios'!AA$52,$B105*(1+'LF Projected Ratios'!AA$52))</f>
        <v>0.39552298588697543</v>
      </c>
      <c r="AA105">
        <f>IF('LF Projected Ratios'!AB$52&gt;=0,$B105+(1-$B105)*'LF Projected Ratios'!AB$52,$B105*(1+'LF Projected Ratios'!AB$52))</f>
        <v>0.39665370604172578</v>
      </c>
      <c r="AB105">
        <f>IF('LF Projected Ratios'!AC$52&gt;=0,$B105+(1-$B105)*'LF Projected Ratios'!AC$52,$B105*(1+'LF Projected Ratios'!AC$52))</f>
        <v>0.39777469048611214</v>
      </c>
      <c r="AC105">
        <f>IF('LF Projected Ratios'!AD$52&gt;=0,$B105+(1-$B105)*'LF Projected Ratios'!AD$52,$B105*(1+'LF Projected Ratios'!AD$52))</f>
        <v>0.39888606442054464</v>
      </c>
      <c r="AD105">
        <f>IF('LF Projected Ratios'!AE$52&gt;=0,$B105+(1-$B105)*'LF Projected Ratios'!AE$52,$B105*(1+'LF Projected Ratios'!AE$52))</f>
        <v>0.39998795090784028</v>
      </c>
      <c r="AE105">
        <f>IF('LF Projected Ratios'!AF$52&gt;=0,$B105+(1-$B105)*'LF Projected Ratios'!AF$52,$B105*(1+'LF Projected Ratios'!AF$52))</f>
        <v>0.40108047091865051</v>
      </c>
      <c r="AF105">
        <f>IF('LF Projected Ratios'!AG$52&gt;=0,$B105+(1-$B105)*'LF Projected Ratios'!AG$52,$B105*(1+'LF Projected Ratios'!AG$52))</f>
        <v>0.40216374337573246</v>
      </c>
    </row>
    <row r="106" spans="1:32" x14ac:dyDescent="0.2">
      <c r="A106" s="12" t="s">
        <v>98</v>
      </c>
      <c r="B106" s="56">
        <f t="shared" si="0"/>
        <v>0.35263379656364935</v>
      </c>
      <c r="C106">
        <f>IF('LF Projected Ratios'!D$52&gt;=0,$B106+(1-$B106)*'LF Projected Ratios'!D$52,$B106*(1+'LF Projected Ratios'!D$52))</f>
        <v>0.35426639809242794</v>
      </c>
      <c r="D106">
        <f>IF('LF Projected Ratios'!E$52&gt;=0,$B106+(1-$B106)*'LF Projected Ratios'!E$52,$B106*(1+'LF Projected Ratios'!E$52))</f>
        <v>0.35550866065261993</v>
      </c>
      <c r="E106">
        <f>IF('LF Projected Ratios'!F$52&gt;=0,$B106+(1-$B106)*'LF Projected Ratios'!F$52,$B106*(1+'LF Projected Ratios'!F$52))</f>
        <v>0.3569241685051906</v>
      </c>
      <c r="F106">
        <f>IF('LF Projected Ratios'!G$52&gt;=0,$B106+(1-$B106)*'LF Projected Ratios'!G$52,$B106*(1+'LF Projected Ratios'!G$52))</f>
        <v>0.35850430822924317</v>
      </c>
      <c r="G106">
        <f>IF('LF Projected Ratios'!H$52&gt;=0,$B106+(1-$B106)*'LF Projected Ratios'!H$52,$B106*(1+'LF Projected Ratios'!H$52))</f>
        <v>0.35988607866403027</v>
      </c>
      <c r="H106">
        <f>IF('LF Projected Ratios'!I$52&gt;=0,$B106+(1-$B106)*'LF Projected Ratios'!I$52,$B106*(1+'LF Projected Ratios'!I$52))</f>
        <v>0.3616442691892845</v>
      </c>
      <c r="I106">
        <f>IF('LF Projected Ratios'!J$52&gt;=0,$B106+(1-$B106)*'LF Projected Ratios'!J$52,$B106*(1+'LF Projected Ratios'!J$52))</f>
        <v>0.36294071565426</v>
      </c>
      <c r="J106">
        <f>IF('LF Projected Ratios'!K$52&gt;=0,$B106+(1-$B106)*'LF Projected Ratios'!K$52,$B106*(1+'LF Projected Ratios'!K$52))</f>
        <v>0.36381726161333872</v>
      </c>
      <c r="K106">
        <f>IF('LF Projected Ratios'!L$52&gt;=0,$B106+(1-$B106)*'LF Projected Ratios'!L$52,$B106*(1+'LF Projected Ratios'!L$52))</f>
        <v>0.36475453618297415</v>
      </c>
      <c r="L106">
        <f>IF('LF Projected Ratios'!M$52&gt;=0,$B106+(1-$B106)*'LF Projected Ratios'!M$52,$B106*(1+'LF Projected Ratios'!M$52))</f>
        <v>0.36655318148787608</v>
      </c>
      <c r="M106">
        <f>IF('LF Projected Ratios'!N$52&gt;=0,$B106+(1-$B106)*'LF Projected Ratios'!N$52,$B106*(1+'LF Projected Ratios'!N$52))</f>
        <v>0.36785949680816132</v>
      </c>
      <c r="N106">
        <f>IF('LF Projected Ratios'!O$52&gt;=0,$B106+(1-$B106)*'LF Projected Ratios'!O$52,$B106*(1+'LF Projected Ratios'!O$52))</f>
        <v>0.36915384312365485</v>
      </c>
      <c r="O106">
        <f>IF('LF Projected Ratios'!P$52&gt;=0,$B106+(1-$B106)*'LF Projected Ratios'!P$52,$B106*(1+'LF Projected Ratios'!P$52))</f>
        <v>0.37043638418170266</v>
      </c>
      <c r="P106">
        <f>IF('LF Projected Ratios'!Q$52&gt;=0,$B106+(1-$B106)*'LF Projected Ratios'!Q$52,$B106*(1+'LF Projected Ratios'!Q$52))</f>
        <v>0.37170728075625209</v>
      </c>
      <c r="Q106">
        <f>IF('LF Projected Ratios'!R$52&gt;=0,$B106+(1-$B106)*'LF Projected Ratios'!R$52,$B106*(1+'LF Projected Ratios'!R$52))</f>
        <v>0.37296669071503613</v>
      </c>
      <c r="R106">
        <f>IF('LF Projected Ratios'!S$52&gt;=0,$B106+(1-$B106)*'LF Projected Ratios'!S$52,$B106*(1+'LF Projected Ratios'!S$52))</f>
        <v>0.37421476908494733</v>
      </c>
      <c r="S106">
        <f>IF('LF Projected Ratios'!T$52&gt;=0,$B106+(1-$B106)*'LF Projected Ratios'!T$52,$B106*(1+'LF Projected Ratios'!T$52))</f>
        <v>0.37545166811564967</v>
      </c>
      <c r="T106">
        <f>IF('LF Projected Ratios'!U$52&gt;=0,$B106+(1-$B106)*'LF Projected Ratios'!U$52,$B106*(1+'LF Projected Ratios'!U$52))</f>
        <v>0.37667753734149539</v>
      </c>
      <c r="U106">
        <f>IF('LF Projected Ratios'!V$52&gt;=0,$B106+(1-$B106)*'LF Projected Ratios'!V$52,$B106*(1+'LF Projected Ratios'!V$52))</f>
        <v>0.37789252364178777</v>
      </c>
      <c r="V106">
        <f>IF('LF Projected Ratios'!W$52&gt;=0,$B106+(1-$B106)*'LF Projected Ratios'!W$52,$B106*(1+'LF Projected Ratios'!W$52))</f>
        <v>0.37909677129944763</v>
      </c>
      <c r="W106">
        <f>IF('LF Projected Ratios'!X$52&gt;=0,$B106+(1-$B106)*'LF Projected Ratios'!X$52,$B106*(1+'LF Projected Ratios'!X$52))</f>
        <v>0.38029042205813179</v>
      </c>
      <c r="X106">
        <f>IF('LF Projected Ratios'!Y$52&gt;=0,$B106+(1-$B106)*'LF Projected Ratios'!Y$52,$B106*(1+'LF Projected Ratios'!Y$52))</f>
        <v>0.3814736151778495</v>
      </c>
      <c r="Y106">
        <f>IF('LF Projected Ratios'!Z$52&gt;=0,$B106+(1-$B106)*'LF Projected Ratios'!Z$52,$B106*(1+'LF Projected Ratios'!Z$52))</f>
        <v>0.38264648748912333</v>
      </c>
      <c r="Z106">
        <f>IF('LF Projected Ratios'!AA$52&gt;=0,$B106+(1-$B106)*'LF Projected Ratios'!AA$52,$B106*(1+'LF Projected Ratios'!AA$52))</f>
        <v>0.38380917344573895</v>
      </c>
      <c r="AA106">
        <f>IF('LF Projected Ratios'!AB$52&gt;=0,$B106+(1-$B106)*'LF Projected Ratios'!AB$52,$B106*(1+'LF Projected Ratios'!AB$52))</f>
        <v>0.38496180517612749</v>
      </c>
      <c r="AB106">
        <f>IF('LF Projected Ratios'!AC$52&gt;=0,$B106+(1-$B106)*'LF Projected Ratios'!AC$52,$B106*(1+'LF Projected Ratios'!AC$52))</f>
        <v>0.38610451253341954</v>
      </c>
      <c r="AC106">
        <f>IF('LF Projected Ratios'!AD$52&gt;=0,$B106+(1-$B106)*'LF Projected Ratios'!AD$52,$B106*(1+'LF Projected Ratios'!AD$52))</f>
        <v>0.38723742314421206</v>
      </c>
      <c r="AD106">
        <f>IF('LF Projected Ratios'!AE$52&gt;=0,$B106+(1-$B106)*'LF Projected Ratios'!AE$52,$B106*(1+'LF Projected Ratios'!AE$52))</f>
        <v>0.38836066245608558</v>
      </c>
      <c r="AE106">
        <f>IF('LF Projected Ratios'!AF$52&gt;=0,$B106+(1-$B106)*'LF Projected Ratios'!AF$52,$B106*(1+'LF Projected Ratios'!AF$52))</f>
        <v>0.38947435378391226</v>
      </c>
      <c r="AF106">
        <f>IF('LF Projected Ratios'!AG$52&gt;=0,$B106+(1-$B106)*'LF Projected Ratios'!AG$52,$B106*(1+'LF Projected Ratios'!AG$52))</f>
        <v>0.39057861835498486</v>
      </c>
    </row>
    <row r="107" spans="1:32" x14ac:dyDescent="0.2">
      <c r="A107" s="12" t="s">
        <v>97</v>
      </c>
      <c r="B107" s="56">
        <f t="shared" si="0"/>
        <v>0.37966604307545182</v>
      </c>
      <c r="C107">
        <f>IF('LF Projected Ratios'!D$52&gt;=0,$B107+(1-$B107)*'LF Projected Ratios'!D$52,$B107*(1+'LF Projected Ratios'!D$52))</f>
        <v>0.38123047161845014</v>
      </c>
      <c r="D107">
        <f>IF('LF Projected Ratios'!E$52&gt;=0,$B107+(1-$B107)*'LF Projected Ratios'!E$52,$B107*(1+'LF Projected Ratios'!E$52))</f>
        <v>0.38242086068326775</v>
      </c>
      <c r="E107">
        <f>IF('LF Projected Ratios'!F$52&gt;=0,$B107+(1-$B107)*'LF Projected Ratios'!F$52,$B107*(1+'LF Projected Ratios'!F$52))</f>
        <v>0.38377726078970187</v>
      </c>
      <c r="F107">
        <f>IF('LF Projected Ratios'!G$52&gt;=0,$B107+(1-$B107)*'LF Projected Ratios'!G$52,$B107*(1+'LF Projected Ratios'!G$52))</f>
        <v>0.38529141818981333</v>
      </c>
      <c r="G107">
        <f>IF('LF Projected Ratios'!H$52&gt;=0,$B107+(1-$B107)*'LF Projected Ratios'!H$52,$B107*(1+'LF Projected Ratios'!H$52))</f>
        <v>0.38661548966098813</v>
      </c>
      <c r="H107">
        <f>IF('LF Projected Ratios'!I$52&gt;=0,$B107+(1-$B107)*'LF Projected Ratios'!I$52,$B107*(1+'LF Projected Ratios'!I$52))</f>
        <v>0.38830026294660108</v>
      </c>
      <c r="I107">
        <f>IF('LF Projected Ratios'!J$52&gt;=0,$B107+(1-$B107)*'LF Projected Ratios'!J$52,$B107*(1+'LF Projected Ratios'!J$52))</f>
        <v>0.38954257334416287</v>
      </c>
      <c r="J107">
        <f>IF('LF Projected Ratios'!K$52&gt;=0,$B107+(1-$B107)*'LF Projected Ratios'!K$52,$B107*(1+'LF Projected Ratios'!K$52))</f>
        <v>0.39038251713538208</v>
      </c>
      <c r="K107">
        <f>IF('LF Projected Ratios'!L$52&gt;=0,$B107+(1-$B107)*'LF Projected Ratios'!L$52,$B107*(1+'LF Projected Ratios'!L$52))</f>
        <v>0.39128065367606091</v>
      </c>
      <c r="L107">
        <f>IF('LF Projected Ratios'!M$52&gt;=0,$B107+(1-$B107)*'LF Projected Ratios'!M$52,$B107*(1+'LF Projected Ratios'!M$52))</f>
        <v>0.39300419246009211</v>
      </c>
      <c r="M107">
        <f>IF('LF Projected Ratios'!N$52&gt;=0,$B107+(1-$B107)*'LF Projected Ratios'!N$52,$B107*(1+'LF Projected Ratios'!N$52))</f>
        <v>0.39425595961649013</v>
      </c>
      <c r="N107">
        <f>IF('LF Projected Ratios'!O$52&gt;=0,$B107+(1-$B107)*'LF Projected Ratios'!O$52,$B107*(1+'LF Projected Ratios'!O$52))</f>
        <v>0.3954962575610827</v>
      </c>
      <c r="O107">
        <f>IF('LF Projected Ratios'!P$52&gt;=0,$B107+(1-$B107)*'LF Projected Ratios'!P$52,$B107*(1+'LF Projected Ratios'!P$52))</f>
        <v>0.39672524320357339</v>
      </c>
      <c r="P107">
        <f>IF('LF Projected Ratios'!Q$52&gt;=0,$B107+(1-$B107)*'LF Projected Ratios'!Q$52,$B107*(1+'LF Projected Ratios'!Q$52))</f>
        <v>0.39794307060442813</v>
      </c>
      <c r="Q107">
        <f>IF('LF Projected Ratios'!R$52&gt;=0,$B107+(1-$B107)*'LF Projected Ratios'!R$52,$B107*(1+'LF Projected Ratios'!R$52))</f>
        <v>0.39914989103925413</v>
      </c>
      <c r="R107">
        <f>IF('LF Projected Ratios'!S$52&gt;=0,$B107+(1-$B107)*'LF Projected Ratios'!S$52,$B107*(1+'LF Projected Ratios'!S$52))</f>
        <v>0.40034585306144371</v>
      </c>
      <c r="S107">
        <f>IF('LF Projected Ratios'!T$52&gt;=0,$B107+(1-$B107)*'LF Projected Ratios'!T$52,$B107*(1+'LF Projected Ratios'!T$52))</f>
        <v>0.4015311025631304</v>
      </c>
      <c r="T107">
        <f>IF('LF Projected Ratios'!U$52&gt;=0,$B107+(1-$B107)*'LF Projected Ratios'!U$52,$B107*(1+'LF Projected Ratios'!U$52))</f>
        <v>0.40270578283451974</v>
      </c>
      <c r="U107">
        <f>IF('LF Projected Ratios'!V$52&gt;=0,$B107+(1-$B107)*'LF Projected Ratios'!V$52,$B107*(1+'LF Projected Ratios'!V$52))</f>
        <v>0.40387003462163606</v>
      </c>
      <c r="V107">
        <f>IF('LF Projected Ratios'!W$52&gt;=0,$B107+(1-$B107)*'LF Projected Ratios'!W$52,$B107*(1+'LF Projected Ratios'!W$52))</f>
        <v>0.40502399618253909</v>
      </c>
      <c r="W107">
        <f>IF('LF Projected Ratios'!X$52&gt;=0,$B107+(1-$B107)*'LF Projected Ratios'!X$52,$B107*(1+'LF Projected Ratios'!X$52))</f>
        <v>0.40616780334205721</v>
      </c>
      <c r="X107">
        <f>IF('LF Projected Ratios'!Y$52&gt;=0,$B107+(1-$B107)*'LF Projected Ratios'!Y$52,$B107*(1+'LF Projected Ratios'!Y$52))</f>
        <v>0.4073015895450815</v>
      </c>
      <c r="Y107">
        <f>IF('LF Projected Ratios'!Z$52&gt;=0,$B107+(1-$B107)*'LF Projected Ratios'!Z$52,$B107*(1+'LF Projected Ratios'!Z$52))</f>
        <v>0.40842548590846539</v>
      </c>
      <c r="Z107">
        <f>IF('LF Projected Ratios'!AA$52&gt;=0,$B107+(1-$B107)*'LF Projected Ratios'!AA$52,$B107*(1+'LF Projected Ratios'!AA$52))</f>
        <v>0.40953962127157117</v>
      </c>
      <c r="AA107">
        <f>IF('LF Projected Ratios'!AB$52&gt;=0,$B107+(1-$B107)*'LF Projected Ratios'!AB$52,$B107*(1+'LF Projected Ratios'!AB$52))</f>
        <v>0.41064412224550717</v>
      </c>
      <c r="AB107">
        <f>IF('LF Projected Ratios'!AC$52&gt;=0,$B107+(1-$B107)*'LF Projected Ratios'!AC$52,$B107*(1+'LF Projected Ratios'!AC$52))</f>
        <v>0.41173911326109158</v>
      </c>
      <c r="AC107">
        <f>IF('LF Projected Ratios'!AD$52&gt;=0,$B107+(1-$B107)*'LF Projected Ratios'!AD$52,$B107*(1+'LF Projected Ratios'!AD$52))</f>
        <v>0.41282471661558273</v>
      </c>
      <c r="AD107">
        <f>IF('LF Projected Ratios'!AE$52&gt;=0,$B107+(1-$B107)*'LF Projected Ratios'!AE$52,$B107*(1+'LF Projected Ratios'!AE$52))</f>
        <v>0.41390105251821258</v>
      </c>
      <c r="AE107">
        <f>IF('LF Projected Ratios'!AF$52&gt;=0,$B107+(1-$B107)*'LF Projected Ratios'!AF$52,$B107*(1+'LF Projected Ratios'!AF$52))</f>
        <v>0.41496823913456055</v>
      </c>
      <c r="AF107">
        <f>IF('LF Projected Ratios'!AG$52&gt;=0,$B107+(1-$B107)*'LF Projected Ratios'!AG$52,$B107*(1+'LF Projected Ratios'!AG$52))</f>
        <v>0.41602639262979846</v>
      </c>
    </row>
    <row r="108" spans="1:32" x14ac:dyDescent="0.2">
      <c r="A108" s="12" t="s">
        <v>101</v>
      </c>
      <c r="B108" s="56">
        <f t="shared" si="0"/>
        <v>0.36008766449997537</v>
      </c>
      <c r="C108">
        <f>IF('LF Projected Ratios'!D$52&gt;=0,$B108+(1-$B108)*'LF Projected Ratios'!D$52,$B108*(1+'LF Projected Ratios'!D$52))</f>
        <v>0.36170146801902842</v>
      </c>
      <c r="D108">
        <f>IF('LF Projected Ratios'!E$52&gt;=0,$B108+(1-$B108)*'LF Projected Ratios'!E$52,$B108*(1+'LF Projected Ratios'!E$52))</f>
        <v>0.36292942698873831</v>
      </c>
      <c r="E108">
        <f>IF('LF Projected Ratios'!F$52&gt;=0,$B108+(1-$B108)*'LF Projected Ratios'!F$52,$B108*(1+'LF Projected Ratios'!F$52))</f>
        <v>0.36432863647951641</v>
      </c>
      <c r="F108">
        <f>IF('LF Projected Ratios'!G$52&gt;=0,$B108+(1-$B108)*'LF Projected Ratios'!G$52,$B108*(1+'LF Projected Ratios'!G$52))</f>
        <v>0.36589058224663779</v>
      </c>
      <c r="G108">
        <f>IF('LF Projected Ratios'!H$52&gt;=0,$B108+(1-$B108)*'LF Projected Ratios'!H$52,$B108*(1+'LF Projected Ratios'!H$52))</f>
        <v>0.36725644277713188</v>
      </c>
      <c r="H108">
        <f>IF('LF Projected Ratios'!I$52&gt;=0,$B108+(1-$B108)*'LF Projected Ratios'!I$52,$B108*(1+'LF Projected Ratios'!I$52))</f>
        <v>0.36899438924282202</v>
      </c>
      <c r="I108">
        <f>IF('LF Projected Ratios'!J$52&gt;=0,$B108+(1-$B108)*'LF Projected Ratios'!J$52,$B108*(1+'LF Projected Ratios'!J$52))</f>
        <v>0.37027590823601242</v>
      </c>
      <c r="J108">
        <f>IF('LF Projected Ratios'!K$52&gt;=0,$B108+(1-$B108)*'LF Projected Ratios'!K$52,$B108*(1+'LF Projected Ratios'!K$52))</f>
        <v>0.37114236151835817</v>
      </c>
      <c r="K108">
        <f>IF('LF Projected Ratios'!L$52&gt;=0,$B108+(1-$B108)*'LF Projected Ratios'!L$52,$B108*(1+'LF Projected Ratios'!L$52))</f>
        <v>0.37206884417327046</v>
      </c>
      <c r="L108">
        <f>IF('LF Projected Ratios'!M$52&gt;=0,$B108+(1-$B108)*'LF Projected Ratios'!M$52,$B108*(1+'LF Projected Ratios'!M$52))</f>
        <v>0.37384677961643437</v>
      </c>
      <c r="M108">
        <f>IF('LF Projected Ratios'!N$52&gt;=0,$B108+(1-$B108)*'LF Projected Ratios'!N$52,$B108*(1+'LF Projected Ratios'!N$52))</f>
        <v>0.37513805383350951</v>
      </c>
      <c r="N108">
        <f>IF('LF Projected Ratios'!O$52&gt;=0,$B108+(1-$B108)*'LF Projected Ratios'!O$52,$B108*(1+'LF Projected Ratios'!O$52))</f>
        <v>0.37641749685864229</v>
      </c>
      <c r="O108">
        <f>IF('LF Projected Ratios'!P$52&gt;=0,$B108+(1-$B108)*'LF Projected Ratios'!P$52,$B108*(1+'LF Projected Ratios'!P$52))</f>
        <v>0.37768527055376805</v>
      </c>
      <c r="P108">
        <f>IF('LF Projected Ratios'!Q$52&gt;=0,$B108+(1-$B108)*'LF Projected Ratios'!Q$52,$B108*(1+'LF Projected Ratios'!Q$52))</f>
        <v>0.37894153384165974</v>
      </c>
      <c r="Q108">
        <f>IF('LF Projected Ratios'!R$52&gt;=0,$B108+(1-$B108)*'LF Projected Ratios'!R$52,$B108*(1+'LF Projected Ratios'!R$52))</f>
        <v>0.38018644277233848</v>
      </c>
      <c r="R108">
        <f>IF('LF Projected Ratios'!S$52&gt;=0,$B108+(1-$B108)*'LF Projected Ratios'!S$52,$B108*(1+'LF Projected Ratios'!S$52))</f>
        <v>0.38142015058769474</v>
      </c>
      <c r="S108">
        <f>IF('LF Projected Ratios'!T$52&gt;=0,$B108+(1-$B108)*'LF Projected Ratios'!T$52,$B108*(1+'LF Projected Ratios'!T$52))</f>
        <v>0.38264280778436793</v>
      </c>
      <c r="T108">
        <f>IF('LF Projected Ratios'!U$52&gt;=0,$B108+(1-$B108)*'LF Projected Ratios'!U$52,$B108*(1+'LF Projected Ratios'!U$52))</f>
        <v>0.38385456217495012</v>
      </c>
      <c r="U108">
        <f>IF('LF Projected Ratios'!V$52&gt;=0,$B108+(1-$B108)*'LF Projected Ratios'!V$52,$B108*(1+'LF Projected Ratios'!V$52))</f>
        <v>0.38505555894755517</v>
      </c>
      <c r="V108">
        <f>IF('LF Projected Ratios'!W$52&gt;=0,$B108+(1-$B108)*'LF Projected Ratios'!W$52,$B108*(1+'LF Projected Ratios'!W$52))</f>
        <v>0.38624594072380947</v>
      </c>
      <c r="W108">
        <f>IF('LF Projected Ratios'!X$52&gt;=0,$B108+(1-$B108)*'LF Projected Ratios'!X$52,$B108*(1+'LF Projected Ratios'!X$52))</f>
        <v>0.3874258476153129</v>
      </c>
      <c r="X108">
        <f>IF('LF Projected Ratios'!Y$52&gt;=0,$B108+(1-$B108)*'LF Projected Ratios'!Y$52,$B108*(1+'LF Projected Ratios'!Y$52))</f>
        <v>0.3885954172786148</v>
      </c>
      <c r="Y108">
        <f>IF('LF Projected Ratios'!Z$52&gt;=0,$B108+(1-$B108)*'LF Projected Ratios'!Z$52,$B108*(1+'LF Projected Ratios'!Z$52))</f>
        <v>0.38975478496875149</v>
      </c>
      <c r="Z108">
        <f>IF('LF Projected Ratios'!AA$52&gt;=0,$B108+(1-$B108)*'LF Projected Ratios'!AA$52,$B108*(1+'LF Projected Ratios'!AA$52))</f>
        <v>0.39090408359138823</v>
      </c>
      <c r="AA108">
        <f>IF('LF Projected Ratios'!AB$52&gt;=0,$B108+(1-$B108)*'LF Projected Ratios'!AB$52,$B108*(1+'LF Projected Ratios'!AB$52))</f>
        <v>0.39204344375361039</v>
      </c>
      <c r="AB108">
        <f>IF('LF Projected Ratios'!AC$52&gt;=0,$B108+(1-$B108)*'LF Projected Ratios'!AC$52,$B108*(1+'LF Projected Ratios'!AC$52))</f>
        <v>0.39317299381340082</v>
      </c>
      <c r="AC108">
        <f>IF('LF Projected Ratios'!AD$52&gt;=0,$B108+(1-$B108)*'LF Projected Ratios'!AD$52,$B108*(1+'LF Projected Ratios'!AD$52))</f>
        <v>0.39429285992784535</v>
      </c>
      <c r="AD108">
        <f>IF('LF Projected Ratios'!AE$52&gt;=0,$B108+(1-$B108)*'LF Projected Ratios'!AE$52,$B108*(1+'LF Projected Ratios'!AE$52))</f>
        <v>0.39540316610010307</v>
      </c>
      <c r="AE108">
        <f>IF('LF Projected Ratios'!AF$52&gt;=0,$B108+(1-$B108)*'LF Projected Ratios'!AF$52,$B108*(1+'LF Projected Ratios'!AF$52))</f>
        <v>0.39650403422518082</v>
      </c>
      <c r="AF108">
        <f>IF('LF Projected Ratios'!AG$52&gt;=0,$B108+(1-$B108)*'LF Projected Ratios'!AG$52,$B108*(1+'LF Projected Ratios'!AG$52))</f>
        <v>0.39759558413454293</v>
      </c>
    </row>
    <row r="109" spans="1:32" x14ac:dyDescent="0.2">
      <c r="A109" s="12" t="s">
        <v>104</v>
      </c>
      <c r="B109" s="56">
        <f t="shared" si="0"/>
        <v>0.33893262071294517</v>
      </c>
      <c r="C109">
        <f>IF('LF Projected Ratios'!D$52&gt;=0,$B109+(1-$B109)*'LF Projected Ratios'!D$52,$B109*(1+'LF Projected Ratios'!D$52))</f>
        <v>0.34059977542123976</v>
      </c>
      <c r="D109">
        <f>IF('LF Projected Ratios'!E$52&gt;=0,$B109+(1-$B109)*'LF Projected Ratios'!E$52,$B109*(1+'LF Projected Ratios'!E$52))</f>
        <v>0.34186832983556248</v>
      </c>
      <c r="E109">
        <f>IF('LF Projected Ratios'!F$52&gt;=0,$B109+(1-$B109)*'LF Projected Ratios'!F$52,$B109*(1+'LF Projected Ratios'!F$52))</f>
        <v>0.34331379619060542</v>
      </c>
      <c r="F109">
        <f>IF('LF Projected Ratios'!G$52&gt;=0,$B109+(1-$B109)*'LF Projected Ratios'!G$52,$B109*(1+'LF Projected Ratios'!G$52))</f>
        <v>0.34492737876680724</v>
      </c>
      <c r="G109">
        <f>IF('LF Projected Ratios'!H$52&gt;=0,$B109+(1-$B109)*'LF Projected Ratios'!H$52,$B109*(1+'LF Projected Ratios'!H$52))</f>
        <v>0.34633839366880909</v>
      </c>
      <c r="H109">
        <f>IF('LF Projected Ratios'!I$52&gt;=0,$B109+(1-$B109)*'LF Projected Ratios'!I$52,$B109*(1+'LF Projected Ratios'!I$52))</f>
        <v>0.34813379540069983</v>
      </c>
      <c r="I109">
        <f>IF('LF Projected Ratios'!J$52&gt;=0,$B109+(1-$B109)*'LF Projected Ratios'!J$52,$B109*(1+'LF Projected Ratios'!J$52))</f>
        <v>0.34945768049454318</v>
      </c>
      <c r="J109">
        <f>IF('LF Projected Ratios'!K$52&gt;=0,$B109+(1-$B109)*'LF Projected Ratios'!K$52,$B109*(1+'LF Projected Ratios'!K$52))</f>
        <v>0.35035277810222937</v>
      </c>
      <c r="K109">
        <f>IF('LF Projected Ratios'!L$52&gt;=0,$B109+(1-$B109)*'LF Projected Ratios'!L$52,$B109*(1+'LF Projected Ratios'!L$52))</f>
        <v>0.35130988961057252</v>
      </c>
      <c r="L109">
        <f>IF('LF Projected Ratios'!M$52&gt;=0,$B109+(1-$B109)*'LF Projected Ratios'!M$52,$B109*(1+'LF Projected Ratios'!M$52))</f>
        <v>0.3531466023269097</v>
      </c>
      <c r="M109">
        <f>IF('LF Projected Ratios'!N$52&gt;=0,$B109+(1-$B109)*'LF Projected Ratios'!N$52,$B109*(1+'LF Projected Ratios'!N$52))</f>
        <v>0.35448056514535697</v>
      </c>
      <c r="N109">
        <f>IF('LF Projected Ratios'!O$52&gt;=0,$B109+(1-$B109)*'LF Projected Ratios'!O$52,$B109*(1+'LF Projected Ratios'!O$52))</f>
        <v>0.35580230564112464</v>
      </c>
      <c r="O109">
        <f>IF('LF Projected Ratios'!P$52&gt;=0,$B109+(1-$B109)*'LF Projected Ratios'!P$52,$B109*(1+'LF Projected Ratios'!P$52))</f>
        <v>0.35711199102718766</v>
      </c>
      <c r="P109">
        <f>IF('LF Projected Ratios'!Q$52&gt;=0,$B109+(1-$B109)*'LF Projected Ratios'!Q$52,$B109*(1+'LF Projected Ratios'!Q$52))</f>
        <v>0.35840978548019214</v>
      </c>
      <c r="Q109">
        <f>IF('LF Projected Ratios'!R$52&gt;=0,$B109+(1-$B109)*'LF Projected Ratios'!R$52,$B109*(1+'LF Projected Ratios'!R$52))</f>
        <v>0.35969585020906131</v>
      </c>
      <c r="R109">
        <f>IF('LF Projected Ratios'!S$52&gt;=0,$B109+(1-$B109)*'LF Projected Ratios'!S$52,$B109*(1+'LF Projected Ratios'!S$52))</f>
        <v>0.36097034352175267</v>
      </c>
      <c r="S109">
        <f>IF('LF Projected Ratios'!T$52&gt;=0,$B109+(1-$B109)*'LF Projected Ratios'!T$52,$B109*(1+'LF Projected Ratios'!T$52))</f>
        <v>0.36223342089021698</v>
      </c>
      <c r="T109">
        <f>IF('LF Projected Ratios'!U$52&gt;=0,$B109+(1-$B109)*'LF Projected Ratios'!U$52,$B109*(1+'LF Projected Ratios'!U$52))</f>
        <v>0.36348523501362473</v>
      </c>
      <c r="U109">
        <f>IF('LF Projected Ratios'!V$52&gt;=0,$B109+(1-$B109)*'LF Projected Ratios'!V$52,$B109*(1+'LF Projected Ratios'!V$52))</f>
        <v>0.36472593587990487</v>
      </c>
      <c r="V109">
        <f>IF('LF Projected Ratios'!W$52&gt;=0,$B109+(1-$B109)*'LF Projected Ratios'!W$52,$B109*(1+'LF Projected Ratios'!W$52))</f>
        <v>0.36595567082565272</v>
      </c>
      <c r="W109">
        <f>IF('LF Projected Ratios'!X$52&gt;=0,$B109+(1-$B109)*'LF Projected Ratios'!X$52,$B109*(1+'LF Projected Ratios'!X$52))</f>
        <v>0.36717458459445734</v>
      </c>
      <c r="X109">
        <f>IF('LF Projected Ratios'!Y$52&gt;=0,$B109+(1-$B109)*'LF Projected Ratios'!Y$52,$B109*(1+'LF Projected Ratios'!Y$52))</f>
        <v>0.3683828193936951</v>
      </c>
      <c r="Y109">
        <f>IF('LF Projected Ratios'!Z$52&gt;=0,$B109+(1-$B109)*'LF Projected Ratios'!Z$52,$B109*(1+'LF Projected Ratios'!Z$52))</f>
        <v>0.36958051494983696</v>
      </c>
      <c r="Z109">
        <f>IF('LF Projected Ratios'!AA$52&gt;=0,$B109+(1-$B109)*'LF Projected Ratios'!AA$52,$B109*(1+'LF Projected Ratios'!AA$52))</f>
        <v>0.37076780856231439</v>
      </c>
      <c r="AA109">
        <f>IF('LF Projected Ratios'!AB$52&gt;=0,$B109+(1-$B109)*'LF Projected Ratios'!AB$52,$B109*(1+'LF Projected Ratios'!AB$52))</f>
        <v>0.37194483515598947</v>
      </c>
      <c r="AB109">
        <f>IF('LF Projected Ratios'!AC$52&gt;=0,$B109+(1-$B109)*'LF Projected Ratios'!AC$52,$B109*(1+'LF Projected Ratios'!AC$52))</f>
        <v>0.37311172733226816</v>
      </c>
      <c r="AC109">
        <f>IF('LF Projected Ratios'!AD$52&gt;=0,$B109+(1-$B109)*'LF Projected Ratios'!AD$52,$B109*(1+'LF Projected Ratios'!AD$52))</f>
        <v>0.37426861541889922</v>
      </c>
      <c r="AD109">
        <f>IF('LF Projected Ratios'!AE$52&gt;=0,$B109+(1-$B109)*'LF Projected Ratios'!AE$52,$B109*(1+'LF Projected Ratios'!AE$52))</f>
        <v>0.37541562751849739</v>
      </c>
      <c r="AE109">
        <f>IF('LF Projected Ratios'!AF$52&gt;=0,$B109+(1-$B109)*'LF Projected Ratios'!AF$52,$B109*(1+'LF Projected Ratios'!AF$52))</f>
        <v>0.37655288955583122</v>
      </c>
      <c r="AF109">
        <f>IF('LF Projected Ratios'!AG$52&gt;=0,$B109+(1-$B109)*'LF Projected Ratios'!AG$52,$B109*(1+'LF Projected Ratios'!AG$52))</f>
        <v>0.37768052532390745</v>
      </c>
    </row>
    <row r="110" spans="1:32" x14ac:dyDescent="0.2">
      <c r="A110" s="12" t="s">
        <v>36</v>
      </c>
      <c r="B110" s="56">
        <f t="shared" si="0"/>
        <v>0.35036000448862858</v>
      </c>
      <c r="C110">
        <f>IF('LF Projected Ratios'!D$52&gt;=0,$B110+(1-$B110)*'LF Projected Ratios'!D$52,$B110*(1+'LF Projected Ratios'!D$52))</f>
        <v>0.35199834032419997</v>
      </c>
      <c r="D110">
        <f>IF('LF Projected Ratios'!E$52&gt;=0,$B110+(1-$B110)*'LF Projected Ratios'!E$52,$B110*(1+'LF Projected Ratios'!E$52))</f>
        <v>0.35324496617482859</v>
      </c>
      <c r="E110">
        <f>IF('LF Projected Ratios'!F$52&gt;=0,$B110+(1-$B110)*'LF Projected Ratios'!F$52,$B110*(1+'LF Projected Ratios'!F$52))</f>
        <v>0.35466544582005732</v>
      </c>
      <c r="F110">
        <f>IF('LF Projected Ratios'!G$52&gt;=0,$B110+(1-$B110)*'LF Projected Ratios'!G$52,$B110*(1+'LF Projected Ratios'!G$52))</f>
        <v>0.35625113558543564</v>
      </c>
      <c r="G110">
        <f>IF('LF Projected Ratios'!H$52&gt;=0,$B110+(1-$B110)*'LF Projected Ratios'!H$52,$B110*(1+'LF Projected Ratios'!H$52))</f>
        <v>0.3576377593144594</v>
      </c>
      <c r="H110">
        <f>IF('LF Projected Ratios'!I$52&gt;=0,$B110+(1-$B110)*'LF Projected Ratios'!I$52,$B110*(1+'LF Projected Ratios'!I$52))</f>
        <v>0.35940212526200394</v>
      </c>
      <c r="I110">
        <f>IF('LF Projected Ratios'!J$52&gt;=0,$B110+(1-$B110)*'LF Projected Ratios'!J$52,$B110*(1+'LF Projected Ratios'!J$52))</f>
        <v>0.36070312533154225</v>
      </c>
      <c r="J110">
        <f>IF('LF Projected Ratios'!K$52&gt;=0,$B110+(1-$B110)*'LF Projected Ratios'!K$52,$B110*(1+'LF Projected Ratios'!K$52))</f>
        <v>0.36158275004765916</v>
      </c>
      <c r="K110">
        <f>IF('LF Projected Ratios'!L$52&gt;=0,$B110+(1-$B110)*'LF Projected Ratios'!L$52,$B110*(1+'LF Projected Ratios'!L$52))</f>
        <v>0.36252331667591187</v>
      </c>
      <c r="L110">
        <f>IF('LF Projected Ratios'!M$52&gt;=0,$B110+(1-$B110)*'LF Projected Ratios'!M$52,$B110*(1+'LF Projected Ratios'!M$52))</f>
        <v>0.36432827949541113</v>
      </c>
      <c r="M110">
        <f>IF('LF Projected Ratios'!N$52&gt;=0,$B110+(1-$B110)*'LF Projected Ratios'!N$52,$B110*(1+'LF Projected Ratios'!N$52))</f>
        <v>0.36563918308336774</v>
      </c>
      <c r="N110">
        <f>IF('LF Projected Ratios'!O$52&gt;=0,$B110+(1-$B110)*'LF Projected Ratios'!O$52,$B110*(1+'LF Projected Ratios'!O$52))</f>
        <v>0.36693807562691411</v>
      </c>
      <c r="O110">
        <f>IF('LF Projected Ratios'!P$52&gt;=0,$B110+(1-$B110)*'LF Projected Ratios'!P$52,$B110*(1+'LF Projected Ratios'!P$52))</f>
        <v>0.36822512144853803</v>
      </c>
      <c r="P110">
        <f>IF('LF Projected Ratios'!Q$52&gt;=0,$B110+(1-$B110)*'LF Projected Ratios'!Q$52,$B110*(1+'LF Projected Ratios'!Q$52))</f>
        <v>0.36950048188688517</v>
      </c>
      <c r="Q110">
        <f>IF('LF Projected Ratios'!R$52&gt;=0,$B110+(1-$B110)*'LF Projected Ratios'!R$52,$B110*(1+'LF Projected Ratios'!R$52))</f>
        <v>0.37076431536417898</v>
      </c>
      <c r="R110">
        <f>IF('LF Projected Ratios'!S$52&gt;=0,$B110+(1-$B110)*'LF Projected Ratios'!S$52,$B110*(1+'LF Projected Ratios'!S$52))</f>
        <v>0.37201677745182432</v>
      </c>
      <c r="S110">
        <f>IF('LF Projected Ratios'!T$52&gt;=0,$B110+(1-$B110)*'LF Projected Ratios'!T$52,$B110*(1+'LF Projected Ratios'!T$52))</f>
        <v>0.37325802093424304</v>
      </c>
      <c r="T110">
        <f>IF('LF Projected Ratios'!U$52&gt;=0,$B110+(1-$B110)*'LF Projected Ratios'!U$52,$B110*(1+'LF Projected Ratios'!U$52))</f>
        <v>0.37448819587100779</v>
      </c>
      <c r="U110">
        <f>IF('LF Projected Ratios'!V$52&gt;=0,$B110+(1-$B110)*'LF Projected Ratios'!V$52,$B110*(1+'LF Projected Ratios'!V$52))</f>
        <v>0.37570744965731684</v>
      </c>
      <c r="V110">
        <f>IF('LF Projected Ratios'!W$52&gt;=0,$B110+(1-$B110)*'LF Projected Ratios'!W$52,$B110*(1+'LF Projected Ratios'!W$52))</f>
        <v>0.3769159270828667</v>
      </c>
      <c r="W110">
        <f>IF('LF Projected Ratios'!X$52&gt;=0,$B110+(1-$B110)*'LF Projected Ratios'!X$52,$B110*(1+'LF Projected Ratios'!X$52))</f>
        <v>0.37811377038917082</v>
      </c>
      <c r="X110">
        <f>IF('LF Projected Ratios'!Y$52&gt;=0,$B110+(1-$B110)*'LF Projected Ratios'!Y$52,$B110*(1+'LF Projected Ratios'!Y$52))</f>
        <v>0.37930111932537158</v>
      </c>
      <c r="Y110">
        <f>IF('LF Projected Ratios'!Z$52&gt;=0,$B110+(1-$B110)*'LF Projected Ratios'!Z$52,$B110*(1+'LF Projected Ratios'!Z$52))</f>
        <v>0.38047811120259156</v>
      </c>
      <c r="Z110">
        <f>IF('LF Projected Ratios'!AA$52&gt;=0,$B110+(1-$B110)*'LF Projected Ratios'!AA$52,$B110*(1+'LF Projected Ratios'!AA$52))</f>
        <v>0.38164488094686844</v>
      </c>
      <c r="AA110">
        <f>IF('LF Projected Ratios'!AB$52&gt;=0,$B110+(1-$B110)*'LF Projected Ratios'!AB$52,$B110*(1+'LF Projected Ratios'!AB$52))</f>
        <v>0.38280156115071767</v>
      </c>
      <c r="AB110">
        <f>IF('LF Projected Ratios'!AC$52&gt;=0,$B110+(1-$B110)*'LF Projected Ratios'!AC$52,$B110*(1+'LF Projected Ratios'!AC$52))</f>
        <v>0.38394828212336268</v>
      </c>
      <c r="AC110">
        <f>IF('LF Projected Ratios'!AD$52&gt;=0,$B110+(1-$B110)*'LF Projected Ratios'!AD$52,$B110*(1+'LF Projected Ratios'!AD$52))</f>
        <v>0.38508517193967262</v>
      </c>
      <c r="AD110">
        <f>IF('LF Projected Ratios'!AE$52&gt;=0,$B110+(1-$B110)*'LF Projected Ratios'!AE$52,$B110*(1+'LF Projected Ratios'!AE$52))</f>
        <v>0.38621235648784696</v>
      </c>
      <c r="AE110">
        <f>IF('LF Projected Ratios'!AF$52&gt;=0,$B110+(1-$B110)*'LF Projected Ratios'!AF$52,$B110*(1+'LF Projected Ratios'!AF$52))</f>
        <v>0.38732995951588561</v>
      </c>
      <c r="AF110">
        <f>IF('LF Projected Ratios'!AG$52&gt;=0,$B110+(1-$B110)*'LF Projected Ratios'!AG$52,$B110*(1+'LF Projected Ratios'!AG$52))</f>
        <v>0.38843810267687706</v>
      </c>
    </row>
    <row r="111" spans="1:32" x14ac:dyDescent="0.2">
      <c r="A111" s="12" t="s">
        <v>37</v>
      </c>
      <c r="B111" s="56">
        <f t="shared" si="0"/>
        <v>0.36116414963208893</v>
      </c>
      <c r="C111">
        <f>IF('LF Projected Ratios'!D$52&gt;=0,$B111+(1-$B111)*'LF Projected Ratios'!D$52,$B111*(1+'LF Projected Ratios'!D$52))</f>
        <v>0.36277523834881981</v>
      </c>
      <c r="D111">
        <f>IF('LF Projected Ratios'!E$52&gt;=0,$B111+(1-$B111)*'LF Projected Ratios'!E$52,$B111*(1+'LF Projected Ratios'!E$52))</f>
        <v>0.36400113159874214</v>
      </c>
      <c r="E111">
        <f>IF('LF Projected Ratios'!F$52&gt;=0,$B111+(1-$B111)*'LF Projected Ratios'!F$52,$B111*(1+'LF Projected Ratios'!F$52))</f>
        <v>0.36539798728552242</v>
      </c>
      <c r="F111">
        <f>IF('LF Projected Ratios'!G$52&gt;=0,$B111+(1-$B111)*'LF Projected Ratios'!G$52,$B111*(1+'LF Projected Ratios'!G$52))</f>
        <v>0.36695730548742561</v>
      </c>
      <c r="G111">
        <f>IF('LF Projected Ratios'!H$52&gt;=0,$B111+(1-$B111)*'LF Projected Ratios'!H$52,$B111*(1+'LF Projected Ratios'!H$52))</f>
        <v>0.36832086831482497</v>
      </c>
      <c r="H111">
        <f>IF('LF Projected Ratios'!I$52&gt;=0,$B111+(1-$B111)*'LF Projected Ratios'!I$52,$B111*(1+'LF Projected Ratios'!I$52))</f>
        <v>0.37005589114015541</v>
      </c>
      <c r="I111">
        <f>IF('LF Projected Ratios'!J$52&gt;=0,$B111+(1-$B111)*'LF Projected Ratios'!J$52,$B111*(1+'LF Projected Ratios'!J$52))</f>
        <v>0.37133525431282766</v>
      </c>
      <c r="J111">
        <f>IF('LF Projected Ratios'!K$52&gt;=0,$B111+(1-$B111)*'LF Projected Ratios'!K$52,$B111*(1+'LF Projected Ratios'!K$52))</f>
        <v>0.37220025001415119</v>
      </c>
      <c r="K111">
        <f>IF('LF Projected Ratios'!L$52&gt;=0,$B111+(1-$B111)*'LF Projected Ratios'!L$52,$B111*(1+'LF Projected Ratios'!L$52))</f>
        <v>0.37312517410432294</v>
      </c>
      <c r="L111">
        <f>IF('LF Projected Ratios'!M$52&gt;=0,$B111+(1-$B111)*'LF Projected Ratios'!M$52,$B111*(1+'LF Projected Ratios'!M$52))</f>
        <v>0.37490011863613187</v>
      </c>
      <c r="M111">
        <f>IF('LF Projected Ratios'!N$52&gt;=0,$B111+(1-$B111)*'LF Projected Ratios'!N$52,$B111*(1+'LF Projected Ratios'!N$52))</f>
        <v>0.37618922062207621</v>
      </c>
      <c r="N111">
        <f>IF('LF Projected Ratios'!O$52&gt;=0,$B111+(1-$B111)*'LF Projected Ratios'!O$52,$B111*(1+'LF Projected Ratios'!O$52))</f>
        <v>0.37746651131896408</v>
      </c>
      <c r="O111">
        <f>IF('LF Projected Ratios'!P$52&gt;=0,$B111+(1-$B111)*'LF Projected Ratios'!P$52,$B111*(1+'LF Projected Ratios'!P$52))</f>
        <v>0.37873215231644053</v>
      </c>
      <c r="P111">
        <f>IF('LF Projected Ratios'!Q$52&gt;=0,$B111+(1-$B111)*'LF Projected Ratios'!Q$52,$B111*(1+'LF Projected Ratios'!Q$52))</f>
        <v>0.37998630226993246</v>
      </c>
      <c r="Q111">
        <f>IF('LF Projected Ratios'!R$52&gt;=0,$B111+(1-$B111)*'LF Projected Ratios'!R$52,$B111*(1+'LF Projected Ratios'!R$52))</f>
        <v>0.38122911696694772</v>
      </c>
      <c r="R111">
        <f>IF('LF Projected Ratios'!S$52&gt;=0,$B111+(1-$B111)*'LF Projected Ratios'!S$52,$B111*(1+'LF Projected Ratios'!S$52))</f>
        <v>0.38246074939158725</v>
      </c>
      <c r="S111">
        <f>IF('LF Projected Ratios'!T$52&gt;=0,$B111+(1-$B111)*'LF Projected Ratios'!T$52,$B111*(1+'LF Projected Ratios'!T$52))</f>
        <v>0.38368134978731933</v>
      </c>
      <c r="T111">
        <f>IF('LF Projected Ratios'!U$52&gt;=0,$B111+(1-$B111)*'LF Projected Ratios'!U$52,$B111*(1+'LF Projected Ratios'!U$52))</f>
        <v>0.38489106571807996</v>
      </c>
      <c r="U111">
        <f>IF('LF Projected Ratios'!V$52&gt;=0,$B111+(1-$B111)*'LF Projected Ratios'!V$52,$B111*(1+'LF Projected Ratios'!V$52))</f>
        <v>0.38609004212774195</v>
      </c>
      <c r="V111">
        <f>IF('LF Projected Ratios'!W$52&gt;=0,$B111+(1-$B111)*'LF Projected Ratios'!W$52,$B111*(1+'LF Projected Ratios'!W$52))</f>
        <v>0.38727842139800822</v>
      </c>
      <c r="W111">
        <f>IF('LF Projected Ratios'!X$52&gt;=0,$B111+(1-$B111)*'LF Projected Ratios'!X$52,$B111*(1+'LF Projected Ratios'!X$52))</f>
        <v>0.38845634340477742</v>
      </c>
      <c r="X111">
        <f>IF('LF Projected Ratios'!Y$52&gt;=0,$B111+(1-$B111)*'LF Projected Ratios'!Y$52,$B111*(1+'LF Projected Ratios'!Y$52))</f>
        <v>0.38962394557302776</v>
      </c>
      <c r="Y111">
        <f>IF('LF Projected Ratios'!Z$52&gt;=0,$B111+(1-$B111)*'LF Projected Ratios'!Z$52,$B111*(1+'LF Projected Ratios'!Z$52))</f>
        <v>0.39078136293026439</v>
      </c>
      <c r="Z111">
        <f>IF('LF Projected Ratios'!AA$52&gt;=0,$B111+(1-$B111)*'LF Projected Ratios'!AA$52,$B111*(1+'LF Projected Ratios'!AA$52))</f>
        <v>0.39192872815857355</v>
      </c>
      <c r="AA111">
        <f>IF('LF Projected Ratios'!AB$52&gt;=0,$B111+(1-$B111)*'LF Projected Ratios'!AB$52,$B111*(1+'LF Projected Ratios'!AB$52))</f>
        <v>0.39306617164532826</v>
      </c>
      <c r="AB111">
        <f>IF('LF Projected Ratios'!AC$52&gt;=0,$B111+(1-$B111)*'LF Projected Ratios'!AC$52,$B111*(1+'LF Projected Ratios'!AC$52))</f>
        <v>0.3941938215325827</v>
      </c>
      <c r="AC111">
        <f>IF('LF Projected Ratios'!AD$52&gt;=0,$B111+(1-$B111)*'LF Projected Ratios'!AD$52,$B111*(1+'LF Projected Ratios'!AD$52))</f>
        <v>0.39531180376519642</v>
      </c>
      <c r="AD111">
        <f>IF('LF Projected Ratios'!AE$52&gt;=0,$B111+(1-$B111)*'LF Projected Ratios'!AE$52,$B111*(1+'LF Projected Ratios'!AE$52))</f>
        <v>0.39642024213772564</v>
      </c>
      <c r="AE111">
        <f>IF('LF Projected Ratios'!AF$52&gt;=0,$B111+(1-$B111)*'LF Projected Ratios'!AF$52,$B111*(1+'LF Projected Ratios'!AF$52))</f>
        <v>0.3975192583401207</v>
      </c>
      <c r="AF111">
        <f>IF('LF Projected Ratios'!AG$52&gt;=0,$B111+(1-$B111)*'LF Projected Ratios'!AG$52,$B111*(1+'LF Projected Ratios'!AG$52))</f>
        <v>0.39860897200226075</v>
      </c>
    </row>
    <row r="112" spans="1:32" x14ac:dyDescent="0.2">
      <c r="A112" s="12" t="s">
        <v>38</v>
      </c>
      <c r="B112" s="56">
        <f t="shared" si="0"/>
        <v>0.36377696646095492</v>
      </c>
      <c r="C112">
        <f>IF('LF Projected Ratios'!D$52&gt;=0,$B112+(1-$B112)*'LF Projected Ratios'!D$52,$B112*(1+'LF Projected Ratios'!D$52))</f>
        <v>0.36538146587980991</v>
      </c>
      <c r="D112">
        <f>IF('LF Projected Ratios'!E$52&gt;=0,$B112+(1-$B112)*'LF Projected Ratios'!E$52,$B112*(1+'LF Projected Ratios'!E$52))</f>
        <v>0.36660234526817148</v>
      </c>
      <c r="E112">
        <f>IF('LF Projected Ratios'!F$52&gt;=0,$B112+(1-$B112)*'LF Projected Ratios'!F$52,$B112*(1+'LF Projected Ratios'!F$52))</f>
        <v>0.36799348786285807</v>
      </c>
      <c r="F112">
        <f>IF('LF Projected Ratios'!G$52&gt;=0,$B112+(1-$B112)*'LF Projected Ratios'!G$52,$B112*(1+'LF Projected Ratios'!G$52))</f>
        <v>0.36954642850652442</v>
      </c>
      <c r="G112">
        <f>IF('LF Projected Ratios'!H$52&gt;=0,$B112+(1-$B112)*'LF Projected Ratios'!H$52,$B112*(1+'LF Projected Ratios'!H$52))</f>
        <v>0.37090441440848887</v>
      </c>
      <c r="H112">
        <f>IF('LF Projected Ratios'!I$52&gt;=0,$B112+(1-$B112)*'LF Projected Ratios'!I$52,$B112*(1+'LF Projected Ratios'!I$52))</f>
        <v>0.3726323410496683</v>
      </c>
      <c r="I112">
        <f>IF('LF Projected Ratios'!J$52&gt;=0,$B112+(1-$B112)*'LF Projected Ratios'!J$52,$B112*(1+'LF Projected Ratios'!J$52))</f>
        <v>0.3739064716706203</v>
      </c>
      <c r="J112">
        <f>IF('LF Projected Ratios'!K$52&gt;=0,$B112+(1-$B112)*'LF Projected Ratios'!K$52,$B112*(1+'LF Projected Ratios'!K$52))</f>
        <v>0.37476792956904187</v>
      </c>
      <c r="K112">
        <f>IF('LF Projected Ratios'!L$52&gt;=0,$B112+(1-$B112)*'LF Projected Ratios'!L$52,$B112*(1+'LF Projected Ratios'!L$52))</f>
        <v>0.37568907075124619</v>
      </c>
      <c r="L112">
        <f>IF('LF Projected Ratios'!M$52&gt;=0,$B112+(1-$B112)*'LF Projected Ratios'!M$52,$B112*(1+'LF Projected Ratios'!M$52))</f>
        <v>0.37745675582048688</v>
      </c>
      <c r="M112">
        <f>IF('LF Projected Ratios'!N$52&gt;=0,$B112+(1-$B112)*'LF Projected Ratios'!N$52,$B112*(1+'LF Projected Ratios'!N$52))</f>
        <v>0.37874058542329703</v>
      </c>
      <c r="N112">
        <f>IF('LF Projected Ratios'!O$52&gt;=0,$B112+(1-$B112)*'LF Projected Ratios'!O$52,$B112*(1+'LF Projected Ratios'!O$52))</f>
        <v>0.38001265204481993</v>
      </c>
      <c r="O112">
        <f>IF('LF Projected Ratios'!P$52&gt;=0,$B112+(1-$B112)*'LF Projected Ratios'!P$52,$B112*(1+'LF Projected Ratios'!P$52))</f>
        <v>0.38127311661380442</v>
      </c>
      <c r="P112">
        <f>IF('LF Projected Ratios'!Q$52&gt;=0,$B112+(1-$B112)*'LF Projected Ratios'!Q$52,$B112*(1+'LF Projected Ratios'!Q$52))</f>
        <v>0.38252213713678218</v>
      </c>
      <c r="Q112">
        <f>IF('LF Projected Ratios'!R$52&gt;=0,$B112+(1-$B112)*'LF Projected Ratios'!R$52,$B112*(1+'LF Projected Ratios'!R$52))</f>
        <v>0.38375986876409551</v>
      </c>
      <c r="R112">
        <f>IF('LF Projected Ratios'!S$52&gt;=0,$B112+(1-$B112)*'LF Projected Ratios'!S$52,$B112*(1+'LF Projected Ratios'!S$52))</f>
        <v>0.38498646385414553</v>
      </c>
      <c r="S112">
        <f>IF('LF Projected Ratios'!T$52&gt;=0,$B112+(1-$B112)*'LF Projected Ratios'!T$52,$B112*(1+'LF Projected Ratios'!T$52))</f>
        <v>0.38620207203590989</v>
      </c>
      <c r="T112">
        <f>IF('LF Projected Ratios'!U$52&gt;=0,$B112+(1-$B112)*'LF Projected Ratios'!U$52,$B112*(1+'LF Projected Ratios'!U$52))</f>
        <v>0.38740684026979316</v>
      </c>
      <c r="U112">
        <f>IF('LF Projected Ratios'!V$52&gt;=0,$B112+(1-$B112)*'LF Projected Ratios'!V$52,$B112*(1+'LF Projected Ratios'!V$52))</f>
        <v>0.38860091290685256</v>
      </c>
      <c r="V112">
        <f>IF('LF Projected Ratios'!W$52&gt;=0,$B112+(1-$B112)*'LF Projected Ratios'!W$52,$B112*(1+'LF Projected Ratios'!W$52))</f>
        <v>0.38978443174645472</v>
      </c>
      <c r="W112">
        <f>IF('LF Projected Ratios'!X$52&gt;=0,$B112+(1-$B112)*'LF Projected Ratios'!X$52,$B112*(1+'LF Projected Ratios'!X$52))</f>
        <v>0.39095753609241074</v>
      </c>
      <c r="X112">
        <f>IF('LF Projected Ratios'!Y$52&gt;=0,$B112+(1-$B112)*'LF Projected Ratios'!Y$52,$B112*(1+'LF Projected Ratios'!Y$52))</f>
        <v>0.39212036280763535</v>
      </c>
      <c r="Y112">
        <f>IF('LF Projected Ratios'!Z$52&gt;=0,$B112+(1-$B112)*'LF Projected Ratios'!Z$52,$B112*(1+'LF Projected Ratios'!Z$52))</f>
        <v>0.39327304636737564</v>
      </c>
      <c r="Z112">
        <f>IF('LF Projected Ratios'!AA$52&gt;=0,$B112+(1-$B112)*'LF Projected Ratios'!AA$52,$B112*(1+'LF Projected Ratios'!AA$52))</f>
        <v>0.39441571891105281</v>
      </c>
      <c r="AA112">
        <f>IF('LF Projected Ratios'!AB$52&gt;=0,$B112+(1-$B112)*'LF Projected Ratios'!AB$52,$B112*(1+'LF Projected Ratios'!AB$52))</f>
        <v>0.39554851029275995</v>
      </c>
      <c r="AB112">
        <f>IF('LF Projected Ratios'!AC$52&gt;=0,$B112+(1-$B112)*'LF Projected Ratios'!AC$52,$B112*(1+'LF Projected Ratios'!AC$52))</f>
        <v>0.39667154813045458</v>
      </c>
      <c r="AC112">
        <f>IF('LF Projected Ratios'!AD$52&gt;=0,$B112+(1-$B112)*'LF Projected Ratios'!AD$52,$B112*(1+'LF Projected Ratios'!AD$52))</f>
        <v>0.39778495785388607</v>
      </c>
      <c r="AD112">
        <f>IF('LF Projected Ratios'!AE$52&gt;=0,$B112+(1-$B112)*'LF Projected Ratios'!AE$52,$B112*(1+'LF Projected Ratios'!AE$52))</f>
        <v>0.39888886275129515</v>
      </c>
      <c r="AE112">
        <f>IF('LF Projected Ratios'!AF$52&gt;=0,$B112+(1-$B112)*'LF Projected Ratios'!AF$52,$B112*(1+'LF Projected Ratios'!AF$52))</f>
        <v>0.39998338401492434</v>
      </c>
      <c r="AF112">
        <f>IF('LF Projected Ratios'!AG$52&gt;=0,$B112+(1-$B112)*'LF Projected Ratios'!AG$52,$B112*(1+'LF Projected Ratios'!AG$52))</f>
        <v>0.4010686407853708</v>
      </c>
    </row>
    <row r="113" spans="1:32" x14ac:dyDescent="0.2">
      <c r="A113" s="12" t="s">
        <v>39</v>
      </c>
      <c r="B113" s="56">
        <f t="shared" si="0"/>
        <v>0.35060837423018554</v>
      </c>
      <c r="C113">
        <f>IF('LF Projected Ratios'!D$52&gt;=0,$B113+(1-$B113)*'LF Projected Ratios'!D$52,$B113*(1+'LF Projected Ratios'!D$52))</f>
        <v>0.3522460836987677</v>
      </c>
      <c r="D113">
        <f>IF('LF Projected Ratios'!E$52&gt;=0,$B113+(1-$B113)*'LF Projected Ratios'!E$52,$B113*(1+'LF Projected Ratios'!E$52))</f>
        <v>0.35349223294059379</v>
      </c>
      <c r="E113">
        <f>IF('LF Projected Ratios'!F$52&gt;=0,$B113+(1-$B113)*'LF Projected Ratios'!F$52,$B113*(1+'LF Projected Ratios'!F$52))</f>
        <v>0.35491216950940357</v>
      </c>
      <c r="F113">
        <f>IF('LF Projected Ratios'!G$52&gt;=0,$B113+(1-$B113)*'LF Projected Ratios'!G$52,$B113*(1+'LF Projected Ratios'!G$52))</f>
        <v>0.35649725303538787</v>
      </c>
      <c r="G113">
        <f>IF('LF Projected Ratios'!H$52&gt;=0,$B113+(1-$B113)*'LF Projected Ratios'!H$52,$B113*(1+'LF Projected Ratios'!H$52))</f>
        <v>0.35788334663175414</v>
      </c>
      <c r="H113">
        <f>IF('LF Projected Ratios'!I$52&gt;=0,$B113+(1-$B113)*'LF Projected Ratios'!I$52,$B113*(1+'LF Projected Ratios'!I$52))</f>
        <v>0.35964703802859765</v>
      </c>
      <c r="I113">
        <f>IF('LF Projected Ratios'!J$52&gt;=0,$B113+(1-$B113)*'LF Projected Ratios'!J$52,$B113*(1+'LF Projected Ratios'!J$52))</f>
        <v>0.36094754070103402</v>
      </c>
      <c r="J113">
        <f>IF('LF Projected Ratios'!K$52&gt;=0,$B113+(1-$B113)*'LF Projected Ratios'!K$52,$B113*(1+'LF Projected Ratios'!K$52))</f>
        <v>0.36182682911987107</v>
      </c>
      <c r="K113">
        <f>IF('LF Projected Ratios'!L$52&gt;=0,$B113+(1-$B113)*'LF Projected Ratios'!L$52,$B113*(1+'LF Projected Ratios'!L$52))</f>
        <v>0.36276703615159034</v>
      </c>
      <c r="L113">
        <f>IF('LF Projected Ratios'!M$52&gt;=0,$B113+(1-$B113)*'LF Projected Ratios'!M$52,$B113*(1+'LF Projected Ratios'!M$52))</f>
        <v>0.36457130889943129</v>
      </c>
      <c r="M113">
        <f>IF('LF Projected Ratios'!N$52&gt;=0,$B113+(1-$B113)*'LF Projected Ratios'!N$52,$B113*(1+'LF Projected Ratios'!N$52))</f>
        <v>0.36588171130398234</v>
      </c>
      <c r="N113">
        <f>IF('LF Projected Ratios'!O$52&gt;=0,$B113+(1-$B113)*'LF Projected Ratios'!O$52,$B113*(1+'LF Projected Ratios'!O$52))</f>
        <v>0.36718010725617412</v>
      </c>
      <c r="O113">
        <f>IF('LF Projected Ratios'!P$52&gt;=0,$B113+(1-$B113)*'LF Projected Ratios'!P$52,$B113*(1+'LF Projected Ratios'!P$52))</f>
        <v>0.36846666101567088</v>
      </c>
      <c r="P113">
        <f>IF('LF Projected Ratios'!Q$52&gt;=0,$B113+(1-$B113)*'LF Projected Ratios'!Q$52,$B113*(1+'LF Projected Ratios'!Q$52))</f>
        <v>0.36974153385943542</v>
      </c>
      <c r="Q113">
        <f>IF('LF Projected Ratios'!R$52&gt;=0,$B113+(1-$B113)*'LF Projected Ratios'!R$52,$B113*(1+'LF Projected Ratios'!R$52))</f>
        <v>0.37100488414912336</v>
      </c>
      <c r="R113">
        <f>IF('LF Projected Ratios'!S$52&gt;=0,$B113+(1-$B113)*'LF Projected Ratios'!S$52,$B113*(1+'LF Projected Ratios'!S$52))</f>
        <v>0.37225686739666158</v>
      </c>
      <c r="S113">
        <f>IF('LF Projected Ratios'!T$52&gt;=0,$B113+(1-$B113)*'LF Projected Ratios'!T$52,$B113*(1+'LF Projected Ratios'!T$52))</f>
        <v>0.3734976363280596</v>
      </c>
      <c r="T113">
        <f>IF('LF Projected Ratios'!U$52&gt;=0,$B113+(1-$B113)*'LF Projected Ratios'!U$52,$B113*(1+'LF Projected Ratios'!U$52))</f>
        <v>0.37472734094551946</v>
      </c>
      <c r="U113">
        <f>IF('LF Projected Ratios'!V$52&gt;=0,$B113+(1-$B113)*'LF Projected Ratios'!V$52,$B113*(1+'LF Projected Ratios'!V$52))</f>
        <v>0.37594612858788745</v>
      </c>
      <c r="V113">
        <f>IF('LF Projected Ratios'!W$52&gt;=0,$B113+(1-$B113)*'LF Projected Ratios'!W$52,$B113*(1+'LF Projected Ratios'!W$52))</f>
        <v>0.37715414398950414</v>
      </c>
      <c r="W113">
        <f>IF('LF Projected Ratios'!X$52&gt;=0,$B113+(1-$B113)*'LF Projected Ratios'!X$52,$B113*(1+'LF Projected Ratios'!X$52))</f>
        <v>0.37835152933750138</v>
      </c>
      <c r="X113">
        <f>IF('LF Projected Ratios'!Y$52&gt;=0,$B113+(1-$B113)*'LF Projected Ratios'!Y$52,$B113*(1+'LF Projected Ratios'!Y$52))</f>
        <v>0.37953842432759283</v>
      </c>
      <c r="Y113">
        <f>IF('LF Projected Ratios'!Z$52&gt;=0,$B113+(1-$B113)*'LF Projected Ratios'!Z$52,$B113*(1+'LF Projected Ratios'!Z$52))</f>
        <v>0.38071496621840439</v>
      </c>
      <c r="Z113">
        <f>IF('LF Projected Ratios'!AA$52&gt;=0,$B113+(1-$B113)*'LF Projected Ratios'!AA$52,$B113*(1+'LF Projected Ratios'!AA$52))</f>
        <v>0.38188128988438891</v>
      </c>
      <c r="AA113">
        <f>IF('LF Projected Ratios'!AB$52&gt;=0,$B113+(1-$B113)*'LF Projected Ratios'!AB$52,$B113*(1+'LF Projected Ratios'!AB$52))</f>
        <v>0.38303752786736922</v>
      </c>
      <c r="AB113">
        <f>IF('LF Projected Ratios'!AC$52&gt;=0,$B113+(1-$B113)*'LF Projected Ratios'!AC$52,$B113*(1+'LF Projected Ratios'!AC$52))</f>
        <v>0.38418381042674909</v>
      </c>
      <c r="AC113">
        <f>IF('LF Projected Ratios'!AD$52&gt;=0,$B113+(1-$B113)*'LF Projected Ratios'!AD$52,$B113*(1+'LF Projected Ratios'!AD$52))</f>
        <v>0.38532026558843213</v>
      </c>
      <c r="AD113">
        <f>IF('LF Projected Ratios'!AE$52&gt;=0,$B113+(1-$B113)*'LF Projected Ratios'!AE$52,$B113*(1+'LF Projected Ratios'!AE$52))</f>
        <v>0.38644701919248842</v>
      </c>
      <c r="AE113">
        <f>IF('LF Projected Ratios'!AF$52&gt;=0,$B113+(1-$B113)*'LF Projected Ratios'!AF$52,$B113*(1+'LF Projected Ratios'!AF$52))</f>
        <v>0.38756419493960664</v>
      </c>
      <c r="AF113">
        <f>IF('LF Projected Ratios'!AG$52&gt;=0,$B113+(1-$B113)*'LF Projected Ratios'!AG$52,$B113*(1+'LF Projected Ratios'!AG$52))</f>
        <v>0.38867191443636495</v>
      </c>
    </row>
    <row r="114" spans="1:32" x14ac:dyDescent="0.2">
      <c r="A114" s="12" t="s">
        <v>40</v>
      </c>
      <c r="B114" s="56">
        <f t="shared" si="0"/>
        <v>0.36058934053306946</v>
      </c>
      <c r="C114">
        <f>IF('LF Projected Ratios'!D$52&gt;=0,$B114+(1-$B114)*'LF Projected Ratios'!D$52,$B114*(1+'LF Projected Ratios'!D$52))</f>
        <v>0.36220187886859234</v>
      </c>
      <c r="D114">
        <f>IF('LF Projected Ratios'!E$52&gt;=0,$B114+(1-$B114)*'LF Projected Ratios'!E$52,$B114*(1+'LF Projected Ratios'!E$52))</f>
        <v>0.36342887514771077</v>
      </c>
      <c r="E114">
        <f>IF('LF Projected Ratios'!F$52&gt;=0,$B114+(1-$B114)*'LF Projected Ratios'!F$52,$B114*(1+'LF Projected Ratios'!F$52))</f>
        <v>0.36482698769156685</v>
      </c>
      <c r="F114">
        <f>IF('LF Projected Ratios'!G$52&gt;=0,$B114+(1-$B114)*'LF Projected Ratios'!G$52,$B114*(1+'LF Projected Ratios'!G$52))</f>
        <v>0.36638770893040074</v>
      </c>
      <c r="G114">
        <f>IF('LF Projected Ratios'!H$52&gt;=0,$B114+(1-$B114)*'LF Projected Ratios'!H$52,$B114*(1+'LF Projected Ratios'!H$52))</f>
        <v>0.36775249865876347</v>
      </c>
      <c r="H114">
        <f>IF('LF Projected Ratios'!I$52&gt;=0,$B114+(1-$B114)*'LF Projected Ratios'!I$52,$B114*(1+'LF Projected Ratios'!I$52))</f>
        <v>0.36948908261580943</v>
      </c>
      <c r="I114">
        <f>IF('LF Projected Ratios'!J$52&gt;=0,$B114+(1-$B114)*'LF Projected Ratios'!J$52,$B114*(1+'LF Projected Ratios'!J$52))</f>
        <v>0.37076959692862538</v>
      </c>
      <c r="J114">
        <f>IF('LF Projected Ratios'!K$52&gt;=0,$B114+(1-$B114)*'LF Projected Ratios'!K$52,$B114*(1+'LF Projected Ratios'!K$52))</f>
        <v>0.37163537093223026</v>
      </c>
      <c r="K114">
        <f>IF('LF Projected Ratios'!L$52&gt;=0,$B114+(1-$B114)*'LF Projected Ratios'!L$52,$B114*(1+'LF Projected Ratios'!L$52))</f>
        <v>0.37256112724680301</v>
      </c>
      <c r="L114">
        <f>IF('LF Projected Ratios'!M$52&gt;=0,$B114+(1-$B114)*'LF Projected Ratios'!M$52,$B114*(1+'LF Projected Ratios'!M$52))</f>
        <v>0.37433766883091663</v>
      </c>
      <c r="M114">
        <f>IF('LF Projected Ratios'!N$52&gt;=0,$B114+(1-$B114)*'LF Projected Ratios'!N$52,$B114*(1+'LF Projected Ratios'!N$52))</f>
        <v>0.37562793071975409</v>
      </c>
      <c r="N114">
        <f>IF('LF Projected Ratios'!O$52&gt;=0,$B114+(1-$B114)*'LF Projected Ratios'!O$52,$B114*(1+'LF Projected Ratios'!O$52))</f>
        <v>0.37690637069202199</v>
      </c>
      <c r="O114">
        <f>IF('LF Projected Ratios'!P$52&gt;=0,$B114+(1-$B114)*'LF Projected Ratios'!P$52,$B114*(1+'LF Projected Ratios'!P$52))</f>
        <v>0.37817315048275962</v>
      </c>
      <c r="P114">
        <f>IF('LF Projected Ratios'!Q$52&gt;=0,$B114+(1-$B114)*'LF Projected Ratios'!Q$52,$B114*(1+'LF Projected Ratios'!Q$52))</f>
        <v>0.37942842889014844</v>
      </c>
      <c r="Q114">
        <f>IF('LF Projected Ratios'!R$52&gt;=0,$B114+(1-$B114)*'LF Projected Ratios'!R$52,$B114*(1+'LF Projected Ratios'!R$52))</f>
        <v>0.38067236184186998</v>
      </c>
      <c r="R114">
        <f>IF('LF Projected Ratios'!S$52&gt;=0,$B114+(1-$B114)*'LF Projected Ratios'!S$52,$B114*(1+'LF Projected Ratios'!S$52))</f>
        <v>0.38190510245967668</v>
      </c>
      <c r="S114">
        <f>IF('LF Projected Ratios'!T$52&gt;=0,$B114+(1-$B114)*'LF Projected Ratios'!T$52,$B114*(1+'LF Projected Ratios'!T$52))</f>
        <v>0.3831268011222223</v>
      </c>
      <c r="T114">
        <f>IF('LF Projected Ratios'!U$52&gt;=0,$B114+(1-$B114)*'LF Projected Ratios'!U$52,$B114*(1+'LF Projected Ratios'!U$52))</f>
        <v>0.38433760552621726</v>
      </c>
      <c r="U114">
        <f>IF('LF Projected Ratios'!V$52&gt;=0,$B114+(1-$B114)*'LF Projected Ratios'!V$52,$B114*(1+'LF Projected Ratios'!V$52))</f>
        <v>0.3855376607459513</v>
      </c>
      <c r="V114">
        <f>IF('LF Projected Ratios'!W$52&gt;=0,$B114+(1-$B114)*'LF Projected Ratios'!W$52,$B114*(1+'LF Projected Ratios'!W$52))</f>
        <v>0.38672710929123905</v>
      </c>
      <c r="W114">
        <f>IF('LF Projected Ratios'!X$52&gt;=0,$B114+(1-$B114)*'LF Projected Ratios'!X$52,$B114*(1+'LF Projected Ratios'!X$52))</f>
        <v>0.38790609116383612</v>
      </c>
      <c r="X114">
        <f>IF('LF Projected Ratios'!Y$52&gt;=0,$B114+(1-$B114)*'LF Projected Ratios'!Y$52,$B114*(1+'LF Projected Ratios'!Y$52))</f>
        <v>0.38907474391237246</v>
      </c>
      <c r="Y114">
        <f>IF('LF Projected Ratios'!Z$52&gt;=0,$B114+(1-$B114)*'LF Projected Ratios'!Z$52,$B114*(1+'LF Projected Ratios'!Z$52))</f>
        <v>0.39023320268584755</v>
      </c>
      <c r="Z114">
        <f>IF('LF Projected Ratios'!AA$52&gt;=0,$B114+(1-$B114)*'LF Projected Ratios'!AA$52,$B114*(1+'LF Projected Ratios'!AA$52))</f>
        <v>0.39138160028573188</v>
      </c>
      <c r="AA114">
        <f>IF('LF Projected Ratios'!AB$52&gt;=0,$B114+(1-$B114)*'LF Projected Ratios'!AB$52,$B114*(1+'LF Projected Ratios'!AB$52))</f>
        <v>0.39252006721671784</v>
      </c>
      <c r="AB114">
        <f>IF('LF Projected Ratios'!AC$52&gt;=0,$B114+(1-$B114)*'LF Projected Ratios'!AC$52,$B114*(1+'LF Projected Ratios'!AC$52))</f>
        <v>0.39364873173615889</v>
      </c>
      <c r="AC114">
        <f>IF('LF Projected Ratios'!AD$52&gt;=0,$B114+(1-$B114)*'LF Projected Ratios'!AD$52,$B114*(1+'LF Projected Ratios'!AD$52))</f>
        <v>0.39476771990223658</v>
      </c>
      <c r="AD114">
        <f>IF('LF Projected Ratios'!AE$52&gt;=0,$B114+(1-$B114)*'LF Projected Ratios'!AE$52,$B114*(1+'LF Projected Ratios'!AE$52))</f>
        <v>0.39587715562089448</v>
      </c>
      <c r="AE114">
        <f>IF('LF Projected Ratios'!AF$52&gt;=0,$B114+(1-$B114)*'LF Projected Ratios'!AF$52,$B114*(1+'LF Projected Ratios'!AF$52))</f>
        <v>0.39697716069157662</v>
      </c>
      <c r="AF114">
        <f>IF('LF Projected Ratios'!AG$52&gt;=0,$B114+(1-$B114)*'LF Projected Ratios'!AG$52,$B114*(1+'LF Projected Ratios'!AG$52))</f>
        <v>0.39806785485180235</v>
      </c>
    </row>
    <row r="115" spans="1:32" x14ac:dyDescent="0.2">
      <c r="A115" s="12" t="s">
        <v>41</v>
      </c>
      <c r="B115" s="56">
        <f t="shared" si="0"/>
        <v>0.36189836484470583</v>
      </c>
      <c r="C115">
        <f>IF('LF Projected Ratios'!D$52&gt;=0,$B115+(1-$B115)*'LF Projected Ratios'!D$52,$B115*(1+'LF Projected Ratios'!D$52))</f>
        <v>0.36350760193422449</v>
      </c>
      <c r="D115">
        <f>IF('LF Projected Ratios'!E$52&gt;=0,$B115+(1-$B115)*'LF Projected Ratios'!E$52,$B115*(1+'LF Projected Ratios'!E$52))</f>
        <v>0.36473208626278991</v>
      </c>
      <c r="E115">
        <f>IF('LF Projected Ratios'!F$52&gt;=0,$B115+(1-$B115)*'LF Projected Ratios'!F$52,$B115*(1+'LF Projected Ratios'!F$52))</f>
        <v>0.36612733654077156</v>
      </c>
      <c r="F115">
        <f>IF('LF Projected Ratios'!G$52&gt;=0,$B115+(1-$B115)*'LF Projected Ratios'!G$52,$B115*(1+'LF Projected Ratios'!G$52))</f>
        <v>0.36768486261540995</v>
      </c>
      <c r="G115">
        <f>IF('LF Projected Ratios'!H$52&gt;=0,$B115+(1-$B115)*'LF Projected Ratios'!H$52,$B115*(1+'LF Projected Ratios'!H$52))</f>
        <v>0.36904685829755496</v>
      </c>
      <c r="H115">
        <f>IF('LF Projected Ratios'!I$52&gt;=0,$B115+(1-$B115)*'LF Projected Ratios'!I$52,$B115*(1+'LF Projected Ratios'!I$52))</f>
        <v>0.37077988705797521</v>
      </c>
      <c r="I115">
        <f>IF('LF Projected Ratios'!J$52&gt;=0,$B115+(1-$B115)*'LF Projected Ratios'!J$52,$B115*(1+'LF Projected Ratios'!J$52))</f>
        <v>0.37205777985621041</v>
      </c>
      <c r="J115">
        <f>IF('LF Projected Ratios'!K$52&gt;=0,$B115+(1-$B115)*'LF Projected Ratios'!K$52,$B115*(1+'LF Projected Ratios'!K$52))</f>
        <v>0.37292178141639054</v>
      </c>
      <c r="K115">
        <f>IF('LF Projected Ratios'!L$52&gt;=0,$B115+(1-$B115)*'LF Projected Ratios'!L$52,$B115*(1+'LF Projected Ratios'!L$52))</f>
        <v>0.37384564248961177</v>
      </c>
      <c r="L115">
        <f>IF('LF Projected Ratios'!M$52&gt;=0,$B115+(1-$B115)*'LF Projected Ratios'!M$52,$B115*(1+'LF Projected Ratios'!M$52))</f>
        <v>0.37561854707442011</v>
      </c>
      <c r="M115">
        <f>IF('LF Projected Ratios'!N$52&gt;=0,$B115+(1-$B115)*'LF Projected Ratios'!N$52,$B115*(1+'LF Projected Ratios'!N$52))</f>
        <v>0.37690616749309153</v>
      </c>
      <c r="N115">
        <f>IF('LF Projected Ratios'!O$52&gt;=0,$B115+(1-$B115)*'LF Projected Ratios'!O$52,$B115*(1+'LF Projected Ratios'!O$52))</f>
        <v>0.37818199019744259</v>
      </c>
      <c r="O115">
        <f>IF('LF Projected Ratios'!P$52&gt;=0,$B115+(1-$B115)*'LF Projected Ratios'!P$52,$B115*(1+'LF Projected Ratios'!P$52))</f>
        <v>0.37944617659140306</v>
      </c>
      <c r="P115">
        <f>IF('LF Projected Ratios'!Q$52&gt;=0,$B115+(1-$B115)*'LF Projected Ratios'!Q$52,$B115*(1+'LF Projected Ratios'!Q$52))</f>
        <v>0.38069888514805694</v>
      </c>
      <c r="Q115">
        <f>IF('LF Projected Ratios'!R$52&gt;=0,$B115+(1-$B115)*'LF Projected Ratios'!R$52,$B115*(1+'LF Projected Ratios'!R$52))</f>
        <v>0.38194027147586518</v>
      </c>
      <c r="R115">
        <f>IF('LF Projected Ratios'!S$52&gt;=0,$B115+(1-$B115)*'LF Projected Ratios'!S$52,$B115*(1+'LF Projected Ratios'!S$52))</f>
        <v>0.3831704883831038</v>
      </c>
      <c r="S115">
        <f>IF('LF Projected Ratios'!T$52&gt;=0,$B115+(1-$B115)*'LF Projected Ratios'!T$52,$B115*(1+'LF Projected Ratios'!T$52))</f>
        <v>0.38438968594056599</v>
      </c>
      <c r="T115">
        <f>IF('LF Projected Ratios'!U$52&gt;=0,$B115+(1-$B115)*'LF Projected Ratios'!U$52,$B115*(1+'LF Projected Ratios'!U$52))</f>
        <v>0.38559801154259227</v>
      </c>
      <c r="U115">
        <f>IF('LF Projected Ratios'!V$52&gt;=0,$B115+(1-$B115)*'LF Projected Ratios'!V$52,$B115*(1+'LF Projected Ratios'!V$52))</f>
        <v>0.38679560996647117</v>
      </c>
      <c r="V115">
        <f>IF('LF Projected Ratios'!W$52&gt;=0,$B115+(1-$B115)*'LF Projected Ratios'!W$52,$B115*(1+'LF Projected Ratios'!W$52))</f>
        <v>0.38798262343026602</v>
      </c>
      <c r="W115">
        <f>IF('LF Projected Ratios'!X$52&gt;=0,$B115+(1-$B115)*'LF Projected Ratios'!X$52,$B115*(1+'LF Projected Ratios'!X$52))</f>
        <v>0.38915919164911589</v>
      </c>
      <c r="X115">
        <f>IF('LF Projected Ratios'!Y$52&gt;=0,$B115+(1-$B115)*'LF Projected Ratios'!Y$52,$B115*(1+'LF Projected Ratios'!Y$52))</f>
        <v>0.3903254518900563</v>
      </c>
      <c r="Y115">
        <f>IF('LF Projected Ratios'!Z$52&gt;=0,$B115+(1-$B115)*'LF Projected Ratios'!Z$52,$B115*(1+'LF Projected Ratios'!Z$52))</f>
        <v>0.39148153902540483</v>
      </c>
      <c r="Z115">
        <f>IF('LF Projected Ratios'!AA$52&gt;=0,$B115+(1-$B115)*'LF Projected Ratios'!AA$52,$B115*(1+'LF Projected Ratios'!AA$52))</f>
        <v>0.39262758558475613</v>
      </c>
      <c r="AA115">
        <f>IF('LF Projected Ratios'!AB$52&gt;=0,$B115+(1-$B115)*'LF Projected Ratios'!AB$52,$B115*(1+'LF Projected Ratios'!AB$52))</f>
        <v>0.39376372180562869</v>
      </c>
      <c r="AB115">
        <f>IF('LF Projected Ratios'!AC$52&gt;=0,$B115+(1-$B115)*'LF Projected Ratios'!AC$52,$B115*(1+'LF Projected Ratios'!AC$52))</f>
        <v>0.39489007568280288</v>
      </c>
      <c r="AC115">
        <f>IF('LF Projected Ratios'!AD$52&gt;=0,$B115+(1-$B115)*'LF Projected Ratios'!AD$52,$B115*(1+'LF Projected Ratios'!AD$52))</f>
        <v>0.39600677301638948</v>
      </c>
      <c r="AD115">
        <f>IF('LF Projected Ratios'!AE$52&gt;=0,$B115+(1-$B115)*'LF Projected Ratios'!AE$52,$B115*(1+'LF Projected Ratios'!AE$52))</f>
        <v>0.39711393745866747</v>
      </c>
      <c r="AE115">
        <f>IF('LF Projected Ratios'!AF$52&gt;=0,$B115+(1-$B115)*'LF Projected Ratios'!AF$52,$B115*(1+'LF Projected Ratios'!AF$52))</f>
        <v>0.39821169055972866</v>
      </c>
      <c r="AF115">
        <f>IF('LF Projected Ratios'!AG$52&gt;=0,$B115+(1-$B115)*'LF Projected Ratios'!AG$52,$B115*(1+'LF Projected Ratios'!AG$52))</f>
        <v>0.39930015181196143</v>
      </c>
    </row>
    <row r="116" spans="1:32" x14ac:dyDescent="0.2">
      <c r="A116" s="12" t="s">
        <v>42</v>
      </c>
      <c r="B116" s="56">
        <f t="shared" si="0"/>
        <v>0.35758772572886133</v>
      </c>
      <c r="C116">
        <f>IF('LF Projected Ratios'!D$52&gt;=0,$B116+(1-$B116)*'LF Projected Ratios'!D$52,$B116*(1+'LF Projected Ratios'!D$52))</f>
        <v>0.35920783387709943</v>
      </c>
      <c r="D116">
        <f>IF('LF Projected Ratios'!E$52&gt;=0,$B116+(1-$B116)*'LF Projected Ratios'!E$52,$B116*(1+'LF Projected Ratios'!E$52))</f>
        <v>0.36044059010116336</v>
      </c>
      <c r="E116">
        <f>IF('LF Projected Ratios'!F$52&gt;=0,$B116+(1-$B116)*'LF Projected Ratios'!F$52,$B116*(1+'LF Projected Ratios'!F$52))</f>
        <v>0.36184526586889981</v>
      </c>
      <c r="F116">
        <f>IF('LF Projected Ratios'!G$52&gt;=0,$B116+(1-$B116)*'LF Projected Ratios'!G$52,$B116*(1+'LF Projected Ratios'!G$52))</f>
        <v>0.36341331367307378</v>
      </c>
      <c r="G116">
        <f>IF('LF Projected Ratios'!H$52&gt;=0,$B116+(1-$B116)*'LF Projected Ratios'!H$52,$B116*(1+'LF Projected Ratios'!H$52))</f>
        <v>0.36478451019649477</v>
      </c>
      <c r="H116">
        <f>IF('LF Projected Ratios'!I$52&gt;=0,$B116+(1-$B116)*'LF Projected Ratios'!I$52,$B116*(1+'LF Projected Ratios'!I$52))</f>
        <v>0.36652924627931011</v>
      </c>
      <c r="I116">
        <f>IF('LF Projected Ratios'!J$52&gt;=0,$B116+(1-$B116)*'LF Projected Ratios'!J$52,$B116*(1+'LF Projected Ratios'!J$52))</f>
        <v>0.36781577176923336</v>
      </c>
      <c r="J116">
        <f>IF('LF Projected Ratios'!K$52&gt;=0,$B116+(1-$B116)*'LF Projected Ratios'!K$52,$B116*(1+'LF Projected Ratios'!K$52))</f>
        <v>0.36868561001547762</v>
      </c>
      <c r="K116">
        <f>IF('LF Projected Ratios'!L$52&gt;=0,$B116+(1-$B116)*'LF Projected Ratios'!L$52,$B116*(1+'LF Projected Ratios'!L$52))</f>
        <v>0.36961571215040506</v>
      </c>
      <c r="L116">
        <f>IF('LF Projected Ratios'!M$52&gt;=0,$B116+(1-$B116)*'LF Projected Ratios'!M$52,$B116*(1+'LF Projected Ratios'!M$52))</f>
        <v>0.37140059343521059</v>
      </c>
      <c r="M116">
        <f>IF('LF Projected Ratios'!N$52&gt;=0,$B116+(1-$B116)*'LF Projected Ratios'!N$52,$B116*(1+'LF Projected Ratios'!N$52))</f>
        <v>0.37269691225964885</v>
      </c>
      <c r="N116">
        <f>IF('LF Projected Ratios'!O$52&gt;=0,$B116+(1-$B116)*'LF Projected Ratios'!O$52,$B116*(1+'LF Projected Ratios'!O$52))</f>
        <v>0.37398135367135199</v>
      </c>
      <c r="O116">
        <f>IF('LF Projected Ratios'!P$52&gt;=0,$B116+(1-$B116)*'LF Projected Ratios'!P$52,$B116*(1+'LF Projected Ratios'!P$52))</f>
        <v>0.3752540801645996</v>
      </c>
      <c r="P116">
        <f>IF('LF Projected Ratios'!Q$52&gt;=0,$B116+(1-$B116)*'LF Projected Ratios'!Q$52,$B116*(1+'LF Projected Ratios'!Q$52))</f>
        <v>0.37651525128302665</v>
      </c>
      <c r="Q116">
        <f>IF('LF Projected Ratios'!R$52&gt;=0,$B116+(1-$B116)*'LF Projected Ratios'!R$52,$B116*(1+'LF Projected Ratios'!R$52))</f>
        <v>0.37776502368629322</v>
      </c>
      <c r="R116">
        <f>IF('LF Projected Ratios'!S$52&gt;=0,$B116+(1-$B116)*'LF Projected Ratios'!S$52,$B116*(1+'LF Projected Ratios'!S$52))</f>
        <v>0.37900355121495821</v>
      </c>
      <c r="S116">
        <f>IF('LF Projected Ratios'!T$52&gt;=0,$B116+(1-$B116)*'LF Projected Ratios'!T$52,$B116*(1+'LF Projected Ratios'!T$52))</f>
        <v>0.38023098495360474</v>
      </c>
      <c r="T116">
        <f>IF('LF Projected Ratios'!U$52&gt;=0,$B116+(1-$B116)*'LF Projected Ratios'!U$52,$B116*(1+'LF Projected Ratios'!U$52))</f>
        <v>0.38144747329228268</v>
      </c>
      <c r="U116">
        <f>IF('LF Projected Ratios'!V$52&gt;=0,$B116+(1-$B116)*'LF Projected Ratios'!V$52,$B116*(1+'LF Projected Ratios'!V$52))</f>
        <v>0.38265316198631077</v>
      </c>
      <c r="V116">
        <f>IF('LF Projected Ratios'!W$52&gt;=0,$B116+(1-$B116)*'LF Projected Ratios'!W$52,$B116*(1+'LF Projected Ratios'!W$52))</f>
        <v>0.3838481942144939</v>
      </c>
      <c r="W116">
        <f>IF('LF Projected Ratios'!X$52&gt;=0,$B116+(1-$B116)*'LF Projected Ratios'!X$52,$B116*(1+'LF Projected Ratios'!X$52))</f>
        <v>0.3850327106358043</v>
      </c>
      <c r="X116">
        <f>IF('LF Projected Ratios'!Y$52&gt;=0,$B116+(1-$B116)*'LF Projected Ratios'!Y$52,$B116*(1+'LF Projected Ratios'!Y$52))</f>
        <v>0.3862068494445729</v>
      </c>
      <c r="Y116">
        <f>IF('LF Projected Ratios'!Z$52&gt;=0,$B116+(1-$B116)*'LF Projected Ratios'!Z$52,$B116*(1+'LF Projected Ratios'!Z$52))</f>
        <v>0.3873707464242353</v>
      </c>
      <c r="Z116">
        <f>IF('LF Projected Ratios'!AA$52&gt;=0,$B116+(1-$B116)*'LF Projected Ratios'!AA$52,$B116*(1+'LF Projected Ratios'!AA$52))</f>
        <v>0.38852453499967793</v>
      </c>
      <c r="AA116">
        <f>IF('LF Projected Ratios'!AB$52&gt;=0,$B116+(1-$B116)*'LF Projected Ratios'!AB$52,$B116*(1+'LF Projected Ratios'!AB$52))</f>
        <v>0.38966834628822755</v>
      </c>
      <c r="AB116">
        <f>IF('LF Projected Ratios'!AC$52&gt;=0,$B116+(1-$B116)*'LF Projected Ratios'!AC$52,$B116*(1+'LF Projected Ratios'!AC$52))</f>
        <v>0.39080230914932168</v>
      </c>
      <c r="AC116">
        <f>IF('LF Projected Ratios'!AD$52&gt;=0,$B116+(1-$B116)*'LF Projected Ratios'!AD$52,$B116*(1+'LF Projected Ratios'!AD$52))</f>
        <v>0.3919265502329029</v>
      </c>
      <c r="AD116">
        <f>IF('LF Projected Ratios'!AE$52&gt;=0,$B116+(1-$B116)*'LF Projected Ratios'!AE$52,$B116*(1+'LF Projected Ratios'!AE$52))</f>
        <v>0.39304119402657195</v>
      </c>
      <c r="AE116">
        <f>IF('LF Projected Ratios'!AF$52&gt;=0,$B116+(1-$B116)*'LF Projected Ratios'!AF$52,$B116*(1+'LF Projected Ratios'!AF$52))</f>
        <v>0.39414636290154165</v>
      </c>
      <c r="AF116">
        <f>IF('LF Projected Ratios'!AG$52&gt;=0,$B116+(1-$B116)*'LF Projected Ratios'!AG$52,$B116*(1+'LF Projected Ratios'!AG$52))</f>
        <v>0.39524217715742066</v>
      </c>
    </row>
    <row r="117" spans="1:32" x14ac:dyDescent="0.2">
      <c r="A117" s="12" t="s">
        <v>105</v>
      </c>
      <c r="B117" s="56">
        <f t="shared" si="0"/>
        <v>0.36744621121518989</v>
      </c>
      <c r="C117">
        <f>IF('LF Projected Ratios'!D$52&gt;=0,$B117+(1-$B117)*'LF Projected Ratios'!D$52,$B117*(1+'LF Projected Ratios'!D$52))</f>
        <v>0.36904145711638603</v>
      </c>
      <c r="D117">
        <f>IF('LF Projected Ratios'!E$52&gt;=0,$B117+(1-$B117)*'LF Projected Ratios'!E$52,$B117*(1+'LF Projected Ratios'!E$52))</f>
        <v>0.37025529541215091</v>
      </c>
      <c r="E117">
        <f>IF('LF Projected Ratios'!F$52&gt;=0,$B117+(1-$B117)*'LF Projected Ratios'!F$52,$B117*(1+'LF Projected Ratios'!F$52))</f>
        <v>0.37163841496711897</v>
      </c>
      <c r="F117">
        <f>IF('LF Projected Ratios'!G$52&gt;=0,$B117+(1-$B117)*'LF Projected Ratios'!G$52,$B117*(1+'LF Projected Ratios'!G$52))</f>
        <v>0.3731823994444568</v>
      </c>
      <c r="G117">
        <f>IF('LF Projected Ratios'!H$52&gt;=0,$B117+(1-$B117)*'LF Projected Ratios'!H$52,$B117*(1+'LF Projected Ratios'!H$52))</f>
        <v>0.37453255352898546</v>
      </c>
      <c r="H117">
        <f>IF('LF Projected Ratios'!I$52&gt;=0,$B117+(1-$B117)*'LF Projected Ratios'!I$52,$B117*(1+'LF Projected Ratios'!I$52))</f>
        <v>0.37625051481929012</v>
      </c>
      <c r="I117">
        <f>IF('LF Projected Ratios'!J$52&gt;=0,$B117+(1-$B117)*'LF Projected Ratios'!J$52,$B117*(1+'LF Projected Ratios'!J$52))</f>
        <v>0.37751729723552352</v>
      </c>
      <c r="J117">
        <f>IF('LF Projected Ratios'!K$52&gt;=0,$B117+(1-$B117)*'LF Projected Ratios'!K$52,$B117*(1+'LF Projected Ratios'!K$52))</f>
        <v>0.37837378690785428</v>
      </c>
      <c r="K117">
        <f>IF('LF Projected Ratios'!L$52&gt;=0,$B117+(1-$B117)*'LF Projected Ratios'!L$52,$B117*(1+'LF Projected Ratios'!L$52))</f>
        <v>0.37928961565672542</v>
      </c>
      <c r="L117">
        <f>IF('LF Projected Ratios'!M$52&gt;=0,$B117+(1-$B117)*'LF Projected Ratios'!M$52,$B117*(1+'LF Projected Ratios'!M$52))</f>
        <v>0.38104710607908043</v>
      </c>
      <c r="M117">
        <f>IF('LF Projected Ratios'!N$52&gt;=0,$B117+(1-$B117)*'LF Projected Ratios'!N$52,$B117*(1+'LF Projected Ratios'!N$52))</f>
        <v>0.38232353154090998</v>
      </c>
      <c r="N117">
        <f>IF('LF Projected Ratios'!O$52&gt;=0,$B117+(1-$B117)*'LF Projected Ratios'!O$52,$B117*(1+'LF Projected Ratios'!O$52))</f>
        <v>0.38358826186127432</v>
      </c>
      <c r="O117">
        <f>IF('LF Projected Ratios'!P$52&gt;=0,$B117+(1-$B117)*'LF Projected Ratios'!P$52,$B117*(1+'LF Projected Ratios'!P$52))</f>
        <v>0.38484145704080913</v>
      </c>
      <c r="P117">
        <f>IF('LF Projected Ratios'!Q$52&gt;=0,$B117+(1-$B117)*'LF Projected Ratios'!Q$52,$B117*(1+'LF Projected Ratios'!Q$52))</f>
        <v>0.38608327417478611</v>
      </c>
      <c r="Q117">
        <f>IF('LF Projected Ratios'!R$52&gt;=0,$B117+(1-$B117)*'LF Projected Ratios'!R$52,$B117*(1+'LF Projected Ratios'!R$52))</f>
        <v>0.38731386751875962</v>
      </c>
      <c r="R117">
        <f>IF('LF Projected Ratios'!S$52&gt;=0,$B117+(1-$B117)*'LF Projected Ratios'!S$52,$B117*(1+'LF Projected Ratios'!S$52))</f>
        <v>0.38853338855244501</v>
      </c>
      <c r="S117">
        <f>IF('LF Projected Ratios'!T$52&gt;=0,$B117+(1-$B117)*'LF Projected Ratios'!T$52,$B117*(1+'LF Projected Ratios'!T$52))</f>
        <v>0.3897419860418751</v>
      </c>
      <c r="T117">
        <f>IF('LF Projected Ratios'!U$52&gt;=0,$B117+(1-$B117)*'LF Projected Ratios'!U$52,$B117*(1+'LF Projected Ratios'!U$52))</f>
        <v>0.39093980609989987</v>
      </c>
      <c r="U117">
        <f>IF('LF Projected Ratios'!V$52&gt;=0,$B117+(1-$B117)*'LF Projected Ratios'!V$52,$B117*(1+'LF Projected Ratios'!V$52))</f>
        <v>0.3921269922450708</v>
      </c>
      <c r="V117">
        <f>IF('LF Projected Ratios'!W$52&gt;=0,$B117+(1-$B117)*'LF Projected Ratios'!W$52,$B117*(1+'LF Projected Ratios'!W$52))</f>
        <v>0.39330368545896499</v>
      </c>
      <c r="W117">
        <f>IF('LF Projected Ratios'!X$52&gt;=0,$B117+(1-$B117)*'LF Projected Ratios'!X$52,$B117*(1+'LF Projected Ratios'!X$52))</f>
        <v>0.39447002424199629</v>
      </c>
      <c r="X117">
        <f>IF('LF Projected Ratios'!Y$52&gt;=0,$B117+(1-$B117)*'LF Projected Ratios'!Y$52,$B117*(1+'LF Projected Ratios'!Y$52))</f>
        <v>0.39562614466775947</v>
      </c>
      <c r="Y117">
        <f>IF('LF Projected Ratios'!Z$52&gt;=0,$B117+(1-$B117)*'LF Projected Ratios'!Z$52,$B117*(1+'LF Projected Ratios'!Z$52))</f>
        <v>0.39677218043595203</v>
      </c>
      <c r="Z117">
        <f>IF('LF Projected Ratios'!AA$52&gt;=0,$B117+(1-$B117)*'LF Projected Ratios'!AA$52,$B117*(1+'LF Projected Ratios'!AA$52))</f>
        <v>0.39790826292391651</v>
      </c>
      <c r="AA117">
        <f>IF('LF Projected Ratios'!AB$52&gt;=0,$B117+(1-$B117)*'LF Projected Ratios'!AB$52,$B117*(1+'LF Projected Ratios'!AB$52))</f>
        <v>0.39903452123684763</v>
      </c>
      <c r="AB117">
        <f>IF('LF Projected Ratios'!AC$52&gt;=0,$B117+(1-$B117)*'LF Projected Ratios'!AC$52,$B117*(1+'LF Projected Ratios'!AC$52))</f>
        <v>0.40015108225670082</v>
      </c>
      <c r="AC117">
        <f>IF('LF Projected Ratios'!AD$52&gt;=0,$B117+(1-$B117)*'LF Projected Ratios'!AD$52,$B117*(1+'LF Projected Ratios'!AD$52))</f>
        <v>0.40125807068984315</v>
      </c>
      <c r="AD117">
        <f>IF('LF Projected Ratios'!AE$52&gt;=0,$B117+(1-$B117)*'LF Projected Ratios'!AE$52,$B117*(1+'LF Projected Ratios'!AE$52))</f>
        <v>0.40235560911348367</v>
      </c>
      <c r="AE117">
        <f>IF('LF Projected Ratios'!AF$52&gt;=0,$B117+(1-$B117)*'LF Projected Ratios'!AF$52,$B117*(1+'LF Projected Ratios'!AF$52))</f>
        <v>0.40344381802092133</v>
      </c>
      <c r="AF117">
        <f>IF('LF Projected Ratios'!AG$52&gt;=0,$B117+(1-$B117)*'LF Projected Ratios'!AG$52,$B117*(1+'LF Projected Ratios'!AG$52))</f>
        <v>0.40452281586564198</v>
      </c>
    </row>
    <row r="118" spans="1:32" x14ac:dyDescent="0.2">
      <c r="A118" s="12" t="s">
        <v>106</v>
      </c>
      <c r="B118" s="56">
        <f t="shared" si="0"/>
        <v>0.39231891562868421</v>
      </c>
      <c r="C118">
        <f>IF('LF Projected Ratios'!D$52&gt;=0,$B118+(1-$B118)*'LF Projected Ratios'!D$52,$B118*(1+'LF Projected Ratios'!D$52))</f>
        <v>0.39385143472234119</v>
      </c>
      <c r="D118">
        <f>IF('LF Projected Ratios'!E$52&gt;=0,$B118+(1-$B118)*'LF Projected Ratios'!E$52,$B118*(1+'LF Projected Ratios'!E$52))</f>
        <v>0.39501754357331947</v>
      </c>
      <c r="E118">
        <f>IF('LF Projected Ratios'!F$52&gt;=0,$B118+(1-$B118)*'LF Projected Ratios'!F$52,$B118*(1+'LF Projected Ratios'!F$52))</f>
        <v>0.39634627735988459</v>
      </c>
      <c r="F118">
        <f>IF('LF Projected Ratios'!G$52&gt;=0,$B118+(1-$B118)*'LF Projected Ratios'!G$52,$B118*(1+'LF Projected Ratios'!G$52))</f>
        <v>0.39782955068474063</v>
      </c>
      <c r="G118">
        <f>IF('LF Projected Ratios'!H$52&gt;=0,$B118+(1-$B118)*'LF Projected Ratios'!H$52,$B118*(1+'LF Projected Ratios'!H$52))</f>
        <v>0.3991266152390941</v>
      </c>
      <c r="H118">
        <f>IF('LF Projected Ratios'!I$52&gt;=0,$B118+(1-$B118)*'LF Projected Ratios'!I$52,$B118*(1+'LF Projected Ratios'!I$52))</f>
        <v>0.40077702441900875</v>
      </c>
      <c r="I118">
        <f>IF('LF Projected Ratios'!J$52&gt;=0,$B118+(1-$B118)*'LF Projected Ratios'!J$52,$B118*(1+'LF Projected Ratios'!J$52))</f>
        <v>0.40199399556993343</v>
      </c>
      <c r="J118">
        <f>IF('LF Projected Ratios'!K$52&gt;=0,$B118+(1-$B118)*'LF Projected Ratios'!K$52,$B118*(1+'LF Projected Ratios'!K$52))</f>
        <v>0.40281680713483559</v>
      </c>
      <c r="K118">
        <f>IF('LF Projected Ratios'!L$52&gt;=0,$B118+(1-$B118)*'LF Projected Ratios'!L$52,$B118*(1+'LF Projected Ratios'!L$52))</f>
        <v>0.40369662449911314</v>
      </c>
      <c r="L118">
        <f>IF('LF Projected Ratios'!M$52&gt;=0,$B118+(1-$B118)*'LF Projected Ratios'!M$52,$B118*(1+'LF Projected Ratios'!M$52))</f>
        <v>0.40538500848252207</v>
      </c>
      <c r="M118">
        <f>IF('LF Projected Ratios'!N$52&gt;=0,$B118+(1-$B118)*'LF Projected Ratios'!N$52,$B118*(1+'LF Projected Ratios'!N$52))</f>
        <v>0.40661124350397981</v>
      </c>
      <c r="N118">
        <f>IF('LF Projected Ratios'!O$52&gt;=0,$B118+(1-$B118)*'LF Projected Ratios'!O$52,$B118*(1+'LF Projected Ratios'!O$52))</f>
        <v>0.40782624324968164</v>
      </c>
      <c r="O118">
        <f>IF('LF Projected Ratios'!P$52&gt;=0,$B118+(1-$B118)*'LF Projected Ratios'!P$52,$B118*(1+'LF Projected Ratios'!P$52))</f>
        <v>0.40903016142886389</v>
      </c>
      <c r="P118">
        <f>IF('LF Projected Ratios'!Q$52&gt;=0,$B118+(1-$B118)*'LF Projected Ratios'!Q$52,$B118*(1+'LF Projected Ratios'!Q$52))</f>
        <v>0.41022314895964085</v>
      </c>
      <c r="Q118">
        <f>IF('LF Projected Ratios'!R$52&gt;=0,$B118+(1-$B118)*'LF Projected Ratios'!R$52,$B118*(1+'LF Projected Ratios'!R$52))</f>
        <v>0.41140535403207046</v>
      </c>
      <c r="R118">
        <f>IF('LF Projected Ratios'!S$52&gt;=0,$B118+(1-$B118)*'LF Projected Ratios'!S$52,$B118*(1+'LF Projected Ratios'!S$52))</f>
        <v>0.41257692216952047</v>
      </c>
      <c r="S118">
        <f>IF('LF Projected Ratios'!T$52&gt;=0,$B118+(1-$B118)*'LF Projected Ratios'!T$52,$B118*(1+'LF Projected Ratios'!T$52))</f>
        <v>0.41373799628838115</v>
      </c>
      <c r="T118">
        <f>IF('LF Projected Ratios'!U$52&gt;=0,$B118+(1-$B118)*'LF Projected Ratios'!U$52,$B118*(1+'LF Projected Ratios'!U$52))</f>
        <v>0.41488871675618599</v>
      </c>
      <c r="U118">
        <f>IF('LF Projected Ratios'!V$52&gt;=0,$B118+(1-$B118)*'LF Projected Ratios'!V$52,$B118*(1+'LF Projected Ratios'!V$52))</f>
        <v>0.41602922144818072</v>
      </c>
      <c r="V118">
        <f>IF('LF Projected Ratios'!W$52&gt;=0,$B118+(1-$B118)*'LF Projected Ratios'!W$52,$B118*(1+'LF Projected Ratios'!W$52))</f>
        <v>0.41715964580239295</v>
      </c>
      <c r="W118">
        <f>IF('LF Projected Ratios'!X$52&gt;=0,$B118+(1-$B118)*'LF Projected Ratios'!X$52,$B118*(1+'LF Projected Ratios'!X$52))</f>
        <v>0.41828012287324945</v>
      </c>
      <c r="X118">
        <f>IF('LF Projected Ratios'!Y$52&gt;=0,$B118+(1-$B118)*'LF Projected Ratios'!Y$52,$B118*(1+'LF Projected Ratios'!Y$52))</f>
        <v>0.41939078338378288</v>
      </c>
      <c r="Y118">
        <f>IF('LF Projected Ratios'!Z$52&gt;=0,$B118+(1-$B118)*'LF Projected Ratios'!Z$52,$B118*(1+'LF Projected Ratios'!Z$52))</f>
        <v>0.42049175577647291</v>
      </c>
      <c r="Z118">
        <f>IF('LF Projected Ratios'!AA$52&gt;=0,$B118+(1-$B118)*'LF Projected Ratios'!AA$52,$B118*(1+'LF Projected Ratios'!AA$52))</f>
        <v>0.42158316626276182</v>
      </c>
      <c r="AA118">
        <f>IF('LF Projected Ratios'!AB$52&gt;=0,$B118+(1-$B118)*'LF Projected Ratios'!AB$52,$B118*(1+'LF Projected Ratios'!AB$52))</f>
        <v>0.42266513887128737</v>
      </c>
      <c r="AB118">
        <f>IF('LF Projected Ratios'!AC$52&gt;=0,$B118+(1-$B118)*'LF Projected Ratios'!AC$52,$B118*(1+'LF Projected Ratios'!AC$52))</f>
        <v>0.42373779549486812</v>
      </c>
      <c r="AC118">
        <f>IF('LF Projected Ratios'!AD$52&gt;=0,$B118+(1-$B118)*'LF Projected Ratios'!AD$52,$B118*(1+'LF Projected Ratios'!AD$52))</f>
        <v>0.42480125593628093</v>
      </c>
      <c r="AD118">
        <f>IF('LF Projected Ratios'!AE$52&gt;=0,$B118+(1-$B118)*'LF Projected Ratios'!AE$52,$B118*(1+'LF Projected Ratios'!AE$52))</f>
        <v>0.4258556379528653</v>
      </c>
      <c r="AE118">
        <f>IF('LF Projected Ratios'!AF$52&gt;=0,$B118+(1-$B118)*'LF Projected Ratios'!AF$52,$B118*(1+'LF Projected Ratios'!AF$52))</f>
        <v>0.4269010572999925</v>
      </c>
      <c r="AF118">
        <f>IF('LF Projected Ratios'!AG$52&gt;=0,$B118+(1-$B118)*'LF Projected Ratios'!AG$52,$B118*(1+'LF Projected Ratios'!AG$52))</f>
        <v>0.42793762777342814</v>
      </c>
    </row>
    <row r="119" spans="1:32" x14ac:dyDescent="0.2">
      <c r="A119" s="12" t="s">
        <v>107</v>
      </c>
      <c r="B119" s="56">
        <f t="shared" si="0"/>
        <v>0.34921218360567158</v>
      </c>
      <c r="C119">
        <f>IF('LF Projected Ratios'!D$52&gt;=0,$B119+(1-$B119)*'LF Projected Ratios'!D$52,$B119*(1+'LF Projected Ratios'!D$52))</f>
        <v>0.35085341414615395</v>
      </c>
      <c r="D119">
        <f>IF('LF Projected Ratios'!E$52&gt;=0,$B119+(1-$B119)*'LF Projected Ratios'!E$52,$B119*(1+'LF Projected Ratios'!E$52))</f>
        <v>0.35210224260621931</v>
      </c>
      <c r="E119">
        <f>IF('LF Projected Ratios'!F$52&gt;=0,$B119+(1-$B119)*'LF Projected Ratios'!F$52,$B119*(1+'LF Projected Ratios'!F$52))</f>
        <v>0.35352523203565445</v>
      </c>
      <c r="F119">
        <f>IF('LF Projected Ratios'!G$52&gt;=0,$B119+(1-$B119)*'LF Projected Ratios'!G$52,$B119*(1+'LF Projected Ratios'!G$52))</f>
        <v>0.35511372348787346</v>
      </c>
      <c r="G119">
        <f>IF('LF Projected Ratios'!H$52&gt;=0,$B119+(1-$B119)*'LF Projected Ratios'!H$52,$B119*(1+'LF Projected Ratios'!H$52))</f>
        <v>0.35650279718254579</v>
      </c>
      <c r="H119">
        <f>IF('LF Projected Ratios'!I$52&gt;=0,$B119+(1-$B119)*'LF Projected Ratios'!I$52,$B119*(1+'LF Projected Ratios'!I$52))</f>
        <v>0.3582702805121693</v>
      </c>
      <c r="I119">
        <f>IF('LF Projected Ratios'!J$52&gt;=0,$B119+(1-$B119)*'LF Projected Ratios'!J$52,$B119*(1+'LF Projected Ratios'!J$52))</f>
        <v>0.35957357926260602</v>
      </c>
      <c r="J119">
        <f>IF('LF Projected Ratios'!K$52&gt;=0,$B119+(1-$B119)*'LF Projected Ratios'!K$52,$B119*(1+'LF Projected Ratios'!K$52))</f>
        <v>0.3604547581496873</v>
      </c>
      <c r="K119">
        <f>IF('LF Projected Ratios'!L$52&gt;=0,$B119+(1-$B119)*'LF Projected Ratios'!L$52,$B119*(1+'LF Projected Ratios'!L$52))</f>
        <v>0.36139698662454001</v>
      </c>
      <c r="L119">
        <f>IF('LF Projected Ratios'!M$52&gt;=0,$B119+(1-$B119)*'LF Projected Ratios'!M$52,$B119*(1+'LF Projected Ratios'!M$52))</f>
        <v>0.36320513855497993</v>
      </c>
      <c r="M119">
        <f>IF('LF Projected Ratios'!N$52&gt;=0,$B119+(1-$B119)*'LF Projected Ratios'!N$52,$B119*(1+'LF Projected Ratios'!N$52))</f>
        <v>0.36451835832193441</v>
      </c>
      <c r="N119">
        <f>IF('LF Projected Ratios'!O$52&gt;=0,$B119+(1-$B119)*'LF Projected Ratios'!O$52,$B119*(1+'LF Projected Ratios'!O$52))</f>
        <v>0.36581954582268245</v>
      </c>
      <c r="O119">
        <f>IF('LF Projected Ratios'!P$52&gt;=0,$B119+(1-$B119)*'LF Projected Ratios'!P$52,$B119*(1+'LF Projected Ratios'!P$52))</f>
        <v>0.36710886567004619</v>
      </c>
      <c r="P119">
        <f>IF('LF Projected Ratios'!Q$52&gt;=0,$B119+(1-$B119)*'LF Projected Ratios'!Q$52,$B119*(1+'LF Projected Ratios'!Q$52))</f>
        <v>0.36838647948773345</v>
      </c>
      <c r="Q119">
        <f>IF('LF Projected Ratios'!R$52&gt;=0,$B119+(1-$B119)*'LF Projected Ratios'!R$52,$B119*(1+'LF Projected Ratios'!R$52))</f>
        <v>0.36965254597787728</v>
      </c>
      <c r="R119">
        <f>IF('LF Projected Ratios'!S$52&gt;=0,$B119+(1-$B119)*'LF Projected Ratios'!S$52,$B119*(1+'LF Projected Ratios'!S$52))</f>
        <v>0.37090722098675472</v>
      </c>
      <c r="S119">
        <f>IF('LF Projected Ratios'!T$52&gt;=0,$B119+(1-$B119)*'LF Projected Ratios'!T$52,$B119*(1+'LF Projected Ratios'!T$52))</f>
        <v>0.37215065756873594</v>
      </c>
      <c r="T119">
        <f>IF('LF Projected Ratios'!U$52&gt;=0,$B119+(1-$B119)*'LF Projected Ratios'!U$52,$B119*(1+'LF Projected Ratios'!U$52))</f>
        <v>0.37338300604852737</v>
      </c>
      <c r="U119">
        <f>IF('LF Projected Ratios'!V$52&gt;=0,$B119+(1-$B119)*'LF Projected Ratios'!V$52,$B119*(1+'LF Projected Ratios'!V$52))</f>
        <v>0.37460441408175355</v>
      </c>
      <c r="V119">
        <f>IF('LF Projected Ratios'!W$52&gt;=0,$B119+(1-$B119)*'LF Projected Ratios'!W$52,$B119*(1+'LF Projected Ratios'!W$52))</f>
        <v>0.37581502671393358</v>
      </c>
      <c r="W119">
        <f>IF('LF Projected Ratios'!X$52&gt;=0,$B119+(1-$B119)*'LF Projected Ratios'!X$52,$B119*(1+'LF Projected Ratios'!X$52))</f>
        <v>0.37701498643790127</v>
      </c>
      <c r="X119">
        <f>IF('LF Projected Ratios'!Y$52&gt;=0,$B119+(1-$B119)*'LF Projected Ratios'!Y$52,$B119*(1+'LF Projected Ratios'!Y$52))</f>
        <v>0.37820443324971581</v>
      </c>
      <c r="Y119">
        <f>IF('LF Projected Ratios'!Z$52&gt;=0,$B119+(1-$B119)*'LF Projected Ratios'!Z$52,$B119*(1+'LF Projected Ratios'!Z$52))</f>
        <v>0.37938350470310889</v>
      </c>
      <c r="Z119">
        <f>IF('LF Projected Ratios'!AA$52&gt;=0,$B119+(1-$B119)*'LF Projected Ratios'!AA$52,$B119*(1+'LF Projected Ratios'!AA$52))</f>
        <v>0.38055233596251314</v>
      </c>
      <c r="AA119">
        <f>IF('LF Projected Ratios'!AB$52&gt;=0,$B119+(1-$B119)*'LF Projected Ratios'!AB$52,$B119*(1+'LF Projected Ratios'!AB$52))</f>
        <v>0.38171105985471598</v>
      </c>
      <c r="AB119">
        <f>IF('LF Projected Ratios'!AC$52&gt;=0,$B119+(1-$B119)*'LF Projected Ratios'!AC$52,$B119*(1+'LF Projected Ratios'!AC$52))</f>
        <v>0.38285980691917865</v>
      </c>
      <c r="AC119">
        <f>IF('LF Projected Ratios'!AD$52&gt;=0,$B119+(1-$B119)*'LF Projected Ratios'!AD$52,$B119*(1+'LF Projected Ratios'!AD$52))</f>
        <v>0.38399870545706027</v>
      </c>
      <c r="AD119">
        <f>IF('LF Projected Ratios'!AE$52&gt;=0,$B119+(1-$B119)*'LF Projected Ratios'!AE$52,$B119*(1+'LF Projected Ratios'!AE$52))</f>
        <v>0.38512788157898664</v>
      </c>
      <c r="AE119">
        <f>IF('LF Projected Ratios'!AF$52&gt;=0,$B119+(1-$B119)*'LF Projected Ratios'!AF$52,$B119*(1+'LF Projected Ratios'!AF$52))</f>
        <v>0.38624745925160275</v>
      </c>
      <c r="AF119">
        <f>IF('LF Projected Ratios'!AG$52&gt;=0,$B119+(1-$B119)*'LF Projected Ratios'!AG$52,$B119*(1+'LF Projected Ratios'!AG$52))</f>
        <v>0.38735756034294067</v>
      </c>
    </row>
    <row r="120" spans="1:32" x14ac:dyDescent="0.2">
      <c r="A120" s="12" t="s">
        <v>43</v>
      </c>
      <c r="B120" s="56">
        <f t="shared" si="0"/>
        <v>0.37868746062143299</v>
      </c>
      <c r="C120">
        <f>IF('LF Projected Ratios'!D$52&gt;=0,$B120+(1-$B120)*'LF Projected Ratios'!D$52,$B120*(1+'LF Projected Ratios'!D$52))</f>
        <v>0.38025435706467386</v>
      </c>
      <c r="D120">
        <f>IF('LF Projected Ratios'!E$52&gt;=0,$B120+(1-$B120)*'LF Projected Ratios'!E$52,$B120*(1+'LF Projected Ratios'!E$52))</f>
        <v>0.38144662397905826</v>
      </c>
      <c r="E120">
        <f>IF('LF Projected Ratios'!F$52&gt;=0,$B120+(1-$B120)*'LF Projected Ratios'!F$52,$B120*(1+'LF Projected Ratios'!F$52))</f>
        <v>0.38280516381898588</v>
      </c>
      <c r="F120">
        <f>IF('LF Projected Ratios'!G$52&gt;=0,$B120+(1-$B120)*'LF Projected Ratios'!G$52,$B120*(1+'LF Projected Ratios'!G$52))</f>
        <v>0.38432170981615515</v>
      </c>
      <c r="G120">
        <f>IF('LF Projected Ratios'!H$52&gt;=0,$B120+(1-$B120)*'LF Projected Ratios'!H$52,$B120*(1+'LF Projected Ratios'!H$52))</f>
        <v>0.3856478700221076</v>
      </c>
      <c r="H120">
        <f>IF('LF Projected Ratios'!I$52&gt;=0,$B120+(1-$B120)*'LF Projected Ratios'!I$52,$B120*(1+'LF Projected Ratios'!I$52))</f>
        <v>0.38733530105288805</v>
      </c>
      <c r="I120">
        <f>IF('LF Projected Ratios'!J$52&gt;=0,$B120+(1-$B120)*'LF Projected Ratios'!J$52,$B120*(1+'LF Projected Ratios'!J$52))</f>
        <v>0.38857957120639092</v>
      </c>
      <c r="J120">
        <f>IF('LF Projected Ratios'!K$52&gt;=0,$B120+(1-$B120)*'LF Projected Ratios'!K$52,$B120*(1+'LF Projected Ratios'!K$52))</f>
        <v>0.38942084001657334</v>
      </c>
      <c r="K120">
        <f>IF('LF Projected Ratios'!L$52&gt;=0,$B120+(1-$B120)*'LF Projected Ratios'!L$52,$B120*(1+'LF Projected Ratios'!L$52))</f>
        <v>0.39032039337580643</v>
      </c>
      <c r="L120">
        <f>IF('LF Projected Ratios'!M$52&gt;=0,$B120+(1-$B120)*'LF Projected Ratios'!M$52,$B120*(1+'LF Projected Ratios'!M$52))</f>
        <v>0.39204665105793118</v>
      </c>
      <c r="M120">
        <f>IF('LF Projected Ratios'!N$52&gt;=0,$B120+(1-$B120)*'LF Projected Ratios'!N$52,$B120*(1+'LF Projected Ratios'!N$52))</f>
        <v>0.39330039288839325</v>
      </c>
      <c r="N120">
        <f>IF('LF Projected Ratios'!O$52&gt;=0,$B120+(1-$B120)*'LF Projected Ratios'!O$52,$B120*(1+'LF Projected Ratios'!O$52))</f>
        <v>0.39454264741426404</v>
      </c>
      <c r="O120">
        <f>IF('LF Projected Ratios'!P$52&gt;=0,$B120+(1-$B120)*'LF Projected Ratios'!P$52,$B120*(1+'LF Projected Ratios'!P$52))</f>
        <v>0.3957735717927735</v>
      </c>
      <c r="P120">
        <f>IF('LF Projected Ratios'!Q$52&gt;=0,$B120+(1-$B120)*'LF Projected Ratios'!Q$52,$B120*(1+'LF Projected Ratios'!Q$52))</f>
        <v>0.39699332032741952</v>
      </c>
      <c r="Q120">
        <f>IF('LF Projected Ratios'!R$52&gt;=0,$B120+(1-$B120)*'LF Projected Ratios'!R$52,$B120*(1+'LF Projected Ratios'!R$52))</f>
        <v>0.39820204453244779</v>
      </c>
      <c r="R120">
        <f>IF('LF Projected Ratios'!S$52&gt;=0,$B120+(1-$B120)*'LF Projected Ratios'!S$52,$B120*(1+'LF Projected Ratios'!S$52))</f>
        <v>0.3993998931955951</v>
      </c>
      <c r="S120">
        <f>IF('LF Projected Ratios'!T$52&gt;=0,$B120+(1-$B120)*'LF Projected Ratios'!T$52,$B120*(1+'LF Projected Ratios'!T$52))</f>
        <v>0.40058701243914102</v>
      </c>
      <c r="T120">
        <f>IF('LF Projected Ratios'!U$52&gt;=0,$B120+(1-$B120)*'LF Projected Ratios'!U$52,$B120*(1+'LF Projected Ratios'!U$52))</f>
        <v>0.40176354577933282</v>
      </c>
      <c r="U120">
        <f>IF('LF Projected Ratios'!V$52&gt;=0,$B120+(1-$B120)*'LF Projected Ratios'!V$52,$B120*(1+'LF Projected Ratios'!V$52))</f>
        <v>0.40292963418422284</v>
      </c>
      <c r="V120">
        <f>IF('LF Projected Ratios'!W$52&gt;=0,$B120+(1-$B120)*'LF Projected Ratios'!W$52,$B120*(1+'LF Projected Ratios'!W$52))</f>
        <v>0.40408541612997428</v>
      </c>
      <c r="W120">
        <f>IF('LF Projected Ratios'!X$52&gt;=0,$B120+(1-$B120)*'LF Projected Ratios'!X$52,$B120*(1+'LF Projected Ratios'!X$52))</f>
        <v>0.40523102765568025</v>
      </c>
      <c r="X120">
        <f>IF('LF Projected Ratios'!Y$52&gt;=0,$B120+(1-$B120)*'LF Projected Ratios'!Y$52,$B120*(1+'LF Projected Ratios'!Y$52))</f>
        <v>0.40636660241674255</v>
      </c>
      <c r="Y120">
        <f>IF('LF Projected Ratios'!Z$52&gt;=0,$B120+(1-$B120)*'LF Projected Ratios'!Z$52,$B120*(1+'LF Projected Ratios'!Z$52))</f>
        <v>0.40749227173685248</v>
      </c>
      <c r="Z120">
        <f>IF('LF Projected Ratios'!AA$52&gt;=0,$B120+(1-$B120)*'LF Projected Ratios'!AA$52,$B120*(1+'LF Projected Ratios'!AA$52))</f>
        <v>0.40860816465861771</v>
      </c>
      <c r="AA120">
        <f>IF('LF Projected Ratios'!AB$52&gt;=0,$B120+(1-$B120)*'LF Projected Ratios'!AB$52,$B120*(1+'LF Projected Ratios'!AB$52))</f>
        <v>0.40971440799287667</v>
      </c>
      <c r="AB120">
        <f>IF('LF Projected Ratios'!AC$52&gt;=0,$B120+(1-$B120)*'LF Projected Ratios'!AC$52,$B120*(1+'LF Projected Ratios'!AC$52))</f>
        <v>0.41081112636673833</v>
      </c>
      <c r="AC120">
        <f>IF('LF Projected Ratios'!AD$52&gt;=0,$B120+(1-$B120)*'LF Projected Ratios'!AD$52,$B120*(1+'LF Projected Ratios'!AD$52))</f>
        <v>0.41189844227038608</v>
      </c>
      <c r="AD120">
        <f>IF('LF Projected Ratios'!AE$52&gt;=0,$B120+(1-$B120)*'LF Projected Ratios'!AE$52,$B120*(1+'LF Projected Ratios'!AE$52))</f>
        <v>0.41297647610268301</v>
      </c>
      <c r="AE120">
        <f>IF('LF Projected Ratios'!AF$52&gt;=0,$B120+(1-$B120)*'LF Projected Ratios'!AF$52,$B120*(1+'LF Projected Ratios'!AF$52))</f>
        <v>0.41404534621561578</v>
      </c>
      <c r="AF120">
        <f>IF('LF Projected Ratios'!AG$52&gt;=0,$B120+(1-$B120)*'LF Projected Ratios'!AG$52,$B120*(1+'LF Projected Ratios'!AG$52))</f>
        <v>0.41510516895760785</v>
      </c>
    </row>
    <row r="121" spans="1:32" x14ac:dyDescent="0.2">
      <c r="A121" s="12" t="s">
        <v>44</v>
      </c>
      <c r="B121" s="56">
        <f t="shared" si="0"/>
        <v>0.33388540363989028</v>
      </c>
      <c r="C121">
        <f>IF('LF Projected Ratios'!D$52&gt;=0,$B121+(1-$B121)*'LF Projected Ratios'!D$52,$B121*(1+'LF Projected Ratios'!D$52))</f>
        <v>0.3355652869927539</v>
      </c>
      <c r="D121">
        <f>IF('LF Projected Ratios'!E$52&gt;=0,$B121+(1-$B121)*'LF Projected Ratios'!E$52,$B121*(1+'LF Projected Ratios'!E$52))</f>
        <v>0.33684352675791784</v>
      </c>
      <c r="E121">
        <f>IF('LF Projected Ratios'!F$52&gt;=0,$B121+(1-$B121)*'LF Projected Ratios'!F$52,$B121*(1+'LF Projected Ratios'!F$52))</f>
        <v>0.33830002917780727</v>
      </c>
      <c r="F121">
        <f>IF('LF Projected Ratios'!G$52&gt;=0,$B121+(1-$B121)*'LF Projected Ratios'!G$52,$B121*(1+'LF Projected Ratios'!G$52))</f>
        <v>0.33992593137797261</v>
      </c>
      <c r="G121">
        <f>IF('LF Projected Ratios'!H$52&gt;=0,$B121+(1-$B121)*'LF Projected Ratios'!H$52,$B121*(1+'LF Projected Ratios'!H$52))</f>
        <v>0.34134771930966379</v>
      </c>
      <c r="H121">
        <f>IF('LF Projected Ratios'!I$52&gt;=0,$B121+(1-$B121)*'LF Projected Ratios'!I$52,$B121*(1+'LF Projected Ratios'!I$52))</f>
        <v>0.3431568288458694</v>
      </c>
      <c r="I121">
        <f>IF('LF Projected Ratios'!J$52&gt;=0,$B121+(1-$B121)*'LF Projected Ratios'!J$52,$B121*(1+'LF Projected Ratios'!J$52))</f>
        <v>0.34449082173758289</v>
      </c>
      <c r="J121">
        <f>IF('LF Projected Ratios'!K$52&gt;=0,$B121+(1-$B121)*'LF Projected Ratios'!K$52,$B121*(1+'LF Projected Ratios'!K$52))</f>
        <v>0.34539275337167724</v>
      </c>
      <c r="K121">
        <f>IF('LF Projected Ratios'!L$52&gt;=0,$B121+(1-$B121)*'LF Projected Ratios'!L$52,$B121*(1+'LF Projected Ratios'!L$52))</f>
        <v>0.34635717237952351</v>
      </c>
      <c r="L121">
        <f>IF('LF Projected Ratios'!M$52&gt;=0,$B121+(1-$B121)*'LF Projected Ratios'!M$52,$B121*(1+'LF Projected Ratios'!M$52))</f>
        <v>0.34820790830751908</v>
      </c>
      <c r="M121">
        <f>IF('LF Projected Ratios'!N$52&gt;=0,$B121+(1-$B121)*'LF Projected Ratios'!N$52,$B121*(1+'LF Projected Ratios'!N$52))</f>
        <v>0.34955205586677052</v>
      </c>
      <c r="N121">
        <f>IF('LF Projected Ratios'!O$52&gt;=0,$B121+(1-$B121)*'LF Projected Ratios'!O$52,$B121*(1+'LF Projected Ratios'!O$52))</f>
        <v>0.35088388778650703</v>
      </c>
      <c r="O121">
        <f>IF('LF Projected Ratios'!P$52&gt;=0,$B121+(1-$B121)*'LF Projected Ratios'!P$52,$B121*(1+'LF Projected Ratios'!P$52))</f>
        <v>0.35220357255636658</v>
      </c>
      <c r="P121">
        <f>IF('LF Projected Ratios'!Q$52&gt;=0,$B121+(1-$B121)*'LF Projected Ratios'!Q$52,$B121*(1+'LF Projected Ratios'!Q$52))</f>
        <v>0.35351127560647599</v>
      </c>
      <c r="Q121">
        <f>IF('LF Projected Ratios'!R$52&gt;=0,$B121+(1-$B121)*'LF Projected Ratios'!R$52,$B121*(1+'LF Projected Ratios'!R$52))</f>
        <v>0.35480715937658053</v>
      </c>
      <c r="R121">
        <f>IF('LF Projected Ratios'!S$52&gt;=0,$B121+(1-$B121)*'LF Projected Ratios'!S$52,$B121*(1+'LF Projected Ratios'!S$52))</f>
        <v>0.35609138338331137</v>
      </c>
      <c r="S121">
        <f>IF('LF Projected Ratios'!T$52&gt;=0,$B121+(1-$B121)*'LF Projected Ratios'!T$52,$B121*(1+'LF Projected Ratios'!T$52))</f>
        <v>0.35736410428563992</v>
      </c>
      <c r="T121">
        <f>IF('LF Projected Ratios'!U$52&gt;=0,$B121+(1-$B121)*'LF Projected Ratios'!U$52,$B121*(1+'LF Projected Ratios'!U$52))</f>
        <v>0.3586254759485874</v>
      </c>
      <c r="U121">
        <f>IF('LF Projected Ratios'!V$52&gt;=0,$B121+(1-$B121)*'LF Projected Ratios'!V$52,$B121*(1+'LF Projected Ratios'!V$52))</f>
        <v>0.35987564950523315</v>
      </c>
      <c r="V121">
        <f>IF('LF Projected Ratios'!W$52&gt;=0,$B121+(1-$B121)*'LF Projected Ratios'!W$52,$B121*(1+'LF Projected Ratios'!W$52))</f>
        <v>0.36111477341708037</v>
      </c>
      <c r="W121">
        <f>IF('LF Projected Ratios'!X$52&gt;=0,$B121+(1-$B121)*'LF Projected Ratios'!X$52,$B121*(1+'LF Projected Ratios'!X$52))</f>
        <v>0.36234299353282823</v>
      </c>
      <c r="X121">
        <f>IF('LF Projected Ratios'!Y$52&gt;=0,$B121+(1-$B121)*'LF Projected Ratios'!Y$52,$B121*(1+'LF Projected Ratios'!Y$52))</f>
        <v>0.36356045314559948</v>
      </c>
      <c r="Y121">
        <f>IF('LF Projected Ratios'!Z$52&gt;=0,$B121+(1-$B121)*'LF Projected Ratios'!Z$52,$B121*(1+'LF Projected Ratios'!Z$52))</f>
        <v>0.36476729304866973</v>
      </c>
      <c r="Z121">
        <f>IF('LF Projected Ratios'!AA$52&gt;=0,$B121+(1-$B121)*'LF Projected Ratios'!AA$52,$B121*(1+'LF Projected Ratios'!AA$52))</f>
        <v>0.36596365158974509</v>
      </c>
      <c r="AA121">
        <f>IF('LF Projected Ratios'!AB$52&gt;=0,$B121+(1-$B121)*'LF Projected Ratios'!AB$52,$B121*(1+'LF Projected Ratios'!AB$52))</f>
        <v>0.36714966472383215</v>
      </c>
      <c r="AB121">
        <f>IF('LF Projected Ratios'!AC$52&gt;=0,$B121+(1-$B121)*'LF Projected Ratios'!AC$52,$B121*(1+'LF Projected Ratios'!AC$52))</f>
        <v>0.36832546606474226</v>
      </c>
      <c r="AC121">
        <f>IF('LF Projected Ratios'!AD$52&gt;=0,$B121+(1-$B121)*'LF Projected Ratios'!AD$52,$B121*(1+'LF Projected Ratios'!AD$52))</f>
        <v>0.36949118693527011</v>
      </c>
      <c r="AD121">
        <f>IF('LF Projected Ratios'!AE$52&gt;=0,$B121+(1-$B121)*'LF Projected Ratios'!AE$52,$B121*(1+'LF Projected Ratios'!AE$52))</f>
        <v>0.37064695641608769</v>
      </c>
      <c r="AE121">
        <f>IF('LF Projected Ratios'!AF$52&gt;=0,$B121+(1-$B121)*'LF Projected Ratios'!AF$52,$B121*(1+'LF Projected Ratios'!AF$52))</f>
        <v>0.37179290139339283</v>
      </c>
      <c r="AF121">
        <f>IF('LF Projected Ratios'!AG$52&gt;=0,$B121+(1-$B121)*'LF Projected Ratios'!AG$52,$B121*(1+'LF Projected Ratios'!AG$52))</f>
        <v>0.37292914660534593</v>
      </c>
    </row>
    <row r="122" spans="1:32" x14ac:dyDescent="0.2">
      <c r="A122" s="12" t="s">
        <v>45</v>
      </c>
      <c r="B122" s="56">
        <f t="shared" si="0"/>
        <v>0.35595883002098494</v>
      </c>
      <c r="C122">
        <f>IF('LF Projected Ratios'!D$52&gt;=0,$B122+(1-$B122)*'LF Projected Ratios'!D$52,$B122*(1+'LF Projected Ratios'!D$52))</f>
        <v>0.35758304610320041</v>
      </c>
      <c r="D122">
        <f>IF('LF Projected Ratios'!E$52&gt;=0,$B122+(1-$B122)*'LF Projected Ratios'!E$52,$B122*(1+'LF Projected Ratios'!E$52))</f>
        <v>0.35881892809463006</v>
      </c>
      <c r="E122">
        <f>IF('LF Projected Ratios'!F$52&gt;=0,$B122+(1-$B122)*'LF Projected Ratios'!F$52,$B122*(1+'LF Projected Ratios'!F$52))</f>
        <v>0.3602271655476279</v>
      </c>
      <c r="F122">
        <f>IF('LF Projected Ratios'!G$52&gt;=0,$B122+(1-$B122)*'LF Projected Ratios'!G$52,$B122*(1+'LF Projected Ratios'!G$52))</f>
        <v>0.36179918928196425</v>
      </c>
      <c r="G122">
        <f>IF('LF Projected Ratios'!H$52&gt;=0,$B122+(1-$B122)*'LF Projected Ratios'!H$52,$B122*(1+'LF Projected Ratios'!H$52))</f>
        <v>0.36317386260092782</v>
      </c>
      <c r="H122">
        <f>IF('LF Projected Ratios'!I$52&gt;=0,$B122+(1-$B122)*'LF Projected Ratios'!I$52,$B122*(1+'LF Projected Ratios'!I$52))</f>
        <v>0.36492302262336956</v>
      </c>
      <c r="I122">
        <f>IF('LF Projected Ratios'!J$52&gt;=0,$B122+(1-$B122)*'LF Projected Ratios'!J$52,$B122*(1+'LF Projected Ratios'!J$52))</f>
        <v>0.36621281021760266</v>
      </c>
      <c r="J122">
        <f>IF('LF Projected Ratios'!K$52&gt;=0,$B122+(1-$B122)*'LF Projected Ratios'!K$52,$B122*(1+'LF Projected Ratios'!K$52))</f>
        <v>0.36708485401913071</v>
      </c>
      <c r="K122">
        <f>IF('LF Projected Ratios'!L$52&gt;=0,$B122+(1-$B122)*'LF Projected Ratios'!L$52,$B122*(1+'LF Projected Ratios'!L$52))</f>
        <v>0.3680173145140026</v>
      </c>
      <c r="L122">
        <f>IF('LF Projected Ratios'!M$52&gt;=0,$B122+(1-$B122)*'LF Projected Ratios'!M$52,$B122*(1+'LF Projected Ratios'!M$52))</f>
        <v>0.36980672153030536</v>
      </c>
      <c r="M122">
        <f>IF('LF Projected Ratios'!N$52&gt;=0,$B122+(1-$B122)*'LF Projected Ratios'!N$52,$B122*(1+'LF Projected Ratios'!N$52))</f>
        <v>0.37110632729095849</v>
      </c>
      <c r="N122">
        <f>IF('LF Projected Ratios'!O$52&gt;=0,$B122+(1-$B122)*'LF Projected Ratios'!O$52,$B122*(1+'LF Projected Ratios'!O$52))</f>
        <v>0.37239402552259848</v>
      </c>
      <c r="O122">
        <f>IF('LF Projected Ratios'!P$52&gt;=0,$B122+(1-$B122)*'LF Projected Ratios'!P$52,$B122*(1+'LF Projected Ratios'!P$52))</f>
        <v>0.37366997913152428</v>
      </c>
      <c r="P122">
        <f>IF('LF Projected Ratios'!Q$52&gt;=0,$B122+(1-$B122)*'LF Projected Ratios'!Q$52,$B122*(1+'LF Projected Ratios'!Q$52))</f>
        <v>0.37493434806590847</v>
      </c>
      <c r="Q122">
        <f>IF('LF Projected Ratios'!R$52&gt;=0,$B122+(1-$B122)*'LF Projected Ratios'!R$52,$B122*(1+'LF Projected Ratios'!R$52))</f>
        <v>0.37618728938263613</v>
      </c>
      <c r="R122">
        <f>IF('LF Projected Ratios'!S$52&gt;=0,$B122+(1-$B122)*'LF Projected Ratios'!S$52,$B122*(1+'LF Projected Ratios'!S$52))</f>
        <v>0.37742895731234311</v>
      </c>
      <c r="S122">
        <f>IF('LF Projected Ratios'!T$52&gt;=0,$B122+(1-$B122)*'LF Projected Ratios'!T$52,$B122*(1+'LF Projected Ratios'!T$52))</f>
        <v>0.37865950332270149</v>
      </c>
      <c r="T122">
        <f>IF('LF Projected Ratios'!U$52&gt;=0,$B122+(1-$B122)*'LF Projected Ratios'!U$52,$B122*(1+'LF Projected Ratios'!U$52))</f>
        <v>0.37987907618001793</v>
      </c>
      <c r="U122">
        <f>IF('LF Projected Ratios'!V$52&gt;=0,$B122+(1-$B122)*'LF Projected Ratios'!V$52,$B122*(1+'LF Projected Ratios'!V$52))</f>
        <v>0.38108782200918706</v>
      </c>
      <c r="V122">
        <f>IF('LF Projected Ratios'!W$52&gt;=0,$B122+(1-$B122)*'LF Projected Ratios'!W$52,$B122*(1+'LF Projected Ratios'!W$52))</f>
        <v>0.38228588435205701</v>
      </c>
      <c r="W122">
        <f>IF('LF Projected Ratios'!X$52&gt;=0,$B122+(1-$B122)*'LF Projected Ratios'!X$52,$B122*(1+'LF Projected Ratios'!X$52))</f>
        <v>0.38347340422425386</v>
      </c>
      <c r="X122">
        <f>IF('LF Projected Ratios'!Y$52&gt;=0,$B122+(1-$B122)*'LF Projected Ratios'!Y$52,$B122*(1+'LF Projected Ratios'!Y$52))</f>
        <v>0.38465052017051288</v>
      </c>
      <c r="Y122">
        <f>IF('LF Projected Ratios'!Z$52&gt;=0,$B122+(1-$B122)*'LF Projected Ratios'!Z$52,$B122*(1+'LF Projected Ratios'!Z$52))</f>
        <v>0.38581736831856117</v>
      </c>
      <c r="Z122">
        <f>IF('LF Projected Ratios'!AA$52&gt;=0,$B122+(1-$B122)*'LF Projected Ratios'!AA$52,$B122*(1+'LF Projected Ratios'!AA$52))</f>
        <v>0.38697408243159648</v>
      </c>
      <c r="AA122">
        <f>IF('LF Projected Ratios'!AB$52&gt;=0,$B122+(1-$B122)*'LF Projected Ratios'!AB$52,$B122*(1+'LF Projected Ratios'!AB$52))</f>
        <v>0.38812079395940541</v>
      </c>
      <c r="AB122">
        <f>IF('LF Projected Ratios'!AC$52&gt;=0,$B122+(1-$B122)*'LF Projected Ratios'!AC$52,$B122*(1+'LF Projected Ratios'!AC$52))</f>
        <v>0.38925763208816072</v>
      </c>
      <c r="AC122">
        <f>IF('LF Projected Ratios'!AD$52&gt;=0,$B122+(1-$B122)*'LF Projected Ratios'!AD$52,$B122*(1+'LF Projected Ratios'!AD$52))</f>
        <v>0.39038472378893746</v>
      </c>
      <c r="AD122">
        <f>IF('LF Projected Ratios'!AE$52&gt;=0,$B122+(1-$B122)*'LF Projected Ratios'!AE$52,$B122*(1+'LF Projected Ratios'!AE$52))</f>
        <v>0.3915021938649863</v>
      </c>
      <c r="AE122">
        <f>IF('LF Projected Ratios'!AF$52&gt;=0,$B122+(1-$B122)*'LF Projected Ratios'!AF$52,$B122*(1+'LF Projected Ratios'!AF$52))</f>
        <v>0.39261016499780349</v>
      </c>
      <c r="AF122">
        <f>IF('LF Projected Ratios'!AG$52&gt;=0,$B122+(1-$B122)*'LF Projected Ratios'!AG$52,$B122*(1+'LF Projected Ratios'!AG$52))</f>
        <v>0.39370875779202852</v>
      </c>
    </row>
    <row r="123" spans="1:32" x14ac:dyDescent="0.2">
      <c r="A123" s="12" t="s">
        <v>46</v>
      </c>
      <c r="B123" s="56">
        <f t="shared" si="0"/>
        <v>0.32026018409283324</v>
      </c>
      <c r="C123">
        <f>IF('LF Projected Ratios'!D$52&gt;=0,$B123+(1-$B123)*'LF Projected Ratios'!D$52,$B123*(1+'LF Projected Ratios'!D$52))</f>
        <v>0.32197442906998985</v>
      </c>
      <c r="D123">
        <f>IF('LF Projected Ratios'!E$52&gt;=0,$B123+(1-$B123)*'LF Projected Ratios'!E$52,$B123*(1+'LF Projected Ratios'!E$52))</f>
        <v>0.3232788149330314</v>
      </c>
      <c r="E123">
        <f>IF('LF Projected Ratios'!F$52&gt;=0,$B123+(1-$B123)*'LF Projected Ratios'!F$52,$B123*(1+'LF Projected Ratios'!F$52))</f>
        <v>0.32476510977204853</v>
      </c>
      <c r="F123">
        <f>IF('LF Projected Ratios'!G$52&gt;=0,$B123+(1-$B123)*'LF Projected Ratios'!G$52,$B123*(1+'LF Projected Ratios'!G$52))</f>
        <v>0.32642426942455066</v>
      </c>
      <c r="G123">
        <f>IF('LF Projected Ratios'!H$52&gt;=0,$B123+(1-$B123)*'LF Projected Ratios'!H$52,$B123*(1+'LF Projected Ratios'!H$52))</f>
        <v>0.3278751396985663</v>
      </c>
      <c r="H123">
        <f>IF('LF Projected Ratios'!I$52&gt;=0,$B123+(1-$B123)*'LF Projected Ratios'!I$52,$B123*(1+'LF Projected Ratios'!I$52))</f>
        <v>0.329721254150668</v>
      </c>
      <c r="I123">
        <f>IF('LF Projected Ratios'!J$52&gt;=0,$B123+(1-$B123)*'LF Projected Ratios'!J$52,$B123*(1+'LF Projected Ratios'!J$52))</f>
        <v>0.33108253355752937</v>
      </c>
      <c r="J123">
        <f>IF('LF Projected Ratios'!K$52&gt;=0,$B123+(1-$B123)*'LF Projected Ratios'!K$52,$B123*(1+'LF Projected Ratios'!K$52))</f>
        <v>0.33200291399397414</v>
      </c>
      <c r="K123">
        <f>IF('LF Projected Ratios'!L$52&gt;=0,$B123+(1-$B123)*'LF Projected Ratios'!L$52,$B123*(1+'LF Projected Ratios'!L$52))</f>
        <v>0.33298705996890549</v>
      </c>
      <c r="L123">
        <f>IF('LF Projected Ratios'!M$52&gt;=0,$B123+(1-$B123)*'LF Projected Ratios'!M$52,$B123*(1+'LF Projected Ratios'!M$52))</f>
        <v>0.33487565227098492</v>
      </c>
      <c r="M123">
        <f>IF('LF Projected Ratios'!N$52&gt;=0,$B123+(1-$B123)*'LF Projected Ratios'!N$52,$B123*(1+'LF Projected Ratios'!N$52))</f>
        <v>0.33624729405675313</v>
      </c>
      <c r="N123">
        <f>IF('LF Projected Ratios'!O$52&gt;=0,$B123+(1-$B123)*'LF Projected Ratios'!O$52,$B123*(1+'LF Projected Ratios'!O$52))</f>
        <v>0.33760636828945706</v>
      </c>
      <c r="O123">
        <f>IF('LF Projected Ratios'!P$52&gt;=0,$B123+(1-$B123)*'LF Projected Ratios'!P$52,$B123*(1+'LF Projected Ratios'!P$52))</f>
        <v>0.3389530469051511</v>
      </c>
      <c r="P123">
        <f>IF('LF Projected Ratios'!Q$52&gt;=0,$B123+(1-$B123)*'LF Projected Ratios'!Q$52,$B123*(1+'LF Projected Ratios'!Q$52))</f>
        <v>0.3402874987177969</v>
      </c>
      <c r="Q123">
        <f>IF('LF Projected Ratios'!R$52&gt;=0,$B123+(1-$B123)*'LF Projected Ratios'!R$52,$B123*(1+'LF Projected Ratios'!R$52))</f>
        <v>0.34160988948980719</v>
      </c>
      <c r="R123">
        <f>IF('LF Projected Ratios'!S$52&gt;=0,$B123+(1-$B123)*'LF Projected Ratios'!S$52,$B123*(1+'LF Projected Ratios'!S$52))</f>
        <v>0.34292038200068869</v>
      </c>
      <c r="S123">
        <f>IF('LF Projected Ratios'!T$52&gt;=0,$B123+(1-$B123)*'LF Projected Ratios'!T$52,$B123*(1+'LF Projected Ratios'!T$52))</f>
        <v>0.34421913611383576</v>
      </c>
      <c r="T123">
        <f>IF('LF Projected Ratios'!U$52&gt;=0,$B123+(1-$B123)*'LF Projected Ratios'!U$52,$B123*(1+'LF Projected Ratios'!U$52))</f>
        <v>0.34550630884154299</v>
      </c>
      <c r="U123">
        <f>IF('LF Projected Ratios'!V$52&gt;=0,$B123+(1-$B123)*'LF Projected Ratios'!V$52,$B123*(1+'LF Projected Ratios'!V$52))</f>
        <v>0.3467820544082818</v>
      </c>
      <c r="V123">
        <f>IF('LF Projected Ratios'!W$52&gt;=0,$B123+(1-$B123)*'LF Projected Ratios'!W$52,$B123*(1+'LF Projected Ratios'!W$52))</f>
        <v>0.34804652431230088</v>
      </c>
      <c r="W123">
        <f>IF('LF Projected Ratios'!X$52&gt;=0,$B123+(1-$B123)*'LF Projected Ratios'!X$52,$B123*(1+'LF Projected Ratios'!X$52))</f>
        <v>0.34929986738560082</v>
      </c>
      <c r="X123">
        <f>IF('LF Projected Ratios'!Y$52&gt;=0,$B123+(1-$B123)*'LF Projected Ratios'!Y$52,$B123*(1+'LF Projected Ratios'!Y$52))</f>
        <v>0.35054222985233191</v>
      </c>
      <c r="Y123">
        <f>IF('LF Projected Ratios'!Z$52&gt;=0,$B123+(1-$B123)*'LF Projected Ratios'!Z$52,$B123*(1+'LF Projected Ratios'!Z$52))</f>
        <v>0.35177375538566363</v>
      </c>
      <c r="Z123">
        <f>IF('LF Projected Ratios'!AA$52&gt;=0,$B123+(1-$B123)*'LF Projected Ratios'!AA$52,$B123*(1+'LF Projected Ratios'!AA$52))</f>
        <v>0.35299458516317217</v>
      </c>
      <c r="AA123">
        <f>IF('LF Projected Ratios'!AB$52&gt;=0,$B123+(1-$B123)*'LF Projected Ratios'!AB$52,$B123*(1+'LF Projected Ratios'!AB$52))</f>
        <v>0.35420485792079243</v>
      </c>
      <c r="AB123">
        <f>IF('LF Projected Ratios'!AC$52&gt;=0,$B123+(1-$B123)*'LF Projected Ratios'!AC$52,$B123*(1+'LF Projected Ratios'!AC$52))</f>
        <v>0.3554047100053751</v>
      </c>
      <c r="AC123">
        <f>IF('LF Projected Ratios'!AD$52&gt;=0,$B123+(1-$B123)*'LF Projected Ratios'!AD$52,$B123*(1+'LF Projected Ratios'!AD$52))</f>
        <v>0.35659427542589228</v>
      </c>
      <c r="AD123">
        <f>IF('LF Projected Ratios'!AE$52&gt;=0,$B123+(1-$B123)*'LF Projected Ratios'!AE$52,$B123*(1+'LF Projected Ratios'!AE$52))</f>
        <v>0.35777368590333108</v>
      </c>
      <c r="AE123">
        <f>IF('LF Projected Ratios'!AF$52&gt;=0,$B123+(1-$B123)*'LF Projected Ratios'!AF$52,$B123*(1+'LF Projected Ratios'!AF$52))</f>
        <v>0.35894307091931721</v>
      </c>
      <c r="AF123">
        <f>IF('LF Projected Ratios'!AG$52&gt;=0,$B123+(1-$B123)*'LF Projected Ratios'!AG$52,$B123*(1+'LF Projected Ratios'!AG$52))</f>
        <v>0.36010255776350109</v>
      </c>
    </row>
    <row r="124" spans="1:32" x14ac:dyDescent="0.2">
      <c r="A124" s="12" t="s">
        <v>47</v>
      </c>
      <c r="B124" s="56">
        <f t="shared" si="0"/>
        <v>0.37157760335915596</v>
      </c>
      <c r="C124">
        <f>IF('LF Projected Ratios'!D$52&gt;=0,$B124+(1-$B124)*'LF Projected Ratios'!D$52,$B124*(1+'LF Projected Ratios'!D$52))</f>
        <v>0.37316243024698009</v>
      </c>
      <c r="D124">
        <f>IF('LF Projected Ratios'!E$52&gt;=0,$B124+(1-$B124)*'LF Projected Ratios'!E$52,$B124*(1+'LF Projected Ratios'!E$52))</f>
        <v>0.37436834061299717</v>
      </c>
      <c r="E124">
        <f>IF('LF Projected Ratios'!F$52&gt;=0,$B124+(1-$B124)*'LF Projected Ratios'!F$52,$B124*(1+'LF Projected Ratios'!F$52))</f>
        <v>0.37574242661324642</v>
      </c>
      <c r="F124">
        <f>IF('LF Projected Ratios'!G$52&gt;=0,$B124+(1-$B124)*'LF Projected Ratios'!G$52,$B124*(1+'LF Projected Ratios'!G$52))</f>
        <v>0.37727632688042984</v>
      </c>
      <c r="G124">
        <f>IF('LF Projected Ratios'!H$52&gt;=0,$B124+(1-$B124)*'LF Projected Ratios'!H$52,$B124*(1+'LF Projected Ratios'!H$52))</f>
        <v>0.37861766271728242</v>
      </c>
      <c r="H124">
        <f>IF('LF Projected Ratios'!I$52&gt;=0,$B124+(1-$B124)*'LF Projected Ratios'!I$52,$B124*(1+'LF Projected Ratios'!I$52))</f>
        <v>0.38032440350443891</v>
      </c>
      <c r="I124">
        <f>IF('LF Projected Ratios'!J$52&gt;=0,$B124+(1-$B124)*'LF Projected Ratios'!J$52,$B124*(1+'LF Projected Ratios'!J$52))</f>
        <v>0.38158291219752766</v>
      </c>
      <c r="J124">
        <f>IF('LF Projected Ratios'!K$52&gt;=0,$B124+(1-$B124)*'LF Projected Ratios'!K$52,$B124*(1+'LF Projected Ratios'!K$52))</f>
        <v>0.38243380788754988</v>
      </c>
      <c r="K124">
        <f>IF('LF Projected Ratios'!L$52&gt;=0,$B124+(1-$B124)*'LF Projected Ratios'!L$52,$B124*(1+'LF Projected Ratios'!L$52))</f>
        <v>0.38334365509340385</v>
      </c>
      <c r="L124">
        <f>IF('LF Projected Ratios'!M$52&gt;=0,$B124+(1-$B124)*'LF Projected Ratios'!M$52,$B124*(1+'LF Projected Ratios'!M$52))</f>
        <v>0.38508966683639156</v>
      </c>
      <c r="M124">
        <f>IF('LF Projected Ratios'!N$52&gt;=0,$B124+(1-$B124)*'LF Projected Ratios'!N$52,$B124*(1+'LF Projected Ratios'!N$52))</f>
        <v>0.38635775559355051</v>
      </c>
      <c r="N124">
        <f>IF('LF Projected Ratios'!O$52&gt;=0,$B124+(1-$B124)*'LF Projected Ratios'!O$52,$B124*(1+'LF Projected Ratios'!O$52))</f>
        <v>0.38761422559360309</v>
      </c>
      <c r="O124">
        <f>IF('LF Projected Ratios'!P$52&gt;=0,$B124+(1-$B124)*'LF Projected Ratios'!P$52,$B124*(1+'LF Projected Ratios'!P$52))</f>
        <v>0.38885923579217441</v>
      </c>
      <c r="P124">
        <f>IF('LF Projected Ratios'!Q$52&gt;=0,$B124+(1-$B124)*'LF Projected Ratios'!Q$52,$B124*(1+'LF Projected Ratios'!Q$52))</f>
        <v>0.39009294225850144</v>
      </c>
      <c r="Q124">
        <f>IF('LF Projected Ratios'!R$52&gt;=0,$B124+(1-$B124)*'LF Projected Ratios'!R$52,$B124*(1+'LF Projected Ratios'!R$52))</f>
        <v>0.39131549824065082</v>
      </c>
      <c r="R124">
        <f>IF('LF Projected Ratios'!S$52&gt;=0,$B124+(1-$B124)*'LF Projected Ratios'!S$52,$B124*(1+'LF Projected Ratios'!S$52))</f>
        <v>0.39252705422897988</v>
      </c>
      <c r="S124">
        <f>IF('LF Projected Ratios'!T$52&gt;=0,$B124+(1-$B124)*'LF Projected Ratios'!T$52,$B124*(1+'LF Projected Ratios'!T$52))</f>
        <v>0.39372775801788745</v>
      </c>
      <c r="T124">
        <f>IF('LF Projected Ratios'!U$52&gt;=0,$B124+(1-$B124)*'LF Projected Ratios'!U$52,$B124*(1+'LF Projected Ratios'!U$52))</f>
        <v>0.39491775476591812</v>
      </c>
      <c r="U124">
        <f>IF('LF Projected Ratios'!V$52&gt;=0,$B124+(1-$B124)*'LF Projected Ratios'!V$52,$B124*(1+'LF Projected Ratios'!V$52))</f>
        <v>0.39609718705426211</v>
      </c>
      <c r="V124">
        <f>IF('LF Projected Ratios'!W$52&gt;=0,$B124+(1-$B124)*'LF Projected Ratios'!W$52,$B124*(1+'LF Projected Ratios'!W$52))</f>
        <v>0.39726619494370496</v>
      </c>
      <c r="W124">
        <f>IF('LF Projected Ratios'!X$52&gt;=0,$B124+(1-$B124)*'LF Projected Ratios'!X$52,$B124*(1+'LF Projected Ratios'!X$52))</f>
        <v>0.39842491603007413</v>
      </c>
      <c r="X124">
        <f>IF('LF Projected Ratios'!Y$52&gt;=0,$B124+(1-$B124)*'LF Projected Ratios'!Y$52,$B124*(1+'LF Projected Ratios'!Y$52))</f>
        <v>0.39957348549822841</v>
      </c>
      <c r="Y124">
        <f>IF('LF Projected Ratios'!Z$52&gt;=0,$B124+(1-$B124)*'LF Projected Ratios'!Z$52,$B124*(1+'LF Projected Ratios'!Z$52))</f>
        <v>0.40071203617463369</v>
      </c>
      <c r="Z124">
        <f>IF('LF Projected Ratios'!AA$52&gt;=0,$B124+(1-$B124)*'LF Projected Ratios'!AA$52,$B124*(1+'LF Projected Ratios'!AA$52))</f>
        <v>0.40184069857856919</v>
      </c>
      <c r="AA124">
        <f>IF('LF Projected Ratios'!AB$52&gt;=0,$B124+(1-$B124)*'LF Projected Ratios'!AB$52,$B124*(1+'LF Projected Ratios'!AB$52))</f>
        <v>0.402959600972006</v>
      </c>
      <c r="AB124">
        <f>IF('LF Projected Ratios'!AC$52&gt;=0,$B124+(1-$B124)*'LF Projected Ratios'!AC$52,$B124*(1+'LF Projected Ratios'!AC$52))</f>
        <v>0.40406886940819681</v>
      </c>
      <c r="AC124">
        <f>IF('LF Projected Ratios'!AD$52&gt;=0,$B124+(1-$B124)*'LF Projected Ratios'!AD$52,$B124*(1+'LF Projected Ratios'!AD$52))</f>
        <v>0.40516862777901519</v>
      </c>
      <c r="AD124">
        <f>IF('LF Projected Ratios'!AE$52&gt;=0,$B124+(1-$B124)*'LF Projected Ratios'!AE$52,$B124*(1+'LF Projected Ratios'!AE$52))</f>
        <v>0.40625899786108299</v>
      </c>
      <c r="AE124">
        <f>IF('LF Projected Ratios'!AF$52&gt;=0,$B124+(1-$B124)*'LF Projected Ratios'!AF$52,$B124*(1+'LF Projected Ratios'!AF$52))</f>
        <v>0.40734009936072241</v>
      </c>
      <c r="AF124">
        <f>IF('LF Projected Ratios'!AG$52&gt;=0,$B124+(1-$B124)*'LF Projected Ratios'!AG$52,$B124*(1+'LF Projected Ratios'!AG$52))</f>
        <v>0.40841204995776542</v>
      </c>
    </row>
    <row r="125" spans="1:32" x14ac:dyDescent="0.2">
      <c r="A125" s="12" t="s">
        <v>48</v>
      </c>
      <c r="B125" s="56">
        <f t="shared" si="0"/>
        <v>0.37922797511078177</v>
      </c>
      <c r="C125">
        <f>IF('LF Projected Ratios'!D$52&gt;=0,$B125+(1-$B125)*'LF Projected Ratios'!D$52,$B125*(1+'LF Projected Ratios'!D$52))</f>
        <v>0.38079350842326765</v>
      </c>
      <c r="D125">
        <f>IF('LF Projected Ratios'!E$52&gt;=0,$B125+(1-$B125)*'LF Projected Ratios'!E$52,$B125*(1+'LF Projected Ratios'!E$52))</f>
        <v>0.38198473811805395</v>
      </c>
      <c r="E125">
        <f>IF('LF Projected Ratios'!F$52&gt;=0,$B125+(1-$B125)*'LF Projected Ratios'!F$52,$B125*(1+'LF Projected Ratios'!F$52))</f>
        <v>0.38334209608827624</v>
      </c>
      <c r="F125">
        <f>IF('LF Projected Ratios'!G$52&gt;=0,$B125+(1-$B125)*'LF Projected Ratios'!G$52,$B125*(1+'LF Projected Ratios'!G$52))</f>
        <v>0.38485732275735651</v>
      </c>
      <c r="G125">
        <f>IF('LF Projected Ratios'!H$52&gt;=0,$B125+(1-$B125)*'LF Projected Ratios'!H$52,$B125*(1+'LF Projected Ratios'!H$52))</f>
        <v>0.38618232926245621</v>
      </c>
      <c r="H125">
        <f>IF('LF Projected Ratios'!I$52&gt;=0,$B125+(1-$B125)*'LF Projected Ratios'!I$52,$B125*(1+'LF Projected Ratios'!I$52))</f>
        <v>0.38786829230270997</v>
      </c>
      <c r="I125">
        <f>IF('LF Projected Ratios'!J$52&gt;=0,$B125+(1-$B125)*'LF Projected Ratios'!J$52,$B125*(1+'LF Projected Ratios'!J$52))</f>
        <v>0.38911147999609175</v>
      </c>
      <c r="J125">
        <f>IF('LF Projected Ratios'!K$52&gt;=0,$B125+(1-$B125)*'LF Projected Ratios'!K$52,$B125*(1+'LF Projected Ratios'!K$52))</f>
        <v>0.38995201693953635</v>
      </c>
      <c r="K125">
        <f>IF('LF Projected Ratios'!L$52&gt;=0,$B125+(1-$B125)*'LF Projected Ratios'!L$52,$B125*(1+'LF Projected Ratios'!L$52))</f>
        <v>0.39085078772704623</v>
      </c>
      <c r="L125">
        <f>IF('LF Projected Ratios'!M$52&gt;=0,$B125+(1-$B125)*'LF Projected Ratios'!M$52,$B125*(1+'LF Projected Ratios'!M$52))</f>
        <v>0.39257554364117114</v>
      </c>
      <c r="M125">
        <f>IF('LF Projected Ratios'!N$52&gt;=0,$B125+(1-$B125)*'LF Projected Ratios'!N$52,$B125*(1+'LF Projected Ratios'!N$52))</f>
        <v>0.39382819477157111</v>
      </c>
      <c r="N125">
        <f>IF('LF Projected Ratios'!O$52&gt;=0,$B125+(1-$B125)*'LF Projected Ratios'!O$52,$B125*(1+'LF Projected Ratios'!O$52))</f>
        <v>0.39506936859082786</v>
      </c>
      <c r="O125">
        <f>IF('LF Projected Ratios'!P$52&gt;=0,$B125+(1-$B125)*'LF Projected Ratios'!P$52,$B125*(1+'LF Projected Ratios'!P$52))</f>
        <v>0.39629922211945146</v>
      </c>
      <c r="P125">
        <f>IF('LF Projected Ratios'!Q$52&gt;=0,$B125+(1-$B125)*'LF Projected Ratios'!Q$52,$B125*(1+'LF Projected Ratios'!Q$52))</f>
        <v>0.39751790952670257</v>
      </c>
      <c r="Q125">
        <f>IF('LF Projected Ratios'!R$52&gt;=0,$B125+(1-$B125)*'LF Projected Ratios'!R$52,$B125*(1+'LF Projected Ratios'!R$52))</f>
        <v>0.39872558219501619</v>
      </c>
      <c r="R125">
        <f>IF('LF Projected Ratios'!S$52&gt;=0,$B125+(1-$B125)*'LF Projected Ratios'!S$52,$B125*(1+'LF Projected Ratios'!S$52))</f>
        <v>0.39992238878269026</v>
      </c>
      <c r="S125">
        <f>IF('LF Projected Ratios'!T$52&gt;=0,$B125+(1-$B125)*'LF Projected Ratios'!T$52,$B125*(1+'LF Projected Ratios'!T$52))</f>
        <v>0.40110847528488458</v>
      </c>
      <c r="T125">
        <f>IF('LF Projected Ratios'!U$52&gt;=0,$B125+(1-$B125)*'LF Projected Ratios'!U$52,$B125*(1+'LF Projected Ratios'!U$52))</f>
        <v>0.4022839850929934</v>
      </c>
      <c r="U125">
        <f>IF('LF Projected Ratios'!V$52&gt;=0,$B125+(1-$B125)*'LF Projected Ratios'!V$52,$B125*(1+'LF Projected Ratios'!V$52))</f>
        <v>0.40344905905243328</v>
      </c>
      <c r="V125">
        <f>IF('LF Projected Ratios'!W$52&gt;=0,$B125+(1-$B125)*'LF Projected Ratios'!W$52,$B125*(1+'LF Projected Ratios'!W$52))</f>
        <v>0.40460383551889911</v>
      </c>
      <c r="W125">
        <f>IF('LF Projected Ratios'!X$52&gt;=0,$B125+(1-$B125)*'LF Projected Ratios'!X$52,$B125*(1+'LF Projected Ratios'!X$52))</f>
        <v>0.40574845041313612</v>
      </c>
      <c r="X125">
        <f>IF('LF Projected Ratios'!Y$52&gt;=0,$B125+(1-$B125)*'LF Projected Ratios'!Y$52,$B125*(1+'LF Projected Ratios'!Y$52))</f>
        <v>0.40688303727427177</v>
      </c>
      <c r="Y125">
        <f>IF('LF Projected Ratios'!Z$52&gt;=0,$B125+(1-$B125)*'LF Projected Ratios'!Z$52,$B125*(1+'LF Projected Ratios'!Z$52))</f>
        <v>0.4080077273117515</v>
      </c>
      <c r="Z125">
        <f>IF('LF Projected Ratios'!AA$52&gt;=0,$B125+(1-$B125)*'LF Projected Ratios'!AA$52,$B125*(1+'LF Projected Ratios'!AA$52))</f>
        <v>0.40912264945592164</v>
      </c>
      <c r="AA125">
        <f>IF('LF Projected Ratios'!AB$52&gt;=0,$B125+(1-$B125)*'LF Projected Ratios'!AB$52,$B125*(1+'LF Projected Ratios'!AB$52))</f>
        <v>0.41022793040730082</v>
      </c>
      <c r="AB125">
        <f>IF('LF Projected Ratios'!AC$52&gt;=0,$B125+(1-$B125)*'LF Projected Ratios'!AC$52,$B125*(1+'LF Projected Ratios'!AC$52))</f>
        <v>0.41132369468457786</v>
      </c>
      <c r="AC125">
        <f>IF('LF Projected Ratios'!AD$52&gt;=0,$B125+(1-$B125)*'LF Projected Ratios'!AD$52,$B125*(1+'LF Projected Ratios'!AD$52))</f>
        <v>0.41241006467137509</v>
      </c>
      <c r="AD125">
        <f>IF('LF Projected Ratios'!AE$52&gt;=0,$B125+(1-$B125)*'LF Projected Ratios'!AE$52,$B125*(1+'LF Projected Ratios'!AE$52))</f>
        <v>0.41348716066181396</v>
      </c>
      <c r="AE125">
        <f>IF('LF Projected Ratios'!AF$52&gt;=0,$B125+(1-$B125)*'LF Projected Ratios'!AF$52,$B125*(1+'LF Projected Ratios'!AF$52))</f>
        <v>0.41455510090492009</v>
      </c>
      <c r="AF125">
        <f>IF('LF Projected Ratios'!AG$52&gt;=0,$B125+(1-$B125)*'LF Projected Ratios'!AG$52,$B125*(1+'LF Projected Ratios'!AG$52))</f>
        <v>0.41561400164789902</v>
      </c>
    </row>
    <row r="126" spans="1:32" x14ac:dyDescent="0.2">
      <c r="A126" s="12" t="s">
        <v>49</v>
      </c>
      <c r="B126" s="56">
        <f t="shared" si="0"/>
        <v>0.36133610125615834</v>
      </c>
      <c r="C126">
        <f>IF('LF Projected Ratios'!D$52&gt;=0,$B126+(1-$B126)*'LF Projected Ratios'!D$52,$B126*(1+'LF Projected Ratios'!D$52))</f>
        <v>0.3629467563257775</v>
      </c>
      <c r="D126">
        <f>IF('LF Projected Ratios'!E$52&gt;=0,$B126+(1-$B126)*'LF Projected Ratios'!E$52,$B126*(1+'LF Projected Ratios'!E$52))</f>
        <v>0.36417231960934754</v>
      </c>
      <c r="E126">
        <f>IF('LF Projected Ratios'!F$52&gt;=0,$B126+(1-$B126)*'LF Projected Ratios'!F$52,$B126*(1+'LF Projected Ratios'!F$52))</f>
        <v>0.3655687993128392</v>
      </c>
      <c r="F126">
        <f>IF('LF Projected Ratios'!G$52&gt;=0,$B126+(1-$B126)*'LF Projected Ratios'!G$52,$B126*(1+'LF Projected Ratios'!G$52))</f>
        <v>0.36712769780239041</v>
      </c>
      <c r="G126">
        <f>IF('LF Projected Ratios'!H$52&gt;=0,$B126+(1-$B126)*'LF Projected Ratios'!H$52,$B126*(1+'LF Projected Ratios'!H$52))</f>
        <v>0.3684908936077409</v>
      </c>
      <c r="H126">
        <f>IF('LF Projected Ratios'!I$52&gt;=0,$B126+(1-$B126)*'LF Projected Ratios'!I$52,$B126*(1+'LF Projected Ratios'!I$52))</f>
        <v>0.37022544942735708</v>
      </c>
      <c r="I126">
        <f>IF('LF Projected Ratios'!J$52&gt;=0,$B126+(1-$B126)*'LF Projected Ratios'!J$52,$B126*(1+'LF Projected Ratios'!J$52))</f>
        <v>0.3715044682414978</v>
      </c>
      <c r="J126">
        <f>IF('LF Projected Ratios'!K$52&gt;=0,$B126+(1-$B126)*'LF Projected Ratios'!K$52,$B126*(1+'LF Projected Ratios'!K$52))</f>
        <v>0.37236923111710318</v>
      </c>
      <c r="K126">
        <f>IF('LF Projected Ratios'!L$52&gt;=0,$B126+(1-$B126)*'LF Projected Ratios'!L$52,$B126*(1+'LF Projected Ratios'!L$52))</f>
        <v>0.37329390625099085</v>
      </c>
      <c r="L126">
        <f>IF('LF Projected Ratios'!M$52&gt;=0,$B126+(1-$B126)*'LF Projected Ratios'!M$52,$B126*(1+'LF Projected Ratios'!M$52))</f>
        <v>0.37506837303159857</v>
      </c>
      <c r="M126">
        <f>IF('LF Projected Ratios'!N$52&gt;=0,$B126+(1-$B126)*'LF Projected Ratios'!N$52,$B126*(1+'LF Projected Ratios'!N$52))</f>
        <v>0.37635712803767329</v>
      </c>
      <c r="N126">
        <f>IF('LF Projected Ratios'!O$52&gt;=0,$B126+(1-$B126)*'LF Projected Ratios'!O$52,$B126*(1+'LF Projected Ratios'!O$52))</f>
        <v>0.37763407493386558</v>
      </c>
      <c r="O126">
        <f>IF('LF Projected Ratios'!P$52&gt;=0,$B126+(1-$B126)*'LF Projected Ratios'!P$52,$B126*(1+'LF Projected Ratios'!P$52))</f>
        <v>0.37889937526632628</v>
      </c>
      <c r="P126">
        <f>IF('LF Projected Ratios'!Q$52&gt;=0,$B126+(1-$B126)*'LF Projected Ratios'!Q$52,$B126*(1+'LF Projected Ratios'!Q$52))</f>
        <v>0.38015318764777806</v>
      </c>
      <c r="Q126">
        <f>IF('LF Projected Ratios'!R$52&gt;=0,$B126+(1-$B126)*'LF Projected Ratios'!R$52,$B126*(1+'LF Projected Ratios'!R$52))</f>
        <v>0.3813956678237963</v>
      </c>
      <c r="R126">
        <f>IF('LF Projected Ratios'!S$52&gt;=0,$B126+(1-$B126)*'LF Projected Ratios'!S$52,$B126*(1+'LF Projected Ratios'!S$52))</f>
        <v>0.38262696873730423</v>
      </c>
      <c r="S126">
        <f>IF('LF Projected Ratios'!T$52&gt;=0,$B126+(1-$B126)*'LF Projected Ratios'!T$52,$B126*(1+'LF Projected Ratios'!T$52))</f>
        <v>0.38384724059132991</v>
      </c>
      <c r="T126">
        <f>IF('LF Projected Ratios'!U$52&gt;=0,$B126+(1-$B126)*'LF Projected Ratios'!U$52,$B126*(1+'LF Projected Ratios'!U$52))</f>
        <v>0.38505663091009051</v>
      </c>
      <c r="U126">
        <f>IF('LF Projected Ratios'!V$52&gt;=0,$B126+(1-$B126)*'LF Projected Ratios'!V$52,$B126*(1+'LF Projected Ratios'!V$52))</f>
        <v>0.3862552845984451</v>
      </c>
      <c r="V126">
        <f>IF('LF Projected Ratios'!W$52&gt;=0,$B126+(1-$B126)*'LF Projected Ratios'!W$52,$B126*(1+'LF Projected Ratios'!W$52))</f>
        <v>0.38744334399977254</v>
      </c>
      <c r="W126">
        <f>IF('LF Projected Ratios'!X$52&gt;=0,$B126+(1-$B126)*'LF Projected Ratios'!X$52,$B126*(1+'LF Projected Ratios'!X$52))</f>
        <v>0.38862094895232197</v>
      </c>
      <c r="X126">
        <f>IF('LF Projected Ratios'!Y$52&gt;=0,$B126+(1-$B126)*'LF Projected Ratios'!Y$52,$B126*(1+'LF Projected Ratios'!Y$52))</f>
        <v>0.38978823684408176</v>
      </c>
      <c r="Y126">
        <f>IF('LF Projected Ratios'!Z$52&gt;=0,$B126+(1-$B126)*'LF Projected Ratios'!Z$52,$B126*(1+'LF Projected Ratios'!Z$52))</f>
        <v>0.39094534266621245</v>
      </c>
      <c r="Z126">
        <f>IF('LF Projected Ratios'!AA$52&gt;=0,$B126+(1-$B126)*'LF Projected Ratios'!AA$52,$B126*(1+'LF Projected Ratios'!AA$52))</f>
        <v>0.39209239906508708</v>
      </c>
      <c r="AA126">
        <f>IF('LF Projected Ratios'!AB$52&gt;=0,$B126+(1-$B126)*'LF Projected Ratios'!AB$52,$B126*(1+'LF Projected Ratios'!AB$52))</f>
        <v>0.39322953639298314</v>
      </c>
      <c r="AB126">
        <f>IF('LF Projected Ratios'!AC$52&gt;=0,$B126+(1-$B126)*'LF Projected Ratios'!AC$52,$B126*(1+'LF Projected Ratios'!AC$52))</f>
        <v>0.3943568827574635</v>
      </c>
      <c r="AC126">
        <f>IF('LF Projected Ratios'!AD$52&gt;=0,$B126+(1-$B126)*'LF Projected Ratios'!AD$52,$B126*(1+'LF Projected Ratios'!AD$52))</f>
        <v>0.39547456406948789</v>
      </c>
      <c r="AD126">
        <f>IF('LF Projected Ratios'!AE$52&gt;=0,$B126+(1-$B126)*'LF Projected Ratios'!AE$52,$B126*(1+'LF Projected Ratios'!AE$52))</f>
        <v>0.3965827040902915</v>
      </c>
      <c r="AE126">
        <f>IF('LF Projected Ratios'!AF$52&gt;=0,$B126+(1-$B126)*'LF Projected Ratios'!AF$52,$B126*(1+'LF Projected Ratios'!AF$52))</f>
        <v>0.39768142447707011</v>
      </c>
      <c r="AF126">
        <f>IF('LF Projected Ratios'!AG$52&gt;=0,$B126+(1-$B126)*'LF Projected Ratios'!AG$52,$B126*(1+'LF Projected Ratios'!AG$52))</f>
        <v>0.39877084482750286</v>
      </c>
    </row>
    <row r="127" spans="1:32" x14ac:dyDescent="0.2">
      <c r="A127" s="12" t="s">
        <v>50</v>
      </c>
      <c r="B127" s="56">
        <f t="shared" si="0"/>
        <v>0.3731918229529782</v>
      </c>
      <c r="C127">
        <f>IF('LF Projected Ratios'!D$52&gt;=0,$B127+(1-$B127)*'LF Projected Ratios'!D$52,$B127*(1+'LF Projected Ratios'!D$52))</f>
        <v>0.37477257891871424</v>
      </c>
      <c r="D127">
        <f>IF('LF Projected Ratios'!E$52&gt;=0,$B127+(1-$B127)*'LF Projected Ratios'!E$52,$B127*(1+'LF Projected Ratios'!E$52))</f>
        <v>0.37597539168007621</v>
      </c>
      <c r="E127">
        <f>IF('LF Projected Ratios'!F$52&gt;=0,$B127+(1-$B127)*'LF Projected Ratios'!F$52,$B127*(1+'LF Projected Ratios'!F$52))</f>
        <v>0.37734594808533162</v>
      </c>
      <c r="F127">
        <f>IF('LF Projected Ratios'!G$52&gt;=0,$B127+(1-$B127)*'LF Projected Ratios'!G$52,$B127*(1+'LF Projected Ratios'!G$52))</f>
        <v>0.37887590824490669</v>
      </c>
      <c r="G127">
        <f>IF('LF Projected Ratios'!H$52&gt;=0,$B127+(1-$B127)*'LF Projected Ratios'!H$52,$B127*(1+'LF Projected Ratios'!H$52))</f>
        <v>0.38021379861164023</v>
      </c>
      <c r="H127">
        <f>IF('LF Projected Ratios'!I$52&gt;=0,$B127+(1-$B127)*'LF Projected Ratios'!I$52,$B127*(1+'LF Projected Ratios'!I$52))</f>
        <v>0.38191615531822465</v>
      </c>
      <c r="I127">
        <f>IF('LF Projected Ratios'!J$52&gt;=0,$B127+(1-$B127)*'LF Projected Ratios'!J$52,$B127*(1+'LF Projected Ratios'!J$52))</f>
        <v>0.38317143129809011</v>
      </c>
      <c r="J127">
        <f>IF('LF Projected Ratios'!K$52&gt;=0,$B127+(1-$B127)*'LF Projected Ratios'!K$52,$B127*(1+'LF Projected Ratios'!K$52))</f>
        <v>0.38402014130456186</v>
      </c>
      <c r="K127">
        <f>IF('LF Projected Ratios'!L$52&gt;=0,$B127+(1-$B127)*'LF Projected Ratios'!L$52,$B127*(1+'LF Projected Ratios'!L$52))</f>
        <v>0.38492765139895235</v>
      </c>
      <c r="L127">
        <f>IF('LF Projected Ratios'!M$52&gt;=0,$B127+(1-$B127)*'LF Projected Ratios'!M$52,$B127*(1+'LF Projected Ratios'!M$52))</f>
        <v>0.38666917818662716</v>
      </c>
      <c r="M127">
        <f>IF('LF Projected Ratios'!N$52&gt;=0,$B127+(1-$B127)*'LF Projected Ratios'!N$52,$B127*(1+'LF Projected Ratios'!N$52))</f>
        <v>0.38793400962238977</v>
      </c>
      <c r="N127">
        <f>IF('LF Projected Ratios'!O$52&gt;=0,$B127+(1-$B127)*'LF Projected Ratios'!O$52,$B127*(1+'LF Projected Ratios'!O$52))</f>
        <v>0.38918725214598066</v>
      </c>
      <c r="O127">
        <f>IF('LF Projected Ratios'!P$52&gt;=0,$B127+(1-$B127)*'LF Projected Ratios'!P$52,$B127*(1+'LF Projected Ratios'!P$52))</f>
        <v>0.39042906430471802</v>
      </c>
      <c r="P127">
        <f>IF('LF Projected Ratios'!Q$52&gt;=0,$B127+(1-$B127)*'LF Projected Ratios'!Q$52,$B127*(1+'LF Projected Ratios'!Q$52))</f>
        <v>0.39165960176694581</v>
      </c>
      <c r="Q127">
        <f>IF('LF Projected Ratios'!R$52&gt;=0,$B127+(1-$B127)*'LF Projected Ratios'!R$52,$B127*(1+'LF Projected Ratios'!R$52))</f>
        <v>0.39287901738708475</v>
      </c>
      <c r="R127">
        <f>IF('LF Projected Ratios'!S$52&gt;=0,$B127+(1-$B127)*'LF Projected Ratios'!S$52,$B127*(1+'LF Projected Ratios'!S$52))</f>
        <v>0.39408746126892968</v>
      </c>
      <c r="S127">
        <f>IF('LF Projected Ratios'!T$52&gt;=0,$B127+(1-$B127)*'LF Projected Ratios'!T$52,$B127*(1+'LF Projected Ratios'!T$52))</f>
        <v>0.39528508082724201</v>
      </c>
      <c r="T127">
        <f>IF('LF Projected Ratios'!U$52&gt;=0,$B127+(1-$B127)*'LF Projected Ratios'!U$52,$B127*(1+'LF Projected Ratios'!U$52))</f>
        <v>0.39647202084769978</v>
      </c>
      <c r="U127">
        <f>IF('LF Projected Ratios'!V$52&gt;=0,$B127+(1-$B127)*'LF Projected Ratios'!V$52,$B127*(1+'LF Projected Ratios'!V$52))</f>
        <v>0.39764842354524688</v>
      </c>
      <c r="V127">
        <f>IF('LF Projected Ratios'!W$52&gt;=0,$B127+(1-$B127)*'LF Projected Ratios'!W$52,$B127*(1+'LF Projected Ratios'!W$52))</f>
        <v>0.39881442862089672</v>
      </c>
      <c r="W127">
        <f>IF('LF Projected Ratios'!X$52&gt;=0,$B127+(1-$B127)*'LF Projected Ratios'!X$52,$B127*(1+'LF Projected Ratios'!X$52))</f>
        <v>0.39997017331703633</v>
      </c>
      <c r="X127">
        <f>IF('LF Projected Ratios'!Y$52&gt;=0,$B127+(1-$B127)*'LF Projected Ratios'!Y$52,$B127*(1+'LF Projected Ratios'!Y$52))</f>
        <v>0.4011157924712771</v>
      </c>
      <c r="Y127">
        <f>IF('LF Projected Ratios'!Z$52&gt;=0,$B127+(1-$B127)*'LF Projected Ratios'!Z$52,$B127*(1+'LF Projected Ratios'!Z$52))</f>
        <v>0.40225141856889557</v>
      </c>
      <c r="Z127">
        <f>IF('LF Projected Ratios'!AA$52&gt;=0,$B127+(1-$B127)*'LF Projected Ratios'!AA$52,$B127*(1+'LF Projected Ratios'!AA$52))</f>
        <v>0.40337718179390775</v>
      </c>
      <c r="AA127">
        <f>IF('LF Projected Ratios'!AB$52&gt;=0,$B127+(1-$B127)*'LF Projected Ratios'!AB$52,$B127*(1+'LF Projected Ratios'!AB$52))</f>
        <v>0.40449321007882022</v>
      </c>
      <c r="AB127">
        <f>IF('LF Projected Ratios'!AC$52&gt;=0,$B127+(1-$B127)*'LF Projected Ratios'!AC$52,$B127*(1+'LF Projected Ratios'!AC$52))</f>
        <v>0.4055996291530945</v>
      </c>
      <c r="AC127">
        <f>IF('LF Projected Ratios'!AD$52&gt;=0,$B127+(1-$B127)*'LF Projected Ratios'!AD$52,$B127*(1+'LF Projected Ratios'!AD$52))</f>
        <v>0.4066965625903648</v>
      </c>
      <c r="AD127">
        <f>IF('LF Projected Ratios'!AE$52&gt;=0,$B127+(1-$B127)*'LF Projected Ratios'!AE$52,$B127*(1+'LF Projected Ratios'!AE$52))</f>
        <v>0.40778413185444706</v>
      </c>
      <c r="AE127">
        <f>IF('LF Projected Ratios'!AF$52&gt;=0,$B127+(1-$B127)*'LF Projected Ratios'!AF$52,$B127*(1+'LF Projected Ratios'!AF$52))</f>
        <v>0.40886245634417573</v>
      </c>
      <c r="AF127">
        <f>IF('LF Projected Ratios'!AG$52&gt;=0,$B127+(1-$B127)*'LF Projected Ratios'!AG$52,$B127*(1+'LF Projected Ratios'!AG$52))</f>
        <v>0.40993165343710014</v>
      </c>
    </row>
    <row r="128" spans="1:32" x14ac:dyDescent="0.2">
      <c r="A128" s="12" t="s">
        <v>51</v>
      </c>
      <c r="B128" s="56">
        <f t="shared" si="0"/>
        <v>0.35370723572029095</v>
      </c>
      <c r="C128">
        <f>IF('LF Projected Ratios'!D$52&gt;=0,$B128+(1-$B128)*'LF Projected Ratios'!D$52,$B128*(1+'LF Projected Ratios'!D$52))</f>
        <v>0.35533713012843382</v>
      </c>
      <c r="D128">
        <f>IF('LF Projected Ratios'!E$52&gt;=0,$B128+(1-$B128)*'LF Projected Ratios'!E$52,$B128*(1+'LF Projected Ratios'!E$52))</f>
        <v>0.35657733281390902</v>
      </c>
      <c r="E128">
        <f>IF('LF Projected Ratios'!F$52&gt;=0,$B128+(1-$B128)*'LF Projected Ratios'!F$52,$B128*(1+'LF Projected Ratios'!F$52))</f>
        <v>0.35799049352270323</v>
      </c>
      <c r="F128">
        <f>IF('LF Projected Ratios'!G$52&gt;=0,$B128+(1-$B128)*'LF Projected Ratios'!G$52,$B128*(1+'LF Projected Ratios'!G$52))</f>
        <v>0.35956801311638176</v>
      </c>
      <c r="G128">
        <f>IF('LF Projected Ratios'!H$52&gt;=0,$B128+(1-$B128)*'LF Projected Ratios'!H$52,$B128*(1+'LF Projected Ratios'!H$52))</f>
        <v>0.36094749234955487</v>
      </c>
      <c r="H128">
        <f>IF('LF Projected Ratios'!I$52&gt;=0,$B128+(1-$B128)*'LF Projected Ratios'!I$52,$B128*(1+'LF Projected Ratios'!I$52))</f>
        <v>0.36270276750705488</v>
      </c>
      <c r="I128">
        <f>IF('LF Projected Ratios'!J$52&gt;=0,$B128+(1-$B128)*'LF Projected Ratios'!J$52,$B128*(1+'LF Projected Ratios'!J$52))</f>
        <v>0.36399706425152817</v>
      </c>
      <c r="J128">
        <f>IF('LF Projected Ratios'!K$52&gt;=0,$B128+(1-$B128)*'LF Projected Ratios'!K$52,$B128*(1+'LF Projected Ratios'!K$52))</f>
        <v>0.36487215675389245</v>
      </c>
      <c r="K128">
        <f>IF('LF Projected Ratios'!L$52&gt;=0,$B128+(1-$B128)*'LF Projected Ratios'!L$52,$B128*(1+'LF Projected Ratios'!L$52))</f>
        <v>0.36580787716883428</v>
      </c>
      <c r="L128">
        <f>IF('LF Projected Ratios'!M$52&gt;=0,$B128+(1-$B128)*'LF Projected Ratios'!M$52,$B128*(1+'LF Projected Ratios'!M$52))</f>
        <v>0.3676035400253338</v>
      </c>
      <c r="M128">
        <f>IF('LF Projected Ratios'!N$52&gt;=0,$B128+(1-$B128)*'LF Projected Ratios'!N$52,$B128*(1+'LF Projected Ratios'!N$52))</f>
        <v>0.36890768926093886</v>
      </c>
      <c r="N128">
        <f>IF('LF Projected Ratios'!O$52&gt;=0,$B128+(1-$B128)*'LF Projected Ratios'!O$52,$B128*(1+'LF Projected Ratios'!O$52))</f>
        <v>0.37019988933832187</v>
      </c>
      <c r="O128">
        <f>IF('LF Projected Ratios'!P$52&gt;=0,$B128+(1-$B128)*'LF Projected Ratios'!P$52,$B128*(1+'LF Projected Ratios'!P$52))</f>
        <v>0.37148030373330876</v>
      </c>
      <c r="P128">
        <f>IF('LF Projected Ratios'!Q$52&gt;=0,$B128+(1-$B128)*'LF Projected Ratios'!Q$52,$B128*(1+'LF Projected Ratios'!Q$52))</f>
        <v>0.37274909295325748</v>
      </c>
      <c r="Q128">
        <f>IF('LF Projected Ratios'!R$52&gt;=0,$B128+(1-$B128)*'LF Projected Ratios'!R$52,$B128*(1+'LF Projected Ratios'!R$52))</f>
        <v>0.37400641460413042</v>
      </c>
      <c r="R128">
        <f>IF('LF Projected Ratios'!S$52&gt;=0,$B128+(1-$B128)*'LF Projected Ratios'!S$52,$B128*(1+'LF Projected Ratios'!S$52))</f>
        <v>0.37525242345576015</v>
      </c>
      <c r="S128">
        <f>IF('LF Projected Ratios'!T$52&gt;=0,$B128+(1-$B128)*'LF Projected Ratios'!T$52,$B128*(1+'LF Projected Ratios'!T$52))</f>
        <v>0.37648727150535577</v>
      </c>
      <c r="T128">
        <f>IF('LF Projected Ratios'!U$52&gt;=0,$B128+(1-$B128)*'LF Projected Ratios'!U$52,$B128*(1+'LF Projected Ratios'!U$52))</f>
        <v>0.37771110803931712</v>
      </c>
      <c r="U128">
        <f>IF('LF Projected Ratios'!V$52&gt;=0,$B128+(1-$B128)*'LF Projected Ratios'!V$52,$B128*(1+'LF Projected Ratios'!V$52))</f>
        <v>0.37892407969339753</v>
      </c>
      <c r="V128">
        <f>IF('LF Projected Ratios'!W$52&gt;=0,$B128+(1-$B128)*'LF Projected Ratios'!W$52,$B128*(1+'LF Projected Ratios'!W$52))</f>
        <v>0.38012633051127309</v>
      </c>
      <c r="W128">
        <f>IF('LF Projected Ratios'!X$52&gt;=0,$B128+(1-$B128)*'LF Projected Ratios'!X$52,$B128*(1+'LF Projected Ratios'!X$52))</f>
        <v>0.38131800200156646</v>
      </c>
      <c r="X128">
        <f>IF('LF Projected Ratios'!Y$52&gt;=0,$B128+(1-$B128)*'LF Projected Ratios'!Y$52,$B128*(1+'LF Projected Ratios'!Y$52))</f>
        <v>0.38249923319337098</v>
      </c>
      <c r="Y128">
        <f>IF('LF Projected Ratios'!Z$52&gt;=0,$B128+(1-$B128)*'LF Projected Ratios'!Z$52,$B128*(1+'LF Projected Ratios'!Z$52))</f>
        <v>0.38367016069032178</v>
      </c>
      <c r="Z128">
        <f>IF('LF Projected Ratios'!AA$52&gt;=0,$B128+(1-$B128)*'LF Projected Ratios'!AA$52,$B128*(1+'LF Projected Ratios'!AA$52))</f>
        <v>0.38483091872325825</v>
      </c>
      <c r="AA128">
        <f>IF('LF Projected Ratios'!AB$52&gt;=0,$B128+(1-$B128)*'LF Projected Ratios'!AB$52,$B128*(1+'LF Projected Ratios'!AB$52))</f>
        <v>0.38598163920152084</v>
      </c>
      <c r="AB128">
        <f>IF('LF Projected Ratios'!AC$52&gt;=0,$B128+(1-$B128)*'LF Projected Ratios'!AC$52,$B128*(1+'LF Projected Ratios'!AC$52))</f>
        <v>0.38712245176292243</v>
      </c>
      <c r="AC128">
        <f>IF('LF Projected Ratios'!AD$52&gt;=0,$B128+(1-$B128)*'LF Projected Ratios'!AD$52,$B128*(1+'LF Projected Ratios'!AD$52))</f>
        <v>0.38825348382243413</v>
      </c>
      <c r="AD128">
        <f>IF('LF Projected Ratios'!AE$52&gt;=0,$B128+(1-$B128)*'LF Projected Ratios'!AE$52,$B128*(1+'LF Projected Ratios'!AE$52))</f>
        <v>0.38937486061962401</v>
      </c>
      <c r="AE128">
        <f>IF('LF Projected Ratios'!AF$52&gt;=0,$B128+(1-$B128)*'LF Projected Ratios'!AF$52,$B128*(1+'LF Projected Ratios'!AF$52))</f>
        <v>0.39048670526488771</v>
      </c>
      <c r="AF128">
        <f>IF('LF Projected Ratios'!AG$52&gt;=0,$B128+(1-$B128)*'LF Projected Ratios'!AG$52,$B128*(1+'LF Projected Ratios'!AG$52))</f>
        <v>0.39158913878450358</v>
      </c>
    </row>
    <row r="129" spans="1:32" x14ac:dyDescent="0.2">
      <c r="A129" s="12" t="s">
        <v>52</v>
      </c>
      <c r="B129" s="56">
        <f t="shared" si="0"/>
        <v>0.3705291308587878</v>
      </c>
      <c r="C129">
        <f>IF('LF Projected Ratios'!D$52&gt;=0,$B129+(1-$B129)*'LF Projected Ratios'!D$52,$B129*(1+'LF Projected Ratios'!D$52))</f>
        <v>0.3721166019035016</v>
      </c>
      <c r="D129">
        <f>IF('LF Projected Ratios'!E$52&gt;=0,$B129+(1-$B129)*'LF Projected Ratios'!E$52,$B129*(1+'LF Projected Ratios'!E$52))</f>
        <v>0.37332452423450191</v>
      </c>
      <c r="E129">
        <f>IF('LF Projected Ratios'!F$52&gt;=0,$B129+(1-$B129)*'LF Projected Ratios'!F$52,$B129*(1+'LF Projected Ratios'!F$52))</f>
        <v>0.37470090278732743</v>
      </c>
      <c r="F129">
        <f>IF('LF Projected Ratios'!G$52&gt;=0,$B129+(1-$B129)*'LF Projected Ratios'!G$52,$B129*(1+'LF Projected Ratios'!G$52))</f>
        <v>0.37623736224440768</v>
      </c>
      <c r="G129">
        <f>IF('LF Projected Ratios'!H$52&gt;=0,$B129+(1-$B129)*'LF Projected Ratios'!H$52,$B129*(1+'LF Projected Ratios'!H$52))</f>
        <v>0.37758093599280862</v>
      </c>
      <c r="H129">
        <f>IF('LF Projected Ratios'!I$52&gt;=0,$B129+(1-$B129)*'LF Projected Ratios'!I$52,$B129*(1+'LF Projected Ratios'!I$52))</f>
        <v>0.37929052434044386</v>
      </c>
      <c r="I129">
        <f>IF('LF Projected Ratios'!J$52&gt;=0,$B129+(1-$B129)*'LF Projected Ratios'!J$52,$B129*(1+'LF Projected Ratios'!J$52))</f>
        <v>0.38055113275461699</v>
      </c>
      <c r="J129">
        <f>IF('LF Projected Ratios'!K$52&gt;=0,$B129+(1-$B129)*'LF Projected Ratios'!K$52,$B129*(1+'LF Projected Ratios'!K$52))</f>
        <v>0.38140344809603366</v>
      </c>
      <c r="K129">
        <f>IF('LF Projected Ratios'!L$52&gt;=0,$B129+(1-$B129)*'LF Projected Ratios'!L$52,$B129*(1+'LF Projected Ratios'!L$52))</f>
        <v>0.38231481330917055</v>
      </c>
      <c r="L129">
        <f>IF('LF Projected Ratios'!M$52&gt;=0,$B129+(1-$B129)*'LF Projected Ratios'!M$52,$B129*(1+'LF Projected Ratios'!M$52))</f>
        <v>0.38406373813308547</v>
      </c>
      <c r="M129">
        <f>IF('LF Projected Ratios'!N$52&gt;=0,$B129+(1-$B129)*'LF Projected Ratios'!N$52,$B129*(1+'LF Projected Ratios'!N$52))</f>
        <v>0.38533394259489945</v>
      </c>
      <c r="N129">
        <f>IF('LF Projected Ratios'!O$52&gt;=0,$B129+(1-$B129)*'LF Projected Ratios'!O$52,$B129*(1+'LF Projected Ratios'!O$52))</f>
        <v>0.3865925089146402</v>
      </c>
      <c r="O129">
        <f>IF('LF Projected Ratios'!P$52&gt;=0,$B129+(1-$B129)*'LF Projected Ratios'!P$52,$B129*(1+'LF Projected Ratios'!P$52))</f>
        <v>0.38783959631313769</v>
      </c>
      <c r="P129">
        <f>IF('LF Projected Ratios'!Q$52&gt;=0,$B129+(1-$B129)*'LF Projected Ratios'!Q$52,$B129*(1+'LF Projected Ratios'!Q$52))</f>
        <v>0.38907536112001778</v>
      </c>
      <c r="Q129">
        <f>IF('LF Projected Ratios'!R$52&gt;=0,$B129+(1-$B129)*'LF Projected Ratios'!R$52,$B129*(1+'LF Projected Ratios'!R$52))</f>
        <v>0.39029995683902935</v>
      </c>
      <c r="R129">
        <f>IF('LF Projected Ratios'!S$52&gt;=0,$B129+(1-$B129)*'LF Projected Ratios'!S$52,$B129*(1+'LF Projected Ratios'!S$52))</f>
        <v>0.39151353421161078</v>
      </c>
      <c r="S129">
        <f>IF('LF Projected Ratios'!T$52&gt;=0,$B129+(1-$B129)*'LF Projected Ratios'!T$52,$B129*(1+'LF Projected Ratios'!T$52))</f>
        <v>0.3927162412787441</v>
      </c>
      <c r="T129">
        <f>IF('LF Projected Ratios'!U$52&gt;=0,$B129+(1-$B129)*'LF Projected Ratios'!U$52,$B129*(1+'LF Projected Ratios'!U$52))</f>
        <v>0.39390822344115928</v>
      </c>
      <c r="U129">
        <f>IF('LF Projected Ratios'!V$52&gt;=0,$B129+(1-$B129)*'LF Projected Ratios'!V$52,$B129*(1+'LF Projected Ratios'!V$52))</f>
        <v>0.39508962351793186</v>
      </c>
      <c r="V129">
        <f>IF('LF Projected Ratios'!W$52&gt;=0,$B129+(1-$B129)*'LF Projected Ratios'!W$52,$B129*(1+'LF Projected Ratios'!W$52))</f>
        <v>0.39626058180352758</v>
      </c>
      <c r="W129">
        <f>IF('LF Projected Ratios'!X$52&gt;=0,$B129+(1-$B129)*'LF Projected Ratios'!X$52,$B129*(1+'LF Projected Ratios'!X$52))</f>
        <v>0.39742123612334157</v>
      </c>
      <c r="X129">
        <f>IF('LF Projected Ratios'!Y$52&gt;=0,$B129+(1-$B129)*'LF Projected Ratios'!Y$52,$B129*(1+'LF Projected Ratios'!Y$52))</f>
        <v>0.39857172188777773</v>
      </c>
      <c r="Y129">
        <f>IF('LF Projected Ratios'!Z$52&gt;=0,$B129+(1-$B129)*'LF Projected Ratios'!Z$52,$B129*(1+'LF Projected Ratios'!Z$52))</f>
        <v>0.39971217214491228</v>
      </c>
      <c r="Z129">
        <f>IF('LF Projected Ratios'!AA$52&gt;=0,$B129+(1-$B129)*'LF Projected Ratios'!AA$52,$B129*(1+'LF Projected Ratios'!AA$52))</f>
        <v>0.40084271763178536</v>
      </c>
      <c r="AA129">
        <f>IF('LF Projected Ratios'!AB$52&gt;=0,$B129+(1-$B129)*'LF Projected Ratios'!AB$52,$B129*(1+'LF Projected Ratios'!AB$52))</f>
        <v>0.40196348682436295</v>
      </c>
      <c r="AB129">
        <f>IF('LF Projected Ratios'!AC$52&gt;=0,$B129+(1-$B129)*'LF Projected Ratios'!AC$52,$B129*(1+'LF Projected Ratios'!AC$52))</f>
        <v>0.40307460598620753</v>
      </c>
      <c r="AC129">
        <f>IF('LF Projected Ratios'!AD$52&gt;=0,$B129+(1-$B129)*'LF Projected Ratios'!AD$52,$B129*(1+'LF Projected Ratios'!AD$52))</f>
        <v>0.40417619921589637</v>
      </c>
      <c r="AD129">
        <f>IF('LF Projected Ratios'!AE$52&gt;=0,$B129+(1-$B129)*'LF Projected Ratios'!AE$52,$B129*(1+'LF Projected Ratios'!AE$52))</f>
        <v>0.40526838849322577</v>
      </c>
      <c r="AE129">
        <f>IF('LF Projected Ratios'!AF$52&gt;=0,$B129+(1-$B129)*'LF Projected Ratios'!AF$52,$B129*(1+'LF Projected Ratios'!AF$52))</f>
        <v>0.4063512937242385</v>
      </c>
      <c r="AF129">
        <f>IF('LF Projected Ratios'!AG$52&gt;=0,$B129+(1-$B129)*'LF Projected Ratios'!AG$52,$B129*(1+'LF Projected Ratios'!AG$52))</f>
        <v>0.40742503278510572</v>
      </c>
    </row>
    <row r="130" spans="1:32" x14ac:dyDescent="0.2">
      <c r="A130" s="12" t="s">
        <v>53</v>
      </c>
      <c r="B130" s="56">
        <f t="shared" si="0"/>
        <v>0.37644987818991932</v>
      </c>
      <c r="C130">
        <f>IF('LF Projected Ratios'!D$52&gt;=0,$B130+(1-$B130)*'LF Projected Ratios'!D$52,$B130*(1+'LF Projected Ratios'!D$52))</f>
        <v>0.37802241762236638</v>
      </c>
      <c r="D130">
        <f>IF('LF Projected Ratios'!E$52&gt;=0,$B130+(1-$B130)*'LF Projected Ratios'!E$52,$B130*(1+'LF Projected Ratios'!E$52))</f>
        <v>0.37921897834273766</v>
      </c>
      <c r="E130">
        <f>IF('LF Projected Ratios'!F$52&gt;=0,$B130+(1-$B130)*'LF Projected Ratios'!F$52,$B130*(1+'LF Projected Ratios'!F$52))</f>
        <v>0.38058241080060823</v>
      </c>
      <c r="F130">
        <f>IF('LF Projected Ratios'!G$52&gt;=0,$B130+(1-$B130)*'LF Projected Ratios'!G$52,$B130*(1+'LF Projected Ratios'!G$52))</f>
        <v>0.38210441845590409</v>
      </c>
      <c r="G130">
        <f>IF('LF Projected Ratios'!H$52&gt;=0,$B130+(1-$B130)*'LF Projected Ratios'!H$52,$B130*(1+'LF Projected Ratios'!H$52))</f>
        <v>0.38343535466843959</v>
      </c>
      <c r="H130">
        <f>IF('LF Projected Ratios'!I$52&gt;=0,$B130+(1-$B130)*'LF Projected Ratios'!I$52,$B130*(1+'LF Projected Ratios'!I$52))</f>
        <v>0.38512886277925557</v>
      </c>
      <c r="I130">
        <f>IF('LF Projected Ratios'!J$52&gt;=0,$B130+(1-$B130)*'LF Projected Ratios'!J$52,$B130*(1+'LF Projected Ratios'!J$52))</f>
        <v>0.38637761402216042</v>
      </c>
      <c r="J130">
        <f>IF('LF Projected Ratios'!K$52&gt;=0,$B130+(1-$B130)*'LF Projected Ratios'!K$52,$B130*(1+'LF Projected Ratios'!K$52))</f>
        <v>0.38722191256084582</v>
      </c>
      <c r="K130">
        <f>IF('LF Projected Ratios'!L$52&gt;=0,$B130+(1-$B130)*'LF Projected Ratios'!L$52,$B130*(1+'LF Projected Ratios'!L$52))</f>
        <v>0.38812470555337986</v>
      </c>
      <c r="L130">
        <f>IF('LF Projected Ratios'!M$52&gt;=0,$B130+(1-$B130)*'LF Projected Ratios'!M$52,$B130*(1+'LF Projected Ratios'!M$52))</f>
        <v>0.3898571801450581</v>
      </c>
      <c r="M130">
        <f>IF('LF Projected Ratios'!N$52&gt;=0,$B130+(1-$B130)*'LF Projected Ratios'!N$52,$B130*(1+'LF Projected Ratios'!N$52))</f>
        <v>0.39111543717602826</v>
      </c>
      <c r="N130">
        <f>IF('LF Projected Ratios'!O$52&gt;=0,$B130+(1-$B130)*'LF Projected Ratios'!O$52,$B130*(1+'LF Projected Ratios'!O$52))</f>
        <v>0.39236216553226039</v>
      </c>
      <c r="O130">
        <f>IF('LF Projected Ratios'!P$52&gt;=0,$B130+(1-$B130)*'LF Projected Ratios'!P$52,$B130*(1+'LF Projected Ratios'!P$52))</f>
        <v>0.39359752293696737</v>
      </c>
      <c r="P130">
        <f>IF('LF Projected Ratios'!Q$52&gt;=0,$B130+(1-$B130)*'LF Projected Ratios'!Q$52,$B130*(1+'LF Projected Ratios'!Q$52))</f>
        <v>0.39482166424935239</v>
      </c>
      <c r="Q130">
        <f>IF('LF Projected Ratios'!R$52&gt;=0,$B130+(1-$B130)*'LF Projected Ratios'!R$52,$B130*(1+'LF Projected Ratios'!R$52))</f>
        <v>0.39603474152932172</v>
      </c>
      <c r="R130">
        <f>IF('LF Projected Ratios'!S$52&gt;=0,$B130+(1-$B130)*'LF Projected Ratios'!S$52,$B130*(1+'LF Projected Ratios'!S$52))</f>
        <v>0.3972369041004532</v>
      </c>
      <c r="S130">
        <f>IF('LF Projected Ratios'!T$52&gt;=0,$B130+(1-$B130)*'LF Projected Ratios'!T$52,$B130*(1+'LF Projected Ratios'!T$52))</f>
        <v>0.39842829861126822</v>
      </c>
      <c r="T130">
        <f>IF('LF Projected Ratios'!U$52&gt;=0,$B130+(1-$B130)*'LF Projected Ratios'!U$52,$B130*(1+'LF Projected Ratios'!U$52))</f>
        <v>0.39960906909487048</v>
      </c>
      <c r="U130">
        <f>IF('LF Projected Ratios'!V$52&gt;=0,$B130+(1-$B130)*'LF Projected Ratios'!V$52,$B130*(1+'LF Projected Ratios'!V$52))</f>
        <v>0.40077935702699202</v>
      </c>
      <c r="V130">
        <f>IF('LF Projected Ratios'!W$52&gt;=0,$B130+(1-$B130)*'LF Projected Ratios'!W$52,$B130*(1+'LF Projected Ratios'!W$52))</f>
        <v>0.40193930138250106</v>
      </c>
      <c r="W130">
        <f>IF('LF Projected Ratios'!X$52&gt;=0,$B130+(1-$B130)*'LF Projected Ratios'!X$52,$B130*(1+'LF Projected Ratios'!X$52))</f>
        <v>0.4030890386904194</v>
      </c>
      <c r="X130">
        <f>IF('LF Projected Ratios'!Y$52&gt;=0,$B130+(1-$B130)*'LF Projected Ratios'!Y$52,$B130*(1+'LF Projected Ratios'!Y$52))</f>
        <v>0.40422870308749254</v>
      </c>
      <c r="Y130">
        <f>IF('LF Projected Ratios'!Z$52&gt;=0,$B130+(1-$B130)*'LF Projected Ratios'!Z$52,$B130*(1+'LF Projected Ratios'!Z$52))</f>
        <v>0.40535842637035829</v>
      </c>
      <c r="Z130">
        <f>IF('LF Projected Ratios'!AA$52&gt;=0,$B130+(1-$B130)*'LF Projected Ratios'!AA$52,$B130*(1+'LF Projected Ratios'!AA$52))</f>
        <v>0.4064783380463558</v>
      </c>
      <c r="AA130">
        <f>IF('LF Projected Ratios'!AB$52&gt;=0,$B130+(1-$B130)*'LF Projected Ratios'!AB$52,$B130*(1+'LF Projected Ratios'!AB$52))</f>
        <v>0.40758856538301746</v>
      </c>
      <c r="AB130">
        <f>IF('LF Projected Ratios'!AC$52&gt;=0,$B130+(1-$B130)*'LF Projected Ratios'!AC$52,$B130*(1+'LF Projected Ratios'!AC$52))</f>
        <v>0.40868923345628183</v>
      </c>
      <c r="AC130">
        <f>IF('LF Projected Ratios'!AD$52&gt;=0,$B130+(1-$B130)*'LF Projected Ratios'!AD$52,$B130*(1+'LF Projected Ratios'!AD$52))</f>
        <v>0.40978046519746592</v>
      </c>
      <c r="AD130">
        <f>IF('LF Projected Ratios'!AE$52&gt;=0,$B130+(1-$B130)*'LF Projected Ratios'!AE$52,$B130*(1+'LF Projected Ratios'!AE$52))</f>
        <v>0.41086238143903492</v>
      </c>
      <c r="AE130">
        <f>IF('LF Projected Ratios'!AF$52&gt;=0,$B130+(1-$B130)*'LF Projected Ratios'!AF$52,$B130*(1+'LF Projected Ratios'!AF$52))</f>
        <v>0.41193510095920588</v>
      </c>
      <c r="AF130">
        <f>IF('LF Projected Ratios'!AG$52&gt;=0,$B130+(1-$B130)*'LF Projected Ratios'!AG$52,$B130*(1+'LF Projected Ratios'!AG$52))</f>
        <v>0.41299874052541719</v>
      </c>
    </row>
    <row r="131" spans="1:32" x14ac:dyDescent="0.2">
      <c r="A131" s="12" t="s">
        <v>54</v>
      </c>
      <c r="B131" s="56">
        <f t="shared" si="0"/>
        <v>0.37154697466343733</v>
      </c>
      <c r="C131">
        <f>IF('LF Projected Ratios'!D$52&gt;=0,$B131+(1-$B131)*'LF Projected Ratios'!D$52,$B131*(1+'LF Projected Ratios'!D$52))</f>
        <v>0.3731318787941808</v>
      </c>
      <c r="D131">
        <f>IF('LF Projected Ratios'!E$52&gt;=0,$B131+(1-$B131)*'LF Projected Ratios'!E$52,$B131*(1+'LF Projected Ratios'!E$52))</f>
        <v>0.37433784793509495</v>
      </c>
      <c r="E131">
        <f>IF('LF Projected Ratios'!F$52&gt;=0,$B131+(1-$B131)*'LF Projected Ratios'!F$52,$B131*(1+'LF Projected Ratios'!F$52))</f>
        <v>0.37571200090695794</v>
      </c>
      <c r="F131">
        <f>IF('LF Projected Ratios'!G$52&gt;=0,$B131+(1-$B131)*'LF Projected Ratios'!G$52,$B131*(1+'LF Projected Ratios'!G$52))</f>
        <v>0.3772459759349468</v>
      </c>
      <c r="G131">
        <f>IF('LF Projected Ratios'!H$52&gt;=0,$B131+(1-$B131)*'LF Projected Ratios'!H$52,$B131*(1+'LF Projected Ratios'!H$52))</f>
        <v>0.37858737714720203</v>
      </c>
      <c r="H131">
        <f>IF('LF Projected Ratios'!I$52&gt;=0,$B131+(1-$B131)*'LF Projected Ratios'!I$52,$B131*(1+'LF Projected Ratios'!I$52))</f>
        <v>0.38029420111924267</v>
      </c>
      <c r="I131">
        <f>IF('LF Projected Ratios'!J$52&gt;=0,$B131+(1-$B131)*'LF Projected Ratios'!J$52,$B131*(1+'LF Projected Ratios'!J$52))</f>
        <v>0.38155277115081965</v>
      </c>
      <c r="J131">
        <f>IF('LF Projected Ratios'!K$52&gt;=0,$B131+(1-$B131)*'LF Projected Ratios'!K$52,$B131*(1+'LF Projected Ratios'!K$52))</f>
        <v>0.38240370831266934</v>
      </c>
      <c r="K131">
        <f>IF('LF Projected Ratios'!L$52&gt;=0,$B131+(1-$B131)*'LF Projected Ratios'!L$52,$B131*(1+'LF Projected Ratios'!L$52))</f>
        <v>0.38331359986359015</v>
      </c>
      <c r="L131">
        <f>IF('LF Projected Ratios'!M$52&gt;=0,$B131+(1-$B131)*'LF Projected Ratios'!M$52,$B131*(1+'LF Projected Ratios'!M$52))</f>
        <v>0.38505969670549017</v>
      </c>
      <c r="M131">
        <f>IF('LF Projected Ratios'!N$52&gt;=0,$B131+(1-$B131)*'LF Projected Ratios'!N$52,$B131*(1+'LF Projected Ratios'!N$52))</f>
        <v>0.38632784726806035</v>
      </c>
      <c r="N131">
        <f>IF('LF Projected Ratios'!O$52&gt;=0,$B131+(1-$B131)*'LF Projected Ratios'!O$52,$B131*(1+'LF Projected Ratios'!O$52))</f>
        <v>0.38758437850723731</v>
      </c>
      <c r="O131">
        <f>IF('LF Projected Ratios'!P$52&gt;=0,$B131+(1-$B131)*'LF Projected Ratios'!P$52,$B131*(1+'LF Projected Ratios'!P$52))</f>
        <v>0.38882944938639347</v>
      </c>
      <c r="P131">
        <f>IF('LF Projected Ratios'!Q$52&gt;=0,$B131+(1-$B131)*'LF Projected Ratios'!Q$52,$B131*(1+'LF Projected Ratios'!Q$52))</f>
        <v>0.39006321598237242</v>
      </c>
      <c r="Q131">
        <f>IF('LF Projected Ratios'!R$52&gt;=0,$B131+(1-$B131)*'LF Projected Ratios'!R$52,$B131*(1+'LF Projected Ratios'!R$52))</f>
        <v>0.39128583155070995</v>
      </c>
      <c r="R131">
        <f>IF('LF Projected Ratios'!S$52&gt;=0,$B131+(1-$B131)*'LF Projected Ratios'!S$52,$B131*(1+'LF Projected Ratios'!S$52))</f>
        <v>0.39249744658909824</v>
      </c>
      <c r="S131">
        <f>IF('LF Projected Ratios'!T$52&gt;=0,$B131+(1-$B131)*'LF Projected Ratios'!T$52,$B131*(1+'LF Projected Ratios'!T$52))</f>
        <v>0.39369820889913931</v>
      </c>
      <c r="T131">
        <f>IF('LF Projected Ratios'!U$52&gt;=0,$B131+(1-$B131)*'LF Projected Ratios'!U$52,$B131*(1+'LF Projected Ratios'!U$52))</f>
        <v>0.3948882636464528</v>
      </c>
      <c r="U131">
        <f>IF('LF Projected Ratios'!V$52&gt;=0,$B131+(1-$B131)*'LF Projected Ratios'!V$52,$B131*(1+'LF Projected Ratios'!V$52))</f>
        <v>0.3960677534191781</v>
      </c>
      <c r="V131">
        <f>IF('LF Projected Ratios'!W$52&gt;=0,$B131+(1-$B131)*'LF Projected Ratios'!W$52,$B131*(1+'LF Projected Ratios'!W$52))</f>
        <v>0.39723681828492724</v>
      </c>
      <c r="W131">
        <f>IF('LF Projected Ratios'!X$52&gt;=0,$B131+(1-$B131)*'LF Projected Ratios'!X$52,$B131*(1+'LF Projected Ratios'!X$52))</f>
        <v>0.39839559584623391</v>
      </c>
      <c r="X131">
        <f>IF('LF Projected Ratios'!Y$52&gt;=0,$B131+(1-$B131)*'LF Projected Ratios'!Y$52,$B131*(1+'LF Projected Ratios'!Y$52))</f>
        <v>0.3995442212945457</v>
      </c>
      <c r="Y131">
        <f>IF('LF Projected Ratios'!Z$52&gt;=0,$B131+(1-$B131)*'LF Projected Ratios'!Z$52,$B131*(1+'LF Projected Ratios'!Z$52))</f>
        <v>0.40068282746280237</v>
      </c>
      <c r="Z131">
        <f>IF('LF Projected Ratios'!AA$52&gt;=0,$B131+(1-$B131)*'LF Projected Ratios'!AA$52,$B131*(1+'LF Projected Ratios'!AA$52))</f>
        <v>0.40181154487664444</v>
      </c>
      <c r="AA131">
        <f>IF('LF Projected Ratios'!AB$52&gt;=0,$B131+(1-$B131)*'LF Projected Ratios'!AB$52,$B131*(1+'LF Projected Ratios'!AB$52))</f>
        <v>0.40293050180429446</v>
      </c>
      <c r="AB131">
        <f>IF('LF Projected Ratios'!AC$52&gt;=0,$B131+(1-$B131)*'LF Projected Ratios'!AC$52,$B131*(1+'LF Projected Ratios'!AC$52))</f>
        <v>0.40403982430514873</v>
      </c>
      <c r="AC131">
        <f>IF('LF Projected Ratios'!AD$52&gt;=0,$B131+(1-$B131)*'LF Projected Ratios'!AD$52,$B131*(1+'LF Projected Ratios'!AD$52))</f>
        <v>0.4051396362771193</v>
      </c>
      <c r="AD131">
        <f>IF('LF Projected Ratios'!AE$52&gt;=0,$B131+(1-$B131)*'LF Projected Ratios'!AE$52,$B131*(1+'LF Projected Ratios'!AE$52))</f>
        <v>0.40623005950276314</v>
      </c>
      <c r="AE131">
        <f>IF('LF Projected Ratios'!AF$52&gt;=0,$B131+(1-$B131)*'LF Projected Ratios'!AF$52,$B131*(1+'LF Projected Ratios'!AF$52))</f>
        <v>0.40731121369423706</v>
      </c>
      <c r="AF131">
        <f>IF('LF Projected Ratios'!AG$52&gt;=0,$B131+(1-$B131)*'LF Projected Ratios'!AG$52,$B131*(1+'LF Projected Ratios'!AG$52))</f>
        <v>0.40838321653710835</v>
      </c>
    </row>
    <row r="132" spans="1:32" x14ac:dyDescent="0.2">
      <c r="A132" s="12" t="s">
        <v>55</v>
      </c>
      <c r="B132" s="56">
        <f t="shared" si="0"/>
        <v>0.36561028307232457</v>
      </c>
      <c r="C132">
        <f>IF('LF Projected Ratios'!D$52&gt;=0,$B132+(1-$B132)*'LF Projected Ratios'!D$52,$B132*(1+'LF Projected Ratios'!D$52))</f>
        <v>0.36721015902537835</v>
      </c>
      <c r="D132">
        <f>IF('LF Projected Ratios'!E$52&gt;=0,$B132+(1-$B132)*'LF Projected Ratios'!E$52,$B132*(1+'LF Projected Ratios'!E$52))</f>
        <v>0.36842752037313908</v>
      </c>
      <c r="E132">
        <f>IF('LF Projected Ratios'!F$52&gt;=0,$B132+(1-$B132)*'LF Projected Ratios'!F$52,$B132*(1+'LF Projected Ratios'!F$52))</f>
        <v>0.36981465430310723</v>
      </c>
      <c r="F132">
        <f>IF('LF Projected Ratios'!G$52&gt;=0,$B132+(1-$B132)*'LF Projected Ratios'!G$52,$B132*(1+'LF Projected Ratios'!G$52))</f>
        <v>0.37136312005081978</v>
      </c>
      <c r="G132">
        <f>IF('LF Projected Ratios'!H$52&gt;=0,$B132+(1-$B132)*'LF Projected Ratios'!H$52,$B132*(1+'LF Projected Ratios'!H$52))</f>
        <v>0.37271719283115728</v>
      </c>
      <c r="H132">
        <f>IF('LF Projected Ratios'!I$52&gt;=0,$B132+(1-$B132)*'LF Projected Ratios'!I$52,$B132*(1+'LF Projected Ratios'!I$52))</f>
        <v>0.37444014034324596</v>
      </c>
      <c r="I132">
        <f>IF('LF Projected Ratios'!J$52&gt;=0,$B132+(1-$B132)*'LF Projected Ratios'!J$52,$B132*(1+'LF Projected Ratios'!J$52))</f>
        <v>0.3757105994768275</v>
      </c>
      <c r="J132">
        <f>IF('LF Projected Ratios'!K$52&gt;=0,$B132+(1-$B132)*'LF Projected Ratios'!K$52,$B132*(1+'LF Projected Ratios'!K$52))</f>
        <v>0.37656957503023497</v>
      </c>
      <c r="K132">
        <f>IF('LF Projected Ratios'!L$52&gt;=0,$B132+(1-$B132)*'LF Projected Ratios'!L$52,$B132*(1+'LF Projected Ratios'!L$52))</f>
        <v>0.37748806188629619</v>
      </c>
      <c r="L132">
        <f>IF('LF Projected Ratios'!M$52&gt;=0,$B132+(1-$B132)*'LF Projected Ratios'!M$52,$B132*(1+'LF Projected Ratios'!M$52))</f>
        <v>0.37925065326003971</v>
      </c>
      <c r="M132">
        <f>IF('LF Projected Ratios'!N$52&gt;=0,$B132+(1-$B132)*'LF Projected Ratios'!N$52,$B132*(1+'LF Projected Ratios'!N$52))</f>
        <v>0.38053078342725433</v>
      </c>
      <c r="N132">
        <f>IF('LF Projected Ratios'!O$52&gt;=0,$B132+(1-$B132)*'LF Projected Ratios'!O$52,$B132*(1+'LF Projected Ratios'!O$52))</f>
        <v>0.38179918450895067</v>
      </c>
      <c r="O132">
        <f>IF('LF Projected Ratios'!P$52&gt;=0,$B132+(1-$B132)*'LF Projected Ratios'!P$52,$B132*(1+'LF Projected Ratios'!P$52))</f>
        <v>0.38305601697015135</v>
      </c>
      <c r="P132">
        <f>IF('LF Projected Ratios'!Q$52&gt;=0,$B132+(1-$B132)*'LF Projected Ratios'!Q$52,$B132*(1+'LF Projected Ratios'!Q$52))</f>
        <v>0.3843014383620823</v>
      </c>
      <c r="Q132">
        <f>IF('LF Projected Ratios'!R$52&gt;=0,$B132+(1-$B132)*'LF Projected Ratios'!R$52,$B132*(1+'LF Projected Ratios'!R$52))</f>
        <v>0.3855356033880103</v>
      </c>
      <c r="R132">
        <f>IF('LF Projected Ratios'!S$52&gt;=0,$B132+(1-$B132)*'LF Projected Ratios'!S$52,$B132*(1+'LF Projected Ratios'!S$52))</f>
        <v>0.38675866396730629</v>
      </c>
      <c r="S132">
        <f>IF('LF Projected Ratios'!T$52&gt;=0,$B132+(1-$B132)*'LF Projected Ratios'!T$52,$B132*(1+'LF Projected Ratios'!T$52))</f>
        <v>0.38797076929778257</v>
      </c>
      <c r="T132">
        <f>IF('LF Projected Ratios'!U$52&gt;=0,$B132+(1-$B132)*'LF Projected Ratios'!U$52,$B132*(1+'LF Projected Ratios'!U$52))</f>
        <v>0.38917206591636805</v>
      </c>
      <c r="U132">
        <f>IF('LF Projected Ratios'!V$52&gt;=0,$B132+(1-$B132)*'LF Projected Ratios'!V$52,$B132*(1+'LF Projected Ratios'!V$52))</f>
        <v>0.3903626977581634</v>
      </c>
      <c r="V132">
        <f>IF('LF Projected Ratios'!W$52&gt;=0,$B132+(1-$B132)*'LF Projected Ratios'!W$52,$B132*(1+'LF Projected Ratios'!W$52))</f>
        <v>0.39154280621393139</v>
      </c>
      <c r="W132">
        <f>IF('LF Projected Ratios'!X$52&gt;=0,$B132+(1-$B132)*'LF Projected Ratios'!X$52,$B132*(1+'LF Projected Ratios'!X$52))</f>
        <v>0.39271253018607044</v>
      </c>
      <c r="X132">
        <f>IF('LF Projected Ratios'!Y$52&gt;=0,$B132+(1-$B132)*'LF Projected Ratios'!Y$52,$B132*(1+'LF Projected Ratios'!Y$52))</f>
        <v>0.39387200614311624</v>
      </c>
      <c r="Y132">
        <f>IF('LF Projected Ratios'!Z$52&gt;=0,$B132+(1-$B132)*'LF Projected Ratios'!Z$52,$B132*(1+'LF Projected Ratios'!Z$52))</f>
        <v>0.39502136817281708</v>
      </c>
      <c r="Z132">
        <f>IF('LF Projected Ratios'!AA$52&gt;=0,$B132+(1-$B132)*'LF Projected Ratios'!AA$52,$B132*(1+'LF Projected Ratios'!AA$52))</f>
        <v>0.39616074803382595</v>
      </c>
      <c r="AA132">
        <f>IF('LF Projected Ratios'!AB$52&gt;=0,$B132+(1-$B132)*'LF Projected Ratios'!AB$52,$B132*(1+'LF Projected Ratios'!AB$52))</f>
        <v>0.39729027520605337</v>
      </c>
      <c r="AB132">
        <f>IF('LF Projected Ratios'!AC$52&gt;=0,$B132+(1-$B132)*'LF Projected Ratios'!AC$52,$B132*(1+'LF Projected Ratios'!AC$52))</f>
        <v>0.39841007693971764</v>
      </c>
      <c r="AC132">
        <f>IF('LF Projected Ratios'!AD$52&gt;=0,$B132+(1-$B132)*'LF Projected Ratios'!AD$52,$B132*(1+'LF Projected Ratios'!AD$52))</f>
        <v>0.39952027830313447</v>
      </c>
      <c r="AD132">
        <f>IF('LF Projected Ratios'!AE$52&gt;=0,$B132+(1-$B132)*'LF Projected Ratios'!AE$52,$B132*(1+'LF Projected Ratios'!AE$52))</f>
        <v>0.40062100222928171</v>
      </c>
      <c r="AE132">
        <f>IF('LF Projected Ratios'!AF$52&gt;=0,$B132+(1-$B132)*'LF Projected Ratios'!AF$52,$B132*(1+'LF Projected Ratios'!AF$52))</f>
        <v>0.40171236956117889</v>
      </c>
      <c r="AF132">
        <f>IF('LF Projected Ratios'!AG$52&gt;=0,$B132+(1-$B132)*'LF Projected Ratios'!AG$52,$B132*(1+'LF Projected Ratios'!AG$52))</f>
        <v>0.40279449909611209</v>
      </c>
    </row>
    <row r="133" spans="1:32" x14ac:dyDescent="0.2">
      <c r="A133" s="12" t="s">
        <v>56</v>
      </c>
      <c r="B133" s="56">
        <f t="shared" si="0"/>
        <v>0.33081359066204685</v>
      </c>
      <c r="C133">
        <f>IF('LF Projected Ratios'!D$52&gt;=0,$B133+(1-$B133)*'LF Projected Ratios'!D$52,$B133*(1+'LF Projected Ratios'!D$52))</f>
        <v>0.33250122086134315</v>
      </c>
      <c r="D133">
        <f>IF('LF Projected Ratios'!E$52&gt;=0,$B133+(1-$B133)*'LF Projected Ratios'!E$52,$B133*(1+'LF Projected Ratios'!E$52))</f>
        <v>0.33378535527814945</v>
      </c>
      <c r="E133">
        <f>IF('LF Projected Ratios'!F$52&gt;=0,$B133+(1-$B133)*'LF Projected Ratios'!F$52,$B133*(1+'LF Projected Ratios'!F$52))</f>
        <v>0.33524857441474221</v>
      </c>
      <c r="F133">
        <f>IF('LF Projected Ratios'!G$52&gt;=0,$B133+(1-$B133)*'LF Projected Ratios'!G$52,$B133*(1+'LF Projected Ratios'!G$52))</f>
        <v>0.33688197452518676</v>
      </c>
      <c r="G133">
        <f>IF('LF Projected Ratios'!H$52&gt;=0,$B133+(1-$B133)*'LF Projected Ratios'!H$52,$B133*(1+'LF Projected Ratios'!H$52))</f>
        <v>0.33831031908638909</v>
      </c>
      <c r="H133">
        <f>IF('LF Projected Ratios'!I$52&gt;=0,$B133+(1-$B133)*'LF Projected Ratios'!I$52,$B133*(1+'LF Projected Ratios'!I$52))</f>
        <v>0.34012777140052208</v>
      </c>
      <c r="I133">
        <f>IF('LF Projected Ratios'!J$52&gt;=0,$B133+(1-$B133)*'LF Projected Ratios'!J$52,$B133*(1+'LF Projected Ratios'!J$52))</f>
        <v>0.3414679160515568</v>
      </c>
      <c r="J133">
        <f>IF('LF Projected Ratios'!K$52&gt;=0,$B133+(1-$B133)*'LF Projected Ratios'!K$52,$B133*(1+'LF Projected Ratios'!K$52))</f>
        <v>0.34237400697793186</v>
      </c>
      <c r="K133">
        <f>IF('LF Projected Ratios'!L$52&gt;=0,$B133+(1-$B133)*'LF Projected Ratios'!L$52,$B133*(1+'LF Projected Ratios'!L$52))</f>
        <v>0.34334287344097669</v>
      </c>
      <c r="L133">
        <f>IF('LF Projected Ratios'!M$52&gt;=0,$B133+(1-$B133)*'LF Projected Ratios'!M$52,$B133*(1+'LF Projected Ratios'!M$52))</f>
        <v>0.34520214410860001</v>
      </c>
      <c r="M133">
        <f>IF('LF Projected Ratios'!N$52&gt;=0,$B133+(1-$B133)*'LF Projected Ratios'!N$52,$B133*(1+'LF Projected Ratios'!N$52))</f>
        <v>0.34655249025581092</v>
      </c>
      <c r="N133">
        <f>IF('LF Projected Ratios'!O$52&gt;=0,$B133+(1-$B133)*'LF Projected Ratios'!O$52,$B133*(1+'LF Projected Ratios'!O$52))</f>
        <v>0.34789046396946355</v>
      </c>
      <c r="O133">
        <f>IF('LF Projected Ratios'!P$52&gt;=0,$B133+(1-$B133)*'LF Projected Ratios'!P$52,$B133*(1+'LF Projected Ratios'!P$52))</f>
        <v>0.34921623451619221</v>
      </c>
      <c r="P133">
        <f>IF('LF Projected Ratios'!Q$52&gt;=0,$B133+(1-$B133)*'LF Projected Ratios'!Q$52,$B133*(1+'LF Projected Ratios'!Q$52))</f>
        <v>0.3505299680890111</v>
      </c>
      <c r="Q133">
        <f>IF('LF Projected Ratios'!R$52&gt;=0,$B133+(1-$B133)*'LF Projected Ratios'!R$52,$B133*(1+'LF Projected Ratios'!R$52))</f>
        <v>0.3518318278767627</v>
      </c>
      <c r="R133">
        <f>IF('LF Projected Ratios'!S$52&gt;=0,$B133+(1-$B133)*'LF Projected Ratios'!S$52,$B133*(1+'LF Projected Ratios'!S$52))</f>
        <v>0.3531219741316951</v>
      </c>
      <c r="S133">
        <f>IF('LF Projected Ratios'!T$52&gt;=0,$B133+(1-$B133)*'LF Projected Ratios'!T$52,$B133*(1+'LF Projected Ratios'!T$52))</f>
        <v>0.3544005642352186</v>
      </c>
      <c r="T133">
        <f>IF('LF Projected Ratios'!U$52&gt;=0,$B133+(1-$B133)*'LF Projected Ratios'!U$52,$B133*(1+'LF Projected Ratios'!U$52))</f>
        <v>0.35566775276190887</v>
      </c>
      <c r="U133">
        <f>IF('LF Projected Ratios'!V$52&gt;=0,$B133+(1-$B133)*'LF Projected Ratios'!V$52,$B133*(1+'LF Projected Ratios'!V$52))</f>
        <v>0.35692369154180131</v>
      </c>
      <c r="V133">
        <f>IF('LF Projected Ratios'!W$52&gt;=0,$B133+(1-$B133)*'LF Projected Ratios'!W$52,$B133*(1+'LF Projected Ratios'!W$52))</f>
        <v>0.35816852972103491</v>
      </c>
      <c r="W133">
        <f>IF('LF Projected Ratios'!X$52&gt;=0,$B133+(1-$B133)*'LF Projected Ratios'!X$52,$B133*(1+'LF Projected Ratios'!X$52))</f>
        <v>0.35940241382089572</v>
      </c>
      <c r="X133">
        <f>IF('LF Projected Ratios'!Y$52&gt;=0,$B133+(1-$B133)*'LF Projected Ratios'!Y$52,$B133*(1+'LF Projected Ratios'!Y$52))</f>
        <v>0.36062548779530823</v>
      </c>
      <c r="Y133">
        <f>IF('LF Projected Ratios'!Z$52&gt;=0,$B133+(1-$B133)*'LF Projected Ratios'!Z$52,$B133*(1+'LF Projected Ratios'!Z$52))</f>
        <v>0.36183789308682174</v>
      </c>
      <c r="Z133">
        <f>IF('LF Projected Ratios'!AA$52&gt;=0,$B133+(1-$B133)*'LF Projected Ratios'!AA$52,$B133*(1+'LF Projected Ratios'!AA$52))</f>
        <v>0.36303976868113791</v>
      </c>
      <c r="AA133">
        <f>IF('LF Projected Ratios'!AB$52&gt;=0,$B133+(1-$B133)*'LF Projected Ratios'!AB$52,$B133*(1+'LF Projected Ratios'!AB$52))</f>
        <v>0.36423125116022526</v>
      </c>
      <c r="AB133">
        <f>IF('LF Projected Ratios'!AC$52&gt;=0,$B133+(1-$B133)*'LF Projected Ratios'!AC$52,$B133*(1+'LF Projected Ratios'!AC$52))</f>
        <v>0.36541247475406013</v>
      </c>
      <c r="AC133">
        <f>IF('LF Projected Ratios'!AD$52&gt;=0,$B133+(1-$B133)*'LF Projected Ratios'!AD$52,$B133*(1+'LF Projected Ratios'!AD$52))</f>
        <v>0.36658357139103748</v>
      </c>
      <c r="AD133">
        <f>IF('LF Projected Ratios'!AE$52&gt;=0,$B133+(1-$B133)*'LF Projected Ratios'!AE$52,$B133*(1+'LF Projected Ratios'!AE$52))</f>
        <v>0.36774467074708966</v>
      </c>
      <c r="AE133">
        <f>IF('LF Projected Ratios'!AF$52&gt;=0,$B133+(1-$B133)*'LF Projected Ratios'!AF$52,$B133*(1+'LF Projected Ratios'!AF$52))</f>
        <v>0.36889590029355518</v>
      </c>
      <c r="AF133">
        <f>IF('LF Projected Ratios'!AG$52&gt;=0,$B133+(1-$B133)*'LF Projected Ratios'!AG$52,$B133*(1+'LF Projected Ratios'!AG$52))</f>
        <v>0.37003738534382918</v>
      </c>
    </row>
    <row r="134" spans="1:32" x14ac:dyDescent="0.2">
      <c r="A134" s="12" t="s">
        <v>57</v>
      </c>
      <c r="B134" s="56">
        <f t="shared" si="0"/>
        <v>0.33036714034739456</v>
      </c>
      <c r="C134">
        <f>IF('LF Projected Ratios'!D$52&gt;=0,$B134+(1-$B134)*'LF Projected Ratios'!D$52,$B134*(1+'LF Projected Ratios'!D$52))</f>
        <v>0.33205589645573952</v>
      </c>
      <c r="D134">
        <f>IF('LF Projected Ratios'!E$52&gt;=0,$B134+(1-$B134)*'LF Projected Ratios'!E$52,$B134*(1+'LF Projected Ratios'!E$52))</f>
        <v>0.33334088758781444</v>
      </c>
      <c r="E134">
        <f>IF('LF Projected Ratios'!F$52&gt;=0,$B134+(1-$B134)*'LF Projected Ratios'!F$52,$B134*(1+'LF Projected Ratios'!F$52))</f>
        <v>0.33480508291674282</v>
      </c>
      <c r="F134">
        <f>IF('LF Projected Ratios'!G$52&gt;=0,$B134+(1-$B134)*'LF Projected Ratios'!G$52,$B134*(1+'LF Projected Ratios'!G$52))</f>
        <v>0.33643957275642139</v>
      </c>
      <c r="G134">
        <f>IF('LF Projected Ratios'!H$52&gt;=0,$B134+(1-$B134)*'LF Projected Ratios'!H$52,$B134*(1+'LF Projected Ratios'!H$52))</f>
        <v>0.33786887024325091</v>
      </c>
      <c r="H134">
        <f>IF('LF Projected Ratios'!I$52&gt;=0,$B134+(1-$B134)*'LF Projected Ratios'!I$52,$B134*(1+'LF Projected Ratios'!I$52))</f>
        <v>0.33968753507776117</v>
      </c>
      <c r="I134">
        <f>IF('LF Projected Ratios'!J$52&gt;=0,$B134+(1-$B134)*'LF Projected Ratios'!J$52,$B134*(1+'LF Projected Ratios'!J$52))</f>
        <v>0.34102857381150997</v>
      </c>
      <c r="J134">
        <f>IF('LF Projected Ratios'!K$52&gt;=0,$B134+(1-$B134)*'LF Projected Ratios'!K$52,$B134*(1+'LF Projected Ratios'!K$52))</f>
        <v>0.34193526923996931</v>
      </c>
      <c r="K134">
        <f>IF('LF Projected Ratios'!L$52&gt;=0,$B134+(1-$B134)*'LF Projected Ratios'!L$52,$B134*(1+'LF Projected Ratios'!L$52))</f>
        <v>0.34290478208604169</v>
      </c>
      <c r="L134">
        <f>IF('LF Projected Ratios'!M$52&gt;=0,$B134+(1-$B134)*'LF Projected Ratios'!M$52,$B134*(1+'LF Projected Ratios'!M$52))</f>
        <v>0.34476529317331939</v>
      </c>
      <c r="M134">
        <f>IF('LF Projected Ratios'!N$52&gt;=0,$B134+(1-$B134)*'LF Projected Ratios'!N$52,$B134*(1+'LF Projected Ratios'!N$52))</f>
        <v>0.34611654020921229</v>
      </c>
      <c r="N134">
        <f>IF('LF Projected Ratios'!O$52&gt;=0,$B134+(1-$B134)*'LF Projected Ratios'!O$52,$B134*(1+'LF Projected Ratios'!O$52))</f>
        <v>0.34745540655722973</v>
      </c>
      <c r="O134">
        <f>IF('LF Projected Ratios'!P$52&gt;=0,$B134+(1-$B134)*'LF Projected Ratios'!P$52,$B134*(1+'LF Projected Ratios'!P$52))</f>
        <v>0.34878206159693304</v>
      </c>
      <c r="P134">
        <f>IF('LF Projected Ratios'!Q$52&gt;=0,$B134+(1-$B134)*'LF Projected Ratios'!Q$52,$B134*(1+'LF Projected Ratios'!Q$52))</f>
        <v>0.35009667163221253</v>
      </c>
      <c r="Q134">
        <f>IF('LF Projected Ratios'!R$52&gt;=0,$B134+(1-$B134)*'LF Projected Ratios'!R$52,$B134*(1+'LF Projected Ratios'!R$52))</f>
        <v>0.3513993999607829</v>
      </c>
      <c r="R134">
        <f>IF('LF Projected Ratios'!S$52&gt;=0,$B134+(1-$B134)*'LF Projected Ratios'!S$52,$B134*(1+'LF Projected Ratios'!S$52))</f>
        <v>0.35269040694180509</v>
      </c>
      <c r="S134">
        <f>IF('LF Projected Ratios'!T$52&gt;=0,$B134+(1-$B134)*'LF Projected Ratios'!T$52,$B134*(1+'LF Projected Ratios'!T$52))</f>
        <v>0.35396985006168707</v>
      </c>
      <c r="T134">
        <f>IF('LF Projected Ratios'!U$52&gt;=0,$B134+(1-$B134)*'LF Projected Ratios'!U$52,$B134*(1+'LF Projected Ratios'!U$52))</f>
        <v>0.3552378839981295</v>
      </c>
      <c r="U134">
        <f>IF('LF Projected Ratios'!V$52&gt;=0,$B134+(1-$B134)*'LF Projected Ratios'!V$52,$B134*(1+'LF Projected Ratios'!V$52))</f>
        <v>0.35649466068246177</v>
      </c>
      <c r="V134">
        <f>IF('LF Projected Ratios'!W$52&gt;=0,$B134+(1-$B134)*'LF Projected Ratios'!W$52,$B134*(1+'LF Projected Ratios'!W$52))</f>
        <v>0.35774032936032635</v>
      </c>
      <c r="W134">
        <f>IF('LF Projected Ratios'!X$52&gt;=0,$B134+(1-$B134)*'LF Projected Ratios'!X$52,$B134*(1+'LF Projected Ratios'!X$52))</f>
        <v>0.35897503665076147</v>
      </c>
      <c r="X134">
        <f>IF('LF Projected Ratios'!Y$52&gt;=0,$B134+(1-$B134)*'LF Projected Ratios'!Y$52,$B134*(1+'LF Projected Ratios'!Y$52))</f>
        <v>0.3601989266037311</v>
      </c>
      <c r="Y134">
        <f>IF('LF Projected Ratios'!Z$52&gt;=0,$B134+(1-$B134)*'LF Projected Ratios'!Z$52,$B134*(1+'LF Projected Ratios'!Z$52))</f>
        <v>0.36141214075614841</v>
      </c>
      <c r="Z134">
        <f>IF('LF Projected Ratios'!AA$52&gt;=0,$B134+(1-$B134)*'LF Projected Ratios'!AA$52,$B134*(1+'LF Projected Ratios'!AA$52))</f>
        <v>0.36261481818643998</v>
      </c>
      <c r="AA134">
        <f>IF('LF Projected Ratios'!AB$52&gt;=0,$B134+(1-$B134)*'LF Projected Ratios'!AB$52,$B134*(1+'LF Projected Ratios'!AB$52))</f>
        <v>0.36380709556769547</v>
      </c>
      <c r="AB134">
        <f>IF('LF Projected Ratios'!AC$52&gt;=0,$B134+(1-$B134)*'LF Projected Ratios'!AC$52,$B134*(1+'LF Projected Ratios'!AC$52))</f>
        <v>0.36498910721944339</v>
      </c>
      <c r="AC134">
        <f>IF('LF Projected Ratios'!AD$52&gt;=0,$B134+(1-$B134)*'LF Projected Ratios'!AD$52,$B134*(1+'LF Projected Ratios'!AD$52))</f>
        <v>0.36616098515809503</v>
      </c>
      <c r="AD134">
        <f>IF('LF Projected Ratios'!AE$52&gt;=0,$B134+(1-$B134)*'LF Projected Ratios'!AE$52,$B134*(1+'LF Projected Ratios'!AE$52))</f>
        <v>0.36732285914609675</v>
      </c>
      <c r="AE134">
        <f>IF('LF Projected Ratios'!AF$52&gt;=0,$B134+(1-$B134)*'LF Projected Ratios'!AF$52,$B134*(1+'LF Projected Ratios'!AF$52))</f>
        <v>0.36847485673982994</v>
      </c>
      <c r="AF134">
        <f>IF('LF Projected Ratios'!AG$52&gt;=0,$B134+(1-$B134)*'LF Projected Ratios'!AG$52,$B134*(1+'LF Projected Ratios'!AG$52))</f>
        <v>0.36961710333629305</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0.17156236696466579</v>
      </c>
      <c r="C138" s="34">
        <f>(1/(1+EXP(('S Curve Equation'!$B$11-C93*'S Curve Equation'!$B$12)*'S Curve Equation'!$B$10))+'S Curve Equation'!$B$13)*'S Curve Equation'!$B$14</f>
        <v>0.17385431342033247</v>
      </c>
      <c r="D138" s="34">
        <f>(1/(1+EXP(('S Curve Equation'!$B$11-D93*'S Curve Equation'!$B$12)*'S Curve Equation'!$B$10))+'S Curve Equation'!$B$13)*'S Curve Equation'!$B$14</f>
        <v>0.17561323037851229</v>
      </c>
      <c r="E138" s="34">
        <f>(1/(1+EXP(('S Curve Equation'!$B$11-E93*'S Curve Equation'!$B$12)*'S Curve Equation'!$B$10))+'S Curve Equation'!$B$13)*'S Curve Equation'!$B$14</f>
        <v>0.17763323144783735</v>
      </c>
      <c r="F138" s="34">
        <f>(1/(1+EXP(('S Curve Equation'!$B$11-F93*'S Curve Equation'!$B$12)*'S Curve Equation'!$B$10))+'S Curve Equation'!$B$13)*'S Curve Equation'!$B$14</f>
        <v>0.17990807455948324</v>
      </c>
      <c r="G138" s="34">
        <f>(1/(1+EXP(('S Curve Equation'!$B$11-G93*'S Curve Equation'!$B$12)*'S Curve Equation'!$B$10))+'S Curve Equation'!$B$13)*'S Curve Equation'!$B$14</f>
        <v>0.18191457960446589</v>
      </c>
      <c r="H138" s="34">
        <f>(1/(1+EXP(('S Curve Equation'!$B$11-H93*'S Curve Equation'!$B$12)*'S Curve Equation'!$B$10))+'S Curve Equation'!$B$13)*'S Curve Equation'!$B$14</f>
        <v>0.18449100017101297</v>
      </c>
      <c r="I138" s="34">
        <f>(1/(1+EXP(('S Curve Equation'!$B$11-I93*'S Curve Equation'!$B$12)*'S Curve Equation'!$B$10))+'S Curve Equation'!$B$13)*'S Curve Equation'!$B$14</f>
        <v>0.18640753594689571</v>
      </c>
      <c r="J138" s="34">
        <f>(1/(1+EXP(('S Curve Equation'!$B$11-J93*'S Curve Equation'!$B$12)*'S Curve Equation'!$B$10))+'S Curve Equation'!$B$13)*'S Curve Equation'!$B$14</f>
        <v>0.1877113987772687</v>
      </c>
      <c r="K138" s="34">
        <f>(1/(1+EXP(('S Curve Equation'!$B$11-K93*'S Curve Equation'!$B$12)*'S Curve Equation'!$B$10))+'S Curve Equation'!$B$13)*'S Curve Equation'!$B$14</f>
        <v>0.18911280147402593</v>
      </c>
      <c r="L138" s="34">
        <f>(1/(1+EXP(('S Curve Equation'!$B$11-L93*'S Curve Equation'!$B$12)*'S Curve Equation'!$B$10))+'S Curve Equation'!$B$13)*'S Curve Equation'!$B$14</f>
        <v>0.19182299625646837</v>
      </c>
      <c r="M138" s="34">
        <f>(1/(1+EXP(('S Curve Equation'!$B$11-M93*'S Curve Equation'!$B$12)*'S Curve Equation'!$B$10))+'S Curve Equation'!$B$13)*'S Curve Equation'!$B$14</f>
        <v>0.19380857708957314</v>
      </c>
      <c r="N138" s="34">
        <f>(1/(1+EXP(('S Curve Equation'!$B$11-N93*'S Curve Equation'!$B$12)*'S Curve Equation'!$B$10))+'S Curve Equation'!$B$13)*'S Curve Equation'!$B$14</f>
        <v>0.19579027640282423</v>
      </c>
      <c r="O138" s="34">
        <f>(1/(1+EXP(('S Curve Equation'!$B$11-O93*'S Curve Equation'!$B$12)*'S Curve Equation'!$B$10))+'S Curve Equation'!$B$13)*'S Curve Equation'!$B$14</f>
        <v>0.19776796221949067</v>
      </c>
      <c r="P138" s="34">
        <f>(1/(1+EXP(('S Curve Equation'!$B$11-P93*'S Curve Equation'!$B$12)*'S Curve Equation'!$B$10))+'S Curve Equation'!$B$13)*'S Curve Equation'!$B$14</f>
        <v>0.19974150627529211</v>
      </c>
      <c r="Q138" s="34">
        <f>(1/(1+EXP(('S Curve Equation'!$B$11-Q93*'S Curve Equation'!$B$12)*'S Curve Equation'!$B$10))+'S Curve Equation'!$B$13)*'S Curve Equation'!$B$14</f>
        <v>0.20171078396441303</v>
      </c>
      <c r="R138" s="34">
        <f>(1/(1+EXP(('S Curve Equation'!$B$11-R93*'S Curve Equation'!$B$12)*'S Curve Equation'!$B$10))+'S Curve Equation'!$B$13)*'S Curve Equation'!$B$14</f>
        <v>0.20367567428512945</v>
      </c>
      <c r="S138" s="34">
        <f>(1/(1+EXP(('S Curve Equation'!$B$11-S93*'S Curve Equation'!$B$12)*'S Curve Equation'!$B$10))+'S Curve Equation'!$B$13)*'S Curve Equation'!$B$14</f>
        <v>0.20563605978510274</v>
      </c>
      <c r="T138" s="34">
        <f>(1/(1+EXP(('S Curve Equation'!$B$11-T93*'S Curve Equation'!$B$12)*'S Curve Equation'!$B$10))+'S Curve Equation'!$B$13)*'S Curve Equation'!$B$14</f>
        <v>0.20759182650642033</v>
      </c>
      <c r="U138" s="34">
        <f>(1/(1+EXP(('S Curve Equation'!$B$11-U93*'S Curve Equation'!$B$12)*'S Curve Equation'!$B$10))+'S Curve Equation'!$B$13)*'S Curve Equation'!$B$14</f>
        <v>0.20954286393043145</v>
      </c>
      <c r="V138" s="34">
        <f>(1/(1+EXP(('S Curve Equation'!$B$11-V93*'S Curve Equation'!$B$12)*'S Curve Equation'!$B$10))+'S Curve Equation'!$B$13)*'S Curve Equation'!$B$14</f>
        <v>0.2114890649224421</v>
      </c>
      <c r="W138" s="34">
        <f>(1/(1+EXP(('S Curve Equation'!$B$11-W93*'S Curve Equation'!$B$12)*'S Curve Equation'!$B$10))+'S Curve Equation'!$B$13)*'S Curve Equation'!$B$14</f>
        <v>0.21343032567632603</v>
      </c>
      <c r="X138" s="34">
        <f>(1/(1+EXP(('S Curve Equation'!$B$11-X93*'S Curve Equation'!$B$12)*'S Curve Equation'!$B$10))+'S Curve Equation'!$B$13)*'S Curve Equation'!$B$14</f>
        <v>0.21536654565910118</v>
      </c>
      <c r="Y138" s="34">
        <f>(1/(1+EXP(('S Curve Equation'!$B$11-Y93*'S Curve Equation'!$B$12)*'S Curve Equation'!$B$10))+'S Curve Equation'!$B$13)*'S Curve Equation'!$B$14</f>
        <v>0.21729762755552348</v>
      </c>
      <c r="Z138" s="34">
        <f>(1/(1+EXP(('S Curve Equation'!$B$11-Z93*'S Curve Equation'!$B$12)*'S Curve Equation'!$B$10))+'S Curve Equation'!$B$13)*'S Curve Equation'!$B$14</f>
        <v>0.21922347721274443</v>
      </c>
      <c r="AA138" s="34">
        <f>(1/(1+EXP(('S Curve Equation'!$B$11-AA93*'S Curve Equation'!$B$12)*'S Curve Equation'!$B$10))+'S Curve Equation'!$B$13)*'S Curve Equation'!$B$14</f>
        <v>0.22114400358508066</v>
      </c>
      <c r="AB138" s="34">
        <f>(1/(1+EXP(('S Curve Equation'!$B$11-AB93*'S Curve Equation'!$B$12)*'S Curve Equation'!$B$10))+'S Curve Equation'!$B$13)*'S Curve Equation'!$B$14</f>
        <v>0.2230591186789333</v>
      </c>
      <c r="AC138" s="34">
        <f>(1/(1+EXP(('S Curve Equation'!$B$11-AC93*'S Curve Equation'!$B$12)*'S Curve Equation'!$B$10))+'S Curve Equation'!$B$13)*'S Curve Equation'!$B$14</f>
        <v>0.22496873749789997</v>
      </c>
      <c r="AD138" s="34">
        <f>(1/(1+EXP(('S Curve Equation'!$B$11-AD93*'S Curve Equation'!$B$12)*'S Curve Equation'!$B$10))+'S Curve Equation'!$B$13)*'S Curve Equation'!$B$14</f>
        <v>0.22687277798811689</v>
      </c>
      <c r="AE138" s="34">
        <f>(1/(1+EXP(('S Curve Equation'!$B$11-AE93*'S Curve Equation'!$B$12)*'S Curve Equation'!$B$10))+'S Curve Equation'!$B$13)*'S Curve Equation'!$B$14</f>
        <v>0.22877116098386921</v>
      </c>
      <c r="AF138" s="34">
        <f>(1/(1+EXP(('S Curve Equation'!$B$11-AF93*'S Curve Equation'!$B$12)*'S Curve Equation'!$B$10))+'S Curve Equation'!$B$13)*'S Curve Equation'!$B$14</f>
        <v>0.23066381015349779</v>
      </c>
    </row>
    <row r="139" spans="1:32" x14ac:dyDescent="0.2">
      <c r="A139" s="12" t="s">
        <v>94</v>
      </c>
      <c r="B139" s="34">
        <f>(1/(1+EXP(('S Curve Equation'!$B$11-B94*'S Curve Equation'!$B$12)*'S Curve Equation'!$B$10))+'S Curve Equation'!$B$13)*'S Curve Equation'!$B$14</f>
        <v>0.31372549019607837</v>
      </c>
      <c r="C139" s="34">
        <f>(1/(1+EXP(('S Curve Equation'!$B$11-C94*'S Curve Equation'!$B$12)*'S Curve Equation'!$B$10))+'S Curve Equation'!$B$13)*'S Curve Equation'!$B$14</f>
        <v>0.31667537276172647</v>
      </c>
      <c r="D139" s="34">
        <f>(1/(1+EXP(('S Curve Equation'!$B$11-D94*'S Curve Equation'!$B$12)*'S Curve Equation'!$B$10))+'S Curve Equation'!$B$13)*'S Curve Equation'!$B$14</f>
        <v>0.31892940587101509</v>
      </c>
      <c r="E139" s="34">
        <f>(1/(1+EXP(('S Curve Equation'!$B$11-E94*'S Curve Equation'!$B$12)*'S Curve Equation'!$B$10))+'S Curve Equation'!$B$13)*'S Curve Equation'!$B$14</f>
        <v>0.32150762807422961</v>
      </c>
      <c r="F139" s="34">
        <f>(1/(1+EXP(('S Curve Equation'!$B$11-F94*'S Curve Equation'!$B$12)*'S Curve Equation'!$B$10))+'S Curve Equation'!$B$13)*'S Curve Equation'!$B$14</f>
        <v>0.32439797028298201</v>
      </c>
      <c r="G139" s="34">
        <f>(1/(1+EXP(('S Curve Equation'!$B$11-G94*'S Curve Equation'!$B$12)*'S Curve Equation'!$B$10))+'S Curve Equation'!$B$13)*'S Curve Equation'!$B$14</f>
        <v>0.32693594411584037</v>
      </c>
      <c r="H139" s="34">
        <f>(1/(1+EXP(('S Curve Equation'!$B$11-H94*'S Curve Equation'!$B$12)*'S Curve Equation'!$B$10))+'S Curve Equation'!$B$13)*'S Curve Equation'!$B$14</f>
        <v>0.33017927761104116</v>
      </c>
      <c r="I139" s="34">
        <f>(1/(1+EXP(('S Curve Equation'!$B$11-I94*'S Curve Equation'!$B$12)*'S Curve Equation'!$B$10))+'S Curve Equation'!$B$13)*'S Curve Equation'!$B$14</f>
        <v>0.33258073359931783</v>
      </c>
      <c r="J139" s="34">
        <f>(1/(1+EXP(('S Curve Equation'!$B$11-J94*'S Curve Equation'!$B$12)*'S Curve Equation'!$B$10))+'S Curve Equation'!$B$13)*'S Curve Equation'!$B$14</f>
        <v>0.33420910332920278</v>
      </c>
      <c r="K139" s="34">
        <f>(1/(1+EXP(('S Curve Equation'!$B$11-K94*'S Curve Equation'!$B$12)*'S Curve Equation'!$B$10))+'S Curve Equation'!$B$13)*'S Curve Equation'!$B$14</f>
        <v>0.33595445729467899</v>
      </c>
      <c r="L139" s="34">
        <f>(1/(1+EXP(('S Curve Equation'!$B$11-L94*'S Curve Equation'!$B$12)*'S Curve Equation'!$B$10))+'S Curve Equation'!$B$13)*'S Curve Equation'!$B$14</f>
        <v>0.33931575904427175</v>
      </c>
      <c r="M139" s="34">
        <f>(1/(1+EXP(('S Curve Equation'!$B$11-M94*'S Curve Equation'!$B$12)*'S Curve Equation'!$B$10))+'S Curve Equation'!$B$13)*'S Curve Equation'!$B$14</f>
        <v>0.34176671893198773</v>
      </c>
      <c r="N139" s="34">
        <f>(1/(1+EXP(('S Curve Equation'!$B$11-N94*'S Curve Equation'!$B$12)*'S Curve Equation'!$B$10))+'S Curve Equation'!$B$13)*'S Curve Equation'!$B$14</f>
        <v>0.34420318274580136</v>
      </c>
      <c r="O139" s="34">
        <f>(1/(1+EXP(('S Curve Equation'!$B$11-O94*'S Curve Equation'!$B$12)*'S Curve Equation'!$B$10))+'S Curve Equation'!$B$13)*'S Curve Equation'!$B$14</f>
        <v>0.34662514496536589</v>
      </c>
      <c r="P139" s="34">
        <f>(1/(1+EXP(('S Curve Equation'!$B$11-P94*'S Curve Equation'!$B$12)*'S Curve Equation'!$B$10))+'S Curve Equation'!$B$13)*'S Curve Equation'!$B$14</f>
        <v>0.3490326041464949</v>
      </c>
      <c r="Q139" s="34">
        <f>(1/(1+EXP(('S Curve Equation'!$B$11-Q94*'S Curve Equation'!$B$12)*'S Curve Equation'!$B$10))+'S Curve Equation'!$B$13)*'S Curve Equation'!$B$14</f>
        <v>0.35142556277519926</v>
      </c>
      <c r="R139" s="34">
        <f>(1/(1+EXP(('S Curve Equation'!$B$11-R94*'S Curve Equation'!$B$12)*'S Curve Equation'!$B$10))+'S Curve Equation'!$B$13)*'S Curve Equation'!$B$14</f>
        <v>0.35380402712525805</v>
      </c>
      <c r="S139" s="34">
        <f>(1/(1+EXP(('S Curve Equation'!$B$11-S94*'S Curve Equation'!$B$12)*'S Curve Equation'!$B$10))+'S Curve Equation'!$B$13)*'S Curve Equation'!$B$14</f>
        <v>0.35616800711927665</v>
      </c>
      <c r="T139" s="34">
        <f>(1/(1+EXP(('S Curve Equation'!$B$11-T94*'S Curve Equation'!$B$12)*'S Curve Equation'!$B$10))+'S Curve Equation'!$B$13)*'S Curve Equation'!$B$14</f>
        <v>0.35851751619321393</v>
      </c>
      <c r="U139" s="34">
        <f>(1/(1+EXP(('S Curve Equation'!$B$11-U94*'S Curve Equation'!$B$12)*'S Curve Equation'!$B$10))+'S Curve Equation'!$B$13)*'S Curve Equation'!$B$14</f>
        <v>0.36085257116432079</v>
      </c>
      <c r="V139" s="34">
        <f>(1/(1+EXP(('S Curve Equation'!$B$11-V94*'S Curve Equation'!$B$12)*'S Curve Equation'!$B$10))+'S Curve Equation'!$B$13)*'S Curve Equation'!$B$14</f>
        <v>0.36317319210245741</v>
      </c>
      <c r="W139" s="34">
        <f>(1/(1+EXP(('S Curve Equation'!$B$11-W94*'S Curve Equation'!$B$12)*'S Curve Equation'!$B$10))+'S Curve Equation'!$B$13)*'S Curve Equation'!$B$14</f>
        <v>0.36547940220474462</v>
      </c>
      <c r="X139" s="34">
        <f>(1/(1+EXP(('S Curve Equation'!$B$11-X94*'S Curve Equation'!$B$12)*'S Curve Equation'!$B$10))+'S Curve Equation'!$B$13)*'S Curve Equation'!$B$14</f>
        <v>0.36777122767350151</v>
      </c>
      <c r="Y139" s="34">
        <f>(1/(1+EXP(('S Curve Equation'!$B$11-Y94*'S Curve Equation'!$B$12)*'S Curve Equation'!$B$10))+'S Curve Equation'!$B$13)*'S Curve Equation'!$B$14</f>
        <v>0.37004869759742126</v>
      </c>
      <c r="Z139" s="34">
        <f>(1/(1+EXP(('S Curve Equation'!$B$11-Z94*'S Curve Equation'!$B$12)*'S Curve Equation'!$B$10))+'S Curve Equation'!$B$13)*'S Curve Equation'!$B$14</f>
        <v>0.37231184383593668</v>
      </c>
      <c r="AA139" s="34">
        <f>(1/(1+EXP(('S Curve Equation'!$B$11-AA94*'S Curve Equation'!$B$12)*'S Curve Equation'!$B$10))+'S Curve Equation'!$B$13)*'S Curve Equation'!$B$14</f>
        <v>0.37456070090672644</v>
      </c>
      <c r="AB139" s="34">
        <f>(1/(1+EXP(('S Curve Equation'!$B$11-AB94*'S Curve Equation'!$B$12)*'S Curve Equation'!$B$10))+'S Curve Equation'!$B$13)*'S Curve Equation'!$B$14</f>
        <v>0.37679530587630711</v>
      </c>
      <c r="AC139" s="34">
        <f>(1/(1+EXP(('S Curve Equation'!$B$11-AC94*'S Curve Equation'!$B$12)*'S Curve Equation'!$B$10))+'S Curve Equation'!$B$13)*'S Curve Equation'!$B$14</f>
        <v>0.37901569825365944</v>
      </c>
      <c r="AD139" s="34">
        <f>(1/(1+EXP(('S Curve Equation'!$B$11-AD94*'S Curve Equation'!$B$12)*'S Curve Equation'!$B$10))+'S Curve Equation'!$B$13)*'S Curve Equation'!$B$14</f>
        <v>0.38122191988683518</v>
      </c>
      <c r="AE139" s="34">
        <f>(1/(1+EXP(('S Curve Equation'!$B$11-AE94*'S Curve Equation'!$B$12)*'S Curve Equation'!$B$10))+'S Curve Equation'!$B$13)*'S Curve Equation'!$B$14</f>
        <v>0.38341401486249299</v>
      </c>
      <c r="AF139" s="34">
        <f>(1/(1+EXP(('S Curve Equation'!$B$11-AF94*'S Curve Equation'!$B$12)*'S Curve Equation'!$B$10))+'S Curve Equation'!$B$13)*'S Curve Equation'!$B$14</f>
        <v>0.38559202940830295</v>
      </c>
    </row>
    <row r="140" spans="1:32" x14ac:dyDescent="0.2">
      <c r="A140" s="12" t="s">
        <v>93</v>
      </c>
      <c r="B140" s="34">
        <f>(1/(1+EXP(('S Curve Equation'!$B$11-B95*'S Curve Equation'!$B$12)*'S Curve Equation'!$B$10))+'S Curve Equation'!$B$13)*'S Curve Equation'!$B$14</f>
        <v>0.2989690721649485</v>
      </c>
      <c r="C140" s="34">
        <f>(1/(1+EXP(('S Curve Equation'!$B$11-C95*'S Curve Equation'!$B$12)*'S Curve Equation'!$B$10))+'S Curve Equation'!$B$13)*'S Curve Equation'!$B$14</f>
        <v>0.30188205363159393</v>
      </c>
      <c r="D140" s="34">
        <f>(1/(1+EXP(('S Curve Equation'!$B$11-D95*'S Curve Equation'!$B$12)*'S Curve Equation'!$B$10))+'S Curve Equation'!$B$13)*'S Curve Equation'!$B$14</f>
        <v>0.30410877216045418</v>
      </c>
      <c r="E140" s="34">
        <f>(1/(1+EXP(('S Curve Equation'!$B$11-E95*'S Curve Equation'!$B$12)*'S Curve Equation'!$B$10))+'S Curve Equation'!$B$13)*'S Curve Equation'!$B$14</f>
        <v>0.30665668434407406</v>
      </c>
      <c r="F140" s="34">
        <f>(1/(1+EXP(('S Curve Equation'!$B$11-F95*'S Curve Equation'!$B$12)*'S Curve Equation'!$B$10))+'S Curve Equation'!$B$13)*'S Curve Equation'!$B$14</f>
        <v>0.30951422654987809</v>
      </c>
      <c r="G140" s="34">
        <f>(1/(1+EXP(('S Curve Equation'!$B$11-G95*'S Curve Equation'!$B$12)*'S Curve Equation'!$B$10))+'S Curve Equation'!$B$13)*'S Curve Equation'!$B$14</f>
        <v>0.3120244230477352</v>
      </c>
      <c r="H140" s="34">
        <f>(1/(1+EXP(('S Curve Equation'!$B$11-H95*'S Curve Equation'!$B$12)*'S Curve Equation'!$B$10))+'S Curve Equation'!$B$13)*'S Curve Equation'!$B$14</f>
        <v>0.31523364701123441</v>
      </c>
      <c r="I140" s="34">
        <f>(1/(1+EXP(('S Curve Equation'!$B$11-I95*'S Curve Equation'!$B$12)*'S Curve Equation'!$B$10))+'S Curve Equation'!$B$13)*'S Curve Equation'!$B$14</f>
        <v>0.31761084662918232</v>
      </c>
      <c r="J140" s="34">
        <f>(1/(1+EXP(('S Curve Equation'!$B$11-J95*'S Curve Equation'!$B$12)*'S Curve Equation'!$B$10))+'S Curve Equation'!$B$13)*'S Curve Equation'!$B$14</f>
        <v>0.31922325073698293</v>
      </c>
      <c r="K140" s="34">
        <f>(1/(1+EXP(('S Curve Equation'!$B$11-K95*'S Curve Equation'!$B$12)*'S Curve Equation'!$B$10))+'S Curve Equation'!$B$13)*'S Curve Equation'!$B$14</f>
        <v>0.32095192343897938</v>
      </c>
      <c r="L140" s="34">
        <f>(1/(1+EXP(('S Curve Equation'!$B$11-L95*'S Curve Equation'!$B$12)*'S Curve Equation'!$B$10))+'S Curve Equation'!$B$13)*'S Curve Equation'!$B$14</f>
        <v>0.32428235282584777</v>
      </c>
      <c r="M140" s="34">
        <f>(1/(1+EXP(('S Curve Equation'!$B$11-M95*'S Curve Equation'!$B$12)*'S Curve Equation'!$B$10))+'S Curve Equation'!$B$13)*'S Curve Equation'!$B$14</f>
        <v>0.32671183795104314</v>
      </c>
      <c r="N140" s="34">
        <f>(1/(1+EXP(('S Curve Equation'!$B$11-N95*'S Curve Equation'!$B$12)*'S Curve Equation'!$B$10))+'S Curve Equation'!$B$13)*'S Curve Equation'!$B$14</f>
        <v>0.32912781696926252</v>
      </c>
      <c r="O140" s="34">
        <f>(1/(1+EXP(('S Curve Equation'!$B$11-O95*'S Curve Equation'!$B$12)*'S Curve Equation'!$B$10))+'S Curve Equation'!$B$13)*'S Curve Equation'!$B$14</f>
        <v>0.331530266082182</v>
      </c>
      <c r="P140" s="34">
        <f>(1/(1+EXP(('S Curve Equation'!$B$11-P95*'S Curve Equation'!$B$12)*'S Curve Equation'!$B$10))+'S Curve Equation'!$B$13)*'S Curve Equation'!$B$14</f>
        <v>0.33391916574342589</v>
      </c>
      <c r="Q140" s="34">
        <f>(1/(1+EXP(('S Curve Equation'!$B$11-Q95*'S Curve Equation'!$B$12)*'S Curve Equation'!$B$10))+'S Curve Equation'!$B$13)*'S Curve Equation'!$B$14</f>
        <v>0.33629450051775672</v>
      </c>
      <c r="R140" s="34">
        <f>(1/(1+EXP(('S Curve Equation'!$B$11-R95*'S Curve Equation'!$B$12)*'S Curve Equation'!$B$10))+'S Curve Equation'!$B$13)*'S Curve Equation'!$B$14</f>
        <v>0.33865625894336826</v>
      </c>
      <c r="S140" s="34">
        <f>(1/(1+EXP(('S Curve Equation'!$B$11-S95*'S Curve Equation'!$B$12)*'S Curve Equation'!$B$10))+'S Curve Equation'!$B$13)*'S Curve Equation'!$B$14</f>
        <v>0.34100443339724823</v>
      </c>
      <c r="T140" s="34">
        <f>(1/(1+EXP(('S Curve Equation'!$B$11-T95*'S Curve Equation'!$B$12)*'S Curve Equation'!$B$10))+'S Curve Equation'!$B$13)*'S Curve Equation'!$B$14</f>
        <v>0.34333901996361577</v>
      </c>
      <c r="U140" s="34">
        <f>(1/(1+EXP(('S Curve Equation'!$B$11-U95*'S Curve Equation'!$B$12)*'S Curve Equation'!$B$10))+'S Curve Equation'!$B$13)*'S Curve Equation'!$B$14</f>
        <v>0.34566001830539017</v>
      </c>
      <c r="V140" s="34">
        <f>(1/(1+EXP(('S Curve Equation'!$B$11-V95*'S Curve Equation'!$B$12)*'S Curve Equation'!$B$10))+'S Curve Equation'!$B$13)*'S Curve Equation'!$B$14</f>
        <v>0.34796743153867699</v>
      </c>
      <c r="W140" s="34">
        <f>(1/(1+EXP(('S Curve Equation'!$B$11-W95*'S Curve Equation'!$B$12)*'S Curve Equation'!$B$10))+'S Curve Equation'!$B$13)*'S Curve Equation'!$B$14</f>
        <v>0.35026126611024355</v>
      </c>
      <c r="X140" s="34">
        <f>(1/(1+EXP(('S Curve Equation'!$B$11-X95*'S Curve Equation'!$B$12)*'S Curve Equation'!$B$10))+'S Curve Equation'!$B$13)*'S Curve Equation'!$B$14</f>
        <v>0.35254153167795099</v>
      </c>
      <c r="Y140" s="34">
        <f>(1/(1+EXP(('S Curve Equation'!$B$11-Y95*'S Curve Equation'!$B$12)*'S Curve Equation'!$B$10))+'S Curve Equation'!$B$13)*'S Curve Equation'!$B$14</f>
        <v>0.3548082409941104</v>
      </c>
      <c r="Z140" s="34">
        <f>(1/(1+EXP(('S Curve Equation'!$B$11-Z95*'S Curve Equation'!$B$12)*'S Curve Equation'!$B$10))+'S Curve Equation'!$B$13)*'S Curve Equation'!$B$14</f>
        <v>0.3570614097917319</v>
      </c>
      <c r="AA140" s="34">
        <f>(1/(1+EXP(('S Curve Equation'!$B$11-AA95*'S Curve Equation'!$B$12)*'S Curve Equation'!$B$10))+'S Curve Equation'!$B$13)*'S Curve Equation'!$B$14</f>
        <v>0.3593010566736296</v>
      </c>
      <c r="AB140" s="34">
        <f>(1/(1+EXP(('S Curve Equation'!$B$11-AB95*'S Curve Equation'!$B$12)*'S Curve Equation'!$B$10))+'S Curve Equation'!$B$13)*'S Curve Equation'!$B$14</f>
        <v>0.36152720300434271</v>
      </c>
      <c r="AC140" s="34">
        <f>(1/(1+EXP(('S Curve Equation'!$B$11-AC95*'S Curve Equation'!$B$12)*'S Curve Equation'!$B$10))+'S Curve Equation'!$B$13)*'S Curve Equation'!$B$14</f>
        <v>0.36373987280483555</v>
      </c>
      <c r="AD140" s="34">
        <f>(1/(1+EXP(('S Curve Equation'!$B$11-AD95*'S Curve Equation'!$B$12)*'S Curve Equation'!$B$10))+'S Curve Equation'!$B$13)*'S Curve Equation'!$B$14</f>
        <v>0.36593909264993368</v>
      </c>
      <c r="AE140" s="34">
        <f>(1/(1+EXP(('S Curve Equation'!$B$11-AE95*'S Curve Equation'!$B$12)*'S Curve Equation'!$B$10))+'S Curve Equation'!$B$13)*'S Curve Equation'!$B$14</f>
        <v>0.36812489156846162</v>
      </c>
      <c r="AF140" s="34">
        <f>(1/(1+EXP(('S Curve Equation'!$B$11-AF95*'S Curve Equation'!$B$12)*'S Curve Equation'!$B$10))+'S Curve Equation'!$B$13)*'S Curve Equation'!$B$14</f>
        <v>0.37029730094602903</v>
      </c>
    </row>
    <row r="141" spans="1:32" x14ac:dyDescent="0.2">
      <c r="A141" s="12" t="s">
        <v>28</v>
      </c>
      <c r="B141" s="34">
        <f>(1/(1+EXP(('S Curve Equation'!$B$11-B96*'S Curve Equation'!$B$12)*'S Curve Equation'!$B$10))+'S Curve Equation'!$B$13)*'S Curve Equation'!$B$14</f>
        <v>0.22891566265060234</v>
      </c>
      <c r="C141" s="34">
        <f>(1/(1+EXP(('S Curve Equation'!$B$11-C96*'S Curve Equation'!$B$12)*'S Curve Equation'!$B$10))+'S Curve Equation'!$B$13)*'S Curve Equation'!$B$14</f>
        <v>0.2315581673097358</v>
      </c>
      <c r="D141" s="34">
        <f>(1/(1+EXP(('S Curve Equation'!$B$11-D96*'S Curve Equation'!$B$12)*'S Curve Equation'!$B$10))+'S Curve Equation'!$B$13)*'S Curve Equation'!$B$14</f>
        <v>0.23358224579300529</v>
      </c>
      <c r="E141" s="34">
        <f>(1/(1+EXP(('S Curve Equation'!$B$11-E96*'S Curve Equation'!$B$12)*'S Curve Equation'!$B$10))+'S Curve Equation'!$B$13)*'S Curve Equation'!$B$14</f>
        <v>0.23590265596470567</v>
      </c>
      <c r="F141" s="34">
        <f>(1/(1+EXP(('S Curve Equation'!$B$11-F96*'S Curve Equation'!$B$12)*'S Curve Equation'!$B$10))+'S Curve Equation'!$B$13)*'S Curve Equation'!$B$14</f>
        <v>0.23851058663494676</v>
      </c>
      <c r="G141" s="34">
        <f>(1/(1+EXP(('S Curve Equation'!$B$11-G96*'S Curve Equation'!$B$12)*'S Curve Equation'!$B$10))+'S Curve Equation'!$B$13)*'S Curve Equation'!$B$14</f>
        <v>0.24080633527818415</v>
      </c>
      <c r="H141" s="34">
        <f>(1/(1+EXP(('S Curve Equation'!$B$11-H96*'S Curve Equation'!$B$12)*'S Curve Equation'!$B$10))+'S Curve Equation'!$B$13)*'S Curve Equation'!$B$14</f>
        <v>0.24374795083290035</v>
      </c>
      <c r="I141" s="34">
        <f>(1/(1+EXP(('S Curve Equation'!$B$11-I96*'S Curve Equation'!$B$12)*'S Curve Equation'!$B$10))+'S Curve Equation'!$B$13)*'S Curve Equation'!$B$14</f>
        <v>0.24593165927269789</v>
      </c>
      <c r="J141" s="34">
        <f>(1/(1+EXP(('S Curve Equation'!$B$11-J96*'S Curve Equation'!$B$12)*'S Curve Equation'!$B$10))+'S Curve Equation'!$B$13)*'S Curve Equation'!$B$14</f>
        <v>0.24741511372469541</v>
      </c>
      <c r="K141" s="34">
        <f>(1/(1+EXP(('S Curve Equation'!$B$11-K96*'S Curve Equation'!$B$12)*'S Curve Equation'!$B$10))+'S Curve Equation'!$B$13)*'S Curve Equation'!$B$14</f>
        <v>0.24900759324244998</v>
      </c>
      <c r="L141" s="34">
        <f>(1/(1+EXP(('S Curve Equation'!$B$11-L96*'S Curve Equation'!$B$12)*'S Curve Equation'!$B$10))+'S Curve Equation'!$B$13)*'S Curve Equation'!$B$14</f>
        <v>0.25208162205844237</v>
      </c>
      <c r="M141" s="34">
        <f>(1/(1+EXP(('S Curve Equation'!$B$11-M96*'S Curve Equation'!$B$12)*'S Curve Equation'!$B$10))+'S Curve Equation'!$B$13)*'S Curve Equation'!$B$14</f>
        <v>0.25432903271894269</v>
      </c>
      <c r="N141" s="34">
        <f>(1/(1+EXP(('S Curve Equation'!$B$11-N96*'S Curve Equation'!$B$12)*'S Curve Equation'!$B$10))+'S Curve Equation'!$B$13)*'S Curve Equation'!$B$14</f>
        <v>0.25656809630206495</v>
      </c>
      <c r="O141" s="34">
        <f>(1/(1+EXP(('S Curve Equation'!$B$11-O96*'S Curve Equation'!$B$12)*'S Curve Equation'!$B$10))+'S Curve Equation'!$B$13)*'S Curve Equation'!$B$14</f>
        <v>0.25879871558829382</v>
      </c>
      <c r="P141" s="34">
        <f>(1/(1+EXP(('S Curve Equation'!$B$11-P96*'S Curve Equation'!$B$12)*'S Curve Equation'!$B$10))+'S Curve Equation'!$B$13)*'S Curve Equation'!$B$14</f>
        <v>0.26102079777337406</v>
      </c>
      <c r="Q141" s="34">
        <f>(1/(1+EXP(('S Curve Equation'!$B$11-Q96*'S Curve Equation'!$B$12)*'S Curve Equation'!$B$10))+'S Curve Equation'!$B$13)*'S Curve Equation'!$B$14</f>
        <v>0.26323425436871722</v>
      </c>
      <c r="R141" s="34">
        <f>(1/(1+EXP(('S Curve Equation'!$B$11-R96*'S Curve Equation'!$B$12)*'S Curve Equation'!$B$10))+'S Curve Equation'!$B$13)*'S Curve Equation'!$B$14</f>
        <v>0.26543900110279145</v>
      </c>
      <c r="S141" s="34">
        <f>(1/(1+EXP(('S Curve Equation'!$B$11-S96*'S Curve Equation'!$B$12)*'S Curve Equation'!$B$10))+'S Curve Equation'!$B$13)*'S Curve Equation'!$B$14</f>
        <v>0.26763495782353164</v>
      </c>
      <c r="T141" s="34">
        <f>(1/(1+EXP(('S Curve Equation'!$B$11-T96*'S Curve Equation'!$B$12)*'S Curve Equation'!$B$10))+'S Curve Equation'!$B$13)*'S Curve Equation'!$B$14</f>
        <v>0.2698220484018351</v>
      </c>
      <c r="U141" s="34">
        <f>(1/(1+EXP(('S Curve Equation'!$B$11-U96*'S Curve Equation'!$B$12)*'S Curve Equation'!$B$10))+'S Curve Equation'!$B$13)*'S Curve Equation'!$B$14</f>
        <v>0.27200020063616653</v>
      </c>
      <c r="V141" s="34">
        <f>(1/(1+EXP(('S Curve Equation'!$B$11-V96*'S Curve Equation'!$B$12)*'S Curve Equation'!$B$10))+'S Curve Equation'!$B$13)*'S Curve Equation'!$B$14</f>
        <v>0.27416934615832211</v>
      </c>
      <c r="W141" s="34">
        <f>(1/(1+EXP(('S Curve Equation'!$B$11-W96*'S Curve Equation'!$B$12)*'S Curve Equation'!$B$10))+'S Curve Equation'!$B$13)*'S Curve Equation'!$B$14</f>
        <v>0.27632942034038532</v>
      </c>
      <c r="X141" s="34">
        <f>(1/(1+EXP(('S Curve Equation'!$B$11-X96*'S Curve Equation'!$B$12)*'S Curve Equation'!$B$10))+'S Curve Equation'!$B$13)*'S Curve Equation'!$B$14</f>
        <v>0.27848036220290528</v>
      </c>
      <c r="Y141" s="34">
        <f>(1/(1+EXP(('S Curve Equation'!$B$11-Y96*'S Curve Equation'!$B$12)*'S Curve Equation'!$B$10))+'S Curve Equation'!$B$13)*'S Curve Equation'!$B$14</f>
        <v>0.28062211432432527</v>
      </c>
      <c r="Z141" s="34">
        <f>(1/(1+EXP(('S Curve Equation'!$B$11-Z96*'S Curve Equation'!$B$12)*'S Curve Equation'!$B$10))+'S Curve Equation'!$B$13)*'S Curve Equation'!$B$14</f>
        <v>0.28275462275168728</v>
      </c>
      <c r="AA141" s="34">
        <f>(1/(1+EXP(('S Curve Equation'!$B$11-AA96*'S Curve Equation'!$B$12)*'S Curve Equation'!$B$10))+'S Curve Equation'!$B$13)*'S Curve Equation'!$B$14</f>
        <v>0.28487783691263791</v>
      </c>
      <c r="AB141" s="34">
        <f>(1/(1+EXP(('S Curve Equation'!$B$11-AB96*'S Curve Equation'!$B$12)*'S Curve Equation'!$B$10))+'S Curve Equation'!$B$13)*'S Curve Equation'!$B$14</f>
        <v>0.28699170952874892</v>
      </c>
      <c r="AC141" s="34">
        <f>(1/(1+EXP(('S Curve Equation'!$B$11-AC96*'S Curve Equation'!$B$12)*'S Curve Equation'!$B$10))+'S Curve Equation'!$B$13)*'S Curve Equation'!$B$14</f>
        <v>0.28909619653017266</v>
      </c>
      <c r="AD141" s="34">
        <f>(1/(1+EXP(('S Curve Equation'!$B$11-AD96*'S Curve Equation'!$B$12)*'S Curve Equation'!$B$10))+'S Curve Equation'!$B$13)*'S Curve Equation'!$B$14</f>
        <v>0.29119125697164655</v>
      </c>
      <c r="AE141" s="34">
        <f>(1/(1+EXP(('S Curve Equation'!$B$11-AE96*'S Curve Equation'!$B$12)*'S Curve Equation'!$B$10))+'S Curve Equation'!$B$13)*'S Curve Equation'!$B$14</f>
        <v>0.29327685294985911</v>
      </c>
      <c r="AF141" s="34">
        <f>(1/(1+EXP(('S Curve Equation'!$B$11-AF96*'S Curve Equation'!$B$12)*'S Curve Equation'!$B$10))+'S Curve Equation'!$B$13)*'S Curve Equation'!$B$14</f>
        <v>0.29535294952218355</v>
      </c>
    </row>
    <row r="142" spans="1:32" x14ac:dyDescent="0.2">
      <c r="A142" s="12" t="s">
        <v>29</v>
      </c>
      <c r="B142" s="34">
        <f>(1/(1+EXP(('S Curve Equation'!$B$11-B97*'S Curve Equation'!$B$12)*'S Curve Equation'!$B$10))+'S Curve Equation'!$B$13)*'S Curve Equation'!$B$14</f>
        <v>0.3117505995203837</v>
      </c>
      <c r="C142" s="34">
        <f>(1/(1+EXP(('S Curve Equation'!$B$11-C97*'S Curve Equation'!$B$12)*'S Curve Equation'!$B$10))+'S Curve Equation'!$B$13)*'S Curve Equation'!$B$14</f>
        <v>0.31469592813800595</v>
      </c>
      <c r="D142" s="34">
        <f>(1/(1+EXP(('S Curve Equation'!$B$11-D97*'S Curve Equation'!$B$12)*'S Curve Equation'!$B$10))+'S Curve Equation'!$B$13)*'S Curve Equation'!$B$14</f>
        <v>0.31694659952448317</v>
      </c>
      <c r="E142" s="34">
        <f>(1/(1+EXP(('S Curve Equation'!$B$11-E97*'S Curve Equation'!$B$12)*'S Curve Equation'!$B$10))+'S Curve Equation'!$B$13)*'S Curve Equation'!$B$14</f>
        <v>0.31952110128407751</v>
      </c>
      <c r="F142" s="34">
        <f>(1/(1+EXP(('S Curve Equation'!$B$11-F97*'S Curve Equation'!$B$12)*'S Curve Equation'!$B$10))+'S Curve Equation'!$B$13)*'S Curve Equation'!$B$14</f>
        <v>0.32240743028730223</v>
      </c>
      <c r="G142" s="34">
        <f>(1/(1+EXP(('S Curve Equation'!$B$11-G97*'S Curve Equation'!$B$12)*'S Curve Equation'!$B$10))+'S Curve Equation'!$B$13)*'S Curve Equation'!$B$14</f>
        <v>0.32494201696844827</v>
      </c>
      <c r="H142" s="34">
        <f>(1/(1+EXP(('S Curve Equation'!$B$11-H97*'S Curve Equation'!$B$12)*'S Curve Equation'!$B$10))+'S Curve Equation'!$B$13)*'S Curve Equation'!$B$14</f>
        <v>0.3281812072435828</v>
      </c>
      <c r="I142" s="34">
        <f>(1/(1+EXP(('S Curve Equation'!$B$11-I97*'S Curve Equation'!$B$12)*'S Curve Equation'!$B$10))+'S Curve Equation'!$B$13)*'S Curve Equation'!$B$14</f>
        <v>0.33057972883570308</v>
      </c>
      <c r="J142" s="34">
        <f>(1/(1+EXP(('S Curve Equation'!$B$11-J97*'S Curve Equation'!$B$12)*'S Curve Equation'!$B$10))+'S Curve Equation'!$B$13)*'S Curve Equation'!$B$14</f>
        <v>0.33220617312399603</v>
      </c>
      <c r="K142" s="34">
        <f>(1/(1+EXP(('S Curve Equation'!$B$11-K97*'S Curve Equation'!$B$12)*'S Curve Equation'!$B$10))+'S Curve Equation'!$B$13)*'S Curve Equation'!$B$14</f>
        <v>0.33394952084117674</v>
      </c>
      <c r="L142" s="34">
        <f>(1/(1+EXP(('S Curve Equation'!$B$11-L97*'S Curve Equation'!$B$12)*'S Curve Equation'!$B$10))+'S Curve Equation'!$B$13)*'S Curve Equation'!$B$14</f>
        <v>0.33730712590744083</v>
      </c>
      <c r="M142" s="34">
        <f>(1/(1+EXP(('S Curve Equation'!$B$11-M97*'S Curve Equation'!$B$12)*'S Curve Equation'!$B$10))+'S Curve Equation'!$B$13)*'S Curve Equation'!$B$14</f>
        <v>0.33975552836956191</v>
      </c>
      <c r="N142" s="34">
        <f>(1/(1+EXP(('S Curve Equation'!$B$11-N97*'S Curve Equation'!$B$12)*'S Curve Equation'!$B$10))+'S Curve Equation'!$B$13)*'S Curve Equation'!$B$14</f>
        <v>0.34218956479719653</v>
      </c>
      <c r="O142" s="34">
        <f>(1/(1+EXP(('S Curve Equation'!$B$11-O97*'S Curve Equation'!$B$12)*'S Curve Equation'!$B$10))+'S Curve Equation'!$B$13)*'S Curve Equation'!$B$14</f>
        <v>0.34460922718473208</v>
      </c>
      <c r="P142" s="34">
        <f>(1/(1+EXP(('S Curve Equation'!$B$11-P97*'S Curve Equation'!$B$12)*'S Curve Equation'!$B$10))+'S Curve Equation'!$B$13)*'S Curve Equation'!$B$14</f>
        <v>0.34701451162893193</v>
      </c>
      <c r="Q142" s="34">
        <f>(1/(1+EXP(('S Curve Equation'!$B$11-Q97*'S Curve Equation'!$B$12)*'S Curve Equation'!$B$10))+'S Curve Equation'!$B$13)*'S Curve Equation'!$B$14</f>
        <v>0.34940541818357601</v>
      </c>
      <c r="R142" s="34">
        <f>(1/(1+EXP(('S Curve Equation'!$B$11-R97*'S Curve Equation'!$B$12)*'S Curve Equation'!$B$10))+'S Curve Equation'!$B$13)*'S Curve Equation'!$B$14</f>
        <v>0.35178195071758256</v>
      </c>
      <c r="S142" s="34">
        <f>(1/(1+EXP(('S Curve Equation'!$B$11-S97*'S Curve Equation'!$B$12)*'S Curve Equation'!$B$10))+'S Curve Equation'!$B$13)*'S Curve Equation'!$B$14</f>
        <v>0.35414411677656132</v>
      </c>
      <c r="T142" s="34">
        <f>(1/(1+EXP(('S Curve Equation'!$B$11-T97*'S Curve Equation'!$B$12)*'S Curve Equation'!$B$10))+'S Curve Equation'!$B$13)*'S Curve Equation'!$B$14</f>
        <v>0.35649192744778352</v>
      </c>
      <c r="U142" s="34">
        <f>(1/(1+EXP(('S Curve Equation'!$B$11-U97*'S Curve Equation'!$B$12)*'S Curve Equation'!$B$10))+'S Curve Equation'!$B$13)*'S Curve Equation'!$B$14</f>
        <v>0.35882539722851464</v>
      </c>
      <c r="V142" s="34">
        <f>(1/(1+EXP(('S Curve Equation'!$B$11-V97*'S Curve Equation'!$B$12)*'S Curve Equation'!$B$10))+'S Curve Equation'!$B$13)*'S Curve Equation'!$B$14</f>
        <v>0.36114454389767847</v>
      </c>
      <c r="W142" s="34">
        <f>(1/(1+EXP(('S Curve Equation'!$B$11-W97*'S Curve Equation'!$B$12)*'S Curve Equation'!$B$10))+'S Curve Equation'!$B$13)*'S Curve Equation'!$B$14</f>
        <v>0.36344938839081031</v>
      </c>
      <c r="X142" s="34">
        <f>(1/(1+EXP(('S Curve Equation'!$B$11-X97*'S Curve Equation'!$B$12)*'S Curve Equation'!$B$10))+'S Curve Equation'!$B$13)*'S Curve Equation'!$B$14</f>
        <v>0.36573995467825493</v>
      </c>
      <c r="Y142" s="34">
        <f>(1/(1+EXP(('S Curve Equation'!$B$11-Y97*'S Curve Equation'!$B$12)*'S Curve Equation'!$B$10))+'S Curve Equation'!$B$13)*'S Curve Equation'!$B$14</f>
        <v>0.3680162696465607</v>
      </c>
      <c r="Z142" s="34">
        <f>(1/(1+EXP(('S Curve Equation'!$B$11-Z97*'S Curve Equation'!$B$12)*'S Curve Equation'!$B$10))+'S Curve Equation'!$B$13)*'S Curve Equation'!$B$14</f>
        <v>0.3702783629830258</v>
      </c>
      <c r="AA142" s="34">
        <f>(1/(1+EXP(('S Curve Equation'!$B$11-AA97*'S Curve Equation'!$B$12)*'S Curve Equation'!$B$10))+'S Curve Equation'!$B$13)*'S Curve Equation'!$B$14</f>
        <v>0.37252626706334835</v>
      </c>
      <c r="AB142" s="34">
        <f>(1/(1+EXP(('S Curve Equation'!$B$11-AB97*'S Curve Equation'!$B$12)*'S Curve Equation'!$B$10))+'S Curve Equation'!$B$13)*'S Curve Equation'!$B$14</f>
        <v>0.37476001684232885</v>
      </c>
      <c r="AC142" s="34">
        <f>(1/(1+EXP(('S Curve Equation'!$B$11-AC97*'S Curve Equation'!$B$12)*'S Curve Equation'!$B$10))+'S Curve Equation'!$B$13)*'S Curve Equation'!$B$14</f>
        <v>0.37697964974757225</v>
      </c>
      <c r="AD142" s="34">
        <f>(1/(1+EXP(('S Curve Equation'!$B$11-AD97*'S Curve Equation'!$B$12)*'S Curve Equation'!$B$10))+'S Curve Equation'!$B$13)*'S Curve Equation'!$B$14</f>
        <v>0.37918520557614105</v>
      </c>
      <c r="AE142" s="34">
        <f>(1/(1+EXP(('S Curve Equation'!$B$11-AE97*'S Curve Equation'!$B$12)*'S Curve Equation'!$B$10))+'S Curve Equation'!$B$13)*'S Curve Equation'!$B$14</f>
        <v>0.38137672639410813</v>
      </c>
      <c r="AF142" s="34">
        <f>(1/(1+EXP(('S Curve Equation'!$B$11-AF97*'S Curve Equation'!$B$12)*'S Curve Equation'!$B$10))+'S Curve Equation'!$B$13)*'S Curve Equation'!$B$14</f>
        <v>0.38355425643894958</v>
      </c>
    </row>
    <row r="143" spans="1:32" x14ac:dyDescent="0.2">
      <c r="A143" s="12" t="s">
        <v>30</v>
      </c>
      <c r="B143" s="34">
        <f>(1/(1+EXP(('S Curve Equation'!$B$11-B98*'S Curve Equation'!$B$12)*'S Curve Equation'!$B$10))+'S Curve Equation'!$B$13)*'S Curve Equation'!$B$14</f>
        <v>0.22636688809402139</v>
      </c>
      <c r="C143" s="34">
        <f>(1/(1+EXP(('S Curve Equation'!$B$11-C98*'S Curve Equation'!$B$12)*'S Curve Equation'!$B$10))+'S Curve Equation'!$B$13)*'S Curve Equation'!$B$14</f>
        <v>0.22899641204445978</v>
      </c>
      <c r="D143" s="34">
        <f>(1/(1+EXP(('S Curve Equation'!$B$11-D98*'S Curve Equation'!$B$12)*'S Curve Equation'!$B$10))+'S Curve Equation'!$B$13)*'S Curve Equation'!$B$14</f>
        <v>0.23101070794825429</v>
      </c>
      <c r="E143" s="34">
        <f>(1/(1+EXP(('S Curve Equation'!$B$11-E98*'S Curve Equation'!$B$12)*'S Curve Equation'!$B$10))+'S Curve Equation'!$B$13)*'S Curve Equation'!$B$14</f>
        <v>0.23332007355836223</v>
      </c>
      <c r="F143" s="34">
        <f>(1/(1+EXP(('S Curve Equation'!$B$11-F98*'S Curve Equation'!$B$12)*'S Curve Equation'!$B$10))+'S Curve Equation'!$B$13)*'S Curve Equation'!$B$14</f>
        <v>0.235915807147979</v>
      </c>
      <c r="G143" s="34">
        <f>(1/(1+EXP(('S Curve Equation'!$B$11-G98*'S Curve Equation'!$B$12)*'S Curve Equation'!$B$10))+'S Curve Equation'!$B$13)*'S Curve Equation'!$B$14</f>
        <v>0.2382010070446158</v>
      </c>
      <c r="H143" s="34">
        <f>(1/(1+EXP(('S Curve Equation'!$B$11-H98*'S Curve Equation'!$B$12)*'S Curve Equation'!$B$10))+'S Curve Equation'!$B$13)*'S Curve Equation'!$B$14</f>
        <v>0.24112936248844741</v>
      </c>
      <c r="I143" s="34">
        <f>(1/(1+EXP(('S Curve Equation'!$B$11-I98*'S Curve Equation'!$B$12)*'S Curve Equation'!$B$10))+'S Curve Equation'!$B$13)*'S Curve Equation'!$B$14</f>
        <v>0.24330341259474664</v>
      </c>
      <c r="J143" s="34">
        <f>(1/(1+EXP(('S Curve Equation'!$B$11-J98*'S Curve Equation'!$B$12)*'S Curve Equation'!$B$10))+'S Curve Equation'!$B$13)*'S Curve Equation'!$B$14</f>
        <v>0.24478039555308956</v>
      </c>
      <c r="K143" s="34">
        <f>(1/(1+EXP(('S Curve Equation'!$B$11-K98*'S Curve Equation'!$B$12)*'S Curve Equation'!$B$10))+'S Curve Equation'!$B$13)*'S Curve Equation'!$B$14</f>
        <v>0.24636600843870909</v>
      </c>
      <c r="L143" s="34">
        <f>(1/(1+EXP(('S Curve Equation'!$B$11-L98*'S Curve Equation'!$B$12)*'S Curve Equation'!$B$10))+'S Curve Equation'!$B$13)*'S Curve Equation'!$B$14</f>
        <v>0.24942701706041823</v>
      </c>
      <c r="M143" s="34">
        <f>(1/(1+EXP(('S Curve Equation'!$B$11-M98*'S Curve Equation'!$B$12)*'S Curve Equation'!$B$10))+'S Curve Equation'!$B$13)*'S Curve Equation'!$B$14</f>
        <v>0.25166510355267396</v>
      </c>
      <c r="N143" s="34">
        <f>(1/(1+EXP(('S Curve Equation'!$B$11-N98*'S Curve Equation'!$B$12)*'S Curve Equation'!$B$10))+'S Curve Equation'!$B$13)*'S Curve Equation'!$B$14</f>
        <v>0.25389504047604999</v>
      </c>
      <c r="O143" s="34">
        <f>(1/(1+EXP(('S Curve Equation'!$B$11-O98*'S Curve Equation'!$B$12)*'S Curve Equation'!$B$10))+'S Curve Equation'!$B$13)*'S Curve Equation'!$B$14</f>
        <v>0.25611672849416484</v>
      </c>
      <c r="P143" s="34">
        <f>(1/(1+EXP(('S Curve Equation'!$B$11-P98*'S Curve Equation'!$B$12)*'S Curve Equation'!$B$10))+'S Curve Equation'!$B$13)*'S Curve Equation'!$B$14</f>
        <v>0.25833007267028835</v>
      </c>
      <c r="Q143" s="34">
        <f>(1/(1+EXP(('S Curve Equation'!$B$11-Q98*'S Curve Equation'!$B$12)*'S Curve Equation'!$B$10))+'S Curve Equation'!$B$13)*'S Curve Equation'!$B$14</f>
        <v>0.26053498236964767</v>
      </c>
      <c r="R143" s="34">
        <f>(1/(1+EXP(('S Curve Equation'!$B$11-R98*'S Curve Equation'!$B$12)*'S Curve Equation'!$B$10))+'S Curve Equation'!$B$13)*'S Curve Equation'!$B$14</f>
        <v>0.2627313711626465</v>
      </c>
      <c r="S143" s="34">
        <f>(1/(1+EXP(('S Curve Equation'!$B$11-S98*'S Curve Equation'!$B$12)*'S Curve Equation'!$B$10))+'S Curve Equation'!$B$13)*'S Curve Equation'!$B$14</f>
        <v>0.26491915672903221</v>
      </c>
      <c r="T143" s="34">
        <f>(1/(1+EXP(('S Curve Equation'!$B$11-T98*'S Curve Equation'!$B$12)*'S Curve Equation'!$B$10))+'S Curve Equation'!$B$13)*'S Curve Equation'!$B$14</f>
        <v>0.26709826076308035</v>
      </c>
      <c r="U143" s="34">
        <f>(1/(1+EXP(('S Curve Equation'!$B$11-U98*'S Curve Equation'!$B$12)*'S Curve Equation'!$B$10))+'S Curve Equation'!$B$13)*'S Curve Equation'!$B$14</f>
        <v>0.26926860887982174</v>
      </c>
      <c r="V143" s="34">
        <f>(1/(1+EXP(('S Curve Equation'!$B$11-V98*'S Curve Equation'!$B$12)*'S Curve Equation'!$B$10))+'S Curve Equation'!$B$13)*'S Curve Equation'!$B$14</f>
        <v>0.27143013052236126</v>
      </c>
      <c r="W143" s="34">
        <f>(1/(1+EXP(('S Curve Equation'!$B$11-W98*'S Curve Equation'!$B$12)*'S Curve Equation'!$B$10))+'S Curve Equation'!$B$13)*'S Curve Equation'!$B$14</f>
        <v>0.27358275887032568</v>
      </c>
      <c r="X143" s="34">
        <f>(1/(1+EXP(('S Curve Equation'!$B$11-X98*'S Curve Equation'!$B$12)*'S Curve Equation'!$B$10))+'S Curve Equation'!$B$13)*'S Curve Equation'!$B$14</f>
        <v>0.27572643074947084</v>
      </c>
      <c r="Y143" s="34">
        <f>(1/(1+EXP(('S Curve Equation'!$B$11-Y98*'S Curve Equation'!$B$12)*'S Curve Equation'!$B$10))+'S Curve Equation'!$B$13)*'S Curve Equation'!$B$14</f>
        <v>0.2778610865424771</v>
      </c>
      <c r="Z143" s="34">
        <f>(1/(1+EXP(('S Curve Equation'!$B$11-Z98*'S Curve Equation'!$B$12)*'S Curve Equation'!$B$10))+'S Curve Equation'!$B$13)*'S Curve Equation'!$B$14</f>
        <v>0.27998667010096284</v>
      </c>
      <c r="AA143" s="34">
        <f>(1/(1+EXP(('S Curve Equation'!$B$11-AA98*'S Curve Equation'!$B$12)*'S Curve Equation'!$B$10))+'S Curve Equation'!$B$13)*'S Curve Equation'!$B$14</f>
        <v>0.28210312865873932</v>
      </c>
      <c r="AB143" s="34">
        <f>(1/(1+EXP(('S Curve Equation'!$B$11-AB98*'S Curve Equation'!$B$12)*'S Curve Equation'!$B$10))+'S Curve Equation'!$B$13)*'S Curve Equation'!$B$14</f>
        <v>0.28421041274632586</v>
      </c>
      <c r="AC143" s="34">
        <f>(1/(1+EXP(('S Curve Equation'!$B$11-AC98*'S Curve Equation'!$B$12)*'S Curve Equation'!$B$10))+'S Curve Equation'!$B$13)*'S Curve Equation'!$B$14</f>
        <v>0.28630847610674443</v>
      </c>
      <c r="AD143" s="34">
        <f>(1/(1+EXP(('S Curve Equation'!$B$11-AD98*'S Curve Equation'!$B$12)*'S Curve Equation'!$B$10))+'S Curve Equation'!$B$13)*'S Curve Equation'!$B$14</f>
        <v>0.28839727561260842</v>
      </c>
      <c r="AE143" s="34">
        <f>(1/(1+EXP(('S Curve Equation'!$B$11-AE98*'S Curve Equation'!$B$12)*'S Curve Equation'!$B$10))+'S Curve Equation'!$B$13)*'S Curve Equation'!$B$14</f>
        <v>0.29047677118452386</v>
      </c>
      <c r="AF143" s="34">
        <f>(1/(1+EXP(('S Curve Equation'!$B$11-AF98*'S Curve Equation'!$B$12)*'S Curve Equation'!$B$10))+'S Curve Equation'!$B$13)*'S Curve Equation'!$B$14</f>
        <v>0.29254692571080571</v>
      </c>
    </row>
    <row r="144" spans="1:32" x14ac:dyDescent="0.2">
      <c r="A144" s="12" t="s">
        <v>31</v>
      </c>
      <c r="B144" s="34">
        <f>(1/(1+EXP(('S Curve Equation'!$B$11-B99*'S Curve Equation'!$B$12)*'S Curve Equation'!$B$10))+'S Curve Equation'!$B$13)*'S Curve Equation'!$B$14</f>
        <v>0.20945945945945948</v>
      </c>
      <c r="C144" s="34">
        <f>(1/(1+EXP(('S Curve Equation'!$B$11-C99*'S Curve Equation'!$B$12)*'S Curve Equation'!$B$10))+'S Curve Equation'!$B$13)*'S Curve Equation'!$B$14</f>
        <v>0.21199693813938475</v>
      </c>
      <c r="D144" s="34">
        <f>(1/(1+EXP(('S Curve Equation'!$B$11-D99*'S Curve Equation'!$B$12)*'S Curve Equation'!$B$10))+'S Curve Equation'!$B$13)*'S Curve Equation'!$B$14</f>
        <v>0.21394177292173142</v>
      </c>
      <c r="E144" s="34">
        <f>(1/(1+EXP(('S Curve Equation'!$B$11-E99*'S Curve Equation'!$B$12)*'S Curve Equation'!$B$10))+'S Curve Equation'!$B$13)*'S Curve Equation'!$B$14</f>
        <v>0.21617261664776657</v>
      </c>
      <c r="F144" s="34">
        <f>(1/(1+EXP(('S Curve Equation'!$B$11-F99*'S Curve Equation'!$B$12)*'S Curve Equation'!$B$10))+'S Curve Equation'!$B$13)*'S Curve Equation'!$B$14</f>
        <v>0.21868150669176131</v>
      </c>
      <c r="G144" s="34">
        <f>(1/(1+EXP(('S Curve Equation'!$B$11-G99*'S Curve Equation'!$B$12)*'S Curve Equation'!$B$10))+'S Curve Equation'!$B$13)*'S Curve Equation'!$B$14</f>
        <v>0.22089148694597244</v>
      </c>
      <c r="H144" s="34">
        <f>(1/(1+EXP(('S Curve Equation'!$B$11-H99*'S Curve Equation'!$B$12)*'S Curve Equation'!$B$10))+'S Curve Equation'!$B$13)*'S Curve Equation'!$B$14</f>
        <v>0.2237251348800581</v>
      </c>
      <c r="I144" s="34">
        <f>(1/(1+EXP(('S Curve Equation'!$B$11-I99*'S Curve Equation'!$B$12)*'S Curve Equation'!$B$10))+'S Curve Equation'!$B$13)*'S Curve Equation'!$B$14</f>
        <v>0.22583008997361961</v>
      </c>
      <c r="J144" s="34">
        <f>(1/(1+EXP(('S Curve Equation'!$B$11-J99*'S Curve Equation'!$B$12)*'S Curve Equation'!$B$10))+'S Curve Equation'!$B$13)*'S Curve Equation'!$B$14</f>
        <v>0.22726072134374986</v>
      </c>
      <c r="K144" s="34">
        <f>(1/(1+EXP(('S Curve Equation'!$B$11-K99*'S Curve Equation'!$B$12)*'S Curve Equation'!$B$10))+'S Curve Equation'!$B$13)*'S Curve Equation'!$B$14</f>
        <v>0.22879710278549145</v>
      </c>
      <c r="L144" s="34">
        <f>(1/(1+EXP(('S Curve Equation'!$B$11-L99*'S Curve Equation'!$B$12)*'S Curve Equation'!$B$10))+'S Curve Equation'!$B$13)*'S Curve Equation'!$B$14</f>
        <v>0.23176461541896817</v>
      </c>
      <c r="M144" s="34">
        <f>(1/(1+EXP(('S Curve Equation'!$B$11-M99*'S Curve Equation'!$B$12)*'S Curve Equation'!$B$10))+'S Curve Equation'!$B$13)*'S Curve Equation'!$B$14</f>
        <v>0.23393562454367409</v>
      </c>
      <c r="N144" s="34">
        <f>(1/(1+EXP(('S Curve Equation'!$B$11-N99*'S Curve Equation'!$B$12)*'S Curve Equation'!$B$10))+'S Curve Equation'!$B$13)*'S Curve Equation'!$B$14</f>
        <v>0.23609980182303092</v>
      </c>
      <c r="O144" s="34">
        <f>(1/(1+EXP(('S Curve Equation'!$B$11-O99*'S Curve Equation'!$B$12)*'S Curve Equation'!$B$10))+'S Curve Equation'!$B$13)*'S Curve Equation'!$B$14</f>
        <v>0.23825703511895424</v>
      </c>
      <c r="P144" s="34">
        <f>(1/(1+EXP(('S Curve Equation'!$B$11-P99*'S Curve Equation'!$B$12)*'S Curve Equation'!$B$10))+'S Curve Equation'!$B$13)*'S Curve Equation'!$B$14</f>
        <v>0.24040721655154634</v>
      </c>
      <c r="Q144" s="34">
        <f>(1/(1+EXP(('S Curve Equation'!$B$11-Q99*'S Curve Equation'!$B$12)*'S Curve Equation'!$B$10))+'S Curve Equation'!$B$13)*'S Curve Equation'!$B$14</f>
        <v>0.24255024241444736</v>
      </c>
      <c r="R144" s="34">
        <f>(1/(1+EXP(('S Curve Equation'!$B$11-R99*'S Curve Equation'!$B$12)*'S Curve Equation'!$B$10))+'S Curve Equation'!$B$13)*'S Curve Equation'!$B$14</f>
        <v>0.24468601309064028</v>
      </c>
      <c r="S144" s="34">
        <f>(1/(1+EXP(('S Curve Equation'!$B$11-S99*'S Curve Equation'!$B$12)*'S Curve Equation'!$B$10))+'S Curve Equation'!$B$13)*'S Curve Equation'!$B$14</f>
        <v>0.24681443296875871</v>
      </c>
      <c r="T144" s="34">
        <f>(1/(1+EXP(('S Curve Equation'!$B$11-T99*'S Curve Equation'!$B$12)*'S Curve Equation'!$B$10))+'S Curve Equation'!$B$13)*'S Curve Equation'!$B$14</f>
        <v>0.24893541035997221</v>
      </c>
      <c r="U144" s="34">
        <f>(1/(1+EXP(('S Curve Equation'!$B$11-U99*'S Curve Equation'!$B$12)*'S Curve Equation'!$B$10))+'S Curve Equation'!$B$13)*'S Curve Equation'!$B$14</f>
        <v>0.2510488574154815</v>
      </c>
      <c r="V144" s="34">
        <f>(1/(1+EXP(('S Curve Equation'!$B$11-V99*'S Curve Equation'!$B$12)*'S Curve Equation'!$B$10))+'S Curve Equation'!$B$13)*'S Curve Equation'!$B$14</f>
        <v>0.25315469004468705</v>
      </c>
      <c r="W144" s="34">
        <f>(1/(1+EXP(('S Curve Equation'!$B$11-W99*'S Curve Equation'!$B$12)*'S Curve Equation'!$B$10))+'S Curve Equation'!$B$13)*'S Curve Equation'!$B$14</f>
        <v>0.25525282783406977</v>
      </c>
      <c r="X144" s="34">
        <f>(1/(1+EXP(('S Curve Equation'!$B$11-X99*'S Curve Equation'!$B$12)*'S Curve Equation'!$B$10))+'S Curve Equation'!$B$13)*'S Curve Equation'!$B$14</f>
        <v>0.25734319396682948</v>
      </c>
      <c r="Y144" s="34">
        <f>(1/(1+EXP(('S Curve Equation'!$B$11-Y99*'S Curve Equation'!$B$12)*'S Curve Equation'!$B$10))+'S Curve Equation'!$B$13)*'S Curve Equation'!$B$14</f>
        <v>0.2594257151433158</v>
      </c>
      <c r="Z144" s="34">
        <f>(1/(1+EXP(('S Curve Equation'!$B$11-Z99*'S Curve Equation'!$B$12)*'S Curve Equation'!$B$10))+'S Curve Equation'!$B$13)*'S Curve Equation'!$B$14</f>
        <v>0.26150032150229158</v>
      </c>
      <c r="AA144" s="34">
        <f>(1/(1+EXP(('S Curve Equation'!$B$11-AA99*'S Curve Equation'!$B$12)*'S Curve Equation'!$B$10))+'S Curve Equation'!$B$13)*'S Curve Equation'!$B$14</f>
        <v>0.26356694654306062</v>
      </c>
      <c r="AB144" s="34">
        <f>(1/(1+EXP(('S Curve Equation'!$B$11-AB99*'S Curve Equation'!$B$12)*'S Curve Equation'!$B$10))+'S Curve Equation'!$B$13)*'S Curve Equation'!$B$14</f>
        <v>0.26562552704848896</v>
      </c>
      <c r="AC144" s="34">
        <f>(1/(1+EXP(('S Curve Equation'!$B$11-AC99*'S Curve Equation'!$B$12)*'S Curve Equation'!$B$10))+'S Curve Equation'!$B$13)*'S Curve Equation'!$B$14</f>
        <v>0.26767600300894551</v>
      </c>
      <c r="AD144" s="34">
        <f>(1/(1+EXP(('S Curve Equation'!$B$11-AD99*'S Curve Equation'!$B$12)*'S Curve Equation'!$B$10))+'S Curve Equation'!$B$13)*'S Curve Equation'!$B$14</f>
        <v>0.26971831754719061</v>
      </c>
      <c r="AE144" s="34">
        <f>(1/(1+EXP(('S Curve Equation'!$B$11-AE99*'S Curve Equation'!$B$12)*'S Curve Equation'!$B$10))+'S Curve Equation'!$B$13)*'S Curve Equation'!$B$14</f>
        <v>0.27175241684423429</v>
      </c>
      <c r="AF144" s="34">
        <f>(1/(1+EXP(('S Curve Equation'!$B$11-AF99*'S Curve Equation'!$B$12)*'S Curve Equation'!$B$10))+'S Curve Equation'!$B$13)*'S Curve Equation'!$B$14</f>
        <v>0.27377825006618089</v>
      </c>
    </row>
    <row r="145" spans="1:32" x14ac:dyDescent="0.2">
      <c r="A145" s="12" t="s">
        <v>32</v>
      </c>
      <c r="B145" s="34">
        <f>(1/(1+EXP(('S Curve Equation'!$B$11-B100*'S Curve Equation'!$B$12)*'S Curve Equation'!$B$10))+'S Curve Equation'!$B$13)*'S Curve Equation'!$B$14</f>
        <v>0.22558139534883714</v>
      </c>
      <c r="C145" s="34">
        <f>(1/(1+EXP(('S Curve Equation'!$B$11-C100*'S Curve Equation'!$B$12)*'S Curve Equation'!$B$10))+'S Curve Equation'!$B$13)*'S Curve Equation'!$B$14</f>
        <v>0.22820687213887217</v>
      </c>
      <c r="D145" s="34">
        <f>(1/(1+EXP(('S Curve Equation'!$B$11-D100*'S Curve Equation'!$B$12)*'S Curve Equation'!$B$10))+'S Curve Equation'!$B$13)*'S Curve Equation'!$B$14</f>
        <v>0.23021811728423683</v>
      </c>
      <c r="E145" s="34">
        <f>(1/(1+EXP(('S Curve Equation'!$B$11-E100*'S Curve Equation'!$B$12)*'S Curve Equation'!$B$10))+'S Curve Equation'!$B$13)*'S Curve Equation'!$B$14</f>
        <v>0.23252403780970463</v>
      </c>
      <c r="F145" s="34">
        <f>(1/(1+EXP(('S Curve Equation'!$B$11-F100*'S Curve Equation'!$B$12)*'S Curve Equation'!$B$10))+'S Curve Equation'!$B$13)*'S Curve Equation'!$B$14</f>
        <v>0.23511596583236707</v>
      </c>
      <c r="G145" s="34">
        <f>(1/(1+EXP(('S Curve Equation'!$B$11-G100*'S Curve Equation'!$B$12)*'S Curve Equation'!$B$10))+'S Curve Equation'!$B$13)*'S Curve Equation'!$B$14</f>
        <v>0.2373978735902883</v>
      </c>
      <c r="H145" s="34">
        <f>(1/(1+EXP(('S Curve Equation'!$B$11-H100*'S Curve Equation'!$B$12)*'S Curve Equation'!$B$10))+'S Curve Equation'!$B$13)*'S Curve Equation'!$B$14</f>
        <v>0.24032208952806558</v>
      </c>
      <c r="I145" s="34">
        <f>(1/(1+EXP(('S Curve Equation'!$B$11-I100*'S Curve Equation'!$B$12)*'S Curve Equation'!$B$10))+'S Curve Equation'!$B$13)*'S Curve Equation'!$B$14</f>
        <v>0.24249312365853101</v>
      </c>
      <c r="J145" s="34">
        <f>(1/(1+EXP(('S Curve Equation'!$B$11-J100*'S Curve Equation'!$B$12)*'S Curve Equation'!$B$10))+'S Curve Equation'!$B$13)*'S Curve Equation'!$B$14</f>
        <v>0.24396808536293099</v>
      </c>
      <c r="K145" s="34">
        <f>(1/(1+EXP(('S Curve Equation'!$B$11-K100*'S Curve Equation'!$B$12)*'S Curve Equation'!$B$10))+'S Curve Equation'!$B$13)*'S Curve Equation'!$B$14</f>
        <v>0.24555155319888769</v>
      </c>
      <c r="L145" s="34">
        <f>(1/(1+EXP(('S Curve Equation'!$B$11-L100*'S Curve Equation'!$B$12)*'S Curve Equation'!$B$10))+'S Curve Equation'!$B$13)*'S Curve Equation'!$B$14</f>
        <v>0.24860849335876867</v>
      </c>
      <c r="M145" s="34">
        <f>(1/(1+EXP(('S Curve Equation'!$B$11-M100*'S Curve Equation'!$B$12)*'S Curve Equation'!$B$10))+'S Curve Equation'!$B$13)*'S Curve Equation'!$B$14</f>
        <v>0.25084366536300762</v>
      </c>
      <c r="N145" s="34">
        <f>(1/(1+EXP(('S Curve Equation'!$B$11-N100*'S Curve Equation'!$B$12)*'S Curve Equation'!$B$10))+'S Curve Equation'!$B$13)*'S Curve Equation'!$B$14</f>
        <v>0.2530707487436234</v>
      </c>
      <c r="O145" s="34">
        <f>(1/(1+EXP(('S Curve Equation'!$B$11-O100*'S Curve Equation'!$B$12)*'S Curve Equation'!$B$10))+'S Curve Equation'!$B$13)*'S Curve Equation'!$B$14</f>
        <v>0.2552896435213613</v>
      </c>
      <c r="P145" s="34">
        <f>(1/(1+EXP(('S Curve Equation'!$B$11-P100*'S Curve Equation'!$B$12)*'S Curve Equation'!$B$10))+'S Curve Equation'!$B$13)*'S Curve Equation'!$B$14</f>
        <v>0.2575002541115029</v>
      </c>
      <c r="Q145" s="34">
        <f>(1/(1+EXP(('S Curve Equation'!$B$11-Q100*'S Curve Equation'!$B$12)*'S Curve Equation'!$B$10))+'S Curve Equation'!$B$13)*'S Curve Equation'!$B$14</f>
        <v>0.25970248922676203</v>
      </c>
      <c r="R145" s="34">
        <f>(1/(1+EXP(('S Curve Equation'!$B$11-R100*'S Curve Equation'!$B$12)*'S Curve Equation'!$B$10))+'S Curve Equation'!$B$13)*'S Curve Equation'!$B$14</f>
        <v>0.26189626178107167</v>
      </c>
      <c r="S145" s="34">
        <f>(1/(1+EXP(('S Curve Equation'!$B$11-S100*'S Curve Equation'!$B$12)*'S Curve Equation'!$B$10))+'S Curve Equation'!$B$13)*'S Curve Equation'!$B$14</f>
        <v>0.26408148879429627</v>
      </c>
      <c r="T145" s="34">
        <f>(1/(1+EXP(('S Curve Equation'!$B$11-T100*'S Curve Equation'!$B$12)*'S Curve Equation'!$B$10))+'S Curve Equation'!$B$13)*'S Curve Equation'!$B$14</f>
        <v>0.26625809129794209</v>
      </c>
      <c r="U145" s="34">
        <f>(1/(1+EXP(('S Curve Equation'!$B$11-U100*'S Curve Equation'!$B$12)*'S Curve Equation'!$B$10))+'S Curve Equation'!$B$13)*'S Curve Equation'!$B$14</f>
        <v>0.26842599424188757</v>
      </c>
      <c r="V145" s="34">
        <f>(1/(1+EXP(('S Curve Equation'!$B$11-V100*'S Curve Equation'!$B$12)*'S Curve Equation'!$B$10))+'S Curve Equation'!$B$13)*'S Curve Equation'!$B$14</f>
        <v>0.27058512640218696</v>
      </c>
      <c r="W145" s="34">
        <f>(1/(1+EXP(('S Curve Equation'!$B$11-W100*'S Curve Equation'!$B$12)*'S Curve Equation'!$B$10))+'S Curve Equation'!$B$13)*'S Curve Equation'!$B$14</f>
        <v>0.27273542028998166</v>
      </c>
      <c r="X145" s="34">
        <f>(1/(1+EXP(('S Curve Equation'!$B$11-X100*'S Curve Equation'!$B$12)*'S Curve Equation'!$B$10))+'S Curve Equation'!$B$13)*'S Curve Equation'!$B$14</f>
        <v>0.27487681206155279</v>
      </c>
      <c r="Y145" s="34">
        <f>(1/(1+EXP(('S Curve Equation'!$B$11-Y100*'S Curve Equation'!$B$12)*'S Curve Equation'!$B$10))+'S Curve Equation'!$B$13)*'S Curve Equation'!$B$14</f>
        <v>0.27700924142954297</v>
      </c>
      <c r="Z145" s="34">
        <f>(1/(1+EXP(('S Curve Equation'!$B$11-Z100*'S Curve Equation'!$B$12)*'S Curve Equation'!$B$10))+'S Curve Equation'!$B$13)*'S Curve Equation'!$B$14</f>
        <v>0.27913265157537764</v>
      </c>
      <c r="AA145" s="34">
        <f>(1/(1+EXP(('S Curve Equation'!$B$11-AA100*'S Curve Equation'!$B$12)*'S Curve Equation'!$B$10))+'S Curve Equation'!$B$13)*'S Curve Equation'!$B$14</f>
        <v>0.28124698906291001</v>
      </c>
      <c r="AB145" s="34">
        <f>(1/(1+EXP(('S Curve Equation'!$B$11-AB100*'S Curve Equation'!$B$12)*'S Curve Equation'!$B$10))+'S Curve Equation'!$B$13)*'S Curve Equation'!$B$14</f>
        <v>0.28335220375330994</v>
      </c>
      <c r="AC145" s="34">
        <f>(1/(1+EXP(('S Curve Equation'!$B$11-AC100*'S Curve Equation'!$B$12)*'S Curve Equation'!$B$10))+'S Curve Equation'!$B$13)*'S Curve Equation'!$B$14</f>
        <v>0.28544824872121283</v>
      </c>
      <c r="AD145" s="34">
        <f>(1/(1+EXP(('S Curve Equation'!$B$11-AD100*'S Curve Equation'!$B$12)*'S Curve Equation'!$B$10))+'S Curve Equation'!$B$13)*'S Curve Equation'!$B$14</f>
        <v>0.2875350801721494</v>
      </c>
      <c r="AE145" s="34">
        <f>(1/(1+EXP(('S Curve Equation'!$B$11-AE100*'S Curve Equation'!$B$12)*'S Curve Equation'!$B$10))+'S Curve Equation'!$B$13)*'S Curve Equation'!$B$14</f>
        <v>0.28961265736126979</v>
      </c>
      <c r="AF145" s="34">
        <f>(1/(1+EXP(('S Curve Equation'!$B$11-AF100*'S Curve Equation'!$B$12)*'S Curve Equation'!$B$10))+'S Curve Equation'!$B$13)*'S Curve Equation'!$B$14</f>
        <v>0.29168094251336862</v>
      </c>
    </row>
    <row r="146" spans="1:32" x14ac:dyDescent="0.2">
      <c r="A146" s="12" t="s">
        <v>33</v>
      </c>
      <c r="B146" s="34">
        <f>(1/(1+EXP(('S Curve Equation'!$B$11-B101*'S Curve Equation'!$B$12)*'S Curve Equation'!$B$10))+'S Curve Equation'!$B$13)*'S Curve Equation'!$B$14</f>
        <v>0.1997503121098626</v>
      </c>
      <c r="C146" s="34">
        <f>(1/(1+EXP(('S Curve Equation'!$B$11-C101*'S Curve Equation'!$B$12)*'S Curve Equation'!$B$10))+'S Curve Equation'!$B$13)*'S Curve Equation'!$B$14</f>
        <v>0.20223016496892954</v>
      </c>
      <c r="D146" s="34">
        <f>(1/(1+EXP(('S Curve Equation'!$B$11-D101*'S Curve Equation'!$B$12)*'S Curve Equation'!$B$10))+'S Curve Equation'!$B$13)*'S Curve Equation'!$B$14</f>
        <v>0.20413143957309315</v>
      </c>
      <c r="E146" s="34">
        <f>(1/(1+EXP(('S Curve Equation'!$B$11-E101*'S Curve Equation'!$B$12)*'S Curve Equation'!$B$10))+'S Curve Equation'!$B$13)*'S Curve Equation'!$B$14</f>
        <v>0.20631296253530643</v>
      </c>
      <c r="F146" s="34">
        <f>(1/(1+EXP(('S Curve Equation'!$B$11-F101*'S Curve Equation'!$B$12)*'S Curve Equation'!$B$10))+'S Curve Equation'!$B$13)*'S Curve Equation'!$B$14</f>
        <v>0.20876720477039337</v>
      </c>
      <c r="G146" s="34">
        <f>(1/(1+EXP(('S Curve Equation'!$B$11-G101*'S Curve Equation'!$B$12)*'S Curve Equation'!$B$10))+'S Curve Equation'!$B$13)*'S Curve Equation'!$B$14</f>
        <v>0.21092976387574819</v>
      </c>
      <c r="H146" s="34">
        <f>(1/(1+EXP(('S Curve Equation'!$B$11-H101*'S Curve Equation'!$B$12)*'S Curve Equation'!$B$10))+'S Curve Equation'!$B$13)*'S Curve Equation'!$B$14</f>
        <v>0.21370358435437042</v>
      </c>
      <c r="I146" s="34">
        <f>(1/(1+EXP(('S Curve Equation'!$B$11-I101*'S Curve Equation'!$B$12)*'S Curve Equation'!$B$10))+'S Curve Equation'!$B$13)*'S Curve Equation'!$B$14</f>
        <v>0.21576480375740309</v>
      </c>
      <c r="J146" s="34">
        <f>(1/(1+EXP(('S Curve Equation'!$B$11-J101*'S Curve Equation'!$B$12)*'S Curve Equation'!$B$10))+'S Curve Equation'!$B$13)*'S Curve Equation'!$B$14</f>
        <v>0.21716605262259642</v>
      </c>
      <c r="K146" s="34">
        <f>(1/(1+EXP(('S Curve Equation'!$B$11-K101*'S Curve Equation'!$B$12)*'S Curve Equation'!$B$10))+'S Curve Equation'!$B$13)*'S Curve Equation'!$B$14</f>
        <v>0.21867118723754986</v>
      </c>
      <c r="L146" s="34">
        <f>(1/(1+EXP(('S Curve Equation'!$B$11-L101*'S Curve Equation'!$B$12)*'S Curve Equation'!$B$10))+'S Curve Equation'!$B$13)*'S Curve Equation'!$B$14</f>
        <v>0.22157924519301905</v>
      </c>
      <c r="M146" s="34">
        <f>(1/(1+EXP(('S Curve Equation'!$B$11-M101*'S Curve Equation'!$B$12)*'S Curve Equation'!$B$10))+'S Curve Equation'!$B$13)*'S Curve Equation'!$B$14</f>
        <v>0.22370750442292894</v>
      </c>
      <c r="N146" s="34">
        <f>(1/(1+EXP(('S Curve Equation'!$B$11-N101*'S Curve Equation'!$B$12)*'S Curve Equation'!$B$10))+'S Curve Equation'!$B$13)*'S Curve Equation'!$B$14</f>
        <v>0.22582969140269948</v>
      </c>
      <c r="O146" s="34">
        <f>(1/(1+EXP(('S Curve Equation'!$B$11-O101*'S Curve Equation'!$B$12)*'S Curve Equation'!$B$10))+'S Curve Equation'!$B$13)*'S Curve Equation'!$B$14</f>
        <v>0.22794568768255227</v>
      </c>
      <c r="P146" s="34">
        <f>(1/(1+EXP(('S Curve Equation'!$B$11-P101*'S Curve Equation'!$B$12)*'S Curve Equation'!$B$10))+'S Curve Equation'!$B$13)*'S Curve Equation'!$B$14</f>
        <v>0.2300553789604069</v>
      </c>
      <c r="Q146" s="34">
        <f>(1/(1+EXP(('S Curve Equation'!$B$11-Q101*'S Curve Equation'!$B$12)*'S Curve Equation'!$B$10))+'S Curve Equation'!$B$13)*'S Curve Equation'!$B$14</f>
        <v>0.23215865500498392</v>
      </c>
      <c r="R146" s="34">
        <f>(1/(1+EXP(('S Curve Equation'!$B$11-R101*'S Curve Equation'!$B$12)*'S Curve Equation'!$B$10))+'S Curve Equation'!$B$13)*'S Curve Equation'!$B$14</f>
        <v>0.23425540957912147</v>
      </c>
      <c r="S146" s="34">
        <f>(1/(1+EXP(('S Curve Equation'!$B$11-S101*'S Curve Equation'!$B$12)*'S Curve Equation'!$B$10))+'S Curve Equation'!$B$13)*'S Curve Equation'!$B$14</f>
        <v>0.23634554036335451</v>
      </c>
      <c r="T146" s="34">
        <f>(1/(1+EXP(('S Curve Equation'!$B$11-T101*'S Curve Equation'!$B$12)*'S Curve Equation'!$B$10))+'S Curve Equation'!$B$13)*'S Curve Equation'!$B$14</f>
        <v>0.23842894887983604</v>
      </c>
      <c r="U146" s="34">
        <f>(1/(1+EXP(('S Curve Equation'!$B$11-U101*'S Curve Equation'!$B$12)*'S Curve Equation'!$B$10))+'S Curve Equation'!$B$13)*'S Curve Equation'!$B$14</f>
        <v>0.24050554041663769</v>
      </c>
      <c r="V146" s="34">
        <f>(1/(1+EXP(('S Curve Equation'!$B$11-V101*'S Curve Equation'!$B$12)*'S Curve Equation'!$B$10))+'S Curve Equation'!$B$13)*'S Curve Equation'!$B$14</f>
        <v>0.24257522395249451</v>
      </c>
      <c r="W146" s="34">
        <f>(1/(1+EXP(('S Curve Equation'!$B$11-W101*'S Curve Equation'!$B$12)*'S Curve Equation'!$B$10))+'S Curve Equation'!$B$13)*'S Curve Equation'!$B$14</f>
        <v>0.24463791208203903</v>
      </c>
      <c r="X146" s="34">
        <f>(1/(1+EXP(('S Curve Equation'!$B$11-X101*'S Curve Equation'!$B$12)*'S Curve Equation'!$B$10))+'S Curve Equation'!$B$13)*'S Curve Equation'!$B$14</f>
        <v>0.24669352094157138</v>
      </c>
      <c r="Y146" s="34">
        <f>(1/(1+EXP(('S Curve Equation'!$B$11-Y101*'S Curve Equation'!$B$12)*'S Curve Equation'!$B$10))+'S Curve Equation'!$B$13)*'S Curve Equation'!$B$14</f>
        <v>0.24874197013540797</v>
      </c>
      <c r="Z146" s="34">
        <f>(1/(1+EXP(('S Curve Equation'!$B$11-Z101*'S Curve Equation'!$B$12)*'S Curve Equation'!$B$10))+'S Curve Equation'!$B$13)*'S Curve Equation'!$B$14</f>
        <v>0.25078318266284877</v>
      </c>
      <c r="AA146" s="34">
        <f>(1/(1+EXP(('S Curve Equation'!$B$11-AA101*'S Curve Equation'!$B$12)*'S Curve Equation'!$B$10))+'S Curve Equation'!$B$13)*'S Curve Equation'!$B$14</f>
        <v>0.2528170848458029</v>
      </c>
      <c r="AB146" s="34">
        <f>(1/(1+EXP(('S Curve Equation'!$B$11-AB101*'S Curve Equation'!$B$12)*'S Curve Equation'!$B$10))+'S Curve Equation'!$B$13)*'S Curve Equation'!$B$14</f>
        <v>0.25484360625710351</v>
      </c>
      <c r="AC146" s="34">
        <f>(1/(1+EXP(('S Curve Equation'!$B$11-AC101*'S Curve Equation'!$B$12)*'S Curve Equation'!$B$10))+'S Curve Equation'!$B$13)*'S Curve Equation'!$B$14</f>
        <v>0.25686267964954412</v>
      </c>
      <c r="AD146" s="34">
        <f>(1/(1+EXP(('S Curve Equation'!$B$11-AD101*'S Curve Equation'!$B$12)*'S Curve Equation'!$B$10))+'S Curve Equation'!$B$13)*'S Curve Equation'!$B$14</f>
        <v>0.25887424088566674</v>
      </c>
      <c r="AE146" s="34">
        <f>(1/(1+EXP(('S Curve Equation'!$B$11-AE101*'S Curve Equation'!$B$12)*'S Curve Equation'!$B$10))+'S Curve Equation'!$B$13)*'S Curve Equation'!$B$14</f>
        <v>0.26087822886833173</v>
      </c>
      <c r="AF146" s="34">
        <f>(1/(1+EXP(('S Curve Equation'!$B$11-AF101*'S Curve Equation'!$B$12)*'S Curve Equation'!$B$10))+'S Curve Equation'!$B$13)*'S Curve Equation'!$B$14</f>
        <v>0.26287458547208575</v>
      </c>
    </row>
    <row r="147" spans="1:32" x14ac:dyDescent="0.2">
      <c r="A147" s="12" t="s">
        <v>34</v>
      </c>
      <c r="B147" s="34">
        <f>(1/(1+EXP(('S Curve Equation'!$B$11-B102*'S Curve Equation'!$B$12)*'S Curve Equation'!$B$10))+'S Curve Equation'!$B$13)*'S Curve Equation'!$B$14</f>
        <v>0.30412371134020622</v>
      </c>
      <c r="C147" s="34">
        <f>(1/(1+EXP(('S Curve Equation'!$B$11-C102*'S Curve Equation'!$B$12)*'S Curve Equation'!$B$10))+'S Curve Equation'!$B$13)*'S Curve Equation'!$B$14</f>
        <v>0.30705034046513263</v>
      </c>
      <c r="D147" s="34">
        <f>(1/(1+EXP(('S Curve Equation'!$B$11-D102*'S Curve Equation'!$B$12)*'S Curve Equation'!$B$10))+'S Curve Equation'!$B$13)*'S Curve Equation'!$B$14</f>
        <v>0.30928717928227462</v>
      </c>
      <c r="E147" s="34">
        <f>(1/(1+EXP(('S Curve Equation'!$B$11-E102*'S Curve Equation'!$B$12)*'S Curve Equation'!$B$10))+'S Curve Equation'!$B$13)*'S Curve Equation'!$B$14</f>
        <v>0.31184634129216737</v>
      </c>
      <c r="F147" s="34">
        <f>(1/(1+EXP(('S Curve Equation'!$B$11-F102*'S Curve Equation'!$B$12)*'S Curve Equation'!$B$10))+'S Curve Equation'!$B$13)*'S Curve Equation'!$B$14</f>
        <v>0.31471608301994042</v>
      </c>
      <c r="G147" s="34">
        <f>(1/(1+EXP(('S Curve Equation'!$B$11-G102*'S Curve Equation'!$B$12)*'S Curve Equation'!$B$10))+'S Curve Equation'!$B$13)*'S Curve Equation'!$B$14</f>
        <v>0.31723663374123157</v>
      </c>
      <c r="H147" s="34">
        <f>(1/(1+EXP(('S Curve Equation'!$B$11-H102*'S Curve Equation'!$B$12)*'S Curve Equation'!$B$10))+'S Curve Equation'!$B$13)*'S Curve Equation'!$B$14</f>
        <v>0.32045860416874772</v>
      </c>
      <c r="I147" s="34">
        <f>(1/(1+EXP(('S Curve Equation'!$B$11-I102*'S Curve Equation'!$B$12)*'S Curve Equation'!$B$10))+'S Curve Equation'!$B$13)*'S Curve Equation'!$B$14</f>
        <v>0.32284489194561644</v>
      </c>
      <c r="J147" s="34">
        <f>(1/(1+EXP(('S Curve Equation'!$B$11-J102*'S Curve Equation'!$B$12)*'S Curve Equation'!$B$10))+'S Curve Equation'!$B$13)*'S Curve Equation'!$B$14</f>
        <v>0.32446328977738437</v>
      </c>
      <c r="K147" s="34">
        <f>(1/(1+EXP(('S Curve Equation'!$B$11-K102*'S Curve Equation'!$B$12)*'S Curve Equation'!$B$10))+'S Curve Equation'!$B$13)*'S Curve Equation'!$B$14</f>
        <v>0.3261982357654814</v>
      </c>
      <c r="L147" s="34">
        <f>(1/(1+EXP(('S Curve Equation'!$B$11-L102*'S Curve Equation'!$B$12)*'S Curve Equation'!$B$10))+'S Curve Equation'!$B$13)*'S Curve Equation'!$B$14</f>
        <v>0.32954030760764808</v>
      </c>
      <c r="M147" s="34">
        <f>(1/(1+EXP(('S Curve Equation'!$B$11-M102*'S Curve Equation'!$B$12)*'S Curve Equation'!$B$10))+'S Curve Equation'!$B$13)*'S Curve Equation'!$B$14</f>
        <v>0.33197791891781736</v>
      </c>
      <c r="N147" s="34">
        <f>(1/(1+EXP(('S Curve Equation'!$B$11-N102*'S Curve Equation'!$B$12)*'S Curve Equation'!$B$10))+'S Curve Equation'!$B$13)*'S Curve Equation'!$B$14</f>
        <v>0.33440167358415013</v>
      </c>
      <c r="O147" s="34">
        <f>(1/(1+EXP(('S Curve Equation'!$B$11-O102*'S Curve Equation'!$B$12)*'S Curve Equation'!$B$10))+'S Curve Equation'!$B$13)*'S Curve Equation'!$B$14</f>
        <v>0.33681155411335328</v>
      </c>
      <c r="P147" s="34">
        <f>(1/(1+EXP(('S Curve Equation'!$B$11-P102*'S Curve Equation'!$B$12)*'S Curve Equation'!$B$10))+'S Curve Equation'!$B$13)*'S Curve Equation'!$B$14</f>
        <v>0.33920754720798835</v>
      </c>
      <c r="Q147" s="34">
        <f>(1/(1+EXP(('S Curve Equation'!$B$11-Q102*'S Curve Equation'!$B$12)*'S Curve Equation'!$B$10))+'S Curve Equation'!$B$13)*'S Curve Equation'!$B$14</f>
        <v>0.34158964362369942</v>
      </c>
      <c r="R147" s="34">
        <f>(1/(1+EXP(('S Curve Equation'!$B$11-R102*'S Curve Equation'!$B$12)*'S Curve Equation'!$B$10))+'S Curve Equation'!$B$13)*'S Curve Equation'!$B$14</f>
        <v>0.34395783802969593</v>
      </c>
      <c r="S147" s="34">
        <f>(1/(1+EXP(('S Curve Equation'!$B$11-S102*'S Curve Equation'!$B$12)*'S Curve Equation'!$B$10))+'S Curve Equation'!$B$13)*'S Curve Equation'!$B$14</f>
        <v>0.34631212887245549</v>
      </c>
      <c r="T147" s="34">
        <f>(1/(1+EXP(('S Curve Equation'!$B$11-T102*'S Curve Equation'!$B$12)*'S Curve Equation'!$B$10))+'S Curve Equation'!$B$13)*'S Curve Equation'!$B$14</f>
        <v>0.34865251824263838</v>
      </c>
      <c r="U147" s="34">
        <f>(1/(1+EXP(('S Curve Equation'!$B$11-U102*'S Curve Equation'!$B$12)*'S Curve Equation'!$B$10))+'S Curve Equation'!$B$13)*'S Curve Equation'!$B$14</f>
        <v>0.3509790117451711</v>
      </c>
      <c r="V147" s="34">
        <f>(1/(1+EXP(('S Curve Equation'!$B$11-V102*'S Curve Equation'!$B$12)*'S Curve Equation'!$B$10))+'S Curve Equation'!$B$13)*'S Curve Equation'!$B$14</f>
        <v>0.35329161837247502</v>
      </c>
      <c r="W147" s="34">
        <f>(1/(1+EXP(('S Curve Equation'!$B$11-W102*'S Curve Equation'!$B$12)*'S Curve Equation'!$B$10))+'S Curve Equation'!$B$13)*'S Curve Equation'!$B$14</f>
        <v>0.3555903503808075</v>
      </c>
      <c r="X147" s="34">
        <f>(1/(1+EXP(('S Curve Equation'!$B$11-X102*'S Curve Equation'!$B$12)*'S Curve Equation'!$B$10))+'S Curve Equation'!$B$13)*'S Curve Equation'!$B$14</f>
        <v>0.35787522316967768</v>
      </c>
      <c r="Y147" s="34">
        <f>(1/(1+EXP(('S Curve Equation'!$B$11-Y102*'S Curve Equation'!$B$12)*'S Curve Equation'!$B$10))+'S Curve Equation'!$B$13)*'S Curve Equation'!$B$14</f>
        <v>0.3601462551642986</v>
      </c>
      <c r="Z147" s="34">
        <f>(1/(1+EXP(('S Curve Equation'!$B$11-Z102*'S Curve Equation'!$B$12)*'S Curve Equation'!$B$10))+'S Curve Equation'!$B$13)*'S Curve Equation'!$B$14</f>
        <v>0.36240346770103887</v>
      </c>
      <c r="AA147" s="34">
        <f>(1/(1+EXP(('S Curve Equation'!$B$11-AA102*'S Curve Equation'!$B$12)*'S Curve Equation'!$B$10))+'S Curve Equation'!$B$13)*'S Curve Equation'!$B$14</f>
        <v>0.36464688491583291</v>
      </c>
      <c r="AB147" s="34">
        <f>(1/(1+EXP(('S Curve Equation'!$B$11-AB102*'S Curve Equation'!$B$12)*'S Curve Equation'!$B$10))+'S Curve Equation'!$B$13)*'S Curve Equation'!$B$14</f>
        <v>0.36687653363550377</v>
      </c>
      <c r="AC147" s="34">
        <f>(1/(1+EXP(('S Curve Equation'!$B$11-AC102*'S Curve Equation'!$B$12)*'S Curve Equation'!$B$10))+'S Curve Equation'!$B$13)*'S Curve Equation'!$B$14</f>
        <v>0.36909244327195712</v>
      </c>
      <c r="AD147" s="34">
        <f>(1/(1+EXP(('S Curve Equation'!$B$11-AD102*'S Curve Equation'!$B$12)*'S Curve Equation'!$B$10))+'S Curve Equation'!$B$13)*'S Curve Equation'!$B$14</f>
        <v>0.37129464571920023</v>
      </c>
      <c r="AE147" s="34">
        <f>(1/(1+EXP(('S Curve Equation'!$B$11-AE102*'S Curve Equation'!$B$12)*'S Curve Equation'!$B$10))+'S Curve Equation'!$B$13)*'S Curve Equation'!$B$14</f>
        <v>0.37348317525314412</v>
      </c>
      <c r="AF147" s="34">
        <f>(1/(1+EXP(('S Curve Equation'!$B$11-AF102*'S Curve Equation'!$B$12)*'S Curve Equation'!$B$10))+'S Curve Equation'!$B$13)*'S Curve Equation'!$B$14</f>
        <v>0.37565806843413502</v>
      </c>
    </row>
    <row r="148" spans="1:32" x14ac:dyDescent="0.2">
      <c r="A148" s="12" t="s">
        <v>92</v>
      </c>
      <c r="B148" s="34">
        <f>(1/(1+EXP(('S Curve Equation'!$B$11-B103*'S Curve Equation'!$B$12)*'S Curve Equation'!$B$10))+'S Curve Equation'!$B$13)*'S Curve Equation'!$B$14</f>
        <v>0.19753086419753085</v>
      </c>
      <c r="C148" s="34">
        <f>(1/(1+EXP(('S Curve Equation'!$B$11-C103*'S Curve Equation'!$B$12)*'S Curve Equation'!$B$10))+'S Curve Equation'!$B$13)*'S Curve Equation'!$B$14</f>
        <v>0.19999704452443609</v>
      </c>
      <c r="D148" s="34">
        <f>(1/(1+EXP(('S Curve Equation'!$B$11-D103*'S Curve Equation'!$B$12)*'S Curve Equation'!$B$10))+'S Curve Equation'!$B$13)*'S Curve Equation'!$B$14</f>
        <v>0.20188797649370832</v>
      </c>
      <c r="E148" s="34">
        <f>(1/(1+EXP(('S Curve Equation'!$B$11-E103*'S Curve Equation'!$B$12)*'S Curve Equation'!$B$10))+'S Curve Equation'!$B$13)*'S Curve Equation'!$B$14</f>
        <v>0.2040577811925727</v>
      </c>
      <c r="F148" s="34">
        <f>(1/(1+EXP(('S Curve Equation'!$B$11-F103*'S Curve Equation'!$B$12)*'S Curve Equation'!$B$10))+'S Curve Equation'!$B$13)*'S Curve Equation'!$B$14</f>
        <v>0.2064990294579509</v>
      </c>
      <c r="G148" s="34">
        <f>(1/(1+EXP(('S Curve Equation'!$B$11-G103*'S Curve Equation'!$B$12)*'S Curve Equation'!$B$10))+'S Curve Equation'!$B$13)*'S Curve Equation'!$B$14</f>
        <v>0.20865030411956997</v>
      </c>
      <c r="H148" s="34">
        <f>(1/(1+EXP(('S Curve Equation'!$B$11-H103*'S Curve Equation'!$B$12)*'S Curve Equation'!$B$10))+'S Curve Equation'!$B$13)*'S Curve Equation'!$B$14</f>
        <v>0.21140987586647483</v>
      </c>
      <c r="I148" s="34">
        <f>(1/(1+EXP(('S Curve Equation'!$B$11-I103*'S Curve Equation'!$B$12)*'S Curve Equation'!$B$10))+'S Curve Equation'!$B$13)*'S Curve Equation'!$B$14</f>
        <v>0.21346067023321613</v>
      </c>
      <c r="J148" s="34">
        <f>(1/(1+EXP(('S Curve Equation'!$B$11-J103*'S Curve Equation'!$B$12)*'S Curve Equation'!$B$10))+'S Curve Equation'!$B$13)*'S Curve Equation'!$B$14</f>
        <v>0.21485491106794574</v>
      </c>
      <c r="K148" s="34">
        <f>(1/(1+EXP(('S Curve Equation'!$B$11-K103*'S Curve Equation'!$B$12)*'S Curve Equation'!$B$10))+'S Curve Equation'!$B$13)*'S Curve Equation'!$B$14</f>
        <v>0.2163525891269707</v>
      </c>
      <c r="L148" s="34">
        <f>(1/(1+EXP(('S Curve Equation'!$B$11-L103*'S Curve Equation'!$B$12)*'S Curve Equation'!$B$10))+'S Curve Equation'!$B$13)*'S Curve Equation'!$B$14</f>
        <v>0.21924644786629455</v>
      </c>
      <c r="M148" s="34">
        <f>(1/(1+EXP(('S Curve Equation'!$B$11-M103*'S Curve Equation'!$B$12)*'S Curve Equation'!$B$10))+'S Curve Equation'!$B$13)*'S Curve Equation'!$B$14</f>
        <v>0.22136448793472163</v>
      </c>
      <c r="N148" s="34">
        <f>(1/(1+EXP(('S Curve Equation'!$B$11-N103*'S Curve Equation'!$B$12)*'S Curve Equation'!$B$10))+'S Curve Equation'!$B$13)*'S Curve Equation'!$B$14</f>
        <v>0.22347662936034651</v>
      </c>
      <c r="O148" s="34">
        <f>(1/(1+EXP(('S Curve Equation'!$B$11-O103*'S Curve Equation'!$B$12)*'S Curve Equation'!$B$10))+'S Curve Equation'!$B$13)*'S Curve Equation'!$B$14</f>
        <v>0.22558275236365466</v>
      </c>
      <c r="P148" s="34">
        <f>(1/(1+EXP(('S Curve Equation'!$B$11-P103*'S Curve Equation'!$B$12)*'S Curve Equation'!$B$10))+'S Curve Equation'!$B$13)*'S Curve Equation'!$B$14</f>
        <v>0.22768274128464561</v>
      </c>
      <c r="Q148" s="34">
        <f>(1/(1+EXP(('S Curve Equation'!$B$11-Q103*'S Curve Equation'!$B$12)*'S Curve Equation'!$B$10))+'S Curve Equation'!$B$13)*'S Curve Equation'!$B$14</f>
        <v>0.22977648450772697</v>
      </c>
      <c r="R148" s="34">
        <f>(1/(1+EXP(('S Curve Equation'!$B$11-R103*'S Curve Equation'!$B$12)*'S Curve Equation'!$B$10))+'S Curve Equation'!$B$13)*'S Curve Equation'!$B$14</f>
        <v>0.23186387438676764</v>
      </c>
      <c r="S148" s="34">
        <f>(1/(1+EXP(('S Curve Equation'!$B$11-S103*'S Curve Equation'!$B$12)*'S Curve Equation'!$B$10))+'S Curve Equation'!$B$13)*'S Curve Equation'!$B$14</f>
        <v>0.23394480717036278</v>
      </c>
      <c r="T148" s="34">
        <f>(1/(1+EXP(('S Curve Equation'!$B$11-T103*'S Curve Equation'!$B$12)*'S Curve Equation'!$B$10))+'S Curve Equation'!$B$13)*'S Curve Equation'!$B$14</f>
        <v>0.23601918292738747</v>
      </c>
      <c r="U148" s="34">
        <f>(1/(1+EXP(('S Curve Equation'!$B$11-U103*'S Curve Equation'!$B$12)*'S Curve Equation'!$B$10))+'S Curve Equation'!$B$13)*'S Curve Equation'!$B$14</f>
        <v>0.23808690547288022</v>
      </c>
      <c r="V148" s="34">
        <f>(1/(1+EXP(('S Curve Equation'!$B$11-V103*'S Curve Equation'!$B$12)*'S Curve Equation'!$B$10))+'S Curve Equation'!$B$13)*'S Curve Equation'!$B$14</f>
        <v>0.24014788229431869</v>
      </c>
      <c r="W148" s="34">
        <f>(1/(1+EXP(('S Curve Equation'!$B$11-W103*'S Curve Equation'!$B$12)*'S Curve Equation'!$B$10))+'S Curve Equation'!$B$13)*'S Curve Equation'!$B$14</f>
        <v>0.24220202447833669</v>
      </c>
      <c r="X148" s="34">
        <f>(1/(1+EXP(('S Curve Equation'!$B$11-X103*'S Curve Equation'!$B$12)*'S Curve Equation'!$B$10))+'S Curve Equation'!$B$13)*'S Curve Equation'!$B$14</f>
        <v>0.24424924663792702</v>
      </c>
      <c r="Y148" s="34">
        <f>(1/(1+EXP(('S Curve Equation'!$B$11-Y103*'S Curve Equation'!$B$12)*'S Curve Equation'!$B$10))+'S Curve Equation'!$B$13)*'S Curve Equation'!$B$14</f>
        <v>0.24628946684017614</v>
      </c>
      <c r="Z148" s="34">
        <f>(1/(1+EXP(('S Curve Equation'!$B$11-Z103*'S Curve Equation'!$B$12)*'S Curve Equation'!$B$10))+'S Curve Equation'!$B$13)*'S Curve Equation'!$B$14</f>
        <v>0.24832260653456903</v>
      </c>
      <c r="AA148" s="34">
        <f>(1/(1+EXP(('S Curve Equation'!$B$11-AA103*'S Curve Equation'!$B$12)*'S Curve Equation'!$B$10))+'S Curve Equation'!$B$13)*'S Curve Equation'!$B$14</f>
        <v>0.250348590481907</v>
      </c>
      <c r="AB148" s="34">
        <f>(1/(1+EXP(('S Curve Equation'!$B$11-AB103*'S Curve Equation'!$B$12)*'S Curve Equation'!$B$10))+'S Curve Equation'!$B$13)*'S Curve Equation'!$B$14</f>
        <v>0.25236734668386918</v>
      </c>
      <c r="AC148" s="34">
        <f>(1/(1+EXP(('S Curve Equation'!$B$11-AC103*'S Curve Equation'!$B$12)*'S Curve Equation'!$B$10))+'S Curve Equation'!$B$13)*'S Curve Equation'!$B$14</f>
        <v>0.25437880631325083</v>
      </c>
      <c r="AD148" s="34">
        <f>(1/(1+EXP(('S Curve Equation'!$B$11-AD103*'S Curve Equation'!$B$12)*'S Curve Equation'!$B$10))+'S Curve Equation'!$B$13)*'S Curve Equation'!$B$14</f>
        <v>0.25638290364490962</v>
      </c>
      <c r="AE148" s="34">
        <f>(1/(1+EXP(('S Curve Equation'!$B$11-AE103*'S Curve Equation'!$B$12)*'S Curve Equation'!$B$10))+'S Curve Equation'!$B$13)*'S Curve Equation'!$B$14</f>
        <v>0.25837957598745143</v>
      </c>
      <c r="AF148" s="34">
        <f>(1/(1+EXP(('S Curve Equation'!$B$11-AF103*'S Curve Equation'!$B$12)*'S Curve Equation'!$B$10))+'S Curve Equation'!$B$13)*'S Curve Equation'!$B$14</f>
        <v>0.26036876361567174</v>
      </c>
    </row>
    <row r="149" spans="1:32" x14ac:dyDescent="0.2">
      <c r="A149" s="12" t="s">
        <v>89</v>
      </c>
      <c r="B149" s="34">
        <f>(1/(1+EXP(('S Curve Equation'!$B$11-B104*'S Curve Equation'!$B$12)*'S Curve Equation'!$B$10))+'S Curve Equation'!$B$13)*'S Curve Equation'!$B$14</f>
        <v>0.23916292974588932</v>
      </c>
      <c r="C149" s="34">
        <f>(1/(1+EXP(('S Curve Equation'!$B$11-C104*'S Curve Equation'!$B$12)*'S Curve Equation'!$B$10))+'S Curve Equation'!$B$13)*'S Curve Equation'!$B$14</f>
        <v>0.24185530715765968</v>
      </c>
      <c r="D149" s="34">
        <f>(1/(1+EXP(('S Curve Equation'!$B$11-D104*'S Curve Equation'!$B$12)*'S Curve Equation'!$B$10))+'S Curve Equation'!$B$13)*'S Curve Equation'!$B$14</f>
        <v>0.24391693597825168</v>
      </c>
      <c r="E149" s="34">
        <f>(1/(1+EXP(('S Curve Equation'!$B$11-E104*'S Curve Equation'!$B$12)*'S Curve Equation'!$B$10))+'S Curve Equation'!$B$13)*'S Curve Equation'!$B$14</f>
        <v>0.24627970319182638</v>
      </c>
      <c r="F149" s="34">
        <f>(1/(1+EXP(('S Curve Equation'!$B$11-F104*'S Curve Equation'!$B$12)*'S Curve Equation'!$B$10))+'S Curve Equation'!$B$13)*'S Curve Equation'!$B$14</f>
        <v>0.24893436320889034</v>
      </c>
      <c r="G149" s="34">
        <f>(1/(1+EXP(('S Curve Equation'!$B$11-G104*'S Curve Equation'!$B$12)*'S Curve Equation'!$B$10))+'S Curve Equation'!$B$13)*'S Curve Equation'!$B$14</f>
        <v>0.25127048420164672</v>
      </c>
      <c r="H149" s="34">
        <f>(1/(1+EXP(('S Curve Equation'!$B$11-H104*'S Curve Equation'!$B$12)*'S Curve Equation'!$B$10))+'S Curve Equation'!$B$13)*'S Curve Equation'!$B$14</f>
        <v>0.25426279162745047</v>
      </c>
      <c r="I149" s="34">
        <f>(1/(1+EXP(('S Curve Equation'!$B$11-I104*'S Curve Equation'!$B$12)*'S Curve Equation'!$B$10))+'S Curve Equation'!$B$13)*'S Curve Equation'!$B$14</f>
        <v>0.25648338084108446</v>
      </c>
      <c r="J149" s="34">
        <f>(1/(1+EXP(('S Curve Equation'!$B$11-J104*'S Curve Equation'!$B$12)*'S Curve Equation'!$B$10))+'S Curve Equation'!$B$13)*'S Curve Equation'!$B$14</f>
        <v>0.25799152648364887</v>
      </c>
      <c r="K149" s="34">
        <f>(1/(1+EXP(('S Curve Equation'!$B$11-K104*'S Curve Equation'!$B$12)*'S Curve Equation'!$B$10))+'S Curve Equation'!$B$13)*'S Curve Equation'!$B$14</f>
        <v>0.25961018627842158</v>
      </c>
      <c r="L149" s="34">
        <f>(1/(1+EXP(('S Curve Equation'!$B$11-L104*'S Curve Equation'!$B$12)*'S Curve Equation'!$B$10))+'S Curve Equation'!$B$13)*'S Curve Equation'!$B$14</f>
        <v>0.2627338027371916</v>
      </c>
      <c r="M149" s="34">
        <f>(1/(1+EXP(('S Curve Equation'!$B$11-M104*'S Curve Equation'!$B$12)*'S Curve Equation'!$B$10))+'S Curve Equation'!$B$13)*'S Curve Equation'!$B$14</f>
        <v>0.26501667926789174</v>
      </c>
      <c r="N149" s="34">
        <f>(1/(1+EXP(('S Curve Equation'!$B$11-N104*'S Curve Equation'!$B$12)*'S Curve Equation'!$B$10))+'S Curve Equation'!$B$13)*'S Curve Equation'!$B$14</f>
        <v>0.26729041910409373</v>
      </c>
      <c r="O149" s="34">
        <f>(1/(1+EXP(('S Curve Equation'!$B$11-O104*'S Curve Equation'!$B$12)*'S Curve Equation'!$B$10))+'S Curve Equation'!$B$13)*'S Curve Equation'!$B$14</f>
        <v>0.2695549339978322</v>
      </c>
      <c r="P149" s="34">
        <f>(1/(1+EXP(('S Curve Equation'!$B$11-P104*'S Curve Equation'!$B$12)*'S Curve Equation'!$B$10))+'S Curve Equation'!$B$13)*'S Curve Equation'!$B$14</f>
        <v>0.27181014016386168</v>
      </c>
      <c r="Q149" s="34">
        <f>(1/(1+EXP(('S Curve Equation'!$B$11-Q104*'S Curve Equation'!$B$12)*'S Curve Equation'!$B$10))+'S Curve Equation'!$B$13)*'S Curve Equation'!$B$14</f>
        <v>0.27405595817263695</v>
      </c>
      <c r="R149" s="34">
        <f>(1/(1+EXP(('S Curve Equation'!$B$11-R104*'S Curve Equation'!$B$12)*'S Curve Equation'!$B$10))+'S Curve Equation'!$B$13)*'S Curve Equation'!$B$14</f>
        <v>0.27629231284457578</v>
      </c>
      <c r="S149" s="34">
        <f>(1/(1+EXP(('S Curve Equation'!$B$11-S104*'S Curve Equation'!$B$12)*'S Curve Equation'!$B$10))+'S Curve Equation'!$B$13)*'S Curve Equation'!$B$14</f>
        <v>0.27851913314562865</v>
      </c>
      <c r="T149" s="34">
        <f>(1/(1+EXP(('S Curve Equation'!$B$11-T104*'S Curve Equation'!$B$12)*'S Curve Equation'!$B$10))+'S Curve Equation'!$B$13)*'S Curve Equation'!$B$14</f>
        <v>0.28073635208421904</v>
      </c>
      <c r="U149" s="34">
        <f>(1/(1+EXP(('S Curve Equation'!$B$11-U104*'S Curve Equation'!$B$12)*'S Curve Equation'!$B$10))+'S Curve Equation'!$B$13)*'S Curve Equation'!$B$14</f>
        <v>0.28294390660956747</v>
      </c>
      <c r="V149" s="34">
        <f>(1/(1+EXP(('S Curve Equation'!$B$11-V104*'S Curve Equation'!$B$12)*'S Curve Equation'!$B$10))+'S Curve Equation'!$B$13)*'S Curve Equation'!$B$14</f>
        <v>0.28514173751144428</v>
      </c>
      <c r="W149" s="34">
        <f>(1/(1+EXP(('S Curve Equation'!$B$11-W104*'S Curve Equation'!$B$12)*'S Curve Equation'!$B$10))+'S Curve Equation'!$B$13)*'S Curve Equation'!$B$14</f>
        <v>0.28732978932137632</v>
      </c>
      <c r="X149" s="34">
        <f>(1/(1+EXP(('S Curve Equation'!$B$11-X104*'S Curve Equation'!$B$12)*'S Curve Equation'!$B$10))+'S Curve Equation'!$B$13)*'S Curve Equation'!$B$14</f>
        <v>0.28950801021533085</v>
      </c>
      <c r="Y149" s="34">
        <f>(1/(1+EXP(('S Curve Equation'!$B$11-Y104*'S Curve Equation'!$B$12)*'S Curve Equation'!$B$10))+'S Curve Equation'!$B$13)*'S Curve Equation'!$B$14</f>
        <v>0.29167635191789887</v>
      </c>
      <c r="Z149" s="34">
        <f>(1/(1+EXP(('S Curve Equation'!$B$11-Z104*'S Curve Equation'!$B$12)*'S Curve Equation'!$B$10))+'S Curve Equation'!$B$13)*'S Curve Equation'!$B$14</f>
        <v>0.29383476960799493</v>
      </c>
      <c r="AA149" s="34">
        <f>(1/(1+EXP(('S Curve Equation'!$B$11-AA104*'S Curve Equation'!$B$12)*'S Curve Equation'!$B$10))+'S Curve Equation'!$B$13)*'S Curve Equation'!$B$14</f>
        <v>0.29598322182609371</v>
      </c>
      <c r="AB149" s="34">
        <f>(1/(1+EXP(('S Curve Equation'!$B$11-AB104*'S Curve Equation'!$B$12)*'S Curve Equation'!$B$10))+'S Curve Equation'!$B$13)*'S Curve Equation'!$B$14</f>
        <v>0.29812167038300974</v>
      </c>
      <c r="AC149" s="34">
        <f>(1/(1+EXP(('S Curve Equation'!$B$11-AC104*'S Curve Equation'!$B$12)*'S Curve Equation'!$B$10))+'S Curve Equation'!$B$13)*'S Curve Equation'!$B$14</f>
        <v>0.30025008027023214</v>
      </c>
      <c r="AD149" s="34">
        <f>(1/(1+EXP(('S Curve Equation'!$B$11-AD104*'S Curve Equation'!$B$12)*'S Curve Equation'!$B$10))+'S Curve Equation'!$B$13)*'S Curve Equation'!$B$14</f>
        <v>0.3023684195718237</v>
      </c>
      <c r="AE149" s="34">
        <f>(1/(1+EXP(('S Curve Equation'!$B$11-AE104*'S Curve Equation'!$B$12)*'S Curve Equation'!$B$10))+'S Curve Equation'!$B$13)*'S Curve Equation'!$B$14</f>
        <v>0.30447665937789042</v>
      </c>
      <c r="AF149" s="34">
        <f>(1/(1+EXP(('S Curve Equation'!$B$11-AF104*'S Curve Equation'!$B$12)*'S Curve Equation'!$B$10))+'S Curve Equation'!$B$13)*'S Curve Equation'!$B$14</f>
        <v>0.30657477369961905</v>
      </c>
    </row>
    <row r="150" spans="1:32" x14ac:dyDescent="0.2">
      <c r="A150" s="12" t="s">
        <v>35</v>
      </c>
      <c r="B150" s="34">
        <f>(1/(1+EXP(('S Curve Equation'!$B$11-B105*'S Curve Equation'!$B$12)*'S Curve Equation'!$B$10))+'S Curve Equation'!$B$13)*'S Curve Equation'!$B$14</f>
        <v>0.22262773722627735</v>
      </c>
      <c r="C150" s="34">
        <f>(1/(1+EXP(('S Curve Equation'!$B$11-C105*'S Curve Equation'!$B$12)*'S Curve Equation'!$B$10))+'S Curve Equation'!$B$13)*'S Curve Equation'!$B$14</f>
        <v>0.22523779776958655</v>
      </c>
      <c r="D150" s="34">
        <f>(1/(1+EXP(('S Curve Equation'!$B$11-D105*'S Curve Equation'!$B$12)*'S Curve Equation'!$B$10))+'S Curve Equation'!$B$13)*'S Curve Equation'!$B$14</f>
        <v>0.22723741907473266</v>
      </c>
      <c r="E150" s="34">
        <f>(1/(1+EXP(('S Curve Equation'!$B$11-E105*'S Curve Equation'!$B$12)*'S Curve Equation'!$B$10))+'S Curve Equation'!$B$13)*'S Curve Equation'!$B$14</f>
        <v>0.22953021006922492</v>
      </c>
      <c r="F150" s="34">
        <f>(1/(1+EXP(('S Curve Equation'!$B$11-F105*'S Curve Equation'!$B$12)*'S Curve Equation'!$B$10))+'S Curve Equation'!$B$13)*'S Curve Equation'!$B$14</f>
        <v>0.23210763058268719</v>
      </c>
      <c r="G150" s="34">
        <f>(1/(1+EXP(('S Curve Equation'!$B$11-G105*'S Curve Equation'!$B$12)*'S Curve Equation'!$B$10))+'S Curve Equation'!$B$13)*'S Curve Equation'!$B$14</f>
        <v>0.23437698446978314</v>
      </c>
      <c r="H150" s="34">
        <f>(1/(1+EXP(('S Curve Equation'!$B$11-H105*'S Curve Equation'!$B$12)*'S Curve Equation'!$B$10))+'S Curve Equation'!$B$13)*'S Curve Equation'!$B$14</f>
        <v>0.23728541028687769</v>
      </c>
      <c r="I150" s="34">
        <f>(1/(1+EXP(('S Curve Equation'!$B$11-I105*'S Curve Equation'!$B$12)*'S Curve Equation'!$B$10))+'S Curve Equation'!$B$13)*'S Curve Equation'!$B$14</f>
        <v>0.23944493635169631</v>
      </c>
      <c r="J150" s="34">
        <f>(1/(1+EXP(('S Curve Equation'!$B$11-J105*'S Curve Equation'!$B$12)*'S Curve Equation'!$B$10))+'S Curve Equation'!$B$13)*'S Curve Equation'!$B$14</f>
        <v>0.24091218377122905</v>
      </c>
      <c r="K150" s="34">
        <f>(1/(1+EXP(('S Curve Equation'!$B$11-K105*'S Curve Equation'!$B$12)*'S Curve Equation'!$B$10))+'S Curve Equation'!$B$13)*'S Curve Equation'!$B$14</f>
        <v>0.24248746323577255</v>
      </c>
      <c r="L150" s="34">
        <f>(1/(1+EXP(('S Curve Equation'!$B$11-L105*'S Curve Equation'!$B$12)*'S Curve Equation'!$B$10))+'S Curve Equation'!$B$13)*'S Curve Equation'!$B$14</f>
        <v>0.24552886800416354</v>
      </c>
      <c r="M150" s="34">
        <f>(1/(1+EXP(('S Curve Equation'!$B$11-M105*'S Curve Equation'!$B$12)*'S Curve Equation'!$B$10))+'S Curve Equation'!$B$13)*'S Curve Equation'!$B$14</f>
        <v>0.24775290711035852</v>
      </c>
      <c r="N150" s="34">
        <f>(1/(1+EXP(('S Curve Equation'!$B$11-N105*'S Curve Equation'!$B$12)*'S Curve Equation'!$B$10))+'S Curve Equation'!$B$13)*'S Curve Equation'!$B$14</f>
        <v>0.2499690870584558</v>
      </c>
      <c r="O150" s="34">
        <f>(1/(1+EXP(('S Curve Equation'!$B$11-O105*'S Curve Equation'!$B$12)*'S Curve Equation'!$B$10))+'S Curve Equation'!$B$13)*'S Curve Equation'!$B$14</f>
        <v>0.25217730549254064</v>
      </c>
      <c r="P150" s="34">
        <f>(1/(1+EXP(('S Curve Equation'!$B$11-P105*'S Curve Equation'!$B$12)*'S Curve Equation'!$B$10))+'S Curve Equation'!$B$13)*'S Curve Equation'!$B$14</f>
        <v>0.25437746443072262</v>
      </c>
      <c r="Q150" s="34">
        <f>(1/(1+EXP(('S Curve Equation'!$B$11-Q105*'S Curve Equation'!$B$12)*'S Curve Equation'!$B$10))+'S Curve Equation'!$B$13)*'S Curve Equation'!$B$14</f>
        <v>0.25656947017026405</v>
      </c>
      <c r="R150" s="34">
        <f>(1/(1+EXP(('S Curve Equation'!$B$11-R105*'S Curve Equation'!$B$12)*'S Curve Equation'!$B$10))+'S Curve Equation'!$B$13)*'S Curve Equation'!$B$14</f>
        <v>0.25875323319351712</v>
      </c>
      <c r="S150" s="34">
        <f>(1/(1+EXP(('S Curve Equation'!$B$11-S105*'S Curve Equation'!$B$12)*'S Curve Equation'!$B$10))+'S Curve Equation'!$B$13)*'S Curve Equation'!$B$14</f>
        <v>0.26092866807470705</v>
      </c>
      <c r="T150" s="34">
        <f>(1/(1+EXP(('S Curve Equation'!$B$11-T105*'S Curve Equation'!$B$12)*'S Curve Equation'!$B$10))+'S Curve Equation'!$B$13)*'S Curve Equation'!$B$14</f>
        <v>0.26309569338763295</v>
      </c>
      <c r="U150" s="34">
        <f>(1/(1+EXP(('S Curve Equation'!$B$11-U105*'S Curve Equation'!$B$12)*'S Curve Equation'!$B$10))+'S Curve Equation'!$B$13)*'S Curve Equation'!$B$14</f>
        <v>0.26525423161431233</v>
      </c>
      <c r="V150" s="34">
        <f>(1/(1+EXP(('S Curve Equation'!$B$11-V105*'S Curve Equation'!$B$12)*'S Curve Equation'!$B$10))+'S Curve Equation'!$B$13)*'S Curve Equation'!$B$14</f>
        <v>0.26740420905462375</v>
      </c>
      <c r="W150" s="34">
        <f>(1/(1+EXP(('S Curve Equation'!$B$11-W105*'S Curve Equation'!$B$12)*'S Curve Equation'!$B$10))+'S Curve Equation'!$B$13)*'S Curve Equation'!$B$14</f>
        <v>0.2695455557369828</v>
      </c>
      <c r="X150" s="34">
        <f>(1/(1+EXP(('S Curve Equation'!$B$11-X105*'S Curve Equation'!$B$12)*'S Curve Equation'!$B$10))+'S Curve Equation'!$B$13)*'S Curve Equation'!$B$14</f>
        <v>0.27167820533008735</v>
      </c>
      <c r="Y150" s="34">
        <f>(1/(1+EXP(('S Curve Equation'!$B$11-Y105*'S Curve Equation'!$B$12)*'S Curve Equation'!$B$10))+'S Curve Equation'!$B$13)*'S Curve Equation'!$B$14</f>
        <v>0.27380209505576231</v>
      </c>
      <c r="Z150" s="34">
        <f>(1/(1+EXP(('S Curve Equation'!$B$11-Z105*'S Curve Equation'!$B$12)*'S Curve Equation'!$B$10))+'S Curve Equation'!$B$13)*'S Curve Equation'!$B$14</f>
        <v>0.27591716560293483</v>
      </c>
      <c r="AA150" s="34">
        <f>(1/(1+EXP(('S Curve Equation'!$B$11-AA105*'S Curve Equation'!$B$12)*'S Curve Equation'!$B$10))+'S Curve Equation'!$B$13)*'S Curve Equation'!$B$14</f>
        <v>0.27802336104276715</v>
      </c>
      <c r="AB150" s="34">
        <f>(1/(1+EXP(('S Curve Equation'!$B$11-AB105*'S Curve Equation'!$B$12)*'S Curve Equation'!$B$10))+'S Curve Equation'!$B$13)*'S Curve Equation'!$B$14</f>
        <v>0.28012062874496652</v>
      </c>
      <c r="AC150" s="34">
        <f>(1/(1+EXP(('S Curve Equation'!$B$11-AC105*'S Curve Equation'!$B$12)*'S Curve Equation'!$B$10))+'S Curve Equation'!$B$13)*'S Curve Equation'!$B$14</f>
        <v>0.28220891929529518</v>
      </c>
      <c r="AD150" s="34">
        <f>(1/(1+EXP(('S Curve Equation'!$B$11-AD105*'S Curve Equation'!$B$12)*'S Curve Equation'!$B$10))+'S Curve Equation'!$B$13)*'S Curve Equation'!$B$14</f>
        <v>0.28428818641429554</v>
      </c>
      <c r="AE150" s="34">
        <f>(1/(1+EXP(('S Curve Equation'!$B$11-AE105*'S Curve Equation'!$B$12)*'S Curve Equation'!$B$10))+'S Curve Equation'!$B$13)*'S Curve Equation'!$B$14</f>
        <v>0.28635838687725379</v>
      </c>
      <c r="AF150" s="34">
        <f>(1/(1+EXP(('S Curve Equation'!$B$11-AF105*'S Curve Equation'!$B$12)*'S Curve Equation'!$B$10))+'S Curve Equation'!$B$13)*'S Curve Equation'!$B$14</f>
        <v>0.28841948043540283</v>
      </c>
    </row>
    <row r="151" spans="1:32" x14ac:dyDescent="0.2">
      <c r="A151" s="12" t="s">
        <v>98</v>
      </c>
      <c r="B151" s="34">
        <f>(1/(1+EXP(('S Curve Equation'!$B$11-B106*'S Curve Equation'!$B$12)*'S Curve Equation'!$B$10))+'S Curve Equation'!$B$13)*'S Curve Equation'!$B$14</f>
        <v>0.20325203252032512</v>
      </c>
      <c r="C151" s="34">
        <f>(1/(1+EXP(('S Curve Equation'!$B$11-C106*'S Curve Equation'!$B$12)*'S Curve Equation'!$B$10))+'S Curve Equation'!$B$13)*'S Curve Equation'!$B$14</f>
        <v>0.20575307716358363</v>
      </c>
      <c r="D151" s="34">
        <f>(1/(1+EXP(('S Curve Equation'!$B$11-D106*'S Curve Equation'!$B$12)*'S Curve Equation'!$B$10))+'S Curve Equation'!$B$13)*'S Curve Equation'!$B$14</f>
        <v>0.20767037691195772</v>
      </c>
      <c r="E151" s="34">
        <f>(1/(1+EXP(('S Curve Equation'!$B$11-E106*'S Curve Equation'!$B$12)*'S Curve Equation'!$B$10))+'S Curve Equation'!$B$13)*'S Curve Equation'!$B$14</f>
        <v>0.20987005062999614</v>
      </c>
      <c r="F151" s="34">
        <f>(1/(1+EXP(('S Curve Equation'!$B$11-F106*'S Curve Equation'!$B$12)*'S Curve Equation'!$B$10))+'S Curve Equation'!$B$13)*'S Curve Equation'!$B$14</f>
        <v>0.21234441218007613</v>
      </c>
      <c r="G151" s="34">
        <f>(1/(1+EXP(('S Curve Equation'!$B$11-G106*'S Curve Equation'!$B$12)*'S Curve Equation'!$B$10))+'S Curve Equation'!$B$13)*'S Curve Equation'!$B$14</f>
        <v>0.2145244371390139</v>
      </c>
      <c r="H151" s="34">
        <f>(1/(1+EXP(('S Curve Equation'!$B$11-H106*'S Curve Equation'!$B$12)*'S Curve Equation'!$B$10))+'S Curve Equation'!$B$13)*'S Curve Equation'!$B$14</f>
        <v>0.21732030264230467</v>
      </c>
      <c r="I151" s="34">
        <f>(1/(1+EXP(('S Curve Equation'!$B$11-I106*'S Curve Equation'!$B$12)*'S Curve Equation'!$B$10))+'S Curve Equation'!$B$13)*'S Curve Equation'!$B$14</f>
        <v>0.21939764473618029</v>
      </c>
      <c r="J151" s="34">
        <f>(1/(1+EXP(('S Curve Equation'!$B$11-J106*'S Curve Equation'!$B$12)*'S Curve Equation'!$B$10))+'S Curve Equation'!$B$13)*'S Curve Equation'!$B$14</f>
        <v>0.22080972861252485</v>
      </c>
      <c r="K151" s="34">
        <f>(1/(1+EXP(('S Curve Equation'!$B$11-K106*'S Curve Equation'!$B$12)*'S Curve Equation'!$B$10))+'S Curve Equation'!$B$13)*'S Curve Equation'!$B$14</f>
        <v>0.22232638884904724</v>
      </c>
      <c r="L151" s="34">
        <f>(1/(1+EXP(('S Curve Equation'!$B$11-L106*'S Curve Equation'!$B$12)*'S Curve Equation'!$B$10))+'S Curve Equation'!$B$13)*'S Curve Equation'!$B$14</f>
        <v>0.22525638624887087</v>
      </c>
      <c r="M151" s="34">
        <f>(1/(1+EXP(('S Curve Equation'!$B$11-M106*'S Curve Equation'!$B$12)*'S Curve Equation'!$B$10))+'S Curve Equation'!$B$13)*'S Curve Equation'!$B$14</f>
        <v>0.22740042831776289</v>
      </c>
      <c r="N151" s="34">
        <f>(1/(1+EXP(('S Curve Equation'!$B$11-N106*'S Curve Equation'!$B$12)*'S Curve Equation'!$B$10))+'S Curve Equation'!$B$13)*'S Curve Equation'!$B$14</f>
        <v>0.22953812414924493</v>
      </c>
      <c r="O151" s="34">
        <f>(1/(1+EXP(('S Curve Equation'!$B$11-O106*'S Curve Equation'!$B$12)*'S Curve Equation'!$B$10))+'S Curve Equation'!$B$13)*'S Curve Equation'!$B$14</f>
        <v>0.23166935747815126</v>
      </c>
      <c r="P151" s="34">
        <f>(1/(1+EXP(('S Curve Equation'!$B$11-P106*'S Curve Equation'!$B$12)*'S Curve Equation'!$B$10))+'S Curve Equation'!$B$13)*'S Curve Equation'!$B$14</f>
        <v>0.23379401622927928</v>
      </c>
      <c r="Q151" s="34">
        <f>(1/(1+EXP(('S Curve Equation'!$B$11-Q106*'S Curve Equation'!$B$12)*'S Curve Equation'!$B$10))+'S Curve Equation'!$B$13)*'S Curve Equation'!$B$14</f>
        <v>0.23591199243768052</v>
      </c>
      <c r="R151" s="34">
        <f>(1/(1+EXP(('S Curve Equation'!$B$11-R106*'S Curve Equation'!$B$12)*'S Curve Equation'!$B$10))+'S Curve Equation'!$B$13)*'S Curve Equation'!$B$14</f>
        <v>0.23802318216925014</v>
      </c>
      <c r="S151" s="34">
        <f>(1/(1+EXP(('S Curve Equation'!$B$11-S106*'S Curve Equation'!$B$12)*'S Curve Equation'!$B$10))+'S Curve Equation'!$B$13)*'S Curve Equation'!$B$14</f>
        <v>0.24012748544166304</v>
      </c>
      <c r="T151" s="34">
        <f>(1/(1+EXP(('S Curve Equation'!$B$11-T106*'S Curve Equation'!$B$12)*'S Curve Equation'!$B$10))+'S Curve Equation'!$B$13)*'S Curve Equation'!$B$14</f>
        <v>0.24222480614573622</v>
      </c>
      <c r="U151" s="34">
        <f>(1/(1+EXP(('S Curve Equation'!$B$11-U106*'S Curve Equation'!$B$12)*'S Curve Equation'!$B$10))+'S Curve Equation'!$B$13)*'S Curve Equation'!$B$14</f>
        <v>0.24431505196725195</v>
      </c>
      <c r="V151" s="34">
        <f>(1/(1+EXP(('S Curve Equation'!$B$11-V106*'S Curve Equation'!$B$12)*'S Curve Equation'!$B$10))+'S Curve Equation'!$B$13)*'S Curve Equation'!$B$14</f>
        <v>0.24639813430930566</v>
      </c>
      <c r="W151" s="34">
        <f>(1/(1+EXP(('S Curve Equation'!$B$11-W106*'S Curve Equation'!$B$12)*'S Curve Equation'!$B$10))+'S Curve Equation'!$B$13)*'S Curve Equation'!$B$14</f>
        <v>0.24847396821522377</v>
      </c>
      <c r="X151" s="34">
        <f>(1/(1+EXP(('S Curve Equation'!$B$11-X106*'S Curve Equation'!$B$12)*'S Curve Equation'!$B$10))+'S Curve Equation'!$B$13)*'S Curve Equation'!$B$14</f>
        <v>0.25054247229209448</v>
      </c>
      <c r="Y151" s="34">
        <f>(1/(1+EXP(('S Curve Equation'!$B$11-Y106*'S Curve Equation'!$B$12)*'S Curve Equation'!$B$10))+'S Curve Equation'!$B$13)*'S Curve Equation'!$B$14</f>
        <v>0.25260356863495437</v>
      </c>
      <c r="Z151" s="34">
        <f>(1/(1+EXP(('S Curve Equation'!$B$11-Z106*'S Curve Equation'!$B$12)*'S Curve Equation'!$B$10))+'S Curve Equation'!$B$13)*'S Curve Equation'!$B$14</f>
        <v>0.25465718275166943</v>
      </c>
      <c r="AA151" s="34">
        <f>(1/(1+EXP(('S Curve Equation'!$B$11-AA106*'S Curve Equation'!$B$12)*'S Curve Equation'!$B$10))+'S Curve Equation'!$B$13)*'S Curve Equation'!$B$14</f>
        <v>0.25670324348854834</v>
      </c>
      <c r="AB151" s="34">
        <f>(1/(1+EXP(('S Curve Equation'!$B$11-AB106*'S Curve Equation'!$B$12)*'S Curve Equation'!$B$10))+'S Curve Equation'!$B$13)*'S Curve Equation'!$B$14</f>
        <v>0.25874168295671596</v>
      </c>
      <c r="AC151" s="34">
        <f>(1/(1+EXP(('S Curve Equation'!$B$11-AC106*'S Curve Equation'!$B$12)*'S Curve Equation'!$B$10))+'S Curve Equation'!$B$13)*'S Curve Equation'!$B$14</f>
        <v>0.260772436459282</v>
      </c>
      <c r="AD151" s="34">
        <f>(1/(1+EXP(('S Curve Equation'!$B$11-AD106*'S Curve Equation'!$B$12)*'S Curve Equation'!$B$10))+'S Curve Equation'!$B$13)*'S Curve Equation'!$B$14</f>
        <v>0.26279544241932878</v>
      </c>
      <c r="AE151" s="34">
        <f>(1/(1+EXP(('S Curve Equation'!$B$11-AE106*'S Curve Equation'!$B$12)*'S Curve Equation'!$B$10))+'S Curve Equation'!$B$13)*'S Curve Equation'!$B$14</f>
        <v>0.26481064230874918</v>
      </c>
      <c r="AF151" s="34">
        <f>(1/(1+EXP(('S Curve Equation'!$B$11-AF106*'S Curve Equation'!$B$12)*'S Curve Equation'!$B$10))+'S Curve Equation'!$B$13)*'S Curve Equation'!$B$14</f>
        <v>0.26681798057794986</v>
      </c>
    </row>
    <row r="152" spans="1:32" x14ac:dyDescent="0.2">
      <c r="A152" s="12" t="s">
        <v>97</v>
      </c>
      <c r="B152" s="34">
        <f>(1/(1+EXP(('S Curve Equation'!$B$11-B107*'S Curve Equation'!$B$12)*'S Curve Equation'!$B$10))+'S Curve Equation'!$B$13)*'S Curve Equation'!$B$14</f>
        <v>0.24738675958188153</v>
      </c>
      <c r="C152" s="34">
        <f>(1/(1+EXP(('S Curve Equation'!$B$11-C107*'S Curve Equation'!$B$12)*'S Curve Equation'!$B$10))+'S Curve Equation'!$B$13)*'S Curve Equation'!$B$14</f>
        <v>0.25011651850729866</v>
      </c>
      <c r="D152" s="34">
        <f>(1/(1+EXP(('S Curve Equation'!$B$11-D107*'S Curve Equation'!$B$12)*'S Curve Equation'!$B$10))+'S Curve Equation'!$B$13)*'S Curve Equation'!$B$14</f>
        <v>0.25220625212547865</v>
      </c>
      <c r="E152" s="34">
        <f>(1/(1+EXP(('S Curve Equation'!$B$11-E107*'S Curve Equation'!$B$12)*'S Curve Equation'!$B$10))+'S Curve Equation'!$B$13)*'S Curve Equation'!$B$14</f>
        <v>0.25460067832306454</v>
      </c>
      <c r="F152" s="34">
        <f>(1/(1+EXP(('S Curve Equation'!$B$11-F107*'S Curve Equation'!$B$12)*'S Curve Equation'!$B$10))+'S Curve Equation'!$B$13)*'S Curve Equation'!$B$14</f>
        <v>0.25729020988544571</v>
      </c>
      <c r="G152" s="34">
        <f>(1/(1+EXP(('S Curve Equation'!$B$11-G107*'S Curve Equation'!$B$12)*'S Curve Equation'!$B$10))+'S Curve Equation'!$B$13)*'S Curve Equation'!$B$14</f>
        <v>0.25965640982736587</v>
      </c>
      <c r="H152" s="34">
        <f>(1/(1+EXP(('S Curve Equation'!$B$11-H107*'S Curve Equation'!$B$12)*'S Curve Equation'!$B$10))+'S Curve Equation'!$B$13)*'S Curve Equation'!$B$14</f>
        <v>0.26268641781290619</v>
      </c>
      <c r="I152" s="34">
        <f>(1/(1+EXP(('S Curve Equation'!$B$11-I107*'S Curve Equation'!$B$12)*'S Curve Equation'!$B$10))+'S Curve Equation'!$B$13)*'S Curve Equation'!$B$14</f>
        <v>0.26493438720567275</v>
      </c>
      <c r="J152" s="34">
        <f>(1/(1+EXP(('S Curve Equation'!$B$11-J107*'S Curve Equation'!$B$12)*'S Curve Equation'!$B$10))+'S Curve Equation'!$B$13)*'S Curve Equation'!$B$14</f>
        <v>0.26646083964246725</v>
      </c>
      <c r="K152" s="34">
        <f>(1/(1+EXP(('S Curve Equation'!$B$11-K107*'S Curve Equation'!$B$12)*'S Curve Equation'!$B$10))+'S Curve Equation'!$B$13)*'S Curve Equation'!$B$14</f>
        <v>0.26809888870330884</v>
      </c>
      <c r="L152" s="34">
        <f>(1/(1+EXP(('S Curve Equation'!$B$11-L107*'S Curve Equation'!$B$12)*'S Curve Equation'!$B$10))+'S Curve Equation'!$B$13)*'S Curve Equation'!$B$14</f>
        <v>0.27125916685506657</v>
      </c>
      <c r="M152" s="34">
        <f>(1/(1+EXP(('S Curve Equation'!$B$11-M107*'S Curve Equation'!$B$12)*'S Curve Equation'!$B$10))+'S Curve Equation'!$B$13)*'S Curve Equation'!$B$14</f>
        <v>0.27356821143960763</v>
      </c>
      <c r="N152" s="34">
        <f>(1/(1+EXP(('S Curve Equation'!$B$11-N107*'S Curve Equation'!$B$12)*'S Curve Equation'!$B$10))+'S Curve Equation'!$B$13)*'S Curve Equation'!$B$14</f>
        <v>0.27586749190664916</v>
      </c>
      <c r="O152" s="34">
        <f>(1/(1+EXP(('S Curve Equation'!$B$11-O107*'S Curve Equation'!$B$12)*'S Curve Equation'!$B$10))+'S Curve Equation'!$B$13)*'S Curve Equation'!$B$14</f>
        <v>0.27815692771428818</v>
      </c>
      <c r="P152" s="34">
        <f>(1/(1+EXP(('S Curve Equation'!$B$11-P107*'S Curve Equation'!$B$12)*'S Curve Equation'!$B$10))+'S Curve Equation'!$B$13)*'S Curve Equation'!$B$14</f>
        <v>0.28043644280363117</v>
      </c>
      <c r="Q152" s="34">
        <f>(1/(1+EXP(('S Curve Equation'!$B$11-Q107*'S Curve Equation'!$B$12)*'S Curve Equation'!$B$10))+'S Curve Equation'!$B$13)*'S Curve Equation'!$B$14</f>
        <v>0.28270596548609644</v>
      </c>
      <c r="R152" s="34">
        <f>(1/(1+EXP(('S Curve Equation'!$B$11-R107*'S Curve Equation'!$B$12)*'S Curve Equation'!$B$10))+'S Curve Equation'!$B$13)*'S Curve Equation'!$B$14</f>
        <v>0.28496542833224109</v>
      </c>
      <c r="S152" s="34">
        <f>(1/(1+EXP(('S Curve Equation'!$B$11-S107*'S Curve Equation'!$B$12)*'S Curve Equation'!$B$10))+'S Curve Equation'!$B$13)*'S Curve Equation'!$B$14</f>
        <v>0.28721476806213586</v>
      </c>
      <c r="T152" s="34">
        <f>(1/(1+EXP(('S Curve Equation'!$B$11-T107*'S Curve Equation'!$B$12)*'S Curve Equation'!$B$10))+'S Curve Equation'!$B$13)*'S Curve Equation'!$B$14</f>
        <v>0.28945392543734005</v>
      </c>
      <c r="U152" s="34">
        <f>(1/(1+EXP(('S Curve Equation'!$B$11-U107*'S Curve Equation'!$B$12)*'S Curve Equation'!$B$10))+'S Curve Equation'!$B$13)*'S Curve Equation'!$B$14</f>
        <v>0.29168284515448845</v>
      </c>
      <c r="V152" s="34">
        <f>(1/(1+EXP(('S Curve Equation'!$B$11-V107*'S Curve Equation'!$B$12)*'S Curve Equation'!$B$10))+'S Curve Equation'!$B$13)*'S Curve Equation'!$B$14</f>
        <v>0.29390147574052528</v>
      </c>
      <c r="W152" s="34">
        <f>(1/(1+EXP(('S Curve Equation'!$B$11-W107*'S Curve Equation'!$B$12)*'S Curve Equation'!$B$10))+'S Curve Equation'!$B$13)*'S Curve Equation'!$B$14</f>
        <v>0.29610976944960576</v>
      </c>
      <c r="X152" s="34">
        <f>(1/(1+EXP(('S Curve Equation'!$B$11-X107*'S Curve Equation'!$B$12)*'S Curve Equation'!$B$10))+'S Curve Equation'!$B$13)*'S Curve Equation'!$B$14</f>
        <v>0.29830768216168246</v>
      </c>
      <c r="Y152" s="34">
        <f>(1/(1+EXP(('S Curve Equation'!$B$11-Y107*'S Curve Equation'!$B$12)*'S Curve Equation'!$B$10))+'S Curve Equation'!$B$13)*'S Curve Equation'!$B$14</f>
        <v>0.30049517328279263</v>
      </c>
      <c r="Z152" s="34">
        <f>(1/(1+EXP(('S Curve Equation'!$B$11-Z107*'S Curve Equation'!$B$12)*'S Curve Equation'!$B$10))+'S Curve Equation'!$B$13)*'S Curve Equation'!$B$14</f>
        <v>0.30267220564705655</v>
      </c>
      <c r="AA152" s="34">
        <f>(1/(1+EXP(('S Curve Equation'!$B$11-AA107*'S Curve Equation'!$B$12)*'S Curve Equation'!$B$10))+'S Curve Equation'!$B$13)*'S Curve Equation'!$B$14</f>
        <v>0.3048387454204029</v>
      </c>
      <c r="AB152" s="34">
        <f>(1/(1+EXP(('S Curve Equation'!$B$11-AB107*'S Curve Equation'!$B$12)*'S Curve Equation'!$B$10))+'S Curve Equation'!$B$13)*'S Curve Equation'!$B$14</f>
        <v>0.30699476200601933</v>
      </c>
      <c r="AC152" s="34">
        <f>(1/(1+EXP(('S Curve Equation'!$B$11-AC107*'S Curve Equation'!$B$12)*'S Curve Equation'!$B$10))+'S Curve Equation'!$B$13)*'S Curve Equation'!$B$14</f>
        <v>0.30914022795153734</v>
      </c>
      <c r="AD152" s="34">
        <f>(1/(1+EXP(('S Curve Equation'!$B$11-AD107*'S Curve Equation'!$B$12)*'S Curve Equation'!$B$10))+'S Curve Equation'!$B$13)*'S Curve Equation'!$B$14</f>
        <v>0.31127511885795184</v>
      </c>
      <c r="AE152" s="34">
        <f>(1/(1+EXP(('S Curve Equation'!$B$11-AE107*'S Curve Equation'!$B$12)*'S Curve Equation'!$B$10))+'S Curve Equation'!$B$13)*'S Curve Equation'!$B$14</f>
        <v>0.31339941329027848</v>
      </c>
      <c r="AF152" s="34">
        <f>(1/(1+EXP(('S Curve Equation'!$B$11-AF107*'S Curve Equation'!$B$12)*'S Curve Equation'!$B$10))+'S Curve Equation'!$B$13)*'S Curve Equation'!$B$14</f>
        <v>0.31551309268993866</v>
      </c>
    </row>
    <row r="153" spans="1:32" x14ac:dyDescent="0.2">
      <c r="A153" s="12" t="s">
        <v>101</v>
      </c>
      <c r="B153" s="34">
        <f>(1/(1+EXP(('S Curve Equation'!$B$11-B108*'S Curve Equation'!$B$12)*'S Curve Equation'!$B$10))+'S Curve Equation'!$B$13)*'S Curve Equation'!$B$14</f>
        <v>0.21484375</v>
      </c>
      <c r="C153" s="34">
        <f>(1/(1+EXP(('S Curve Equation'!$B$11-C108*'S Curve Equation'!$B$12)*'S Curve Equation'!$B$10))+'S Curve Equation'!$B$13)*'S Curve Equation'!$B$14</f>
        <v>0.21741167274185025</v>
      </c>
      <c r="D153" s="34">
        <f>(1/(1+EXP(('S Curve Equation'!$B$11-D108*'S Curve Equation'!$B$12)*'S Curve Equation'!$B$10))+'S Curve Equation'!$B$13)*'S Curve Equation'!$B$14</f>
        <v>0.21937949888744582</v>
      </c>
      <c r="E153" s="34">
        <f>(1/(1+EXP(('S Curve Equation'!$B$11-E108*'S Curve Equation'!$B$12)*'S Curve Equation'!$B$10))+'S Curve Equation'!$B$13)*'S Curve Equation'!$B$14</f>
        <v>0.22163635125172423</v>
      </c>
      <c r="F153" s="34">
        <f>(1/(1+EXP(('S Curve Equation'!$B$11-F108*'S Curve Equation'!$B$12)*'S Curve Equation'!$B$10))+'S Curve Equation'!$B$13)*'S Curve Equation'!$B$14</f>
        <v>0.2241740295123425</v>
      </c>
      <c r="G153" s="34">
        <f>(1/(1+EXP(('S Curve Equation'!$B$11-G108*'S Curve Equation'!$B$12)*'S Curve Equation'!$B$10))+'S Curve Equation'!$B$13)*'S Curve Equation'!$B$14</f>
        <v>0.22640896508991842</v>
      </c>
      <c r="H153" s="34">
        <f>(1/(1+EXP(('S Curve Equation'!$B$11-H108*'S Curve Equation'!$B$12)*'S Curve Equation'!$B$10))+'S Curve Equation'!$B$13)*'S Curve Equation'!$B$14</f>
        <v>0.22927406167651934</v>
      </c>
      <c r="I153" s="34">
        <f>(1/(1+EXP(('S Curve Equation'!$B$11-I108*'S Curve Equation'!$B$12)*'S Curve Equation'!$B$10))+'S Curve Equation'!$B$13)*'S Curve Equation'!$B$14</f>
        <v>0.23140198086699562</v>
      </c>
      <c r="J153" s="34">
        <f>(1/(1+EXP(('S Curve Equation'!$B$11-J108*'S Curve Equation'!$B$12)*'S Curve Equation'!$B$10))+'S Curve Equation'!$B$13)*'S Curve Equation'!$B$14</f>
        <v>0.23284802737648469</v>
      </c>
      <c r="K153" s="34">
        <f>(1/(1+EXP(('S Curve Equation'!$B$11-K108*'S Curve Equation'!$B$12)*'S Curve Equation'!$B$10))+'S Curve Equation'!$B$13)*'S Curve Equation'!$B$14</f>
        <v>0.23440079068694014</v>
      </c>
      <c r="L153" s="34">
        <f>(1/(1+EXP(('S Curve Equation'!$B$11-L108*'S Curve Equation'!$B$12)*'S Curve Equation'!$B$10))+'S Curve Equation'!$B$13)*'S Curve Equation'!$B$14</f>
        <v>0.2373994405795723</v>
      </c>
      <c r="M153" s="34">
        <f>(1/(1+EXP(('S Curve Equation'!$B$11-M108*'S Curve Equation'!$B$12)*'S Curve Equation'!$B$10))+'S Curve Equation'!$B$13)*'S Curve Equation'!$B$14</f>
        <v>0.23959281066819269</v>
      </c>
      <c r="N153" s="34">
        <f>(1/(1+EXP(('S Curve Equation'!$B$11-N108*'S Curve Equation'!$B$12)*'S Curve Equation'!$B$10))+'S Curve Equation'!$B$13)*'S Curve Equation'!$B$14</f>
        <v>0.24177892819211999</v>
      </c>
      <c r="O153" s="34">
        <f>(1/(1+EXP(('S Curve Equation'!$B$11-O108*'S Curve Equation'!$B$12)*'S Curve Equation'!$B$10))+'S Curve Equation'!$B$13)*'S Curve Equation'!$B$14</f>
        <v>0.24395768484851113</v>
      </c>
      <c r="P153" s="34">
        <f>(1/(1+EXP(('S Curve Equation'!$B$11-P108*'S Curve Equation'!$B$12)*'S Curve Equation'!$B$10))+'S Curve Equation'!$B$13)*'S Curve Equation'!$B$14</f>
        <v>0.24612897664485847</v>
      </c>
      <c r="Q153" s="34">
        <f>(1/(1+EXP(('S Curve Equation'!$B$11-Q108*'S Curve Equation'!$B$12)*'S Curve Equation'!$B$10))+'S Curve Equation'!$B$13)*'S Curve Equation'!$B$14</f>
        <v>0.2482927038101132</v>
      </c>
      <c r="R153" s="34">
        <f>(1/(1+EXP(('S Curve Equation'!$B$11-R108*'S Curve Equation'!$B$12)*'S Curve Equation'!$B$10))+'S Curve Equation'!$B$13)*'S Curve Equation'!$B$14</f>
        <v>0.25044877070640492</v>
      </c>
      <c r="S153" s="34">
        <f>(1/(1+EXP(('S Curve Equation'!$B$11-S108*'S Curve Equation'!$B$12)*'S Curve Equation'!$B$10))+'S Curve Equation'!$B$13)*'S Curve Equation'!$B$14</f>
        <v>0.25259708574140105</v>
      </c>
      <c r="T153" s="34">
        <f>(1/(1+EXP(('S Curve Equation'!$B$11-T108*'S Curve Equation'!$B$12)*'S Curve Equation'!$B$10))+'S Curve Equation'!$B$13)*'S Curve Equation'!$B$14</f>
        <v>0.2547375612813802</v>
      </c>
      <c r="U153" s="34">
        <f>(1/(1+EXP(('S Curve Equation'!$B$11-U108*'S Curve Equation'!$B$12)*'S Curve Equation'!$B$10))+'S Curve Equation'!$B$13)*'S Curve Equation'!$B$14</f>
        <v>0.25687011356505074</v>
      </c>
      <c r="V153" s="34">
        <f>(1/(1+EXP(('S Curve Equation'!$B$11-V108*'S Curve Equation'!$B$12)*'S Curve Equation'!$B$10))+'S Curve Equation'!$B$13)*'S Curve Equation'!$B$14</f>
        <v>0.25899466261817111</v>
      </c>
      <c r="W153" s="34">
        <f>(1/(1+EXP(('S Curve Equation'!$B$11-W108*'S Curve Equation'!$B$12)*'S Curve Equation'!$B$10))+'S Curve Equation'!$B$13)*'S Curve Equation'!$B$14</f>
        <v>0.2611111321690146</v>
      </c>
      <c r="X153" s="34">
        <f>(1/(1+EXP(('S Curve Equation'!$B$11-X108*'S Curve Equation'!$B$12)*'S Curve Equation'!$B$10))+'S Curve Equation'!$B$13)*'S Curve Equation'!$B$14</f>
        <v>0.26321944956471438</v>
      </c>
      <c r="Y153" s="34">
        <f>(1/(1+EXP(('S Curve Equation'!$B$11-Y108*'S Curve Equation'!$B$12)*'S Curve Equation'!$B$10))+'S Curve Equation'!$B$13)*'S Curve Equation'!$B$14</f>
        <v>0.265319545688528</v>
      </c>
      <c r="Z153" s="34">
        <f>(1/(1+EXP(('S Curve Equation'!$B$11-Z108*'S Curve Equation'!$B$12)*'S Curve Equation'!$B$10))+'S Curve Equation'!$B$13)*'S Curve Equation'!$B$14</f>
        <v>0.26741135487805157</v>
      </c>
      <c r="AA153" s="34">
        <f>(1/(1+EXP(('S Curve Equation'!$B$11-AA108*'S Curve Equation'!$B$12)*'S Curve Equation'!$B$10))+'S Curve Equation'!$B$13)*'S Curve Equation'!$B$14</f>
        <v>0.26949481484442012</v>
      </c>
      <c r="AB153" s="34">
        <f>(1/(1+EXP(('S Curve Equation'!$B$11-AB108*'S Curve Equation'!$B$12)*'S Curve Equation'!$B$10))+'S Curve Equation'!$B$13)*'S Curve Equation'!$B$14</f>
        <v>0.27156986659251392</v>
      </c>
      <c r="AC153" s="34">
        <f>(1/(1+EXP(('S Curve Equation'!$B$11-AC108*'S Curve Equation'!$B$12)*'S Curve Equation'!$B$10))+'S Curve Equation'!$B$13)*'S Curve Equation'!$B$14</f>
        <v>0.27363645434219919</v>
      </c>
      <c r="AD153" s="34">
        <f>(1/(1+EXP(('S Curve Equation'!$B$11-AD108*'S Curve Equation'!$B$12)*'S Curve Equation'!$B$10))+'S Curve Equation'!$B$13)*'S Curve Equation'!$B$14</f>
        <v>0.27569452545062523</v>
      </c>
      <c r="AE153" s="34">
        <f>(1/(1+EXP(('S Curve Equation'!$B$11-AE108*'S Curve Equation'!$B$12)*'S Curve Equation'!$B$10))+'S Curve Equation'!$B$13)*'S Curve Equation'!$B$14</f>
        <v>0.2777440303355998</v>
      </c>
      <c r="AF153" s="34">
        <f>(1/(1+EXP(('S Curve Equation'!$B$11-AF108*'S Curve Equation'!$B$12)*'S Curve Equation'!$B$10))+'S Curve Equation'!$B$13)*'S Curve Equation'!$B$14</f>
        <v>0.27978492240005404</v>
      </c>
    </row>
    <row r="154" spans="1:32" x14ac:dyDescent="0.2">
      <c r="A154" s="12" t="s">
        <v>104</v>
      </c>
      <c r="B154" s="34">
        <f>(1/(1+EXP(('S Curve Equation'!$B$11-B109*'S Curve Equation'!$B$12)*'S Curve Equation'!$B$10))+'S Curve Equation'!$B$13)*'S Curve Equation'!$B$14</f>
        <v>0.18309859154929586</v>
      </c>
      <c r="C154" s="34">
        <f>(1/(1+EXP(('S Curve Equation'!$B$11-C109*'S Curve Equation'!$B$12)*'S Curve Equation'!$B$10))+'S Curve Equation'!$B$13)*'S Curve Equation'!$B$14</f>
        <v>0.18547122948014222</v>
      </c>
      <c r="D154" s="34">
        <f>(1/(1+EXP(('S Curve Equation'!$B$11-D109*'S Curve Equation'!$B$12)*'S Curve Equation'!$B$10))+'S Curve Equation'!$B$13)*'S Curve Equation'!$B$14</f>
        <v>0.18729133229127815</v>
      </c>
      <c r="E154" s="34">
        <f>(1/(1+EXP(('S Curve Equation'!$B$11-E109*'S Curve Equation'!$B$12)*'S Curve Equation'!$B$10))+'S Curve Equation'!$B$13)*'S Curve Equation'!$B$14</f>
        <v>0.18938081380718658</v>
      </c>
      <c r="F154" s="34">
        <f>(1/(1+EXP(('S Curve Equation'!$B$11-F109*'S Curve Equation'!$B$12)*'S Curve Equation'!$B$10))+'S Curve Equation'!$B$13)*'S Curve Equation'!$B$14</f>
        <v>0.19173290100657797</v>
      </c>
      <c r="G154" s="34">
        <f>(1/(1+EXP(('S Curve Equation'!$B$11-G109*'S Curve Equation'!$B$12)*'S Curve Equation'!$B$10))+'S Curve Equation'!$B$13)*'S Curve Equation'!$B$14</f>
        <v>0.19380666288204343</v>
      </c>
      <c r="H154" s="34">
        <f>(1/(1+EXP(('S Curve Equation'!$B$11-H109*'S Curve Equation'!$B$12)*'S Curve Equation'!$B$10))+'S Curve Equation'!$B$13)*'S Curve Equation'!$B$14</f>
        <v>0.19646824786338396</v>
      </c>
      <c r="I154" s="34">
        <f>(1/(1+EXP(('S Curve Equation'!$B$11-I109*'S Curve Equation'!$B$12)*'S Curve Equation'!$B$10))+'S Curve Equation'!$B$13)*'S Curve Equation'!$B$14</f>
        <v>0.19844726876715235</v>
      </c>
      <c r="J154" s="34">
        <f>(1/(1+EXP(('S Curve Equation'!$B$11-J109*'S Curve Equation'!$B$12)*'S Curve Equation'!$B$10))+'S Curve Equation'!$B$13)*'S Curve Equation'!$B$14</f>
        <v>0.19979322137400965</v>
      </c>
      <c r="K154" s="34">
        <f>(1/(1+EXP(('S Curve Equation'!$B$11-K109*'S Curve Equation'!$B$12)*'S Curve Equation'!$B$10))+'S Curve Equation'!$B$13)*'S Curve Equation'!$B$14</f>
        <v>0.20123948468699551</v>
      </c>
      <c r="L154" s="34">
        <f>(1/(1+EXP(('S Curve Equation'!$B$11-L109*'S Curve Equation'!$B$12)*'S Curve Equation'!$B$10))+'S Curve Equation'!$B$13)*'S Curve Equation'!$B$14</f>
        <v>0.20403533112774108</v>
      </c>
      <c r="M154" s="34">
        <f>(1/(1+EXP(('S Curve Equation'!$B$11-M109*'S Curve Equation'!$B$12)*'S Curve Equation'!$B$10))+'S Curve Equation'!$B$13)*'S Curve Equation'!$B$14</f>
        <v>0.20608274384667691</v>
      </c>
      <c r="N154" s="34">
        <f>(1/(1+EXP(('S Curve Equation'!$B$11-N109*'S Curve Equation'!$B$12)*'S Curve Equation'!$B$10))+'S Curve Equation'!$B$13)*'S Curve Equation'!$B$14</f>
        <v>0.20812538358445265</v>
      </c>
      <c r="O154" s="34">
        <f>(1/(1+EXP(('S Curve Equation'!$B$11-O109*'S Curve Equation'!$B$12)*'S Curve Equation'!$B$10))+'S Curve Equation'!$B$13)*'S Curve Equation'!$B$14</f>
        <v>0.21016312299504289</v>
      </c>
      <c r="P154" s="34">
        <f>(1/(1+EXP(('S Curve Equation'!$B$11-P109*'S Curve Equation'!$B$12)*'S Curve Equation'!$B$10))+'S Curve Equation'!$B$13)*'S Curve Equation'!$B$14</f>
        <v>0.21219583864287273</v>
      </c>
      <c r="Q154" s="34">
        <f>(1/(1+EXP(('S Curve Equation'!$B$11-Q109*'S Curve Equation'!$B$12)*'S Curve Equation'!$B$10))+'S Curve Equation'!$B$13)*'S Curve Equation'!$B$14</f>
        <v>0.21422341093944466</v>
      </c>
      <c r="R154" s="34">
        <f>(1/(1+EXP(('S Curve Equation'!$B$11-R109*'S Curve Equation'!$B$12)*'S Curve Equation'!$B$10))+'S Curve Equation'!$B$13)*'S Curve Equation'!$B$14</f>
        <v>0.21624572407980297</v>
      </c>
      <c r="S154" s="34">
        <f>(1/(1+EXP(('S Curve Equation'!$B$11-S109*'S Curve Equation'!$B$12)*'S Curve Equation'!$B$10))+'S Curve Equation'!$B$13)*'S Curve Equation'!$B$14</f>
        <v>0.2182626659788913</v>
      </c>
      <c r="T154" s="34">
        <f>(1/(1+EXP(('S Curve Equation'!$B$11-T109*'S Curve Equation'!$B$12)*'S Curve Equation'!$B$10))+'S Curve Equation'!$B$13)*'S Curve Equation'!$B$14</f>
        <v>0.22027412820788184</v>
      </c>
      <c r="U154" s="34">
        <f>(1/(1+EXP(('S Curve Equation'!$B$11-U109*'S Curve Equation'!$B$12)*'S Curve Equation'!$B$10))+'S Curve Equation'!$B$13)*'S Curve Equation'!$B$14</f>
        <v>0.22228000593052213</v>
      </c>
      <c r="V154" s="34">
        <f>(1/(1+EXP(('S Curve Equation'!$B$11-V109*'S Curve Equation'!$B$12)*'S Curve Equation'!$B$10))+'S Curve Equation'!$B$13)*'S Curve Equation'!$B$14</f>
        <v>0.22428019783956396</v>
      </c>
      <c r="W154" s="34">
        <f>(1/(1+EXP(('S Curve Equation'!$B$11-W109*'S Curve Equation'!$B$12)*'S Curve Equation'!$B$10))+'S Curve Equation'!$B$13)*'S Curve Equation'!$B$14</f>
        <v>0.22627460609332858</v>
      </c>
      <c r="X154" s="34">
        <f>(1/(1+EXP(('S Curve Equation'!$B$11-X109*'S Curve Equation'!$B$12)*'S Curve Equation'!$B$10))+'S Curve Equation'!$B$13)*'S Curve Equation'!$B$14</f>
        <v>0.22826313625245598</v>
      </c>
      <c r="Y154" s="34">
        <f>(1/(1+EXP(('S Curve Equation'!$B$11-Y109*'S Curve Equation'!$B$12)*'S Curve Equation'!$B$10))+'S Curve Equation'!$B$13)*'S Curve Equation'!$B$14</f>
        <v>0.23024569721688803</v>
      </c>
      <c r="Z154" s="34">
        <f>(1/(1+EXP(('S Curve Equation'!$B$11-Z109*'S Curve Equation'!$B$12)*'S Curve Equation'!$B$10))+'S Curve Equation'!$B$13)*'S Curve Equation'!$B$14</f>
        <v>0.23222220116312992</v>
      </c>
      <c r="AA154" s="34">
        <f>(1/(1+EXP(('S Curve Equation'!$B$11-AA109*'S Curve Equation'!$B$12)*'S Curve Equation'!$B$10))+'S Curve Equation'!$B$13)*'S Curve Equation'!$B$14</f>
        <v>0.23419256348183565</v>
      </c>
      <c r="AB154" s="34">
        <f>(1/(1+EXP(('S Curve Equation'!$B$11-AB109*'S Curve Equation'!$B$12)*'S Curve Equation'!$B$10))+'S Curve Equation'!$B$13)*'S Curve Equation'!$B$14</f>
        <v>0.23615670271575268</v>
      </c>
      <c r="AC154" s="34">
        <f>(1/(1+EXP(('S Curve Equation'!$B$11-AC109*'S Curve Equation'!$B$12)*'S Curve Equation'!$B$10))+'S Curve Equation'!$B$13)*'S Curve Equation'!$B$14</f>
        <v>0.23811454049806646</v>
      </c>
      <c r="AD154" s="34">
        <f>(1/(1+EXP(('S Curve Equation'!$B$11-AD109*'S Curve Equation'!$B$12)*'S Curve Equation'!$B$10))+'S Curve Equation'!$B$13)*'S Curve Equation'!$B$14</f>
        <v>0.2400660014911779</v>
      </c>
      <c r="AE154" s="34">
        <f>(1/(1+EXP(('S Curve Equation'!$B$11-AE109*'S Curve Equation'!$B$12)*'S Curve Equation'!$B$10))+'S Curve Equation'!$B$13)*'S Curve Equation'!$B$14</f>
        <v>0.2420110133259514</v>
      </c>
      <c r="AF154" s="34">
        <f>(1/(1+EXP(('S Curve Equation'!$B$11-AF109*'S Curve Equation'!$B$12)*'S Curve Equation'!$B$10))+'S Curve Equation'!$B$13)*'S Curve Equation'!$B$14</f>
        <v>0.24394950654145614</v>
      </c>
    </row>
    <row r="155" spans="1:32" x14ac:dyDescent="0.2">
      <c r="A155" s="12" t="s">
        <v>36</v>
      </c>
      <c r="B155" s="34">
        <f>(1/(1+EXP(('S Curve Equation'!$B$11-B110*'S Curve Equation'!$B$12)*'S Curve Equation'!$B$10))+'S Curve Equation'!$B$13)*'S Curve Equation'!$B$14</f>
        <v>0.19980411361410386</v>
      </c>
      <c r="C155" s="34">
        <f>(1/(1+EXP(('S Curve Equation'!$B$11-C110*'S Curve Equation'!$B$12)*'S Curve Equation'!$B$10))+'S Curve Equation'!$B$13)*'S Curve Equation'!$B$14</f>
        <v>0.20228429558205585</v>
      </c>
      <c r="D155" s="34">
        <f>(1/(1+EXP(('S Curve Equation'!$B$11-D110*'S Curve Equation'!$B$12)*'S Curve Equation'!$B$10))+'S Curve Equation'!$B$13)*'S Curve Equation'!$B$14</f>
        <v>0.20418581910821137</v>
      </c>
      <c r="E155" s="34">
        <f>(1/(1+EXP(('S Curve Equation'!$B$11-E110*'S Curve Equation'!$B$12)*'S Curve Equation'!$B$10))+'S Curve Equation'!$B$13)*'S Curve Equation'!$B$14</f>
        <v>0.20636762406459624</v>
      </c>
      <c r="F155" s="34">
        <f>(1/(1+EXP(('S Curve Equation'!$B$11-F110*'S Curve Equation'!$B$12)*'S Curve Equation'!$B$10))+'S Curve Equation'!$B$13)*'S Curve Equation'!$B$14</f>
        <v>0.20882217894741795</v>
      </c>
      <c r="G155" s="34">
        <f>(1/(1+EXP(('S Curve Equation'!$B$11-G110*'S Curve Equation'!$B$12)*'S Curve Equation'!$B$10))+'S Curve Equation'!$B$13)*'S Curve Equation'!$B$14</f>
        <v>0.21098500952758445</v>
      </c>
      <c r="H155" s="34">
        <f>(1/(1+EXP(('S Curve Equation'!$B$11-H110*'S Curve Equation'!$B$12)*'S Curve Equation'!$B$10))+'S Curve Equation'!$B$13)*'S Curve Equation'!$B$14</f>
        <v>0.21375917273939798</v>
      </c>
      <c r="I155" s="34">
        <f>(1/(1+EXP(('S Curve Equation'!$B$11-I110*'S Curve Equation'!$B$12)*'S Curve Equation'!$B$10))+'S Curve Equation'!$B$13)*'S Curve Equation'!$B$14</f>
        <v>0.21582064286212443</v>
      </c>
      <c r="J155" s="34">
        <f>(1/(1+EXP(('S Curve Equation'!$B$11-J110*'S Curve Equation'!$B$12)*'S Curve Equation'!$B$10))+'S Curve Equation'!$B$13)*'S Curve Equation'!$B$14</f>
        <v>0.21722206024936766</v>
      </c>
      <c r="K155" s="34">
        <f>(1/(1+EXP(('S Curve Equation'!$B$11-K110*'S Curve Equation'!$B$12)*'S Curve Equation'!$B$10))+'S Curve Equation'!$B$13)*'S Curve Equation'!$B$14</f>
        <v>0.21872737415451762</v>
      </c>
      <c r="L155" s="34">
        <f>(1/(1+EXP(('S Curve Equation'!$B$11-L110*'S Curve Equation'!$B$12)*'S Curve Equation'!$B$10))+'S Curve Equation'!$B$13)*'S Curve Equation'!$B$14</f>
        <v>0.22163577347371999</v>
      </c>
      <c r="M155" s="34">
        <f>(1/(1+EXP(('S Curve Equation'!$B$11-M110*'S Curve Equation'!$B$12)*'S Curve Equation'!$B$10))+'S Curve Equation'!$B$13)*'S Curve Equation'!$B$14</f>
        <v>0.223764278339909</v>
      </c>
      <c r="N155" s="34">
        <f>(1/(1+EXP(('S Curve Equation'!$B$11-N110*'S Curve Equation'!$B$12)*'S Curve Equation'!$B$10))+'S Curve Equation'!$B$13)*'S Curve Equation'!$B$14</f>
        <v>0.22588670674687644</v>
      </c>
      <c r="O155" s="34">
        <f>(1/(1+EXP(('S Curve Equation'!$B$11-O110*'S Curve Equation'!$B$12)*'S Curve Equation'!$B$10))+'S Curve Equation'!$B$13)*'S Curve Equation'!$B$14</f>
        <v>0.22800294027761037</v>
      </c>
      <c r="P155" s="34">
        <f>(1/(1+EXP(('S Curve Equation'!$B$11-P110*'S Curve Equation'!$B$12)*'S Curve Equation'!$B$10))+'S Curve Equation'!$B$13)*'S Curve Equation'!$B$14</f>
        <v>0.23011286466346653</v>
      </c>
      <c r="Q155" s="34">
        <f>(1/(1+EXP(('S Curve Equation'!$B$11-Q110*'S Curve Equation'!$B$12)*'S Curve Equation'!$B$10))+'S Curve Equation'!$B$13)*'S Curve Equation'!$B$14</f>
        <v>0.2322163697072285</v>
      </c>
      <c r="R155" s="34">
        <f>(1/(1+EXP(('S Curve Equation'!$B$11-R110*'S Curve Equation'!$B$12)*'S Curve Equation'!$B$10))+'S Curve Equation'!$B$13)*'S Curve Equation'!$B$14</f>
        <v>0.2343133492063815</v>
      </c>
      <c r="S155" s="34">
        <f>(1/(1+EXP(('S Curve Equation'!$B$11-S110*'S Curve Equation'!$B$12)*'S Curve Equation'!$B$10))+'S Curve Equation'!$B$13)*'S Curve Equation'!$B$14</f>
        <v>0.23640370087665161</v>
      </c>
      <c r="T155" s="34">
        <f>(1/(1+EXP(('S Curve Equation'!$B$11-T110*'S Curve Equation'!$B$12)*'S Curve Equation'!$B$10))+'S Curve Equation'!$B$13)*'S Curve Equation'!$B$14</f>
        <v>0.2384873262758867</v>
      </c>
      <c r="U155" s="34">
        <f>(1/(1+EXP(('S Curve Equation'!$B$11-U110*'S Curve Equation'!$B$12)*'S Curve Equation'!$B$10))+'S Curve Equation'!$B$13)*'S Curve Equation'!$B$14</f>
        <v>0.24056413072831978</v>
      </c>
      <c r="V155" s="34">
        <f>(1/(1+EXP(('S Curve Equation'!$B$11-V110*'S Curve Equation'!$B$12)*'S Curve Equation'!$B$10))+'S Curve Equation'!$B$13)*'S Curve Equation'!$B$14</f>
        <v>0.2426340232492758</v>
      </c>
      <c r="W155" s="34">
        <f>(1/(1+EXP(('S Curve Equation'!$B$11-W110*'S Curve Equation'!$B$12)*'S Curve Equation'!$B$10))+'S Curve Equation'!$B$13)*'S Curve Equation'!$B$14</f>
        <v>0.24469691647037048</v>
      </c>
      <c r="X155" s="34">
        <f>(1/(1+EXP(('S Curve Equation'!$B$11-X110*'S Curve Equation'!$B$12)*'S Curve Equation'!$B$10))+'S Curve Equation'!$B$13)*'S Curve Equation'!$B$14</f>
        <v>0.24675272656524566</v>
      </c>
      <c r="Y155" s="34">
        <f>(1/(1+EXP(('S Curve Equation'!$B$11-Y110*'S Curve Equation'!$B$12)*'S Curve Equation'!$B$10))+'S Curve Equation'!$B$13)*'S Curve Equation'!$B$14</f>
        <v>0.24880137317588463</v>
      </c>
      <c r="Z155" s="34">
        <f>(1/(1+EXP(('S Curve Equation'!$B$11-Z110*'S Curve Equation'!$B$12)*'S Curve Equation'!$B$10))+'S Curve Equation'!$B$13)*'S Curve Equation'!$B$14</f>
        <v>0.25084277933954691</v>
      </c>
      <c r="AA155" s="34">
        <f>(1/(1+EXP(('S Curve Equation'!$B$11-AA110*'S Curve Equation'!$B$12)*'S Curve Equation'!$B$10))+'S Curve Equation'!$B$13)*'S Curve Equation'!$B$14</f>
        <v>0.252876871416363</v>
      </c>
      <c r="AB155" s="34">
        <f>(1/(1+EXP(('S Curve Equation'!$B$11-AB110*'S Curve Equation'!$B$12)*'S Curve Equation'!$B$10))+'S Curve Equation'!$B$13)*'S Curve Equation'!$B$14</f>
        <v>0.25490357901761873</v>
      </c>
      <c r="AC155" s="34">
        <f>(1/(1+EXP(('S Curve Equation'!$B$11-AC110*'S Curve Equation'!$B$12)*'S Curve Equation'!$B$10))+'S Curve Equation'!$B$13)*'S Curve Equation'!$B$14</f>
        <v>0.25692283493476314</v>
      </c>
      <c r="AD155" s="34">
        <f>(1/(1+EXP(('S Curve Equation'!$B$11-AD110*'S Curve Equation'!$B$12)*'S Curve Equation'!$B$10))+'S Curve Equation'!$B$13)*'S Curve Equation'!$B$14</f>
        <v>0.2589345750691685</v>
      </c>
      <c r="AE155" s="34">
        <f>(1/(1+EXP(('S Curve Equation'!$B$11-AE110*'S Curve Equation'!$B$12)*'S Curve Equation'!$B$10))+'S Curve Equation'!$B$13)*'S Curve Equation'!$B$14</f>
        <v>0.26093873836267295</v>
      </c>
      <c r="AF155" s="34">
        <f>(1/(1+EXP(('S Curve Equation'!$B$11-AF110*'S Curve Equation'!$B$12)*'S Curve Equation'!$B$10))+'S Curve Equation'!$B$13)*'S Curve Equation'!$B$14</f>
        <v>0.26293526672892314</v>
      </c>
    </row>
    <row r="156" spans="1:32" x14ac:dyDescent="0.2">
      <c r="A156" s="12" t="s">
        <v>37</v>
      </c>
      <c r="B156" s="34">
        <f>(1/(1+EXP(('S Curve Equation'!$B$11-B111*'S Curve Equation'!$B$12)*'S Curve Equation'!$B$10))+'S Curve Equation'!$B$13)*'S Curve Equation'!$B$14</f>
        <v>0.21655437921077961</v>
      </c>
      <c r="C156" s="34">
        <f>(1/(1+EXP(('S Curve Equation'!$B$11-C111*'S Curve Equation'!$B$12)*'S Curve Equation'!$B$10))+'S Curve Equation'!$B$13)*'S Curve Equation'!$B$14</f>
        <v>0.2191317512591982</v>
      </c>
      <c r="D156" s="34">
        <f>(1/(1+EXP(('S Curve Equation'!$B$11-D111*'S Curve Equation'!$B$12)*'S Curve Equation'!$B$10))+'S Curve Equation'!$B$13)*'S Curve Equation'!$B$14</f>
        <v>0.22110671024412201</v>
      </c>
      <c r="E156" s="34">
        <f>(1/(1+EXP(('S Curve Equation'!$B$11-E111*'S Curve Equation'!$B$12)*'S Curve Equation'!$B$10))+'S Curve Equation'!$B$13)*'S Curve Equation'!$B$14</f>
        <v>0.22337162802463628</v>
      </c>
      <c r="F156" s="34">
        <f>(1/(1+EXP(('S Curve Equation'!$B$11-F111*'S Curve Equation'!$B$12)*'S Curve Equation'!$B$10))+'S Curve Equation'!$B$13)*'S Curve Equation'!$B$14</f>
        <v>0.22591822919815349</v>
      </c>
      <c r="G156" s="34">
        <f>(1/(1+EXP(('S Curve Equation'!$B$11-G111*'S Curve Equation'!$B$12)*'S Curve Equation'!$B$10))+'S Curve Equation'!$B$13)*'S Curve Equation'!$B$14</f>
        <v>0.22816089576548054</v>
      </c>
      <c r="H156" s="34">
        <f>(1/(1+EXP(('S Curve Equation'!$B$11-H111*'S Curve Equation'!$B$12)*'S Curve Equation'!$B$10))+'S Curve Equation'!$B$13)*'S Curve Equation'!$B$14</f>
        <v>0.23103572956702795</v>
      </c>
      <c r="I156" s="34">
        <f>(1/(1+EXP(('S Curve Equation'!$B$11-I111*'S Curve Equation'!$B$12)*'S Curve Equation'!$B$10))+'S Curve Equation'!$B$13)*'S Curve Equation'!$B$14</f>
        <v>0.23317075505412732</v>
      </c>
      <c r="J156" s="34">
        <f>(1/(1+EXP(('S Curve Equation'!$B$11-J111*'S Curve Equation'!$B$12)*'S Curve Equation'!$B$10))+'S Curve Equation'!$B$13)*'S Curve Equation'!$B$14</f>
        <v>0.23462156990906058</v>
      </c>
      <c r="K156" s="34">
        <f>(1/(1+EXP(('S Curve Equation'!$B$11-K111*'S Curve Equation'!$B$12)*'S Curve Equation'!$B$10))+'S Curve Equation'!$B$13)*'S Curve Equation'!$B$14</f>
        <v>0.23617939888054812</v>
      </c>
      <c r="L156" s="34">
        <f>(1/(1+EXP(('S Curve Equation'!$B$11-L111*'S Curve Equation'!$B$12)*'S Curve Equation'!$B$10))+'S Curve Equation'!$B$13)*'S Curve Equation'!$B$14</f>
        <v>0.23918767211359346</v>
      </c>
      <c r="M156" s="34">
        <f>(1/(1+EXP(('S Curve Equation'!$B$11-M111*'S Curve Equation'!$B$12)*'S Curve Equation'!$B$10))+'S Curve Equation'!$B$13)*'S Curve Equation'!$B$14</f>
        <v>0.24138794891293691</v>
      </c>
      <c r="N156" s="34">
        <f>(1/(1+EXP(('S Curve Equation'!$B$11-N111*'S Curve Equation'!$B$12)*'S Curve Equation'!$B$10))+'S Curve Equation'!$B$13)*'S Curve Equation'!$B$14</f>
        <v>0.24358083964569507</v>
      </c>
      <c r="O156" s="34">
        <f>(1/(1+EXP(('S Curve Equation'!$B$11-O111*'S Curve Equation'!$B$12)*'S Curve Equation'!$B$10))+'S Curve Equation'!$B$13)*'S Curve Equation'!$B$14</f>
        <v>0.24576623727579019</v>
      </c>
      <c r="P156" s="34">
        <f>(1/(1+EXP(('S Curve Equation'!$B$11-P111*'S Curve Equation'!$B$12)*'S Curve Equation'!$B$10))+'S Curve Equation'!$B$13)*'S Curve Equation'!$B$14</f>
        <v>0.24794403909266768</v>
      </c>
      <c r="Q156" s="34">
        <f>(1/(1+EXP(('S Curve Equation'!$B$11-Q111*'S Curve Equation'!$B$12)*'S Curve Equation'!$B$10))+'S Curve Equation'!$B$13)*'S Curve Equation'!$B$14</f>
        <v>0.25011414662108966</v>
      </c>
      <c r="R156" s="34">
        <f>(1/(1+EXP(('S Curve Equation'!$B$11-R111*'S Curve Equation'!$B$12)*'S Curve Equation'!$B$10))+'S Curve Equation'!$B$13)*'S Curve Equation'!$B$14</f>
        <v>0.25227646553156957</v>
      </c>
      <c r="S156" s="34">
        <f>(1/(1+EXP(('S Curve Equation'!$B$11-S111*'S Curve Equation'!$B$12)*'S Curve Equation'!$B$10))+'S Curve Equation'!$B$13)*'S Curve Equation'!$B$14</f>
        <v>0.25443090555149334</v>
      </c>
      <c r="T156" s="34">
        <f>(1/(1+EXP(('S Curve Equation'!$B$11-T111*'S Curve Equation'!$B$12)*'S Curve Equation'!$B$10))+'S Curve Equation'!$B$13)*'S Curve Equation'!$B$14</f>
        <v>0.25657738037699634</v>
      </c>
      <c r="U156" s="34">
        <f>(1/(1+EXP(('S Curve Equation'!$B$11-U111*'S Curve Equation'!$B$12)*'S Curve Equation'!$B$10))+'S Curve Equation'!$B$13)*'S Curve Equation'!$B$14</f>
        <v>0.25871580758563018</v>
      </c>
      <c r="V156" s="34">
        <f>(1/(1+EXP(('S Curve Equation'!$B$11-V111*'S Curve Equation'!$B$12)*'S Curve Equation'!$B$10))+'S Curve Equation'!$B$13)*'S Curve Equation'!$B$14</f>
        <v>0.26084610854987333</v>
      </c>
      <c r="W156" s="34">
        <f>(1/(1+EXP(('S Curve Equation'!$B$11-W111*'S Curve Equation'!$B$12)*'S Curve Equation'!$B$10))+'S Curve Equation'!$B$13)*'S Curve Equation'!$B$14</f>
        <v>0.2629682083515269</v>
      </c>
      <c r="X156" s="34">
        <f>(1/(1+EXP(('S Curve Equation'!$B$11-X111*'S Curve Equation'!$B$12)*'S Curve Equation'!$B$10))+'S Curve Equation'!$B$13)*'S Curve Equation'!$B$14</f>
        <v>0.26508203569703315</v>
      </c>
      <c r="Y156" s="34">
        <f>(1/(1+EXP(('S Curve Equation'!$B$11-Y111*'S Curve Equation'!$B$12)*'S Curve Equation'!$B$10))+'S Curve Equation'!$B$13)*'S Curve Equation'!$B$14</f>
        <v>0.26718752283375069</v>
      </c>
      <c r="Z156" s="34">
        <f>(1/(1+EXP(('S Curve Equation'!$B$11-Z111*'S Curve Equation'!$B$12)*'S Curve Equation'!$B$10))+'S Curve Equation'!$B$13)*'S Curve Equation'!$B$14</f>
        <v>0.26928460546722038</v>
      </c>
      <c r="AA156" s="34">
        <f>(1/(1+EXP(('S Curve Equation'!$B$11-AA111*'S Curve Equation'!$B$12)*'S Curve Equation'!$B$10))+'S Curve Equation'!$B$13)*'S Curve Equation'!$B$14</f>
        <v>0.27137322267945413</v>
      </c>
      <c r="AB156" s="34">
        <f>(1/(1+EXP(('S Curve Equation'!$B$11-AB111*'S Curve Equation'!$B$12)*'S Curve Equation'!$B$10))+'S Curve Equation'!$B$13)*'S Curve Equation'!$B$14</f>
        <v>0.2734533168482669</v>
      </c>
      <c r="AC156" s="34">
        <f>(1/(1+EXP(('S Curve Equation'!$B$11-AC111*'S Curve Equation'!$B$12)*'S Curve Equation'!$B$10))+'S Curve Equation'!$B$13)*'S Curve Equation'!$B$14</f>
        <v>0.27552483356767998</v>
      </c>
      <c r="AD156" s="34">
        <f>(1/(1+EXP(('S Curve Equation'!$B$11-AD111*'S Curve Equation'!$B$12)*'S Curve Equation'!$B$10))+'S Curve Equation'!$B$13)*'S Curve Equation'!$B$14</f>
        <v>0.27758772156941447</v>
      </c>
      <c r="AE156" s="34">
        <f>(1/(1+EXP(('S Curve Equation'!$B$11-AE111*'S Curve Equation'!$B$12)*'S Curve Equation'!$B$10))+'S Curve Equation'!$B$13)*'S Curve Equation'!$B$14</f>
        <v>0.27964193264549864</v>
      </c>
      <c r="AF156" s="34">
        <f>(1/(1+EXP(('S Curve Equation'!$B$11-AF111*'S Curve Equation'!$B$12)*'S Curve Equation'!$B$10))+'S Curve Equation'!$B$13)*'S Curve Equation'!$B$14</f>
        <v>0.28168742157199761</v>
      </c>
    </row>
    <row r="157" spans="1:32" x14ac:dyDescent="0.2">
      <c r="A157" s="12" t="s">
        <v>38</v>
      </c>
      <c r="B157" s="34">
        <f>(1/(1+EXP(('S Curve Equation'!$B$11-B112*'S Curve Equation'!$B$12)*'S Curve Equation'!$B$10))+'S Curve Equation'!$B$13)*'S Curve Equation'!$B$14</f>
        <v>0.22074468085106377</v>
      </c>
      <c r="C157" s="34">
        <f>(1/(1+EXP(('S Curve Equation'!$B$11-C112*'S Curve Equation'!$B$12)*'S Curve Equation'!$B$10))+'S Curve Equation'!$B$13)*'S Curve Equation'!$B$14</f>
        <v>0.22334474916911731</v>
      </c>
      <c r="D157" s="34">
        <f>(1/(1+EXP(('S Curve Equation'!$B$11-D112*'S Curve Equation'!$B$12)*'S Curve Equation'!$B$10))+'S Curve Equation'!$B$13)*'S Curve Equation'!$B$14</f>
        <v>0.22533683383799735</v>
      </c>
      <c r="E157" s="34">
        <f>(1/(1+EXP(('S Curve Equation'!$B$11-E112*'S Curve Equation'!$B$12)*'S Curve Equation'!$B$10))+'S Curve Equation'!$B$13)*'S Curve Equation'!$B$14</f>
        <v>0.22762110926262361</v>
      </c>
      <c r="F157" s="34">
        <f>(1/(1+EXP(('S Curve Equation'!$B$11-F112*'S Curve Equation'!$B$12)*'S Curve Equation'!$B$10))+'S Curve Equation'!$B$13)*'S Curve Equation'!$B$14</f>
        <v>0.23018911705831205</v>
      </c>
      <c r="G157" s="34">
        <f>(1/(1+EXP(('S Curve Equation'!$B$11-G112*'S Curve Equation'!$B$12)*'S Curve Equation'!$B$10))+'S Curve Equation'!$B$13)*'S Curve Equation'!$B$14</f>
        <v>0.2324503227805742</v>
      </c>
      <c r="H157" s="34">
        <f>(1/(1+EXP(('S Curve Equation'!$B$11-H112*'S Curve Equation'!$B$12)*'S Curve Equation'!$B$10))+'S Curve Equation'!$B$13)*'S Curve Equation'!$B$14</f>
        <v>0.23534849581193465</v>
      </c>
      <c r="I157" s="34">
        <f>(1/(1+EXP(('S Curve Equation'!$B$11-I112*'S Curve Equation'!$B$12)*'S Curve Equation'!$B$10))+'S Curve Equation'!$B$13)*'S Curve Equation'!$B$14</f>
        <v>0.2375005464992771</v>
      </c>
      <c r="J157" s="34">
        <f>(1/(1+EXP(('S Curve Equation'!$B$11-J112*'S Curve Equation'!$B$12)*'S Curve Equation'!$B$10))+'S Curve Equation'!$B$13)*'S Curve Equation'!$B$14</f>
        <v>0.23896278142816427</v>
      </c>
      <c r="K157" s="34">
        <f>(1/(1+EXP(('S Curve Equation'!$B$11-K112*'S Curve Equation'!$B$12)*'S Curve Equation'!$B$10))+'S Curve Equation'!$B$13)*'S Curve Equation'!$B$14</f>
        <v>0.24053273903102071</v>
      </c>
      <c r="L157" s="34">
        <f>(1/(1+EXP(('S Curve Equation'!$B$11-L112*'S Curve Equation'!$B$12)*'S Curve Equation'!$B$10))+'S Curve Equation'!$B$13)*'S Curve Equation'!$B$14</f>
        <v>0.24356404301585802</v>
      </c>
      <c r="M157" s="34">
        <f>(1/(1+EXP(('S Curve Equation'!$B$11-M112*'S Curve Equation'!$B$12)*'S Curve Equation'!$B$10))+'S Curve Equation'!$B$13)*'S Curve Equation'!$B$14</f>
        <v>0.24578084049893589</v>
      </c>
      <c r="N157" s="34">
        <f>(1/(1+EXP(('S Curve Equation'!$B$11-N112*'S Curve Equation'!$B$12)*'S Curve Equation'!$B$10))+'S Curve Equation'!$B$13)*'S Curve Equation'!$B$14</f>
        <v>0.24798992534011963</v>
      </c>
      <c r="O157" s="34">
        <f>(1/(1+EXP(('S Curve Equation'!$B$11-O112*'S Curve Equation'!$B$12)*'S Curve Equation'!$B$10))+'S Curve Equation'!$B$13)*'S Curve Equation'!$B$14</f>
        <v>0.25019119370231224</v>
      </c>
      <c r="P157" s="34">
        <f>(1/(1+EXP(('S Curve Equation'!$B$11-P112*'S Curve Equation'!$B$12)*'S Curve Equation'!$B$10))+'S Curve Equation'!$B$13)*'S Curve Equation'!$B$14</f>
        <v>0.25238454610831101</v>
      </c>
      <c r="Q157" s="34">
        <f>(1/(1+EXP(('S Curve Equation'!$B$11-Q112*'S Curve Equation'!$B$12)*'S Curve Equation'!$B$10))+'S Curve Equation'!$B$13)*'S Curve Equation'!$B$14</f>
        <v>0.25456988734737246</v>
      </c>
      <c r="R157" s="34">
        <f>(1/(1+EXP(('S Curve Equation'!$B$11-R112*'S Curve Equation'!$B$12)*'S Curve Equation'!$B$10))+'S Curve Equation'!$B$13)*'S Curve Equation'!$B$14</f>
        <v>0.25674712638253266</v>
      </c>
      <c r="S157" s="34">
        <f>(1/(1+EXP(('S Curve Equation'!$B$11-S112*'S Curve Equation'!$B$12)*'S Curve Equation'!$B$10))+'S Curve Equation'!$B$13)*'S Curve Equation'!$B$14</f>
        <v>0.25891617625872471</v>
      </c>
      <c r="T157" s="34">
        <f>(1/(1+EXP(('S Curve Equation'!$B$11-T112*'S Curve Equation'!$B$12)*'S Curve Equation'!$B$10))+'S Curve Equation'!$B$13)*'S Curve Equation'!$B$14</f>
        <v>0.26107695401176312</v>
      </c>
      <c r="U157" s="34">
        <f>(1/(1+EXP(('S Curve Equation'!$B$11-U112*'S Curve Equation'!$B$12)*'S Curve Equation'!$B$10))+'S Curve Equation'!$B$13)*'S Curve Equation'!$B$14</f>
        <v>0.26322938057822259</v>
      </c>
      <c r="V157" s="34">
        <f>(1/(1+EXP(('S Curve Equation'!$B$11-V112*'S Curve Equation'!$B$12)*'S Curve Equation'!$B$10))+'S Curve Equation'!$B$13)*'S Curve Equation'!$B$14</f>
        <v>0.26537338070626837</v>
      </c>
      <c r="W157" s="34">
        <f>(1/(1+EXP(('S Curve Equation'!$B$11-W112*'S Curve Equation'!$B$12)*'S Curve Equation'!$B$10))+'S Curve Equation'!$B$13)*'S Curve Equation'!$B$14</f>
        <v>0.26750888286747265</v>
      </c>
      <c r="X157" s="34">
        <f>(1/(1+EXP(('S Curve Equation'!$B$11-X112*'S Curve Equation'!$B$12)*'S Curve Equation'!$B$10))+'S Curve Equation'!$B$13)*'S Curve Equation'!$B$14</f>
        <v>0.26963581916965451</v>
      </c>
      <c r="Y157" s="34">
        <f>(1/(1+EXP(('S Curve Equation'!$B$11-Y112*'S Curve Equation'!$B$12)*'S Curve Equation'!$B$10))+'S Curve Equation'!$B$13)*'S Curve Equation'!$B$14</f>
        <v>0.27175412527077508</v>
      </c>
      <c r="Z157" s="34">
        <f>(1/(1+EXP(('S Curve Equation'!$B$11-Z112*'S Curve Equation'!$B$12)*'S Curve Equation'!$B$10))+'S Curve Equation'!$B$13)*'S Curve Equation'!$B$14</f>
        <v>0.27386374029391991</v>
      </c>
      <c r="AA157" s="34">
        <f>(1/(1+EXP(('S Curve Equation'!$B$11-AA112*'S Curve Equation'!$B$12)*'S Curve Equation'!$B$10))+'S Curve Equation'!$B$13)*'S Curve Equation'!$B$14</f>
        <v>0.27596460674339635</v>
      </c>
      <c r="AB157" s="34">
        <f>(1/(1+EXP(('S Curve Equation'!$B$11-AB112*'S Curve Equation'!$B$12)*'S Curve Equation'!$B$10))+'S Curve Equation'!$B$13)*'S Curve Equation'!$B$14</f>
        <v>0.27805667042196658</v>
      </c>
      <c r="AC157" s="34">
        <f>(1/(1+EXP(('S Curve Equation'!$B$11-AC112*'S Curve Equation'!$B$12)*'S Curve Equation'!$B$10))+'S Curve Equation'!$B$13)*'S Curve Equation'!$B$14</f>
        <v>0.28013988034924087</v>
      </c>
      <c r="AD157" s="34">
        <f>(1/(1+EXP(('S Curve Equation'!$B$11-AD112*'S Curve Equation'!$B$12)*'S Curve Equation'!$B$10))+'S Curve Equation'!$B$13)*'S Curve Equation'!$B$14</f>
        <v>0.28221418868124692</v>
      </c>
      <c r="AE157" s="34">
        <f>(1/(1+EXP(('S Curve Equation'!$B$11-AE112*'S Curve Equation'!$B$12)*'S Curve Equation'!$B$10))+'S Curve Equation'!$B$13)*'S Curve Equation'!$B$14</f>
        <v>0.2842795506311987</v>
      </c>
      <c r="AF157" s="34">
        <f>(1/(1+EXP(('S Curve Equation'!$B$11-AF112*'S Curve Equation'!$B$12)*'S Curve Equation'!$B$10))+'S Curve Equation'!$B$13)*'S Curve Equation'!$B$14</f>
        <v>0.28633592439146921</v>
      </c>
    </row>
    <row r="158" spans="1:32" x14ac:dyDescent="0.2">
      <c r="A158" s="12" t="s">
        <v>39</v>
      </c>
      <c r="B158" s="34">
        <f>(1/(1+EXP(('S Curve Equation'!$B$11-B113*'S Curve Equation'!$B$12)*'S Curve Equation'!$B$10))+'S Curve Equation'!$B$13)*'S Curve Equation'!$B$14</f>
        <v>0.20017873100983016</v>
      </c>
      <c r="C158" s="34">
        <f>(1/(1+EXP(('S Curve Equation'!$B$11-C113*'S Curve Equation'!$B$12)*'S Curve Equation'!$B$10))+'S Curve Equation'!$B$13)*'S Curve Equation'!$B$14</f>
        <v>0.20266120150188277</v>
      </c>
      <c r="D158" s="34">
        <f>(1/(1+EXP(('S Curve Equation'!$B$11-D113*'S Curve Equation'!$B$12)*'S Curve Equation'!$B$10))+'S Curve Equation'!$B$13)*'S Curve Equation'!$B$14</f>
        <v>0.20456445591253108</v>
      </c>
      <c r="E158" s="34">
        <f>(1/(1+EXP(('S Curve Equation'!$B$11-E113*'S Curve Equation'!$B$12)*'S Curve Equation'!$B$10))+'S Curve Equation'!$B$13)*'S Curve Equation'!$B$14</f>
        <v>0.2067482216744588</v>
      </c>
      <c r="F158" s="34">
        <f>(1/(1+EXP(('S Curve Equation'!$B$11-F113*'S Curve Equation'!$B$12)*'S Curve Equation'!$B$10))+'S Curve Equation'!$B$13)*'S Curve Equation'!$B$14</f>
        <v>0.20920495044793852</v>
      </c>
      <c r="G158" s="34">
        <f>(1/(1+EXP(('S Curve Equation'!$B$11-G113*'S Curve Equation'!$B$12)*'S Curve Equation'!$B$10))+'S Curve Equation'!$B$13)*'S Curve Equation'!$B$14</f>
        <v>0.21136966858412465</v>
      </c>
      <c r="H158" s="34">
        <f>(1/(1+EXP(('S Curve Equation'!$B$11-H113*'S Curve Equation'!$B$12)*'S Curve Equation'!$B$10))+'S Curve Equation'!$B$13)*'S Curve Equation'!$B$14</f>
        <v>0.21414621473730189</v>
      </c>
      <c r="I158" s="34">
        <f>(1/(1+EXP(('S Curve Equation'!$B$11-I113*'S Curve Equation'!$B$12)*'S Curve Equation'!$B$10))+'S Curve Equation'!$B$13)*'S Curve Equation'!$B$14</f>
        <v>0.2162094280013013</v>
      </c>
      <c r="J158" s="34">
        <f>(1/(1+EXP(('S Curve Equation'!$B$11-J113*'S Curve Equation'!$B$12)*'S Curve Equation'!$B$10))+'S Curve Equation'!$B$13)*'S Curve Equation'!$B$14</f>
        <v>0.2176120170210136</v>
      </c>
      <c r="K158" s="34">
        <f>(1/(1+EXP(('S Curve Equation'!$B$11-K113*'S Curve Equation'!$B$12)*'S Curve Equation'!$B$10))+'S Curve Equation'!$B$13)*'S Curve Equation'!$B$14</f>
        <v>0.21911857740003376</v>
      </c>
      <c r="L158" s="34">
        <f>(1/(1+EXP(('S Curve Equation'!$B$11-L113*'S Curve Equation'!$B$12)*'S Curve Equation'!$B$10))+'S Curve Equation'!$B$13)*'S Curve Equation'!$B$14</f>
        <v>0.22202934990470485</v>
      </c>
      <c r="M158" s="34">
        <f>(1/(1+EXP(('S Curve Equation'!$B$11-M113*'S Curve Equation'!$B$12)*'S Curve Equation'!$B$10))+'S Curve Equation'!$B$13)*'S Curve Equation'!$B$14</f>
        <v>0.22415956239583673</v>
      </c>
      <c r="N158" s="34">
        <f>(1/(1+EXP(('S Curve Equation'!$B$11-N113*'S Curve Equation'!$B$12)*'S Curve Equation'!$B$10))+'S Curve Equation'!$B$13)*'S Curve Equation'!$B$14</f>
        <v>0.22628366911940767</v>
      </c>
      <c r="O158" s="34">
        <f>(1/(1+EXP(('S Curve Equation'!$B$11-O113*'S Curve Equation'!$B$12)*'S Curve Equation'!$B$10))+'S Curve Equation'!$B$13)*'S Curve Equation'!$B$14</f>
        <v>0.2284015518872525</v>
      </c>
      <c r="P158" s="34">
        <f>(1/(1+EXP(('S Curve Equation'!$B$11-P113*'S Curve Equation'!$B$12)*'S Curve Equation'!$B$10))+'S Curve Equation'!$B$13)*'S Curve Equation'!$B$14</f>
        <v>0.23051309666422007</v>
      </c>
      <c r="Q158" s="34">
        <f>(1/(1+EXP(('S Curve Equation'!$B$11-Q113*'S Curve Equation'!$B$12)*'S Curve Equation'!$B$10))+'S Curve Equation'!$B$13)*'S Curve Equation'!$B$14</f>
        <v>0.23261819349093155</v>
      </c>
      <c r="R158" s="34">
        <f>(1/(1+EXP(('S Curve Equation'!$B$11-R113*'S Curve Equation'!$B$12)*'S Curve Equation'!$B$10))+'S Curve Equation'!$B$13)*'S Curve Equation'!$B$14</f>
        <v>0.23471673640676177</v>
      </c>
      <c r="S158" s="34">
        <f>(1/(1+EXP(('S Curve Equation'!$B$11-S113*'S Curve Equation'!$B$12)*'S Curve Equation'!$B$10))+'S Curve Equation'!$B$13)*'S Curve Equation'!$B$14</f>
        <v>0.23680862337309505</v>
      </c>
      <c r="T158" s="34">
        <f>(1/(1+EXP(('S Curve Equation'!$B$11-T113*'S Curve Equation'!$B$12)*'S Curve Equation'!$B$10))+'S Curve Equation'!$B$13)*'S Curve Equation'!$B$14</f>
        <v>0.23889375619693098</v>
      </c>
      <c r="U158" s="34">
        <f>(1/(1+EXP(('S Curve Equation'!$B$11-U113*'S Curve Equation'!$B$12)*'S Curve Equation'!$B$10))+'S Curve Equation'!$B$13)*'S Curve Equation'!$B$14</f>
        <v>0.24097204045488158</v>
      </c>
      <c r="V158" s="34">
        <f>(1/(1+EXP(('S Curve Equation'!$B$11-V113*'S Curve Equation'!$B$12)*'S Curve Equation'!$B$10))+'S Curve Equation'!$B$13)*'S Curve Equation'!$B$14</f>
        <v>0.24304338541762091</v>
      </c>
      <c r="W158" s="34">
        <f>(1/(1+EXP(('S Curve Equation'!$B$11-W113*'S Curve Equation'!$B$12)*'S Curve Equation'!$B$10))+'S Curve Equation'!$B$13)*'S Curve Equation'!$B$14</f>
        <v>0.24510770397483461</v>
      </c>
      <c r="X158" s="34">
        <f>(1/(1+EXP(('S Curve Equation'!$B$11-X113*'S Curve Equation'!$B$12)*'S Curve Equation'!$B$10))+'S Curve Equation'!$B$13)*'S Curve Equation'!$B$14</f>
        <v>0.24716491256071441</v>
      </c>
      <c r="Y158" s="34">
        <f>(1/(1+EXP(('S Curve Equation'!$B$11-Y113*'S Curve Equation'!$B$12)*'S Curve Equation'!$B$10))+'S Curve Equation'!$B$13)*'S Curve Equation'!$B$14</f>
        <v>0.24921493108004053</v>
      </c>
      <c r="Z158" s="34">
        <f>(1/(1+EXP(('S Curve Equation'!$B$11-Z113*'S Curve Equation'!$B$12)*'S Curve Equation'!$B$10))+'S Curve Equation'!$B$13)*'S Curve Equation'!$B$14</f>
        <v>0.25125768283489253</v>
      </c>
      <c r="AA158" s="34">
        <f>(1/(1+EXP(('S Curve Equation'!$B$11-AA113*'S Curve Equation'!$B$12)*'S Curve Equation'!$B$10))+'S Curve Equation'!$B$13)*'S Curve Equation'!$B$14</f>
        <v>0.25329309445202641</v>
      </c>
      <c r="AB158" s="34">
        <f>(1/(1+EXP(('S Curve Equation'!$B$11-AB113*'S Curve Equation'!$B$12)*'S Curve Equation'!$B$10))+'S Curve Equation'!$B$13)*'S Curve Equation'!$B$14</f>
        <v>0.25532109581095069</v>
      </c>
      <c r="AC158" s="34">
        <f>(1/(1+EXP(('S Curve Equation'!$B$11-AC113*'S Curve Equation'!$B$12)*'S Curve Equation'!$B$10))+'S Curve Equation'!$B$13)*'S Curve Equation'!$B$14</f>
        <v>0.25734161997273203</v>
      </c>
      <c r="AD158" s="34">
        <f>(1/(1+EXP(('S Curve Equation'!$B$11-AD113*'S Curve Equation'!$B$12)*'S Curve Equation'!$B$10))+'S Curve Equation'!$B$13)*'S Curve Equation'!$B$14</f>
        <v>0.25935460310956165</v>
      </c>
      <c r="AE158" s="34">
        <f>(1/(1+EXP(('S Curve Equation'!$B$11-AE113*'S Curve Equation'!$B$12)*'S Curve Equation'!$B$10))+'S Curve Equation'!$B$13)*'S Curve Equation'!$B$14</f>
        <v>0.26135998443511088</v>
      </c>
      <c r="AF158" s="34">
        <f>(1/(1+EXP(('S Curve Equation'!$B$11-AF113*'S Curve Equation'!$B$12)*'S Curve Equation'!$B$10))+'S Curve Equation'!$B$13)*'S Curve Equation'!$B$14</f>
        <v>0.26335770613569387</v>
      </c>
    </row>
    <row r="159" spans="1:32" x14ac:dyDescent="0.2">
      <c r="A159" s="12" t="s">
        <v>40</v>
      </c>
      <c r="B159" s="34">
        <f>(1/(1+EXP(('S Curve Equation'!$B$11-B114*'S Curve Equation'!$B$12)*'S Curve Equation'!$B$10))+'S Curve Equation'!$B$13)*'S Curve Equation'!$B$14</f>
        <v>0.21563981042654026</v>
      </c>
      <c r="C159" s="34">
        <f>(1/(1+EXP(('S Curve Equation'!$B$11-C114*'S Curve Equation'!$B$12)*'S Curve Equation'!$B$10))+'S Curve Equation'!$B$13)*'S Curve Equation'!$B$14</f>
        <v>0.2182121438228681</v>
      </c>
      <c r="D159" s="34">
        <f>(1/(1+EXP(('S Curve Equation'!$B$11-D114*'S Curve Equation'!$B$12)*'S Curve Equation'!$B$10))+'S Curve Equation'!$B$13)*'S Curve Equation'!$B$14</f>
        <v>0.2201832995637073</v>
      </c>
      <c r="E159" s="34">
        <f>(1/(1+EXP(('S Curve Equation'!$B$11-E114*'S Curve Equation'!$B$12)*'S Curve Equation'!$B$10))+'S Curve Equation'!$B$13)*'S Curve Equation'!$B$14</f>
        <v>0.22244391706043112</v>
      </c>
      <c r="F159" s="34">
        <f>(1/(1+EXP(('S Curve Equation'!$B$11-F114*'S Curve Equation'!$B$12)*'S Curve Equation'!$B$10))+'S Curve Equation'!$B$13)*'S Curve Equation'!$B$14</f>
        <v>0.22498576102435247</v>
      </c>
      <c r="G159" s="34">
        <f>(1/(1+EXP(('S Curve Equation'!$B$11-G114*'S Curve Equation'!$B$12)*'S Curve Equation'!$B$10))+'S Curve Equation'!$B$13)*'S Curve Equation'!$B$14</f>
        <v>0.22722430608781316</v>
      </c>
      <c r="H159" s="34">
        <f>(1/(1+EXP(('S Curve Equation'!$B$11-H114*'S Curve Equation'!$B$12)*'S Curve Equation'!$B$10))+'S Curve Equation'!$B$13)*'S Curve Equation'!$B$14</f>
        <v>0.23009394916271111</v>
      </c>
      <c r="I159" s="34">
        <f>(1/(1+EXP(('S Curve Equation'!$B$11-I114*'S Curve Equation'!$B$12)*'S Curve Equation'!$B$10))+'S Curve Equation'!$B$13)*'S Curve Equation'!$B$14</f>
        <v>0.23222518665341754</v>
      </c>
      <c r="J159" s="34">
        <f>(1/(1+EXP(('S Curve Equation'!$B$11-J114*'S Curve Equation'!$B$12)*'S Curve Equation'!$B$10))+'S Curve Equation'!$B$13)*'S Curve Equation'!$B$14</f>
        <v>0.23367345986765481</v>
      </c>
      <c r="K159" s="34">
        <f>(1/(1+EXP(('S Curve Equation'!$B$11-K114*'S Curve Equation'!$B$12)*'S Curve Equation'!$B$10))+'S Curve Equation'!$B$13)*'S Curve Equation'!$B$14</f>
        <v>0.23522858882672557</v>
      </c>
      <c r="L159" s="34">
        <f>(1/(1+EXP(('S Curve Equation'!$B$11-L114*'S Curve Equation'!$B$12)*'S Curve Equation'!$B$10))+'S Curve Equation'!$B$13)*'S Curve Equation'!$B$14</f>
        <v>0.23823173309645485</v>
      </c>
      <c r="M159" s="34">
        <f>(1/(1+EXP(('S Curve Equation'!$B$11-M114*'S Curve Equation'!$B$12)*'S Curve Equation'!$B$10))+'S Curve Equation'!$B$13)*'S Curve Equation'!$B$14</f>
        <v>0.24042832907367742</v>
      </c>
      <c r="N159" s="34">
        <f>(1/(1+EXP(('S Curve Equation'!$B$11-N114*'S Curve Equation'!$B$12)*'S Curve Equation'!$B$10))+'S Curve Equation'!$B$13)*'S Curve Equation'!$B$14</f>
        <v>0.24261761034794571</v>
      </c>
      <c r="O159" s="34">
        <f>(1/(1+EXP(('S Curve Equation'!$B$11-O114*'S Curve Equation'!$B$12)*'S Curve Equation'!$B$10))+'S Curve Equation'!$B$13)*'S Curve Equation'!$B$14</f>
        <v>0.24479946920306234</v>
      </c>
      <c r="P159" s="34">
        <f>(1/(1+EXP(('S Curve Equation'!$B$11-P114*'S Curve Equation'!$B$12)*'S Curve Equation'!$B$10))+'S Curve Equation'!$B$13)*'S Curve Equation'!$B$14</f>
        <v>0.24697380224031679</v>
      </c>
      <c r="Q159" s="34">
        <f>(1/(1+EXP(('S Curve Equation'!$B$11-Q114*'S Curve Equation'!$B$12)*'S Curve Equation'!$B$10))+'S Curve Equation'!$B$13)*'S Curve Equation'!$B$14</f>
        <v>0.2491405102889884</v>
      </c>
      <c r="R159" s="34">
        <f>(1/(1+EXP(('S Curve Equation'!$B$11-R114*'S Curve Equation'!$B$12)*'S Curve Equation'!$B$10))+'S Curve Equation'!$B$13)*'S Curve Equation'!$B$14</f>
        <v>0.2512994983174674</v>
      </c>
      <c r="S159" s="34">
        <f>(1/(1+EXP(('S Curve Equation'!$B$11-S114*'S Curve Equation'!$B$12)*'S Curve Equation'!$B$10))+'S Curve Equation'!$B$13)*'S Curve Equation'!$B$14</f>
        <v>0.25345067534503685</v>
      </c>
      <c r="T159" s="34">
        <f>(1/(1+EXP(('S Curve Equation'!$B$11-T114*'S Curve Equation'!$B$12)*'S Curve Equation'!$B$10))+'S Curve Equation'!$B$13)*'S Curve Equation'!$B$14</f>
        <v>0.25559395435438859</v>
      </c>
      <c r="U159" s="34">
        <f>(1/(1+EXP(('S Curve Equation'!$B$11-U114*'S Curve Equation'!$B$12)*'S Curve Equation'!$B$10))+'S Curve Equation'!$B$13)*'S Curve Equation'!$B$14</f>
        <v>0.25772925220490445</v>
      </c>
      <c r="V159" s="34">
        <f>(1/(1+EXP(('S Curve Equation'!$B$11-V114*'S Curve Equation'!$B$12)*'S Curve Equation'!$B$10))+'S Curve Equation'!$B$13)*'S Curve Equation'!$B$14</f>
        <v>0.25985648954675983</v>
      </c>
      <c r="W159" s="34">
        <f>(1/(1+EXP(('S Curve Equation'!$B$11-W114*'S Curve Equation'!$B$12)*'S Curve Equation'!$B$10))+'S Curve Equation'!$B$13)*'S Curve Equation'!$B$14</f>
        <v>0.261975590735889</v>
      </c>
      <c r="X159" s="34">
        <f>(1/(1+EXP(('S Curve Equation'!$B$11-X114*'S Curve Equation'!$B$12)*'S Curve Equation'!$B$10))+'S Curve Equation'!$B$13)*'S Curve Equation'!$B$14</f>
        <v>0.26408648374985177</v>
      </c>
      <c r="Y159" s="34">
        <f>(1/(1+EXP(('S Curve Equation'!$B$11-Y114*'S Curve Equation'!$B$12)*'S Curve Equation'!$B$10))+'S Curve Equation'!$B$13)*'S Curve Equation'!$B$14</f>
        <v>0.26618910010463626</v>
      </c>
      <c r="Z159" s="34">
        <f>(1/(1+EXP(('S Curve Equation'!$B$11-Z114*'S Curve Equation'!$B$12)*'S Curve Equation'!$B$10))+'S Curve Equation'!$B$13)*'S Curve Equation'!$B$14</f>
        <v>0.26828337477243114</v>
      </c>
      <c r="AA159" s="34">
        <f>(1/(1+EXP(('S Curve Equation'!$B$11-AA114*'S Curve Equation'!$B$12)*'S Curve Equation'!$B$10))+'S Curve Equation'!$B$13)*'S Curve Equation'!$B$14</f>
        <v>0.27036924610039975</v>
      </c>
      <c r="AB159" s="34">
        <f>(1/(1+EXP(('S Curve Equation'!$B$11-AB114*'S Curve Equation'!$B$12)*'S Curve Equation'!$B$10))+'S Curve Equation'!$B$13)*'S Curve Equation'!$B$14</f>
        <v>0.27244665573047933</v>
      </c>
      <c r="AC159" s="34">
        <f>(1/(1+EXP(('S Curve Equation'!$B$11-AC114*'S Curve Equation'!$B$12)*'S Curve Equation'!$B$10))+'S Curve Equation'!$B$13)*'S Curve Equation'!$B$14</f>
        <v>0.27451554852022986</v>
      </c>
      <c r="AD159" s="34">
        <f>(1/(1+EXP(('S Curve Equation'!$B$11-AD114*'S Curve Equation'!$B$12)*'S Curve Equation'!$B$10))+'S Curve Equation'!$B$13)*'S Curve Equation'!$B$14</f>
        <v>0.27657587246475618</v>
      </c>
      <c r="AE159" s="34">
        <f>(1/(1+EXP(('S Curve Equation'!$B$11-AE114*'S Curve Equation'!$B$12)*'S Curve Equation'!$B$10))+'S Curve Equation'!$B$13)*'S Curve Equation'!$B$14</f>
        <v>0.27862757861972526</v>
      </c>
      <c r="AF159" s="34">
        <f>(1/(1+EXP(('S Curve Equation'!$B$11-AF114*'S Curve Equation'!$B$12)*'S Curve Equation'!$B$10))+'S Curve Equation'!$B$13)*'S Curve Equation'!$B$14</f>
        <v>0.28067062102548718</v>
      </c>
    </row>
    <row r="160" spans="1:32" x14ac:dyDescent="0.2">
      <c r="A160" s="12" t="s">
        <v>41</v>
      </c>
      <c r="B160" s="34">
        <f>(1/(1+EXP(('S Curve Equation'!$B$11-B115*'S Curve Equation'!$B$12)*'S Curve Equation'!$B$10))+'S Curve Equation'!$B$13)*'S Curve Equation'!$B$14</f>
        <v>0.21772639691714837</v>
      </c>
      <c r="C160" s="34">
        <f>(1/(1+EXP(('S Curve Equation'!$B$11-C115*'S Curve Equation'!$B$12)*'S Curve Equation'!$B$10))+'S Curve Equation'!$B$13)*'S Curve Equation'!$B$14</f>
        <v>0.2203101813620045</v>
      </c>
      <c r="D160" s="34">
        <f>(1/(1+EXP(('S Curve Equation'!$B$11-D115*'S Curve Equation'!$B$12)*'S Curve Equation'!$B$10))+'S Curve Equation'!$B$13)*'S Curve Equation'!$B$14</f>
        <v>0.22228997984768784</v>
      </c>
      <c r="E160" s="34">
        <f>(1/(1+EXP(('S Curve Equation'!$B$11-E115*'S Curve Equation'!$B$12)*'S Curve Equation'!$B$10))+'S Curve Equation'!$B$13)*'S Curve Equation'!$B$14</f>
        <v>0.22456036888545486</v>
      </c>
      <c r="F160" s="34">
        <f>(1/(1+EXP(('S Curve Equation'!$B$11-F115*'S Curve Equation'!$B$12)*'S Curve Equation'!$B$10))+'S Curve Equation'!$B$13)*'S Curve Equation'!$B$14</f>
        <v>0.22711302175826018</v>
      </c>
      <c r="G160" s="34">
        <f>(1/(1+EXP(('S Curve Equation'!$B$11-G115*'S Curve Equation'!$B$12)*'S Curve Equation'!$B$10))+'S Curve Equation'!$B$13)*'S Curve Equation'!$B$14</f>
        <v>0.2293609305420653</v>
      </c>
      <c r="H160" s="34">
        <f>(1/(1+EXP(('S Curve Equation'!$B$11-H115*'S Curve Equation'!$B$12)*'S Curve Equation'!$B$10))+'S Curve Equation'!$B$13)*'S Curve Equation'!$B$14</f>
        <v>0.23224236543588989</v>
      </c>
      <c r="I160" s="34">
        <f>(1/(1+EXP(('S Curve Equation'!$B$11-I115*'S Curve Equation'!$B$12)*'S Curve Equation'!$B$10))+'S Curve Equation'!$B$13)*'S Curve Equation'!$B$14</f>
        <v>0.23438220735782692</v>
      </c>
      <c r="J160" s="34">
        <f>(1/(1+EXP(('S Curve Equation'!$B$11-J115*'S Curve Equation'!$B$12)*'S Curve Equation'!$B$10))+'S Curve Equation'!$B$13)*'S Curve Equation'!$B$14</f>
        <v>0.23583625351982998</v>
      </c>
      <c r="K160" s="34">
        <f>(1/(1+EXP(('S Curve Equation'!$B$11-K115*'S Curve Equation'!$B$12)*'S Curve Equation'!$B$10))+'S Curve Equation'!$B$13)*'S Curve Equation'!$B$14</f>
        <v>0.23739751479410195</v>
      </c>
      <c r="L160" s="34">
        <f>(1/(1+EXP(('S Curve Equation'!$B$11-L115*'S Curve Equation'!$B$12)*'S Curve Equation'!$B$10))+'S Curve Equation'!$B$13)*'S Curve Equation'!$B$14</f>
        <v>0.24041230703144109</v>
      </c>
      <c r="M160" s="34">
        <f>(1/(1+EXP(('S Curve Equation'!$B$11-M115*'S Curve Equation'!$B$12)*'S Curve Equation'!$B$10))+'S Curve Equation'!$B$13)*'S Curve Equation'!$B$14</f>
        <v>0.24261726136575035</v>
      </c>
      <c r="N160" s="34">
        <f>(1/(1+EXP(('S Curve Equation'!$B$11-N115*'S Curve Equation'!$B$12)*'S Curve Equation'!$B$10))+'S Curve Equation'!$B$13)*'S Curve Equation'!$B$14</f>
        <v>0.24481473822316399</v>
      </c>
      <c r="O160" s="34">
        <f>(1/(1+EXP(('S Curve Equation'!$B$11-O115*'S Curve Equation'!$B$12)*'S Curve Equation'!$B$10))+'S Curve Equation'!$B$13)*'S Curve Equation'!$B$14</f>
        <v>0.2470046314487126</v>
      </c>
      <c r="P160" s="34">
        <f>(1/(1+EXP(('S Curve Equation'!$B$11-P115*'S Curve Equation'!$B$12)*'S Curve Equation'!$B$10))+'S Curve Equation'!$B$13)*'S Curve Equation'!$B$14</f>
        <v>0.24918683922296933</v>
      </c>
      <c r="Q160" s="34">
        <f>(1/(1+EXP(('S Curve Equation'!$B$11-Q115*'S Curve Equation'!$B$12)*'S Curve Equation'!$B$10))+'S Curve Equation'!$B$13)*'S Curve Equation'!$B$14</f>
        <v>0.25136126397093589</v>
      </c>
      <c r="R160" s="34">
        <f>(1/(1+EXP(('S Curve Equation'!$B$11-R115*'S Curve Equation'!$B$12)*'S Curve Equation'!$B$10))+'S Curve Equation'!$B$13)*'S Curve Equation'!$B$14</f>
        <v>0.25352781227160193</v>
      </c>
      <c r="S160" s="34">
        <f>(1/(1+EXP(('S Curve Equation'!$B$11-S115*'S Curve Equation'!$B$12)*'S Curve Equation'!$B$10))+'S Curve Equation'!$B$13)*'S Curve Equation'!$B$14</f>
        <v>0.25568639476822086</v>
      </c>
      <c r="T160" s="34">
        <f>(1/(1+EXP(('S Curve Equation'!$B$11-T115*'S Curve Equation'!$B$12)*'S Curve Equation'!$B$10))+'S Curve Equation'!$B$13)*'S Curve Equation'!$B$14</f>
        <v>0.25783692607937297</v>
      </c>
      <c r="U160" s="34">
        <f>(1/(1+EXP(('S Curve Equation'!$B$11-U115*'S Curve Equation'!$B$12)*'S Curve Equation'!$B$10))+'S Curve Equation'!$B$13)*'S Curve Equation'!$B$14</f>
        <v>0.25997932471084723</v>
      </c>
      <c r="V160" s="34">
        <f>(1/(1+EXP(('S Curve Equation'!$B$11-V115*'S Curve Equation'!$B$12)*'S Curve Equation'!$B$10))+'S Curve Equation'!$B$13)*'S Curve Equation'!$B$14</f>
        <v>0.26211351296839658</v>
      </c>
      <c r="W160" s="34">
        <f>(1/(1+EXP(('S Curve Equation'!$B$11-W115*'S Curve Equation'!$B$12)*'S Curve Equation'!$B$10))+'S Curve Equation'!$B$13)*'S Curve Equation'!$B$14</f>
        <v>0.26423941687140712</v>
      </c>
      <c r="X160" s="34">
        <f>(1/(1+EXP(('S Curve Equation'!$B$11-X115*'S Curve Equation'!$B$12)*'S Curve Equation'!$B$10))+'S Curve Equation'!$B$13)*'S Curve Equation'!$B$14</f>
        <v>0.26635696606751741</v>
      </c>
      <c r="Y160" s="34">
        <f>(1/(1+EXP(('S Curve Equation'!$B$11-Y115*'S Curve Equation'!$B$12)*'S Curve Equation'!$B$10))+'S Curve Equation'!$B$13)*'S Curve Equation'!$B$14</f>
        <v>0.268466093748222</v>
      </c>
      <c r="Z160" s="34">
        <f>(1/(1+EXP(('S Curve Equation'!$B$11-Z115*'S Curve Equation'!$B$12)*'S Curve Equation'!$B$10))+'S Curve Equation'!$B$13)*'S Curve Equation'!$B$14</f>
        <v>0.27056673656549346</v>
      </c>
      <c r="AA160" s="34">
        <f>(1/(1+EXP(('S Curve Equation'!$B$11-AA115*'S Curve Equation'!$B$12)*'S Curve Equation'!$B$10))+'S Curve Equation'!$B$13)*'S Curve Equation'!$B$14</f>
        <v>0.27265883454945111</v>
      </c>
      <c r="AB160" s="34">
        <f>(1/(1+EXP(('S Curve Equation'!$B$11-AB115*'S Curve Equation'!$B$12)*'S Curve Equation'!$B$10))+'S Curve Equation'!$B$13)*'S Curve Equation'!$B$14</f>
        <v>0.27474233102710127</v>
      </c>
      <c r="AC160" s="34">
        <f>(1/(1+EXP(('S Curve Equation'!$B$11-AC115*'S Curve Equation'!$B$12)*'S Curve Equation'!$B$10))+'S Curve Equation'!$B$13)*'S Curve Equation'!$B$14</f>
        <v>0.27681717254217059</v>
      </c>
      <c r="AD160" s="34">
        <f>(1/(1+EXP(('S Curve Equation'!$B$11-AD115*'S Curve Equation'!$B$12)*'S Curve Equation'!$B$10))+'S Curve Equation'!$B$13)*'S Curve Equation'!$B$14</f>
        <v>0.27888330877605644</v>
      </c>
      <c r="AE160" s="34">
        <f>(1/(1+EXP(('S Curve Equation'!$B$11-AE115*'S Curve Equation'!$B$12)*'S Curve Equation'!$B$10))+'S Curve Equation'!$B$13)*'S Curve Equation'!$B$14</f>
        <v>0.28094069246991293</v>
      </c>
      <c r="AF160" s="34">
        <f>(1/(1+EXP(('S Curve Equation'!$B$11-AF115*'S Curve Equation'!$B$12)*'S Curve Equation'!$B$10))+'S Curve Equation'!$B$13)*'S Curve Equation'!$B$14</f>
        <v>0.28298927934788354</v>
      </c>
    </row>
    <row r="161" spans="1:32" x14ac:dyDescent="0.2">
      <c r="A161" s="12" t="s">
        <v>42</v>
      </c>
      <c r="B161" s="34">
        <f>(1/(1+EXP(('S Curve Equation'!$B$11-B116*'S Curve Equation'!$B$12)*'S Curve Equation'!$B$10))+'S Curve Equation'!$B$13)*'S Curve Equation'!$B$14</f>
        <v>0.21090670170827852</v>
      </c>
      <c r="C161" s="34">
        <f>(1/(1+EXP(('S Curve Equation'!$B$11-C116*'S Curve Equation'!$B$12)*'S Curve Equation'!$B$10))+'S Curve Equation'!$B$13)*'S Curve Equation'!$B$14</f>
        <v>0.21345246858648523</v>
      </c>
      <c r="D161" s="34">
        <f>(1/(1+EXP(('S Curve Equation'!$B$11-D116*'S Curve Equation'!$B$12)*'S Curve Equation'!$B$10))+'S Curve Equation'!$B$13)*'S Curve Equation'!$B$14</f>
        <v>0.21540356417769996</v>
      </c>
      <c r="E161" s="34">
        <f>(1/(1+EXP(('S Curve Equation'!$B$11-E116*'S Curve Equation'!$B$12)*'S Curve Equation'!$B$10))+'S Curve Equation'!$B$13)*'S Curve Equation'!$B$14</f>
        <v>0.21764149201647234</v>
      </c>
      <c r="F161" s="34">
        <f>(1/(1+EXP(('S Curve Equation'!$B$11-F116*'S Curve Equation'!$B$12)*'S Curve Equation'!$B$10))+'S Curve Equation'!$B$13)*'S Curve Equation'!$B$14</f>
        <v>0.2201582253858631</v>
      </c>
      <c r="G161" s="34">
        <f>(1/(1+EXP(('S Curve Equation'!$B$11-G116*'S Curve Equation'!$B$12)*'S Curve Equation'!$B$10))+'S Curve Equation'!$B$13)*'S Curve Equation'!$B$14</f>
        <v>0.22237500656041445</v>
      </c>
      <c r="H161" s="34">
        <f>(1/(1+EXP(('S Curve Equation'!$B$11-H116*'S Curve Equation'!$B$12)*'S Curve Equation'!$B$10))+'S Curve Equation'!$B$13)*'S Curve Equation'!$B$14</f>
        <v>0.2252172275539486</v>
      </c>
      <c r="I161" s="34">
        <f>(1/(1+EXP(('S Curve Equation'!$B$11-I116*'S Curve Equation'!$B$12)*'S Curve Equation'!$B$10))+'S Curve Equation'!$B$13)*'S Curve Equation'!$B$14</f>
        <v>0.22732844463432683</v>
      </c>
      <c r="J161" s="34">
        <f>(1/(1+EXP(('S Curve Equation'!$B$11-J116*'S Curve Equation'!$B$12)*'S Curve Equation'!$B$10))+'S Curve Equation'!$B$13)*'S Curve Equation'!$B$14</f>
        <v>0.2287632804043615</v>
      </c>
      <c r="K161" s="34">
        <f>(1/(1+EXP(('S Curve Equation'!$B$11-K116*'S Curve Equation'!$B$12)*'S Curve Equation'!$B$10))+'S Curve Equation'!$B$13)*'S Curve Equation'!$B$14</f>
        <v>0.23030413073584124</v>
      </c>
      <c r="L161" s="34">
        <f>(1/(1+EXP(('S Curve Equation'!$B$11-L116*'S Curve Equation'!$B$12)*'S Curve Equation'!$B$10))+'S Curve Equation'!$B$13)*'S Curve Equation'!$B$14</f>
        <v>0.23328013985104151</v>
      </c>
      <c r="M161" s="34">
        <f>(1/(1+EXP(('S Curve Equation'!$B$11-M116*'S Curve Equation'!$B$12)*'S Curve Equation'!$B$10))+'S Curve Equation'!$B$13)*'S Curve Equation'!$B$14</f>
        <v>0.23545725265824421</v>
      </c>
      <c r="N161" s="34">
        <f>(1/(1+EXP(('S Curve Equation'!$B$11-N116*'S Curve Equation'!$B$12)*'S Curve Equation'!$B$10))+'S Curve Equation'!$B$13)*'S Curve Equation'!$B$14</f>
        <v>0.23762742047142438</v>
      </c>
      <c r="O161" s="34">
        <f>(1/(1+EXP(('S Curve Equation'!$B$11-O116*'S Curve Equation'!$B$12)*'S Curve Equation'!$B$10))+'S Curve Equation'!$B$13)*'S Curve Equation'!$B$14</f>
        <v>0.23979053216042726</v>
      </c>
      <c r="P161" s="34">
        <f>(1/(1+EXP(('S Curve Equation'!$B$11-P116*'S Curve Equation'!$B$12)*'S Curve Equation'!$B$10))+'S Curve Equation'!$B$13)*'S Curve Equation'!$B$14</f>
        <v>0.24194648086794765</v>
      </c>
      <c r="Q161" s="34">
        <f>(1/(1+EXP(('S Curve Equation'!$B$11-Q116*'S Curve Equation'!$B$12)*'S Curve Equation'!$B$10))+'S Curve Equation'!$B$13)*'S Curve Equation'!$B$14</f>
        <v>0.24409516392373826</v>
      </c>
      <c r="R161" s="34">
        <f>(1/(1+EXP(('S Curve Equation'!$B$11-R116*'S Curve Equation'!$B$12)*'S Curve Equation'!$B$10))+'S Curve Equation'!$B$13)*'S Curve Equation'!$B$14</f>
        <v>0.24623648275931068</v>
      </c>
      <c r="S161" s="34">
        <f>(1/(1+EXP(('S Curve Equation'!$B$11-S116*'S Curve Equation'!$B$12)*'S Curve Equation'!$B$10))+'S Curve Equation'!$B$13)*'S Curve Equation'!$B$14</f>
        <v>0.24837034282317585</v>
      </c>
      <c r="T161" s="34">
        <f>(1/(1+EXP(('S Curve Equation'!$B$11-T116*'S Curve Equation'!$B$12)*'S Curve Equation'!$B$10))+'S Curve Equation'!$B$13)*'S Curve Equation'!$B$14</f>
        <v>0.25049665349669603</v>
      </c>
      <c r="U161" s="34">
        <f>(1/(1+EXP(('S Curve Equation'!$B$11-U116*'S Curve Equation'!$B$12)*'S Curve Equation'!$B$10))+'S Curve Equation'!$B$13)*'S Curve Equation'!$B$14</f>
        <v>0.25261532801058673</v>
      </c>
      <c r="V161" s="34">
        <f>(1/(1+EXP(('S Curve Equation'!$B$11-V116*'S Curve Equation'!$B$12)*'S Curve Equation'!$B$10))+'S Curve Equation'!$B$13)*'S Curve Equation'!$B$14</f>
        <v>0.25472628336212205</v>
      </c>
      <c r="W161" s="34">
        <f>(1/(1+EXP(('S Curve Equation'!$B$11-W116*'S Curve Equation'!$B$12)*'S Curve Equation'!$B$10))+'S Curve Equation'!$B$13)*'S Curve Equation'!$B$14</f>
        <v>0.25682944023309001</v>
      </c>
      <c r="X161" s="34">
        <f>(1/(1+EXP(('S Curve Equation'!$B$11-X116*'S Curve Equation'!$B$12)*'S Curve Equation'!$B$10))+'S Curve Equation'!$B$13)*'S Curve Equation'!$B$14</f>
        <v>0.25892472290853791</v>
      </c>
      <c r="Y161" s="34">
        <f>(1/(1+EXP(('S Curve Equation'!$B$11-Y116*'S Curve Equation'!$B$12)*'S Curve Equation'!$B$10))+'S Curve Equation'!$B$13)*'S Curve Equation'!$B$14</f>
        <v>0.2610120591963429</v>
      </c>
      <c r="Z161" s="34">
        <f>(1/(1+EXP(('S Curve Equation'!$B$11-Z116*'S Curve Equation'!$B$12)*'S Curve Equation'!$B$10))+'S Curve Equation'!$B$13)*'S Curve Equation'!$B$14</f>
        <v>0.26309138034764751</v>
      </c>
      <c r="AA161" s="34">
        <f>(1/(1+EXP(('S Curve Equation'!$B$11-AA116*'S Curve Equation'!$B$12)*'S Curve Equation'!$B$10))+'S Curve Equation'!$B$13)*'S Curve Equation'!$B$14</f>
        <v>0.2651626209781921</v>
      </c>
      <c r="AB161" s="34">
        <f>(1/(1+EXP(('S Curve Equation'!$B$11-AB116*'S Curve Equation'!$B$12)*'S Curve Equation'!$B$10))+'S Curve Equation'!$B$13)*'S Curve Equation'!$B$14</f>
        <v>0.26722571899056907</v>
      </c>
      <c r="AC161" s="34">
        <f>(1/(1+EXP(('S Curve Equation'!$B$11-AC116*'S Curve Equation'!$B$12)*'S Curve Equation'!$B$10))+'S Curve Equation'!$B$13)*'S Curve Equation'!$B$14</f>
        <v>0.26928061549743099</v>
      </c>
      <c r="AD161" s="34">
        <f>(1/(1+EXP(('S Curve Equation'!$B$11-AD116*'S Curve Equation'!$B$12)*'S Curve Equation'!$B$10))+'S Curve Equation'!$B$13)*'S Curve Equation'!$B$14</f>
        <v>0.27132725474567038</v>
      </c>
      <c r="AE161" s="34">
        <f>(1/(1+EXP(('S Curve Equation'!$B$11-AE116*'S Curve Equation'!$B$12)*'S Curve Equation'!$B$10))+'S Curve Equation'!$B$13)*'S Curve Equation'!$B$14</f>
        <v>0.27336558404160372</v>
      </c>
      <c r="AF161" s="34">
        <f>(1/(1+EXP(('S Curve Equation'!$B$11-AF116*'S Curve Equation'!$B$12)*'S Curve Equation'!$B$10))+'S Curve Equation'!$B$13)*'S Curve Equation'!$B$14</f>
        <v>0.27539555367716539</v>
      </c>
    </row>
    <row r="162" spans="1:32" x14ac:dyDescent="0.2">
      <c r="A162" s="12" t="s">
        <v>105</v>
      </c>
      <c r="B162" s="34">
        <f>(1/(1+EXP(('S Curve Equation'!$B$11-B117*'S Curve Equation'!$B$12)*'S Curve Equation'!$B$10))+'S Curve Equation'!$B$13)*'S Curve Equation'!$B$14</f>
        <v>0.22672064777327935</v>
      </c>
      <c r="C162" s="34">
        <f>(1/(1+EXP(('S Curve Equation'!$B$11-C117*'S Curve Equation'!$B$12)*'S Curve Equation'!$B$10))+'S Curve Equation'!$B$13)*'S Curve Equation'!$B$14</f>
        <v>0.22935198723061828</v>
      </c>
      <c r="D162" s="34">
        <f>(1/(1+EXP(('S Curve Equation'!$B$11-D117*'S Curve Equation'!$B$12)*'S Curve Equation'!$B$10))+'S Curve Equation'!$B$13)*'S Curve Equation'!$B$14</f>
        <v>0.23136765155757374</v>
      </c>
      <c r="E162" s="34">
        <f>(1/(1+EXP(('S Curve Equation'!$B$11-E117*'S Curve Equation'!$B$12)*'S Curve Equation'!$B$10))+'S Curve Equation'!$B$13)*'S Curve Equation'!$B$14</f>
        <v>0.23367856234903805</v>
      </c>
      <c r="F162" s="34">
        <f>(1/(1+EXP(('S Curve Equation'!$B$11-F117*'S Curve Equation'!$B$12)*'S Curve Equation'!$B$10))+'S Curve Equation'!$B$13)*'S Curve Equation'!$B$14</f>
        <v>0.23627600265271298</v>
      </c>
      <c r="G162" s="34">
        <f>(1/(1+EXP(('S Curve Equation'!$B$11-G117*'S Curve Equation'!$B$12)*'S Curve Equation'!$B$10))+'S Curve Equation'!$B$13)*'S Curve Equation'!$B$14</f>
        <v>0.23856267887026925</v>
      </c>
      <c r="H162" s="34">
        <f>(1/(1+EXP(('S Curve Equation'!$B$11-H117*'S Curve Equation'!$B$12)*'S Curve Equation'!$B$10))+'S Curve Equation'!$B$13)*'S Curve Equation'!$B$14</f>
        <v>0.24149289044634334</v>
      </c>
      <c r="I162" s="34">
        <f>(1/(1+EXP(('S Curve Equation'!$B$11-I117*'S Curve Equation'!$B$12)*'S Curve Equation'!$B$10))+'S Curve Equation'!$B$13)*'S Curve Equation'!$B$14</f>
        <v>0.24366829276822191</v>
      </c>
      <c r="J162" s="34">
        <f>(1/(1+EXP(('S Curve Equation'!$B$11-J117*'S Curve Equation'!$B$12)*'S Curve Equation'!$B$10))+'S Curve Equation'!$B$13)*'S Curve Equation'!$B$14</f>
        <v>0.24514618189324111</v>
      </c>
      <c r="K162" s="34">
        <f>(1/(1+EXP(('S Curve Equation'!$B$11-K117*'S Curve Equation'!$B$12)*'S Curve Equation'!$B$10))+'S Curve Equation'!$B$13)*'S Curve Equation'!$B$14</f>
        <v>0.24673275638732128</v>
      </c>
      <c r="L162" s="34">
        <f>(1/(1+EXP(('S Curve Equation'!$B$11-L117*'S Curve Equation'!$B$12)*'S Curve Equation'!$B$10))+'S Curve Equation'!$B$13)*'S Curve Equation'!$B$14</f>
        <v>0.24979558869727786</v>
      </c>
      <c r="M162" s="34">
        <f>(1/(1+EXP(('S Curve Equation'!$B$11-M117*'S Curve Equation'!$B$12)*'S Curve Equation'!$B$10))+'S Curve Equation'!$B$13)*'S Curve Equation'!$B$14</f>
        <v>0.25203498146628278</v>
      </c>
      <c r="N162" s="34">
        <f>(1/(1+EXP(('S Curve Equation'!$B$11-N117*'S Curve Equation'!$B$12)*'S Curve Equation'!$B$10))+'S Curve Equation'!$B$13)*'S Curve Equation'!$B$14</f>
        <v>0.25426619723010008</v>
      </c>
      <c r="O162" s="34">
        <f>(1/(1+EXP(('S Curve Equation'!$B$11-O117*'S Curve Equation'!$B$12)*'S Curve Equation'!$B$10))+'S Curve Equation'!$B$13)*'S Curve Equation'!$B$14</f>
        <v>0.25648913694334841</v>
      </c>
      <c r="P162" s="34">
        <f>(1/(1+EXP(('S Curve Equation'!$B$11-P117*'S Curve Equation'!$B$12)*'S Curve Equation'!$B$10))+'S Curve Equation'!$B$13)*'S Curve Equation'!$B$14</f>
        <v>0.25870370596255426</v>
      </c>
      <c r="Q162" s="34">
        <f>(1/(1+EXP(('S Curve Equation'!$B$11-Q117*'S Curve Equation'!$B$12)*'S Curve Equation'!$B$10))+'S Curve Equation'!$B$13)*'S Curve Equation'!$B$14</f>
        <v>0.26090981394819363</v>
      </c>
      <c r="R162" s="34">
        <f>(1/(1+EXP(('S Curve Equation'!$B$11-R117*'S Curve Equation'!$B$12)*'S Curve Equation'!$B$10))+'S Curve Equation'!$B$13)*'S Curve Equation'!$B$14</f>
        <v>0.26310737476765539</v>
      </c>
      <c r="S162" s="34">
        <f>(1/(1+EXP(('S Curve Equation'!$B$11-S117*'S Curve Equation'!$B$12)*'S Curve Equation'!$B$10))+'S Curve Equation'!$B$13)*'S Curve Equation'!$B$14</f>
        <v>0.26529630639916418</v>
      </c>
      <c r="T162" s="34">
        <f>(1/(1+EXP(('S Curve Equation'!$B$11-T117*'S Curve Equation'!$B$12)*'S Curve Equation'!$B$10))+'S Curve Equation'!$B$13)*'S Curve Equation'!$B$14</f>
        <v>0.26747653083672823</v>
      </c>
      <c r="U162" s="34">
        <f>(1/(1+EXP(('S Curve Equation'!$B$11-U117*'S Curve Equation'!$B$12)*'S Curve Equation'!$B$10))+'S Curve Equation'!$B$13)*'S Curve Equation'!$B$14</f>
        <v>0.26964797399614066</v>
      </c>
      <c r="V162" s="34">
        <f>(1/(1+EXP(('S Curve Equation'!$B$11-V117*'S Curve Equation'!$B$12)*'S Curve Equation'!$B$10))+'S Curve Equation'!$B$13)*'S Curve Equation'!$B$14</f>
        <v>0.27181056562208133</v>
      </c>
      <c r="W162" s="34">
        <f>(1/(1+EXP(('S Curve Equation'!$B$11-W117*'S Curve Equation'!$B$12)*'S Curve Equation'!$B$10))+'S Curve Equation'!$B$13)*'S Curve Equation'!$B$14</f>
        <v>0.27396423919635549</v>
      </c>
      <c r="X162" s="34">
        <f>(1/(1+EXP(('S Curve Equation'!$B$11-X117*'S Curve Equation'!$B$12)*'S Curve Equation'!$B$10))+'S Curve Equation'!$B$13)*'S Curve Equation'!$B$14</f>
        <v>0.27610893184730123</v>
      </c>
      <c r="Y162" s="34">
        <f>(1/(1+EXP(('S Curve Equation'!$B$11-Y117*'S Curve Equation'!$B$12)*'S Curve Equation'!$B$10))+'S Curve Equation'!$B$13)*'S Curve Equation'!$B$14</f>
        <v>0.27824458426039489</v>
      </c>
      <c r="Z162" s="34">
        <f>(1/(1+EXP(('S Curve Equation'!$B$11-Z117*'S Curve Equation'!$B$12)*'S Curve Equation'!$B$10))+'S Curve Equation'!$B$13)*'S Curve Equation'!$B$14</f>
        <v>0.28037114059007978</v>
      </c>
      <c r="AA162" s="34">
        <f>(1/(1+EXP(('S Curve Equation'!$B$11-AA117*'S Curve Equation'!$B$12)*'S Curve Equation'!$B$10))+'S Curve Equation'!$B$13)*'S Curve Equation'!$B$14</f>
        <v>0.28248854837284765</v>
      </c>
      <c r="AB162" s="34">
        <f>(1/(1+EXP(('S Curve Equation'!$B$11-AB117*'S Curve Equation'!$B$12)*'S Curve Equation'!$B$10))+'S Curve Equation'!$B$13)*'S Curve Equation'!$B$14</f>
        <v>0.28459675844158622</v>
      </c>
      <c r="AC162" s="34">
        <f>(1/(1+EXP(('S Curve Equation'!$B$11-AC117*'S Curve Equation'!$B$12)*'S Curve Equation'!$B$10))+'S Curve Equation'!$B$13)*'S Curve Equation'!$B$14</f>
        <v>0.28669572484121342</v>
      </c>
      <c r="AD162" s="34">
        <f>(1/(1+EXP(('S Curve Equation'!$B$11-AD117*'S Curve Equation'!$B$12)*'S Curve Equation'!$B$10))+'S Curve Equation'!$B$13)*'S Curve Equation'!$B$14</f>
        <v>0.28878540474561504</v>
      </c>
      <c r="AE162" s="34">
        <f>(1/(1+EXP(('S Curve Equation'!$B$11-AE117*'S Curve Equation'!$B$12)*'S Curve Equation'!$B$10))+'S Curve Equation'!$B$13)*'S Curve Equation'!$B$14</f>
        <v>0.29086575837590056</v>
      </c>
      <c r="AF162" s="34">
        <f>(1/(1+EXP(('S Curve Equation'!$B$11-AF117*'S Curve Equation'!$B$12)*'S Curve Equation'!$B$10))+'S Curve Equation'!$B$13)*'S Curve Equation'!$B$14</f>
        <v>0.29293674891998134</v>
      </c>
    </row>
    <row r="163" spans="1:32" x14ac:dyDescent="0.2">
      <c r="A163" s="12" t="s">
        <v>106</v>
      </c>
      <c r="B163" s="34">
        <f>(1/(1+EXP(('S Curve Equation'!$B$11-B118*'S Curve Equation'!$B$12)*'S Curve Equation'!$B$10))+'S Curve Equation'!$B$13)*'S Curve Equation'!$B$14</f>
        <v>0.27</v>
      </c>
      <c r="C163" s="34">
        <f>(1/(1+EXP(('S Curve Equation'!$B$11-C118*'S Curve Equation'!$B$12)*'S Curve Equation'!$B$10))+'S Curve Equation'!$B$13)*'S Curve Equation'!$B$14</f>
        <v>0.27282074743731832</v>
      </c>
      <c r="D163" s="34">
        <f>(1/(1+EXP(('S Curve Equation'!$B$11-D118*'S Curve Equation'!$B$12)*'S Curve Equation'!$B$10))+'S Curve Equation'!$B$13)*'S Curve Equation'!$B$14</f>
        <v>0.27497870572159694</v>
      </c>
      <c r="E163" s="34">
        <f>(1/(1+EXP(('S Curve Equation'!$B$11-E118*'S Curve Equation'!$B$12)*'S Curve Equation'!$B$10))+'S Curve Equation'!$B$13)*'S Curve Equation'!$B$14</f>
        <v>0.27744978762485734</v>
      </c>
      <c r="F163" s="34">
        <f>(1/(1+EXP(('S Curve Equation'!$B$11-F118*'S Curve Equation'!$B$12)*'S Curve Equation'!$B$10))+'S Curve Equation'!$B$13)*'S Curve Equation'!$B$14</f>
        <v>0.28022350204207186</v>
      </c>
      <c r="G163" s="34">
        <f>(1/(1+EXP(('S Curve Equation'!$B$11-G118*'S Curve Equation'!$B$12)*'S Curve Equation'!$B$10))+'S Curve Equation'!$B$13)*'S Curve Equation'!$B$14</f>
        <v>0.28266209396195618</v>
      </c>
      <c r="H163" s="34">
        <f>(1/(1+EXP(('S Curve Equation'!$B$11-H118*'S Curve Equation'!$B$12)*'S Curve Equation'!$B$10))+'S Curve Equation'!$B$13)*'S Curve Equation'!$B$14</f>
        <v>0.28578253346086496</v>
      </c>
      <c r="I163" s="34">
        <f>(1/(1+EXP(('S Curve Equation'!$B$11-I118*'S Curve Equation'!$B$12)*'S Curve Equation'!$B$10))+'S Curve Equation'!$B$13)*'S Curve Equation'!$B$14</f>
        <v>0.28809595715270075</v>
      </c>
      <c r="J163" s="34">
        <f>(1/(1+EXP(('S Curve Equation'!$B$11-J118*'S Curve Equation'!$B$12)*'S Curve Equation'!$B$10))+'S Curve Equation'!$B$13)*'S Curve Equation'!$B$14</f>
        <v>0.28966606457144334</v>
      </c>
      <c r="K163" s="34">
        <f>(1/(1+EXP(('S Curve Equation'!$B$11-K118*'S Curve Equation'!$B$12)*'S Curve Equation'!$B$10))+'S Curve Equation'!$B$13)*'S Curve Equation'!$B$14</f>
        <v>0.29135025152823218</v>
      </c>
      <c r="L163" s="34">
        <f>(1/(1+EXP(('S Curve Equation'!$B$11-L118*'S Curve Equation'!$B$12)*'S Curve Equation'!$B$10))+'S Curve Equation'!$B$13)*'S Curve Equation'!$B$14</f>
        <v>0.29459748001078728</v>
      </c>
      <c r="M163" s="34">
        <f>(1/(1+EXP(('S Curve Equation'!$B$11-M118*'S Curve Equation'!$B$12)*'S Curve Equation'!$B$10))+'S Curve Equation'!$B$13)*'S Curve Equation'!$B$14</f>
        <v>0.29696834528574778</v>
      </c>
      <c r="N163" s="34">
        <f>(1/(1+EXP(('S Curve Equation'!$B$11-N118*'S Curve Equation'!$B$12)*'S Curve Equation'!$B$10))+'S Curve Equation'!$B$13)*'S Curve Equation'!$B$14</f>
        <v>0.29932775920292004</v>
      </c>
      <c r="O163" s="34">
        <f>(1/(1+EXP(('S Curve Equation'!$B$11-O118*'S Curve Equation'!$B$12)*'S Curve Equation'!$B$10))+'S Curve Equation'!$B$13)*'S Curve Equation'!$B$14</f>
        <v>0.3016756644845493</v>
      </c>
      <c r="P163" s="34">
        <f>(1/(1+EXP(('S Curve Equation'!$B$11-P118*'S Curve Equation'!$B$12)*'S Curve Equation'!$B$10))+'S Curve Equation'!$B$13)*'S Curve Equation'!$B$14</f>
        <v>0.30401200830997455</v>
      </c>
      <c r="Q163" s="34">
        <f>(1/(1+EXP(('S Curve Equation'!$B$11-Q118*'S Curve Equation'!$B$12)*'S Curve Equation'!$B$10))+'S Curve Equation'!$B$13)*'S Curve Equation'!$B$14</f>
        <v>0.30633674218885598</v>
      </c>
      <c r="R163" s="34">
        <f>(1/(1+EXP(('S Curve Equation'!$B$11-R118*'S Curve Equation'!$B$12)*'S Curve Equation'!$B$10))+'S Curve Equation'!$B$13)*'S Curve Equation'!$B$14</f>
        <v>0.30864982183661904</v>
      </c>
      <c r="S163" s="34">
        <f>(1/(1+EXP(('S Curve Equation'!$B$11-S118*'S Curve Equation'!$B$12)*'S Curve Equation'!$B$10))+'S Curve Equation'!$B$13)*'S Curve Equation'!$B$14</f>
        <v>0.31095120705211532</v>
      </c>
      <c r="T163" s="34">
        <f>(1/(1+EXP(('S Curve Equation'!$B$11-T118*'S Curve Equation'!$B$12)*'S Curve Equation'!$B$10))+'S Curve Equation'!$B$13)*'S Curve Equation'!$B$14</f>
        <v>0.31324086159753539</v>
      </c>
      <c r="U163" s="34">
        <f>(1/(1+EXP(('S Curve Equation'!$B$11-U118*'S Curve Equation'!$B$12)*'S Curve Equation'!$B$10))+'S Curve Equation'!$B$13)*'S Curve Equation'!$B$14</f>
        <v>0.31551875308056282</v>
      </c>
      <c r="V163" s="34">
        <f>(1/(1+EXP(('S Curve Equation'!$B$11-V118*'S Curve Equation'!$B$12)*'S Curve Equation'!$B$10))+'S Curve Equation'!$B$13)*'S Curve Equation'!$B$14</f>
        <v>0.31778485283878527</v>
      </c>
      <c r="W163" s="34">
        <f>(1/(1+EXP(('S Curve Equation'!$B$11-W118*'S Curve Equation'!$B$12)*'S Curve Equation'!$B$10))+'S Curve Equation'!$B$13)*'S Curve Equation'!$B$14</f>
        <v>0.32003913582636512</v>
      </c>
      <c r="X163" s="34">
        <f>(1/(1+EXP(('S Curve Equation'!$B$11-X118*'S Curve Equation'!$B$12)*'S Curve Equation'!$B$10))+'S Curve Equation'!$B$13)*'S Curve Equation'!$B$14</f>
        <v>0.32228158050296396</v>
      </c>
      <c r="Y163" s="34">
        <f>(1/(1+EXP(('S Curve Equation'!$B$11-Y118*'S Curve Equation'!$B$12)*'S Curve Equation'!$B$10))+'S Curve Equation'!$B$13)*'S Curve Equation'!$B$14</f>
        <v>0.32451216872492206</v>
      </c>
      <c r="Z163" s="34">
        <f>(1/(1+EXP(('S Curve Equation'!$B$11-Z118*'S Curve Equation'!$B$12)*'S Curve Equation'!$B$10))+'S Curve Equation'!$B$13)*'S Curve Equation'!$B$14</f>
        <v>0.32673088563868119</v>
      </c>
      <c r="AA163" s="34">
        <f>(1/(1+EXP(('S Curve Equation'!$B$11-AA118*'S Curve Equation'!$B$12)*'S Curve Equation'!$B$10))+'S Curve Equation'!$B$13)*'S Curve Equation'!$B$14</f>
        <v>0.32893771957644929</v>
      </c>
      <c r="AB163" s="34">
        <f>(1/(1+EXP(('S Curve Equation'!$B$11-AB118*'S Curve Equation'!$B$12)*'S Curve Equation'!$B$10))+'S Curve Equation'!$B$13)*'S Curve Equation'!$B$14</f>
        <v>0.33113266195408697</v>
      </c>
      <c r="AC163" s="34">
        <f>(1/(1+EXP(('S Curve Equation'!$B$11-AC118*'S Curve Equation'!$B$12)*'S Curve Equation'!$B$10))+'S Curve Equation'!$B$13)*'S Curve Equation'!$B$14</f>
        <v>0.33331570717120818</v>
      </c>
      <c r="AD163" s="34">
        <f>(1/(1+EXP(('S Curve Equation'!$B$11-AD118*'S Curve Equation'!$B$12)*'S Curve Equation'!$B$10))+'S Curve Equation'!$B$13)*'S Curve Equation'!$B$14</f>
        <v>0.33548685251347549</v>
      </c>
      <c r="AE163" s="34">
        <f>(1/(1+EXP(('S Curve Equation'!$B$11-AE118*'S Curve Equation'!$B$12)*'S Curve Equation'!$B$10))+'S Curve Equation'!$B$13)*'S Curve Equation'!$B$14</f>
        <v>0.33764609805707912</v>
      </c>
      <c r="AF163" s="34">
        <f>(1/(1+EXP(('S Curve Equation'!$B$11-AF118*'S Curve Equation'!$B$12)*'S Curve Equation'!$B$10))+'S Curve Equation'!$B$13)*'S Curve Equation'!$B$14</f>
        <v>0.33979344657537047</v>
      </c>
    </row>
    <row r="164" spans="1:32" x14ac:dyDescent="0.2">
      <c r="A164" s="12" t="s">
        <v>107</v>
      </c>
      <c r="B164" s="34">
        <f>(1/(1+EXP(('S Curve Equation'!$B$11-B119*'S Curve Equation'!$B$12)*'S Curve Equation'!$B$10))+'S Curve Equation'!$B$13)*'S Curve Equation'!$B$14</f>
        <v>0.19807923169267708</v>
      </c>
      <c r="C164" s="34">
        <f>(1/(1+EXP(('S Curve Equation'!$B$11-C119*'S Curve Equation'!$B$12)*'S Curve Equation'!$B$10))+'S Curve Equation'!$B$13)*'S Curve Equation'!$B$14</f>
        <v>0.20054880759771579</v>
      </c>
      <c r="D164" s="34">
        <f>(1/(1+EXP(('S Curve Equation'!$B$11-D119*'S Curve Equation'!$B$12)*'S Curve Equation'!$B$10))+'S Curve Equation'!$B$13)*'S Curve Equation'!$B$14</f>
        <v>0.20244230841659452</v>
      </c>
      <c r="E164" s="34">
        <f>(1/(1+EXP(('S Curve Equation'!$B$11-E119*'S Curve Equation'!$B$12)*'S Curve Equation'!$B$10))+'S Curve Equation'!$B$13)*'S Curve Equation'!$B$14</f>
        <v>0.20461502390613837</v>
      </c>
      <c r="F164" s="34">
        <f>(1/(1+EXP(('S Curve Equation'!$B$11-F119*'S Curve Equation'!$B$12)*'S Curve Equation'!$B$10))+'S Curve Equation'!$B$13)*'S Curve Equation'!$B$14</f>
        <v>0.20705950018849634</v>
      </c>
      <c r="G164" s="34">
        <f>(1/(1+EXP(('S Curve Equation'!$B$11-G119*'S Curve Equation'!$B$12)*'S Curve Equation'!$B$10))+'S Curve Equation'!$B$13)*'S Curve Equation'!$B$14</f>
        <v>0.20921357848070282</v>
      </c>
      <c r="H164" s="34">
        <f>(1/(1+EXP(('S Curve Equation'!$B$11-H119*'S Curve Equation'!$B$12)*'S Curve Equation'!$B$10))+'S Curve Equation'!$B$13)*'S Curve Equation'!$B$14</f>
        <v>0.21197669075064868</v>
      </c>
      <c r="I164" s="34">
        <f>(1/(1+EXP(('S Curve Equation'!$B$11-I119*'S Curve Equation'!$B$12)*'S Curve Equation'!$B$10))+'S Curve Equation'!$B$13)*'S Curve Equation'!$B$14</f>
        <v>0.21403007582921865</v>
      </c>
      <c r="J164" s="34">
        <f>(1/(1+EXP(('S Curve Equation'!$B$11-J119*'S Curve Equation'!$B$12)*'S Curve Equation'!$B$10))+'S Curve Equation'!$B$13)*'S Curve Equation'!$B$14</f>
        <v>0.21542605836659839</v>
      </c>
      <c r="K164" s="34">
        <f>(1/(1+EXP(('S Curve Equation'!$B$11-K119*'S Curve Equation'!$B$12)*'S Curve Equation'!$B$10))+'S Curve Equation'!$B$13)*'S Curve Equation'!$B$14</f>
        <v>0.21692558973211709</v>
      </c>
      <c r="L164" s="34">
        <f>(1/(1+EXP(('S Curve Equation'!$B$11-L119*'S Curve Equation'!$B$12)*'S Curve Equation'!$B$10))+'S Curve Equation'!$B$13)*'S Curve Equation'!$B$14</f>
        <v>0.2198229780336616</v>
      </c>
      <c r="M164" s="34">
        <f>(1/(1+EXP(('S Curve Equation'!$B$11-M119*'S Curve Equation'!$B$12)*'S Curve Equation'!$B$10))+'S Curve Equation'!$B$13)*'S Curve Equation'!$B$14</f>
        <v>0.22194355864697815</v>
      </c>
      <c r="N164" s="34">
        <f>(1/(1+EXP(('S Curve Equation'!$B$11-N119*'S Curve Equation'!$B$12)*'S Curve Equation'!$B$10))+'S Curve Equation'!$B$13)*'S Curve Equation'!$B$14</f>
        <v>0.22405819772946708</v>
      </c>
      <c r="O164" s="34">
        <f>(1/(1+EXP(('S Curve Equation'!$B$11-O119*'S Curve Equation'!$B$12)*'S Curve Equation'!$B$10))+'S Curve Equation'!$B$13)*'S Curve Equation'!$B$14</f>
        <v>0.22616677582615402</v>
      </c>
      <c r="P164" s="34">
        <f>(1/(1+EXP(('S Curve Equation'!$B$11-P119*'S Curve Equation'!$B$12)*'S Curve Equation'!$B$10))+'S Curve Equation'!$B$13)*'S Curve Equation'!$B$14</f>
        <v>0.22826917760864229</v>
      </c>
      <c r="Q164" s="34">
        <f>(1/(1+EXP(('S Curve Equation'!$B$11-Q119*'S Curve Equation'!$B$12)*'S Curve Equation'!$B$10))+'S Curve Equation'!$B$13)*'S Curve Equation'!$B$14</f>
        <v>0.23036529179956394</v>
      </c>
      <c r="R164" s="34">
        <f>(1/(1+EXP(('S Curve Equation'!$B$11-R119*'S Curve Equation'!$B$12)*'S Curve Equation'!$B$10))+'S Curve Equation'!$B$13)*'S Curve Equation'!$B$14</f>
        <v>0.23245501109720304</v>
      </c>
      <c r="S164" s="34">
        <f>(1/(1+EXP(('S Curve Equation'!$B$11-S119*'S Curve Equation'!$B$12)*'S Curve Equation'!$B$10))+'S Curve Equation'!$B$13)*'S Curve Equation'!$B$14</f>
        <v>0.23453823210034394</v>
      </c>
      <c r="T164" s="34">
        <f>(1/(1+EXP(('S Curve Equation'!$B$11-T119*'S Curve Equation'!$B$12)*'S Curve Equation'!$B$10))+'S Curve Equation'!$B$13)*'S Curve Equation'!$B$14</f>
        <v>0.23661485523342063</v>
      </c>
      <c r="U164" s="34">
        <f>(1/(1+EXP(('S Curve Equation'!$B$11-U119*'S Curve Equation'!$B$12)*'S Curve Equation'!$B$10))+'S Curve Equation'!$B$13)*'S Curve Equation'!$B$14</f>
        <v>0.23868478467200815</v>
      </c>
      <c r="V164" s="34">
        <f>(1/(1+EXP(('S Curve Equation'!$B$11-V119*'S Curve Equation'!$B$12)*'S Curve Equation'!$B$10))+'S Curve Equation'!$B$13)*'S Curve Equation'!$B$14</f>
        <v>0.2407479282687196</v>
      </c>
      <c r="W164" s="34">
        <f>(1/(1+EXP(('S Curve Equation'!$B$11-W119*'S Curve Equation'!$B$12)*'S Curve Equation'!$B$10))+'S Curve Equation'!$B$13)*'S Curve Equation'!$B$14</f>
        <v>0.24280419747955531</v>
      </c>
      <c r="X164" s="34">
        <f>(1/(1+EXP(('S Curve Equation'!$B$11-X119*'S Curve Equation'!$B$12)*'S Curve Equation'!$B$10))+'S Curve Equation'!$B$13)*'S Curve Equation'!$B$14</f>
        <v>0.2448535072907512</v>
      </c>
      <c r="Y164" s="34">
        <f>(1/(1+EXP(('S Curve Equation'!$B$11-Y119*'S Curve Equation'!$B$12)*'S Curve Equation'!$B$10))+'S Curve Equation'!$B$13)*'S Curve Equation'!$B$14</f>
        <v>0.24689577614616945</v>
      </c>
      <c r="Z164" s="34">
        <f>(1/(1+EXP(('S Curve Equation'!$B$11-Z119*'S Curve Equation'!$B$12)*'S Curve Equation'!$B$10))+'S Curve Equation'!$B$13)*'S Curve Equation'!$B$14</f>
        <v>0.24893092587527241</v>
      </c>
      <c r="AA164" s="34">
        <f>(1/(1+EXP(('S Curve Equation'!$B$11-AA119*'S Curve Equation'!$B$12)*'S Curve Equation'!$B$10))+'S Curve Equation'!$B$13)*'S Curve Equation'!$B$14</f>
        <v>0.25095888162171942</v>
      </c>
      <c r="AB164" s="34">
        <f>(1/(1+EXP(('S Curve Equation'!$B$11-AB119*'S Curve Equation'!$B$12)*'S Curve Equation'!$B$10))+'S Curve Equation'!$B$13)*'S Curve Equation'!$B$14</f>
        <v>0.25297957177261937</v>
      </c>
      <c r="AC164" s="34">
        <f>(1/(1+EXP(('S Curve Equation'!$B$11-AC119*'S Curve Equation'!$B$12)*'S Curve Equation'!$B$10))+'S Curve Equation'!$B$13)*'S Curve Equation'!$B$14</f>
        <v>0.25499292788847083</v>
      </c>
      <c r="AD164" s="34">
        <f>(1/(1+EXP(('S Curve Equation'!$B$11-AD119*'S Curve Equation'!$B$12)*'S Curve Equation'!$B$10))+'S Curve Equation'!$B$13)*'S Curve Equation'!$B$14</f>
        <v>0.25699888463382087</v>
      </c>
      <c r="AE164" s="34">
        <f>(1/(1+EXP(('S Curve Equation'!$B$11-AE119*'S Curve Equation'!$B$12)*'S Curve Equation'!$B$10))+'S Curve Equation'!$B$13)*'S Curve Equation'!$B$14</f>
        <v>0.25899737970867381</v>
      </c>
      <c r="AF164" s="34">
        <f>(1/(1+EXP(('S Curve Equation'!$B$11-AF119*'S Curve Equation'!$B$12)*'S Curve Equation'!$B$10))+'S Curve Equation'!$B$13)*'S Curve Equation'!$B$14</f>
        <v>0.26098835378066648</v>
      </c>
    </row>
    <row r="165" spans="1:32" x14ac:dyDescent="0.2">
      <c r="A165" s="12" t="s">
        <v>43</v>
      </c>
      <c r="B165" s="34">
        <f>(1/(1+EXP(('S Curve Equation'!$B$11-B120*'S Curve Equation'!$B$12)*'S Curve Equation'!$B$10))+'S Curve Equation'!$B$13)*'S Curve Equation'!$B$14</f>
        <v>0.24568885592434639</v>
      </c>
      <c r="C165" s="34">
        <f>(1/(1+EXP(('S Curve Equation'!$B$11-C120*'S Curve Equation'!$B$12)*'S Curve Equation'!$B$10))+'S Curve Equation'!$B$13)*'S Curve Equation'!$B$14</f>
        <v>0.24841108758630914</v>
      </c>
      <c r="D165" s="34">
        <f>(1/(1+EXP(('S Curve Equation'!$B$11-D120*'S Curve Equation'!$B$12)*'S Curve Equation'!$B$10))+'S Curve Equation'!$B$13)*'S Curve Equation'!$B$14</f>
        <v>0.25049516499648133</v>
      </c>
      <c r="E165" s="34">
        <f>(1/(1+EXP(('S Curve Equation'!$B$11-E120*'S Curve Equation'!$B$12)*'S Curve Equation'!$B$10))+'S Curve Equation'!$B$13)*'S Curve Equation'!$B$14</f>
        <v>0.25288322297381066</v>
      </c>
      <c r="F165" s="34">
        <f>(1/(1+EXP(('S Curve Equation'!$B$11-F120*'S Curve Equation'!$B$12)*'S Curve Equation'!$B$10))+'S Curve Equation'!$B$13)*'S Curve Equation'!$B$14</f>
        <v>0.25556574430301149</v>
      </c>
      <c r="G165" s="34">
        <f>(1/(1+EXP(('S Curve Equation'!$B$11-G120*'S Curve Equation'!$B$12)*'S Curve Equation'!$B$10))+'S Curve Equation'!$B$13)*'S Curve Equation'!$B$14</f>
        <v>0.25792590115997077</v>
      </c>
      <c r="H165" s="34">
        <f>(1/(1+EXP(('S Curve Equation'!$B$11-H120*'S Curve Equation'!$B$12)*'S Curve Equation'!$B$10))+'S Curve Equation'!$B$13)*'S Curve Equation'!$B$14</f>
        <v>0.26094833989302518</v>
      </c>
      <c r="I165" s="34">
        <f>(1/(1+EXP(('S Curve Equation'!$B$11-I120*'S Curve Equation'!$B$12)*'S Curve Equation'!$B$10))+'S Curve Equation'!$B$13)*'S Curve Equation'!$B$14</f>
        <v>0.26319081579424553</v>
      </c>
      <c r="J165" s="34">
        <f>(1/(1+EXP(('S Curve Equation'!$B$11-J120*'S Curve Equation'!$B$12)*'S Curve Equation'!$B$10))+'S Curve Equation'!$B$13)*'S Curve Equation'!$B$14</f>
        <v>0.26471359701806307</v>
      </c>
      <c r="K165" s="34">
        <f>(1/(1+EXP(('S Curve Equation'!$B$11-K120*'S Curve Equation'!$B$12)*'S Curve Equation'!$B$10))+'S Curve Equation'!$B$13)*'S Curve Equation'!$B$14</f>
        <v>0.26634775943332323</v>
      </c>
      <c r="L165" s="34">
        <f>(1/(1+EXP(('S Curve Equation'!$B$11-L120*'S Curve Equation'!$B$12)*'S Curve Equation'!$B$10))+'S Curve Equation'!$B$13)*'S Curve Equation'!$B$14</f>
        <v>0.26950069344196803</v>
      </c>
      <c r="M165" s="34">
        <f>(1/(1+EXP(('S Curve Equation'!$B$11-M120*'S Curve Equation'!$B$12)*'S Curve Equation'!$B$10))+'S Curve Equation'!$B$13)*'S Curve Equation'!$B$14</f>
        <v>0.27180450003597445</v>
      </c>
      <c r="N165" s="34">
        <f>(1/(1+EXP(('S Curve Equation'!$B$11-N120*'S Curve Equation'!$B$12)*'S Curve Equation'!$B$10))+'S Curve Equation'!$B$13)*'S Curve Equation'!$B$14</f>
        <v>0.27409867153109974</v>
      </c>
      <c r="O165" s="34">
        <f>(1/(1+EXP(('S Curve Equation'!$B$11-O120*'S Curve Equation'!$B$12)*'S Curve Equation'!$B$10))+'S Curve Equation'!$B$13)*'S Curve Equation'!$B$14</f>
        <v>0.27638312575913732</v>
      </c>
      <c r="P165" s="34">
        <f>(1/(1+EXP(('S Curve Equation'!$B$11-P120*'S Curve Equation'!$B$12)*'S Curve Equation'!$B$10))+'S Curve Equation'!$B$13)*'S Curve Equation'!$B$14</f>
        <v>0.27865778503200156</v>
      </c>
      <c r="Q165" s="34">
        <f>(1/(1+EXP(('S Curve Equation'!$B$11-Q120*'S Curve Equation'!$B$12)*'S Curve Equation'!$B$10))+'S Curve Equation'!$B$13)*'S Curve Equation'!$B$14</f>
        <v>0.28092257603018039</v>
      </c>
      <c r="R165" s="34">
        <f>(1/(1+EXP(('S Curve Equation'!$B$11-R120*'S Curve Equation'!$B$12)*'S Curve Equation'!$B$10))+'S Curve Equation'!$B$13)*'S Curve Equation'!$B$14</f>
        <v>0.28317742969266235</v>
      </c>
      <c r="S165" s="34">
        <f>(1/(1+EXP(('S Curve Equation'!$B$11-S120*'S Curve Equation'!$B$12)*'S Curve Equation'!$B$10))+'S Curve Equation'!$B$13)*'S Curve Equation'!$B$14</f>
        <v>0.28542228110836043</v>
      </c>
      <c r="T165" s="34">
        <f>(1/(1+EXP(('S Curve Equation'!$B$11-T120*'S Curve Equation'!$B$12)*'S Curve Equation'!$B$10))+'S Curve Equation'!$B$13)*'S Curve Equation'!$B$14</f>
        <v>0.28765706940908975</v>
      </c>
      <c r="U165" s="34">
        <f>(1/(1+EXP(('S Curve Equation'!$B$11-U120*'S Curve Equation'!$B$12)*'S Curve Equation'!$B$10))+'S Curve Equation'!$B$13)*'S Curve Equation'!$B$14</f>
        <v>0.28988173766410802</v>
      </c>
      <c r="V165" s="34">
        <f>(1/(1+EXP(('S Curve Equation'!$B$11-V120*'S Curve Equation'!$B$12)*'S Curve Equation'!$B$10))+'S Curve Equation'!$B$13)*'S Curve Equation'!$B$14</f>
        <v>0.2920962327762599</v>
      </c>
      <c r="W165" s="34">
        <f>(1/(1+EXP(('S Curve Equation'!$B$11-W120*'S Curve Equation'!$B$12)*'S Curve Equation'!$B$10))+'S Curve Equation'!$B$13)*'S Curve Equation'!$B$14</f>
        <v>0.29430050537974228</v>
      </c>
      <c r="X165" s="34">
        <f>(1/(1+EXP(('S Curve Equation'!$B$11-X120*'S Curve Equation'!$B$12)*'S Curve Equation'!$B$10))+'S Curve Equation'!$B$13)*'S Curve Equation'!$B$14</f>
        <v>0.29649450973951424</v>
      </c>
      <c r="Y165" s="34">
        <f>(1/(1+EXP(('S Curve Equation'!$B$11-Y120*'S Curve Equation'!$B$12)*'S Curve Equation'!$B$10))+'S Curve Equation'!$B$13)*'S Curve Equation'!$B$14</f>
        <v>0.29867820365236308</v>
      </c>
      <c r="Z165" s="34">
        <f>(1/(1+EXP(('S Curve Equation'!$B$11-Z120*'S Curve Equation'!$B$12)*'S Curve Equation'!$B$10))+'S Curve Equation'!$B$13)*'S Curve Equation'!$B$14</f>
        <v>0.30085154834964417</v>
      </c>
      <c r="AA165" s="34">
        <f>(1/(1+EXP(('S Curve Equation'!$B$11-AA120*'S Curve Equation'!$B$12)*'S Curve Equation'!$B$10))+'S Curve Equation'!$B$13)*'S Curve Equation'!$B$14</f>
        <v>0.30301450840170635</v>
      </c>
      <c r="AB165" s="34">
        <f>(1/(1+EXP(('S Curve Equation'!$B$11-AB120*'S Curve Equation'!$B$12)*'S Curve Equation'!$B$10))+'S Curve Equation'!$B$13)*'S Curve Equation'!$B$14</f>
        <v>0.30516705162400615</v>
      </c>
      <c r="AC165" s="34">
        <f>(1/(1+EXP(('S Curve Equation'!$B$11-AC120*'S Curve Equation'!$B$12)*'S Curve Equation'!$B$10))+'S Curve Equation'!$B$13)*'S Curve Equation'!$B$14</f>
        <v>0.30730914898491896</v>
      </c>
      <c r="AD165" s="34">
        <f>(1/(1+EXP(('S Curve Equation'!$B$11-AD120*'S Curve Equation'!$B$12)*'S Curve Equation'!$B$10))+'S Curve Equation'!$B$13)*'S Curve Equation'!$B$14</f>
        <v>0.30944077451524998</v>
      </c>
      <c r="AE165" s="34">
        <f>(1/(1+EXP(('S Curve Equation'!$B$11-AE120*'S Curve Equation'!$B$12)*'S Curve Equation'!$B$10))+'S Curve Equation'!$B$13)*'S Curve Equation'!$B$14</f>
        <v>0.31156190521944788</v>
      </c>
      <c r="AF165" s="34">
        <f>(1/(1+EXP(('S Curve Equation'!$B$11-AF120*'S Curve Equation'!$B$12)*'S Curve Equation'!$B$10))+'S Curve Equation'!$B$13)*'S Curve Equation'!$B$14</f>
        <v>0.31367252098851472</v>
      </c>
    </row>
    <row r="166" spans="1:32" x14ac:dyDescent="0.2">
      <c r="A166" s="12" t="s">
        <v>44</v>
      </c>
      <c r="B166" s="34">
        <f>(1/(1+EXP(('S Curve Equation'!$B$11-B121*'S Curve Equation'!$B$12)*'S Curve Equation'!$B$10))+'S Curve Equation'!$B$13)*'S Curve Equation'!$B$14</f>
        <v>0.17604929169519201</v>
      </c>
      <c r="C166" s="34">
        <f>(1/(1+EXP(('S Curve Equation'!$B$11-C121*'S Curve Equation'!$B$12)*'S Curve Equation'!$B$10))+'S Curve Equation'!$B$13)*'S Curve Equation'!$B$14</f>
        <v>0.17837325944845911</v>
      </c>
      <c r="D166" s="34">
        <f>(1/(1+EXP(('S Curve Equation'!$B$11-D121*'S Curve Equation'!$B$12)*'S Curve Equation'!$B$10))+'S Curve Equation'!$B$13)*'S Curve Equation'!$B$14</f>
        <v>0.18015646618442213</v>
      </c>
      <c r="E166" s="34">
        <f>(1/(1+EXP(('S Curve Equation'!$B$11-E121*'S Curve Equation'!$B$12)*'S Curve Equation'!$B$10))+'S Curve Equation'!$B$13)*'S Curve Equation'!$B$14</f>
        <v>0.18220405946974982</v>
      </c>
      <c r="F166" s="34">
        <f>(1/(1+EXP(('S Curve Equation'!$B$11-F121*'S Curve Equation'!$B$12)*'S Curve Equation'!$B$10))+'S Curve Equation'!$B$13)*'S Curve Equation'!$B$14</f>
        <v>0.18450959016696614</v>
      </c>
      <c r="G166" s="34">
        <f>(1/(1+EXP(('S Curve Equation'!$B$11-G121*'S Curve Equation'!$B$12)*'S Curve Equation'!$B$10))+'S Curve Equation'!$B$13)*'S Curve Equation'!$B$14</f>
        <v>0.18654282579134815</v>
      </c>
      <c r="H166" s="34">
        <f>(1/(1+EXP(('S Curve Equation'!$B$11-H121*'S Curve Equation'!$B$12)*'S Curve Equation'!$B$10))+'S Curve Equation'!$B$13)*'S Curve Equation'!$B$14</f>
        <v>0.18915310882266834</v>
      </c>
      <c r="I166" s="34">
        <f>(1/(1+EXP(('S Curve Equation'!$B$11-I121*'S Curve Equation'!$B$12)*'S Curve Equation'!$B$10))+'S Curve Equation'!$B$13)*'S Curve Equation'!$B$14</f>
        <v>0.19109450016992346</v>
      </c>
      <c r="J166" s="34">
        <f>(1/(1+EXP(('S Curve Equation'!$B$11-J121*'S Curve Equation'!$B$12)*'S Curve Equation'!$B$10))+'S Curve Equation'!$B$13)*'S Curve Equation'!$B$14</f>
        <v>0.19241511083505428</v>
      </c>
      <c r="K166" s="34">
        <f>(1/(1+EXP(('S Curve Equation'!$B$11-K121*'S Curve Equation'!$B$12)*'S Curve Equation'!$B$10))+'S Curve Equation'!$B$13)*'S Curve Equation'!$B$14</f>
        <v>0.19383436859421699</v>
      </c>
      <c r="L166" s="34">
        <f>(1/(1+EXP(('S Curve Equation'!$B$11-L121*'S Curve Equation'!$B$12)*'S Curve Equation'!$B$10))+'S Curve Equation'!$B$13)*'S Curve Equation'!$B$14</f>
        <v>0.19657866747471939</v>
      </c>
      <c r="M166" s="34">
        <f>(1/(1+EXP(('S Curve Equation'!$B$11-M121*'S Curve Equation'!$B$12)*'S Curve Equation'!$B$10))+'S Curve Equation'!$B$13)*'S Curve Equation'!$B$14</f>
        <v>0.1985888794833203</v>
      </c>
      <c r="N166" s="34">
        <f>(1/(1+EXP(('S Curve Equation'!$B$11-N121*'S Curve Equation'!$B$12)*'S Curve Equation'!$B$10))+'S Curve Equation'!$B$13)*'S Curve Equation'!$B$14</f>
        <v>0.20059486448540045</v>
      </c>
      <c r="O166" s="34">
        <f>(1/(1+EXP(('S Curve Equation'!$B$11-O121*'S Curve Equation'!$B$12)*'S Curve Equation'!$B$10))+'S Curve Equation'!$B$13)*'S Curve Equation'!$B$14</f>
        <v>0.20259649215000805</v>
      </c>
      <c r="P166" s="34">
        <f>(1/(1+EXP(('S Curve Equation'!$B$11-P121*'S Curve Equation'!$B$12)*'S Curve Equation'!$B$10))+'S Curve Equation'!$B$13)*'S Curve Equation'!$B$14</f>
        <v>0.20459363593879906</v>
      </c>
      <c r="Q166" s="34">
        <f>(1/(1+EXP(('S Curve Equation'!$B$11-Q121*'S Curve Equation'!$B$12)*'S Curve Equation'!$B$10))+'S Curve Equation'!$B$13)*'S Curve Equation'!$B$14</f>
        <v>0.20658617304840776</v>
      </c>
      <c r="R166" s="34">
        <f>(1/(1+EXP(('S Curve Equation'!$B$11-R121*'S Curve Equation'!$B$12)*'S Curve Equation'!$B$10))+'S Curve Equation'!$B$13)*'S Curve Equation'!$B$14</f>
        <v>0.20857398435251484</v>
      </c>
      <c r="S166" s="34">
        <f>(1/(1+EXP(('S Curve Equation'!$B$11-S121*'S Curve Equation'!$B$12)*'S Curve Equation'!$B$10))+'S Curve Equation'!$B$13)*'S Curve Equation'!$B$14</f>
        <v>0.21055695434366464</v>
      </c>
      <c r="T166" s="34">
        <f>(1/(1+EXP(('S Curve Equation'!$B$11-T121*'S Curve Equation'!$B$12)*'S Curve Equation'!$B$10))+'S Curve Equation'!$B$13)*'S Curve Equation'!$B$14</f>
        <v>0.21253497107491687</v>
      </c>
      <c r="U166" s="34">
        <f>(1/(1+EXP(('S Curve Equation'!$B$11-U121*'S Curve Equation'!$B$12)*'S Curve Equation'!$B$10))+'S Curve Equation'!$B$13)*'S Curve Equation'!$B$14</f>
        <v>0.2145079261013737</v>
      </c>
      <c r="V166" s="34">
        <f>(1/(1+EXP(('S Curve Equation'!$B$11-V121*'S Curve Equation'!$B$12)*'S Curve Equation'!$B$10))+'S Curve Equation'!$B$13)*'S Curve Equation'!$B$14</f>
        <v>0.21647571442165259</v>
      </c>
      <c r="W166" s="34">
        <f>(1/(1+EXP(('S Curve Equation'!$B$11-W121*'S Curve Equation'!$B$12)*'S Curve Equation'!$B$10))+'S Curve Equation'!$B$13)*'S Curve Equation'!$B$14</f>
        <v>0.21843823441935581</v>
      </c>
      <c r="X166" s="34">
        <f>(1/(1+EXP(('S Curve Equation'!$B$11-X121*'S Curve Equation'!$B$12)*'S Curve Equation'!$B$10))+'S Curve Equation'!$B$13)*'S Curve Equation'!$B$14</f>
        <v>0.22039538780458956</v>
      </c>
      <c r="Y166" s="34">
        <f>(1/(1+EXP(('S Curve Equation'!$B$11-Y121*'S Curve Equation'!$B$12)*'S Curve Equation'!$B$10))+'S Curve Equation'!$B$13)*'S Curve Equation'!$B$14</f>
        <v>0.2223470795555812</v>
      </c>
      <c r="Z166" s="34">
        <f>(1/(1+EXP(('S Curve Equation'!$B$11-Z121*'S Curve Equation'!$B$12)*'S Curve Equation'!$B$10))+'S Curve Equation'!$B$13)*'S Curve Equation'!$B$14</f>
        <v>0.22429321786044221</v>
      </c>
      <c r="AA166" s="34">
        <f>(1/(1+EXP(('S Curve Equation'!$B$11-AA121*'S Curve Equation'!$B$12)*'S Curve Equation'!$B$10))+'S Curve Equation'!$B$13)*'S Curve Equation'!$B$14</f>
        <v>0.22623371405912221</v>
      </c>
      <c r="AB166" s="34">
        <f>(1/(1+EXP(('S Curve Equation'!$B$11-AB121*'S Curve Equation'!$B$12)*'S Curve Equation'!$B$10))+'S Curve Equation'!$B$13)*'S Curve Equation'!$B$14</f>
        <v>0.22816848258559419</v>
      </c>
      <c r="AC166" s="34">
        <f>(1/(1+EXP(('S Curve Equation'!$B$11-AC121*'S Curve Equation'!$B$12)*'S Curve Equation'!$B$10))+'S Curve Equation'!$B$13)*'S Curve Equation'!$B$14</f>
        <v>0.23009744091030856</v>
      </c>
      <c r="AD166" s="34">
        <f>(1/(1+EXP(('S Curve Equation'!$B$11-AD121*'S Curve Equation'!$B$12)*'S Curve Equation'!$B$10))+'S Curve Equation'!$B$13)*'S Curve Equation'!$B$14</f>
        <v>0.23202050948295633</v>
      </c>
      <c r="AE166" s="34">
        <f>(1/(1+EXP(('S Curve Equation'!$B$11-AE121*'S Curve Equation'!$B$12)*'S Curve Equation'!$B$10))+'S Curve Equation'!$B$13)*'S Curve Equation'!$B$14</f>
        <v>0.23393761167557697</v>
      </c>
      <c r="AF166" s="34">
        <f>(1/(1+EXP(('S Curve Equation'!$B$11-AF121*'S Curve Equation'!$B$12)*'S Curve Equation'!$B$10))+'S Curve Equation'!$B$13)*'S Curve Equation'!$B$14</f>
        <v>0.2358486737260376</v>
      </c>
    </row>
    <row r="167" spans="1:32" x14ac:dyDescent="0.2">
      <c r="A167" s="12" t="s">
        <v>45</v>
      </c>
      <c r="B167" s="34">
        <f>(1/(1+EXP(('S Curve Equation'!$B$11-B122*'S Curve Equation'!$B$12)*'S Curve Equation'!$B$10))+'S Curve Equation'!$B$13)*'S Curve Equation'!$B$14</f>
        <v>0.20836820083682009</v>
      </c>
      <c r="C167" s="34">
        <f>(1/(1+EXP(('S Curve Equation'!$B$11-C122*'S Curve Equation'!$B$12)*'S Curve Equation'!$B$10))+'S Curve Equation'!$B$13)*'S Curve Equation'!$B$14</f>
        <v>0.21089937862193242</v>
      </c>
      <c r="D167" s="34">
        <f>(1/(1+EXP(('S Curve Equation'!$B$11-D122*'S Curve Equation'!$B$12)*'S Curve Equation'!$B$10))+'S Curve Equation'!$B$13)*'S Curve Equation'!$B$14</f>
        <v>0.21283945302169854</v>
      </c>
      <c r="E167" s="34">
        <f>(1/(1+EXP(('S Curve Equation'!$B$11-E122*'S Curve Equation'!$B$12)*'S Curve Equation'!$B$10))+'S Curve Equation'!$B$13)*'S Curve Equation'!$B$14</f>
        <v>0.21506490955774424</v>
      </c>
      <c r="F167" s="34">
        <f>(1/(1+EXP(('S Curve Equation'!$B$11-F122*'S Curve Equation'!$B$12)*'S Curve Equation'!$B$10))+'S Curve Equation'!$B$13)*'S Curve Equation'!$B$14</f>
        <v>0.21756783402574803</v>
      </c>
      <c r="G167" s="34">
        <f>(1/(1+EXP(('S Curve Equation'!$B$11-G122*'S Curve Equation'!$B$12)*'S Curve Equation'!$B$10))+'S Curve Equation'!$B$13)*'S Curve Equation'!$B$14</f>
        <v>0.21977264064206187</v>
      </c>
      <c r="H167" s="34">
        <f>(1/(1+EXP(('S Curve Equation'!$B$11-H122*'S Curve Equation'!$B$12)*'S Curve Equation'!$B$10))+'S Curve Equation'!$B$13)*'S Curve Equation'!$B$14</f>
        <v>0.22259976558284947</v>
      </c>
      <c r="I167" s="34">
        <f>(1/(1+EXP(('S Curve Equation'!$B$11-I122*'S Curve Equation'!$B$12)*'S Curve Equation'!$B$10))+'S Curve Equation'!$B$13)*'S Curve Equation'!$B$14</f>
        <v>0.2246999552061045</v>
      </c>
      <c r="J167" s="34">
        <f>(1/(1+EXP(('S Curve Equation'!$B$11-J122*'S Curve Equation'!$B$12)*'S Curve Equation'!$B$10))+'S Curve Equation'!$B$13)*'S Curve Equation'!$B$14</f>
        <v>0.22612738651992356</v>
      </c>
      <c r="K167" s="34">
        <f>(1/(1+EXP(('S Curve Equation'!$B$11-K122*'S Curve Equation'!$B$12)*'S Curve Equation'!$B$10))+'S Curve Equation'!$B$13)*'S Curve Equation'!$B$14</f>
        <v>0.22766036619778035</v>
      </c>
      <c r="L167" s="34">
        <f>(1/(1+EXP(('S Curve Equation'!$B$11-L122*'S Curve Equation'!$B$12)*'S Curve Equation'!$B$10))+'S Curve Equation'!$B$13)*'S Curve Equation'!$B$14</f>
        <v>0.23062141005696912</v>
      </c>
      <c r="M167" s="34">
        <f>(1/(1+EXP(('S Curve Equation'!$B$11-M122*'S Curve Equation'!$B$12)*'S Curve Equation'!$B$10))+'S Curve Equation'!$B$13)*'S Curve Equation'!$B$14</f>
        <v>0.23278777118320501</v>
      </c>
      <c r="N167" s="34">
        <f>(1/(1+EXP(('S Curve Equation'!$B$11-N122*'S Curve Equation'!$B$12)*'S Curve Equation'!$B$10))+'S Curve Equation'!$B$13)*'S Curve Equation'!$B$14</f>
        <v>0.23494738580456909</v>
      </c>
      <c r="O167" s="34">
        <f>(1/(1+EXP(('S Curve Equation'!$B$11-O122*'S Curve Equation'!$B$12)*'S Curve Equation'!$B$10))+'S Curve Equation'!$B$13)*'S Curve Equation'!$B$14</f>
        <v>0.23710014103428043</v>
      </c>
      <c r="P167" s="34">
        <f>(1/(1+EXP(('S Curve Equation'!$B$11-P122*'S Curve Equation'!$B$12)*'S Curve Equation'!$B$10))+'S Curve Equation'!$B$13)*'S Curve Equation'!$B$14</f>
        <v>0.23924592823237703</v>
      </c>
      <c r="Q167" s="34">
        <f>(1/(1+EXP(('S Curve Equation'!$B$11-Q122*'S Curve Equation'!$B$12)*'S Curve Equation'!$B$10))+'S Curve Equation'!$B$13)*'S Curve Equation'!$B$14</f>
        <v>0.24138464292192979</v>
      </c>
      <c r="R167" s="34">
        <f>(1/(1+EXP(('S Curve Equation'!$B$11-R122*'S Curve Equation'!$B$12)*'S Curve Equation'!$B$10))+'S Curve Equation'!$B$13)*'S Curve Equation'!$B$14</f>
        <v>0.24351618470568392</v>
      </c>
      <c r="S167" s="34">
        <f>(1/(1+EXP(('S Curve Equation'!$B$11-S122*'S Curve Equation'!$B$12)*'S Curve Equation'!$B$10))+'S Curve Equation'!$B$13)*'S Curve Equation'!$B$14</f>
        <v>0.24564045718317495</v>
      </c>
      <c r="T167" s="34">
        <f>(1/(1+EXP(('S Curve Equation'!$B$11-T122*'S Curve Equation'!$B$12)*'S Curve Equation'!$B$10))+'S Curve Equation'!$B$13)*'S Curve Equation'!$B$14</f>
        <v>0.24775736786839417</v>
      </c>
      <c r="U167" s="34">
        <f>(1/(1+EXP(('S Curve Equation'!$B$11-U122*'S Curve Equation'!$B$12)*'S Curve Equation'!$B$10))+'S Curve Equation'!$B$13)*'S Curve Equation'!$B$14</f>
        <v>0.24986682810803923</v>
      </c>
      <c r="V167" s="34">
        <f>(1/(1+EXP(('S Curve Equation'!$B$11-V122*'S Curve Equation'!$B$12)*'S Curve Equation'!$B$10))+'S Curve Equation'!$B$13)*'S Curve Equation'!$B$14</f>
        <v>0.25196875300041011</v>
      </c>
      <c r="W167" s="34">
        <f>(1/(1+EXP(('S Curve Equation'!$B$11-W122*'S Curve Equation'!$B$12)*'S Curve Equation'!$B$10))+'S Curve Equation'!$B$13)*'S Curve Equation'!$B$14</f>
        <v>0.25406306131499251</v>
      </c>
      <c r="X167" s="34">
        <f>(1/(1+EXP(('S Curve Equation'!$B$11-X122*'S Curve Equation'!$B$12)*'S Curve Equation'!$B$10))+'S Curve Equation'!$B$13)*'S Curve Equation'!$B$14</f>
        <v>0.25614967541277345</v>
      </c>
      <c r="Y167" s="34">
        <f>(1/(1+EXP(('S Curve Equation'!$B$11-Y122*'S Curve Equation'!$B$12)*'S Curve Equation'!$B$10))+'S Curve Equation'!$B$13)*'S Curve Equation'!$B$14</f>
        <v>0.25822852116732486</v>
      </c>
      <c r="Z167" s="34">
        <f>(1/(1+EXP(('S Curve Equation'!$B$11-Z122*'S Curve Equation'!$B$12)*'S Curve Equation'!$B$10))+'S Curve Equation'!$B$13)*'S Curve Equation'!$B$14</f>
        <v>0.26029952788669458</v>
      </c>
      <c r="AA167" s="34">
        <f>(1/(1+EXP(('S Curve Equation'!$B$11-AA122*'S Curve Equation'!$B$12)*'S Curve Equation'!$B$10))+'S Curve Equation'!$B$13)*'S Curve Equation'!$B$14</f>
        <v>0.26236262823613937</v>
      </c>
      <c r="AB167" s="34">
        <f>(1/(1+EXP(('S Curve Equation'!$B$11-AB122*'S Curve Equation'!$B$12)*'S Curve Equation'!$B$10))+'S Curve Equation'!$B$13)*'S Curve Equation'!$B$14</f>
        <v>0.26441775816172669</v>
      </c>
      <c r="AC167" s="34">
        <f>(1/(1+EXP(('S Curve Equation'!$B$11-AC122*'S Curve Equation'!$B$12)*'S Curve Equation'!$B$10))+'S Curve Equation'!$B$13)*'S Curve Equation'!$B$14</f>
        <v>0.26646485681483512</v>
      </c>
      <c r="AD167" s="34">
        <f>(1/(1+EXP(('S Curve Equation'!$B$11-AD122*'S Curve Equation'!$B$12)*'S Curve Equation'!$B$10))+'S Curve Equation'!$B$13)*'S Curve Equation'!$B$14</f>
        <v>0.26850386647757807</v>
      </c>
      <c r="AE167" s="34">
        <f>(1/(1+EXP(('S Curve Equation'!$B$11-AE122*'S Curve Equation'!$B$12)*'S Curve Equation'!$B$10))+'S Curve Equation'!$B$13)*'S Curve Equation'!$B$14</f>
        <v>0.27053473248917803</v>
      </c>
      <c r="AF167" s="34">
        <f>(1/(1+EXP(('S Curve Equation'!$B$11-AF122*'S Curve Equation'!$B$12)*'S Curve Equation'!$B$10))+'S Curve Equation'!$B$13)*'S Curve Equation'!$B$14</f>
        <v>0.27255740317330462</v>
      </c>
    </row>
    <row r="168" spans="1:32" x14ac:dyDescent="0.2">
      <c r="A168" s="12" t="s">
        <v>46</v>
      </c>
      <c r="B168" s="34">
        <f>(1/(1+EXP(('S Curve Equation'!$B$11-B123*'S Curve Equation'!$B$12)*'S Curve Equation'!$B$10))+'S Curve Equation'!$B$13)*'S Curve Equation'!$B$14</f>
        <v>0.15801328978488569</v>
      </c>
      <c r="C168" s="34">
        <f>(1/(1+EXP(('S Curve Equation'!$B$11-C123*'S Curve Equation'!$B$12)*'S Curve Equation'!$B$10))+'S Curve Equation'!$B$13)*'S Curve Equation'!$B$14</f>
        <v>0.16020350380137294</v>
      </c>
      <c r="D168" s="34">
        <f>(1/(1+EXP(('S Curve Equation'!$B$11-D123*'S Curve Equation'!$B$12)*'S Curve Equation'!$B$10))+'S Curve Equation'!$B$13)*'S Curve Equation'!$B$14</f>
        <v>0.16188517863049831</v>
      </c>
      <c r="E168" s="34">
        <f>(1/(1+EXP(('S Curve Equation'!$B$11-E123*'S Curve Equation'!$B$12)*'S Curve Equation'!$B$10))+'S Curve Equation'!$B$13)*'S Curve Equation'!$B$14</f>
        <v>0.16381735789509008</v>
      </c>
      <c r="F168" s="34">
        <f>(1/(1+EXP(('S Curve Equation'!$B$11-F123*'S Curve Equation'!$B$12)*'S Curve Equation'!$B$10))+'S Curve Equation'!$B$13)*'S Curve Equation'!$B$14</f>
        <v>0.16599442790733648</v>
      </c>
      <c r="G168" s="34">
        <f>(1/(1+EXP(('S Curve Equation'!$B$11-G123*'S Curve Equation'!$B$12)*'S Curve Equation'!$B$10))+'S Curve Equation'!$B$13)*'S Curve Equation'!$B$14</f>
        <v>0.16791568023373785</v>
      </c>
      <c r="H168" s="34">
        <f>(1/(1+EXP(('S Curve Equation'!$B$11-H123*'S Curve Equation'!$B$12)*'S Curve Equation'!$B$10))+'S Curve Equation'!$B$13)*'S Curve Equation'!$B$14</f>
        <v>0.17038398312067368</v>
      </c>
      <c r="I168" s="34">
        <f>(1/(1+EXP(('S Curve Equation'!$B$11-I123*'S Curve Equation'!$B$12)*'S Curve Equation'!$B$10))+'S Curve Equation'!$B$13)*'S Curve Equation'!$B$14</f>
        <v>0.1722210722706142</v>
      </c>
      <c r="J168" s="34">
        <f>(1/(1+EXP(('S Curve Equation'!$B$11-J123*'S Curve Equation'!$B$12)*'S Curve Equation'!$B$10))+'S Curve Equation'!$B$13)*'S Curve Equation'!$B$14</f>
        <v>0.1734713612923601</v>
      </c>
      <c r="K168" s="34">
        <f>(1/(1+EXP(('S Curve Equation'!$B$11-K123*'S Curve Equation'!$B$12)*'S Curve Equation'!$B$10))+'S Curve Equation'!$B$13)*'S Curve Equation'!$B$14</f>
        <v>0.17481561029029352</v>
      </c>
      <c r="L168" s="34">
        <f>(1/(1+EXP(('S Curve Equation'!$B$11-L123*'S Curve Equation'!$B$12)*'S Curve Equation'!$B$10))+'S Curve Equation'!$B$13)*'S Curve Equation'!$B$14</f>
        <v>0.17741652728051194</v>
      </c>
      <c r="M168" s="34">
        <f>(1/(1+EXP(('S Curve Equation'!$B$11-M123*'S Curve Equation'!$B$12)*'S Curve Equation'!$B$10))+'S Curve Equation'!$B$13)*'S Curve Equation'!$B$14</f>
        <v>0.17932309096595708</v>
      </c>
      <c r="N168" s="34">
        <f>(1/(1+EXP(('S Curve Equation'!$B$11-N123*'S Curve Equation'!$B$12)*'S Curve Equation'!$B$10))+'S Curve Equation'!$B$13)*'S Curve Equation'!$B$14</f>
        <v>0.18122680324428725</v>
      </c>
      <c r="O168" s="34">
        <f>(1/(1+EXP(('S Curve Equation'!$B$11-O123*'S Curve Equation'!$B$12)*'S Curve Equation'!$B$10))+'S Curve Equation'!$B$13)*'S Curve Equation'!$B$14</f>
        <v>0.18312752841867377</v>
      </c>
      <c r="P168" s="34">
        <f>(1/(1+EXP(('S Curve Equation'!$B$11-P123*'S Curve Equation'!$B$12)*'S Curve Equation'!$B$10))+'S Curve Equation'!$B$13)*'S Curve Equation'!$B$14</f>
        <v>0.18502513423960662</v>
      </c>
      <c r="Q168" s="34">
        <f>(1/(1+EXP(('S Curve Equation'!$B$11-Q123*'S Curve Equation'!$B$12)*'S Curve Equation'!$B$10))+'S Curve Equation'!$B$13)*'S Curve Equation'!$B$14</f>
        <v>0.18691949186177453</v>
      </c>
      <c r="R168" s="34">
        <f>(1/(1+EXP(('S Curve Equation'!$B$11-R123*'S Curve Equation'!$B$12)*'S Curve Equation'!$B$10))+'S Curve Equation'!$B$13)*'S Curve Equation'!$B$14</f>
        <v>0.18881047580033017</v>
      </c>
      <c r="S168" s="34">
        <f>(1/(1+EXP(('S Curve Equation'!$B$11-S123*'S Curve Equation'!$B$12)*'S Curve Equation'!$B$10))+'S Curve Equation'!$B$13)*'S Curve Equation'!$B$14</f>
        <v>0.19069796388659599</v>
      </c>
      <c r="T168" s="34">
        <f>(1/(1+EXP(('S Curve Equation'!$B$11-T123*'S Curve Equation'!$B$12)*'S Curve Equation'!$B$10))+'S Curve Equation'!$B$13)*'S Curve Equation'!$B$14</f>
        <v>0.19258183722328975</v>
      </c>
      <c r="U168" s="34">
        <f>(1/(1+EXP(('S Curve Equation'!$B$11-U123*'S Curve Equation'!$B$12)*'S Curve Equation'!$B$10))+'S Curve Equation'!$B$13)*'S Curve Equation'!$B$14</f>
        <v>0.19446198013931482</v>
      </c>
      <c r="V168" s="34">
        <f>(1/(1+EXP(('S Curve Equation'!$B$11-V123*'S Curve Equation'!$B$12)*'S Curve Equation'!$B$10))+'S Curve Equation'!$B$13)*'S Curve Equation'!$B$14</f>
        <v>0.19633828014418372</v>
      </c>
      <c r="W168" s="34">
        <f>(1/(1+EXP(('S Curve Equation'!$B$11-W123*'S Curve Equation'!$B$12)*'S Curve Equation'!$B$10))+'S Curve Equation'!$B$13)*'S Curve Equation'!$B$14</f>
        <v>0.19821062788212823</v>
      </c>
      <c r="X168" s="34">
        <f>(1/(1+EXP(('S Curve Equation'!$B$11-X123*'S Curve Equation'!$B$12)*'S Curve Equation'!$B$10))+'S Curve Equation'!$B$13)*'S Curve Equation'!$B$14</f>
        <v>0.20007891708594827</v>
      </c>
      <c r="Y168" s="34">
        <f>(1/(1+EXP(('S Curve Equation'!$B$11-Y123*'S Curve Equation'!$B$12)*'S Curve Equation'!$B$10))+'S Curve Equation'!$B$13)*'S Curve Equation'!$B$14</f>
        <v>0.20194304453065132</v>
      </c>
      <c r="Z168" s="34">
        <f>(1/(1+EXP(('S Curve Equation'!$B$11-Z123*'S Curve Equation'!$B$12)*'S Curve Equation'!$B$10))+'S Curve Equation'!$B$13)*'S Curve Equation'!$B$14</f>
        <v>0.2038029099869306</v>
      </c>
      <c r="AA168" s="34">
        <f>(1/(1+EXP(('S Curve Equation'!$B$11-AA123*'S Curve Equation'!$B$12)*'S Curve Equation'!$B$10))+'S Curve Equation'!$B$13)*'S Curve Equation'!$B$14</f>
        <v>0.20565841617453118</v>
      </c>
      <c r="AB168" s="34">
        <f>(1/(1+EXP(('S Curve Equation'!$B$11-AB123*'S Curve Equation'!$B$12)*'S Curve Equation'!$B$10))+'S Curve Equation'!$B$13)*'S Curve Equation'!$B$14</f>
        <v>0.20750946871554335</v>
      </c>
      <c r="AC168" s="34">
        <f>(1/(1+EXP(('S Curve Equation'!$B$11-AC123*'S Curve Equation'!$B$12)*'S Curve Equation'!$B$10))+'S Curve Equation'!$B$13)*'S Curve Equation'!$B$14</f>
        <v>0.20935597608766898</v>
      </c>
      <c r="AD168" s="34">
        <f>(1/(1+EXP(('S Curve Equation'!$B$11-AD123*'S Curve Equation'!$B$12)*'S Curve Equation'!$B$10))+'S Curve Equation'!$B$13)*'S Curve Equation'!$B$14</f>
        <v>0.21119784957749779</v>
      </c>
      <c r="AE168" s="34">
        <f>(1/(1+EXP(('S Curve Equation'!$B$11-AE123*'S Curve Equation'!$B$12)*'S Curve Equation'!$B$10))+'S Curve Equation'!$B$13)*'S Curve Equation'!$B$14</f>
        <v>0.21303500323383762</v>
      </c>
      <c r="AF168" s="34">
        <f>(1/(1+EXP(('S Curve Equation'!$B$11-AF123*'S Curve Equation'!$B$12)*'S Curve Equation'!$B$10))+'S Curve Equation'!$B$13)*'S Curve Equation'!$B$14</f>
        <v>0.21486735382112579</v>
      </c>
    </row>
    <row r="169" spans="1:32" x14ac:dyDescent="0.2">
      <c r="A169" s="12" t="s">
        <v>47</v>
      </c>
      <c r="B169" s="34">
        <f>(1/(1+EXP(('S Curve Equation'!$B$11-B124*'S Curve Equation'!$B$12)*'S Curve Equation'!$B$10))+'S Curve Equation'!$B$13)*'S Curve Equation'!$B$14</f>
        <v>0.23357664233576642</v>
      </c>
      <c r="C169" s="34">
        <f>(1/(1+EXP(('S Curve Equation'!$B$11-C124*'S Curve Equation'!$B$12)*'S Curve Equation'!$B$10))+'S Curve Equation'!$B$13)*'S Curve Equation'!$B$14</f>
        <v>0.23624228914980253</v>
      </c>
      <c r="D169" s="34">
        <f>(1/(1+EXP(('S Curve Equation'!$B$11-D124*'S Curve Equation'!$B$12)*'S Curve Equation'!$B$10))+'S Curve Equation'!$B$13)*'S Curve Equation'!$B$14</f>
        <v>0.23828379905287855</v>
      </c>
      <c r="E169" s="34">
        <f>(1/(1+EXP(('S Curve Equation'!$B$11-E124*'S Curve Equation'!$B$12)*'S Curve Equation'!$B$10))+'S Curve Equation'!$B$13)*'S Curve Equation'!$B$14</f>
        <v>0.24062387964896773</v>
      </c>
      <c r="F169" s="34">
        <f>(1/(1+EXP(('S Curve Equation'!$B$11-F124*'S Curve Equation'!$B$12)*'S Curve Equation'!$B$10))+'S Curve Equation'!$B$13)*'S Curve Equation'!$B$14</f>
        <v>0.2432535210063938</v>
      </c>
      <c r="G169" s="34">
        <f>(1/(1+EXP(('S Curve Equation'!$B$11-G124*'S Curve Equation'!$B$12)*'S Curve Equation'!$B$10))+'S Curve Equation'!$B$13)*'S Curve Equation'!$B$14</f>
        <v>0.2455680354442053</v>
      </c>
      <c r="H169" s="34">
        <f>(1/(1+EXP(('S Curve Equation'!$B$11-H124*'S Curve Equation'!$B$12)*'S Curve Equation'!$B$10))+'S Curve Equation'!$B$13)*'S Curve Equation'!$B$14</f>
        <v>0.24853322529287955</v>
      </c>
      <c r="I169" s="34">
        <f>(1/(1+EXP(('S Curve Equation'!$B$11-I124*'S Curve Equation'!$B$12)*'S Curve Equation'!$B$10))+'S Curve Equation'!$B$13)*'S Curve Equation'!$B$14</f>
        <v>0.25073409378227757</v>
      </c>
      <c r="J169" s="34">
        <f>(1/(1+EXP(('S Curve Equation'!$B$11-J124*'S Curve Equation'!$B$12)*'S Curve Equation'!$B$10))+'S Curve Equation'!$B$13)*'S Curve Equation'!$B$14</f>
        <v>0.25222904087793169</v>
      </c>
      <c r="K169" s="34">
        <f>(1/(1+EXP(('S Curve Equation'!$B$11-K124*'S Curve Equation'!$B$12)*'S Curve Equation'!$B$10))+'S Curve Equation'!$B$13)*'S Curve Equation'!$B$14</f>
        <v>0.2538337099554252</v>
      </c>
      <c r="L169" s="34">
        <f>(1/(1+EXP(('S Curve Equation'!$B$11-L124*'S Curve Equation'!$B$12)*'S Curve Equation'!$B$10))+'S Curve Equation'!$B$13)*'S Curve Equation'!$B$14</f>
        <v>0.25693083798985639</v>
      </c>
      <c r="M169" s="34">
        <f>(1/(1+EXP(('S Curve Equation'!$B$11-M124*'S Curve Equation'!$B$12)*'S Curve Equation'!$B$10))+'S Curve Equation'!$B$13)*'S Curve Equation'!$B$14</f>
        <v>0.25919477894086534</v>
      </c>
      <c r="N169" s="34">
        <f>(1/(1+EXP(('S Curve Equation'!$B$11-N124*'S Curve Equation'!$B$12)*'S Curve Equation'!$B$10))+'S Curve Equation'!$B$13)*'S Curve Equation'!$B$14</f>
        <v>0.26145001270392648</v>
      </c>
      <c r="O169" s="34">
        <f>(1/(1+EXP(('S Curve Equation'!$B$11-O124*'S Curve Equation'!$B$12)*'S Curve Equation'!$B$10))+'S Curve Equation'!$B$13)*'S Curve Equation'!$B$14</f>
        <v>0.26369644605037973</v>
      </c>
      <c r="P169" s="34">
        <f>(1/(1+EXP(('S Curve Equation'!$B$11-P124*'S Curve Equation'!$B$12)*'S Curve Equation'!$B$10))+'S Curve Equation'!$B$13)*'S Curve Equation'!$B$14</f>
        <v>0.26593399019145558</v>
      </c>
      <c r="Q169" s="34">
        <f>(1/(1+EXP(('S Curve Equation'!$B$11-Q124*'S Curve Equation'!$B$12)*'S Curve Equation'!$B$10))+'S Curve Equation'!$B$13)*'S Curve Equation'!$B$14</f>
        <v>0.26816256067525951</v>
      </c>
      <c r="R169" s="34">
        <f>(1/(1+EXP(('S Curve Equation'!$B$11-R124*'S Curve Equation'!$B$12)*'S Curve Equation'!$B$10))+'S Curve Equation'!$B$13)*'S Curve Equation'!$B$14</f>
        <v>0.27038207728487446</v>
      </c>
      <c r="S169" s="34">
        <f>(1/(1+EXP(('S Curve Equation'!$B$11-S124*'S Curve Equation'!$B$12)*'S Curve Equation'!$B$10))+'S Curve Equation'!$B$13)*'S Curve Equation'!$B$14</f>
        <v>0.27259246393761266</v>
      </c>
      <c r="T169" s="34">
        <f>(1/(1+EXP(('S Curve Equation'!$B$11-T124*'S Curve Equation'!$B$12)*'S Curve Equation'!$B$10))+'S Curve Equation'!$B$13)*'S Curve Equation'!$B$14</f>
        <v>0.27479364858548072</v>
      </c>
      <c r="U169" s="34">
        <f>(1/(1+EXP(('S Curve Equation'!$B$11-U124*'S Curve Equation'!$B$12)*'S Curve Equation'!$B$10))+'S Curve Equation'!$B$13)*'S Curve Equation'!$B$14</f>
        <v>0.27698556311687994</v>
      </c>
      <c r="V169" s="34">
        <f>(1/(1+EXP(('S Curve Equation'!$B$11-V124*'S Curve Equation'!$B$12)*'S Curve Equation'!$B$10))+'S Curve Equation'!$B$13)*'S Curve Equation'!$B$14</f>
        <v>0.27916814325958578</v>
      </c>
      <c r="W169" s="34">
        <f>(1/(1+EXP(('S Curve Equation'!$B$11-W124*'S Curve Equation'!$B$12)*'S Curve Equation'!$B$10))+'S Curve Equation'!$B$13)*'S Curve Equation'!$B$14</f>
        <v>0.28134132848503812</v>
      </c>
      <c r="X169" s="34">
        <f>(1/(1+EXP(('S Curve Equation'!$B$11-X124*'S Curve Equation'!$B$12)*'S Curve Equation'!$B$10))+'S Curve Equation'!$B$13)*'S Curve Equation'!$B$14</f>
        <v>0.28350506191397018</v>
      </c>
      <c r="Y169" s="34">
        <f>(1/(1+EXP(('S Curve Equation'!$B$11-Y124*'S Curve Equation'!$B$12)*'S Curve Equation'!$B$10))+'S Curve Equation'!$B$13)*'S Curve Equation'!$B$14</f>
        <v>0.28565929022339875</v>
      </c>
      <c r="Z169" s="34">
        <f>(1/(1+EXP(('S Curve Equation'!$B$11-Z124*'S Curve Equation'!$B$12)*'S Curve Equation'!$B$10))+'S Curve Equation'!$B$13)*'S Curve Equation'!$B$14</f>
        <v>0.28780396355500176</v>
      </c>
      <c r="AA169" s="34">
        <f>(1/(1+EXP(('S Curve Equation'!$B$11-AA124*'S Curve Equation'!$B$12)*'S Curve Equation'!$B$10))+'S Curve Equation'!$B$13)*'S Curve Equation'!$B$14</f>
        <v>0.28993903542490168</v>
      </c>
      <c r="AB169" s="34">
        <f>(1/(1+EXP(('S Curve Equation'!$B$11-AB124*'S Curve Equation'!$B$12)*'S Curve Equation'!$B$10))+'S Curve Equation'!$B$13)*'S Curve Equation'!$B$14</f>
        <v>0.2920644626348689</v>
      </c>
      <c r="AC169" s="34">
        <f>(1/(1+EXP(('S Curve Equation'!$B$11-AC124*'S Curve Equation'!$B$12)*'S Curve Equation'!$B$10))+'S Curve Equation'!$B$13)*'S Curve Equation'!$B$14</f>
        <v>0.29418020518495963</v>
      </c>
      <c r="AD169" s="34">
        <f>(1/(1+EXP(('S Curve Equation'!$B$11-AD124*'S Curve Equation'!$B$12)*'S Curve Equation'!$B$10))+'S Curve Equation'!$B$13)*'S Curve Equation'!$B$14</f>
        <v>0.29628622618760025</v>
      </c>
      <c r="AE169" s="34">
        <f>(1/(1+EXP(('S Curve Equation'!$B$11-AE124*'S Curve Equation'!$B$12)*'S Curve Equation'!$B$10))+'S Curve Equation'!$B$13)*'S Curve Equation'!$B$14</f>
        <v>0.29838249178312837</v>
      </c>
      <c r="AF169" s="34">
        <f>(1/(1+EXP(('S Curve Equation'!$B$11-AF124*'S Curve Equation'!$B$12)*'S Curve Equation'!$B$10))+'S Curve Equation'!$B$13)*'S Curve Equation'!$B$14</f>
        <v>0.30046897105679415</v>
      </c>
    </row>
    <row r="170" spans="1:32" x14ac:dyDescent="0.2">
      <c r="A170" s="12" t="s">
        <v>48</v>
      </c>
      <c r="B170" s="34">
        <f>(1/(1+EXP(('S Curve Equation'!$B$11-B125*'S Curve Equation'!$B$12)*'S Curve Equation'!$B$10))+'S Curve Equation'!$B$13)*'S Curve Equation'!$B$14</f>
        <v>0.24662576687116558</v>
      </c>
      <c r="C170" s="34">
        <f>(1/(1+EXP(('S Curve Equation'!$B$11-C125*'S Curve Equation'!$B$12)*'S Curve Equation'!$B$10))+'S Curve Equation'!$B$13)*'S Curve Equation'!$B$14</f>
        <v>0.24935216431171173</v>
      </c>
      <c r="D170" s="34">
        <f>(1/(1+EXP(('S Curve Equation'!$B$11-D125*'S Curve Equation'!$B$12)*'S Curve Equation'!$B$10))+'S Curve Equation'!$B$13)*'S Curve Equation'!$B$14</f>
        <v>0.25143937221020096</v>
      </c>
      <c r="E170" s="34">
        <f>(1/(1+EXP(('S Curve Equation'!$B$11-E125*'S Curve Equation'!$B$12)*'S Curve Equation'!$B$10))+'S Curve Equation'!$B$13)*'S Curve Equation'!$B$14</f>
        <v>0.25383095496006469</v>
      </c>
      <c r="F170" s="34">
        <f>(1/(1+EXP(('S Curve Equation'!$B$11-F125*'S Curve Equation'!$B$12)*'S Curve Equation'!$B$10))+'S Curve Equation'!$B$13)*'S Curve Equation'!$B$14</f>
        <v>0.25651735668513942</v>
      </c>
      <c r="G170" s="34">
        <f>(1/(1+EXP(('S Curve Equation'!$B$11-G125*'S Curve Equation'!$B$12)*'S Curve Equation'!$B$10))+'S Curve Equation'!$B$13)*'S Curve Equation'!$B$14</f>
        <v>0.25888085882975526</v>
      </c>
      <c r="H170" s="34">
        <f>(1/(1+EXP(('S Curve Equation'!$B$11-H125*'S Curve Equation'!$B$12)*'S Curve Equation'!$B$10))+'S Curve Equation'!$B$13)*'S Curve Equation'!$B$14</f>
        <v>0.26190748802557656</v>
      </c>
      <c r="I170" s="34">
        <f>(1/(1+EXP(('S Curve Equation'!$B$11-I125*'S Curve Equation'!$B$12)*'S Curve Equation'!$B$10))+'S Curve Equation'!$B$13)*'S Curve Equation'!$B$14</f>
        <v>0.264153005455736</v>
      </c>
      <c r="J170" s="34">
        <f>(1/(1+EXP(('S Curve Equation'!$B$11-J125*'S Curve Equation'!$B$12)*'S Curve Equation'!$B$10))+'S Curve Equation'!$B$13)*'S Curve Equation'!$B$14</f>
        <v>0.26567781940340673</v>
      </c>
      <c r="K170" s="34">
        <f>(1/(1+EXP(('S Curve Equation'!$B$11-K125*'S Curve Equation'!$B$12)*'S Curve Equation'!$B$10))+'S Curve Equation'!$B$13)*'S Curve Equation'!$B$14</f>
        <v>0.26731413393324116</v>
      </c>
      <c r="L170" s="34">
        <f>(1/(1+EXP(('S Curve Equation'!$B$11-L125*'S Curve Equation'!$B$12)*'S Curve Equation'!$B$10))+'S Curve Equation'!$B$13)*'S Curve Equation'!$B$14</f>
        <v>0.27047113485755925</v>
      </c>
      <c r="M170" s="34">
        <f>(1/(1+EXP(('S Curve Equation'!$B$11-M125*'S Curve Equation'!$B$12)*'S Curve Equation'!$B$10))+'S Curve Equation'!$B$13)*'S Curve Equation'!$B$14</f>
        <v>0.2727778423217348</v>
      </c>
      <c r="N170" s="34">
        <f>(1/(1+EXP(('S Curve Equation'!$B$11-N125*'S Curve Equation'!$B$12)*'S Curve Equation'!$B$10))+'S Curve Equation'!$B$13)*'S Curve Equation'!$B$14</f>
        <v>0.27507484345878247</v>
      </c>
      <c r="O170" s="34">
        <f>(1/(1+EXP(('S Curve Equation'!$B$11-O125*'S Curve Equation'!$B$12)*'S Curve Equation'!$B$10))+'S Curve Equation'!$B$13)*'S Curve Equation'!$B$14</f>
        <v>0.27736205699567223</v>
      </c>
      <c r="P170" s="34">
        <f>(1/(1+EXP(('S Curve Equation'!$B$11-P125*'S Curve Equation'!$B$12)*'S Curve Equation'!$B$10))+'S Curve Equation'!$B$13)*'S Curve Equation'!$B$14</f>
        <v>0.27963940614117272</v>
      </c>
      <c r="Q170" s="34">
        <f>(1/(1+EXP(('S Curve Equation'!$B$11-Q125*'S Curve Equation'!$B$12)*'S Curve Equation'!$B$10))+'S Curve Equation'!$B$13)*'S Curve Equation'!$B$14</f>
        <v>0.28190681847366722</v>
      </c>
      <c r="R170" s="34">
        <f>(1/(1+EXP(('S Curve Equation'!$B$11-R125*'S Curve Equation'!$B$12)*'S Curve Equation'!$B$10))+'S Curve Equation'!$B$13)*'S Curve Equation'!$B$14</f>
        <v>0.28416422583047268</v>
      </c>
      <c r="S170" s="34">
        <f>(1/(1+EXP(('S Curve Equation'!$B$11-S125*'S Curve Equation'!$B$12)*'S Curve Equation'!$B$10))+'S Curve Equation'!$B$13)*'S Curve Equation'!$B$14</f>
        <v>0.28641156419868335</v>
      </c>
      <c r="T170" s="34">
        <f>(1/(1+EXP(('S Curve Equation'!$B$11-T125*'S Curve Equation'!$B$12)*'S Curve Equation'!$B$10))+'S Curve Equation'!$B$13)*'S Curve Equation'!$B$14</f>
        <v>0.28864877360759267</v>
      </c>
      <c r="U170" s="34">
        <f>(1/(1+EXP(('S Curve Equation'!$B$11-U125*'S Curve Equation'!$B$12)*'S Curve Equation'!$B$10))+'S Curve Equation'!$B$13)*'S Curve Equation'!$B$14</f>
        <v>0.2908757980227073</v>
      </c>
      <c r="V170" s="34">
        <f>(1/(1+EXP(('S Curve Equation'!$B$11-V125*'S Curve Equation'!$B$12)*'S Curve Equation'!$B$10))+'S Curve Equation'!$B$13)*'S Curve Equation'!$B$14</f>
        <v>0.29309258524138621</v>
      </c>
      <c r="W170" s="34">
        <f>(1/(1+EXP(('S Curve Equation'!$B$11-W125*'S Curve Equation'!$B$12)*'S Curve Equation'!$B$10))+'S Curve Equation'!$B$13)*'S Curve Equation'!$B$14</f>
        <v>0.29529908679012895</v>
      </c>
      <c r="X170" s="34">
        <f>(1/(1+EXP(('S Curve Equation'!$B$11-X125*'S Curve Equation'!$B$12)*'S Curve Equation'!$B$10))+'S Curve Equation'!$B$13)*'S Curve Equation'!$B$14</f>
        <v>0.29749525782352904</v>
      </c>
      <c r="Y170" s="34">
        <f>(1/(1+EXP(('S Curve Equation'!$B$11-Y125*'S Curve Equation'!$B$12)*'S Curve Equation'!$B$10))+'S Curve Equation'!$B$13)*'S Curve Equation'!$B$14</f>
        <v>0.29968105702490833</v>
      </c>
      <c r="Z170" s="34">
        <f>(1/(1+EXP(('S Curve Equation'!$B$11-Z125*'S Curve Equation'!$B$12)*'S Curve Equation'!$B$10))+'S Curve Equation'!$B$13)*'S Curve Equation'!$B$14</f>
        <v>0.30185644650864718</v>
      </c>
      <c r="AA170" s="34">
        <f>(1/(1+EXP(('S Curve Equation'!$B$11-AA125*'S Curve Equation'!$B$12)*'S Curve Equation'!$B$10))+'S Curve Equation'!$B$13)*'S Curve Equation'!$B$14</f>
        <v>0.30402139172422077</v>
      </c>
      <c r="AB170" s="34">
        <f>(1/(1+EXP(('S Curve Equation'!$B$11-AB125*'S Curve Equation'!$B$12)*'S Curve Equation'!$B$10))+'S Curve Equation'!$B$13)*'S Curve Equation'!$B$14</f>
        <v>0.30617586136194658</v>
      </c>
      <c r="AC170" s="34">
        <f>(1/(1+EXP(('S Curve Equation'!$B$11-AC125*'S Curve Equation'!$B$12)*'S Curve Equation'!$B$10))+'S Curve Equation'!$B$13)*'S Curve Equation'!$B$14</f>
        <v>0.30831982726044777</v>
      </c>
      <c r="AD170" s="34">
        <f>(1/(1+EXP(('S Curve Equation'!$B$11-AD125*'S Curve Equation'!$B$12)*'S Curve Equation'!$B$10))+'S Curve Equation'!$B$13)*'S Curve Equation'!$B$14</f>
        <v>0.31045326431583631</v>
      </c>
      <c r="AE170" s="34">
        <f>(1/(1+EXP(('S Curve Equation'!$B$11-AE125*'S Curve Equation'!$B$12)*'S Curve Equation'!$B$10))+'S Curve Equation'!$B$13)*'S Curve Equation'!$B$14</f>
        <v>0.31257615039261849</v>
      </c>
      <c r="AF170" s="34">
        <f>(1/(1+EXP(('S Curve Equation'!$B$11-AF125*'S Curve Equation'!$B$12)*'S Curve Equation'!$B$10))+'S Curve Equation'!$B$13)*'S Curve Equation'!$B$14</f>
        <v>0.31468846623631341</v>
      </c>
    </row>
    <row r="171" spans="1:32" x14ac:dyDescent="0.2">
      <c r="A171" s="12" t="s">
        <v>49</v>
      </c>
      <c r="B171" s="34">
        <f>(1/(1+EXP(('S Curve Equation'!$B$11-B126*'S Curve Equation'!$B$12)*'S Curve Equation'!$B$10))+'S Curve Equation'!$B$13)*'S Curve Equation'!$B$14</f>
        <v>0.21682847896440133</v>
      </c>
      <c r="C171" s="34">
        <f>(1/(1+EXP(('S Curve Equation'!$B$11-C126*'S Curve Equation'!$B$12)*'S Curve Equation'!$B$10))+'S Curve Equation'!$B$13)*'S Curve Equation'!$B$14</f>
        <v>0.21940735516680843</v>
      </c>
      <c r="D171" s="34">
        <f>(1/(1+EXP(('S Curve Equation'!$B$11-D126*'S Curve Equation'!$B$12)*'S Curve Equation'!$B$10))+'S Curve Equation'!$B$13)*'S Curve Equation'!$B$14</f>
        <v>0.22138344941919705</v>
      </c>
      <c r="E171" s="34">
        <f>(1/(1+EXP(('S Curve Equation'!$B$11-E126*'S Curve Equation'!$B$12)*'S Curve Equation'!$B$10))+'S Curve Equation'!$B$13)*'S Curve Equation'!$B$14</f>
        <v>0.22364965073864124</v>
      </c>
      <c r="F171" s="34">
        <f>(1/(1+EXP(('S Curve Equation'!$B$11-F126*'S Curve Equation'!$B$12)*'S Curve Equation'!$B$10))+'S Curve Equation'!$B$13)*'S Curve Equation'!$B$14</f>
        <v>0.22619767171240104</v>
      </c>
      <c r="G171" s="34">
        <f>(1/(1+EXP(('S Curve Equation'!$B$11-G126*'S Curve Equation'!$B$12)*'S Curve Equation'!$B$10))+'S Curve Equation'!$B$13)*'S Curve Equation'!$B$14</f>
        <v>0.22844156824605416</v>
      </c>
      <c r="H171" s="34">
        <f>(1/(1+EXP(('S Curve Equation'!$B$11-H126*'S Curve Equation'!$B$12)*'S Curve Equation'!$B$10))+'S Curve Equation'!$B$13)*'S Curve Equation'!$B$14</f>
        <v>0.23131795095313526</v>
      </c>
      <c r="I171" s="34">
        <f>(1/(1+EXP(('S Curve Equation'!$B$11-I126*'S Curve Equation'!$B$12)*'S Curve Equation'!$B$10))+'S Curve Equation'!$B$13)*'S Curve Equation'!$B$14</f>
        <v>0.23345410666713692</v>
      </c>
      <c r="J171" s="34">
        <f>(1/(1+EXP(('S Curve Equation'!$B$11-J126*'S Curve Equation'!$B$12)*'S Curve Equation'!$B$10))+'S Curve Equation'!$B$13)*'S Curve Equation'!$B$14</f>
        <v>0.23490567982131169</v>
      </c>
      <c r="K171" s="34">
        <f>(1/(1+EXP(('S Curve Equation'!$B$11-K126*'S Curve Equation'!$B$12)*'S Curve Equation'!$B$10))+'S Curve Equation'!$B$13)*'S Curve Equation'!$B$14</f>
        <v>0.2364643142956015</v>
      </c>
      <c r="L171" s="34">
        <f>(1/(1+EXP(('S Curve Equation'!$B$11-L126*'S Curve Equation'!$B$12)*'S Curve Equation'!$B$10))+'S Curve Equation'!$B$13)*'S Curve Equation'!$B$14</f>
        <v>0.2394741175310473</v>
      </c>
      <c r="M171" s="34">
        <f>(1/(1+EXP(('S Curve Equation'!$B$11-M126*'S Curve Equation'!$B$12)*'S Curve Equation'!$B$10))+'S Curve Equation'!$B$13)*'S Curve Equation'!$B$14</f>
        <v>0.24167549222877485</v>
      </c>
      <c r="N171" s="34">
        <f>(1/(1+EXP(('S Curve Equation'!$B$11-N126*'S Curve Equation'!$B$12)*'S Curve Equation'!$B$10))+'S Curve Equation'!$B$13)*'S Curve Equation'!$B$14</f>
        <v>0.24386945947744471</v>
      </c>
      <c r="O171" s="34">
        <f>(1/(1+EXP(('S Curve Equation'!$B$11-O126*'S Curve Equation'!$B$12)*'S Curve Equation'!$B$10))+'S Curve Equation'!$B$13)*'S Curve Equation'!$B$14</f>
        <v>0.24605591244608649</v>
      </c>
      <c r="P171" s="34">
        <f>(1/(1+EXP(('S Curve Equation'!$B$11-P126*'S Curve Equation'!$B$12)*'S Curve Equation'!$B$10))+'S Curve Equation'!$B$13)*'S Curve Equation'!$B$14</f>
        <v>0.2482347486316247</v>
      </c>
      <c r="Q171" s="34">
        <f>(1/(1+EXP(('S Curve Equation'!$B$11-Q126*'S Curve Equation'!$B$12)*'S Curve Equation'!$B$10))+'S Curve Equation'!$B$13)*'S Curve Equation'!$B$14</f>
        <v>0.25040586976845897</v>
      </c>
      <c r="R171" s="34">
        <f>(1/(1+EXP(('S Curve Equation'!$B$11-R126*'S Curve Equation'!$B$12)*'S Curve Equation'!$B$10))+'S Curve Equation'!$B$13)*'S Curve Equation'!$B$14</f>
        <v>0.25256918173869491</v>
      </c>
      <c r="S171" s="34">
        <f>(1/(1+EXP(('S Curve Equation'!$B$11-S126*'S Curve Equation'!$B$12)*'S Curve Equation'!$B$10))+'S Curve Equation'!$B$13)*'S Curve Equation'!$B$14</f>
        <v>0.2547245944830655</v>
      </c>
      <c r="T171" s="34">
        <f>(1/(1+EXP(('S Curve Equation'!$B$11-T126*'S Curve Equation'!$B$12)*'S Curve Equation'!$B$10))+'S Curve Equation'!$B$13)*'S Curve Equation'!$B$14</f>
        <v>0.25687202191261904</v>
      </c>
      <c r="U171" s="34">
        <f>(1/(1+EXP(('S Curve Equation'!$B$11-U126*'S Curve Equation'!$B$12)*'S Curve Equation'!$B$10))+'S Curve Equation'!$B$13)*'S Curve Equation'!$B$14</f>
        <v>0.25901138182120093</v>
      </c>
      <c r="V171" s="34">
        <f>(1/(1+EXP(('S Curve Equation'!$B$11-V126*'S Curve Equation'!$B$12)*'S Curve Equation'!$B$10))+'S Curve Equation'!$B$13)*'S Curve Equation'!$B$14</f>
        <v>0.26114259579878774</v>
      </c>
      <c r="W171" s="34">
        <f>(1/(1+EXP(('S Curve Equation'!$B$11-W126*'S Curve Equation'!$B$12)*'S Curve Equation'!$B$10))+'S Curve Equation'!$B$13)*'S Curve Equation'!$B$14</f>
        <v>0.2632655891457128</v>
      </c>
      <c r="X171" s="34">
        <f>(1/(1+EXP(('S Curve Equation'!$B$11-X126*'S Curve Equation'!$B$12)*'S Curve Equation'!$B$10))+'S Curve Equation'!$B$13)*'S Curve Equation'!$B$14</f>
        <v>0.26538029078782016</v>
      </c>
      <c r="Y171" s="34">
        <f>(1/(1+EXP(('S Curve Equation'!$B$11-Y126*'S Curve Equation'!$B$12)*'S Curve Equation'!$B$10))+'S Curve Equation'!$B$13)*'S Curve Equation'!$B$14</f>
        <v>0.26748663319258315</v>
      </c>
      <c r="Z171" s="34">
        <f>(1/(1+EXP(('S Curve Equation'!$B$11-Z126*'S Curve Equation'!$B$12)*'S Curve Equation'!$B$10))+'S Curve Equation'!$B$13)*'S Curve Equation'!$B$14</f>
        <v>0.26958455228621869</v>
      </c>
      <c r="AA171" s="34">
        <f>(1/(1+EXP(('S Curve Equation'!$B$11-AA126*'S Curve Equation'!$B$12)*'S Curve Equation'!$B$10))+'S Curve Equation'!$B$13)*'S Curve Equation'!$B$14</f>
        <v>0.27167398737183096</v>
      </c>
      <c r="AB171" s="34">
        <f>(1/(1+EXP(('S Curve Equation'!$B$11-AB126*'S Curve Equation'!$B$12)*'S Curve Equation'!$B$10))+'S Curve Equation'!$B$13)*'S Curve Equation'!$B$14</f>
        <v>0.27375488104860429</v>
      </c>
      <c r="AC171" s="34">
        <f>(1/(1+EXP(('S Curve Equation'!$B$11-AC126*'S Curve Equation'!$B$12)*'S Curve Equation'!$B$10))+'S Curve Equation'!$B$13)*'S Curve Equation'!$B$14</f>
        <v>0.27582717913207322</v>
      </c>
      <c r="AD171" s="34">
        <f>(1/(1+EXP(('S Curve Equation'!$B$11-AD126*'S Curve Equation'!$B$12)*'S Curve Equation'!$B$10))+'S Curve Equation'!$B$13)*'S Curve Equation'!$B$14</f>
        <v>0.27789083057548786</v>
      </c>
      <c r="AE171" s="34">
        <f>(1/(1+EXP(('S Curve Equation'!$B$11-AE126*'S Curve Equation'!$B$12)*'S Curve Equation'!$B$10))+'S Curve Equation'!$B$13)*'S Curve Equation'!$B$14</f>
        <v>0.27994578739229964</v>
      </c>
      <c r="AF171" s="34">
        <f>(1/(1+EXP(('S Curve Equation'!$B$11-AF126*'S Curve Equation'!$B$12)*'S Curve Equation'!$B$10))+'S Curve Equation'!$B$13)*'S Curve Equation'!$B$14</f>
        <v>0.28199200457977375</v>
      </c>
    </row>
    <row r="172" spans="1:32" x14ac:dyDescent="0.2">
      <c r="A172" s="12" t="s">
        <v>50</v>
      </c>
      <c r="B172" s="34">
        <f>(1/(1+EXP(('S Curve Equation'!$B$11-B127*'S Curve Equation'!$B$12)*'S Curve Equation'!$B$10))+'S Curve Equation'!$B$13)*'S Curve Equation'!$B$14</f>
        <v>0.23629191321499007</v>
      </c>
      <c r="C172" s="34">
        <f>(1/(1+EXP(('S Curve Equation'!$B$11-C127*'S Curve Equation'!$B$12)*'S Curve Equation'!$B$10))+'S Curve Equation'!$B$13)*'S Curve Equation'!$B$14</f>
        <v>0.23897068895914553</v>
      </c>
      <c r="D172" s="34">
        <f>(1/(1+EXP(('S Curve Equation'!$B$11-D127*'S Curve Equation'!$B$12)*'S Curve Equation'!$B$10))+'S Curve Equation'!$B$13)*'S Curve Equation'!$B$14</f>
        <v>0.24102208256465454</v>
      </c>
      <c r="E172" s="34">
        <f>(1/(1+EXP(('S Curve Equation'!$B$11-E127*'S Curve Equation'!$B$12)*'S Curve Equation'!$B$10))+'S Curve Equation'!$B$13)*'S Curve Equation'!$B$14</f>
        <v>0.24337331058029524</v>
      </c>
      <c r="F172" s="34">
        <f>(1/(1+EXP(('S Curve Equation'!$B$11-F127*'S Curve Equation'!$B$12)*'S Curve Equation'!$B$10))+'S Curve Equation'!$B$13)*'S Curve Equation'!$B$14</f>
        <v>0.2460152481775561</v>
      </c>
      <c r="G172" s="34">
        <f>(1/(1+EXP(('S Curve Equation'!$B$11-G127*'S Curve Equation'!$B$12)*'S Curve Equation'!$B$10))+'S Curve Equation'!$B$13)*'S Curve Equation'!$B$14</f>
        <v>0.24834038444551468</v>
      </c>
      <c r="H172" s="34">
        <f>(1/(1+EXP(('S Curve Equation'!$B$11-H127*'S Curve Equation'!$B$12)*'S Curve Equation'!$B$10))+'S Curve Equation'!$B$13)*'S Curve Equation'!$B$14</f>
        <v>0.2513189088972318</v>
      </c>
      <c r="I172" s="34">
        <f>(1/(1+EXP(('S Curve Equation'!$B$11-I127*'S Curve Equation'!$B$12)*'S Curve Equation'!$B$10))+'S Curve Equation'!$B$13)*'S Curve Equation'!$B$14</f>
        <v>0.25352947730177317</v>
      </c>
      <c r="J172" s="34">
        <f>(1/(1+EXP(('S Curve Equation'!$B$11-J127*'S Curve Equation'!$B$12)*'S Curve Equation'!$B$10))+'S Curve Equation'!$B$13)*'S Curve Equation'!$B$14</f>
        <v>0.2550309175548347</v>
      </c>
      <c r="K172" s="34">
        <f>(1/(1+EXP(('S Curve Equation'!$B$11-K127*'S Curve Equation'!$B$12)*'S Curve Equation'!$B$10))+'S Curve Equation'!$B$13)*'S Curve Equation'!$B$14</f>
        <v>0.25664247065148987</v>
      </c>
      <c r="L172" s="34">
        <f>(1/(1+EXP(('S Curve Equation'!$B$11-L127*'S Curve Equation'!$B$12)*'S Curve Equation'!$B$10))+'S Curve Equation'!$B$13)*'S Curve Equation'!$B$14</f>
        <v>0.25975263545687471</v>
      </c>
      <c r="M172" s="34">
        <f>(1/(1+EXP(('S Curve Equation'!$B$11-M127*'S Curve Equation'!$B$12)*'S Curve Equation'!$B$10))+'S Curve Equation'!$B$13)*'S Curve Equation'!$B$14</f>
        <v>0.26202589872005783</v>
      </c>
      <c r="N172" s="34">
        <f>(1/(1+EXP(('S Curve Equation'!$B$11-N127*'S Curve Equation'!$B$12)*'S Curve Equation'!$B$10))+'S Curve Equation'!$B$13)*'S Curve Equation'!$B$14</f>
        <v>0.26429024572406817</v>
      </c>
      <c r="O172" s="34">
        <f>(1/(1+EXP(('S Curve Equation'!$B$11-O127*'S Curve Equation'!$B$12)*'S Curve Equation'!$B$10))+'S Curve Equation'!$B$13)*'S Curve Equation'!$B$14</f>
        <v>0.26654558563475689</v>
      </c>
      <c r="P172" s="34">
        <f>(1/(1+EXP(('S Curve Equation'!$B$11-P127*'S Curve Equation'!$B$12)*'S Curve Equation'!$B$10))+'S Curve Equation'!$B$13)*'S Curve Equation'!$B$14</f>
        <v>0.26879183206987423</v>
      </c>
      <c r="Q172" s="34">
        <f>(1/(1+EXP(('S Curve Equation'!$B$11-Q127*'S Curve Equation'!$B$12)*'S Curve Equation'!$B$10))+'S Curve Equation'!$B$13)*'S Curve Equation'!$B$14</f>
        <v>0.27102890299409532</v>
      </c>
      <c r="R172" s="34">
        <f>(1/(1+EXP(('S Curve Equation'!$B$11-R127*'S Curve Equation'!$B$12)*'S Curve Equation'!$B$10))+'S Curve Equation'!$B$13)*'S Curve Equation'!$B$14</f>
        <v>0.27325672061524048</v>
      </c>
      <c r="S172" s="34">
        <f>(1/(1+EXP(('S Curve Equation'!$B$11-S127*'S Curve Equation'!$B$12)*'S Curve Equation'!$B$10))+'S Curve Equation'!$B$13)*'S Curve Equation'!$B$14</f>
        <v>0.27547521128172386</v>
      </c>
      <c r="T172" s="34">
        <f>(1/(1+EXP(('S Curve Equation'!$B$11-T127*'S Curve Equation'!$B$12)*'S Curve Equation'!$B$10))+'S Curve Equation'!$B$13)*'S Curve Equation'!$B$14</f>
        <v>0.27768430538129008</v>
      </c>
      <c r="U172" s="34">
        <f>(1/(1+EXP(('S Curve Equation'!$B$11-U127*'S Curve Equation'!$B$12)*'S Curve Equation'!$B$10))+'S Curve Equation'!$B$13)*'S Curve Equation'!$B$14</f>
        <v>0.27988393724105781</v>
      </c>
      <c r="V172" s="34">
        <f>(1/(1+EXP(('S Curve Equation'!$B$11-V127*'S Curve Equation'!$B$12)*'S Curve Equation'!$B$10))+'S Curve Equation'!$B$13)*'S Curve Equation'!$B$14</f>
        <v>0.28207404502891653</v>
      </c>
      <c r="W172" s="34">
        <f>(1/(1+EXP(('S Curve Equation'!$B$11-W127*'S Curve Equation'!$B$12)*'S Curve Equation'!$B$10))+'S Curve Equation'!$B$13)*'S Curve Equation'!$B$14</f>
        <v>0.28425457065630166</v>
      </c>
      <c r="X172" s="34">
        <f>(1/(1+EXP(('S Curve Equation'!$B$11-X127*'S Curve Equation'!$B$12)*'S Curve Equation'!$B$10))+'S Curve Equation'!$B$13)*'S Curve Equation'!$B$14</f>
        <v>0.2864254596823767</v>
      </c>
      <c r="Y172" s="34">
        <f>(1/(1+EXP(('S Curve Equation'!$B$11-Y127*'S Curve Equation'!$B$12)*'S Curve Equation'!$B$10))+'S Curve Equation'!$B$13)*'S Curve Equation'!$B$14</f>
        <v>0.2885866612196436</v>
      </c>
      <c r="Z172" s="34">
        <f>(1/(1+EXP(('S Curve Equation'!$B$11-Z127*'S Curve Equation'!$B$12)*'S Curve Equation'!$B$10))+'S Curve Equation'!$B$13)*'S Curve Equation'!$B$14</f>
        <v>0.29073812784100211</v>
      </c>
      <c r="AA172" s="34">
        <f>(1/(1+EXP(('S Curve Equation'!$B$11-AA127*'S Curve Equation'!$B$12)*'S Curve Equation'!$B$10))+'S Curve Equation'!$B$13)*'S Curve Equation'!$B$14</f>
        <v>0.29287981548828018</v>
      </c>
      <c r="AB172" s="34">
        <f>(1/(1+EXP(('S Curve Equation'!$B$11-AB127*'S Curve Equation'!$B$12)*'S Curve Equation'!$B$10))+'S Curve Equation'!$B$13)*'S Curve Equation'!$B$14</f>
        <v>0.29501168338224315</v>
      </c>
      <c r="AC172" s="34">
        <f>(1/(1+EXP(('S Curve Equation'!$B$11-AC127*'S Curve Equation'!$B$12)*'S Curve Equation'!$B$10))+'S Curve Equation'!$B$13)*'S Curve Equation'!$B$14</f>
        <v>0.29713369393409556</v>
      </c>
      <c r="AD172" s="34">
        <f>(1/(1+EXP(('S Curve Equation'!$B$11-AD127*'S Curve Equation'!$B$12)*'S Curve Equation'!$B$10))+'S Curve Equation'!$B$13)*'S Curve Equation'!$B$14</f>
        <v>0.29924581265848799</v>
      </c>
      <c r="AE172" s="34">
        <f>(1/(1+EXP(('S Curve Equation'!$B$11-AE127*'S Curve Equation'!$B$12)*'S Curve Equation'!$B$10))+'S Curve Equation'!$B$13)*'S Curve Equation'!$B$14</f>
        <v>0.30134800808803541</v>
      </c>
      <c r="AF172" s="34">
        <f>(1/(1+EXP(('S Curve Equation'!$B$11-AF127*'S Curve Equation'!$B$12)*'S Curve Equation'!$B$10))+'S Curve Equation'!$B$13)*'S Curve Equation'!$B$14</f>
        <v>0.30344025168934735</v>
      </c>
    </row>
    <row r="173" spans="1:32" x14ac:dyDescent="0.2">
      <c r="A173" s="12" t="s">
        <v>51</v>
      </c>
      <c r="B173" s="34">
        <f>(1/(1+EXP(('S Curve Equation'!$B$11-B128*'S Curve Equation'!$B$12)*'S Curve Equation'!$B$10))+'S Curve Equation'!$B$13)*'S Curve Equation'!$B$14</f>
        <v>0.20489408327246161</v>
      </c>
      <c r="C173" s="34">
        <f>(1/(1+EXP(('S Curve Equation'!$B$11-C128*'S Curve Equation'!$B$12)*'S Curve Equation'!$B$10))+'S Curve Equation'!$B$13)*'S Curve Equation'!$B$14</f>
        <v>0.20740490606511908</v>
      </c>
      <c r="D173" s="34">
        <f>(1/(1+EXP(('S Curve Equation'!$B$11-D128*'S Curve Equation'!$B$12)*'S Curve Equation'!$B$10))+'S Curve Equation'!$B$13)*'S Curve Equation'!$B$14</f>
        <v>0.20932959771100096</v>
      </c>
      <c r="E173" s="34">
        <f>(1/(1+EXP(('S Curve Equation'!$B$11-E128*'S Curve Equation'!$B$12)*'S Curve Equation'!$B$10))+'S Curve Equation'!$B$13)*'S Curve Equation'!$B$14</f>
        <v>0.21153764134866429</v>
      </c>
      <c r="F173" s="34">
        <f>(1/(1+EXP(('S Curve Equation'!$B$11-F128*'S Curve Equation'!$B$12)*'S Curve Equation'!$B$10))+'S Curve Equation'!$B$13)*'S Curve Equation'!$B$14</f>
        <v>0.21402127745681926</v>
      </c>
      <c r="G173" s="34">
        <f>(1/(1+EXP(('S Curve Equation'!$B$11-G128*'S Curve Equation'!$B$12)*'S Curve Equation'!$B$10))+'S Curve Equation'!$B$13)*'S Curve Equation'!$B$14</f>
        <v>0.21620935104288755</v>
      </c>
      <c r="H173" s="34">
        <f>(1/(1+EXP(('S Curve Equation'!$B$11-H128*'S Curve Equation'!$B$12)*'S Curve Equation'!$B$10))+'S Curve Equation'!$B$13)*'S Curve Equation'!$B$14</f>
        <v>0.2190153715946915</v>
      </c>
      <c r="I173" s="34">
        <f>(1/(1+EXP(('S Curve Equation'!$B$11-I128*'S Curve Equation'!$B$12)*'S Curve Equation'!$B$10))+'S Curve Equation'!$B$13)*'S Curve Equation'!$B$14</f>
        <v>0.22110013787804417</v>
      </c>
      <c r="J173" s="34">
        <f>(1/(1+EXP(('S Curve Equation'!$B$11-J128*'S Curve Equation'!$B$12)*'S Curve Equation'!$B$10))+'S Curve Equation'!$B$13)*'S Curve Equation'!$B$14</f>
        <v>0.22251720973555167</v>
      </c>
      <c r="K173" s="34">
        <f>(1/(1+EXP(('S Curve Equation'!$B$11-K128*'S Curve Equation'!$B$12)*'S Curve Equation'!$B$10))+'S Curve Equation'!$B$13)*'S Curve Equation'!$B$14</f>
        <v>0.22403917467843318</v>
      </c>
      <c r="L173" s="34">
        <f>(1/(1+EXP(('S Curve Equation'!$B$11-L128*'S Curve Equation'!$B$12)*'S Curve Equation'!$B$10))+'S Curve Equation'!$B$13)*'S Curve Equation'!$B$14</f>
        <v>0.22697926626488177</v>
      </c>
      <c r="M173" s="34">
        <f>(1/(1+EXP(('S Curve Equation'!$B$11-M128*'S Curve Equation'!$B$12)*'S Curve Equation'!$B$10))+'S Curve Equation'!$B$13)*'S Curve Equation'!$B$14</f>
        <v>0.22913056697028961</v>
      </c>
      <c r="N173" s="34">
        <f>(1/(1+EXP(('S Curve Equation'!$B$11-N128*'S Curve Equation'!$B$12)*'S Curve Equation'!$B$10))+'S Curve Equation'!$B$13)*'S Curve Equation'!$B$14</f>
        <v>0.23127539295298127</v>
      </c>
      <c r="O173" s="34">
        <f>(1/(1+EXP(('S Curve Equation'!$B$11-O128*'S Curve Equation'!$B$12)*'S Curve Equation'!$B$10))+'S Curve Equation'!$B$13)*'S Curve Equation'!$B$14</f>
        <v>0.2334136290082062</v>
      </c>
      <c r="P173" s="34">
        <f>(1/(1+EXP(('S Curve Equation'!$B$11-P128*'S Curve Equation'!$B$12)*'S Curve Equation'!$B$10))+'S Curve Equation'!$B$13)*'S Curve Equation'!$B$14</f>
        <v>0.23554516414006194</v>
      </c>
      <c r="Q173" s="34">
        <f>(1/(1+EXP(('S Curve Equation'!$B$11-Q128*'S Curve Equation'!$B$12)*'S Curve Equation'!$B$10))+'S Curve Equation'!$B$13)*'S Curve Equation'!$B$14</f>
        <v>0.23766989148047163</v>
      </c>
      <c r="R173" s="34">
        <f>(1/(1+EXP(('S Curve Equation'!$B$11-R128*'S Curve Equation'!$B$12)*'S Curve Equation'!$B$10))+'S Curve Equation'!$B$13)*'S Curve Equation'!$B$14</f>
        <v>0.23978770820850101</v>
      </c>
      <c r="S173" s="34">
        <f>(1/(1+EXP(('S Curve Equation'!$B$11-S128*'S Curve Equation'!$B$12)*'S Curve Equation'!$B$10))+'S Curve Equation'!$B$13)*'S Curve Equation'!$B$14</f>
        <v>0.24189851547006358</v>
      </c>
      <c r="T173" s="34">
        <f>(1/(1+EXP(('S Curve Equation'!$B$11-T128*'S Curve Equation'!$B$12)*'S Curve Equation'!$B$10))+'S Curve Equation'!$B$13)*'S Curve Equation'!$B$14</f>
        <v>0.24400221829809007</v>
      </c>
      <c r="U173" s="34">
        <f>(1/(1+EXP(('S Curve Equation'!$B$11-U128*'S Curve Equation'!$B$12)*'S Curve Equation'!$B$10))+'S Curve Equation'!$B$13)*'S Curve Equation'!$B$14</f>
        <v>0.24609872553319886</v>
      </c>
      <c r="V173" s="34">
        <f>(1/(1+EXP(('S Curve Equation'!$B$11-V128*'S Curve Equation'!$B$12)*'S Curve Equation'!$B$10))+'S Curve Equation'!$B$13)*'S Curve Equation'!$B$14</f>
        <v>0.24818794974492922</v>
      </c>
      <c r="W173" s="34">
        <f>(1/(1+EXP(('S Curve Equation'!$B$11-W128*'S Curve Equation'!$B$12)*'S Curve Equation'!$B$10))+'S Curve Equation'!$B$13)*'S Curve Equation'!$B$14</f>
        <v>0.25026980715358188</v>
      </c>
      <c r="X173" s="34">
        <f>(1/(1+EXP(('S Curve Equation'!$B$11-X128*'S Curve Equation'!$B$12)*'S Curve Equation'!$B$10))+'S Curve Equation'!$B$13)*'S Curve Equation'!$B$14</f>
        <v>0.25234421755271103</v>
      </c>
      <c r="Y173" s="34">
        <f>(1/(1+EXP(('S Curve Equation'!$B$11-Y128*'S Curve Equation'!$B$12)*'S Curve Equation'!$B$10))+'S Curve Equation'!$B$13)*'S Curve Equation'!$B$14</f>
        <v>0.25441110423230678</v>
      </c>
      <c r="Z173" s="34">
        <f>(1/(1+EXP(('S Curve Equation'!$B$11-Z128*'S Curve Equation'!$B$12)*'S Curve Equation'!$B$10))+'S Curve Equation'!$B$13)*'S Curve Equation'!$B$14</f>
        <v>0.25647039390270931</v>
      </c>
      <c r="AA173" s="34">
        <f>(1/(1+EXP(('S Curve Equation'!$B$11-AA128*'S Curve Equation'!$B$12)*'S Curve Equation'!$B$10))+'S Curve Equation'!$B$13)*'S Curve Equation'!$B$14</f>
        <v>0.25852201661928909</v>
      </c>
      <c r="AB173" s="34">
        <f>(1/(1+EXP(('S Curve Equation'!$B$11-AB128*'S Curve Equation'!$B$12)*'S Curve Equation'!$B$10))+'S Curve Equation'!$B$13)*'S Curve Equation'!$B$14</f>
        <v>0.26056590570792321</v>
      </c>
      <c r="AC173" s="34">
        <f>(1/(1+EXP(('S Curve Equation'!$B$11-AC128*'S Curve Equation'!$B$12)*'S Curve Equation'!$B$10))+'S Curve Equation'!$B$13)*'S Curve Equation'!$B$14</f>
        <v>0.26260199769129849</v>
      </c>
      <c r="AD173" s="34">
        <f>(1/(1+EXP(('S Curve Equation'!$B$11-AD128*'S Curve Equation'!$B$12)*'S Curve Equation'!$B$10))+'S Curve Equation'!$B$13)*'S Curve Equation'!$B$14</f>
        <v>0.26463023221606835</v>
      </c>
      <c r="AE173" s="34">
        <f>(1/(1+EXP(('S Curve Equation'!$B$11-AE128*'S Curve Equation'!$B$12)*'S Curve Equation'!$B$10))+'S Curve Equation'!$B$13)*'S Curve Equation'!$B$14</f>
        <v>0.26665055198089049</v>
      </c>
      <c r="AF173" s="34">
        <f>(1/(1+EXP(('S Curve Equation'!$B$11-AF128*'S Curve Equation'!$B$12)*'S Curve Equation'!$B$10))+'S Curve Equation'!$B$13)*'S Curve Equation'!$B$14</f>
        <v>0.26866290266536319</v>
      </c>
    </row>
    <row r="174" spans="1:32" x14ac:dyDescent="0.2">
      <c r="A174" s="12" t="s">
        <v>52</v>
      </c>
      <c r="B174" s="34">
        <f>(1/(1+EXP(('S Curve Equation'!$B$11-B129*'S Curve Equation'!$B$12)*'S Curve Equation'!$B$10))+'S Curve Equation'!$B$13)*'S Curve Equation'!$B$14</f>
        <v>0.23182397959183665</v>
      </c>
      <c r="C174" s="34">
        <f>(1/(1+EXP(('S Curve Equation'!$B$11-C129*'S Curve Equation'!$B$12)*'S Curve Equation'!$B$10))+'S Curve Equation'!$B$13)*'S Curve Equation'!$B$14</f>
        <v>0.23448101431587731</v>
      </c>
      <c r="D174" s="34">
        <f>(1/(1+EXP(('S Curve Equation'!$B$11-D129*'S Curve Equation'!$B$12)*'S Curve Equation'!$B$10))+'S Curve Equation'!$B$13)*'S Curve Equation'!$B$14</f>
        <v>0.23651603870978083</v>
      </c>
      <c r="E174" s="34">
        <f>(1/(1+EXP(('S Curve Equation'!$B$11-E129*'S Curve Equation'!$B$12)*'S Curve Equation'!$B$10))+'S Curve Equation'!$B$13)*'S Curve Equation'!$B$14</f>
        <v>0.23884880224852914</v>
      </c>
      <c r="F174" s="34">
        <f>(1/(1+EXP(('S Curve Equation'!$B$11-F129*'S Curve Equation'!$B$12)*'S Curve Equation'!$B$10))+'S Curve Equation'!$B$13)*'S Curve Equation'!$B$14</f>
        <v>0.2414703695118107</v>
      </c>
      <c r="G174" s="34">
        <f>(1/(1+EXP(('S Curve Equation'!$B$11-G129*'S Curve Equation'!$B$12)*'S Curve Equation'!$B$10))+'S Curve Equation'!$B$13)*'S Curve Equation'!$B$14</f>
        <v>0.24377790672063868</v>
      </c>
      <c r="H174" s="34">
        <f>(1/(1+EXP(('S Curve Equation'!$B$11-H129*'S Curve Equation'!$B$12)*'S Curve Equation'!$B$10))+'S Curve Equation'!$B$13)*'S Curve Equation'!$B$14</f>
        <v>0.24673433380992385</v>
      </c>
      <c r="I174" s="34">
        <f>(1/(1+EXP(('S Curve Equation'!$B$11-I129*'S Curve Equation'!$B$12)*'S Curve Equation'!$B$10))+'S Curve Equation'!$B$13)*'S Curve Equation'!$B$14</f>
        <v>0.24892882544420644</v>
      </c>
      <c r="J174" s="34">
        <f>(1/(1+EXP(('S Curve Equation'!$B$11-J129*'S Curve Equation'!$B$12)*'S Curve Equation'!$B$10))+'S Curve Equation'!$B$13)*'S Curve Equation'!$B$14</f>
        <v>0.25041950257277418</v>
      </c>
      <c r="K174" s="34">
        <f>(1/(1+EXP(('S Curve Equation'!$B$11-K129*'S Curve Equation'!$B$12)*'S Curve Equation'!$B$10))+'S Curve Equation'!$B$13)*'S Curve Equation'!$B$14</f>
        <v>0.25201964349303563</v>
      </c>
      <c r="L174" s="34">
        <f>(1/(1+EXP(('S Curve Equation'!$B$11-L129*'S Curve Equation'!$B$12)*'S Curve Equation'!$B$10))+'S Curve Equation'!$B$13)*'S Curve Equation'!$B$14</f>
        <v>0.25510819283989183</v>
      </c>
      <c r="M174" s="34">
        <f>(1/(1+EXP(('S Curve Equation'!$B$11-M129*'S Curve Equation'!$B$12)*'S Curve Equation'!$B$10))+'S Curve Equation'!$B$13)*'S Curve Equation'!$B$14</f>
        <v>0.25736599651967673</v>
      </c>
      <c r="N174" s="34">
        <f>(1/(1+EXP(('S Curve Equation'!$B$11-N129*'S Curve Equation'!$B$12)*'S Curve Equation'!$B$10))+'S Curve Equation'!$B$13)*'S Curve Equation'!$B$14</f>
        <v>0.25961522825021033</v>
      </c>
      <c r="O174" s="34">
        <f>(1/(1+EXP(('S Curve Equation'!$B$11-O129*'S Curve Equation'!$B$12)*'S Curve Equation'!$B$10))+'S Curve Equation'!$B$13)*'S Curve Equation'!$B$14</f>
        <v>0.26185579328423869</v>
      </c>
      <c r="P174" s="34">
        <f>(1/(1+EXP(('S Curve Equation'!$B$11-P129*'S Curve Equation'!$B$12)*'S Curve Equation'!$B$10))+'S Curve Equation'!$B$13)*'S Curve Equation'!$B$14</f>
        <v>0.26408760130573156</v>
      </c>
      <c r="Q174" s="34">
        <f>(1/(1+EXP(('S Curve Equation'!$B$11-Q129*'S Curve Equation'!$B$12)*'S Curve Equation'!$B$10))+'S Curve Equation'!$B$13)*'S Curve Equation'!$B$14</f>
        <v>0.26631056632814504</v>
      </c>
      <c r="R174" s="34">
        <f>(1/(1+EXP(('S Curve Equation'!$B$11-R129*'S Curve Equation'!$B$12)*'S Curve Equation'!$B$10))+'S Curve Equation'!$B$13)*'S Curve Equation'!$B$14</f>
        <v>0.26852460659375177</v>
      </c>
      <c r="S174" s="34">
        <f>(1/(1+EXP(('S Curve Equation'!$B$11-S129*'S Curve Equation'!$B$12)*'S Curve Equation'!$B$10))+'S Curve Equation'!$B$13)*'S Curve Equation'!$B$14</f>
        <v>0.27072964447407155</v>
      </c>
      <c r="T174" s="34">
        <f>(1/(1+EXP(('S Curve Equation'!$B$11-T129*'S Curve Equation'!$B$12)*'S Curve Equation'!$B$10))+'S Curve Equation'!$B$13)*'S Curve Equation'!$B$14</f>
        <v>0.27292560637146668</v>
      </c>
      <c r="U174" s="34">
        <f>(1/(1+EXP(('S Curve Equation'!$B$11-U129*'S Curve Equation'!$B$12)*'S Curve Equation'!$B$10))+'S Curve Equation'!$B$13)*'S Curve Equation'!$B$14</f>
        <v>0.27511242262192542</v>
      </c>
      <c r="V174" s="34">
        <f>(1/(1+EXP(('S Curve Equation'!$B$11-V129*'S Curve Equation'!$B$12)*'S Curve Equation'!$B$10))+'S Curve Equation'!$B$13)*'S Curve Equation'!$B$14</f>
        <v>0.27729002739907926</v>
      </c>
      <c r="W174" s="34">
        <f>(1/(1+EXP(('S Curve Equation'!$B$11-W129*'S Curve Equation'!$B$12)*'S Curve Equation'!$B$10))+'S Curve Equation'!$B$13)*'S Curve Equation'!$B$14</f>
        <v>0.27945835861948537</v>
      </c>
      <c r="X174" s="34">
        <f>(1/(1+EXP(('S Curve Equation'!$B$11-X129*'S Curve Equation'!$B$12)*'S Curve Equation'!$B$10))+'S Curve Equation'!$B$13)*'S Curve Equation'!$B$14</f>
        <v>0.28161735784920533</v>
      </c>
      <c r="Y174" s="34">
        <f>(1/(1+EXP(('S Curve Equation'!$B$11-Y129*'S Curve Equation'!$B$12)*'S Curve Equation'!$B$10))+'S Curve Equation'!$B$13)*'S Curve Equation'!$B$14</f>
        <v>0.28376697021170144</v>
      </c>
      <c r="Z174" s="34">
        <f>(1/(1+EXP(('S Curve Equation'!$B$11-Z129*'S Curve Equation'!$B$12)*'S Curve Equation'!$B$10))+'S Curve Equation'!$B$13)*'S Curve Equation'!$B$14</f>
        <v>0.2859071442970802</v>
      </c>
      <c r="AA174" s="34">
        <f>(1/(1+EXP(('S Curve Equation'!$B$11-AA129*'S Curve Equation'!$B$12)*'S Curve Equation'!$B$10))+'S Curve Equation'!$B$13)*'S Curve Equation'!$B$14</f>
        <v>0.28803783207270073</v>
      </c>
      <c r="AB174" s="34">
        <f>(1/(1+EXP(('S Curve Equation'!$B$11-AB129*'S Curve Equation'!$B$12)*'S Curve Equation'!$B$10))+'S Curve Equation'!$B$13)*'S Curve Equation'!$B$14</f>
        <v>0.29015898879516527</v>
      </c>
      <c r="AC174" s="34">
        <f>(1/(1+EXP(('S Curve Equation'!$B$11-AC129*'S Curve Equation'!$B$12)*'S Curve Equation'!$B$10))+'S Curve Equation'!$B$13)*'S Curve Equation'!$B$14</f>
        <v>0.29227057292370445</v>
      </c>
      <c r="AD174" s="34">
        <f>(1/(1+EXP(('S Curve Equation'!$B$11-AD129*'S Curve Equation'!$B$12)*'S Curve Equation'!$B$10))+'S Curve Equation'!$B$13)*'S Curve Equation'!$B$14</f>
        <v>0.29437254603497431</v>
      </c>
      <c r="AE174" s="34">
        <f>(1/(1+EXP(('S Curve Equation'!$B$11-AE129*'S Curve Equation'!$B$12)*'S Curve Equation'!$B$10))+'S Curve Equation'!$B$13)*'S Curve Equation'!$B$14</f>
        <v>0.29646487273927363</v>
      </c>
      <c r="AF174" s="34">
        <f>(1/(1+EXP(('S Curve Equation'!$B$11-AF129*'S Curve Equation'!$B$12)*'S Curve Equation'!$B$10))+'S Curve Equation'!$B$13)*'S Curve Equation'!$B$14</f>
        <v>0.29854752059818579</v>
      </c>
    </row>
    <row r="175" spans="1:32" x14ac:dyDescent="0.2">
      <c r="A175" s="12" t="s">
        <v>53</v>
      </c>
      <c r="B175" s="34">
        <f>(1/(1+EXP(('S Curve Equation'!$B$11-B130*'S Curve Equation'!$B$12)*'S Curve Equation'!$B$10))+'S Curve Equation'!$B$13)*'S Curve Equation'!$B$14</f>
        <v>0.24183442207705641</v>
      </c>
      <c r="C175" s="34">
        <f>(1/(1+EXP(('S Curve Equation'!$B$11-C130*'S Curve Equation'!$B$12)*'S Curve Equation'!$B$10))+'S Curve Equation'!$B$13)*'S Curve Equation'!$B$14</f>
        <v>0.2445391985846681</v>
      </c>
      <c r="D175" s="34">
        <f>(1/(1+EXP(('S Curve Equation'!$B$11-D130*'S Curve Equation'!$B$12)*'S Curve Equation'!$B$10))+'S Curve Equation'!$B$13)*'S Curve Equation'!$B$14</f>
        <v>0.24661015363751837</v>
      </c>
      <c r="E175" s="34">
        <f>(1/(1+EXP(('S Curve Equation'!$B$11-E130*'S Curve Equation'!$B$12)*'S Curve Equation'!$B$10))+'S Curve Equation'!$B$13)*'S Curve Equation'!$B$14</f>
        <v>0.24898343092521999</v>
      </c>
      <c r="F175" s="34">
        <f>(1/(1+EXP(('S Curve Equation'!$B$11-F130*'S Curve Equation'!$B$12)*'S Curve Equation'!$B$10))+'S Curve Equation'!$B$13)*'S Curve Equation'!$B$14</f>
        <v>0.25164967317533976</v>
      </c>
      <c r="G175" s="34">
        <f>(1/(1+EXP(('S Curve Equation'!$B$11-G130*'S Curve Equation'!$B$12)*'S Curve Equation'!$B$10))+'S Curve Equation'!$B$13)*'S Curve Equation'!$B$14</f>
        <v>0.25399578956981289</v>
      </c>
      <c r="H175" s="34">
        <f>(1/(1+EXP(('S Curve Equation'!$B$11-H130*'S Curve Equation'!$B$12)*'S Curve Equation'!$B$10))+'S Curve Equation'!$B$13)*'S Curve Equation'!$B$14</f>
        <v>0.25700063194334477</v>
      </c>
      <c r="I175" s="34">
        <f>(1/(1+EXP(('S Curve Equation'!$B$11-I130*'S Curve Equation'!$B$12)*'S Curve Equation'!$B$10))+'S Curve Equation'!$B$13)*'S Curve Equation'!$B$14</f>
        <v>0.25923032971530591</v>
      </c>
      <c r="J175" s="34">
        <f>(1/(1+EXP(('S Curve Equation'!$B$11-J130*'S Curve Equation'!$B$12)*'S Curve Equation'!$B$10))+'S Curve Equation'!$B$13)*'S Curve Equation'!$B$14</f>
        <v>0.26074456792733369</v>
      </c>
      <c r="K175" s="34">
        <f>(1/(1+EXP(('S Curve Equation'!$B$11-K130*'S Curve Equation'!$B$12)*'S Curve Equation'!$B$10))+'S Curve Equation'!$B$13)*'S Curve Equation'!$B$14</f>
        <v>0.26236968276155775</v>
      </c>
      <c r="L175" s="34">
        <f>(1/(1+EXP(('S Curve Equation'!$B$11-L130*'S Curve Equation'!$B$12)*'S Curve Equation'!$B$10))+'S Curve Equation'!$B$13)*'S Curve Equation'!$B$14</f>
        <v>0.26550551107071152</v>
      </c>
      <c r="M175" s="34">
        <f>(1/(1+EXP(('S Curve Equation'!$B$11-M130*'S Curve Equation'!$B$12)*'S Curve Equation'!$B$10))+'S Curve Equation'!$B$13)*'S Curve Equation'!$B$14</f>
        <v>0.26779710952716662</v>
      </c>
      <c r="N175" s="34">
        <f>(1/(1+EXP(('S Curve Equation'!$B$11-N130*'S Curve Equation'!$B$12)*'S Curve Equation'!$B$10))+'S Curve Equation'!$B$13)*'S Curve Equation'!$B$14</f>
        <v>0.2700793667947457</v>
      </c>
      <c r="O175" s="34">
        <f>(1/(1+EXP(('S Curve Equation'!$B$11-O130*'S Curve Equation'!$B$12)*'S Curve Equation'!$B$10))+'S Curve Equation'!$B$13)*'S Curve Equation'!$B$14</f>
        <v>0.2723521970810302</v>
      </c>
      <c r="P175" s="34">
        <f>(1/(1+EXP(('S Curve Equation'!$B$11-P130*'S Curve Equation'!$B$12)*'S Curve Equation'!$B$10))+'S Curve Equation'!$B$13)*'S Curve Equation'!$B$14</f>
        <v>0.27461551906465254</v>
      </c>
      <c r="Q175" s="34">
        <f>(1/(1+EXP(('S Curve Equation'!$B$11-Q130*'S Curve Equation'!$B$12)*'S Curve Equation'!$B$10))+'S Curve Equation'!$B$13)*'S Curve Equation'!$B$14</f>
        <v>0.27686925578640459</v>
      </c>
      <c r="R175" s="34">
        <f>(1/(1+EXP(('S Curve Equation'!$B$11-R130*'S Curve Equation'!$B$12)*'S Curve Equation'!$B$10))+'S Curve Equation'!$B$13)*'S Curve Equation'!$B$14</f>
        <v>0.2791133345417034</v>
      </c>
      <c r="S175" s="34">
        <f>(1/(1+EXP(('S Curve Equation'!$B$11-S130*'S Curve Equation'!$B$12)*'S Curve Equation'!$B$10))+'S Curve Equation'!$B$13)*'S Curve Equation'!$B$14</f>
        <v>0.28134768677444388</v>
      </c>
      <c r="T175" s="34">
        <f>(1/(1+EXP(('S Curve Equation'!$B$11-T130*'S Curve Equation'!$B$12)*'S Curve Equation'!$B$10))+'S Curve Equation'!$B$13)*'S Curve Equation'!$B$14</f>
        <v>0.28357224797229535</v>
      </c>
      <c r="U175" s="34">
        <f>(1/(1+EXP(('S Curve Equation'!$B$11-U130*'S Curve Equation'!$B$12)*'S Curve Equation'!$B$10))+'S Curve Equation'!$B$13)*'S Curve Equation'!$B$14</f>
        <v>0.28578695756345618</v>
      </c>
      <c r="V175" s="34">
        <f>(1/(1+EXP(('S Curve Equation'!$B$11-V130*'S Curve Equation'!$B$12)*'S Curve Equation'!$B$10))+'S Curve Equation'!$B$13)*'S Curve Equation'!$B$14</f>
        <v>0.28799175881490585</v>
      </c>
      <c r="W175" s="34">
        <f>(1/(1+EXP(('S Curve Equation'!$B$11-W130*'S Curve Equation'!$B$12)*'S Curve Equation'!$B$10))+'S Curve Equation'!$B$13)*'S Curve Equation'!$B$14</f>
        <v>0.29018659873218394</v>
      </c>
      <c r="X175" s="34">
        <f>(1/(1+EXP(('S Curve Equation'!$B$11-X130*'S Curve Equation'!$B$12)*'S Curve Equation'!$B$10))+'S Curve Equation'!$B$13)*'S Curve Equation'!$B$14</f>
        <v>0.29237142796070903</v>
      </c>
      <c r="Y175" s="34">
        <f>(1/(1+EXP(('S Curve Equation'!$B$11-Y130*'S Curve Equation'!$B$12)*'S Curve Equation'!$B$10))+'S Curve Equation'!$B$13)*'S Curve Equation'!$B$14</f>
        <v>0.29454620068866572</v>
      </c>
      <c r="Z175" s="34">
        <f>(1/(1+EXP(('S Curve Equation'!$B$11-Z130*'S Curve Equation'!$B$12)*'S Curve Equation'!$B$10))+'S Curve Equation'!$B$13)*'S Curve Equation'!$B$14</f>
        <v>0.29671087455147049</v>
      </c>
      <c r="AA175" s="34">
        <f>(1/(1+EXP(('S Curve Equation'!$B$11-AA130*'S Curve Equation'!$B$12)*'S Curve Equation'!$B$10))+'S Curve Equation'!$B$13)*'S Curve Equation'!$B$14</f>
        <v>0.29886541053783455</v>
      </c>
      <c r="AB175" s="34">
        <f>(1/(1+EXP(('S Curve Equation'!$B$11-AB130*'S Curve Equation'!$B$12)*'S Curve Equation'!$B$10))+'S Curve Equation'!$B$13)*'S Curve Equation'!$B$14</f>
        <v>0.30100977289743136</v>
      </c>
      <c r="AC175" s="34">
        <f>(1/(1+EXP(('S Curve Equation'!$B$11-AC130*'S Curve Equation'!$B$12)*'S Curve Equation'!$B$10))+'S Curve Equation'!$B$13)*'S Curve Equation'!$B$14</f>
        <v>0.30314392905017556</v>
      </c>
      <c r="AD175" s="34">
        <f>(1/(1+EXP(('S Curve Equation'!$B$11-AD130*'S Curve Equation'!$B$12)*'S Curve Equation'!$B$10))+'S Curve Equation'!$B$13)*'S Curve Equation'!$B$14</f>
        <v>0.30526784949712299</v>
      </c>
      <c r="AE175" s="34">
        <f>(1/(1+EXP(('S Curve Equation'!$B$11-AE130*'S Curve Equation'!$B$12)*'S Curve Equation'!$B$10))+'S Curve Equation'!$B$13)*'S Curve Equation'!$B$14</f>
        <v>0.30738150773299444</v>
      </c>
      <c r="AF175" s="34">
        <f>(1/(1+EXP(('S Curve Equation'!$B$11-AF130*'S Curve Equation'!$B$12)*'S Curve Equation'!$B$10))+'S Curve Equation'!$B$13)*'S Curve Equation'!$B$14</f>
        <v>0.309484880160321</v>
      </c>
    </row>
    <row r="176" spans="1:32" x14ac:dyDescent="0.2">
      <c r="A176" s="12" t="s">
        <v>54</v>
      </c>
      <c r="B176" s="34">
        <f>(1/(1+EXP(('S Curve Equation'!$B$11-B131*'S Curve Equation'!$B$12)*'S Curve Equation'!$B$10))+'S Curve Equation'!$B$13)*'S Curve Equation'!$B$14</f>
        <v>0.23352531976961627</v>
      </c>
      <c r="C176" s="34">
        <f>(1/(1+EXP(('S Curve Equation'!$B$11-C131*'S Curve Equation'!$B$12)*'S Curve Equation'!$B$10))+'S Curve Equation'!$B$13)*'S Curve Equation'!$B$14</f>
        <v>0.23619071593615978</v>
      </c>
      <c r="D176" s="34">
        <f>(1/(1+EXP(('S Curve Equation'!$B$11-D131*'S Curve Equation'!$B$12)*'S Curve Equation'!$B$10))+'S Curve Equation'!$B$13)*'S Curve Equation'!$B$14</f>
        <v>0.23823203710797891</v>
      </c>
      <c r="E176" s="34">
        <f>(1/(1+EXP(('S Curve Equation'!$B$11-E131*'S Curve Equation'!$B$12)*'S Curve Equation'!$B$10))+'S Curve Equation'!$B$13)*'S Curve Equation'!$B$14</f>
        <v>0.24057190479997409</v>
      </c>
      <c r="F176" s="34">
        <f>(1/(1+EXP(('S Curve Equation'!$B$11-F131*'S Curve Equation'!$B$12)*'S Curve Equation'!$B$10))+'S Curve Equation'!$B$13)*'S Curve Equation'!$B$14</f>
        <v>0.24320131125851494</v>
      </c>
      <c r="G176" s="34">
        <f>(1/(1+EXP(('S Curve Equation'!$B$11-G131*'S Curve Equation'!$B$12)*'S Curve Equation'!$B$10))+'S Curve Equation'!$B$13)*'S Curve Equation'!$B$14</f>
        <v>0.24551562273715707</v>
      </c>
      <c r="H176" s="34">
        <f>(1/(1+EXP(('S Curve Equation'!$B$11-H131*'S Curve Equation'!$B$12)*'S Curve Equation'!$B$10))+'S Curve Equation'!$B$13)*'S Curve Equation'!$B$14</f>
        <v>0.24848055772713476</v>
      </c>
      <c r="I176" s="34">
        <f>(1/(1+EXP(('S Curve Equation'!$B$11-I131*'S Curve Equation'!$B$12)*'S Curve Equation'!$B$10))+'S Curve Equation'!$B$13)*'S Curve Equation'!$B$14</f>
        <v>0.25068124077894932</v>
      </c>
      <c r="J176" s="34">
        <f>(1/(1+EXP(('S Curve Equation'!$B$11-J131*'S Curve Equation'!$B$12)*'S Curve Equation'!$B$10))+'S Curve Equation'!$B$13)*'S Curve Equation'!$B$14</f>
        <v>0.2521760637189483</v>
      </c>
      <c r="K176" s="34">
        <f>(1/(1+EXP(('S Curve Equation'!$B$11-K131*'S Curve Equation'!$B$12)*'S Curve Equation'!$B$10))+'S Curve Equation'!$B$13)*'S Curve Equation'!$B$14</f>
        <v>0.25378060114624718</v>
      </c>
      <c r="L176" s="34">
        <f>(1/(1+EXP(('S Curve Equation'!$B$11-L131*'S Curve Equation'!$B$12)*'S Curve Equation'!$B$10))+'S Curve Equation'!$B$13)*'S Curve Equation'!$B$14</f>
        <v>0.2568774798039265</v>
      </c>
      <c r="M176" s="34">
        <f>(1/(1+EXP(('S Curve Equation'!$B$11-M131*'S Curve Equation'!$B$12)*'S Curve Equation'!$B$10))+'S Curve Equation'!$B$13)*'S Curve Equation'!$B$14</f>
        <v>0.25914124237976799</v>
      </c>
      <c r="N176" s="34">
        <f>(1/(1+EXP(('S Curve Equation'!$B$11-N131*'S Curve Equation'!$B$12)*'S Curve Equation'!$B$10))+'S Curve Equation'!$B$13)*'S Curve Equation'!$B$14</f>
        <v>0.26139630172469447</v>
      </c>
      <c r="O176" s="34">
        <f>(1/(1+EXP(('S Curve Equation'!$B$11-O131*'S Curve Equation'!$B$12)*'S Curve Equation'!$B$10))+'S Curve Equation'!$B$13)*'S Curve Equation'!$B$14</f>
        <v>0.2636425645652738</v>
      </c>
      <c r="P176" s="34">
        <f>(1/(1+EXP(('S Curve Equation'!$B$11-P131*'S Curve Equation'!$B$12)*'S Curve Equation'!$B$10))+'S Curve Equation'!$B$13)*'S Curve Equation'!$B$14</f>
        <v>0.26587994206772103</v>
      </c>
      <c r="Q176" s="34">
        <f>(1/(1+EXP(('S Curve Equation'!$B$11-Q131*'S Curve Equation'!$B$12)*'S Curve Equation'!$B$10))+'S Curve Equation'!$B$13)*'S Curve Equation'!$B$14</f>
        <v>0.26810834973491998</v>
      </c>
      <c r="R176" s="34">
        <f>(1/(1+EXP(('S Curve Equation'!$B$11-R131*'S Curve Equation'!$B$12)*'S Curve Equation'!$B$10))+'S Curve Equation'!$B$13)*'S Curve Equation'!$B$14</f>
        <v>0.2703277073045614</v>
      </c>
      <c r="S176" s="34">
        <f>(1/(1+EXP(('S Curve Equation'!$B$11-S131*'S Curve Equation'!$B$12)*'S Curve Equation'!$B$10))+'S Curve Equation'!$B$13)*'S Curve Equation'!$B$14</f>
        <v>0.2725379386484289</v>
      </c>
      <c r="T176" s="34">
        <f>(1/(1+EXP(('S Curve Equation'!$B$11-T131*'S Curve Equation'!$B$12)*'S Curve Equation'!$B$10))+'S Curve Equation'!$B$13)*'S Curve Equation'!$B$14</f>
        <v>0.27473897167289779</v>
      </c>
      <c r="U176" s="34">
        <f>(1/(1+EXP(('S Curve Equation'!$B$11-U131*'S Curve Equation'!$B$12)*'S Curve Equation'!$B$10))+'S Curve Equation'!$B$13)*'S Curve Equation'!$B$14</f>
        <v>0.276930738220666</v>
      </c>
      <c r="V176" s="34">
        <f>(1/(1+EXP(('S Curve Equation'!$B$11-V131*'S Curve Equation'!$B$12)*'S Curve Equation'!$B$10))+'S Curve Equation'!$B$13)*'S Curve Equation'!$B$14</f>
        <v>0.27911317397376434</v>
      </c>
      <c r="W176" s="34">
        <f>(1/(1+EXP(('S Curve Equation'!$B$11-W131*'S Curve Equation'!$B$12)*'S Curve Equation'!$B$10))+'S Curve Equation'!$B$13)*'S Curve Equation'!$B$14</f>
        <v>0.28128621835787548</v>
      </c>
      <c r="X176" s="34">
        <f>(1/(1+EXP(('S Curve Equation'!$B$11-X131*'S Curve Equation'!$B$12)*'S Curve Equation'!$B$10))+'S Curve Equation'!$B$13)*'S Curve Equation'!$B$14</f>
        <v>0.28344981444799044</v>
      </c>
      <c r="Y176" s="34">
        <f>(1/(1+EXP(('S Curve Equation'!$B$11-Y131*'S Curve Equation'!$B$12)*'S Curve Equation'!$B$10))+'S Curve Equation'!$B$13)*'S Curve Equation'!$B$14</f>
        <v>0.28560390887542558</v>
      </c>
      <c r="Z176" s="34">
        <f>(1/(1+EXP(('S Curve Equation'!$B$11-Z131*'S Curve Equation'!$B$12)*'S Curve Equation'!$B$10))+'S Curve Equation'!$B$13)*'S Curve Equation'!$B$14</f>
        <v>0.28774845173622476</v>
      </c>
      <c r="AA176" s="34">
        <f>(1/(1+EXP(('S Curve Equation'!$B$11-AA131*'S Curve Equation'!$B$12)*'S Curve Equation'!$B$10))+'S Curve Equation'!$B$13)*'S Curve Equation'!$B$14</f>
        <v>0.28988339650096712</v>
      </c>
      <c r="AB176" s="34">
        <f>(1/(1+EXP(('S Curve Equation'!$B$11-AB131*'S Curve Equation'!$B$12)*'S Curve Equation'!$B$10))+'S Curve Equation'!$B$13)*'S Curve Equation'!$B$14</f>
        <v>0.2920086999259931</v>
      </c>
      <c r="AC176" s="34">
        <f>(1/(1+EXP(('S Curve Equation'!$B$11-AC131*'S Curve Equation'!$B$12)*'S Curve Equation'!$B$10))+'S Curve Equation'!$B$13)*'S Curve Equation'!$B$14</f>
        <v>0.29412432196606458</v>
      </c>
      <c r="AD176" s="34">
        <f>(1/(1+EXP(('S Curve Equation'!$B$11-AD131*'S Curve Equation'!$B$12)*'S Curve Equation'!$B$10))+'S Curve Equation'!$B$13)*'S Curve Equation'!$B$14</f>
        <v>0.29623022568846868</v>
      </c>
      <c r="AE176" s="34">
        <f>(1/(1+EXP(('S Curve Equation'!$B$11-AE131*'S Curve Equation'!$B$12)*'S Curve Equation'!$B$10))+'S Curve Equation'!$B$13)*'S Curve Equation'!$B$14</f>
        <v>0.29832637718858068</v>
      </c>
      <c r="AF176" s="34">
        <f>(1/(1+EXP(('S Curve Equation'!$B$11-AF131*'S Curve Equation'!$B$12)*'S Curve Equation'!$B$10))+'S Curve Equation'!$B$13)*'S Curve Equation'!$B$14</f>
        <v>0.30041274550688096</v>
      </c>
    </row>
    <row r="177" spans="1:32" x14ac:dyDescent="0.2">
      <c r="A177" s="12" t="s">
        <v>55</v>
      </c>
      <c r="B177" s="34">
        <f>(1/(1+EXP(('S Curve Equation'!$B$11-B132*'S Curve Equation'!$B$12)*'S Curve Equation'!$B$10))+'S Curve Equation'!$B$13)*'S Curve Equation'!$B$14</f>
        <v>0.22371720679012347</v>
      </c>
      <c r="C177" s="34">
        <f>(1/(1+EXP(('S Curve Equation'!$B$11-C132*'S Curve Equation'!$B$12)*'S Curve Equation'!$B$10))+'S Curve Equation'!$B$13)*'S Curve Equation'!$B$14</f>
        <v>0.22633299013996896</v>
      </c>
      <c r="D177" s="34">
        <f>(1/(1+EXP(('S Curve Equation'!$B$11-D132*'S Curve Equation'!$B$12)*'S Curve Equation'!$B$10))+'S Curve Equation'!$B$13)*'S Curve Equation'!$B$14</f>
        <v>0.22833692699255256</v>
      </c>
      <c r="E177" s="34">
        <f>(1/(1+EXP(('S Curve Equation'!$B$11-E132*'S Curve Equation'!$B$12)*'S Curve Equation'!$B$10))+'S Curve Equation'!$B$13)*'S Curve Equation'!$B$14</f>
        <v>0.23063459314086807</v>
      </c>
      <c r="F177" s="34">
        <f>(1/(1+EXP(('S Curve Equation'!$B$11-F132*'S Curve Equation'!$B$12)*'S Curve Equation'!$B$10))+'S Curve Equation'!$B$13)*'S Curve Equation'!$B$14</f>
        <v>0.23321740122507928</v>
      </c>
      <c r="G177" s="34">
        <f>(1/(1+EXP(('S Curve Equation'!$B$11-G132*'S Curve Equation'!$B$12)*'S Curve Equation'!$B$10))+'S Curve Equation'!$B$13)*'S Curve Equation'!$B$14</f>
        <v>0.23549141783611785</v>
      </c>
      <c r="H177" s="34">
        <f>(1/(1+EXP(('S Curve Equation'!$B$11-H132*'S Curve Equation'!$B$12)*'S Curve Equation'!$B$10))+'S Curve Equation'!$B$13)*'S Curve Equation'!$B$14</f>
        <v>0.23840570928727925</v>
      </c>
      <c r="I177" s="34">
        <f>(1/(1+EXP(('S Curve Equation'!$B$11-I132*'S Curve Equation'!$B$12)*'S Curve Equation'!$B$10))+'S Curve Equation'!$B$13)*'S Curve Equation'!$B$14</f>
        <v>0.24056951097465654</v>
      </c>
      <c r="J177" s="34">
        <f>(1/(1+EXP(('S Curve Equation'!$B$11-J132*'S Curve Equation'!$B$12)*'S Curve Equation'!$B$10))+'S Curve Equation'!$B$13)*'S Curve Equation'!$B$14</f>
        <v>0.2420396248280384</v>
      </c>
      <c r="K177" s="34">
        <f>(1/(1+EXP(('S Curve Equation'!$B$11-K132*'S Curve Equation'!$B$12)*'S Curve Equation'!$B$10))+'S Curve Equation'!$B$13)*'S Curve Equation'!$B$14</f>
        <v>0.24361794717850149</v>
      </c>
      <c r="L177" s="34">
        <f>(1/(1+EXP(('S Curve Equation'!$B$11-L132*'S Curve Equation'!$B$12)*'S Curve Equation'!$B$10))+'S Curve Equation'!$B$13)*'S Curve Equation'!$B$14</f>
        <v>0.24666512592264581</v>
      </c>
      <c r="M177" s="34">
        <f>(1/(1+EXP(('S Curve Equation'!$B$11-M132*'S Curve Equation'!$B$12)*'S Curve Equation'!$B$10))+'S Curve Equation'!$B$13)*'S Curve Equation'!$B$14</f>
        <v>0.24889330346698291</v>
      </c>
      <c r="N177" s="34">
        <f>(1/(1+EXP(('S Curve Equation'!$B$11-N132*'S Curve Equation'!$B$12)*'S Curve Equation'!$B$10))+'S Curve Equation'!$B$13)*'S Curve Equation'!$B$14</f>
        <v>0.2511135371615727</v>
      </c>
      <c r="O177" s="34">
        <f>(1/(1+EXP(('S Curve Equation'!$B$11-O132*'S Curve Equation'!$B$12)*'S Curve Equation'!$B$10))+'S Curve Equation'!$B$13)*'S Curve Equation'!$B$14</f>
        <v>0.25332572551960847</v>
      </c>
      <c r="P177" s="34">
        <f>(1/(1+EXP(('S Curve Equation'!$B$11-P132*'S Curve Equation'!$B$12)*'S Curve Equation'!$B$10))+'S Curve Equation'!$B$13)*'S Curve Equation'!$B$14</f>
        <v>0.2555297714361085</v>
      </c>
      <c r="Q177" s="34">
        <f>(1/(1+EXP(('S Curve Equation'!$B$11-Q132*'S Curve Equation'!$B$12)*'S Curve Equation'!$B$10))+'S Curve Equation'!$B$13)*'S Curve Equation'!$B$14</f>
        <v>0.25772558209221874</v>
      </c>
      <c r="R177" s="34">
        <f>(1/(1+EXP(('S Curve Equation'!$B$11-R132*'S Curve Equation'!$B$12)*'S Curve Equation'!$B$10))+'S Curve Equation'!$B$13)*'S Curve Equation'!$B$14</f>
        <v>0.25991306886035331</v>
      </c>
      <c r="S177" s="34">
        <f>(1/(1+EXP(('S Curve Equation'!$B$11-S132*'S Curve Equation'!$B$12)*'S Curve Equation'!$B$10))+'S Curve Equation'!$B$13)*'S Curve Equation'!$B$14</f>
        <v>0.26209214721021101</v>
      </c>
      <c r="T177" s="34">
        <f>(1/(1+EXP(('S Curve Equation'!$B$11-T132*'S Curve Equation'!$B$12)*'S Curve Equation'!$B$10))+'S Curve Equation'!$B$13)*'S Curve Equation'!$B$14</f>
        <v>0.26426273661573879</v>
      </c>
      <c r="U177" s="34">
        <f>(1/(1+EXP(('S Curve Equation'!$B$11-U132*'S Curve Equation'!$B$12)*'S Curve Equation'!$B$10))+'S Curve Equation'!$B$13)*'S Curve Equation'!$B$14</f>
        <v>0.26642476046306696</v>
      </c>
      <c r="V177" s="34">
        <f>(1/(1+EXP(('S Curve Equation'!$B$11-V132*'S Curve Equation'!$B$12)*'S Curve Equation'!$B$10))+'S Curve Equation'!$B$13)*'S Curve Equation'!$B$14</f>
        <v>0.26857814595946966</v>
      </c>
      <c r="W177" s="34">
        <f>(1/(1+EXP(('S Curve Equation'!$B$11-W132*'S Curve Equation'!$B$12)*'S Curve Equation'!$B$10))+'S Curve Equation'!$B$13)*'S Curve Equation'!$B$14</f>
        <v>0.2707228240433871</v>
      </c>
      <c r="X177" s="34">
        <f>(1/(1+EXP(('S Curve Equation'!$B$11-X132*'S Curve Equation'!$B$12)*'S Curve Equation'!$B$10))+'S Curve Equation'!$B$13)*'S Curve Equation'!$B$14</f>
        <v>0.27285872929554256</v>
      </c>
      <c r="Y177" s="34">
        <f>(1/(1+EXP(('S Curve Equation'!$B$11-Y132*'S Curve Equation'!$B$12)*'S Curve Equation'!$B$10))+'S Curve Equation'!$B$13)*'S Curve Equation'!$B$14</f>
        <v>0.27498579985118521</v>
      </c>
      <c r="Z177" s="34">
        <f>(1/(1+EXP(('S Curve Equation'!$B$11-Z132*'S Curve Equation'!$B$12)*'S Curve Equation'!$B$10))+'S Curve Equation'!$B$13)*'S Curve Equation'!$B$14</f>
        <v>0.27710397731348774</v>
      </c>
      <c r="AA177" s="34">
        <f>(1/(1+EXP(('S Curve Equation'!$B$11-AA132*'S Curve Equation'!$B$12)*'S Curve Equation'!$B$10))+'S Curve Equation'!$B$13)*'S Curve Equation'!$B$14</f>
        <v>0.27921320666812816</v>
      </c>
      <c r="AB177" s="34">
        <f>(1/(1+EXP(('S Curve Equation'!$B$11-AB132*'S Curve Equation'!$B$12)*'S Curve Equation'!$B$10))+'S Curve Equation'!$B$13)*'S Curve Equation'!$B$14</f>
        <v>0.28131343619907001</v>
      </c>
      <c r="AC177" s="34">
        <f>(1/(1+EXP(('S Curve Equation'!$B$11-AC132*'S Curve Equation'!$B$12)*'S Curve Equation'!$B$10))+'S Curve Equation'!$B$13)*'S Curve Equation'!$B$14</f>
        <v>0.28340461740556799</v>
      </c>
      <c r="AD177" s="34">
        <f>(1/(1+EXP(('S Curve Equation'!$B$11-AD132*'S Curve Equation'!$B$12)*'S Curve Equation'!$B$10))+'S Curve Equation'!$B$13)*'S Curve Equation'!$B$14</f>
        <v>0.28548670492041123</v>
      </c>
      <c r="AE177" s="34">
        <f>(1/(1+EXP(('S Curve Equation'!$B$11-AE132*'S Curve Equation'!$B$12)*'S Curve Equation'!$B$10))+'S Curve Equation'!$B$13)*'S Curve Equation'!$B$14</f>
        <v>0.28755965642942533</v>
      </c>
      <c r="AF177" s="34">
        <f>(1/(1+EXP(('S Curve Equation'!$B$11-AF132*'S Curve Equation'!$B$12)*'S Curve Equation'!$B$10))+'S Curve Equation'!$B$13)*'S Curve Equation'!$B$14</f>
        <v>0.28962343259223766</v>
      </c>
    </row>
    <row r="178" spans="1:32" x14ac:dyDescent="0.2">
      <c r="A178" s="12" t="s">
        <v>56</v>
      </c>
      <c r="B178" s="34">
        <f>(1/(1+EXP(('S Curve Equation'!$B$11-B133*'S Curve Equation'!$B$12)*'S Curve Equation'!$B$10))+'S Curve Equation'!$B$13)*'S Curve Equation'!$B$14</f>
        <v>0.17185697808535175</v>
      </c>
      <c r="C178" s="34">
        <f>(1/(1+EXP(('S Curve Equation'!$B$11-C133*'S Curve Equation'!$B$12)*'S Curve Equation'!$B$10))+'S Curve Equation'!$B$13)*'S Curve Equation'!$B$14</f>
        <v>0.17415105218743362</v>
      </c>
      <c r="D178" s="34">
        <f>(1/(1+EXP(('S Curve Equation'!$B$11-D133*'S Curve Equation'!$B$12)*'S Curve Equation'!$B$10))+'S Curve Equation'!$B$13)*'S Curve Equation'!$B$14</f>
        <v>0.1759115834286136</v>
      </c>
      <c r="E178" s="34">
        <f>(1/(1+EXP(('S Curve Equation'!$B$11-E133*'S Curve Equation'!$B$12)*'S Curve Equation'!$B$10))+'S Curve Equation'!$B$13)*'S Curve Equation'!$B$14</f>
        <v>0.1779334186379711</v>
      </c>
      <c r="F178" s="34">
        <f>(1/(1+EXP(('S Curve Equation'!$B$11-F133*'S Curve Equation'!$B$12)*'S Curve Equation'!$B$10))+'S Curve Equation'!$B$13)*'S Curve Equation'!$B$14</f>
        <v>0.18021030213142974</v>
      </c>
      <c r="G178" s="34">
        <f>(1/(1+EXP(('S Curve Equation'!$B$11-G133*'S Curve Equation'!$B$12)*'S Curve Equation'!$B$10))+'S Curve Equation'!$B$13)*'S Curve Equation'!$B$14</f>
        <v>0.18221858488463785</v>
      </c>
      <c r="H178" s="34">
        <f>(1/(1+EXP(('S Curve Equation'!$B$11-H133*'S Curve Equation'!$B$12)*'S Curve Equation'!$B$10))+'S Curve Equation'!$B$13)*'S Curve Equation'!$B$14</f>
        <v>0.18479725804184807</v>
      </c>
      <c r="I178" s="34">
        <f>(1/(1+EXP(('S Curve Equation'!$B$11-I133*'S Curve Equation'!$B$12)*'S Curve Equation'!$B$10))+'S Curve Equation'!$B$13)*'S Curve Equation'!$B$14</f>
        <v>0.1867154476749186</v>
      </c>
      <c r="J178" s="34">
        <f>(1/(1+EXP(('S Curve Equation'!$B$11-J133*'S Curve Equation'!$B$12)*'S Curve Equation'!$B$10))+'S Curve Equation'!$B$13)*'S Curve Equation'!$B$14</f>
        <v>0.18802042508931036</v>
      </c>
      <c r="K178" s="34">
        <f>(1/(1+EXP(('S Curve Equation'!$B$11-K133*'S Curve Equation'!$B$12)*'S Curve Equation'!$B$10))+'S Curve Equation'!$B$13)*'S Curve Equation'!$B$14</f>
        <v>0.18942301624188157</v>
      </c>
      <c r="L178" s="34">
        <f>(1/(1+EXP(('S Curve Equation'!$B$11-L133*'S Curve Equation'!$B$12)*'S Curve Equation'!$B$10))+'S Curve Equation'!$B$13)*'S Curve Equation'!$B$14</f>
        <v>0.19213548157698576</v>
      </c>
      <c r="M178" s="34">
        <f>(1/(1+EXP(('S Curve Equation'!$B$11-M133*'S Curve Equation'!$B$12)*'S Curve Equation'!$B$10))+'S Curve Equation'!$B$13)*'S Curve Equation'!$B$14</f>
        <v>0.1941227027337275</v>
      </c>
      <c r="N178" s="34">
        <f>(1/(1+EXP(('S Curve Equation'!$B$11-N133*'S Curve Equation'!$B$12)*'S Curve Equation'!$B$10))+'S Curve Equation'!$B$13)*'S Curve Equation'!$B$14</f>
        <v>0.19610601974223837</v>
      </c>
      <c r="O178" s="34">
        <f>(1/(1+EXP(('S Curve Equation'!$B$11-O133*'S Curve Equation'!$B$12)*'S Curve Equation'!$B$10))+'S Curve Equation'!$B$13)*'S Curve Equation'!$B$14</f>
        <v>0.19808530072767111</v>
      </c>
      <c r="P178" s="34">
        <f>(1/(1+EXP(('S Curve Equation'!$B$11-P133*'S Curve Equation'!$B$12)*'S Curve Equation'!$B$10))+'S Curve Equation'!$B$13)*'S Curve Equation'!$B$14</f>
        <v>0.20006041753301251</v>
      </c>
      <c r="Q178" s="34">
        <f>(1/(1+EXP(('S Curve Equation'!$B$11-Q133*'S Curve Equation'!$B$12)*'S Curve Equation'!$B$10))+'S Curve Equation'!$B$13)*'S Curve Equation'!$B$14</f>
        <v>0.20203124566485894</v>
      </c>
      <c r="R178" s="34">
        <f>(1/(1+EXP(('S Curve Equation'!$B$11-R133*'S Curve Equation'!$B$12)*'S Curve Equation'!$B$10))+'S Curve Equation'!$B$13)*'S Curve Equation'!$B$14</f>
        <v>0.2039976642388093</v>
      </c>
      <c r="S178" s="34">
        <f>(1/(1+EXP(('S Curve Equation'!$B$11-S133*'S Curve Equation'!$B$12)*'S Curve Equation'!$B$10))+'S Curve Equation'!$B$13)*'S Curve Equation'!$B$14</f>
        <v>0.205959555924531</v>
      </c>
      <c r="T178" s="34">
        <f>(1/(1+EXP(('S Curve Equation'!$B$11-T133*'S Curve Equation'!$B$12)*'S Curve Equation'!$B$10))+'S Curve Equation'!$B$13)*'S Curve Equation'!$B$14</f>
        <v>0.20791680689057873</v>
      </c>
      <c r="U178" s="34">
        <f>(1/(1+EXP(('S Curve Equation'!$B$11-U133*'S Curve Equation'!$B$12)*'S Curve Equation'!$B$10))+'S Curve Equation'!$B$13)*'S Curve Equation'!$B$14</f>
        <v>0.20986930674901194</v>
      </c>
      <c r="V178" s="34">
        <f>(1/(1+EXP(('S Curve Equation'!$B$11-V133*'S Curve Equation'!$B$12)*'S Curve Equation'!$B$10))+'S Curve Equation'!$B$13)*'S Curve Equation'!$B$14</f>
        <v>0.21181694849987881</v>
      </c>
      <c r="W178" s="34">
        <f>(1/(1+EXP(('S Curve Equation'!$B$11-W133*'S Curve Equation'!$B$12)*'S Curve Equation'!$B$10))+'S Curve Equation'!$B$13)*'S Curve Equation'!$B$14</f>
        <v>0.21375962847562019</v>
      </c>
      <c r="X178" s="34">
        <f>(1/(1+EXP(('S Curve Equation'!$B$11-X133*'S Curve Equation'!$B$12)*'S Curve Equation'!$B$10))+'S Curve Equation'!$B$13)*'S Curve Equation'!$B$14</f>
        <v>0.21569724628544551</v>
      </c>
      <c r="Y178" s="34">
        <f>(1/(1+EXP(('S Curve Equation'!$B$11-Y133*'S Curve Equation'!$B$12)*'S Curve Equation'!$B$10))+'S Curve Equation'!$B$13)*'S Curve Equation'!$B$14</f>
        <v>0.21762970475973015</v>
      </c>
      <c r="Z178" s="34">
        <f>(1/(1+EXP(('S Curve Equation'!$B$11-Z133*'S Curve Equation'!$B$12)*'S Curve Equation'!$B$10))+'S Curve Equation'!$B$13)*'S Curve Equation'!$B$14</f>
        <v>0.21955690989448251</v>
      </c>
      <c r="AA178" s="34">
        <f>(1/(1+EXP(('S Curve Equation'!$B$11-AA133*'S Curve Equation'!$B$12)*'S Curve Equation'!$B$10))+'S Curve Equation'!$B$13)*'S Curve Equation'!$B$14</f>
        <v>0.22147877079592806</v>
      </c>
      <c r="AB178" s="34">
        <f>(1/(1+EXP(('S Curve Equation'!$B$11-AB133*'S Curve Equation'!$B$12)*'S Curve Equation'!$B$10))+'S Curve Equation'!$B$13)*'S Curve Equation'!$B$14</f>
        <v>0.22339519962524837</v>
      </c>
      <c r="AC178" s="34">
        <f>(1/(1+EXP(('S Curve Equation'!$B$11-AC133*'S Curve Equation'!$B$12)*'S Curve Equation'!$B$10))+'S Curve Equation'!$B$13)*'S Curve Equation'!$B$14</f>
        <v>0.22530611154351832</v>
      </c>
      <c r="AD178" s="34">
        <f>(1/(1+EXP(('S Curve Equation'!$B$11-AD133*'S Curve Equation'!$B$12)*'S Curve Equation'!$B$10))+'S Curve Equation'!$B$13)*'S Curve Equation'!$B$14</f>
        <v>0.22721142465687674</v>
      </c>
      <c r="AE178" s="34">
        <f>(1/(1+EXP(('S Curve Equation'!$B$11-AE133*'S Curve Equation'!$B$12)*'S Curve Equation'!$B$10))+'S Curve Equation'!$B$13)*'S Curve Equation'!$B$14</f>
        <v>0.22911105996197265</v>
      </c>
      <c r="AF178" s="34">
        <f>(1/(1+EXP(('S Curve Equation'!$B$11-AF133*'S Curve Equation'!$B$12)*'S Curve Equation'!$B$10))+'S Curve Equation'!$B$13)*'S Curve Equation'!$B$14</f>
        <v>0.23100494129171115</v>
      </c>
    </row>
    <row r="179" spans="1:32" x14ac:dyDescent="0.2">
      <c r="A179" s="12" t="s">
        <v>57</v>
      </c>
      <c r="B179" s="34">
        <f>(1/(1+EXP(('S Curve Equation'!$B$11-B134*'S Curve Equation'!$B$12)*'S Curve Equation'!$B$10))+'S Curve Equation'!$B$13)*'S Curve Equation'!$B$14</f>
        <v>0.17125382262996938</v>
      </c>
      <c r="C179" s="34">
        <f>(1/(1+EXP(('S Curve Equation'!$B$11-C134*'S Curve Equation'!$B$12)*'S Curve Equation'!$B$10))+'S Curve Equation'!$B$13)*'S Curve Equation'!$B$14</f>
        <v>0.17354353701168374</v>
      </c>
      <c r="D179" s="34">
        <f>(1/(1+EXP(('S Curve Equation'!$B$11-D134*'S Curve Equation'!$B$12)*'S Curve Equation'!$B$10))+'S Curve Equation'!$B$13)*'S Curve Equation'!$B$14</f>
        <v>0.17530076040226805</v>
      </c>
      <c r="E179" s="34">
        <f>(1/(1+EXP(('S Curve Equation'!$B$11-E134*'S Curve Equation'!$B$12)*'S Curve Equation'!$B$10))+'S Curve Equation'!$B$13)*'S Curve Equation'!$B$14</f>
        <v>0.17731883719165253</v>
      </c>
      <c r="F179" s="34">
        <f>(1/(1+EXP(('S Curve Equation'!$B$11-F134*'S Curve Equation'!$B$12)*'S Curve Equation'!$B$10))+'S Curve Equation'!$B$13)*'S Curve Equation'!$B$14</f>
        <v>0.17959153957288687</v>
      </c>
      <c r="G179" s="34">
        <f>(1/(1+EXP(('S Curve Equation'!$B$11-G134*'S Curve Equation'!$B$12)*'S Curve Equation'!$B$10))+'S Curve Equation'!$B$13)*'S Curve Equation'!$B$14</f>
        <v>0.18159617941588074</v>
      </c>
      <c r="H179" s="34">
        <f>(1/(1+EXP(('S Curve Equation'!$B$11-H134*'S Curve Equation'!$B$12)*'S Curve Equation'!$B$10))+'S Curve Equation'!$B$13)*'S Curve Equation'!$B$14</f>
        <v>0.18417023643838493</v>
      </c>
      <c r="I179" s="34">
        <f>(1/(1+EXP(('S Curve Equation'!$B$11-I134*'S Curve Equation'!$B$12)*'S Curve Equation'!$B$10))+'S Curve Equation'!$B$13)*'S Curve Equation'!$B$14</f>
        <v>0.18608503683141517</v>
      </c>
      <c r="J179" s="34">
        <f>(1/(1+EXP(('S Curve Equation'!$B$11-J134*'S Curve Equation'!$B$12)*'S Curve Equation'!$B$10))+'S Curve Equation'!$B$13)*'S Curve Equation'!$B$14</f>
        <v>0.18738773010427826</v>
      </c>
      <c r="K179" s="34">
        <f>(1/(1+EXP(('S Curve Equation'!$B$11-K134*'S Curve Equation'!$B$12)*'S Curve Equation'!$B$10))+'S Curve Equation'!$B$13)*'S Curve Equation'!$B$14</f>
        <v>0.18878788570038368</v>
      </c>
      <c r="L179" s="34">
        <f>(1/(1+EXP(('S Curve Equation'!$B$11-L134*'S Curve Equation'!$B$12)*'S Curve Equation'!$B$10))+'S Curve Equation'!$B$13)*'S Curve Equation'!$B$14</f>
        <v>0.1914956978074053</v>
      </c>
      <c r="M179" s="34">
        <f>(1/(1+EXP(('S Curve Equation'!$B$11-M134*'S Curve Equation'!$B$12)*'S Curve Equation'!$B$10))+'S Curve Equation'!$B$13)*'S Curve Equation'!$B$14</f>
        <v>0.19347955724767948</v>
      </c>
      <c r="N179" s="34">
        <f>(1/(1+EXP(('S Curve Equation'!$B$11-N134*'S Curve Equation'!$B$12)*'S Curve Equation'!$B$10))+'S Curve Equation'!$B$13)*'S Curve Equation'!$B$14</f>
        <v>0.19545955885766253</v>
      </c>
      <c r="O179" s="34">
        <f>(1/(1+EXP(('S Curve Equation'!$B$11-O134*'S Curve Equation'!$B$12)*'S Curve Equation'!$B$10))+'S Curve Equation'!$B$13)*'S Curve Equation'!$B$14</f>
        <v>0.19743557055485952</v>
      </c>
      <c r="P179" s="34">
        <f>(1/(1+EXP(('S Curve Equation'!$B$11-P134*'S Curve Equation'!$B$12)*'S Curve Equation'!$B$10))+'S Curve Equation'!$B$13)*'S Curve Equation'!$B$14</f>
        <v>0.19940746396356995</v>
      </c>
      <c r="Q179" s="34">
        <f>(1/(1+EXP(('S Curve Equation'!$B$11-Q134*'S Curve Equation'!$B$12)*'S Curve Equation'!$B$10))+'S Curve Equation'!$B$13)*'S Curve Equation'!$B$14</f>
        <v>0.20137511436115255</v>
      </c>
      <c r="R179" s="34">
        <f>(1/(1+EXP(('S Curve Equation'!$B$11-R134*'S Curve Equation'!$B$12)*'S Curve Equation'!$B$10))+'S Curve Equation'!$B$13)*'S Curve Equation'!$B$14</f>
        <v>0.20333840062389574</v>
      </c>
      <c r="S179" s="34">
        <f>(1/(1+EXP(('S Curve Equation'!$B$11-S134*'S Curve Equation'!$B$12)*'S Curve Equation'!$B$10))+'S Curve Equation'!$B$13)*'S Curve Equation'!$B$14</f>
        <v>0.20529720517255046</v>
      </c>
      <c r="T179" s="34">
        <f>(1/(1+EXP(('S Curve Equation'!$B$11-T134*'S Curve Equation'!$B$12)*'S Curve Equation'!$B$10))+'S Curve Equation'!$B$13)*'S Curve Equation'!$B$14</f>
        <v>0.2072514139176041</v>
      </c>
      <c r="U179" s="34">
        <f>(1/(1+EXP(('S Curve Equation'!$B$11-U134*'S Curve Equation'!$B$12)*'S Curve Equation'!$B$10))+'S Curve Equation'!$B$13)*'S Curve Equation'!$B$14</f>
        <v>0.20920091620434311</v>
      </c>
      <c r="V179" s="34">
        <f>(1/(1+EXP(('S Curve Equation'!$B$11-V134*'S Curve Equation'!$B$12)*'S Curve Equation'!$B$10))+'S Curve Equation'!$B$13)*'S Curve Equation'!$B$14</f>
        <v>0.21114560475777075</v>
      </c>
      <c r="W179" s="34">
        <f>(1/(1+EXP(('S Curve Equation'!$B$11-W134*'S Curve Equation'!$B$12)*'S Curve Equation'!$B$10))+'S Curve Equation'!$B$13)*'S Curve Equation'!$B$14</f>
        <v>0.21308537562743324</v>
      </c>
      <c r="X179" s="34">
        <f>(1/(1+EXP(('S Curve Equation'!$B$11-X134*'S Curve Equation'!$B$12)*'S Curve Equation'!$B$10))+'S Curve Equation'!$B$13)*'S Curve Equation'!$B$14</f>
        <v>0.21502012813220805</v>
      </c>
      <c r="Y179" s="34">
        <f>(1/(1+EXP(('S Curve Equation'!$B$11-Y134*'S Curve Equation'!$B$12)*'S Curve Equation'!$B$10))+'S Curve Equation'!$B$13)*'S Curve Equation'!$B$14</f>
        <v>0.21694976480510211</v>
      </c>
      <c r="Z179" s="34">
        <f>(1/(1+EXP(('S Curve Equation'!$B$11-Z134*'S Curve Equation'!$B$12)*'S Curve Equation'!$B$10))+'S Curve Equation'!$B$13)*'S Curve Equation'!$B$14</f>
        <v>0.21887419133810945</v>
      </c>
      <c r="AA179" s="34">
        <f>(1/(1+EXP(('S Curve Equation'!$B$11-AA134*'S Curve Equation'!$B$12)*'S Curve Equation'!$B$10))+'S Curve Equation'!$B$13)*'S Curve Equation'!$B$14</f>
        <v>0.22079331652717515</v>
      </c>
      <c r="AB179" s="34">
        <f>(1/(1+EXP(('S Curve Equation'!$B$11-AB134*'S Curve Equation'!$B$12)*'S Curve Equation'!$B$10))+'S Curve Equation'!$B$13)*'S Curve Equation'!$B$14</f>
        <v>0.2227070522173035</v>
      </c>
      <c r="AC179" s="34">
        <f>(1/(1+EXP(('S Curve Equation'!$B$11-AC134*'S Curve Equation'!$B$12)*'S Curve Equation'!$B$10))+'S Curve Equation'!$B$13)*'S Curve Equation'!$B$14</f>
        <v>0.22461531324785394</v>
      </c>
      <c r="AD179" s="34">
        <f>(1/(1+EXP(('S Curve Equation'!$B$11-AD134*'S Curve Equation'!$B$12)*'S Curve Equation'!$B$10))+'S Curve Equation'!$B$13)*'S Curve Equation'!$B$14</f>
        <v>0.22651801739806154</v>
      </c>
      <c r="AE179" s="34">
        <f>(1/(1+EXP(('S Curve Equation'!$B$11-AE134*'S Curve Equation'!$B$12)*'S Curve Equation'!$B$10))+'S Curve Equation'!$B$13)*'S Curve Equation'!$B$14</f>
        <v>0.22841508533282032</v>
      </c>
      <c r="AF179" s="34">
        <f>(1/(1+EXP(('S Curve Equation'!$B$11-AF134*'S Curve Equation'!$B$12)*'S Curve Equation'!$B$10))+'S Curve Equation'!$B$13)*'S Curve Equation'!$B$14</f>
        <v>0.23030644054875829</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16to19'!B138,'Calculations 20to24'!B138,'Calculations 25to34'!B138,'Calculations 45to54'!B138,'Calculations 55to64'!B138,'Calculations 65plus'!B138)</f>
        <v>0.17156236696466581</v>
      </c>
      <c r="C183" s="34">
        <f>C138/SUM(C138,'Calculations 16to19'!C138,'Calculations 20to24'!C138,'Calculations 25to34'!C138,'Calculations 45to54'!C138,'Calculations 55to64'!C138,'Calculations 65plus'!C138)</f>
        <v>0.17498312929260929</v>
      </c>
      <c r="D183" s="34">
        <f>D138/SUM(D138,'Calculations 16to19'!D138,'Calculations 20to24'!D138,'Calculations 25to34'!D138,'Calculations 45to54'!D138,'Calculations 55to64'!D138,'Calculations 65plus'!D138)</f>
        <v>0.17778837138441395</v>
      </c>
      <c r="E183" s="34">
        <f>E138/SUM(E138,'Calculations 16to19'!E138,'Calculations 20to24'!E138,'Calculations 25to34'!E138,'Calculations 45to54'!E138,'Calculations 55to64'!E138,'Calculations 65plus'!E138)</f>
        <v>0.18090970643852325</v>
      </c>
      <c r="F183" s="34">
        <f>F138/SUM(F138,'Calculations 16to19'!F138,'Calculations 20to24'!F138,'Calculations 25to34'!F138,'Calculations 45to54'!F138,'Calculations 55to64'!F138,'Calculations 65plus'!F138)</f>
        <v>0.1842333305917247</v>
      </c>
      <c r="G183" s="34">
        <f>G138/SUM(G138,'Calculations 16to19'!G138,'Calculations 20to24'!G138,'Calculations 25to34'!G138,'Calculations 45to54'!G138,'Calculations 55to64'!G138,'Calculations 65plus'!G138)</f>
        <v>0.18710880693105075</v>
      </c>
      <c r="H183" s="34">
        <f>H138/SUM(H138,'Calculations 16to19'!H138,'Calculations 20to24'!H138,'Calculations 25to34'!H138,'Calculations 45to54'!H138,'Calculations 55to64'!H138,'Calculations 65plus'!H138)</f>
        <v>0.19059680644645471</v>
      </c>
      <c r="I183" s="34">
        <f>I138/SUM(I138,'Calculations 16to19'!I138,'Calculations 20to24'!I138,'Calculations 25to34'!I138,'Calculations 45to54'!I138,'Calculations 55to64'!I138,'Calculations 65plus'!I138)</f>
        <v>0.19335527372704614</v>
      </c>
      <c r="J183" s="34">
        <f>J138/SUM(J138,'Calculations 16to19'!J138,'Calculations 20to24'!J138,'Calculations 25to34'!J138,'Calculations 45to54'!J138,'Calculations 55to64'!J138,'Calculations 65plus'!J138)</f>
        <v>0.19543393050701352</v>
      </c>
      <c r="K183" s="34">
        <f>K138/SUM(K138,'Calculations 16to19'!K138,'Calculations 20to24'!K138,'Calculations 25to34'!K138,'Calculations 45to54'!K138,'Calculations 55to64'!K138,'Calculations 65plus'!K138)</f>
        <v>0.19757220436109979</v>
      </c>
      <c r="L183" s="34">
        <f>L138/SUM(L138,'Calculations 16to19'!L138,'Calculations 20to24'!L138,'Calculations 25to34'!L138,'Calculations 45to54'!L138,'Calculations 55to64'!L138,'Calculations 65plus'!L138)</f>
        <v>0.20136876759598532</v>
      </c>
      <c r="M183" s="34">
        <f>M138/SUM(M138,'Calculations 16to19'!M138,'Calculations 20to24'!M138,'Calculations 25to34'!M138,'Calculations 45to54'!M138,'Calculations 55to64'!M138,'Calculations 65plus'!M138)</f>
        <v>0.20417270552326869</v>
      </c>
      <c r="N183" s="34">
        <f>N138/SUM(N138,'Calculations 16to19'!N138,'Calculations 20to24'!N138,'Calculations 25to34'!N138,'Calculations 45to54'!N138,'Calculations 55to64'!N138,'Calculations 65plus'!N138)</f>
        <v>0.2069475656671507</v>
      </c>
      <c r="O183" s="34">
        <f>O138/SUM(O138,'Calculations 16to19'!O138,'Calculations 20to24'!O138,'Calculations 25to34'!O138,'Calculations 45to54'!O138,'Calculations 55to64'!O138,'Calculations 65plus'!O138)</f>
        <v>0.20969262604822095</v>
      </c>
      <c r="P183" s="34">
        <f>P138/SUM(P138,'Calculations 16to19'!P138,'Calculations 20to24'!P138,'Calculations 25to34'!P138,'Calculations 45to54'!P138,'Calculations 55to64'!P138,'Calculations 65plus'!P138)</f>
        <v>0.21240722714651619</v>
      </c>
      <c r="Q183" s="34">
        <f>Q138/SUM(Q138,'Calculations 16to19'!Q138,'Calculations 20to24'!Q138,'Calculations 25to34'!Q138,'Calculations 45to54'!Q138,'Calculations 55to64'!Q138,'Calculations 65plus'!Q138)</f>
        <v>0.21509077053460843</v>
      </c>
      <c r="R183" s="34">
        <f>R138/SUM(R138,'Calculations 16to19'!R138,'Calculations 20to24'!R138,'Calculations 25to34'!R138,'Calculations 45to54'!R138,'Calculations 55to64'!R138,'Calculations 65plus'!R138)</f>
        <v>0.2177427173896373</v>
      </c>
      <c r="S183" s="34">
        <f>S138/SUM(S138,'Calculations 16to19'!S138,'Calculations 20to24'!S138,'Calculations 25to34'!S138,'Calculations 45to54'!S138,'Calculations 55to64'!S138,'Calculations 65plus'!S138)</f>
        <v>0.22036258689833263</v>
      </c>
      <c r="T183" s="34">
        <f>T138/SUM(T138,'Calculations 16to19'!T138,'Calculations 20to24'!T138,'Calculations 25to34'!T138,'Calculations 45to54'!T138,'Calculations 55to64'!T138,'Calculations 65plus'!T138)</f>
        <v>0.22294995456873432</v>
      </c>
      <c r="U183" s="34">
        <f>U138/SUM(U138,'Calculations 16to19'!U138,'Calculations 20to24'!U138,'Calculations 25to34'!U138,'Calculations 45to54'!U138,'Calculations 55to64'!U138,'Calculations 65plus'!U138)</f>
        <v>0.2255044504618314</v>
      </c>
      <c r="V183" s="34">
        <f>V138/SUM(V138,'Calculations 16to19'!V138,'Calculations 20to24'!V138,'Calculations 25to34'!V138,'Calculations 45to54'!V138,'Calculations 55to64'!V138,'Calculations 65plus'!V138)</f>
        <v>0.22802575735585864</v>
      </c>
      <c r="W183" s="34">
        <f>W138/SUM(W138,'Calculations 16to19'!W138,'Calculations 20to24'!W138,'Calculations 25to34'!W138,'Calculations 45to54'!W138,'Calculations 55to64'!W138,'Calculations 65plus'!W138)</f>
        <v>0.23051360885542488</v>
      </c>
      <c r="X183" s="34">
        <f>X138/SUM(X138,'Calculations 16to19'!X138,'Calculations 20to24'!X138,'Calculations 25to34'!X138,'Calculations 45to54'!X138,'Calculations 55to64'!X138,'Calculations 65plus'!X138)</f>
        <v>0.23296778745703936</v>
      </c>
      <c r="Y183" s="34">
        <f>Y138/SUM(Y138,'Calculations 16to19'!Y138,'Calculations 20to24'!Y138,'Calculations 25to34'!Y138,'Calculations 45to54'!Y138,'Calculations 55to64'!Y138,'Calculations 65plus'!Y138)</f>
        <v>0.23538812258198036</v>
      </c>
      <c r="Z183" s="34">
        <f>Z138/SUM(Z138,'Calculations 16to19'!Z138,'Calculations 20to24'!Z138,'Calculations 25to34'!Z138,'Calculations 45to54'!Z138,'Calculations 55to64'!Z138,'Calculations 65plus'!Z138)</f>
        <v>0.23777448858678762</v>
      </c>
      <c r="AA183" s="34">
        <f>AA138/SUM(AA138,'Calculations 16to19'!AA138,'Calculations 20to24'!AA138,'Calculations 25to34'!AA138,'Calculations 45to54'!AA138,'Calculations 55to64'!AA138,'Calculations 65plus'!AA138)</f>
        <v>0.24012680276099674</v>
      </c>
      <c r="AB183" s="34">
        <f>AB138/SUM(AB138,'Calculations 16to19'!AB138,'Calculations 20to24'!AB138,'Calculations 25to34'!AB138,'Calculations 45to54'!AB138,'Calculations 55to64'!AB138,'Calculations 65plus'!AB138)</f>
        <v>0.24244502332104612</v>
      </c>
      <c r="AC183" s="34">
        <f>AC138/SUM(AC138,'Calculations 16to19'!AC138,'Calculations 20to24'!AC138,'Calculations 25to34'!AC138,'Calculations 45to54'!AC138,'Calculations 55to64'!AC138,'Calculations 65plus'!AC138)</f>
        <v>0.24472914740861074</v>
      </c>
      <c r="AD183" s="34">
        <f>AD138/SUM(AD138,'Calculations 16to19'!AD138,'Calculations 20to24'!AD138,'Calculations 25to34'!AD138,'Calculations 45to54'!AD138,'Calculations 55to64'!AD138,'Calculations 65plus'!AD138)</f>
        <v>0.24697920910094293</v>
      </c>
      <c r="AE183" s="34">
        <f>AE138/SUM(AE138,'Calculations 16to19'!AE138,'Calculations 20to24'!AE138,'Calculations 25to34'!AE138,'Calculations 45to54'!AE138,'Calculations 55to64'!AE138,'Calculations 65plus'!AE138)</f>
        <v>0.24919527744013037</v>
      </c>
      <c r="AF183" s="34">
        <f>AF138/SUM(AF138,'Calculations 16to19'!AF138,'Calculations 20to24'!AF138,'Calculations 25to34'!AF138,'Calculations 45to54'!AF138,'Calculations 55to64'!AF138,'Calculations 65plus'!AF138)</f>
        <v>0.25137745448752546</v>
      </c>
    </row>
    <row r="184" spans="1:32" x14ac:dyDescent="0.2">
      <c r="A184" s="12" t="s">
        <v>94</v>
      </c>
      <c r="B184" s="34">
        <f>B139/SUM(B139,'Calculations 16to19'!B139,'Calculations 20to24'!B139,'Calculations 25to34'!B139,'Calculations 45to54'!B139,'Calculations 55to64'!B139,'Calculations 65plus'!B139)</f>
        <v>0.31372549019607848</v>
      </c>
      <c r="C184" s="34">
        <f>C139/SUM(C139,'Calculations 16to19'!C139,'Calculations 20to24'!C139,'Calculations 25to34'!C139,'Calculations 45to54'!C139,'Calculations 55to64'!C139,'Calculations 65plus'!C139)</f>
        <v>0.31923416431926865</v>
      </c>
      <c r="D184" s="34">
        <f>D139/SUM(D139,'Calculations 16to19'!D139,'Calculations 20to24'!D139,'Calculations 25to34'!D139,'Calculations 45to54'!D139,'Calculations 55to64'!D139,'Calculations 65plus'!D139)</f>
        <v>0.32374101574033071</v>
      </c>
      <c r="E184" s="34">
        <f>E139/SUM(E139,'Calculations 16to19'!E139,'Calculations 20to24'!E139,'Calculations 25to34'!E139,'Calculations 45to54'!E139,'Calculations 55to64'!E139,'Calculations 65plus'!E139)</f>
        <v>0.32869061761645507</v>
      </c>
      <c r="F184" s="34">
        <f>F139/SUM(F139,'Calculations 16to19'!F139,'Calculations 20to24'!F139,'Calculations 25to34'!F139,'Calculations 45to54'!F139,'Calculations 55to64'!F139,'Calculations 65plus'!F139)</f>
        <v>0.33387048951519754</v>
      </c>
      <c r="G184" s="34">
        <f>G139/SUM(G139,'Calculations 16to19'!G139,'Calculations 20to24'!G139,'Calculations 25to34'!G139,'Calculations 45to54'!G139,'Calculations 55to64'!G139,'Calculations 65plus'!G139)</f>
        <v>0.33832852385765971</v>
      </c>
      <c r="H184" s="34">
        <f>H139/SUM(H139,'Calculations 16to19'!H139,'Calculations 20to24'!H139,'Calculations 25to34'!H139,'Calculations 45to54'!H139,'Calculations 55to64'!H139,'Calculations 65plus'!H139)</f>
        <v>0.34366826531138578</v>
      </c>
      <c r="I184" s="34">
        <f>I139/SUM(I139,'Calculations 16to19'!I139,'Calculations 20to24'!I139,'Calculations 25to34'!I139,'Calculations 45to54'!I139,'Calculations 55to64'!I139,'Calculations 65plus'!I139)</f>
        <v>0.34768028171785015</v>
      </c>
      <c r="J184" s="34">
        <f>J139/SUM(J139,'Calculations 16to19'!J139,'Calculations 20to24'!J139,'Calculations 25to34'!J139,'Calculations 45to54'!J139,'Calculations 55to64'!J139,'Calculations 65plus'!J139)</f>
        <v>0.35047711071289878</v>
      </c>
      <c r="K184" s="34">
        <f>K139/SUM(K139,'Calculations 16to19'!K139,'Calculations 20to24'!K139,'Calculations 25to34'!K139,'Calculations 45to54'!K139,'Calculations 55to64'!K139,'Calculations 65plus'!K139)</f>
        <v>0.35326242871533381</v>
      </c>
      <c r="L184" s="34">
        <f>L139/SUM(L139,'Calculations 16to19'!L139,'Calculations 20to24'!L139,'Calculations 25to34'!L139,'Calculations 45to54'!L139,'Calculations 55to64'!L139,'Calculations 65plus'!L139)</f>
        <v>0.36001176751379299</v>
      </c>
      <c r="M184" s="34">
        <f>M139/SUM(M139,'Calculations 16to19'!M139,'Calculations 20to24'!M139,'Calculations 25to34'!M139,'Calculations 45to54'!M139,'Calculations 55to64'!M139,'Calculations 65plus'!M139)</f>
        <v>0.36438758265786314</v>
      </c>
      <c r="N184" s="34">
        <f>N139/SUM(N139,'Calculations 16to19'!N139,'Calculations 20to24'!N139,'Calculations 25to34'!N139,'Calculations 45to54'!N139,'Calculations 55to64'!N139,'Calculations 65plus'!N139)</f>
        <v>0.36872678278000398</v>
      </c>
      <c r="O184" s="34">
        <f>O139/SUM(O139,'Calculations 16to19'!O139,'Calculations 20to24'!O139,'Calculations 25to34'!O139,'Calculations 45to54'!O139,'Calculations 55to64'!O139,'Calculations 65plus'!O139)</f>
        <v>0.37302813089409487</v>
      </c>
      <c r="P184" s="34">
        <f>P139/SUM(P139,'Calculations 16to19'!P139,'Calculations 20to24'!P139,'Calculations 25to34'!P139,'Calculations 45to54'!P139,'Calculations 55to64'!P139,'Calculations 65plus'!P139)</f>
        <v>0.37729044699684433</v>
      </c>
      <c r="Q184" s="34">
        <f>Q139/SUM(Q139,'Calculations 16to19'!Q139,'Calculations 20to24'!Q139,'Calculations 25to34'!Q139,'Calculations 45to54'!Q139,'Calculations 55to64'!Q139,'Calculations 65plus'!Q139)</f>
        <v>0.38151260801434023</v>
      </c>
      <c r="R184" s="34">
        <f>R139/SUM(R139,'Calculations 16to19'!R139,'Calculations 20to24'!R139,'Calculations 25to34'!R139,'Calculations 45to54'!R139,'Calculations 55to64'!R139,'Calculations 65plus'!R139)</f>
        <v>0.38569354763614067</v>
      </c>
      <c r="S184" s="34">
        <f>S139/SUM(S139,'Calculations 16to19'!S139,'Calculations 20to24'!S139,'Calculations 25to34'!S139,'Calculations 45to54'!S139,'Calculations 55to64'!S139,'Calculations 65plus'!S139)</f>
        <v>0.38983225604268712</v>
      </c>
      <c r="T184" s="34">
        <f>T139/SUM(T139,'Calculations 16to19'!T139,'Calculations 20to24'!T139,'Calculations 25to34'!T139,'Calculations 45to54'!T139,'Calculations 55to64'!T139,'Calculations 65plus'!T139)</f>
        <v>0.39392777953192065</v>
      </c>
      <c r="U184" s="34">
        <f>U139/SUM(U139,'Calculations 16to19'!U139,'Calculations 20to24'!U139,'Calculations 25to34'!U139,'Calculations 45to54'!U139,'Calculations 55to64'!U139,'Calculations 65plus'!U139)</f>
        <v>0.3979792200509602</v>
      </c>
      <c r="V184" s="34">
        <f>V139/SUM(V139,'Calculations 16to19'!V139,'Calculations 20to24'!V139,'Calculations 25to34'!V139,'Calculations 45to54'!V139,'Calculations 55to64'!V139,'Calculations 65plus'!V139)</f>
        <v>0.40198573463872955</v>
      </c>
      <c r="W184" s="34">
        <f>W139/SUM(W139,'Calculations 16to19'!W139,'Calculations 20to24'!W139,'Calculations 25to34'!W139,'Calculations 45to54'!W139,'Calculations 55to64'!W139,'Calculations 65plus'!W139)</f>
        <v>0.4059465347853739</v>
      </c>
      <c r="X184" s="34">
        <f>X139/SUM(X139,'Calculations 16to19'!X139,'Calculations 20to24'!X139,'Calculations 25to34'!X139,'Calculations 45to54'!X139,'Calculations 55to64'!X139,'Calculations 65plus'!X139)</f>
        <v>0.40986088571425755</v>
      </c>
      <c r="Y184" s="34">
        <f>Y139/SUM(Y139,'Calculations 16to19'!Y139,'Calculations 20to24'!Y139,'Calculations 25to34'!Y139,'Calculations 45to54'!Y139,'Calculations 55to64'!Y139,'Calculations 65plus'!Y139)</f>
        <v>0.41372810559226036</v>
      </c>
      <c r="Z184" s="34">
        <f>Z139/SUM(Z139,'Calculations 16to19'!Z139,'Calculations 20to24'!Z139,'Calculations 25to34'!Z139,'Calculations 45to54'!Z139,'Calculations 55to64'!Z139,'Calculations 65plus'!Z139)</f>
        <v>0.41754756467399212</v>
      </c>
      <c r="AA184" s="34">
        <f>AA139/SUM(AA139,'Calculations 16to19'!AA139,'Calculations 20to24'!AA139,'Calculations 25to34'!AA139,'Calculations 45to54'!AA139,'Calculations 55to64'!AA139,'Calculations 65plus'!AA139)</f>
        <v>0.42131868438544057</v>
      </c>
      <c r="AB184" s="34">
        <f>AB139/SUM(AB139,'Calculations 16to19'!AB139,'Calculations 20to24'!AB139,'Calculations 25to34'!AB139,'Calculations 45to54'!AB139,'Calculations 55to64'!AB139,'Calculations 65plus'!AB139)</f>
        <v>0.42504093635243118</v>
      </c>
      <c r="AC184" s="34">
        <f>AC139/SUM(AC139,'Calculations 16to19'!AC139,'Calculations 20to24'!AC139,'Calculations 25to34'!AC139,'Calculations 45to54'!AC139,'Calculations 55to64'!AC139,'Calculations 65plus'!AC139)</f>
        <v>0.42871384137914159</v>
      </c>
      <c r="AD184" s="34">
        <f>AD139/SUM(AD139,'Calculations 16to19'!AD139,'Calculations 20to24'!AD139,'Calculations 25to34'!AD139,'Calculations 45to54'!AD139,'Calculations 55to64'!AD139,'Calculations 65plus'!AD139)</f>
        <v>0.43233696838176355</v>
      </c>
      <c r="AE184" s="34">
        <f>AE139/SUM(AE139,'Calculations 16to19'!AE139,'Calculations 20to24'!AE139,'Calculations 25to34'!AE139,'Calculations 45to54'!AE139,'Calculations 55to64'!AE139,'Calculations 65plus'!AE139)</f>
        <v>0.4359099332822331</v>
      </c>
      <c r="AF184" s="34">
        <f>AF139/SUM(AF139,'Calculations 16to19'!AF139,'Calculations 20to24'!AF139,'Calculations 25to34'!AF139,'Calculations 45to54'!AF139,'Calculations 55to64'!AF139,'Calculations 65plus'!AF139)</f>
        <v>0.43943239786678712</v>
      </c>
    </row>
    <row r="185" spans="1:32" x14ac:dyDescent="0.2">
      <c r="A185" s="12" t="s">
        <v>93</v>
      </c>
      <c r="B185" s="34">
        <f>B140/SUM(B140,'Calculations 16to19'!B140,'Calculations 20to24'!B140,'Calculations 25to34'!B140,'Calculations 45to54'!B140,'Calculations 55to64'!B140,'Calculations 65plus'!B140)</f>
        <v>0.29591836734693877</v>
      </c>
      <c r="C185" s="34">
        <f>C140/SUM(C140,'Calculations 16to19'!C140,'Calculations 20to24'!C140,'Calculations 25to34'!C140,'Calculations 45to54'!C140,'Calculations 55to64'!C140,'Calculations 65plus'!C140)</f>
        <v>0.30060211902651673</v>
      </c>
      <c r="D185" s="34">
        <f>D140/SUM(D140,'Calculations 16to19'!D140,'Calculations 20to24'!D140,'Calculations 25to34'!D140,'Calculations 45to54'!D140,'Calculations 55to64'!D140,'Calculations 65plus'!D140)</f>
        <v>0.30408640174070206</v>
      </c>
      <c r="E185" s="34">
        <f>E140/SUM(E140,'Calculations 16to19'!E140,'Calculations 20to24'!E140,'Calculations 25to34'!E140,'Calculations 45to54'!E140,'Calculations 55to64'!E140,'Calculations 65plus'!E140)</f>
        <v>0.30799194213097086</v>
      </c>
      <c r="F185" s="34">
        <f>F140/SUM(F140,'Calculations 16to19'!F140,'Calculations 20to24'!F140,'Calculations 25to34'!F140,'Calculations 45to54'!F140,'Calculations 55to64'!F140,'Calculations 65plus'!F140)</f>
        <v>0.31232047186475131</v>
      </c>
      <c r="G185" s="34">
        <f>G140/SUM(G140,'Calculations 16to19'!G140,'Calculations 20to24'!G140,'Calculations 25to34'!G140,'Calculations 45to54'!G140,'Calculations 55to64'!G140,'Calculations 65plus'!G140)</f>
        <v>0.31619401065306302</v>
      </c>
      <c r="H185" s="34">
        <f>H140/SUM(H140,'Calculations 16to19'!H140,'Calculations 20to24'!H140,'Calculations 25to34'!H140,'Calculations 45to54'!H140,'Calculations 55to64'!H140,'Calculations 65plus'!H140)</f>
        <v>0.32104240217062663</v>
      </c>
      <c r="I185" s="34">
        <f>I140/SUM(I140,'Calculations 16to19'!I140,'Calculations 20to24'!I140,'Calculations 25to34'!I140,'Calculations 45to54'!I140,'Calculations 55to64'!I140,'Calculations 65plus'!I140)</f>
        <v>0.32446392656602613</v>
      </c>
      <c r="J185" s="34">
        <f>J140/SUM(J140,'Calculations 16to19'!J140,'Calculations 20to24'!J140,'Calculations 25to34'!J140,'Calculations 45to54'!J140,'Calculations 55to64'!J140,'Calculations 65plus'!J140)</f>
        <v>0.32640090635467117</v>
      </c>
      <c r="K185" s="34">
        <f>K140/SUM(K140,'Calculations 16to19'!K140,'Calculations 20to24'!K140,'Calculations 25to34'!K140,'Calculations 45to54'!K140,'Calculations 55to64'!K140,'Calculations 65plus'!K140)</f>
        <v>0.32816559291797059</v>
      </c>
      <c r="L185" s="34">
        <f>L140/SUM(L140,'Calculations 16to19'!L140,'Calculations 20to24'!L140,'Calculations 25to34'!L140,'Calculations 45to54'!L140,'Calculations 55to64'!L140,'Calculations 65plus'!L140)</f>
        <v>0.33403770345965272</v>
      </c>
      <c r="M185" s="34">
        <f>M140/SUM(M140,'Calculations 16to19'!M140,'Calculations 20to24'!M140,'Calculations 25to34'!M140,'Calculations 45to54'!M140,'Calculations 55to64'!M140,'Calculations 65plus'!M140)</f>
        <v>0.33756949460537106</v>
      </c>
      <c r="N185" s="34">
        <f>N140/SUM(N140,'Calculations 16to19'!N140,'Calculations 20to24'!N140,'Calculations 25to34'!N140,'Calculations 45to54'!N140,'Calculations 55to64'!N140,'Calculations 65plus'!N140)</f>
        <v>0.34105643666454943</v>
      </c>
      <c r="O185" s="34">
        <f>O140/SUM(O140,'Calculations 16to19'!O140,'Calculations 20to24'!O140,'Calculations 25to34'!O140,'Calculations 45to54'!O140,'Calculations 55to64'!O140,'Calculations 65plus'!O140)</f>
        <v>0.3444978090067653</v>
      </c>
      <c r="P185" s="34">
        <f>P140/SUM(P140,'Calculations 16to19'!P140,'Calculations 20to24'!P140,'Calculations 25to34'!P140,'Calculations 45to54'!P140,'Calculations 55to64'!P140,'Calculations 65plus'!P140)</f>
        <v>0.34789295321407215</v>
      </c>
      <c r="Q185" s="34">
        <f>Q140/SUM(Q140,'Calculations 16to19'!Q140,'Calculations 20to24'!Q140,'Calculations 25to34'!Q140,'Calculations 45to54'!Q140,'Calculations 55to64'!Q140,'Calculations 65plus'!Q140)</f>
        <v>0.35124127205616562</v>
      </c>
      <c r="R185" s="34">
        <f>R140/SUM(R140,'Calculations 16to19'!R140,'Calculations 20to24'!R140,'Calculations 25to34'!R140,'Calculations 45to54'!R140,'Calculations 55to64'!R140,'Calculations 65plus'!R140)</f>
        <v>0.35454222836449961</v>
      </c>
      <c r="S185" s="34">
        <f>S140/SUM(S140,'Calculations 16to19'!S140,'Calculations 20to24'!S140,'Calculations 25to34'!S140,'Calculations 45to54'!S140,'Calculations 55to64'!S140,'Calculations 65plus'!S140)</f>
        <v>0.35779534381386829</v>
      </c>
      <c r="T185" s="34">
        <f>T140/SUM(T140,'Calculations 16to19'!T140,'Calculations 20to24'!T140,'Calculations 25to34'!T140,'Calculations 45to54'!T140,'Calculations 55to64'!T140,'Calculations 65plus'!T140)</f>
        <v>0.36100019761992647</v>
      </c>
      <c r="U185" s="34">
        <f>U140/SUM(U140,'Calculations 16to19'!U140,'Calculations 20to24'!U140,'Calculations 25to34'!U140,'Calculations 45to54'!U140,'Calculations 55to64'!U140,'Calculations 65plus'!U140)</f>
        <v>0.36415642516093327</v>
      </c>
      <c r="V185" s="34">
        <f>V140/SUM(V140,'Calculations 16to19'!V140,'Calculations 20to24'!V140,'Calculations 25to34'!V140,'Calculations 45to54'!V140,'Calculations 55to64'!V140,'Calculations 65plus'!V140)</f>
        <v>0.36726371653187317</v>
      </c>
      <c r="W185" s="34">
        <f>W140/SUM(W140,'Calculations 16to19'!W140,'Calculations 20to24'!W140,'Calculations 25to34'!W140,'Calculations 45to54'!W140,'Calculations 55to64'!W140,'Calculations 65plus'!W140)</f>
        <v>0.37032181503889255</v>
      </c>
      <c r="X185" s="34">
        <f>X140/SUM(X140,'Calculations 16to19'!X140,'Calculations 20to24'!X140,'Calculations 25to34'!X140,'Calculations 45to54'!X140,'Calculations 55to64'!X140,'Calculations 65plus'!X140)</f>
        <v>0.3733305156417614</v>
      </c>
      <c r="Y185" s="34">
        <f>Y140/SUM(Y140,'Calculations 16to19'!Y140,'Calculations 20to24'!Y140,'Calculations 25to34'!Y140,'Calculations 45to54'!Y140,'Calculations 55to64'!Y140,'Calculations 65plus'!Y140)</f>
        <v>0.37628966335182734</v>
      </c>
      <c r="Z185" s="34">
        <f>Z140/SUM(Z140,'Calculations 16to19'!Z140,'Calculations 20to24'!Z140,'Calculations 25to34'!Z140,'Calculations 45to54'!Z140,'Calculations 55to64'!Z140,'Calculations 65plus'!Z140)</f>
        <v>0.37919915159264711</v>
      </c>
      <c r="AA185" s="34">
        <f>AA140/SUM(AA140,'Calculations 16to19'!AA140,'Calculations 20to24'!AA140,'Calculations 25to34'!AA140,'Calculations 45to54'!AA140,'Calculations 55to64'!AA140,'Calculations 65plus'!AA140)</f>
        <v>0.38205892053020074</v>
      </c>
      <c r="AB185" s="34">
        <f>AB140/SUM(AB140,'Calculations 16to19'!AB140,'Calculations 20to24'!AB140,'Calculations 25to34'!AB140,'Calculations 45to54'!AB140,'Calculations 55to64'!AB140,'Calculations 65plus'!AB140)</f>
        <v>0.3848689553792824</v>
      </c>
      <c r="AC185" s="34">
        <f>AC140/SUM(AC140,'Calculations 16to19'!AC140,'Calculations 20to24'!AC140,'Calculations 25to34'!AC140,'Calculations 45to54'!AC140,'Calculations 55to64'!AC140,'Calculations 65plus'!AC140)</f>
        <v>0.38762928469234598</v>
      </c>
      <c r="AD185" s="34">
        <f>AD140/SUM(AD140,'Calculations 16to19'!AD140,'Calculations 20to24'!AD140,'Calculations 25to34'!AD140,'Calculations 45to54'!AD140,'Calculations 55to64'!AD140,'Calculations 65plus'!AD140)</f>
        <v>0.39033997863677067</v>
      </c>
      <c r="AE185" s="34">
        <f>AE140/SUM(AE140,'Calculations 16to19'!AE140,'Calculations 20to24'!AE140,'Calculations 25to34'!AE140,'Calculations 45to54'!AE140,'Calculations 55to64'!AE140,'Calculations 65plus'!AE140)</f>
        <v>0.39300114726616719</v>
      </c>
      <c r="AF185" s="34">
        <f>AF140/SUM(AF140,'Calculations 16to19'!AF140,'Calculations 20to24'!AF140,'Calculations 25to34'!AF140,'Calculations 45to54'!AF140,'Calculations 55to64'!AF140,'Calculations 65plus'!AF140)</f>
        <v>0.395612938791021</v>
      </c>
    </row>
    <row r="186" spans="1:32" x14ac:dyDescent="0.2">
      <c r="A186" s="12" t="s">
        <v>28</v>
      </c>
      <c r="B186" s="34">
        <f>B141/SUM(B141,'Calculations 16to19'!B141,'Calculations 20to24'!B141,'Calculations 25to34'!B141,'Calculations 45to54'!B141,'Calculations 55to64'!B141,'Calculations 65plus'!B141)</f>
        <v>0.23170731707317074</v>
      </c>
      <c r="C186" s="34">
        <f>C141/SUM(C141,'Calculations 16to19'!C141,'Calculations 20to24'!C141,'Calculations 25to34'!C141,'Calculations 45to54'!C141,'Calculations 55to64'!C141,'Calculations 65plus'!C141)</f>
        <v>0.23597445051742208</v>
      </c>
      <c r="D186" s="34">
        <f>D141/SUM(D141,'Calculations 16to19'!D141,'Calculations 20to24'!D141,'Calculations 25to34'!D141,'Calculations 45to54'!D141,'Calculations 55to64'!D141,'Calculations 65plus'!D141)</f>
        <v>0.23993237443341986</v>
      </c>
      <c r="E186" s="34">
        <f>E141/SUM(E141,'Calculations 16to19'!E141,'Calculations 20to24'!E141,'Calculations 25to34'!E141,'Calculations 45to54'!E141,'Calculations 55to64'!E141,'Calculations 65plus'!E141)</f>
        <v>0.24426843378633661</v>
      </c>
      <c r="F186" s="34">
        <f>F141/SUM(F141,'Calculations 16to19'!F141,'Calculations 20to24'!F141,'Calculations 25to34'!F141,'Calculations 45to54'!F141,'Calculations 55to64'!F141,'Calculations 65plus'!F141)</f>
        <v>0.2486334027510958</v>
      </c>
      <c r="G186" s="34">
        <f>G141/SUM(G141,'Calculations 16to19'!G141,'Calculations 20to24'!G141,'Calculations 25to34'!G141,'Calculations 45to54'!G141,'Calculations 55to64'!G141,'Calculations 65plus'!G141)</f>
        <v>0.25235458299623309</v>
      </c>
      <c r="H186" s="34">
        <f>H141/SUM(H141,'Calculations 16to19'!H141,'Calculations 20to24'!H141,'Calculations 25to34'!H141,'Calculations 45to54'!H141,'Calculations 55to64'!H141,'Calculations 65plus'!H141)</f>
        <v>0.25661505010863334</v>
      </c>
      <c r="I186" s="34">
        <f>I141/SUM(I141,'Calculations 16to19'!I141,'Calculations 20to24'!I141,'Calculations 25to34'!I141,'Calculations 45to54'!I141,'Calculations 55to64'!I141,'Calculations 65plus'!I141)</f>
        <v>0.25994568794541439</v>
      </c>
      <c r="J186" s="34">
        <f>J141/SUM(J141,'Calculations 16to19'!J141,'Calculations 20to24'!J141,'Calculations 25to34'!J141,'Calculations 45to54'!J141,'Calculations 55to64'!J141,'Calculations 65plus'!J141)</f>
        <v>0.26278245981984544</v>
      </c>
      <c r="K186" s="34">
        <f>K141/SUM(K141,'Calculations 16to19'!K141,'Calculations 20to24'!K141,'Calculations 25to34'!K141,'Calculations 45to54'!K141,'Calculations 55to64'!K141,'Calculations 65plus'!K141)</f>
        <v>0.26609491329862583</v>
      </c>
      <c r="L186" s="34">
        <f>L141/SUM(L141,'Calculations 16to19'!L141,'Calculations 20to24'!L141,'Calculations 25to34'!L141,'Calculations 45to54'!L141,'Calculations 55to64'!L141,'Calculations 65plus'!L141)</f>
        <v>0.27082272833389737</v>
      </c>
      <c r="M186" s="34">
        <f>M141/SUM(M141,'Calculations 16to19'!M141,'Calculations 20to24'!M141,'Calculations 25to34'!M141,'Calculations 45to54'!M141,'Calculations 55to64'!M141,'Calculations 65plus'!M141)</f>
        <v>0.27451846785034761</v>
      </c>
      <c r="N186" s="34">
        <f>N141/SUM(N141,'Calculations 16to19'!N141,'Calculations 20to24'!N141,'Calculations 25to34'!N141,'Calculations 45to54'!N141,'Calculations 55to64'!N141,'Calculations 65plus'!N141)</f>
        <v>0.2781807637455358</v>
      </c>
      <c r="O186" s="34">
        <f>O141/SUM(O141,'Calculations 16to19'!O141,'Calculations 20to24'!O141,'Calculations 25to34'!O141,'Calculations 45to54'!O141,'Calculations 55to64'!O141,'Calculations 65plus'!O141)</f>
        <v>0.28180821682345275</v>
      </c>
      <c r="P186" s="34">
        <f>P141/SUM(P141,'Calculations 16to19'!P141,'Calculations 20to24'!P141,'Calculations 25to34'!P141,'Calculations 45to54'!P141,'Calculations 55to64'!P141,'Calculations 65plus'!P141)</f>
        <v>0.28539950085181842</v>
      </c>
      <c r="Q186" s="34">
        <f>Q141/SUM(Q141,'Calculations 16to19'!Q141,'Calculations 20to24'!Q141,'Calculations 25to34'!Q141,'Calculations 45to54'!Q141,'Calculations 55to64'!Q141,'Calculations 65plus'!Q141)</f>
        <v>0.28895336300733798</v>
      </c>
      <c r="R186" s="34">
        <f>R141/SUM(R141,'Calculations 16to19'!R141,'Calculations 20to24'!R141,'Calculations 25to34'!R141,'Calculations 45to54'!R141,'Calculations 55to64'!R141,'Calculations 65plus'!R141)</f>
        <v>0.29246862408437724</v>
      </c>
      <c r="S186" s="34">
        <f>S141/SUM(S141,'Calculations 16to19'!S141,'Calculations 20to24'!S141,'Calculations 25to34'!S141,'Calculations 45to54'!S141,'Calculations 55to64'!S141,'Calculations 65plus'!S141)</f>
        <v>0.29594417847713422</v>
      </c>
      <c r="T186" s="34">
        <f>T141/SUM(T141,'Calculations 16to19'!T141,'Calculations 20to24'!T141,'Calculations 25to34'!T141,'Calculations 45to54'!T141,'Calculations 55to64'!T141,'Calculations 65plus'!T141)</f>
        <v>0.29937899394610418</v>
      </c>
      <c r="U186" s="34">
        <f>U141/SUM(U141,'Calculations 16to19'!U141,'Calculations 20to24'!U141,'Calculations 25to34'!U141,'Calculations 45to54'!U141,'Calculations 55to64'!U141,'Calculations 65plus'!U141)</f>
        <v>0.30277211118014563</v>
      </c>
      <c r="V186" s="34">
        <f>V141/SUM(V141,'Calculations 16to19'!V141,'Calculations 20to24'!V141,'Calculations 25to34'!V141,'Calculations 45to54'!V141,'Calculations 55to64'!V141,'Calculations 65plus'!V141)</f>
        <v>0.30612264316593746</v>
      </c>
      <c r="W186" s="34">
        <f>W141/SUM(W141,'Calculations 16to19'!W141,'Calculations 20to24'!W141,'Calculations 25to34'!W141,'Calculations 45to54'!W141,'Calculations 55to64'!W141,'Calculations 65plus'!W141)</f>
        <v>0.30942977437694569</v>
      </c>
      <c r="X186" s="34">
        <f>X141/SUM(X141,'Calculations 16to19'!X141,'Calculations 20to24'!X141,'Calculations 25to34'!X141,'Calculations 45to54'!X141,'Calculations 55to64'!X141,'Calculations 65plus'!X141)</f>
        <v>0.31269275979425504</v>
      </c>
      <c r="Y186" s="34">
        <f>Y141/SUM(Y141,'Calculations 16to19'!Y141,'Calculations 20to24'!Y141,'Calculations 25to34'!Y141,'Calculations 45to54'!Y141,'Calculations 55to64'!Y141,'Calculations 65plus'!Y141)</f>
        <v>0.31591092377176344</v>
      </c>
      <c r="Z186" s="34">
        <f>Z141/SUM(Z141,'Calculations 16to19'!Z141,'Calculations 20to24'!Z141,'Calculations 25to34'!Z141,'Calculations 45to54'!Z141,'Calculations 55to64'!Z141,'Calculations 65plus'!Z141)</f>
        <v>0.31908365875829242</v>
      </c>
      <c r="AA186" s="34">
        <f>AA141/SUM(AA141,'Calculations 16to19'!AA141,'Calculations 20to24'!AA141,'Calculations 25to34'!AA141,'Calculations 45to54'!AA141,'Calculations 55to64'!AA141,'Calculations 65plus'!AA141)</f>
        <v>0.32221042388912924</v>
      </c>
      <c r="AB186" s="34">
        <f>AB141/SUM(AB141,'Calculations 16to19'!AB141,'Calculations 20to24'!AB141,'Calculations 25to34'!AB141,'Calculations 45to54'!AB141,'Calculations 55to64'!AB141,'Calculations 65plus'!AB141)</f>
        <v>0.32529074345940234</v>
      </c>
      <c r="AC186" s="34">
        <f>AC141/SUM(AC141,'Calculations 16to19'!AC141,'Calculations 20to24'!AC141,'Calculations 25to34'!AC141,'Calculations 45to54'!AC141,'Calculations 55to64'!AC141,'Calculations 65plus'!AC141)</f>
        <v>0.32832420529151213</v>
      </c>
      <c r="AD186" s="34">
        <f>AD141/SUM(AD141,'Calculations 16to19'!AD141,'Calculations 20to24'!AD141,'Calculations 25to34'!AD141,'Calculations 45to54'!AD141,'Calculations 55to64'!AD141,'Calculations 65plus'!AD141)</f>
        <v>0.33131045900859429</v>
      </c>
      <c r="AE186" s="34">
        <f>AE141/SUM(AE141,'Calculations 16to19'!AE141,'Calculations 20to24'!AE141,'Calculations 25to34'!AE141,'Calculations 45to54'!AE141,'Calculations 55to64'!AE141,'Calculations 65plus'!AE141)</f>
        <v>0.33424921422568227</v>
      </c>
      <c r="AF186" s="34">
        <f>AF141/SUM(AF141,'Calculations 16to19'!AF141,'Calculations 20to24'!AF141,'Calculations 25to34'!AF141,'Calculations 45to54'!AF141,'Calculations 55to64'!AF141,'Calculations 65plus'!AF141)</f>
        <v>0.33714023866988713</v>
      </c>
    </row>
    <row r="187" spans="1:32" x14ac:dyDescent="0.2">
      <c r="A187" s="12" t="s">
        <v>29</v>
      </c>
      <c r="B187" s="34">
        <f>B142/SUM(B142,'Calculations 16to19'!B142,'Calculations 20to24'!B142,'Calculations 25to34'!B142,'Calculations 45to54'!B142,'Calculations 55to64'!B142,'Calculations 65plus'!B142)</f>
        <v>0.31100478468899528</v>
      </c>
      <c r="C187" s="34">
        <f>C142/SUM(C142,'Calculations 16to19'!C142,'Calculations 20to24'!C142,'Calculations 25to34'!C142,'Calculations 45to54'!C142,'Calculations 55to64'!C142,'Calculations 65plus'!C142)</f>
        <v>0.31614700097096193</v>
      </c>
      <c r="D187" s="34">
        <f>D142/SUM(D142,'Calculations 16to19'!D142,'Calculations 20to24'!D142,'Calculations 25to34'!D142,'Calculations 45to54'!D142,'Calculations 55to64'!D142,'Calculations 65plus'!D142)</f>
        <v>0.32018185924246695</v>
      </c>
      <c r="E187" s="34">
        <f>E142/SUM(E142,'Calculations 16to19'!E142,'Calculations 20to24'!E142,'Calculations 25to34'!E142,'Calculations 45to54'!E142,'Calculations 55to64'!E142,'Calculations 65plus'!E142)</f>
        <v>0.32463905306335938</v>
      </c>
      <c r="F187" s="34">
        <f>F142/SUM(F142,'Calculations 16to19'!F142,'Calculations 20to24'!F142,'Calculations 25to34'!F142,'Calculations 45to54'!F142,'Calculations 55to64'!F142,'Calculations 65plus'!F142)</f>
        <v>0.32948103073179913</v>
      </c>
      <c r="G187" s="34">
        <f>G142/SUM(G142,'Calculations 16to19'!G142,'Calculations 20to24'!G142,'Calculations 25to34'!G142,'Calculations 45to54'!G142,'Calculations 55to64'!G142,'Calculations 65plus'!G142)</f>
        <v>0.33394976075497707</v>
      </c>
      <c r="H187" s="34">
        <f>H142/SUM(H142,'Calculations 16to19'!H142,'Calculations 20to24'!H142,'Calculations 25to34'!H142,'Calculations 45to54'!H142,'Calculations 55to64'!H142,'Calculations 65plus'!H142)</f>
        <v>0.33930685127142091</v>
      </c>
      <c r="I187" s="34">
        <f>I142/SUM(I142,'Calculations 16to19'!I142,'Calculations 20to24'!I142,'Calculations 25to34'!I142,'Calculations 45to54'!I142,'Calculations 55to64'!I142,'Calculations 65plus'!I142)</f>
        <v>0.34314146540709312</v>
      </c>
      <c r="J187" s="34">
        <f>J142/SUM(J142,'Calculations 16to19'!J142,'Calculations 20to24'!J142,'Calculations 25to34'!J142,'Calculations 45to54'!J142,'Calculations 55to64'!J142,'Calculations 65plus'!J142)</f>
        <v>0.34558623540310818</v>
      </c>
      <c r="K187" s="34">
        <f>K142/SUM(K142,'Calculations 16to19'!K142,'Calculations 20to24'!K142,'Calculations 25to34'!K142,'Calculations 45to54'!K142,'Calculations 55to64'!K142,'Calculations 65plus'!K142)</f>
        <v>0.34802042215715989</v>
      </c>
      <c r="L187" s="34">
        <f>L142/SUM(L142,'Calculations 16to19'!L142,'Calculations 20to24'!L142,'Calculations 25to34'!L142,'Calculations 45to54'!L142,'Calculations 55to64'!L142,'Calculations 65plus'!L142)</f>
        <v>0.35440176787916089</v>
      </c>
      <c r="M187" s="34">
        <f>M142/SUM(M142,'Calculations 16to19'!M142,'Calculations 20to24'!M142,'Calculations 25to34'!M142,'Calculations 45to54'!M142,'Calculations 55to64'!M142,'Calculations 65plus'!M142)</f>
        <v>0.35848173509173992</v>
      </c>
      <c r="N187" s="34">
        <f>N142/SUM(N142,'Calculations 16to19'!N142,'Calculations 20to24'!N142,'Calculations 25to34'!N142,'Calculations 45to54'!N142,'Calculations 55to64'!N142,'Calculations 65plus'!N142)</f>
        <v>0.36251968123722766</v>
      </c>
      <c r="O187" s="34">
        <f>O142/SUM(O142,'Calculations 16to19'!O142,'Calculations 20to24'!O142,'Calculations 25to34'!O142,'Calculations 45to54'!O142,'Calculations 55to64'!O142,'Calculations 65plus'!O142)</f>
        <v>0.36651456474815625</v>
      </c>
      <c r="P187" s="34">
        <f>P142/SUM(P142,'Calculations 16to19'!P142,'Calculations 20to24'!P142,'Calculations 25to34'!P142,'Calculations 45to54'!P142,'Calculations 55to64'!P142,'Calculations 65plus'!P142)</f>
        <v>0.37046540422931612</v>
      </c>
      <c r="Q187" s="34">
        <f>Q142/SUM(Q142,'Calculations 16to19'!Q142,'Calculations 20to24'!Q142,'Calculations 25to34'!Q142,'Calculations 45to54'!Q142,'Calculations 55to64'!Q142,'Calculations 65plus'!Q142)</f>
        <v>0.37437127808039772</v>
      </c>
      <c r="R187" s="34">
        <f>R142/SUM(R142,'Calculations 16to19'!R142,'Calculations 20to24'!R142,'Calculations 25to34'!R142,'Calculations 45to54'!R142,'Calculations 55to64'!R142,'Calculations 65plus'!R142)</f>
        <v>0.3782313240090997</v>
      </c>
      <c r="S187" s="34">
        <f>S142/SUM(S142,'Calculations 16to19'!S142,'Calculations 20to24'!S142,'Calculations 25to34'!S142,'Calculations 45to54'!S142,'Calculations 55to64'!S142,'Calculations 65plus'!S142)</f>
        <v>0.38204473844092984</v>
      </c>
      <c r="T187" s="34">
        <f>T142/SUM(T142,'Calculations 16to19'!T142,'Calculations 20to24'!T142,'Calculations 25to34'!T142,'Calculations 45to54'!T142,'Calculations 55to64'!T142,'Calculations 65plus'!T142)</f>
        <v>0.38581077583201984</v>
      </c>
      <c r="U187" s="34">
        <f>U142/SUM(U142,'Calculations 16to19'!U142,'Calculations 20to24'!U142,'Calculations 25to34'!U142,'Calculations 45to54'!U142,'Calculations 55to64'!U142,'Calculations 65plus'!U142)</f>
        <v>0.38952874789124958</v>
      </c>
      <c r="V187" s="34">
        <f>V142/SUM(V142,'Calculations 16to19'!V142,'Calculations 20to24'!V142,'Calculations 25to34'!V142,'Calculations 45to54'!V142,'Calculations 55to64'!V142,'Calculations 65plus'!V142)</f>
        <v>0.39319802271799925</v>
      </c>
      <c r="W187" s="34">
        <f>W142/SUM(W142,'Calculations 16to19'!W142,'Calculations 20to24'!W142,'Calculations 25to34'!W142,'Calculations 45to54'!W142,'Calculations 55to64'!W142,'Calculations 65plus'!W142)</f>
        <v>0.39681802386179021</v>
      </c>
      <c r="X187" s="34">
        <f>X142/SUM(X142,'Calculations 16to19'!X142,'Calculations 20to24'!X142,'Calculations 25to34'!X142,'Calculations 45to54'!X142,'Calculations 55to64'!X142,'Calculations 65plus'!X142)</f>
        <v>0.40038822931002122</v>
      </c>
      <c r="Y187" s="34">
        <f>Y142/SUM(Y142,'Calculations 16to19'!Y142,'Calculations 20to24'!Y142,'Calculations 25to34'!Y142,'Calculations 45to54'!Y142,'Calculations 55to64'!Y142,'Calculations 65plus'!Y142)</f>
        <v>0.40390817040991267</v>
      </c>
      <c r="Z187" s="34">
        <f>Z142/SUM(Z142,'Calculations 16to19'!Z142,'Calculations 20to24'!Z142,'Calculations 25to34'!Z142,'Calculations 45to54'!Z142,'Calculations 55to64'!Z142,'Calculations 65plus'!Z142)</f>
        <v>0.40737743073066651</v>
      </c>
      <c r="AA187" s="34">
        <f>AA142/SUM(AA142,'Calculations 16to19'!AA142,'Calculations 20to24'!AA142,'Calculations 25to34'!AA142,'Calculations 45to54'!AA142,'Calculations 55to64'!AA142,'Calculations 65plus'!AA142)</f>
        <v>0.41079564487172426</v>
      </c>
      <c r="AB187" s="34">
        <f>AB142/SUM(AB142,'Calculations 16to19'!AB142,'Calculations 20to24'!AB142,'Calculations 25to34'!AB142,'Calculations 45to54'!AB142,'Calculations 55to64'!AB142,'Calculations 65plus'!AB142)</f>
        <v>0.41416249722285592</v>
      </c>
      <c r="AC187" s="34">
        <f>AC142/SUM(AC142,'Calculations 16to19'!AC142,'Calculations 20to24'!AC142,'Calculations 25to34'!AC142,'Calculations 45to54'!AC142,'Calculations 55to64'!AC142,'Calculations 65plus'!AC142)</f>
        <v>0.41747772068164951</v>
      </c>
      <c r="AD187" s="34">
        <f>AD142/SUM(AD142,'Calculations 16to19'!AD142,'Calculations 20to24'!AD142,'Calculations 25to34'!AD142,'Calculations 45to54'!AD142,'Calculations 55to64'!AD142,'Calculations 65plus'!AD142)</f>
        <v>0.42074109533380988</v>
      </c>
      <c r="AE187" s="34">
        <f>AE142/SUM(AE142,'Calculations 16to19'!AE142,'Calculations 20to24'!AE142,'Calculations 25to34'!AE142,'Calculations 45to54'!AE142,'Calculations 55to64'!AE142,'Calculations 65plus'!AE142)</f>
        <v>0.42395244710147556</v>
      </c>
      <c r="AF187" s="34">
        <f>AF142/SUM(AF142,'Calculations 16to19'!AF142,'Calculations 20to24'!AF142,'Calculations 25to34'!AF142,'Calculations 45to54'!AF142,'Calculations 55to64'!AF142,'Calculations 65plus'!AF142)</f>
        <v>0.42711164636457655</v>
      </c>
    </row>
    <row r="188" spans="1:32" x14ac:dyDescent="0.2">
      <c r="A188" s="12" t="s">
        <v>30</v>
      </c>
      <c r="B188" s="34">
        <f>B143/SUM(B143,'Calculations 16to19'!B143,'Calculations 20to24'!B143,'Calculations 25to34'!B143,'Calculations 45to54'!B143,'Calculations 55to64'!B143,'Calculations 65plus'!B143)</f>
        <v>0.22648261758691204</v>
      </c>
      <c r="C188" s="34">
        <f>C143/SUM(C143,'Calculations 16to19'!C143,'Calculations 20to24'!C143,'Calculations 25to34'!C143,'Calculations 45to54'!C143,'Calculations 55to64'!C143,'Calculations 65plus'!C143)</f>
        <v>0.23103072148887191</v>
      </c>
      <c r="D188" s="34">
        <f>D143/SUM(D143,'Calculations 16to19'!D143,'Calculations 20to24'!D143,'Calculations 25to34'!D143,'Calculations 45to54'!D143,'Calculations 55to64'!D143,'Calculations 65plus'!D143)</f>
        <v>0.23471649744216039</v>
      </c>
      <c r="E188" s="34">
        <f>E143/SUM(E143,'Calculations 16to19'!E143,'Calculations 20to24'!E143,'Calculations 25to34'!E143,'Calculations 45to54'!E143,'Calculations 55to64'!E143,'Calculations 65plus'!E143)</f>
        <v>0.23884586939678737</v>
      </c>
      <c r="F188" s="34">
        <f>F143/SUM(F143,'Calculations 16to19'!F143,'Calculations 20to24'!F143,'Calculations 25to34'!F143,'Calculations 45to54'!F143,'Calculations 55to64'!F143,'Calculations 65plus'!F143)</f>
        <v>0.24335916163410445</v>
      </c>
      <c r="G188" s="34">
        <f>G143/SUM(G143,'Calculations 16to19'!G143,'Calculations 20to24'!G143,'Calculations 25to34'!G143,'Calculations 45to54'!G143,'Calculations 55to64'!G143,'Calculations 65plus'!G143)</f>
        <v>0.24758902736019792</v>
      </c>
      <c r="H188" s="34">
        <f>H143/SUM(H143,'Calculations 16to19'!H143,'Calculations 20to24'!H143,'Calculations 25to34'!H143,'Calculations 45to54'!H143,'Calculations 55to64'!H143,'Calculations 65plus'!H143)</f>
        <v>0.25265304022661378</v>
      </c>
      <c r="I188" s="34">
        <f>I143/SUM(I143,'Calculations 16to19'!I143,'Calculations 20to24'!I143,'Calculations 25to34'!I143,'Calculations 45to54'!I143,'Calculations 55to64'!I143,'Calculations 65plus'!I143)</f>
        <v>0.25652130117434352</v>
      </c>
      <c r="J188" s="34">
        <f>J143/SUM(J143,'Calculations 16to19'!J143,'Calculations 20to24'!J143,'Calculations 25to34'!J143,'Calculations 45to54'!J143,'Calculations 55to64'!J143,'Calculations 65plus'!J143)</f>
        <v>0.25926309707319395</v>
      </c>
      <c r="K188" s="34">
        <f>K143/SUM(K143,'Calculations 16to19'!K143,'Calculations 20to24'!K143,'Calculations 25to34'!K143,'Calculations 45to54'!K143,'Calculations 55to64'!K143,'Calculations 65plus'!K143)</f>
        <v>0.26203689081531378</v>
      </c>
      <c r="L188" s="34">
        <f>L143/SUM(L143,'Calculations 16to19'!L143,'Calculations 20to24'!L143,'Calculations 25to34'!L143,'Calculations 45to54'!L143,'Calculations 55to64'!L143,'Calculations 65plus'!L143)</f>
        <v>0.26757609823541473</v>
      </c>
      <c r="M188" s="34">
        <f>M143/SUM(M143,'Calculations 16to19'!M143,'Calculations 20to24'!M143,'Calculations 25to34'!M143,'Calculations 45to54'!M143,'Calculations 55to64'!M143,'Calculations 65plus'!M143)</f>
        <v>0.27155994384506538</v>
      </c>
      <c r="N188" s="34">
        <f>N143/SUM(N143,'Calculations 16to19'!N143,'Calculations 20to24'!N143,'Calculations 25to34'!N143,'Calculations 45to54'!N143,'Calculations 55to64'!N143,'Calculations 65plus'!N143)</f>
        <v>0.275520537258585</v>
      </c>
      <c r="O188" s="34">
        <f>O143/SUM(O143,'Calculations 16to19'!O143,'Calculations 20to24'!O143,'Calculations 25to34'!O143,'Calculations 45to54'!O143,'Calculations 55to64'!O143,'Calculations 65plus'!O143)</f>
        <v>0.27945631472228372</v>
      </c>
      <c r="P188" s="34">
        <f>P143/SUM(P143,'Calculations 16to19'!P143,'Calculations 20to24'!P143,'Calculations 25to34'!P143,'Calculations 45to54'!P143,'Calculations 55to64'!P143,'Calculations 65plus'!P143)</f>
        <v>0.28336576422770338</v>
      </c>
      <c r="Q188" s="34">
        <f>Q143/SUM(Q143,'Calculations 16to19'!Q143,'Calculations 20to24'!Q143,'Calculations 25to34'!Q143,'Calculations 45to54'!Q143,'Calculations 55to64'!Q143,'Calculations 65plus'!Q143)</f>
        <v>0.28724742678578141</v>
      </c>
      <c r="R188" s="34">
        <f>R143/SUM(R143,'Calculations 16to19'!R143,'Calculations 20to24'!R143,'Calculations 25to34'!R143,'Calculations 45to54'!R143,'Calculations 55to64'!R143,'Calculations 65plus'!R143)</f>
        <v>0.29109989753507964</v>
      </c>
      <c r="S188" s="34">
        <f>S143/SUM(S143,'Calculations 16to19'!S143,'Calculations 20to24'!S143,'Calculations 25to34'!S143,'Calculations 45to54'!S143,'Calculations 55to64'!S143,'Calculations 65plus'!S143)</f>
        <v>0.29492182668631706</v>
      </c>
      <c r="T188" s="34">
        <f>T143/SUM(T143,'Calculations 16to19'!T143,'Calculations 20to24'!T143,'Calculations 25to34'!T143,'Calculations 45to54'!T143,'Calculations 55to64'!T143,'Calculations 65plus'!T143)</f>
        <v>0.29871192030609717</v>
      </c>
      <c r="U188" s="34">
        <f>U143/SUM(U143,'Calculations 16to19'!U143,'Calculations 20to24'!U143,'Calculations 25to34'!U143,'Calculations 45to54'!U143,'Calculations 55to64'!U143,'Calculations 65plus'!U143)</f>
        <v>0.30246894094324522</v>
      </c>
      <c r="V188" s="34">
        <f>V143/SUM(V143,'Calculations 16to19'!V143,'Calculations 20to24'!V143,'Calculations 25to34'!V143,'Calculations 45to54'!V143,'Calculations 55to64'!V143,'Calculations 65plus'!V143)</f>
        <v>0.30619170810171842</v>
      </c>
      <c r="W188" s="34">
        <f>W143/SUM(W143,'Calculations 16to19'!W143,'Calculations 20to24'!W143,'Calculations 25to34'!W143,'Calculations 45to54'!W143,'Calculations 55to64'!W143,'Calculations 65plus'!W143)</f>
        <v>0.30987909856451801</v>
      </c>
      <c r="X188" s="34">
        <f>X143/SUM(X143,'Calculations 16to19'!X143,'Calculations 20to24'!X143,'Calculations 25to34'!X143,'Calculations 45to54'!X143,'Calculations 55to64'!X143,'Calculations 65plus'!X143)</f>
        <v>0.31353004657345374</v>
      </c>
      <c r="Y188" s="34">
        <f>Y143/SUM(Y143,'Calculations 16to19'!Y143,'Calculations 20to24'!Y143,'Calculations 25to34'!Y143,'Calculations 45to54'!Y143,'Calculations 55to64'!Y143,'Calculations 65plus'!Y143)</f>
        <v>0.31714354386999727</v>
      </c>
      <c r="Z188" s="34">
        <f>Z143/SUM(Z143,'Calculations 16to19'!Z143,'Calculations 20to24'!Z143,'Calculations 25to34'!Z143,'Calculations 45to54'!Z143,'Calculations 55to64'!Z143,'Calculations 65plus'!Z143)</f>
        <v>0.32071863960278918</v>
      </c>
      <c r="AA188" s="34">
        <f>AA143/SUM(AA143,'Calculations 16to19'!AA143,'Calculations 20to24'!AA143,'Calculations 25to34'!AA143,'Calculations 45to54'!AA143,'Calculations 55to64'!AA143,'Calculations 65plus'!AA143)</f>
        <v>0.3242544401076547</v>
      </c>
      <c r="AB188" s="34">
        <f>AB143/SUM(AB143,'Calculations 16to19'!AB143,'Calculations 20to24'!AB143,'Calculations 25to34'!AB143,'Calculations 45to54'!AB143,'Calculations 55to64'!AB143,'Calculations 65plus'!AB143)</f>
        <v>0.32775010856621817</v>
      </c>
      <c r="AC188" s="34">
        <f>AC143/SUM(AC143,'Calculations 16to19'!AC143,'Calculations 20to24'!AC143,'Calculations 25to34'!AC143,'Calculations 45to54'!AC143,'Calculations 55to64'!AC143,'Calculations 65plus'!AC143)</f>
        <v>0.33120486454940179</v>
      </c>
      <c r="AD188" s="34">
        <f>AD143/SUM(AD143,'Calculations 16to19'!AD143,'Calculations 20to24'!AD143,'Calculations 25to34'!AD143,'Calculations 45to54'!AD143,'Calculations 55to64'!AD143,'Calculations 65plus'!AD143)</f>
        <v>0.33461798345225224</v>
      </c>
      <c r="AE188" s="34">
        <f>AE143/SUM(AE143,'Calculations 16to19'!AE143,'Calculations 20to24'!AE143,'Calculations 25to34'!AE143,'Calculations 45to54'!AE143,'Calculations 55to64'!AE143,'Calculations 65plus'!AE143)</f>
        <v>0.33798879582664726</v>
      </c>
      <c r="AF188" s="34">
        <f>AF143/SUM(AF143,'Calculations 16to19'!AF143,'Calculations 20to24'!AF143,'Calculations 25to34'!AF143,'Calculations 45to54'!AF143,'Calculations 55to64'!AF143,'Calculations 65plus'!AF143)</f>
        <v>0.34131668661850106</v>
      </c>
    </row>
    <row r="189" spans="1:32" x14ac:dyDescent="0.2">
      <c r="A189" s="12" t="s">
        <v>31</v>
      </c>
      <c r="B189" s="34">
        <f>B144/SUM(B144,'Calculations 16to19'!B144,'Calculations 20to24'!B144,'Calculations 25to34'!B144,'Calculations 45to54'!B144,'Calculations 55to64'!B144,'Calculations 65plus'!B144)</f>
        <v>0.20993227990970659</v>
      </c>
      <c r="C189" s="34">
        <f>C144/SUM(C144,'Calculations 16to19'!C144,'Calculations 20to24'!C144,'Calculations 25to34'!C144,'Calculations 45to54'!C144,'Calculations 55to64'!C144,'Calculations 65plus'!C144)</f>
        <v>0.21404200546799529</v>
      </c>
      <c r="D189" s="34">
        <f>D144/SUM(D144,'Calculations 16to19'!D144,'Calculations 20to24'!D144,'Calculations 25to34'!D144,'Calculations 45to54'!D144,'Calculations 55to64'!D144,'Calculations 65plus'!D144)</f>
        <v>0.21746077769778685</v>
      </c>
      <c r="E189" s="34">
        <f>E144/SUM(E144,'Calculations 16to19'!E144,'Calculations 20to24'!E144,'Calculations 25to34'!E144,'Calculations 45to54'!E144,'Calculations 55to64'!E144,'Calculations 65plus'!E144)</f>
        <v>0.22128993260475119</v>
      </c>
      <c r="F189" s="34">
        <f>F144/SUM(F144,'Calculations 16to19'!F144,'Calculations 20to24'!F144,'Calculations 25to34'!F144,'Calculations 45to54'!F144,'Calculations 55to64'!F144,'Calculations 65plus'!F144)</f>
        <v>0.2253910391886659</v>
      </c>
      <c r="G189" s="34">
        <f>G144/SUM(G144,'Calculations 16to19'!G144,'Calculations 20to24'!G144,'Calculations 25to34'!G144,'Calculations 45to54'!G144,'Calculations 55to64'!G144,'Calculations 65plus'!G144)</f>
        <v>0.22905109557176132</v>
      </c>
      <c r="H189" s="34">
        <f>H144/SUM(H144,'Calculations 16to19'!H144,'Calculations 20to24'!H144,'Calculations 25to34'!H144,'Calculations 45to54'!H144,'Calculations 55to64'!H144,'Calculations 65plus'!H144)</f>
        <v>0.23346580770117156</v>
      </c>
      <c r="I189" s="34">
        <f>I144/SUM(I144,'Calculations 16to19'!I144,'Calculations 20to24'!I144,'Calculations 25to34'!I144,'Calculations 45to54'!I144,'Calculations 55to64'!I144,'Calculations 65plus'!I144)</f>
        <v>0.23687362683519825</v>
      </c>
      <c r="J189" s="34">
        <f>J144/SUM(J144,'Calculations 16to19'!J144,'Calculations 20to24'!J144,'Calculations 25to34'!J144,'Calculations 45to54'!J144,'Calculations 55to64'!J144,'Calculations 65plus'!J144)</f>
        <v>0.23936451742412668</v>
      </c>
      <c r="K189" s="34">
        <f>K144/SUM(K144,'Calculations 16to19'!K144,'Calculations 20to24'!K144,'Calculations 25to34'!K144,'Calculations 45to54'!K144,'Calculations 55to64'!K144,'Calculations 65plus'!K144)</f>
        <v>0.24194800367632779</v>
      </c>
      <c r="L189" s="34">
        <f>L144/SUM(L144,'Calculations 16to19'!L144,'Calculations 20to24'!L144,'Calculations 25to34'!L144,'Calculations 45to54'!L144,'Calculations 55to64'!L144,'Calculations 65plus'!L144)</f>
        <v>0.24681673983440394</v>
      </c>
      <c r="M189" s="34">
        <f>M144/SUM(M144,'Calculations 16to19'!M144,'Calculations 20to24'!M144,'Calculations 25to34'!M144,'Calculations 45to54'!M144,'Calculations 55to64'!M144,'Calculations 65plus'!M144)</f>
        <v>0.25035026855594378</v>
      </c>
      <c r="N189" s="34">
        <f>N144/SUM(N144,'Calculations 16to19'!N144,'Calculations 20to24'!N144,'Calculations 25to34'!N144,'Calculations 45to54'!N144,'Calculations 55to64'!N144,'Calculations 65plus'!N144)</f>
        <v>0.25385754417224793</v>
      </c>
      <c r="O189" s="34">
        <f>O144/SUM(O144,'Calculations 16to19'!O144,'Calculations 20to24'!O144,'Calculations 25to34'!O144,'Calculations 45to54'!O144,'Calculations 55to64'!O144,'Calculations 65plus'!O144)</f>
        <v>0.25733723030727956</v>
      </c>
      <c r="P189" s="34">
        <f>P144/SUM(P144,'Calculations 16to19'!P144,'Calculations 20to24'!P144,'Calculations 25to34'!P144,'Calculations 45to54'!P144,'Calculations 55to64'!P144,'Calculations 65plus'!P144)</f>
        <v>0.26078804939562605</v>
      </c>
      <c r="Q189" s="34">
        <f>Q144/SUM(Q144,'Calculations 16to19'!Q144,'Calculations 20to24'!Q144,'Calculations 25to34'!Q144,'Calculations 45to54'!Q144,'Calculations 55to64'!Q144,'Calculations 65plus'!Q144)</f>
        <v>0.26420878337987364</v>
      </c>
      <c r="R189" s="34">
        <f>R144/SUM(R144,'Calculations 16to19'!R144,'Calculations 20to24'!R144,'Calculations 25to34'!R144,'Calculations 45to54'!R144,'Calculations 55to64'!R144,'Calculations 65plus'!R144)</f>
        <v>0.26759827422069854</v>
      </c>
      <c r="S189" s="34">
        <f>S144/SUM(S144,'Calculations 16to19'!S144,'Calculations 20to24'!S144,'Calculations 25to34'!S144,'Calculations 45to54'!S144,'Calculations 55to64'!S144,'Calculations 65plus'!S144)</f>
        <v>0.27095542422563534</v>
      </c>
      <c r="T189" s="34">
        <f>T144/SUM(T144,'Calculations 16to19'!T144,'Calculations 20to24'!T144,'Calculations 25to34'!T144,'Calculations 45to54'!T144,'Calculations 55to64'!T144,'Calculations 65plus'!T144)</f>
        <v>0.27427919620311791</v>
      </c>
      <c r="U189" s="34">
        <f>U144/SUM(U144,'Calculations 16to19'!U144,'Calculations 20to24'!U144,'Calculations 25to34'!U144,'Calculations 45to54'!U144,'Calculations 55to64'!U144,'Calculations 65plus'!U144)</f>
        <v>0.27756861344886585</v>
      </c>
      <c r="V189" s="34">
        <f>V144/SUM(V144,'Calculations 16to19'!V144,'Calculations 20to24'!V144,'Calculations 25to34'!V144,'Calculations 45to54'!V144,'Calculations 55to64'!V144,'Calculations 65plus'!V144)</f>
        <v>0.28082275957217595</v>
      </c>
      <c r="W189" s="34">
        <f>W144/SUM(W144,'Calculations 16to19'!W144,'Calculations 20to24'!W144,'Calculations 25to34'!W144,'Calculations 45to54'!W144,'Calculations 55to64'!W144,'Calculations 65plus'!W144)</f>
        <v>0.28404077817003814</v>
      </c>
      <c r="X189" s="34">
        <f>X144/SUM(X144,'Calculations 16to19'!X144,'Calculations 20to24'!X144,'Calculations 25to34'!X144,'Calculations 45to54'!X144,'Calculations 55to64'!X144,'Calculations 65plus'!X144)</f>
        <v>0.2872218723573074</v>
      </c>
      <c r="Y189" s="34">
        <f>Y144/SUM(Y144,'Calculations 16to19'!Y144,'Calculations 20to24'!Y144,'Calculations 25to34'!Y144,'Calculations 45to54'!Y144,'Calculations 55to64'!Y144,'Calculations 65plus'!Y144)</f>
        <v>0.29036530416140649</v>
      </c>
      <c r="Z189" s="34">
        <f>Z144/SUM(Z144,'Calculations 16to19'!Z144,'Calculations 20to24'!Z144,'Calculations 25to34'!Z144,'Calculations 45to54'!Z144,'Calculations 55to64'!Z144,'Calculations 65plus'!Z144)</f>
        <v>0.29347039379020667</v>
      </c>
      <c r="AA189" s="34">
        <f>AA144/SUM(AA144,'Calculations 16to19'!AA144,'Calculations 20to24'!AA144,'Calculations 25to34'!AA144,'Calculations 45to54'!AA144,'Calculations 55to64'!AA144,'Calculations 65plus'!AA144)</f>
        <v>0.29653651878185494</v>
      </c>
      <c r="AB189" s="34">
        <f>AB144/SUM(AB144,'Calculations 16to19'!AB144,'Calculations 20to24'!AB144,'Calculations 25to34'!AB144,'Calculations 45to54'!AB144,'Calculations 55to64'!AB144,'Calculations 65plus'!AB144)</f>
        <v>0.29956311304536104</v>
      </c>
      <c r="AC189" s="34">
        <f>AC144/SUM(AC144,'Calculations 16to19'!AC144,'Calculations 20to24'!AC144,'Calculations 25to34'!AC144,'Calculations 45to54'!AC144,'Calculations 55to64'!AC144,'Calculations 65plus'!AC144)</f>
        <v>0.30254966580076453</v>
      </c>
      <c r="AD189" s="34">
        <f>AD144/SUM(AD144,'Calculations 16to19'!AD144,'Calculations 20to24'!AD144,'Calculations 25to34'!AD144,'Calculations 45to54'!AD144,'Calculations 55to64'!AD144,'Calculations 65plus'!AD144)</f>
        <v>0.30549572042765405</v>
      </c>
      <c r="AE189" s="34">
        <f>AE144/SUM(AE144,'Calculations 16to19'!AE144,'Calculations 20to24'!AE144,'Calculations 25to34'!AE144,'Calculations 45to54'!AE144,'Calculations 55to64'!AE144,'Calculations 65plus'!AE144)</f>
        <v>0.30840087323070764</v>
      </c>
      <c r="AF189" s="34">
        <f>AF144/SUM(AF144,'Calculations 16to19'!AF144,'Calculations 20to24'!AF144,'Calculations 25to34'!AF144,'Calculations 45to54'!AF144,'Calculations 55to64'!AF144,'Calculations 65plus'!AF144)</f>
        <v>0.3112647721307828</v>
      </c>
    </row>
    <row r="190" spans="1:32" x14ac:dyDescent="0.2">
      <c r="A190" s="12" t="s">
        <v>32</v>
      </c>
      <c r="B190" s="34">
        <f>B145/SUM(B145,'Calculations 16to19'!B145,'Calculations 20to24'!B145,'Calculations 25to34'!B145,'Calculations 45to54'!B145,'Calculations 55to64'!B145,'Calculations 65plus'!B145)</f>
        <v>0.22558139534883714</v>
      </c>
      <c r="C190" s="34">
        <f>C145/SUM(C145,'Calculations 16to19'!C145,'Calculations 20to24'!C145,'Calculations 25to34'!C145,'Calculations 45to54'!C145,'Calculations 55to64'!C145,'Calculations 65plus'!C145)</f>
        <v>0.23007377451528604</v>
      </c>
      <c r="D190" s="34">
        <f>D145/SUM(D145,'Calculations 16to19'!D145,'Calculations 20to24'!D145,'Calculations 25to34'!D145,'Calculations 45to54'!D145,'Calculations 55to64'!D145,'Calculations 65plus'!D145)</f>
        <v>0.23373061932775852</v>
      </c>
      <c r="E190" s="34">
        <f>E145/SUM(E145,'Calculations 16to19'!E145,'Calculations 20to24'!E145,'Calculations 25to34'!E145,'Calculations 45to54'!E145,'Calculations 55to64'!E145,'Calculations 65plus'!E145)</f>
        <v>0.23779484569010115</v>
      </c>
      <c r="F190" s="34">
        <f>F145/SUM(F145,'Calculations 16to19'!F145,'Calculations 20to24'!F145,'Calculations 25to34'!F145,'Calculations 45to54'!F145,'Calculations 55to64'!F145,'Calculations 65plus'!F145)</f>
        <v>0.24218182925958648</v>
      </c>
      <c r="G190" s="34">
        <f>G145/SUM(G145,'Calculations 16to19'!G145,'Calculations 20to24'!G145,'Calculations 25to34'!G145,'Calculations 45to54'!G145,'Calculations 55to64'!G145,'Calculations 65plus'!G145)</f>
        <v>0.24620300944499637</v>
      </c>
      <c r="H190" s="34">
        <f>H145/SUM(H145,'Calculations 16to19'!H145,'Calculations 20to24'!H145,'Calculations 25to34'!H145,'Calculations 45to54'!H145,'Calculations 55to64'!H145,'Calculations 65plus'!H145)</f>
        <v>0.25101251436126609</v>
      </c>
      <c r="I190" s="34">
        <f>I145/SUM(I145,'Calculations 16to19'!I145,'Calculations 20to24'!I145,'Calculations 25to34'!I145,'Calculations 45to54'!I145,'Calculations 55to64'!I145,'Calculations 65plus'!I145)</f>
        <v>0.25461049299914629</v>
      </c>
      <c r="J190" s="34">
        <f>J145/SUM(J145,'Calculations 16to19'!J145,'Calculations 20to24'!J145,'Calculations 25to34'!J145,'Calculations 45to54'!J145,'Calculations 55to64'!J145,'Calculations 65plus'!J145)</f>
        <v>0.25713210509959994</v>
      </c>
      <c r="K190" s="34">
        <f>K145/SUM(K145,'Calculations 16to19'!K145,'Calculations 20to24'!K145,'Calculations 25to34'!K145,'Calculations 45to54'!K145,'Calculations 55to64'!K145,'Calculations 65plus'!K145)</f>
        <v>0.25973362539587153</v>
      </c>
      <c r="L190" s="34">
        <f>L145/SUM(L145,'Calculations 16to19'!L145,'Calculations 20to24'!L145,'Calculations 25to34'!L145,'Calculations 45to54'!L145,'Calculations 55to64'!L145,'Calculations 65plus'!L145)</f>
        <v>0.26522685568644877</v>
      </c>
      <c r="M190" s="34">
        <f>M145/SUM(M145,'Calculations 16to19'!M145,'Calculations 20to24'!M145,'Calculations 25to34'!M145,'Calculations 45to54'!M145,'Calculations 55to64'!M145,'Calculations 65plus'!M145)</f>
        <v>0.26903505402248312</v>
      </c>
      <c r="N190" s="34">
        <f>N145/SUM(N145,'Calculations 16to19'!N145,'Calculations 20to24'!N145,'Calculations 25to34'!N145,'Calculations 45to54'!N145,'Calculations 55to64'!N145,'Calculations 65plus'!N145)</f>
        <v>0.27281678946972643</v>
      </c>
      <c r="O190" s="34">
        <f>O145/SUM(O145,'Calculations 16to19'!O145,'Calculations 20to24'!O145,'Calculations 25to34'!O145,'Calculations 45to54'!O145,'Calculations 55to64'!O145,'Calculations 65plus'!O145)</f>
        <v>0.27657062948232791</v>
      </c>
      <c r="P190" s="34">
        <f>P145/SUM(P145,'Calculations 16to19'!P145,'Calculations 20to24'!P145,'Calculations 25to34'!P145,'Calculations 45to54'!P145,'Calculations 55to64'!P145,'Calculations 65plus'!P145)</f>
        <v>0.28029519787370694</v>
      </c>
      <c r="Q190" s="34">
        <f>Q145/SUM(Q145,'Calculations 16to19'!Q145,'Calculations 20to24'!Q145,'Calculations 25to34'!Q145,'Calculations 45to54'!Q145,'Calculations 55to64'!Q145,'Calculations 65plus'!Q145)</f>
        <v>0.28398917569826188</v>
      </c>
      <c r="R190" s="34">
        <f>R145/SUM(R145,'Calculations 16to19'!R145,'Calculations 20to24'!R145,'Calculations 25to34'!R145,'Calculations 45to54'!R145,'Calculations 55to64'!R145,'Calculations 65plus'!R145)</f>
        <v>0.28765130196119737</v>
      </c>
      <c r="S190" s="34">
        <f>S145/SUM(S145,'Calculations 16to19'!S145,'Calculations 20to24'!S145,'Calculations 25to34'!S145,'Calculations 45to54'!S145,'Calculations 55to64'!S145,'Calculations 65plus'!S145)</f>
        <v>0.29128037416069308</v>
      </c>
      <c r="T190" s="34">
        <f>T145/SUM(T145,'Calculations 16to19'!T145,'Calculations 20to24'!T145,'Calculations 25to34'!T145,'Calculations 45to54'!T145,'Calculations 55to64'!T145,'Calculations 65plus'!T145)</f>
        <v>0.29487524866724235</v>
      </c>
      <c r="U190" s="34">
        <f>U145/SUM(U145,'Calculations 16to19'!U145,'Calculations 20to24'!U145,'Calculations 25to34'!U145,'Calculations 45to54'!U145,'Calculations 55to64'!U145,'Calculations 65plus'!U145)</f>
        <v>0.29843484094543654</v>
      </c>
      <c r="V190" s="34">
        <f>V145/SUM(V145,'Calculations 16to19'!V145,'Calculations 20to24'!V145,'Calculations 25to34'!V145,'Calculations 45to54'!V145,'Calculations 55to64'!V145,'Calculations 65plus'!V145)</f>
        <v>0.30195812562395341</v>
      </c>
      <c r="W190" s="34">
        <f>W145/SUM(W145,'Calculations 16to19'!W145,'Calculations 20to24'!W145,'Calculations 25to34'!W145,'Calculations 45to54'!W145,'Calculations 55to64'!W145,'Calculations 65plus'!W145)</f>
        <v>0.3054441364198841</v>
      </c>
      <c r="X190" s="34">
        <f>X145/SUM(X145,'Calculations 16to19'!X145,'Calculations 20to24'!X145,'Calculations 25to34'!X145,'Calculations 45to54'!X145,'Calculations 55to64'!X145,'Calculations 65plus'!X145)</f>
        <v>0.30889196592386592</v>
      </c>
      <c r="Y190" s="34">
        <f>Y145/SUM(Y145,'Calculations 16to19'!Y145,'Calculations 20to24'!Y145,'Calculations 25to34'!Y145,'Calculations 45to54'!Y145,'Calculations 55to64'!Y145,'Calculations 65plus'!Y145)</f>
        <v>0.31230076525277706</v>
      </c>
      <c r="Z190" s="34">
        <f>Z145/SUM(Z145,'Calculations 16to19'!Z145,'Calculations 20to24'!Z145,'Calculations 25to34'!Z145,'Calculations 45to54'!Z145,'Calculations 55to64'!Z145,'Calculations 65plus'!Z145)</f>
        <v>0.31566974357697297</v>
      </c>
      <c r="AA190" s="34">
        <f>AA145/SUM(AA145,'Calculations 16to19'!AA145,'Calculations 20to24'!AA145,'Calculations 25to34'!AA145,'Calculations 45to54'!AA145,'Calculations 55to64'!AA145,'Calculations 65plus'!AA145)</f>
        <v>0.31899816752922855</v>
      </c>
      <c r="AB190" s="34">
        <f>AB145/SUM(AB145,'Calculations 16to19'!AB145,'Calculations 20to24'!AB145,'Calculations 25to34'!AB145,'Calculations 45to54'!AB145,'Calculations 55to64'!AB145,'Calculations 65plus'!AB145)</f>
        <v>0.32228536050267748</v>
      </c>
      <c r="AC190" s="34">
        <f>AC145/SUM(AC145,'Calculations 16to19'!AC145,'Calculations 20to24'!AC145,'Calculations 25to34'!AC145,'Calculations 45to54'!AC145,'Calculations 55to64'!AC145,'Calculations 65plus'!AC145)</f>
        <v>0.32553070184511829</v>
      </c>
      <c r="AD190" s="34">
        <f>AD145/SUM(AD145,'Calculations 16to19'!AD145,'Calculations 20to24'!AD145,'Calculations 25to34'!AD145,'Calculations 45to54'!AD145,'Calculations 55to64'!AD145,'Calculations 65plus'!AD145)</f>
        <v>0.3287336259571122</v>
      </c>
      <c r="AE190" s="34">
        <f>AE145/SUM(AE145,'Calculations 16to19'!AE145,'Calculations 20to24'!AE145,'Calculations 25to34'!AE145,'Calculations 45to54'!AE145,'Calculations 55to64'!AE145,'Calculations 65plus'!AE145)</f>
        <v>0.33189362130128064</v>
      </c>
      <c r="AF190" s="34">
        <f>AF145/SUM(AF145,'Calculations 16to19'!AF145,'Calculations 20to24'!AF145,'Calculations 25to34'!AF145,'Calculations 45to54'!AF145,'Calculations 55to64'!AF145,'Calculations 65plus'!AF145)</f>
        <v>0.33501022933017738</v>
      </c>
    </row>
    <row r="191" spans="1:32" x14ac:dyDescent="0.2">
      <c r="A191" s="12" t="s">
        <v>33</v>
      </c>
      <c r="B191" s="34">
        <f>B146/SUM(B146,'Calculations 16to19'!B146,'Calculations 20to24'!B146,'Calculations 25to34'!B146,'Calculations 45to54'!B146,'Calculations 55to64'!B146,'Calculations 65plus'!B146)</f>
        <v>0.1997503121098626</v>
      </c>
      <c r="C191" s="34">
        <f>C146/SUM(C146,'Calculations 16to19'!C146,'Calculations 20to24'!C146,'Calculations 25to34'!C146,'Calculations 45to54'!C146,'Calculations 55to64'!C146,'Calculations 65plus'!C146)</f>
        <v>0.20404705809634552</v>
      </c>
      <c r="D191" s="34">
        <f>D146/SUM(D146,'Calculations 16to19'!D146,'Calculations 20to24'!D146,'Calculations 25to34'!D146,'Calculations 45to54'!D146,'Calculations 55to64'!D146,'Calculations 65plus'!D146)</f>
        <v>0.20756547454156607</v>
      </c>
      <c r="E191" s="34">
        <f>E146/SUM(E146,'Calculations 16to19'!E146,'Calculations 20to24'!E146,'Calculations 25to34'!E146,'Calculations 45to54'!E146,'Calculations 55to64'!E146,'Calculations 65plus'!E146)</f>
        <v>0.21146163575953186</v>
      </c>
      <c r="F191" s="34">
        <f>F146/SUM(F146,'Calculations 16to19'!F146,'Calculations 20to24'!F146,'Calculations 25to34'!F146,'Calculations 45to54'!F146,'Calculations 55to64'!F146,'Calculations 65plus'!F146)</f>
        <v>0.21557703025262132</v>
      </c>
      <c r="G191" s="34">
        <f>G146/SUM(G146,'Calculations 16to19'!G146,'Calculations 20to24'!G146,'Calculations 25to34'!G146,'Calculations 45to54'!G146,'Calculations 55to64'!G146,'Calculations 65plus'!G146)</f>
        <v>0.21909358589787337</v>
      </c>
      <c r="H191" s="34">
        <f>H146/SUM(H146,'Calculations 16to19'!H146,'Calculations 20to24'!H146,'Calculations 25to34'!H146,'Calculations 45to54'!H146,'Calculations 55to64'!H146,'Calculations 65plus'!H146)</f>
        <v>0.22337688457901933</v>
      </c>
      <c r="I191" s="34">
        <f>I146/SUM(I146,'Calculations 16to19'!I146,'Calculations 20to24'!I146,'Calculations 25to34'!I146,'Calculations 45to54'!I146,'Calculations 55to64'!I146,'Calculations 65plus'!I146)</f>
        <v>0.22659669891806855</v>
      </c>
      <c r="J191" s="34">
        <f>J146/SUM(J146,'Calculations 16to19'!J146,'Calculations 20to24'!J146,'Calculations 25to34'!J146,'Calculations 45to54'!J146,'Calculations 55to64'!J146,'Calculations 65plus'!J146)</f>
        <v>0.22885130848716062</v>
      </c>
      <c r="K191" s="34">
        <f>K146/SUM(K146,'Calculations 16to19'!K146,'Calculations 20to24'!K146,'Calculations 25to34'!K146,'Calculations 45to54'!K146,'Calculations 55to64'!K146,'Calculations 65plus'!K146)</f>
        <v>0.23115562959205424</v>
      </c>
      <c r="L191" s="34">
        <f>L146/SUM(L146,'Calculations 16to19'!L146,'Calculations 20to24'!L146,'Calculations 25to34'!L146,'Calculations 45to54'!L146,'Calculations 55to64'!L146,'Calculations 65plus'!L146)</f>
        <v>0.23650676770589943</v>
      </c>
      <c r="M191" s="34">
        <f>M146/SUM(M146,'Calculations 16to19'!M146,'Calculations 20to24'!M146,'Calculations 25to34'!M146,'Calculations 45to54'!M146,'Calculations 55to64'!M146,'Calculations 65plus'!M146)</f>
        <v>0.24004303908130861</v>
      </c>
      <c r="N191" s="34">
        <f>N146/SUM(N146,'Calculations 16to19'!N146,'Calculations 20to24'!N146,'Calculations 25to34'!N146,'Calculations 45to54'!N146,'Calculations 55to64'!N146,'Calculations 65plus'!N146)</f>
        <v>0.24355944612934208</v>
      </c>
      <c r="O191" s="34">
        <f>O146/SUM(O146,'Calculations 16to19'!O146,'Calculations 20to24'!O146,'Calculations 25to34'!O146,'Calculations 45to54'!O146,'Calculations 55to64'!O146,'Calculations 65plus'!O146)</f>
        <v>0.24705457233606798</v>
      </c>
      <c r="P191" s="34">
        <f>P146/SUM(P146,'Calculations 16to19'!P146,'Calculations 20to24'!P146,'Calculations 25to34'!P146,'Calculations 45to54'!P146,'Calculations 55to64'!P146,'Calculations 65plus'!P146)</f>
        <v>0.25052704993999514</v>
      </c>
      <c r="Q191" s="34">
        <f>Q146/SUM(Q146,'Calculations 16to19'!Q146,'Calculations 20to24'!Q146,'Calculations 25to34'!Q146,'Calculations 45to54'!Q146,'Calculations 55to64'!Q146,'Calculations 65plus'!Q146)</f>
        <v>0.25397556112157271</v>
      </c>
      <c r="R191" s="34">
        <f>R146/SUM(R146,'Calculations 16to19'!R146,'Calculations 20to24'!R146,'Calculations 25to34'!R146,'Calculations 45to54'!R146,'Calculations 55to64'!R146,'Calculations 65plus'!R146)</f>
        <v>0.25739883902400068</v>
      </c>
      <c r="S191" s="34">
        <f>S146/SUM(S146,'Calculations 16to19'!S146,'Calculations 20to24'!S146,'Calculations 25to34'!S146,'Calculations 45to54'!S146,'Calculations 55to64'!S146,'Calculations 65plus'!S146)</f>
        <v>0.26079566860822878</v>
      </c>
      <c r="T191" s="34">
        <f>T146/SUM(T146,'Calculations 16to19'!T146,'Calculations 20to24'!T146,'Calculations 25to34'!T146,'Calculations 45to54'!T146,'Calculations 55to64'!T146,'Calculations 65plus'!T146)</f>
        <v>0.26416488734570492</v>
      </c>
      <c r="U191" s="34">
        <f>U146/SUM(U146,'Calculations 16to19'!U146,'Calculations 20to24'!U146,'Calculations 25to34'!U146,'Calculations 45to54'!U146,'Calculations 55to64'!U146,'Calculations 65plus'!U146)</f>
        <v>0.26750538575296645</v>
      </c>
      <c r="V191" s="34">
        <f>V146/SUM(V146,'Calculations 16to19'!V146,'Calculations 20to24'!V146,'Calculations 25to34'!V146,'Calculations 45to54'!V146,'Calculations 55to64'!V146,'Calculations 65plus'!V146)</f>
        <v>0.27081610777273663</v>
      </c>
      <c r="W191" s="34">
        <f>W146/SUM(W146,'Calculations 16to19'!W146,'Calculations 20to24'!W146,'Calculations 25to34'!W146,'Calculations 45to54'!W146,'Calculations 55to64'!W146,'Calculations 65plus'!W146)</f>
        <v>0.27409605100664203</v>
      </c>
      <c r="X191" s="34">
        <f>X146/SUM(X146,'Calculations 16to19'!X146,'Calculations 20to24'!X146,'Calculations 25to34'!X146,'Calculations 45to54'!X146,'Calculations 55to64'!X146,'Calculations 65plus'!X146)</f>
        <v>0.27734426680509477</v>
      </c>
      <c r="Y191" s="34">
        <f>Y146/SUM(Y146,'Calculations 16to19'!Y146,'Calculations 20to24'!Y146,'Calculations 25to34'!Y146,'Calculations 45to54'!Y146,'Calculations 55to64'!Y146,'Calculations 65plus'!Y146)</f>
        <v>0.28055986022024676</v>
      </c>
      <c r="Z191" s="34">
        <f>Z146/SUM(Z146,'Calculations 16to19'!Z146,'Calculations 20to24'!Z146,'Calculations 25to34'!Z146,'Calculations 45to54'!Z146,'Calculations 55to64'!Z146,'Calculations 65plus'!Z146)</f>
        <v>0.28374198982823678</v>
      </c>
      <c r="AA191" s="34">
        <f>AA146/SUM(AA146,'Calculations 16to19'!AA146,'Calculations 20to24'!AA146,'Calculations 25to34'!AA146,'Calculations 45to54'!AA146,'Calculations 55to64'!AA146,'Calculations 65plus'!AA146)</f>
        <v>0.28688986742721473</v>
      </c>
      <c r="AB191" s="34">
        <f>AB146/SUM(AB146,'Calculations 16to19'!AB146,'Calculations 20to24'!AB146,'Calculations 25to34'!AB146,'Calculations 45to54'!AB146,'Calculations 55to64'!AB146,'Calculations 65plus'!AB146)</f>
        <v>0.29000275761782945</v>
      </c>
      <c r="AC191" s="34">
        <f>AC146/SUM(AC146,'Calculations 16to19'!AC146,'Calculations 20to24'!AC146,'Calculations 25to34'!AC146,'Calculations 45to54'!AC146,'Calculations 55to64'!AC146,'Calculations 65plus'!AC146)</f>
        <v>0.29307997727303081</v>
      </c>
      <c r="AD191" s="34">
        <f>AD146/SUM(AD146,'Calculations 16to19'!AD146,'Calculations 20to24'!AD146,'Calculations 25to34'!AD146,'Calculations 45to54'!AD146,'Calculations 55to64'!AD146,'Calculations 65plus'!AD146)</f>
        <v>0.29612089490415233</v>
      </c>
      <c r="AE191" s="34">
        <f>AE146/SUM(AE146,'Calculations 16to19'!AE146,'Calculations 20to24'!AE146,'Calculations 25to34'!AE146,'Calculations 45to54'!AE146,'Calculations 55to64'!AE146,'Calculations 65plus'!AE146)</f>
        <v>0.29912492993030665</v>
      </c>
      <c r="AF191" s="34">
        <f>AF146/SUM(AF146,'Calculations 16to19'!AF146,'Calculations 20to24'!AF146,'Calculations 25to34'!AF146,'Calculations 45to54'!AF146,'Calculations 55to64'!AF146,'Calculations 65plus'!AF146)</f>
        <v>0.30209155185814712</v>
      </c>
    </row>
    <row r="192" spans="1:32" x14ac:dyDescent="0.2">
      <c r="A192" s="12" t="s">
        <v>34</v>
      </c>
      <c r="B192" s="34">
        <f>B147/SUM(B147,'Calculations 16to19'!B147,'Calculations 20to24'!B147,'Calculations 25to34'!B147,'Calculations 45to54'!B147,'Calculations 55to64'!B147,'Calculations 65plus'!B147)</f>
        <v>0.30569948186528501</v>
      </c>
      <c r="C192" s="34">
        <f>C147/SUM(C147,'Calculations 16to19'!C147,'Calculations 20to24'!C147,'Calculations 25to34'!C147,'Calculations 45to54'!C147,'Calculations 55to64'!C147,'Calculations 65plus'!C147)</f>
        <v>0.31093127076997334</v>
      </c>
      <c r="D192" s="34">
        <f>D147/SUM(D147,'Calculations 16to19'!D147,'Calculations 20to24'!D147,'Calculations 25to34'!D147,'Calculations 45to54'!D147,'Calculations 55to64'!D147,'Calculations 65plus'!D147)</f>
        <v>0.31499062513748249</v>
      </c>
      <c r="E192" s="34">
        <f>E147/SUM(E147,'Calculations 16to19'!E147,'Calculations 20to24'!E147,'Calculations 25to34'!E147,'Calculations 45to54'!E147,'Calculations 55to64'!E147,'Calculations 65plus'!E147)</f>
        <v>0.31946147174208051</v>
      </c>
      <c r="F192" s="34">
        <f>F147/SUM(F147,'Calculations 16to19'!F147,'Calculations 20to24'!F147,'Calculations 25to34'!F147,'Calculations 45to54'!F147,'Calculations 55to64'!F147,'Calculations 65plus'!F147)</f>
        <v>0.32429752499050746</v>
      </c>
      <c r="G192" s="34">
        <f>G147/SUM(G147,'Calculations 16to19'!G147,'Calculations 20to24'!G147,'Calculations 25to34'!G147,'Calculations 45to54'!G147,'Calculations 55to64'!G147,'Calculations 65plus'!G147)</f>
        <v>0.32866079760182193</v>
      </c>
      <c r="H192" s="34">
        <f>H147/SUM(H147,'Calculations 16to19'!H147,'Calculations 20to24'!H147,'Calculations 25to34'!H147,'Calculations 45to54'!H147,'Calculations 55to64'!H147,'Calculations 65plus'!H147)</f>
        <v>0.33394181600863149</v>
      </c>
      <c r="I192" s="34">
        <f>I147/SUM(I147,'Calculations 16to19'!I147,'Calculations 20to24'!I147,'Calculations 25to34'!I147,'Calculations 45to54'!I147,'Calculations 55to64'!I147,'Calculations 65plus'!I147)</f>
        <v>0.3376753767803366</v>
      </c>
      <c r="J192" s="34">
        <f>J147/SUM(J147,'Calculations 16to19'!J147,'Calculations 20to24'!J147,'Calculations 25to34'!J147,'Calculations 45to54'!J147,'Calculations 55to64'!J147,'Calculations 65plus'!J147)</f>
        <v>0.3399706767587462</v>
      </c>
      <c r="K192" s="34">
        <f>K147/SUM(K147,'Calculations 16to19'!K147,'Calculations 20to24'!K147,'Calculations 25to34'!K147,'Calculations 45to54'!K147,'Calculations 55to64'!K147,'Calculations 65plus'!K147)</f>
        <v>0.34221213498215247</v>
      </c>
      <c r="L192" s="34">
        <f>L147/SUM(L147,'Calculations 16to19'!L147,'Calculations 20to24'!L147,'Calculations 25to34'!L147,'Calculations 45to54'!L147,'Calculations 55to64'!L147,'Calculations 65plus'!L147)</f>
        <v>0.34882127735131419</v>
      </c>
      <c r="M192" s="34">
        <f>M147/SUM(M147,'Calculations 16to19'!M147,'Calculations 20to24'!M147,'Calculations 25to34'!M147,'Calculations 45to54'!M147,'Calculations 55to64'!M147,'Calculations 65plus'!M147)</f>
        <v>0.35287364517139541</v>
      </c>
      <c r="N192" s="34">
        <f>N147/SUM(N147,'Calculations 16to19'!N147,'Calculations 20to24'!N147,'Calculations 25to34'!N147,'Calculations 45to54'!N147,'Calculations 55to64'!N147,'Calculations 65plus'!N147)</f>
        <v>0.35688596618000284</v>
      </c>
      <c r="O192" s="34">
        <f>O147/SUM(O147,'Calculations 16to19'!O147,'Calculations 20to24'!O147,'Calculations 25to34'!O147,'Calculations 45to54'!O147,'Calculations 55to64'!O147,'Calculations 65plus'!O147)</f>
        <v>0.3608571904801931</v>
      </c>
      <c r="P192" s="34">
        <f>P147/SUM(P147,'Calculations 16to19'!P147,'Calculations 20to24'!P147,'Calculations 25to34'!P147,'Calculations 45to54'!P147,'Calculations 55to64'!P147,'Calculations 65plus'!P147)</f>
        <v>0.36478632601814226</v>
      </c>
      <c r="Q192" s="34">
        <f>Q147/SUM(Q147,'Calculations 16to19'!Q147,'Calculations 20to24'!Q147,'Calculations 25to34'!Q147,'Calculations 45to54'!Q147,'Calculations 55to64'!Q147,'Calculations 65plus'!Q147)</f>
        <v>0.36867243828238605</v>
      </c>
      <c r="R192" s="34">
        <f>R147/SUM(R147,'Calculations 16to19'!R147,'Calculations 20to24'!R147,'Calculations 25to34'!R147,'Calculations 45to54'!R147,'Calculations 55to64'!R147,'Calculations 65plus'!R147)</f>
        <v>0.37251464989720395</v>
      </c>
      <c r="S192" s="34">
        <f>S147/SUM(S147,'Calculations 16to19'!S147,'Calculations 20to24'!S147,'Calculations 25to34'!S147,'Calculations 45to54'!S147,'Calculations 55to64'!S147,'Calculations 65plus'!S147)</f>
        <v>0.37631214011595238</v>
      </c>
      <c r="T192" s="34">
        <f>T147/SUM(T147,'Calculations 16to19'!T147,'Calculations 20to24'!T147,'Calculations 25to34'!T147,'Calculations 45to54'!T147,'Calculations 55to64'!T147,'Calculations 65plus'!T147)</f>
        <v>0.38006414422024987</v>
      </c>
      <c r="U192" s="34">
        <f>U147/SUM(U147,'Calculations 16to19'!U147,'Calculations 20to24'!U147,'Calculations 25to34'!U147,'Calculations 45to54'!U147,'Calculations 55to64'!U147,'Calculations 65plus'!U147)</f>
        <v>0.38376995283089677</v>
      </c>
      <c r="V192" s="34">
        <f>V147/SUM(V147,'Calculations 16to19'!V147,'Calculations 20to24'!V147,'Calculations 25to34'!V147,'Calculations 45to54'!V147,'Calculations 55to64'!V147,'Calculations 65plus'!V147)</f>
        <v>0.38742891113644218</v>
      </c>
      <c r="W192" s="34">
        <f>W147/SUM(W147,'Calculations 16to19'!W147,'Calculations 20to24'!W147,'Calculations 25to34'!W147,'Calculations 45to54'!W147,'Calculations 55to64'!W147,'Calculations 65plus'!W147)</f>
        <v>0.39104041804526474</v>
      </c>
      <c r="X192" s="34">
        <f>X147/SUM(X147,'Calculations 16to19'!X147,'Calculations 20to24'!X147,'Calculations 25to34'!X147,'Calculations 45to54'!X147,'Calculations 55to64'!X147,'Calculations 65plus'!X147)</f>
        <v>0.39460392526698834</v>
      </c>
      <c r="Y192" s="34">
        <f>Y147/SUM(Y147,'Calculations 16to19'!Y147,'Calculations 20to24'!Y147,'Calculations 25to34'!Y147,'Calculations 45to54'!Y147,'Calculations 55to64'!Y147,'Calculations 65plus'!Y147)</f>
        <v>0.39811893632897544</v>
      </c>
      <c r="Z192" s="34">
        <f>Z147/SUM(Z147,'Calculations 16to19'!Z147,'Calculations 20to24'!Z147,'Calculations 25to34'!Z147,'Calculations 45to54'!Z147,'Calculations 55to64'!Z147,'Calculations 65plus'!Z147)</f>
        <v>0.40158500553355037</v>
      </c>
      <c r="AA192" s="34">
        <f>AA147/SUM(AA147,'Calculations 16to19'!AA147,'Calculations 20to24'!AA147,'Calculations 25to34'!AA147,'Calculations 45to54'!AA147,'Calculations 55to64'!AA147,'Calculations 65plus'!AA147)</f>
        <v>0.40500173686149216</v>
      </c>
      <c r="AB192" s="34">
        <f>AB147/SUM(AB147,'Calculations 16to19'!AB147,'Calculations 20to24'!AB147,'Calculations 25to34'!AB147,'Calculations 45to54'!AB147,'Calculations 55to64'!AB147,'Calculations 65plus'!AB147)</f>
        <v>0.40836878282720523</v>
      </c>
      <c r="AC192" s="34">
        <f>AC147/SUM(AC147,'Calculations 16to19'!AC147,'Calculations 20to24'!AC147,'Calculations 25to34'!AC147,'Calculations 45to54'!AC147,'Calculations 55to64'!AC147,'Calculations 65plus'!AC147)</f>
        <v>0.41168584329083169</v>
      </c>
      <c r="AD192" s="34">
        <f>AD147/SUM(AD147,'Calculations 16to19'!AD147,'Calculations 20to24'!AD147,'Calculations 25to34'!AD147,'Calculations 45to54'!AD147,'Calculations 55to64'!AD147,'Calculations 65plus'!AD147)</f>
        <v>0.41495266423242311</v>
      </c>
      <c r="AE192" s="34">
        <f>AE147/SUM(AE147,'Calculations 16to19'!AE147,'Calculations 20to24'!AE147,'Calculations 25to34'!AE147,'Calculations 45to54'!AE147,'Calculations 55to64'!AE147,'Calculations 65plus'!AE147)</f>
        <v>0.41816903649311077</v>
      </c>
      <c r="AF192" s="34">
        <f>AF147/SUM(AF147,'Calculations 16to19'!AF147,'Calculations 20to24'!AF147,'Calculations 25to34'!AF147,'Calculations 45to54'!AF147,'Calculations 55to64'!AF147,'Calculations 65plus'!AF147)</f>
        <v>0.42133479448804434</v>
      </c>
    </row>
    <row r="193" spans="1:32" x14ac:dyDescent="0.2">
      <c r="A193" s="12" t="s">
        <v>92</v>
      </c>
      <c r="B193" s="34">
        <f>B148/SUM(B148,'Calculations 16to19'!B148,'Calculations 20to24'!B148,'Calculations 25to34'!B148,'Calculations 45to54'!B148,'Calculations 55to64'!B148,'Calculations 65plus'!B148)</f>
        <v>0.19728729963008637</v>
      </c>
      <c r="C193" s="34">
        <f>C148/SUM(C148,'Calculations 16to19'!C148,'Calculations 20to24'!C148,'Calculations 25to34'!C148,'Calculations 45to54'!C148,'Calculations 55to64'!C148,'Calculations 65plus'!C148)</f>
        <v>0.20154663665943992</v>
      </c>
      <c r="D193" s="34">
        <f>D148/SUM(D148,'Calculations 16to19'!D148,'Calculations 20to24'!D148,'Calculations 25to34'!D148,'Calculations 45to54'!D148,'Calculations 55to64'!D148,'Calculations 65plus'!D148)</f>
        <v>0.20507650056441418</v>
      </c>
      <c r="E193" s="34">
        <f>E148/SUM(E148,'Calculations 16to19'!E148,'Calculations 20to24'!E148,'Calculations 25to34'!E148,'Calculations 45to54'!E148,'Calculations 55to64'!E148,'Calculations 65plus'!E148)</f>
        <v>0.20899032962372396</v>
      </c>
      <c r="F193" s="34">
        <f>F148/SUM(F148,'Calculations 16to19'!F148,'Calculations 20to24'!F148,'Calculations 25to34'!F148,'Calculations 45to54'!F148,'Calculations 55to64'!F148,'Calculations 65plus'!F148)</f>
        <v>0.21311571568308171</v>
      </c>
      <c r="G193" s="34">
        <f>G148/SUM(G148,'Calculations 16to19'!G148,'Calculations 20to24'!G148,'Calculations 25to34'!G148,'Calculations 45to54'!G148,'Calculations 55to64'!G148,'Calculations 65plus'!G148)</f>
        <v>0.21665300233050563</v>
      </c>
      <c r="H193" s="34">
        <f>H148/SUM(H148,'Calculations 16to19'!H148,'Calculations 20to24'!H148,'Calculations 25to34'!H148,'Calculations 45to54'!H148,'Calculations 55to64'!H148,'Calculations 65plus'!H148)</f>
        <v>0.22094168110728971</v>
      </c>
      <c r="I193" s="34">
        <f>I148/SUM(I148,'Calculations 16to19'!I148,'Calculations 20to24'!I148,'Calculations 25to34'!I148,'Calculations 45to54'!I148,'Calculations 55to64'!I148,'Calculations 65plus'!I148)</f>
        <v>0.22419911190305716</v>
      </c>
      <c r="J193" s="34">
        <f>J148/SUM(J148,'Calculations 16to19'!J148,'Calculations 20to24'!J148,'Calculations 25to34'!J148,'Calculations 45to54'!J148,'Calculations 55to64'!J148,'Calculations 65plus'!J148)</f>
        <v>0.22653689531601742</v>
      </c>
      <c r="K193" s="34">
        <f>K148/SUM(K148,'Calculations 16to19'!K148,'Calculations 20to24'!K148,'Calculations 25to34'!K148,'Calculations 45to54'!K148,'Calculations 55to64'!K148,'Calculations 65plus'!K148)</f>
        <v>0.22895228690467193</v>
      </c>
      <c r="L193" s="34">
        <f>L148/SUM(L148,'Calculations 16to19'!L148,'Calculations 20to24'!L148,'Calculations 25to34'!L148,'Calculations 45to54'!L148,'Calculations 55to64'!L148,'Calculations 65plus'!L148)</f>
        <v>0.23421932380190622</v>
      </c>
      <c r="M193" s="34">
        <f>M148/SUM(M148,'Calculations 16to19'!M148,'Calculations 20to24'!M148,'Calculations 25to34'!M148,'Calculations 45to54'!M148,'Calculations 55to64'!M148,'Calculations 65plus'!M148)</f>
        <v>0.23778358094488336</v>
      </c>
      <c r="N193" s="34">
        <f>N148/SUM(N148,'Calculations 16to19'!N148,'Calculations 20to24'!N148,'Calculations 25to34'!N148,'Calculations 45to54'!N148,'Calculations 55to64'!N148,'Calculations 65plus'!N148)</f>
        <v>0.24132932758728967</v>
      </c>
      <c r="O193" s="34">
        <f>O148/SUM(O148,'Calculations 16to19'!O148,'Calculations 20to24'!O148,'Calculations 25to34'!O148,'Calculations 45to54'!O148,'Calculations 55to64'!O148,'Calculations 65plus'!O148)</f>
        <v>0.24485509710593636</v>
      </c>
      <c r="P193" s="34">
        <f>P148/SUM(P148,'Calculations 16to19'!P148,'Calculations 20to24'!P148,'Calculations 25to34'!P148,'Calculations 45to54'!P148,'Calculations 55to64'!P148,'Calculations 65plus'!P148)</f>
        <v>0.24835947028931235</v>
      </c>
      <c r="Q193" s="34">
        <f>Q148/SUM(Q148,'Calculations 16to19'!Q148,'Calculations 20to24'!Q148,'Calculations 25to34'!Q148,'Calculations 45to54'!Q148,'Calculations 55to64'!Q148,'Calculations 65plus'!Q148)</f>
        <v>0.25184107670405043</v>
      </c>
      <c r="R193" s="34">
        <f>R148/SUM(R148,'Calculations 16to19'!R148,'Calculations 20to24'!R148,'Calculations 25to34'!R148,'Calculations 45to54'!R148,'Calculations 55to64'!R148,'Calculations 65plus'!R148)</f>
        <v>0.25529859589040543</v>
      </c>
      <c r="S193" s="34">
        <f>S148/SUM(S148,'Calculations 16to19'!S148,'Calculations 20to24'!S148,'Calculations 25to34'!S148,'Calculations 45to54'!S148,'Calculations 55to64'!S148,'Calculations 65plus'!S148)</f>
        <v>0.25873075838891008</v>
      </c>
      <c r="T193" s="34">
        <f>T148/SUM(T148,'Calculations 16to19'!T148,'Calculations 20to24'!T148,'Calculations 25to34'!T148,'Calculations 45to54'!T148,'Calculations 55to64'!T148,'Calculations 65plus'!T148)</f>
        <v>0.26213634660110258</v>
      </c>
      <c r="U193" s="34">
        <f>U148/SUM(U148,'Calculations 16to19'!U148,'Calculations 20to24'!U148,'Calculations 25to34'!U148,'Calculations 45to54'!U148,'Calculations 55to64'!U148,'Calculations 65plus'!U148)</f>
        <v>0.26551419548781879</v>
      </c>
      <c r="V193" s="34">
        <f>V148/SUM(V148,'Calculations 16to19'!V148,'Calculations 20to24'!V148,'Calculations 25to34'!V148,'Calculations 45to54'!V148,'Calculations 55to64'!V148,'Calculations 65plus'!V148)</f>
        <v>0.26886319310915252</v>
      </c>
      <c r="W193" s="34">
        <f>W148/SUM(W148,'Calculations 16to19'!W148,'Calculations 20to24'!W148,'Calculations 25to34'!W148,'Calculations 45to54'!W148,'Calculations 55to64'!W148,'Calculations 65plus'!W148)</f>
        <v>0.2721822810107109</v>
      </c>
      <c r="X193" s="34">
        <f>X148/SUM(X148,'Calculations 16to19'!X148,'Calculations 20to24'!X148,'Calculations 25to34'!X148,'Calculations 45to54'!X148,'Calculations 55to64'!X148,'Calculations 65plus'!X148)</f>
        <v>0.27547045446126556</v>
      </c>
      <c r="Y193" s="34">
        <f>Y148/SUM(Y148,'Calculations 16to19'!Y148,'Calculations 20to24'!Y148,'Calculations 25to34'!Y148,'Calculations 45to54'!Y148,'Calculations 55to64'!Y148,'Calculations 65plus'!Y148)</f>
        <v>0.27872676254732753</v>
      </c>
      <c r="Z193" s="34">
        <f>Z148/SUM(Z148,'Calculations 16to19'!Z148,'Calculations 20to24'!Z148,'Calculations 25to34'!Z148,'Calculations 45to54'!Z148,'Calculations 55to64'!Z148,'Calculations 65plus'!Z148)</f>
        <v>0.28195030813053912</v>
      </c>
      <c r="AA193" s="34">
        <f>AA148/SUM(AA148,'Calculations 16to19'!AA148,'Calculations 20to24'!AA148,'Calculations 25to34'!AA148,'Calculations 45to54'!AA148,'Calculations 55to64'!AA148,'Calculations 65plus'!AA148)</f>
        <v>0.28514024767409341</v>
      </c>
      <c r="AB193" s="34">
        <f>AB148/SUM(AB148,'Calculations 16to19'!AB148,'Calculations 20to24'!AB148,'Calculations 25to34'!AB148,'Calculations 45to54'!AB148,'Calculations 55to64'!AB148,'Calculations 65plus'!AB148)</f>
        <v>0.28829579094465296</v>
      </c>
      <c r="AC193" s="34">
        <f>AC148/SUM(AC148,'Calculations 16to19'!AC148,'Calculations 20to24'!AC148,'Calculations 25to34'!AC148,'Calculations 45to54'!AC148,'Calculations 55to64'!AC148,'Calculations 65plus'!AC148)</f>
        <v>0.29141620059644441</v>
      </c>
      <c r="AD193" s="34">
        <f>AD148/SUM(AD148,'Calculations 16to19'!AD148,'Calculations 20to24'!AD148,'Calculations 25to34'!AD148,'Calculations 45to54'!AD148,'Calculations 55to64'!AD148,'Calculations 65plus'!AD148)</f>
        <v>0.29450079164438081</v>
      </c>
      <c r="AE193" s="34">
        <f>AE148/SUM(AE148,'Calculations 16to19'!AE148,'Calculations 20to24'!AE148,'Calculations 25to34'!AE148,'Calculations 45to54'!AE148,'Calculations 55to64'!AE148,'Calculations 65plus'!AE148)</f>
        <v>0.29754893083316841</v>
      </c>
      <c r="AF193" s="34">
        <f>AF148/SUM(AF148,'Calculations 16to19'!AF148,'Calculations 20to24'!AF148,'Calculations 25to34'!AF148,'Calculations 45to54'!AF148,'Calculations 55to64'!AF148,'Calculations 65plus'!AF148)</f>
        <v>0.30056003590942437</v>
      </c>
    </row>
    <row r="194" spans="1:32" x14ac:dyDescent="0.2">
      <c r="A194" s="12" t="s">
        <v>89</v>
      </c>
      <c r="B194" s="34">
        <f>B149/SUM(B149,'Calculations 16to19'!B149,'Calculations 20to24'!B149,'Calculations 25to34'!B149,'Calculations 45to54'!B149,'Calculations 55to64'!B149,'Calculations 65plus'!B149)</f>
        <v>0.23988005997001496</v>
      </c>
      <c r="C194" s="34">
        <f>C149/SUM(C149,'Calculations 16to19'!C149,'Calculations 20to24'!C149,'Calculations 25to34'!C149,'Calculations 45to54'!C149,'Calculations 55to64'!C149,'Calculations 65plus'!C149)</f>
        <v>0.24491654519172493</v>
      </c>
      <c r="D194" s="34">
        <f>D149/SUM(D149,'Calculations 16to19'!D149,'Calculations 20to24'!D149,'Calculations 25to34'!D149,'Calculations 45to54'!D149,'Calculations 55to64'!D149,'Calculations 65plus'!D149)</f>
        <v>0.24878556153458198</v>
      </c>
      <c r="E194" s="34">
        <f>E149/SUM(E149,'Calculations 16to19'!E149,'Calculations 20to24'!E149,'Calculations 25to34'!E149,'Calculations 45to54'!E149,'Calculations 55to64'!E149,'Calculations 65plus'!E149)</f>
        <v>0.2530225711691515</v>
      </c>
      <c r="F194" s="34">
        <f>F149/SUM(F149,'Calculations 16to19'!F149,'Calculations 20to24'!F149,'Calculations 25to34'!F149,'Calculations 45to54'!F149,'Calculations 55to64'!F149,'Calculations 65plus'!F149)</f>
        <v>0.25759630908802139</v>
      </c>
      <c r="G194" s="34">
        <f>G149/SUM(G149,'Calculations 16to19'!G149,'Calculations 20to24'!G149,'Calculations 25to34'!G149,'Calculations 45to54'!G149,'Calculations 55to64'!G149,'Calculations 65plus'!G149)</f>
        <v>0.26165269320263268</v>
      </c>
      <c r="H194" s="34">
        <f>H149/SUM(H149,'Calculations 16to19'!H149,'Calculations 20to24'!H149,'Calculations 25to34'!H149,'Calculations 45to54'!H149,'Calculations 55to64'!H149,'Calculations 65plus'!H149)</f>
        <v>0.26660944193870612</v>
      </c>
      <c r="I194" s="34">
        <f>I149/SUM(I149,'Calculations 16to19'!I149,'Calculations 20to24'!I149,'Calculations 25to34'!I149,'Calculations 45to54'!I149,'Calculations 55to64'!I149,'Calculations 65plus'!I149)</f>
        <v>0.27000041555627413</v>
      </c>
      <c r="J194" s="34">
        <f>J149/SUM(J149,'Calculations 16to19'!J149,'Calculations 20to24'!J149,'Calculations 25to34'!J149,'Calculations 45to54'!J149,'Calculations 55to64'!J149,'Calculations 65plus'!J149)</f>
        <v>0.27196796633072179</v>
      </c>
      <c r="K194" s="34">
        <f>K149/SUM(K149,'Calculations 16to19'!K149,'Calculations 20to24'!K149,'Calculations 25to34'!K149,'Calculations 45to54'!K149,'Calculations 55to64'!K149,'Calculations 65plus'!K149)</f>
        <v>0.27389568974677281</v>
      </c>
      <c r="L194" s="34">
        <f>L149/SUM(L149,'Calculations 16to19'!L149,'Calculations 20to24'!L149,'Calculations 25to34'!L149,'Calculations 45to54'!L149,'Calculations 55to64'!L149,'Calculations 65plus'!L149)</f>
        <v>0.28062918484648258</v>
      </c>
      <c r="M194" s="34">
        <f>M149/SUM(M149,'Calculations 16to19'!M149,'Calculations 20to24'!M149,'Calculations 25to34'!M149,'Calculations 45to54'!M149,'Calculations 55to64'!M149,'Calculations 65plus'!M149)</f>
        <v>0.28453679441525165</v>
      </c>
      <c r="N194" s="34">
        <f>N149/SUM(N149,'Calculations 16to19'!N149,'Calculations 20to24'!N149,'Calculations 25to34'!N149,'Calculations 45to54'!N149,'Calculations 55to64'!N149,'Calculations 65plus'!N149)</f>
        <v>0.28842209353689946</v>
      </c>
      <c r="O194" s="34">
        <f>O149/SUM(O149,'Calculations 16to19'!O149,'Calculations 20to24'!O149,'Calculations 25to34'!O149,'Calculations 45to54'!O149,'Calculations 55to64'!O149,'Calculations 65plus'!O149)</f>
        <v>0.29228375111691951</v>
      </c>
      <c r="P194" s="34">
        <f>P149/SUM(P149,'Calculations 16to19'!P149,'Calculations 20to24'!P149,'Calculations 25to34'!P149,'Calculations 45to54'!P149,'Calculations 55to64'!P149,'Calculations 65plus'!P149)</f>
        <v>0.29612047921709728</v>
      </c>
      <c r="Q194" s="34">
        <f>Q149/SUM(Q149,'Calculations 16to19'!Q149,'Calculations 20to24'!Q149,'Calculations 25to34'!Q149,'Calculations 45to54'!Q149,'Calculations 55to64'!Q149,'Calculations 65plus'!Q149)</f>
        <v>0.29993103385045905</v>
      </c>
      <c r="R194" s="34">
        <f>R149/SUM(R149,'Calculations 16to19'!R149,'Calculations 20to24'!R149,'Calculations 25to34'!R149,'Calculations 45to54'!R149,'Calculations 55to64'!R149,'Calculations 65plus'!R149)</f>
        <v>0.30371421566215495</v>
      </c>
      <c r="S194" s="34">
        <f>S149/SUM(S149,'Calculations 16to19'!S149,'Calculations 20to24'!S149,'Calculations 25to34'!S149,'Calculations 45to54'!S149,'Calculations 55to64'!S149,'Calculations 65plus'!S149)</f>
        <v>0.30746887049854638</v>
      </c>
      <c r="T194" s="34">
        <f>T149/SUM(T149,'Calculations 16to19'!T149,'Calculations 20to24'!T149,'Calculations 25to34'!T149,'Calculations 45to54'!T149,'Calculations 55to64'!T149,'Calculations 65plus'!T149)</f>
        <v>0.31119388986712299</v>
      </c>
      <c r="U194" s="34">
        <f>U149/SUM(U149,'Calculations 16to19'!U149,'Calculations 20to24'!U149,'Calculations 25to34'!U149,'Calculations 45to54'!U149,'Calculations 55to64'!U149,'Calculations 65plus'!U149)</f>
        <v>0.31488821129009176</v>
      </c>
      <c r="V194" s="34">
        <f>V149/SUM(V149,'Calculations 16to19'!V149,'Calculations 20to24'!V149,'Calculations 25to34'!V149,'Calculations 45to54'!V149,'Calculations 55to64'!V149,'Calculations 65plus'!V149)</f>
        <v>0.31855081855476824</v>
      </c>
      <c r="W194" s="34">
        <f>W149/SUM(W149,'Calculations 16to19'!W149,'Calculations 20to24'!W149,'Calculations 25to34'!W149,'Calculations 45to54'!W149,'Calculations 55to64'!W149,'Calculations 65plus'!W149)</f>
        <v>0.32218074186410217</v>
      </c>
      <c r="X194" s="34">
        <f>X149/SUM(X149,'Calculations 16to19'!X149,'Calculations 20to24'!X149,'Calculations 25to34'!X149,'Calculations 45to54'!X149,'Calculations 55to64'!X149,'Calculations 65plus'!X149)</f>
        <v>0.32577705789087025</v>
      </c>
      <c r="Y194" s="34">
        <f>Y149/SUM(Y149,'Calculations 16to19'!Y149,'Calculations 20to24'!Y149,'Calculations 25to34'!Y149,'Calculations 45to54'!Y149,'Calculations 55to64'!Y149,'Calculations 65plus'!Y149)</f>
        <v>0.3293388897392398</v>
      </c>
      <c r="Z194" s="34">
        <f>Z149/SUM(Z149,'Calculations 16to19'!Z149,'Calculations 20to24'!Z149,'Calculations 25to34'!Z149,'Calculations 45to54'!Z149,'Calculations 55to64'!Z149,'Calculations 65plus'!Z149)</f>
        <v>0.33286540681755139</v>
      </c>
      <c r="AA194" s="34">
        <f>AA149/SUM(AA149,'Calculations 16to19'!AA149,'Calculations 20to24'!AA149,'Calculations 25to34'!AA149,'Calculations 45to54'!AA149,'Calculations 55to64'!AA149,'Calculations 65plus'!AA149)</f>
        <v>0.33635582462629693</v>
      </c>
      <c r="AB194" s="34">
        <f>AB149/SUM(AB149,'Calculations 16to19'!AB149,'Calculations 20to24'!AB149,'Calculations 25to34'!AB149,'Calculations 45to54'!AB149,'Calculations 55to64'!AB149,'Calculations 65plus'!AB149)</f>
        <v>0.33980940446535907</v>
      </c>
      <c r="AC194" s="34">
        <f>AC149/SUM(AC149,'Calculations 16to19'!AC149,'Calculations 20to24'!AC149,'Calculations 25to34'!AC149,'Calculations 45to54'!AC149,'Calculations 55to64'!AC149,'Calculations 65plus'!AC149)</f>
        <v>0.34322545306465907</v>
      </c>
      <c r="AD194" s="34">
        <f>AD149/SUM(AD149,'Calculations 16to19'!AD149,'Calculations 20to24'!AD149,'Calculations 25to34'!AD149,'Calculations 45to54'!AD149,'Calculations 55to64'!AD149,'Calculations 65plus'!AD149)</f>
        <v>0.34660332214242023</v>
      </c>
      <c r="AE194" s="34">
        <f>AE149/SUM(AE149,'Calculations 16to19'!AE149,'Calculations 20to24'!AE149,'Calculations 25to34'!AE149,'Calculations 45to54'!AE149,'Calculations 55to64'!AE149,'Calculations 65plus'!AE149)</f>
        <v>0.34994240789527969</v>
      </c>
      <c r="AF194" s="34">
        <f>AF149/SUM(AF149,'Calculations 16to19'!AF149,'Calculations 20to24'!AF149,'Calculations 25to34'!AF149,'Calculations 45to54'!AF149,'Calculations 55to64'!AF149,'Calculations 65plus'!AF149)</f>
        <v>0.35324215042450063</v>
      </c>
    </row>
    <row r="195" spans="1:32" x14ac:dyDescent="0.2">
      <c r="A195" s="12" t="s">
        <v>35</v>
      </c>
      <c r="B195" s="34">
        <f>B150/SUM(B150,'Calculations 16to19'!B150,'Calculations 20to24'!B150,'Calculations 25to34'!B150,'Calculations 45to54'!B150,'Calculations 55to64'!B150,'Calculations 65plus'!B150)</f>
        <v>0.22222222222222224</v>
      </c>
      <c r="C195" s="34">
        <f>C150/SUM(C150,'Calculations 16to19'!C150,'Calculations 20to24'!C150,'Calculations 25to34'!C150,'Calculations 45to54'!C150,'Calculations 55to64'!C150,'Calculations 65plus'!C150)</f>
        <v>0.2268051762794224</v>
      </c>
      <c r="D195" s="34">
        <f>D150/SUM(D150,'Calculations 16to19'!D150,'Calculations 20to24'!D150,'Calculations 25to34'!D150,'Calculations 45to54'!D150,'Calculations 55to64'!D150,'Calculations 65plus'!D150)</f>
        <v>0.23070429183649571</v>
      </c>
      <c r="E195" s="34">
        <f>E150/SUM(E150,'Calculations 16to19'!E150,'Calculations 20to24'!E150,'Calculations 25to34'!E150,'Calculations 45to54'!E150,'Calculations 55to64'!E150,'Calculations 65plus'!E150)</f>
        <v>0.23506493266503917</v>
      </c>
      <c r="F195" s="34">
        <f>F150/SUM(F150,'Calculations 16to19'!F150,'Calculations 20to24'!F150,'Calculations 25to34'!F150,'Calculations 45to54'!F150,'Calculations 55to64'!F150,'Calculations 65plus'!F150)</f>
        <v>0.23966475627516379</v>
      </c>
      <c r="G195" s="34">
        <f>G150/SUM(G150,'Calculations 16to19'!G150,'Calculations 20to24'!G150,'Calculations 25to34'!G150,'Calculations 45to54'!G150,'Calculations 55to64'!G150,'Calculations 65plus'!G150)</f>
        <v>0.2436865388007774</v>
      </c>
      <c r="H195" s="34">
        <f>H150/SUM(H150,'Calculations 16to19'!H150,'Calculations 20to24'!H150,'Calculations 25to34'!H150,'Calculations 45to54'!H150,'Calculations 55to64'!H150,'Calculations 65plus'!H150)</f>
        <v>0.24850780597865965</v>
      </c>
      <c r="I195" s="34">
        <f>I150/SUM(I150,'Calculations 16to19'!I150,'Calculations 20to24'!I150,'Calculations 25to34'!I150,'Calculations 45to54'!I150,'Calculations 55to64'!I150,'Calculations 65plus'!I150)</f>
        <v>0.25237625770921129</v>
      </c>
      <c r="J195" s="34">
        <f>J150/SUM(J150,'Calculations 16to19'!J150,'Calculations 20to24'!J150,'Calculations 25to34'!J150,'Calculations 45to54'!J150,'Calculations 55to64'!J150,'Calculations 65plus'!J150)</f>
        <v>0.25535371356513742</v>
      </c>
      <c r="K195" s="34">
        <f>K150/SUM(K150,'Calculations 16to19'!K150,'Calculations 20to24'!K150,'Calculations 25to34'!K150,'Calculations 45to54'!K150,'Calculations 55to64'!K150,'Calculations 65plus'!K150)</f>
        <v>0.25840356367762174</v>
      </c>
      <c r="L195" s="34">
        <f>L150/SUM(L150,'Calculations 16to19'!L150,'Calculations 20to24'!L150,'Calculations 25to34'!L150,'Calculations 45to54'!L150,'Calculations 55to64'!L150,'Calculations 65plus'!L150)</f>
        <v>0.2638550668889682</v>
      </c>
      <c r="M195" s="34">
        <f>M150/SUM(M150,'Calculations 16to19'!M150,'Calculations 20to24'!M150,'Calculations 25to34'!M150,'Calculations 45to54'!M150,'Calculations 55to64'!M150,'Calculations 65plus'!M150)</f>
        <v>0.26790569328864189</v>
      </c>
      <c r="N195" s="34">
        <f>N150/SUM(N150,'Calculations 16to19'!N150,'Calculations 20to24'!N150,'Calculations 25to34'!N150,'Calculations 45to54'!N150,'Calculations 55to64'!N150,'Calculations 65plus'!N150)</f>
        <v>0.27193839159424504</v>
      </c>
      <c r="O195" s="34">
        <f>O150/SUM(O150,'Calculations 16to19'!O150,'Calculations 20to24'!O150,'Calculations 25to34'!O150,'Calculations 45to54'!O150,'Calculations 55to64'!O150,'Calculations 65plus'!O150)</f>
        <v>0.27595145966269174</v>
      </c>
      <c r="P195" s="34">
        <f>P150/SUM(P150,'Calculations 16to19'!P150,'Calculations 20to24'!P150,'Calculations 25to34'!P150,'Calculations 45to54'!P150,'Calculations 55to64'!P150,'Calculations 65plus'!P150)</f>
        <v>0.27994324130554532</v>
      </c>
      <c r="Q195" s="34">
        <f>Q150/SUM(Q150,'Calculations 16to19'!Q150,'Calculations 20to24'!Q150,'Calculations 25to34'!Q150,'Calculations 45to54'!Q150,'Calculations 55to64'!Q150,'Calculations 65plus'!Q150)</f>
        <v>0.28391212806934141</v>
      </c>
      <c r="R195" s="34">
        <f>R150/SUM(R150,'Calculations 16to19'!R150,'Calculations 20to24'!R150,'Calculations 25to34'!R150,'Calculations 45to54'!R150,'Calculations 55to64'!R150,'Calculations 65plus'!R150)</f>
        <v>0.28785656084689443</v>
      </c>
      <c r="S195" s="34">
        <f>S150/SUM(S150,'Calculations 16to19'!S150,'Calculations 20to24'!S150,'Calculations 25to34'!S150,'Calculations 45to54'!S150,'Calculations 55to64'!S150,'Calculations 65plus'!S150)</f>
        <v>0.291775031320126</v>
      </c>
      <c r="T195" s="34">
        <f>T150/SUM(T150,'Calculations 16to19'!T150,'Calculations 20to24'!T150,'Calculations 25to34'!T150,'Calculations 45to54'!T150,'Calculations 55to64'!T150,'Calculations 65plus'!T150)</f>
        <v>0.29566608323571031</v>
      </c>
      <c r="U195" s="34">
        <f>U150/SUM(U150,'Calculations 16to19'!U150,'Calculations 20to24'!U150,'Calculations 25to34'!U150,'Calculations 45to54'!U150,'Calculations 55to64'!U150,'Calculations 65plus'!U150)</f>
        <v>0.29952831351544262</v>
      </c>
      <c r="V195" s="34">
        <f>V150/SUM(V150,'Calculations 16to19'!V150,'Calculations 20to24'!V150,'Calculations 25to34'!V150,'Calculations 45to54'!V150,'Calculations 55to64'!V150,'Calculations 65plus'!V150)</f>
        <v>0.30336037320389608</v>
      </c>
      <c r="W195" s="34">
        <f>W150/SUM(W150,'Calculations 16to19'!W150,'Calculations 20to24'!W150,'Calculations 25to34'!W150,'Calculations 45to54'!W150,'Calculations 55to64'!W150,'Calculations 65plus'!W150)</f>
        <v>0.30716096825649503</v>
      </c>
      <c r="X195" s="34">
        <f>X150/SUM(X150,'Calculations 16to19'!X150,'Calculations 20to24'!X150,'Calculations 25to34'!X150,'Calculations 45to54'!X150,'Calculations 55to64'!X150,'Calculations 65plus'!X150)</f>
        <v>0.31092886017166854</v>
      </c>
      <c r="Y195" s="34">
        <f>Y150/SUM(Y150,'Calculations 16to19'!Y150,'Calculations 20to24'!Y150,'Calculations 25to34'!Y150,'Calculations 45to54'!Y150,'Calculations 55to64'!Y150,'Calculations 65plus'!Y150)</f>
        <v>0.31466286647123576</v>
      </c>
      <c r="Z195" s="34">
        <f>Z150/SUM(Z150,'Calculations 16to19'!Z150,'Calculations 20to24'!Z150,'Calculations 25to34'!Z150,'Calculations 45to54'!Z150,'Calculations 55to64'!Z150,'Calculations 65plus'!Z150)</f>
        <v>0.31836186103361408</v>
      </c>
      <c r="AA195" s="34">
        <f>AA150/SUM(AA150,'Calculations 16to19'!AA150,'Calculations 20to24'!AA150,'Calculations 25to34'!AA150,'Calculations 45to54'!AA150,'Calculations 55to64'!AA150,'Calculations 65plus'!AA150)</f>
        <v>0.32202477428484239</v>
      </c>
      <c r="AB195" s="34">
        <f>AB150/SUM(AB150,'Calculations 16to19'!AB150,'Calculations 20to24'!AB150,'Calculations 25to34'!AB150,'Calculations 45to54'!AB150,'Calculations 55to64'!AB150,'Calculations 65plus'!AB150)</f>
        <v>0.32565059325274576</v>
      </c>
      <c r="AC195" s="34">
        <f>AC150/SUM(AC150,'Calculations 16to19'!AC150,'Calculations 20to24'!AC150,'Calculations 25to34'!AC150,'Calculations 45to54'!AC150,'Calculations 55to64'!AC150,'Calculations 65plus'!AC150)</f>
        <v>0.32923836148988</v>
      </c>
      <c r="AD195" s="34">
        <f>AD150/SUM(AD150,'Calculations 16to19'!AD150,'Calculations 20to24'!AD150,'Calculations 25to34'!AD150,'Calculations 45to54'!AD150,'Calculations 55to64'!AD150,'Calculations 65plus'!AD150)</f>
        <v>0.33278717887114589</v>
      </c>
      <c r="AE195" s="34">
        <f>AE150/SUM(AE150,'Calculations 16to19'!AE150,'Calculations 20to24'!AE150,'Calculations 25to34'!AE150,'Calculations 45to54'!AE150,'Calculations 55to64'!AE150,'Calculations 65plus'!AE150)</f>
        <v>0.33629620127218063</v>
      </c>
      <c r="AF195" s="34">
        <f>AF150/SUM(AF150,'Calculations 16to19'!AF150,'Calculations 20to24'!AF150,'Calculations 25to34'!AF150,'Calculations 45to54'!AF150,'Calculations 55to64'!AF150,'Calculations 65plus'!AF150)</f>
        <v>0.3397646401347878</v>
      </c>
    </row>
    <row r="196" spans="1:32" x14ac:dyDescent="0.2">
      <c r="A196" s="12" t="s">
        <v>98</v>
      </c>
      <c r="B196" s="34">
        <f>B151/SUM(B151,'Calculations 16to19'!B151,'Calculations 20to24'!B151,'Calculations 25to34'!B151,'Calculations 45to54'!B151,'Calculations 55to64'!B151,'Calculations 65plus'!B151)</f>
        <v>0.20325203252032512</v>
      </c>
      <c r="C196" s="34">
        <f>C151/SUM(C151,'Calculations 16to19'!C151,'Calculations 20to24'!C151,'Calculations 25to34'!C151,'Calculations 45to54'!C151,'Calculations 55to64'!C151,'Calculations 65plus'!C151)</f>
        <v>0.20772439907235232</v>
      </c>
      <c r="D196" s="34">
        <f>D151/SUM(D151,'Calculations 16to19'!D151,'Calculations 20to24'!D151,'Calculations 25to34'!D151,'Calculations 45to54'!D151,'Calculations 55to64'!D151,'Calculations 65plus'!D151)</f>
        <v>0.21142272916580865</v>
      </c>
      <c r="E196" s="34">
        <f>E151/SUM(E151,'Calculations 16to19'!E151,'Calculations 20to24'!E151,'Calculations 25to34'!E151,'Calculations 45to54'!E151,'Calculations 55to64'!E151,'Calculations 65plus'!E151)</f>
        <v>0.21543716817167982</v>
      </c>
      <c r="F196" s="34">
        <f>F151/SUM(F151,'Calculations 16to19'!F151,'Calculations 20to24'!F151,'Calculations 25to34'!F151,'Calculations 45to54'!F151,'Calculations 55to64'!F151,'Calculations 65plus'!F151)</f>
        <v>0.21959976057445837</v>
      </c>
      <c r="G196" s="34">
        <f>G151/SUM(G151,'Calculations 16to19'!G151,'Calculations 20to24'!G151,'Calculations 25to34'!G151,'Calculations 45to54'!G151,'Calculations 55to64'!G151,'Calculations 65plus'!G151)</f>
        <v>0.22313910685045318</v>
      </c>
      <c r="H196" s="34">
        <f>H151/SUM(H151,'Calculations 16to19'!H151,'Calculations 20to24'!H151,'Calculations 25to34'!H151,'Calculations 45to54'!H151,'Calculations 55to64'!H151,'Calculations 65plus'!H151)</f>
        <v>0.22734881661179229</v>
      </c>
      <c r="I196" s="34">
        <f>I151/SUM(I151,'Calculations 16to19'!I151,'Calculations 20to24'!I151,'Calculations 25to34'!I151,'Calculations 45to54'!I151,'Calculations 55to64'!I151,'Calculations 65plus'!I151)</f>
        <v>0.23039897081917887</v>
      </c>
      <c r="J196" s="34">
        <f>J151/SUM(J151,'Calculations 16to19'!J151,'Calculations 20to24'!J151,'Calculations 25to34'!J151,'Calculations 45to54'!J151,'Calculations 55to64'!J151,'Calculations 65plus'!J151)</f>
        <v>0.23255314853420728</v>
      </c>
      <c r="K196" s="34">
        <f>K151/SUM(K151,'Calculations 16to19'!K151,'Calculations 20to24'!K151,'Calculations 25to34'!K151,'Calculations 45to54'!K151,'Calculations 55to64'!K151,'Calculations 65plus'!K151)</f>
        <v>0.2348668710591971</v>
      </c>
      <c r="L196" s="34">
        <f>L151/SUM(L151,'Calculations 16to19'!L151,'Calculations 20to24'!L151,'Calculations 25to34'!L151,'Calculations 45to54'!L151,'Calculations 55to64'!L151,'Calculations 65plus'!L151)</f>
        <v>0.2404488696748826</v>
      </c>
      <c r="M196" s="34">
        <f>M151/SUM(M151,'Calculations 16to19'!M151,'Calculations 20to24'!M151,'Calculations 25to34'!M151,'Calculations 45to54'!M151,'Calculations 55to64'!M151,'Calculations 65plus'!M151)</f>
        <v>0.24399931694629778</v>
      </c>
      <c r="N196" s="34">
        <f>N151/SUM(N151,'Calculations 16to19'!N151,'Calculations 20to24'!N151,'Calculations 25to34'!N151,'Calculations 45to54'!N151,'Calculations 55to64'!N151,'Calculations 65plus'!N151)</f>
        <v>0.24752676009441529</v>
      </c>
      <c r="O196" s="34">
        <f>O151/SUM(O151,'Calculations 16to19'!O151,'Calculations 20to24'!O151,'Calculations 25to34'!O151,'Calculations 45to54'!O151,'Calculations 55to64'!O151,'Calculations 65plus'!O151)</f>
        <v>0.25102981260823287</v>
      </c>
      <c r="P196" s="34">
        <f>P151/SUM(P151,'Calculations 16to19'!P151,'Calculations 20to24'!P151,'Calculations 25to34'!P151,'Calculations 45to54'!P151,'Calculations 55to64'!P151,'Calculations 65plus'!P151)</f>
        <v>0.25450714200381624</v>
      </c>
      <c r="Q196" s="34">
        <f>Q151/SUM(Q151,'Calculations 16to19'!Q151,'Calculations 20to24'!Q151,'Calculations 25to34'!Q151,'Calculations 45to54'!Q151,'Calculations 55to64'!Q151,'Calculations 65plus'!Q151)</f>
        <v>0.25795747077235615</v>
      </c>
      <c r="R196" s="34">
        <f>R151/SUM(R151,'Calculations 16to19'!R151,'Calculations 20to24'!R151,'Calculations 25to34'!R151,'Calculations 45to54'!R151,'Calculations 55to64'!R151,'Calculations 65plus'!R151)</f>
        <v>0.261379577149293</v>
      </c>
      <c r="S196" s="34">
        <f>S151/SUM(S151,'Calculations 16to19'!S151,'Calculations 20to24'!S151,'Calculations 25to34'!S151,'Calculations 45to54'!S151,'Calculations 55to64'!S151,'Calculations 65plus'!S151)</f>
        <v>0.26477229570900551</v>
      </c>
      <c r="T196" s="34">
        <f>T151/SUM(T151,'Calculations 16to19'!T151,'Calculations 20to24'!T151,'Calculations 25to34'!T151,'Calculations 45to54'!T151,'Calculations 55to64'!T151,'Calculations 65plus'!T151)</f>
        <v>0.26813451779022074</v>
      </c>
      <c r="U196" s="34">
        <f>U151/SUM(U151,'Calculations 16to19'!U151,'Calculations 20to24'!U151,'Calculations 25to34'!U151,'Calculations 45to54'!U151,'Calculations 55to64'!U151,'Calculations 65plus'!U151)</f>
        <v>0.27146519175779932</v>
      </c>
      <c r="V196" s="34">
        <f>V151/SUM(V151,'Calculations 16to19'!V151,'Calculations 20to24'!V151,'Calculations 25to34'!V151,'Calculations 45to54'!V151,'Calculations 55to64'!V151,'Calculations 65plus'!V151)</f>
        <v>0.27476332310707602</v>
      </c>
      <c r="W196" s="34">
        <f>W151/SUM(W151,'Calculations 16to19'!W151,'Calculations 20to24'!W151,'Calculations 25to34'!W151,'Calculations 45to54'!W151,'Calculations 55to64'!W151,'Calculations 65plus'!W151)</f>
        <v>0.27802797441733806</v>
      </c>
      <c r="X196" s="34">
        <f>X151/SUM(X151,'Calculations 16to19'!X151,'Calculations 20to24'!X151,'Calculations 25to34'!X151,'Calculations 45to54'!X151,'Calculations 55to64'!X151,'Calculations 65plus'!X151)</f>
        <v>0.2812582651613873</v>
      </c>
      <c r="Y196" s="34">
        <f>Y151/SUM(Y151,'Calculations 16to19'!Y151,'Calculations 20to24'!Y151,'Calculations 25to34'!Y151,'Calculations 45to54'!Y151,'Calculations 55to64'!Y151,'Calculations 65plus'!Y151)</f>
        <v>0.28445337137843468</v>
      </c>
      <c r="Z196" s="34">
        <f>Z151/SUM(Z151,'Calculations 16to19'!Z151,'Calculations 20to24'!Z151,'Calculations 25to34'!Z151,'Calculations 45to54'!Z151,'Calculations 55to64'!Z151,'Calculations 65plus'!Z151)</f>
        <v>0.28761252521781094</v>
      </c>
      <c r="AA196" s="34">
        <f>AA151/SUM(AA151,'Calculations 16to19'!AA151,'Calculations 20to24'!AA151,'Calculations 25to34'!AA151,'Calculations 45to54'!AA151,'Calculations 55to64'!AA151,'Calculations 65plus'!AA151)</f>
        <v>0.29073501436116639</v>
      </c>
      <c r="AB196" s="34">
        <f>AB151/SUM(AB151,'Calculations 16to19'!AB151,'Calculations 20to24'!AB151,'Calculations 25to34'!AB151,'Calculations 45to54'!AB151,'Calculations 55to64'!AB151,'Calculations 65plus'!AB151)</f>
        <v>0.29382018133095139</v>
      </c>
      <c r="AC196" s="34">
        <f>AC151/SUM(AC151,'Calculations 16to19'!AC151,'Calculations 20to24'!AC151,'Calculations 25to34'!AC151,'Calculations 45to54'!AC151,'Calculations 55to64'!AC151,'Calculations 65plus'!AC151)</f>
        <v>0.29686742269305472</v>
      </c>
      <c r="AD196" s="34">
        <f>AD151/SUM(AD151,'Calculations 16to19'!AD151,'Calculations 20to24'!AD151,'Calculations 25to34'!AD151,'Calculations 45to54'!AD151,'Calculations 55to64'!AD151,'Calculations 65plus'!AD151)</f>
        <v>0.29987618816149902</v>
      </c>
      <c r="AE196" s="34">
        <f>AE151/SUM(AE151,'Calculations 16to19'!AE151,'Calculations 20to24'!AE151,'Calculations 25to34'!AE151,'Calculations 45to54'!AE151,'Calculations 55to64'!AE151,'Calculations 65plus'!AE151)</f>
        <v>0.30284597961307758</v>
      </c>
      <c r="AF196" s="34">
        <f>AF151/SUM(AF151,'Calculations 16to19'!AF151,'Calculations 20to24'!AF151,'Calculations 25to34'!AF151,'Calculations 45to54'!AF151,'Calculations 55to64'!AF151,'Calculations 65plus'!AF151)</f>
        <v>0.30577635001975051</v>
      </c>
    </row>
    <row r="197" spans="1:32" x14ac:dyDescent="0.2">
      <c r="A197" s="12" t="s">
        <v>97</v>
      </c>
      <c r="B197" s="34">
        <f>B152/SUM(B152,'Calculations 16to19'!B152,'Calculations 20to24'!B152,'Calculations 25to34'!B152,'Calculations 45to54'!B152,'Calculations 55to64'!B152,'Calculations 65plus'!B152)</f>
        <v>0.24738675958188153</v>
      </c>
      <c r="C197" s="34">
        <f>C152/SUM(C152,'Calculations 16to19'!C152,'Calculations 20to24'!C152,'Calculations 25to34'!C152,'Calculations 45to54'!C152,'Calculations 55to64'!C152,'Calculations 65plus'!C152)</f>
        <v>0.25219030126497277</v>
      </c>
      <c r="D197" s="34">
        <f>D152/SUM(D152,'Calculations 16to19'!D152,'Calculations 20to24'!D152,'Calculations 25to34'!D152,'Calculations 45to54'!D152,'Calculations 55to64'!D152,'Calculations 65plus'!D152)</f>
        <v>0.25633481578336209</v>
      </c>
      <c r="E197" s="34">
        <f>E152/SUM(E152,'Calculations 16to19'!E152,'Calculations 20to24'!E152,'Calculations 25to34'!E152,'Calculations 45to54'!E152,'Calculations 55to64'!E152,'Calculations 65plus'!E152)</f>
        <v>0.26089425503457764</v>
      </c>
      <c r="F197" s="34">
        <f>F152/SUM(F152,'Calculations 16to19'!F152,'Calculations 20to24'!F152,'Calculations 25to34'!F152,'Calculations 45to54'!F152,'Calculations 55to64'!F152,'Calculations 65plus'!F152)</f>
        <v>0.26559461378345323</v>
      </c>
      <c r="G197" s="34">
        <f>G152/SUM(G152,'Calculations 16to19'!G152,'Calculations 20to24'!G152,'Calculations 25to34'!G152,'Calculations 45to54'!G152,'Calculations 55to64'!G152,'Calculations 65plus'!G152)</f>
        <v>0.26960683718909123</v>
      </c>
      <c r="H197" s="34">
        <f>H152/SUM(H152,'Calculations 16to19'!H152,'Calculations 20to24'!H152,'Calculations 25to34'!H152,'Calculations 45to54'!H152,'Calculations 55to64'!H152,'Calculations 65plus'!H152)</f>
        <v>0.27433483523901125</v>
      </c>
      <c r="I197" s="34">
        <f>I152/SUM(I152,'Calculations 16to19'!I152,'Calculations 20to24'!I152,'Calculations 25to34'!I152,'Calculations 45to54'!I152,'Calculations 55to64'!I152,'Calculations 65plus'!I152)</f>
        <v>0.27806664173925227</v>
      </c>
      <c r="J197" s="34">
        <f>J152/SUM(J152,'Calculations 16to19'!J152,'Calculations 20to24'!J152,'Calculations 25to34'!J152,'Calculations 45to54'!J152,'Calculations 55to64'!J152,'Calculations 65plus'!J152)</f>
        <v>0.28099785787477866</v>
      </c>
      <c r="K197" s="34">
        <f>K152/SUM(K152,'Calculations 16to19'!K152,'Calculations 20to24'!K152,'Calculations 25to34'!K152,'Calculations 45to54'!K152,'Calculations 55to64'!K152,'Calculations 65plus'!K152)</f>
        <v>0.28409643508501559</v>
      </c>
      <c r="L197" s="34">
        <f>L152/SUM(L152,'Calculations 16to19'!L152,'Calculations 20to24'!L152,'Calculations 25to34'!L152,'Calculations 45to54'!L152,'Calculations 55to64'!L152,'Calculations 65plus'!L152)</f>
        <v>0.28967757962210694</v>
      </c>
      <c r="M197" s="34">
        <f>M152/SUM(M152,'Calculations 16to19'!M152,'Calculations 20to24'!M152,'Calculations 25to34'!M152,'Calculations 45to54'!M152,'Calculations 55to64'!M152,'Calculations 65plus'!M152)</f>
        <v>0.29370940888462177</v>
      </c>
      <c r="N197" s="34">
        <f>N152/SUM(N152,'Calculations 16to19'!N152,'Calculations 20to24'!N152,'Calculations 25to34'!N152,'Calculations 45to54'!N152,'Calculations 55to64'!N152,'Calculations 65plus'!N152)</f>
        <v>0.29771113757161782</v>
      </c>
      <c r="O197" s="34">
        <f>O152/SUM(O152,'Calculations 16to19'!O152,'Calculations 20to24'!O152,'Calculations 25to34'!O152,'Calculations 45to54'!O152,'Calculations 55to64'!O152,'Calculations 65plus'!O152)</f>
        <v>0.3016812262465412</v>
      </c>
      <c r="P197" s="34">
        <f>P152/SUM(P152,'Calculations 16to19'!P152,'Calculations 20to24'!P152,'Calculations 25to34'!P152,'Calculations 45to54'!P152,'Calculations 55to64'!P152,'Calculations 65plus'!P152)</f>
        <v>0.30561819859767181</v>
      </c>
      <c r="Q197" s="34">
        <f>Q152/SUM(Q152,'Calculations 16to19'!Q152,'Calculations 20to24'!Q152,'Calculations 25to34'!Q152,'Calculations 45to54'!Q152,'Calculations 55to64'!Q152,'Calculations 65plus'!Q152)</f>
        <v>0.3095206423522911</v>
      </c>
      <c r="R197" s="34">
        <f>R152/SUM(R152,'Calculations 16to19'!R152,'Calculations 20to24'!R152,'Calculations 25to34'!R152,'Calculations 45to54'!R152,'Calculations 55to64'!R152,'Calculations 65plus'!R152)</f>
        <v>0.31338720999320113</v>
      </c>
      <c r="S197" s="34">
        <f>S152/SUM(S152,'Calculations 16to19'!S152,'Calculations 20to24'!S152,'Calculations 25to34'!S152,'Calculations 45to54'!S152,'Calculations 55to64'!S152,'Calculations 65plus'!S152)</f>
        <v>0.31721661928328992</v>
      </c>
      <c r="T197" s="34">
        <f>T152/SUM(T152,'Calculations 16to19'!T152,'Calculations 20to24'!T152,'Calculations 25to34'!T152,'Calculations 45to54'!T152,'Calculations 55to64'!T152,'Calculations 65plus'!T152)</f>
        <v>0.32100765360448336</v>
      </c>
      <c r="U197" s="34">
        <f>U152/SUM(U152,'Calculations 16to19'!U152,'Calculations 20to24'!U152,'Calculations 25to34'!U152,'Calculations 45to54'!U152,'Calculations 55to64'!U152,'Calculations 65plus'!U152)</f>
        <v>0.32475916211791334</v>
      </c>
      <c r="V197" s="34">
        <f>V152/SUM(V152,'Calculations 16to19'!V152,'Calculations 20to24'!V152,'Calculations 25to34'!V152,'Calculations 45to54'!V152,'Calculations 55to64'!V152,'Calculations 65plus'!V152)</f>
        <v>0.32847005975262322</v>
      </c>
      <c r="W197" s="34">
        <f>W152/SUM(W152,'Calculations 16to19'!W152,'Calculations 20to24'!W152,'Calculations 25to34'!W152,'Calculations 45to54'!W152,'Calculations 55to64'!W152,'Calculations 65plus'!W152)</f>
        <v>0.33213932703051818</v>
      </c>
      <c r="X197" s="34">
        <f>X152/SUM(X152,'Calculations 16to19'!X152,'Calculations 20to24'!X152,'Calculations 25to34'!X152,'Calculations 45to54'!X152,'Calculations 55to64'!X152,'Calculations 65plus'!X152)</f>
        <v>0.33576600973559456</v>
      </c>
      <c r="Y197" s="34">
        <f>Y152/SUM(Y152,'Calculations 16to19'!Y152,'Calculations 20to24'!Y152,'Calculations 25to34'!Y152,'Calculations 45to54'!Y152,'Calculations 55to64'!Y152,'Calculations 65plus'!Y152)</f>
        <v>0.33934921843574972</v>
      </c>
      <c r="Z197" s="34">
        <f>Z152/SUM(Z152,'Calculations 16to19'!Z152,'Calculations 20to24'!Z152,'Calculations 25to34'!Z152,'Calculations 45to54'!Z152,'Calculations 55to64'!Z152,'Calculations 65plus'!Z152)</f>
        <v>0.34288812786567507</v>
      </c>
      <c r="AA197" s="34">
        <f>AA152/SUM(AA152,'Calculations 16to19'!AA152,'Calculations 20to24'!AA152,'Calculations 25to34'!AA152,'Calculations 45to54'!AA152,'Calculations 55to64'!AA152,'Calculations 65plus'!AA152)</f>
        <v>0.3463819761794853</v>
      </c>
      <c r="AB197" s="34">
        <f>AB152/SUM(AB152,'Calculations 16to19'!AB152,'Calculations 20to24'!AB152,'Calculations 25to34'!AB152,'Calculations 45to54'!AB152,'Calculations 55to64'!AB152,'Calculations 65plus'!AB152)</f>
        <v>0.34983006408181133</v>
      </c>
      <c r="AC197" s="34">
        <f>AC152/SUM(AC152,'Calculations 16to19'!AC152,'Calculations 20to24'!AC152,'Calculations 25to34'!AC152,'Calculations 45to54'!AC152,'Calculations 55to64'!AC152,'Calculations 65plus'!AC152)</f>
        <v>0.35323175384613137</v>
      </c>
      <c r="AD197" s="34">
        <f>AD152/SUM(AD152,'Calculations 16to19'!AD152,'Calculations 20to24'!AD152,'Calculations 25to34'!AD152,'Calculations 45to54'!AD152,'Calculations 55to64'!AD152,'Calculations 65plus'!AD152)</f>
        <v>0.35658646822909468</v>
      </c>
      <c r="AE197" s="34">
        <f>AE152/SUM(AE152,'Calculations 16to19'!AE152,'Calculations 20to24'!AE152,'Calculations 25to34'!AE152,'Calculations 45to54'!AE152,'Calculations 55to64'!AE152,'Calculations 65plus'!AE152)</f>
        <v>0.35989368928953358</v>
      </c>
      <c r="AF197" s="34">
        <f>AF152/SUM(AF152,'Calculations 16to19'!AF152,'Calculations 20to24'!AF152,'Calculations 25to34'!AF152,'Calculations 45to54'!AF152,'Calculations 55to64'!AF152,'Calculations 65plus'!AF152)</f>
        <v>0.36315295712075174</v>
      </c>
    </row>
    <row r="198" spans="1:32" x14ac:dyDescent="0.2">
      <c r="A198" s="12" t="s">
        <v>101</v>
      </c>
      <c r="B198" s="34">
        <f>B153/SUM(B153,'Calculations 16to19'!B153,'Calculations 20to24'!B153,'Calculations 25to34'!B153,'Calculations 45to54'!B153,'Calculations 55to64'!B153,'Calculations 65plus'!B153)</f>
        <v>0.21484375</v>
      </c>
      <c r="C198" s="34">
        <f>C153/SUM(C153,'Calculations 16to19'!C153,'Calculations 20to24'!C153,'Calculations 25to34'!C153,'Calculations 45to54'!C153,'Calculations 55to64'!C153,'Calculations 65plus'!C153)</f>
        <v>0.21926352104303823</v>
      </c>
      <c r="D198" s="34">
        <f>D153/SUM(D153,'Calculations 16to19'!D153,'Calculations 20to24'!D153,'Calculations 25to34'!D153,'Calculations 45to54'!D153,'Calculations 55to64'!D153,'Calculations 65plus'!D153)</f>
        <v>0.22316648256524496</v>
      </c>
      <c r="E198" s="34">
        <f>E153/SUM(E153,'Calculations 16to19'!E153,'Calculations 20to24'!E153,'Calculations 25to34'!E153,'Calculations 45to54'!E153,'Calculations 55to64'!E153,'Calculations 65plus'!E153)</f>
        <v>0.227533043271818</v>
      </c>
      <c r="F198" s="34">
        <f>F153/SUM(F153,'Calculations 16to19'!F153,'Calculations 20to24'!F153,'Calculations 25to34'!F153,'Calculations 45to54'!F153,'Calculations 55to64'!F153,'Calculations 65plus'!F153)</f>
        <v>0.23209028865332154</v>
      </c>
      <c r="G198" s="34">
        <f>G153/SUM(G153,'Calculations 16to19'!G153,'Calculations 20to24'!G153,'Calculations 25to34'!G153,'Calculations 45to54'!G153,'Calculations 55to64'!G153,'Calculations 65plus'!G153)</f>
        <v>0.23607648014827398</v>
      </c>
      <c r="H198" s="34">
        <f>H153/SUM(H153,'Calculations 16to19'!H153,'Calculations 20to24'!H153,'Calculations 25to34'!H153,'Calculations 45to54'!H153,'Calculations 55to64'!H153,'Calculations 65plus'!H153)</f>
        <v>0.24079206178441129</v>
      </c>
      <c r="I198" s="34">
        <f>I153/SUM(I153,'Calculations 16to19'!I153,'Calculations 20to24'!I153,'Calculations 25to34'!I153,'Calculations 45to54'!I153,'Calculations 55to64'!I153,'Calculations 65plus'!I153)</f>
        <v>0.24463699508675218</v>
      </c>
      <c r="J198" s="34">
        <f>J153/SUM(J153,'Calculations 16to19'!J153,'Calculations 20to24'!J153,'Calculations 25to34'!J153,'Calculations 45to54'!J153,'Calculations 55to64'!J153,'Calculations 65plus'!J153)</f>
        <v>0.24775543304932413</v>
      </c>
      <c r="K198" s="34">
        <f>K153/SUM(K153,'Calculations 16to19'!K153,'Calculations 20to24'!K153,'Calculations 25to34'!K153,'Calculations 45to54'!K153,'Calculations 55to64'!K153,'Calculations 65plus'!K153)</f>
        <v>0.25107032557745457</v>
      </c>
      <c r="L198" s="34">
        <f>L153/SUM(L153,'Calculations 16to19'!L153,'Calculations 20to24'!L153,'Calculations 25to34'!L153,'Calculations 45to54'!L153,'Calculations 55to64'!L153,'Calculations 65plus'!L153)</f>
        <v>0.25619703653411269</v>
      </c>
      <c r="M198" s="34">
        <f>M153/SUM(M153,'Calculations 16to19'!M153,'Calculations 20to24'!M153,'Calculations 25to34'!M153,'Calculations 45to54'!M153,'Calculations 55to64'!M153,'Calculations 65plus'!M153)</f>
        <v>0.26023354840209745</v>
      </c>
      <c r="N198" s="34">
        <f>N153/SUM(N153,'Calculations 16to19'!N153,'Calculations 20to24'!N153,'Calculations 25to34'!N153,'Calculations 45to54'!N153,'Calculations 55to64'!N153,'Calculations 65plus'!N153)</f>
        <v>0.26425395956351183</v>
      </c>
      <c r="O198" s="34">
        <f>O153/SUM(O153,'Calculations 16to19'!O153,'Calculations 20to24'!O153,'Calculations 25to34'!O153,'Calculations 45to54'!O153,'Calculations 55to64'!O153,'Calculations 65plus'!O153)</f>
        <v>0.26825648896768572</v>
      </c>
      <c r="P198" s="34">
        <f>P153/SUM(P153,'Calculations 16to19'!P153,'Calculations 20to24'!P153,'Calculations 25to34'!P153,'Calculations 45to54'!P153,'Calculations 55to64'!P153,'Calculations 65plus'!P153)</f>
        <v>0.27223940055017287</v>
      </c>
      <c r="Q198" s="34">
        <f>Q153/SUM(Q153,'Calculations 16to19'!Q153,'Calculations 20to24'!Q153,'Calculations 25to34'!Q153,'Calculations 45to54'!Q153,'Calculations 55to64'!Q153,'Calculations 65plus'!Q153)</f>
        <v>0.27620100533389508</v>
      </c>
      <c r="R198" s="34">
        <f>R153/SUM(R153,'Calculations 16to19'!R153,'Calculations 20to24'!R153,'Calculations 25to34'!R153,'Calculations 45to54'!R153,'Calculations 55to64'!R153,'Calculations 65plus'!R153)</f>
        <v>0.2801396633495119</v>
      </c>
      <c r="S198" s="34">
        <f>S153/SUM(S153,'Calculations 16to19'!S153,'Calculations 20to24'!S153,'Calculations 25to34'!S153,'Calculations 45to54'!S153,'Calculations 55to64'!S153,'Calculations 65plus'!S153)</f>
        <v>0.28405378537447507</v>
      </c>
      <c r="T198" s="34">
        <f>T153/SUM(T153,'Calculations 16to19'!T153,'Calculations 20to24'!T153,'Calculations 25to34'!T153,'Calculations 45to54'!T153,'Calculations 55to64'!T153,'Calculations 65plus'!T153)</f>
        <v>0.28794183449111943</v>
      </c>
      <c r="U198" s="34">
        <f>U153/SUM(U153,'Calculations 16to19'!U153,'Calculations 20to24'!U153,'Calculations 25to34'!U153,'Calculations 45to54'!U153,'Calculations 55to64'!U153,'Calculations 65plus'!U153)</f>
        <v>0.29180232746489793</v>
      </c>
      <c r="V198" s="34">
        <f>V153/SUM(V153,'Calculations 16to19'!V153,'Calculations 20to24'!V153,'Calculations 25to34'!V153,'Calculations 45to54'!V153,'Calculations 55to64'!V153,'Calculations 65plus'!V153)</f>
        <v>0.29563383594465825</v>
      </c>
      <c r="W198" s="34">
        <f>W153/SUM(W153,'Calculations 16to19'!W153,'Calculations 20to24'!W153,'Calculations 25to34'!W153,'Calculations 45to54'!W153,'Calculations 55to64'!W153,'Calculations 65plus'!W153)</f>
        <v>0.29943498748756814</v>
      </c>
      <c r="X198" s="34">
        <f>X153/SUM(X153,'Calculations 16to19'!X153,'Calculations 20to24'!X153,'Calculations 25to34'!X153,'Calculations 45to54'!X153,'Calculations 55to64'!X153,'Calculations 65plus'!X153)</f>
        <v>0.30320446641194715</v>
      </c>
      <c r="Y198" s="34">
        <f>Y153/SUM(Y153,'Calculations 16to19'!Y153,'Calculations 20to24'!Y153,'Calculations 25to34'!Y153,'Calculations 45to54'!Y153,'Calculations 55to64'!Y153,'Calculations 65plus'!Y153)</f>
        <v>0.30694101448188854</v>
      </c>
      <c r="Z198" s="34">
        <f>Z153/SUM(Z153,'Calculations 16to19'!Z153,'Calculations 20to24'!Z153,'Calculations 25to34'!Z153,'Calculations 45to54'!Z153,'Calculations 55to64'!Z153,'Calculations 65plus'!Z153)</f>
        <v>0.31064343142810874</v>
      </c>
      <c r="AA198" s="34">
        <f>AA153/SUM(AA153,'Calculations 16to19'!AA153,'Calculations 20to24'!AA153,'Calculations 25to34'!AA153,'Calculations 45to54'!AA153,'Calculations 55to64'!AA153,'Calculations 65plus'!AA153)</f>
        <v>0.3143105753099727</v>
      </c>
      <c r="AB198" s="34">
        <f>AB153/SUM(AB153,'Calculations 16to19'!AB153,'Calculations 20to24'!AB153,'Calculations 25to34'!AB153,'Calculations 45to54'!AB153,'Calculations 55to64'!AB153,'Calculations 65plus'!AB153)</f>
        <v>0.31794136272409051</v>
      </c>
      <c r="AC198" s="34">
        <f>AC153/SUM(AC153,'Calculations 16to19'!AC153,'Calculations 20to24'!AC153,'Calculations 25to34'!AC153,'Calculations 45to54'!AC153,'Calculations 55to64'!AC153,'Calculations 65plus'!AC153)</f>
        <v>0.32153476886528365</v>
      </c>
      <c r="AD198" s="34">
        <f>AD153/SUM(AD153,'Calculations 16to19'!AD153,'Calculations 20to24'!AD153,'Calculations 25to34'!AD153,'Calculations 45to54'!AD153,'Calculations 55to64'!AD153,'Calculations 65plus'!AD153)</f>
        <v>0.32508982744606785</v>
      </c>
      <c r="AE198" s="34">
        <f>AE153/SUM(AE153,'Calculations 16to19'!AE153,'Calculations 20to24'!AE153,'Calculations 25to34'!AE153,'Calculations 45to54'!AE153,'Calculations 55to64'!AE153,'Calculations 65plus'!AE153)</f>
        <v>0.32860563048109137</v>
      </c>
      <c r="AF198" s="34">
        <f>AF153/SUM(AF153,'Calculations 16to19'!AF153,'Calculations 20to24'!AF153,'Calculations 25to34'!AF153,'Calculations 45to54'!AF153,'Calculations 55to64'!AF153,'Calculations 65plus'!AF153)</f>
        <v>0.33208132794320827</v>
      </c>
    </row>
    <row r="199" spans="1:32" x14ac:dyDescent="0.2">
      <c r="A199" s="12" t="s">
        <v>104</v>
      </c>
      <c r="B199" s="34">
        <f>B154/SUM(B154,'Calculations 16to19'!B154,'Calculations 20to24'!B154,'Calculations 25to34'!B154,'Calculations 45to54'!B154,'Calculations 55to64'!B154,'Calculations 65plus'!B154)</f>
        <v>0.18571428571428578</v>
      </c>
      <c r="C199" s="34">
        <f>C154/SUM(C154,'Calculations 16to19'!C154,'Calculations 20to24'!C154,'Calculations 25to34'!C154,'Calculations 45to54'!C154,'Calculations 55to64'!C154,'Calculations 65plus'!C154)</f>
        <v>0.1902908238413856</v>
      </c>
      <c r="D199" s="34">
        <f>D154/SUM(D154,'Calculations 16to19'!D154,'Calculations 20to24'!D154,'Calculations 25to34'!D154,'Calculations 45to54'!D154,'Calculations 55to64'!D154,'Calculations 65plus'!D154)</f>
        <v>0.19403966348659088</v>
      </c>
      <c r="E199" s="34">
        <f>E154/SUM(E154,'Calculations 16to19'!E154,'Calculations 20to24'!E154,'Calculations 25to34'!E154,'Calculations 45to54'!E154,'Calculations 55to64'!E154,'Calculations 65plus'!E154)</f>
        <v>0.19816694876429175</v>
      </c>
      <c r="F199" s="34">
        <f>F154/SUM(F154,'Calculations 16to19'!F154,'Calculations 20to24'!F154,'Calculations 25to34'!F154,'Calculations 45to54'!F154,'Calculations 55to64'!F154,'Calculations 65plus'!F154)</f>
        <v>0.20250773011398088</v>
      </c>
      <c r="G199" s="34">
        <f>G154/SUM(G154,'Calculations 16to19'!G154,'Calculations 20to24'!G154,'Calculations 25to34'!G154,'Calculations 45to54'!G154,'Calculations 55to64'!G154,'Calculations 65plus'!G154)</f>
        <v>0.20621522385368218</v>
      </c>
      <c r="H199" s="34">
        <f>H154/SUM(H154,'Calculations 16to19'!H154,'Calculations 20to24'!H154,'Calculations 25to34'!H154,'Calculations 45to54'!H154,'Calculations 55to64'!H154,'Calculations 65plus'!H154)</f>
        <v>0.2106994219477428</v>
      </c>
      <c r="I199" s="34">
        <f>I154/SUM(I154,'Calculations 16to19'!I154,'Calculations 20to24'!I154,'Calculations 25to34'!I154,'Calculations 45to54'!I154,'Calculations 55to64'!I154,'Calculations 65plus'!I154)</f>
        <v>0.21409487506567115</v>
      </c>
      <c r="J199" s="34">
        <f>J154/SUM(J154,'Calculations 16to19'!J154,'Calculations 20to24'!J154,'Calculations 25to34'!J154,'Calculations 45to54'!J154,'Calculations 55to64'!J154,'Calculations 65plus'!J154)</f>
        <v>0.21650772978028884</v>
      </c>
      <c r="K199" s="34">
        <f>K154/SUM(K154,'Calculations 16to19'!K154,'Calculations 20to24'!K154,'Calculations 25to34'!K154,'Calculations 45to54'!K154,'Calculations 55to64'!K154,'Calculations 65plus'!K154)</f>
        <v>0.21894453363100033</v>
      </c>
      <c r="L199" s="34">
        <f>L154/SUM(L154,'Calculations 16to19'!L154,'Calculations 20to24'!L154,'Calculations 25to34'!L154,'Calculations 45to54'!L154,'Calculations 55to64'!L154,'Calculations 65plus'!L154)</f>
        <v>0.22486913497404812</v>
      </c>
      <c r="M199" s="34">
        <f>M154/SUM(M154,'Calculations 16to19'!M154,'Calculations 20to24'!M154,'Calculations 25to34'!M154,'Calculations 45to54'!M154,'Calculations 55to64'!M154,'Calculations 65plus'!M154)</f>
        <v>0.2287285839817966</v>
      </c>
      <c r="N199" s="34">
        <f>N154/SUM(N154,'Calculations 16to19'!N154,'Calculations 20to24'!N154,'Calculations 25to34'!N154,'Calculations 45to54'!N154,'Calculations 55to64'!N154,'Calculations 65plus'!N154)</f>
        <v>0.23258409977914757</v>
      </c>
      <c r="O199" s="34">
        <f>O154/SUM(O154,'Calculations 16to19'!O154,'Calculations 20to24'!O154,'Calculations 25to34'!O154,'Calculations 45to54'!O154,'Calculations 55to64'!O154,'Calculations 65plus'!O154)</f>
        <v>0.23643402718131268</v>
      </c>
      <c r="P199" s="34">
        <f>P154/SUM(P154,'Calculations 16to19'!P154,'Calculations 20to24'!P154,'Calculations 25to34'!P154,'Calculations 45to54'!P154,'Calculations 55to64'!P154,'Calculations 65plus'!P154)</f>
        <v>0.24027673510609293</v>
      </c>
      <c r="Q199" s="34">
        <f>Q154/SUM(Q154,'Calculations 16to19'!Q154,'Calculations 20to24'!Q154,'Calculations 25to34'!Q154,'Calculations 45to54'!Q154,'Calculations 55to64'!Q154,'Calculations 65plus'!Q154)</f>
        <v>0.24411061870793954</v>
      </c>
      <c r="R199" s="34">
        <f>R154/SUM(R154,'Calculations 16to19'!R154,'Calculations 20to24'!R154,'Calculations 25to34'!R154,'Calculations 45to54'!R154,'Calculations 55to64'!R154,'Calculations 65plus'!R154)</f>
        <v>0.24793410140205671</v>
      </c>
      <c r="S199" s="34">
        <f>S154/SUM(S154,'Calculations 16to19'!S154,'Calculations 20to24'!S154,'Calculations 25to34'!S154,'Calculations 45to54'!S154,'Calculations 55to64'!S154,'Calculations 65plus'!S154)</f>
        <v>0.25174563677555795</v>
      </c>
      <c r="T199" s="34">
        <f>T154/SUM(T154,'Calculations 16to19'!T154,'Calculations 20to24'!T154,'Calculations 25to34'!T154,'Calculations 45to54'!T154,'Calculations 55to64'!T154,'Calculations 65plus'!T154)</f>
        <v>0.25554371038327406</v>
      </c>
      <c r="U199" s="34">
        <f>U154/SUM(U154,'Calculations 16to19'!U154,'Calculations 20to24'!U154,'Calculations 25to34'!U154,'Calculations 45to54'!U154,'Calculations 55to64'!U154,'Calculations 65plus'!U154)</f>
        <v>0.2593268414262978</v>
      </c>
      <c r="V199" s="34">
        <f>V154/SUM(V154,'Calculations 16to19'!V154,'Calculations 20to24'!V154,'Calculations 25to34'!V154,'Calculations 45to54'!V154,'Calculations 55to64'!V154,'Calculations 65plus'!V154)</f>
        <v>0.26309358431190644</v>
      </c>
      <c r="W199" s="34">
        <f>W154/SUM(W154,'Calculations 16to19'!W154,'Calculations 20to24'!W154,'Calculations 25to34'!W154,'Calculations 45to54'!W154,'Calculations 55to64'!W154,'Calculations 65plus'!W154)</f>
        <v>0.26684253009399189</v>
      </c>
      <c r="X199" s="34">
        <f>X154/SUM(X154,'Calculations 16to19'!X154,'Calculations 20to24'!X154,'Calculations 25to34'!X154,'Calculations 45to54'!X154,'Calculations 55to64'!X154,'Calculations 65plus'!X154)</f>
        <v>0.27057230779362262</v>
      </c>
      <c r="Y199" s="34">
        <f>Y154/SUM(Y154,'Calculations 16to19'!Y154,'Calculations 20to24'!Y154,'Calculations 25to34'!Y154,'Calculations 45to54'!Y154,'Calculations 55to64'!Y154,'Calculations 65plus'!Y154)</f>
        <v>0.27428158559983412</v>
      </c>
      <c r="Z199" s="34">
        <f>Z154/SUM(Z154,'Calculations 16to19'!Z154,'Calculations 20to24'!Z154,'Calculations 25to34'!Z154,'Calculations 45to54'!Z154,'Calculations 55to64'!Z154,'Calculations 65plus'!Z154)</f>
        <v>0.27796907195119408</v>
      </c>
      <c r="AA199" s="34">
        <f>AA154/SUM(AA154,'Calculations 16to19'!AA154,'Calculations 20to24'!AA154,'Calculations 25to34'!AA154,'Calculations 45to54'!AA154,'Calculations 55to64'!AA154,'Calculations 65plus'!AA154)</f>
        <v>0.28163351649912188</v>
      </c>
      <c r="AB199" s="34">
        <f>AB154/SUM(AB154,'Calculations 16to19'!AB154,'Calculations 20to24'!AB154,'Calculations 25to34'!AB154,'Calculations 45to54'!AB154,'Calculations 55to64'!AB154,'Calculations 65plus'!AB154)</f>
        <v>0.28527371095433701</v>
      </c>
      <c r="AC199" s="34">
        <f>AC154/SUM(AC154,'Calculations 16to19'!AC154,'Calculations 20to24'!AC154,'Calculations 25to34'!AC154,'Calculations 45to54'!AC154,'Calculations 55to64'!AC154,'Calculations 65plus'!AC154)</f>
        <v>0.28888848981820331</v>
      </c>
      <c r="AD199" s="34">
        <f>AD154/SUM(AD154,'Calculations 16to19'!AD154,'Calculations 20to24'!AD154,'Calculations 25to34'!AD154,'Calculations 45to54'!AD154,'Calculations 55to64'!AD154,'Calculations 65plus'!AD154)</f>
        <v>0.2924767310010824</v>
      </c>
      <c r="AE199" s="34">
        <f>AE154/SUM(AE154,'Calculations 16to19'!AE154,'Calculations 20to24'!AE154,'Calculations 25to34'!AE154,'Calculations 45to54'!AE154,'Calculations 55to64'!AE154,'Calculations 65plus'!AE154)</f>
        <v>0.29603735633014516</v>
      </c>
      <c r="AF199" s="34">
        <f>AF154/SUM(AF154,'Calculations 16to19'!AF154,'Calculations 20to24'!AF154,'Calculations 25to34'!AF154,'Calculations 45to54'!AF154,'Calculations 55to64'!AF154,'Calculations 65plus'!AF154)</f>
        <v>0.29956933194938129</v>
      </c>
    </row>
    <row r="200" spans="1:32" x14ac:dyDescent="0.2">
      <c r="A200" s="12" t="s">
        <v>36</v>
      </c>
      <c r="B200" s="34">
        <f>B155/SUM(B155,'Calculations 16to19'!B155,'Calculations 20to24'!B155,'Calculations 25to34'!B155,'Calculations 45to54'!B155,'Calculations 55to64'!B155,'Calculations 65plus'!B155)</f>
        <v>0.20000000000000004</v>
      </c>
      <c r="C200" s="34">
        <f>C155/SUM(C155,'Calculations 16to19'!C155,'Calculations 20to24'!C155,'Calculations 25to34'!C155,'Calculations 45to54'!C155,'Calculations 55to64'!C155,'Calculations 65plus'!C155)</f>
        <v>0.20426717836689845</v>
      </c>
      <c r="D200" s="34">
        <f>D155/SUM(D155,'Calculations 16to19'!D155,'Calculations 20to24'!D155,'Calculations 25to34'!D155,'Calculations 45to54'!D155,'Calculations 55to64'!D155,'Calculations 65plus'!D155)</f>
        <v>0.20787762643225205</v>
      </c>
      <c r="E200" s="34">
        <f>E155/SUM(E155,'Calculations 16to19'!E155,'Calculations 20to24'!E155,'Calculations 25to34'!E155,'Calculations 45to54'!E155,'Calculations 55to64'!E155,'Calculations 65plus'!E155)</f>
        <v>0.21191946345621998</v>
      </c>
      <c r="F200" s="34">
        <f>F155/SUM(F155,'Calculations 16to19'!F155,'Calculations 20to24'!F155,'Calculations 25to34'!F155,'Calculations 45to54'!F155,'Calculations 55to64'!F155,'Calculations 65plus'!F155)</f>
        <v>0.21619761479821167</v>
      </c>
      <c r="G200" s="34">
        <f>G155/SUM(G155,'Calculations 16to19'!G155,'Calculations 20to24'!G155,'Calculations 25to34'!G155,'Calculations 45to54'!G155,'Calculations 55to64'!G155,'Calculations 65plus'!G155)</f>
        <v>0.21993500231421265</v>
      </c>
      <c r="H200" s="34">
        <f>H155/SUM(H155,'Calculations 16to19'!H155,'Calculations 20to24'!H155,'Calculations 25to34'!H155,'Calculations 45to54'!H155,'Calculations 55to64'!H155,'Calculations 65plus'!H155)</f>
        <v>0.22443542629506602</v>
      </c>
      <c r="I200" s="34">
        <f>I155/SUM(I155,'Calculations 16to19'!I155,'Calculations 20to24'!I155,'Calculations 25to34'!I155,'Calculations 45to54'!I155,'Calculations 55to64'!I155,'Calculations 65plus'!I155)</f>
        <v>0.22803421067941254</v>
      </c>
      <c r="J200" s="34">
        <f>J155/SUM(J155,'Calculations 16to19'!J155,'Calculations 20to24'!J155,'Calculations 25to34'!J155,'Calculations 45to54'!J155,'Calculations 55to64'!J155,'Calculations 65plus'!J155)</f>
        <v>0.23078714487450391</v>
      </c>
      <c r="K200" s="34">
        <f>K155/SUM(K155,'Calculations 16to19'!K155,'Calculations 20to24'!K155,'Calculations 25to34'!K155,'Calculations 45to54'!K155,'Calculations 55to64'!K155,'Calculations 65plus'!K155)</f>
        <v>0.23361151561280613</v>
      </c>
      <c r="L200" s="34">
        <f>L155/SUM(L155,'Calculations 16to19'!L155,'Calculations 20to24'!L155,'Calculations 25to34'!L155,'Calculations 45to54'!L155,'Calculations 55to64'!L155,'Calculations 65plus'!L155)</f>
        <v>0.2386918396920763</v>
      </c>
      <c r="M200" s="34">
        <f>M155/SUM(M155,'Calculations 16to19'!M155,'Calculations 20to24'!M155,'Calculations 25to34'!M155,'Calculations 45to54'!M155,'Calculations 55to64'!M155,'Calculations 65plus'!M155)</f>
        <v>0.24245837249957003</v>
      </c>
      <c r="N200" s="34">
        <f>N155/SUM(N155,'Calculations 16to19'!N155,'Calculations 20to24'!N155,'Calculations 25to34'!N155,'Calculations 45to54'!N155,'Calculations 55to64'!N155,'Calculations 65plus'!N155)</f>
        <v>0.24620828213681015</v>
      </c>
      <c r="O200" s="34">
        <f>O155/SUM(O155,'Calculations 16to19'!O155,'Calculations 20to24'!O155,'Calculations 25to34'!O155,'Calculations 45to54'!O155,'Calculations 55to64'!O155,'Calculations 65plus'!O155)</f>
        <v>0.24993992469974591</v>
      </c>
      <c r="P200" s="34">
        <f>P155/SUM(P155,'Calculations 16to19'!P155,'Calculations 20to24'!P155,'Calculations 25to34'!P155,'Calculations 45to54'!P155,'Calculations 55to64'!P155,'Calculations 65plus'!P155)</f>
        <v>0.25365170231648132</v>
      </c>
      <c r="Q200" s="34">
        <f>Q155/SUM(Q155,'Calculations 16to19'!Q155,'Calculations 20to24'!Q155,'Calculations 25to34'!Q155,'Calculations 45to54'!Q155,'Calculations 55to64'!Q155,'Calculations 65plus'!Q155)</f>
        <v>0.25734206498766055</v>
      </c>
      <c r="R200" s="34">
        <f>R155/SUM(R155,'Calculations 16to19'!R155,'Calculations 20to24'!R155,'Calculations 25to34'!R155,'Calculations 45to54'!R155,'Calculations 55to64'!R155,'Calculations 65plus'!R155)</f>
        <v>0.26100951224652519</v>
      </c>
      <c r="S200" s="34">
        <f>S155/SUM(S155,'Calculations 16to19'!S155,'Calculations 20to24'!S155,'Calculations 25to34'!S155,'Calculations 45to54'!S155,'Calculations 55to64'!S155,'Calculations 65plus'!S155)</f>
        <v>0.26465259463899188</v>
      </c>
      <c r="T200" s="34">
        <f>T155/SUM(T155,'Calculations 16to19'!T155,'Calculations 20to24'!T155,'Calculations 25to34'!T155,'Calculations 45to54'!T155,'Calculations 55to64'!T155,'Calculations 65plus'!T155)</f>
        <v>0.26826991502496522</v>
      </c>
      <c r="U200" s="34">
        <f>U155/SUM(U155,'Calculations 16to19'!U155,'Calculations 20to24'!U155,'Calculations 25to34'!U155,'Calculations 45to54'!U155,'Calculations 55to64'!U155,'Calculations 65plus'!U155)</f>
        <v>0.27186012970284229</v>
      </c>
      <c r="V200" s="34">
        <f>V155/SUM(V155,'Calculations 16to19'!V155,'Calculations 20to24'!V155,'Calculations 25to34'!V155,'Calculations 45to54'!V155,'Calculations 55to64'!V155,'Calculations 65plus'!V155)</f>
        <v>0.27542194935992498</v>
      </c>
      <c r="W200" s="34">
        <f>W155/SUM(W155,'Calculations 16to19'!W155,'Calculations 20to24'!W155,'Calculations 25to34'!W155,'Calculations 45to54'!W155,'Calculations 55to64'!W155,'Calculations 65plus'!W155)</f>
        <v>0.27895413985213319</v>
      </c>
      <c r="X200" s="34">
        <f>X155/SUM(X155,'Calculations 16to19'!X155,'Calculations 20to24'!X155,'Calculations 25to34'!X155,'Calculations 45to54'!X155,'Calculations 55to64'!X155,'Calculations 65plus'!X155)</f>
        <v>0.2824555228170324</v>
      </c>
      <c r="Y200" s="34">
        <f>Y155/SUM(Y155,'Calculations 16to19'!Y155,'Calculations 20to24'!Y155,'Calculations 25to34'!Y155,'Calculations 45to54'!Y155,'Calculations 55to64'!Y155,'Calculations 65plus'!Y155)</f>
        <v>0.28592497612477247</v>
      </c>
      <c r="Z200" s="34">
        <f>Z155/SUM(Z155,'Calculations 16to19'!Z155,'Calculations 20to24'!Z155,'Calculations 25to34'!Z155,'Calculations 45to54'!Z155,'Calculations 55to64'!Z155,'Calculations 65plus'!Z155)</f>
        <v>0.28936143417204724</v>
      </c>
      <c r="AA200" s="34">
        <f>AA155/SUM(AA155,'Calculations 16to19'!AA155,'Calculations 20to24'!AA155,'Calculations 25to34'!AA155,'Calculations 45to54'!AA155,'Calculations 55to64'!AA155,'Calculations 65plus'!AA155)</f>
        <v>0.2927638880246527</v>
      </c>
      <c r="AB200" s="34">
        <f>AB155/SUM(AB155,'Calculations 16to19'!AB155,'Calculations 20to24'!AB155,'Calculations 25to34'!AB155,'Calculations 45to54'!AB155,'Calculations 55to64'!AB155,'Calculations 65plus'!AB155)</f>
        <v>0.29613138541461775</v>
      </c>
      <c r="AC200" s="34">
        <f>AC155/SUM(AC155,'Calculations 16to19'!AC155,'Calculations 20to24'!AC155,'Calculations 25to34'!AC155,'Calculations 45to54'!AC155,'Calculations 55to64'!AC155,'Calculations 65plus'!AC155)</f>
        <v>0.29946303059823859</v>
      </c>
      <c r="AD200" s="34">
        <f>AD155/SUM(AD155,'Calculations 16to19'!AD155,'Calculations 20to24'!AD155,'Calculations 25to34'!AD155,'Calculations 45to54'!AD155,'Calculations 55to64'!AD155,'Calculations 65plus'!AD155)</f>
        <v>0.30275798408164317</v>
      </c>
      <c r="AE200" s="34">
        <f>AE155/SUM(AE155,'Calculations 16to19'!AE155,'Calculations 20to24'!AE155,'Calculations 25to34'!AE155,'Calculations 45to54'!AE155,'Calculations 55to64'!AE155,'Calculations 65plus'!AE155)</f>
        <v>0.30601546222075149</v>
      </c>
      <c r="AF200" s="34">
        <f>AF155/SUM(AF155,'Calculations 16to19'!AF155,'Calculations 20to24'!AF155,'Calculations 25to34'!AF155,'Calculations 45to54'!AF155,'Calculations 55to64'!AF155,'Calculations 65plus'!AF155)</f>
        <v>0.30923473670268592</v>
      </c>
    </row>
    <row r="201" spans="1:32" x14ac:dyDescent="0.2">
      <c r="A201" s="12" t="s">
        <v>37</v>
      </c>
      <c r="B201" s="34">
        <f>B156/SUM(B156,'Calculations 16to19'!B156,'Calculations 20to24'!B156,'Calculations 25to34'!B156,'Calculations 45to54'!B156,'Calculations 55to64'!B156,'Calculations 65plus'!B156)</f>
        <v>0.21655437921077961</v>
      </c>
      <c r="C201" s="34">
        <f>C156/SUM(C156,'Calculations 16to19'!C156,'Calculations 20to24'!C156,'Calculations 25to34'!C156,'Calculations 45to54'!C156,'Calculations 55to64'!C156,'Calculations 65plus'!C156)</f>
        <v>0.22103776924539703</v>
      </c>
      <c r="D201" s="34">
        <f>D156/SUM(D156,'Calculations 16to19'!D156,'Calculations 20to24'!D156,'Calculations 25to34'!D156,'Calculations 45to54'!D156,'Calculations 55to64'!D156,'Calculations 65plus'!D156)</f>
        <v>0.2247151218089074</v>
      </c>
      <c r="E201" s="34">
        <f>E156/SUM(E156,'Calculations 16to19'!E156,'Calculations 20to24'!E156,'Calculations 25to34'!E156,'Calculations 45to54'!E156,'Calculations 55to64'!E156,'Calculations 65plus'!E156)</f>
        <v>0.22880198943323732</v>
      </c>
      <c r="F201" s="34">
        <f>F156/SUM(F156,'Calculations 16to19'!F156,'Calculations 20to24'!F156,'Calculations 25to34'!F156,'Calculations 45to54'!F156,'Calculations 55to64'!F156,'Calculations 65plus'!F156)</f>
        <v>0.23313404944082294</v>
      </c>
      <c r="G201" s="34">
        <f>G156/SUM(G156,'Calculations 16to19'!G156,'Calculations 20to24'!G156,'Calculations 25to34'!G156,'Calculations 45to54'!G156,'Calculations 55to64'!G156,'Calculations 65plus'!G156)</f>
        <v>0.23687454511095979</v>
      </c>
      <c r="H201" s="34">
        <f>H156/SUM(H156,'Calculations 16to19'!H156,'Calculations 20to24'!H156,'Calculations 25to34'!H156,'Calculations 45to54'!H156,'Calculations 55to64'!H156,'Calculations 65plus'!H156)</f>
        <v>0.24141959444137623</v>
      </c>
      <c r="I201" s="34">
        <f>I156/SUM(I156,'Calculations 16to19'!I156,'Calculations 20to24'!I156,'Calculations 25to34'!I156,'Calculations 45to54'!I156,'Calculations 55to64'!I156,'Calculations 65plus'!I156)</f>
        <v>0.24490238977224818</v>
      </c>
      <c r="J201" s="34">
        <f>J156/SUM(J156,'Calculations 16to19'!J156,'Calculations 20to24'!J156,'Calculations 25to34'!J156,'Calculations 45to54'!J156,'Calculations 55to64'!J156,'Calculations 65plus'!J156)</f>
        <v>0.2473842908304483</v>
      </c>
      <c r="K201" s="34">
        <f>K156/SUM(K156,'Calculations 16to19'!K156,'Calculations 20to24'!K156,'Calculations 25to34'!K156,'Calculations 45to54'!K156,'Calculations 55to64'!K156,'Calculations 65plus'!K156)</f>
        <v>0.24988653865374472</v>
      </c>
      <c r="L201" s="34">
        <f>L156/SUM(L156,'Calculations 16to19'!L156,'Calculations 20to24'!L156,'Calculations 25to34'!L156,'Calculations 45to54'!L156,'Calculations 55to64'!L156,'Calculations 65plus'!L156)</f>
        <v>0.25538081724231404</v>
      </c>
      <c r="M201" s="34">
        <f>M156/SUM(M156,'Calculations 16to19'!M156,'Calculations 20to24'!M156,'Calculations 25to34'!M156,'Calculations 45to54'!M156,'Calculations 55to64'!M156,'Calculations 65plus'!M156)</f>
        <v>0.25911379986321487</v>
      </c>
      <c r="N201" s="34">
        <f>N156/SUM(N156,'Calculations 16to19'!N156,'Calculations 20to24'!N156,'Calculations 25to34'!N156,'Calculations 45to54'!N156,'Calculations 55to64'!N156,'Calculations 65plus'!N156)</f>
        <v>0.26282419591287454</v>
      </c>
      <c r="O201" s="34">
        <f>O156/SUM(O156,'Calculations 16to19'!O156,'Calculations 20to24'!O156,'Calculations 25to34'!O156,'Calculations 45to54'!O156,'Calculations 55to64'!O156,'Calculations 65plus'!O156)</f>
        <v>0.26651053613584252</v>
      </c>
      <c r="P201" s="34">
        <f>P156/SUM(P156,'Calculations 16to19'!P156,'Calculations 20to24'!P156,'Calculations 25to34'!P156,'Calculations 45to54'!P156,'Calculations 55to64'!P156,'Calculations 65plus'!P156)</f>
        <v>0.27017140316560007</v>
      </c>
      <c r="Q201" s="34">
        <f>Q156/SUM(Q156,'Calculations 16to19'!Q156,'Calculations 20to24'!Q156,'Calculations 25to34'!Q156,'Calculations 45to54'!Q156,'Calculations 55to64'!Q156,'Calculations 65plus'!Q156)</f>
        <v>0.27380543267289414</v>
      </c>
      <c r="R201" s="34">
        <f>R156/SUM(R156,'Calculations 16to19'!R156,'Calculations 20to24'!R156,'Calculations 25to34'!R156,'Calculations 45to54'!R156,'Calculations 55to64'!R156,'Calculations 65plus'!R156)</f>
        <v>0.27741131434239286</v>
      </c>
      <c r="S201" s="34">
        <f>S156/SUM(S156,'Calculations 16to19'!S156,'Calculations 20to24'!S156,'Calculations 25to34'!S156,'Calculations 45to54'!S156,'Calculations 55to64'!S156,'Calculations 65plus'!S156)</f>
        <v>0.28098779268088919</v>
      </c>
      <c r="T201" s="34">
        <f>T156/SUM(T156,'Calculations 16to19'!T156,'Calculations 20to24'!T156,'Calculations 25to34'!T156,'Calculations 45to54'!T156,'Calculations 55to64'!T156,'Calculations 65plus'!T156)</f>
        <v>0.28453366766093319</v>
      </c>
      <c r="U201" s="34">
        <f>U156/SUM(U156,'Calculations 16to19'!U156,'Calculations 20to24'!U156,'Calculations 25to34'!U156,'Calculations 45to54'!U156,'Calculations 55to64'!U156,'Calculations 65plus'!U156)</f>
        <v>0.28804779520428636</v>
      </c>
      <c r="V201" s="34">
        <f>V156/SUM(V156,'Calculations 16to19'!V156,'Calculations 20to24'!V156,'Calculations 25to34'!V156,'Calculations 45to54'!V156,'Calculations 55to64'!V156,'Calculations 65plus'!V156)</f>
        <v>0.29152908751012807</v>
      </c>
      <c r="W201" s="34">
        <f>W156/SUM(W156,'Calculations 16to19'!W156,'Calculations 20to24'!W156,'Calculations 25to34'!W156,'Calculations 45to54'!W156,'Calculations 55to64'!W156,'Calculations 65plus'!W156)</f>
        <v>0.29497651323337998</v>
      </c>
      <c r="X201" s="34">
        <f>X156/SUM(X156,'Calculations 16to19'!X156,'Calculations 20to24'!X156,'Calculations 25to34'!X156,'Calculations 45to54'!X156,'Calculations 55to64'!X156,'Calculations 65plus'!X156)</f>
        <v>0.29838909751891407</v>
      </c>
      <c r="Y201" s="34">
        <f>Y156/SUM(Y156,'Calculations 16to19'!Y156,'Calculations 20to24'!Y156,'Calculations 25to34'!Y156,'Calculations 45to54'!Y156,'Calculations 55to64'!Y156,'Calculations 65plus'!Y156)</f>
        <v>0.30176592189775331</v>
      </c>
      <c r="Z201" s="34">
        <f>Z156/SUM(Z156,'Calculations 16to19'!Z156,'Calculations 20to24'!Z156,'Calculations 25to34'!Z156,'Calculations 45to54'!Z156,'Calculations 55to64'!Z156,'Calculations 65plus'!Z156)</f>
        <v>0.30510612405166598</v>
      </c>
      <c r="AA201" s="34">
        <f>AA156/SUM(AA156,'Calculations 16to19'!AA156,'Calculations 20to24'!AA156,'Calculations 25to34'!AA156,'Calculations 45to54'!AA156,'Calculations 55to64'!AA156,'Calculations 65plus'!AA156)</f>
        <v>0.30840889745279942</v>
      </c>
      <c r="AB201" s="34">
        <f>AB156/SUM(AB156,'Calculations 16to19'!AB156,'Calculations 20to24'!AB156,'Calculations 25to34'!AB156,'Calculations 45to54'!AB156,'Calculations 55to64'!AB156,'Calculations 65plus'!AB156)</f>
        <v>0.31167349088518054</v>
      </c>
      <c r="AC201" s="34">
        <f>AC156/SUM(AC156,'Calculations 16to19'!AC156,'Calculations 20to24'!AC156,'Calculations 25to34'!AC156,'Calculations 45to54'!AC156,'Calculations 55to64'!AC156,'Calculations 65plus'!AC156)</f>
        <v>0.31489920785506076</v>
      </c>
      <c r="AD201" s="34">
        <f>AD156/SUM(AD156,'Calculations 16to19'!AD156,'Calculations 20to24'!AD156,'Calculations 25to34'!AD156,'Calculations 45to54'!AD156,'Calculations 55to64'!AD156,'Calculations 65plus'!AD156)</f>
        <v>0.31808540589718237</v>
      </c>
      <c r="AE201" s="34">
        <f>AE156/SUM(AE156,'Calculations 16to19'!AE156,'Calculations 20to24'!AE156,'Calculations 25to34'!AE156,'Calculations 45to54'!AE156,'Calculations 55to64'!AE156,'Calculations 65plus'!AE156)</f>
        <v>0.32123149578409343</v>
      </c>
      <c r="AF201" s="34">
        <f>AF156/SUM(AF156,'Calculations 16to19'!AF156,'Calculations 20to24'!AF156,'Calculations 25to34'!AF156,'Calculations 45to54'!AF156,'Calculations 55to64'!AF156,'Calculations 65plus'!AF156)</f>
        <v>0.32433694064565355</v>
      </c>
    </row>
    <row r="202" spans="1:32" x14ac:dyDescent="0.2">
      <c r="A202" s="12" t="s">
        <v>38</v>
      </c>
      <c r="B202" s="34">
        <f>B157/SUM(B157,'Calculations 16to19'!B157,'Calculations 20to24'!B157,'Calculations 25to34'!B157,'Calculations 45to54'!B157,'Calculations 55to64'!B157,'Calculations 65plus'!B157)</f>
        <v>0.2213333333333333</v>
      </c>
      <c r="C202" s="34">
        <f>C157/SUM(C157,'Calculations 16to19'!C157,'Calculations 20to24'!C157,'Calculations 25to34'!C157,'Calculations 45to54'!C157,'Calculations 55to64'!C157,'Calculations 65plus'!C157)</f>
        <v>0.22575614660409604</v>
      </c>
      <c r="D202" s="34">
        <f>D157/SUM(D157,'Calculations 16to19'!D157,'Calculations 20to24'!D157,'Calculations 25to34'!D157,'Calculations 45to54'!D157,'Calculations 55to64'!D157,'Calculations 65plus'!D157)</f>
        <v>0.22937453806854899</v>
      </c>
      <c r="E202" s="34">
        <f>E157/SUM(E157,'Calculations 16to19'!E157,'Calculations 20to24'!E157,'Calculations 25to34'!E157,'Calculations 45to54'!E157,'Calculations 55to64'!E157,'Calculations 65plus'!E157)</f>
        <v>0.23342443210947733</v>
      </c>
      <c r="F202" s="34">
        <f>F157/SUM(F157,'Calculations 16to19'!F157,'Calculations 20to24'!F157,'Calculations 25to34'!F157,'Calculations 45to54'!F157,'Calculations 55to64'!F157,'Calculations 65plus'!F157)</f>
        <v>0.2377914213345049</v>
      </c>
      <c r="G202" s="34">
        <f>G157/SUM(G157,'Calculations 16to19'!G157,'Calculations 20to24'!G157,'Calculations 25to34'!G157,'Calculations 45to54'!G157,'Calculations 55to64'!G157,'Calculations 65plus'!G157)</f>
        <v>0.24173157884467625</v>
      </c>
      <c r="H202" s="34">
        <f>H157/SUM(H157,'Calculations 16to19'!H157,'Calculations 20to24'!H157,'Calculations 25to34'!H157,'Calculations 45to54'!H157,'Calculations 55to64'!H157,'Calculations 65plus'!H157)</f>
        <v>0.24649328945734708</v>
      </c>
      <c r="I202" s="34">
        <f>I157/SUM(I157,'Calculations 16to19'!I157,'Calculations 20to24'!I157,'Calculations 25to34'!I157,'Calculations 45to54'!I157,'Calculations 55to64'!I157,'Calculations 65plus'!I157)</f>
        <v>0.25011881895154042</v>
      </c>
      <c r="J202" s="34">
        <f>J157/SUM(J157,'Calculations 16to19'!J157,'Calculations 20to24'!J157,'Calculations 25to34'!J157,'Calculations 45to54'!J157,'Calculations 55to64'!J157,'Calculations 65plus'!J157)</f>
        <v>0.25268070361160172</v>
      </c>
      <c r="K202" s="34">
        <f>K157/SUM(K157,'Calculations 16to19'!K157,'Calculations 20to24'!K157,'Calculations 25to34'!K157,'Calculations 45to54'!K157,'Calculations 55to64'!K157,'Calculations 65plus'!K157)</f>
        <v>0.25528840396736502</v>
      </c>
      <c r="L202" s="34">
        <f>L157/SUM(L157,'Calculations 16to19'!L157,'Calculations 20to24'!L157,'Calculations 25to34'!L157,'Calculations 45to54'!L157,'Calculations 55to64'!L157,'Calculations 65plus'!L157)</f>
        <v>0.26070049794608663</v>
      </c>
      <c r="M202" s="34">
        <f>M157/SUM(M157,'Calculations 16to19'!M157,'Calculations 20to24'!M157,'Calculations 25to34'!M157,'Calculations 45to54'!M157,'Calculations 55to64'!M157,'Calculations 65plus'!M157)</f>
        <v>0.26449835501355906</v>
      </c>
      <c r="N202" s="34">
        <f>N157/SUM(N157,'Calculations 16to19'!N157,'Calculations 20to24'!N157,'Calculations 25to34'!N157,'Calculations 45to54'!N157,'Calculations 55to64'!N157,'Calculations 65plus'!N157)</f>
        <v>0.2682730040134686</v>
      </c>
      <c r="O202" s="34">
        <f>O157/SUM(O157,'Calculations 16to19'!O157,'Calculations 20to24'!O157,'Calculations 25to34'!O157,'Calculations 45to54'!O157,'Calculations 55to64'!O157,'Calculations 65plus'!O157)</f>
        <v>0.27202297213187382</v>
      </c>
      <c r="P202" s="34">
        <f>P157/SUM(P157,'Calculations 16to19'!P157,'Calculations 20to24'!P157,'Calculations 25to34'!P157,'Calculations 45to54'!P157,'Calculations 55to64'!P157,'Calculations 65plus'!P157)</f>
        <v>0.27574683815146445</v>
      </c>
      <c r="Q202" s="34">
        <f>Q157/SUM(Q157,'Calculations 16to19'!Q157,'Calculations 20to24'!Q157,'Calculations 25to34'!Q157,'Calculations 45to54'!Q157,'Calculations 55to64'!Q157,'Calculations 65plus'!Q157)</f>
        <v>0.27944323358151824</v>
      </c>
      <c r="R202" s="34">
        <f>R157/SUM(R157,'Calculations 16to19'!R157,'Calculations 20to24'!R157,'Calculations 25to34'!R157,'Calculations 45to54'!R157,'Calculations 55to64'!R157,'Calculations 65plus'!R157)</f>
        <v>0.28311084362234518</v>
      </c>
      <c r="S202" s="34">
        <f>S157/SUM(S157,'Calculations 16to19'!S157,'Calculations 20to24'!S157,'Calculations 25to34'!S157,'Calculations 45to54'!S157,'Calculations 55to64'!S157,'Calculations 65plus'!S157)</f>
        <v>0.28674840796711082</v>
      </c>
      <c r="T202" s="34">
        <f>T157/SUM(T157,'Calculations 16to19'!T157,'Calculations 20to24'!T157,'Calculations 25to34'!T157,'Calculations 45to54'!T157,'Calculations 55to64'!T157,'Calculations 65plus'!T157)</f>
        <v>0.29035472144456265</v>
      </c>
      <c r="U202" s="34">
        <f>U157/SUM(U157,'Calculations 16to19'!U157,'Calculations 20to24'!U157,'Calculations 25to34'!U157,'Calculations 45to54'!U157,'Calculations 55to64'!U157,'Calculations 65plus'!U157)</f>
        <v>0.29392863450667128</v>
      </c>
      <c r="V202" s="34">
        <f>V157/SUM(V157,'Calculations 16to19'!V157,'Calculations 20to24'!V157,'Calculations 25to34'!V157,'Calculations 45to54'!V157,'Calculations 55to64'!V157,'Calculations 65plus'!V157)</f>
        <v>0.29746905356572911</v>
      </c>
      <c r="W202" s="34">
        <f>W157/SUM(W157,'Calculations 16to19'!W157,'Calculations 20to24'!W157,'Calculations 25to34'!W157,'Calculations 45to54'!W157,'Calculations 55to64'!W157,'Calculations 65plus'!W157)</f>
        <v>0.3009749411858661</v>
      </c>
      <c r="X202" s="34">
        <f>X157/SUM(X157,'Calculations 16to19'!X157,'Calculations 20to24'!X157,'Calculations 25to34'!X157,'Calculations 45to54'!X157,'Calculations 55to64'!X157,'Calculations 65plus'!X157)</f>
        <v>0.30444531613434</v>
      </c>
      <c r="Y202" s="34">
        <f>Y157/SUM(Y157,'Calculations 16to19'!Y157,'Calculations 20to24'!Y157,'Calculations 25to34'!Y157,'Calculations 45to54'!Y157,'Calculations 55to64'!Y157,'Calculations 65plus'!Y157)</f>
        <v>0.30787925329830201</v>
      </c>
      <c r="Z202" s="34">
        <f>Z157/SUM(Z157,'Calculations 16to19'!Z157,'Calculations 20to24'!Z157,'Calculations 25to34'!Z157,'Calculations 45to54'!Z157,'Calculations 55to64'!Z157,'Calculations 65plus'!Z157)</f>
        <v>0.31127588347302665</v>
      </c>
      <c r="AA202" s="34">
        <f>AA157/SUM(AA157,'Calculations 16to19'!AA157,'Calculations 20to24'!AA157,'Calculations 25to34'!AA157,'Calculations 45to54'!AA157,'Calculations 55to64'!AA157,'Calculations 65plus'!AA157)</f>
        <v>0.31463439302784885</v>
      </c>
      <c r="AB202" s="34">
        <f>AB157/SUM(AB157,'Calculations 16to19'!AB157,'Calculations 20to24'!AB157,'Calculations 25to34'!AB157,'Calculations 45to54'!AB157,'Calculations 55to64'!AB157,'Calculations 65plus'!AB157)</f>
        <v>0.31795402345623941</v>
      </c>
      <c r="AC202" s="34">
        <f>AC157/SUM(AC157,'Calculations 16to19'!AC157,'Calculations 20to24'!AC157,'Calculations 25to34'!AC157,'Calculations 45to54'!AC157,'Calculations 55to64'!AC157,'Calculations 65plus'!AC157)</f>
        <v>0.32123407081661087</v>
      </c>
      <c r="AD202" s="34">
        <f>AD157/SUM(AD157,'Calculations 16to19'!AD157,'Calculations 20to24'!AD157,'Calculations 25to34'!AD157,'Calculations 45to54'!AD157,'Calculations 55to64'!AD157,'Calculations 65plus'!AD157)</f>
        <v>0.32447388507055702</v>
      </c>
      <c r="AE202" s="34">
        <f>AE157/SUM(AE157,'Calculations 16to19'!AE157,'Calculations 20to24'!AE157,'Calculations 25to34'!AE157,'Calculations 45to54'!AE157,'Calculations 55to64'!AE157,'Calculations 65plus'!AE157)</f>
        <v>0.32767286932529899</v>
      </c>
      <c r="AF202" s="34">
        <f>AF157/SUM(AF157,'Calculations 16to19'!AF157,'Calculations 20to24'!AF157,'Calculations 25to34'!AF157,'Calculations 45to54'!AF157,'Calculations 55to64'!AF157,'Calculations 65plus'!AF157)</f>
        <v>0.33083047898713541</v>
      </c>
    </row>
    <row r="203" spans="1:32" x14ac:dyDescent="0.2">
      <c r="A203" s="12" t="s">
        <v>39</v>
      </c>
      <c r="B203" s="34">
        <f>B158/SUM(B158,'Calculations 16to19'!B158,'Calculations 20to24'!B158,'Calculations 25to34'!B158,'Calculations 45to54'!B158,'Calculations 55to64'!B158,'Calculations 65plus'!B158)</f>
        <v>0.20017873100983016</v>
      </c>
      <c r="C203" s="34">
        <f>C158/SUM(C158,'Calculations 16to19'!C158,'Calculations 20to24'!C158,'Calculations 25to34'!C158,'Calculations 45to54'!C158,'Calculations 55to64'!C158,'Calculations 65plus'!C158)</f>
        <v>0.2044564305902303</v>
      </c>
      <c r="D203" s="34">
        <f>D158/SUM(D158,'Calculations 16to19'!D158,'Calculations 20to24'!D158,'Calculations 25to34'!D158,'Calculations 45to54'!D158,'Calculations 55to64'!D158,'Calculations 65plus'!D158)</f>
        <v>0.20805403058699223</v>
      </c>
      <c r="E203" s="34">
        <f>E158/SUM(E158,'Calculations 16to19'!E158,'Calculations 20to24'!E158,'Calculations 25to34'!E158,'Calculations 45to54'!E158,'Calculations 55to64'!E158,'Calculations 65plus'!E158)</f>
        <v>0.21202559979590013</v>
      </c>
      <c r="F203" s="34">
        <f>F158/SUM(F158,'Calculations 16to19'!F158,'Calculations 20to24'!F158,'Calculations 25to34'!F158,'Calculations 45to54'!F158,'Calculations 55to64'!F158,'Calculations 65plus'!F158)</f>
        <v>0.21619473439638442</v>
      </c>
      <c r="G203" s="34">
        <f>G158/SUM(G158,'Calculations 16to19'!G158,'Calculations 20to24'!G158,'Calculations 25to34'!G158,'Calculations 45to54'!G158,'Calculations 55to64'!G158,'Calculations 65plus'!G158)</f>
        <v>0.2198211382252967</v>
      </c>
      <c r="H203" s="34">
        <f>H158/SUM(H158,'Calculations 16to19'!H158,'Calculations 20to24'!H158,'Calculations 25to34'!H158,'Calculations 45to54'!H158,'Calculations 55to64'!H158,'Calculations 65plus'!H158)</f>
        <v>0.22415559668102716</v>
      </c>
      <c r="I203" s="34">
        <f>I158/SUM(I158,'Calculations 16to19'!I158,'Calculations 20to24'!I158,'Calculations 25to34'!I158,'Calculations 45to54'!I158,'Calculations 55to64'!I158,'Calculations 65plus'!I158)</f>
        <v>0.22741602488742182</v>
      </c>
      <c r="J203" s="34">
        <f>J158/SUM(J158,'Calculations 16to19'!J158,'Calculations 20to24'!J158,'Calculations 25to34'!J158,'Calculations 45to54'!J158,'Calculations 55to64'!J158,'Calculations 65plus'!J158)</f>
        <v>0.22979961735825272</v>
      </c>
      <c r="K203" s="34">
        <f>K158/SUM(K158,'Calculations 16to19'!K158,'Calculations 20to24'!K158,'Calculations 25to34'!K158,'Calculations 45to54'!K158,'Calculations 55to64'!K158,'Calculations 65plus'!K158)</f>
        <v>0.23234364345187949</v>
      </c>
      <c r="L203" s="34">
        <f>L158/SUM(L158,'Calculations 16to19'!L158,'Calculations 20to24'!L158,'Calculations 25to34'!L158,'Calculations 45to54'!L158,'Calculations 55to64'!L158,'Calculations 65plus'!L158)</f>
        <v>0.23760219903090038</v>
      </c>
      <c r="M203" s="34">
        <f>M158/SUM(M158,'Calculations 16to19'!M158,'Calculations 20to24'!M158,'Calculations 25to34'!M158,'Calculations 45to54'!M158,'Calculations 55to64'!M158,'Calculations 65plus'!M158)</f>
        <v>0.24121004103861771</v>
      </c>
      <c r="N203" s="34">
        <f>N158/SUM(N158,'Calculations 16to19'!N158,'Calculations 20to24'!N158,'Calculations 25to34'!N158,'Calculations 45to54'!N158,'Calculations 55to64'!N158,'Calculations 65plus'!N158)</f>
        <v>0.24479815714074871</v>
      </c>
      <c r="O203" s="34">
        <f>O158/SUM(O158,'Calculations 16to19'!O158,'Calculations 20to24'!O158,'Calculations 25to34'!O158,'Calculations 45to54'!O158,'Calculations 55to64'!O158,'Calculations 65plus'!O158)</f>
        <v>0.24836506724210886</v>
      </c>
      <c r="P203" s="34">
        <f>P158/SUM(P158,'Calculations 16to19'!P158,'Calculations 20to24'!P158,'Calculations 25to34'!P158,'Calculations 45to54'!P158,'Calculations 55to64'!P158,'Calculations 65plus'!P158)</f>
        <v>0.25190934079406835</v>
      </c>
      <c r="Q203" s="34">
        <f>Q158/SUM(Q158,'Calculations 16to19'!Q158,'Calculations 20to24'!Q158,'Calculations 25to34'!Q158,'Calculations 45to54'!Q158,'Calculations 55to64'!Q158,'Calculations 65plus'!Q158)</f>
        <v>0.25542959812085964</v>
      </c>
      <c r="R203" s="34">
        <f>R158/SUM(R158,'Calculations 16to19'!R158,'Calculations 20to24'!R158,'Calculations 25to34'!R158,'Calculations 45to54'!R158,'Calculations 55to64'!R158,'Calculations 65plus'!R158)</f>
        <v>0.25892451156994545</v>
      </c>
      <c r="S203" s="34">
        <f>S158/SUM(S158,'Calculations 16to19'!S158,'Calculations 20to24'!S158,'Calculations 25to34'!S158,'Calculations 45to54'!S158,'Calculations 55to64'!S158,'Calculations 65plus'!S158)</f>
        <v>0.26239280648898788</v>
      </c>
      <c r="T203" s="34">
        <f>T158/SUM(T158,'Calculations 16to19'!T158,'Calculations 20to24'!T158,'Calculations 25to34'!T158,'Calculations 45to54'!T158,'Calculations 55to64'!T158,'Calculations 65plus'!T158)</f>
        <v>0.26583326203269314</v>
      </c>
      <c r="U203" s="34">
        <f>U158/SUM(U158,'Calculations 16to19'!U158,'Calculations 20to24'!U158,'Calculations 25to34'!U158,'Calculations 45to54'!U158,'Calculations 55to64'!U158,'Calculations 65plus'!U158)</f>
        <v>0.26924471180341092</v>
      </c>
      <c r="V203" s="34">
        <f>V158/SUM(V158,'Calculations 16to19'!V158,'Calculations 20to24'!V158,'Calculations 25to34'!V158,'Calculations 45to54'!V158,'Calculations 55to64'!V158,'Calculations 65plus'!V158)</f>
        <v>0.2726260443299805</v>
      </c>
      <c r="W203" s="34">
        <f>W158/SUM(W158,'Calculations 16to19'!W158,'Calculations 20to24'!W158,'Calculations 25to34'!W158,'Calculations 45to54'!W158,'Calculations 55to64'!W158,'Calculations 65plus'!W158)</f>
        <v>0.27597620338984019</v>
      </c>
      <c r="X203" s="34">
        <f>X158/SUM(X158,'Calculations 16to19'!X158,'Calculations 20to24'!X158,'Calculations 25to34'!X158,'Calculations 45to54'!X158,'Calculations 55to64'!X158,'Calculations 65plus'!X158)</f>
        <v>0.2792941881798835</v>
      </c>
      <c r="Y203" s="34">
        <f>Y158/SUM(Y158,'Calculations 16to19'!Y158,'Calculations 20to24'!Y158,'Calculations 25to34'!Y158,'Calculations 45to54'!Y158,'Calculations 55to64'!Y158,'Calculations 65plus'!Y158)</f>
        <v>0.28257905334197325</v>
      </c>
      <c r="Z203" s="34">
        <f>Z158/SUM(Z158,'Calculations 16to19'!Z158,'Calculations 20to24'!Z158,'Calculations 25to34'!Z158,'Calculations 45to54'!Z158,'Calculations 55to64'!Z158,'Calculations 65plus'!Z158)</f>
        <v>0.28582990884937809</v>
      </c>
      <c r="AA203" s="34">
        <f>AA158/SUM(AA158,'Calculations 16to19'!AA158,'Calculations 20to24'!AA158,'Calculations 25to34'!AA158,'Calculations 45to54'!AA158,'Calculations 55to64'!AA158,'Calculations 65plus'!AA158)</f>
        <v>0.28904591976070715</v>
      </c>
      <c r="AB203" s="34">
        <f>AB158/SUM(AB158,'Calculations 16to19'!AB158,'Calculations 20to24'!AB158,'Calculations 25to34'!AB158,'Calculations 45to54'!AB158,'Calculations 55to64'!AB158,'Calculations 65plus'!AB158)</f>
        <v>0.29222630584816461</v>
      </c>
      <c r="AC203" s="34">
        <f>AC158/SUM(AC158,'Calculations 16to19'!AC158,'Calculations 20to24'!AC158,'Calculations 25to34'!AC158,'Calculations 45to54'!AC158,'Calculations 55to64'!AC158,'Calculations 65plus'!AC158)</f>
        <v>0.29537034110714339</v>
      </c>
      <c r="AD203" s="34">
        <f>AD158/SUM(AD158,'Calculations 16to19'!AD158,'Calculations 20to24'!AD158,'Calculations 25to34'!AD158,'Calculations 45to54'!AD158,'Calculations 55to64'!AD158,'Calculations 65plus'!AD158)</f>
        <v>0.29847735315433527</v>
      </c>
      <c r="AE203" s="34">
        <f>AE158/SUM(AE158,'Calculations 16to19'!AE158,'Calculations 20to24'!AE158,'Calculations 25to34'!AE158,'Calculations 45to54'!AE158,'Calculations 55to64'!AE158,'Calculations 65plus'!AE158)</f>
        <v>0.30154672252162207</v>
      </c>
      <c r="AF203" s="34">
        <f>AF158/SUM(AF158,'Calculations 16to19'!AF158,'Calculations 20to24'!AF158,'Calculations 25to34'!AF158,'Calculations 45to54'!AF158,'Calculations 55to64'!AF158,'Calculations 65plus'!AF158)</f>
        <v>0.30457788185307172</v>
      </c>
    </row>
    <row r="204" spans="1:32" x14ac:dyDescent="0.2">
      <c r="A204" s="12" t="s">
        <v>40</v>
      </c>
      <c r="B204" s="34">
        <f>B159/SUM(B159,'Calculations 16to19'!B159,'Calculations 20to24'!B159,'Calculations 25to34'!B159,'Calculations 45to54'!B159,'Calculations 55to64'!B159,'Calculations 65plus'!B159)</f>
        <v>0.21598101265822786</v>
      </c>
      <c r="C204" s="34">
        <f>C159/SUM(C159,'Calculations 16to19'!C159,'Calculations 20to24'!C159,'Calculations 25to34'!C159,'Calculations 45to54'!C159,'Calculations 55to64'!C159,'Calculations 65plus'!C159)</f>
        <v>0.22063595200684893</v>
      </c>
      <c r="D204" s="34">
        <f>D159/SUM(D159,'Calculations 16to19'!D159,'Calculations 20to24'!D159,'Calculations 25to34'!D159,'Calculations 45to54'!D159,'Calculations 55to64'!D159,'Calculations 65plus'!D159)</f>
        <v>0.22437418972140813</v>
      </c>
      <c r="E204" s="34">
        <f>E159/SUM(E159,'Calculations 16to19'!E159,'Calculations 20to24'!E159,'Calculations 25to34'!E159,'Calculations 45to54'!E159,'Calculations 55to64'!E159,'Calculations 65plus'!E159)</f>
        <v>0.22854397012068853</v>
      </c>
      <c r="F204" s="34">
        <f>F159/SUM(F159,'Calculations 16to19'!F159,'Calculations 20to24'!F159,'Calculations 25to34'!F159,'Calculations 45to54'!F159,'Calculations 55to64'!F159,'Calculations 65plus'!F159)</f>
        <v>0.23307103524646025</v>
      </c>
      <c r="G204" s="34">
        <f>G159/SUM(G159,'Calculations 16to19'!G159,'Calculations 20to24'!G159,'Calculations 25to34'!G159,'Calculations 45to54'!G159,'Calculations 55to64'!G159,'Calculations 65plus'!G159)</f>
        <v>0.23720558516488641</v>
      </c>
      <c r="H204" s="34">
        <f>H159/SUM(H159,'Calculations 16to19'!H159,'Calculations 20to24'!H159,'Calculations 25to34'!H159,'Calculations 45to54'!H159,'Calculations 55to64'!H159,'Calculations 65plus'!H159)</f>
        <v>0.24220822619125998</v>
      </c>
      <c r="I204" s="34">
        <f>I159/SUM(I159,'Calculations 16to19'!I159,'Calculations 20to24'!I159,'Calculations 25to34'!I159,'Calculations 45to54'!I159,'Calculations 55to64'!I159,'Calculations 65plus'!I159)</f>
        <v>0.24593212092643782</v>
      </c>
      <c r="J204" s="34">
        <f>J159/SUM(J159,'Calculations 16to19'!J159,'Calculations 20to24'!J159,'Calculations 25to34'!J159,'Calculations 45to54'!J159,'Calculations 55to64'!J159,'Calculations 65plus'!J159)</f>
        <v>0.24845495066678955</v>
      </c>
      <c r="K204" s="34">
        <f>K159/SUM(K159,'Calculations 16to19'!K159,'Calculations 20to24'!K159,'Calculations 25to34'!K159,'Calculations 45to54'!K159,'Calculations 55to64'!K159,'Calculations 65plus'!K159)</f>
        <v>0.25098735239225589</v>
      </c>
      <c r="L204" s="34">
        <f>L159/SUM(L159,'Calculations 16to19'!L159,'Calculations 20to24'!L159,'Calculations 25to34'!L159,'Calculations 45to54'!L159,'Calculations 55to64'!L159,'Calculations 65plus'!L159)</f>
        <v>0.25696941272536455</v>
      </c>
      <c r="M204" s="34">
        <f>M159/SUM(M159,'Calculations 16to19'!M159,'Calculations 20to24'!M159,'Calculations 25to34'!M159,'Calculations 45to54'!M159,'Calculations 55to64'!M159,'Calculations 65plus'!M159)</f>
        <v>0.26098280763048703</v>
      </c>
      <c r="N204" s="34">
        <f>N159/SUM(N159,'Calculations 16to19'!N159,'Calculations 20to24'!N159,'Calculations 25to34'!N159,'Calculations 45to54'!N159,'Calculations 55to64'!N159,'Calculations 65plus'!N159)</f>
        <v>0.26498332435036248</v>
      </c>
      <c r="O204" s="34">
        <f>O159/SUM(O159,'Calculations 16to19'!O159,'Calculations 20to24'!O159,'Calculations 25to34'!O159,'Calculations 45to54'!O159,'Calculations 55to64'!O159,'Calculations 65plus'!O159)</f>
        <v>0.26896938092363848</v>
      </c>
      <c r="P204" s="34">
        <f>P159/SUM(P159,'Calculations 16to19'!P159,'Calculations 20to24'!P159,'Calculations 25to34'!P159,'Calculations 45to54'!P159,'Calculations 55to64'!P159,'Calculations 65plus'!P159)</f>
        <v>0.27293942999708032</v>
      </c>
      <c r="Q204" s="34">
        <f>Q159/SUM(Q159,'Calculations 16to19'!Q159,'Calculations 20to24'!Q159,'Calculations 25to34'!Q159,'Calculations 45to54'!Q159,'Calculations 55to64'!Q159,'Calculations 65plus'!Q159)</f>
        <v>0.27689196044185632</v>
      </c>
      <c r="R204" s="34">
        <f>R159/SUM(R159,'Calculations 16to19'!R159,'Calculations 20to24'!R159,'Calculations 25to34'!R159,'Calculations 45to54'!R159,'Calculations 55to64'!R159,'Calculations 65plus'!R159)</f>
        <v>0.28082549885026664</v>
      </c>
      <c r="S204" s="34">
        <f>S159/SUM(S159,'Calculations 16to19'!S159,'Calculations 20to24'!S159,'Calculations 25to34'!S159,'Calculations 45to54'!S159,'Calculations 55to64'!S159,'Calculations 65plus'!S159)</f>
        <v>0.28473861091226566</v>
      </c>
      <c r="T204" s="34">
        <f>T159/SUM(T159,'Calculations 16to19'!T159,'Calculations 20to24'!T159,'Calculations 25to34'!T159,'Calculations 45to54'!T159,'Calculations 55to64'!T159,'Calculations 65plus'!T159)</f>
        <v>0.28862990267165189</v>
      </c>
      <c r="U204" s="34">
        <f>U159/SUM(U159,'Calculations 16to19'!U159,'Calculations 20to24'!U159,'Calculations 25to34'!U159,'Calculations 45to54'!U159,'Calculations 55to64'!U159,'Calculations 65plus'!U159)</f>
        <v>0.29249802166220518</v>
      </c>
      <c r="V204" s="34">
        <f>V159/SUM(V159,'Calculations 16to19'!V159,'Calculations 20to24'!V159,'Calculations 25to34'!V159,'Calculations 45to54'!V159,'Calculations 55to64'!V159,'Calculations 65plus'!V159)</f>
        <v>0.29634165792452016</v>
      </c>
      <c r="W204" s="34">
        <f>W159/SUM(W159,'Calculations 16to19'!W159,'Calculations 20to24'!W159,'Calculations 25to34'!W159,'Calculations 45to54'!W159,'Calculations 55to64'!W159,'Calculations 65plus'!W159)</f>
        <v>0.30015954490468072</v>
      </c>
      <c r="X204" s="34">
        <f>X159/SUM(X159,'Calculations 16to19'!X159,'Calculations 20to24'!X159,'Calculations 25to34'!X159,'Calculations 45to54'!X159,'Calculations 55to64'!X159,'Calculations 65plus'!X159)</f>
        <v>0.30395046023631422</v>
      </c>
      <c r="Y204" s="34">
        <f>Y159/SUM(Y159,'Calculations 16to19'!Y159,'Calculations 20to24'!Y159,'Calculations 25to34'!Y159,'Calculations 45to54'!Y159,'Calculations 55to64'!Y159,'Calculations 65plus'!Y159)</f>
        <v>0.30771322640792831</v>
      </c>
      <c r="Z204" s="34">
        <f>Z159/SUM(Z159,'Calculations 16to19'!Z159,'Calculations 20to24'!Z159,'Calculations 25to34'!Z159,'Calculations 45to54'!Z159,'Calculations 55to64'!Z159,'Calculations 65plus'!Z159)</f>
        <v>0.31144671131777174</v>
      </c>
      <c r="AA204" s="34">
        <f>AA159/SUM(AA159,'Calculations 16to19'!AA159,'Calculations 20to24'!AA159,'Calculations 25to34'!AA159,'Calculations 45to54'!AA159,'Calculations 55to64'!AA159,'Calculations 65plus'!AA159)</f>
        <v>0.31514982871878178</v>
      </c>
      <c r="AB204" s="34">
        <f>AB159/SUM(AB159,'Calculations 16to19'!AB159,'Calculations 20to24'!AB159,'Calculations 25to34'!AB159,'Calculations 45to54'!AB159,'Calculations 55to64'!AB159,'Calculations 65plus'!AB159)</f>
        <v>0.31882153855645812</v>
      </c>
      <c r="AC204" s="34">
        <f>AC159/SUM(AC159,'Calculations 16to19'!AC159,'Calculations 20to24'!AC159,'Calculations 25to34'!AC159,'Calculations 45to54'!AC159,'Calculations 55to64'!AC159,'Calculations 65plus'!AC159)</f>
        <v>0.3224608472027693</v>
      </c>
      <c r="AD204" s="34">
        <f>AD159/SUM(AD159,'Calculations 16to19'!AD159,'Calculations 20to24'!AD159,'Calculations 25to34'!AD159,'Calculations 45to54'!AD159,'Calculations 55to64'!AD159,'Calculations 65plus'!AD159)</f>
        <v>0.32606680758943846</v>
      </c>
      <c r="AE204" s="34">
        <f>AE159/SUM(AE159,'Calculations 16to19'!AE159,'Calculations 20to24'!AE159,'Calculations 25to34'!AE159,'Calculations 45to54'!AE159,'Calculations 55to64'!AE159,'Calculations 65plus'!AE159)</f>
        <v>0.32963851924415488</v>
      </c>
      <c r="AF204" s="34">
        <f>AF159/SUM(AF159,'Calculations 16to19'!AF159,'Calculations 20to24'!AF159,'Calculations 25to34'!AF159,'Calculations 45to54'!AF159,'Calculations 55to64'!AF159,'Calculations 65plus'!AF159)</f>
        <v>0.33317512823344292</v>
      </c>
    </row>
    <row r="205" spans="1:32" x14ac:dyDescent="0.2">
      <c r="A205" s="12" t="s">
        <v>41</v>
      </c>
      <c r="B205" s="34">
        <f>B160/SUM(B160,'Calculations 16to19'!B160,'Calculations 20to24'!B160,'Calculations 25to34'!B160,'Calculations 45to54'!B160,'Calculations 55to64'!B160,'Calculations 65plus'!B160)</f>
        <v>0.21730769230769237</v>
      </c>
      <c r="C205" s="34">
        <f>C160/SUM(C160,'Calculations 16to19'!C160,'Calculations 20to24'!C160,'Calculations 25to34'!C160,'Calculations 45to54'!C160,'Calculations 55to64'!C160,'Calculations 65plus'!C160)</f>
        <v>0.22169915743585875</v>
      </c>
      <c r="D205" s="34">
        <f>D160/SUM(D160,'Calculations 16to19'!D160,'Calculations 20to24'!D160,'Calculations 25to34'!D160,'Calculations 45to54'!D160,'Calculations 55to64'!D160,'Calculations 65plus'!D160)</f>
        <v>0.22537460597178241</v>
      </c>
      <c r="E205" s="34">
        <f>E160/SUM(E160,'Calculations 16to19'!E160,'Calculations 20to24'!E160,'Calculations 25to34'!E160,'Calculations 45to54'!E160,'Calculations 55to64'!E160,'Calculations 65plus'!E160)</f>
        <v>0.22952302312306463</v>
      </c>
      <c r="F205" s="34">
        <f>F160/SUM(F160,'Calculations 16to19'!F160,'Calculations 20to24'!F160,'Calculations 25to34'!F160,'Calculations 45to54'!F160,'Calculations 55to64'!F160,'Calculations 65plus'!F160)</f>
        <v>0.23397209830867396</v>
      </c>
      <c r="G205" s="34">
        <f>G160/SUM(G160,'Calculations 16to19'!G160,'Calculations 20to24'!G160,'Calculations 25to34'!G160,'Calculations 45to54'!G160,'Calculations 55to64'!G160,'Calculations 65plus'!G160)</f>
        <v>0.23793151152471675</v>
      </c>
      <c r="H205" s="34">
        <f>H160/SUM(H160,'Calculations 16to19'!H160,'Calculations 20to24'!H160,'Calculations 25to34'!H160,'Calculations 45to54'!H160,'Calculations 55to64'!H160,'Calculations 65plus'!H160)</f>
        <v>0.24273439489657969</v>
      </c>
      <c r="I205" s="34">
        <f>I160/SUM(I160,'Calculations 16to19'!I160,'Calculations 20to24'!I160,'Calculations 25to34'!I160,'Calculations 45to54'!I160,'Calculations 55to64'!I160,'Calculations 65plus'!I160)</f>
        <v>0.24653441010048277</v>
      </c>
      <c r="J205" s="34">
        <f>J160/SUM(J160,'Calculations 16to19'!J160,'Calculations 20to24'!J160,'Calculations 25to34'!J160,'Calculations 45to54'!J160,'Calculations 55to64'!J160,'Calculations 65plus'!J160)</f>
        <v>0.24934527966888786</v>
      </c>
      <c r="K205" s="34">
        <f>K160/SUM(K160,'Calculations 16to19'!K160,'Calculations 20to24'!K160,'Calculations 25to34'!K160,'Calculations 45to54'!K160,'Calculations 55to64'!K160,'Calculations 65plus'!K160)</f>
        <v>0.25219269767127334</v>
      </c>
      <c r="L205" s="34">
        <f>L160/SUM(L160,'Calculations 16to19'!L160,'Calculations 20to24'!L160,'Calculations 25to34'!L160,'Calculations 45to54'!L160,'Calculations 55to64'!L160,'Calculations 65plus'!L160)</f>
        <v>0.25749109807043458</v>
      </c>
      <c r="M205" s="34">
        <f>M160/SUM(M160,'Calculations 16to19'!M160,'Calculations 20to24'!M160,'Calculations 25to34'!M160,'Calculations 45to54'!M160,'Calculations 55to64'!M160,'Calculations 65plus'!M160)</f>
        <v>0.26140298647248128</v>
      </c>
      <c r="N205" s="34">
        <f>N160/SUM(N160,'Calculations 16to19'!N160,'Calculations 20to24'!N160,'Calculations 25to34'!N160,'Calculations 45to54'!N160,'Calculations 55to64'!N160,'Calculations 65plus'!N160)</f>
        <v>0.26529685875311182</v>
      </c>
      <c r="O205" s="34">
        <f>O160/SUM(O160,'Calculations 16to19'!O160,'Calculations 20to24'!O160,'Calculations 25to34'!O160,'Calculations 45to54'!O160,'Calculations 55to64'!O160,'Calculations 65plus'!O160)</f>
        <v>0.26917110170551889</v>
      </c>
      <c r="P205" s="34">
        <f>P160/SUM(P160,'Calculations 16to19'!P160,'Calculations 20to24'!P160,'Calculations 25to34'!P160,'Calculations 45to54'!P160,'Calculations 55to64'!P160,'Calculations 65plus'!P160)</f>
        <v>0.27302414716595069</v>
      </c>
      <c r="Q205" s="34">
        <f>Q160/SUM(Q160,'Calculations 16to19'!Q160,'Calculations 20to24'!Q160,'Calculations 25to34'!Q160,'Calculations 45to54'!Q160,'Calculations 55to64'!Q160,'Calculations 65plus'!Q160)</f>
        <v>0.27685447363707438</v>
      </c>
      <c r="R205" s="34">
        <f>R160/SUM(R160,'Calculations 16to19'!R160,'Calculations 20to24'!R160,'Calculations 25to34'!R160,'Calculations 45to54'!R160,'Calculations 55to64'!R160,'Calculations 65plus'!R160)</f>
        <v>0.28066060775051482</v>
      </c>
      <c r="S205" s="34">
        <f>S160/SUM(S160,'Calculations 16to19'!S160,'Calculations 20to24'!S160,'Calculations 25to34'!S160,'Calculations 45to54'!S160,'Calculations 55to64'!S160,'Calculations 65plus'!S160)</f>
        <v>0.28444112556929513</v>
      </c>
      <c r="T205" s="34">
        <f>T160/SUM(T160,'Calculations 16to19'!T160,'Calculations 20to24'!T160,'Calculations 25to34'!T160,'Calculations 45to54'!T160,'Calculations 55to64'!T160,'Calculations 65plus'!T160)</f>
        <v>0.28819465373160502</v>
      </c>
      <c r="U205" s="34">
        <f>U160/SUM(U160,'Calculations 16to19'!U160,'Calculations 20to24'!U160,'Calculations 25to34'!U160,'Calculations 45to54'!U160,'Calculations 55to64'!U160,'Calculations 65plus'!U160)</f>
        <v>0.29191987043789874</v>
      </c>
      <c r="V205" s="34">
        <f>V160/SUM(V160,'Calculations 16to19'!V160,'Calculations 20to24'!V160,'Calculations 25to34'!V160,'Calculations 45to54'!V160,'Calculations 55to64'!V160,'Calculations 65plus'!V160)</f>
        <v>0.29561550628393346</v>
      </c>
      <c r="W205" s="34">
        <f>W160/SUM(W160,'Calculations 16to19'!W160,'Calculations 20to24'!W160,'Calculations 25to34'!W160,'Calculations 45to54'!W160,'Calculations 55to64'!W160,'Calculations 65plus'!W160)</f>
        <v>0.29928034494288913</v>
      </c>
      <c r="X205" s="34">
        <f>X160/SUM(X160,'Calculations 16to19'!X160,'Calculations 20to24'!X160,'Calculations 25to34'!X160,'Calculations 45to54'!X160,'Calculations 55to64'!X160,'Calculations 65plus'!X160)</f>
        <v>0.30291322370020085</v>
      </c>
      <c r="Y205" s="34">
        <f>Y160/SUM(Y160,'Calculations 16to19'!Y160,'Calculations 20to24'!Y160,'Calculations 25to34'!Y160,'Calculations 45to54'!Y160,'Calculations 55to64'!Y160,'Calculations 65plus'!Y160)</f>
        <v>0.30651303384519424</v>
      </c>
      <c r="Z205" s="34">
        <f>Z160/SUM(Z160,'Calculations 16to19'!Z160,'Calculations 20to24'!Z160,'Calculations 25to34'!Z160,'Calculations 45to54'!Z160,'Calculations 55to64'!Z160,'Calculations 65plus'!Z160)</f>
        <v>0.3100787209240185</v>
      </c>
      <c r="AA205" s="34">
        <f>AA160/SUM(AA160,'Calculations 16to19'!AA160,'Calculations 20to24'!AA160,'Calculations 25to34'!AA160,'Calculations 45to54'!AA160,'Calculations 55to64'!AA160,'Calculations 65plus'!AA160)</f>
        <v>0.3136092848587394</v>
      </c>
      <c r="AB205" s="34">
        <f>AB160/SUM(AB160,'Calculations 16to19'!AB160,'Calculations 20to24'!AB160,'Calculations 25to34'!AB160,'Calculations 45to54'!AB160,'Calculations 55to64'!AB160,'Calculations 65plus'!AB160)</f>
        <v>0.31710377993776995</v>
      </c>
      <c r="AC205" s="34">
        <f>AC160/SUM(AC160,'Calculations 16to19'!AC160,'Calculations 20to24'!AC160,'Calculations 25to34'!AC160,'Calculations 45to54'!AC160,'Calculations 55to64'!AC160,'Calculations 65plus'!AC160)</f>
        <v>0.32056131468308968</v>
      </c>
      <c r="AD205" s="34">
        <f>AD160/SUM(AD160,'Calculations 16to19'!AD160,'Calculations 20to24'!AD160,'Calculations 25to34'!AD160,'Calculations 45to54'!AD160,'Calculations 55to64'!AD160,'Calculations 65plus'!AD160)</f>
        <v>0.32398105159995028</v>
      </c>
      <c r="AE205" s="34">
        <f>AE160/SUM(AE160,'Calculations 16to19'!AE160,'Calculations 20to24'!AE160,'Calculations 25to34'!AE160,'Calculations 45to54'!AE160,'Calculations 55to64'!AE160,'Calculations 65plus'!AE160)</f>
        <v>0.32736220681494088</v>
      </c>
      <c r="AF205" s="34">
        <f>AF160/SUM(AF160,'Calculations 16to19'!AF160,'Calculations 20to24'!AF160,'Calculations 25to34'!AF160,'Calculations 45to54'!AF160,'Calculations 55to64'!AF160,'Calculations 65plus'!AF160)</f>
        <v>0.33070404960844663</v>
      </c>
    </row>
    <row r="206" spans="1:32" x14ac:dyDescent="0.2">
      <c r="A206" s="12" t="s">
        <v>42</v>
      </c>
      <c r="B206" s="34">
        <f>B161/SUM(B161,'Calculations 16to19'!B161,'Calculations 20to24'!B161,'Calculations 25to34'!B161,'Calculations 45to54'!B161,'Calculations 55to64'!B161,'Calculations 65plus'!B161)</f>
        <v>0.21076822061720282</v>
      </c>
      <c r="C206" s="34">
        <f>C161/SUM(C161,'Calculations 16to19'!C161,'Calculations 20to24'!C161,'Calculations 25to34'!C161,'Calculations 45to54'!C161,'Calculations 55to64'!C161,'Calculations 65plus'!C161)</f>
        <v>0.21518135936219945</v>
      </c>
      <c r="D206" s="34">
        <f>D161/SUM(D161,'Calculations 16to19'!D161,'Calculations 20to24'!D161,'Calculations 25to34'!D161,'Calculations 45to54'!D161,'Calculations 55to64'!D161,'Calculations 65plus'!D161)</f>
        <v>0.21879978958665339</v>
      </c>
      <c r="E206" s="34">
        <f>E161/SUM(E161,'Calculations 16to19'!E161,'Calculations 20to24'!E161,'Calculations 25to34'!E161,'Calculations 45to54'!E161,'Calculations 55to64'!E161,'Calculations 65plus'!E161)</f>
        <v>0.22280555374900265</v>
      </c>
      <c r="F206" s="34">
        <f>F161/SUM(F161,'Calculations 16to19'!F161,'Calculations 20to24'!F161,'Calculations 25to34'!F161,'Calculations 45to54'!F161,'Calculations 55to64'!F161,'Calculations 65plus'!F161)</f>
        <v>0.22706251297192639</v>
      </c>
      <c r="G206" s="34">
        <f>G161/SUM(G161,'Calculations 16to19'!G161,'Calculations 20to24'!G161,'Calculations 25to34'!G161,'Calculations 45to54'!G161,'Calculations 55to64'!G161,'Calculations 65plus'!G161)</f>
        <v>0.23080434082651552</v>
      </c>
      <c r="H206" s="34">
        <f>H161/SUM(H161,'Calculations 16to19'!H161,'Calculations 20to24'!H161,'Calculations 25to34'!H161,'Calculations 45to54'!H161,'Calculations 55to64'!H161,'Calculations 65plus'!H161)</f>
        <v>0.23531461362565723</v>
      </c>
      <c r="I206" s="34">
        <f>I161/SUM(I161,'Calculations 16to19'!I161,'Calculations 20to24'!I161,'Calculations 25to34'!I161,'Calculations 45to54'!I161,'Calculations 55to64'!I161,'Calculations 65plus'!I161)</f>
        <v>0.23869422967297321</v>
      </c>
      <c r="J206" s="34">
        <f>J161/SUM(J161,'Calculations 16to19'!J161,'Calculations 20to24'!J161,'Calculations 25to34'!J161,'Calculations 45to54'!J161,'Calculations 55to64'!J161,'Calculations 65plus'!J161)</f>
        <v>0.24107371415431889</v>
      </c>
      <c r="K206" s="34">
        <f>K161/SUM(K161,'Calculations 16to19'!K161,'Calculations 20to24'!K161,'Calculations 25to34'!K161,'Calculations 45to54'!K161,'Calculations 55to64'!K161,'Calculations 65plus'!K161)</f>
        <v>0.24352898319306385</v>
      </c>
      <c r="L206" s="34">
        <f>L161/SUM(L161,'Calculations 16to19'!L161,'Calculations 20to24'!L161,'Calculations 25to34'!L161,'Calculations 45to54'!L161,'Calculations 55to64'!L161,'Calculations 65plus'!L161)</f>
        <v>0.24898944724683122</v>
      </c>
      <c r="M206" s="34">
        <f>M161/SUM(M161,'Calculations 16to19'!M161,'Calculations 20to24'!M161,'Calculations 25to34'!M161,'Calculations 45to54'!M161,'Calculations 55to64'!M161,'Calculations 65plus'!M161)</f>
        <v>0.25266610888316288</v>
      </c>
      <c r="N206" s="34">
        <f>N161/SUM(N161,'Calculations 16to19'!N161,'Calculations 20to24'!N161,'Calculations 25to34'!N161,'Calculations 45to54'!N161,'Calculations 55to64'!N161,'Calculations 65plus'!N161)</f>
        <v>0.25632065684236932</v>
      </c>
      <c r="O206" s="34">
        <f>O161/SUM(O161,'Calculations 16to19'!O161,'Calculations 20to24'!O161,'Calculations 25to34'!O161,'Calculations 45to54'!O161,'Calculations 55to64'!O161,'Calculations 65plus'!O161)</f>
        <v>0.25995164728364423</v>
      </c>
      <c r="P206" s="34">
        <f>P161/SUM(P161,'Calculations 16to19'!P161,'Calculations 20to24'!P161,'Calculations 25to34'!P161,'Calculations 45to54'!P161,'Calculations 55to64'!P161,'Calculations 65plus'!P161)</f>
        <v>0.26355768761615594</v>
      </c>
      <c r="Q206" s="34">
        <f>Q161/SUM(Q161,'Calculations 16to19'!Q161,'Calculations 20to24'!Q161,'Calculations 25to34'!Q161,'Calculations 45to54'!Q161,'Calculations 55to64'!Q161,'Calculations 65plus'!Q161)</f>
        <v>0.26713743761664682</v>
      </c>
      <c r="R206" s="34">
        <f>R161/SUM(R161,'Calculations 16to19'!R161,'Calculations 20to24'!R161,'Calculations 25to34'!R161,'Calculations 45to54'!R161,'Calculations 55to64'!R161,'Calculations 65plus'!R161)</f>
        <v>0.27068961037822648</v>
      </c>
      <c r="S206" s="34">
        <f>S161/SUM(S161,'Calculations 16to19'!S161,'Calculations 20to24'!S161,'Calculations 25to34'!S161,'Calculations 45to54'!S161,'Calculations 55to64'!S161,'Calculations 65plus'!S161)</f>
        <v>0.27421297309350628</v>
      </c>
      <c r="T206" s="34">
        <f>T161/SUM(T161,'Calculations 16to19'!T161,'Calculations 20to24'!T161,'Calculations 25to34'!T161,'Calculations 45to54'!T161,'Calculations 55to64'!T161,'Calculations 65plus'!T161)</f>
        <v>0.27770634767586677</v>
      </c>
      <c r="U206" s="34">
        <f>U161/SUM(U161,'Calculations 16to19'!U161,'Calculations 20to24'!U161,'Calculations 25to34'!U161,'Calculations 45to54'!U161,'Calculations 55to64'!U161,'Calculations 65plus'!U161)</f>
        <v>0.28116861122316628</v>
      </c>
      <c r="V206" s="34">
        <f>V161/SUM(V161,'Calculations 16to19'!V161,'Calculations 20to24'!V161,'Calculations 25to34'!V161,'Calculations 45to54'!V161,'Calculations 55to64'!V161,'Calculations 65plus'!V161)</f>
        <v>0.2845986963287222</v>
      </c>
      <c r="W206" s="34">
        <f>W161/SUM(W161,'Calculations 16to19'!W161,'Calculations 20to24'!W161,'Calculations 25to34'!W161,'Calculations 45to54'!W161,'Calculations 55to64'!W161,'Calculations 65plus'!W161)</f>
        <v>0.28799559124484059</v>
      </c>
      <c r="X206" s="34">
        <f>X161/SUM(X161,'Calculations 16to19'!X161,'Calculations 20to24'!X161,'Calculations 25to34'!X161,'Calculations 45to54'!X161,'Calculations 55to64'!X161,'Calculations 65plus'!X161)</f>
        <v>0.29135833990456189</v>
      </c>
      <c r="Y206" s="34">
        <f>Y161/SUM(Y161,'Calculations 16to19'!Y161,'Calculations 20to24'!Y161,'Calculations 25to34'!Y161,'Calculations 45to54'!Y161,'Calculations 55to64'!Y161,'Calculations 65plus'!Y161)</f>
        <v>0.29468604180763347</v>
      </c>
      <c r="Z206" s="34">
        <f>Z161/SUM(Z161,'Calculations 16to19'!Z161,'Calculations 20to24'!Z161,'Calculations 25to34'!Z161,'Calculations 45to54'!Z161,'Calculations 55to64'!Z161,'Calculations 65plus'!Z161)</f>
        <v>0.29797785177701624</v>
      </c>
      <c r="AA206" s="34">
        <f>AA161/SUM(AA161,'Calculations 16to19'!AA161,'Calculations 20to24'!AA161,'Calculations 25to34'!AA161,'Calculations 45to54'!AA161,'Calculations 55to64'!AA161,'Calculations 65plus'!AA161)</f>
        <v>0.30123297959247114</v>
      </c>
      <c r="AB206" s="34">
        <f>AB161/SUM(AB161,'Calculations 16to19'!AB161,'Calculations 20to24'!AB161,'Calculations 25to34'!AB161,'Calculations 45to54'!AB161,'Calculations 55to64'!AB161,'Calculations 65plus'!AB161)</f>
        <v>0.30445068950795923</v>
      </c>
      <c r="AC206" s="34">
        <f>AC161/SUM(AC161,'Calculations 16to19'!AC161,'Calculations 20to24'!AC161,'Calculations 25to34'!AC161,'Calculations 45to54'!AC161,'Calculations 55to64'!AC161,'Calculations 65plus'!AC161)</f>
        <v>0.30763029965973865</v>
      </c>
      <c r="AD206" s="34">
        <f>AD161/SUM(AD161,'Calculations 16to19'!AD161,'Calculations 20to24'!AD161,'Calculations 25to34'!AD161,'Calculations 45to54'!AD161,'Calculations 55to64'!AD161,'Calculations 65plus'!AD161)</f>
        <v>0.31077118137213866</v>
      </c>
      <c r="AE206" s="34">
        <f>AE161/SUM(AE161,'Calculations 16to19'!AE161,'Calculations 20to24'!AE161,'Calculations 25to34'!AE161,'Calculations 45to54'!AE161,'Calculations 55to64'!AE161,'Calculations 65plus'!AE161)</f>
        <v>0.31387275836805234</v>
      </c>
      <c r="AF206" s="34">
        <f>AF161/SUM(AF161,'Calculations 16to19'!AF161,'Calculations 20to24'!AF161,'Calculations 25to34'!AF161,'Calculations 45to54'!AF161,'Calculations 55to64'!AF161,'Calculations 65plus'!AF161)</f>
        <v>0.31693450589119487</v>
      </c>
    </row>
    <row r="207" spans="1:32" x14ac:dyDescent="0.2">
      <c r="A207" s="12" t="s">
        <v>105</v>
      </c>
      <c r="B207" s="34">
        <f>B162/SUM(B162,'Calculations 16to19'!B162,'Calculations 20to24'!B162,'Calculations 25to34'!B162,'Calculations 45to54'!B162,'Calculations 55to64'!B162,'Calculations 65plus'!B162)</f>
        <v>0.22641509433962262</v>
      </c>
      <c r="C207" s="34">
        <f>C162/SUM(C162,'Calculations 16to19'!C162,'Calculations 20to24'!C162,'Calculations 25to34'!C162,'Calculations 45to54'!C162,'Calculations 55to64'!C162,'Calculations 65plus'!C162)</f>
        <v>0.23101902751922243</v>
      </c>
      <c r="D207" s="34">
        <f>D162/SUM(D162,'Calculations 16to19'!D162,'Calculations 20to24'!D162,'Calculations 25to34'!D162,'Calculations 45to54'!D162,'Calculations 55to64'!D162,'Calculations 65plus'!D162)</f>
        <v>0.23489508409241774</v>
      </c>
      <c r="E207" s="34">
        <f>E162/SUM(E162,'Calculations 16to19'!E162,'Calculations 20to24'!E162,'Calculations 25to34'!E162,'Calculations 45to54'!E162,'Calculations 55to64'!E162,'Calculations 65plus'!E162)</f>
        <v>0.23925976694284834</v>
      </c>
      <c r="F207" s="34">
        <f>F162/SUM(F162,'Calculations 16to19'!F162,'Calculations 20to24'!F162,'Calculations 25to34'!F162,'Calculations 45to54'!F162,'Calculations 55to64'!F162,'Calculations 65plus'!F162)</f>
        <v>0.2439127865721146</v>
      </c>
      <c r="G207" s="34">
        <f>G162/SUM(G162,'Calculations 16to19'!G162,'Calculations 20to24'!G162,'Calculations 25to34'!G162,'Calculations 45to54'!G162,'Calculations 55to64'!G162,'Calculations 65plus'!G162)</f>
        <v>0.24802465270853036</v>
      </c>
      <c r="H207" s="34">
        <f>H162/SUM(H162,'Calculations 16to19'!H162,'Calculations 20to24'!H162,'Calculations 25to34'!H162,'Calculations 45to54'!H162,'Calculations 55to64'!H162,'Calculations 65plus'!H162)</f>
        <v>0.25299509073024401</v>
      </c>
      <c r="I207" s="34">
        <f>I162/SUM(I162,'Calculations 16to19'!I162,'Calculations 20to24'!I162,'Calculations 25to34'!I162,'Calculations 45to54'!I162,'Calculations 55to64'!I162,'Calculations 65plus'!I162)</f>
        <v>0.25697009603642135</v>
      </c>
      <c r="J207" s="34">
        <f>J162/SUM(J162,'Calculations 16to19'!J162,'Calculations 20to24'!J162,'Calculations 25to34'!J162,'Calculations 45to54'!J162,'Calculations 55to64'!J162,'Calculations 65plus'!J162)</f>
        <v>0.25995804938028216</v>
      </c>
      <c r="K207" s="34">
        <f>K162/SUM(K162,'Calculations 16to19'!K162,'Calculations 20to24'!K162,'Calculations 25to34'!K162,'Calculations 45to54'!K162,'Calculations 55to64'!K162,'Calculations 65plus'!K162)</f>
        <v>0.26297296680375409</v>
      </c>
      <c r="L207" s="34">
        <f>L162/SUM(L162,'Calculations 16to19'!L162,'Calculations 20to24'!L162,'Calculations 25to34'!L162,'Calculations 45to54'!L162,'Calculations 55to64'!L162,'Calculations 65plus'!L162)</f>
        <v>0.26852017080270274</v>
      </c>
      <c r="M207" s="34">
        <f>M162/SUM(M162,'Calculations 16to19'!M162,'Calculations 20to24'!M162,'Calculations 25to34'!M162,'Calculations 45to54'!M162,'Calculations 55to64'!M162,'Calculations 65plus'!M162)</f>
        <v>0.27263034640656336</v>
      </c>
      <c r="N207" s="34">
        <f>N162/SUM(N162,'Calculations 16to19'!N162,'Calculations 20to24'!N162,'Calculations 25to34'!N162,'Calculations 45to54'!N162,'Calculations 55to64'!N162,'Calculations 65plus'!N162)</f>
        <v>0.27672417855390669</v>
      </c>
      <c r="O207" s="34">
        <f>O162/SUM(O162,'Calculations 16to19'!O162,'Calculations 20to24'!O162,'Calculations 25to34'!O162,'Calculations 45to54'!O162,'Calculations 55to64'!O162,'Calculations 65plus'!O162)</f>
        <v>0.2807999822601811</v>
      </c>
      <c r="P207" s="34">
        <f>P162/SUM(P162,'Calculations 16to19'!P162,'Calculations 20to24'!P162,'Calculations 25to34'!P162,'Calculations 45to54'!P162,'Calculations 55to64'!P162,'Calculations 65plus'!P162)</f>
        <v>0.28485611464057392</v>
      </c>
      <c r="Q207" s="34">
        <f>Q162/SUM(Q162,'Calculations 16to19'!Q162,'Calculations 20to24'!Q162,'Calculations 25to34'!Q162,'Calculations 45to54'!Q162,'Calculations 55to64'!Q162,'Calculations 65plus'!Q162)</f>
        <v>0.28889097664614272</v>
      </c>
      <c r="R207" s="34">
        <f>R162/SUM(R162,'Calculations 16to19'!R162,'Calculations 20to24'!R162,'Calculations 25to34'!R162,'Calculations 45to54'!R162,'Calculations 55to64'!R162,'Calculations 65plus'!R162)</f>
        <v>0.29290301464867113</v>
      </c>
      <c r="S207" s="34">
        <f>S162/SUM(S162,'Calculations 16to19'!S162,'Calculations 20to24'!S162,'Calculations 25to34'!S162,'Calculations 45to54'!S162,'Calculations 55to64'!S162,'Calculations 65plus'!S162)</f>
        <v>0.29689072187442961</v>
      </c>
      <c r="T207" s="34">
        <f>T162/SUM(T162,'Calculations 16to19'!T162,'Calculations 20to24'!T162,'Calculations 25to34'!T162,'Calculations 45to54'!T162,'Calculations 55to64'!T162,'Calculations 65plus'!T162)</f>
        <v>0.30085263968766962</v>
      </c>
      <c r="U207" s="34">
        <f>U162/SUM(U162,'Calculations 16to19'!U162,'Calculations 20to24'!U162,'Calculations 25to34'!U162,'Calculations 45to54'!U162,'Calculations 55to64'!U162,'Calculations 65plus'!U162)</f>
        <v>0.30478735872521406</v>
      </c>
      <c r="V207" s="34">
        <f>V162/SUM(V162,'Calculations 16to19'!V162,'Calculations 20to24'!V162,'Calculations 25to34'!V162,'Calculations 45to54'!V162,'Calculations 55to64'!V162,'Calculations 65plus'!V162)</f>
        <v>0.30869351988407395</v>
      </c>
      <c r="W207" s="34">
        <f>W162/SUM(W162,'Calculations 16to19'!W162,'Calculations 20to24'!W162,'Calculations 25to34'!W162,'Calculations 45to54'!W162,'Calculations 55to64'!W162,'Calculations 65plus'!W162)</f>
        <v>0.3125698151645222</v>
      </c>
      <c r="X207" s="34">
        <f>X162/SUM(X162,'Calculations 16to19'!X162,'Calculations 20to24'!X162,'Calculations 25to34'!X162,'Calculations 45to54'!X162,'Calculations 55to64'!X162,'Calculations 65plus'!X162)</f>
        <v>0.31641498837151721</v>
      </c>
      <c r="Y207" s="34">
        <f>Y162/SUM(Y162,'Calculations 16to19'!Y162,'Calculations 20to24'!Y162,'Calculations 25to34'!Y162,'Calculations 45to54'!Y162,'Calculations 55to64'!Y162,'Calculations 65plus'!Y162)</f>
        <v>0.32022783567781099</v>
      </c>
      <c r="Z207" s="34">
        <f>Z162/SUM(Z162,'Calculations 16to19'!Z162,'Calculations 20to24'!Z162,'Calculations 25to34'!Z162,'Calculations 45to54'!Z162,'Calculations 55to64'!Z162,'Calculations 65plus'!Z162)</f>
        <v>0.32400720605246236</v>
      </c>
      <c r="AA207" s="34">
        <f>AA162/SUM(AA162,'Calculations 16to19'!AA162,'Calculations 20to24'!AA162,'Calculations 25to34'!AA162,'Calculations 45to54'!AA162,'Calculations 55to64'!AA162,'Calculations 65plus'!AA162)</f>
        <v>0.32775200155884476</v>
      </c>
      <c r="AB207" s="34">
        <f>AB162/SUM(AB162,'Calculations 16to19'!AB162,'Calculations 20to24'!AB162,'Calculations 25to34'!AB162,'Calculations 45to54'!AB162,'Calculations 55to64'!AB162,'Calculations 65plus'!AB162)</f>
        <v>0.33146117752653836</v>
      </c>
      <c r="AC207" s="34">
        <f>AC162/SUM(AC162,'Calculations 16to19'!AC162,'Calculations 20to24'!AC162,'Calculations 25to34'!AC162,'Calculations 45to54'!AC162,'Calculations 55to64'!AC162,'Calculations 65plus'!AC162)</f>
        <v>0.33513374260179085</v>
      </c>
      <c r="AD207" s="34">
        <f>AD162/SUM(AD162,'Calculations 16to19'!AD162,'Calculations 20to24'!AD162,'Calculations 25to34'!AD162,'Calculations 45to54'!AD162,'Calculations 55to64'!AD162,'Calculations 65plus'!AD162)</f>
        <v>0.3387687586814685</v>
      </c>
      <c r="AE207" s="34">
        <f>AE162/SUM(AE162,'Calculations 16to19'!AE162,'Calculations 20to24'!AE162,'Calculations 25to34'!AE162,'Calculations 45to54'!AE162,'Calculations 55to64'!AE162,'Calculations 65plus'!AE162)</f>
        <v>0.3423653407356253</v>
      </c>
      <c r="AF207" s="34">
        <f>AF162/SUM(AF162,'Calculations 16to19'!AF162,'Calculations 20to24'!AF162,'Calculations 25to34'!AF162,'Calculations 45to54'!AF162,'Calculations 55to64'!AF162,'Calculations 65plus'!AF162)</f>
        <v>0.34592265652398668</v>
      </c>
    </row>
    <row r="208" spans="1:32" x14ac:dyDescent="0.2">
      <c r="A208" s="12" t="s">
        <v>106</v>
      </c>
      <c r="B208" s="34">
        <f>B163/SUM(B163,'Calculations 16to19'!B163,'Calculations 20to24'!B163,'Calculations 25to34'!B163,'Calculations 45to54'!B163,'Calculations 55to64'!B163,'Calculations 65plus'!B163)</f>
        <v>0.27272727272727271</v>
      </c>
      <c r="C208" s="34">
        <f>C163/SUM(C163,'Calculations 16to19'!C163,'Calculations 20to24'!C163,'Calculations 25to34'!C163,'Calculations 45to54'!C163,'Calculations 55to64'!C163,'Calculations 65plus'!C163)</f>
        <v>0.27740226035191301</v>
      </c>
      <c r="D208" s="34">
        <f>D163/SUM(D163,'Calculations 16to19'!D163,'Calculations 20to24'!D163,'Calculations 25to34'!D163,'Calculations 45to54'!D163,'Calculations 55to64'!D163,'Calculations 65plus'!D163)</f>
        <v>0.28118653101901248</v>
      </c>
      <c r="E208" s="34">
        <f>E163/SUM(E163,'Calculations 16to19'!E163,'Calculations 20to24'!E163,'Calculations 25to34'!E163,'Calculations 45to54'!E163,'Calculations 55to64'!E163,'Calculations 65plus'!E163)</f>
        <v>0.28553628984375473</v>
      </c>
      <c r="F208" s="34">
        <f>F163/SUM(F163,'Calculations 16to19'!F163,'Calculations 20to24'!F163,'Calculations 25to34'!F163,'Calculations 45to54'!F163,'Calculations 55to64'!F163,'Calculations 65plus'!F163)</f>
        <v>0.29036246701576141</v>
      </c>
      <c r="G208" s="34">
        <f>G163/SUM(G163,'Calculations 16to19'!G163,'Calculations 20to24'!G163,'Calculations 25to34'!G163,'Calculations 45to54'!G163,'Calculations 55to64'!G163,'Calculations 65plus'!G163)</f>
        <v>0.29488464397543962</v>
      </c>
      <c r="H208" s="34">
        <f>H163/SUM(H163,'Calculations 16to19'!H163,'Calculations 20to24'!H163,'Calculations 25to34'!H163,'Calculations 45to54'!H163,'Calculations 55to64'!H163,'Calculations 65plus'!H163)</f>
        <v>0.30041421716892774</v>
      </c>
      <c r="I208" s="34">
        <f>I163/SUM(I163,'Calculations 16to19'!I163,'Calculations 20to24'!I163,'Calculations 25to34'!I163,'Calculations 45to54'!I163,'Calculations 55to64'!I163,'Calculations 65plus'!I163)</f>
        <v>0.30478365227116017</v>
      </c>
      <c r="J208" s="34">
        <f>J163/SUM(J163,'Calculations 16to19'!J163,'Calculations 20to24'!J163,'Calculations 25to34'!J163,'Calculations 45to54'!J163,'Calculations 55to64'!J163,'Calculations 65plus'!J163)</f>
        <v>0.30786313626022566</v>
      </c>
      <c r="K208" s="34">
        <f>K163/SUM(K163,'Calculations 16to19'!K163,'Calculations 20to24'!K163,'Calculations 25to34'!K163,'Calculations 45to54'!K163,'Calculations 55to64'!K163,'Calculations 65plus'!K163)</f>
        <v>0.31084612356976077</v>
      </c>
      <c r="L208" s="34">
        <f>L163/SUM(L163,'Calculations 16to19'!L163,'Calculations 20to24'!L163,'Calculations 25to34'!L163,'Calculations 45to54'!L163,'Calculations 55to64'!L163,'Calculations 65plus'!L163)</f>
        <v>0.31642736041372127</v>
      </c>
      <c r="M208" s="34">
        <f>M163/SUM(M163,'Calculations 16to19'!M163,'Calculations 20to24'!M163,'Calculations 25to34'!M163,'Calculations 45to54'!M163,'Calculations 55to64'!M163,'Calculations 65plus'!M163)</f>
        <v>0.32065219231532593</v>
      </c>
      <c r="N208" s="34">
        <f>N163/SUM(N163,'Calculations 16to19'!N163,'Calculations 20to24'!N163,'Calculations 25to34'!N163,'Calculations 45to54'!N163,'Calculations 55to64'!N163,'Calculations 65plus'!N163)</f>
        <v>0.32484852619363225</v>
      </c>
      <c r="O208" s="34">
        <f>O163/SUM(O163,'Calculations 16to19'!O163,'Calculations 20to24'!O163,'Calculations 25to34'!O163,'Calculations 45to54'!O163,'Calculations 55to64'!O163,'Calculations 65plus'!O163)</f>
        <v>0.32901489677229878</v>
      </c>
      <c r="P208" s="34">
        <f>P163/SUM(P163,'Calculations 16to19'!P163,'Calculations 20to24'!P163,'Calculations 25to34'!P163,'Calculations 45to54'!P163,'Calculations 55to64'!P163,'Calculations 65plus'!P163)</f>
        <v>0.33314989110090693</v>
      </c>
      <c r="Q208" s="34">
        <f>Q163/SUM(Q163,'Calculations 16to19'!Q163,'Calculations 20to24'!Q163,'Calculations 25to34'!Q163,'Calculations 45to54'!Q163,'Calculations 55to64'!Q163,'Calculations 65plus'!Q163)</f>
        <v>0.33725214941124304</v>
      </c>
      <c r="R208" s="34">
        <f>R163/SUM(R163,'Calculations 16to19'!R163,'Calculations 20to24'!R163,'Calculations 25to34'!R163,'Calculations 45to54'!R163,'Calculations 55to64'!R163,'Calculations 65plus'!R163)</f>
        <v>0.34132036582996433</v>
      </c>
      <c r="S208" s="34">
        <f>S163/SUM(S163,'Calculations 16to19'!S163,'Calculations 20to24'!S163,'Calculations 25to34'!S163,'Calculations 45to54'!S163,'Calculations 55to64'!S163,'Calculations 65plus'!S163)</f>
        <v>0.34535328895096273</v>
      </c>
      <c r="T208" s="34">
        <f>T163/SUM(T163,'Calculations 16to19'!T163,'Calculations 20to24'!T163,'Calculations 25to34'!T163,'Calculations 45to54'!T163,'Calculations 55to64'!T163,'Calculations 65plus'!T163)</f>
        <v>0.34934972227118344</v>
      </c>
      <c r="U208" s="34">
        <f>U163/SUM(U163,'Calculations 16to19'!U163,'Calculations 20to24'!U163,'Calculations 25to34'!U163,'Calculations 45to54'!U163,'Calculations 55to64'!U163,'Calculations 65plus'!U163)</f>
        <v>0.35330852449396682</v>
      </c>
      <c r="V208" s="34">
        <f>V163/SUM(V163,'Calculations 16to19'!V163,'Calculations 20to24'!V163,'Calculations 25to34'!V163,'Calculations 45to54'!V163,'Calculations 55to64'!V163,'Calculations 65plus'!V163)</f>
        <v>0.35722860970433362</v>
      </c>
      <c r="W208" s="34">
        <f>W163/SUM(W163,'Calculations 16to19'!W163,'Calculations 20to24'!W163,'Calculations 25to34'!W163,'Calculations 45to54'!W163,'Calculations 55to64'!W163,'Calculations 65plus'!W163)</f>
        <v>0.3611089474209066</v>
      </c>
      <c r="X208" s="34">
        <f>X163/SUM(X163,'Calculations 16to19'!X163,'Calculations 20to24'!X163,'Calculations 25to34'!X163,'Calculations 45to54'!X163,'Calculations 55to64'!X163,'Calculations 65plus'!X163)</f>
        <v>0.36494856252939856</v>
      </c>
      <c r="Y208" s="34">
        <f>Y163/SUM(Y163,'Calculations 16to19'!Y163,'Calculations 20to24'!Y163,'Calculations 25to34'!Y163,'Calculations 45to54'!Y163,'Calculations 55to64'!Y163,'Calculations 65plus'!Y163)</f>
        <v>0.36874653510281541</v>
      </c>
      <c r="Z208" s="34">
        <f>Z163/SUM(Z163,'Calculations 16to19'!Z163,'Calculations 20to24'!Z163,'Calculations 25to34'!Z163,'Calculations 45to54'!Z163,'Calculations 55to64'!Z163,'Calculations 65plus'!Z163)</f>
        <v>0.37250200011368523</v>
      </c>
      <c r="AA208" s="34">
        <f>AA163/SUM(AA163,'Calculations 16to19'!AA163,'Calculations 20to24'!AA163,'Calculations 25to34'!AA163,'Calculations 45to54'!AA163,'Calculations 55to64'!AA163,'Calculations 65plus'!AA163)</f>
        <v>0.37621414704377359</v>
      </c>
      <c r="AB208" s="34">
        <f>AB163/SUM(AB163,'Calculations 16to19'!AB163,'Calculations 20to24'!AB163,'Calculations 25to34'!AB163,'Calculations 45to54'!AB163,'Calculations 55to64'!AB163,'Calculations 65plus'!AB163)</f>
        <v>0.37988221939683436</v>
      </c>
      <c r="AC208" s="34">
        <f>AC163/SUM(AC163,'Calculations 16to19'!AC163,'Calculations 20to24'!AC163,'Calculations 25to34'!AC163,'Calculations 45to54'!AC163,'Calculations 55to64'!AC163,'Calculations 65plus'!AC163)</f>
        <v>0.38350551412002803</v>
      </c>
      <c r="AD208" s="34">
        <f>AD163/SUM(AD163,'Calculations 16to19'!AD163,'Calculations 20to24'!AD163,'Calculations 25to34'!AD163,'Calculations 45to54'!AD163,'Calculations 55to64'!AD163,'Calculations 65plus'!AD163)</f>
        <v>0.38708338093968336</v>
      </c>
      <c r="AE208" s="34">
        <f>AE163/SUM(AE163,'Calculations 16to19'!AE163,'Calculations 20to24'!AE163,'Calculations 25to34'!AE163,'Calculations 45to54'!AE163,'Calculations 55to64'!AE163,'Calculations 65plus'!AE163)</f>
        <v>0.39061522161708462</v>
      </c>
      <c r="AF208" s="34">
        <f>AF163/SUM(AF163,'Calculations 16to19'!AF163,'Calculations 20to24'!AF163,'Calculations 25to34'!AF163,'Calculations 45to54'!AF163,'Calculations 55to64'!AF163,'Calculations 65plus'!AF163)</f>
        <v>0.39410048912995915</v>
      </c>
    </row>
    <row r="209" spans="1:32" x14ac:dyDescent="0.2">
      <c r="A209" s="12" t="s">
        <v>107</v>
      </c>
      <c r="B209" s="34">
        <f>B164/SUM(B164,'Calculations 16to19'!B164,'Calculations 20to24'!B164,'Calculations 25to34'!B164,'Calculations 45to54'!B164,'Calculations 55to64'!B164,'Calculations 65plus'!B164)</f>
        <v>0.19831730769230771</v>
      </c>
      <c r="C209" s="34">
        <f>C164/SUM(C164,'Calculations 16to19'!C164,'Calculations 20to24'!C164,'Calculations 25to34'!C164,'Calculations 45to54'!C164,'Calculations 55to64'!C164,'Calculations 65plus'!C164)</f>
        <v>0.20264553798478951</v>
      </c>
      <c r="D209" s="34">
        <f>D164/SUM(D164,'Calculations 16to19'!D164,'Calculations 20to24'!D164,'Calculations 25to34'!D164,'Calculations 45to54'!D164,'Calculations 55to64'!D164,'Calculations 65plus'!D164)</f>
        <v>0.20620557180773241</v>
      </c>
      <c r="E209" s="34">
        <f>E164/SUM(E164,'Calculations 16to19'!E164,'Calculations 20to24'!E164,'Calculations 25to34'!E164,'Calculations 45to54'!E164,'Calculations 55to64'!E164,'Calculations 65plus'!E164)</f>
        <v>0.21016855290236436</v>
      </c>
      <c r="F209" s="34">
        <f>F164/SUM(F164,'Calculations 16to19'!F164,'Calculations 20to24'!F164,'Calculations 25to34'!F164,'Calculations 45to54'!F164,'Calculations 55to64'!F164,'Calculations 65plus'!F164)</f>
        <v>0.21436518137176858</v>
      </c>
      <c r="G209" s="34">
        <f>G164/SUM(G164,'Calculations 16to19'!G164,'Calculations 20to24'!G164,'Calculations 25to34'!G164,'Calculations 45to54'!G164,'Calculations 55to64'!G164,'Calculations 65plus'!G164)</f>
        <v>0.21796096399610679</v>
      </c>
      <c r="H209" s="34">
        <f>H164/SUM(H164,'Calculations 16to19'!H164,'Calculations 20to24'!H164,'Calculations 25to34'!H164,'Calculations 45to54'!H164,'Calculations 55to64'!H164,'Calculations 65plus'!H164)</f>
        <v>0.22234726654088116</v>
      </c>
      <c r="I209" s="34">
        <f>I164/SUM(I164,'Calculations 16to19'!I164,'Calculations 20to24'!I164,'Calculations 25to34'!I164,'Calculations 45to54'!I164,'Calculations 55to64'!I164,'Calculations 65plus'!I164)</f>
        <v>0.22573011585683009</v>
      </c>
      <c r="J209" s="34">
        <f>J164/SUM(J164,'Calculations 16to19'!J164,'Calculations 20to24'!J164,'Calculations 25to34'!J164,'Calculations 45to54'!J164,'Calculations 55to64'!J164,'Calculations 65plus'!J164)</f>
        <v>0.22815713304556201</v>
      </c>
      <c r="K209" s="34">
        <f>K164/SUM(K164,'Calculations 16to19'!K164,'Calculations 20to24'!K164,'Calculations 25to34'!K164,'Calculations 45to54'!K164,'Calculations 55to64'!K164,'Calculations 65plus'!K164)</f>
        <v>0.23060179517221308</v>
      </c>
      <c r="L209" s="34">
        <f>L164/SUM(L164,'Calculations 16to19'!L164,'Calculations 20to24'!L164,'Calculations 25to34'!L164,'Calculations 45to54'!L164,'Calculations 55to64'!L164,'Calculations 65plus'!L164)</f>
        <v>0.2359579338130865</v>
      </c>
      <c r="M209" s="34">
        <f>M164/SUM(M164,'Calculations 16to19'!M164,'Calculations 20to24'!M164,'Calculations 25to34'!M164,'Calculations 45to54'!M164,'Calculations 55to64'!M164,'Calculations 65plus'!M164)</f>
        <v>0.2396056436732297</v>
      </c>
      <c r="N209" s="34">
        <f>N164/SUM(N164,'Calculations 16to19'!N164,'Calculations 20to24'!N164,'Calculations 25to34'!N164,'Calculations 45to54'!N164,'Calculations 55to64'!N164,'Calculations 65plus'!N164)</f>
        <v>0.24323663678768798</v>
      </c>
      <c r="O209" s="34">
        <f>O164/SUM(O164,'Calculations 16to19'!O164,'Calculations 20to24'!O164,'Calculations 25to34'!O164,'Calculations 45to54'!O164,'Calculations 55to64'!O164,'Calculations 65plus'!O164)</f>
        <v>0.24684938350035726</v>
      </c>
      <c r="P209" s="34">
        <f>P164/SUM(P164,'Calculations 16to19'!P164,'Calculations 20to24'!P164,'Calculations 25to34'!P164,'Calculations 45to54'!P164,'Calculations 55to64'!P164,'Calculations 65plus'!P164)</f>
        <v>0.25044239867389717</v>
      </c>
      <c r="Q209" s="34">
        <f>Q164/SUM(Q164,'Calculations 16to19'!Q164,'Calculations 20to24'!Q164,'Calculations 25to34'!Q164,'Calculations 45to54'!Q164,'Calculations 55to64'!Q164,'Calculations 65plus'!Q164)</f>
        <v>0.2540142432600257</v>
      </c>
      <c r="R209" s="34">
        <f>R164/SUM(R164,'Calculations 16to19'!R164,'Calculations 20to24'!R164,'Calculations 25to34'!R164,'Calculations 45to54'!R164,'Calculations 55to64'!R164,'Calculations 65plus'!R164)</f>
        <v>0.25756352570429425</v>
      </c>
      <c r="S209" s="34">
        <f>S164/SUM(S164,'Calculations 16to19'!S164,'Calculations 20to24'!S164,'Calculations 25to34'!S164,'Calculations 45to54'!S164,'Calculations 55to64'!S164,'Calculations 65plus'!S164)</f>
        <v>0.26108890318637973</v>
      </c>
      <c r="T209" s="34">
        <f>T164/SUM(T164,'Calculations 16to19'!T164,'Calculations 20to24'!T164,'Calculations 25to34'!T164,'Calculations 45to54'!T164,'Calculations 55to64'!T164,'Calculations 65plus'!T164)</f>
        <v>0.26458908269766951</v>
      </c>
      <c r="U209" s="34">
        <f>U164/SUM(U164,'Calculations 16to19'!U164,'Calculations 20to24'!U164,'Calculations 25to34'!U164,'Calculations 45to54'!U164,'Calculations 55to64'!U164,'Calculations 65plus'!U164)</f>
        <v>0.26806282195853448</v>
      </c>
      <c r="V209" s="34">
        <f>V164/SUM(V164,'Calculations 16to19'!V164,'Calculations 20to24'!V164,'Calculations 25to34'!V164,'Calculations 45to54'!V164,'Calculations 55to64'!V164,'Calculations 65plus'!V164)</f>
        <v>0.27150893017832722</v>
      </c>
      <c r="W209" s="34">
        <f>W164/SUM(W164,'Calculations 16to19'!W164,'Calculations 20to24'!W164,'Calculations 25to34'!W164,'Calculations 45to54'!W164,'Calculations 55to64'!W164,'Calculations 65plus'!W164)</f>
        <v>0.27492626866169645</v>
      </c>
      <c r="X209" s="34">
        <f>X164/SUM(X164,'Calculations 16to19'!X164,'Calculations 20to24'!X164,'Calculations 25to34'!X164,'Calculations 45to54'!X164,'Calculations 55to64'!X164,'Calculations 65plus'!X164)</f>
        <v>0.27831375126532565</v>
      </c>
      <c r="Y209" s="34">
        <f>Y164/SUM(Y164,'Calculations 16to19'!Y164,'Calculations 20to24'!Y164,'Calculations 25to34'!Y164,'Calculations 45to54'!Y164,'Calculations 55to64'!Y164,'Calculations 65plus'!Y164)</f>
        <v>0.2816703447096755</v>
      </c>
      <c r="Z209" s="34">
        <f>Z164/SUM(Z164,'Calculations 16to19'!Z164,'Calculations 20to24'!Z164,'Calculations 25to34'!Z164,'Calculations 45to54'!Z164,'Calculations 55to64'!Z164,'Calculations 65plus'!Z164)</f>
        <v>0.28499506875072678</v>
      </c>
      <c r="AA209" s="34">
        <f>AA164/SUM(AA164,'Calculations 16to19'!AA164,'Calculations 20to24'!AA164,'Calculations 25to34'!AA164,'Calculations 45to54'!AA164,'Calculations 55to64'!AA164,'Calculations 65plus'!AA164)</f>
        <v>0.28828699621709014</v>
      </c>
      <c r="AB209" s="34">
        <f>AB164/SUM(AB164,'Calculations 16to19'!AB164,'Calculations 20to24'!AB164,'Calculations 25to34'!AB164,'Calculations 45to54'!AB164,'Calculations 55to64'!AB164,'Calculations 65plus'!AB164)</f>
        <v>0.29154525291816841</v>
      </c>
      <c r="AC209" s="34">
        <f>AC164/SUM(AC164,'Calculations 16to19'!AC164,'Calculations 20to24'!AC164,'Calculations 25to34'!AC164,'Calculations 45to54'!AC164,'Calculations 55to64'!AC164,'Calculations 65plus'!AC164)</f>
        <v>0.29476901742932243</v>
      </c>
      <c r="AD209" s="34">
        <f>AD164/SUM(AD164,'Calculations 16to19'!AD164,'Calculations 20to24'!AD164,'Calculations 25to34'!AD164,'Calculations 45to54'!AD164,'Calculations 55to64'!AD164,'Calculations 65plus'!AD164)</f>
        <v>0.29795752076022808</v>
      </c>
      <c r="AE209" s="34">
        <f>AE164/SUM(AE164,'Calculations 16to19'!AE164,'Calculations 20to24'!AE164,'Calculations 25to34'!AE164,'Calculations 45to54'!AE164,'Calculations 55to64'!AE164,'Calculations 65plus'!AE164)</f>
        <v>0.30111004591277879</v>
      </c>
      <c r="AF209" s="34">
        <f>AF164/SUM(AF164,'Calculations 16to19'!AF164,'Calculations 20to24'!AF164,'Calculations 25to34'!AF164,'Calculations 45to54'!AF164,'Calculations 55to64'!AF164,'Calculations 65plus'!AF164)</f>
        <v>0.30422592733502341</v>
      </c>
    </row>
    <row r="210" spans="1:32" x14ac:dyDescent="0.2">
      <c r="A210" s="12" t="s">
        <v>43</v>
      </c>
      <c r="B210" s="34">
        <f>B165/SUM(B165,'Calculations 16to19'!B165,'Calculations 20to24'!B165,'Calculations 25to34'!B165,'Calculations 45to54'!B165,'Calculations 55to64'!B165,'Calculations 65plus'!B165)</f>
        <v>0.24566607954018727</v>
      </c>
      <c r="C210" s="34">
        <f>C165/SUM(C165,'Calculations 16to19'!C165,'Calculations 20to24'!C165,'Calculations 25to34'!C165,'Calculations 45to54'!C165,'Calculations 55to64'!C165,'Calculations 65plus'!C165)</f>
        <v>0.25038489393843461</v>
      </c>
      <c r="D210" s="34">
        <f>D165/SUM(D165,'Calculations 16to19'!D165,'Calculations 20to24'!D165,'Calculations 25to34'!D165,'Calculations 45to54'!D165,'Calculations 55to64'!D165,'Calculations 65plus'!D165)</f>
        <v>0.25422491647875328</v>
      </c>
      <c r="E210" s="34">
        <f>E165/SUM(E165,'Calculations 16to19'!E165,'Calculations 20to24'!E165,'Calculations 25to34'!E165,'Calculations 45to54'!E165,'Calculations 55to64'!E165,'Calculations 65plus'!E165)</f>
        <v>0.25847532057726275</v>
      </c>
      <c r="F210" s="34">
        <f>F165/SUM(F165,'Calculations 16to19'!F165,'Calculations 20to24'!F165,'Calculations 25to34'!F165,'Calculations 45to54'!F165,'Calculations 55to64'!F165,'Calculations 65plus'!F165)</f>
        <v>0.26303523968832981</v>
      </c>
      <c r="G210" s="34">
        <f>G165/SUM(G165,'Calculations 16to19'!G165,'Calculations 20to24'!G165,'Calculations 25to34'!G165,'Calculations 45to54'!G165,'Calculations 55to64'!G165,'Calculations 65plus'!G165)</f>
        <v>0.26717741760523078</v>
      </c>
      <c r="H210" s="34">
        <f>H165/SUM(H165,'Calculations 16to19'!H165,'Calculations 20to24'!H165,'Calculations 25to34'!H165,'Calculations 45to54'!H165,'Calculations 55to64'!H165,'Calculations 65plus'!H165)</f>
        <v>0.27211889701300174</v>
      </c>
      <c r="I210" s="34">
        <f>I165/SUM(I165,'Calculations 16to19'!I165,'Calculations 20to24'!I165,'Calculations 25to34'!I165,'Calculations 45to54'!I165,'Calculations 55to64'!I165,'Calculations 65plus'!I165)</f>
        <v>0.27581444548052386</v>
      </c>
      <c r="J210" s="34">
        <f>J165/SUM(J165,'Calculations 16to19'!J165,'Calculations 20to24'!J165,'Calculations 25to34'!J165,'Calculations 45to54'!J165,'Calculations 55to64'!J165,'Calculations 65plus'!J165)</f>
        <v>0.27840641375286218</v>
      </c>
      <c r="K210" s="34">
        <f>K165/SUM(K165,'Calculations 16to19'!K165,'Calculations 20to24'!K165,'Calculations 25to34'!K165,'Calculations 45to54'!K165,'Calculations 55to64'!K165,'Calculations 65plus'!K165)</f>
        <v>0.28106659899747982</v>
      </c>
      <c r="L210" s="34">
        <f>L165/SUM(L165,'Calculations 16to19'!L165,'Calculations 20to24'!L165,'Calculations 25to34'!L165,'Calculations 45to54'!L165,'Calculations 55to64'!L165,'Calculations 65plus'!L165)</f>
        <v>0.28679626491597493</v>
      </c>
      <c r="M210" s="34">
        <f>M165/SUM(M165,'Calculations 16to19'!M165,'Calculations 20to24'!M165,'Calculations 25to34'!M165,'Calculations 45to54'!M165,'Calculations 55to64'!M165,'Calculations 65plus'!M165)</f>
        <v>0.29072035826816722</v>
      </c>
      <c r="N210" s="34">
        <f>N165/SUM(N165,'Calculations 16to19'!N165,'Calculations 20to24'!N165,'Calculations 25to34'!N165,'Calculations 45to54'!N165,'Calculations 55to64'!N165,'Calculations 65plus'!N165)</f>
        <v>0.29461324873605088</v>
      </c>
      <c r="O210" s="34">
        <f>O165/SUM(O165,'Calculations 16to19'!O165,'Calculations 20to24'!O165,'Calculations 25to34'!O165,'Calculations 45to54'!O165,'Calculations 55to64'!O165,'Calculations 65plus'!O165)</f>
        <v>0.29847355729704694</v>
      </c>
      <c r="P210" s="34">
        <f>P165/SUM(P165,'Calculations 16to19'!P165,'Calculations 20to24'!P165,'Calculations 25to34'!P165,'Calculations 45to54'!P165,'Calculations 55to64'!P165,'Calculations 65plus'!P165)</f>
        <v>0.30229996558582378</v>
      </c>
      <c r="Q210" s="34">
        <f>Q165/SUM(Q165,'Calculations 16to19'!Q165,'Calculations 20to24'!Q165,'Calculations 25to34'!Q165,'Calculations 45to54'!Q165,'Calculations 55to64'!Q165,'Calculations 65plus'!Q165)</f>
        <v>0.30609121643523635</v>
      </c>
      <c r="R210" s="34">
        <f>R165/SUM(R165,'Calculations 16to19'!R165,'Calculations 20to24'!R165,'Calculations 25to34'!R165,'Calculations 45to54'!R165,'Calculations 55to64'!R165,'Calculations 65plus'!R165)</f>
        <v>0.30984611424996628</v>
      </c>
      <c r="S210" s="34">
        <f>S165/SUM(S165,'Calculations 16to19'!S165,'Calculations 20to24'!S165,'Calculations 25to34'!S165,'Calculations 45to54'!S165,'Calculations 55to64'!S165,'Calculations 65plus'!S165)</f>
        <v>0.31356352521840603</v>
      </c>
      <c r="T210" s="34">
        <f>T165/SUM(T165,'Calculations 16to19'!T165,'Calculations 20to24'!T165,'Calculations 25to34'!T165,'Calculations 45to54'!T165,'Calculations 55to64'!T165,'Calculations 65plus'!T165)</f>
        <v>0.31724237736881855</v>
      </c>
      <c r="U210" s="34">
        <f>U165/SUM(U165,'Calculations 16to19'!U165,'Calculations 20to24'!U165,'Calculations 25to34'!U165,'Calculations 45to54'!U165,'Calculations 55to64'!U165,'Calculations 65plus'!U165)</f>
        <v>0.32088166047612804</v>
      </c>
      <c r="V210" s="34">
        <f>V165/SUM(V165,'Calculations 16to19'!V165,'Calculations 20to24'!V165,'Calculations 25to34'!V165,'Calculations 45to54'!V165,'Calculations 55to64'!V165,'Calculations 65plus'!V165)</f>
        <v>0.32448042582606307</v>
      </c>
      <c r="W210" s="34">
        <f>W165/SUM(W165,'Calculations 16to19'!W165,'Calculations 20to24'!W165,'Calculations 25to34'!W165,'Calculations 45to54'!W165,'Calculations 55to64'!W165,'Calculations 65plus'!W165)</f>
        <v>0.32803778584362431</v>
      </c>
      <c r="X210" s="34">
        <f>X165/SUM(X165,'Calculations 16to19'!X165,'Calculations 20to24'!X165,'Calculations 25to34'!X165,'Calculations 45to54'!X165,'Calculations 55to64'!X165,'Calculations 65plus'!X165)</f>
        <v>0.3315529135930721</v>
      </c>
      <c r="Y210" s="34">
        <f>Y165/SUM(Y165,'Calculations 16to19'!Y165,'Calculations 20to24'!Y165,'Calculations 25to34'!Y165,'Calculations 45to54'!Y165,'Calculations 55to64'!Y165,'Calculations 65plus'!Y165)</f>
        <v>0.33502504215679751</v>
      </c>
      <c r="Z210" s="34">
        <f>Z165/SUM(Z165,'Calculations 16to19'!Z165,'Calculations 20to24'!Z165,'Calculations 25to34'!Z165,'Calculations 45to54'!Z165,'Calculations 55to64'!Z165,'Calculations 65plus'!Z165)</f>
        <v>0.33845346390055997</v>
      </c>
      <c r="AA210" s="34">
        <f>AA165/SUM(AA165,'Calculations 16to19'!AA165,'Calculations 20to24'!AA165,'Calculations 25to34'!AA165,'Calculations 45to54'!AA165,'Calculations 55to64'!AA165,'Calculations 65plus'!AA165)</f>
        <v>0.34183752963265529</v>
      </c>
      <c r="AB210" s="34">
        <f>AB165/SUM(AB165,'Calculations 16to19'!AB165,'Calculations 20to24'!AB165,'Calculations 25to34'!AB165,'Calculations 45to54'!AB165,'Calculations 55to64'!AB165,'Calculations 65plus'!AB165)</f>
        <v>0.34517664766459616</v>
      </c>
      <c r="AC210" s="34">
        <f>AC165/SUM(AC165,'Calculations 16to19'!AC165,'Calculations 20to24'!AC165,'Calculations 25to34'!AC165,'Calculations 45to54'!AC165,'Calculations 55to64'!AC165,'Calculations 65plus'!AC165)</f>
        <v>0.34847028278088721</v>
      </c>
      <c r="AD210" s="34">
        <f>AD165/SUM(AD165,'Calculations 16to19'!AD165,'Calculations 20to24'!AD165,'Calculations 25to34'!AD165,'Calculations 45to54'!AD165,'Calculations 55to64'!AD165,'Calculations 65plus'!AD165)</f>
        <v>0.35171795512542675</v>
      </c>
      <c r="AE210" s="34">
        <f>AE165/SUM(AE165,'Calculations 16to19'!AE165,'Calculations 20to24'!AE165,'Calculations 25to34'!AE165,'Calculations 45to54'!AE165,'Calculations 55to64'!AE165,'Calculations 65plus'!AE165)</f>
        <v>0.35491923901198247</v>
      </c>
      <c r="AF210" s="34">
        <f>AF165/SUM(AF165,'Calculations 16to19'!AF165,'Calculations 20to24'!AF165,'Calculations 25to34'!AF165,'Calculations 45to54'!AF165,'Calculations 55to64'!AF165,'Calculations 65plus'!AF165)</f>
        <v>0.35807376166607324</v>
      </c>
    </row>
    <row r="211" spans="1:32" x14ac:dyDescent="0.2">
      <c r="A211" s="12" t="s">
        <v>44</v>
      </c>
      <c r="B211" s="34">
        <f>B166/SUM(B166,'Calculations 16to19'!B166,'Calculations 20to24'!B166,'Calculations 25to34'!B166,'Calculations 45to54'!B166,'Calculations 55to64'!B166,'Calculations 65plus'!B166)</f>
        <v>0.1760400210637178</v>
      </c>
      <c r="C211" s="34">
        <f>C166/SUM(C166,'Calculations 16to19'!C166,'Calculations 20to24'!C166,'Calculations 25to34'!C166,'Calculations 45to54'!C166,'Calculations 55to64'!C166,'Calculations 65plus'!C166)</f>
        <v>0.18019274124259127</v>
      </c>
      <c r="D211" s="34">
        <f>D166/SUM(D166,'Calculations 16to19'!D166,'Calculations 20to24'!D166,'Calculations 25to34'!D166,'Calculations 45to54'!D166,'Calculations 55to64'!D166,'Calculations 65plus'!D166)</f>
        <v>0.18364593652873895</v>
      </c>
      <c r="E211" s="34">
        <f>E166/SUM(E166,'Calculations 16to19'!E166,'Calculations 20to24'!E166,'Calculations 25to34'!E166,'Calculations 45to54'!E166,'Calculations 55to64'!E166,'Calculations 65plus'!E166)</f>
        <v>0.1874878760962839</v>
      </c>
      <c r="F211" s="34">
        <f>F166/SUM(F166,'Calculations 16to19'!F166,'Calculations 20to24'!F166,'Calculations 25to34'!F166,'Calculations 45to54'!F166,'Calculations 55to64'!F166,'Calculations 65plus'!F166)</f>
        <v>0.19167925039554864</v>
      </c>
      <c r="G211" s="34">
        <f>G166/SUM(G166,'Calculations 16to19'!G166,'Calculations 20to24'!G166,'Calculations 25to34'!G166,'Calculations 45to54'!G166,'Calculations 55to64'!G166,'Calculations 65plus'!G166)</f>
        <v>0.19575136940720952</v>
      </c>
      <c r="H211" s="34">
        <f>H166/SUM(H166,'Calculations 16to19'!H166,'Calculations 20to24'!H166,'Calculations 25to34'!H166,'Calculations 45to54'!H166,'Calculations 55to64'!H166,'Calculations 65plus'!H166)</f>
        <v>0.20048103405903436</v>
      </c>
      <c r="I211" s="34">
        <f>I166/SUM(I166,'Calculations 16to19'!I166,'Calculations 20to24'!I166,'Calculations 25to34'!I166,'Calculations 45to54'!I166,'Calculations 55to64'!I166,'Calculations 65plus'!I166)</f>
        <v>0.20425902236410604</v>
      </c>
      <c r="J211" s="34">
        <f>J166/SUM(J166,'Calculations 16to19'!J166,'Calculations 20to24'!J166,'Calculations 25to34'!J166,'Calculations 45to54'!J166,'Calculations 55to64'!J166,'Calculations 65plus'!J166)</f>
        <v>0.20721539954878423</v>
      </c>
      <c r="K211" s="34">
        <f>K166/SUM(K166,'Calculations 16to19'!K166,'Calculations 20to24'!K166,'Calculations 25to34'!K166,'Calculations 45to54'!K166,'Calculations 55to64'!K166,'Calculations 65plus'!K166)</f>
        <v>0.21029696305099674</v>
      </c>
      <c r="L211" s="34">
        <f>L166/SUM(L166,'Calculations 16to19'!L166,'Calculations 20to24'!L166,'Calculations 25to34'!L166,'Calculations 45to54'!L166,'Calculations 55to64'!L166,'Calculations 65plus'!L166)</f>
        <v>0.21504793374728234</v>
      </c>
      <c r="M211" s="34">
        <f>M166/SUM(M166,'Calculations 16to19'!M166,'Calculations 20to24'!M166,'Calculations 25to34'!M166,'Calculations 45to54'!M166,'Calculations 55to64'!M166,'Calculations 65plus'!M166)</f>
        <v>0.21886720851929053</v>
      </c>
      <c r="N211" s="34">
        <f>N166/SUM(N166,'Calculations 16to19'!N166,'Calculations 20to24'!N166,'Calculations 25to34'!N166,'Calculations 45to54'!N166,'Calculations 55to64'!N166,'Calculations 65plus'!N166)</f>
        <v>0.22266663571733009</v>
      </c>
      <c r="O211" s="34">
        <f>O166/SUM(O166,'Calculations 16to19'!O166,'Calculations 20to24'!O166,'Calculations 25to34'!O166,'Calculations 45to54'!O166,'Calculations 55to64'!O166,'Calculations 65plus'!O166)</f>
        <v>0.22644442013590291</v>
      </c>
      <c r="P211" s="34">
        <f>P166/SUM(P166,'Calculations 16to19'!P166,'Calculations 20to24'!P166,'Calculations 25to34'!P166,'Calculations 45to54'!P166,'Calculations 55to64'!P166,'Calculations 65plus'!P166)</f>
        <v>0.23019883193614826</v>
      </c>
      <c r="Q211" s="34">
        <f>Q166/SUM(Q166,'Calculations 16to19'!Q166,'Calculations 20to24'!Q166,'Calculations 25to34'!Q166,'Calculations 45to54'!Q166,'Calculations 55to64'!Q166,'Calculations 65plus'!Q166)</f>
        <v>0.23392820787520388</v>
      </c>
      <c r="R211" s="34">
        <f>R166/SUM(R166,'Calculations 16to19'!R166,'Calculations 20to24'!R166,'Calculations 25to34'!R166,'Calculations 45to54'!R166,'Calculations 55to64'!R166,'Calculations 65plus'!R166)</f>
        <v>0.23763095233025561</v>
      </c>
      <c r="S211" s="34">
        <f>S166/SUM(S166,'Calculations 16to19'!S166,'Calculations 20to24'!S166,'Calculations 25to34'!S166,'Calculations 45to54'!S166,'Calculations 55to64'!S166,'Calculations 65plus'!S166)</f>
        <v>0.24130553812067868</v>
      </c>
      <c r="T211" s="34">
        <f>T166/SUM(T166,'Calculations 16to19'!T166,'Calculations 20to24'!T166,'Calculations 25to34'!T166,'Calculations 45to54'!T166,'Calculations 55to64'!T166,'Calculations 65plus'!T166)</f>
        <v>0.24495050713246583</v>
      </c>
      <c r="U211" s="34">
        <f>U166/SUM(U166,'Calculations 16to19'!U166,'Calculations 20to24'!U166,'Calculations 25to34'!U166,'Calculations 45to54'!U166,'Calculations 55to64'!U166,'Calculations 65plus'!U166)</f>
        <v>0.24856447074980179</v>
      </c>
      <c r="V211" s="34">
        <f>V166/SUM(V166,'Calculations 16to19'!V166,'Calculations 20to24'!V166,'Calculations 25to34'!V166,'Calculations 45to54'!V166,'Calculations 55to64'!V166,'Calculations 65plus'!V166)</f>
        <v>0.25214611009934873</v>
      </c>
      <c r="W211" s="34">
        <f>W166/SUM(W166,'Calculations 16to19'!W166,'Calculations 20to24'!W166,'Calculations 25to34'!W166,'Calculations 45to54'!W166,'Calculations 55to64'!W166,'Calculations 65plus'!W166)</f>
        <v>0.25569417611340411</v>
      </c>
      <c r="X211" s="34">
        <f>X166/SUM(X166,'Calculations 16to19'!X166,'Calculations 20to24'!X166,'Calculations 25to34'!X166,'Calculations 45to54'!X166,'Calculations 55to64'!X166,'Calculations 65plus'!X166)</f>
        <v>0.2592074894186599</v>
      </c>
      <c r="Y211" s="34">
        <f>Y166/SUM(Y166,'Calculations 16to19'!Y166,'Calculations 20to24'!Y166,'Calculations 25to34'!Y166,'Calculations 45to54'!Y166,'Calculations 55to64'!Y166,'Calculations 65plus'!Y166)</f>
        <v>0.26268494005779425</v>
      </c>
      <c r="Z211" s="34">
        <f>Z166/SUM(Z166,'Calculations 16to19'!Z166,'Calculations 20to24'!Z166,'Calculations 25to34'!Z166,'Calculations 45to54'!Z166,'Calculations 55to64'!Z166,'Calculations 65plus'!Z166)</f>
        <v>0.26612548705156686</v>
      </c>
      <c r="AA211" s="34">
        <f>AA166/SUM(AA166,'Calculations 16to19'!AA166,'Calculations 20to24'!AA166,'Calculations 25to34'!AA166,'Calculations 45to54'!AA166,'Calculations 55to64'!AA166,'Calculations 65plus'!AA166)</f>
        <v>0.26952815780947426</v>
      </c>
      <c r="AB211" s="34">
        <f>AB166/SUM(AB166,'Calculations 16to19'!AB166,'Calculations 20to24'!AB166,'Calculations 25to34'!AB166,'Calculations 45to54'!AB166,'Calculations 55to64'!AB166,'Calculations 65plus'!AB166)</f>
        <v>0.27289204739732509</v>
      </c>
      <c r="AC211" s="34">
        <f>AC166/SUM(AC166,'Calculations 16to19'!AC166,'Calculations 20to24'!AC166,'Calculations 25to34'!AC166,'Calculations 45to54'!AC166,'Calculations 55to64'!AC166,'Calculations 65plus'!AC166)</f>
        <v>0.27621631767035643</v>
      </c>
      <c r="AD211" s="34">
        <f>AD166/SUM(AD166,'Calculations 16to19'!AD166,'Calculations 20to24'!AD166,'Calculations 25to34'!AD166,'Calculations 45to54'!AD166,'Calculations 55to64'!AD166,'Calculations 65plus'!AD166)</f>
        <v>0.27950019628070105</v>
      </c>
      <c r="AE211" s="34">
        <f>AE166/SUM(AE166,'Calculations 16to19'!AE166,'Calculations 20to24'!AE166,'Calculations 25to34'!AE166,'Calculations 45to54'!AE166,'Calculations 55to64'!AE166,'Calculations 65plus'!AE166)</f>
        <v>0.28274297556814409</v>
      </c>
      <c r="AF211" s="34">
        <f>AF166/SUM(AF166,'Calculations 16to19'!AF166,'Calculations 20to24'!AF166,'Calculations 25to34'!AF166,'Calculations 45to54'!AF166,'Calculations 55to64'!AF166,'Calculations 65plus'!AF166)</f>
        <v>0.2859440113431736</v>
      </c>
    </row>
    <row r="212" spans="1:32" x14ac:dyDescent="0.2">
      <c r="A212" s="12" t="s">
        <v>45</v>
      </c>
      <c r="B212" s="34">
        <f>B167/SUM(B167,'Calculations 16to19'!B167,'Calculations 20to24'!B167,'Calculations 25to34'!B167,'Calculations 45to54'!B167,'Calculations 55to64'!B167,'Calculations 65plus'!B167)</f>
        <v>0.2083391437735323</v>
      </c>
      <c r="C212" s="34">
        <f>C167/SUM(C167,'Calculations 16to19'!C167,'Calculations 20to24'!C167,'Calculations 25to34'!C167,'Calculations 45to54'!C167,'Calculations 55to64'!C167,'Calculations 65plus'!C167)</f>
        <v>0.2127071089855278</v>
      </c>
      <c r="D212" s="34">
        <f>D167/SUM(D167,'Calculations 16to19'!D167,'Calculations 20to24'!D167,'Calculations 25to34'!D167,'Calculations 45to54'!D167,'Calculations 55to64'!D167,'Calculations 65plus'!D167)</f>
        <v>0.21633166146790403</v>
      </c>
      <c r="E212" s="34">
        <f>E167/SUM(E167,'Calculations 16to19'!E167,'Calculations 20to24'!E167,'Calculations 25to34'!E167,'Calculations 45to54'!E167,'Calculations 55to64'!E167,'Calculations 65plus'!E167)</f>
        <v>0.2203599923557823</v>
      </c>
      <c r="F212" s="34">
        <f>F167/SUM(F167,'Calculations 16to19'!F167,'Calculations 20to24'!F167,'Calculations 25to34'!F167,'Calculations 45to54'!F167,'Calculations 55to64'!F167,'Calculations 65plus'!F167)</f>
        <v>0.22466857289760955</v>
      </c>
      <c r="G212" s="34">
        <f>G167/SUM(G167,'Calculations 16to19'!G167,'Calculations 20to24'!G167,'Calculations 25to34'!G167,'Calculations 45to54'!G167,'Calculations 55to64'!G167,'Calculations 65plus'!G167)</f>
        <v>0.22856686667682935</v>
      </c>
      <c r="H212" s="34">
        <f>H167/SUM(H167,'Calculations 16to19'!H167,'Calculations 20to24'!H167,'Calculations 25to34'!H167,'Calculations 45to54'!H167,'Calculations 55to64'!H167,'Calculations 65plus'!H167)</f>
        <v>0.23321788050188189</v>
      </c>
      <c r="I212" s="34">
        <f>I167/SUM(I167,'Calculations 16to19'!I167,'Calculations 20to24'!I167,'Calculations 25to34'!I167,'Calculations 45to54'!I167,'Calculations 55to64'!I167,'Calculations 65plus'!I167)</f>
        <v>0.23675855445142077</v>
      </c>
      <c r="J212" s="34">
        <f>J167/SUM(J167,'Calculations 16to19'!J167,'Calculations 20to24'!J167,'Calculations 25to34'!J167,'Calculations 45to54'!J167,'Calculations 55to64'!J167,'Calculations 65plus'!J167)</f>
        <v>0.23933435429768155</v>
      </c>
      <c r="K212" s="34">
        <f>K167/SUM(K167,'Calculations 16to19'!K167,'Calculations 20to24'!K167,'Calculations 25to34'!K167,'Calculations 45to54'!K167,'Calculations 55to64'!K167,'Calculations 65plus'!K167)</f>
        <v>0.24202286997712852</v>
      </c>
      <c r="L212" s="34">
        <f>L167/SUM(L167,'Calculations 16to19'!L167,'Calculations 20to24'!L167,'Calculations 25to34'!L167,'Calculations 45to54'!L167,'Calculations 55to64'!L167,'Calculations 65plus'!L167)</f>
        <v>0.24734737205217897</v>
      </c>
      <c r="M212" s="34">
        <f>M167/SUM(M167,'Calculations 16to19'!M167,'Calculations 20to24'!M167,'Calculations 25to34'!M167,'Calculations 45to54'!M167,'Calculations 55to64'!M167,'Calculations 65plus'!M167)</f>
        <v>0.2511234746908772</v>
      </c>
      <c r="N212" s="34">
        <f>N167/SUM(N167,'Calculations 16to19'!N167,'Calculations 20to24'!N167,'Calculations 25to34'!N167,'Calculations 45to54'!N167,'Calculations 55to64'!N167,'Calculations 65plus'!N167)</f>
        <v>0.25487886396358339</v>
      </c>
      <c r="O212" s="34">
        <f>O167/SUM(O167,'Calculations 16to19'!O167,'Calculations 20to24'!O167,'Calculations 25to34'!O167,'Calculations 45to54'!O167,'Calculations 55to64'!O167,'Calculations 65plus'!O167)</f>
        <v>0.25861199365300797</v>
      </c>
      <c r="P212" s="34">
        <f>P167/SUM(P167,'Calculations 16to19'!P167,'Calculations 20to24'!P167,'Calculations 25to34'!P167,'Calculations 45to54'!P167,'Calculations 55to64'!P167,'Calculations 65plus'!P167)</f>
        <v>0.26232136808910456</v>
      </c>
      <c r="Q212" s="34">
        <f>Q167/SUM(Q167,'Calculations 16to19'!Q167,'Calculations 20to24'!Q167,'Calculations 25to34'!Q167,'Calculations 45to54'!Q167,'Calculations 55to64'!Q167,'Calculations 65plus'!Q167)</f>
        <v>0.26600554353619177</v>
      </c>
      <c r="R212" s="34">
        <f>R167/SUM(R167,'Calculations 16to19'!R167,'Calculations 20to24'!R167,'Calculations 25to34'!R167,'Calculations 45to54'!R167,'Calculations 55to64'!R167,'Calculations 65plus'!R167)</f>
        <v>0.26966312940518555</v>
      </c>
      <c r="S212" s="34">
        <f>S167/SUM(S167,'Calculations 16to19'!S167,'Calculations 20to24'!S167,'Calculations 25to34'!S167,'Calculations 45to54'!S167,'Calculations 55to64'!S167,'Calculations 65plus'!S167)</f>
        <v>0.27329278929306605</v>
      </c>
      <c r="T212" s="34">
        <f>T167/SUM(T167,'Calculations 16to19'!T167,'Calculations 20to24'!T167,'Calculations 25to34'!T167,'Calculations 45to54'!T167,'Calculations 55to64'!T167,'Calculations 65plus'!T167)</f>
        <v>0.27689324185244413</v>
      </c>
      <c r="U212" s="34">
        <f>U167/SUM(U167,'Calculations 16to19'!U167,'Calculations 20to24'!U167,'Calculations 25to34'!U167,'Calculations 45to54'!U167,'Calculations 55to64'!U167,'Calculations 65plus'!U167)</f>
        <v>0.2804632614946902</v>
      </c>
      <c r="V212" s="34">
        <f>V167/SUM(V167,'Calculations 16to19'!V167,'Calculations 20to24'!V167,'Calculations 25to34'!V167,'Calculations 45to54'!V167,'Calculations 55to64'!V167,'Calculations 65plus'!V167)</f>
        <v>0.28400167893071254</v>
      </c>
      <c r="W212" s="34">
        <f>W167/SUM(W167,'Calculations 16to19'!W167,'Calculations 20to24'!W167,'Calculations 25to34'!W167,'Calculations 45to54'!W167,'Calculations 55to64'!W167,'Calculations 65plus'!W167)</f>
        <v>0.28750738155399774</v>
      </c>
      <c r="X212" s="34">
        <f>X167/SUM(X167,'Calculations 16to19'!X167,'Calculations 20to24'!X167,'Calculations 25to34'!X167,'Calculations 45to54'!X167,'Calculations 55to64'!X167,'Calculations 65plus'!X167)</f>
        <v>0.29097931367101648</v>
      </c>
      <c r="Y212" s="34">
        <f>Y167/SUM(Y167,'Calculations 16to19'!Y167,'Calculations 20to24'!Y167,'Calculations 25to34'!Y167,'Calculations 45to54'!Y167,'Calculations 55to64'!Y167,'Calculations 65plus'!Y167)</f>
        <v>0.29441647658453018</v>
      </c>
      <c r="Z212" s="34">
        <f>Z167/SUM(Z167,'Calculations 16to19'!Z167,'Calculations 20to24'!Z167,'Calculations 25to34'!Z167,'Calculations 45to54'!Z167,'Calculations 55to64'!Z167,'Calculations 65plus'!Z167)</f>
        <v>0.29781792853571443</v>
      </c>
      <c r="AA212" s="34">
        <f>AA167/SUM(AA167,'Calculations 16to19'!AA167,'Calculations 20to24'!AA167,'Calculations 25to34'!AA167,'Calculations 45to54'!AA167,'Calculations 55to64'!AA167,'Calculations 65plus'!AA167)</f>
        <v>0.30118278451134672</v>
      </c>
      <c r="AB212" s="34">
        <f>AB167/SUM(AB167,'Calculations 16to19'!AB167,'Calculations 20to24'!AB167,'Calculations 25to34'!AB167,'Calculations 45to54'!AB167,'Calculations 55to64'!AB167,'Calculations 65plus'!AB167)</f>
        <v>0.30451021592257144</v>
      </c>
      <c r="AC212" s="34">
        <f>AC167/SUM(AC167,'Calculations 16to19'!AC167,'Calculations 20to24'!AC167,'Calculations 25to34'!AC167,'Calculations 45to54'!AC167,'Calculations 55to64'!AC167,'Calculations 65plus'!AC167)</f>
        <v>0.30779945016198612</v>
      </c>
      <c r="AD212" s="34">
        <f>AD167/SUM(AD167,'Calculations 16to19'!AD167,'Calculations 20to24'!AD167,'Calculations 25to34'!AD167,'Calculations 45to54'!AD167,'Calculations 55to64'!AD167,'Calculations 65plus'!AD167)</f>
        <v>0.31104977004596873</v>
      </c>
      <c r="AE212" s="34">
        <f>AE167/SUM(AE167,'Calculations 16to19'!AE167,'Calculations 20to24'!AE167,'Calculations 25to34'!AE167,'Calculations 45to54'!AE167,'Calculations 55to64'!AE167,'Calculations 65plus'!AE167)</f>
        <v>0.31426051314929093</v>
      </c>
      <c r="AF212" s="34">
        <f>AF167/SUM(AF167,'Calculations 16to19'!AF167,'Calculations 20to24'!AF167,'Calculations 25to34'!AF167,'Calculations 45to54'!AF167,'Calculations 55to64'!AF167,'Calculations 65plus'!AF167)</f>
        <v>0.31743107103914453</v>
      </c>
    </row>
    <row r="213" spans="1:32" x14ac:dyDescent="0.2">
      <c r="A213" s="12" t="s">
        <v>46</v>
      </c>
      <c r="B213" s="34">
        <f>B168/SUM(B168,'Calculations 16to19'!B168,'Calculations 20to24'!B168,'Calculations 25to34'!B168,'Calculations 45to54'!B168,'Calculations 55to64'!B168,'Calculations 65plus'!B168)</f>
        <v>0.15801328978488569</v>
      </c>
      <c r="C213" s="34">
        <f>C168/SUM(C168,'Calculations 16to19'!C168,'Calculations 20to24'!C168,'Calculations 25to34'!C168,'Calculations 45to54'!C168,'Calculations 55to64'!C168,'Calculations 65plus'!C168)</f>
        <v>0.16331991173403185</v>
      </c>
      <c r="D213" s="34">
        <f>D168/SUM(D168,'Calculations 16to19'!D168,'Calculations 20to24'!D168,'Calculations 25to34'!D168,'Calculations 45to54'!D168,'Calculations 55to64'!D168,'Calculations 65plus'!D168)</f>
        <v>0.1675315143829815</v>
      </c>
      <c r="E213" s="34">
        <f>E168/SUM(E168,'Calculations 16to19'!E168,'Calculations 20to24'!E168,'Calculations 25to34'!E168,'Calculations 45to54'!E168,'Calculations 55to64'!E168,'Calculations 65plus'!E168)</f>
        <v>0.17213190143628779</v>
      </c>
      <c r="F213" s="34">
        <f>F168/SUM(F168,'Calculations 16to19'!F168,'Calculations 20to24'!F168,'Calculations 25to34'!F168,'Calculations 45to54'!F168,'Calculations 55to64'!F168,'Calculations 65plus'!F168)</f>
        <v>0.17727929592769096</v>
      </c>
      <c r="G213" s="34">
        <f>G168/SUM(G168,'Calculations 16to19'!G168,'Calculations 20to24'!G168,'Calculations 25to34'!G168,'Calculations 45to54'!G168,'Calculations 55to64'!G168,'Calculations 65plus'!G168)</f>
        <v>0.18273891897388353</v>
      </c>
      <c r="H213" s="34">
        <f>H168/SUM(H168,'Calculations 16to19'!H168,'Calculations 20to24'!H168,'Calculations 25to34'!H168,'Calculations 45to54'!H168,'Calculations 55to64'!H168,'Calculations 65plus'!H168)</f>
        <v>0.18882925014727778</v>
      </c>
      <c r="I213" s="34">
        <f>I168/SUM(I168,'Calculations 16to19'!I168,'Calculations 20to24'!I168,'Calculations 25to34'!I168,'Calculations 45to54'!I168,'Calculations 55to64'!I168,'Calculations 65plus'!I168)</f>
        <v>0.1941372596573199</v>
      </c>
      <c r="J213" s="34">
        <f>J168/SUM(J168,'Calculations 16to19'!J168,'Calculations 20to24'!J168,'Calculations 25to34'!J168,'Calculations 45to54'!J168,'Calculations 55to64'!J168,'Calculations 65plus'!J168)</f>
        <v>0.19862705957141483</v>
      </c>
      <c r="K213" s="34">
        <f>K168/SUM(K168,'Calculations 16to19'!K168,'Calculations 20to24'!K168,'Calculations 25to34'!K168,'Calculations 45to54'!K168,'Calculations 55to64'!K168,'Calculations 65plus'!K168)</f>
        <v>0.20299108932178572</v>
      </c>
      <c r="L213" s="34">
        <f>L168/SUM(L168,'Calculations 16to19'!L168,'Calculations 20to24'!L168,'Calculations 25to34'!L168,'Calculations 45to54'!L168,'Calculations 55to64'!L168,'Calculations 65plus'!L168)</f>
        <v>0.20869947518348281</v>
      </c>
      <c r="M213" s="34">
        <f>M168/SUM(M168,'Calculations 16to19'!M168,'Calculations 20to24'!M168,'Calculations 25to34'!M168,'Calculations 45to54'!M168,'Calculations 55to64'!M168,'Calculations 65plus'!M168)</f>
        <v>0.21380075661145914</v>
      </c>
      <c r="N213" s="34">
        <f>N168/SUM(N168,'Calculations 16to19'!N168,'Calculations 20to24'!N168,'Calculations 25to34'!N168,'Calculations 45to54'!N168,'Calculations 55to64'!N168,'Calculations 65plus'!N168)</f>
        <v>0.21888298882966709</v>
      </c>
      <c r="O213" s="34">
        <f>O168/SUM(O168,'Calculations 16to19'!O168,'Calculations 20to24'!O168,'Calculations 25to34'!O168,'Calculations 45to54'!O168,'Calculations 55to64'!O168,'Calculations 65plus'!O168)</f>
        <v>0.22394192699742008</v>
      </c>
      <c r="P213" s="34">
        <f>P168/SUM(P168,'Calculations 16to19'!P168,'Calculations 20to24'!P168,'Calculations 25to34'!P168,'Calculations 45to54'!P168,'Calculations 55to64'!P168,'Calculations 65plus'!P168)</f>
        <v>0.22897360878599854</v>
      </c>
      <c r="Q213" s="34">
        <f>Q168/SUM(Q168,'Calculations 16to19'!Q168,'Calculations 20to24'!Q168,'Calculations 25to34'!Q168,'Calculations 45to54'!Q168,'Calculations 55to64'!Q168,'Calculations 65plus'!Q168)</f>
        <v>0.23397434694648608</v>
      </c>
      <c r="R213" s="34">
        <f>R168/SUM(R168,'Calculations 16to19'!R168,'Calculations 20to24'!R168,'Calculations 25to34'!R168,'Calculations 45to54'!R168,'Calculations 55to64'!R168,'Calculations 65plus'!R168)</f>
        <v>0.23894072039120884</v>
      </c>
      <c r="S213" s="34">
        <f>S168/SUM(S168,'Calculations 16to19'!S168,'Calculations 20to24'!S168,'Calculations 25to34'!S168,'Calculations 45to54'!S168,'Calculations 55to64'!S168,'Calculations 65plus'!S168)</f>
        <v>0.24386956415989447</v>
      </c>
      <c r="T213" s="34">
        <f>T168/SUM(T168,'Calculations 16to19'!T168,'Calculations 20to24'!T168,'Calculations 25to34'!T168,'Calculations 45to54'!T168,'Calculations 55to64'!T168,'Calculations 65plus'!T168)</f>
        <v>0.24875795859657215</v>
      </c>
      <c r="U213" s="34">
        <f>U168/SUM(U168,'Calculations 16to19'!U168,'Calculations 20to24'!U168,'Calculations 25to34'!U168,'Calculations 45to54'!U168,'Calculations 55to64'!U168,'Calculations 65plus'!U168)</f>
        <v>0.25360321801868529</v>
      </c>
      <c r="V213" s="34">
        <f>V168/SUM(V168,'Calculations 16to19'!V168,'Calculations 20to24'!V168,'Calculations 25to34'!V168,'Calculations 45to54'!V168,'Calculations 55to64'!V168,'Calculations 65plus'!V168)</f>
        <v>0.25840287911725823</v>
      </c>
      <c r="W213" s="34">
        <f>W168/SUM(W168,'Calculations 16to19'!W168,'Calculations 20to24'!W168,'Calculations 25to34'!W168,'Calculations 45to54'!W168,'Calculations 55to64'!W168,'Calculations 65plus'!W168)</f>
        <v>0.26315468928705094</v>
      </c>
      <c r="X213" s="34">
        <f>X168/SUM(X168,'Calculations 16to19'!X168,'Calculations 20to24'!X168,'Calculations 25to34'!X168,'Calculations 45to54'!X168,'Calculations 55to64'!X168,'Calculations 65plus'!X168)</f>
        <v>0.26785659504909137</v>
      </c>
      <c r="Y213" s="34">
        <f>Y168/SUM(Y168,'Calculations 16to19'!Y168,'Calculations 20to24'!Y168,'Calculations 25to34'!Y168,'Calculations 45to54'!Y168,'Calculations 55to64'!Y168,'Calculations 65plus'!Y168)</f>
        <v>0.27250673069510739</v>
      </c>
      <c r="Z213" s="34">
        <f>Z168/SUM(Z168,'Calculations 16to19'!Z168,'Calculations 20to24'!Z168,'Calculations 25to34'!Z168,'Calculations 45to54'!Z168,'Calculations 55to64'!Z168,'Calculations 65plus'!Z168)</f>
        <v>0.27710340725430893</v>
      </c>
      <c r="AA213" s="34">
        <f>AA168/SUM(AA168,'Calculations 16to19'!AA168,'Calculations 20to24'!AA168,'Calculations 25to34'!AA168,'Calculations 45to54'!AA168,'Calculations 55to64'!AA168,'Calculations 65plus'!AA168)</f>
        <v>0.28164510185767461</v>
      </c>
      <c r="AB213" s="34">
        <f>AB168/SUM(AB168,'Calculations 16to19'!AB168,'Calculations 20to24'!AB168,'Calculations 25to34'!AB168,'Calculations 45to54'!AB168,'Calculations 55to64'!AB168,'Calculations 65plus'!AB168)</f>
        <v>0.28613044755320532</v>
      </c>
      <c r="AC213" s="34">
        <f>AC168/SUM(AC168,'Calculations 16to19'!AC168,'Calculations 20to24'!AC168,'Calculations 25to34'!AC168,'Calculations 45to54'!AC168,'Calculations 55to64'!AC168,'Calculations 65plus'!AC168)</f>
        <v>0.2905582236073212</v>
      </c>
      <c r="AD213" s="34">
        <f>AD168/SUM(AD168,'Calculations 16to19'!AD168,'Calculations 20to24'!AD168,'Calculations 25to34'!AD168,'Calculations 45to54'!AD168,'Calculations 55to64'!AD168,'Calculations 65plus'!AD168)</f>
        <v>0.29492734631238193</v>
      </c>
      <c r="AE213" s="34">
        <f>AE168/SUM(AE168,'Calculations 16to19'!AE168,'Calculations 20to24'!AE168,'Calculations 25to34'!AE168,'Calculations 45to54'!AE168,'Calculations 55to64'!AE168,'Calculations 65plus'!AE168)</f>
        <v>0.29923686030794011</v>
      </c>
      <c r="AF213" s="34">
        <f>AF168/SUM(AF168,'Calculations 16to19'!AF168,'Calculations 20to24'!AF168,'Calculations 25to34'!AF168,'Calculations 45to54'!AF168,'Calculations 55to64'!AF168,'Calculations 65plus'!AF168)</f>
        <v>0.30348593041340161</v>
      </c>
    </row>
    <row r="214" spans="1:32" x14ac:dyDescent="0.2">
      <c r="A214" s="12" t="s">
        <v>47</v>
      </c>
      <c r="B214" s="34">
        <f>B169/SUM(B169,'Calculations 16to19'!B169,'Calculations 20to24'!B169,'Calculations 25to34'!B169,'Calculations 45to54'!B169,'Calculations 55to64'!B169,'Calculations 65plus'!B169)</f>
        <v>0.23336371923427524</v>
      </c>
      <c r="C214" s="34">
        <f>C169/SUM(C169,'Calculations 16to19'!C169,'Calculations 20to24'!C169,'Calculations 25to34'!C169,'Calculations 45to54'!C169,'Calculations 55to64'!C169,'Calculations 65plus'!C169)</f>
        <v>0.23779134115119807</v>
      </c>
      <c r="D214" s="34">
        <f>D169/SUM(D169,'Calculations 16to19'!D169,'Calculations 20to24'!D169,'Calculations 25to34'!D169,'Calculations 45to54'!D169,'Calculations 55to64'!D169,'Calculations 65plus'!D169)</f>
        <v>0.2413000007600378</v>
      </c>
      <c r="E214" s="34">
        <f>E169/SUM(E169,'Calculations 16to19'!E169,'Calculations 20to24'!E169,'Calculations 25to34'!E169,'Calculations 45to54'!E169,'Calculations 55to64'!E169,'Calculations 65plus'!E169)</f>
        <v>0.24525637044423423</v>
      </c>
      <c r="F214" s="34">
        <f>F169/SUM(F169,'Calculations 16to19'!F169,'Calculations 20to24'!F169,'Calculations 25to34'!F169,'Calculations 45to54'!F169,'Calculations 55to64'!F169,'Calculations 65plus'!F169)</f>
        <v>0.24963215896967356</v>
      </c>
      <c r="G214" s="34">
        <f>G169/SUM(G169,'Calculations 16to19'!G169,'Calculations 20to24'!G169,'Calculations 25to34'!G169,'Calculations 45to54'!G169,'Calculations 55to64'!G169,'Calculations 65plus'!G169)</f>
        <v>0.25373864348538783</v>
      </c>
      <c r="H214" s="34">
        <f>H169/SUM(H169,'Calculations 16to19'!H169,'Calculations 20to24'!H169,'Calculations 25to34'!H169,'Calculations 45to54'!H169,'Calculations 55to64'!H169,'Calculations 65plus'!H169)</f>
        <v>0.25871649459203067</v>
      </c>
      <c r="I214" s="34">
        <f>I169/SUM(I169,'Calculations 16to19'!I169,'Calculations 20to24'!I169,'Calculations 25to34'!I169,'Calculations 45to54'!I169,'Calculations 55to64'!I169,'Calculations 65plus'!I169)</f>
        <v>0.2624963903719158</v>
      </c>
      <c r="J214" s="34">
        <f>J169/SUM(J169,'Calculations 16to19'!J169,'Calculations 20to24'!J169,'Calculations 25to34'!J169,'Calculations 45to54'!J169,'Calculations 55to64'!J169,'Calculations 65plus'!J169)</f>
        <v>0.26507952063395068</v>
      </c>
      <c r="K214" s="34">
        <f>K169/SUM(K169,'Calculations 16to19'!K169,'Calculations 20to24'!K169,'Calculations 25to34'!K169,'Calculations 45to54'!K169,'Calculations 55to64'!K169,'Calculations 65plus'!K169)</f>
        <v>0.26762937761007888</v>
      </c>
      <c r="L214" s="34">
        <f>L169/SUM(L169,'Calculations 16to19'!L169,'Calculations 20to24'!L169,'Calculations 25to34'!L169,'Calculations 45to54'!L169,'Calculations 55to64'!L169,'Calculations 65plus'!L169)</f>
        <v>0.2729994211294795</v>
      </c>
      <c r="M214" s="34">
        <f>M169/SUM(M169,'Calculations 16to19'!M169,'Calculations 20to24'!M169,'Calculations 25to34'!M169,'Calculations 45to54'!M169,'Calculations 55to64'!M169,'Calculations 65plus'!M169)</f>
        <v>0.276808789908085</v>
      </c>
      <c r="N214" s="34">
        <f>N169/SUM(N169,'Calculations 16to19'!N169,'Calculations 20to24'!N169,'Calculations 25to34'!N169,'Calculations 45to54'!N169,'Calculations 55to64'!N169,'Calculations 65plus'!N169)</f>
        <v>0.28058952371634355</v>
      </c>
      <c r="O214" s="34">
        <f>O169/SUM(O169,'Calculations 16to19'!O169,'Calculations 20to24'!O169,'Calculations 25to34'!O169,'Calculations 45to54'!O169,'Calculations 55to64'!O169,'Calculations 65plus'!O169)</f>
        <v>0.28434024210661829</v>
      </c>
      <c r="P214" s="34">
        <f>P169/SUM(P169,'Calculations 16to19'!P169,'Calculations 20to24'!P169,'Calculations 25to34'!P169,'Calculations 45to54'!P169,'Calculations 55to64'!P169,'Calculations 65plus'!P169)</f>
        <v>0.28805962237740629</v>
      </c>
      <c r="Q214" s="34">
        <f>Q169/SUM(Q169,'Calculations 16to19'!Q169,'Calculations 20to24'!Q169,'Calculations 25to34'!Q169,'Calculations 45to54'!Q169,'Calculations 55to64'!Q169,'Calculations 65plus'!Q169)</f>
        <v>0.2917464003028255</v>
      </c>
      <c r="R214" s="34">
        <f>R169/SUM(R169,'Calculations 16to19'!R169,'Calculations 20to24'!R169,'Calculations 25to34'!R169,'Calculations 45to54'!R169,'Calculations 55to64'!R169,'Calculations 65plus'!R169)</f>
        <v>0.29539937069222122</v>
      </c>
      <c r="S214" s="34">
        <f>S169/SUM(S169,'Calculations 16to19'!S169,'Calculations 20to24'!S169,'Calculations 25to34'!S169,'Calculations 45to54'!S169,'Calculations 55to64'!S169,'Calculations 65plus'!S169)</f>
        <v>0.29901738778459125</v>
      </c>
      <c r="T214" s="34">
        <f>T169/SUM(T169,'Calculations 16to19'!T169,'Calculations 20to24'!T169,'Calculations 25to34'!T169,'Calculations 45to54'!T169,'Calculations 55to64'!T169,'Calculations 65plus'!T169)</f>
        <v>0.30259936548310518</v>
      </c>
      <c r="U214" s="34">
        <f>U169/SUM(U169,'Calculations 16to19'!U169,'Calculations 20to24'!U169,'Calculations 25to34'!U169,'Calculations 45to54'!U169,'Calculations 55to64'!U169,'Calculations 65plus'!U169)</f>
        <v>0.30614427743540817</v>
      </c>
      <c r="V214" s="34">
        <f>V169/SUM(V169,'Calculations 16to19'!V169,'Calculations 20to24'!V169,'Calculations 25to34'!V169,'Calculations 45to54'!V169,'Calculations 55to64'!V169,'Calculations 65plus'!V169)</f>
        <v>0.30965115696584988</v>
      </c>
      <c r="W214" s="34">
        <f>W169/SUM(W169,'Calculations 16to19'!W169,'Calculations 20to24'!W169,'Calculations 25to34'!W169,'Calculations 45to54'!W169,'Calculations 55to64'!W169,'Calculations 65plus'!W169)</f>
        <v>0.313119096866118</v>
      </c>
      <c r="X214" s="34">
        <f>X169/SUM(X169,'Calculations 16to19'!X169,'Calculations 20to24'!X169,'Calculations 25to34'!X169,'Calculations 45to54'!X169,'Calculations 55to64'!X169,'Calculations 65plus'!X169)</f>
        <v>0.3165472490510578</v>
      </c>
      <c r="Y214" s="34">
        <f>Y169/SUM(Y169,'Calculations 16to19'!Y169,'Calculations 20to24'!Y169,'Calculations 25to34'!Y169,'Calculations 45to54'!Y169,'Calculations 55to64'!Y169,'Calculations 65plus'!Y169)</f>
        <v>0.31993482408670809</v>
      </c>
      <c r="Z214" s="34">
        <f>Z169/SUM(Z169,'Calculations 16to19'!Z169,'Calculations 20to24'!Z169,'Calculations 25to34'!Z169,'Calculations 45to54'!Z169,'Calculations 55to64'!Z169,'Calculations 65plus'!Z169)</f>
        <v>0.32328109059777604</v>
      </c>
      <c r="AA214" s="34">
        <f>AA169/SUM(AA169,'Calculations 16to19'!AA169,'Calculations 20to24'!AA169,'Calculations 25to34'!AA169,'Calculations 45to54'!AA169,'Calculations 55to64'!AA169,'Calculations 65plus'!AA169)</f>
        <v>0.32658537456192255</v>
      </c>
      <c r="AB214" s="34">
        <f>AB169/SUM(AB169,'Calculations 16to19'!AB169,'Calculations 20to24'!AB169,'Calculations 25to34'!AB169,'Calculations 45to54'!AB169,'Calculations 55to64'!AB169,'Calculations 65plus'!AB169)</f>
        <v>0.3298470584983188</v>
      </c>
      <c r="AC214" s="34">
        <f>AC169/SUM(AC169,'Calculations 16to19'!AC169,'Calculations 20to24'!AC169,'Calculations 25to34'!AC169,'Calculations 45to54'!AC169,'Calculations 55to64'!AC169,'Calculations 65plus'!AC169)</f>
        <v>0.33306558055798563</v>
      </c>
      <c r="AD214" s="34">
        <f>AD169/SUM(AD169,'Calculations 16to19'!AD169,'Calculations 20to24'!AD169,'Calculations 25to34'!AD169,'Calculations 45to54'!AD169,'Calculations 55to64'!AD169,'Calculations 65plus'!AD169)</f>
        <v>0.3362404335234444</v>
      </c>
      <c r="AE214" s="34">
        <f>AE169/SUM(AE169,'Calculations 16to19'!AE169,'Calculations 20to24'!AE169,'Calculations 25to34'!AE169,'Calculations 45to54'!AE169,'Calculations 55to64'!AE169,'Calculations 65plus'!AE169)</f>
        <v>0.33937116372516352</v>
      </c>
      <c r="AF214" s="34">
        <f>AF169/SUM(AF169,'Calculations 16to19'!AF169,'Calculations 20to24'!AF169,'Calculations 25to34'!AF169,'Calculations 45to54'!AF169,'Calculations 55to64'!AF169,'Calculations 65plus'!AF169)</f>
        <v>0.3424573698822212</v>
      </c>
    </row>
    <row r="215" spans="1:32" x14ac:dyDescent="0.2">
      <c r="A215" s="12" t="s">
        <v>48</v>
      </c>
      <c r="B215" s="34">
        <f>B170/SUM(B170,'Calculations 16to19'!B170,'Calculations 20to24'!B170,'Calculations 25to34'!B170,'Calculations 45to54'!B170,'Calculations 55to64'!B170,'Calculations 65plus'!B170)</f>
        <v>0.24662576687116561</v>
      </c>
      <c r="C215" s="34">
        <f>C170/SUM(C170,'Calculations 16to19'!C170,'Calculations 20to24'!C170,'Calculations 25to34'!C170,'Calculations 45to54'!C170,'Calculations 55to64'!C170,'Calculations 65plus'!C170)</f>
        <v>0.2517872941199148</v>
      </c>
      <c r="D215" s="34">
        <f>D170/SUM(D170,'Calculations 16to19'!D170,'Calculations 20to24'!D170,'Calculations 25to34'!D170,'Calculations 45to54'!D170,'Calculations 55to64'!D170,'Calculations 65plus'!D170)</f>
        <v>0.25581761742352499</v>
      </c>
      <c r="E215" s="34">
        <f>E170/SUM(E170,'Calculations 16to19'!E170,'Calculations 20to24'!E170,'Calculations 25to34'!E170,'Calculations 45to54'!E170,'Calculations 55to64'!E170,'Calculations 65plus'!E170)</f>
        <v>0.26020214294090444</v>
      </c>
      <c r="F215" s="34">
        <f>F170/SUM(F170,'Calculations 16to19'!F170,'Calculations 20to24'!F170,'Calculations 25to34'!F170,'Calculations 45to54'!F170,'Calculations 55to64'!F170,'Calculations 65plus'!F170)</f>
        <v>0.26486708627926397</v>
      </c>
      <c r="G215" s="34">
        <f>G170/SUM(G170,'Calculations 16to19'!G170,'Calculations 20to24'!G170,'Calculations 25to34'!G170,'Calculations 45to54'!G170,'Calculations 55to64'!G170,'Calculations 65plus'!G170)</f>
        <v>0.26894184135067079</v>
      </c>
      <c r="H215" s="34">
        <f>H170/SUM(H170,'Calculations 16to19'!H170,'Calculations 20to24'!H170,'Calculations 25to34'!H170,'Calculations 45to54'!H170,'Calculations 55to64'!H170,'Calculations 65plus'!H170)</f>
        <v>0.27387505066045942</v>
      </c>
      <c r="I215" s="34">
        <f>I170/SUM(I170,'Calculations 16to19'!I170,'Calculations 20to24'!I170,'Calculations 25to34'!I170,'Calculations 45to54'!I170,'Calculations 55to64'!I170,'Calculations 65plus'!I170)</f>
        <v>0.27727958798297825</v>
      </c>
      <c r="J215" s="34">
        <f>J170/SUM(J170,'Calculations 16to19'!J170,'Calculations 20to24'!J170,'Calculations 25to34'!J170,'Calculations 45to54'!J170,'Calculations 55to64'!J170,'Calculations 65plus'!J170)</f>
        <v>0.27934397395398464</v>
      </c>
      <c r="K215" s="34">
        <f>K170/SUM(K170,'Calculations 16to19'!K170,'Calculations 20to24'!K170,'Calculations 25to34'!K170,'Calculations 45to54'!K170,'Calculations 55to64'!K170,'Calculations 65plus'!K170)</f>
        <v>0.28140484626517587</v>
      </c>
      <c r="L215" s="34">
        <f>L170/SUM(L170,'Calculations 16to19'!L170,'Calculations 20to24'!L170,'Calculations 25to34'!L170,'Calculations 45to54'!L170,'Calculations 55to64'!L170,'Calculations 65plus'!L170)</f>
        <v>0.28820838794753162</v>
      </c>
      <c r="M215" s="34">
        <f>M170/SUM(M170,'Calculations 16to19'!M170,'Calculations 20to24'!M170,'Calculations 25to34'!M170,'Calculations 45to54'!M170,'Calculations 55to64'!M170,'Calculations 65plus'!M170)</f>
        <v>0.29218197860565037</v>
      </c>
      <c r="N215" s="34">
        <f>N170/SUM(N170,'Calculations 16to19'!N170,'Calculations 20to24'!N170,'Calculations 25to34'!N170,'Calculations 45to54'!N170,'Calculations 55to64'!N170,'Calculations 65plus'!N170)</f>
        <v>0.29613136017985237</v>
      </c>
      <c r="O215" s="34">
        <f>O170/SUM(O170,'Calculations 16to19'!O170,'Calculations 20to24'!O170,'Calculations 25to34'!O170,'Calculations 45to54'!O170,'Calculations 55to64'!O170,'Calculations 65plus'!O170)</f>
        <v>0.30005518953238891</v>
      </c>
      <c r="P215" s="34">
        <f>P170/SUM(P170,'Calculations 16to19'!P170,'Calculations 20to24'!P170,'Calculations 25to34'!P170,'Calculations 45to54'!P170,'Calculations 55to64'!P170,'Calculations 65plus'!P170)</f>
        <v>0.30395216950949105</v>
      </c>
      <c r="Q215" s="34">
        <f>Q170/SUM(Q170,'Calculations 16to19'!Q170,'Calculations 20to24'!Q170,'Calculations 25to34'!Q170,'Calculations 45to54'!Q170,'Calculations 55to64'!Q170,'Calculations 65plus'!Q170)</f>
        <v>0.30782104965916524</v>
      </c>
      <c r="R215" s="34">
        <f>R170/SUM(R170,'Calculations 16to19'!R170,'Calculations 20to24'!R170,'Calculations 25to34'!R170,'Calculations 45to54'!R170,'Calculations 55to64'!R170,'Calculations 65plus'!R170)</f>
        <v>0.31166062683022744</v>
      </c>
      <c r="S215" s="34">
        <f>S170/SUM(S170,'Calculations 16to19'!S170,'Calculations 20to24'!S170,'Calculations 25to34'!S170,'Calculations 45to54'!S170,'Calculations 55to64'!S170,'Calculations 65plus'!S170)</f>
        <v>0.31546974565539382</v>
      </c>
      <c r="T215" s="34">
        <f>T170/SUM(T170,'Calculations 16to19'!T170,'Calculations 20to24'!T170,'Calculations 25to34'!T170,'Calculations 45to54'!T170,'Calculations 55to64'!T170,'Calculations 65plus'!T170)</f>
        <v>0.31924729892157766</v>
      </c>
      <c r="U215" s="34">
        <f>U170/SUM(U170,'Calculations 16to19'!U170,'Calculations 20to24'!U170,'Calculations 25to34'!U170,'Calculations 45to54'!U170,'Calculations 55to64'!U170,'Calculations 65plus'!U170)</f>
        <v>0.32299222783076276</v>
      </c>
      <c r="V215" s="34">
        <f>V170/SUM(V170,'Calculations 16to19'!V170,'Calculations 20to24'!V170,'Calculations 25to34'!V170,'Calculations 45to54'!V170,'Calculations 55to64'!V170,'Calculations 65plus'!V170)</f>
        <v>0.32670352215507947</v>
      </c>
      <c r="W215" s="34">
        <f>W170/SUM(W170,'Calculations 16to19'!W170,'Calculations 20to24'!W170,'Calculations 25to34'!W170,'Calculations 45to54'!W170,'Calculations 55to64'!W170,'Calculations 65plus'!W170)</f>
        <v>0.33038022028990277</v>
      </c>
      <c r="X215" s="34">
        <f>X170/SUM(X170,'Calculations 16to19'!X170,'Calculations 20to24'!X170,'Calculations 25to34'!X170,'Calculations 45to54'!X170,'Calculations 55to64'!X170,'Calculations 65plus'!X170)</f>
        <v>0.33402140920897228</v>
      </c>
      <c r="Y215" s="34">
        <f>Y170/SUM(Y170,'Calculations 16to19'!Y170,'Calculations 20to24'!Y170,'Calculations 25to34'!Y170,'Calculations 45to54'!Y170,'Calculations 55to64'!Y170,'Calculations 65plus'!Y170)</f>
        <v>0.33762622432568146</v>
      </c>
      <c r="Z215" s="34">
        <f>Z170/SUM(Z170,'Calculations 16to19'!Z170,'Calculations 20to24'!Z170,'Calculations 25to34'!Z170,'Calculations 45to54'!Z170,'Calculations 55to64'!Z170,'Calculations 65plus'!Z170)</f>
        <v>0.34119384926480956</v>
      </c>
      <c r="AA215" s="34">
        <f>AA170/SUM(AA170,'Calculations 16to19'!AA170,'Calculations 20to24'!AA170,'Calculations 25to34'!AA170,'Calculations 45to54'!AA170,'Calculations 55to64'!AA170,'Calculations 65plus'!AA170)</f>
        <v>0.34472351554907393</v>
      </c>
      <c r="AB215" s="34">
        <f>AB170/SUM(AB170,'Calculations 16to19'!AB170,'Calculations 20to24'!AB170,'Calculations 25to34'!AB170,'Calculations 45to54'!AB170,'Calculations 55to64'!AB170,'Calculations 65plus'!AB170)</f>
        <v>0.34821450220494699</v>
      </c>
      <c r="AC215" s="34">
        <f>AC170/SUM(AC170,'Calculations 16to19'!AC170,'Calculations 20to24'!AC170,'Calculations 25to34'!AC170,'Calculations 45to54'!AC170,'Calculations 55to64'!AC170,'Calculations 65plus'!AC170)</f>
        <v>0.35166613529224044</v>
      </c>
      <c r="AD215" s="34">
        <f>AD170/SUM(AD170,'Calculations 16to19'!AD170,'Calculations 20to24'!AD170,'Calculations 25to34'!AD170,'Calculations 45to54'!AD170,'Calculations 55to64'!AD170,'Calculations 65plus'!AD170)</f>
        <v>0.35507778736199447</v>
      </c>
      <c r="AE215" s="34">
        <f>AE170/SUM(AE170,'Calculations 16to19'!AE170,'Calculations 20to24'!AE170,'Calculations 25to34'!AE170,'Calculations 45to54'!AE170,'Calculations 55to64'!AE170,'Calculations 65plus'!AE170)</f>
        <v>0.35844887684721294</v>
      </c>
      <c r="AF215" s="34">
        <f>AF170/SUM(AF170,'Calculations 16to19'!AF170,'Calculations 20to24'!AF170,'Calculations 25to34'!AF170,'Calculations 45to54'!AF170,'Calculations 55to64'!AF170,'Calculations 65plus'!AF170)</f>
        <v>0.36177886739097853</v>
      </c>
    </row>
    <row r="216" spans="1:32" x14ac:dyDescent="0.2">
      <c r="A216" s="12" t="s">
        <v>49</v>
      </c>
      <c r="B216" s="34">
        <f>B171/SUM(B171,'Calculations 16to19'!B171,'Calculations 20to24'!B171,'Calculations 25to34'!B171,'Calculations 45to54'!B171,'Calculations 55to64'!B171,'Calculations 65plus'!B171)</f>
        <v>0.21788617886178865</v>
      </c>
      <c r="C216" s="34">
        <f>C171/SUM(C171,'Calculations 16to19'!C171,'Calculations 20to24'!C171,'Calculations 25to34'!C171,'Calculations 45to54'!C171,'Calculations 55to64'!C171,'Calculations 65plus'!C171)</f>
        <v>0.2218695870056453</v>
      </c>
      <c r="D216" s="34">
        <f>D171/SUM(D171,'Calculations 16to19'!D171,'Calculations 20to24'!D171,'Calculations 25to34'!D171,'Calculations 45to54'!D171,'Calculations 55to64'!D171,'Calculations 65plus'!D171)</f>
        <v>0.2249576083315277</v>
      </c>
      <c r="E216" s="34">
        <f>E171/SUM(E171,'Calculations 16to19'!E171,'Calculations 20to24'!E171,'Calculations 25to34'!E171,'Calculations 45to54'!E171,'Calculations 55to64'!E171,'Calculations 65plus'!E171)</f>
        <v>0.22857091683655859</v>
      </c>
      <c r="F216" s="34">
        <f>F171/SUM(F171,'Calculations 16to19'!F171,'Calculations 20to24'!F171,'Calculations 25to34'!F171,'Calculations 45to54'!F171,'Calculations 55to64'!F171,'Calculations 65plus'!F171)</f>
        <v>0.23275620915730924</v>
      </c>
      <c r="G216" s="34">
        <f>G171/SUM(G171,'Calculations 16to19'!G171,'Calculations 20to24'!G171,'Calculations 25to34'!G171,'Calculations 45to54'!G171,'Calculations 55to64'!G171,'Calculations 65plus'!G171)</f>
        <v>0.23689697042006846</v>
      </c>
      <c r="H216" s="34">
        <f>H171/SUM(H171,'Calculations 16to19'!H171,'Calculations 20to24'!H171,'Calculations 25to34'!H171,'Calculations 45to54'!H171,'Calculations 55to64'!H171,'Calculations 65plus'!H171)</f>
        <v>0.24202330849489243</v>
      </c>
      <c r="I216" s="34">
        <f>I171/SUM(I171,'Calculations 16to19'!I171,'Calculations 20to24'!I171,'Calculations 25to34'!I171,'Calculations 45to54'!I171,'Calculations 55to64'!I171,'Calculations 65plus'!I171)</f>
        <v>0.24601564774978546</v>
      </c>
      <c r="J216" s="34">
        <f>J171/SUM(J171,'Calculations 16to19'!J171,'Calculations 20to24'!J171,'Calculations 25to34'!J171,'Calculations 45to54'!J171,'Calculations 55to64'!J171,'Calculations 65plus'!J171)</f>
        <v>0.24869939133912267</v>
      </c>
      <c r="K216" s="34">
        <f>K171/SUM(K171,'Calculations 16to19'!K171,'Calculations 20to24'!K171,'Calculations 25to34'!K171,'Calculations 45to54'!K171,'Calculations 55to64'!K171,'Calculations 65plus'!K171)</f>
        <v>0.251262522997452</v>
      </c>
      <c r="L216" s="34">
        <f>L171/SUM(L171,'Calculations 16to19'!L171,'Calculations 20to24'!L171,'Calculations 25to34'!L171,'Calculations 45to54'!L171,'Calculations 55to64'!L171,'Calculations 65plus'!L171)</f>
        <v>0.25612170179578592</v>
      </c>
      <c r="M216" s="34">
        <f>M171/SUM(M171,'Calculations 16to19'!M171,'Calculations 20to24'!M171,'Calculations 25to34'!M171,'Calculations 45to54'!M171,'Calculations 55to64'!M171,'Calculations 65plus'!M171)</f>
        <v>0.2598764344254621</v>
      </c>
      <c r="N216" s="34">
        <f>N171/SUM(N171,'Calculations 16to19'!N171,'Calculations 20to24'!N171,'Calculations 25to34'!N171,'Calculations 45to54'!N171,'Calculations 55to64'!N171,'Calculations 65plus'!N171)</f>
        <v>0.26361237183003633</v>
      </c>
      <c r="O216" s="34">
        <f>O171/SUM(O171,'Calculations 16to19'!O171,'Calculations 20to24'!O171,'Calculations 25to34'!O171,'Calculations 45to54'!O171,'Calculations 55to64'!O171,'Calculations 65plus'!O171)</f>
        <v>0.26732801524912814</v>
      </c>
      <c r="P216" s="34">
        <f>P171/SUM(P171,'Calculations 16to19'!P171,'Calculations 20to24'!P171,'Calculations 25to34'!P171,'Calculations 45to54'!P171,'Calculations 55to64'!P171,'Calculations 65plus'!P171)</f>
        <v>0.27102190802992027</v>
      </c>
      <c r="Q216" s="34">
        <f>Q171/SUM(Q171,'Calculations 16to19'!Q171,'Calculations 20to24'!Q171,'Calculations 25to34'!Q171,'Calculations 45to54'!Q171,'Calculations 55to64'!Q171,'Calculations 65plus'!Q171)</f>
        <v>0.27469263724417703</v>
      </c>
      <c r="R216" s="34">
        <f>R171/SUM(R171,'Calculations 16to19'!R171,'Calculations 20to24'!R171,'Calculations 25to34'!R171,'Calculations 45to54'!R171,'Calculations 55to64'!R171,'Calculations 65plus'!R171)</f>
        <v>0.27833883515303082</v>
      </c>
      <c r="S216" s="34">
        <f>S171/SUM(S171,'Calculations 16to19'!S171,'Calculations 20to24'!S171,'Calculations 25to34'!S171,'Calculations 45to54'!S171,'Calculations 55to64'!S171,'Calculations 65plus'!S171)</f>
        <v>0.28195918051928509</v>
      </c>
      <c r="T216" s="34">
        <f>T171/SUM(T171,'Calculations 16to19'!T171,'Calculations 20to24'!T171,'Calculations 25to34'!T171,'Calculations 45to54'!T171,'Calculations 55to64'!T171,'Calculations 65plus'!T171)</f>
        <v>0.28555239976773644</v>
      </c>
      <c r="U216" s="34">
        <f>U171/SUM(U171,'Calculations 16to19'!U171,'Calculations 20to24'!U171,'Calculations 25to34'!U171,'Calculations 45to54'!U171,'Calculations 55to64'!U171,'Calculations 65plus'!U171)</f>
        <v>0.28911726799463205</v>
      </c>
      <c r="V216" s="34">
        <f>V171/SUM(V171,'Calculations 16to19'!V171,'Calculations 20to24'!V171,'Calculations 25to34'!V171,'Calculations 45to54'!V171,'Calculations 55to64'!V171,'Calculations 65plus'!V171)</f>
        <v>0.29265260982805363</v>
      </c>
      <c r="W216" s="34">
        <f>W171/SUM(W171,'Calculations 16to19'!W171,'Calculations 20to24'!W171,'Calculations 25to34'!W171,'Calculations 45to54'!W171,'Calculations 55to64'!W171,'Calculations 65plus'!W171)</f>
        <v>0.29615730014159575</v>
      </c>
      <c r="X216" s="34">
        <f>X171/SUM(X171,'Calculations 16to19'!X171,'Calculations 20to24'!X171,'Calculations 25to34'!X171,'Calculations 45to54'!X171,'Calculations 55to64'!X171,'Calculations 65plus'!X171)</f>
        <v>0.29963026462425757</v>
      </c>
      <c r="Y216" s="34">
        <f>Y171/SUM(Y171,'Calculations 16to19'!Y171,'Calculations 20to24'!Y171,'Calculations 25to34'!Y171,'Calculations 45to54'!Y171,'Calculations 55to64'!Y171,'Calculations 65plus'!Y171)</f>
        <v>0.30307048020998545</v>
      </c>
      <c r="Z216" s="34">
        <f>Z171/SUM(Z171,'Calculations 16to19'!Z171,'Calculations 20to24'!Z171,'Calculations 25to34'!Z171,'Calculations 45to54'!Z171,'Calculations 55to64'!Z171,'Calculations 65plus'!Z171)</f>
        <v>0.30647697537076002</v>
      </c>
      <c r="AA216" s="34">
        <f>AA171/SUM(AA171,'Calculations 16to19'!AA171,'Calculations 20to24'!AA171,'Calculations 25to34'!AA171,'Calculations 45to54'!AA171,'Calculations 55to64'!AA171,'Calculations 65plus'!AA171)</f>
        <v>0.30984883027755722</v>
      </c>
      <c r="AB216" s="34">
        <f>AB171/SUM(AB171,'Calculations 16to19'!AB171,'Calculations 20to24'!AB171,'Calculations 25to34'!AB171,'Calculations 45to54'!AB171,'Calculations 55to64'!AB171,'Calculations 65plus'!AB171)</f>
        <v>0.31318517683387093</v>
      </c>
      <c r="AC216" s="34">
        <f>AC171/SUM(AC171,'Calculations 16to19'!AC171,'Calculations 20to24'!AC171,'Calculations 25to34'!AC171,'Calculations 45to54'!AC171,'Calculations 55to64'!AC171,'Calculations 65plus'!AC171)</f>
        <v>0.31648519858682861</v>
      </c>
      <c r="AD216" s="34">
        <f>AD171/SUM(AD171,'Calculations 16to19'!AD171,'Calculations 20to24'!AD171,'Calculations 25to34'!AD171,'Calculations 45to54'!AD171,'Calculations 55to64'!AD171,'Calculations 65plus'!AD171)</f>
        <v>0.31974813052121381</v>
      </c>
      <c r="AE216" s="34">
        <f>AE171/SUM(AE171,'Calculations 16to19'!AE171,'Calculations 20to24'!AE171,'Calculations 25to34'!AE171,'Calculations 45to54'!AE171,'Calculations 55to64'!AE171,'Calculations 65plus'!AE171)</f>
        <v>0.32297325874195543</v>
      </c>
      <c r="AF216" s="34">
        <f>AF171/SUM(AF171,'Calculations 16to19'!AF171,'Calculations 20to24'!AF171,'Calculations 25to34'!AF171,'Calculations 45to54'!AF171,'Calculations 55to64'!AF171,'Calculations 65plus'!AF171)</f>
        <v>0.32615992005083144</v>
      </c>
    </row>
    <row r="217" spans="1:32" x14ac:dyDescent="0.2">
      <c r="A217" s="12" t="s">
        <v>50</v>
      </c>
      <c r="B217" s="34">
        <f>B172/SUM(B172,'Calculations 16to19'!B172,'Calculations 20to24'!B172,'Calculations 25to34'!B172,'Calculations 45to54'!B172,'Calculations 55to64'!B172,'Calculations 65plus'!B172)</f>
        <v>0.23626084669997366</v>
      </c>
      <c r="C217" s="34">
        <f>C172/SUM(C172,'Calculations 16to19'!C172,'Calculations 20to24'!C172,'Calculations 25to34'!C172,'Calculations 45to54'!C172,'Calculations 55to64'!C172,'Calculations 65plus'!C172)</f>
        <v>0.24072852293866234</v>
      </c>
      <c r="D217" s="34">
        <f>D172/SUM(D172,'Calculations 16to19'!D172,'Calculations 20to24'!D172,'Calculations 25to34'!D172,'Calculations 45to54'!D172,'Calculations 55to64'!D172,'Calculations 65plus'!D172)</f>
        <v>0.24436470428008827</v>
      </c>
      <c r="E217" s="34">
        <f>E172/SUM(E172,'Calculations 16to19'!E172,'Calculations 20to24'!E172,'Calculations 25to34'!E172,'Calculations 45to54'!E172,'Calculations 55to64'!E172,'Calculations 65plus'!E172)</f>
        <v>0.24844957845489657</v>
      </c>
      <c r="F217" s="34">
        <f>F172/SUM(F172,'Calculations 16to19'!F172,'Calculations 20to24'!F172,'Calculations 25to34'!F172,'Calculations 45to54'!F172,'Calculations 55to64'!F172,'Calculations 65plus'!F172)</f>
        <v>0.25287498008821452</v>
      </c>
      <c r="G217" s="34">
        <f>G172/SUM(G172,'Calculations 16to19'!G172,'Calculations 20to24'!G172,'Calculations 25to34'!G172,'Calculations 45to54'!G172,'Calculations 55to64'!G172,'Calculations 65plus'!G172)</f>
        <v>0.25688351315990421</v>
      </c>
      <c r="H217" s="34">
        <f>H172/SUM(H172,'Calculations 16to19'!H172,'Calculations 20to24'!H172,'Calculations 25to34'!H172,'Calculations 45to54'!H172,'Calculations 55to64'!H172,'Calculations 65plus'!H172)</f>
        <v>0.26174629446817926</v>
      </c>
      <c r="I217" s="34">
        <f>I172/SUM(I172,'Calculations 16to19'!I172,'Calculations 20to24'!I172,'Calculations 25to34'!I172,'Calculations 45to54'!I172,'Calculations 55to64'!I172,'Calculations 65plus'!I172)</f>
        <v>0.26543528872019567</v>
      </c>
      <c r="J217" s="34">
        <f>J172/SUM(J172,'Calculations 16to19'!J172,'Calculations 20to24'!J172,'Calculations 25to34'!J172,'Calculations 45to54'!J172,'Calculations 55to64'!J172,'Calculations 65plus'!J172)</f>
        <v>0.26800171226944075</v>
      </c>
      <c r="K217" s="34">
        <f>K172/SUM(K172,'Calculations 16to19'!K172,'Calculations 20to24'!K172,'Calculations 25to34'!K172,'Calculations 45to54'!K172,'Calculations 55to64'!K172,'Calculations 65plus'!K172)</f>
        <v>0.27059629471478341</v>
      </c>
      <c r="L217" s="34">
        <f>L172/SUM(L172,'Calculations 16to19'!L172,'Calculations 20to24'!L172,'Calculations 25to34'!L172,'Calculations 45to54'!L172,'Calculations 55to64'!L172,'Calculations 65plus'!L172)</f>
        <v>0.27604332502816598</v>
      </c>
      <c r="M217" s="34">
        <f>M172/SUM(M172,'Calculations 16to19'!M172,'Calculations 20to24'!M172,'Calculations 25to34'!M172,'Calculations 45to54'!M172,'Calculations 55to64'!M172,'Calculations 65plus'!M172)</f>
        <v>0.27986026314441859</v>
      </c>
      <c r="N217" s="34">
        <f>N172/SUM(N172,'Calculations 16to19'!N172,'Calculations 20to24'!N172,'Calculations 25to34'!N172,'Calculations 45to54'!N172,'Calculations 55to64'!N172,'Calculations 65plus'!N172)</f>
        <v>0.28364986196665015</v>
      </c>
      <c r="O217" s="34">
        <f>O172/SUM(O172,'Calculations 16to19'!O172,'Calculations 20to24'!O172,'Calculations 25to34'!O172,'Calculations 45to54'!O172,'Calculations 55to64'!O172,'Calculations 65plus'!O172)</f>
        <v>0.28741073552742297</v>
      </c>
      <c r="P217" s="34">
        <f>P172/SUM(P172,'Calculations 16to19'!P172,'Calculations 20to24'!P172,'Calculations 25to34'!P172,'Calculations 45to54'!P172,'Calculations 55to64'!P172,'Calculations 65plus'!P172)</f>
        <v>0.29114155312580681</v>
      </c>
      <c r="Q217" s="34">
        <f>Q172/SUM(Q172,'Calculations 16to19'!Q172,'Calculations 20to24'!Q172,'Calculations 25to34'!Q172,'Calculations 45to54'!Q172,'Calculations 55to64'!Q172,'Calculations 65plus'!Q172)</f>
        <v>0.29484104010696299</v>
      </c>
      <c r="R217" s="34">
        <f>R172/SUM(R172,'Calculations 16to19'!R172,'Calculations 20to24'!R172,'Calculations 25to34'!R172,'Calculations 45to54'!R172,'Calculations 55to64'!R172,'Calculations 65plus'!R172)</f>
        <v>0.29850797847971855</v>
      </c>
      <c r="S217" s="34">
        <f>S172/SUM(S172,'Calculations 16to19'!S172,'Calculations 20to24'!S172,'Calculations 25to34'!S172,'Calculations 45to54'!S172,'Calculations 55to64'!S172,'Calculations 65plus'!S172)</f>
        <v>0.30214120737639666</v>
      </c>
      <c r="T217" s="34">
        <f>T172/SUM(T172,'Calculations 16to19'!T172,'Calculations 20to24'!T172,'Calculations 25to34'!T172,'Calculations 45to54'!T172,'Calculations 55to64'!T172,'Calculations 65plus'!T172)</f>
        <v>0.3057396233596964</v>
      </c>
      <c r="U217" s="34">
        <f>U172/SUM(U172,'Calculations 16to19'!U172,'Calculations 20to24'!U172,'Calculations 25to34'!U172,'Calculations 45to54'!U172,'Calculations 55to64'!U172,'Calculations 65plus'!U172)</f>
        <v>0.30930218058180464</v>
      </c>
      <c r="V217" s="34">
        <f>V172/SUM(V172,'Calculations 16to19'!V172,'Calculations 20to24'!V172,'Calculations 25to34'!V172,'Calculations 45to54'!V172,'Calculations 55to64'!V172,'Calculations 65plus'!V172)</f>
        <v>0.31282789080134393</v>
      </c>
      <c r="W217" s="34">
        <f>W172/SUM(W172,'Calculations 16to19'!W172,'Calculations 20to24'!W172,'Calculations 25to34'!W172,'Calculations 45to54'!W172,'Calculations 55to64'!W172,'Calculations 65plus'!W172)</f>
        <v>0.31631582326407615</v>
      </c>
      <c r="X217" s="34">
        <f>X172/SUM(X172,'Calculations 16to19'!X172,'Calculations 20to24'!X172,'Calculations 25to34'!X172,'Calculations 45to54'!X172,'Calculations 55to64'!X172,'Calculations 65plus'!X172)</f>
        <v>0.31976510445357431</v>
      </c>
      <c r="Y217" s="34">
        <f>Y172/SUM(Y172,'Calculations 16to19'!Y172,'Calculations 20to24'!Y172,'Calculations 25to34'!Y172,'Calculations 45to54'!Y172,'Calculations 55to64'!Y172,'Calculations 65plus'!Y172)</f>
        <v>0.32317491771830681</v>
      </c>
      <c r="Z217" s="34">
        <f>Z172/SUM(Z172,'Calculations 16to19'!Z172,'Calculations 20to24'!Z172,'Calculations 25to34'!Z172,'Calculations 45to54'!Z172,'Calculations 55to64'!Z172,'Calculations 65plus'!Z172)</f>
        <v>0.32654450278177177</v>
      </c>
      <c r="AA217" s="34">
        <f>AA172/SUM(AA172,'Calculations 16to19'!AA172,'Calculations 20to24'!AA172,'Calculations 25to34'!AA172,'Calculations 45to54'!AA172,'Calculations 55to64'!AA172,'Calculations 65plus'!AA172)</f>
        <v>0.32987315514246768</v>
      </c>
      <c r="AB217" s="34">
        <f>AB172/SUM(AB172,'Calculations 16to19'!AB172,'Calculations 20to24'!AB172,'Calculations 25to34'!AB172,'Calculations 45to54'!AB172,'Calculations 55to64'!AB172,'Calculations 65plus'!AB172)</f>
        <v>0.33316022537057821</v>
      </c>
      <c r="AC217" s="34">
        <f>AC172/SUM(AC172,'Calculations 16to19'!AC172,'Calculations 20to24'!AC172,'Calculations 25to34'!AC172,'Calculations 45to54'!AC172,'Calculations 55to64'!AC172,'Calculations 65plus'!AC172)</f>
        <v>0.33640511830831171</v>
      </c>
      <c r="AD217" s="34">
        <f>AD172/SUM(AD172,'Calculations 16to19'!AD172,'Calculations 20to24'!AD172,'Calculations 25to34'!AD172,'Calculations 45to54'!AD172,'Calculations 55to64'!AD172,'Calculations 65plus'!AD172)</f>
        <v>0.33960729218086816</v>
      </c>
      <c r="AE217" s="34">
        <f>AE172/SUM(AE172,'Calculations 16to19'!AE172,'Calculations 20to24'!AE172,'Calculations 25to34'!AE172,'Calculations 45to54'!AE172,'Calculations 55to64'!AE172,'Calculations 65plus'!AE172)</f>
        <v>0.34276625762497276</v>
      </c>
      <c r="AF217" s="34">
        <f>AF172/SUM(AF172,'Calculations 16to19'!AF172,'Calculations 20to24'!AF172,'Calculations 25to34'!AF172,'Calculations 45to54'!AF172,'Calculations 55to64'!AF172,'Calculations 65plus'!AF172)</f>
        <v>0.3458815766418783</v>
      </c>
    </row>
    <row r="218" spans="1:32" x14ac:dyDescent="0.2">
      <c r="A218" s="12" t="s">
        <v>51</v>
      </c>
      <c r="B218" s="34">
        <f>B173/SUM(B173,'Calculations 16to19'!B173,'Calculations 20to24'!B173,'Calculations 25to34'!B173,'Calculations 45to54'!B173,'Calculations 55to64'!B173,'Calculations 65plus'!B173)</f>
        <v>0.20496894409937882</v>
      </c>
      <c r="C218" s="34">
        <f>C173/SUM(C173,'Calculations 16to19'!C173,'Calculations 20to24'!C173,'Calculations 25to34'!C173,'Calculations 45to54'!C173,'Calculations 55to64'!C173,'Calculations 65plus'!C173)</f>
        <v>0.20875679911702119</v>
      </c>
      <c r="D218" s="34">
        <f>D173/SUM(D173,'Calculations 16to19'!D173,'Calculations 20to24'!D173,'Calculations 25to34'!D173,'Calculations 45to54'!D173,'Calculations 55to64'!D173,'Calculations 65plus'!D173)</f>
        <v>0.21187839955708596</v>
      </c>
      <c r="E218" s="34">
        <f>E173/SUM(E173,'Calculations 16to19'!E173,'Calculations 20to24'!E173,'Calculations 25to34'!E173,'Calculations 45to54'!E173,'Calculations 55to64'!E173,'Calculations 65plus'!E173)</f>
        <v>0.21533738225892995</v>
      </c>
      <c r="F218" s="34">
        <f>F173/SUM(F173,'Calculations 16to19'!F173,'Calculations 20to24'!F173,'Calculations 25to34'!F173,'Calculations 45to54'!F173,'Calculations 55to64'!F173,'Calculations 65plus'!F173)</f>
        <v>0.21895024356771137</v>
      </c>
      <c r="G218" s="34">
        <f>G173/SUM(G173,'Calculations 16to19'!G173,'Calculations 20to24'!G173,'Calculations 25to34'!G173,'Calculations 45to54'!G173,'Calculations 55to64'!G173,'Calculations 65plus'!G173)</f>
        <v>0.22190281997674371</v>
      </c>
      <c r="H218" s="34">
        <f>H173/SUM(H173,'Calculations 16to19'!H173,'Calculations 20to24'!H173,'Calculations 25to34'!H173,'Calculations 45to54'!H173,'Calculations 55to64'!H173,'Calculations 65plus'!H173)</f>
        <v>0.22554921650938339</v>
      </c>
      <c r="I218" s="34">
        <f>I173/SUM(I173,'Calculations 16to19'!I173,'Calculations 20to24'!I173,'Calculations 25to34'!I173,'Calculations 45to54'!I173,'Calculations 55to64'!I173,'Calculations 65plus'!I173)</f>
        <v>0.22830437491603811</v>
      </c>
      <c r="J218" s="34">
        <f>J173/SUM(J173,'Calculations 16to19'!J173,'Calculations 20to24'!J173,'Calculations 25to34'!J173,'Calculations 45to54'!J173,'Calculations 55to64'!J173,'Calculations 65plus'!J173)</f>
        <v>0.23025863877658723</v>
      </c>
      <c r="K218" s="34">
        <f>K173/SUM(K173,'Calculations 16to19'!K173,'Calculations 20to24'!K173,'Calculations 25to34'!K173,'Calculations 45to54'!K173,'Calculations 55to64'!K173,'Calculations 65plus'!K173)</f>
        <v>0.23229362963215075</v>
      </c>
      <c r="L218" s="34">
        <f>L173/SUM(L173,'Calculations 16to19'!L173,'Calculations 20to24'!L173,'Calculations 25to34'!L173,'Calculations 45to54'!L173,'Calculations 55to64'!L173,'Calculations 65plus'!L173)</f>
        <v>0.23672645612103124</v>
      </c>
      <c r="M218" s="34">
        <f>M173/SUM(M173,'Calculations 16to19'!M173,'Calculations 20to24'!M173,'Calculations 25to34'!M173,'Calculations 45to54'!M173,'Calculations 55to64'!M173,'Calculations 65plus'!M173)</f>
        <v>0.23968627967814615</v>
      </c>
      <c r="N218" s="34">
        <f>N173/SUM(N173,'Calculations 16to19'!N173,'Calculations 20to24'!N173,'Calculations 25to34'!N173,'Calculations 45to54'!N173,'Calculations 55to64'!N173,'Calculations 65plus'!N173)</f>
        <v>0.24261434255016207</v>
      </c>
      <c r="O218" s="34">
        <f>O173/SUM(O173,'Calculations 16to19'!O173,'Calculations 20to24'!O173,'Calculations 25to34'!O173,'Calculations 45to54'!O173,'Calculations 55to64'!O173,'Calculations 65plus'!O173)</f>
        <v>0.24550987699163934</v>
      </c>
      <c r="P218" s="34">
        <f>P173/SUM(P173,'Calculations 16to19'!P173,'Calculations 20to24'!P173,'Calculations 25to34'!P173,'Calculations 45to54'!P173,'Calculations 55to64'!P173,'Calculations 65plus'!P173)</f>
        <v>0.24837217630051589</v>
      </c>
      <c r="Q218" s="34">
        <f>Q173/SUM(Q173,'Calculations 16to19'!Q173,'Calculations 20to24'!Q173,'Calculations 25to34'!Q173,'Calculations 45to54'!Q173,'Calculations 55to64'!Q173,'Calculations 65plus'!Q173)</f>
        <v>0.25120059387490284</v>
      </c>
      <c r="R218" s="34">
        <f>R173/SUM(R173,'Calculations 16to19'!R173,'Calculations 20to24'!R173,'Calculations 25to34'!R173,'Calculations 45to54'!R173,'Calculations 55to64'!R173,'Calculations 65plus'!R173)</f>
        <v>0.25399454213368905</v>
      </c>
      <c r="S218" s="34">
        <f>S173/SUM(S173,'Calculations 16to19'!S173,'Calculations 20to24'!S173,'Calculations 25to34'!S173,'Calculations 45to54'!S173,'Calculations 55to64'!S173,'Calculations 65plus'!S173)</f>
        <v>0.25675349131313874</v>
      </c>
      <c r="T218" s="34">
        <f>T173/SUM(T173,'Calculations 16to19'!T173,'Calculations 20to24'!T173,'Calculations 25to34'!T173,'Calculations 45to54'!T173,'Calculations 55to64'!T173,'Calculations 65plus'!T173)</f>
        <v>0.25947696815158883</v>
      </c>
      <c r="U218" s="34">
        <f>U173/SUM(U173,'Calculations 16to19'!U173,'Calculations 20to24'!U173,'Calculations 25to34'!U173,'Calculations 45to54'!U173,'Calculations 55to64'!U173,'Calculations 65plus'!U173)</f>
        <v>0.26216455447411946</v>
      </c>
      <c r="V218" s="34">
        <f>V173/SUM(V173,'Calculations 16to19'!V173,'Calculations 20to24'!V173,'Calculations 25to34'!V173,'Calculations 45to54'!V173,'Calculations 55to64'!V173,'Calculations 65plus'!V173)</f>
        <v>0.26481588568883929</v>
      </c>
      <c r="W218" s="34">
        <f>W173/SUM(W173,'Calculations 16to19'!W173,'Calculations 20to24'!W173,'Calculations 25to34'!W173,'Calculations 45to54'!W173,'Calculations 55to64'!W173,'Calculations 65plus'!W173)</f>
        <v>0.26743064920609677</v>
      </c>
      <c r="X218" s="34">
        <f>X173/SUM(X173,'Calculations 16to19'!X173,'Calculations 20to24'!X173,'Calculations 25to34'!X173,'Calculations 45to54'!X173,'Calculations 55to64'!X173,'Calculations 65plus'!X173)</f>
        <v>0.27000858279155826</v>
      </c>
      <c r="Y218" s="34">
        <f>Y173/SUM(Y173,'Calculations 16to19'!Y173,'Calculations 20to24'!Y173,'Calculations 25to34'!Y173,'Calculations 45to54'!Y173,'Calculations 55to64'!Y173,'Calculations 65plus'!Y173)</f>
        <v>0.27254947286367859</v>
      </c>
      <c r="Z218" s="34">
        <f>Z173/SUM(Z173,'Calculations 16to19'!Z173,'Calculations 20to24'!Z173,'Calculations 25to34'!Z173,'Calculations 45to54'!Z173,'Calculations 55to64'!Z173,'Calculations 65plus'!Z173)</f>
        <v>0.27505315274564035</v>
      </c>
      <c r="AA218" s="34">
        <f>AA173/SUM(AA173,'Calculations 16to19'!AA173,'Calculations 20to24'!AA173,'Calculations 25to34'!AA173,'Calculations 45to54'!AA173,'Calculations 55to64'!AA173,'Calculations 65plus'!AA173)</f>
        <v>0.27751950088135496</v>
      </c>
      <c r="AB218" s="34">
        <f>AB173/SUM(AB173,'Calculations 16to19'!AB173,'Calculations 20to24'!AB173,'Calculations 25to34'!AB173,'Calculations 45to54'!AB173,'Calculations 55to64'!AB173,'Calculations 65plus'!AB173)</f>
        <v>0.27994843902461031</v>
      </c>
      <c r="AC218" s="34">
        <f>AC173/SUM(AC173,'Calculations 16to19'!AC173,'Calculations 20to24'!AC173,'Calculations 25to34'!AC173,'Calculations 45to54'!AC173,'Calculations 55to64'!AC173,'Calculations 65plus'!AC173)</f>
        <v>0.28233993040992755</v>
      </c>
      <c r="AD218" s="34">
        <f>AD173/SUM(AD173,'Calculations 16to19'!AD173,'Calculations 20to24'!AD173,'Calculations 25to34'!AD173,'Calculations 45to54'!AD173,'Calculations 55to64'!AD173,'Calculations 65plus'!AD173)</f>
        <v>0.28469397791316003</v>
      </c>
      <c r="AE218" s="34">
        <f>AE173/SUM(AE173,'Calculations 16to19'!AE173,'Calculations 20to24'!AE173,'Calculations 25to34'!AE173,'Calculations 45to54'!AE173,'Calculations 55to64'!AE173,'Calculations 65plus'!AE173)</f>
        <v>0.28701062220931833</v>
      </c>
      <c r="AF218" s="34">
        <f>AF173/SUM(AF173,'Calculations 16to19'!AF173,'Calculations 20to24'!AF173,'Calculations 25to34'!AF173,'Calculations 45to54'!AF173,'Calculations 55to64'!AF173,'Calculations 65plus'!AF173)</f>
        <v>0.28928993993456742</v>
      </c>
    </row>
    <row r="219" spans="1:32" x14ac:dyDescent="0.2">
      <c r="A219" s="12" t="s">
        <v>52</v>
      </c>
      <c r="B219" s="34">
        <f>B174/SUM(B174,'Calculations 16to19'!B174,'Calculations 20to24'!B174,'Calculations 25to34'!B174,'Calculations 45to54'!B174,'Calculations 55to64'!B174,'Calculations 65plus'!B174)</f>
        <v>0.23181165966944775</v>
      </c>
      <c r="C219" s="34">
        <f>C174/SUM(C174,'Calculations 16to19'!C174,'Calculations 20to24'!C174,'Calculations 25to34'!C174,'Calculations 45to54'!C174,'Calculations 55to64'!C174,'Calculations 65plus'!C174)</f>
        <v>0.23603092226380634</v>
      </c>
      <c r="D219" s="34">
        <f>D174/SUM(D174,'Calculations 16to19'!D174,'Calculations 20to24'!D174,'Calculations 25to34'!D174,'Calculations 45to54'!D174,'Calculations 55to64'!D174,'Calculations 65plus'!D174)</f>
        <v>0.23944292724171642</v>
      </c>
      <c r="E219" s="34">
        <f>E174/SUM(E174,'Calculations 16to19'!E174,'Calculations 20to24'!E174,'Calculations 25to34'!E174,'Calculations 45to54'!E174,'Calculations 55to64'!E174,'Calculations 65plus'!E174)</f>
        <v>0.24332098134027699</v>
      </c>
      <c r="F219" s="34">
        <f>F174/SUM(F174,'Calculations 16to19'!F174,'Calculations 20to24'!F174,'Calculations 25to34'!F174,'Calculations 45to54'!F174,'Calculations 55to64'!F174,'Calculations 65plus'!F174)</f>
        <v>0.24758750663542839</v>
      </c>
      <c r="G219" s="34">
        <f>G174/SUM(G174,'Calculations 16to19'!G174,'Calculations 20to24'!G174,'Calculations 25to34'!G174,'Calculations 45to54'!G174,'Calculations 55to64'!G174,'Calculations 65plus'!G174)</f>
        <v>0.25152764406848216</v>
      </c>
      <c r="H219" s="34">
        <f>H174/SUM(H174,'Calculations 16to19'!H174,'Calculations 20to24'!H174,'Calculations 25to34'!H174,'Calculations 45to54'!H174,'Calculations 55to64'!H174,'Calculations 65plus'!H174)</f>
        <v>0.25633283682182284</v>
      </c>
      <c r="I219" s="34">
        <f>I174/SUM(I174,'Calculations 16to19'!I174,'Calculations 20to24'!I174,'Calculations 25to34'!I174,'Calculations 45to54'!I174,'Calculations 55to64'!I174,'Calculations 65plus'!I174)</f>
        <v>0.26005312028901645</v>
      </c>
      <c r="J219" s="34">
        <f>J174/SUM(J174,'Calculations 16to19'!J174,'Calculations 20to24'!J174,'Calculations 25to34'!J174,'Calculations 45to54'!J174,'Calculations 55to64'!J174,'Calculations 65plus'!J174)</f>
        <v>0.26266627729179048</v>
      </c>
      <c r="K219" s="34">
        <f>K174/SUM(K174,'Calculations 16to19'!K174,'Calculations 20to24'!K174,'Calculations 25to34'!K174,'Calculations 45to54'!K174,'Calculations 55to64'!K174,'Calculations 65plus'!K174)</f>
        <v>0.26526943200355424</v>
      </c>
      <c r="L219" s="34">
        <f>L174/SUM(L174,'Calculations 16to19'!L174,'Calculations 20to24'!L174,'Calculations 25to34'!L174,'Calculations 45to54'!L174,'Calculations 55to64'!L174,'Calculations 65plus'!L174)</f>
        <v>0.27028129915718718</v>
      </c>
      <c r="M219" s="34">
        <f>M174/SUM(M174,'Calculations 16to19'!M174,'Calculations 20to24'!M174,'Calculations 25to34'!M174,'Calculations 45to54'!M174,'Calculations 55to64'!M174,'Calculations 65plus'!M174)</f>
        <v>0.27397000652610021</v>
      </c>
      <c r="N219" s="34">
        <f>N174/SUM(N174,'Calculations 16to19'!N174,'Calculations 20to24'!N174,'Calculations 25to34'!N174,'Calculations 45to54'!N174,'Calculations 55to64'!N174,'Calculations 65plus'!N174)</f>
        <v>0.27762939141181031</v>
      </c>
      <c r="O219" s="34">
        <f>O174/SUM(O174,'Calculations 16to19'!O174,'Calculations 20to24'!O174,'Calculations 25to34'!O174,'Calculations 45to54'!O174,'Calculations 55to64'!O174,'Calculations 65plus'!O174)</f>
        <v>0.28125813628769702</v>
      </c>
      <c r="P219" s="34">
        <f>P174/SUM(P174,'Calculations 16to19'!P174,'Calculations 20to24'!P174,'Calculations 25to34'!P174,'Calculations 45to54'!P174,'Calculations 55to64'!P174,'Calculations 65plus'!P174)</f>
        <v>0.28485498270863807</v>
      </c>
      <c r="Q219" s="34">
        <f>Q174/SUM(Q174,'Calculations 16to19'!Q174,'Calculations 20to24'!Q174,'Calculations 25to34'!Q174,'Calculations 45to54'!Q174,'Calculations 55to64'!Q174,'Calculations 65plus'!Q174)</f>
        <v>0.28841873189718176</v>
      </c>
      <c r="R219" s="34">
        <f>R174/SUM(R174,'Calculations 16to19'!R174,'Calculations 20to24'!R174,'Calculations 25to34'!R174,'Calculations 45to54'!R174,'Calculations 55to64'!R174,'Calculations 65plus'!R174)</f>
        <v>0.29194824515591716</v>
      </c>
      <c r="S219" s="34">
        <f>S174/SUM(S174,'Calculations 16to19'!S174,'Calculations 20to24'!S174,'Calculations 25to34'!S174,'Calculations 45to54'!S174,'Calculations 55to64'!S174,'Calculations 65plus'!S174)</f>
        <v>0.29544244411162957</v>
      </c>
      <c r="T219" s="34">
        <f>T174/SUM(T174,'Calculations 16to19'!T174,'Calculations 20to24'!T174,'Calculations 25to34'!T174,'Calculations 45to54'!T174,'Calculations 55to64'!T174,'Calculations 65plus'!T174)</f>
        <v>0.29890031079738805</v>
      </c>
      <c r="U219" s="34">
        <f>U174/SUM(U174,'Calculations 16to19'!U174,'Calculations 20to24'!U174,'Calculations 25to34'!U174,'Calculations 45to54'!U174,'Calculations 55to64'!U174,'Calculations 65plus'!U174)</f>
        <v>0.3023208875791164</v>
      </c>
      <c r="V219" s="34">
        <f>V174/SUM(V174,'Calculations 16to19'!V174,'Calculations 20to24'!V174,'Calculations 25to34'!V174,'Calculations 45to54'!V174,'Calculations 55to64'!V174,'Calculations 65plus'!V174)</f>
        <v>0.30570327693361449</v>
      </c>
      <c r="W219" s="34">
        <f>W174/SUM(W174,'Calculations 16to19'!W174,'Calculations 20to24'!W174,'Calculations 25to34'!W174,'Calculations 45to54'!W174,'Calculations 55to64'!W174,'Calculations 65plus'!W174)</f>
        <v>0.30904664108531182</v>
      </c>
      <c r="X219" s="34">
        <f>X174/SUM(X174,'Calculations 16to19'!X174,'Calculations 20to24'!X174,'Calculations 25to34'!X174,'Calculations 45to54'!X174,'Calculations 55to64'!X174,'Calculations 65plus'!X174)</f>
        <v>0.31235020150930309</v>
      </c>
      <c r="Y219" s="34">
        <f>Y174/SUM(Y174,'Calculations 16to19'!Y174,'Calculations 20to24'!Y174,'Calculations 25to34'!Y174,'Calculations 45to54'!Y174,'Calculations 55to64'!Y174,'Calculations 65plus'!Y174)</f>
        <v>0.31561323830842059</v>
      </c>
      <c r="Z219" s="34">
        <f>Z174/SUM(Z174,'Calculations 16to19'!Z174,'Calculations 20to24'!Z174,'Calculations 25to34'!Z174,'Calculations 45to54'!Z174,'Calculations 55to64'!Z174,'Calculations 65plus'!Z174)</f>
        <v>0.31883508947225392</v>
      </c>
      <c r="AA219" s="34">
        <f>AA174/SUM(AA174,'Calculations 16to19'!AA174,'Calculations 20to24'!AA174,'Calculations 25to34'!AA174,'Calculations 45to54'!AA174,'Calculations 55to64'!AA174,'Calculations 65plus'!AA174)</f>
        <v>0.32201515002612863</v>
      </c>
      <c r="AB219" s="34">
        <f>AB174/SUM(AB174,'Calculations 16to19'!AB174,'Calculations 20to24'!AB174,'Calculations 25to34'!AB174,'Calculations 45to54'!AB174,'Calculations 55to64'!AB174,'Calculations 65plus'!AB174)</f>
        <v>0.32515287107809526</v>
      </c>
      <c r="AC219" s="34">
        <f>AC174/SUM(AC174,'Calculations 16to19'!AC174,'Calculations 20to24'!AC174,'Calculations 25to34'!AC174,'Calculations 45to54'!AC174,'Calculations 55to64'!AC174,'Calculations 65plus'!AC174)</f>
        <v>0.3282477587719887</v>
      </c>
      <c r="AD219" s="34">
        <f>AD174/SUM(AD174,'Calculations 16to19'!AD174,'Calculations 20to24'!AD174,'Calculations 25to34'!AD174,'Calculations 45to54'!AD174,'Calculations 55to64'!AD174,'Calculations 65plus'!AD174)</f>
        <v>0.33129937315457475</v>
      </c>
      <c r="AE219" s="34">
        <f>AE174/SUM(AE174,'Calculations 16to19'!AE174,'Calculations 20to24'!AE174,'Calculations 25to34'!AE174,'Calculations 45to54'!AE174,'Calculations 55to64'!AE174,'Calculations 65plus'!AE174)</f>
        <v>0.33430732696471549</v>
      </c>
      <c r="AF219" s="34">
        <f>AF174/SUM(AF174,'Calculations 16to19'!AF174,'Calculations 20to24'!AF174,'Calculations 25to34'!AF174,'Calculations 45to54'!AF174,'Calculations 55to64'!AF174,'Calculations 65plus'!AF174)</f>
        <v>0.33727128435235942</v>
      </c>
    </row>
    <row r="220" spans="1:32" x14ac:dyDescent="0.2">
      <c r="A220" s="12" t="s">
        <v>53</v>
      </c>
      <c r="B220" s="34">
        <f>B175/SUM(B175,'Calculations 16to19'!B175,'Calculations 20to24'!B175,'Calculations 25to34'!B175,'Calculations 45to54'!B175,'Calculations 55to64'!B175,'Calculations 65plus'!B175)</f>
        <v>0.24180218608371104</v>
      </c>
      <c r="C220" s="34">
        <f>C175/SUM(C175,'Calculations 16to19'!C175,'Calculations 20to24'!C175,'Calculations 25to34'!C175,'Calculations 45to54'!C175,'Calculations 55to64'!C175,'Calculations 65plus'!C175)</f>
        <v>0.24651276740580577</v>
      </c>
      <c r="D220" s="34">
        <f>D175/SUM(D175,'Calculations 16to19'!D175,'Calculations 20to24'!D175,'Calculations 25to34'!D175,'Calculations 45to54'!D175,'Calculations 55to64'!D175,'Calculations 65plus'!D175)</f>
        <v>0.25031719117803936</v>
      </c>
      <c r="E220" s="34">
        <f>E175/SUM(E175,'Calculations 16to19'!E175,'Calculations 20to24'!E175,'Calculations 25to34'!E175,'Calculations 45to54'!E175,'Calculations 55to64'!E175,'Calculations 65plus'!E175)</f>
        <v>0.25451565032989126</v>
      </c>
      <c r="F220" s="34">
        <f>F175/SUM(F175,'Calculations 16to19'!F175,'Calculations 20to24'!F175,'Calculations 25to34'!F175,'Calculations 45to54'!F175,'Calculations 55to64'!F175,'Calculations 65plus'!F175)</f>
        <v>0.25895212462311723</v>
      </c>
      <c r="G220" s="34">
        <f>G175/SUM(G175,'Calculations 16to19'!G175,'Calculations 20to24'!G175,'Calculations 25to34'!G175,'Calculations 45to54'!G175,'Calculations 55to64'!G175,'Calculations 65plus'!G175)</f>
        <v>0.2627443682145536</v>
      </c>
      <c r="H220" s="34">
        <f>H175/SUM(H175,'Calculations 16to19'!H175,'Calculations 20to24'!H175,'Calculations 25to34'!H175,'Calculations 45to54'!H175,'Calculations 55to64'!H175,'Calculations 65plus'!H175)</f>
        <v>0.26736331237170979</v>
      </c>
      <c r="I220" s="34">
        <f>I175/SUM(I175,'Calculations 16to19'!I175,'Calculations 20to24'!I175,'Calculations 25to34'!I175,'Calculations 45to54'!I175,'Calculations 55to64'!I175,'Calculations 65plus'!I175)</f>
        <v>0.27078393212998181</v>
      </c>
      <c r="J220" s="34">
        <f>J175/SUM(J175,'Calculations 16to19'!J175,'Calculations 20to24'!J175,'Calculations 25to34'!J175,'Calculations 45to54'!J175,'Calculations 55to64'!J175,'Calculations 65plus'!J175)</f>
        <v>0.27309990302620091</v>
      </c>
      <c r="K220" s="34">
        <f>K175/SUM(K175,'Calculations 16to19'!K175,'Calculations 20to24'!K175,'Calculations 25to34'!K175,'Calculations 45to54'!K175,'Calculations 55to64'!K175,'Calculations 65plus'!K175)</f>
        <v>0.27542646572120233</v>
      </c>
      <c r="L220" s="34">
        <f>L175/SUM(L175,'Calculations 16to19'!L175,'Calculations 20to24'!L175,'Calculations 25to34'!L175,'Calculations 45to54'!L175,'Calculations 55to64'!L175,'Calculations 65plus'!L175)</f>
        <v>0.28125269407761772</v>
      </c>
      <c r="M220" s="34">
        <f>M175/SUM(M175,'Calculations 16to19'!M175,'Calculations 20to24'!M175,'Calculations 25to34'!M175,'Calculations 45to54'!M175,'Calculations 55to64'!M175,'Calculations 65plus'!M175)</f>
        <v>0.28499086903136289</v>
      </c>
      <c r="N220" s="34">
        <f>N175/SUM(N175,'Calculations 16to19'!N175,'Calculations 20to24'!N175,'Calculations 25to34'!N175,'Calculations 45to54'!N175,'Calculations 55to64'!N175,'Calculations 65plus'!N175)</f>
        <v>0.28869855990755472</v>
      </c>
      <c r="O220" s="34">
        <f>O175/SUM(O175,'Calculations 16to19'!O175,'Calculations 20to24'!O175,'Calculations 25to34'!O175,'Calculations 45to54'!O175,'Calculations 55to64'!O175,'Calculations 65plus'!O175)</f>
        <v>0.29237449069998367</v>
      </c>
      <c r="P220" s="34">
        <f>P175/SUM(P175,'Calculations 16to19'!P175,'Calculations 20to24'!P175,'Calculations 25to34'!P175,'Calculations 45to54'!P175,'Calculations 55to64'!P175,'Calculations 65plus'!P175)</f>
        <v>0.29601744420230186</v>
      </c>
      <c r="Q220" s="34">
        <f>Q175/SUM(Q175,'Calculations 16to19'!Q175,'Calculations 20to24'!Q175,'Calculations 25to34'!Q175,'Calculations 45to54'!Q175,'Calculations 55to64'!Q175,'Calculations 65plus'!Q175)</f>
        <v>0.29962626239252266</v>
      </c>
      <c r="R220" s="34">
        <f>R175/SUM(R175,'Calculations 16to19'!R175,'Calculations 20to24'!R175,'Calculations 25to34'!R175,'Calculations 45to54'!R175,'Calculations 55to64'!R175,'Calculations 65plus'!R175)</f>
        <v>0.3031998466578818</v>
      </c>
      <c r="S220" s="34">
        <f>S175/SUM(S175,'Calculations 16to19'!S175,'Calculations 20to24'!S175,'Calculations 25to34'!S175,'Calculations 45to54'!S175,'Calculations 55to64'!S175,'Calculations 65plus'!S175)</f>
        <v>0.30673715786611128</v>
      </c>
      <c r="T220" s="34">
        <f>T175/SUM(T175,'Calculations 16to19'!T175,'Calculations 20to24'!T175,'Calculations 25to34'!T175,'Calculations 45to54'!T175,'Calculations 55to64'!T175,'Calculations 65plus'!T175)</f>
        <v>0.31023721628958517</v>
      </c>
      <c r="U220" s="34">
        <f>U175/SUM(U175,'Calculations 16to19'!U175,'Calculations 20to24'!U175,'Calculations 25to34'!U175,'Calculations 45to54'!U175,'Calculations 55to64'!U175,'Calculations 65plus'!U175)</f>
        <v>0.31369910138906137</v>
      </c>
      <c r="V220" s="34">
        <f>V175/SUM(V175,'Calculations 16to19'!V175,'Calculations 20to24'!V175,'Calculations 25to34'!V175,'Calculations 45to54'!V175,'Calculations 55to64'!V175,'Calculations 65plus'!V175)</f>
        <v>0.31712195146403732</v>
      </c>
      <c r="W220" s="34">
        <f>W175/SUM(W175,'Calculations 16to19'!W175,'Calculations 20to24'!W175,'Calculations 25to34'!W175,'Calculations 45to54'!W175,'Calculations 55to64'!W175,'Calculations 65plus'!W175)</f>
        <v>0.32050496317692739</v>
      </c>
      <c r="X220" s="34">
        <f>X175/SUM(X175,'Calculations 16to19'!X175,'Calculations 20to24'!X175,'Calculations 25to34'!X175,'Calculations 45to54'!X175,'Calculations 55to64'!X175,'Calculations 65plus'!X175)</f>
        <v>0.32384739095841947</v>
      </c>
      <c r="Y220" s="34">
        <f>Y175/SUM(Y175,'Calculations 16to19'!Y175,'Calculations 20to24'!Y175,'Calculations 25to34'!Y175,'Calculations 45to54'!Y175,'Calculations 55to64'!Y175,'Calculations 65plus'!Y175)</f>
        <v>0.32714854630148865</v>
      </c>
      <c r="Z220" s="34">
        <f>Z175/SUM(Z175,'Calculations 16to19'!Z175,'Calculations 20to24'!Z175,'Calculations 25to34'!Z175,'Calculations 45to54'!Z175,'Calculations 55to64'!Z175,'Calculations 65plus'!Z175)</f>
        <v>0.33040779695159239</v>
      </c>
      <c r="AA220" s="34">
        <f>AA175/SUM(AA175,'Calculations 16to19'!AA175,'Calculations 20to24'!AA175,'Calculations 25to34'!AA175,'Calculations 45to54'!AA175,'Calculations 55to64'!AA175,'Calculations 65plus'!AA175)</f>
        <v>0.33362456600060175</v>
      </c>
      <c r="AB220" s="34">
        <f>AB175/SUM(AB175,'Calculations 16to19'!AB175,'Calculations 20to24'!AB175,'Calculations 25to34'!AB175,'Calculations 45to54'!AB175,'Calculations 55to64'!AB175,'Calculations 65plus'!AB175)</f>
        <v>0.3367983308919924</v>
      </c>
      <c r="AC220" s="34">
        <f>AC175/SUM(AC175,'Calculations 16to19'!AC175,'Calculations 20to24'!AC175,'Calculations 25to34'!AC175,'Calculations 45to54'!AC175,'Calculations 55to64'!AC175,'Calculations 65plus'!AC175)</f>
        <v>0.33992862234475879</v>
      </c>
      <c r="AD220" s="34">
        <f>AD175/SUM(AD175,'Calculations 16to19'!AD175,'Calculations 20to24'!AD175,'Calculations 25to34'!AD175,'Calculations 45to54'!AD175,'Calculations 55to64'!AD175,'Calculations 65plus'!AD175)</f>
        <v>0.34301502320343163</v>
      </c>
      <c r="AE220" s="34">
        <f>AE175/SUM(AE175,'Calculations 16to19'!AE175,'Calculations 20to24'!AE175,'Calculations 25to34'!AE175,'Calculations 45to54'!AE175,'Calculations 55to64'!AE175,'Calculations 65plus'!AE175)</f>
        <v>0.34605716722143948</v>
      </c>
      <c r="AF220" s="34">
        <f>AF175/SUM(AF175,'Calculations 16to19'!AF175,'Calculations 20to24'!AF175,'Calculations 25to34'!AF175,'Calculations 45to54'!AF175,'Calculations 55to64'!AF175,'Calculations 65plus'!AF175)</f>
        <v>0.34905473778490936</v>
      </c>
    </row>
    <row r="221" spans="1:32" x14ac:dyDescent="0.2">
      <c r="A221" s="12" t="s">
        <v>54</v>
      </c>
      <c r="B221" s="34">
        <f>B176/SUM(B176,'Calculations 16to19'!B176,'Calculations 20to24'!B176,'Calculations 25to34'!B176,'Calculations 45to54'!B176,'Calculations 55to64'!B176,'Calculations 65plus'!B176)</f>
        <v>0.23350785340314134</v>
      </c>
      <c r="C221" s="34">
        <f>C176/SUM(C176,'Calculations 16to19'!C176,'Calculations 20to24'!C176,'Calculations 25to34'!C176,'Calculations 45to54'!C176,'Calculations 55to64'!C176,'Calculations 65plus'!C176)</f>
        <v>0.23808611774544527</v>
      </c>
      <c r="D221" s="34">
        <f>D176/SUM(D176,'Calculations 16to19'!D176,'Calculations 20to24'!D176,'Calculations 25to34'!D176,'Calculations 45to54'!D176,'Calculations 55to64'!D176,'Calculations 65plus'!D176)</f>
        <v>0.24179768372867114</v>
      </c>
      <c r="E221" s="34">
        <f>E176/SUM(E176,'Calculations 16to19'!E176,'Calculations 20to24'!E176,'Calculations 25to34'!E176,'Calculations 45to54'!E176,'Calculations 55to64'!E176,'Calculations 65plus'!E176)</f>
        <v>0.2458978098102865</v>
      </c>
      <c r="F221" s="34">
        <f>F176/SUM(F176,'Calculations 16to19'!F176,'Calculations 20to24'!F176,'Calculations 25to34'!F176,'Calculations 45to54'!F176,'Calculations 55to64'!F176,'Calculations 65plus'!F176)</f>
        <v>0.25027519341249488</v>
      </c>
      <c r="G221" s="34">
        <f>G176/SUM(G176,'Calculations 16to19'!G176,'Calculations 20to24'!G176,'Calculations 25to34'!G176,'Calculations 45to54'!G176,'Calculations 55to64'!G176,'Calculations 65plus'!G176)</f>
        <v>0.25416968933710887</v>
      </c>
      <c r="H221" s="34">
        <f>H176/SUM(H176,'Calculations 16to19'!H176,'Calculations 20to24'!H176,'Calculations 25to34'!H176,'Calculations 45to54'!H176,'Calculations 55to64'!H176,'Calculations 65plus'!H176)</f>
        <v>0.25885222833446442</v>
      </c>
      <c r="I221" s="34">
        <f>I176/SUM(I176,'Calculations 16to19'!I176,'Calculations 20to24'!I176,'Calculations 25to34'!I176,'Calculations 45to54'!I176,'Calculations 55to64'!I176,'Calculations 65plus'!I176)</f>
        <v>0.26230594262032397</v>
      </c>
      <c r="J221" s="34">
        <f>J176/SUM(J176,'Calculations 16to19'!J176,'Calculations 20to24'!J176,'Calculations 25to34'!J176,'Calculations 45to54'!J176,'Calculations 55to64'!J176,'Calculations 65plus'!J176)</f>
        <v>0.26467677138807566</v>
      </c>
      <c r="K221" s="34">
        <f>K176/SUM(K176,'Calculations 16to19'!K176,'Calculations 20to24'!K176,'Calculations 25to34'!K176,'Calculations 45to54'!K176,'Calculations 55to64'!K176,'Calculations 65plus'!K176)</f>
        <v>0.26711643735103174</v>
      </c>
      <c r="L221" s="34">
        <f>L176/SUM(L176,'Calculations 16to19'!L176,'Calculations 20to24'!L176,'Calculations 25to34'!L176,'Calculations 45to54'!L176,'Calculations 55to64'!L176,'Calculations 65plus'!L176)</f>
        <v>0.27274943414137526</v>
      </c>
      <c r="M221" s="34">
        <f>M176/SUM(M176,'Calculations 16to19'!M176,'Calculations 20to24'!M176,'Calculations 25to34'!M176,'Calculations 45to54'!M176,'Calculations 55to64'!M176,'Calculations 65plus'!M176)</f>
        <v>0.27648597357448934</v>
      </c>
      <c r="N221" s="34">
        <f>N176/SUM(N176,'Calculations 16to19'!N176,'Calculations 20to24'!N176,'Calculations 25to34'!N176,'Calculations 45to54'!N176,'Calculations 55to64'!N176,'Calculations 65plus'!N176)</f>
        <v>0.28019305221771423</v>
      </c>
      <c r="O221" s="34">
        <f>O176/SUM(O176,'Calculations 16to19'!O176,'Calculations 20to24'!O176,'Calculations 25to34'!O176,'Calculations 45to54'!O176,'Calculations 55to64'!O176,'Calculations 65plus'!O176)</f>
        <v>0.28386935538413138</v>
      </c>
      <c r="P221" s="34">
        <f>P176/SUM(P176,'Calculations 16to19'!P176,'Calculations 20to24'!P176,'Calculations 25to34'!P176,'Calculations 45to54'!P176,'Calculations 55to64'!P176,'Calculations 65plus'!P176)</f>
        <v>0.28751362712915857</v>
      </c>
      <c r="Q221" s="34">
        <f>Q176/SUM(Q176,'Calculations 16to19'!Q176,'Calculations 20to24'!Q176,'Calculations 25to34'!Q176,'Calculations 45to54'!Q176,'Calculations 55to64'!Q176,'Calculations 65plus'!Q176)</f>
        <v>0.29112467075854137</v>
      </c>
      <c r="R221" s="34">
        <f>R176/SUM(R176,'Calculations 16to19'!R176,'Calculations 20to24'!R176,'Calculations 25to34'!R176,'Calculations 45to54'!R176,'Calculations 55to64'!R176,'Calculations 65plus'!R176)</f>
        <v>0.29470134917089175</v>
      </c>
      <c r="S221" s="34">
        <f>S176/SUM(S176,'Calculations 16to19'!S176,'Calculations 20to24'!S176,'Calculations 25to34'!S176,'Calculations 45to54'!S176,'Calculations 55to64'!S176,'Calculations 65plus'!S176)</f>
        <v>0.29824258504041862</v>
      </c>
      <c r="T221" s="34">
        <f>T176/SUM(T176,'Calculations 16to19'!T176,'Calculations 20to24'!T176,'Calculations 25to34'!T176,'Calculations 45to54'!T176,'Calculations 55to64'!T176,'Calculations 65plus'!T176)</f>
        <v>0.30174736084598375</v>
      </c>
      <c r="U221" s="34">
        <f>U176/SUM(U176,'Calculations 16to19'!U176,'Calculations 20to24'!U176,'Calculations 25to34'!U176,'Calculations 45to54'!U176,'Calculations 55to64'!U176,'Calculations 65plus'!U176)</f>
        <v>0.3052147187529467</v>
      </c>
      <c r="V221" s="34">
        <f>V176/SUM(V176,'Calculations 16to19'!V176,'Calculations 20to24'!V176,'Calculations 25to34'!V176,'Calculations 45to54'!V176,'Calculations 55to64'!V176,'Calculations 65plus'!V176)</f>
        <v>0.30864376035461544</v>
      </c>
      <c r="W221" s="34">
        <f>W176/SUM(W176,'Calculations 16to19'!W176,'Calculations 20to24'!W176,'Calculations 25to34'!W176,'Calculations 45to54'!W176,'Calculations 55to64'!W176,'Calculations 65plus'!W176)</f>
        <v>0.31203364628037761</v>
      </c>
      <c r="X221" s="34">
        <f>X176/SUM(X176,'Calculations 16to19'!X176,'Calculations 20to24'!X176,'Calculations 25to34'!X176,'Calculations 45to54'!X176,'Calculations 55to64'!X176,'Calculations 65plus'!X176)</f>
        <v>0.31538359567779745</v>
      </c>
      <c r="Y221" s="34">
        <f>Y176/SUM(Y176,'Calculations 16to19'!Y176,'Calculations 20to24'!Y176,'Calculations 25to34'!Y176,'Calculations 45to54'!Y176,'Calculations 55to64'!Y176,'Calculations 65plus'!Y176)</f>
        <v>0.31869288557612957</v>
      </c>
      <c r="Z221" s="34">
        <f>Z176/SUM(Z176,'Calculations 16to19'!Z176,'Calculations 20to24'!Z176,'Calculations 25to34'!Z176,'Calculations 45to54'!Z176,'Calculations 55to64'!Z176,'Calculations 65plus'!Z176)</f>
        <v>0.32196085013881082</v>
      </c>
      <c r="AA221" s="34">
        <f>AA176/SUM(AA176,'Calculations 16to19'!AA176,'Calculations 20to24'!AA176,'Calculations 25to34'!AA176,'Calculations 45to54'!AA176,'Calculations 55to64'!AA176,'Calculations 65plus'!AA176)</f>
        <v>0.32518687981256233</v>
      </c>
      <c r="AB221" s="34">
        <f>AB176/SUM(AB176,'Calculations 16to19'!AB176,'Calculations 20to24'!AB176,'Calculations 25to34'!AB176,'Calculations 45to54'!AB176,'Calculations 55to64'!AB176,'Calculations 65plus'!AB176)</f>
        <v>0.32837042038074543</v>
      </c>
      <c r="AC221" s="34">
        <f>AC176/SUM(AC176,'Calculations 16to19'!AC176,'Calculations 20to24'!AC176,'Calculations 25to34'!AC176,'Calculations 45to54'!AC176,'Calculations 55to64'!AC176,'Calculations 65plus'!AC176)</f>
        <v>0.33151097192860041</v>
      </c>
      <c r="AD221" s="34">
        <f>AD176/SUM(AD176,'Calculations 16to19'!AD176,'Calculations 20to24'!AD176,'Calculations 25to34'!AD176,'Calculations 45to54'!AD176,'Calculations 55to64'!AD176,'Calculations 65plus'!AD176)</f>
        <v>0.33460808772793921</v>
      </c>
      <c r="AE221" s="34">
        <f>AE176/SUM(AE176,'Calculations 16to19'!AE176,'Calculations 20to24'!AE176,'Calculations 25to34'!AE176,'Calculations 45to54'!AE176,'Calculations 55to64'!AE176,'Calculations 65plus'!AE176)</f>
        <v>0.33766137304876664</v>
      </c>
      <c r="AF221" s="34">
        <f>AF176/SUM(AF176,'Calculations 16to19'!AF176,'Calculations 20to24'!AF176,'Calculations 25to34'!AF176,'Calculations 45to54'!AF176,'Calculations 55to64'!AF176,'Calculations 65plus'!AF176)</f>
        <v>0.34067048390517068</v>
      </c>
    </row>
    <row r="222" spans="1:32" x14ac:dyDescent="0.2">
      <c r="A222" s="12" t="s">
        <v>55</v>
      </c>
      <c r="B222" s="34">
        <f>B177/SUM(B177,'Calculations 16to19'!B177,'Calculations 20to24'!B177,'Calculations 25to34'!B177,'Calculations 45to54'!B177,'Calculations 55to64'!B177,'Calculations 65plus'!B177)</f>
        <v>0.22372799614178926</v>
      </c>
      <c r="C222" s="34">
        <f>C177/SUM(C177,'Calculations 16to19'!C177,'Calculations 20to24'!C177,'Calculations 25to34'!C177,'Calculations 45to54'!C177,'Calculations 55to64'!C177,'Calculations 65plus'!C177)</f>
        <v>0.22800974007220259</v>
      </c>
      <c r="D222" s="34">
        <f>D177/SUM(D177,'Calculations 16to19'!D177,'Calculations 20to24'!D177,'Calculations 25to34'!D177,'Calculations 45to54'!D177,'Calculations 55to64'!D177,'Calculations 65plus'!D177)</f>
        <v>0.23151481156553133</v>
      </c>
      <c r="E222" s="34">
        <f>E177/SUM(E177,'Calculations 16to19'!E177,'Calculations 20to24'!E177,'Calculations 25to34'!E177,'Calculations 45to54'!E177,'Calculations 55to64'!E177,'Calculations 65plus'!E177)</f>
        <v>0.23547027667318296</v>
      </c>
      <c r="F222" s="34">
        <f>F177/SUM(F177,'Calculations 16to19'!F177,'Calculations 20to24'!F177,'Calculations 25to34'!F177,'Calculations 45to54'!F177,'Calculations 55to64'!F177,'Calculations 65plus'!F177)</f>
        <v>0.23978269180906314</v>
      </c>
      <c r="G222" s="34">
        <f>G177/SUM(G177,'Calculations 16to19'!G177,'Calculations 20to24'!G177,'Calculations 25to34'!G177,'Calculations 45to54'!G177,'Calculations 55to64'!G177,'Calculations 65plus'!G177)</f>
        <v>0.243755467067792</v>
      </c>
      <c r="H222" s="34">
        <f>H177/SUM(H177,'Calculations 16to19'!H177,'Calculations 20to24'!H177,'Calculations 25to34'!H177,'Calculations 45to54'!H177,'Calculations 55to64'!H177,'Calculations 65plus'!H177)</f>
        <v>0.24855623198132606</v>
      </c>
      <c r="I222" s="34">
        <f>I177/SUM(I177,'Calculations 16to19'!I177,'Calculations 20to24'!I177,'Calculations 25to34'!I177,'Calculations 45to54'!I177,'Calculations 55to64'!I177,'Calculations 65plus'!I177)</f>
        <v>0.25226484254425519</v>
      </c>
      <c r="J222" s="34">
        <f>J177/SUM(J177,'Calculations 16to19'!J177,'Calculations 20to24'!J177,'Calculations 25to34'!J177,'Calculations 45to54'!J177,'Calculations 55to64'!J177,'Calculations 65plus'!J177)</f>
        <v>0.25491778931894243</v>
      </c>
      <c r="K222" s="34">
        <f>K177/SUM(K177,'Calculations 16to19'!K177,'Calculations 20to24'!K177,'Calculations 25to34'!K177,'Calculations 45to54'!K177,'Calculations 55to64'!K177,'Calculations 65plus'!K177)</f>
        <v>0.25760874846415466</v>
      </c>
      <c r="L222" s="34">
        <f>L177/SUM(L177,'Calculations 16to19'!L177,'Calculations 20to24'!L177,'Calculations 25to34'!L177,'Calculations 45to54'!L177,'Calculations 55to64'!L177,'Calculations 65plus'!L177)</f>
        <v>0.2627293072169718</v>
      </c>
      <c r="M222" s="34">
        <f>M177/SUM(M177,'Calculations 16to19'!M177,'Calculations 20to24'!M177,'Calculations 25to34'!M177,'Calculations 45to54'!M177,'Calculations 55to64'!M177,'Calculations 65plus'!M177)</f>
        <v>0.26648742623594662</v>
      </c>
      <c r="N222" s="34">
        <f>N177/SUM(N177,'Calculations 16to19'!N177,'Calculations 20to24'!N177,'Calculations 25to34'!N177,'Calculations 45to54'!N177,'Calculations 55to64'!N177,'Calculations 65plus'!N177)</f>
        <v>0.27021960486509378</v>
      </c>
      <c r="O222" s="34">
        <f>O177/SUM(O177,'Calculations 16to19'!O177,'Calculations 20to24'!O177,'Calculations 25to34'!O177,'Calculations 45to54'!O177,'Calculations 55to64'!O177,'Calculations 65plus'!O177)</f>
        <v>0.27392441089288427</v>
      </c>
      <c r="P222" s="34">
        <f>P177/SUM(P177,'Calculations 16to19'!P177,'Calculations 20to24'!P177,'Calculations 25to34'!P177,'Calculations 45to54'!P177,'Calculations 55to64'!P177,'Calculations 65plus'!P177)</f>
        <v>0.27760046806903532</v>
      </c>
      <c r="Q222" s="34">
        <f>Q177/SUM(Q177,'Calculations 16to19'!Q177,'Calculations 20to24'!Q177,'Calculations 25to34'!Q177,'Calculations 45to54'!Q177,'Calculations 55to64'!Q177,'Calculations 65plus'!Q177)</f>
        <v>0.28124645705684986</v>
      </c>
      <c r="R222" s="34">
        <f>R177/SUM(R177,'Calculations 16to19'!R177,'Calculations 20to24'!R177,'Calculations 25to34'!R177,'Calculations 45to54'!R177,'Calculations 55to64'!R177,'Calculations 65plus'!R177)</f>
        <v>0.28486111620919408</v>
      </c>
      <c r="S222" s="34">
        <f>S177/SUM(S177,'Calculations 16to19'!S177,'Calculations 20to24'!S177,'Calculations 25to34'!S177,'Calculations 45to54'!S177,'Calculations 55to64'!S177,'Calculations 65plus'!S177)</f>
        <v>0.28844324217218092</v>
      </c>
      <c r="T222" s="34">
        <f>T177/SUM(T177,'Calculations 16to19'!T177,'Calculations 20to24'!T177,'Calculations 25to34'!T177,'Calculations 45to54'!T177,'Calculations 55to64'!T177,'Calculations 65plus'!T177)</f>
        <v>0.29199169032127731</v>
      </c>
      <c r="U222" s="34">
        <f>U177/SUM(U177,'Calculations 16to19'!U177,'Calculations 20to24'!U177,'Calculations 25to34'!U177,'Calculations 45to54'!U177,'Calculations 55to64'!U177,'Calculations 65plus'!U177)</f>
        <v>0.29550537503505042</v>
      </c>
      <c r="V222" s="34">
        <f>V177/SUM(V177,'Calculations 16to19'!V177,'Calculations 20to24'!V177,'Calculations 25to34'!V177,'Calculations 45to54'!V177,'Calculations 55to64'!V177,'Calculations 65plus'!V177)</f>
        <v>0.29898326981229012</v>
      </c>
      <c r="W222" s="34">
        <f>W177/SUM(W177,'Calculations 16to19'!W177,'Calculations 20to24'!W177,'Calculations 25to34'!W177,'Calculations 45to54'!W177,'Calculations 55to64'!W177,'Calculations 65plus'!W177)</f>
        <v>0.30242440723866448</v>
      </c>
      <c r="X222" s="34">
        <f>X177/SUM(X177,'Calculations 16to19'!X177,'Calculations 20to24'!X177,'Calculations 25to34'!X177,'Calculations 45to54'!X177,'Calculations 55to64'!X177,'Calculations 65plus'!X177)</f>
        <v>0.3058278788094308</v>
      </c>
      <c r="Y222" s="34">
        <f>Y177/SUM(Y177,'Calculations 16to19'!Y177,'Calculations 20to24'!Y177,'Calculations 25to34'!Y177,'Calculations 45to54'!Y177,'Calculations 55to64'!Y177,'Calculations 65plus'!Y177)</f>
        <v>0.30919283461505087</v>
      </c>
      <c r="Z222" s="34">
        <f>Z177/SUM(Z177,'Calculations 16to19'!Z177,'Calculations 20to24'!Z177,'Calculations 25to34'!Z177,'Calculations 45to54'!Z177,'Calculations 55to64'!Z177,'Calculations 65plus'!Z177)</f>
        <v>0.3125184828968085</v>
      </c>
      <c r="AA222" s="34">
        <f>AA177/SUM(AA177,'Calculations 16to19'!AA177,'Calculations 20to24'!AA177,'Calculations 25to34'!AA177,'Calculations 45to54'!AA177,'Calculations 55to64'!AA177,'Calculations 65plus'!AA177)</f>
        <v>0.31580408947974931</v>
      </c>
      <c r="AB222" s="34">
        <f>AB177/SUM(AB177,'Calculations 16to19'!AB177,'Calculations 20to24'!AB177,'Calculations 25to34'!AB177,'Calculations 45to54'!AB177,'Calculations 55to64'!AB177,'Calculations 65plus'!AB177)</f>
        <v>0.31904897709039348</v>
      </c>
      <c r="AC222" s="34">
        <f>AC177/SUM(AC177,'Calculations 16to19'!AC177,'Calculations 20to24'!AC177,'Calculations 25to34'!AC177,'Calculations 45to54'!AC177,'Calculations 55to64'!AC177,'Calculations 65plus'!AC177)</f>
        <v>0.32225252456679748</v>
      </c>
      <c r="AD222" s="34">
        <f>AD177/SUM(AD177,'Calculations 16to19'!AD177,'Calculations 20to24'!AD177,'Calculations 25to34'!AD177,'Calculations 45to54'!AD177,'Calculations 55to64'!AD177,'Calculations 65plus'!AD177)</f>
        <v>0.32541416596858669</v>
      </c>
      <c r="AE222" s="34">
        <f>AE177/SUM(AE177,'Calculations 16to19'!AE177,'Calculations 20to24'!AE177,'Calculations 25to34'!AE177,'Calculations 45to54'!AE177,'Calculations 55to64'!AE177,'Calculations 65plus'!AE177)</f>
        <v>0.32853338959459749</v>
      </c>
      <c r="AF222" s="34">
        <f>AF177/SUM(AF177,'Calculations 16to19'!AF177,'Calculations 20to24'!AF177,'Calculations 25to34'!AF177,'Calculations 45to54'!AF177,'Calculations 55to64'!AF177,'Calculations 65plus'!AF177)</f>
        <v>0.33160973691573381</v>
      </c>
    </row>
    <row r="223" spans="1:32" x14ac:dyDescent="0.2">
      <c r="A223" s="12" t="s">
        <v>56</v>
      </c>
      <c r="B223" s="34">
        <f>B178/SUM(B178,'Calculations 16to19'!B178,'Calculations 20to24'!B178,'Calculations 25to34'!B178,'Calculations 45to54'!B178,'Calculations 55to64'!B178,'Calculations 65plus'!B178)</f>
        <v>0.17179093005380469</v>
      </c>
      <c r="C223" s="34">
        <f>C178/SUM(C178,'Calculations 16to19'!C178,'Calculations 20to24'!C178,'Calculations 25to34'!C178,'Calculations 45to54'!C178,'Calculations 55to64'!C178,'Calculations 65plus'!C178)</f>
        <v>0.17585486272813752</v>
      </c>
      <c r="D223" s="34">
        <f>D178/SUM(D178,'Calculations 16to19'!D178,'Calculations 20to24'!D178,'Calculations 25to34'!D178,'Calculations 45to54'!D178,'Calculations 55to64'!D178,'Calculations 65plus'!D178)</f>
        <v>0.17916662379081016</v>
      </c>
      <c r="E223" s="34">
        <f>E178/SUM(E178,'Calculations 16to19'!E178,'Calculations 20to24'!E178,'Calculations 25to34'!E178,'Calculations 45to54'!E178,'Calculations 55to64'!E178,'Calculations 65plus'!E178)</f>
        <v>0.18286246260384806</v>
      </c>
      <c r="F223" s="34">
        <f>F178/SUM(F178,'Calculations 16to19'!F178,'Calculations 20to24'!F178,'Calculations 25to34'!F178,'Calculations 45to54'!F178,'Calculations 55to64'!F178,'Calculations 65plus'!F178)</f>
        <v>0.18693896539556551</v>
      </c>
      <c r="G223" s="34">
        <f>G178/SUM(G178,'Calculations 16to19'!G178,'Calculations 20to24'!G178,'Calculations 25to34'!G178,'Calculations 45to54'!G178,'Calculations 55to64'!G178,'Calculations 65plus'!G178)</f>
        <v>0.19093737431296534</v>
      </c>
      <c r="H223" s="34">
        <f>H178/SUM(H178,'Calculations 16to19'!H178,'Calculations 20to24'!H178,'Calculations 25to34'!H178,'Calculations 45to54'!H178,'Calculations 55to64'!H178,'Calculations 65plus'!H178)</f>
        <v>0.1955961898951718</v>
      </c>
      <c r="I223" s="34">
        <f>I178/SUM(I178,'Calculations 16to19'!I178,'Calculations 20to24'!I178,'Calculations 25to34'!I178,'Calculations 45to54'!I178,'Calculations 55to64'!I178,'Calculations 65plus'!I178)</f>
        <v>0.19939311987100516</v>
      </c>
      <c r="J223" s="34">
        <f>J178/SUM(J178,'Calculations 16to19'!J178,'Calculations 20to24'!J178,'Calculations 25to34'!J178,'Calculations 45to54'!J178,'Calculations 55to64'!J178,'Calculations 65plus'!J178)</f>
        <v>0.20236876634553444</v>
      </c>
      <c r="K223" s="34">
        <f>K178/SUM(K178,'Calculations 16to19'!K178,'Calculations 20to24'!K178,'Calculations 25to34'!K178,'Calculations 45to54'!K178,'Calculations 55to64'!K178,'Calculations 65plus'!K178)</f>
        <v>0.20538445930849797</v>
      </c>
      <c r="L223" s="34">
        <f>L178/SUM(L178,'Calculations 16to19'!L178,'Calculations 20to24'!L178,'Calculations 25to34'!L178,'Calculations 45to54'!L178,'Calculations 55to64'!L178,'Calculations 65plus'!L178)</f>
        <v>0.20985756398578567</v>
      </c>
      <c r="M223" s="34">
        <f>M178/SUM(M178,'Calculations 16to19'!M178,'Calculations 20to24'!M178,'Calculations 25to34'!M178,'Calculations 45to54'!M178,'Calculations 55to64'!M178,'Calculations 65plus'!M178)</f>
        <v>0.21355412620166309</v>
      </c>
      <c r="N223" s="34">
        <f>N178/SUM(N178,'Calculations 16to19'!N178,'Calculations 20to24'!N178,'Calculations 25to34'!N178,'Calculations 45to54'!N178,'Calculations 55to64'!N178,'Calculations 65plus'!N178)</f>
        <v>0.21722400975296488</v>
      </c>
      <c r="O223" s="34">
        <f>O178/SUM(O178,'Calculations 16to19'!O178,'Calculations 20to24'!O178,'Calculations 25to34'!O178,'Calculations 45to54'!O178,'Calculations 55to64'!O178,'Calculations 65plus'!O178)</f>
        <v>0.22086554980994041</v>
      </c>
      <c r="P223" s="34">
        <f>P178/SUM(P178,'Calculations 16to19'!P178,'Calculations 20to24'!P178,'Calculations 25to34'!P178,'Calculations 45to54'!P178,'Calculations 55to64'!P178,'Calculations 65plus'!P178)</f>
        <v>0.22447716816489663</v>
      </c>
      <c r="Q223" s="34">
        <f>Q178/SUM(Q178,'Calculations 16to19'!Q178,'Calculations 20to24'!Q178,'Calculations 25to34'!Q178,'Calculations 45to54'!Q178,'Calculations 55to64'!Q178,'Calculations 65plus'!Q178)</f>
        <v>0.22805737277484103</v>
      </c>
      <c r="R223" s="34">
        <f>R178/SUM(R178,'Calculations 16to19'!R178,'Calculations 20to24'!R178,'Calculations 25to34'!R178,'Calculations 45to54'!R178,'Calculations 55to64'!R178,'Calculations 65plus'!R178)</f>
        <v>0.2316047571108551</v>
      </c>
      <c r="S223" s="34">
        <f>S178/SUM(S178,'Calculations 16to19'!S178,'Calculations 20to24'!S178,'Calculations 25to34'!S178,'Calculations 45to54'!S178,'Calculations 55to64'!S178,'Calculations 65plus'!S178)</f>
        <v>0.2351179993263631</v>
      </c>
      <c r="T223" s="34">
        <f>T178/SUM(T178,'Calculations 16to19'!T178,'Calculations 20to24'!T178,'Calculations 25to34'!T178,'Calculations 45to54'!T178,'Calculations 55to64'!T178,'Calculations 65plus'!T178)</f>
        <v>0.23859586125624932</v>
      </c>
      <c r="U223" s="34">
        <f>U178/SUM(U178,'Calculations 16to19'!U178,'Calculations 20to24'!U178,'Calculations 25to34'!U178,'Calculations 45to54'!U178,'Calculations 55to64'!U178,'Calculations 65plus'!U178)</f>
        <v>0.24203718725851014</v>
      </c>
      <c r="V223" s="34">
        <f>V178/SUM(V178,'Calculations 16to19'!V178,'Calculations 20to24'!V178,'Calculations 25to34'!V178,'Calculations 45to54'!V178,'Calculations 55to64'!V178,'Calculations 65plus'!V178)</f>
        <v>0.24544090290996401</v>
      </c>
      <c r="W223" s="34">
        <f>W178/SUM(W178,'Calculations 16to19'!W178,'Calculations 20to24'!W178,'Calculations 25to34'!W178,'Calculations 45to54'!W178,'Calculations 55to64'!W178,'Calculations 65plus'!W178)</f>
        <v>0.24880601356733556</v>
      </c>
      <c r="X223" s="34">
        <f>X178/SUM(X178,'Calculations 16to19'!X178,'Calculations 20to24'!X178,'Calculations 25to34'!X178,'Calculations 45to54'!X178,'Calculations 55to64'!X178,'Calculations 65plus'!X178)</f>
        <v>0.25213160280484542</v>
      </c>
      <c r="Y223" s="34">
        <f>Y178/SUM(Y178,'Calculations 16to19'!Y178,'Calculations 20to24'!Y178,'Calculations 25to34'!Y178,'Calculations 45to54'!Y178,'Calculations 55to64'!Y178,'Calculations 65plus'!Y178)</f>
        <v>0.25541683073925248</v>
      </c>
      <c r="Z223" s="34">
        <f>Z178/SUM(Z178,'Calculations 16to19'!Z178,'Calculations 20to24'!Z178,'Calculations 25to34'!Z178,'Calculations 45to54'!Z178,'Calculations 55to64'!Z178,'Calculations 65plus'!Z178)</f>
        <v>0.25866093225308462</v>
      </c>
      <c r="AA223" s="34">
        <f>AA178/SUM(AA178,'Calculations 16to19'!AA178,'Calculations 20to24'!AA178,'Calculations 25to34'!AA178,'Calculations 45to54'!AA178,'Calculations 55to64'!AA178,'Calculations 65plus'!AA178)</f>
        <v>0.26186321512658944</v>
      </c>
      <c r="AB223" s="34">
        <f>AB178/SUM(AB178,'Calculations 16to19'!AB178,'Calculations 20to24'!AB178,'Calculations 25to34'!AB178,'Calculations 45to54'!AB178,'Calculations 55to64'!AB178,'Calculations 65plus'!AB178)</f>
        <v>0.26502305808868493</v>
      </c>
      <c r="AC223" s="34">
        <f>AC178/SUM(AC178,'Calculations 16to19'!AC178,'Calculations 20to24'!AC178,'Calculations 25to34'!AC178,'Calculations 45to54'!AC178,'Calculations 55to64'!AC178,'Calculations 65plus'!AC178)</f>
        <v>0.26813990879694377</v>
      </c>
      <c r="AD223" s="34">
        <f>AD178/SUM(AD178,'Calculations 16to19'!AD178,'Calculations 20to24'!AD178,'Calculations 25to34'!AD178,'Calculations 45to54'!AD178,'Calculations 55to64'!AD178,'Calculations 65plus'!AD178)</f>
        <v>0.2712132817563625</v>
      </c>
      <c r="AE223" s="34">
        <f>AE178/SUM(AE178,'Calculations 16to19'!AE178,'Calculations 20to24'!AE178,'Calculations 25to34'!AE178,'Calculations 45to54'!AE178,'Calculations 55to64'!AE178,'Calculations 65plus'!AE178)</f>
        <v>0.27424275618636934</v>
      </c>
      <c r="AF223" s="34">
        <f>AF178/SUM(AF178,'Calculations 16to19'!AF178,'Calculations 20to24'!AF178,'Calculations 25to34'!AF178,'Calculations 45to54'!AF178,'Calculations 55to64'!AF178,'Calculations 65plus'!AF178)</f>
        <v>0.27722797384519093</v>
      </c>
    </row>
    <row r="224" spans="1:32" x14ac:dyDescent="0.2">
      <c r="A224" s="12" t="s">
        <v>57</v>
      </c>
      <c r="B224" s="34">
        <f>B179/SUM(B179,'Calculations 16to19'!B179,'Calculations 20to24'!B179,'Calculations 25to34'!B179,'Calculations 45to54'!B179,'Calculations 55to64'!B179,'Calculations 65plus'!B179)</f>
        <v>0.17099236641221371</v>
      </c>
      <c r="C224" s="34">
        <f>C179/SUM(C179,'Calculations 16to19'!C179,'Calculations 20to24'!C179,'Calculations 25to34'!C179,'Calculations 45to54'!C179,'Calculations 55to64'!C179,'Calculations 65plus'!C179)</f>
        <v>0.1751497396389349</v>
      </c>
      <c r="D224" s="34">
        <f>D179/SUM(D179,'Calculations 16to19'!D179,'Calculations 20to24'!D179,'Calculations 25to34'!D179,'Calculations 45to54'!D179,'Calculations 55to64'!D179,'Calculations 65plus'!D179)</f>
        <v>0.17875937800637545</v>
      </c>
      <c r="E224" s="34">
        <f>E179/SUM(E179,'Calculations 16to19'!E179,'Calculations 20to24'!E179,'Calculations 25to34'!E179,'Calculations 45to54'!E179,'Calculations 55to64'!E179,'Calculations 65plus'!E179)</f>
        <v>0.18269097678315721</v>
      </c>
      <c r="F224" s="34">
        <f>F179/SUM(F179,'Calculations 16to19'!F179,'Calculations 20to24'!F179,'Calculations 25to34'!F179,'Calculations 45to54'!F179,'Calculations 55to64'!F179,'Calculations 65plus'!F179)</f>
        <v>0.1868169528078989</v>
      </c>
      <c r="G224" s="34">
        <f>G179/SUM(G179,'Calculations 16to19'!G179,'Calculations 20to24'!G179,'Calculations 25to34'!G179,'Calculations 45to54'!G179,'Calculations 55to64'!G179,'Calculations 65plus'!G179)</f>
        <v>0.19068071534137163</v>
      </c>
      <c r="H224" s="34">
        <f>H179/SUM(H179,'Calculations 16to19'!H179,'Calculations 20to24'!H179,'Calculations 25to34'!H179,'Calculations 45to54'!H179,'Calculations 55to64'!H179,'Calculations 65plus'!H179)</f>
        <v>0.19506001608119941</v>
      </c>
      <c r="I224" s="34">
        <f>I179/SUM(I179,'Calculations 16to19'!I179,'Calculations 20to24'!I179,'Calculations 25to34'!I179,'Calculations 45to54'!I179,'Calculations 55to64'!I179,'Calculations 65plus'!I179)</f>
        <v>0.19842747397508276</v>
      </c>
      <c r="J224" s="34">
        <f>J179/SUM(J179,'Calculations 16to19'!J179,'Calculations 20to24'!J179,'Calculations 25to34'!J179,'Calculations 45to54'!J179,'Calculations 55to64'!J179,'Calculations 65plus'!J179)</f>
        <v>0.20115897588525938</v>
      </c>
      <c r="K224" s="34">
        <f>K179/SUM(K179,'Calculations 16to19'!K179,'Calculations 20to24'!K179,'Calculations 25to34'!K179,'Calculations 45to54'!K179,'Calculations 55to64'!K179,'Calculations 65plus'!K179)</f>
        <v>0.20422930032933323</v>
      </c>
      <c r="L224" s="34">
        <f>L179/SUM(L179,'Calculations 16to19'!L179,'Calculations 20to24'!L179,'Calculations 25to34'!L179,'Calculations 45to54'!L179,'Calculations 55to64'!L179,'Calculations 65plus'!L179)</f>
        <v>0.20909368828315694</v>
      </c>
      <c r="M224" s="34">
        <f>M179/SUM(M179,'Calculations 16to19'!M179,'Calculations 20to24'!M179,'Calculations 25to34'!M179,'Calculations 45to54'!M179,'Calculations 55to64'!M179,'Calculations 65plus'!M179)</f>
        <v>0.21281005606743914</v>
      </c>
      <c r="N224" s="34">
        <f>N179/SUM(N179,'Calculations 16to19'!N179,'Calculations 20to24'!N179,'Calculations 25to34'!N179,'Calculations 45to54'!N179,'Calculations 55to64'!N179,'Calculations 65plus'!N179)</f>
        <v>0.21650884993092304</v>
      </c>
      <c r="O224" s="34">
        <f>O179/SUM(O179,'Calculations 16to19'!O179,'Calculations 20to24'!O179,'Calculations 25to34'!O179,'Calculations 45to54'!O179,'Calculations 55to64'!O179,'Calculations 65plus'!O179)</f>
        <v>0.22018827273517053</v>
      </c>
      <c r="P224" s="34">
        <f>P179/SUM(P179,'Calculations 16to19'!P179,'Calculations 20to24'!P179,'Calculations 25to34'!P179,'Calculations 45to54'!P179,'Calculations 55to64'!P179,'Calculations 65plus'!P179)</f>
        <v>0.22384658751416511</v>
      </c>
      <c r="Q224" s="34">
        <f>Q179/SUM(Q179,'Calculations 16to19'!Q179,'Calculations 20to24'!Q179,'Calculations 25to34'!Q179,'Calculations 45to54'!Q179,'Calculations 55to64'!Q179,'Calculations 65plus'!Q179)</f>
        <v>0.22748211922842729</v>
      </c>
      <c r="R224" s="34">
        <f>R179/SUM(R179,'Calculations 16to19'!R179,'Calculations 20to24'!R179,'Calculations 25to34'!R179,'Calculations 45to54'!R179,'Calculations 55to64'!R179,'Calculations 65plus'!R179)</f>
        <v>0.23109325628942759</v>
      </c>
      <c r="S224" s="34">
        <f>S179/SUM(S179,'Calculations 16to19'!S179,'Calculations 20to24'!S179,'Calculations 25to34'!S179,'Calculations 45to54'!S179,'Calculations 55to64'!S179,'Calculations 65plus'!S179)</f>
        <v>0.23467845185660469</v>
      </c>
      <c r="T224" s="34">
        <f>T179/SUM(T179,'Calculations 16to19'!T179,'Calculations 20to24'!T179,'Calculations 25to34'!T179,'Calculations 45to54'!T179,'Calculations 55to64'!T179,'Calculations 65plus'!T179)</f>
        <v>0.23823622491041177</v>
      </c>
      <c r="U224" s="34">
        <f>U179/SUM(U179,'Calculations 16to19'!U179,'Calculations 20to24'!U179,'Calculations 25to34'!U179,'Calculations 45to54'!U179,'Calculations 55to64'!U179,'Calculations 65plus'!U179)</f>
        <v>0.24176516110578833</v>
      </c>
      <c r="V224" s="34">
        <f>V179/SUM(V179,'Calculations 16to19'!V179,'Calculations 20to24'!V179,'Calculations 25to34'!V179,'Calculations 45to54'!V179,'Calculations 55to64'!V179,'Calculations 65plus'!V179)</f>
        <v>0.24526391341141249</v>
      </c>
      <c r="W224" s="34">
        <f>W179/SUM(W179,'Calculations 16to19'!W179,'Calculations 20to24'!W179,'Calculations 25to34'!W179,'Calculations 45to54'!W179,'Calculations 55to64'!W179,'Calculations 65plus'!W179)</f>
        <v>0.24873120254093378</v>
      </c>
      <c r="X224" s="34">
        <f>X179/SUM(X179,'Calculations 16to19'!X179,'Calculations 20to24'!X179,'Calculations 25to34'!X179,'Calculations 45to54'!X179,'Calculations 55to64'!X179,'Calculations 65plus'!X179)</f>
        <v>0.25216581718315645</v>
      </c>
      <c r="Y224" s="34">
        <f>Y179/SUM(Y179,'Calculations 16to19'!Y179,'Calculations 20to24'!Y179,'Calculations 25to34'!Y179,'Calculations 45to54'!Y179,'Calculations 55to64'!Y179,'Calculations 65plus'!Y179)</f>
        <v>0.25556661403883263</v>
      </c>
      <c r="Z224" s="34">
        <f>Z179/SUM(Z179,'Calculations 16to19'!Z179,'Calculations 20to24'!Z179,'Calculations 25to34'!Z179,'Calculations 45to54'!Z179,'Calculations 55to64'!Z179,'Calculations 65plus'!Z179)</f>
        <v>0.25893251767232311</v>
      </c>
      <c r="AA224" s="34">
        <f>AA179/SUM(AA179,'Calculations 16to19'!AA179,'Calculations 20to24'!AA179,'Calculations 25to34'!AA179,'Calculations 45to54'!AA179,'Calculations 55to64'!AA179,'Calculations 65plus'!AA179)</f>
        <v>0.26226252018690405</v>
      </c>
      <c r="AB224" s="34">
        <f>AB179/SUM(AB179,'Calculations 16to19'!AB179,'Calculations 20to24'!AB179,'Calculations 25to34'!AB179,'Calculations 45to54'!AB179,'Calculations 55to64'!AB179,'Calculations 65plus'!AB179)</f>
        <v>0.26555568073291697</v>
      </c>
      <c r="AC224" s="34">
        <f>AC179/SUM(AC179,'Calculations 16to19'!AC179,'Calculations 20to24'!AC179,'Calculations 25to34'!AC179,'Calculations 45to54'!AC179,'Calculations 55to64'!AC179,'Calculations 65plus'!AC179)</f>
        <v>0.26881112485831726</v>
      </c>
      <c r="AD224" s="34">
        <f>AD179/SUM(AD179,'Calculations 16to19'!AD179,'Calculations 20to24'!AD179,'Calculations 25to34'!AD179,'Calculations 45to54'!AD179,'Calculations 55to64'!AD179,'Calculations 65plus'!AD179)</f>
        <v>0.27202804371143796</v>
      </c>
      <c r="AE224" s="34">
        <f>AE179/SUM(AE179,'Calculations 16to19'!AE179,'Calculations 20to24'!AE179,'Calculations 25to34'!AE179,'Calculations 45to54'!AE179,'Calculations 55to64'!AE179,'Calculations 65plus'!AE179)</f>
        <v>0.27520569310597681</v>
      </c>
      <c r="AF224" s="34">
        <f>AF179/SUM(AF179,'Calculations 16to19'!AF179,'Calculations 20to24'!AF179,'Calculations 25to34'!AF179,'Calculations 45to54'!AF179,'Calculations 55to64'!AF179,'Calculations 65plus'!AF179)</f>
        <v>0.27834339245832518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0DE7-0355-4BCF-9332-1ABC73A5FF9E}">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T18b'!G:G,MATCH($A3,'BLS CPS T18b'!K:K,0))/INDEX('BLS CPS T18b'!B:B,MATCH($A3,'BLS CPS T18b'!K:K,0))</f>
        <v>0.17411664538101321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T18b'!G:G,MATCH($A4,'BLS CPS T18b'!K:K,0))/INDEX('BLS CPS T18b'!B:B,MATCH($A4,'BLS CPS T18b'!K:K,0))</f>
        <v>0.23529411764705882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T18b'!G:G,MATCH($A5,'BLS CPS T18b'!K:K,0))/INDEX('BLS CPS T18b'!B:B,MATCH($A5,'BLS CPS T18b'!K:K,0))</f>
        <v>0.23711340206185566</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T18b'!G:G,MATCH($A6,'BLS CPS T18b'!K:K,0))/INDEX('BLS CPS T18b'!B:B,MATCH($A6,'BLS CPS T18b'!K:K,0))</f>
        <v>0.16867469879518071</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T18b'!G:G,MATCH($A7,'BLS CPS T18b'!K:K,0))/INDEX('BLS CPS T18b'!B:B,MATCH($A7,'BLS CPS T18b'!K:K,0))</f>
        <v>0.22062350119904076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T18b'!G:G,MATCH($A8,'BLS CPS T18b'!K:K,0))/INDEX('BLS CPS T18b'!B:B,MATCH($A8,'BLS CPS T18b'!K:K,0))</f>
        <v>0.21257026060296372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T18b'!G:G,MATCH($A9,'BLS CPS T18b'!K:K,0))/INDEX('BLS CPS T18b'!B:B,MATCH($A9,'BLS CPS T18b'!K:K,0))</f>
        <v>0.20495495495495494</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T18b'!G:G,MATCH($A10,'BLS CPS T18b'!K:K,0))/INDEX('BLS CPS T18b'!B:B,MATCH($A10,'BLS CPS T18b'!K:K,0))</f>
        <v>0.21860465116279071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T18b'!G:G,MATCH($A11,'BLS CPS T18b'!K:K,0))/INDEX('BLS CPS T18b'!B:B,MATCH($A11,'BLS CPS T18b'!K:K,0))</f>
        <v>0.25218476903870163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T18b'!G:G,MATCH($A12,'BLS CPS T18b'!K:K,0))/INDEX('BLS CPS T18b'!B:B,MATCH($A12,'BLS CPS T18b'!K:K,0))</f>
        <v>0.23711340206185566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T18b'!G:G,MATCH($A13,'BLS CPS T18b'!K:K,0))/INDEX('BLS CPS T18b'!B:B,MATCH($A13,'BLS CPS T18b'!K:K,0))</f>
        <v>0.24567901234567902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T18b'!G:G,MATCH($A14,'BLS CPS T18b'!K:K,0))/INDEX('BLS CPS T18b'!B:B,MATCH($A14,'BLS CPS T18b'!K:K,0))</f>
        <v>0.2914798206278027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T18b'!G:G,MATCH($A15,'BLS CPS T18b'!K:K,0))/INDEX('BLS CPS T18b'!B:B,MATCH($A15,'BLS CPS T18b'!K:K,0))</f>
        <v>0.21897810218978103</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T18b'!G:G,MATCH($A16,'BLS CPS T18b'!K:K,0))/INDEX('BLS CPS T18b'!B:B,MATCH($A16,'BLS CPS T18b'!K:K,0))</f>
        <v>0.25203252032520324</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T18b'!G:G,MATCH($A17,'BLS CPS T18b'!K:K,0))/INDEX('BLS CPS T18b'!B:B,MATCH($A17,'BLS CPS T18b'!K:K,0))</f>
        <v>0.20905923344947736</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T18b'!G:G,MATCH($A18,'BLS CPS T18b'!K:K,0))/INDEX('BLS CPS T18b'!B:B,MATCH($A18,'BLS CPS T18b'!K:K,0))</f>
        <v>0.19921875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T18b'!G:G,MATCH($A19,'BLS CPS T18b'!K:K,0))/INDEX('BLS CPS T18b'!B:B,MATCH($A19,'BLS CPS T18b'!K:K,0))</f>
        <v>0.28169014084507044</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T18b'!G:G,MATCH($A20,'BLS CPS T18b'!K:K,0))/INDEX('BLS CPS T18b'!B:B,MATCH($A20,'BLS CPS T18b'!K:K,0))</f>
        <v>0.21841332027424093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T18b'!G:G,MATCH($A21,'BLS CPS T18b'!K:K,0))/INDEX('BLS CPS T18b'!B:B,MATCH($A21,'BLS CPS T18b'!K:K,0))</f>
        <v>0.24061597690086622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T18b'!G:G,MATCH($A22,'BLS CPS T18b'!K:K,0))/INDEX('BLS CPS T18b'!B:B,MATCH($A22,'BLS CPS T18b'!K:K,0))</f>
        <v>0.22340425531914893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T18b'!G:G,MATCH($A23,'BLS CPS T18b'!K:K,0))/INDEX('BLS CPS T18b'!B:B,MATCH($A23,'BLS CPS T18b'!K:K,0))</f>
        <v>0.23324396782841822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T18b'!G:G,MATCH($A24,'BLS CPS T18b'!K:K,0))/INDEX('BLS CPS T18b'!B:B,MATCH($A24,'BLS CPS T18b'!K:K,0))</f>
        <v>0.2527646129541864</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T18b'!G:G,MATCH($A25,'BLS CPS T18b'!K:K,0))/INDEX('BLS CPS T18b'!B:B,MATCH($A25,'BLS CPS T18b'!K:K,0))</f>
        <v>0.22157996146435452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T18b'!G:G,MATCH($A26,'BLS CPS T18b'!K:K,0))/INDEX('BLS CPS T18b'!B:B,MATCH($A26,'BLS CPS T18b'!K:K,0))</f>
        <v>0.23850197109067017</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T18b'!G:G,MATCH($A27,'BLS CPS T18b'!K:K,0))/INDEX('BLS CPS T18b'!B:B,MATCH($A27,'BLS CPS T18b'!K:K,0))</f>
        <v>0.22402159244264508</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T18b'!G:G,MATCH($A28,'BLS CPS T18b'!K:K,0))/INDEX('BLS CPS T18b'!B:B,MATCH($A28,'BLS CPS T18b'!K:K,0))</f>
        <v>0.2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T18b'!G:G,MATCH($A29,'BLS CPS T18b'!K:K,0))/INDEX('BLS CPS T18b'!B:B,MATCH($A29,'BLS CPS T18b'!K:K,0))</f>
        <v>0.24969987995198079</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T18b'!G:G,MATCH($A30,'BLS CPS T18b'!K:K,0))/INDEX('BLS CPS T18b'!B:B,MATCH($A30,'BLS CPS T18b'!K:K,0))</f>
        <v>0.21806044872983496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T18b'!G:G,MATCH($A31,'BLS CPS T18b'!K:K,0))/INDEX('BLS CPS T18b'!B:B,MATCH($A31,'BLS CPS T18b'!K:K,0))</f>
        <v>0.17015114013376165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T18b'!G:G,MATCH($A32,'BLS CPS T18b'!K:K,0))/INDEX('BLS CPS T18b'!B:B,MATCH($A32,'BLS CPS T18b'!K:K,0))</f>
        <v>0.2198047419804742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T18b'!G:G,MATCH($A33,'BLS CPS T18b'!K:K,0))/INDEX('BLS CPS T18b'!B:B,MATCH($A33,'BLS CPS T18b'!K:K,0))</f>
        <v>0.12411307579682397</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T18b'!G:G,MATCH($A34,'BLS CPS T18b'!K:K,0))/INDEX('BLS CPS T18b'!B:B,MATCH($A34,'BLS CPS T18b'!K:K,0))</f>
        <v>0.21076642335766424</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T18b'!G:G,MATCH($A35,'BLS CPS T18b'!K:K,0))/INDEX('BLS CPS T18b'!B:B,MATCH($A35,'BLS CPS T18b'!K:K,0))</f>
        <v>0.28588957055214725</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T18b'!G:G,MATCH($A36,'BLS CPS T18b'!K:K,0))/INDEX('BLS CPS T18b'!B:B,MATCH($A36,'BLS CPS T18b'!K:K,0))</f>
        <v>0.1941747572815534</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T18b'!G:G,MATCH($A37,'BLS CPS T18b'!K:K,0))/INDEX('BLS CPS T18b'!B:B,MATCH($A37,'BLS CPS T18b'!K:K,0))</f>
        <v>0.21998685075608151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T18b'!G:G,MATCH($A38,'BLS CPS T18b'!K:K,0))/INDEX('BLS CPS T18b'!B:B,MATCH($A38,'BLS CPS T18b'!K:K,0))</f>
        <v>0.21292914536157778</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T18b'!G:G,MATCH($A39,'BLS CPS T18b'!K:K,0))/INDEX('BLS CPS T18b'!B:B,MATCH($A39,'BLS CPS T18b'!K:K,0))</f>
        <v>0.20062712585034015</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T18b'!G:G,MATCH($A40,'BLS CPS T18b'!K:K,0))/INDEX('BLS CPS T18b'!B:B,MATCH($A40,'BLS CPS T18b'!K:K,0))</f>
        <v>0.24703372883615518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T18b'!G:G,MATCH($A41,'BLS CPS T18b'!K:K,0))/INDEX('BLS CPS T18b'!B:B,MATCH($A41,'BLS CPS T18b'!K:K,0))</f>
        <v>0.23038372353953177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T18b'!G:G,MATCH($A42,'BLS CPS T18b'!K:K,0))/INDEX('BLS CPS T18b'!B:B,MATCH($A42,'BLS CPS T18b'!K:K,0))</f>
        <v>0.20452353395061729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T18b'!G:G,MATCH($A43,'BLS CPS T18b'!K:K,0))/INDEX('BLS CPS T18b'!B:B,MATCH($A43,'BLS CPS T18b'!K:K,0))</f>
        <v>0.15532487504805845</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T18b'!G:G,MATCH($A44,'BLS CPS T18b'!K:K,0))/INDEX('BLS CPS T18b'!B:B,MATCH($A44,'BLS CPS T18b'!K:K,0))</f>
        <v>0.18042813455657492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0.33247603016531957</v>
      </c>
    </row>
    <row r="49" spans="1:2" x14ac:dyDescent="0.2">
      <c r="A49" s="12" t="s">
        <v>94</v>
      </c>
      <c r="B49" s="56">
        <f>('S Curve Equation'!$B$11-(LN(1/((B4/'S Curve Equation'!$B$14)-'S Curve Equation'!$B$13)-1)/'S Curve Equation'!$B$10))/'S Curve Equation'!$B$12</f>
        <v>0.37260004831249527</v>
      </c>
    </row>
    <row r="50" spans="1:2" x14ac:dyDescent="0.2">
      <c r="A50" s="12" t="s">
        <v>93</v>
      </c>
      <c r="B50" s="56">
        <f>('S Curve Equation'!$B$11-(LN(1/((B5/'S Curve Equation'!$B$14)-'S Curve Equation'!$B$13)-1)/'S Curve Equation'!$B$10))/'S Curve Equation'!$B$12</f>
        <v>0.37367781567102598</v>
      </c>
    </row>
    <row r="51" spans="1:2" x14ac:dyDescent="0.2">
      <c r="A51" s="12" t="s">
        <v>28</v>
      </c>
      <c r="B51" s="56">
        <f>('S Curve Equation'!$B$11-(LN(1/((B6/'S Curve Equation'!$B$14)-'S Curve Equation'!$B$13)-1)/'S Curve Equation'!$B$10))/'S Curve Equation'!$B$12</f>
        <v>0.32844494890549614</v>
      </c>
    </row>
    <row r="52" spans="1:2" x14ac:dyDescent="0.2">
      <c r="A52" s="12" t="s">
        <v>29</v>
      </c>
      <c r="B52" s="56">
        <f>('S Curve Equation'!$B$11-(LN(1/((B7/'S Curve Equation'!$B$14)-'S Curve Equation'!$B$13)-1)/'S Curve Equation'!$B$10))/'S Curve Equation'!$B$12</f>
        <v>0.36370187797808395</v>
      </c>
    </row>
    <row r="53" spans="1:2" x14ac:dyDescent="0.2">
      <c r="A53" s="12" t="s">
        <v>30</v>
      </c>
      <c r="B53" s="56">
        <f>('S Curve Equation'!$B$11-(LN(1/((B8/'S Curve Equation'!$B$14)-'S Curve Equation'!$B$13)-1)/'S Curve Equation'!$B$10))/'S Curve Equation'!$B$12</f>
        <v>0.35864790679876368</v>
      </c>
    </row>
    <row r="54" spans="1:2" x14ac:dyDescent="0.2">
      <c r="A54" s="12" t="s">
        <v>31</v>
      </c>
      <c r="B54" s="56">
        <f>('S Curve Equation'!$B$11-(LN(1/((B9/'S Curve Equation'!$B$14)-'S Curve Equation'!$B$13)-1)/'S Curve Equation'!$B$10))/'S Curve Equation'!$B$12</f>
        <v>0.353746913627075</v>
      </c>
    </row>
    <row r="55" spans="1:2" x14ac:dyDescent="0.2">
      <c r="A55" s="12" t="s">
        <v>32</v>
      </c>
      <c r="B55" s="56">
        <f>('S Curve Equation'!$B$11-(LN(1/((B10/'S Curve Equation'!$B$14)-'S Curve Equation'!$B$13)-1)/'S Curve Equation'!$B$10))/'S Curve Equation'!$B$12</f>
        <v>0.36244679967056126</v>
      </c>
    </row>
    <row r="56" spans="1:2" x14ac:dyDescent="0.2">
      <c r="A56" s="12" t="s">
        <v>33</v>
      </c>
      <c r="B56" s="56">
        <f>('S Curve Equation'!$B$11-(LN(1/((B11/'S Curve Equation'!$B$14)-'S Curve Equation'!$B$13)-1)/'S Curve Equation'!$B$10))/'S Curve Equation'!$B$12</f>
        <v>0.38240865461038409</v>
      </c>
    </row>
    <row r="57" spans="1:2" x14ac:dyDescent="0.2">
      <c r="A57" s="12" t="s">
        <v>34</v>
      </c>
      <c r="B57" s="56">
        <f>('S Curve Equation'!$B$11-(LN(1/((B12/'S Curve Equation'!$B$14)-'S Curve Equation'!$B$13)-1)/'S Curve Equation'!$B$10))/'S Curve Equation'!$B$12</f>
        <v>0.37367781567102598</v>
      </c>
    </row>
    <row r="58" spans="1:2" x14ac:dyDescent="0.2">
      <c r="A58" s="12" t="s">
        <v>92</v>
      </c>
      <c r="B58" s="56">
        <f>('S Curve Equation'!$B$11-(LN(1/((B13/'S Curve Equation'!$B$14)-'S Curve Equation'!$B$13)-1)/'S Curve Equation'!$B$10))/'S Curve Equation'!$B$12</f>
        <v>0.37868177480932003</v>
      </c>
    </row>
    <row r="59" spans="1:2" x14ac:dyDescent="0.2">
      <c r="A59" s="12" t="s">
        <v>89</v>
      </c>
      <c r="B59" s="56">
        <f>('S Curve Equation'!$B$11-(LN(1/((B14/'S Curve Equation'!$B$14)-'S Curve Equation'!$B$13)-1)/'S Curve Equation'!$B$10))/'S Curve Equation'!$B$12</f>
        <v>0.40376419331814323</v>
      </c>
    </row>
    <row r="60" spans="1:2" x14ac:dyDescent="0.2">
      <c r="A60" s="12" t="s">
        <v>35</v>
      </c>
      <c r="B60" s="56">
        <f>('S Curve Equation'!$B$11-(LN(1/((B15/'S Curve Equation'!$B$14)-'S Curve Equation'!$B$13)-1)/'S Curve Equation'!$B$10))/'S Curve Equation'!$B$12</f>
        <v>0.3626795539638682</v>
      </c>
    </row>
    <row r="61" spans="1:2" x14ac:dyDescent="0.2">
      <c r="A61" s="12" t="s">
        <v>98</v>
      </c>
      <c r="B61" s="56">
        <f>('S Curve Equation'!$B$11-(LN(1/((B16/'S Curve Equation'!$B$14)-'S Curve Equation'!$B$13)-1)/'S Curve Equation'!$B$10))/'S Curve Equation'!$B$12</f>
        <v>0.38232213263017112</v>
      </c>
    </row>
    <row r="62" spans="1:2" x14ac:dyDescent="0.2">
      <c r="A62" s="12" t="s">
        <v>97</v>
      </c>
      <c r="B62" s="56">
        <f>('S Curve Equation'!$B$11-(LN(1/((B17/'S Curve Equation'!$B$14)-'S Curve Equation'!$B$13)-1)/'S Curve Equation'!$B$10))/'S Curve Equation'!$B$12</f>
        <v>0.3564035953392648</v>
      </c>
    </row>
    <row r="63" spans="1:2" x14ac:dyDescent="0.2">
      <c r="A63" s="12" t="s">
        <v>101</v>
      </c>
      <c r="B63" s="56">
        <f>('S Curve Equation'!$B$11-(LN(1/((B18/'S Curve Equation'!$B$14)-'S Curve Equation'!$B$13)-1)/'S Curve Equation'!$B$10))/'S Curve Equation'!$B$12</f>
        <v>0.34997125687493835</v>
      </c>
    </row>
    <row r="64" spans="1:2" x14ac:dyDescent="0.2">
      <c r="A64" s="12" t="s">
        <v>104</v>
      </c>
      <c r="B64" s="56">
        <f>('S Curve Equation'!$B$11-(LN(1/((B19/'S Curve Equation'!$B$14)-'S Curve Equation'!$B$13)-1)/'S Curve Equation'!$B$10))/'S Curve Equation'!$B$12</f>
        <v>0.39861041762485605</v>
      </c>
    </row>
    <row r="65" spans="1:2" x14ac:dyDescent="0.2">
      <c r="A65" s="12" t="s">
        <v>36</v>
      </c>
      <c r="B65" s="56">
        <f>('S Curve Equation'!$B$11-(LN(1/((B20/'S Curve Equation'!$B$14)-'S Curve Equation'!$B$13)-1)/'S Curve Equation'!$B$10))/'S Curve Equation'!$B$12</f>
        <v>0.36232744818479179</v>
      </c>
    </row>
    <row r="66" spans="1:2" x14ac:dyDescent="0.2">
      <c r="A66" s="12" t="s">
        <v>37</v>
      </c>
      <c r="B66" s="56">
        <f>('S Curve Equation'!$B$11-(LN(1/((B21/'S Curve Equation'!$B$14)-'S Curve Equation'!$B$13)-1)/'S Curve Equation'!$B$10))/'S Curve Equation'!$B$12</f>
        <v>0.37573780067332152</v>
      </c>
    </row>
    <row r="67" spans="1:2" x14ac:dyDescent="0.2">
      <c r="A67" s="12" t="s">
        <v>38</v>
      </c>
      <c r="B67" s="56">
        <f>('S Curve Equation'!$B$11-(LN(1/((B22/'S Curve Equation'!$B$14)-'S Curve Equation'!$B$13)-1)/'S Curve Equation'!$B$10))/'S Curve Equation'!$B$12</f>
        <v>0.36541804025117286</v>
      </c>
    </row>
    <row r="68" spans="1:2" x14ac:dyDescent="0.2">
      <c r="A68" s="12" t="s">
        <v>39</v>
      </c>
      <c r="B68" s="56">
        <f>('S Curve Equation'!$B$11-(LN(1/((B23/'S Curve Equation'!$B$14)-'S Curve Equation'!$B$13)-1)/'S Curve Equation'!$B$10))/'S Curve Equation'!$B$12</f>
        <v>0.37137898891991894</v>
      </c>
    </row>
    <row r="69" spans="1:2" x14ac:dyDescent="0.2">
      <c r="A69" s="12" t="s">
        <v>40</v>
      </c>
      <c r="B69" s="56">
        <f>('S Curve Equation'!$B$11-(LN(1/((B24/'S Curve Equation'!$B$14)-'S Curve Equation'!$B$13)-1)/'S Curve Equation'!$B$10))/'S Curve Equation'!$B$12</f>
        <v>0.38273787768283996</v>
      </c>
    </row>
    <row r="70" spans="1:2" x14ac:dyDescent="0.2">
      <c r="A70" s="12" t="s">
        <v>41</v>
      </c>
      <c r="B70" s="56">
        <f>('S Curve Equation'!$B$11-(LN(1/((B25/'S Curve Equation'!$B$14)-'S Curve Equation'!$B$13)-1)/'S Curve Equation'!$B$10))/'S Curve Equation'!$B$12</f>
        <v>0.36429379271804097</v>
      </c>
    </row>
    <row r="71" spans="1:2" x14ac:dyDescent="0.2">
      <c r="A71" s="12" t="s">
        <v>42</v>
      </c>
      <c r="B71" s="56">
        <f>('S Curve Equation'!$B$11-(LN(1/((B26/'S Curve Equation'!$B$14)-'S Curve Equation'!$B$13)-1)/'S Curve Equation'!$B$10))/'S Curve Equation'!$B$12</f>
        <v>0.37449681751336883</v>
      </c>
    </row>
    <row r="72" spans="1:2" x14ac:dyDescent="0.2">
      <c r="A72" s="12" t="s">
        <v>105</v>
      </c>
      <c r="B72" s="56">
        <f>('S Curve Equation'!$B$11-(LN(1/((B27/'S Curve Equation'!$B$14)-'S Curve Equation'!$B$13)-1)/'S Curve Equation'!$B$10))/'S Curve Equation'!$B$12</f>
        <v>0.36579709171632002</v>
      </c>
    </row>
    <row r="73" spans="1:2" x14ac:dyDescent="0.2">
      <c r="A73" s="12" t="s">
        <v>106</v>
      </c>
      <c r="B73" s="56">
        <f>('S Curve Equation'!$B$11-(LN(1/((B28/'S Curve Equation'!$B$14)-'S Curve Equation'!$B$13)-1)/'S Curve Equation'!$B$10))/'S Curve Equation'!$B$12</f>
        <v>0.3504899169687915</v>
      </c>
    </row>
    <row r="74" spans="1:2" x14ac:dyDescent="0.2">
      <c r="A74" s="12" t="s">
        <v>107</v>
      </c>
      <c r="B74" s="56">
        <f>('S Curve Equation'!$B$11-(LN(1/((B29/'S Curve Equation'!$B$14)-'S Curve Equation'!$B$13)-1)/'S Curve Equation'!$B$10))/'S Curve Equation'!$B$12</f>
        <v>0.38099239353096603</v>
      </c>
    </row>
    <row r="75" spans="1:2" x14ac:dyDescent="0.2">
      <c r="A75" s="12" t="s">
        <v>43</v>
      </c>
      <c r="B75" s="56">
        <f>('S Curve Equation'!$B$11-(LN(1/((B30/'S Curve Equation'!$B$14)-'S Curve Equation'!$B$13)-1)/'S Curve Equation'!$B$10))/'S Curve Equation'!$B$12</f>
        <v>0.36210714282958939</v>
      </c>
    </row>
    <row r="76" spans="1:2" x14ac:dyDescent="0.2">
      <c r="A76" s="12" t="s">
        <v>44</v>
      </c>
      <c r="B76" s="56">
        <f>('S Curve Equation'!$B$11-(LN(1/((B31/'S Curve Equation'!$B$14)-'S Curve Equation'!$B$13)-1)/'S Curve Equation'!$B$10))/'S Curve Equation'!$B$12</f>
        <v>0.32954794885903849</v>
      </c>
    </row>
    <row r="77" spans="1:2" x14ac:dyDescent="0.2">
      <c r="A77" s="12" t="s">
        <v>45</v>
      </c>
      <c r="B77" s="56">
        <f>('S Curve Equation'!$B$11-(LN(1/((B32/'S Curve Equation'!$B$14)-'S Curve Equation'!$B$13)-1)/'S Curve Equation'!$B$10))/'S Curve Equation'!$B$12</f>
        <v>0.36319380856972266</v>
      </c>
    </row>
    <row r="78" spans="1:2" x14ac:dyDescent="0.2">
      <c r="A78" s="12" t="s">
        <v>46</v>
      </c>
      <c r="B78" s="56">
        <f>('S Curve Equation'!$B$11-(LN(1/((B33/'S Curve Equation'!$B$14)-'S Curve Equation'!$B$13)-1)/'S Curve Equation'!$B$10))/'S Curve Equation'!$B$12</f>
        <v>0.29109553452251358</v>
      </c>
    </row>
    <row r="79" spans="1:2" x14ac:dyDescent="0.2">
      <c r="A79" s="12" t="s">
        <v>47</v>
      </c>
      <c r="B79" s="56">
        <f>('S Curve Equation'!$B$11-(LN(1/((B34/'S Curve Equation'!$B$14)-'S Curve Equation'!$B$13)-1)/'S Curve Equation'!$B$10))/'S Curve Equation'!$B$12</f>
        <v>0.35749806515021987</v>
      </c>
    </row>
    <row r="80" spans="1:2" x14ac:dyDescent="0.2">
      <c r="A80" s="12" t="s">
        <v>48</v>
      </c>
      <c r="B80" s="56">
        <f>('S Curve Equation'!$B$11-(LN(1/((B35/'S Curve Equation'!$B$14)-'S Curve Equation'!$B$13)-1)/'S Curve Equation'!$B$10))/'S Curve Equation'!$B$12</f>
        <v>0.40083345396729131</v>
      </c>
    </row>
    <row r="81" spans="1:32" x14ac:dyDescent="0.2">
      <c r="A81" s="12" t="s">
        <v>49</v>
      </c>
      <c r="B81" s="56">
        <f>('S Curve Equation'!$B$11-(LN(1/((B36/'S Curve Equation'!$B$14)-'S Curve Equation'!$B$13)-1)/'S Curve Equation'!$B$10))/'S Curve Equation'!$B$12</f>
        <v>0.34658773017991351</v>
      </c>
    </row>
    <row r="82" spans="1:32" x14ac:dyDescent="0.2">
      <c r="A82" s="12" t="s">
        <v>50</v>
      </c>
      <c r="B82" s="56">
        <f>('S Curve Equation'!$B$11-(LN(1/((B37/'S Curve Equation'!$B$14)-'S Curve Equation'!$B$13)-1)/'S Curve Equation'!$B$10))/'S Curve Equation'!$B$12</f>
        <v>0.36330692361284556</v>
      </c>
    </row>
    <row r="83" spans="1:32" x14ac:dyDescent="0.2">
      <c r="A83" s="12" t="s">
        <v>51</v>
      </c>
      <c r="B83" s="56">
        <f>('S Curve Equation'!$B$11-(LN(1/((B38/'S Curve Equation'!$B$14)-'S Curve Equation'!$B$13)-1)/'S Curve Equation'!$B$10))/'S Curve Equation'!$B$12</f>
        <v>0.35887587792403969</v>
      </c>
    </row>
    <row r="84" spans="1:32" x14ac:dyDescent="0.2">
      <c r="A84" s="12" t="s">
        <v>52</v>
      </c>
      <c r="B84" s="56">
        <f>('S Curve Equation'!$B$11-(LN(1/((B39/'S Curve Equation'!$B$14)-'S Curve Equation'!$B$13)-1)/'S Curve Equation'!$B$10))/'S Curve Equation'!$B$12</f>
        <v>0.35090523067430124</v>
      </c>
    </row>
    <row r="85" spans="1:32" x14ac:dyDescent="0.2">
      <c r="A85" s="12" t="s">
        <v>53</v>
      </c>
      <c r="B85" s="56">
        <f>('S Curve Equation'!$B$11-(LN(1/((B40/'S Curve Equation'!$B$14)-'S Curve Equation'!$B$13)-1)/'S Curve Equation'!$B$10))/'S Curve Equation'!$B$12</f>
        <v>0.37946292603441101</v>
      </c>
    </row>
    <row r="86" spans="1:32" x14ac:dyDescent="0.2">
      <c r="A86" s="12" t="s">
        <v>54</v>
      </c>
      <c r="B86" s="56">
        <f>('S Curve Equation'!$B$11-(LN(1/((B41/'S Curve Equation'!$B$14)-'S Curve Equation'!$B$13)-1)/'S Curve Equation'!$B$10))/'S Curve Equation'!$B$12</f>
        <v>0.36966364510294836</v>
      </c>
    </row>
    <row r="87" spans="1:32" x14ac:dyDescent="0.2">
      <c r="A87" s="12" t="s">
        <v>55</v>
      </c>
      <c r="B87" s="56">
        <f>('S Curve Equation'!$B$11-(LN(1/((B42/'S Curve Equation'!$B$14)-'S Curve Equation'!$B$13)-1)/'S Curve Equation'!$B$10))/'S Curve Equation'!$B$12</f>
        <v>0.35346552439822854</v>
      </c>
    </row>
    <row r="88" spans="1:32" x14ac:dyDescent="0.2">
      <c r="A88" s="12" t="s">
        <v>56</v>
      </c>
      <c r="B88" s="56">
        <f>('S Curve Equation'!$B$11-(LN(1/((B43/'S Curve Equation'!$B$14)-'S Curve Equation'!$B$13)-1)/'S Curve Equation'!$B$10))/'S Curve Equation'!$B$12</f>
        <v>0.31813151559419595</v>
      </c>
    </row>
    <row r="89" spans="1:32" x14ac:dyDescent="0.2">
      <c r="A89" s="12" t="s">
        <v>57</v>
      </c>
      <c r="B89" s="56">
        <f>('S Curve Equation'!$B$11-(LN(1/((B44/'S Curve Equation'!$B$14)-'S Curve Equation'!$B$13)-1)/'S Curve Equation'!$B$10))/'S Curve Equation'!$B$12</f>
        <v>0.33703745800241863</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0.33247603016531957</v>
      </c>
      <c r="C93">
        <f>IF('LF Projected Ratios'!D$53&gt;=0,$B93+(1-$B93)*'LF Projected Ratios'!D$53,$B93*(1+'LF Projected Ratios'!D$53))</f>
        <v>0.32827785846582291</v>
      </c>
      <c r="D93">
        <f>IF('LF Projected Ratios'!E$53&gt;=0,$B93+(1-$B93)*'LF Projected Ratios'!E$53,$B93*(1+'LF Projected Ratios'!E$53))</f>
        <v>0.32605683398983654</v>
      </c>
      <c r="E93">
        <f>IF('LF Projected Ratios'!F$53&gt;=0,$B93+(1-$B93)*'LF Projected Ratios'!F$53,$B93*(1+'LF Projected Ratios'!F$53))</f>
        <v>0.32432382649732622</v>
      </c>
      <c r="F93">
        <f>IF('LF Projected Ratios'!G$53&gt;=0,$B93+(1-$B93)*'LF Projected Ratios'!G$53,$B93*(1+'LF Projected Ratios'!G$53))</f>
        <v>0.32271721189447494</v>
      </c>
      <c r="G93">
        <f>IF('LF Projected Ratios'!H$53&gt;=0,$B93+(1-$B93)*'LF Projected Ratios'!H$53,$B93*(1+'LF Projected Ratios'!H$53))</f>
        <v>0.32173384650142661</v>
      </c>
      <c r="H93">
        <f>IF('LF Projected Ratios'!I$53&gt;=0,$B93+(1-$B93)*'LF Projected Ratios'!I$53,$B93*(1+'LF Projected Ratios'!I$53))</f>
        <v>0.32055279348402832</v>
      </c>
      <c r="I93">
        <f>IF('LF Projected Ratios'!J$53&gt;=0,$B93+(1-$B93)*'LF Projected Ratios'!J$53,$B93*(1+'LF Projected Ratios'!J$53))</f>
        <v>0.32161302646385265</v>
      </c>
      <c r="J93">
        <f>IF('LF Projected Ratios'!K$53&gt;=0,$B93+(1-$B93)*'LF Projected Ratios'!K$53,$B93*(1+'LF Projected Ratios'!K$53))</f>
        <v>0.32413930975038824</v>
      </c>
      <c r="K93">
        <f>IF('LF Projected Ratios'!L$53&gt;=0,$B93+(1-$B93)*'LF Projected Ratios'!L$53,$B93*(1+'LF Projected Ratios'!L$53))</f>
        <v>0.32672816502278756</v>
      </c>
      <c r="L93">
        <f>IF('LF Projected Ratios'!M$53&gt;=0,$B93+(1-$B93)*'LF Projected Ratios'!M$53,$B93*(1+'LF Projected Ratios'!M$53))</f>
        <v>0.31958093483536976</v>
      </c>
      <c r="M93">
        <f>IF('LF Projected Ratios'!N$53&gt;=0,$B93+(1-$B93)*'LF Projected Ratios'!N$53,$B93*(1+'LF Projected Ratios'!N$53))</f>
        <v>0.31854745830097819</v>
      </c>
      <c r="N93">
        <f>IF('LF Projected Ratios'!O$53&gt;=0,$B93+(1-$B93)*'LF Projected Ratios'!O$53,$B93*(1+'LF Projected Ratios'!O$53))</f>
        <v>0.31752345090883727</v>
      </c>
      <c r="O93">
        <f>IF('LF Projected Ratios'!P$53&gt;=0,$B93+(1-$B93)*'LF Projected Ratios'!P$53,$B93*(1+'LF Projected Ratios'!P$53))</f>
        <v>0.31650878311209374</v>
      </c>
      <c r="P93">
        <f>IF('LF Projected Ratios'!Q$53&gt;=0,$B93+(1-$B93)*'LF Projected Ratios'!Q$53,$B93*(1+'LF Projected Ratios'!Q$53))</f>
        <v>0.31550332771626421</v>
      </c>
      <c r="Q93">
        <f>IF('LF Projected Ratios'!R$53&gt;=0,$B93+(1-$B93)*'LF Projected Ratios'!R$53,$B93*(1+'LF Projected Ratios'!R$53))</f>
        <v>0.31450695982608401</v>
      </c>
      <c r="R93">
        <f>IF('LF Projected Ratios'!S$53&gt;=0,$B93+(1-$B93)*'LF Projected Ratios'!S$53,$B93*(1+'LF Projected Ratios'!S$53))</f>
        <v>0.31351955679378768</v>
      </c>
      <c r="S93">
        <f>IF('LF Projected Ratios'!T$53&gt;=0,$B93+(1-$B93)*'LF Projected Ratios'!T$53,$B93*(1+'LF Projected Ratios'!T$53))</f>
        <v>0.31254099816878167</v>
      </c>
      <c r="T93">
        <f>IF('LF Projected Ratios'!U$53&gt;=0,$B93+(1-$B93)*'LF Projected Ratios'!U$53,$B93*(1+'LF Projected Ratios'!U$53))</f>
        <v>0.31157116564866083</v>
      </c>
      <c r="U93">
        <f>IF('LF Projected Ratios'!V$53&gt;=0,$B93+(1-$B93)*'LF Projected Ratios'!V$53,$B93*(1+'LF Projected Ratios'!V$53))</f>
        <v>0.31060994303153305</v>
      </c>
      <c r="V93">
        <f>IF('LF Projected Ratios'!W$53&gt;=0,$B93+(1-$B93)*'LF Projected Ratios'!W$53,$B93*(1+'LF Projected Ratios'!W$53))</f>
        <v>0.30965721616960212</v>
      </c>
      <c r="W93">
        <f>IF('LF Projected Ratios'!X$53&gt;=0,$B93+(1-$B93)*'LF Projected Ratios'!X$53,$B93*(1+'LF Projected Ratios'!X$53))</f>
        <v>0.30871287292398397</v>
      </c>
      <c r="X93">
        <f>IF('LF Projected Ratios'!Y$53&gt;=0,$B93+(1-$B93)*'LF Projected Ratios'!Y$53,$B93*(1+'LF Projected Ratios'!Y$53))</f>
        <v>0.30777680312070327</v>
      </c>
      <c r="Y93">
        <f>IF('LF Projected Ratios'!Z$53&gt;=0,$B93+(1-$B93)*'LF Projected Ratios'!Z$53,$B93*(1+'LF Projected Ratios'!Z$53))</f>
        <v>0.30684889850784591</v>
      </c>
      <c r="Z93">
        <f>IF('LF Projected Ratios'!AA$53&gt;=0,$B93+(1-$B93)*'LF Projected Ratios'!AA$53,$B93*(1+'LF Projected Ratios'!AA$53))</f>
        <v>0.30592905271382526</v>
      </c>
      <c r="AA93">
        <f>IF('LF Projected Ratios'!AB$53&gt;=0,$B93+(1-$B93)*'LF Projected Ratios'!AB$53,$B93*(1+'LF Projected Ratios'!AB$53))</f>
        <v>0.30501716120673356</v>
      </c>
      <c r="AB93">
        <f>IF('LF Projected Ratios'!AC$53&gt;=0,$B93+(1-$B93)*'LF Projected Ratios'!AC$53,$B93*(1+'LF Projected Ratios'!AC$53))</f>
        <v>0.30411312125474071</v>
      </c>
      <c r="AC93">
        <f>IF('LF Projected Ratios'!AD$53&gt;=0,$B93+(1-$B93)*'LF Projected Ratios'!AD$53,$B93*(1+'LF Projected Ratios'!AD$53))</f>
        <v>0.30321683188751397</v>
      </c>
      <c r="AD93">
        <f>IF('LF Projected Ratios'!AE$53&gt;=0,$B93+(1-$B93)*'LF Projected Ratios'!AE$53,$B93*(1+'LF Projected Ratios'!AE$53))</f>
        <v>0.30232819385862353</v>
      </c>
      <c r="AE93">
        <f>IF('LF Projected Ratios'!AF$53&gt;=0,$B93+(1-$B93)*'LF Projected Ratios'!AF$53,$B93*(1+'LF Projected Ratios'!AF$53))</f>
        <v>0.30144710960890875</v>
      </c>
      <c r="AF93">
        <f>IF('LF Projected Ratios'!AG$53&gt;=0,$B93+(1-$B93)*'LF Projected Ratios'!AG$53,$B93*(1+'LF Projected Ratios'!AG$53))</f>
        <v>0.30057348323077354</v>
      </c>
    </row>
    <row r="94" spans="1:32" x14ac:dyDescent="0.2">
      <c r="A94" s="12" t="s">
        <v>94</v>
      </c>
      <c r="B94" s="56">
        <f t="shared" ref="B94:B134" si="0">B49</f>
        <v>0.37260004831249527</v>
      </c>
      <c r="C94">
        <f>IF('LF Projected Ratios'!D$53&gt;=0,$B94+(1-$B94)*'LF Projected Ratios'!D$53,$B94*(1+'LF Projected Ratios'!D$53))</f>
        <v>0.36789523101400068</v>
      </c>
      <c r="D94">
        <f>IF('LF Projected Ratios'!E$53&gt;=0,$B94+(1-$B94)*'LF Projected Ratios'!E$53,$B94*(1+'LF Projected Ratios'!E$53))</f>
        <v>0.36540616788772279</v>
      </c>
      <c r="E94">
        <f>IF('LF Projected Ratios'!F$53&gt;=0,$B94+(1-$B94)*'LF Projected Ratios'!F$53,$B94*(1+'LF Projected Ratios'!F$53))</f>
        <v>0.36346401682463958</v>
      </c>
      <c r="F94">
        <f>IF('LF Projected Ratios'!G$53&gt;=0,$B94+(1-$B94)*'LF Projected Ratios'!G$53,$B94*(1+'LF Projected Ratios'!G$53))</f>
        <v>0.36166351205338049</v>
      </c>
      <c r="G94">
        <f>IF('LF Projected Ratios'!H$53&gt;=0,$B94+(1-$B94)*'LF Projected Ratios'!H$53,$B94*(1+'LF Projected Ratios'!H$53))</f>
        <v>0.36056147172651404</v>
      </c>
      <c r="H94">
        <f>IF('LF Projected Ratios'!I$53&gt;=0,$B94+(1-$B94)*'LF Projected Ratios'!I$53,$B94*(1+'LF Projected Ratios'!I$53))</f>
        <v>0.35923788635067982</v>
      </c>
      <c r="I94">
        <f>IF('LF Projected Ratios'!J$53&gt;=0,$B94+(1-$B94)*'LF Projected Ratios'!J$53,$B94*(1+'LF Projected Ratios'!J$53))</f>
        <v>0.36042607083215544</v>
      </c>
      <c r="J94">
        <f>IF('LF Projected Ratios'!K$53&gt;=0,$B94+(1-$B94)*'LF Projected Ratios'!K$53,$B94*(1+'LF Projected Ratios'!K$53))</f>
        <v>0.36325723214669037</v>
      </c>
      <c r="K94">
        <f>IF('LF Projected Ratios'!L$53&gt;=0,$B94+(1-$B94)*'LF Projected Ratios'!L$53,$B94*(1+'LF Projected Ratios'!L$53))</f>
        <v>0.36615851678694072</v>
      </c>
      <c r="L94">
        <f>IF('LF Projected Ratios'!M$53&gt;=0,$B94+(1-$B94)*'LF Projected Ratios'!M$53,$B94*(1+'LF Projected Ratios'!M$53))</f>
        <v>0.35814874143017822</v>
      </c>
      <c r="M94">
        <f>IF('LF Projected Ratios'!N$53&gt;=0,$B94+(1-$B94)*'LF Projected Ratios'!N$53,$B94*(1+'LF Projected Ratios'!N$53))</f>
        <v>0.35699054242722256</v>
      </c>
      <c r="N94">
        <f>IF('LF Projected Ratios'!O$53&gt;=0,$B94+(1-$B94)*'LF Projected Ratios'!O$53,$B94*(1+'LF Projected Ratios'!O$53))</f>
        <v>0.35584295532569721</v>
      </c>
      <c r="O94">
        <f>IF('LF Projected Ratios'!P$53&gt;=0,$B94+(1-$B94)*'LF Projected Ratios'!P$53,$B94*(1+'LF Projected Ratios'!P$53))</f>
        <v>0.35470583494471891</v>
      </c>
      <c r="P94">
        <f>IF('LF Projected Ratios'!Q$53&gt;=0,$B94+(1-$B94)*'LF Projected Ratios'!Q$53,$B94*(1+'LF Projected Ratios'!Q$53))</f>
        <v>0.35357903873966351</v>
      </c>
      <c r="Q94">
        <f>IF('LF Projected Ratios'!R$53&gt;=0,$B94+(1-$B94)*'LF Projected Ratios'!R$53,$B94*(1+'LF Projected Ratios'!R$53))</f>
        <v>0.35246242674260148</v>
      </c>
      <c r="R94">
        <f>IF('LF Projected Ratios'!S$53&gt;=0,$B94+(1-$B94)*'LF Projected Ratios'!S$53,$B94*(1+'LF Projected Ratios'!S$53))</f>
        <v>0.35135586150433579</v>
      </c>
      <c r="S94">
        <f>IF('LF Projected Ratios'!T$53&gt;=0,$B94+(1-$B94)*'LF Projected Ratios'!T$53,$B94*(1+'LF Projected Ratios'!T$53))</f>
        <v>0.35025920803800153</v>
      </c>
      <c r="T94">
        <f>IF('LF Projected Ratios'!U$53&gt;=0,$B94+(1-$B94)*'LF Projected Ratios'!U$53,$B94*(1+'LF Projected Ratios'!U$53))</f>
        <v>0.34917233376417084</v>
      </c>
      <c r="U94">
        <f>IF('LF Projected Ratios'!V$53&gt;=0,$B94+(1-$B94)*'LF Projected Ratios'!V$53,$B94*(1+'LF Projected Ratios'!V$53))</f>
        <v>0.34809510845742381</v>
      </c>
      <c r="V94">
        <f>IF('LF Projected Ratios'!W$53&gt;=0,$B94+(1-$B94)*'LF Projected Ratios'!W$53,$B94*(1+'LF Projected Ratios'!W$53))</f>
        <v>0.34702740419432981</v>
      </c>
      <c r="W94">
        <f>IF('LF Projected Ratios'!X$53&gt;=0,$B94+(1-$B94)*'LF Projected Ratios'!X$53,$B94*(1+'LF Projected Ratios'!X$53))</f>
        <v>0.34596909530281078</v>
      </c>
      <c r="X94">
        <f>IF('LF Projected Ratios'!Y$53&gt;=0,$B94+(1-$B94)*'LF Projected Ratios'!Y$53,$B94*(1+'LF Projected Ratios'!Y$53))</f>
        <v>0.34492005831282735</v>
      </c>
      <c r="Y94">
        <f>IF('LF Projected Ratios'!Z$53&gt;=0,$B94+(1-$B94)*'LF Projected Ratios'!Z$53,$B94*(1+'LF Projected Ratios'!Z$53))</f>
        <v>0.34388017190836051</v>
      </c>
      <c r="Z94">
        <f>IF('LF Projected Ratios'!AA$53&gt;=0,$B94+(1-$B94)*'LF Projected Ratios'!AA$53,$B94*(1+'LF Projected Ratios'!AA$53))</f>
        <v>0.34284931688064096</v>
      </c>
      <c r="AA94">
        <f>IF('LF Projected Ratios'!AB$53&gt;=0,$B94+(1-$B94)*'LF Projected Ratios'!AB$53,$B94*(1+'LF Projected Ratios'!AB$53))</f>
        <v>0.34182737608259556</v>
      </c>
      <c r="AB94">
        <f>IF('LF Projected Ratios'!AC$53&gt;=0,$B94+(1-$B94)*'LF Projected Ratios'!AC$53,$B94*(1+'LF Projected Ratios'!AC$53))</f>
        <v>0.34081423438446634</v>
      </c>
      <c r="AC94">
        <f>IF('LF Projected Ratios'!AD$53&gt;=0,$B94+(1-$B94)*'LF Projected Ratios'!AD$53,$B94*(1+'LF Projected Ratios'!AD$53))</f>
        <v>0.33980977863057454</v>
      </c>
      <c r="AD94">
        <f>IF('LF Projected Ratios'!AE$53&gt;=0,$B94+(1-$B94)*'LF Projected Ratios'!AE$53,$B94*(1+'LF Projected Ratios'!AE$53))</f>
        <v>0.33881389759718916</v>
      </c>
      <c r="AE94">
        <f>IF('LF Projected Ratios'!AF$53&gt;=0,$B94+(1-$B94)*'LF Projected Ratios'!AF$53,$B94*(1+'LF Projected Ratios'!AF$53))</f>
        <v>0.33782648195147219</v>
      </c>
      <c r="AF94">
        <f>IF('LF Projected Ratios'!AG$53&gt;=0,$B94+(1-$B94)*'LF Projected Ratios'!AG$53,$B94*(1+'LF Projected Ratios'!AG$53))</f>
        <v>0.33684742421146491</v>
      </c>
    </row>
    <row r="95" spans="1:32" x14ac:dyDescent="0.2">
      <c r="A95" s="12" t="s">
        <v>93</v>
      </c>
      <c r="B95" s="56">
        <f t="shared" si="0"/>
        <v>0.37367781567102598</v>
      </c>
      <c r="C95">
        <f>IF('LF Projected Ratios'!D$53&gt;=0,$B95+(1-$B95)*'LF Projected Ratios'!D$53,$B95*(1+'LF Projected Ratios'!D$53))</f>
        <v>0.36895938941425255</v>
      </c>
      <c r="D95">
        <f>IF('LF Projected Ratios'!E$53&gt;=0,$B95+(1-$B95)*'LF Projected Ratios'!E$53,$B95*(1+'LF Projected Ratios'!E$53))</f>
        <v>0.36646312652779489</v>
      </c>
      <c r="E95">
        <f>IF('LF Projected Ratios'!F$53&gt;=0,$B95+(1-$B95)*'LF Projected Ratios'!F$53,$B95*(1+'LF Projected Ratios'!F$53))</f>
        <v>0.36451535767955412</v>
      </c>
      <c r="F95">
        <f>IF('LF Projected Ratios'!G$53&gt;=0,$B95+(1-$B95)*'LF Projected Ratios'!G$53,$B95*(1+'LF Projected Ratios'!G$53))</f>
        <v>0.36270964484329304</v>
      </c>
      <c r="G95">
        <f>IF('LF Projected Ratios'!H$53&gt;=0,$B95+(1-$B95)*'LF Projected Ratios'!H$53,$B95*(1+'LF Projected Ratios'!H$53))</f>
        <v>0.36160441680054345</v>
      </c>
      <c r="H95">
        <f>IF('LF Projected Ratios'!I$53&gt;=0,$B95+(1-$B95)*'LF Projected Ratios'!I$53,$B95*(1+'LF Projected Ratios'!I$53))</f>
        <v>0.3602770028768581</v>
      </c>
      <c r="I95">
        <f>IF('LF Projected Ratios'!J$53&gt;=0,$B95+(1-$B95)*'LF Projected Ratios'!J$53,$B95*(1+'LF Projected Ratios'!J$53))</f>
        <v>0.36146862425120541</v>
      </c>
      <c r="J95">
        <f>IF('LF Projected Ratios'!K$53&gt;=0,$B95+(1-$B95)*'LF Projected Ratios'!K$53,$B95*(1+'LF Projected Ratios'!K$53))</f>
        <v>0.36430797486487054</v>
      </c>
      <c r="K95">
        <f>IF('LF Projected Ratios'!L$53&gt;=0,$B95+(1-$B95)*'LF Projected Ratios'!L$53,$B95*(1+'LF Projected Ratios'!L$53))</f>
        <v>0.3672176516400581</v>
      </c>
      <c r="L95">
        <f>IF('LF Projected Ratios'!M$53&gt;=0,$B95+(1-$B95)*'LF Projected Ratios'!M$53,$B95*(1+'LF Projected Ratios'!M$53))</f>
        <v>0.35918470754118786</v>
      </c>
      <c r="M95">
        <f>IF('LF Projected Ratios'!N$53&gt;=0,$B95+(1-$B95)*'LF Projected Ratios'!N$53,$B95*(1+'LF Projected Ratios'!N$53))</f>
        <v>0.35802315838010496</v>
      </c>
      <c r="N95">
        <f>IF('LF Projected Ratios'!O$53&gt;=0,$B95+(1-$B95)*'LF Projected Ratios'!O$53,$B95*(1+'LF Projected Ratios'!O$53))</f>
        <v>0.35687225181599586</v>
      </c>
      <c r="O95">
        <f>IF('LF Projected Ratios'!P$53&gt;=0,$B95+(1-$B95)*'LF Projected Ratios'!P$53,$B95*(1+'LF Projected Ratios'!P$53))</f>
        <v>0.35573184224803295</v>
      </c>
      <c r="P95">
        <f>IF('LF Projected Ratios'!Q$53&gt;=0,$B95+(1-$B95)*'LF Projected Ratios'!Q$53,$B95*(1+'LF Projected Ratios'!Q$53))</f>
        <v>0.35460178671927373</v>
      </c>
      <c r="Q95">
        <f>IF('LF Projected Ratios'!R$53&gt;=0,$B95+(1-$B95)*'LF Projected Ratios'!R$53,$B95*(1+'LF Projected Ratios'!R$53))</f>
        <v>0.35348194485692308</v>
      </c>
      <c r="R95">
        <f>IF('LF Projected Ratios'!S$53&gt;=0,$B95+(1-$B95)*'LF Projected Ratios'!S$53,$B95*(1+'LF Projected Ratios'!S$53))</f>
        <v>0.35237217881420424</v>
      </c>
      <c r="S95">
        <f>IF('LF Projected Ratios'!T$53&gt;=0,$B95+(1-$B95)*'LF Projected Ratios'!T$53,$B95*(1+'LF Projected Ratios'!T$53))</f>
        <v>0.35127235321379491</v>
      </c>
      <c r="T95">
        <f>IF('LF Projected Ratios'!U$53&gt;=0,$B95+(1-$B95)*'LF Projected Ratios'!U$53,$B95*(1+'LF Projected Ratios'!U$53))</f>
        <v>0.35018233509277347</v>
      </c>
      <c r="U95">
        <f>IF('LF Projected Ratios'!V$53&gt;=0,$B95+(1-$B95)*'LF Projected Ratios'!V$53,$B95*(1+'LF Projected Ratios'!V$53))</f>
        <v>0.34910199384903534</v>
      </c>
      <c r="V95">
        <f>IF('LF Projected Ratios'!W$53&gt;=0,$B95+(1-$B95)*'LF Projected Ratios'!W$53,$B95*(1+'LF Projected Ratios'!W$53))</f>
        <v>0.34803120118912412</v>
      </c>
      <c r="W95">
        <f>IF('LF Projected Ratios'!X$53&gt;=0,$B95+(1-$B95)*'LF Projected Ratios'!X$53,$B95*(1+'LF Projected Ratios'!X$53))</f>
        <v>0.34696983107744772</v>
      </c>
      <c r="X95">
        <f>IF('LF Projected Ratios'!Y$53&gt;=0,$B95+(1-$B95)*'LF Projected Ratios'!Y$53,$B95*(1+'LF Projected Ratios'!Y$53))</f>
        <v>0.34591775968682265</v>
      </c>
      <c r="Y95">
        <f>IF('LF Projected Ratios'!Z$53&gt;=0,$B95+(1-$B95)*'LF Projected Ratios'!Z$53,$B95*(1+'LF Projected Ratios'!Z$53))</f>
        <v>0.34487486535031603</v>
      </c>
      <c r="Z95">
        <f>IF('LF Projected Ratios'!AA$53&gt;=0,$B95+(1-$B95)*'LF Projected Ratios'!AA$53,$B95*(1+'LF Projected Ratios'!AA$53))</f>
        <v>0.34384102851434051</v>
      </c>
      <c r="AA95">
        <f>IF('LF Projected Ratios'!AB$53&gt;=0,$B95+(1-$B95)*'LF Projected Ratios'!AB$53,$B95*(1+'LF Projected Ratios'!AB$53))</f>
        <v>0.34281613169296804</v>
      </c>
      <c r="AB95">
        <f>IF('LF Projected Ratios'!AC$53&gt;=0,$B95+(1-$B95)*'LF Projected Ratios'!AC$53,$B95*(1+'LF Projected Ratios'!AC$53))</f>
        <v>0.34180005942342107</v>
      </c>
      <c r="AC95">
        <f>IF('LF Projected Ratios'!AD$53&gt;=0,$B95+(1-$B95)*'LF Projected Ratios'!AD$53,$B95*(1+'LF Projected Ratios'!AD$53))</f>
        <v>0.34079269822271163</v>
      </c>
      <c r="AD95">
        <f>IF('LF Projected Ratios'!AE$53&gt;=0,$B95+(1-$B95)*'LF Projected Ratios'!AE$53,$B95*(1+'LF Projected Ratios'!AE$53))</f>
        <v>0.33979393654538748</v>
      </c>
      <c r="AE95">
        <f>IF('LF Projected Ratios'!AF$53&gt;=0,$B95+(1-$B95)*'LF Projected Ratios'!AF$53,$B95*(1+'LF Projected Ratios'!AF$53))</f>
        <v>0.33880366474235901</v>
      </c>
      <c r="AF95">
        <f>IF('LF Projected Ratios'!AG$53&gt;=0,$B95+(1-$B95)*'LF Projected Ratios'!AG$53,$B95*(1+'LF Projected Ratios'!AG$53))</f>
        <v>0.33782177502076965</v>
      </c>
    </row>
    <row r="96" spans="1:32" x14ac:dyDescent="0.2">
      <c r="A96" s="12" t="s">
        <v>28</v>
      </c>
      <c r="B96" s="56">
        <f t="shared" si="0"/>
        <v>0.32844494890549614</v>
      </c>
      <c r="C96">
        <f>IF('LF Projected Ratios'!D$53&gt;=0,$B96+(1-$B96)*'LF Projected Ratios'!D$53,$B96*(1+'LF Projected Ratios'!D$53))</f>
        <v>0.32429767763107659</v>
      </c>
      <c r="D96">
        <f>IF('LF Projected Ratios'!E$53&gt;=0,$B96+(1-$B96)*'LF Projected Ratios'!E$53,$B96*(1+'LF Projected Ratios'!E$53))</f>
        <v>0.32210358180356541</v>
      </c>
      <c r="E96">
        <f>IF('LF Projected Ratios'!F$53&gt;=0,$B96+(1-$B96)*'LF Projected Ratios'!F$53,$B96*(1+'LF Projected Ratios'!F$53))</f>
        <v>0.32039158603338208</v>
      </c>
      <c r="F96">
        <f>IF('LF Projected Ratios'!G$53&gt;=0,$B96+(1-$B96)*'LF Projected Ratios'!G$53,$B96*(1+'LF Projected Ratios'!G$53))</f>
        <v>0.31880445071153063</v>
      </c>
      <c r="G96">
        <f>IF('LF Projected Ratios'!H$53&gt;=0,$B96+(1-$B96)*'LF Projected Ratios'!H$53,$B96*(1+'LF Projected Ratios'!H$53))</f>
        <v>0.31783300806011727</v>
      </c>
      <c r="H96">
        <f>IF('LF Projected Ratios'!I$53&gt;=0,$B96+(1-$B96)*'LF Projected Ratios'!I$53,$B96*(1+'LF Projected Ratios'!I$53))</f>
        <v>0.31666627463346636</v>
      </c>
      <c r="I96">
        <f>IF('LF Projected Ratios'!J$53&gt;=0,$B96+(1-$B96)*'LF Projected Ratios'!J$53,$B96*(1+'LF Projected Ratios'!J$53))</f>
        <v>0.31771365289623371</v>
      </c>
      <c r="J96">
        <f>IF('LF Projected Ratios'!K$53&gt;=0,$B96+(1-$B96)*'LF Projected Ratios'!K$53,$B96*(1+'LF Projected Ratios'!K$53))</f>
        <v>0.32020930644621864</v>
      </c>
      <c r="K96">
        <f>IF('LF Projected Ratios'!L$53&gt;=0,$B96+(1-$B96)*'LF Projected Ratios'!L$53,$B96*(1+'LF Projected Ratios'!L$53))</f>
        <v>0.32276677333261078</v>
      </c>
      <c r="L96">
        <f>IF('LF Projected Ratios'!M$53&gt;=0,$B96+(1-$B96)*'LF Projected Ratios'!M$53,$B96*(1+'LF Projected Ratios'!M$53))</f>
        <v>0.31570619921376375</v>
      </c>
      <c r="M96">
        <f>IF('LF Projected Ratios'!N$53&gt;=0,$B96+(1-$B96)*'LF Projected Ratios'!N$53,$B96*(1+'LF Projected Ratios'!N$53))</f>
        <v>0.3146852529898676</v>
      </c>
      <c r="N96">
        <f>IF('LF Projected Ratios'!O$53&gt;=0,$B96+(1-$B96)*'LF Projected Ratios'!O$53,$B96*(1+'LF Projected Ratios'!O$53))</f>
        <v>0.31367366110030087</v>
      </c>
      <c r="O96">
        <f>IF('LF Projected Ratios'!P$53&gt;=0,$B96+(1-$B96)*'LF Projected Ratios'!P$53,$B96*(1+'LF Projected Ratios'!P$53))</f>
        <v>0.31267129556889173</v>
      </c>
      <c r="P96">
        <f>IF('LF Projected Ratios'!Q$53&gt;=0,$B96+(1-$B96)*'LF Projected Ratios'!Q$53,$B96*(1+'LF Projected Ratios'!Q$53))</f>
        <v>0.31167803074331679</v>
      </c>
      <c r="Q96">
        <f>IF('LF Projected Ratios'!R$53&gt;=0,$B96+(1-$B96)*'LF Projected Ratios'!R$53,$B96*(1+'LF Projected Ratios'!R$53))</f>
        <v>0.31069374324259508</v>
      </c>
      <c r="R96">
        <f>IF('LF Projected Ratios'!S$53&gt;=0,$B96+(1-$B96)*'LF Projected Ratios'!S$53,$B96*(1+'LF Projected Ratios'!S$53))</f>
        <v>0.3097183119059948</v>
      </c>
      <c r="S96">
        <f>IF('LF Projected Ratios'!T$53&gt;=0,$B96+(1-$B96)*'LF Projected Ratios'!T$53,$B96*(1+'LF Projected Ratios'!T$53))</f>
        <v>0.30875161774331694</v>
      </c>
      <c r="T96">
        <f>IF('LF Projected Ratios'!U$53&gt;=0,$B96+(1-$B96)*'LF Projected Ratios'!U$53,$B96*(1+'LF Projected Ratios'!U$53))</f>
        <v>0.30779354388650509</v>
      </c>
      <c r="U96">
        <f>IF('LF Projected Ratios'!V$53&gt;=0,$B96+(1-$B96)*'LF Projected Ratios'!V$53,$B96*(1+'LF Projected Ratios'!V$53))</f>
        <v>0.3068439755425485</v>
      </c>
      <c r="V96">
        <f>IF('LF Projected Ratios'!W$53&gt;=0,$B96+(1-$B96)*'LF Projected Ratios'!W$53,$B96*(1+'LF Projected Ratios'!W$53))</f>
        <v>0.30590279994762759</v>
      </c>
      <c r="W96">
        <f>IF('LF Projected Ratios'!X$53&gt;=0,$B96+(1-$B96)*'LF Projected Ratios'!X$53,$B96*(1+'LF Projected Ratios'!X$53))</f>
        <v>0.30496990632247789</v>
      </c>
      <c r="X96">
        <f>IF('LF Projected Ratios'!Y$53&gt;=0,$B96+(1-$B96)*'LF Projected Ratios'!Y$53,$B96*(1+'LF Projected Ratios'!Y$53))</f>
        <v>0.30404518582892037</v>
      </c>
      <c r="Y96">
        <f>IF('LF Projected Ratios'!Z$53&gt;=0,$B96+(1-$B96)*'LF Projected Ratios'!Z$53,$B96*(1+'LF Projected Ratios'!Z$53))</f>
        <v>0.30312853152753338</v>
      </c>
      <c r="Z96">
        <f>IF('LF Projected Ratios'!AA$53&gt;=0,$B96+(1-$B96)*'LF Projected Ratios'!AA$53,$B96*(1+'LF Projected Ratios'!AA$53))</f>
        <v>0.3022198383364248</v>
      </c>
      <c r="AA96">
        <f>IF('LF Projected Ratios'!AB$53&gt;=0,$B96+(1-$B96)*'LF Projected Ratios'!AB$53,$B96*(1+'LF Projected Ratios'!AB$53))</f>
        <v>0.30131900299107622</v>
      </c>
      <c r="AB96">
        <f>IF('LF Projected Ratios'!AC$53&gt;=0,$B96+(1-$B96)*'LF Projected Ratios'!AC$53,$B96*(1+'LF Projected Ratios'!AC$53))</f>
        <v>0.30042592400522222</v>
      </c>
      <c r="AC96">
        <f>IF('LF Projected Ratios'!AD$53&gt;=0,$B96+(1-$B96)*'LF Projected Ratios'!AD$53,$B96*(1+'LF Projected Ratios'!AD$53))</f>
        <v>0.29954050163273738</v>
      </c>
      <c r="AD96">
        <f>IF('LF Projected Ratios'!AE$53&gt;=0,$B96+(1-$B96)*'LF Projected Ratios'!AE$53,$B96*(1+'LF Projected Ratios'!AE$53))</f>
        <v>0.2986626378304979</v>
      </c>
      <c r="AE96">
        <f>IF('LF Projected Ratios'!AF$53&gt;=0,$B96+(1-$B96)*'LF Projected Ratios'!AF$53,$B96*(1+'LF Projected Ratios'!AF$53))</f>
        <v>0.29779223622219214</v>
      </c>
      <c r="AF96">
        <f>IF('LF Projected Ratios'!AG$53&gt;=0,$B96+(1-$B96)*'LF Projected Ratios'!AG$53,$B96*(1+'LF Projected Ratios'!AG$53))</f>
        <v>0.29692920206304863</v>
      </c>
    </row>
    <row r="97" spans="1:32" x14ac:dyDescent="0.2">
      <c r="A97" s="12" t="s">
        <v>29</v>
      </c>
      <c r="B97" s="56">
        <f t="shared" si="0"/>
        <v>0.36370187797808395</v>
      </c>
      <c r="C97">
        <f>IF('LF Projected Ratios'!D$53&gt;=0,$B97+(1-$B97)*'LF Projected Ratios'!D$53,$B97*(1+'LF Projected Ratios'!D$53))</f>
        <v>0.35910941779254169</v>
      </c>
      <c r="D97">
        <f>IF('LF Projected Ratios'!E$53&gt;=0,$B97+(1-$B97)*'LF Projected Ratios'!E$53,$B97*(1+'LF Projected Ratios'!E$53))</f>
        <v>0.35667979670812888</v>
      </c>
      <c r="E97">
        <f>IF('LF Projected Ratios'!F$53&gt;=0,$B97+(1-$B97)*'LF Projected Ratios'!F$53,$B97*(1+'LF Projected Ratios'!F$53))</f>
        <v>0.35478402672055209</v>
      </c>
      <c r="F97">
        <f>IF('LF Projected Ratios'!G$53&gt;=0,$B97+(1-$B97)*'LF Projected Ratios'!G$53,$B97*(1+'LF Projected Ratios'!G$53))</f>
        <v>0.35302652032842669</v>
      </c>
      <c r="G97">
        <f>IF('LF Projected Ratios'!H$53&gt;=0,$B97+(1-$B97)*'LF Projected Ratios'!H$53,$B97*(1+'LF Projected Ratios'!H$53))</f>
        <v>0.35195079814775554</v>
      </c>
      <c r="H97">
        <f>IF('LF Projected Ratios'!I$53&gt;=0,$B97+(1-$B97)*'LF Projected Ratios'!I$53,$B97*(1+'LF Projected Ratios'!I$53))</f>
        <v>0.35065882169999218</v>
      </c>
      <c r="I97">
        <f>IF('LF Projected Ratios'!J$53&gt;=0,$B97+(1-$B97)*'LF Projected Ratios'!J$53,$B97*(1+'LF Projected Ratios'!J$53))</f>
        <v>0.35181863080161274</v>
      </c>
      <c r="J97">
        <f>IF('LF Projected Ratios'!K$53&gt;=0,$B97+(1-$B97)*'LF Projected Ratios'!K$53,$B97*(1+'LF Projected Ratios'!K$53))</f>
        <v>0.35458218032775685</v>
      </c>
      <c r="K97">
        <f>IF('LF Projected Ratios'!L$53&gt;=0,$B97+(1-$B97)*'LF Projected Ratios'!L$53,$B97*(1+'LF Projected Ratios'!L$53))</f>
        <v>0.35741417854404001</v>
      </c>
      <c r="L97">
        <f>IF('LF Projected Ratios'!M$53&gt;=0,$B97+(1-$B97)*'LF Projected Ratios'!M$53,$B97*(1+'LF Projected Ratios'!M$53))</f>
        <v>0.34959568696672849</v>
      </c>
      <c r="M97">
        <f>IF('LF Projected Ratios'!N$53&gt;=0,$B97+(1-$B97)*'LF Projected Ratios'!N$53,$B97*(1+'LF Projected Ratios'!N$53))</f>
        <v>0.34846514725167715</v>
      </c>
      <c r="N97">
        <f>IF('LF Projected Ratios'!O$53&gt;=0,$B97+(1-$B97)*'LF Projected Ratios'!O$53,$B97*(1+'LF Projected Ratios'!O$53))</f>
        <v>0.34734496601214571</v>
      </c>
      <c r="O97">
        <f>IF('LF Projected Ratios'!P$53&gt;=0,$B97+(1-$B97)*'LF Projected Ratios'!P$53,$B97*(1+'LF Projected Ratios'!P$53))</f>
        <v>0.34623500153435766</v>
      </c>
      <c r="P97">
        <f>IF('LF Projected Ratios'!Q$53&gt;=0,$B97+(1-$B97)*'LF Projected Ratios'!Q$53,$B97*(1+'LF Projected Ratios'!Q$53))</f>
        <v>0.34513511467783881</v>
      </c>
      <c r="Q97">
        <f>IF('LF Projected Ratios'!R$53&gt;=0,$B97+(1-$B97)*'LF Projected Ratios'!R$53,$B97*(1+'LF Projected Ratios'!R$53))</f>
        <v>0.34404516881727432</v>
      </c>
      <c r="R97">
        <f>IF('LF Projected Ratios'!S$53&gt;=0,$B97+(1-$B97)*'LF Projected Ratios'!S$53,$B97*(1+'LF Projected Ratios'!S$53))</f>
        <v>0.34296502978593157</v>
      </c>
      <c r="S97">
        <f>IF('LF Projected Ratios'!T$53&gt;=0,$B97+(1-$B97)*'LF Projected Ratios'!T$53,$B97*(1+'LF Projected Ratios'!T$53))</f>
        <v>0.34189456582060646</v>
      </c>
      <c r="T97">
        <f>IF('LF Projected Ratios'!U$53&gt;=0,$B97+(1-$B97)*'LF Projected Ratios'!U$53,$B97*(1+'LF Projected Ratios'!U$53))</f>
        <v>0.34083364750803891</v>
      </c>
      <c r="U97">
        <f>IF('LF Projected Ratios'!V$53&gt;=0,$B97+(1-$B97)*'LF Projected Ratios'!V$53,$B97*(1+'LF Projected Ratios'!V$53))</f>
        <v>0.33978214773276016</v>
      </c>
      <c r="V97">
        <f>IF('LF Projected Ratios'!W$53&gt;=0,$B97+(1-$B97)*'LF Projected Ratios'!W$53,$B97*(1+'LF Projected Ratios'!W$53))</f>
        <v>0.33873994162631654</v>
      </c>
      <c r="W97">
        <f>IF('LF Projected Ratios'!X$53&gt;=0,$B97+(1-$B97)*'LF Projected Ratios'!X$53,$B97*(1+'LF Projected Ratios'!X$53))</f>
        <v>0.3377069065178413</v>
      </c>
      <c r="X97">
        <f>IF('LF Projected Ratios'!Y$53&gt;=0,$B97+(1-$B97)*'LF Projected Ratios'!Y$53,$B97*(1+'LF Projected Ratios'!Y$53))</f>
        <v>0.33668292188591914</v>
      </c>
      <c r="Y97">
        <f>IF('LF Projected Ratios'!Z$53&gt;=0,$B97+(1-$B97)*'LF Projected Ratios'!Z$53,$B97*(1+'LF Projected Ratios'!Z$53))</f>
        <v>0.33566786931171422</v>
      </c>
      <c r="Z97">
        <f>IF('LF Projected Ratios'!AA$53&gt;=0,$B97+(1-$B97)*'LF Projected Ratios'!AA$53,$B97*(1+'LF Projected Ratios'!AA$53))</f>
        <v>0.33466163243331665</v>
      </c>
      <c r="AA97">
        <f>IF('LF Projected Ratios'!AB$53&gt;=0,$B97+(1-$B97)*'LF Projected Ratios'!AB$53,$B97*(1+'LF Projected Ratios'!AB$53))</f>
        <v>0.33366409690127669</v>
      </c>
      <c r="AB97">
        <f>IF('LF Projected Ratios'!AC$53&gt;=0,$B97+(1-$B97)*'LF Projected Ratios'!AC$53,$B97*(1+'LF Projected Ratios'!AC$53))</f>
        <v>0.33267515033528355</v>
      </c>
      <c r="AC97">
        <f>IF('LF Projected Ratios'!AD$53&gt;=0,$B97+(1-$B97)*'LF Projected Ratios'!AD$53,$B97*(1+'LF Projected Ratios'!AD$53))</f>
        <v>0.33169468228196236</v>
      </c>
      <c r="AD97">
        <f>IF('LF Projected Ratios'!AE$53&gt;=0,$B97+(1-$B97)*'LF Projected Ratios'!AE$53,$B97*(1+'LF Projected Ratios'!AE$53))</f>
        <v>0.33072258417374834</v>
      </c>
      <c r="AE97">
        <f>IF('LF Projected Ratios'!AF$53&gt;=0,$B97+(1-$B97)*'LF Projected Ratios'!AF$53,$B97*(1+'LF Projected Ratios'!AF$53))</f>
        <v>0.32975874928881294</v>
      </c>
      <c r="AF97">
        <f>IF('LF Projected Ratios'!AG$53&gt;=0,$B97+(1-$B97)*'LF Projected Ratios'!AG$53,$B97*(1+'LF Projected Ratios'!AG$53))</f>
        <v>0.32880307271200537</v>
      </c>
    </row>
    <row r="98" spans="1:32" x14ac:dyDescent="0.2">
      <c r="A98" s="12" t="s">
        <v>30</v>
      </c>
      <c r="B98" s="56">
        <f t="shared" si="0"/>
        <v>0.35864790679876368</v>
      </c>
      <c r="C98">
        <f>IF('LF Projected Ratios'!D$53&gt;=0,$B98+(1-$B98)*'LF Projected Ratios'!D$53,$B98*(1+'LF Projected Ratios'!D$53))</f>
        <v>0.35411926305967184</v>
      </c>
      <c r="D98">
        <f>IF('LF Projected Ratios'!E$53&gt;=0,$B98+(1-$B98)*'LF Projected Ratios'!E$53,$B98*(1+'LF Projected Ratios'!E$53))</f>
        <v>0.35172340378865841</v>
      </c>
      <c r="E98">
        <f>IF('LF Projected Ratios'!F$53&gt;=0,$B98+(1-$B98)*'LF Projected Ratios'!F$53,$B98*(1+'LF Projected Ratios'!F$53))</f>
        <v>0.34985397726384593</v>
      </c>
      <c r="F98">
        <f>IF('LF Projected Ratios'!G$53&gt;=0,$B98+(1-$B98)*'LF Projected Ratios'!G$53,$B98*(1+'LF Projected Ratios'!G$53))</f>
        <v>0.34812089303501165</v>
      </c>
      <c r="G98">
        <f>IF('LF Projected Ratios'!H$53&gt;=0,$B98+(1-$B98)*'LF Projected Ratios'!H$53,$B98*(1+'LF Projected Ratios'!H$53))</f>
        <v>0.34706011900068579</v>
      </c>
      <c r="H98">
        <f>IF('LF Projected Ratios'!I$53&gt;=0,$B98+(1-$B98)*'LF Projected Ratios'!I$53,$B98*(1+'LF Projected Ratios'!I$53))</f>
        <v>0.34578609575065583</v>
      </c>
      <c r="I98">
        <f>IF('LF Projected Ratios'!J$53&gt;=0,$B98+(1-$B98)*'LF Projected Ratios'!J$53,$B98*(1+'LF Projected Ratios'!J$53))</f>
        <v>0.34692978824104059</v>
      </c>
      <c r="J98">
        <f>IF('LF Projected Ratios'!K$53&gt;=0,$B98+(1-$B98)*'LF Projected Ratios'!K$53,$B98*(1+'LF Projected Ratios'!K$53))</f>
        <v>0.34965493571181067</v>
      </c>
      <c r="K98">
        <f>IF('LF Projected Ratios'!L$53&gt;=0,$B98+(1-$B98)*'LF Projected Ratios'!L$53,$B98*(1+'LF Projected Ratios'!L$53))</f>
        <v>0.35244758071538962</v>
      </c>
      <c r="L98">
        <f>IF('LF Projected Ratios'!M$53&gt;=0,$B98+(1-$B98)*'LF Projected Ratios'!M$53,$B98*(1+'LF Projected Ratios'!M$53))</f>
        <v>0.34473773424961057</v>
      </c>
      <c r="M98">
        <f>IF('LF Projected Ratios'!N$53&gt;=0,$B98+(1-$B98)*'LF Projected Ratios'!N$53,$B98*(1+'LF Projected Ratios'!N$53))</f>
        <v>0.34362290442082299</v>
      </c>
      <c r="N98">
        <f>IF('LF Projected Ratios'!O$53&gt;=0,$B98+(1-$B98)*'LF Projected Ratios'!O$53,$B98*(1+'LF Projected Ratios'!O$53))</f>
        <v>0.34251828912703725</v>
      </c>
      <c r="O98">
        <f>IF('LF Projected Ratios'!P$53&gt;=0,$B98+(1-$B98)*'LF Projected Ratios'!P$53,$B98*(1+'LF Projected Ratios'!P$53))</f>
        <v>0.34142374862371966</v>
      </c>
      <c r="P98">
        <f>IF('LF Projected Ratios'!Q$53&gt;=0,$B98+(1-$B98)*'LF Projected Ratios'!Q$53,$B98*(1+'LF Projected Ratios'!Q$53))</f>
        <v>0.34033914570388063</v>
      </c>
      <c r="Q98">
        <f>IF('LF Projected Ratios'!R$53&gt;=0,$B98+(1-$B98)*'LF Projected Ratios'!R$53,$B98*(1+'LF Projected Ratios'!R$53))</f>
        <v>0.33926434564073943</v>
      </c>
      <c r="R98">
        <f>IF('LF Projected Ratios'!S$53&gt;=0,$B98+(1-$B98)*'LF Projected Ratios'!S$53,$B98*(1+'LF Projected Ratios'!S$53))</f>
        <v>0.33819921613193321</v>
      </c>
      <c r="S98">
        <f>IF('LF Projected Ratios'!T$53&gt;=0,$B98+(1-$B98)*'LF Projected Ratios'!T$53,$B98*(1+'LF Projected Ratios'!T$53))</f>
        <v>0.33714362724522828</v>
      </c>
      <c r="T98">
        <f>IF('LF Projected Ratios'!U$53&gt;=0,$B98+(1-$B98)*'LF Projected Ratios'!U$53,$B98*(1+'LF Projected Ratios'!U$53))</f>
        <v>0.3360974513656807</v>
      </c>
      <c r="U98">
        <f>IF('LF Projected Ratios'!V$53&gt;=0,$B98+(1-$B98)*'LF Projected Ratios'!V$53,$B98*(1+'LF Projected Ratios'!V$53))</f>
        <v>0.33506056314420768</v>
      </c>
      <c r="V98">
        <f>IF('LF Projected Ratios'!W$53&gt;=0,$B98+(1-$B98)*'LF Projected Ratios'!W$53,$B98*(1+'LF Projected Ratios'!W$53))</f>
        <v>0.33403283944751722</v>
      </c>
      <c r="W98">
        <f>IF('LF Projected Ratios'!X$53&gt;=0,$B98+(1-$B98)*'LF Projected Ratios'!X$53,$B98*(1+'LF Projected Ratios'!X$53))</f>
        <v>0.33301415930936679</v>
      </c>
      <c r="X98">
        <f>IF('LF Projected Ratios'!Y$53&gt;=0,$B98+(1-$B98)*'LF Projected Ratios'!Y$53,$B98*(1+'LF Projected Ratios'!Y$53))</f>
        <v>0.33200440388309677</v>
      </c>
      <c r="Y98">
        <f>IF('LF Projected Ratios'!Z$53&gt;=0,$B98+(1-$B98)*'LF Projected Ratios'!Z$53,$B98*(1+'LF Projected Ratios'!Z$53))</f>
        <v>0.33100345639540951</v>
      </c>
      <c r="Z98">
        <f>IF('LF Projected Ratios'!AA$53&gt;=0,$B98+(1-$B98)*'LF Projected Ratios'!AA$53,$B98*(1+'LF Projected Ratios'!AA$53))</f>
        <v>0.33001120210135071</v>
      </c>
      <c r="AA98">
        <f>IF('LF Projected Ratios'!AB$53&gt;=0,$B98+(1-$B98)*'LF Projected Ratios'!AB$53,$B98*(1+'LF Projected Ratios'!AB$53))</f>
        <v>0.329027528240461</v>
      </c>
      <c r="AB98">
        <f>IF('LF Projected Ratios'!AC$53&gt;=0,$B98+(1-$B98)*'LF Projected Ratios'!AC$53,$B98*(1+'LF Projected Ratios'!AC$53))</f>
        <v>0.32805232399405726</v>
      </c>
      <c r="AC98">
        <f>IF('LF Projected Ratios'!AD$53&gt;=0,$B98+(1-$B98)*'LF Projected Ratios'!AD$53,$B98*(1+'LF Projected Ratios'!AD$53))</f>
        <v>0.32708548044361535</v>
      </c>
      <c r="AD98">
        <f>IF('LF Projected Ratios'!AE$53&gt;=0,$B98+(1-$B98)*'LF Projected Ratios'!AE$53,$B98*(1+'LF Projected Ratios'!AE$53))</f>
        <v>0.3261268905302166</v>
      </c>
      <c r="AE98">
        <f>IF('LF Projected Ratios'!AF$53&gt;=0,$B98+(1-$B98)*'LF Projected Ratios'!AF$53,$B98*(1+'LF Projected Ratios'!AF$53))</f>
        <v>0.32517644901502996</v>
      </c>
      <c r="AF98">
        <f>IF('LF Projected Ratios'!AG$53&gt;=0,$B98+(1-$B98)*'LF Projected Ratios'!AG$53,$B98*(1+'LF Projected Ratios'!AG$53))</f>
        <v>0.324234052440797</v>
      </c>
    </row>
    <row r="99" spans="1:32" x14ac:dyDescent="0.2">
      <c r="A99" s="12" t="s">
        <v>31</v>
      </c>
      <c r="B99" s="56">
        <f t="shared" si="0"/>
        <v>0.353746913627075</v>
      </c>
      <c r="C99">
        <f>IF('LF Projected Ratios'!D$53&gt;=0,$B99+(1-$B99)*'LF Projected Ratios'!D$53,$B99*(1+'LF Projected Ratios'!D$53))</f>
        <v>0.34928015468257295</v>
      </c>
      <c r="D99">
        <f>IF('LF Projected Ratios'!E$53&gt;=0,$B99+(1-$B99)*'LF Projected Ratios'!E$53,$B99*(1+'LF Projected Ratios'!E$53))</f>
        <v>0.34691703529294449</v>
      </c>
      <c r="E99">
        <f>IF('LF Projected Ratios'!F$53&gt;=0,$B99+(1-$B99)*'LF Projected Ratios'!F$53,$B99*(1+'LF Projected Ratios'!F$53))</f>
        <v>0.34507315484398915</v>
      </c>
      <c r="F99">
        <f>IF('LF Projected Ratios'!G$53&gt;=0,$B99+(1-$B99)*'LF Projected Ratios'!G$53,$B99*(1+'LF Projected Ratios'!G$53))</f>
        <v>0.34336375354710696</v>
      </c>
      <c r="G99">
        <f>IF('LF Projected Ratios'!H$53&gt;=0,$B99+(1-$B99)*'LF Projected Ratios'!H$53,$B99*(1+'LF Projected Ratios'!H$53))</f>
        <v>0.3423174751955953</v>
      </c>
      <c r="H99">
        <f>IF('LF Projected Ratios'!I$53&gt;=0,$B99+(1-$B99)*'LF Projected Ratios'!I$53,$B99*(1+'LF Projected Ratios'!I$53))</f>
        <v>0.34106086172025135</v>
      </c>
      <c r="I99">
        <f>IF('LF Projected Ratios'!J$53&gt;=0,$B99+(1-$B99)*'LF Projected Ratios'!J$53,$B99*(1+'LF Projected Ratios'!J$53))</f>
        <v>0.34218892543104579</v>
      </c>
      <c r="J99">
        <f>IF('LF Projected Ratios'!K$53&gt;=0,$B99+(1-$B99)*'LF Projected Ratios'!K$53,$B99*(1+'LF Projected Ratios'!K$53))</f>
        <v>0.34487683323334739</v>
      </c>
      <c r="K99">
        <f>IF('LF Projected Ratios'!L$53&gt;=0,$B99+(1-$B99)*'LF Projected Ratios'!L$53,$B99*(1+'LF Projected Ratios'!L$53))</f>
        <v>0.34763131620158744</v>
      </c>
      <c r="L99">
        <f>IF('LF Projected Ratios'!M$53&gt;=0,$B99+(1-$B99)*'LF Projected Ratios'!M$53,$B99*(1+'LF Projected Ratios'!M$53))</f>
        <v>0.34002682628234682</v>
      </c>
      <c r="M99">
        <f>IF('LF Projected Ratios'!N$53&gt;=0,$B99+(1-$B99)*'LF Projected Ratios'!N$53,$B99*(1+'LF Projected Ratios'!N$53))</f>
        <v>0.33892723081928372</v>
      </c>
      <c r="N99">
        <f>IF('LF Projected Ratios'!O$53&gt;=0,$B99+(1-$B99)*'LF Projected Ratios'!O$53,$B99*(1+'LF Projected Ratios'!O$53))</f>
        <v>0.33783771030762144</v>
      </c>
      <c r="O99">
        <f>IF('LF Projected Ratios'!P$53&gt;=0,$B99+(1-$B99)*'LF Projected Ratios'!P$53,$B99*(1+'LF Projected Ratios'!P$53))</f>
        <v>0.33675812691246265</v>
      </c>
      <c r="P99">
        <f>IF('LF Projected Ratios'!Q$53&gt;=0,$B99+(1-$B99)*'LF Projected Ratios'!Q$53,$B99*(1+'LF Projected Ratios'!Q$53))</f>
        <v>0.33568834530177771</v>
      </c>
      <c r="Q99">
        <f>IF('LF Projected Ratios'!R$53&gt;=0,$B99+(1-$B99)*'LF Projected Ratios'!R$53,$B99*(1+'LF Projected Ratios'!R$53))</f>
        <v>0.33462823258985347</v>
      </c>
      <c r="R99">
        <f>IF('LF Projected Ratios'!S$53&gt;=0,$B99+(1-$B99)*'LF Projected Ratios'!S$53,$B99*(1+'LF Projected Ratios'!S$53))</f>
        <v>0.33357765828226449</v>
      </c>
      <c r="S99">
        <f>IF('LF Projected Ratios'!T$53&gt;=0,$B99+(1-$B99)*'LF Projected Ratios'!T$53,$B99*(1+'LF Projected Ratios'!T$53))</f>
        <v>0.3325364942223264</v>
      </c>
      <c r="T99">
        <f>IF('LF Projected Ratios'!U$53&gt;=0,$B99+(1-$B99)*'LF Projected Ratios'!U$53,$B99*(1+'LF Projected Ratios'!U$53))</f>
        <v>0.33150461453897806</v>
      </c>
      <c r="U99">
        <f>IF('LF Projected Ratios'!V$53&gt;=0,$B99+(1-$B99)*'LF Projected Ratios'!V$53,$B99*(1+'LF Projected Ratios'!V$53))</f>
        <v>0.33048189559605629</v>
      </c>
      <c r="V99">
        <f>IF('LF Projected Ratios'!W$53&gt;=0,$B99+(1-$B99)*'LF Projected Ratios'!W$53,$B99*(1+'LF Projected Ratios'!W$53))</f>
        <v>0.32946821594290931</v>
      </c>
      <c r="W99">
        <f>IF('LF Projected Ratios'!X$53&gt;=0,$B99+(1-$B99)*'LF Projected Ratios'!X$53,$B99*(1+'LF Projected Ratios'!X$53))</f>
        <v>0.32846345626632178</v>
      </c>
      <c r="X99">
        <f>IF('LF Projected Ratios'!Y$53&gt;=0,$B99+(1-$B99)*'LF Projected Ratios'!Y$53,$B99*(1+'LF Projected Ratios'!Y$53))</f>
        <v>0.32746749934369673</v>
      </c>
      <c r="Y99">
        <f>IF('LF Projected Ratios'!Z$53&gt;=0,$B99+(1-$B99)*'LF Projected Ratios'!Z$53,$B99*(1+'LF Projected Ratios'!Z$53))</f>
        <v>0.32648022999746629</v>
      </c>
      <c r="Z99">
        <f>IF('LF Projected Ratios'!AA$53&gt;=0,$B99+(1-$B99)*'LF Projected Ratios'!AA$53,$B99*(1+'LF Projected Ratios'!AA$53))</f>
        <v>0.32550153505068813</v>
      </c>
      <c r="AA99">
        <f>IF('LF Projected Ratios'!AB$53&gt;=0,$B99+(1-$B99)*'LF Projected Ratios'!AB$53,$B99*(1+'LF Projected Ratios'!AB$53))</f>
        <v>0.32453130328379648</v>
      </c>
      <c r="AB99">
        <f>IF('LF Projected Ratios'!AC$53&gt;=0,$B99+(1-$B99)*'LF Projected Ratios'!AC$53,$B99*(1+'LF Projected Ratios'!AC$53))</f>
        <v>0.32356942539246691</v>
      </c>
      <c r="AC99">
        <f>IF('LF Projected Ratios'!AD$53&gt;=0,$B99+(1-$B99)*'LF Projected Ratios'!AD$53,$B99*(1+'LF Projected Ratios'!AD$53))</f>
        <v>0.3226157939465682</v>
      </c>
      <c r="AD99">
        <f>IF('LF Projected Ratios'!AE$53&gt;=0,$B99+(1-$B99)*'LF Projected Ratios'!AE$53,$B99*(1+'LF Projected Ratios'!AE$53))</f>
        <v>0.32167030335016239</v>
      </c>
      <c r="AE99">
        <f>IF('LF Projected Ratios'!AF$53&gt;=0,$B99+(1-$B99)*'LF Projected Ratios'!AF$53,$B99*(1+'LF Projected Ratios'!AF$53))</f>
        <v>0.32073284980252753</v>
      </c>
      <c r="AF99">
        <f>IF('LF Projected Ratios'!AG$53&gt;=0,$B99+(1-$B99)*'LF Projected Ratios'!AG$53,$B99*(1+'LF Projected Ratios'!AG$53))</f>
        <v>0.31980333126016869</v>
      </c>
    </row>
    <row r="100" spans="1:32" x14ac:dyDescent="0.2">
      <c r="A100" s="12" t="s">
        <v>32</v>
      </c>
      <c r="B100" s="56">
        <f t="shared" si="0"/>
        <v>0.36244679967056126</v>
      </c>
      <c r="C100">
        <f>IF('LF Projected Ratios'!D$53&gt;=0,$B100+(1-$B100)*'LF Projected Ratios'!D$53,$B100*(1+'LF Projected Ratios'!D$53))</f>
        <v>0.35787018734697967</v>
      </c>
      <c r="D100">
        <f>IF('LF Projected Ratios'!E$53&gt;=0,$B100+(1-$B100)*'LF Projected Ratios'!E$53,$B100*(1+'LF Projected Ratios'!E$53))</f>
        <v>0.35544895050500053</v>
      </c>
      <c r="E100">
        <f>IF('LF Projected Ratios'!F$53&gt;=0,$B100+(1-$B100)*'LF Projected Ratios'!F$53,$B100*(1+'LF Projected Ratios'!F$53))</f>
        <v>0.35355972252320245</v>
      </c>
      <c r="F100">
        <f>IF('LF Projected Ratios'!G$53&gt;=0,$B100+(1-$B100)*'LF Projected Ratios'!G$53,$B100*(1+'LF Projected Ratios'!G$53))</f>
        <v>0.35180828101080863</v>
      </c>
      <c r="G100">
        <f>IF('LF Projected Ratios'!H$53&gt;=0,$B100+(1-$B100)*'LF Projected Ratios'!H$53,$B100*(1+'LF Projected Ratios'!H$53))</f>
        <v>0.35073627097916837</v>
      </c>
      <c r="H100">
        <f>IF('LF Projected Ratios'!I$53&gt;=0,$B100+(1-$B100)*'LF Projected Ratios'!I$53,$B100*(1+'LF Projected Ratios'!I$53))</f>
        <v>0.3494487529400952</v>
      </c>
      <c r="I100">
        <f>IF('LF Projected Ratios'!J$53&gt;=0,$B100+(1-$B100)*'LF Projected Ratios'!J$53,$B100*(1+'LF Projected Ratios'!J$53))</f>
        <v>0.35060455972186966</v>
      </c>
      <c r="J100">
        <f>IF('LF Projected Ratios'!K$53&gt;=0,$B100+(1-$B100)*'LF Projected Ratios'!K$53,$B100*(1+'LF Projected Ratios'!K$53))</f>
        <v>0.35335857267074527</v>
      </c>
      <c r="K100">
        <f>IF('LF Projected Ratios'!L$53&gt;=0,$B100+(1-$B100)*'LF Projected Ratios'!L$53,$B100*(1+'LF Projected Ratios'!L$53))</f>
        <v>0.35618079810403386</v>
      </c>
      <c r="L100">
        <f>IF('LF Projected Ratios'!M$53&gt;=0,$B100+(1-$B100)*'LF Projected Ratios'!M$53,$B100*(1+'LF Projected Ratios'!M$53))</f>
        <v>0.34838928691854981</v>
      </c>
      <c r="M100">
        <f>IF('LF Projected Ratios'!N$53&gt;=0,$B100+(1-$B100)*'LF Projected Ratios'!N$53,$B100*(1+'LF Projected Ratios'!N$53))</f>
        <v>0.34726264851926858</v>
      </c>
      <c r="N100">
        <f>IF('LF Projected Ratios'!O$53&gt;=0,$B100+(1-$B100)*'LF Projected Ratios'!O$53,$B100*(1+'LF Projected Ratios'!O$53))</f>
        <v>0.34614633285002788</v>
      </c>
      <c r="O100">
        <f>IF('LF Projected Ratios'!P$53&gt;=0,$B100+(1-$B100)*'LF Projected Ratios'!P$53,$B100*(1+'LF Projected Ratios'!P$53))</f>
        <v>0.34504019868608354</v>
      </c>
      <c r="P100">
        <f>IF('LF Projected Ratios'!Q$53&gt;=0,$B100+(1-$B100)*'LF Projected Ratios'!Q$53,$B100*(1+'LF Projected Ratios'!Q$53))</f>
        <v>0.34394410736711323</v>
      </c>
      <c r="Q100">
        <f>IF('LF Projected Ratios'!R$53&gt;=0,$B100+(1-$B100)*'LF Projected Ratios'!R$53,$B100*(1+'LF Projected Ratios'!R$53))</f>
        <v>0.34285792273927479</v>
      </c>
      <c r="R100">
        <f>IF('LF Projected Ratios'!S$53&gt;=0,$B100+(1-$B100)*'LF Projected Ratios'!S$53,$B100*(1+'LF Projected Ratios'!S$53))</f>
        <v>0.34178151109882399</v>
      </c>
      <c r="S100">
        <f>IF('LF Projected Ratios'!T$53&gt;=0,$B100+(1-$B100)*'LF Projected Ratios'!T$53,$B100*(1+'LF Projected Ratios'!T$53))</f>
        <v>0.34071474113725081</v>
      </c>
      <c r="T100">
        <f>IF('LF Projected Ratios'!U$53&gt;=0,$B100+(1-$B100)*'LF Projected Ratios'!U$53,$B100*(1+'LF Projected Ratios'!U$53))</f>
        <v>0.33965748388788031</v>
      </c>
      <c r="U100">
        <f>IF('LF Projected Ratios'!V$53&gt;=0,$B100+(1-$B100)*'LF Projected Ratios'!V$53,$B100*(1+'LF Projected Ratios'!V$53))</f>
        <v>0.33860961267389927</v>
      </c>
      <c r="V100">
        <f>IF('LF Projected Ratios'!W$53&gt;=0,$B100+(1-$B100)*'LF Projected Ratios'!W$53,$B100*(1+'LF Projected Ratios'!W$53))</f>
        <v>0.33757100305775539</v>
      </c>
      <c r="W100">
        <f>IF('LF Projected Ratios'!X$53&gt;=0,$B100+(1-$B100)*'LF Projected Ratios'!X$53,$B100*(1+'LF Projected Ratios'!X$53))</f>
        <v>0.33654153279190008</v>
      </c>
      <c r="X100">
        <f>IF('LF Projected Ratios'!Y$53&gt;=0,$B100+(1-$B100)*'LF Projected Ratios'!Y$53,$B100*(1+'LF Projected Ratios'!Y$53))</f>
        <v>0.33552108177081852</v>
      </c>
      <c r="Y100">
        <f>IF('LF Projected Ratios'!Z$53&gt;=0,$B100+(1-$B100)*'LF Projected Ratios'!Z$53,$B100*(1+'LF Projected Ratios'!Z$53))</f>
        <v>0.33450953198431971</v>
      </c>
      <c r="Z100">
        <f>IF('LF Projected Ratios'!AA$53&gt;=0,$B100+(1-$B100)*'LF Projected Ratios'!AA$53,$B100*(1+'LF Projected Ratios'!AA$53))</f>
        <v>0.33350676747204061</v>
      </c>
      <c r="AA100">
        <f>IF('LF Projected Ratios'!AB$53&gt;=0,$B100+(1-$B100)*'LF Projected Ratios'!AB$53,$B100*(1+'LF Projected Ratios'!AB$53))</f>
        <v>0.33251267427913345</v>
      </c>
      <c r="AB100">
        <f>IF('LF Projected Ratios'!AC$53&gt;=0,$B100+(1-$B100)*'LF Projected Ratios'!AC$53,$B100*(1+'LF Projected Ratios'!AC$53))</f>
        <v>0.33152714041309439</v>
      </c>
      <c r="AC100">
        <f>IF('LF Projected Ratios'!AD$53&gt;=0,$B100+(1-$B100)*'LF Projected Ratios'!AD$53,$B100*(1+'LF Projected Ratios'!AD$53))</f>
        <v>0.33055005580170588</v>
      </c>
      <c r="AD100">
        <f>IF('LF Projected Ratios'!AE$53&gt;=0,$B100+(1-$B100)*'LF Projected Ratios'!AE$53,$B100*(1+'LF Projected Ratios'!AE$53))</f>
        <v>0.32958131225205284</v>
      </c>
      <c r="AE100">
        <f>IF('LF Projected Ratios'!AF$53&gt;=0,$B100+(1-$B100)*'LF Projected Ratios'!AF$53,$B100*(1+'LF Projected Ratios'!AF$53))</f>
        <v>0.32862080341058697</v>
      </c>
      <c r="AF100">
        <f>IF('LF Projected Ratios'!AG$53&gt;=0,$B100+(1-$B100)*'LF Projected Ratios'!AG$53,$B100*(1+'LF Projected Ratios'!AG$53))</f>
        <v>0.32766842472420338</v>
      </c>
    </row>
    <row r="101" spans="1:32" x14ac:dyDescent="0.2">
      <c r="A101" s="12" t="s">
        <v>33</v>
      </c>
      <c r="B101" s="56">
        <f t="shared" si="0"/>
        <v>0.38240865461038409</v>
      </c>
      <c r="C101">
        <f>IF('LF Projected Ratios'!D$53&gt;=0,$B101+(1-$B101)*'LF Projected Ratios'!D$53,$B101*(1+'LF Projected Ratios'!D$53))</f>
        <v>0.37757998413260668</v>
      </c>
      <c r="D101">
        <f>IF('LF Projected Ratios'!E$53&gt;=0,$B101+(1-$B101)*'LF Projected Ratios'!E$53,$B101*(1+'LF Projected Ratios'!E$53))</f>
        <v>0.37502539702057835</v>
      </c>
      <c r="E101">
        <f>IF('LF Projected Ratios'!F$53&gt;=0,$B101+(1-$B101)*'LF Projected Ratios'!F$53,$B101*(1+'LF Projected Ratios'!F$53))</f>
        <v>0.37303211929974217</v>
      </c>
      <c r="F101">
        <f>IF('LF Projected Ratios'!G$53&gt;=0,$B101+(1-$B101)*'LF Projected Ratios'!G$53,$B101*(1+'LF Projected Ratios'!G$53))</f>
        <v>0.37118421667515822</v>
      </c>
      <c r="G101">
        <f>IF('LF Projected Ratios'!H$53&gt;=0,$B101+(1-$B101)*'LF Projected Ratios'!H$53,$B101*(1+'LF Projected Ratios'!H$53))</f>
        <v>0.3700531654028032</v>
      </c>
      <c r="H101">
        <f>IF('LF Projected Ratios'!I$53&gt;=0,$B101+(1-$B101)*'LF Projected Ratios'!I$53,$B101*(1+'LF Projected Ratios'!I$53))</f>
        <v>0.36869473696156413</v>
      </c>
      <c r="I101">
        <f>IF('LF Projected Ratios'!J$53&gt;=0,$B101+(1-$B101)*'LF Projected Ratios'!J$53,$B101*(1+'LF Projected Ratios'!J$53))</f>
        <v>0.36991420011259668</v>
      </c>
      <c r="J101">
        <f>IF('LF Projected Ratios'!K$53&gt;=0,$B101+(1-$B101)*'LF Projected Ratios'!K$53,$B101*(1+'LF Projected Ratios'!K$53))</f>
        <v>0.37281989106507951</v>
      </c>
      <c r="K101">
        <f>IF('LF Projected Ratios'!L$53&gt;=0,$B101+(1-$B101)*'LF Projected Ratios'!L$53,$B101*(1+'LF Projected Ratios'!L$53))</f>
        <v>0.375797551322894</v>
      </c>
      <c r="L101">
        <f>IF('LF Projected Ratios'!M$53&gt;=0,$B101+(1-$B101)*'LF Projected Ratios'!M$53,$B101*(1+'LF Projected Ratios'!M$53))</f>
        <v>0.36757692056403257</v>
      </c>
      <c r="M101">
        <f>IF('LF Projected Ratios'!N$53&gt;=0,$B101+(1-$B101)*'LF Projected Ratios'!N$53,$B101*(1+'LF Projected Ratios'!N$53))</f>
        <v>0.36638823225200129</v>
      </c>
      <c r="N101">
        <f>IF('LF Projected Ratios'!O$53&gt;=0,$B101+(1-$B101)*'LF Projected Ratios'!O$53,$B101*(1+'LF Projected Ratios'!O$53))</f>
        <v>0.36521043519714297</v>
      </c>
      <c r="O101">
        <f>IF('LF Projected Ratios'!P$53&gt;=0,$B101+(1-$B101)*'LF Projected Ratios'!P$53,$B101*(1+'LF Projected Ratios'!P$53))</f>
        <v>0.36404338039672257</v>
      </c>
      <c r="P101">
        <f>IF('LF Projected Ratios'!Q$53&gt;=0,$B101+(1-$B101)*'LF Projected Ratios'!Q$53,$B101*(1+'LF Projected Ratios'!Q$53))</f>
        <v>0.36288692155366326</v>
      </c>
      <c r="Q101">
        <f>IF('LF Projected Ratios'!R$53&gt;=0,$B101+(1-$B101)*'LF Projected Ratios'!R$53,$B101*(1+'LF Projected Ratios'!R$53))</f>
        <v>0.36174091501541344</v>
      </c>
      <c r="R101">
        <f>IF('LF Projected Ratios'!S$53&gt;=0,$B101+(1-$B101)*'LF Projected Ratios'!S$53,$B101*(1+'LF Projected Ratios'!S$53))</f>
        <v>0.36060521971445925</v>
      </c>
      <c r="S101">
        <f>IF('LF Projected Ratios'!T$53&gt;=0,$B101+(1-$B101)*'LF Projected Ratios'!T$53,$B101*(1+'LF Projected Ratios'!T$53))</f>
        <v>0.35947969711043914</v>
      </c>
      <c r="T101">
        <f>IF('LF Projected Ratios'!U$53&gt;=0,$B101+(1-$B101)*'LF Projected Ratios'!U$53,$B101*(1+'LF Projected Ratios'!U$53))</f>
        <v>0.35836421113380384</v>
      </c>
      <c r="U101">
        <f>IF('LF Projected Ratios'!V$53&gt;=0,$B101+(1-$B101)*'LF Projected Ratios'!V$53,$B101*(1+'LF Projected Ratios'!V$53))</f>
        <v>0.35725862813098064</v>
      </c>
      <c r="V101">
        <f>IF('LF Projected Ratios'!W$53&gt;=0,$B101+(1-$B101)*'LF Projected Ratios'!W$53,$B101*(1+'LF Projected Ratios'!W$53))</f>
        <v>0.35616281681098555</v>
      </c>
      <c r="W101">
        <f>IF('LF Projected Ratios'!X$53&gt;=0,$B101+(1-$B101)*'LF Projected Ratios'!X$53,$B101*(1+'LF Projected Ratios'!X$53))</f>
        <v>0.35507664819345341</v>
      </c>
      <c r="X101">
        <f>IF('LF Projected Ratios'!Y$53&gt;=0,$B101+(1-$B101)*'LF Projected Ratios'!Y$53,$B101*(1+'LF Projected Ratios'!Y$53))</f>
        <v>0.35399999555802586</v>
      </c>
      <c r="Y101">
        <f>IF('LF Projected Ratios'!Z$53&gt;=0,$B101+(1-$B101)*'LF Projected Ratios'!Z$53,$B101*(1+'LF Projected Ratios'!Z$53))</f>
        <v>0.35293273439506889</v>
      </c>
      <c r="Z101">
        <f>IF('LF Projected Ratios'!AA$53&gt;=0,$B101+(1-$B101)*'LF Projected Ratios'!AA$53,$B101*(1+'LF Projected Ratios'!AA$53))</f>
        <v>0.35187474235767136</v>
      </c>
      <c r="AA101">
        <f>IF('LF Projected Ratios'!AB$53&gt;=0,$B101+(1-$B101)*'LF Projected Ratios'!AB$53,$B101*(1+'LF Projected Ratios'!AB$53))</f>
        <v>0.35082589921489149</v>
      </c>
      <c r="AB101">
        <f>IF('LF Projected Ratios'!AC$53&gt;=0,$B101+(1-$B101)*'LF Projected Ratios'!AC$53,$B101*(1+'LF Projected Ratios'!AC$53))</f>
        <v>0.34978608680620826</v>
      </c>
      <c r="AC101">
        <f>IF('LF Projected Ratios'!AD$53&gt;=0,$B101+(1-$B101)*'LF Projected Ratios'!AD$53,$B101*(1+'LF Projected Ratios'!AD$53))</f>
        <v>0.34875518899714719</v>
      </c>
      <c r="AD101">
        <f>IF('LF Projected Ratios'!AE$53&gt;=0,$B101+(1-$B101)*'LF Projected Ratios'!AE$53,$B101*(1+'LF Projected Ratios'!AE$53))</f>
        <v>0.34773309163603922</v>
      </c>
      <c r="AE101">
        <f>IF('LF Projected Ratios'!AF$53&gt;=0,$B101+(1-$B101)*'LF Projected Ratios'!AF$53,$B101*(1+'LF Projected Ratios'!AF$53))</f>
        <v>0.34671968251188584</v>
      </c>
      <c r="AF101">
        <f>IF('LF Projected Ratios'!AG$53&gt;=0,$B101+(1-$B101)*'LF Projected Ratios'!AG$53,$B101*(1+'LF Projected Ratios'!AG$53))</f>
        <v>0.34571485131329172</v>
      </c>
    </row>
    <row r="102" spans="1:32" x14ac:dyDescent="0.2">
      <c r="A102" s="12" t="s">
        <v>34</v>
      </c>
      <c r="B102" s="56">
        <f t="shared" si="0"/>
        <v>0.37367781567102598</v>
      </c>
      <c r="C102">
        <f>IF('LF Projected Ratios'!D$53&gt;=0,$B102+(1-$B102)*'LF Projected Ratios'!D$53,$B102*(1+'LF Projected Ratios'!D$53))</f>
        <v>0.36895938941425255</v>
      </c>
      <c r="D102">
        <f>IF('LF Projected Ratios'!E$53&gt;=0,$B102+(1-$B102)*'LF Projected Ratios'!E$53,$B102*(1+'LF Projected Ratios'!E$53))</f>
        <v>0.36646312652779489</v>
      </c>
      <c r="E102">
        <f>IF('LF Projected Ratios'!F$53&gt;=0,$B102+(1-$B102)*'LF Projected Ratios'!F$53,$B102*(1+'LF Projected Ratios'!F$53))</f>
        <v>0.36451535767955412</v>
      </c>
      <c r="F102">
        <f>IF('LF Projected Ratios'!G$53&gt;=0,$B102+(1-$B102)*'LF Projected Ratios'!G$53,$B102*(1+'LF Projected Ratios'!G$53))</f>
        <v>0.36270964484329304</v>
      </c>
      <c r="G102">
        <f>IF('LF Projected Ratios'!H$53&gt;=0,$B102+(1-$B102)*'LF Projected Ratios'!H$53,$B102*(1+'LF Projected Ratios'!H$53))</f>
        <v>0.36160441680054345</v>
      </c>
      <c r="H102">
        <f>IF('LF Projected Ratios'!I$53&gt;=0,$B102+(1-$B102)*'LF Projected Ratios'!I$53,$B102*(1+'LF Projected Ratios'!I$53))</f>
        <v>0.3602770028768581</v>
      </c>
      <c r="I102">
        <f>IF('LF Projected Ratios'!J$53&gt;=0,$B102+(1-$B102)*'LF Projected Ratios'!J$53,$B102*(1+'LF Projected Ratios'!J$53))</f>
        <v>0.36146862425120541</v>
      </c>
      <c r="J102">
        <f>IF('LF Projected Ratios'!K$53&gt;=0,$B102+(1-$B102)*'LF Projected Ratios'!K$53,$B102*(1+'LF Projected Ratios'!K$53))</f>
        <v>0.36430797486487054</v>
      </c>
      <c r="K102">
        <f>IF('LF Projected Ratios'!L$53&gt;=0,$B102+(1-$B102)*'LF Projected Ratios'!L$53,$B102*(1+'LF Projected Ratios'!L$53))</f>
        <v>0.3672176516400581</v>
      </c>
      <c r="L102">
        <f>IF('LF Projected Ratios'!M$53&gt;=0,$B102+(1-$B102)*'LF Projected Ratios'!M$53,$B102*(1+'LF Projected Ratios'!M$53))</f>
        <v>0.35918470754118786</v>
      </c>
      <c r="M102">
        <f>IF('LF Projected Ratios'!N$53&gt;=0,$B102+(1-$B102)*'LF Projected Ratios'!N$53,$B102*(1+'LF Projected Ratios'!N$53))</f>
        <v>0.35802315838010496</v>
      </c>
      <c r="N102">
        <f>IF('LF Projected Ratios'!O$53&gt;=0,$B102+(1-$B102)*'LF Projected Ratios'!O$53,$B102*(1+'LF Projected Ratios'!O$53))</f>
        <v>0.35687225181599586</v>
      </c>
      <c r="O102">
        <f>IF('LF Projected Ratios'!P$53&gt;=0,$B102+(1-$B102)*'LF Projected Ratios'!P$53,$B102*(1+'LF Projected Ratios'!P$53))</f>
        <v>0.35573184224803295</v>
      </c>
      <c r="P102">
        <f>IF('LF Projected Ratios'!Q$53&gt;=0,$B102+(1-$B102)*'LF Projected Ratios'!Q$53,$B102*(1+'LF Projected Ratios'!Q$53))</f>
        <v>0.35460178671927373</v>
      </c>
      <c r="Q102">
        <f>IF('LF Projected Ratios'!R$53&gt;=0,$B102+(1-$B102)*'LF Projected Ratios'!R$53,$B102*(1+'LF Projected Ratios'!R$53))</f>
        <v>0.35348194485692308</v>
      </c>
      <c r="R102">
        <f>IF('LF Projected Ratios'!S$53&gt;=0,$B102+(1-$B102)*'LF Projected Ratios'!S$53,$B102*(1+'LF Projected Ratios'!S$53))</f>
        <v>0.35237217881420424</v>
      </c>
      <c r="S102">
        <f>IF('LF Projected Ratios'!T$53&gt;=0,$B102+(1-$B102)*'LF Projected Ratios'!T$53,$B102*(1+'LF Projected Ratios'!T$53))</f>
        <v>0.35127235321379491</v>
      </c>
      <c r="T102">
        <f>IF('LF Projected Ratios'!U$53&gt;=0,$B102+(1-$B102)*'LF Projected Ratios'!U$53,$B102*(1+'LF Projected Ratios'!U$53))</f>
        <v>0.35018233509277347</v>
      </c>
      <c r="U102">
        <f>IF('LF Projected Ratios'!V$53&gt;=0,$B102+(1-$B102)*'LF Projected Ratios'!V$53,$B102*(1+'LF Projected Ratios'!V$53))</f>
        <v>0.34910199384903534</v>
      </c>
      <c r="V102">
        <f>IF('LF Projected Ratios'!W$53&gt;=0,$B102+(1-$B102)*'LF Projected Ratios'!W$53,$B102*(1+'LF Projected Ratios'!W$53))</f>
        <v>0.34803120118912412</v>
      </c>
      <c r="W102">
        <f>IF('LF Projected Ratios'!X$53&gt;=0,$B102+(1-$B102)*'LF Projected Ratios'!X$53,$B102*(1+'LF Projected Ratios'!X$53))</f>
        <v>0.34696983107744772</v>
      </c>
      <c r="X102">
        <f>IF('LF Projected Ratios'!Y$53&gt;=0,$B102+(1-$B102)*'LF Projected Ratios'!Y$53,$B102*(1+'LF Projected Ratios'!Y$53))</f>
        <v>0.34591775968682265</v>
      </c>
      <c r="Y102">
        <f>IF('LF Projected Ratios'!Z$53&gt;=0,$B102+(1-$B102)*'LF Projected Ratios'!Z$53,$B102*(1+'LF Projected Ratios'!Z$53))</f>
        <v>0.34487486535031603</v>
      </c>
      <c r="Z102">
        <f>IF('LF Projected Ratios'!AA$53&gt;=0,$B102+(1-$B102)*'LF Projected Ratios'!AA$53,$B102*(1+'LF Projected Ratios'!AA$53))</f>
        <v>0.34384102851434051</v>
      </c>
      <c r="AA102">
        <f>IF('LF Projected Ratios'!AB$53&gt;=0,$B102+(1-$B102)*'LF Projected Ratios'!AB$53,$B102*(1+'LF Projected Ratios'!AB$53))</f>
        <v>0.34281613169296804</v>
      </c>
      <c r="AB102">
        <f>IF('LF Projected Ratios'!AC$53&gt;=0,$B102+(1-$B102)*'LF Projected Ratios'!AC$53,$B102*(1+'LF Projected Ratios'!AC$53))</f>
        <v>0.34180005942342107</v>
      </c>
      <c r="AC102">
        <f>IF('LF Projected Ratios'!AD$53&gt;=0,$B102+(1-$B102)*'LF Projected Ratios'!AD$53,$B102*(1+'LF Projected Ratios'!AD$53))</f>
        <v>0.34079269822271163</v>
      </c>
      <c r="AD102">
        <f>IF('LF Projected Ratios'!AE$53&gt;=0,$B102+(1-$B102)*'LF Projected Ratios'!AE$53,$B102*(1+'LF Projected Ratios'!AE$53))</f>
        <v>0.33979393654538748</v>
      </c>
      <c r="AE102">
        <f>IF('LF Projected Ratios'!AF$53&gt;=0,$B102+(1-$B102)*'LF Projected Ratios'!AF$53,$B102*(1+'LF Projected Ratios'!AF$53))</f>
        <v>0.33880366474235901</v>
      </c>
      <c r="AF102">
        <f>IF('LF Projected Ratios'!AG$53&gt;=0,$B102+(1-$B102)*'LF Projected Ratios'!AG$53,$B102*(1+'LF Projected Ratios'!AG$53))</f>
        <v>0.33782177502076965</v>
      </c>
    </row>
    <row r="103" spans="1:32" x14ac:dyDescent="0.2">
      <c r="A103" s="12" t="s">
        <v>92</v>
      </c>
      <c r="B103" s="56">
        <f t="shared" si="0"/>
        <v>0.37868177480932003</v>
      </c>
      <c r="C103">
        <f>IF('LF Projected Ratios'!D$53&gt;=0,$B103+(1-$B103)*'LF Projected Ratios'!D$53,$B103*(1+'LF Projected Ratios'!D$53))</f>
        <v>0.37390016360766687</v>
      </c>
      <c r="D103">
        <f>IF('LF Projected Ratios'!E$53&gt;=0,$B103+(1-$B103)*'LF Projected Ratios'!E$53,$B103*(1+'LF Projected Ratios'!E$53))</f>
        <v>0.37137047300096887</v>
      </c>
      <c r="E103">
        <f>IF('LF Projected Ratios'!F$53&gt;=0,$B103+(1-$B103)*'LF Projected Ratios'!F$53,$B103*(1+'LF Projected Ratios'!F$53))</f>
        <v>0.36939662137414536</v>
      </c>
      <c r="F103">
        <f>IF('LF Projected Ratios'!G$53&gt;=0,$B103+(1-$B103)*'LF Projected Ratios'!G$53,$B103*(1+'LF Projected Ratios'!G$53))</f>
        <v>0.36756672804637741</v>
      </c>
      <c r="G103">
        <f>IF('LF Projected Ratios'!H$53&gt;=0,$B103+(1-$B103)*'LF Projected Ratios'!H$53,$B103*(1+'LF Projected Ratios'!H$53))</f>
        <v>0.3664466997780525</v>
      </c>
      <c r="H103">
        <f>IF('LF Projected Ratios'!I$53&gt;=0,$B103+(1-$B103)*'LF Projected Ratios'!I$53,$B103*(1+'LF Projected Ratios'!I$53))</f>
        <v>0.36510151031416865</v>
      </c>
      <c r="I103">
        <f>IF('LF Projected Ratios'!J$53&gt;=0,$B103+(1-$B103)*'LF Projected Ratios'!J$53,$B103*(1+'LF Projected Ratios'!J$53))</f>
        <v>0.36630908881632906</v>
      </c>
      <c r="J103">
        <f>IF('LF Projected Ratios'!K$53&gt;=0,$B103+(1-$B103)*'LF Projected Ratios'!K$53,$B103*(1+'LF Projected Ratios'!K$53))</f>
        <v>0.36918646147426387</v>
      </c>
      <c r="K103">
        <f>IF('LF Projected Ratios'!L$53&gt;=0,$B103+(1-$B103)*'LF Projected Ratios'!L$53,$B103*(1+'LF Projected Ratios'!L$53))</f>
        <v>0.37213510203878569</v>
      </c>
      <c r="L103">
        <f>IF('LF Projected Ratios'!M$53&gt;=0,$B103+(1-$B103)*'LF Projected Ratios'!M$53,$B103*(1+'LF Projected Ratios'!M$53))</f>
        <v>0.36399458793617101</v>
      </c>
      <c r="M103">
        <f>IF('LF Projected Ratios'!N$53&gt;=0,$B103+(1-$B103)*'LF Projected Ratios'!N$53,$B103*(1+'LF Projected Ratios'!N$53))</f>
        <v>0.36281748434746242</v>
      </c>
      <c r="N103">
        <f>IF('LF Projected Ratios'!O$53&gt;=0,$B103+(1-$B103)*'LF Projected Ratios'!O$53,$B103*(1+'LF Projected Ratios'!O$53))</f>
        <v>0.36165116587186896</v>
      </c>
      <c r="O103">
        <f>IF('LF Projected Ratios'!P$53&gt;=0,$B103+(1-$B103)*'LF Projected Ratios'!P$53,$B103*(1+'LF Projected Ratios'!P$53))</f>
        <v>0.36049548495880696</v>
      </c>
      <c r="P103">
        <f>IF('LF Projected Ratios'!Q$53&gt;=0,$B103+(1-$B103)*'LF Projected Ratios'!Q$53,$B103*(1+'LF Projected Ratios'!Q$53))</f>
        <v>0.35935029673698227</v>
      </c>
      <c r="Q103">
        <f>IF('LF Projected Ratios'!R$53&gt;=0,$B103+(1-$B103)*'LF Projected Ratios'!R$53,$B103*(1+'LF Projected Ratios'!R$53))</f>
        <v>0.35821545895385293</v>
      </c>
      <c r="R103">
        <f>IF('LF Projected Ratios'!S$53&gt;=0,$B103+(1-$B103)*'LF Projected Ratios'!S$53,$B103*(1+'LF Projected Ratios'!S$53))</f>
        <v>0.35709083191672136</v>
      </c>
      <c r="S103">
        <f>IF('LF Projected Ratios'!T$53&gt;=0,$B103+(1-$B103)*'LF Projected Ratios'!T$53,$B103*(1+'LF Projected Ratios'!T$53))</f>
        <v>0.3559762784354133</v>
      </c>
      <c r="T103">
        <f>IF('LF Projected Ratios'!U$53&gt;=0,$B103+(1-$B103)*'LF Projected Ratios'!U$53,$B103*(1+'LF Projected Ratios'!U$53))</f>
        <v>0.3548716637664866</v>
      </c>
      <c r="U103">
        <f>IF('LF Projected Ratios'!V$53&gt;=0,$B103+(1-$B103)*'LF Projected Ratios'!V$53,$B103*(1+'LF Projected Ratios'!V$53))</f>
        <v>0.35377685555893001</v>
      </c>
      <c r="V103">
        <f>IF('LF Projected Ratios'!W$53&gt;=0,$B103+(1-$B103)*'LF Projected Ratios'!W$53,$B103*(1+'LF Projected Ratios'!W$53))</f>
        <v>0.35269172380129588</v>
      </c>
      <c r="W103">
        <f>IF('LF Projected Ratios'!X$53&gt;=0,$B103+(1-$B103)*'LF Projected Ratios'!X$53,$B103*(1+'LF Projected Ratios'!X$53))</f>
        <v>0.35161614077023629</v>
      </c>
      <c r="X103">
        <f>IF('LF Projected Ratios'!Y$53&gt;=0,$B103+(1-$B103)*'LF Projected Ratios'!Y$53,$B103*(1+'LF Projected Ratios'!Y$53))</f>
        <v>0.35054998098038465</v>
      </c>
      <c r="Y103">
        <f>IF('LF Projected Ratios'!Z$53&gt;=0,$B103+(1-$B103)*'LF Projected Ratios'!Z$53,$B103*(1+'LF Projected Ratios'!Z$53))</f>
        <v>0.34949312113555359</v>
      </c>
      <c r="Z103">
        <f>IF('LF Projected Ratios'!AA$53&gt;=0,$B103+(1-$B103)*'LF Projected Ratios'!AA$53,$B103*(1+'LF Projected Ratios'!AA$53))</f>
        <v>0.34844544008120082</v>
      </c>
      <c r="AA103">
        <f>IF('LF Projected Ratios'!AB$53&gt;=0,$B103+(1-$B103)*'LF Projected Ratios'!AB$53,$B103*(1+'LF Projected Ratios'!AB$53))</f>
        <v>0.34740681875813184</v>
      </c>
      <c r="AB103">
        <f>IF('LF Projected Ratios'!AC$53&gt;=0,$B103+(1-$B103)*'LF Projected Ratios'!AC$53,$B103*(1+'LF Projected Ratios'!AC$53))</f>
        <v>0.3463771401573949</v>
      </c>
      <c r="AC103">
        <f>IF('LF Projected Ratios'!AD$53&gt;=0,$B103+(1-$B103)*'LF Projected Ratios'!AD$53,$B103*(1+'LF Projected Ratios'!AD$53))</f>
        <v>0.34535628927633932</v>
      </c>
      <c r="AD103">
        <f>IF('LF Projected Ratios'!AE$53&gt;=0,$B103+(1-$B103)*'LF Projected Ratios'!AE$53,$B103*(1+'LF Projected Ratios'!AE$53))</f>
        <v>0.34434415307579586</v>
      </c>
      <c r="AE103">
        <f>IF('LF Projected Ratios'!AF$53&gt;=0,$B103+(1-$B103)*'LF Projected Ratios'!AF$53,$B103*(1+'LF Projected Ratios'!AF$53))</f>
        <v>0.3433406204383524</v>
      </c>
      <c r="AF103">
        <f>IF('LF Projected Ratios'!AG$53&gt;=0,$B103+(1-$B103)*'LF Projected Ratios'!AG$53,$B103*(1+'LF Projected Ratios'!AG$53))</f>
        <v>0.3423455821276869</v>
      </c>
    </row>
    <row r="104" spans="1:32" x14ac:dyDescent="0.2">
      <c r="A104" s="12" t="s">
        <v>89</v>
      </c>
      <c r="B104" s="56">
        <f t="shared" si="0"/>
        <v>0.40376419331814323</v>
      </c>
      <c r="C104">
        <f>IF('LF Projected Ratios'!D$53&gt;=0,$B104+(1-$B104)*'LF Projected Ratios'!D$53,$B104*(1+'LF Projected Ratios'!D$53))</f>
        <v>0.39866586665436698</v>
      </c>
      <c r="D104">
        <f>IF('LF Projected Ratios'!E$53&gt;=0,$B104+(1-$B104)*'LF Projected Ratios'!E$53,$B104*(1+'LF Projected Ratios'!E$53))</f>
        <v>0.39596861911011372</v>
      </c>
      <c r="E104">
        <f>IF('LF Projected Ratios'!F$53&gt;=0,$B104+(1-$B104)*'LF Projected Ratios'!F$53,$B104*(1+'LF Projected Ratios'!F$53))</f>
        <v>0.39386402717342645</v>
      </c>
      <c r="F104">
        <f>IF('LF Projected Ratios'!G$53&gt;=0,$B104+(1-$B104)*'LF Projected Ratios'!G$53,$B104*(1+'LF Projected Ratios'!G$53))</f>
        <v>0.39191292877763878</v>
      </c>
      <c r="G104">
        <f>IF('LF Projected Ratios'!H$53&gt;=0,$B104+(1-$B104)*'LF Projected Ratios'!H$53,$B104*(1+'LF Projected Ratios'!H$53))</f>
        <v>0.39071871416173487</v>
      </c>
      <c r="H104">
        <f>IF('LF Projected Ratios'!I$53&gt;=0,$B104+(1-$B104)*'LF Projected Ratios'!I$53,$B104*(1+'LF Projected Ratios'!I$53))</f>
        <v>0.38928442454212331</v>
      </c>
      <c r="I104">
        <f>IF('LF Projected Ratios'!J$53&gt;=0,$B104+(1-$B104)*'LF Projected Ratios'!J$53,$B104*(1+'LF Projected Ratios'!J$53))</f>
        <v>0.39057198838128249</v>
      </c>
      <c r="J104">
        <f>IF('LF Projected Ratios'!K$53&gt;=0,$B104+(1-$B104)*'LF Projected Ratios'!K$53,$B104*(1+'LF Projected Ratios'!K$53))</f>
        <v>0.39363994709329536</v>
      </c>
      <c r="K104">
        <f>IF('LF Projected Ratios'!L$53&gt;=0,$B104+(1-$B104)*'LF Projected Ratios'!L$53,$B104*(1+'LF Projected Ratios'!L$53))</f>
        <v>0.39678389422283122</v>
      </c>
      <c r="L104">
        <f>IF('LF Projected Ratios'!M$53&gt;=0,$B104+(1-$B104)*'LF Projected Ratios'!M$53,$B104*(1+'LF Projected Ratios'!M$53))</f>
        <v>0.38810418390011436</v>
      </c>
      <c r="M104">
        <f>IF('LF Projected Ratios'!N$53&gt;=0,$B104+(1-$B104)*'LF Projected Ratios'!N$53,$B104*(1+'LF Projected Ratios'!N$53))</f>
        <v>0.38684911351499712</v>
      </c>
      <c r="N104">
        <f>IF('LF Projected Ratios'!O$53&gt;=0,$B104+(1-$B104)*'LF Projected Ratios'!O$53,$B104*(1+'LF Projected Ratios'!O$53))</f>
        <v>0.38560554260724172</v>
      </c>
      <c r="O104">
        <f>IF('LF Projected Ratios'!P$53&gt;=0,$B104+(1-$B104)*'LF Projected Ratios'!P$53,$B104*(1+'LF Projected Ratios'!P$53))</f>
        <v>0.38437331385308365</v>
      </c>
      <c r="P104">
        <f>IF('LF Projected Ratios'!Q$53&gt;=0,$B104+(1-$B104)*'LF Projected Ratios'!Q$53,$B104*(1+'LF Projected Ratios'!Q$53))</f>
        <v>0.38315227278551367</v>
      </c>
      <c r="Q104">
        <f>IF('LF Projected Ratios'!R$53&gt;=0,$B104+(1-$B104)*'LF Projected Ratios'!R$53,$B104*(1+'LF Projected Ratios'!R$53))</f>
        <v>0.38194226772973067</v>
      </c>
      <c r="R104">
        <f>IF('LF Projected Ratios'!S$53&gt;=0,$B104+(1-$B104)*'LF Projected Ratios'!S$53,$B104*(1+'LF Projected Ratios'!S$53))</f>
        <v>0.38074314974033219</v>
      </c>
      <c r="S104">
        <f>IF('LF Projected Ratios'!T$53&gt;=0,$B104+(1-$B104)*'LF Projected Ratios'!T$53,$B104*(1+'LF Projected Ratios'!T$53))</f>
        <v>0.37955477254019659</v>
      </c>
      <c r="T104">
        <f>IF('LF Projected Ratios'!U$53&gt;=0,$B104+(1-$B104)*'LF Projected Ratios'!U$53,$B104*(1+'LF Projected Ratios'!U$53))</f>
        <v>0.37837699246099638</v>
      </c>
      <c r="U104">
        <f>IF('LF Projected Ratios'!V$53&gt;=0,$B104+(1-$B104)*'LF Projected Ratios'!V$53,$B104*(1+'LF Projected Ratios'!V$53))</f>
        <v>0.37720966838530051</v>
      </c>
      <c r="V104">
        <f>IF('LF Projected Ratios'!W$53&gt;=0,$B104+(1-$B104)*'LF Projected Ratios'!W$53,$B104*(1+'LF Projected Ratios'!W$53))</f>
        <v>0.37605266169020496</v>
      </c>
      <c r="W104">
        <f>IF('LF Projected Ratios'!X$53&gt;=0,$B104+(1-$B104)*'LF Projected Ratios'!X$53,$B104*(1+'LF Projected Ratios'!X$53))</f>
        <v>0.37490583619246048</v>
      </c>
      <c r="X104">
        <f>IF('LF Projected Ratios'!Y$53&gt;=0,$B104+(1-$B104)*'LF Projected Ratios'!Y$53,$B104*(1+'LF Projected Ratios'!Y$53))</f>
        <v>0.37376905809503436</v>
      </c>
      <c r="Y104">
        <f>IF('LF Projected Ratios'!Z$53&gt;=0,$B104+(1-$B104)*'LF Projected Ratios'!Z$53,$B104*(1+'LF Projected Ratios'!Z$53))</f>
        <v>0.37264219593507586</v>
      </c>
      <c r="Z104">
        <f>IF('LF Projected Ratios'!AA$53&gt;=0,$B104+(1-$B104)*'LF Projected Ratios'!AA$53,$B104*(1+'LF Projected Ratios'!AA$53))</f>
        <v>0.37152512053323361</v>
      </c>
      <c r="AA104">
        <f>IF('LF Projected Ratios'!AB$53&gt;=0,$B104+(1-$B104)*'LF Projected Ratios'!AB$53,$B104*(1+'LF Projected Ratios'!AB$53))</f>
        <v>0.37041770494429188</v>
      </c>
      <c r="AB104">
        <f>IF('LF Projected Ratios'!AC$53&gt;=0,$B104+(1-$B104)*'LF Projected Ratios'!AC$53,$B104*(1+'LF Projected Ratios'!AC$53))</f>
        <v>0.36931982440907773</v>
      </c>
      <c r="AC104">
        <f>IF('LF Projected Ratios'!AD$53&gt;=0,$B104+(1-$B104)*'LF Projected Ratios'!AD$53,$B104*(1+'LF Projected Ratios'!AD$53))</f>
        <v>0.36823135630760895</v>
      </c>
      <c r="AD104">
        <f>IF('LF Projected Ratios'!AE$53&gt;=0,$B104+(1-$B104)*'LF Projected Ratios'!AE$53,$B104*(1+'LF Projected Ratios'!AE$53))</f>
        <v>0.36715218011343825</v>
      </c>
      <c r="AE104">
        <f>IF('LF Projected Ratios'!AF$53&gt;=0,$B104+(1-$B104)*'LF Projected Ratios'!AF$53,$B104*(1+'LF Projected Ratios'!AF$53))</f>
        <v>0.36608217734916526</v>
      </c>
      <c r="AF104">
        <f>IF('LF Projected Ratios'!AG$53&gt;=0,$B104+(1-$B104)*'LF Projected Ratios'!AG$53,$B104*(1+'LF Projected Ratios'!AG$53))</f>
        <v>0.3650212315430757</v>
      </c>
    </row>
    <row r="105" spans="1:32" x14ac:dyDescent="0.2">
      <c r="A105" s="12" t="s">
        <v>35</v>
      </c>
      <c r="B105" s="56">
        <f t="shared" si="0"/>
        <v>0.3626795539638682</v>
      </c>
      <c r="C105">
        <f>IF('LF Projected Ratios'!D$53&gt;=0,$B105+(1-$B105)*'LF Projected Ratios'!D$53,$B105*(1+'LF Projected Ratios'!D$53))</f>
        <v>0.35810000265401859</v>
      </c>
      <c r="D105">
        <f>IF('LF Projected Ratios'!E$53&gt;=0,$B105+(1-$B105)*'LF Projected Ratios'!E$53,$B105*(1+'LF Projected Ratios'!E$53))</f>
        <v>0.35567721095413868</v>
      </c>
      <c r="E105">
        <f>IF('LF Projected Ratios'!F$53&gt;=0,$B105+(1-$B105)*'LF Projected Ratios'!F$53,$B105*(1+'LF Projected Ratios'!F$53))</f>
        <v>0.35378676975725853</v>
      </c>
      <c r="F105">
        <f>IF('LF Projected Ratios'!G$53&gt;=0,$B105+(1-$B105)*'LF Projected Ratios'!G$53,$B105*(1+'LF Projected Ratios'!G$53))</f>
        <v>0.35203420351281617</v>
      </c>
      <c r="G105">
        <f>IF('LF Projected Ratios'!H$53&gt;=0,$B105+(1-$B105)*'LF Projected Ratios'!H$53,$B105*(1+'LF Projected Ratios'!H$53))</f>
        <v>0.3509615050630755</v>
      </c>
      <c r="H105">
        <f>IF('LF Projected Ratios'!I$53&gt;=0,$B105+(1-$B105)*'LF Projected Ratios'!I$53,$B105*(1+'LF Projected Ratios'!I$53))</f>
        <v>0.34967316021203554</v>
      </c>
      <c r="I105">
        <f>IF('LF Projected Ratios'!J$53&gt;=0,$B105+(1-$B105)*'LF Projected Ratios'!J$53,$B105*(1+'LF Projected Ratios'!J$53))</f>
        <v>0.35082970922409296</v>
      </c>
      <c r="J105">
        <f>IF('LF Projected Ratios'!K$53&gt;=0,$B105+(1-$B105)*'LF Projected Ratios'!K$53,$B105*(1+'LF Projected Ratios'!K$53))</f>
        <v>0.3535854907313839</v>
      </c>
      <c r="K105">
        <f>IF('LF Projected Ratios'!L$53&gt;=0,$B105+(1-$B105)*'LF Projected Ratios'!L$53,$B105*(1+'LF Projected Ratios'!L$53))</f>
        <v>0.35640952852744373</v>
      </c>
      <c r="L105">
        <f>IF('LF Projected Ratios'!M$53&gt;=0,$B105+(1-$B105)*'LF Projected Ratios'!M$53,$B105*(1+'LF Projected Ratios'!M$53))</f>
        <v>0.34861301382784005</v>
      </c>
      <c r="M105">
        <f>IF('LF Projected Ratios'!N$53&gt;=0,$B105+(1-$B105)*'LF Projected Ratios'!N$53,$B105*(1+'LF Projected Ratios'!N$53))</f>
        <v>0.34748565192948344</v>
      </c>
      <c r="N105">
        <f>IF('LF Projected Ratios'!O$53&gt;=0,$B105+(1-$B105)*'LF Projected Ratios'!O$53,$B105*(1+'LF Projected Ratios'!O$53))</f>
        <v>0.34636861939016711</v>
      </c>
      <c r="O105">
        <f>IF('LF Projected Ratios'!P$53&gt;=0,$B105+(1-$B105)*'LF Projected Ratios'!P$53,$B105*(1+'LF Projected Ratios'!P$53))</f>
        <v>0.34526177489445581</v>
      </c>
      <c r="P105">
        <f>IF('LF Projected Ratios'!Q$53&gt;=0,$B105+(1-$B105)*'LF Projected Ratios'!Q$53,$B105*(1+'LF Projected Ratios'!Q$53))</f>
        <v>0.34416497969298304</v>
      </c>
      <c r="Q105">
        <f>IF('LF Projected Ratios'!R$53&gt;=0,$B105+(1-$B105)*'LF Projected Ratios'!R$53,$B105*(1+'LF Projected Ratios'!R$53))</f>
        <v>0.3430780975444721</v>
      </c>
      <c r="R105">
        <f>IF('LF Projected Ratios'!S$53&gt;=0,$B105+(1-$B105)*'LF Projected Ratios'!S$53,$B105*(1+'LF Projected Ratios'!S$53))</f>
        <v>0.34200099465931755</v>
      </c>
      <c r="S105">
        <f>IF('LF Projected Ratios'!T$53&gt;=0,$B105+(1-$B105)*'LF Projected Ratios'!T$53,$B105*(1+'LF Projected Ratios'!T$53))</f>
        <v>0.34093353964468626</v>
      </c>
      <c r="T105">
        <f>IF('LF Projected Ratios'!U$53&gt;=0,$B105+(1-$B105)*'LF Projected Ratios'!U$53,$B105*(1+'LF Projected Ratios'!U$53))</f>
        <v>0.33987560345108403</v>
      </c>
      <c r="U105">
        <f>IF('LF Projected Ratios'!V$53&gt;=0,$B105+(1-$B105)*'LF Projected Ratios'!V$53,$B105*(1+'LF Projected Ratios'!V$53))</f>
        <v>0.33882705932034912</v>
      </c>
      <c r="V105">
        <f>IF('LF Projected Ratios'!W$53&gt;=0,$B105+(1-$B105)*'LF Projected Ratios'!W$53,$B105*(1+'LF Projected Ratios'!W$53))</f>
        <v>0.33778778273501847</v>
      </c>
      <c r="W105">
        <f>IF('LF Projected Ratios'!X$53&gt;=0,$B105+(1-$B105)*'LF Projected Ratios'!X$53,$B105*(1+'LF Projected Ratios'!X$53))</f>
        <v>0.33675765136903912</v>
      </c>
      <c r="X105">
        <f>IF('LF Projected Ratios'!Y$53&gt;=0,$B105+(1-$B105)*'LF Projected Ratios'!Y$53,$B105*(1+'LF Projected Ratios'!Y$53))</f>
        <v>0.33573654503976758</v>
      </c>
      <c r="Y105">
        <f>IF('LF Projected Ratios'!Z$53&gt;=0,$B105+(1-$B105)*'LF Projected Ratios'!Z$53,$B105*(1+'LF Projected Ratios'!Z$53))</f>
        <v>0.33472434566122955</v>
      </c>
      <c r="Z105">
        <f>IF('LF Projected Ratios'!AA$53&gt;=0,$B105+(1-$B105)*'LF Projected Ratios'!AA$53,$B105*(1+'LF Projected Ratios'!AA$53))</f>
        <v>0.33372093719859525</v>
      </c>
      <c r="AA105">
        <f>IF('LF Projected Ratios'!AB$53&gt;=0,$B105+(1-$B105)*'LF Projected Ratios'!AB$53,$B105*(1+'LF Projected Ratios'!AB$53))</f>
        <v>0.33272620562383776</v>
      </c>
      <c r="AB105">
        <f>IF('LF Projected Ratios'!AC$53&gt;=0,$B105+(1-$B105)*'LF Projected Ratios'!AC$53,$B105*(1+'LF Projected Ratios'!AC$53))</f>
        <v>0.33174003887253467</v>
      </c>
      <c r="AC105">
        <f>IF('LF Projected Ratios'!AD$53&gt;=0,$B105+(1-$B105)*'LF Projected Ratios'!AD$53,$B105*(1+'LF Projected Ratios'!AD$53))</f>
        <v>0.33076232680178264</v>
      </c>
      <c r="AD105">
        <f>IF('LF Projected Ratios'!AE$53&gt;=0,$B105+(1-$B105)*'LF Projected Ratios'!AE$53,$B105*(1+'LF Projected Ratios'!AE$53))</f>
        <v>0.32979296114918788</v>
      </c>
      <c r="AE105">
        <f>IF('LF Projected Ratios'!AF$53&gt;=0,$B105+(1-$B105)*'LF Projected Ratios'!AF$53,$B105*(1+'LF Projected Ratios'!AF$53))</f>
        <v>0.32883183549290446</v>
      </c>
      <c r="AF105">
        <f>IF('LF Projected Ratios'!AG$53&gt;=0,$B105+(1-$B105)*'LF Projected Ratios'!AG$53,$B105*(1+'LF Projected Ratios'!AG$53))</f>
        <v>0.32787884521268607</v>
      </c>
    </row>
    <row r="106" spans="1:32" x14ac:dyDescent="0.2">
      <c r="A106" s="12" t="s">
        <v>98</v>
      </c>
      <c r="B106" s="56">
        <f t="shared" si="0"/>
        <v>0.38232213263017112</v>
      </c>
      <c r="C106">
        <f>IF('LF Projected Ratios'!D$53&gt;=0,$B106+(1-$B106)*'LF Projected Ratios'!D$53,$B106*(1+'LF Projected Ratios'!D$53))</f>
        <v>0.37749455466462245</v>
      </c>
      <c r="D106">
        <f>IF('LF Projected Ratios'!E$53&gt;=0,$B106+(1-$B106)*'LF Projected Ratios'!E$53,$B106*(1+'LF Projected Ratios'!E$53))</f>
        <v>0.37494054554143635</v>
      </c>
      <c r="E106">
        <f>IF('LF Projected Ratios'!F$53&gt;=0,$B106+(1-$B106)*'LF Projected Ratios'!F$53,$B106*(1+'LF Projected Ratios'!F$53))</f>
        <v>0.37294771881022465</v>
      </c>
      <c r="F106">
        <f>IF('LF Projected Ratios'!G$53&gt;=0,$B106+(1-$B106)*'LF Projected Ratios'!G$53,$B106*(1+'LF Projected Ratios'!G$53))</f>
        <v>0.37110023428338085</v>
      </c>
      <c r="G106">
        <f>IF('LF Projected Ratios'!H$53&gt;=0,$B106+(1-$B106)*'LF Projected Ratios'!H$53,$B106*(1+'LF Projected Ratios'!H$53))</f>
        <v>0.36996943891735701</v>
      </c>
      <c r="H106">
        <f>IF('LF Projected Ratios'!I$53&gt;=0,$B106+(1-$B106)*'LF Projected Ratios'!I$53,$B106*(1+'LF Projected Ratios'!I$53))</f>
        <v>0.36861131782773593</v>
      </c>
      <c r="I106">
        <f>IF('LF Projected Ratios'!J$53&gt;=0,$B106+(1-$B106)*'LF Projected Ratios'!J$53,$B106*(1+'LF Projected Ratios'!J$53))</f>
        <v>0.36983050506878223</v>
      </c>
      <c r="J106">
        <f>IF('LF Projected Ratios'!K$53&gt;=0,$B106+(1-$B106)*'LF Projected Ratios'!K$53,$B106*(1+'LF Projected Ratios'!K$53))</f>
        <v>0.37273553859332226</v>
      </c>
      <c r="K106">
        <f>IF('LF Projected Ratios'!L$53&gt;=0,$B106+(1-$B106)*'LF Projected Ratios'!L$53,$B106*(1+'LF Projected Ratios'!L$53))</f>
        <v>0.37571252513975817</v>
      </c>
      <c r="L106">
        <f>IF('LF Projected Ratios'!M$53&gt;=0,$B106+(1-$B106)*'LF Projected Ratios'!M$53,$B106*(1+'LF Projected Ratios'!M$53))</f>
        <v>0.3674937543420751</v>
      </c>
      <c r="M106">
        <f>IF('LF Projected Ratios'!N$53&gt;=0,$B106+(1-$B106)*'LF Projected Ratios'!N$53,$B106*(1+'LF Projected Ratios'!N$53))</f>
        <v>0.36630533497705997</v>
      </c>
      <c r="N106">
        <f>IF('LF Projected Ratios'!O$53&gt;=0,$B106+(1-$B106)*'LF Projected Ratios'!O$53,$B106*(1+'LF Projected Ratios'!O$53))</f>
        <v>0.3651278044050133</v>
      </c>
      <c r="O106">
        <f>IF('LF Projected Ratios'!P$53&gt;=0,$B106+(1-$B106)*'LF Projected Ratios'!P$53,$B106*(1+'LF Projected Ratios'!P$53))</f>
        <v>0.36396101365691264</v>
      </c>
      <c r="P106">
        <f>IF('LF Projected Ratios'!Q$53&gt;=0,$B106+(1-$B106)*'LF Projected Ratios'!Q$53,$B106*(1+'LF Projected Ratios'!Q$53))</f>
        <v>0.36280481646878171</v>
      </c>
      <c r="Q106">
        <f>IF('LF Projected Ratios'!R$53&gt;=0,$B106+(1-$B106)*'LF Projected Ratios'!R$53,$B106*(1+'LF Projected Ratios'!R$53))</f>
        <v>0.36165906922057106</v>
      </c>
      <c r="R106">
        <f>IF('LF Projected Ratios'!S$53&gt;=0,$B106+(1-$B106)*'LF Projected Ratios'!S$53,$B106*(1+'LF Projected Ratios'!S$53))</f>
        <v>0.36052363087668404</v>
      </c>
      <c r="S106">
        <f>IF('LF Projected Ratios'!T$53&gt;=0,$B106+(1-$B106)*'LF Projected Ratios'!T$53,$B106*(1+'LF Projected Ratios'!T$53))</f>
        <v>0.35939836292810468</v>
      </c>
      <c r="T106">
        <f>IF('LF Projected Ratios'!U$53&gt;=0,$B106+(1-$B106)*'LF Projected Ratios'!U$53,$B106*(1+'LF Projected Ratios'!U$53))</f>
        <v>0.35828312933607009</v>
      </c>
      <c r="U106">
        <f>IF('LF Projected Ratios'!V$53&gt;=0,$B106+(1-$B106)*'LF Projected Ratios'!V$53,$B106*(1+'LF Projected Ratios'!V$53))</f>
        <v>0.3571777964772474</v>
      </c>
      <c r="V106">
        <f>IF('LF Projected Ratios'!W$53&gt;=0,$B106+(1-$B106)*'LF Projected Ratios'!W$53,$B106*(1+'LF Projected Ratios'!W$53))</f>
        <v>0.35608223309035791</v>
      </c>
      <c r="W106">
        <f>IF('LF Projected Ratios'!X$53&gt;=0,$B106+(1-$B106)*'LF Projected Ratios'!X$53,$B106*(1+'LF Projected Ratios'!X$53))</f>
        <v>0.35499631022421896</v>
      </c>
      <c r="X106">
        <f>IF('LF Projected Ratios'!Y$53&gt;=0,$B106+(1-$B106)*'LF Projected Ratios'!Y$53,$B106*(1+'LF Projected Ratios'!Y$53))</f>
        <v>0.35391990118714328</v>
      </c>
      <c r="Y106">
        <f>IF('LF Projected Ratios'!Z$53&gt;=0,$B106+(1-$B106)*'LF Projected Ratios'!Z$53,$B106*(1+'LF Projected Ratios'!Z$53))</f>
        <v>0.35285288149766797</v>
      </c>
      <c r="Z106">
        <f>IF('LF Projected Ratios'!AA$53&gt;=0,$B106+(1-$B106)*'LF Projected Ratios'!AA$53,$B106*(1+'LF Projected Ratios'!AA$53))</f>
        <v>0.35179512883656333</v>
      </c>
      <c r="AA106">
        <f>IF('LF Projected Ratios'!AB$53&gt;=0,$B106+(1-$B106)*'LF Projected Ratios'!AB$53,$B106*(1+'LF Projected Ratios'!AB$53))</f>
        <v>0.35074652300009057</v>
      </c>
      <c r="AB106">
        <f>IF('LF Projected Ratios'!AC$53&gt;=0,$B106+(1-$B106)*'LF Projected Ratios'!AC$53,$B106*(1+'LF Projected Ratios'!AC$53))</f>
        <v>0.34970694585446321</v>
      </c>
      <c r="AC106">
        <f>IF('LF Projected Ratios'!AD$53&gt;=0,$B106+(1-$B106)*'LF Projected Ratios'!AD$53,$B106*(1+'LF Projected Ratios'!AD$53))</f>
        <v>0.34867628129148259</v>
      </c>
      <c r="AD106">
        <f>IF('LF Projected Ratios'!AE$53&gt;=0,$B106+(1-$B106)*'LF Projected Ratios'!AE$53,$B106*(1+'LF Projected Ratios'!AE$53))</f>
        <v>0.34765441518530726</v>
      </c>
      <c r="AE106">
        <f>IF('LF Projected Ratios'!AF$53&gt;=0,$B106+(1-$B106)*'LF Projected Ratios'!AF$53,$B106*(1+'LF Projected Ratios'!AF$53))</f>
        <v>0.34664123535032693</v>
      </c>
      <c r="AF106">
        <f>IF('LF Projected Ratios'!AG$53&gt;=0,$B106+(1-$B106)*'LF Projected Ratios'!AG$53,$B106*(1+'LF Projected Ratios'!AG$53))</f>
        <v>0.34563663150010487</v>
      </c>
    </row>
    <row r="107" spans="1:32" x14ac:dyDescent="0.2">
      <c r="A107" s="12" t="s">
        <v>97</v>
      </c>
      <c r="B107" s="56">
        <f t="shared" si="0"/>
        <v>0.3564035953392648</v>
      </c>
      <c r="C107">
        <f>IF('LF Projected Ratios'!D$53&gt;=0,$B107+(1-$B107)*'LF Projected Ratios'!D$53,$B107*(1+'LF Projected Ratios'!D$53))</f>
        <v>0.35190329049982066</v>
      </c>
      <c r="D107">
        <f>IF('LF Projected Ratios'!E$53&gt;=0,$B107+(1-$B107)*'LF Projected Ratios'!E$53,$B107*(1+'LF Projected Ratios'!E$53))</f>
        <v>0.34952242380039444</v>
      </c>
      <c r="E107">
        <f>IF('LF Projected Ratios'!F$53&gt;=0,$B107+(1-$B107)*'LF Projected Ratios'!F$53,$B107*(1+'LF Projected Ratios'!F$53))</f>
        <v>0.34766469558830815</v>
      </c>
      <c r="F107">
        <f>IF('LF Projected Ratios'!G$53&gt;=0,$B107+(1-$B107)*'LF Projected Ratios'!G$53,$B107*(1+'LF Projected Ratios'!G$53))</f>
        <v>0.34594245648284228</v>
      </c>
      <c r="G107">
        <f>IF('LF Projected Ratios'!H$53&gt;=0,$B107+(1-$B107)*'LF Projected Ratios'!H$53,$B107*(1+'LF Projected Ratios'!H$53))</f>
        <v>0.34488832045553119</v>
      </c>
      <c r="H107">
        <f>IF('LF Projected Ratios'!I$53&gt;=0,$B107+(1-$B107)*'LF Projected Ratios'!I$53,$B107*(1+'LF Projected Ratios'!I$53))</f>
        <v>0.34362226966240261</v>
      </c>
      <c r="I107">
        <f>IF('LF Projected Ratios'!J$53&gt;=0,$B107+(1-$B107)*'LF Projected Ratios'!J$53,$B107*(1+'LF Projected Ratios'!J$53))</f>
        <v>0.34475880526684533</v>
      </c>
      <c r="J107">
        <f>IF('LF Projected Ratios'!K$53&gt;=0,$B107+(1-$B107)*'LF Projected Ratios'!K$53,$B107*(1+'LF Projected Ratios'!K$53))</f>
        <v>0.34746689957884452</v>
      </c>
      <c r="K107">
        <f>IF('LF Projected Ratios'!L$53&gt;=0,$B107+(1-$B107)*'LF Projected Ratios'!L$53,$B107*(1+'LF Projected Ratios'!L$53))</f>
        <v>0.35024206904425631</v>
      </c>
      <c r="L107">
        <f>IF('LF Projected Ratios'!M$53&gt;=0,$B107+(1-$B107)*'LF Projected Ratios'!M$53,$B107*(1+'LF Projected Ratios'!M$53))</f>
        <v>0.34258046849444701</v>
      </c>
      <c r="M107">
        <f>IF('LF Projected Ratios'!N$53&gt;=0,$B107+(1-$B107)*'LF Projected Ratios'!N$53,$B107*(1+'LF Projected Ratios'!N$53))</f>
        <v>0.34147261493768755</v>
      </c>
      <c r="N107">
        <f>IF('LF Projected Ratios'!O$53&gt;=0,$B107+(1-$B107)*'LF Projected Ratios'!O$53,$B107*(1+'LF Projected Ratios'!O$53))</f>
        <v>0.34037491199642123</v>
      </c>
      <c r="O107">
        <f>IF('LF Projected Ratios'!P$53&gt;=0,$B107+(1-$B107)*'LF Projected Ratios'!P$53,$B107*(1+'LF Projected Ratios'!P$53))</f>
        <v>0.3392872208005942</v>
      </c>
      <c r="P107">
        <f>IF('LF Projected Ratios'!Q$53&gt;=0,$B107+(1-$B107)*'LF Projected Ratios'!Q$53,$B107*(1+'LF Projected Ratios'!Q$53))</f>
        <v>0.33820940500181695</v>
      </c>
      <c r="Q107">
        <f>IF('LF Projected Ratios'!R$53&gt;=0,$B107+(1-$B107)*'LF Projected Ratios'!R$53,$B107*(1+'LF Projected Ratios'!R$53))</f>
        <v>0.3371413307163888</v>
      </c>
      <c r="R107">
        <f>IF('LF Projected Ratios'!S$53&gt;=0,$B107+(1-$B107)*'LF Projected Ratios'!S$53,$B107*(1+'LF Projected Ratios'!S$53))</f>
        <v>0.33608286646985547</v>
      </c>
      <c r="S107">
        <f>IF('LF Projected Ratios'!T$53&gt;=0,$B107+(1-$B107)*'LF Projected Ratios'!T$53,$B107*(1+'LF Projected Ratios'!T$53))</f>
        <v>0.33503388314306054</v>
      </c>
      <c r="T107">
        <f>IF('LF Projected Ratios'!U$53&gt;=0,$B107+(1-$B107)*'LF Projected Ratios'!U$53,$B107*(1+'LF Projected Ratios'!U$53))</f>
        <v>0.33399425391963616</v>
      </c>
      <c r="U107">
        <f>IF('LF Projected Ratios'!V$53&gt;=0,$B107+(1-$B107)*'LF Projected Ratios'!V$53,$B107*(1+'LF Projected Ratios'!V$53))</f>
        <v>0.33296385423489672</v>
      </c>
      <c r="V107">
        <f>IF('LF Projected Ratios'!W$53&gt;=0,$B107+(1-$B107)*'LF Projected Ratios'!W$53,$B107*(1+'LF Projected Ratios'!W$53))</f>
        <v>0.3319425617260815</v>
      </c>
      <c r="W107">
        <f>IF('LF Projected Ratios'!X$53&gt;=0,$B107+(1-$B107)*'LF Projected Ratios'!X$53,$B107*(1+'LF Projected Ratios'!X$53))</f>
        <v>0.33093025618391864</v>
      </c>
      <c r="X107">
        <f>IF('LF Projected Ratios'!Y$53&gt;=0,$B107+(1-$B107)*'LF Projected Ratios'!Y$53,$B107*(1+'LF Projected Ratios'!Y$53))</f>
        <v>0.32992681950545527</v>
      </c>
      <c r="Y107">
        <f>IF('LF Projected Ratios'!Z$53&gt;=0,$B107+(1-$B107)*'LF Projected Ratios'!Z$53,$B107*(1+'LF Projected Ratios'!Z$53))</f>
        <v>0.32893213564812634</v>
      </c>
      <c r="Z107">
        <f>IF('LF Projected Ratios'!AA$53&gt;=0,$B107+(1-$B107)*'LF Projected Ratios'!AA$53,$B107*(1+'LF Projected Ratios'!AA$53))</f>
        <v>0.32794609058501717</v>
      </c>
      <c r="AA107">
        <f>IF('LF Projected Ratios'!AB$53&gt;=0,$B107+(1-$B107)*'LF Projected Ratios'!AB$53,$B107*(1+'LF Projected Ratios'!AB$53))</f>
        <v>0.3269685722612895</v>
      </c>
      <c r="AB107">
        <f>IF('LF Projected Ratios'!AC$53&gt;=0,$B107+(1-$B107)*'LF Projected Ratios'!AC$53,$B107*(1+'LF Projected Ratios'!AC$53))</f>
        <v>0.32599947055173056</v>
      </c>
      <c r="AC107">
        <f>IF('LF Projected Ratios'!AD$53&gt;=0,$B107+(1-$B107)*'LF Projected Ratios'!AD$53,$B107*(1+'LF Projected Ratios'!AD$53))</f>
        <v>0.32503867721939583</v>
      </c>
      <c r="AD107">
        <f>IF('LF Projected Ratios'!AE$53&gt;=0,$B107+(1-$B107)*'LF Projected Ratios'!AE$53,$B107*(1+'LF Projected Ratios'!AE$53))</f>
        <v>0.32408608587530924</v>
      </c>
      <c r="AE107">
        <f>IF('LF Projected Ratios'!AF$53&gt;=0,$B107+(1-$B107)*'LF Projected Ratios'!AF$53,$B107*(1+'LF Projected Ratios'!AF$53))</f>
        <v>0.32314159193919301</v>
      </c>
      <c r="AF107">
        <f>IF('LF Projected Ratios'!AG$53&gt;=0,$B107+(1-$B107)*'LF Projected Ratios'!AG$53,$B107*(1+'LF Projected Ratios'!AG$53))</f>
        <v>0.32220509260119323</v>
      </c>
    </row>
    <row r="108" spans="1:32" x14ac:dyDescent="0.2">
      <c r="A108" s="12" t="s">
        <v>101</v>
      </c>
      <c r="B108" s="56">
        <f t="shared" si="0"/>
        <v>0.34997125687493835</v>
      </c>
      <c r="C108">
        <f>IF('LF Projected Ratios'!D$53&gt;=0,$B108+(1-$B108)*'LF Projected Ratios'!D$53,$B108*(1+'LF Projected Ratios'!D$53))</f>
        <v>0.34555217311266206</v>
      </c>
      <c r="D108">
        <f>IF('LF Projected Ratios'!E$53&gt;=0,$B108+(1-$B108)*'LF Projected Ratios'!E$53,$B108*(1+'LF Projected Ratios'!E$53))</f>
        <v>0.34321427607080779</v>
      </c>
      <c r="E108">
        <f>IF('LF Projected Ratios'!F$53&gt;=0,$B108+(1-$B108)*'LF Projected Ratios'!F$53,$B108*(1+'LF Projected Ratios'!F$53))</f>
        <v>0.34139007596222876</v>
      </c>
      <c r="F108">
        <f>IF('LF Projected Ratios'!G$53&gt;=0,$B108+(1-$B108)*'LF Projected Ratios'!G$53,$B108*(1+'LF Projected Ratios'!G$53))</f>
        <v>0.3396989196656563</v>
      </c>
      <c r="G108">
        <f>IF('LF Projected Ratios'!H$53&gt;=0,$B108+(1-$B108)*'LF Projected Ratios'!H$53,$B108*(1+'LF Projected Ratios'!H$53))</f>
        <v>0.33866380858591522</v>
      </c>
      <c r="H108">
        <f>IF('LF Projected Ratios'!I$53&gt;=0,$B108+(1-$B108)*'LF Projected Ratios'!I$53,$B108*(1+'LF Projected Ratios'!I$53))</f>
        <v>0.3374206073580574</v>
      </c>
      <c r="I108">
        <f>IF('LF Projected Ratios'!J$53&gt;=0,$B108+(1-$B108)*'LF Projected Ratios'!J$53,$B108*(1+'LF Projected Ratios'!J$53))</f>
        <v>0.33853663087513586</v>
      </c>
      <c r="J108">
        <f>IF('LF Projected Ratios'!K$53&gt;=0,$B108+(1-$B108)*'LF Projected Ratios'!K$53,$B108*(1+'LF Projected Ratios'!K$53))</f>
        <v>0.34119584975648315</v>
      </c>
      <c r="K108">
        <f>IF('LF Projected Ratios'!L$53&gt;=0,$B108+(1-$B108)*'LF Projected Ratios'!L$53,$B108*(1+'LF Projected Ratios'!L$53))</f>
        <v>0.34392093322520234</v>
      </c>
      <c r="L108">
        <f>IF('LF Projected Ratios'!M$53&gt;=0,$B108+(1-$B108)*'LF Projected Ratios'!M$53,$B108*(1+'LF Projected Ratios'!M$53))</f>
        <v>0.3363976085192939</v>
      </c>
      <c r="M108">
        <f>IF('LF Projected Ratios'!N$53&gt;=0,$B108+(1-$B108)*'LF Projected Ratios'!N$53,$B108*(1+'LF Projected Ratios'!N$53))</f>
        <v>0.33530974939900804</v>
      </c>
      <c r="N108">
        <f>IF('LF Projected Ratios'!O$53&gt;=0,$B108+(1-$B108)*'LF Projected Ratios'!O$53,$B108*(1+'LF Projected Ratios'!O$53))</f>
        <v>0.33423185769686464</v>
      </c>
      <c r="O108">
        <f>IF('LF Projected Ratios'!P$53&gt;=0,$B108+(1-$B108)*'LF Projected Ratios'!P$53,$B108*(1+'LF Projected Ratios'!P$53))</f>
        <v>0.33316379704912324</v>
      </c>
      <c r="P108">
        <f>IF('LF Projected Ratios'!Q$53&gt;=0,$B108+(1-$B108)*'LF Projected Ratios'!Q$53,$B108*(1+'LF Projected Ratios'!Q$53))</f>
        <v>0.33210543356819749</v>
      </c>
      <c r="Q108">
        <f>IF('LF Projected Ratios'!R$53&gt;=0,$B108+(1-$B108)*'LF Projected Ratios'!R$53,$B108*(1+'LF Projected Ratios'!R$53))</f>
        <v>0.33105663578670685</v>
      </c>
      <c r="R108">
        <f>IF('LF Projected Ratios'!S$53&gt;=0,$B108+(1-$B108)*'LF Projected Ratios'!S$53,$B108*(1+'LF Projected Ratios'!S$53))</f>
        <v>0.33001727460303582</v>
      </c>
      <c r="S108">
        <f>IF('LF Projected Ratios'!T$53&gt;=0,$B108+(1-$B108)*'LF Projected Ratios'!T$53,$B108*(1+'LF Projected Ratios'!T$53))</f>
        <v>0.32898722322835811</v>
      </c>
      <c r="T108">
        <f>IF('LF Projected Ratios'!U$53&gt;=0,$B108+(1-$B108)*'LF Projected Ratios'!U$53,$B108*(1+'LF Projected Ratios'!U$53))</f>
        <v>0.32796635713507588</v>
      </c>
      <c r="U108">
        <f>IF('LF Projected Ratios'!V$53&gt;=0,$B108+(1-$B108)*'LF Projected Ratios'!V$53,$B108*(1+'LF Projected Ratios'!V$53))</f>
        <v>0.32695455400663509</v>
      </c>
      <c r="V108">
        <f>IF('LF Projected Ratios'!W$53&gt;=0,$B108+(1-$B108)*'LF Projected Ratios'!W$53,$B108*(1+'LF Projected Ratios'!W$53))</f>
        <v>0.32595169368866667</v>
      </c>
      <c r="W108">
        <f>IF('LF Projected Ratios'!X$53&gt;=0,$B108+(1-$B108)*'LF Projected Ratios'!X$53,$B108*(1+'LF Projected Ratios'!X$53))</f>
        <v>0.3249576581414243</v>
      </c>
      <c r="X108">
        <f>IF('LF Projected Ratios'!Y$53&gt;=0,$B108+(1-$B108)*'LF Projected Ratios'!Y$53,$B108*(1+'LF Projected Ratios'!Y$53))</f>
        <v>0.32397233139346615</v>
      </c>
      <c r="Y108">
        <f>IF('LF Projected Ratios'!Z$53&gt;=0,$B108+(1-$B108)*'LF Projected Ratios'!Z$53,$B108*(1+'LF Projected Ratios'!Z$53))</f>
        <v>0.32299559949655238</v>
      </c>
      <c r="Z108">
        <f>IF('LF Projected Ratios'!AA$53&gt;=0,$B108+(1-$B108)*'LF Projected Ratios'!AA$53,$B108*(1+'LF Projected Ratios'!AA$53))</f>
        <v>0.32202735048171521</v>
      </c>
      <c r="AA108">
        <f>IF('LF Projected Ratios'!AB$53&gt;=0,$B108+(1-$B108)*'LF Projected Ratios'!AB$53,$B108*(1+'LF Projected Ratios'!AB$53))</f>
        <v>0.32106747431647176</v>
      </c>
      <c r="AB108">
        <f>IF('LF Projected Ratios'!AC$53&gt;=0,$B108+(1-$B108)*'LF Projected Ratios'!AC$53,$B108*(1+'LF Projected Ratios'!AC$53))</f>
        <v>0.32011586286313848</v>
      </c>
      <c r="AC108">
        <f>IF('LF Projected Ratios'!AD$53&gt;=0,$B108+(1-$B108)*'LF Projected Ratios'!AD$53,$B108*(1+'LF Projected Ratios'!AD$53))</f>
        <v>0.31917240983822115</v>
      </c>
      <c r="AD108">
        <f>IF('LF Projected Ratios'!AE$53&gt;=0,$B108+(1-$B108)*'LF Projected Ratios'!AE$53,$B108*(1+'LF Projected Ratios'!AE$53))</f>
        <v>0.31823701077284183</v>
      </c>
      <c r="AE108">
        <f>IF('LF Projected Ratios'!AF$53&gt;=0,$B108+(1-$B108)*'LF Projected Ratios'!AF$53,$B108*(1+'LF Projected Ratios'!AF$53))</f>
        <v>0.31730956297417778</v>
      </c>
      <c r="AF108">
        <f>IF('LF Projected Ratios'!AG$53&gt;=0,$B108+(1-$B108)*'LF Projected Ratios'!AG$53,$B108*(1+'LF Projected Ratios'!AG$53))</f>
        <v>0.31638996548787762</v>
      </c>
    </row>
    <row r="109" spans="1:32" x14ac:dyDescent="0.2">
      <c r="A109" s="12" t="s">
        <v>104</v>
      </c>
      <c r="B109" s="56">
        <f t="shared" si="0"/>
        <v>0.39861041762485605</v>
      </c>
      <c r="C109">
        <f>IF('LF Projected Ratios'!D$53&gt;=0,$B109+(1-$B109)*'LF Projected Ratios'!D$53,$B109*(1+'LF Projected Ratios'!D$53))</f>
        <v>0.39357716763818745</v>
      </c>
      <c r="D109">
        <f>IF('LF Projected Ratios'!E$53&gt;=0,$B109+(1-$B109)*'LF Projected Ratios'!E$53,$B109*(1+'LF Projected Ratios'!E$53))</f>
        <v>0.3909143486268809</v>
      </c>
      <c r="E109">
        <f>IF('LF Projected Ratios'!F$53&gt;=0,$B109+(1-$B109)*'LF Projected Ratios'!F$53,$B109*(1+'LF Projected Ratios'!F$53))</f>
        <v>0.38883662037683819</v>
      </c>
      <c r="F109">
        <f>IF('LF Projected Ratios'!G$53&gt;=0,$B109+(1-$B109)*'LF Projected Ratios'!G$53,$B109*(1+'LF Projected Ratios'!G$53))</f>
        <v>0.38691042642689749</v>
      </c>
      <c r="G109">
        <f>IF('LF Projected Ratios'!H$53&gt;=0,$B109+(1-$B109)*'LF Projected Ratios'!H$53,$B109*(1+'LF Projected Ratios'!H$53))</f>
        <v>0.38573145514946161</v>
      </c>
      <c r="H109">
        <f>IF('LF Projected Ratios'!I$53&gt;=0,$B109+(1-$B109)*'LF Projected Ratios'!I$53,$B109*(1+'LF Projected Ratios'!I$53))</f>
        <v>0.38431547326268273</v>
      </c>
      <c r="I109">
        <f>IF('LF Projected Ratios'!J$53&gt;=0,$B109+(1-$B109)*'LF Projected Ratios'!J$53,$B109*(1+'LF Projected Ratios'!J$53))</f>
        <v>0.38558660222394131</v>
      </c>
      <c r="J109">
        <f>IF('LF Projected Ratios'!K$53&gt;=0,$B109+(1-$B109)*'LF Projected Ratios'!K$53,$B109*(1+'LF Projected Ratios'!K$53))</f>
        <v>0.38861540052673604</v>
      </c>
      <c r="K109">
        <f>IF('LF Projected Ratios'!L$53&gt;=0,$B109+(1-$B109)*'LF Projected Ratios'!L$53,$B109*(1+'LF Projected Ratios'!L$53))</f>
        <v>0.39171921730651493</v>
      </c>
      <c r="L109">
        <f>IF('LF Projected Ratios'!M$53&gt;=0,$B109+(1-$B109)*'LF Projected Ratios'!M$53,$B109*(1+'LF Projected Ratios'!M$53))</f>
        <v>0.38315029759085606</v>
      </c>
      <c r="M109">
        <f>IF('LF Projected Ratios'!N$53&gt;=0,$B109+(1-$B109)*'LF Projected Ratios'!N$53,$B109*(1+'LF Projected Ratios'!N$53))</f>
        <v>0.38191124732676796</v>
      </c>
      <c r="N109">
        <f>IF('LF Projected Ratios'!O$53&gt;=0,$B109+(1-$B109)*'LF Projected Ratios'!O$53,$B109*(1+'LF Projected Ratios'!O$53))</f>
        <v>0.38068354975702356</v>
      </c>
      <c r="O109">
        <f>IF('LF Projected Ratios'!P$53&gt;=0,$B109+(1-$B109)*'LF Projected Ratios'!P$53,$B109*(1+'LF Projected Ratios'!P$53))</f>
        <v>0.37946704956598931</v>
      </c>
      <c r="P109">
        <f>IF('LF Projected Ratios'!Q$53&gt;=0,$B109+(1-$B109)*'LF Projected Ratios'!Q$53,$B109*(1+'LF Projected Ratios'!Q$53))</f>
        <v>0.37826159425832245</v>
      </c>
      <c r="Q109">
        <f>IF('LF Projected Ratios'!R$53&gt;=0,$B109+(1-$B109)*'LF Projected Ratios'!R$53,$B109*(1+'LF Projected Ratios'!R$53))</f>
        <v>0.37706703409524772</v>
      </c>
      <c r="R109">
        <f>IF('LF Projected Ratios'!S$53&gt;=0,$B109+(1-$B109)*'LF Projected Ratios'!S$53,$B109*(1+'LF Projected Ratios'!S$53))</f>
        <v>0.37588322203254959</v>
      </c>
      <c r="S109">
        <f>IF('LF Projected Ratios'!T$53&gt;=0,$B109+(1-$B109)*'LF Projected Ratios'!T$53,$B109*(1+'LF Projected Ratios'!T$53))</f>
        <v>0.37471001366023449</v>
      </c>
      <c r="T109">
        <f>IF('LF Projected Ratios'!U$53&gt;=0,$B109+(1-$B109)*'LF Projected Ratios'!U$53,$B109*(1+'LF Projected Ratios'!U$53))</f>
        <v>0.37354726714380354</v>
      </c>
      <c r="U109">
        <f>IF('LF Projected Ratios'!V$53&gt;=0,$B109+(1-$B109)*'LF Projected Ratios'!V$53,$B109*(1+'LF Projected Ratios'!V$53))</f>
        <v>0.37239484316709381</v>
      </c>
      <c r="V109">
        <f>IF('LF Projected Ratios'!W$53&gt;=0,$B109+(1-$B109)*'LF Projected Ratios'!W$53,$B109*(1+'LF Projected Ratios'!W$53))</f>
        <v>0.37125260487662859</v>
      </c>
      <c r="W109">
        <f>IF('LF Projected Ratios'!X$53&gt;=0,$B109+(1-$B109)*'LF Projected Ratios'!X$53,$B109*(1+'LF Projected Ratios'!X$53))</f>
        <v>0.37012041782744526</v>
      </c>
      <c r="X109">
        <f>IF('LF Projected Ratios'!Y$53&gt;=0,$B109+(1-$B109)*'LF Projected Ratios'!Y$53,$B109*(1+'LF Projected Ratios'!Y$53))</f>
        <v>0.36899814993033936</v>
      </c>
      <c r="Y109">
        <f>IF('LF Projected Ratios'!Z$53&gt;=0,$B109+(1-$B109)*'LF Projected Ratios'!Z$53,$B109*(1+'LF Projected Ratios'!Z$53))</f>
        <v>0.36788567140049411</v>
      </c>
      <c r="Z109">
        <f>IF('LF Projected Ratios'!AA$53&gt;=0,$B109+(1-$B109)*'LF Projected Ratios'!AA$53,$B109*(1+'LF Projected Ratios'!AA$53))</f>
        <v>0.36678285470744493</v>
      </c>
      <c r="AA109">
        <f>IF('LF Projected Ratios'!AB$53&gt;=0,$B109+(1-$B109)*'LF Projected Ratios'!AB$53,$B109*(1+'LF Projected Ratios'!AB$53))</f>
        <v>0.36568957452634543</v>
      </c>
      <c r="AB109">
        <f>IF('LF Projected Ratios'!AC$53&gt;=0,$B109+(1-$B109)*'LF Projected Ratios'!AC$53,$B109*(1+'LF Projected Ratios'!AC$53))</f>
        <v>0.36460570769048889</v>
      </c>
      <c r="AC109">
        <f>IF('LF Projected Ratios'!AD$53&gt;=0,$B109+(1-$B109)*'LF Projected Ratios'!AD$53,$B109*(1+'LF Projected Ratios'!AD$53))</f>
        <v>0.36353113314505381</v>
      </c>
      <c r="AD109">
        <f>IF('LF Projected Ratios'!AE$53&gt;=0,$B109+(1-$B109)*'LF Projected Ratios'!AE$53,$B109*(1+'LF Projected Ratios'!AE$53))</f>
        <v>0.36246573190203119</v>
      </c>
      <c r="AE109">
        <f>IF('LF Projected Ratios'!AF$53&gt;=0,$B109+(1-$B109)*'LF Projected Ratios'!AF$53,$B109*(1+'LF Projected Ratios'!AF$53))</f>
        <v>0.36140938699630415</v>
      </c>
      <c r="AF109">
        <f>IF('LF Projected Ratios'!AG$53&gt;=0,$B109+(1-$B109)*'LF Projected Ratios'!AG$53,$B109*(1+'LF Projected Ratios'!AG$53))</f>
        <v>0.36036198344284076</v>
      </c>
    </row>
    <row r="110" spans="1:32" x14ac:dyDescent="0.2">
      <c r="A110" s="12" t="s">
        <v>36</v>
      </c>
      <c r="B110" s="56">
        <f t="shared" si="0"/>
        <v>0.36232744818479179</v>
      </c>
      <c r="C110">
        <f>IF('LF Projected Ratios'!D$53&gt;=0,$B110+(1-$B110)*'LF Projected Ratios'!D$53,$B110*(1+'LF Projected Ratios'!D$53))</f>
        <v>0.35775234291129621</v>
      </c>
      <c r="D110">
        <f>IF('LF Projected Ratios'!E$53&gt;=0,$B110+(1-$B110)*'LF Projected Ratios'!E$53,$B110*(1+'LF Projected Ratios'!E$53))</f>
        <v>0.3553319033676095</v>
      </c>
      <c r="E110">
        <f>IF('LF Projected Ratios'!F$53&gt;=0,$B110+(1-$B110)*'LF Projected Ratios'!F$53,$B110*(1+'LF Projected Ratios'!F$53))</f>
        <v>0.35344329749688208</v>
      </c>
      <c r="F110">
        <f>IF('LF Projected Ratios'!G$53&gt;=0,$B110+(1-$B110)*'LF Projected Ratios'!G$53,$B110*(1+'LF Projected Ratios'!G$53))</f>
        <v>0.35169243272332806</v>
      </c>
      <c r="G110">
        <f>IF('LF Projected Ratios'!H$53&gt;=0,$B110+(1-$B110)*'LF Projected Ratios'!H$53,$B110*(1+'LF Projected Ratios'!H$53))</f>
        <v>0.35062077569795014</v>
      </c>
      <c r="H110">
        <f>IF('LF Projected Ratios'!I$53&gt;=0,$B110+(1-$B110)*'LF Projected Ratios'!I$53,$B110*(1+'LF Projected Ratios'!I$53))</f>
        <v>0.34933368163059103</v>
      </c>
      <c r="I110">
        <f>IF('LF Projected Ratios'!J$53&gt;=0,$B110+(1-$B110)*'LF Projected Ratios'!J$53,$B110*(1+'LF Projected Ratios'!J$53))</f>
        <v>0.35048910781235249</v>
      </c>
      <c r="J110">
        <f>IF('LF Projected Ratios'!K$53&gt;=0,$B110+(1-$B110)*'LF Projected Ratios'!K$53,$B110*(1+'LF Projected Ratios'!K$53))</f>
        <v>0.3532422138818252</v>
      </c>
      <c r="K110">
        <f>IF('LF Projected Ratios'!L$53&gt;=0,$B110+(1-$B110)*'LF Projected Ratios'!L$53,$B110*(1+'LF Projected Ratios'!L$53))</f>
        <v>0.35606350997376229</v>
      </c>
      <c r="L110">
        <f>IF('LF Projected Ratios'!M$53&gt;=0,$B110+(1-$B110)*'LF Projected Ratios'!M$53,$B110*(1+'LF Projected Ratios'!M$53))</f>
        <v>0.34827456448464311</v>
      </c>
      <c r="M110">
        <f>IF('LF Projected Ratios'!N$53&gt;=0,$B110+(1-$B110)*'LF Projected Ratios'!N$53,$B110*(1+'LF Projected Ratios'!N$53))</f>
        <v>0.34714829708040723</v>
      </c>
      <c r="N110">
        <f>IF('LF Projected Ratios'!O$53&gt;=0,$B110+(1-$B110)*'LF Projected Ratios'!O$53,$B110*(1+'LF Projected Ratios'!O$53))</f>
        <v>0.34603234900700086</v>
      </c>
      <c r="O110">
        <f>IF('LF Projected Ratios'!P$53&gt;=0,$B110+(1-$B110)*'LF Projected Ratios'!P$53,$B110*(1+'LF Projected Ratios'!P$53))</f>
        <v>0.34492657908618418</v>
      </c>
      <c r="P110">
        <f>IF('LF Projected Ratios'!Q$53&gt;=0,$B110+(1-$B110)*'LF Projected Ratios'!Q$53,$B110*(1+'LF Projected Ratios'!Q$53))</f>
        <v>0.34383084870329489</v>
      </c>
      <c r="Q110">
        <f>IF('LF Projected Ratios'!R$53&gt;=0,$B110+(1-$B110)*'LF Projected Ratios'!R$53,$B110*(1+'LF Projected Ratios'!R$53))</f>
        <v>0.34274502174932547</v>
      </c>
      <c r="R110">
        <f>IF('LF Projected Ratios'!S$53&gt;=0,$B110+(1-$B110)*'LF Projected Ratios'!S$53,$B110*(1+'LF Projected Ratios'!S$53))</f>
        <v>0.34166896456455947</v>
      </c>
      <c r="S110">
        <f>IF('LF Projected Ratios'!T$53&gt;=0,$B110+(1-$B110)*'LF Projected Ratios'!T$53,$B110*(1+'LF Projected Ratios'!T$53))</f>
        <v>0.34060254588372602</v>
      </c>
      <c r="T110">
        <f>IF('LF Projected Ratios'!U$53&gt;=0,$B110+(1-$B110)*'LF Projected Ratios'!U$53,$B110*(1+'LF Projected Ratios'!U$53))</f>
        <v>0.33954563678261801</v>
      </c>
      <c r="U110">
        <f>IF('LF Projected Ratios'!V$53&gt;=0,$B110+(1-$B110)*'LF Projected Ratios'!V$53,$B110*(1+'LF Projected Ratios'!V$53))</f>
        <v>0.33849811062613616</v>
      </c>
      <c r="V110">
        <f>IF('LF Projected Ratios'!W$53&gt;=0,$B110+(1-$B110)*'LF Projected Ratios'!W$53,$B110*(1+'LF Projected Ratios'!W$53))</f>
        <v>0.33745984301770465</v>
      </c>
      <c r="W110">
        <f>IF('LF Projected Ratios'!X$53&gt;=0,$B110+(1-$B110)*'LF Projected Ratios'!X$53,$B110*(1+'LF Projected Ratios'!X$53))</f>
        <v>0.33643071175003031</v>
      </c>
      <c r="X110">
        <f>IF('LF Projected Ratios'!Y$53&gt;=0,$B110+(1-$B110)*'LF Projected Ratios'!Y$53,$B110*(1+'LF Projected Ratios'!Y$53))</f>
        <v>0.33541059675714829</v>
      </c>
      <c r="Y110">
        <f>IF('LF Projected Ratios'!Z$53&gt;=0,$B110+(1-$B110)*'LF Projected Ratios'!Z$53,$B110*(1+'LF Projected Ratios'!Z$53))</f>
        <v>0.33439938006772763</v>
      </c>
      <c r="Z110">
        <f>IF('LF Projected Ratios'!AA$53&gt;=0,$B110+(1-$B110)*'LF Projected Ratios'!AA$53,$B110*(1+'LF Projected Ratios'!AA$53))</f>
        <v>0.33339694575959028</v>
      </c>
      <c r="AA110">
        <f>IF('LF Projected Ratios'!AB$53&gt;=0,$B110+(1-$B110)*'LF Projected Ratios'!AB$53,$B110*(1+'LF Projected Ratios'!AB$53))</f>
        <v>0.33240317991541313</v>
      </c>
      <c r="AB110">
        <f>IF('LF Projected Ratios'!AC$53&gt;=0,$B110+(1-$B110)*'LF Projected Ratios'!AC$53,$B110*(1+'LF Projected Ratios'!AC$53))</f>
        <v>0.33141797057957079</v>
      </c>
      <c r="AC110">
        <f>IF('LF Projected Ratios'!AD$53&gt;=0,$B110+(1-$B110)*'LF Projected Ratios'!AD$53,$B110*(1+'LF Projected Ratios'!AD$53))</f>
        <v>0.33044120771609176</v>
      </c>
      <c r="AD110">
        <f>IF('LF Projected Ratios'!AE$53&gt;=0,$B110+(1-$B110)*'LF Projected Ratios'!AE$53,$B110*(1+'LF Projected Ratios'!AE$53))</f>
        <v>0.32947278316768819</v>
      </c>
      <c r="AE110">
        <f>IF('LF Projected Ratios'!AF$53&gt;=0,$B110+(1-$B110)*'LF Projected Ratios'!AF$53,$B110*(1+'LF Projected Ratios'!AF$53))</f>
        <v>0.32851259061583349</v>
      </c>
      <c r="AF110">
        <f>IF('LF Projected Ratios'!AG$53&gt;=0,$B110+(1-$B110)*'LF Projected Ratios'!AG$53,$B110*(1+'LF Projected Ratios'!AG$53))</f>
        <v>0.32756052554185128</v>
      </c>
    </row>
    <row r="111" spans="1:32" x14ac:dyDescent="0.2">
      <c r="A111" s="12" t="s">
        <v>37</v>
      </c>
      <c r="B111" s="56">
        <f t="shared" si="0"/>
        <v>0.37573780067332152</v>
      </c>
      <c r="C111">
        <f>IF('LF Projected Ratios'!D$53&gt;=0,$B111+(1-$B111)*'LF Projected Ratios'!D$53,$B111*(1+'LF Projected Ratios'!D$53))</f>
        <v>0.37099336300533831</v>
      </c>
      <c r="D111">
        <f>IF('LF Projected Ratios'!E$53&gt;=0,$B111+(1-$B111)*'LF Projected Ratios'!E$53,$B111*(1+'LF Projected Ratios'!E$53))</f>
        <v>0.36848333889492718</v>
      </c>
      <c r="E111">
        <f>IF('LF Projected Ratios'!F$53&gt;=0,$B111+(1-$B111)*'LF Projected Ratios'!F$53,$B111*(1+'LF Projected Ratios'!F$53))</f>
        <v>0.36652483252241541</v>
      </c>
      <c r="F111">
        <f>IF('LF Projected Ratios'!G$53&gt;=0,$B111+(1-$B111)*'LF Projected Ratios'!G$53,$B111*(1+'LF Projected Ratios'!G$53))</f>
        <v>0.36470916527835928</v>
      </c>
      <c r="G111">
        <f>IF('LF Projected Ratios'!H$53&gt;=0,$B111+(1-$B111)*'LF Projected Ratios'!H$53,$B111*(1+'LF Projected Ratios'!H$53))</f>
        <v>0.36359784441153314</v>
      </c>
      <c r="H111">
        <f>IF('LF Projected Ratios'!I$53&gt;=0,$B111+(1-$B111)*'LF Projected Ratios'!I$53,$B111*(1+'LF Projected Ratios'!I$53))</f>
        <v>0.36226311281294188</v>
      </c>
      <c r="I111">
        <f>IF('LF Projected Ratios'!J$53&gt;=0,$B111+(1-$B111)*'LF Projected Ratios'!J$53,$B111*(1+'LF Projected Ratios'!J$53))</f>
        <v>0.36346130327449916</v>
      </c>
      <c r="J111">
        <f>IF('LF Projected Ratios'!K$53&gt;=0,$B111+(1-$B111)*'LF Projected Ratios'!K$53,$B111*(1+'LF Projected Ratios'!K$53))</f>
        <v>0.36631630646221369</v>
      </c>
      <c r="K111">
        <f>IF('LF Projected Ratios'!L$53&gt;=0,$B111+(1-$B111)*'LF Projected Ratios'!L$53,$B111*(1+'LF Projected Ratios'!L$53))</f>
        <v>0.36924202350060942</v>
      </c>
      <c r="L111">
        <f>IF('LF Projected Ratios'!M$53&gt;=0,$B111+(1-$B111)*'LF Projected Ratios'!M$53,$B111*(1+'LF Projected Ratios'!M$53))</f>
        <v>0.36116479594772077</v>
      </c>
      <c r="M111">
        <f>IF('LF Projected Ratios'!N$53&gt;=0,$B111+(1-$B111)*'LF Projected Ratios'!N$53,$B111*(1+'LF Projected Ratios'!N$53))</f>
        <v>0.35999684347942801</v>
      </c>
      <c r="N111">
        <f>IF('LF Projected Ratios'!O$53&gt;=0,$B111+(1-$B111)*'LF Projected Ratios'!O$53,$B111*(1+'LF Projected Ratios'!O$53))</f>
        <v>0.35883959227787543</v>
      </c>
      <c r="O111">
        <f>IF('LF Projected Ratios'!P$53&gt;=0,$B111+(1-$B111)*'LF Projected Ratios'!P$53,$B111*(1+'LF Projected Ratios'!P$53))</f>
        <v>0.35769289593957737</v>
      </c>
      <c r="P111">
        <f>IF('LF Projected Ratios'!Q$53&gt;=0,$B111+(1-$B111)*'LF Projected Ratios'!Q$53,$B111*(1+'LF Projected Ratios'!Q$53))</f>
        <v>0.35655661071950823</v>
      </c>
      <c r="Q111">
        <f>IF('LF Projected Ratios'!R$53&gt;=0,$B111+(1-$B111)*'LF Projected Ratios'!R$53,$B111*(1+'LF Projected Ratios'!R$53))</f>
        <v>0.3554305954710355</v>
      </c>
      <c r="R111">
        <f>IF('LF Projected Ratios'!S$53&gt;=0,$B111+(1-$B111)*'LF Projected Ratios'!S$53,$B111*(1+'LF Projected Ratios'!S$53))</f>
        <v>0.35431471158747035</v>
      </c>
      <c r="S111">
        <f>IF('LF Projected Ratios'!T$53&gt;=0,$B111+(1-$B111)*'LF Projected Ratios'!T$53,$B111*(1+'LF Projected Ratios'!T$53))</f>
        <v>0.35320882294519185</v>
      </c>
      <c r="T111">
        <f>IF('LF Projected Ratios'!U$53&gt;=0,$B111+(1-$B111)*'LF Projected Ratios'!U$53,$B111*(1+'LF Projected Ratios'!U$53))</f>
        <v>0.35211279584828969</v>
      </c>
      <c r="U111">
        <f>IF('LF Projected Ratios'!V$53&gt;=0,$B111+(1-$B111)*'LF Projected Ratios'!V$53,$B111*(1+'LF Projected Ratios'!V$53))</f>
        <v>0.35102649897468508</v>
      </c>
      <c r="V111">
        <f>IF('LF Projected Ratios'!W$53&gt;=0,$B111+(1-$B111)*'LF Projected Ratios'!W$53,$B111*(1+'LF Projected Ratios'!W$53))</f>
        <v>0.34994980332367431</v>
      </c>
      <c r="W111">
        <f>IF('LF Projected Ratios'!X$53&gt;=0,$B111+(1-$B111)*'LF Projected Ratios'!X$53,$B111*(1+'LF Projected Ratios'!X$53))</f>
        <v>0.34888258216486523</v>
      </c>
      <c r="X111">
        <f>IF('LF Projected Ratios'!Y$53&gt;=0,$B111+(1-$B111)*'LF Projected Ratios'!Y$53,$B111*(1+'LF Projected Ratios'!Y$53))</f>
        <v>0.34782471098844836</v>
      </c>
      <c r="Y111">
        <f>IF('LF Projected Ratios'!Z$53&gt;=0,$B111+(1-$B111)*'LF Projected Ratios'!Z$53,$B111*(1+'LF Projected Ratios'!Z$53))</f>
        <v>0.34677606745677397</v>
      </c>
      <c r="Z111">
        <f>IF('LF Projected Ratios'!AA$53&gt;=0,$B111+(1-$B111)*'LF Projected Ratios'!AA$53,$B111*(1+'LF Projected Ratios'!AA$53))</f>
        <v>0.34573653135718785</v>
      </c>
      <c r="AA111">
        <f>IF('LF Projected Ratios'!AB$53&gt;=0,$B111+(1-$B111)*'LF Projected Ratios'!AB$53,$B111*(1+'LF Projected Ratios'!AB$53))</f>
        <v>0.3447059845560938</v>
      </c>
      <c r="AB111">
        <f>IF('LF Projected Ratios'!AC$53&gt;=0,$B111+(1-$B111)*'LF Projected Ratios'!AC$53,$B111*(1+'LF Projected Ratios'!AC$53))</f>
        <v>0.34368431095419927</v>
      </c>
      <c r="AC111">
        <f>IF('LF Projected Ratios'!AD$53&gt;=0,$B111+(1-$B111)*'LF Projected Ratios'!AD$53,$B111*(1+'LF Projected Ratios'!AD$53))</f>
        <v>0.34267139644291494</v>
      </c>
      <c r="AD111">
        <f>IF('LF Projected Ratios'!AE$53&gt;=0,$B111+(1-$B111)*'LF Projected Ratios'!AE$53,$B111*(1+'LF Projected Ratios'!AE$53))</f>
        <v>0.34166712886186873</v>
      </c>
      <c r="AE111">
        <f>IF('LF Projected Ratios'!AF$53&gt;=0,$B111+(1-$B111)*'LF Projected Ratios'!AF$53,$B111*(1+'LF Projected Ratios'!AF$53))</f>
        <v>0.34067139795750512</v>
      </c>
      <c r="AF111">
        <f>IF('LF Projected Ratios'!AG$53&gt;=0,$B111+(1-$B111)*'LF Projected Ratios'!AG$53,$B111*(1+'LF Projected Ratios'!AG$53))</f>
        <v>0.33968409534273464</v>
      </c>
    </row>
    <row r="112" spans="1:32" x14ac:dyDescent="0.2">
      <c r="A112" s="12" t="s">
        <v>38</v>
      </c>
      <c r="B112" s="56">
        <f t="shared" si="0"/>
        <v>0.36541804025117286</v>
      </c>
      <c r="C112">
        <f>IF('LF Projected Ratios'!D$53&gt;=0,$B112+(1-$B112)*'LF Projected Ratios'!D$53,$B112*(1+'LF Projected Ratios'!D$53))</f>
        <v>0.36080391010078217</v>
      </c>
      <c r="D112">
        <f>IF('LF Projected Ratios'!E$53&gt;=0,$B112+(1-$B112)*'LF Projected Ratios'!E$53,$B112*(1+'LF Projected Ratios'!E$53))</f>
        <v>0.35836282461572849</v>
      </c>
      <c r="E112">
        <f>IF('LF Projected Ratios'!F$53&gt;=0,$B112+(1-$B112)*'LF Projected Ratios'!F$53,$B112*(1+'LF Projected Ratios'!F$53))</f>
        <v>0.35645810925522919</v>
      </c>
      <c r="F112">
        <f>IF('LF Projected Ratios'!G$53&gt;=0,$B112+(1-$B112)*'LF Projected Ratios'!G$53,$B112*(1+'LF Projected Ratios'!G$53))</f>
        <v>0.35469230990024742</v>
      </c>
      <c r="G112">
        <f>IF('LF Projected Ratios'!H$53&gt;=0,$B112+(1-$B112)*'LF Projected Ratios'!H$53,$B112*(1+'LF Projected Ratios'!H$53))</f>
        <v>0.35361151182105999</v>
      </c>
      <c r="H112">
        <f>IF('LF Projected Ratios'!I$53&gt;=0,$B112+(1-$B112)*'LF Projected Ratios'!I$53,$B112*(1+'LF Projected Ratios'!I$53))</f>
        <v>0.35231343905823304</v>
      </c>
      <c r="I112">
        <f>IF('LF Projected Ratios'!J$53&gt;=0,$B112+(1-$B112)*'LF Projected Ratios'!J$53,$B112*(1+'LF Projected Ratios'!J$53))</f>
        <v>0.35347872083058945</v>
      </c>
      <c r="J112">
        <f>IF('LF Projected Ratios'!K$53&gt;=0,$B112+(1-$B112)*'LF Projected Ratios'!K$53,$B112*(1+'LF Projected Ratios'!K$53))</f>
        <v>0.35625531043082648</v>
      </c>
      <c r="K112">
        <f>IF('LF Projected Ratios'!L$53&gt;=0,$B112+(1-$B112)*'LF Projected Ratios'!L$53,$B112*(1+'LF Projected Ratios'!L$53))</f>
        <v>0.35910067170292687</v>
      </c>
      <c r="L112">
        <f>IF('LF Projected Ratios'!M$53&gt;=0,$B112+(1-$B112)*'LF Projected Ratios'!M$53,$B112*(1+'LF Projected Ratios'!M$53))</f>
        <v>0.35124528782153369</v>
      </c>
      <c r="M112">
        <f>IF('LF Projected Ratios'!N$53&gt;=0,$B112+(1-$B112)*'LF Projected Ratios'!N$53,$B112*(1+'LF Projected Ratios'!N$53))</f>
        <v>0.35010941354616065</v>
      </c>
      <c r="N112">
        <f>IF('LF Projected Ratios'!O$53&gt;=0,$B112+(1-$B112)*'LF Projected Ratios'!O$53,$B112*(1+'LF Projected Ratios'!O$53))</f>
        <v>0.34898394662376991</v>
      </c>
      <c r="O112">
        <f>IF('LF Projected Ratios'!P$53&gt;=0,$B112+(1-$B112)*'LF Projected Ratios'!P$53,$B112*(1+'LF Projected Ratios'!P$53))</f>
        <v>0.34786874467189499</v>
      </c>
      <c r="P112">
        <f>IF('LF Projected Ratios'!Q$53&gt;=0,$B112+(1-$B112)*'LF Projected Ratios'!Q$53,$B112*(1+'LF Projected Ratios'!Q$53))</f>
        <v>0.34676366789351398</v>
      </c>
      <c r="Q112">
        <f>IF('LF Projected Ratios'!R$53&gt;=0,$B112+(1-$B112)*'LF Projected Ratios'!R$53,$B112*(1+'LF Projected Ratios'!R$53))</f>
        <v>0.3456685790186324</v>
      </c>
      <c r="R112">
        <f>IF('LF Projected Ratios'!S$53&gt;=0,$B112+(1-$B112)*'LF Projected Ratios'!S$53,$B112*(1+'LF Projected Ratios'!S$53))</f>
        <v>0.34458334324743894</v>
      </c>
      <c r="S112">
        <f>IF('LF Projected Ratios'!T$53&gt;=0,$B112+(1-$B112)*'LF Projected Ratios'!T$53,$B112*(1+'LF Projected Ratios'!T$53))</f>
        <v>0.34350782819499209</v>
      </c>
      <c r="T112">
        <f>IF('LF Projected Ratios'!U$53&gt;=0,$B112+(1-$B112)*'LF Projected Ratios'!U$53,$B112*(1+'LF Projected Ratios'!U$53))</f>
        <v>0.34244190383738293</v>
      </c>
      <c r="U112">
        <f>IF('LF Projected Ratios'!V$53&gt;=0,$B112+(1-$B112)*'LF Projected Ratios'!V$53,$B112*(1+'LF Projected Ratios'!V$53))</f>
        <v>0.34138544245933627</v>
      </c>
      <c r="V112">
        <f>IF('LF Projected Ratios'!W$53&gt;=0,$B112+(1-$B112)*'LF Projected Ratios'!W$53,$B112*(1+'LF Projected Ratios'!W$53))</f>
        <v>0.34033831860319441</v>
      </c>
      <c r="W112">
        <f>IF('LF Projected Ratios'!X$53&gt;=0,$B112+(1-$B112)*'LF Projected Ratios'!X$53,$B112*(1+'LF Projected Ratios'!X$53))</f>
        <v>0.33930040901925645</v>
      </c>
      <c r="X112">
        <f>IF('LF Projected Ratios'!Y$53&gt;=0,$B112+(1-$B112)*'LF Projected Ratios'!Y$53,$B112*(1+'LF Projected Ratios'!Y$53))</f>
        <v>0.33827159261741524</v>
      </c>
      <c r="Y112">
        <f>IF('LF Projected Ratios'!Z$53&gt;=0,$B112+(1-$B112)*'LF Projected Ratios'!Z$53,$B112*(1+'LF Projected Ratios'!Z$53))</f>
        <v>0.33725175042006422</v>
      </c>
      <c r="Z112">
        <f>IF('LF Projected Ratios'!AA$53&gt;=0,$B112+(1-$B112)*'LF Projected Ratios'!AA$53,$B112*(1+'LF Projected Ratios'!AA$53))</f>
        <v>0.33624076551622867</v>
      </c>
      <c r="AA112">
        <f>IF('LF Projected Ratios'!AB$53&gt;=0,$B112+(1-$B112)*'LF Projected Ratios'!AB$53,$B112*(1+'LF Projected Ratios'!AB$53))</f>
        <v>0.33523852301688983</v>
      </c>
      <c r="AB112">
        <f>IF('LF Projected Ratios'!AC$53&gt;=0,$B112+(1-$B112)*'LF Projected Ratios'!AC$53,$B112*(1+'LF Projected Ratios'!AC$53))</f>
        <v>0.33424491001145984</v>
      </c>
      <c r="AC112">
        <f>IF('LF Projected Ratios'!AD$53&gt;=0,$B112+(1-$B112)*'LF Projected Ratios'!AD$53,$B112*(1+'LF Projected Ratios'!AD$53))</f>
        <v>0.33325981552537887</v>
      </c>
      <c r="AD112">
        <f>IF('LF Projected Ratios'!AE$53&gt;=0,$B112+(1-$B112)*'LF Projected Ratios'!AE$53,$B112*(1+'LF Projected Ratios'!AE$53))</f>
        <v>0.33228313047879565</v>
      </c>
      <c r="AE112">
        <f>IF('LF Projected Ratios'!AF$53&gt;=0,$B112+(1-$B112)*'LF Projected Ratios'!AF$53,$B112*(1+'LF Projected Ratios'!AF$53))</f>
        <v>0.33131474764630436</v>
      </c>
      <c r="AF112">
        <f>IF('LF Projected Ratios'!AG$53&gt;=0,$B112+(1-$B112)*'LF Projected Ratios'!AG$53,$B112*(1+'LF Projected Ratios'!AG$53))</f>
        <v>0.33035456161770205</v>
      </c>
    </row>
    <row r="113" spans="1:32" x14ac:dyDescent="0.2">
      <c r="A113" s="12" t="s">
        <v>39</v>
      </c>
      <c r="B113" s="56">
        <f t="shared" si="0"/>
        <v>0.37137898891991894</v>
      </c>
      <c r="C113">
        <f>IF('LF Projected Ratios'!D$53&gt;=0,$B113+(1-$B113)*'LF Projected Ratios'!D$53,$B113*(1+'LF Projected Ratios'!D$53))</f>
        <v>0.36668958992686662</v>
      </c>
      <c r="D113">
        <f>IF('LF Projected Ratios'!E$53&gt;=0,$B113+(1-$B113)*'LF Projected Ratios'!E$53,$B113*(1+'LF Projected Ratios'!E$53))</f>
        <v>0.36420868378801485</v>
      </c>
      <c r="E113">
        <f>IF('LF Projected Ratios'!F$53&gt;=0,$B113+(1-$B113)*'LF Projected Ratios'!F$53,$B113*(1+'LF Projected Ratios'!F$53))</f>
        <v>0.36227289740955293</v>
      </c>
      <c r="F113">
        <f>IF('LF Projected Ratios'!G$53&gt;=0,$B113+(1-$B113)*'LF Projected Ratios'!G$53,$B113*(1+'LF Projected Ratios'!G$53))</f>
        <v>0.36047829312937607</v>
      </c>
      <c r="G113">
        <f>IF('LF Projected Ratios'!H$53&gt;=0,$B113+(1-$B113)*'LF Projected Ratios'!H$53,$B113*(1+'LF Projected Ratios'!H$53))</f>
        <v>0.35937986433368957</v>
      </c>
      <c r="H113">
        <f>IF('LF Projected Ratios'!I$53&gt;=0,$B113+(1-$B113)*'LF Projected Ratios'!I$53,$B113*(1+'LF Projected Ratios'!I$53))</f>
        <v>0.3580606165213161</v>
      </c>
      <c r="I113">
        <f>IF('LF Projected Ratios'!J$53&gt;=0,$B113+(1-$B113)*'LF Projected Ratios'!J$53,$B113*(1+'LF Projected Ratios'!J$53))</f>
        <v>0.35924490716588059</v>
      </c>
      <c r="J113">
        <f>IF('LF Projected Ratios'!K$53&gt;=0,$B113+(1-$B113)*'LF Projected Ratios'!K$53,$B113*(1+'LF Projected Ratios'!K$53))</f>
        <v>0.36206679039220629</v>
      </c>
      <c r="K113">
        <f>IF('LF Projected Ratios'!L$53&gt;=0,$B113+(1-$B113)*'LF Projected Ratios'!L$53,$B113*(1+'LF Projected Ratios'!L$53))</f>
        <v>0.36495856714088071</v>
      </c>
      <c r="L113">
        <f>IF('LF Projected Ratios'!M$53&gt;=0,$B113+(1-$B113)*'LF Projected Ratios'!M$53,$B113*(1+'LF Projected Ratios'!M$53))</f>
        <v>0.35697504087205068</v>
      </c>
      <c r="M113">
        <f>IF('LF Projected Ratios'!N$53&gt;=0,$B113+(1-$B113)*'LF Projected Ratios'!N$53,$B113*(1+'LF Projected Ratios'!N$53))</f>
        <v>0.35582063743964698</v>
      </c>
      <c r="N113">
        <f>IF('LF Projected Ratios'!O$53&gt;=0,$B113+(1-$B113)*'LF Projected Ratios'!O$53,$B113*(1+'LF Projected Ratios'!O$53))</f>
        <v>0.35467681113207611</v>
      </c>
      <c r="O113">
        <f>IF('LF Projected Ratios'!P$53&gt;=0,$B113+(1-$B113)*'LF Projected Ratios'!P$53,$B113*(1+'LF Projected Ratios'!P$53))</f>
        <v>0.35354341724423155</v>
      </c>
      <c r="P113">
        <f>IF('LF Projected Ratios'!Q$53&gt;=0,$B113+(1-$B113)*'LF Projected Ratios'!Q$53,$B113*(1+'LF Projected Ratios'!Q$53))</f>
        <v>0.35242031369862681</v>
      </c>
      <c r="Q113">
        <f>IF('LF Projected Ratios'!R$53&gt;=0,$B113+(1-$B113)*'LF Projected Ratios'!R$53,$B113*(1+'LF Projected Ratios'!R$53))</f>
        <v>0.35130736098602555</v>
      </c>
      <c r="R113">
        <f>IF('LF Projected Ratios'!S$53&gt;=0,$B113+(1-$B113)*'LF Projected Ratios'!S$53,$B113*(1+'LF Projected Ratios'!S$53))</f>
        <v>0.35020442210766989</v>
      </c>
      <c r="S113">
        <f>IF('LF Projected Ratios'!T$53&gt;=0,$B113+(1-$B113)*'LF Projected Ratios'!T$53,$B113*(1+'LF Projected Ratios'!T$53))</f>
        <v>0.34911136251906466</v>
      </c>
      <c r="T113">
        <f>IF('LF Projected Ratios'!U$53&gt;=0,$B113+(1-$B113)*'LF Projected Ratios'!U$53,$B113*(1+'LF Projected Ratios'!U$53))</f>
        <v>0.34802805007526227</v>
      </c>
      <c r="U113">
        <f>IF('LF Projected Ratios'!V$53&gt;=0,$B113+(1-$B113)*'LF Projected Ratios'!V$53,$B113*(1+'LF Projected Ratios'!V$53))</f>
        <v>0.34695435497760851</v>
      </c>
      <c r="V113">
        <f>IF('LF Projected Ratios'!W$53&gt;=0,$B113+(1-$B113)*'LF Projected Ratios'!W$53,$B113*(1+'LF Projected Ratios'!W$53))</f>
        <v>0.34589014972189486</v>
      </c>
      <c r="W113">
        <f>IF('LF Projected Ratios'!X$53&gt;=0,$B113+(1-$B113)*'LF Projected Ratios'!X$53,$B113*(1+'LF Projected Ratios'!X$53))</f>
        <v>0.34483530904788701</v>
      </c>
      <c r="X113">
        <f>IF('LF Projected Ratios'!Y$53&gt;=0,$B113+(1-$B113)*'LF Projected Ratios'!Y$53,$B113*(1+'LF Projected Ratios'!Y$53))</f>
        <v>0.34378970989017332</v>
      </c>
      <c r="Y113">
        <f>IF('LF Projected Ratios'!Z$53&gt;=0,$B113+(1-$B113)*'LF Projected Ratios'!Z$53,$B113*(1+'LF Projected Ratios'!Z$53))</f>
        <v>0.34275323133030317</v>
      </c>
      <c r="Z113">
        <f>IF('LF Projected Ratios'!AA$53&gt;=0,$B113+(1-$B113)*'LF Projected Ratios'!AA$53,$B113*(1+'LF Projected Ratios'!AA$53))</f>
        <v>0.34172575455017029</v>
      </c>
      <c r="AA113">
        <f>IF('LF Projected Ratios'!AB$53&gt;=0,$B113+(1-$B113)*'LF Projected Ratios'!AB$53,$B113*(1+'LF Projected Ratios'!AB$53))</f>
        <v>0.34070716278660773</v>
      </c>
      <c r="AB113">
        <f>IF('LF Projected Ratios'!AC$53&gt;=0,$B113+(1-$B113)*'LF Projected Ratios'!AC$53,$B113*(1+'LF Projected Ratios'!AC$53))</f>
        <v>0.3396973412871529</v>
      </c>
      <c r="AC113">
        <f>IF('LF Projected Ratios'!AD$53&gt;=0,$B113+(1-$B113)*'LF Projected Ratios'!AD$53,$B113*(1+'LF Projected Ratios'!AD$53))</f>
        <v>0.33869617726695328</v>
      </c>
      <c r="AD113">
        <f>IF('LF Projected Ratios'!AE$53&gt;=0,$B113+(1-$B113)*'LF Projected Ratios'!AE$53,$B113*(1+'LF Projected Ratios'!AE$53))</f>
        <v>0.33770355986677247</v>
      </c>
      <c r="AE113">
        <f>IF('LF Projected Ratios'!AF$53&gt;=0,$B113+(1-$B113)*'LF Projected Ratios'!AF$53,$B113*(1+'LF Projected Ratios'!AF$53))</f>
        <v>0.33671938011207064</v>
      </c>
      <c r="AF113">
        <f>IF('LF Projected Ratios'!AG$53&gt;=0,$B113+(1-$B113)*'LF Projected Ratios'!AG$53,$B113*(1+'LF Projected Ratios'!AG$53))</f>
        <v>0.33574353087312164</v>
      </c>
    </row>
    <row r="114" spans="1:32" x14ac:dyDescent="0.2">
      <c r="A114" s="12" t="s">
        <v>40</v>
      </c>
      <c r="B114" s="56">
        <f t="shared" si="0"/>
        <v>0.38273787768283996</v>
      </c>
      <c r="C114">
        <f>IF('LF Projected Ratios'!D$53&gt;=0,$B114+(1-$B114)*'LF Projected Ratios'!D$53,$B114*(1+'LF Projected Ratios'!D$53))</f>
        <v>0.3779050501084294</v>
      </c>
      <c r="D114">
        <f>IF('LF Projected Ratios'!E$53&gt;=0,$B114+(1-$B114)*'LF Projected Ratios'!E$53,$B114*(1+'LF Projected Ratios'!E$53))</f>
        <v>0.37534826370251023</v>
      </c>
      <c r="E114">
        <f>IF('LF Projected Ratios'!F$53&gt;=0,$B114+(1-$B114)*'LF Projected Ratios'!F$53,$B114*(1+'LF Projected Ratios'!F$53))</f>
        <v>0.37335326992999063</v>
      </c>
      <c r="F114">
        <f>IF('LF Projected Ratios'!G$53&gt;=0,$B114+(1-$B114)*'LF Projected Ratios'!G$53,$B114*(1+'LF Projected Ratios'!G$53))</f>
        <v>0.37150377640998017</v>
      </c>
      <c r="G114">
        <f>IF('LF Projected Ratios'!H$53&gt;=0,$B114+(1-$B114)*'LF Projected Ratios'!H$53,$B114*(1+'LF Projected Ratios'!H$53))</f>
        <v>0.3703717513935153</v>
      </c>
      <c r="H114">
        <f>IF('LF Projected Ratios'!I$53&gt;=0,$B114+(1-$B114)*'LF Projected Ratios'!I$53,$B114*(1+'LF Projected Ratios'!I$53))</f>
        <v>0.36901215345472499</v>
      </c>
      <c r="I114">
        <f>IF('LF Projected Ratios'!J$53&gt;=0,$B114+(1-$B114)*'LF Projected Ratios'!J$53,$B114*(1+'LF Projected Ratios'!J$53))</f>
        <v>0.37023266646537889</v>
      </c>
      <c r="J114">
        <f>IF('LF Projected Ratios'!K$53&gt;=0,$B114+(1-$B114)*'LF Projected Ratios'!K$53,$B114*(1+'LF Projected Ratios'!K$53))</f>
        <v>0.37314085898389965</v>
      </c>
      <c r="K114">
        <f>IF('LF Projected Ratios'!L$53&gt;=0,$B114+(1-$B114)*'LF Projected Ratios'!L$53,$B114*(1+'LF Projected Ratios'!L$53))</f>
        <v>0.37612108276753137</v>
      </c>
      <c r="L114">
        <f>IF('LF Projected Ratios'!M$53&gt;=0,$B114+(1-$B114)*'LF Projected Ratios'!M$53,$B114*(1+'LF Projected Ratios'!M$53))</f>
        <v>0.36789337470724554</v>
      </c>
      <c r="M114">
        <f>IF('LF Projected Ratios'!N$53&gt;=0,$B114+(1-$B114)*'LF Projected Ratios'!N$53,$B114*(1+'LF Projected Ratios'!N$53))</f>
        <v>0.36670366303025231</v>
      </c>
      <c r="N114">
        <f>IF('LF Projected Ratios'!O$53&gt;=0,$B114+(1-$B114)*'LF Projected Ratios'!O$53,$B114*(1+'LF Projected Ratios'!O$53))</f>
        <v>0.3655248519869278</v>
      </c>
      <c r="O114">
        <f>IF('LF Projected Ratios'!P$53&gt;=0,$B114+(1-$B114)*'LF Projected Ratios'!P$53,$B114*(1+'LF Projected Ratios'!P$53))</f>
        <v>0.36435679244625774</v>
      </c>
      <c r="P114">
        <f>IF('LF Projected Ratios'!Q$53&gt;=0,$B114+(1-$B114)*'LF Projected Ratios'!Q$53,$B114*(1+'LF Projected Ratios'!Q$53))</f>
        <v>0.36319933798521514</v>
      </c>
      <c r="Q114">
        <f>IF('LF Projected Ratios'!R$53&gt;=0,$B114+(1-$B114)*'LF Projected Ratios'!R$53,$B114*(1+'LF Projected Ratios'!R$53))</f>
        <v>0.36205234482757526</v>
      </c>
      <c r="R114">
        <f>IF('LF Projected Ratios'!S$53&gt;=0,$B114+(1-$B114)*'LF Projected Ratios'!S$53,$B114*(1+'LF Projected Ratios'!S$53))</f>
        <v>0.36091567178437639</v>
      </c>
      <c r="S114">
        <f>IF('LF Projected Ratios'!T$53&gt;=0,$B114+(1-$B114)*'LF Projected Ratios'!T$53,$B114*(1+'LF Projected Ratios'!T$53))</f>
        <v>0.35978918019598483</v>
      </c>
      <c r="T114">
        <f>IF('LF Projected Ratios'!U$53&gt;=0,$B114+(1-$B114)*'LF Projected Ratios'!U$53,$B114*(1+'LF Projected Ratios'!U$53))</f>
        <v>0.35867273387570647</v>
      </c>
      <c r="U114">
        <f>IF('LF Projected Ratios'!V$53&gt;=0,$B114+(1-$B114)*'LF Projected Ratios'!V$53,$B114*(1+'LF Projected Ratios'!V$53))</f>
        <v>0.35756619905490356</v>
      </c>
      <c r="V114">
        <f>IF('LF Projected Ratios'!W$53&gt;=0,$B114+(1-$B114)*'LF Projected Ratios'!W$53,$B114*(1+'LF Projected Ratios'!W$53))</f>
        <v>0.35646944432956124</v>
      </c>
      <c r="W114">
        <f>IF('LF Projected Ratios'!X$53&gt;=0,$B114+(1-$B114)*'LF Projected Ratios'!X$53,$B114*(1+'LF Projected Ratios'!X$53))</f>
        <v>0.35538234060827251</v>
      </c>
      <c r="X114">
        <f>IF('LF Projected Ratios'!Y$53&gt;=0,$B114+(1-$B114)*'LF Projected Ratios'!Y$53,$B114*(1+'LF Projected Ratios'!Y$53))</f>
        <v>0.3543047610615831</v>
      </c>
      <c r="Y114">
        <f>IF('LF Projected Ratios'!Z$53&gt;=0,$B114+(1-$B114)*'LF Projected Ratios'!Z$53,$B114*(1+'LF Projected Ratios'!Z$53))</f>
        <v>0.35323658107266614</v>
      </c>
      <c r="Z114">
        <f>IF('LF Projected Ratios'!AA$53&gt;=0,$B114+(1-$B114)*'LF Projected Ratios'!AA$53,$B114*(1+'LF Projected Ratios'!AA$53))</f>
        <v>0.35217767818927964</v>
      </c>
      <c r="AA114">
        <f>IF('LF Projected Ratios'!AB$53&gt;=0,$B114+(1-$B114)*'LF Projected Ratios'!AB$53,$B114*(1+'LF Projected Ratios'!AB$53))</f>
        <v>0.35112793207697274</v>
      </c>
      <c r="AB114">
        <f>IF('LF Projected Ratios'!AC$53&gt;=0,$B114+(1-$B114)*'LF Projected Ratios'!AC$53,$B114*(1+'LF Projected Ratios'!AC$53))</f>
        <v>0.35008722447349772</v>
      </c>
      <c r="AC114">
        <f>IF('LF Projected Ratios'!AD$53&gt;=0,$B114+(1-$B114)*'LF Projected Ratios'!AD$53,$B114*(1+'LF Projected Ratios'!AD$53))</f>
        <v>0.34905543914439752</v>
      </c>
      <c r="AD114">
        <f>IF('LF Projected Ratios'!AE$53&gt;=0,$B114+(1-$B114)*'LF Projected Ratios'!AE$53,$B114*(1+'LF Projected Ratios'!AE$53))</f>
        <v>0.3480324618397278</v>
      </c>
      <c r="AE114">
        <f>IF('LF Projected Ratios'!AF$53&gt;=0,$B114+(1-$B114)*'LF Projected Ratios'!AF$53,$B114*(1+'LF Projected Ratios'!AF$53))</f>
        <v>0.34701818025188541</v>
      </c>
      <c r="AF114">
        <f>IF('LF Projected Ratios'!AG$53&gt;=0,$B114+(1-$B114)*'LF Projected Ratios'!AG$53,$B114*(1+'LF Projected Ratios'!AG$53))</f>
        <v>0.34601248397450579</v>
      </c>
    </row>
    <row r="115" spans="1:32" x14ac:dyDescent="0.2">
      <c r="A115" s="12" t="s">
        <v>41</v>
      </c>
      <c r="B115" s="56">
        <f t="shared" si="0"/>
        <v>0.36429379271804097</v>
      </c>
      <c r="C115">
        <f>IF('LF Projected Ratios'!D$53&gt;=0,$B115+(1-$B115)*'LF Projected Ratios'!D$53,$B115*(1+'LF Projected Ratios'!D$53))</f>
        <v>0.35969385843065571</v>
      </c>
      <c r="D115">
        <f>IF('LF Projected Ratios'!E$53&gt;=0,$B115+(1-$B115)*'LF Projected Ratios'!E$53,$B115*(1+'LF Projected Ratios'!E$53))</f>
        <v>0.3572602832051745</v>
      </c>
      <c r="E115">
        <f>IF('LF Projected Ratios'!F$53&gt;=0,$B115+(1-$B115)*'LF Projected Ratios'!F$53,$B115*(1+'LF Projected Ratios'!F$53))</f>
        <v>0.35536142790441361</v>
      </c>
      <c r="F115">
        <f>IF('LF Projected Ratios'!G$53&gt;=0,$B115+(1-$B115)*'LF Projected Ratios'!G$53,$B115*(1+'LF Projected Ratios'!G$53))</f>
        <v>0.35360106121927887</v>
      </c>
      <c r="G115">
        <f>IF('LF Projected Ratios'!H$53&gt;=0,$B115+(1-$B115)*'LF Projected Ratios'!H$53,$B115*(1+'LF Projected Ratios'!H$53))</f>
        <v>0.35252358833053221</v>
      </c>
      <c r="H115">
        <f>IF('LF Projected Ratios'!I$53&gt;=0,$B115+(1-$B115)*'LF Projected Ratios'!I$53,$B115*(1+'LF Projected Ratios'!I$53))</f>
        <v>0.35122950922685914</v>
      </c>
      <c r="I115">
        <f>IF('LF Projected Ratios'!J$53&gt;=0,$B115+(1-$B115)*'LF Projected Ratios'!J$53,$B115*(1+'LF Projected Ratios'!J$53))</f>
        <v>0.35239120588569167</v>
      </c>
      <c r="J115">
        <f>IF('LF Projected Ratios'!K$53&gt;=0,$B115+(1-$B115)*'LF Projected Ratios'!K$53,$B115*(1+'LF Projected Ratios'!K$53))</f>
        <v>0.35515925301220069</v>
      </c>
      <c r="K115">
        <f>IF('LF Projected Ratios'!L$53&gt;=0,$B115+(1-$B115)*'LF Projected Ratios'!L$53,$B115*(1+'LF Projected Ratios'!L$53))</f>
        <v>0.35799586022719754</v>
      </c>
      <c r="L115">
        <f>IF('LF Projected Ratios'!M$53&gt;=0,$B115+(1-$B115)*'LF Projected Ratios'!M$53,$B115*(1+'LF Projected Ratios'!M$53))</f>
        <v>0.35016464427124228</v>
      </c>
      <c r="M115">
        <f>IF('LF Projected Ratios'!N$53&gt;=0,$B115+(1-$B115)*'LF Projected Ratios'!N$53,$B115*(1+'LF Projected Ratios'!N$53))</f>
        <v>0.34903226463409548</v>
      </c>
      <c r="N115">
        <f>IF('LF Projected Ratios'!O$53&gt;=0,$B115+(1-$B115)*'LF Projected Ratios'!O$53,$B115*(1+'LF Projected Ratios'!O$53))</f>
        <v>0.3479102603306008</v>
      </c>
      <c r="O115">
        <f>IF('LF Projected Ratios'!P$53&gt;=0,$B115+(1-$B115)*'LF Projected Ratios'!P$53,$B115*(1+'LF Projected Ratios'!P$53))</f>
        <v>0.3467984894163465</v>
      </c>
      <c r="P115">
        <f>IF('LF Projected Ratios'!Q$53&gt;=0,$B115+(1-$B115)*'LF Projected Ratios'!Q$53,$B115*(1+'LF Projected Ratios'!Q$53))</f>
        <v>0.34569681252441103</v>
      </c>
      <c r="Q115">
        <f>IF('LF Projected Ratios'!R$53&gt;=0,$B115+(1-$B115)*'LF Projected Ratios'!R$53,$B115*(1+'LF Projected Ratios'!R$53))</f>
        <v>0.34460509280712576</v>
      </c>
      <c r="R115">
        <f>IF('LF Projected Ratios'!S$53&gt;=0,$B115+(1-$B115)*'LF Projected Ratios'!S$53,$B115*(1+'LF Projected Ratios'!S$53))</f>
        <v>0.34352319587940533</v>
      </c>
      <c r="S115">
        <f>IF('LF Projected Ratios'!T$53&gt;=0,$B115+(1-$B115)*'LF Projected Ratios'!T$53,$B115*(1+'LF Projected Ratios'!T$53))</f>
        <v>0.34245098976360466</v>
      </c>
      <c r="T115">
        <f>IF('LF Projected Ratios'!U$53&gt;=0,$B115+(1-$B115)*'LF Projected Ratios'!U$53,$B115*(1+'LF Projected Ratios'!U$53))</f>
        <v>0.34138834483584724</v>
      </c>
      <c r="U115">
        <f>IF('LF Projected Ratios'!V$53&gt;=0,$B115+(1-$B115)*'LF Projected Ratios'!V$53,$B115*(1+'LF Projected Ratios'!V$53))</f>
        <v>0.34033513377378743</v>
      </c>
      <c r="V115">
        <f>IF('LF Projected Ratios'!W$53&gt;=0,$B115+(1-$B115)*'LF Projected Ratios'!W$53,$B115*(1+'LF Projected Ratios'!W$53))</f>
        <v>0.33929123150575147</v>
      </c>
      <c r="W115">
        <f>IF('LF Projected Ratios'!X$53&gt;=0,$B115+(1-$B115)*'LF Projected Ratios'!X$53,$B115*(1+'LF Projected Ratios'!X$53))</f>
        <v>0.33825651516122923</v>
      </c>
      <c r="X115">
        <f>IF('LF Projected Ratios'!Y$53&gt;=0,$B115+(1-$B115)*'LF Projected Ratios'!Y$53,$B115*(1+'LF Projected Ratios'!Y$53))</f>
        <v>0.33723086402266028</v>
      </c>
      <c r="Y115">
        <f>IF('LF Projected Ratios'!Z$53&gt;=0,$B115+(1-$B115)*'LF Projected Ratios'!Z$53,$B115*(1+'LF Projected Ratios'!Z$53))</f>
        <v>0.33621415947848521</v>
      </c>
      <c r="Z115">
        <f>IF('LF Projected Ratios'!AA$53&gt;=0,$B115+(1-$B115)*'LF Projected Ratios'!AA$53,$B115*(1+'LF Projected Ratios'!AA$53))</f>
        <v>0.33520628497741844</v>
      </c>
      <c r="AA115">
        <f>IF('LF Projected Ratios'!AB$53&gt;=0,$B115+(1-$B115)*'LF Projected Ratios'!AB$53,$B115*(1+'LF Projected Ratios'!AB$53))</f>
        <v>0.33420712598390961</v>
      </c>
      <c r="AB115">
        <f>IF('LF Projected Ratios'!AC$53&gt;=0,$B115+(1-$B115)*'LF Projected Ratios'!AC$53,$B115*(1+'LF Projected Ratios'!AC$53))</f>
        <v>0.33321656993475213</v>
      </c>
      <c r="AC115">
        <f>IF('LF Projected Ratios'!AD$53&gt;=0,$B115+(1-$B115)*'LF Projected Ratios'!AD$53,$B115*(1+'LF Projected Ratios'!AD$53))</f>
        <v>0.33223450619681133</v>
      </c>
      <c r="AD115">
        <f>IF('LF Projected Ratios'!AE$53&gt;=0,$B115+(1-$B115)*'LF Projected Ratios'!AE$53,$B115*(1+'LF Projected Ratios'!AE$53))</f>
        <v>0.33126082602583173</v>
      </c>
      <c r="AE115">
        <f>IF('LF Projected Ratios'!AF$53&gt;=0,$B115+(1-$B115)*'LF Projected Ratios'!AF$53,$B115*(1+'LF Projected Ratios'!AF$53))</f>
        <v>0.33029542252629784</v>
      </c>
      <c r="AF115">
        <f>IF('LF Projected Ratios'!AG$53&gt;=0,$B115+(1-$B115)*'LF Projected Ratios'!AG$53,$B115*(1+'LF Projected Ratios'!AG$53))</f>
        <v>0.32933819061231251</v>
      </c>
    </row>
    <row r="116" spans="1:32" x14ac:dyDescent="0.2">
      <c r="A116" s="12" t="s">
        <v>42</v>
      </c>
      <c r="B116" s="56">
        <f t="shared" si="0"/>
        <v>0.37449681751336883</v>
      </c>
      <c r="C116">
        <f>IF('LF Projected Ratios'!D$53&gt;=0,$B116+(1-$B116)*'LF Projected Ratios'!D$53,$B116*(1+'LF Projected Ratios'!D$53))</f>
        <v>0.36976804972805077</v>
      </c>
      <c r="D116">
        <f>IF('LF Projected Ratios'!E$53&gt;=0,$B116+(1-$B116)*'LF Projected Ratios'!E$53,$B116*(1+'LF Projected Ratios'!E$53))</f>
        <v>0.36726631570090124</v>
      </c>
      <c r="E116">
        <f>IF('LF Projected Ratios'!F$53&gt;=0,$B116+(1-$B116)*'LF Projected Ratios'!F$53,$B116*(1+'LF Projected Ratios'!F$53))</f>
        <v>0.36531427786422099</v>
      </c>
      <c r="F116">
        <f>IF('LF Projected Ratios'!G$53&gt;=0,$B116+(1-$B116)*'LF Projected Ratios'!G$53,$B116*(1+'LF Projected Ratios'!G$53))</f>
        <v>0.36350460738830992</v>
      </c>
      <c r="G116">
        <f>IF('LF Projected Ratios'!H$53&gt;=0,$B116+(1-$B116)*'LF Projected Ratios'!H$53,$B116*(1+'LF Projected Ratios'!H$53))</f>
        <v>0.36239695698125268</v>
      </c>
      <c r="H116">
        <f>IF('LF Projected Ratios'!I$53&gt;=0,$B116+(1-$B116)*'LF Projected Ratios'!I$53,$B116*(1+'LF Projected Ratios'!I$53))</f>
        <v>0.3610666337212261</v>
      </c>
      <c r="I116">
        <f>IF('LF Projected Ratios'!J$53&gt;=0,$B116+(1-$B116)*'LF Projected Ratios'!J$53,$B116*(1+'LF Projected Ratios'!J$53))</f>
        <v>0.36226086681096042</v>
      </c>
      <c r="J116">
        <f>IF('LF Projected Ratios'!K$53&gt;=0,$B116+(1-$B116)*'LF Projected Ratios'!K$53,$B116*(1+'LF Projected Ratios'!K$53))</f>
        <v>0.3651064405218663</v>
      </c>
      <c r="K116">
        <f>IF('LF Projected Ratios'!L$53&gt;=0,$B116+(1-$B116)*'LF Projected Ratios'!L$53,$B116*(1+'LF Projected Ratios'!L$53))</f>
        <v>0.36802249453043401</v>
      </c>
      <c r="L116">
        <f>IF('LF Projected Ratios'!M$53&gt;=0,$B116+(1-$B116)*'LF Projected Ratios'!M$53,$B116*(1+'LF Projected Ratios'!M$53))</f>
        <v>0.35997194436628371</v>
      </c>
      <c r="M116">
        <f>IF('LF Projected Ratios'!N$53&gt;=0,$B116+(1-$B116)*'LF Projected Ratios'!N$53,$B116*(1+'LF Projected Ratios'!N$53))</f>
        <v>0.35880784940006333</v>
      </c>
      <c r="N116">
        <f>IF('LF Projected Ratios'!O$53&gt;=0,$B116+(1-$B116)*'LF Projected Ratios'!O$53,$B116*(1+'LF Projected Ratios'!O$53))</f>
        <v>0.35765442035654321</v>
      </c>
      <c r="O116">
        <f>IF('LF Projected Ratios'!P$53&gt;=0,$B116+(1-$B116)*'LF Projected Ratios'!P$53,$B116*(1+'LF Projected Ratios'!P$53))</f>
        <v>0.3565115113157778</v>
      </c>
      <c r="P116">
        <f>IF('LF Projected Ratios'!Q$53&gt;=0,$B116+(1-$B116)*'LF Projected Ratios'!Q$53,$B116*(1+'LF Projected Ratios'!Q$53))</f>
        <v>0.35537897900750109</v>
      </c>
      <c r="Q116">
        <f>IF('LF Projected Ratios'!R$53&gt;=0,$B116+(1-$B116)*'LF Projected Ratios'!R$53,$B116*(1+'LF Projected Ratios'!R$53))</f>
        <v>0.35425668275125832</v>
      </c>
      <c r="R116">
        <f>IF('LF Projected Ratios'!S$53&gt;=0,$B116+(1-$B116)*'LF Projected Ratios'!S$53,$B116*(1+'LF Projected Ratios'!S$53))</f>
        <v>0.35314448439814949</v>
      </c>
      <c r="S116">
        <f>IF('LF Projected Ratios'!T$53&gt;=0,$B116+(1-$B116)*'LF Projected Ratios'!T$53,$B116*(1+'LF Projected Ratios'!T$53))</f>
        <v>0.35204224827414143</v>
      </c>
      <c r="T116">
        <f>IF('LF Projected Ratios'!U$53&gt;=0,$B116+(1-$B116)*'LF Projected Ratios'!U$53,$B116*(1+'LF Projected Ratios'!U$53))</f>
        <v>0.35094984112489336</v>
      </c>
      <c r="U116">
        <f>IF('LF Projected Ratios'!V$53&gt;=0,$B116+(1-$B116)*'LF Projected Ratios'!V$53,$B116*(1+'LF Projected Ratios'!V$53))</f>
        <v>0.34986713206205583</v>
      </c>
      <c r="V116">
        <f>IF('LF Projected Ratios'!W$53&gt;=0,$B116+(1-$B116)*'LF Projected Ratios'!W$53,$B116*(1+'LF Projected Ratios'!W$53))</f>
        <v>0.34879399251098742</v>
      </c>
      <c r="W116">
        <f>IF('LF Projected Ratios'!X$53&gt;=0,$B116+(1-$B116)*'LF Projected Ratios'!X$53,$B116*(1+'LF Projected Ratios'!X$53))</f>
        <v>0.34773029615985979</v>
      </c>
      <c r="X116">
        <f>IF('LF Projected Ratios'!Y$53&gt;=0,$B116+(1-$B116)*'LF Projected Ratios'!Y$53,$B116*(1+'LF Projected Ratios'!Y$53))</f>
        <v>0.34667591891009325</v>
      </c>
      <c r="Y116">
        <f>IF('LF Projected Ratios'!Z$53&gt;=0,$B116+(1-$B116)*'LF Projected Ratios'!Z$53,$B116*(1+'LF Projected Ratios'!Z$53))</f>
        <v>0.34563073882809381</v>
      </c>
      <c r="Z116">
        <f>IF('LF Projected Ratios'!AA$53&gt;=0,$B116+(1-$B116)*'LF Projected Ratios'!AA$53,$B116*(1+'LF Projected Ratios'!AA$53))</f>
        <v>0.34459463609824437</v>
      </c>
      <c r="AA116">
        <f>IF('LF Projected Ratios'!AB$53&gt;=0,$B116+(1-$B116)*'LF Projected Ratios'!AB$53,$B116*(1+'LF Projected Ratios'!AB$53))</f>
        <v>0.34356749297711919</v>
      </c>
      <c r="AB116">
        <f>IF('LF Projected Ratios'!AC$53&gt;=0,$B116+(1-$B116)*'LF Projected Ratios'!AC$53,$B116*(1+'LF Projected Ratios'!AC$53))</f>
        <v>0.34254919374887732</v>
      </c>
      <c r="AC116">
        <f>IF('LF Projected Ratios'!AD$53&gt;=0,$B116+(1-$B116)*'LF Projected Ratios'!AD$53,$B116*(1+'LF Projected Ratios'!AD$53))</f>
        <v>0.34153962468180632</v>
      </c>
      <c r="AD116">
        <f>IF('LF Projected Ratios'!AE$53&gt;=0,$B116+(1-$B116)*'LF Projected Ratios'!AE$53,$B116*(1+'LF Projected Ratios'!AE$53))</f>
        <v>0.34053867398597615</v>
      </c>
      <c r="AE116">
        <f>IF('LF Projected Ratios'!AF$53&gt;=0,$B116+(1-$B116)*'LF Projected Ratios'!AF$53,$B116*(1+'LF Projected Ratios'!AF$53))</f>
        <v>0.33954623177197574</v>
      </c>
      <c r="AF116">
        <f>IF('LF Projected Ratios'!AG$53&gt;=0,$B116+(1-$B116)*'LF Projected Ratios'!AG$53,$B116*(1+'LF Projected Ratios'!AG$53))</f>
        <v>0.33856219001069543</v>
      </c>
    </row>
    <row r="117" spans="1:32" x14ac:dyDescent="0.2">
      <c r="A117" s="12" t="s">
        <v>105</v>
      </c>
      <c r="B117" s="56">
        <f t="shared" si="0"/>
        <v>0.36579709171632002</v>
      </c>
      <c r="C117">
        <f>IF('LF Projected Ratios'!D$53&gt;=0,$B117+(1-$B117)*'LF Projected Ratios'!D$53,$B117*(1+'LF Projected Ratios'!D$53))</f>
        <v>0.36117817528665125</v>
      </c>
      <c r="D117">
        <f>IF('LF Projected Ratios'!E$53&gt;=0,$B117+(1-$B117)*'LF Projected Ratios'!E$53,$B117*(1+'LF Projected Ratios'!E$53))</f>
        <v>0.35873455764136541</v>
      </c>
      <c r="E117">
        <f>IF('LF Projected Ratios'!F$53&gt;=0,$B117+(1-$B117)*'LF Projected Ratios'!F$53,$B117*(1+'LF Projected Ratios'!F$53))</f>
        <v>0.35682786650225484</v>
      </c>
      <c r="F117">
        <f>IF('LF Projected Ratios'!G$53&gt;=0,$B117+(1-$B117)*'LF Projected Ratios'!G$53,$B117*(1+'LF Projected Ratios'!G$53))</f>
        <v>0.35506023546750104</v>
      </c>
      <c r="G117">
        <f>IF('LF Projected Ratios'!H$53&gt;=0,$B117+(1-$B117)*'LF Projected Ratios'!H$53,$B117*(1+'LF Projected Ratios'!H$53))</f>
        <v>0.35397831626661097</v>
      </c>
      <c r="H117">
        <f>IF('LF Projected Ratios'!I$53&gt;=0,$B117+(1-$B117)*'LF Projected Ratios'!I$53,$B117*(1+'LF Projected Ratios'!I$53))</f>
        <v>0.35267889700107091</v>
      </c>
      <c r="I117">
        <f>IF('LF Projected Ratios'!J$53&gt;=0,$B117+(1-$B117)*'LF Projected Ratios'!J$53,$B117*(1+'LF Projected Ratios'!J$53))</f>
        <v>0.35384538753083528</v>
      </c>
      <c r="J117">
        <f>IF('LF Projected Ratios'!K$53&gt;=0,$B117+(1-$B117)*'LF Projected Ratios'!K$53,$B117*(1+'LF Projected Ratios'!K$53))</f>
        <v>0.35662485731278243</v>
      </c>
      <c r="K117">
        <f>IF('LF Projected Ratios'!L$53&gt;=0,$B117+(1-$B117)*'LF Projected Ratios'!L$53,$B117*(1+'LF Projected Ratios'!L$53))</f>
        <v>0.3594731701040752</v>
      </c>
      <c r="L117">
        <f>IF('LF Projected Ratios'!M$53&gt;=0,$B117+(1-$B117)*'LF Projected Ratios'!M$53,$B117*(1+'LF Projected Ratios'!M$53))</f>
        <v>0.35160963776135407</v>
      </c>
      <c r="M117">
        <f>IF('LF Projected Ratios'!N$53&gt;=0,$B117+(1-$B117)*'LF Projected Ratios'!N$53,$B117*(1+'LF Projected Ratios'!N$53))</f>
        <v>0.35047258523323788</v>
      </c>
      <c r="N117">
        <f>IF('LF Projected Ratios'!O$53&gt;=0,$B117+(1-$B117)*'LF Projected Ratios'!O$53,$B117*(1+'LF Projected Ratios'!O$53))</f>
        <v>0.3493459508537462</v>
      </c>
      <c r="O117">
        <f>IF('LF Projected Ratios'!P$53&gt;=0,$B117+(1-$B117)*'LF Projected Ratios'!P$53,$B117*(1+'LF Projected Ratios'!P$53))</f>
        <v>0.34822959209271792</v>
      </c>
      <c r="P117">
        <f>IF('LF Projected Ratios'!Q$53&gt;=0,$B117+(1-$B117)*'LF Projected Ratios'!Q$53,$B117*(1+'LF Projected Ratios'!Q$53))</f>
        <v>0.34712336900811824</v>
      </c>
      <c r="Q117">
        <f>IF('LF Projected Ratios'!R$53&gt;=0,$B117+(1-$B117)*'LF Projected Ratios'!R$53,$B117*(1+'LF Projected Ratios'!R$53))</f>
        <v>0.34602714418756136</v>
      </c>
      <c r="R117">
        <f>IF('LF Projected Ratios'!S$53&gt;=0,$B117+(1-$B117)*'LF Projected Ratios'!S$53,$B117*(1+'LF Projected Ratios'!S$53))</f>
        <v>0.34494078269140693</v>
      </c>
      <c r="S117">
        <f>IF('LF Projected Ratios'!T$53&gt;=0,$B117+(1-$B117)*'LF Projected Ratios'!T$53,$B117*(1+'LF Projected Ratios'!T$53))</f>
        <v>0.34386415199738929</v>
      </c>
      <c r="T117">
        <f>IF('LF Projected Ratios'!U$53&gt;=0,$B117+(1-$B117)*'LF Projected Ratios'!U$53,$B117*(1+'LF Projected Ratios'!U$53))</f>
        <v>0.34279712194672457</v>
      </c>
      <c r="U117">
        <f>IF('LF Projected Ratios'!V$53&gt;=0,$B117+(1-$B117)*'LF Projected Ratios'!V$53,$B117*(1+'LF Projected Ratios'!V$53))</f>
        <v>0.34173956469165728</v>
      </c>
      <c r="V117">
        <f>IF('LF Projected Ratios'!W$53&gt;=0,$B117+(1-$B117)*'LF Projected Ratios'!W$53,$B117*(1+'LF Projected Ratios'!W$53))</f>
        <v>0.34069135464439149</v>
      </c>
      <c r="W117">
        <f>IF('LF Projected Ratios'!X$53&gt;=0,$B117+(1-$B117)*'LF Projected Ratios'!X$53,$B117*(1+'LF Projected Ratios'!X$53))</f>
        <v>0.33965236842737812</v>
      </c>
      <c r="X117">
        <f>IF('LF Projected Ratios'!Y$53&gt;=0,$B117+(1-$B117)*'LF Projected Ratios'!Y$53,$B117*(1+'LF Projected Ratios'!Y$53))</f>
        <v>0.3386224848249022</v>
      </c>
      <c r="Y117">
        <f>IF('LF Projected Ratios'!Z$53&gt;=0,$B117+(1-$B117)*'LF Projected Ratios'!Z$53,$B117*(1+'LF Projected Ratios'!Z$53))</f>
        <v>0.3376015847359406</v>
      </c>
      <c r="Z117">
        <f>IF('LF Projected Ratios'!AA$53&gt;=0,$B117+(1-$B117)*'LF Projected Ratios'!AA$53,$B117*(1+'LF Projected Ratios'!AA$53))</f>
        <v>0.33658955112824585</v>
      </c>
      <c r="AA117">
        <f>IF('LF Projected Ratios'!AB$53&gt;=0,$B117+(1-$B117)*'LF Projected Ratios'!AB$53,$B117*(1+'LF Projected Ratios'!AB$53))</f>
        <v>0.3355862689936237</v>
      </c>
      <c r="AB117">
        <f>IF('LF Projected Ratios'!AC$53&gt;=0,$B117+(1-$B117)*'LF Projected Ratios'!AC$53,$B117*(1+'LF Projected Ratios'!AC$53))</f>
        <v>0.33459162530436315</v>
      </c>
      <c r="AC117">
        <f>IF('LF Projected Ratios'!AD$53&gt;=0,$B117+(1-$B117)*'LF Projected Ratios'!AD$53,$B117*(1+'LF Projected Ratios'!AD$53))</f>
        <v>0.33360550897078933</v>
      </c>
      <c r="AD117">
        <f>IF('LF Projected Ratios'!AE$53&gt;=0,$B117+(1-$B117)*'LF Projected Ratios'!AE$53,$B117*(1+'LF Projected Ratios'!AE$53))</f>
        <v>0.33262781079990156</v>
      </c>
      <c r="AE117">
        <f>IF('LF Projected Ratios'!AF$53&gt;=0,$B117+(1-$B117)*'LF Projected Ratios'!AF$53,$B117*(1+'LF Projected Ratios'!AF$53))</f>
        <v>0.33165842345506813</v>
      </c>
      <c r="AF117">
        <f>IF('LF Projected Ratios'!AG$53&gt;=0,$B117+(1-$B117)*'LF Projected Ratios'!AG$53,$B117*(1+'LF Projected Ratios'!AG$53))</f>
        <v>0.33069724141674312</v>
      </c>
    </row>
    <row r="118" spans="1:32" x14ac:dyDescent="0.2">
      <c r="A118" s="12" t="s">
        <v>106</v>
      </c>
      <c r="B118" s="56">
        <f t="shared" si="0"/>
        <v>0.3504899169687915</v>
      </c>
      <c r="C118">
        <f>IF('LF Projected Ratios'!D$53&gt;=0,$B118+(1-$B118)*'LF Projected Ratios'!D$53,$B118*(1+'LF Projected Ratios'!D$53))</f>
        <v>0.34606428409039824</v>
      </c>
      <c r="D118">
        <f>IF('LF Projected Ratios'!E$53&gt;=0,$B118+(1-$B118)*'LF Projected Ratios'!E$53,$B118*(1+'LF Projected Ratios'!E$53))</f>
        <v>0.34372292226715029</v>
      </c>
      <c r="E118">
        <f>IF('LF Projected Ratios'!F$53&gt;=0,$B118+(1-$B118)*'LF Projected Ratios'!F$53,$B118*(1+'LF Projected Ratios'!F$53))</f>
        <v>0.34189601867998276</v>
      </c>
      <c r="F118">
        <f>IF('LF Projected Ratios'!G$53&gt;=0,$B118+(1-$B118)*'LF Projected Ratios'!G$53,$B118*(1+'LF Projected Ratios'!G$53))</f>
        <v>0.34020235607677435</v>
      </c>
      <c r="G118">
        <f>IF('LF Projected Ratios'!H$53&gt;=0,$B118+(1-$B118)*'LF Projected Ratios'!H$53,$B118*(1+'LF Projected Ratios'!H$53))</f>
        <v>0.33916571095445347</v>
      </c>
      <c r="H118">
        <f>IF('LF Projected Ratios'!I$53&gt;=0,$B118+(1-$B118)*'LF Projected Ratios'!I$53,$B118*(1+'LF Projected Ratios'!I$53))</f>
        <v>0.33792066729281611</v>
      </c>
      <c r="I118">
        <f>IF('LF Projected Ratios'!J$53&gt;=0,$B118+(1-$B118)*'LF Projected Ratios'!J$53,$B118*(1+'LF Projected Ratios'!J$53))</f>
        <v>0.33903834476532879</v>
      </c>
      <c r="J118">
        <f>IF('LF Projected Ratios'!K$53&gt;=0,$B118+(1-$B118)*'LF Projected Ratios'!K$53,$B118*(1+'LF Projected Ratios'!K$53))</f>
        <v>0.34170150462950671</v>
      </c>
      <c r="K118">
        <f>IF('LF Projected Ratios'!L$53&gt;=0,$B118+(1-$B118)*'LF Projected Ratios'!L$53,$B118*(1+'LF Projected Ratios'!L$53))</f>
        <v>0.34443062669288155</v>
      </c>
      <c r="L118">
        <f>IF('LF Projected Ratios'!M$53&gt;=0,$B118+(1-$B118)*'LF Projected Ratios'!M$53,$B118*(1+'LF Projected Ratios'!M$53))</f>
        <v>0.33689615236190706</v>
      </c>
      <c r="M118">
        <f>IF('LF Projected Ratios'!N$53&gt;=0,$B118+(1-$B118)*'LF Projected Ratios'!N$53,$B118*(1+'LF Projected Ratios'!N$53))</f>
        <v>0.33580668102603967</v>
      </c>
      <c r="N118">
        <f>IF('LF Projected Ratios'!O$53&gt;=0,$B118+(1-$B118)*'LF Projected Ratios'!O$53,$B118*(1+'LF Projected Ratios'!O$53))</f>
        <v>0.33472719188010502</v>
      </c>
      <c r="O118">
        <f>IF('LF Projected Ratios'!P$53&gt;=0,$B118+(1-$B118)*'LF Projected Ratios'!P$53,$B118*(1+'LF Projected Ratios'!P$53))</f>
        <v>0.33365754835827072</v>
      </c>
      <c r="P118">
        <f>IF('LF Projected Ratios'!Q$53&gt;=0,$B118+(1-$B118)*'LF Projected Ratios'!Q$53,$B118*(1+'LF Projected Ratios'!Q$53))</f>
        <v>0.33259761637452767</v>
      </c>
      <c r="Q118">
        <f>IF('LF Projected Ratios'!R$53&gt;=0,$B118+(1-$B118)*'LF Projected Ratios'!R$53,$B118*(1+'LF Projected Ratios'!R$53))</f>
        <v>0.33154726426665998</v>
      </c>
      <c r="R118">
        <f>IF('LF Projected Ratios'!S$53&gt;=0,$B118+(1-$B118)*'LF Projected Ratios'!S$53,$B118*(1+'LF Projected Ratios'!S$53))</f>
        <v>0.3305063627417224</v>
      </c>
      <c r="S118">
        <f>IF('LF Projected Ratios'!T$53&gt;=0,$B118+(1-$B118)*'LF Projected Ratios'!T$53,$B118*(1+'LF Projected Ratios'!T$53))</f>
        <v>0.3294747848229867</v>
      </c>
      <c r="T118">
        <f>IF('LF Projected Ratios'!U$53&gt;=0,$B118+(1-$B118)*'LF Projected Ratios'!U$53,$B118*(1+'LF Projected Ratios'!U$53))</f>
        <v>0.32845240579830404</v>
      </c>
      <c r="U118">
        <f>IF('LF Projected Ratios'!V$53&gt;=0,$B118+(1-$B118)*'LF Projected Ratios'!V$53,$B118*(1+'LF Projected Ratios'!V$53))</f>
        <v>0.32743910316984653</v>
      </c>
      <c r="V118">
        <f>IF('LF Projected Ratios'!W$53&gt;=0,$B118+(1-$B118)*'LF Projected Ratios'!W$53,$B118*(1+'LF Projected Ratios'!W$53))</f>
        <v>0.32643475660517518</v>
      </c>
      <c r="W118">
        <f>IF('LF Projected Ratios'!X$53&gt;=0,$B118+(1-$B118)*'LF Projected Ratios'!X$53,$B118*(1+'LF Projected Ratios'!X$53))</f>
        <v>0.32543924788960799</v>
      </c>
      <c r="X118">
        <f>IF('LF Projected Ratios'!Y$53&gt;=0,$B118+(1-$B118)*'LF Projected Ratios'!Y$53,$B118*(1+'LF Projected Ratios'!Y$53))</f>
        <v>0.32445246087983254</v>
      </c>
      <c r="Y118">
        <f>IF('LF Projected Ratios'!Z$53&gt;=0,$B118+(1-$B118)*'LF Projected Ratios'!Z$53,$B118*(1+'LF Projected Ratios'!Z$53))</f>
        <v>0.3234742814587368</v>
      </c>
      <c r="Z118">
        <f>IF('LF Projected Ratios'!AA$53&gt;=0,$B118+(1-$B118)*'LF Projected Ratios'!AA$53,$B118*(1+'LF Projected Ratios'!AA$53))</f>
        <v>0.32250459749141414</v>
      </c>
      <c r="AA118">
        <f>IF('LF Projected Ratios'!AB$53&gt;=0,$B118+(1-$B118)*'LF Projected Ratios'!AB$53,$B118*(1+'LF Projected Ratios'!AB$53))</f>
        <v>0.32154329878231264</v>
      </c>
      <c r="AB118">
        <f>IF('LF Projected Ratios'!AC$53&gt;=0,$B118+(1-$B118)*'LF Projected Ratios'!AC$53,$B118*(1+'LF Projected Ratios'!AC$53))</f>
        <v>0.32059027703348791</v>
      </c>
      <c r="AC118">
        <f>IF('LF Projected Ratios'!AD$53&gt;=0,$B118+(1-$B118)*'LF Projected Ratios'!AD$53,$B118*(1+'LF Projected Ratios'!AD$53))</f>
        <v>0.31964542580393279</v>
      </c>
      <c r="AD118">
        <f>IF('LF Projected Ratios'!AE$53&gt;=0,$B118+(1-$B118)*'LF Projected Ratios'!AE$53,$B118*(1+'LF Projected Ratios'!AE$53))</f>
        <v>0.31870864046994568</v>
      </c>
      <c r="AE118">
        <f>IF('LF Projected Ratios'!AF$53&gt;=0,$B118+(1-$B118)*'LF Projected Ratios'!AF$53,$B118*(1+'LF Projected Ratios'!AF$53))</f>
        <v>0.31777981818651224</v>
      </c>
      <c r="AF118">
        <f>IF('LF Projected Ratios'!AG$53&gt;=0,$B118+(1-$B118)*'LF Projected Ratios'!AG$53,$B118*(1+'LF Projected Ratios'!AG$53))</f>
        <v>0.316858857849666</v>
      </c>
    </row>
    <row r="119" spans="1:32" x14ac:dyDescent="0.2">
      <c r="A119" s="12" t="s">
        <v>107</v>
      </c>
      <c r="B119" s="56">
        <f t="shared" si="0"/>
        <v>0.38099239353096603</v>
      </c>
      <c r="C119">
        <f>IF('LF Projected Ratios'!D$53&gt;=0,$B119+(1-$B119)*'LF Projected Ratios'!D$53,$B119*(1+'LF Projected Ratios'!D$53))</f>
        <v>0.37618160616849095</v>
      </c>
      <c r="D119">
        <f>IF('LF Projected Ratios'!E$53&gt;=0,$B119+(1-$B119)*'LF Projected Ratios'!E$53,$B119*(1+'LF Projected Ratios'!E$53))</f>
        <v>0.37363648004082356</v>
      </c>
      <c r="E119">
        <f>IF('LF Projected Ratios'!F$53&gt;=0,$B119+(1-$B119)*'LF Projected Ratios'!F$53,$B119*(1+'LF Projected Ratios'!F$53))</f>
        <v>0.37165058447941934</v>
      </c>
      <c r="F119">
        <f>IF('LF Projected Ratios'!G$53&gt;=0,$B119+(1-$B119)*'LF Projected Ratios'!G$53,$B119*(1+'LF Projected Ratios'!G$53))</f>
        <v>0.3698095256135584</v>
      </c>
      <c r="G119">
        <f>IF('LF Projected Ratios'!H$53&gt;=0,$B119+(1-$B119)*'LF Projected Ratios'!H$53,$B119*(1+'LF Projected Ratios'!H$53))</f>
        <v>0.36868266322102228</v>
      </c>
      <c r="H119">
        <f>IF('LF Projected Ratios'!I$53&gt;=0,$B119+(1-$B119)*'LF Projected Ratios'!I$53,$B119*(1+'LF Projected Ratios'!I$53))</f>
        <v>0.36732926575726582</v>
      </c>
      <c r="I119">
        <f>IF('LF Projected Ratios'!J$53&gt;=0,$B119+(1-$B119)*'LF Projected Ratios'!J$53,$B119*(1+'LF Projected Ratios'!J$53))</f>
        <v>0.36854421259262987</v>
      </c>
      <c r="J119">
        <f>IF('LF Projected Ratios'!K$53&gt;=0,$B119+(1-$B119)*'LF Projected Ratios'!K$53,$B119*(1+'LF Projected Ratios'!K$53))</f>
        <v>0.37143914223792152</v>
      </c>
      <c r="K119">
        <f>IF('LF Projected Ratios'!L$53&gt;=0,$B119+(1-$B119)*'LF Projected Ratios'!L$53,$B119*(1+'LF Projected Ratios'!L$53))</f>
        <v>0.37440577464822256</v>
      </c>
      <c r="L119">
        <f>IF('LF Projected Ratios'!M$53&gt;=0,$B119+(1-$B119)*'LF Projected Ratios'!M$53,$B119*(1+'LF Projected Ratios'!M$53))</f>
        <v>0.36621558922382641</v>
      </c>
      <c r="M119">
        <f>IF('LF Projected Ratios'!N$53&gt;=0,$B119+(1-$B119)*'LF Projected Ratios'!N$53,$B119*(1+'LF Projected Ratios'!N$53))</f>
        <v>0.36503130325199218</v>
      </c>
      <c r="N119">
        <f>IF('LF Projected Ratios'!O$53&gt;=0,$B119+(1-$B119)*'LF Projected Ratios'!O$53,$B119*(1+'LF Projected Ratios'!O$53))</f>
        <v>0.36385786820125732</v>
      </c>
      <c r="O119">
        <f>IF('LF Projected Ratios'!P$53&gt;=0,$B119+(1-$B119)*'LF Projected Ratios'!P$53,$B119*(1+'LF Projected Ratios'!P$53))</f>
        <v>0.36269513562072248</v>
      </c>
      <c r="P119">
        <f>IF('LF Projected Ratios'!Q$53&gt;=0,$B119+(1-$B119)*'LF Projected Ratios'!Q$53,$B119*(1+'LF Projected Ratios'!Q$53))</f>
        <v>0.36154295975512624</v>
      </c>
      <c r="Q119">
        <f>IF('LF Projected Ratios'!R$53&gt;=0,$B119+(1-$B119)*'LF Projected Ratios'!R$53,$B119*(1+'LF Projected Ratios'!R$53))</f>
        <v>0.36040119748393817</v>
      </c>
      <c r="R119">
        <f>IF('LF Projected Ratios'!S$53&gt;=0,$B119+(1-$B119)*'LF Projected Ratios'!S$53,$B119*(1+'LF Projected Ratios'!S$53))</f>
        <v>0.35926970826209181</v>
      </c>
      <c r="S119">
        <f>IF('LF Projected Ratios'!T$53&gt;=0,$B119+(1-$B119)*'LF Projected Ratios'!T$53,$B119*(1+'LF Projected Ratios'!T$53))</f>
        <v>0.35814835406231377</v>
      </c>
      <c r="T119">
        <f>IF('LF Projected Ratios'!U$53&gt;=0,$B119+(1-$B119)*'LF Projected Ratios'!U$53,$B119*(1+'LF Projected Ratios'!U$53))</f>
        <v>0.35703699931899208</v>
      </c>
      <c r="U119">
        <f>IF('LF Projected Ratios'!V$53&gt;=0,$B119+(1-$B119)*'LF Projected Ratios'!V$53,$B119*(1+'LF Projected Ratios'!V$53))</f>
        <v>0.3559355108735438</v>
      </c>
      <c r="V119">
        <f>IF('LF Projected Ratios'!W$53&gt;=0,$B119+(1-$B119)*'LF Projected Ratios'!W$53,$B119*(1+'LF Projected Ratios'!W$53))</f>
        <v>0.35484375792122475</v>
      </c>
      <c r="W119">
        <f>IF('LF Projected Ratios'!X$53&gt;=0,$B119+(1-$B119)*'LF Projected Ratios'!X$53,$B119*(1+'LF Projected Ratios'!X$53))</f>
        <v>0.35376161195935207</v>
      </c>
      <c r="X119">
        <f>IF('LF Projected Ratios'!Y$53&gt;=0,$B119+(1-$B119)*'LF Projected Ratios'!Y$53,$B119*(1+'LF Projected Ratios'!Y$53))</f>
        <v>0.35268894673687978</v>
      </c>
      <c r="Y119">
        <f>IF('LF Projected Ratios'!Z$53&gt;=0,$B119+(1-$B119)*'LF Projected Ratios'!Z$53,$B119*(1+'LF Projected Ratios'!Z$53))</f>
        <v>0.35162563820529885</v>
      </c>
      <c r="Z119">
        <f>IF('LF Projected Ratios'!AA$53&gt;=0,$B119+(1-$B119)*'LF Projected Ratios'!AA$53,$B119*(1+'LF Projected Ratios'!AA$53))</f>
        <v>0.35057156447081317</v>
      </c>
      <c r="AA119">
        <f>IF('LF Projected Ratios'!AB$53&gt;=0,$B119+(1-$B119)*'LF Projected Ratios'!AB$53,$B119*(1+'LF Projected Ratios'!AB$53))</f>
        <v>0.34952660574775979</v>
      </c>
      <c r="AB119">
        <f>IF('LF Projected Ratios'!AC$53&gt;=0,$B119+(1-$B119)*'LF Projected Ratios'!AC$53,$B119*(1+'LF Projected Ratios'!AC$53))</f>
        <v>0.34849064431322835</v>
      </c>
      <c r="AC119">
        <f>IF('LF Projected Ratios'!AD$53&gt;=0,$B119+(1-$B119)*'LF Projected Ratios'!AD$53,$B119*(1+'LF Projected Ratios'!AD$53))</f>
        <v>0.34746356446285154</v>
      </c>
      <c r="AD119">
        <f>IF('LF Projected Ratios'!AE$53&gt;=0,$B119+(1-$B119)*'LF Projected Ratios'!AE$53,$B119*(1+'LF Projected Ratios'!AE$53))</f>
        <v>0.34644525246772434</v>
      </c>
      <c r="AE119">
        <f>IF('LF Projected Ratios'!AF$53&gt;=0,$B119+(1-$B119)*'LF Projected Ratios'!AF$53,$B119*(1+'LF Projected Ratios'!AF$53))</f>
        <v>0.34543559653242478</v>
      </c>
      <c r="AF119">
        <f>IF('LF Projected Ratios'!AG$53&gt;=0,$B119+(1-$B119)*'LF Projected Ratios'!AG$53,$B119*(1+'LF Projected Ratios'!AG$53))</f>
        <v>0.34443448675409871</v>
      </c>
    </row>
    <row r="120" spans="1:32" x14ac:dyDescent="0.2">
      <c r="A120" s="12" t="s">
        <v>43</v>
      </c>
      <c r="B120" s="56">
        <f t="shared" si="0"/>
        <v>0.36210714282958939</v>
      </c>
      <c r="C120">
        <f>IF('LF Projected Ratios'!D$53&gt;=0,$B120+(1-$B120)*'LF Projected Ratios'!D$53,$B120*(1+'LF Projected Ratios'!D$53))</f>
        <v>0.35753481934973769</v>
      </c>
      <c r="D120">
        <f>IF('LF Projected Ratios'!E$53&gt;=0,$B120+(1-$B120)*'LF Projected Ratios'!E$53,$B120*(1+'LF Projected Ratios'!E$53))</f>
        <v>0.3551158515018778</v>
      </c>
      <c r="E120">
        <f>IF('LF Projected Ratios'!F$53&gt;=0,$B120+(1-$B120)*'LF Projected Ratios'!F$53,$B120*(1+'LF Projected Ratios'!F$53))</f>
        <v>0.3532283939570342</v>
      </c>
      <c r="F120">
        <f>IF('LF Projected Ratios'!G$53&gt;=0,$B120+(1-$B120)*'LF Projected Ratios'!G$53,$B120*(1+'LF Projected Ratios'!G$53))</f>
        <v>0.35147859375887402</v>
      </c>
      <c r="G120">
        <f>IF('LF Projected Ratios'!H$53&gt;=0,$B120+(1-$B120)*'LF Projected Ratios'!H$53,$B120*(1+'LF Projected Ratios'!H$53))</f>
        <v>0.3504075883313334</v>
      </c>
      <c r="H120">
        <f>IF('LF Projected Ratios'!I$53&gt;=0,$B120+(1-$B120)*'LF Projected Ratios'!I$53,$B120*(1+'LF Projected Ratios'!I$53))</f>
        <v>0.34912127685363764</v>
      </c>
      <c r="I120">
        <f>IF('LF Projected Ratios'!J$53&gt;=0,$B120+(1-$B120)*'LF Projected Ratios'!J$53,$B120*(1+'LF Projected Ratios'!J$53))</f>
        <v>0.35027600050354107</v>
      </c>
      <c r="J120">
        <f>IF('LF Projected Ratios'!K$53&gt;=0,$B120+(1-$B120)*'LF Projected Ratios'!K$53,$B120*(1+'LF Projected Ratios'!K$53))</f>
        <v>0.35302743260651304</v>
      </c>
      <c r="K120">
        <f>IF('LF Projected Ratios'!L$53&gt;=0,$B120+(1-$B120)*'LF Projected Ratios'!L$53,$B120*(1+'LF Projected Ratios'!L$53))</f>
        <v>0.35584701327048363</v>
      </c>
      <c r="L120">
        <f>IF('LF Projected Ratios'!M$53&gt;=0,$B120+(1-$B120)*'LF Projected Ratios'!M$53,$B120*(1+'LF Projected Ratios'!M$53))</f>
        <v>0.34806280368092501</v>
      </c>
      <c r="M120">
        <f>IF('LF Projected Ratios'!N$53&gt;=0,$B120+(1-$B120)*'LF Projected Ratios'!N$53,$B120*(1+'LF Projected Ratios'!N$53))</f>
        <v>0.34693722107918412</v>
      </c>
      <c r="N120">
        <f>IF('LF Projected Ratios'!O$53&gt;=0,$B120+(1-$B120)*'LF Projected Ratios'!O$53,$B120*(1+'LF Projected Ratios'!O$53))</f>
        <v>0.34582195153382728</v>
      </c>
      <c r="O120">
        <f>IF('LF Projected Ratios'!P$53&gt;=0,$B120+(1-$B120)*'LF Projected Ratios'!P$53,$B120*(1+'LF Projected Ratios'!P$53))</f>
        <v>0.34471685395245494</v>
      </c>
      <c r="P120">
        <f>IF('LF Projected Ratios'!Q$53&gt;=0,$B120+(1-$B120)*'LF Projected Ratios'!Q$53,$B120*(1+'LF Projected Ratios'!Q$53))</f>
        <v>0.34362178980468644</v>
      </c>
      <c r="Q120">
        <f>IF('LF Projected Ratios'!R$53&gt;=0,$B120+(1-$B120)*'LF Projected Ratios'!R$53,$B120*(1+'LF Projected Ratios'!R$53))</f>
        <v>0.34253662306427241</v>
      </c>
      <c r="R120">
        <f>IF('LF Projected Ratios'!S$53&gt;=0,$B120+(1-$B120)*'LF Projected Ratios'!S$53,$B120*(1+'LF Projected Ratios'!S$53))</f>
        <v>0.34146122015276531</v>
      </c>
      <c r="S120">
        <f>IF('LF Projected Ratios'!T$53&gt;=0,$B120+(1-$B120)*'LF Projected Ratios'!T$53,$B120*(1+'LF Projected Ratios'!T$53))</f>
        <v>0.34039544988470727</v>
      </c>
      <c r="T120">
        <f>IF('LF Projected Ratios'!U$53&gt;=0,$B120+(1-$B120)*'LF Projected Ratios'!U$53,$B120*(1+'LF Projected Ratios'!U$53))</f>
        <v>0.33933918341428065</v>
      </c>
      <c r="U120">
        <f>IF('LF Projected Ratios'!V$53&gt;=0,$B120+(1-$B120)*'LF Projected Ratios'!V$53,$B120*(1+'LF Projected Ratios'!V$53))</f>
        <v>0.33829229418338408</v>
      </c>
      <c r="V120">
        <f>IF('LF Projected Ratios'!W$53&gt;=0,$B120+(1-$B120)*'LF Projected Ratios'!W$53,$B120*(1+'LF Projected Ratios'!W$53))</f>
        <v>0.33725465787107828</v>
      </c>
      <c r="W120">
        <f>IF('LF Projected Ratios'!X$53&gt;=0,$B120+(1-$B120)*'LF Projected Ratios'!X$53,$B120*(1+'LF Projected Ratios'!X$53))</f>
        <v>0.33622615234437553</v>
      </c>
      <c r="X120">
        <f>IF('LF Projected Ratios'!Y$53&gt;=0,$B120+(1-$B120)*'LF Projected Ratios'!Y$53,$B120*(1+'LF Projected Ratios'!Y$53))</f>
        <v>0.3352066576103146</v>
      </c>
      <c r="Y120">
        <f>IF('LF Projected Ratios'!Z$53&gt;=0,$B120+(1-$B120)*'LF Projected Ratios'!Z$53,$B120*(1+'LF Projected Ratios'!Z$53))</f>
        <v>0.33419605576929434</v>
      </c>
      <c r="Z120">
        <f>IF('LF Projected Ratios'!AA$53&gt;=0,$B120+(1-$B120)*'LF Projected Ratios'!AA$53,$B120*(1+'LF Projected Ratios'!AA$53))</f>
        <v>0.33319423096962081</v>
      </c>
      <c r="AA120">
        <f>IF('LF Projected Ratios'!AB$53&gt;=0,$B120+(1-$B120)*'LF Projected Ratios'!AB$53,$B120*(1+'LF Projected Ratios'!AB$53))</f>
        <v>0.33220106936323568</v>
      </c>
      <c r="AB120">
        <f>IF('LF Projected Ratios'!AC$53&gt;=0,$B120+(1-$B120)*'LF Projected Ratios'!AC$53,$B120*(1+'LF Projected Ratios'!AC$53))</f>
        <v>0.33121645906258584</v>
      </c>
      <c r="AC120">
        <f>IF('LF Projected Ratios'!AD$53&gt;=0,$B120+(1-$B120)*'LF Projected Ratios'!AD$53,$B120*(1+'LF Projected Ratios'!AD$53))</f>
        <v>0.33024029009860484</v>
      </c>
      <c r="AD120">
        <f>IF('LF Projected Ratios'!AE$53&gt;=0,$B120+(1-$B120)*'LF Projected Ratios'!AE$53,$B120*(1+'LF Projected Ratios'!AE$53))</f>
        <v>0.32927245437976743</v>
      </c>
      <c r="AE120">
        <f>IF('LF Projected Ratios'!AF$53&gt;=0,$B120+(1-$B120)*'LF Projected Ratios'!AF$53,$B120*(1+'LF Projected Ratios'!AF$53))</f>
        <v>0.32831284565219171</v>
      </c>
      <c r="AF120">
        <f>IF('LF Projected Ratios'!AG$53&gt;=0,$B120+(1-$B120)*'LF Projected Ratios'!AG$53,$B120*(1+'LF Projected Ratios'!AG$53))</f>
        <v>0.32736135946075168</v>
      </c>
    </row>
    <row r="121" spans="1:32" x14ac:dyDescent="0.2">
      <c r="A121" s="12" t="s">
        <v>44</v>
      </c>
      <c r="B121" s="56">
        <f t="shared" si="0"/>
        <v>0.32954794885903849</v>
      </c>
      <c r="C121">
        <f>IF('LF Projected Ratios'!D$53&gt;=0,$B121+(1-$B121)*'LF Projected Ratios'!D$53,$B121*(1+'LF Projected Ratios'!D$53))</f>
        <v>0.32538675001460071</v>
      </c>
      <c r="D121">
        <f>IF('LF Projected Ratios'!E$53&gt;=0,$B121+(1-$B121)*'LF Projected Ratios'!E$53,$B121*(1+'LF Projected Ratios'!E$53))</f>
        <v>0.32318528586675499</v>
      </c>
      <c r="E121">
        <f>IF('LF Projected Ratios'!F$53&gt;=0,$B121+(1-$B121)*'LF Projected Ratios'!F$53,$B121*(1+'LF Projected Ratios'!F$53))</f>
        <v>0.32146754078831991</v>
      </c>
      <c r="F121">
        <f>IF('LF Projected Ratios'!G$53&gt;=0,$B121+(1-$B121)*'LF Projected Ratios'!G$53,$B121*(1+'LF Projected Ratios'!G$53))</f>
        <v>0.31987507547070482</v>
      </c>
      <c r="G121">
        <f>IF('LF Projected Ratios'!H$53&gt;=0,$B121+(1-$B121)*'LF Projected Ratios'!H$53,$B121*(1+'LF Projected Ratios'!H$53))</f>
        <v>0.31890037047288317</v>
      </c>
      <c r="H121">
        <f>IF('LF Projected Ratios'!I$53&gt;=0,$B121+(1-$B121)*'LF Projected Ratios'!I$53,$B121*(1+'LF Projected Ratios'!I$53))</f>
        <v>0.3177297188647541</v>
      </c>
      <c r="I121">
        <f>IF('LF Projected Ratios'!J$53&gt;=0,$B121+(1-$B121)*'LF Projected Ratios'!J$53,$B121*(1+'LF Projected Ratios'!J$53))</f>
        <v>0.31878061448462808</v>
      </c>
      <c r="J121">
        <f>IF('LF Projected Ratios'!K$53&gt;=0,$B121+(1-$B121)*'LF Projected Ratios'!K$53,$B121*(1+'LF Projected Ratios'!K$53))</f>
        <v>0.32128464906089721</v>
      </c>
      <c r="K121">
        <f>IF('LF Projected Ratios'!L$53&gt;=0,$B121+(1-$B121)*'LF Projected Ratios'!L$53,$B121*(1+'LF Projected Ratios'!L$53))</f>
        <v>0.32385070455815484</v>
      </c>
      <c r="L121">
        <f>IF('LF Projected Ratios'!M$53&gt;=0,$B121+(1-$B121)*'LF Projected Ratios'!M$53,$B121*(1+'LF Projected Ratios'!M$53))</f>
        <v>0.31676641927263882</v>
      </c>
      <c r="M121">
        <f>IF('LF Projected Ratios'!N$53&gt;=0,$B121+(1-$B121)*'LF Projected Ratios'!N$53,$B121*(1+'LF Projected Ratios'!N$53))</f>
        <v>0.31574204445700677</v>
      </c>
      <c r="N121">
        <f>IF('LF Projected Ratios'!O$53&gt;=0,$B121+(1-$B121)*'LF Projected Ratios'!O$53,$B121*(1+'LF Projected Ratios'!O$53))</f>
        <v>0.31472705538988893</v>
      </c>
      <c r="O121">
        <f>IF('LF Projected Ratios'!P$53&gt;=0,$B121+(1-$B121)*'LF Projected Ratios'!P$53,$B121*(1+'LF Projected Ratios'!P$53))</f>
        <v>0.31372132366533761</v>
      </c>
      <c r="P121">
        <f>IF('LF Projected Ratios'!Q$53&gt;=0,$B121+(1-$B121)*'LF Projected Ratios'!Q$53,$B121*(1+'LF Projected Ratios'!Q$53))</f>
        <v>0.31272472320905775</v>
      </c>
      <c r="Q121">
        <f>IF('LF Projected Ratios'!R$53&gt;=0,$B121+(1-$B121)*'LF Projected Ratios'!R$53,$B121*(1+'LF Projected Ratios'!R$53))</f>
        <v>0.31173713022572414</v>
      </c>
      <c r="R121">
        <f>IF('LF Projected Ratios'!S$53&gt;=0,$B121+(1-$B121)*'LF Projected Ratios'!S$53,$B121*(1+'LF Projected Ratios'!S$53))</f>
        <v>0.31075842314771712</v>
      </c>
      <c r="S121">
        <f>IF('LF Projected Ratios'!T$53&gt;=0,$B121+(1-$B121)*'LF Projected Ratios'!T$53,$B121*(1+'LF Projected Ratios'!T$53))</f>
        <v>0.309788482585239</v>
      </c>
      <c r="T121">
        <f>IF('LF Projected Ratios'!U$53&gt;=0,$B121+(1-$B121)*'LF Projected Ratios'!U$53,$B121*(1+'LF Projected Ratios'!U$53))</f>
        <v>0.30882719127776131</v>
      </c>
      <c r="U121">
        <f>IF('LF Projected Ratios'!V$53&gt;=0,$B121+(1-$B121)*'LF Projected Ratios'!V$53,$B121*(1+'LF Projected Ratios'!V$53))</f>
        <v>0.30787443404676973</v>
      </c>
      <c r="V121">
        <f>IF('LF Projected Ratios'!W$53&gt;=0,$B121+(1-$B121)*'LF Projected Ratios'!W$53,$B121*(1+'LF Projected Ratios'!W$53))</f>
        <v>0.30693009774975571</v>
      </c>
      <c r="W121">
        <f>IF('LF Projected Ratios'!X$53&gt;=0,$B121+(1-$B121)*'LF Projected Ratios'!X$53,$B121*(1+'LF Projected Ratios'!X$53))</f>
        <v>0.30599407123543043</v>
      </c>
      <c r="X121">
        <f>IF('LF Projected Ratios'!Y$53&gt;=0,$B121+(1-$B121)*'LF Projected Ratios'!Y$53,$B121*(1+'LF Projected Ratios'!Y$53))</f>
        <v>0.30506624530010917</v>
      </c>
      <c r="Y121">
        <f>IF('LF Projected Ratios'!Z$53&gt;=0,$B121+(1-$B121)*'LF Projected Ratios'!Z$53,$B121*(1+'LF Projected Ratios'!Z$53))</f>
        <v>0.30414651264524101</v>
      </c>
      <c r="Z121">
        <f>IF('LF Projected Ratios'!AA$53&gt;=0,$B121+(1-$B121)*'LF Projected Ratios'!AA$53,$B121*(1+'LF Projected Ratios'!AA$53))</f>
        <v>0.30323476783604258</v>
      </c>
      <c r="AA121">
        <f>IF('LF Projected Ratios'!AB$53&gt;=0,$B121+(1-$B121)*'LF Projected Ratios'!AB$53,$B121*(1+'LF Projected Ratios'!AB$53))</f>
        <v>0.3023309072612077</v>
      </c>
      <c r="AB121">
        <f>IF('LF Projected Ratios'!AC$53&gt;=0,$B121+(1-$B121)*'LF Projected Ratios'!AC$53,$B121*(1+'LF Projected Ratios'!AC$53))</f>
        <v>0.3014348290936546</v>
      </c>
      <c r="AC121">
        <f>IF('LF Projected Ratios'!AD$53&gt;=0,$B121+(1-$B121)*'LF Projected Ratios'!AD$53,$B121*(1+'LF Projected Ratios'!AD$53))</f>
        <v>0.30054643325228564</v>
      </c>
      <c r="AD121">
        <f>IF('LF Projected Ratios'!AE$53&gt;=0,$B121+(1-$B121)*'LF Projected Ratios'!AE$53,$B121*(1+'LF Projected Ratios'!AE$53))</f>
        <v>0.2996656213647238</v>
      </c>
      <c r="AE121">
        <f>IF('LF Projected Ratios'!AF$53&gt;=0,$B121+(1-$B121)*'LF Projected Ratios'!AF$53,$B121*(1+'LF Projected Ratios'!AF$53))</f>
        <v>0.29879229673100166</v>
      </c>
      <c r="AF121">
        <f>IF('LF Projected Ratios'!AG$53&gt;=0,$B121+(1-$B121)*'LF Projected Ratios'!AG$53,$B121*(1+'LF Projected Ratios'!AG$53))</f>
        <v>0.29792636428817126</v>
      </c>
    </row>
    <row r="122" spans="1:32" x14ac:dyDescent="0.2">
      <c r="A122" s="12" t="s">
        <v>45</v>
      </c>
      <c r="B122" s="56">
        <f t="shared" si="0"/>
        <v>0.36319380856972266</v>
      </c>
      <c r="C122">
        <f>IF('LF Projected Ratios'!D$53&gt;=0,$B122+(1-$B122)*'LF Projected Ratios'!D$53,$B122*(1+'LF Projected Ratios'!D$53))</f>
        <v>0.35860776377181153</v>
      </c>
      <c r="D122">
        <f>IF('LF Projected Ratios'!E$53&gt;=0,$B122+(1-$B122)*'LF Projected Ratios'!E$53,$B122*(1+'LF Projected Ratios'!E$53))</f>
        <v>0.35618153672031866</v>
      </c>
      <c r="E122">
        <f>IF('LF Projected Ratios'!F$53&gt;=0,$B122+(1-$B122)*'LF Projected Ratios'!F$53,$B122*(1+'LF Projected Ratios'!F$53))</f>
        <v>0.35428841500814073</v>
      </c>
      <c r="F122">
        <f>IF('LF Projected Ratios'!G$53&gt;=0,$B122+(1-$B122)*'LF Projected Ratios'!G$53,$B122*(1+'LF Projected Ratios'!G$53))</f>
        <v>0.35253336374557859</v>
      </c>
      <c r="G122">
        <f>IF('LF Projected Ratios'!H$53&gt;=0,$B122+(1-$B122)*'LF Projected Ratios'!H$53,$B122*(1+'LF Projected Ratios'!H$53))</f>
        <v>0.35145914428338371</v>
      </c>
      <c r="H122">
        <f>IF('LF Projected Ratios'!I$53&gt;=0,$B122+(1-$B122)*'LF Projected Ratios'!I$53,$B122*(1+'LF Projected Ratios'!I$53))</f>
        <v>0.35016897264815822</v>
      </c>
      <c r="I122">
        <f>IF('LF Projected Ratios'!J$53&gt;=0,$B122+(1-$B122)*'LF Projected Ratios'!J$53,$B122*(1+'LF Projected Ratios'!J$53))</f>
        <v>0.35132716156698696</v>
      </c>
      <c r="J122">
        <f>IF('LF Projected Ratios'!K$53&gt;=0,$B122+(1-$B122)*'LF Projected Ratios'!K$53,$B122*(1+'LF Projected Ratios'!K$53))</f>
        <v>0.35408685058248279</v>
      </c>
      <c r="K122">
        <f>IF('LF Projected Ratios'!L$53&gt;=0,$B122+(1-$B122)*'LF Projected Ratios'!L$53,$B122*(1+'LF Projected Ratios'!L$53))</f>
        <v>0.35691489266945964</v>
      </c>
      <c r="L122">
        <f>IF('LF Projected Ratios'!M$53&gt;=0,$B122+(1-$B122)*'LF Projected Ratios'!M$53,$B122*(1+'LF Projected Ratios'!M$53))</f>
        <v>0.34910732304947223</v>
      </c>
      <c r="M122">
        <f>IF('LF Projected Ratios'!N$53&gt;=0,$B122+(1-$B122)*'LF Projected Ratios'!N$53,$B122*(1+'LF Projected Ratios'!N$53))</f>
        <v>0.34797836262965948</v>
      </c>
      <c r="N122">
        <f>IF('LF Projected Ratios'!O$53&gt;=0,$B122+(1-$B122)*'LF Projected Ratios'!O$53,$B122*(1+'LF Projected Ratios'!O$53))</f>
        <v>0.34685974621520616</v>
      </c>
      <c r="O122">
        <f>IF('LF Projected Ratios'!P$53&gt;=0,$B122+(1-$B122)*'LF Projected Ratios'!P$53,$B122*(1+'LF Projected Ratios'!P$53))</f>
        <v>0.34575133229030131</v>
      </c>
      <c r="P122">
        <f>IF('LF Projected Ratios'!Q$53&gt;=0,$B122+(1-$B122)*'LF Projected Ratios'!Q$53,$B122*(1+'LF Projected Ratios'!Q$53))</f>
        <v>0.34465298190884153</v>
      </c>
      <c r="Q122">
        <f>IF('LF Projected Ratios'!R$53&gt;=0,$B122+(1-$B122)*'LF Projected Ratios'!R$53,$B122*(1+'LF Projected Ratios'!R$53))</f>
        <v>0.34356455863636925</v>
      </c>
      <c r="R122">
        <f>IF('LF Projected Ratios'!S$53&gt;=0,$B122+(1-$B122)*'LF Projected Ratios'!S$53,$B122*(1+'LF Projected Ratios'!S$53))</f>
        <v>0.34248592849357468</v>
      </c>
      <c r="S122">
        <f>IF('LF Projected Ratios'!T$53&gt;=0,$B122+(1-$B122)*'LF Projected Ratios'!T$53,$B122*(1+'LF Projected Ratios'!T$53))</f>
        <v>0.34141695990131865</v>
      </c>
      <c r="T122">
        <f>IF('LF Projected Ratios'!U$53&gt;=0,$B122+(1-$B122)*'LF Projected Ratios'!U$53,$B122*(1+'LF Projected Ratios'!U$53))</f>
        <v>0.34035752362712379</v>
      </c>
      <c r="U122">
        <f>IF('LF Projected Ratios'!V$53&gt;=0,$B122+(1-$B122)*'LF Projected Ratios'!V$53,$B122*(1+'LF Projected Ratios'!V$53))</f>
        <v>0.33930749273309391</v>
      </c>
      <c r="V122">
        <f>IF('LF Projected Ratios'!W$53&gt;=0,$B122+(1-$B122)*'LF Projected Ratios'!W$53,$B122*(1+'LF Projected Ratios'!W$53))</f>
        <v>0.33826674252520877</v>
      </c>
      <c r="W122">
        <f>IF('LF Projected Ratios'!X$53&gt;=0,$B122+(1-$B122)*'LF Projected Ratios'!X$53,$B122*(1+'LF Projected Ratios'!X$53))</f>
        <v>0.33723515050396558</v>
      </c>
      <c r="X122">
        <f>IF('LF Projected Ratios'!Y$53&gt;=0,$B122+(1-$B122)*'LF Projected Ratios'!Y$53,$B122*(1+'LF Projected Ratios'!Y$53))</f>
        <v>0.33621259631631006</v>
      </c>
      <c r="Y122">
        <f>IF('LF Projected Ratios'!Z$53&gt;=0,$B122+(1-$B122)*'LF Projected Ratios'!Z$53,$B122*(1+'LF Projected Ratios'!Z$53))</f>
        <v>0.33519896170883023</v>
      </c>
      <c r="Z122">
        <f>IF('LF Projected Ratios'!AA$53&gt;=0,$B122+(1-$B122)*'LF Projected Ratios'!AA$53,$B122*(1+'LF Projected Ratios'!AA$53))</f>
        <v>0.33419413048216684</v>
      </c>
      <c r="AA122">
        <f>IF('LF Projected Ratios'!AB$53&gt;=0,$B122+(1-$B122)*'LF Projected Ratios'!AB$53,$B122*(1+'LF Projected Ratios'!AB$53))</f>
        <v>0.33319798844660914</v>
      </c>
      <c r="AB122">
        <f>IF('LF Projected Ratios'!AC$53&gt;=0,$B122+(1-$B122)*'LF Projected Ratios'!AC$53,$B122*(1+'LF Projected Ratios'!AC$53))</f>
        <v>0.33221042337883505</v>
      </c>
      <c r="AC122">
        <f>IF('LF Projected Ratios'!AD$53&gt;=0,$B122+(1-$B122)*'LF Projected Ratios'!AD$53,$B122*(1+'LF Projected Ratios'!AD$53))</f>
        <v>0.33123132497976626</v>
      </c>
      <c r="AD122">
        <f>IF('LF Projected Ratios'!AE$53&gt;=0,$B122+(1-$B122)*'LF Projected Ratios'!AE$53,$B122*(1+'LF Projected Ratios'!AE$53))</f>
        <v>0.33026058483350024</v>
      </c>
      <c r="AE122">
        <f>IF('LF Projected Ratios'!AF$53&gt;=0,$B122+(1-$B122)*'LF Projected Ratios'!AF$53,$B122*(1+'LF Projected Ratios'!AF$53))</f>
        <v>0.32929809636729235</v>
      </c>
      <c r="AF122">
        <f>IF('LF Projected Ratios'!AG$53&gt;=0,$B122+(1-$B122)*'LF Projected Ratios'!AG$53,$B122*(1+'LF Projected Ratios'!AG$53))</f>
        <v>0.32834375481255196</v>
      </c>
    </row>
    <row r="123" spans="1:32" x14ac:dyDescent="0.2">
      <c r="A123" s="12" t="s">
        <v>46</v>
      </c>
      <c r="B123" s="56">
        <f t="shared" si="0"/>
        <v>0.29109553452251358</v>
      </c>
      <c r="C123">
        <f>IF('LF Projected Ratios'!D$53&gt;=0,$B123+(1-$B123)*'LF Projected Ratios'!D$53,$B123*(1+'LF Projected Ratios'!D$53))</f>
        <v>0.28741987395151058</v>
      </c>
      <c r="D123">
        <f>IF('LF Projected Ratios'!E$53&gt;=0,$B123+(1-$B123)*'LF Projected Ratios'!E$53,$B123*(1+'LF Projected Ratios'!E$53))</f>
        <v>0.28547528171518199</v>
      </c>
      <c r="E123">
        <f>IF('LF Projected Ratios'!F$53&gt;=0,$B123+(1-$B123)*'LF Projected Ratios'!F$53,$B123*(1+'LF Projected Ratios'!F$53))</f>
        <v>0.28395796709219107</v>
      </c>
      <c r="F123">
        <f>IF('LF Projected Ratios'!G$53&gt;=0,$B123+(1-$B123)*'LF Projected Ratios'!G$53,$B123*(1+'LF Projected Ratios'!G$53))</f>
        <v>0.2825513142987367</v>
      </c>
      <c r="G123">
        <f>IF('LF Projected Ratios'!H$53&gt;=0,$B123+(1-$B123)*'LF Projected Ratios'!H$53,$B123*(1+'LF Projected Ratios'!H$53))</f>
        <v>0.2816903401269204</v>
      </c>
      <c r="H123">
        <f>IF('LF Projected Ratios'!I$53&gt;=0,$B123+(1-$B123)*'LF Projected Ratios'!I$53,$B123*(1+'LF Projected Ratios'!I$53))</f>
        <v>0.28065628284697741</v>
      </c>
      <c r="I123">
        <f>IF('LF Projected Ratios'!J$53&gt;=0,$B123+(1-$B123)*'LF Projected Ratios'!J$53,$B123*(1+'LF Projected Ratios'!J$53))</f>
        <v>0.2815845575434327</v>
      </c>
      <c r="J123">
        <f>IF('LF Projected Ratios'!K$53&gt;=0,$B123+(1-$B123)*'LF Projected Ratios'!K$53,$B123*(1+'LF Projected Ratios'!K$53))</f>
        <v>0.28379641559312041</v>
      </c>
      <c r="K123">
        <f>IF('LF Projected Ratios'!L$53&gt;=0,$B123+(1-$B123)*'LF Projected Ratios'!L$53,$B123*(1+'LF Projected Ratios'!L$53))</f>
        <v>0.28606305781976687</v>
      </c>
      <c r="L123">
        <f>IF('LF Projected Ratios'!M$53&gt;=0,$B123+(1-$B123)*'LF Projected Ratios'!M$53,$B123*(1+'LF Projected Ratios'!M$53))</f>
        <v>0.27980538327183835</v>
      </c>
      <c r="M123">
        <f>IF('LF Projected Ratios'!N$53&gt;=0,$B123+(1-$B123)*'LF Projected Ratios'!N$53,$B123*(1+'LF Projected Ratios'!N$53))</f>
        <v>0.2789005348710511</v>
      </c>
      <c r="N123">
        <f>IF('LF Projected Ratios'!O$53&gt;=0,$B123+(1-$B123)*'LF Projected Ratios'!O$53,$B123*(1+'LF Projected Ratios'!O$53))</f>
        <v>0.27800397706800573</v>
      </c>
      <c r="O123">
        <f>IF('LF Projected Ratios'!P$53&gt;=0,$B123+(1-$B123)*'LF Projected Ratios'!P$53,$B123*(1+'LF Projected Ratios'!P$53))</f>
        <v>0.27711559643945649</v>
      </c>
      <c r="P123">
        <f>IF('LF Projected Ratios'!Q$53&gt;=0,$B123+(1-$B123)*'LF Projected Ratios'!Q$53,$B123*(1+'LF Projected Ratios'!Q$53))</f>
        <v>0.2762352816217476</v>
      </c>
      <c r="Q123">
        <f>IF('LF Projected Ratios'!R$53&gt;=0,$B123+(1-$B123)*'LF Projected Ratios'!R$53,$B123*(1+'LF Projected Ratios'!R$53))</f>
        <v>0.27536292326427786</v>
      </c>
      <c r="R123">
        <f>IF('LF Projected Ratios'!S$53&gt;=0,$B123+(1-$B123)*'LF Projected Ratios'!S$53,$B123*(1+'LF Projected Ratios'!S$53))</f>
        <v>0.27449841398421776</v>
      </c>
      <c r="S123">
        <f>IF('LF Projected Ratios'!T$53&gt;=0,$B123+(1-$B123)*'LF Projected Ratios'!T$53,$B123*(1+'LF Projected Ratios'!T$53))</f>
        <v>0.27364164832244631</v>
      </c>
      <c r="T123">
        <f>IF('LF Projected Ratios'!U$53&gt;=0,$B123+(1-$B123)*'LF Projected Ratios'!U$53,$B123*(1+'LF Projected Ratios'!U$53))</f>
        <v>0.2727925227006639</v>
      </c>
      <c r="U123">
        <f>IF('LF Projected Ratios'!V$53&gt;=0,$B123+(1-$B123)*'LF Projected Ratios'!V$53,$B123*(1+'LF Projected Ratios'!V$53))</f>
        <v>0.27195093537965065</v>
      </c>
      <c r="V123">
        <f>IF('LF Projected Ratios'!W$53&gt;=0,$B123+(1-$B123)*'LF Projected Ratios'!W$53,$B123*(1+'LF Projected Ratios'!W$53))</f>
        <v>0.2711167864186268</v>
      </c>
      <c r="W123">
        <f>IF('LF Projected Ratios'!X$53&gt;=0,$B123+(1-$B123)*'LF Projected Ratios'!X$53,$B123*(1+'LF Projected Ratios'!X$53))</f>
        <v>0.27028997763569212</v>
      </c>
      <c r="X123">
        <f>IF('LF Projected Ratios'!Y$53&gt;=0,$B123+(1-$B123)*'LF Projected Ratios'!Y$53,$B123*(1+'LF Projected Ratios'!Y$53))</f>
        <v>0.26947041256929954</v>
      </c>
      <c r="Y123">
        <f>IF('LF Projected Ratios'!Z$53&gt;=0,$B123+(1-$B123)*'LF Projected Ratios'!Z$53,$B123*(1+'LF Projected Ratios'!Z$53))</f>
        <v>0.2686579964407404</v>
      </c>
      <c r="Z123">
        <f>IF('LF Projected Ratios'!AA$53&gt;=0,$B123+(1-$B123)*'LF Projected Ratios'!AA$53,$B123*(1+'LF Projected Ratios'!AA$53))</f>
        <v>0.26785263611760496</v>
      </c>
      <c r="AA123">
        <f>IF('LF Projected Ratios'!AB$53&gt;=0,$B123+(1-$B123)*'LF Projected Ratios'!AB$53,$B123*(1+'LF Projected Ratios'!AB$53))</f>
        <v>0.26705424007819301</v>
      </c>
      <c r="AB123">
        <f>IF('LF Projected Ratios'!AC$53&gt;=0,$B123+(1-$B123)*'LF Projected Ratios'!AC$53,$B123*(1+'LF Projected Ratios'!AC$53))</f>
        <v>0.26626271837684146</v>
      </c>
      <c r="AC123">
        <f>IF('LF Projected Ratios'!AD$53&gt;=0,$B123+(1-$B123)*'LF Projected Ratios'!AD$53,$B123*(1+'LF Projected Ratios'!AD$53))</f>
        <v>0.26547798261014582</v>
      </c>
      <c r="AD123">
        <f>IF('LF Projected Ratios'!AE$53&gt;=0,$B123+(1-$B123)*'LF Projected Ratios'!AE$53,$B123*(1+'LF Projected Ratios'!AE$53))</f>
        <v>0.26469994588404477</v>
      </c>
      <c r="AE123">
        <f>IF('LF Projected Ratios'!AF$53&gt;=0,$B123+(1-$B123)*'LF Projected Ratios'!AF$53,$B123*(1+'LF Projected Ratios'!AF$53))</f>
        <v>0.26392852278174606</v>
      </c>
      <c r="AF123">
        <f>IF('LF Projected Ratios'!AG$53&gt;=0,$B123+(1-$B123)*'LF Projected Ratios'!AG$53,$B123*(1+'LF Projected Ratios'!AG$53))</f>
        <v>0.26316362933246557</v>
      </c>
    </row>
    <row r="124" spans="1:32" x14ac:dyDescent="0.2">
      <c r="A124" s="12" t="s">
        <v>47</v>
      </c>
      <c r="B124" s="56">
        <f t="shared" si="0"/>
        <v>0.35749806515021987</v>
      </c>
      <c r="C124">
        <f>IF('LF Projected Ratios'!D$53&gt;=0,$B124+(1-$B124)*'LF Projected Ratios'!D$53,$B124*(1+'LF Projected Ratios'!D$53))</f>
        <v>0.35298394045078757</v>
      </c>
      <c r="D124">
        <f>IF('LF Projected Ratios'!E$53&gt;=0,$B124+(1-$B124)*'LF Projected Ratios'!E$53,$B124*(1+'LF Projected Ratios'!E$53))</f>
        <v>0.35059576241454959</v>
      </c>
      <c r="E124">
        <f>IF('LF Projected Ratios'!F$53&gt;=0,$B124+(1-$B124)*'LF Projected Ratios'!F$53,$B124*(1+'LF Projected Ratios'!F$53))</f>
        <v>0.34873232935696885</v>
      </c>
      <c r="F124">
        <f>IF('LF Projected Ratios'!G$53&gt;=0,$B124+(1-$B124)*'LF Projected Ratios'!G$53,$B124*(1+'LF Projected Ratios'!G$53))</f>
        <v>0.34700480147570828</v>
      </c>
      <c r="G124">
        <f>IF('LF Projected Ratios'!H$53&gt;=0,$B124+(1-$B124)*'LF Projected Ratios'!H$53,$B124*(1+'LF Projected Ratios'!H$53))</f>
        <v>0.34594742833161829</v>
      </c>
      <c r="H124">
        <f>IF('LF Projected Ratios'!I$53&gt;=0,$B124+(1-$B124)*'LF Projected Ratios'!I$53,$B124*(1+'LF Projected Ratios'!I$53))</f>
        <v>0.3446774896585964</v>
      </c>
      <c r="I124">
        <f>IF('LF Projected Ratios'!J$53&gt;=0,$B124+(1-$B124)*'LF Projected Ratios'!J$53,$B124*(1+'LF Projected Ratios'!J$53))</f>
        <v>0.3458175154183698</v>
      </c>
      <c r="J124">
        <f>IF('LF Projected Ratios'!K$53&gt;=0,$B124+(1-$B124)*'LF Projected Ratios'!K$53,$B124*(1+'LF Projected Ratios'!K$53))</f>
        <v>0.34853392594128402</v>
      </c>
      <c r="K124">
        <f>IF('LF Projected Ratios'!L$53&gt;=0,$B124+(1-$B124)*'LF Projected Ratios'!L$53,$B124*(1+'LF Projected Ratios'!L$53))</f>
        <v>0.35131761759681929</v>
      </c>
      <c r="L124">
        <f>IF('LF Projected Ratios'!M$53&gt;=0,$B124+(1-$B124)*'LF Projected Ratios'!M$53,$B124*(1+'LF Projected Ratios'!M$53))</f>
        <v>0.34363248925263573</v>
      </c>
      <c r="M124">
        <f>IF('LF Projected Ratios'!N$53&gt;=0,$B124+(1-$B124)*'LF Projected Ratios'!N$53,$B124*(1+'LF Projected Ratios'!N$53))</f>
        <v>0.34252123361944192</v>
      </c>
      <c r="N124">
        <f>IF('LF Projected Ratios'!O$53&gt;=0,$B124+(1-$B124)*'LF Projected Ratios'!O$53,$B124*(1+'LF Projected Ratios'!O$53))</f>
        <v>0.34142015977298185</v>
      </c>
      <c r="O124">
        <f>IF('LF Projected Ratios'!P$53&gt;=0,$B124+(1-$B124)*'LF Projected Ratios'!P$53,$B124*(1+'LF Projected Ratios'!P$53))</f>
        <v>0.34032912841674945</v>
      </c>
      <c r="P124">
        <f>IF('LF Projected Ratios'!Q$53&gt;=0,$B124+(1-$B124)*'LF Projected Ratios'!Q$53,$B124*(1+'LF Projected Ratios'!Q$53))</f>
        <v>0.33924800278364686</v>
      </c>
      <c r="Q124">
        <f>IF('LF Projected Ratios'!R$53&gt;=0,$B124+(1-$B124)*'LF Projected Ratios'!R$53,$B124*(1+'LF Projected Ratios'!R$53))</f>
        <v>0.33817664857883362</v>
      </c>
      <c r="R124">
        <f>IF('LF Projected Ratios'!S$53&gt;=0,$B124+(1-$B124)*'LF Projected Ratios'!S$53,$B124*(1+'LF Projected Ratios'!S$53))</f>
        <v>0.33711493392411435</v>
      </c>
      <c r="S124">
        <f>IF('LF Projected Ratios'!T$53&gt;=0,$B124+(1-$B124)*'LF Projected Ratios'!T$53,$B124*(1+'LF Projected Ratios'!T$53))</f>
        <v>0.33606272930382414</v>
      </c>
      <c r="T124">
        <f>IF('LF Projected Ratios'!U$53&gt;=0,$B124+(1-$B124)*'LF Projected Ratios'!U$53,$B124*(1+'LF Projected Ratios'!U$53))</f>
        <v>0.33501990751215827</v>
      </c>
      <c r="U124">
        <f>IF('LF Projected Ratios'!V$53&gt;=0,$B124+(1-$B124)*'LF Projected Ratios'!V$53,$B124*(1+'LF Projected Ratios'!V$53))</f>
        <v>0.33398634360190899</v>
      </c>
      <c r="V124">
        <f>IF('LF Projected Ratios'!W$53&gt;=0,$B124+(1-$B124)*'LF Projected Ratios'!W$53,$B124*(1+'LF Projected Ratios'!W$53))</f>
        <v>0.33296191483455523</v>
      </c>
      <c r="W124">
        <f>IF('LF Projected Ratios'!X$53&gt;=0,$B124+(1-$B124)*'LF Projected Ratios'!X$53,$B124*(1+'LF Projected Ratios'!X$53))</f>
        <v>0.33194650063167774</v>
      </c>
      <c r="X124">
        <f>IF('LF Projected Ratios'!Y$53&gt;=0,$B124+(1-$B124)*'LF Projected Ratios'!Y$53,$B124*(1+'LF Projected Ratios'!Y$53))</f>
        <v>0.33093998252764478</v>
      </c>
      <c r="Y124">
        <f>IF('LF Projected Ratios'!Z$53&gt;=0,$B124+(1-$B124)*'LF Projected Ratios'!Z$53,$B124*(1+'LF Projected Ratios'!Z$53))</f>
        <v>0.32994224412353934</v>
      </c>
      <c r="Z124">
        <f>IF('LF Projected Ratios'!AA$53&gt;=0,$B124+(1-$B124)*'LF Projected Ratios'!AA$53,$B124*(1+'LF Projected Ratios'!AA$53))</f>
        <v>0.32895317104228461</v>
      </c>
      <c r="AA124">
        <f>IF('LF Projected Ratios'!AB$53&gt;=0,$B124+(1-$B124)*'LF Projected Ratios'!AB$53,$B124*(1+'LF Projected Ratios'!AB$53))</f>
        <v>0.32797265088493643</v>
      </c>
      <c r="AB124">
        <f>IF('LF Projected Ratios'!AC$53&gt;=0,$B124+(1-$B124)*'LF Projected Ratios'!AC$53,$B124*(1+'LF Projected Ratios'!AC$53))</f>
        <v>0.32700057318810144</v>
      </c>
      <c r="AC124">
        <f>IF('LF Projected Ratios'!AD$53&gt;=0,$B124+(1-$B124)*'LF Projected Ratios'!AD$53,$B124*(1+'LF Projected Ratios'!AD$53))</f>
        <v>0.32603682938245343</v>
      </c>
      <c r="AD124">
        <f>IF('LF Projected Ratios'!AE$53&gt;=0,$B124+(1-$B124)*'LF Projected Ratios'!AE$53,$B124*(1+'LF Projected Ratios'!AE$53))</f>
        <v>0.32508131275230934</v>
      </c>
      <c r="AE124">
        <f>IF('LF Projected Ratios'!AF$53&gt;=0,$B124+(1-$B124)*'LF Projected Ratios'!AF$53,$B124*(1+'LF Projected Ratios'!AF$53))</f>
        <v>0.32413391839623884</v>
      </c>
      <c r="AF124">
        <f>IF('LF Projected Ratios'!AG$53&gt;=0,$B124+(1-$B124)*'LF Projected Ratios'!AG$53,$B124*(1+'LF Projected Ratios'!AG$53))</f>
        <v>0.32319454318867202</v>
      </c>
    </row>
    <row r="125" spans="1:32" x14ac:dyDescent="0.2">
      <c r="A125" s="12" t="s">
        <v>48</v>
      </c>
      <c r="B125" s="56">
        <f t="shared" si="0"/>
        <v>0.40083345396729131</v>
      </c>
      <c r="C125">
        <f>IF('LF Projected Ratios'!D$53&gt;=0,$B125+(1-$B125)*'LF Projected Ratios'!D$53,$B125*(1+'LF Projected Ratios'!D$53))</f>
        <v>0.39577213372167769</v>
      </c>
      <c r="D125">
        <f>IF('LF Projected Ratios'!E$53&gt;=0,$B125+(1-$B125)*'LF Projected Ratios'!E$53,$B125*(1+'LF Projected Ratios'!E$53))</f>
        <v>0.39309446426197908</v>
      </c>
      <c r="E125">
        <f>IF('LF Projected Ratios'!F$53&gt;=0,$B125+(1-$B125)*'LF Projected Ratios'!F$53,$B125*(1+'LF Projected Ratios'!F$53))</f>
        <v>0.39100514859423396</v>
      </c>
      <c r="F125">
        <f>IF('LF Projected Ratios'!G$53&gt;=0,$B125+(1-$B125)*'LF Projected Ratios'!G$53,$B125*(1+'LF Projected Ratios'!G$53))</f>
        <v>0.38906821232807681</v>
      </c>
      <c r="G125">
        <f>IF('LF Projected Ratios'!H$53&gt;=0,$B125+(1-$B125)*'LF Projected Ratios'!H$53,$B125*(1+'LF Projected Ratios'!H$53))</f>
        <v>0.38788266596910631</v>
      </c>
      <c r="H125">
        <f>IF('LF Projected Ratios'!I$53&gt;=0,$B125+(1-$B125)*'LF Projected Ratios'!I$53,$B125*(1+'LF Projected Ratios'!I$53))</f>
        <v>0.38645878720092303</v>
      </c>
      <c r="I125">
        <f>IF('LF Projected Ratios'!J$53&gt;=0,$B125+(1-$B125)*'LF Projected Ratios'!J$53,$B125*(1+'LF Projected Ratios'!J$53))</f>
        <v>0.3877370052038922</v>
      </c>
      <c r="J125">
        <f>IF('LF Projected Ratios'!K$53&gt;=0,$B125+(1-$B125)*'LF Projected Ratios'!K$53,$B125*(1+'LF Projected Ratios'!K$53))</f>
        <v>0.39078269500877338</v>
      </c>
      <c r="K125">
        <f>IF('LF Projected Ratios'!L$53&gt;=0,$B125+(1-$B125)*'LF Projected Ratios'!L$53,$B125*(1+'LF Projected Ratios'!L$53))</f>
        <v>0.39390382166605836</v>
      </c>
      <c r="L125">
        <f>IF('LF Projected Ratios'!M$53&gt;=0,$B125+(1-$B125)*'LF Projected Ratios'!M$53,$B125*(1+'LF Projected Ratios'!M$53))</f>
        <v>0.38528711338517124</v>
      </c>
      <c r="M125">
        <f>IF('LF Projected Ratios'!N$53&gt;=0,$B125+(1-$B125)*'LF Projected Ratios'!N$53,$B125*(1+'LF Projected Ratios'!N$53))</f>
        <v>0.3840411529811435</v>
      </c>
      <c r="N125">
        <f>IF('LF Projected Ratios'!O$53&gt;=0,$B125+(1-$B125)*'LF Projected Ratios'!O$53,$B125*(1+'LF Projected Ratios'!O$53))</f>
        <v>0.38280660858503834</v>
      </c>
      <c r="O125">
        <f>IF('LF Projected Ratios'!P$53&gt;=0,$B125+(1-$B125)*'LF Projected Ratios'!P$53,$B125*(1+'LF Projected Ratios'!P$53))</f>
        <v>0.38158332401503242</v>
      </c>
      <c r="P125">
        <f>IF('LF Projected Ratios'!Q$53&gt;=0,$B125+(1-$B125)*'LF Projected Ratios'!Q$53,$B125*(1+'LF Projected Ratios'!Q$53))</f>
        <v>0.38037114592532162</v>
      </c>
      <c r="Q125">
        <f>IF('LF Projected Ratios'!R$53&gt;=0,$B125+(1-$B125)*'LF Projected Ratios'!R$53,$B125*(1+'LF Projected Ratios'!R$53))</f>
        <v>0.37916992374204289</v>
      </c>
      <c r="R125">
        <f>IF('LF Projected Ratios'!S$53&gt;=0,$B125+(1-$B125)*'LF Projected Ratios'!S$53,$B125*(1+'LF Projected Ratios'!S$53))</f>
        <v>0.37797950960092025</v>
      </c>
      <c r="S125">
        <f>IF('LF Projected Ratios'!T$53&gt;=0,$B125+(1-$B125)*'LF Projected Ratios'!T$53,$B125*(1+'LF Projected Ratios'!T$53))</f>
        <v>0.37679975828659057</v>
      </c>
      <c r="T125">
        <f>IF('LF Projected Ratios'!U$53&gt;=0,$B125+(1-$B125)*'LF Projected Ratios'!U$53,$B125*(1+'LF Projected Ratios'!U$53))</f>
        <v>0.37563052717354906</v>
      </c>
      <c r="U125">
        <f>IF('LF Projected Ratios'!V$53&gt;=0,$B125+(1-$B125)*'LF Projected Ratios'!V$53,$B125*(1+'LF Projected Ratios'!V$53))</f>
        <v>0.37447167616867144</v>
      </c>
      <c r="V125">
        <f>IF('LF Projected Ratios'!W$53&gt;=0,$B125+(1-$B125)*'LF Projected Ratios'!W$53,$B125*(1+'LF Projected Ratios'!W$53))</f>
        <v>0.37332306765525375</v>
      </c>
      <c r="W125">
        <f>IF('LF Projected Ratios'!X$53&gt;=0,$B125+(1-$B125)*'LF Projected Ratios'!X$53,$B125*(1+'LF Projected Ratios'!X$53))</f>
        <v>0.3721845664385387</v>
      </c>
      <c r="X125">
        <f>IF('LF Projected Ratios'!Y$53&gt;=0,$B125+(1-$B125)*'LF Projected Ratios'!Y$53,$B125*(1+'LF Projected Ratios'!Y$53))</f>
        <v>0.37105603969266493</v>
      </c>
      <c r="Y125">
        <f>IF('LF Projected Ratios'!Z$53&gt;=0,$B125+(1-$B125)*'LF Projected Ratios'!Z$53,$B125*(1+'LF Projected Ratios'!Z$53))</f>
        <v>0.36993735690901031</v>
      </c>
      <c r="Z125">
        <f>IF('LF Projected Ratios'!AA$53&gt;=0,$B125+(1-$B125)*'LF Projected Ratios'!AA$53,$B125*(1+'LF Projected Ratios'!AA$53))</f>
        <v>0.36882838984587718</v>
      </c>
      <c r="AA125">
        <f>IF('LF Projected Ratios'!AB$53&gt;=0,$B125+(1-$B125)*'LF Projected Ratios'!AB$53,$B125*(1+'LF Projected Ratios'!AB$53))</f>
        <v>0.36772901247948703</v>
      </c>
      <c r="AB125">
        <f>IF('LF Projected Ratios'!AC$53&gt;=0,$B125+(1-$B125)*'LF Projected Ratios'!AC$53,$B125*(1+'LF Projected Ratios'!AC$53))</f>
        <v>0.36663910095623664</v>
      </c>
      <c r="AC125">
        <f>IF('LF Projected Ratios'!AD$53&gt;=0,$B125+(1-$B125)*'LF Projected Ratios'!AD$53,$B125*(1+'LF Projected Ratios'!AD$53))</f>
        <v>0.36555853354618606</v>
      </c>
      <c r="AD125">
        <f>IF('LF Projected Ratios'!AE$53&gt;=0,$B125+(1-$B125)*'LF Projected Ratios'!AE$53,$B125*(1+'LF Projected Ratios'!AE$53))</f>
        <v>0.36448719059773432</v>
      </c>
      <c r="AE125">
        <f>IF('LF Projected Ratios'!AF$53&gt;=0,$B125+(1-$B125)*'LF Projected Ratios'!AF$53,$B125*(1+'LF Projected Ratios'!AF$53))</f>
        <v>0.36342495449345413</v>
      </c>
      <c r="AF125">
        <f>IF('LF Projected Ratios'!AG$53&gt;=0,$B125+(1-$B125)*'LF Projected Ratios'!AG$53,$B125*(1+'LF Projected Ratios'!AG$53))</f>
        <v>0.36237170960704607</v>
      </c>
    </row>
    <row r="126" spans="1:32" x14ac:dyDescent="0.2">
      <c r="A126" s="12" t="s">
        <v>49</v>
      </c>
      <c r="B126" s="56">
        <f t="shared" si="0"/>
        <v>0.34658773017991351</v>
      </c>
      <c r="C126">
        <f>IF('LF Projected Ratios'!D$53&gt;=0,$B126+(1-$B126)*'LF Projected Ratios'!D$53,$B126*(1+'LF Projected Ratios'!D$53))</f>
        <v>0.34221137017732745</v>
      </c>
      <c r="D126">
        <f>IF('LF Projected Ratios'!E$53&gt;=0,$B126+(1-$B126)*'LF Projected Ratios'!E$53,$B126*(1+'LF Projected Ratios'!E$53))</f>
        <v>0.33989607595469318</v>
      </c>
      <c r="E126">
        <f>IF('LF Projected Ratios'!F$53&gt;=0,$B126+(1-$B126)*'LF Projected Ratios'!F$53,$B126*(1+'LF Projected Ratios'!F$53))</f>
        <v>0.33808951223665534</v>
      </c>
      <c r="F126">
        <f>IF('LF Projected Ratios'!G$53&gt;=0,$B126+(1-$B126)*'LF Projected Ratios'!G$53,$B126*(1+'LF Projected Ratios'!G$53))</f>
        <v>0.33641470606130713</v>
      </c>
      <c r="G126">
        <f>IF('LF Projected Ratios'!H$53&gt;=0,$B126+(1-$B126)*'LF Projected Ratios'!H$53,$B126*(1+'LF Projected Ratios'!H$53))</f>
        <v>0.33538960244904181</v>
      </c>
      <c r="H126">
        <f>IF('LF Projected Ratios'!I$53&gt;=0,$B126+(1-$B126)*'LF Projected Ratios'!I$53,$B126*(1+'LF Projected Ratios'!I$53))</f>
        <v>0.33415842050693706</v>
      </c>
      <c r="I126">
        <f>IF('LF Projected Ratios'!J$53&gt;=0,$B126+(1-$B126)*'LF Projected Ratios'!J$53,$B126*(1+'LF Projected Ratios'!J$53))</f>
        <v>0.33526365429403593</v>
      </c>
      <c r="J126">
        <f>IF('LF Projected Ratios'!K$53&gt;=0,$B126+(1-$B126)*'LF Projected Ratios'!K$53,$B126*(1+'LF Projected Ratios'!K$53))</f>
        <v>0.33789716381241064</v>
      </c>
      <c r="K126">
        <f>IF('LF Projected Ratios'!L$53&gt;=0,$B126+(1-$B126)*'LF Projected Ratios'!L$53,$B126*(1+'LF Projected Ratios'!L$53))</f>
        <v>0.34059590113846394</v>
      </c>
      <c r="L126">
        <f>IF('LF Projected Ratios'!M$53&gt;=0,$B126+(1-$B126)*'LF Projected Ratios'!M$53,$B126*(1+'LF Projected Ratios'!M$53))</f>
        <v>0.33314531203434489</v>
      </c>
      <c r="M126">
        <f>IF('LF Projected Ratios'!N$53&gt;=0,$B126+(1-$B126)*'LF Projected Ratios'!N$53,$B126*(1+'LF Projected Ratios'!N$53))</f>
        <v>0.33206797035028163</v>
      </c>
      <c r="N126">
        <f>IF('LF Projected Ratios'!O$53&gt;=0,$B126+(1-$B126)*'LF Projected Ratios'!O$53,$B126*(1+'LF Projected Ratios'!O$53))</f>
        <v>0.33100049971923162</v>
      </c>
      <c r="O126">
        <f>IF('LF Projected Ratios'!P$53&gt;=0,$B126+(1-$B126)*'LF Projected Ratios'!P$53,$B126*(1+'LF Projected Ratios'!P$53))</f>
        <v>0.32994276509582099</v>
      </c>
      <c r="P126">
        <f>IF('LF Projected Ratios'!Q$53&gt;=0,$B126+(1-$B126)*'LF Projected Ratios'!Q$53,$B126*(1+'LF Projected Ratios'!Q$53))</f>
        <v>0.32889463388689011</v>
      </c>
      <c r="Q126">
        <f>IF('LF Projected Ratios'!R$53&gt;=0,$B126+(1-$B126)*'LF Projected Ratios'!R$53,$B126*(1+'LF Projected Ratios'!R$53))</f>
        <v>0.327855975896087</v>
      </c>
      <c r="R126">
        <f>IF('LF Projected Ratios'!S$53&gt;=0,$B126+(1-$B126)*'LF Projected Ratios'!S$53,$B126*(1+'LF Projected Ratios'!S$53))</f>
        <v>0.32682666326995213</v>
      </c>
      <c r="S126">
        <f>IF('LF Projected Ratios'!T$53&gt;=0,$B126+(1-$B126)*'LF Projected Ratios'!T$53,$B126*(1+'LF Projected Ratios'!T$53))</f>
        <v>0.32580657044545536</v>
      </c>
      <c r="T126">
        <f>IF('LF Projected Ratios'!U$53&gt;=0,$B126+(1-$B126)*'LF Projected Ratios'!U$53,$B126*(1+'LF Projected Ratios'!U$53))</f>
        <v>0.32479557409893323</v>
      </c>
      <c r="U126">
        <f>IF('LF Projected Ratios'!V$53&gt;=0,$B126+(1-$B126)*'LF Projected Ratios'!V$53,$B126*(1+'LF Projected Ratios'!V$53))</f>
        <v>0.32379355309638974</v>
      </c>
      <c r="V126">
        <f>IF('LF Projected Ratios'!W$53&gt;=0,$B126+(1-$B126)*'LF Projected Ratios'!W$53,$B126*(1+'LF Projected Ratios'!W$53))</f>
        <v>0.32280038844510983</v>
      </c>
      <c r="W126">
        <f>IF('LF Projected Ratios'!X$53&gt;=0,$B126+(1-$B126)*'LF Projected Ratios'!X$53,$B126*(1+'LF Projected Ratios'!X$53))</f>
        <v>0.32181596324655709</v>
      </c>
      <c r="X126">
        <f>IF('LF Projected Ratios'!Y$53&gt;=0,$B126+(1-$B126)*'LF Projected Ratios'!Y$53,$B126*(1+'LF Projected Ratios'!Y$53))</f>
        <v>0.32084016265050297</v>
      </c>
      <c r="Y126">
        <f>IF('LF Projected Ratios'!Z$53&gt;=0,$B126+(1-$B126)*'LF Projected Ratios'!Z$53,$B126*(1+'LF Projected Ratios'!Z$53))</f>
        <v>0.31987287381036078</v>
      </c>
      <c r="Z126">
        <f>IF('LF Projected Ratios'!AA$53&gt;=0,$B126+(1-$B126)*'LF Projected Ratios'!AA$53,$B126*(1+'LF Projected Ratios'!AA$53))</f>
        <v>0.31891398583968017</v>
      </c>
      <c r="AA126">
        <f>IF('LF Projected Ratios'!AB$53&gt;=0,$B126+(1-$B126)*'LF Projected Ratios'!AB$53,$B126*(1+'LF Projected Ratios'!AB$53))</f>
        <v>0.31796338976977373</v>
      </c>
      <c r="AB126">
        <f>IF('LF Projected Ratios'!AC$53&gt;=0,$B126+(1-$B126)*'LF Projected Ratios'!AC$53,$B126*(1+'LF Projected Ratios'!AC$53))</f>
        <v>0.31702097850843447</v>
      </c>
      <c r="AC126">
        <f>IF('LF Projected Ratios'!AD$53&gt;=0,$B126+(1-$B126)*'LF Projected Ratios'!AD$53,$B126*(1+'LF Projected Ratios'!AD$53))</f>
        <v>0.31608664679971843</v>
      </c>
      <c r="AD126">
        <f>IF('LF Projected Ratios'!AE$53&gt;=0,$B126+(1-$B126)*'LF Projected Ratios'!AE$53,$B126*(1+'LF Projected Ratios'!AE$53))</f>
        <v>0.31516029118475408</v>
      </c>
      <c r="AE126">
        <f>IF('LF Projected Ratios'!AF$53&gt;=0,$B126+(1-$B126)*'LF Projected Ratios'!AF$53,$B126*(1+'LF Projected Ratios'!AF$53))</f>
        <v>0.31424180996355422</v>
      </c>
      <c r="AF126">
        <f>IF('LF Projected Ratios'!AG$53&gt;=0,$B126+(1-$B126)*'LF Projected Ratios'!AG$53,$B126*(1+'LF Projected Ratios'!AG$53))</f>
        <v>0.31333110315779555</v>
      </c>
    </row>
    <row r="127" spans="1:32" x14ac:dyDescent="0.2">
      <c r="A127" s="12" t="s">
        <v>50</v>
      </c>
      <c r="B127" s="56">
        <f t="shared" si="0"/>
        <v>0.36330692361284556</v>
      </c>
      <c r="C127">
        <f>IF('LF Projected Ratios'!D$53&gt;=0,$B127+(1-$B127)*'LF Projected Ratios'!D$53,$B127*(1+'LF Projected Ratios'!D$53))</f>
        <v>0.35871945051235093</v>
      </c>
      <c r="D127">
        <f>IF('LF Projected Ratios'!E$53&gt;=0,$B127+(1-$B127)*'LF Projected Ratios'!E$53,$B127*(1+'LF Projected Ratios'!E$53))</f>
        <v>0.35629246782358925</v>
      </c>
      <c r="E127">
        <f>IF('LF Projected Ratios'!F$53&gt;=0,$B127+(1-$B127)*'LF Projected Ratios'!F$53,$B127*(1+'LF Projected Ratios'!F$53))</f>
        <v>0.35439875650735131</v>
      </c>
      <c r="F127">
        <f>IF('LF Projected Ratios'!G$53&gt;=0,$B127+(1-$B127)*'LF Projected Ratios'!G$53,$B127*(1+'LF Projected Ratios'!G$53))</f>
        <v>0.35264315864213636</v>
      </c>
      <c r="G127">
        <f>IF('LF Projected Ratios'!H$53&gt;=0,$B127+(1-$B127)*'LF Projected Ratios'!H$53,$B127*(1+'LF Projected Ratios'!H$53))</f>
        <v>0.35156860461922507</v>
      </c>
      <c r="H127">
        <f>IF('LF Projected Ratios'!I$53&gt;=0,$B127+(1-$B127)*'LF Projected Ratios'!I$53,$B127*(1+'LF Projected Ratios'!I$53))</f>
        <v>0.350278031165971</v>
      </c>
      <c r="I127">
        <f>IF('LF Projected Ratios'!J$53&gt;=0,$B127+(1-$B127)*'LF Projected Ratios'!J$53,$B127*(1+'LF Projected Ratios'!J$53))</f>
        <v>0.35143658079741763</v>
      </c>
      <c r="J127">
        <f>IF('LF Projected Ratios'!K$53&gt;=0,$B127+(1-$B127)*'LF Projected Ratios'!K$53,$B127*(1+'LF Projected Ratios'!K$53))</f>
        <v>0.354197129305379</v>
      </c>
      <c r="K127">
        <f>IF('LF Projected Ratios'!L$53&gt;=0,$B127+(1-$B127)*'LF Projected Ratios'!L$53,$B127*(1+'LF Projected Ratios'!L$53))</f>
        <v>0.35702605217307148</v>
      </c>
      <c r="L127">
        <f>IF('LF Projected Ratios'!M$53&gt;=0,$B127+(1-$B127)*'LF Projected Ratios'!M$53,$B127*(1+'LF Projected Ratios'!M$53))</f>
        <v>0.34921605092139485</v>
      </c>
      <c r="M127">
        <f>IF('LF Projected Ratios'!N$53&gt;=0,$B127+(1-$B127)*'LF Projected Ratios'!N$53,$B127*(1+'LF Projected Ratios'!N$53))</f>
        <v>0.34808673889204594</v>
      </c>
      <c r="N127">
        <f>IF('LF Projected Ratios'!O$53&gt;=0,$B127+(1-$B127)*'LF Projected Ratios'!O$53,$B127*(1+'LF Projected Ratios'!O$53))</f>
        <v>0.34696777408964935</v>
      </c>
      <c r="O127">
        <f>IF('LF Projected Ratios'!P$53&gt;=0,$B127+(1-$B127)*'LF Projected Ratios'!P$53,$B127*(1+'LF Projected Ratios'!P$53))</f>
        <v>0.34585901495431981</v>
      </c>
      <c r="P127">
        <f>IF('LF Projected Ratios'!Q$53&gt;=0,$B127+(1-$B127)*'LF Projected Ratios'!Q$53,$B127*(1+'LF Projected Ratios'!Q$53))</f>
        <v>0.34476032249667971</v>
      </c>
      <c r="Q127">
        <f>IF('LF Projected Ratios'!R$53&gt;=0,$B127+(1-$B127)*'LF Projected Ratios'!R$53,$B127*(1+'LF Projected Ratios'!R$53))</f>
        <v>0.34367156023977957</v>
      </c>
      <c r="R127">
        <f>IF('LF Projected Ratios'!S$53&gt;=0,$B127+(1-$B127)*'LF Projected Ratios'!S$53,$B127*(1+'LF Projected Ratios'!S$53))</f>
        <v>0.34259259416258231</v>
      </c>
      <c r="S127">
        <f>IF('LF Projected Ratios'!T$53&gt;=0,$B127+(1-$B127)*'LF Projected Ratios'!T$53,$B127*(1+'LF Projected Ratios'!T$53))</f>
        <v>0.34152329264496922</v>
      </c>
      <c r="T127">
        <f>IF('LF Projected Ratios'!U$53&gt;=0,$B127+(1-$B127)*'LF Projected Ratios'!U$53,$B127*(1+'LF Projected Ratios'!U$53))</f>
        <v>0.34046352641421396</v>
      </c>
      <c r="U127">
        <f>IF('LF Projected Ratios'!V$53&gt;=0,$B127+(1-$B127)*'LF Projected Ratios'!V$53,$B127*(1+'LF Projected Ratios'!V$53))</f>
        <v>0.33941316849288611</v>
      </c>
      <c r="V127">
        <f>IF('LF Projected Ratios'!W$53&gt;=0,$B127+(1-$B127)*'LF Projected Ratios'!W$53,$B127*(1+'LF Projected Ratios'!W$53))</f>
        <v>0.33837209414813008</v>
      </c>
      <c r="W127">
        <f>IF('LF Projected Ratios'!X$53&gt;=0,$B127+(1-$B127)*'LF Projected Ratios'!X$53,$B127*(1+'LF Projected Ratios'!X$53))</f>
        <v>0.33734018084229112</v>
      </c>
      <c r="X127">
        <f>IF('LF Projected Ratios'!Y$53&gt;=0,$B127+(1-$B127)*'LF Projected Ratios'!Y$53,$B127*(1+'LF Projected Ratios'!Y$53))</f>
        <v>0.33631730818483158</v>
      </c>
      <c r="Y127">
        <f>IF('LF Projected Ratios'!Z$53&gt;=0,$B127+(1-$B127)*'LF Projected Ratios'!Z$53,$B127*(1+'LF Projected Ratios'!Z$53))</f>
        <v>0.33530335788551002</v>
      </c>
      <c r="Z127">
        <f>IF('LF Projected Ratios'!AA$53&gt;=0,$B127+(1-$B127)*'LF Projected Ratios'!AA$53,$B127*(1+'LF Projected Ratios'!AA$53))</f>
        <v>0.33429821370877738</v>
      </c>
      <c r="AA127">
        <f>IF('LF Projected Ratios'!AB$53&gt;=0,$B127+(1-$B127)*'LF Projected Ratios'!AB$53,$B127*(1+'LF Projected Ratios'!AB$53))</f>
        <v>0.33330176142935913</v>
      </c>
      <c r="AB127">
        <f>IF('LF Projected Ratios'!AC$53&gt;=0,$B127+(1-$B127)*'LF Projected Ratios'!AC$53,$B127*(1+'LF Projected Ratios'!AC$53))</f>
        <v>0.33231388878898166</v>
      </c>
      <c r="AC127">
        <f>IF('LF Projected Ratios'!AD$53&gt;=0,$B127+(1-$B127)*'LF Projected Ratios'!AD$53,$B127*(1+'LF Projected Ratios'!AD$53))</f>
        <v>0.33133448545421457</v>
      </c>
      <c r="AD127">
        <f>IF('LF Projected Ratios'!AE$53&gt;=0,$B127+(1-$B127)*'LF Projected Ratios'!AE$53,$B127*(1+'LF Projected Ratios'!AE$53))</f>
        <v>0.33036344297538972</v>
      </c>
      <c r="AE127">
        <f>IF('LF Projected Ratios'!AF$53&gt;=0,$B127+(1-$B127)*'LF Projected Ratios'!AF$53,$B127*(1+'LF Projected Ratios'!AF$53))</f>
        <v>0.32940065474657082</v>
      </c>
      <c r="AF127">
        <f>IF('LF Projected Ratios'!AG$53&gt;=0,$B127+(1-$B127)*'LF Projected Ratios'!AG$53,$B127*(1+'LF Projected Ratios'!AG$53))</f>
        <v>0.3284460159665375</v>
      </c>
    </row>
    <row r="128" spans="1:32" x14ac:dyDescent="0.2">
      <c r="A128" s="12" t="s">
        <v>51</v>
      </c>
      <c r="B128" s="56">
        <f t="shared" si="0"/>
        <v>0.35887587792403969</v>
      </c>
      <c r="C128">
        <f>IF('LF Projected Ratios'!D$53&gt;=0,$B128+(1-$B128)*'LF Projected Ratios'!D$53,$B128*(1+'LF Projected Ratios'!D$53))</f>
        <v>0.35434435559569749</v>
      </c>
      <c r="D128">
        <f>IF('LF Projected Ratios'!E$53&gt;=0,$B128+(1-$B128)*'LF Projected Ratios'!E$53,$B128*(1+'LF Projected Ratios'!E$53))</f>
        <v>0.35194697341956271</v>
      </c>
      <c r="E128">
        <f>IF('LF Projected Ratios'!F$53&gt;=0,$B128+(1-$B128)*'LF Projected Ratios'!F$53,$B128*(1+'LF Projected Ratios'!F$53))</f>
        <v>0.35007635861158898</v>
      </c>
      <c r="F128">
        <f>IF('LF Projected Ratios'!G$53&gt;=0,$B128+(1-$B128)*'LF Projected Ratios'!G$53,$B128*(1+'LF Projected Ratios'!G$53))</f>
        <v>0.34834217276427498</v>
      </c>
      <c r="G128">
        <f>IF('LF Projected Ratios'!H$53&gt;=0,$B128+(1-$B128)*'LF Projected Ratios'!H$53,$B128*(1+'LF Projected Ratios'!H$53))</f>
        <v>0.34728072445903968</v>
      </c>
      <c r="H128">
        <f>IF('LF Projected Ratios'!I$53&gt;=0,$B128+(1-$B128)*'LF Projected Ratios'!I$53,$B128*(1+'LF Projected Ratios'!I$53))</f>
        <v>0.34600589138826793</v>
      </c>
      <c r="I128">
        <f>IF('LF Projected Ratios'!J$53&gt;=0,$B128+(1-$B128)*'LF Projected Ratios'!J$53,$B128*(1+'LF Projected Ratios'!J$53))</f>
        <v>0.34715031085588877</v>
      </c>
      <c r="J128">
        <f>IF('LF Projected Ratios'!K$53&gt;=0,$B128+(1-$B128)*'LF Projected Ratios'!K$53,$B128*(1+'LF Projected Ratios'!K$53))</f>
        <v>0.34987719054068733</v>
      </c>
      <c r="K128">
        <f>IF('LF Projected Ratios'!L$53&gt;=0,$B128+(1-$B128)*'LF Projected Ratios'!L$53,$B128*(1+'LF Projected Ratios'!L$53))</f>
        <v>0.3526716106624585</v>
      </c>
      <c r="L128">
        <f>IF('LF Projected Ratios'!M$53&gt;=0,$B128+(1-$B128)*'LF Projected Ratios'!M$53,$B128*(1+'LF Projected Ratios'!M$53))</f>
        <v>0.34495686350622179</v>
      </c>
      <c r="M128">
        <f>IF('LF Projected Ratios'!N$53&gt;=0,$B128+(1-$B128)*'LF Projected Ratios'!N$53,$B128*(1+'LF Projected Ratios'!N$53))</f>
        <v>0.34384132504647408</v>
      </c>
      <c r="N128">
        <f>IF('LF Projected Ratios'!O$53&gt;=0,$B128+(1-$B128)*'LF Projected Ratios'!O$53,$B128*(1+'LF Projected Ratios'!O$53))</f>
        <v>0.34273600761449996</v>
      </c>
      <c r="O128">
        <f>IF('LF Projected Ratios'!P$53&gt;=0,$B128+(1-$B128)*'LF Projected Ratios'!P$53,$B128*(1+'LF Projected Ratios'!P$53))</f>
        <v>0.34164077137693871</v>
      </c>
      <c r="P128">
        <f>IF('LF Projected Ratios'!Q$53&gt;=0,$B128+(1-$B128)*'LF Projected Ratios'!Q$53,$B128*(1+'LF Projected Ratios'!Q$53))</f>
        <v>0.34055547903958622</v>
      </c>
      <c r="Q128">
        <f>IF('LF Projected Ratios'!R$53&gt;=0,$B128+(1-$B128)*'LF Projected Ratios'!R$53,$B128*(1+'LF Projected Ratios'!R$53))</f>
        <v>0.33947999579002397</v>
      </c>
      <c r="R128">
        <f>IF('LF Projected Ratios'!S$53&gt;=0,$B128+(1-$B128)*'LF Projected Ratios'!S$53,$B128*(1+'LF Projected Ratios'!S$53))</f>
        <v>0.33841418924179251</v>
      </c>
      <c r="S128">
        <f>IF('LF Projected Ratios'!T$53&gt;=0,$B128+(1-$B128)*'LF Projected Ratios'!T$53,$B128*(1+'LF Projected Ratios'!T$53))</f>
        <v>0.33735792938006787</v>
      </c>
      <c r="T128">
        <f>IF('LF Projected Ratios'!U$53&gt;=0,$B128+(1-$B128)*'LF Projected Ratios'!U$53,$B128*(1+'LF Projected Ratios'!U$53))</f>
        <v>0.33631108850878888</v>
      </c>
      <c r="U128">
        <f>IF('LF Projected Ratios'!V$53&gt;=0,$B128+(1-$B128)*'LF Projected Ratios'!V$53,$B128*(1+'LF Projected Ratios'!V$53))</f>
        <v>0.33527354119919595</v>
      </c>
      <c r="V128">
        <f>IF('LF Projected Ratios'!W$53&gt;=0,$B128+(1-$B128)*'LF Projected Ratios'!W$53,$B128*(1+'LF Projected Ratios'!W$53))</f>
        <v>0.33424516423972833</v>
      </c>
      <c r="W128">
        <f>IF('LF Projected Ratios'!X$53&gt;=0,$B128+(1-$B128)*'LF Projected Ratios'!X$53,$B128*(1+'LF Projected Ratios'!X$53))</f>
        <v>0.33322583658725258</v>
      </c>
      <c r="X128">
        <f>IF('LF Projected Ratios'!Y$53&gt;=0,$B128+(1-$B128)*'LF Projected Ratios'!Y$53,$B128*(1+'LF Projected Ratios'!Y$53))</f>
        <v>0.33221543931956532</v>
      </c>
      <c r="Y128">
        <f>IF('LF Projected Ratios'!Z$53&gt;=0,$B128+(1-$B128)*'LF Projected Ratios'!Z$53,$B128*(1+'LF Projected Ratios'!Z$53))</f>
        <v>0.33121385558914312</v>
      </c>
      <c r="Z128">
        <f>IF('LF Projected Ratios'!AA$53&gt;=0,$B128+(1-$B128)*'LF Projected Ratios'!AA$53,$B128*(1+'LF Projected Ratios'!AA$53))</f>
        <v>0.33022097057809507</v>
      </c>
      <c r="AA128">
        <f>IF('LF Projected Ratios'!AB$53&gt;=0,$B128+(1-$B128)*'LF Projected Ratios'!AB$53,$B128*(1+'LF Projected Ratios'!AB$53))</f>
        <v>0.32923667145428676</v>
      </c>
      <c r="AB128">
        <f>IF('LF Projected Ratios'!AC$53&gt;=0,$B128+(1-$B128)*'LF Projected Ratios'!AC$53,$B128*(1+'LF Projected Ratios'!AC$53))</f>
        <v>0.32826084732859406</v>
      </c>
      <c r="AC128">
        <f>IF('LF Projected Ratios'!AD$53&gt;=0,$B128+(1-$B128)*'LF Projected Ratios'!AD$53,$B128*(1+'LF Projected Ratios'!AD$53))</f>
        <v>0.32729338921326007</v>
      </c>
      <c r="AD128">
        <f>IF('LF Projected Ratios'!AE$53&gt;=0,$B128+(1-$B128)*'LF Projected Ratios'!AE$53,$B128*(1+'LF Projected Ratios'!AE$53))</f>
        <v>0.32633418998131491</v>
      </c>
      <c r="AE128">
        <f>IF('LF Projected Ratios'!AF$53&gt;=0,$B128+(1-$B128)*'LF Projected Ratios'!AF$53,$B128*(1+'LF Projected Ratios'!AF$53))</f>
        <v>0.32538314432703358</v>
      </c>
      <c r="AF128">
        <f>IF('LF Projected Ratios'!AG$53&gt;=0,$B128+(1-$B128)*'LF Projected Ratios'!AG$53,$B128*(1+'LF Projected Ratios'!AG$53))</f>
        <v>0.32444014872739596</v>
      </c>
    </row>
    <row r="129" spans="1:32" x14ac:dyDescent="0.2">
      <c r="A129" s="12" t="s">
        <v>52</v>
      </c>
      <c r="B129" s="56">
        <f t="shared" si="0"/>
        <v>0.35090523067430124</v>
      </c>
      <c r="C129">
        <f>IF('LF Projected Ratios'!D$53&gt;=0,$B129+(1-$B129)*'LF Projected Ratios'!D$53,$B129*(1+'LF Projected Ratios'!D$53))</f>
        <v>0.34647435363366258</v>
      </c>
      <c r="D129">
        <f>IF('LF Projected Ratios'!E$53&gt;=0,$B129+(1-$B129)*'LF Projected Ratios'!E$53,$B129*(1+'LF Projected Ratios'!E$53))</f>
        <v>0.34413021740919031</v>
      </c>
      <c r="E129">
        <f>IF('LF Projected Ratios'!F$53&gt;=0,$B129+(1-$B129)*'LF Projected Ratios'!F$53,$B129*(1+'LF Projected Ratios'!F$53))</f>
        <v>0.3423011490290811</v>
      </c>
      <c r="F129">
        <f>IF('LF Projected Ratios'!G$53&gt;=0,$B129+(1-$B129)*'LF Projected Ratios'!G$53,$B129*(1+'LF Projected Ratios'!G$53))</f>
        <v>0.3406054795170928</v>
      </c>
      <c r="G129">
        <f>IF('LF Projected Ratios'!H$53&gt;=0,$B129+(1-$B129)*'LF Projected Ratios'!H$53,$B129*(1+'LF Projected Ratios'!H$53))</f>
        <v>0.33956760602012775</v>
      </c>
      <c r="H129">
        <f>IF('LF Projected Ratios'!I$53&gt;=0,$B129+(1-$B129)*'LF Projected Ratios'!I$53,$B129*(1+'LF Projected Ratios'!I$53))</f>
        <v>0.33832108704159364</v>
      </c>
      <c r="I129">
        <f>IF('LF Projected Ratios'!J$53&gt;=0,$B129+(1-$B129)*'LF Projected Ratios'!J$53,$B129*(1+'LF Projected Ratios'!J$53))</f>
        <v>0.33944008890819072</v>
      </c>
      <c r="J129">
        <f>IF('LF Projected Ratios'!K$53&gt;=0,$B129+(1-$B129)*'LF Projected Ratios'!K$53,$B129*(1+'LF Projected Ratios'!K$53))</f>
        <v>0.34210640448880447</v>
      </c>
      <c r="K129">
        <f>IF('LF Projected Ratios'!L$53&gt;=0,$B129+(1-$B129)*'LF Projected Ratios'!L$53,$B129*(1+'LF Projected Ratios'!L$53))</f>
        <v>0.3448387604306507</v>
      </c>
      <c r="L129">
        <f>IF('LF Projected Ratios'!M$53&gt;=0,$B129+(1-$B129)*'LF Projected Ratios'!M$53,$B129*(1+'LF Projected Ratios'!M$53))</f>
        <v>0.33729535810973416</v>
      </c>
      <c r="M129">
        <f>IF('LF Projected Ratios'!N$53&gt;=0,$B129+(1-$B129)*'LF Projected Ratios'!N$53,$B129*(1+'LF Projected Ratios'!N$53))</f>
        <v>0.33620459580269862</v>
      </c>
      <c r="N129">
        <f>IF('LF Projected Ratios'!O$53&gt;=0,$B129+(1-$B129)*'LF Projected Ratios'!O$53,$B129*(1+'LF Projected Ratios'!O$53))</f>
        <v>0.3351238275140111</v>
      </c>
      <c r="O129">
        <f>IF('LF Projected Ratios'!P$53&gt;=0,$B129+(1-$B129)*'LF Projected Ratios'!P$53,$B129*(1+'LF Projected Ratios'!P$53))</f>
        <v>0.33405291651601515</v>
      </c>
      <c r="P129">
        <f>IF('LF Projected Ratios'!Q$53&gt;=0,$B129+(1-$B129)*'LF Projected Ratios'!Q$53,$B129*(1+'LF Projected Ratios'!Q$53))</f>
        <v>0.33299172856381648</v>
      </c>
      <c r="Q129">
        <f>IF('LF Projected Ratios'!R$53&gt;=0,$B129+(1-$B129)*'LF Projected Ratios'!R$53,$B129*(1+'LF Projected Ratios'!R$53))</f>
        <v>0.33194013183918553</v>
      </c>
      <c r="R129">
        <f>IF('LF Projected Ratios'!S$53&gt;=0,$B129+(1-$B129)*'LF Projected Ratios'!S$53,$B129*(1+'LF Projected Ratios'!S$53))</f>
        <v>0.33089799689597121</v>
      </c>
      <c r="S129">
        <f>IF('LF Projected Ratios'!T$53&gt;=0,$B129+(1-$B129)*'LF Projected Ratios'!T$53,$B129*(1+'LF Projected Ratios'!T$53))</f>
        <v>0.32986519660698399</v>
      </c>
      <c r="T129">
        <f>IF('LF Projected Ratios'!U$53&gt;=0,$B129+(1-$B129)*'LF Projected Ratios'!U$53,$B129*(1+'LF Projected Ratios'!U$53))</f>
        <v>0.32884160611229718</v>
      </c>
      <c r="U129">
        <f>IF('LF Projected Ratios'!V$53&gt;=0,$B129+(1-$B129)*'LF Projected Ratios'!V$53,$B129*(1+'LF Projected Ratios'!V$53))</f>
        <v>0.32782710276892874</v>
      </c>
      <c r="V129">
        <f>IF('LF Projected Ratios'!W$53&gt;=0,$B129+(1-$B129)*'LF Projected Ratios'!W$53,$B129*(1+'LF Projected Ratios'!W$53))</f>
        <v>0.32682156610185159</v>
      </c>
      <c r="W129">
        <f>IF('LF Projected Ratios'!X$53&gt;=0,$B129+(1-$B129)*'LF Projected Ratios'!X$53,$B129*(1+'LF Projected Ratios'!X$53))</f>
        <v>0.32582487775630503</v>
      </c>
      <c r="X129">
        <f>IF('LF Projected Ratios'!Y$53&gt;=0,$B129+(1-$B129)*'LF Projected Ratios'!Y$53,$B129*(1+'LF Projected Ratios'!Y$53))</f>
        <v>0.32483692145135235</v>
      </c>
      <c r="Y129">
        <f>IF('LF Projected Ratios'!Z$53&gt;=0,$B129+(1-$B129)*'LF Projected Ratios'!Z$53,$B129*(1+'LF Projected Ratios'!Z$53))</f>
        <v>0.32385758293465822</v>
      </c>
      <c r="Z129">
        <f>IF('LF Projected Ratios'!AA$53&gt;=0,$B129+(1-$B129)*'LF Projected Ratios'!AA$53,$B129*(1+'LF Projected Ratios'!AA$53))</f>
        <v>0.32288674993844163</v>
      </c>
      <c r="AA129">
        <f>IF('LF Projected Ratios'!AB$53&gt;=0,$B129+(1-$B129)*'LF Projected Ratios'!AB$53,$B129*(1+'LF Projected Ratios'!AB$53))</f>
        <v>0.32192431213657413</v>
      </c>
      <c r="AB129">
        <f>IF('LF Projected Ratios'!AC$53&gt;=0,$B129+(1-$B129)*'LF Projected Ratios'!AC$53,$B129*(1+'LF Projected Ratios'!AC$53))</f>
        <v>0.32097016110278348</v>
      </c>
      <c r="AC129">
        <f>IF('LF Projected Ratios'!AD$53&gt;=0,$B129+(1-$B129)*'LF Projected Ratios'!AD$53,$B129*(1+'LF Projected Ratios'!AD$53))</f>
        <v>0.32002419026993512</v>
      </c>
      <c r="AD129">
        <f>IF('LF Projected Ratios'!AE$53&gt;=0,$B129+(1-$B129)*'LF Projected Ratios'!AE$53,$B129*(1+'LF Projected Ratios'!AE$53))</f>
        <v>0.31908629489035328</v>
      </c>
      <c r="AE129">
        <f>IF('LF Projected Ratios'!AF$53&gt;=0,$B129+(1-$B129)*'LF Projected Ratios'!AF$53,$B129*(1+'LF Projected Ratios'!AF$53))</f>
        <v>0.31815637199715724</v>
      </c>
      <c r="AF129">
        <f>IF('LF Projected Ratios'!AG$53&gt;=0,$B129+(1-$B129)*'LF Projected Ratios'!AG$53,$B129*(1+'LF Projected Ratios'!AG$53))</f>
        <v>0.31723432036657728</v>
      </c>
    </row>
    <row r="130" spans="1:32" x14ac:dyDescent="0.2">
      <c r="A130" s="12" t="s">
        <v>53</v>
      </c>
      <c r="B130" s="56">
        <f t="shared" si="0"/>
        <v>0.37946292603441101</v>
      </c>
      <c r="C130">
        <f>IF('LF Projected Ratios'!D$53&gt;=0,$B130+(1-$B130)*'LF Projected Ratios'!D$53,$B130*(1+'LF Projected Ratios'!D$53))</f>
        <v>0.37467145124360057</v>
      </c>
      <c r="D130">
        <f>IF('LF Projected Ratios'!E$53&gt;=0,$B130+(1-$B130)*'LF Projected Ratios'!E$53,$B130*(1+'LF Projected Ratios'!E$53))</f>
        <v>0.37213654234796451</v>
      </c>
      <c r="E130">
        <f>IF('LF Projected Ratios'!F$53&gt;=0,$B130+(1-$B130)*'LF Projected Ratios'!F$53,$B130*(1+'LF Projected Ratios'!F$53))</f>
        <v>0.37015861902633279</v>
      </c>
      <c r="F130">
        <f>IF('LF Projected Ratios'!G$53&gt;=0,$B130+(1-$B130)*'LF Projected Ratios'!G$53,$B130*(1+'LF Projected Ratios'!G$53))</f>
        <v>0.3683249509633918</v>
      </c>
      <c r="G130">
        <f>IF('LF Projected Ratios'!H$53&gt;=0,$B130+(1-$B130)*'LF Projected Ratios'!H$53,$B130*(1+'LF Projected Ratios'!H$53))</f>
        <v>0.36720261228164819</v>
      </c>
      <c r="H130">
        <f>IF('LF Projected Ratios'!I$53&gt;=0,$B130+(1-$B130)*'LF Projected Ratios'!I$53,$B130*(1+'LF Projected Ratios'!I$53))</f>
        <v>0.36585464793799038</v>
      </c>
      <c r="I130">
        <f>IF('LF Projected Ratios'!J$53&gt;=0,$B130+(1-$B130)*'LF Projected Ratios'!J$53,$B130*(1+'LF Projected Ratios'!J$53))</f>
        <v>0.36706471745368535</v>
      </c>
      <c r="J130">
        <f>IF('LF Projected Ratios'!K$53&gt;=0,$B130+(1-$B130)*'LF Projected Ratios'!K$53,$B130*(1+'LF Projected Ratios'!K$53))</f>
        <v>0.36994802560502471</v>
      </c>
      <c r="K130">
        <f>IF('LF Projected Ratios'!L$53&gt;=0,$B130+(1-$B130)*'LF Projected Ratios'!L$53,$B130*(1+'LF Projected Ratios'!L$53))</f>
        <v>0.37290274867560452</v>
      </c>
      <c r="L130">
        <f>IF('LF Projected Ratios'!M$53&gt;=0,$B130+(1-$B130)*'LF Projected Ratios'!M$53,$B130*(1+'LF Projected Ratios'!M$53))</f>
        <v>0.36474544218162813</v>
      </c>
      <c r="M130">
        <f>IF('LF Projected Ratios'!N$53&gt;=0,$B130+(1-$B130)*'LF Projected Ratios'!N$53,$B130*(1+'LF Projected Ratios'!N$53))</f>
        <v>0.36356591044355629</v>
      </c>
      <c r="N130">
        <f>IF('LF Projected Ratios'!O$53&gt;=0,$B130+(1-$B130)*'LF Projected Ratios'!O$53,$B130*(1+'LF Projected Ratios'!O$53))</f>
        <v>0.36239718606631488</v>
      </c>
      <c r="O130">
        <f>IF('LF Projected Ratios'!P$53&gt;=0,$B130+(1-$B130)*'LF Projected Ratios'!P$53,$B130*(1+'LF Projected Ratios'!P$53))</f>
        <v>0.36123912119495044</v>
      </c>
      <c r="P130">
        <f>IF('LF Projected Ratios'!Q$53&gt;=0,$B130+(1-$B130)*'LF Projected Ratios'!Q$53,$B130*(1+'LF Projected Ratios'!Q$53))</f>
        <v>0.36009157065932579</v>
      </c>
      <c r="Q130">
        <f>IF('LF Projected Ratios'!R$53&gt;=0,$B130+(1-$B130)*'LF Projected Ratios'!R$53,$B130*(1+'LF Projected Ratios'!R$53))</f>
        <v>0.35895439191345796</v>
      </c>
      <c r="R130">
        <f>IF('LF Projected Ratios'!S$53&gt;=0,$B130+(1-$B130)*'LF Projected Ratios'!S$53,$B130*(1+'LF Projected Ratios'!S$53))</f>
        <v>0.35782744497648894</v>
      </c>
      <c r="S130">
        <f>IF('LF Projected Ratios'!T$53&gt;=0,$B130+(1-$B130)*'LF Projected Ratios'!T$53,$B130*(1+'LF Projected Ratios'!T$53))</f>
        <v>0.35671059237524622</v>
      </c>
      <c r="T130">
        <f>IF('LF Projected Ratios'!U$53&gt;=0,$B130+(1-$B130)*'LF Projected Ratios'!U$53,$B130*(1+'LF Projected Ratios'!U$53))</f>
        <v>0.35560369908833656</v>
      </c>
      <c r="U130">
        <f>IF('LF Projected Ratios'!V$53&gt;=0,$B130+(1-$B130)*'LF Projected Ratios'!V$53,$B130*(1+'LF Projected Ratios'!V$53))</f>
        <v>0.35450663249173286</v>
      </c>
      <c r="V130">
        <f>IF('LF Projected Ratios'!W$53&gt;=0,$B130+(1-$B130)*'LF Projected Ratios'!W$53,$B130*(1+'LF Projected Ratios'!W$53))</f>
        <v>0.35341926230579762</v>
      </c>
      <c r="W130">
        <f>IF('LF Projected Ratios'!X$53&gt;=0,$B130+(1-$B130)*'LF Projected Ratios'!X$53,$B130*(1+'LF Projected Ratios'!X$53))</f>
        <v>0.3523414605437129</v>
      </c>
      <c r="X130">
        <f>IF('LF Projected Ratios'!Y$53&gt;=0,$B130+(1-$B130)*'LF Projected Ratios'!Y$53,$B130*(1+'LF Projected Ratios'!Y$53))</f>
        <v>0.35127310146125895</v>
      </c>
      <c r="Y130">
        <f>IF('LF Projected Ratios'!Z$53&gt;=0,$B130+(1-$B130)*'LF Projected Ratios'!Z$53,$B130*(1+'LF Projected Ratios'!Z$53))</f>
        <v>0.35021406150791073</v>
      </c>
      <c r="Z130">
        <f>IF('LF Projected Ratios'!AA$53&gt;=0,$B130+(1-$B130)*'LF Projected Ratios'!AA$53,$B130*(1+'LF Projected Ratios'!AA$53))</f>
        <v>0.34916421927920643</v>
      </c>
      <c r="AA130">
        <f>IF('LF Projected Ratios'!AB$53&gt;=0,$B130+(1-$B130)*'LF Projected Ratios'!AB$53,$B130*(1+'LF Projected Ratios'!AB$53))</f>
        <v>0.34812345547035417</v>
      </c>
      <c r="AB130">
        <f>IF('LF Projected Ratios'!AC$53&gt;=0,$B130+(1-$B130)*'LF Projected Ratios'!AC$53,$B130*(1+'LF Projected Ratios'!AC$53))</f>
        <v>0.34709165283103416</v>
      </c>
      <c r="AC130">
        <f>IF('LF Projected Ratios'!AD$53&gt;=0,$B130+(1-$B130)*'LF Projected Ratios'!AD$53,$B130*(1+'LF Projected Ratios'!AD$53))</f>
        <v>0.3460686961213662</v>
      </c>
      <c r="AD130">
        <f>IF('LF Projected Ratios'!AE$53&gt;=0,$B130+(1-$B130)*'LF Projected Ratios'!AE$53,$B130*(1+'LF Projected Ratios'!AE$53))</f>
        <v>0.34505447206900197</v>
      </c>
      <c r="AE130">
        <f>IF('LF Projected Ratios'!AF$53&gt;=0,$B130+(1-$B130)*'LF Projected Ratios'!AF$53,$B130*(1+'LF Projected Ratios'!AF$53))</f>
        <v>0.34404886932731454</v>
      </c>
      <c r="AF130">
        <f>IF('LF Projected Ratios'!AG$53&gt;=0,$B130+(1-$B130)*'LF Projected Ratios'!AG$53,$B130*(1+'LF Projected Ratios'!AG$53))</f>
        <v>0.34305177843464724</v>
      </c>
    </row>
    <row r="131" spans="1:32" x14ac:dyDescent="0.2">
      <c r="A131" s="12" t="s">
        <v>54</v>
      </c>
      <c r="B131" s="56">
        <f t="shared" si="0"/>
        <v>0.36966364510294836</v>
      </c>
      <c r="C131">
        <f>IF('LF Projected Ratios'!D$53&gt;=0,$B131+(1-$B131)*'LF Projected Ratios'!D$53,$B131*(1+'LF Projected Ratios'!D$53))</f>
        <v>0.36499590574010676</v>
      </c>
      <c r="D131">
        <f>IF('LF Projected Ratios'!E$53&gt;=0,$B131+(1-$B131)*'LF Projected Ratios'!E$53,$B131*(1+'LF Projected Ratios'!E$53))</f>
        <v>0.36252645853440074</v>
      </c>
      <c r="E131">
        <f>IF('LF Projected Ratios'!F$53&gt;=0,$B131+(1-$B131)*'LF Projected Ratios'!F$53,$B131*(1+'LF Projected Ratios'!F$53))</f>
        <v>0.36059961326271744</v>
      </c>
      <c r="F131">
        <f>IF('LF Projected Ratios'!G$53&gt;=0,$B131+(1-$B131)*'LF Projected Ratios'!G$53,$B131*(1+'LF Projected Ratios'!G$53))</f>
        <v>0.35881329799039441</v>
      </c>
      <c r="G131">
        <f>IF('LF Projected Ratios'!H$53&gt;=0,$B131+(1-$B131)*'LF Projected Ratios'!H$53,$B131*(1+'LF Projected Ratios'!H$53))</f>
        <v>0.35771994267247398</v>
      </c>
      <c r="H131">
        <f>IF('LF Projected Ratios'!I$53&gt;=0,$B131+(1-$B131)*'LF Projected Ratios'!I$53,$B131*(1+'LF Projected Ratios'!I$53))</f>
        <v>0.35640678826776634</v>
      </c>
      <c r="I131">
        <f>IF('LF Projected Ratios'!J$53&gt;=0,$B131+(1-$B131)*'LF Projected Ratios'!J$53,$B131*(1+'LF Projected Ratios'!J$53))</f>
        <v>0.35758560885157004</v>
      </c>
      <c r="J131">
        <f>IF('LF Projected Ratios'!K$53&gt;=0,$B131+(1-$B131)*'LF Projected Ratios'!K$53,$B131*(1+'LF Projected Ratios'!K$53))</f>
        <v>0.3603944582227534</v>
      </c>
      <c r="K131">
        <f>IF('LF Projected Ratios'!L$53&gt;=0,$B131+(1-$B131)*'LF Projected Ratios'!L$53,$B131*(1+'LF Projected Ratios'!L$53))</f>
        <v>0.36327287828859472</v>
      </c>
      <c r="L131">
        <f>IF('LF Projected Ratios'!M$53&gt;=0,$B131+(1-$B131)*'LF Projected Ratios'!M$53,$B131*(1+'LF Projected Ratios'!M$53))</f>
        <v>0.35532622672951253</v>
      </c>
      <c r="M131">
        <f>IF('LF Projected Ratios'!N$53&gt;=0,$B131+(1-$B131)*'LF Projected Ratios'!N$53,$B131*(1+'LF Projected Ratios'!N$53))</f>
        <v>0.35417715531332172</v>
      </c>
      <c r="N131">
        <f>IF('LF Projected Ratios'!O$53&gt;=0,$B131+(1-$B131)*'LF Projected Ratios'!O$53,$B131*(1+'LF Projected Ratios'!O$53))</f>
        <v>0.35303861216781152</v>
      </c>
      <c r="O131">
        <f>IF('LF Projected Ratios'!P$53&gt;=0,$B131+(1-$B131)*'LF Projected Ratios'!P$53,$B131*(1+'LF Projected Ratios'!P$53))</f>
        <v>0.35191045325624648</v>
      </c>
      <c r="P131">
        <f>IF('LF Projected Ratios'!Q$53&gt;=0,$B131+(1-$B131)*'LF Projected Ratios'!Q$53,$B131*(1+'LF Projected Ratios'!Q$53))</f>
        <v>0.35079253715737468</v>
      </c>
      <c r="Q131">
        <f>IF('LF Projected Ratios'!R$53&gt;=0,$B131+(1-$B131)*'LF Projected Ratios'!R$53,$B131*(1+'LF Projected Ratios'!R$53))</f>
        <v>0.34968472500633213</v>
      </c>
      <c r="R131">
        <f>IF('LF Projected Ratios'!S$53&gt;=0,$B131+(1-$B131)*'LF Projected Ratios'!S$53,$B131*(1+'LF Projected Ratios'!S$53))</f>
        <v>0.34858688043713754</v>
      </c>
      <c r="S131">
        <f>IF('LF Projected Ratios'!T$53&gt;=0,$B131+(1-$B131)*'LF Projected Ratios'!T$53,$B131*(1+'LF Projected Ratios'!T$53))</f>
        <v>0.34749886952673664</v>
      </c>
      <c r="T131">
        <f>IF('LF Projected Ratios'!U$53&gt;=0,$B131+(1-$B131)*'LF Projected Ratios'!U$53,$B131*(1+'LF Projected Ratios'!U$53))</f>
        <v>0.3464205607405394</v>
      </c>
      <c r="U131">
        <f>IF('LF Projected Ratios'!V$53&gt;=0,$B131+(1-$B131)*'LF Projected Ratios'!V$53,$B131*(1+'LF Projected Ratios'!V$53))</f>
        <v>0.34535182487941229</v>
      </c>
      <c r="V131">
        <f>IF('LF Projected Ratios'!W$53&gt;=0,$B131+(1-$B131)*'LF Projected Ratios'!W$53,$B131*(1+'LF Projected Ratios'!W$53))</f>
        <v>0.34429253502806945</v>
      </c>
      <c r="W131">
        <f>IF('LF Projected Ratios'!X$53&gt;=0,$B131+(1-$B131)*'LF Projected Ratios'!X$53,$B131*(1+'LF Projected Ratios'!X$53))</f>
        <v>0.34324256650483492</v>
      </c>
      <c r="X131">
        <f>IF('LF Projected Ratios'!Y$53&gt;=0,$B131+(1-$B131)*'LF Projected Ratios'!Y$53,$B131*(1+'LF Projected Ratios'!Y$53))</f>
        <v>0.34220179681271762</v>
      </c>
      <c r="Y131">
        <f>IF('LF Projected Ratios'!Z$53&gt;=0,$B131+(1-$B131)*'LF Projected Ratios'!Z$53,$B131*(1+'LF Projected Ratios'!Z$53))</f>
        <v>0.34117010559177113</v>
      </c>
      <c r="Z131">
        <f>IF('LF Projected Ratios'!AA$53&gt;=0,$B131+(1-$B131)*'LF Projected Ratios'!AA$53,$B131*(1+'LF Projected Ratios'!AA$53))</f>
        <v>0.34014737457269223</v>
      </c>
      <c r="AA131">
        <f>IF('LF Projected Ratios'!AB$53&gt;=0,$B131+(1-$B131)*'LF Projected Ratios'!AB$53,$B131*(1+'LF Projected Ratios'!AB$53))</f>
        <v>0.33913348753162548</v>
      </c>
      <c r="AB131">
        <f>IF('LF Projected Ratios'!AC$53&gt;=0,$B131+(1-$B131)*'LF Projected Ratios'!AC$53,$B131*(1+'LF Projected Ratios'!AC$53))</f>
        <v>0.33812833024613276</v>
      </c>
      <c r="AC131">
        <f>IF('LF Projected Ratios'!AD$53&gt;=0,$B131+(1-$B131)*'LF Projected Ratios'!AD$53,$B131*(1+'LF Projected Ratios'!AD$53))</f>
        <v>0.33713179045229769</v>
      </c>
      <c r="AD131">
        <f>IF('LF Projected Ratios'!AE$53&gt;=0,$B131+(1-$B131)*'LF Projected Ratios'!AE$53,$B131*(1+'LF Projected Ratios'!AE$53))</f>
        <v>0.33614375780292621</v>
      </c>
      <c r="AE131">
        <f>IF('LF Projected Ratios'!AF$53&gt;=0,$B131+(1-$B131)*'LF Projected Ratios'!AF$53,$B131*(1+'LF Projected Ratios'!AF$53))</f>
        <v>0.33516412382681549</v>
      </c>
      <c r="AF131">
        <f>IF('LF Projected Ratios'!AG$53&gt;=0,$B131+(1-$B131)*'LF Projected Ratios'!AG$53,$B131*(1+'LF Projected Ratios'!AG$53))</f>
        <v>0.33419278188905549</v>
      </c>
    </row>
    <row r="132" spans="1:32" x14ac:dyDescent="0.2">
      <c r="A132" s="12" t="s">
        <v>55</v>
      </c>
      <c r="B132" s="56">
        <f t="shared" si="0"/>
        <v>0.35346552439822854</v>
      </c>
      <c r="C132">
        <f>IF('LF Projected Ratios'!D$53&gt;=0,$B132+(1-$B132)*'LF Projected Ratios'!D$53,$B132*(1+'LF Projected Ratios'!D$53))</f>
        <v>0.34900231855286717</v>
      </c>
      <c r="D132">
        <f>IF('LF Projected Ratios'!E$53&gt;=0,$B132+(1-$B132)*'LF Projected Ratios'!E$53,$B132*(1+'LF Projected Ratios'!E$53))</f>
        <v>0.34664107891488349</v>
      </c>
      <c r="E132">
        <f>IF('LF Projected Ratios'!F$53&gt;=0,$B132+(1-$B132)*'LF Projected Ratios'!F$53,$B132*(1+'LF Projected Ratios'!F$53))</f>
        <v>0.34479866518712804</v>
      </c>
      <c r="F132">
        <f>IF('LF Projected Ratios'!G$53&gt;=0,$B132+(1-$B132)*'LF Projected Ratios'!G$53,$B132*(1+'LF Projected Ratios'!G$53))</f>
        <v>0.34309062363953047</v>
      </c>
      <c r="G132">
        <f>IF('LF Projected Ratios'!H$53&gt;=0,$B132+(1-$B132)*'LF Projected Ratios'!H$53,$B132*(1+'LF Projected Ratios'!H$53))</f>
        <v>0.34204517755381997</v>
      </c>
      <c r="H132">
        <f>IF('LF Projected Ratios'!I$53&gt;=0,$B132+(1-$B132)*'LF Projected Ratios'!I$53,$B132*(1+'LF Projected Ratios'!I$53))</f>
        <v>0.34078956365609253</v>
      </c>
      <c r="I132">
        <f>IF('LF Projected Ratios'!J$53&gt;=0,$B132+(1-$B132)*'LF Projected Ratios'!J$53,$B132*(1+'LF Projected Ratios'!J$53))</f>
        <v>0.34191673004463363</v>
      </c>
      <c r="J132">
        <f>IF('LF Projected Ratios'!K$53&gt;=0,$B132+(1-$B132)*'LF Projected Ratios'!K$53,$B132*(1+'LF Projected Ratios'!K$53))</f>
        <v>0.34460249974120322</v>
      </c>
      <c r="K132">
        <f>IF('LF Projected Ratios'!L$53&gt;=0,$B132+(1-$B132)*'LF Projected Ratios'!L$53,$B132*(1+'LF Projected Ratios'!L$53))</f>
        <v>0.34735479164626099</v>
      </c>
      <c r="L132">
        <f>IF('LF Projected Ratios'!M$53&gt;=0,$B132+(1-$B132)*'LF Projected Ratios'!M$53,$B132*(1+'LF Projected Ratios'!M$53))</f>
        <v>0.33975635074532046</v>
      </c>
      <c r="M132">
        <f>IF('LF Projected Ratios'!N$53&gt;=0,$B132+(1-$B132)*'LF Projected Ratios'!N$53,$B132*(1+'LF Projected Ratios'!N$53))</f>
        <v>0.33865762995934279</v>
      </c>
      <c r="N132">
        <f>IF('LF Projected Ratios'!O$53&gt;=0,$B132+(1-$B132)*'LF Projected Ratios'!O$53,$B132*(1+'LF Projected Ratios'!O$53))</f>
        <v>0.33756897611061037</v>
      </c>
      <c r="O132">
        <f>IF('LF Projected Ratios'!P$53&gt;=0,$B132+(1-$B132)*'LF Projected Ratios'!P$53,$B132*(1+'LF Projected Ratios'!P$53))</f>
        <v>0.33649025147386707</v>
      </c>
      <c r="P132">
        <f>IF('LF Projected Ratios'!Q$53&gt;=0,$B132+(1-$B132)*'LF Projected Ratios'!Q$53,$B132*(1+'LF Projected Ratios'!Q$53))</f>
        <v>0.33542132082473364</v>
      </c>
      <c r="Q132">
        <f>IF('LF Projected Ratios'!R$53&gt;=0,$B132+(1-$B132)*'LF Projected Ratios'!R$53,$B132*(1+'LF Projected Ratios'!R$53))</f>
        <v>0.33436205138320135</v>
      </c>
      <c r="R132">
        <f>IF('LF Projected Ratios'!S$53&gt;=0,$B132+(1-$B132)*'LF Projected Ratios'!S$53,$B132*(1+'LF Projected Ratios'!S$53))</f>
        <v>0.33331231275864698</v>
      </c>
      <c r="S132">
        <f>IF('LF Projected Ratios'!T$53&gt;=0,$B132+(1-$B132)*'LF Projected Ratios'!T$53,$B132*(1+'LF Projected Ratios'!T$53))</f>
        <v>0.33227197689632881</v>
      </c>
      <c r="T132">
        <f>IF('LF Projected Ratios'!U$53&gt;=0,$B132+(1-$B132)*'LF Projected Ratios'!U$53,$B132*(1+'LF Projected Ratios'!U$53))</f>
        <v>0.33124091802531036</v>
      </c>
      <c r="U132">
        <f>IF('LF Projected Ratios'!V$53&gt;=0,$B132+(1-$B132)*'LF Projected Ratios'!V$53,$B132*(1+'LF Projected Ratios'!V$53))</f>
        <v>0.33021901260777525</v>
      </c>
      <c r="V132">
        <f>IF('LF Projected Ratios'!W$53&gt;=0,$B132+(1-$B132)*'LF Projected Ratios'!W$53,$B132*(1+'LF Projected Ratios'!W$53))</f>
        <v>0.32920613928967996</v>
      </c>
      <c r="W132">
        <f>IF('LF Projected Ratios'!X$53&gt;=0,$B132+(1-$B132)*'LF Projected Ratios'!X$53,$B132*(1+'LF Projected Ratios'!X$53))</f>
        <v>0.32820217885271741</v>
      </c>
      <c r="X132">
        <f>IF('LF Projected Ratios'!Y$53&gt;=0,$B132+(1-$B132)*'LF Projected Ratios'!Y$53,$B132*(1+'LF Projected Ratios'!Y$53))</f>
        <v>0.32720701416753561</v>
      </c>
      <c r="Y132">
        <f>IF('LF Projected Ratios'!Z$53&gt;=0,$B132+(1-$B132)*'LF Projected Ratios'!Z$53,$B132*(1+'LF Projected Ratios'!Z$53))</f>
        <v>0.32622053014818519</v>
      </c>
      <c r="Z132">
        <f>IF('LF Projected Ratios'!AA$53&gt;=0,$B132+(1-$B132)*'LF Projected Ratios'!AA$53,$B132*(1+'LF Projected Ratios'!AA$53))</f>
        <v>0.32524261370775082</v>
      </c>
      <c r="AA132">
        <f>IF('LF Projected Ratios'!AB$53&gt;=0,$B132+(1-$B132)*'LF Projected Ratios'!AB$53,$B132*(1+'LF Projected Ratios'!AB$53))</f>
        <v>0.32427315371513665</v>
      </c>
      <c r="AB132">
        <f>IF('LF Projected Ratios'!AC$53&gt;=0,$B132+(1-$B132)*'LF Projected Ratios'!AC$53,$B132*(1+'LF Projected Ratios'!AC$53))</f>
        <v>0.3233120409529649</v>
      </c>
      <c r="AC132">
        <f>IF('LF Projected Ratios'!AD$53&gt;=0,$B132+(1-$B132)*'LF Projected Ratios'!AD$53,$B132*(1+'LF Projected Ratios'!AD$53))</f>
        <v>0.32235916807655984</v>
      </c>
      <c r="AD132">
        <f>IF('LF Projected Ratios'!AE$53&gt;=0,$B132+(1-$B132)*'LF Projected Ratios'!AE$53,$B132*(1+'LF Projected Ratios'!AE$53))</f>
        <v>0.32141442957398031</v>
      </c>
      <c r="AE132">
        <f>IF('LF Projected Ratios'!AF$53&gt;=0,$B132+(1-$B132)*'LF Projected Ratios'!AF$53,$B132*(1+'LF Projected Ratios'!AF$53))</f>
        <v>0.32047772172707295</v>
      </c>
      <c r="AF132">
        <f>IF('LF Projected Ratios'!AG$53&gt;=0,$B132+(1-$B132)*'LF Projected Ratios'!AG$53,$B132*(1+'LF Projected Ratios'!AG$53))</f>
        <v>0.31954894257351374</v>
      </c>
    </row>
    <row r="133" spans="1:32" x14ac:dyDescent="0.2">
      <c r="A133" s="12" t="s">
        <v>56</v>
      </c>
      <c r="B133" s="56">
        <f t="shared" si="0"/>
        <v>0.31813151559419595</v>
      </c>
      <c r="C133">
        <f>IF('LF Projected Ratios'!D$53&gt;=0,$B133+(1-$B133)*'LF Projected Ratios'!D$53,$B133*(1+'LF Projected Ratios'!D$53))</f>
        <v>0.31411447194499981</v>
      </c>
      <c r="D133">
        <f>IF('LF Projected Ratios'!E$53&gt;=0,$B133+(1-$B133)*'LF Projected Ratios'!E$53,$B133*(1+'LF Projected Ratios'!E$53))</f>
        <v>0.31198927247613584</v>
      </c>
      <c r="E133">
        <f>IF('LF Projected Ratios'!F$53&gt;=0,$B133+(1-$B133)*'LF Projected Ratios'!F$53,$B133*(1+'LF Projected Ratios'!F$53))</f>
        <v>0.31033103473835288</v>
      </c>
      <c r="F133">
        <f>IF('LF Projected Ratios'!G$53&gt;=0,$B133+(1-$B133)*'LF Projected Ratios'!G$53,$B133*(1+'LF Projected Ratios'!G$53))</f>
        <v>0.30879373673125532</v>
      </c>
      <c r="G133">
        <f>IF('LF Projected Ratios'!H$53&gt;=0,$B133+(1-$B133)*'LF Projected Ratios'!H$53,$B133*(1+'LF Projected Ratios'!H$53))</f>
        <v>0.30785279815376515</v>
      </c>
      <c r="H133">
        <f>IF('LF Projected Ratios'!I$53&gt;=0,$B133+(1-$B133)*'LF Projected Ratios'!I$53,$B133*(1+'LF Projected Ratios'!I$53))</f>
        <v>0.30672270108711286</v>
      </c>
      <c r="I133">
        <f>IF('LF Projected Ratios'!J$53&gt;=0,$B133+(1-$B133)*'LF Projected Ratios'!J$53,$B133*(1+'LF Projected Ratios'!J$53))</f>
        <v>0.3077371908372063</v>
      </c>
      <c r="J133">
        <f>IF('LF Projected Ratios'!K$53&gt;=0,$B133+(1-$B133)*'LF Projected Ratios'!K$53,$B133*(1+'LF Projected Ratios'!K$53))</f>
        <v>0.31015447887558373</v>
      </c>
      <c r="K133">
        <f>IF('LF Projected Ratios'!L$53&gt;=0,$B133+(1-$B133)*'LF Projected Ratios'!L$53,$B133*(1+'LF Projected Ratios'!L$53))</f>
        <v>0.31263163926231263</v>
      </c>
      <c r="L133">
        <f>IF('LF Projected Ratios'!M$53&gt;=0,$B133+(1-$B133)*'LF Projected Ratios'!M$53,$B133*(1+'LF Projected Ratios'!M$53))</f>
        <v>0.30579277280119294</v>
      </c>
      <c r="M133">
        <f>IF('LF Projected Ratios'!N$53&gt;=0,$B133+(1-$B133)*'LF Projected Ratios'!N$53,$B133*(1+'LF Projected Ratios'!N$53))</f>
        <v>0.30480388510287215</v>
      </c>
      <c r="N133">
        <f>IF('LF Projected Ratios'!O$53&gt;=0,$B133+(1-$B133)*'LF Projected Ratios'!O$53,$B133*(1+'LF Projected Ratios'!O$53))</f>
        <v>0.30382405800532331</v>
      </c>
      <c r="O133">
        <f>IF('LF Projected Ratios'!P$53&gt;=0,$B133+(1-$B133)*'LF Projected Ratios'!P$53,$B133*(1+'LF Projected Ratios'!P$53))</f>
        <v>0.30285316755092834</v>
      </c>
      <c r="P133">
        <f>IF('LF Projected Ratios'!Q$53&gt;=0,$B133+(1-$B133)*'LF Projected Ratios'!Q$53,$B133*(1+'LF Projected Ratios'!Q$53))</f>
        <v>0.30189109203294717</v>
      </c>
      <c r="Q133">
        <f>IF('LF Projected Ratios'!R$53&gt;=0,$B133+(1-$B133)*'LF Projected Ratios'!R$53,$B133*(1+'LF Projected Ratios'!R$53))</f>
        <v>0.3009377119446599</v>
      </c>
      <c r="R133">
        <f>IF('LF Projected Ratios'!S$53&gt;=0,$B133+(1-$B133)*'LF Projected Ratios'!S$53,$B133*(1+'LF Projected Ratios'!S$53))</f>
        <v>0.29999290992987843</v>
      </c>
      <c r="S133">
        <f>IF('LF Projected Ratios'!T$53&gt;=0,$B133+(1-$B133)*'LF Projected Ratios'!T$53,$B133*(1+'LF Projected Ratios'!T$53))</f>
        <v>0.29905657073479081</v>
      </c>
      <c r="T133">
        <f>IF('LF Projected Ratios'!U$53&gt;=0,$B133+(1-$B133)*'LF Projected Ratios'!U$53,$B133*(1+'LF Projected Ratios'!U$53))</f>
        <v>0.29812858116109081</v>
      </c>
      <c r="U133">
        <f>IF('LF Projected Ratios'!V$53&gt;=0,$B133+(1-$B133)*'LF Projected Ratios'!V$53,$B133*(1+'LF Projected Ratios'!V$53))</f>
        <v>0.29720883002035975</v>
      </c>
      <c r="V133">
        <f>IF('LF Projected Ratios'!W$53&gt;=0,$B133+(1-$B133)*'LF Projected Ratios'!W$53,$B133*(1+'LF Projected Ratios'!W$53))</f>
        <v>0.29629720808965193</v>
      </c>
      <c r="W133">
        <f>IF('LF Projected Ratios'!X$53&gt;=0,$B133+(1-$B133)*'LF Projected Ratios'!X$53,$B133*(1+'LF Projected Ratios'!X$53))</f>
        <v>0.29539360806826009</v>
      </c>
      <c r="X133">
        <f>IF('LF Projected Ratios'!Y$53&gt;=0,$B133+(1-$B133)*'LF Projected Ratios'!Y$53,$B133*(1+'LF Projected Ratios'!Y$53))</f>
        <v>0.29449792453561091</v>
      </c>
      <c r="Y133">
        <f>IF('LF Projected Ratios'!Z$53&gt;=0,$B133+(1-$B133)*'LF Projected Ratios'!Z$53,$B133*(1+'LF Projected Ratios'!Z$53))</f>
        <v>0.29361005391026579</v>
      </c>
      <c r="Z133">
        <f>IF('LF Projected Ratios'!AA$53&gt;=0,$B133+(1-$B133)*'LF Projected Ratios'!AA$53,$B133*(1+'LF Projected Ratios'!AA$53))</f>
        <v>0.2927298944099877</v>
      </c>
      <c r="AA133">
        <f>IF('LF Projected Ratios'!AB$53&gt;=0,$B133+(1-$B133)*'LF Projected Ratios'!AB$53,$B133*(1+'LF Projected Ratios'!AB$53))</f>
        <v>0.29185734601284674</v>
      </c>
      <c r="AB133">
        <f>IF('LF Projected Ratios'!AC$53&gt;=0,$B133+(1-$B133)*'LF Projected Ratios'!AC$53,$B133*(1+'LF Projected Ratios'!AC$53))</f>
        <v>0.29099231041932683</v>
      </c>
      <c r="AC133">
        <f>IF('LF Projected Ratios'!AD$53&gt;=0,$B133+(1-$B133)*'LF Projected Ratios'!AD$53,$B133*(1+'LF Projected Ratios'!AD$53))</f>
        <v>0.29013469101541067</v>
      </c>
      <c r="AD133">
        <f>IF('LF Projected Ratios'!AE$53&gt;=0,$B133+(1-$B133)*'LF Projected Ratios'!AE$53,$B133*(1+'LF Projected Ratios'!AE$53))</f>
        <v>0.28928439283660662</v>
      </c>
      <c r="AE133">
        <f>IF('LF Projected Ratios'!AF$53&gt;=0,$B133+(1-$B133)*'LF Projected Ratios'!AF$53,$B133*(1+'LF Projected Ratios'!AF$53))</f>
        <v>0.28844132253289612</v>
      </c>
      <c r="AF133">
        <f>IF('LF Projected Ratios'!AG$53&gt;=0,$B133+(1-$B133)*'LF Projected Ratios'!AG$53,$B133*(1+'LF Projected Ratios'!AG$53))</f>
        <v>0.28760538833456906</v>
      </c>
    </row>
    <row r="134" spans="1:32" x14ac:dyDescent="0.2">
      <c r="A134" s="12" t="s">
        <v>57</v>
      </c>
      <c r="B134" s="56">
        <f t="shared" si="0"/>
        <v>0.33703745800241863</v>
      </c>
      <c r="C134">
        <f>IF('LF Projected Ratios'!D$53&gt;=0,$B134+(1-$B134)*'LF Projected Ratios'!D$53,$B134*(1+'LF Projected Ratios'!D$53))</f>
        <v>0.33278168919661183</v>
      </c>
      <c r="D134">
        <f>IF('LF Projected Ratios'!E$53&gt;=0,$B134+(1-$B134)*'LF Projected Ratios'!E$53,$B134*(1+'LF Projected Ratios'!E$53))</f>
        <v>0.33053019322207383</v>
      </c>
      <c r="E134">
        <f>IF('LF Projected Ratios'!F$53&gt;=0,$B134+(1-$B134)*'LF Projected Ratios'!F$53,$B134*(1+'LF Projected Ratios'!F$53))</f>
        <v>0.32877340961369039</v>
      </c>
      <c r="F134">
        <f>IF('LF Projected Ratios'!G$53&gt;=0,$B134+(1-$B134)*'LF Projected Ratios'!G$53,$B134*(1+'LF Projected Ratios'!G$53))</f>
        <v>0.32714475295093698</v>
      </c>
      <c r="G134">
        <f>IF('LF Projected Ratios'!H$53&gt;=0,$B134+(1-$B134)*'LF Projected Ratios'!H$53,$B134*(1+'LF Projected Ratios'!H$53))</f>
        <v>0.3261478962085253</v>
      </c>
      <c r="H134">
        <f>IF('LF Projected Ratios'!I$53&gt;=0,$B134+(1-$B134)*'LF Projected Ratios'!I$53,$B134*(1+'LF Projected Ratios'!I$53))</f>
        <v>0.32495063965276072</v>
      </c>
      <c r="I134">
        <f>IF('LF Projected Ratios'!J$53&gt;=0,$B134+(1-$B134)*'LF Projected Ratios'!J$53,$B134*(1+'LF Projected Ratios'!J$53))</f>
        <v>0.32602541857210915</v>
      </c>
      <c r="J134">
        <f>IF('LF Projected Ratios'!K$53&gt;=0,$B134+(1-$B134)*'LF Projected Ratios'!K$53,$B134*(1+'LF Projected Ratios'!K$53))</f>
        <v>0.32858636137651093</v>
      </c>
      <c r="K134">
        <f>IF('LF Projected Ratios'!L$53&gt;=0,$B134+(1-$B134)*'LF Projected Ratios'!L$53,$B134*(1+'LF Projected Ratios'!L$53))</f>
        <v>0.33121073462745404</v>
      </c>
      <c r="L134">
        <f>IF('LF Projected Ratios'!M$53&gt;=0,$B134+(1-$B134)*'LF Projected Ratios'!M$53,$B134*(1+'LF Projected Ratios'!M$53))</f>
        <v>0.32396544752231243</v>
      </c>
      <c r="M134">
        <f>IF('LF Projected Ratios'!N$53&gt;=0,$B134+(1-$B134)*'LF Projected Ratios'!N$53,$B134*(1+'LF Projected Ratios'!N$53))</f>
        <v>0.3229177921352962</v>
      </c>
      <c r="N134">
        <f>IF('LF Projected Ratios'!O$53&gt;=0,$B134+(1-$B134)*'LF Projected Ratios'!O$53,$B134*(1+'LF Projected Ratios'!O$53))</f>
        <v>0.32187973580308105</v>
      </c>
      <c r="O134">
        <f>IF('LF Projected Ratios'!P$53&gt;=0,$B134+(1-$B134)*'LF Projected Ratios'!P$53,$B134*(1+'LF Projected Ratios'!P$53))</f>
        <v>0.32085114720148683</v>
      </c>
      <c r="P134">
        <f>IF('LF Projected Ratios'!Q$53&gt;=0,$B134+(1-$B134)*'LF Projected Ratios'!Q$53,$B134*(1+'LF Projected Ratios'!Q$53))</f>
        <v>0.31983189739097656</v>
      </c>
      <c r="Q134">
        <f>IF('LF Projected Ratios'!R$53&gt;=0,$B134+(1-$B134)*'LF Projected Ratios'!R$53,$B134*(1+'LF Projected Ratios'!R$53))</f>
        <v>0.31882185976277644</v>
      </c>
      <c r="R134">
        <f>IF('LF Projected Ratios'!S$53&gt;=0,$B134+(1-$B134)*'LF Projected Ratios'!S$53,$B134*(1+'LF Projected Ratios'!S$53))</f>
        <v>0.31782090998644652</v>
      </c>
      <c r="S134">
        <f>IF('LF Projected Ratios'!T$53&gt;=0,$B134+(1-$B134)*'LF Projected Ratios'!T$53,$B134*(1+'LF Projected Ratios'!T$53))</f>
        <v>0.31682892595886303</v>
      </c>
      <c r="T134">
        <f>IF('LF Projected Ratios'!U$53&gt;=0,$B134+(1-$B134)*'LF Projected Ratios'!U$53,$B134*(1+'LF Projected Ratios'!U$53))</f>
        <v>0.31584578775456285</v>
      </c>
      <c r="U134">
        <f>IF('LF Projected Ratios'!V$53&gt;=0,$B134+(1-$B134)*'LF Projected Ratios'!V$53,$B134*(1+'LF Projected Ratios'!V$53))</f>
        <v>0.31487137757741379</v>
      </c>
      <c r="V134">
        <f>IF('LF Projected Ratios'!W$53&gt;=0,$B134+(1-$B134)*'LF Projected Ratios'!W$53,$B134*(1+'LF Projected Ratios'!W$53))</f>
        <v>0.31390557971356137</v>
      </c>
      <c r="W134">
        <f>IF('LF Projected Ratios'!X$53&gt;=0,$B134+(1-$B134)*'LF Projected Ratios'!X$53,$B134*(1+'LF Projected Ratios'!X$53))</f>
        <v>0.31294828048562412</v>
      </c>
      <c r="X134">
        <f>IF('LF Projected Ratios'!Y$53&gt;=0,$B134+(1-$B134)*'LF Projected Ratios'!Y$53,$B134*(1+'LF Projected Ratios'!Y$53))</f>
        <v>0.31199936820808732</v>
      </c>
      <c r="Y134">
        <f>IF('LF Projected Ratios'!Z$53&gt;=0,$B134+(1-$B134)*'LF Projected Ratios'!Z$53,$B134*(1+'LF Projected Ratios'!Z$53))</f>
        <v>0.31105873314386734</v>
      </c>
      <c r="Z134">
        <f>IF('LF Projected Ratios'!AA$53&gt;=0,$B134+(1-$B134)*'LF Projected Ratios'!AA$53,$B134*(1+'LF Projected Ratios'!AA$53))</f>
        <v>0.31012626746200517</v>
      </c>
      <c r="AA134">
        <f>IF('LF Projected Ratios'!AB$53&gt;=0,$B134+(1-$B134)*'LF Projected Ratios'!AB$53,$B134*(1+'LF Projected Ratios'!AB$53))</f>
        <v>0.30920186519646031</v>
      </c>
      <c r="AB134">
        <f>IF('LF Projected Ratios'!AC$53&gt;=0,$B134+(1-$B134)*'LF Projected Ratios'!AC$53,$B134*(1+'LF Projected Ratios'!AC$53))</f>
        <v>0.30828542220596628</v>
      </c>
      <c r="AC134">
        <f>IF('LF Projected Ratios'!AD$53&gt;=0,$B134+(1-$B134)*'LF Projected Ratios'!AD$53,$B134*(1+'LF Projected Ratios'!AD$53))</f>
        <v>0.30737683613492084</v>
      </c>
      <c r="AD134">
        <f>IF('LF Projected Ratios'!AE$53&gt;=0,$B134+(1-$B134)*'LF Projected Ratios'!AE$53,$B134*(1+'LF Projected Ratios'!AE$53))</f>
        <v>0.30647600637527589</v>
      </c>
      <c r="AE134">
        <f>IF('LF Projected Ratios'!AF$53&gt;=0,$B134+(1-$B134)*'LF Projected Ratios'!AF$53,$B134*(1+'LF Projected Ratios'!AF$53))</f>
        <v>0.30558283402940128</v>
      </c>
      <c r="AF134">
        <f>IF('LF Projected Ratios'!AG$53&gt;=0,$B134+(1-$B134)*'LF Projected Ratios'!AG$53,$B134*(1+'LF Projected Ratios'!AG$53))</f>
        <v>0.30469722187388998</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0.17411664538101315</v>
      </c>
      <c r="C138" s="34">
        <f>(1/(1+EXP(('S Curve Equation'!$B$11-C93*'S Curve Equation'!$B$12)*'S Curve Equation'!$B$10))+'S Curve Equation'!$B$13)*'S Curve Equation'!$B$14</f>
        <v>0.16845186301192908</v>
      </c>
      <c r="D138" s="34">
        <f>(1/(1+EXP(('S Curve Equation'!$B$11-D93*'S Curve Equation'!$B$12)*'S Curve Equation'!$B$10))+'S Curve Equation'!$B$13)*'S Curve Equation'!$B$14</f>
        <v>0.16551045918323032</v>
      </c>
      <c r="E138" s="34">
        <f>(1/(1+EXP(('S Curve Equation'!$B$11-E93*'S Curve Equation'!$B$12)*'S Curve Equation'!$B$10))+'S Curve Equation'!$B$13)*'S Curve Equation'!$B$14</f>
        <v>0.16324191137710295</v>
      </c>
      <c r="F138" s="34">
        <f>(1/(1+EXP(('S Curve Equation'!$B$11-F93*'S Curve Equation'!$B$12)*'S Curve Equation'!$B$10))+'S Curve Equation'!$B$13)*'S Curve Equation'!$B$14</f>
        <v>0.16115952921860291</v>
      </c>
      <c r="G138" s="34">
        <f>(1/(1+EXP(('S Curve Equation'!$B$11-G93*'S Curve Equation'!$B$12)*'S Curve Equation'!$B$10))+'S Curve Equation'!$B$13)*'S Curve Equation'!$B$14</f>
        <v>0.15989476239358663</v>
      </c>
      <c r="H138" s="34">
        <f>(1/(1+EXP(('S Curve Equation'!$B$11-H93*'S Curve Equation'!$B$12)*'S Curve Equation'!$B$10))+'S Curve Equation'!$B$13)*'S Curve Equation'!$B$14</f>
        <v>0.15838554959435458</v>
      </c>
      <c r="I138" s="34">
        <f>(1/(1+EXP(('S Curve Equation'!$B$11-I93*'S Curve Equation'!$B$12)*'S Curve Equation'!$B$10))+'S Curve Equation'!$B$13)*'S Curve Equation'!$B$14</f>
        <v>0.15973988078251408</v>
      </c>
      <c r="J138" s="34">
        <f>(1/(1+EXP(('S Curve Equation'!$B$11-J93*'S Curve Equation'!$B$12)*'S Curve Equation'!$B$10))+'S Curve Equation'!$B$13)*'S Curve Equation'!$B$14</f>
        <v>0.1630017418891338</v>
      </c>
      <c r="K138" s="34">
        <f>(1/(1+EXP(('S Curve Equation'!$B$11-K93*'S Curve Equation'!$B$12)*'S Curve Equation'!$B$10))+'S Curve Equation'!$B$13)*'S Curve Equation'!$B$14</f>
        <v>0.16639549579069415</v>
      </c>
      <c r="L138" s="34">
        <f>(1/(1+EXP(('S Curve Equation'!$B$11-L93*'S Curve Equation'!$B$12)*'S Curve Equation'!$B$10))+'S Curve Equation'!$B$13)*'S Curve Equation'!$B$14</f>
        <v>0.15715166901703304</v>
      </c>
      <c r="M138" s="34">
        <f>(1/(1+EXP(('S Curve Equation'!$B$11-M93*'S Curve Equation'!$B$12)*'S Curve Equation'!$B$10))+'S Curve Equation'!$B$13)*'S Curve Equation'!$B$14</f>
        <v>0.1558474747443892</v>
      </c>
      <c r="N138" s="34">
        <f>(1/(1+EXP(('S Curve Equation'!$B$11-N93*'S Curve Equation'!$B$12)*'S Curve Equation'!$B$10))+'S Curve Equation'!$B$13)*'S Curve Equation'!$B$14</f>
        <v>0.15456325915972288</v>
      </c>
      <c r="O138" s="34">
        <f>(1/(1+EXP(('S Curve Equation'!$B$11-O93*'S Curve Equation'!$B$12)*'S Curve Equation'!$B$10))+'S Curve Equation'!$B$13)*'S Curve Equation'!$B$14</f>
        <v>0.15329861997933975</v>
      </c>
      <c r="P138" s="34">
        <f>(1/(1+EXP(('S Curve Equation'!$B$11-P93*'S Curve Equation'!$B$12)*'S Curve Equation'!$B$10))+'S Curve Equation'!$B$13)*'S Curve Equation'!$B$14</f>
        <v>0.15205316450044964</v>
      </c>
      <c r="Q138" s="34">
        <f>(1/(1+EXP(('S Curve Equation'!$B$11-Q93*'S Curve Equation'!$B$12)*'S Curve Equation'!$B$10))+'S Curve Equation'!$B$13)*'S Curve Equation'!$B$14</f>
        <v>0.15082650935105354</v>
      </c>
      <c r="R138" s="34">
        <f>(1/(1+EXP(('S Curve Equation'!$B$11-R93*'S Curve Equation'!$B$12)*'S Curve Equation'!$B$10))+'S Curve Equation'!$B$13)*'S Curve Equation'!$B$14</f>
        <v>0.14961828024635879</v>
      </c>
      <c r="S138" s="34">
        <f>(1/(1+EXP(('S Curve Equation'!$B$11-S93*'S Curve Equation'!$B$12)*'S Curve Equation'!$B$10))+'S Curve Equation'!$B$13)*'S Curve Equation'!$B$14</f>
        <v>0.14842811175159229</v>
      </c>
      <c r="T138" s="34">
        <f>(1/(1+EXP(('S Curve Equation'!$B$11-T93*'S Curve Equation'!$B$12)*'S Curve Equation'!$B$10))+'S Curve Equation'!$B$13)*'S Curve Equation'!$B$14</f>
        <v>0.14725564705106703</v>
      </c>
      <c r="U138" s="34">
        <f>(1/(1+EXP(('S Curve Equation'!$B$11-U93*'S Curve Equation'!$B$12)*'S Curve Equation'!$B$10))+'S Curve Equation'!$B$13)*'S Curve Equation'!$B$14</f>
        <v>0.1461005377233737</v>
      </c>
      <c r="V138" s="34">
        <f>(1/(1+EXP(('S Curve Equation'!$B$11-V93*'S Curve Equation'!$B$12)*'S Curve Equation'!$B$10))+'S Curve Equation'!$B$13)*'S Curve Equation'!$B$14</f>
        <v>0.1449624435225467</v>
      </c>
      <c r="W138" s="34">
        <f>(1/(1+EXP(('S Curve Equation'!$B$11-W93*'S Curve Equation'!$B$12)*'S Curve Equation'!$B$10))+'S Curve Equation'!$B$13)*'S Curve Equation'!$B$14</f>
        <v>0.14384103216508473</v>
      </c>
      <c r="X138" s="34">
        <f>(1/(1+EXP(('S Curve Equation'!$B$11-X93*'S Curve Equation'!$B$12)*'S Curve Equation'!$B$10))+'S Curve Equation'!$B$13)*'S Curve Equation'!$B$14</f>
        <v>0.14273597912267078</v>
      </c>
      <c r="Y138" s="34">
        <f>(1/(1+EXP(('S Curve Equation'!$B$11-Y93*'S Curve Equation'!$B$12)*'S Curve Equation'!$B$10))+'S Curve Equation'!$B$13)*'S Curve Equation'!$B$14</f>
        <v>0.14164696742047006</v>
      </c>
      <c r="Z138" s="34">
        <f>(1/(1+EXP(('S Curve Equation'!$B$11-Z93*'S Curve Equation'!$B$12)*'S Curve Equation'!$B$10))+'S Curve Equation'!$B$13)*'S Curve Equation'!$B$14</f>
        <v>0.14057368744086232</v>
      </c>
      <c r="AA138" s="34">
        <f>(1/(1+EXP(('S Curve Equation'!$B$11-AA93*'S Curve Equation'!$B$12)*'S Curve Equation'!$B$10))+'S Curve Equation'!$B$13)*'S Curve Equation'!$B$14</f>
        <v>0.13951583673248244</v>
      </c>
      <c r="AB138" s="34">
        <f>(1/(1+EXP(('S Curve Equation'!$B$11-AB93*'S Curve Equation'!$B$12)*'S Curve Equation'!$B$10))+'S Curve Equation'!$B$13)*'S Curve Equation'!$B$14</f>
        <v>0.13847311982443039</v>
      </c>
      <c r="AC138" s="34">
        <f>(1/(1+EXP(('S Curve Equation'!$B$11-AC93*'S Curve Equation'!$B$12)*'S Curve Equation'!$B$10))+'S Curve Equation'!$B$13)*'S Curve Equation'!$B$14</f>
        <v>0.1374452480455281</v>
      </c>
      <c r="AD138" s="34">
        <f>(1/(1+EXP(('S Curve Equation'!$B$11-AD93*'S Curve Equation'!$B$12)*'S Curve Equation'!$B$10))+'S Curve Equation'!$B$13)*'S Curve Equation'!$B$14</f>
        <v>0.13643193934848841</v>
      </c>
      <c r="AE138" s="34">
        <f>(1/(1+EXP(('S Curve Equation'!$B$11-AE93*'S Curve Equation'!$B$12)*'S Curve Equation'!$B$10))+'S Curve Equation'!$B$13)*'S Curve Equation'!$B$14</f>
        <v>0.1354329181388757</v>
      </c>
      <c r="AF138" s="34">
        <f>(1/(1+EXP(('S Curve Equation'!$B$11-AF93*'S Curve Equation'!$B$12)*'S Curve Equation'!$B$10))+'S Curve Equation'!$B$13)*'S Curve Equation'!$B$14</f>
        <v>0.13444791510873055</v>
      </c>
    </row>
    <row r="139" spans="1:32" x14ac:dyDescent="0.2">
      <c r="A139" s="12" t="s">
        <v>94</v>
      </c>
      <c r="B139" s="34">
        <f>(1/(1+EXP(('S Curve Equation'!$B$11-B94*'S Curve Equation'!$B$12)*'S Curve Equation'!$B$10))+'S Curve Equation'!$B$13)*'S Curve Equation'!$B$14</f>
        <v>0.23529411764705871</v>
      </c>
      <c r="C139" s="34">
        <f>(1/(1+EXP(('S Curve Equation'!$B$11-C94*'S Curve Equation'!$B$12)*'S Curve Equation'!$B$10))+'S Curve Equation'!$B$13)*'S Curve Equation'!$B$14</f>
        <v>0.22745926806522448</v>
      </c>
      <c r="D139" s="34">
        <f>(1/(1+EXP(('S Curve Equation'!$B$11-D94*'S Curve Equation'!$B$12)*'S Curve Equation'!$B$10))+'S Curve Equation'!$B$13)*'S Curve Equation'!$B$14</f>
        <v>0.22338493793631556</v>
      </c>
      <c r="E139" s="34">
        <f>(1/(1+EXP(('S Curve Equation'!$B$11-E94*'S Curve Equation'!$B$12)*'S Curve Equation'!$B$10))+'S Curve Equation'!$B$13)*'S Curve Equation'!$B$14</f>
        <v>0.220239930360034</v>
      </c>
      <c r="F139" s="34">
        <f>(1/(1+EXP(('S Curve Equation'!$B$11-F94*'S Curve Equation'!$B$12)*'S Curve Equation'!$B$10))+'S Curve Equation'!$B$13)*'S Curve Equation'!$B$14</f>
        <v>0.21735103852259052</v>
      </c>
      <c r="G139" s="34">
        <f>(1/(1+EXP(('S Curve Equation'!$B$11-G94*'S Curve Equation'!$B$12)*'S Curve Equation'!$B$10))+'S Curve Equation'!$B$13)*'S Curve Equation'!$B$14</f>
        <v>0.21559553563817704</v>
      </c>
      <c r="H139" s="34">
        <f>(1/(1+EXP(('S Curve Equation'!$B$11-H94*'S Curve Equation'!$B$12)*'S Curve Equation'!$B$10))+'S Curve Equation'!$B$13)*'S Curve Equation'!$B$14</f>
        <v>0.21349988912548373</v>
      </c>
      <c r="I139" s="34">
        <f>(1/(1+EXP(('S Curve Equation'!$B$11-I94*'S Curve Equation'!$B$12)*'S Curve Equation'!$B$10))+'S Curve Equation'!$B$13)*'S Curve Equation'!$B$14</f>
        <v>0.21538051402303435</v>
      </c>
      <c r="J139" s="34">
        <f>(1/(1+EXP(('S Curve Equation'!$B$11-J94*'S Curve Equation'!$B$12)*'S Curve Equation'!$B$10))+'S Curve Equation'!$B$13)*'S Curve Equation'!$B$14</f>
        <v>0.21990683781641482</v>
      </c>
      <c r="K139" s="34">
        <f>(1/(1+EXP(('S Curve Equation'!$B$11-K94*'S Curve Equation'!$B$12)*'S Curve Equation'!$B$10))+'S Curve Equation'!$B$13)*'S Curve Equation'!$B$14</f>
        <v>0.22461128237403166</v>
      </c>
      <c r="L139" s="34">
        <f>(1/(1+EXP(('S Curve Equation'!$B$11-L94*'S Curve Equation'!$B$12)*'S Curve Equation'!$B$10))+'S Curve Equation'!$B$13)*'S Curve Equation'!$B$14</f>
        <v>0.2117858917209228</v>
      </c>
      <c r="M139" s="34">
        <f>(1/(1+EXP(('S Curve Equation'!$B$11-M94*'S Curve Equation'!$B$12)*'S Curve Equation'!$B$10))+'S Curve Equation'!$B$13)*'S Curve Equation'!$B$14</f>
        <v>0.2099735863076943</v>
      </c>
      <c r="N139" s="34">
        <f>(1/(1+EXP(('S Curve Equation'!$B$11-N94*'S Curve Equation'!$B$12)*'S Curve Equation'!$B$10))+'S Curve Equation'!$B$13)*'S Curve Equation'!$B$14</f>
        <v>0.20818842492994027</v>
      </c>
      <c r="O139" s="34">
        <f>(1/(1+EXP(('S Curve Equation'!$B$11-O94*'S Curve Equation'!$B$12)*'S Curve Equation'!$B$10))+'S Curve Equation'!$B$13)*'S Curve Equation'!$B$14</f>
        <v>0.20642989539251042</v>
      </c>
      <c r="P139" s="34">
        <f>(1/(1+EXP(('S Curve Equation'!$B$11-P94*'S Curve Equation'!$B$12)*'S Curve Equation'!$B$10))+'S Curve Equation'!$B$13)*'S Curve Equation'!$B$14</f>
        <v>0.20469749620474226</v>
      </c>
      <c r="Q139" s="34">
        <f>(1/(1+EXP(('S Curve Equation'!$B$11-Q94*'S Curve Equation'!$B$12)*'S Curve Equation'!$B$10))+'S Curve Equation'!$B$13)*'S Curve Equation'!$B$14</f>
        <v>0.20299073636899367</v>
      </c>
      <c r="R139" s="34">
        <f>(1/(1+EXP(('S Curve Equation'!$B$11-R94*'S Curve Equation'!$B$12)*'S Curve Equation'!$B$10))+'S Curve Equation'!$B$13)*'S Curve Equation'!$B$14</f>
        <v>0.20130913517121993</v>
      </c>
      <c r="S139" s="34">
        <f>(1/(1+EXP(('S Curve Equation'!$B$11-S94*'S Curve Equation'!$B$12)*'S Curve Equation'!$B$10))+'S Curve Equation'!$B$13)*'S Curve Equation'!$B$14</f>
        <v>0.19965222197378291</v>
      </c>
      <c r="T139" s="34">
        <f>(1/(1+EXP(('S Curve Equation'!$B$11-T94*'S Curve Equation'!$B$12)*'S Curve Equation'!$B$10))+'S Curve Equation'!$B$13)*'S Curve Equation'!$B$14</f>
        <v>0.19801953601063219</v>
      </c>
      <c r="U139" s="34">
        <f>(1/(1+EXP(('S Curve Equation'!$B$11-U94*'S Curve Equation'!$B$12)*'S Curve Equation'!$B$10))+'S Curve Equation'!$B$13)*'S Curve Equation'!$B$14</f>
        <v>0.19641062618500507</v>
      </c>
      <c r="V139" s="34">
        <f>(1/(1+EXP(('S Curve Equation'!$B$11-V94*'S Curve Equation'!$B$12)*'S Curve Equation'!$B$10))+'S Curve Equation'!$B$13)*'S Curve Equation'!$B$14</f>
        <v>0.1948250508697465</v>
      </c>
      <c r="W139" s="34">
        <f>(1/(1+EXP(('S Curve Equation'!$B$11-W94*'S Curve Equation'!$B$12)*'S Curve Equation'!$B$10))+'S Curve Equation'!$B$13)*'S Curve Equation'!$B$14</f>
        <v>0.19326237771037511</v>
      </c>
      <c r="X139" s="34">
        <f>(1/(1+EXP(('S Curve Equation'!$B$11-X94*'S Curve Equation'!$B$12)*'S Curve Equation'!$B$10))+'S Curve Equation'!$B$13)*'S Curve Equation'!$B$14</f>
        <v>0.19172218343095918</v>
      </c>
      <c r="Y139" s="34">
        <f>(1/(1+EXP(('S Curve Equation'!$B$11-Y94*'S Curve Equation'!$B$12)*'S Curve Equation'!$B$10))+'S Curve Equation'!$B$13)*'S Curve Equation'!$B$14</f>
        <v>0.19020405364289605</v>
      </c>
      <c r="Z139" s="34">
        <f>(1/(1+EXP(('S Curve Equation'!$B$11-Z94*'S Curve Equation'!$B$12)*'S Curve Equation'!$B$10))+'S Curve Equation'!$B$13)*'S Curve Equation'!$B$14</f>
        <v>0.18870758265664833</v>
      </c>
      <c r="AA139" s="34">
        <f>(1/(1+EXP(('S Curve Equation'!$B$11-AA94*'S Curve Equation'!$B$12)*'S Curve Equation'!$B$10))+'S Curve Equation'!$B$13)*'S Curve Equation'!$B$14</f>
        <v>0.187232373296498</v>
      </c>
      <c r="AB139" s="34">
        <f>(1/(1+EXP(('S Curve Equation'!$B$11-AB94*'S Curve Equation'!$B$12)*'S Curve Equation'!$B$10))+'S Curve Equation'!$B$13)*'S Curve Equation'!$B$14</f>
        <v>0.18577803671835072</v>
      </c>
      <c r="AC139" s="34">
        <f>(1/(1+EXP(('S Curve Equation'!$B$11-AC94*'S Curve Equation'!$B$12)*'S Curve Equation'!$B$10))+'S Curve Equation'!$B$13)*'S Curve Equation'!$B$14</f>
        <v>0.18434419223063445</v>
      </c>
      <c r="AD139" s="34">
        <f>(1/(1+EXP(('S Curve Equation'!$B$11-AD94*'S Curve Equation'!$B$12)*'S Curve Equation'!$B$10))+'S Curve Equation'!$B$13)*'S Curve Equation'!$B$14</f>
        <v>0.18293046711830788</v>
      </c>
      <c r="AE139" s="34">
        <f>(1/(1+EXP(('S Curve Equation'!$B$11-AE94*'S Curve Equation'!$B$12)*'S Curve Equation'!$B$10))+'S Curve Equation'!$B$13)*'S Curve Equation'!$B$14</f>
        <v>0.18153649647000344</v>
      </c>
      <c r="AF139" s="34">
        <f>(1/(1+EXP(('S Curve Equation'!$B$11-AF94*'S Curve Equation'!$B$12)*'S Curve Equation'!$B$10))+'S Curve Equation'!$B$13)*'S Curve Equation'!$B$14</f>
        <v>0.18016192300830847</v>
      </c>
    </row>
    <row r="140" spans="1:32" x14ac:dyDescent="0.2">
      <c r="A140" s="12" t="s">
        <v>93</v>
      </c>
      <c r="B140" s="34">
        <f>(1/(1+EXP(('S Curve Equation'!$B$11-B95*'S Curve Equation'!$B$12)*'S Curve Equation'!$B$10))+'S Curve Equation'!$B$13)*'S Curve Equation'!$B$14</f>
        <v>0.23711340206185572</v>
      </c>
      <c r="C140" s="34">
        <f>(1/(1+EXP(('S Curve Equation'!$B$11-C95*'S Curve Equation'!$B$12)*'S Curve Equation'!$B$10))+'S Curve Equation'!$B$13)*'S Curve Equation'!$B$14</f>
        <v>0.22921612730418139</v>
      </c>
      <c r="D140" s="34">
        <f>(1/(1+EXP(('S Curve Equation'!$B$11-D95*'S Curve Equation'!$B$12)*'S Curve Equation'!$B$10))+'S Curve Equation'!$B$13)*'S Curve Equation'!$B$14</f>
        <v>0.22510907728515037</v>
      </c>
      <c r="E140" s="34">
        <f>(1/(1+EXP(('S Curve Equation'!$B$11-E95*'S Curve Equation'!$B$12)*'S Curve Equation'!$B$10))+'S Curve Equation'!$B$13)*'S Curve Equation'!$B$14</f>
        <v>0.22193869763037835</v>
      </c>
      <c r="F140" s="34">
        <f>(1/(1+EXP(('S Curve Equation'!$B$11-F95*'S Curve Equation'!$B$12)*'S Curve Equation'!$B$10))+'S Curve Equation'!$B$13)*'S Curve Equation'!$B$14</f>
        <v>0.21902641399799441</v>
      </c>
      <c r="G140" s="34">
        <f>(1/(1+EXP(('S Curve Equation'!$B$11-G95*'S Curve Equation'!$B$12)*'S Curve Equation'!$B$10))+'S Curve Equation'!$B$13)*'S Curve Equation'!$B$14</f>
        <v>0.21725665732733732</v>
      </c>
      <c r="H140" s="34">
        <f>(1/(1+EXP(('S Curve Equation'!$B$11-H95*'S Curve Equation'!$B$12)*'S Curve Equation'!$B$10))+'S Curve Equation'!$B$13)*'S Curve Equation'!$B$14</f>
        <v>0.21514395726273672</v>
      </c>
      <c r="I140" s="34">
        <f>(1/(1+EXP(('S Curve Equation'!$B$11-I95*'S Curve Equation'!$B$12)*'S Curve Equation'!$B$10))+'S Curve Equation'!$B$13)*'S Curve Equation'!$B$14</f>
        <v>0.21703988784055012</v>
      </c>
      <c r="J140" s="34">
        <f>(1/(1+EXP(('S Curve Equation'!$B$11-J95*'S Curve Equation'!$B$12)*'S Curve Equation'!$B$10))+'S Curve Equation'!$B$13)*'S Curve Equation'!$B$14</f>
        <v>0.22160291213671254</v>
      </c>
      <c r="K140" s="34">
        <f>(1/(1+EXP(('S Curve Equation'!$B$11-K95*'S Curve Equation'!$B$12)*'S Curve Equation'!$B$10))+'S Curve Equation'!$B$13)*'S Curve Equation'!$B$14</f>
        <v>0.2263452881455997</v>
      </c>
      <c r="L140" s="34">
        <f>(1/(1+EXP(('S Curve Equation'!$B$11-L95*'S Curve Equation'!$B$12)*'S Curve Equation'!$B$10))+'S Curve Equation'!$B$13)*'S Curve Equation'!$B$14</f>
        <v>0.21341598186514679</v>
      </c>
      <c r="M140" s="34">
        <f>(1/(1+EXP(('S Curve Equation'!$B$11-M95*'S Curve Equation'!$B$12)*'S Curve Equation'!$B$10))+'S Curve Equation'!$B$13)*'S Curve Equation'!$B$14</f>
        <v>0.21158886779774197</v>
      </c>
      <c r="N140" s="34">
        <f>(1/(1+EXP(('S Curve Equation'!$B$11-N95*'S Curve Equation'!$B$12)*'S Curve Equation'!$B$10))+'S Curve Equation'!$B$13)*'S Curve Equation'!$B$14</f>
        <v>0.20978909103153645</v>
      </c>
      <c r="O140" s="34">
        <f>(1/(1+EXP(('S Curve Equation'!$B$11-O95*'S Curve Equation'!$B$12)*'S Curve Equation'!$B$10))+'S Curve Equation'!$B$13)*'S Curve Equation'!$B$14</f>
        <v>0.20801613700076332</v>
      </c>
      <c r="P140" s="34">
        <f>(1/(1+EXP(('S Curve Equation'!$B$11-P95*'S Curve Equation'!$B$12)*'S Curve Equation'!$B$10))+'S Curve Equation'!$B$13)*'S Curve Equation'!$B$14</f>
        <v>0.2062695018391954</v>
      </c>
      <c r="Q140" s="34">
        <f>(1/(1+EXP(('S Curve Equation'!$B$11-Q95*'S Curve Equation'!$B$12)*'S Curve Equation'!$B$10))+'S Curve Equation'!$B$13)*'S Curve Equation'!$B$14</f>
        <v>0.20454869217143151</v>
      </c>
      <c r="R140" s="34">
        <f>(1/(1+EXP(('S Curve Equation'!$B$11-R95*'S Curve Equation'!$B$12)*'S Curve Equation'!$B$10))+'S Curve Equation'!$B$13)*'S Curve Equation'!$B$14</f>
        <v>0.2028532249060335</v>
      </c>
      <c r="S140" s="34">
        <f>(1/(1+EXP(('S Curve Equation'!$B$11-S95*'S Curve Equation'!$B$12)*'S Curve Equation'!$B$10))+'S Curve Equation'!$B$13)*'S Curve Equation'!$B$14</f>
        <v>0.20118262703070683</v>
      </c>
      <c r="T140" s="34">
        <f>(1/(1+EXP(('S Curve Equation'!$B$11-T95*'S Curve Equation'!$B$12)*'S Curve Equation'!$B$10))+'S Curve Equation'!$B$13)*'S Curve Equation'!$B$14</f>
        <v>0.19953643540967889</v>
      </c>
      <c r="U140" s="34">
        <f>(1/(1+EXP(('S Curve Equation'!$B$11-U95*'S Curve Equation'!$B$12)*'S Curve Equation'!$B$10))+'S Curve Equation'!$B$13)*'S Curve Equation'!$B$14</f>
        <v>0.19791419658343101</v>
      </c>
      <c r="V140" s="34">
        <f>(1/(1+EXP(('S Curve Equation'!$B$11-V95*'S Curve Equation'!$B$12)*'S Curve Equation'!$B$10))+'S Curve Equation'!$B$13)*'S Curve Equation'!$B$14</f>
        <v>0.19631546657089505</v>
      </c>
      <c r="W140" s="34">
        <f>(1/(1+EXP(('S Curve Equation'!$B$11-W95*'S Curve Equation'!$B$12)*'S Curve Equation'!$B$10))+'S Curve Equation'!$B$13)*'S Curve Equation'!$B$14</f>
        <v>0.19473981067424959</v>
      </c>
      <c r="X140" s="34">
        <f>(1/(1+EXP(('S Curve Equation'!$B$11-X95*'S Curve Equation'!$B$12)*'S Curve Equation'!$B$10))+'S Curve Equation'!$B$13)*'S Curve Equation'!$B$14</f>
        <v>0.19318680328638921</v>
      </c>
      <c r="Y140" s="34">
        <f>(1/(1+EXP(('S Curve Equation'!$B$11-Y95*'S Curve Equation'!$B$12)*'S Curve Equation'!$B$10))+'S Curve Equation'!$B$13)*'S Curve Equation'!$B$14</f>
        <v>0.19165602770116738</v>
      </c>
      <c r="Z140" s="34">
        <f>(1/(1+EXP(('S Curve Equation'!$B$11-Z95*'S Curve Equation'!$B$12)*'S Curve Equation'!$B$10))+'S Curve Equation'!$B$13)*'S Curve Equation'!$B$14</f>
        <v>0.19014707592647556</v>
      </c>
      <c r="AA140" s="34">
        <f>(1/(1+EXP(('S Curve Equation'!$B$11-AA95*'S Curve Equation'!$B$12)*'S Curve Equation'!$B$10))+'S Curve Equation'!$B$13)*'S Curve Equation'!$B$14</f>
        <v>0.18865954850022446</v>
      </c>
      <c r="AB140" s="34">
        <f>(1/(1+EXP(('S Curve Equation'!$B$11-AB95*'S Curve Equation'!$B$12)*'S Curve Equation'!$B$10))+'S Curve Equation'!$B$13)*'S Curve Equation'!$B$14</f>
        <v>0.18719305430927</v>
      </c>
      <c r="AC140" s="34">
        <f>(1/(1+EXP(('S Curve Equation'!$B$11-AC95*'S Curve Equation'!$B$12)*'S Curve Equation'!$B$10))+'S Curve Equation'!$B$13)*'S Curve Equation'!$B$14</f>
        <v>0.1857472104113331</v>
      </c>
      <c r="AD140" s="34">
        <f>(1/(1+EXP(('S Curve Equation'!$B$11-AD95*'S Curve Equation'!$B$12)*'S Curve Equation'!$B$10))+'S Curve Equation'!$B$13)*'S Curve Equation'!$B$14</f>
        <v>0.18432164185993277</v>
      </c>
      <c r="AE140" s="34">
        <f>(1/(1+EXP(('S Curve Equation'!$B$11-AE95*'S Curve Equation'!$B$12)*'S Curve Equation'!$B$10))+'S Curve Equation'!$B$13)*'S Curve Equation'!$B$14</f>
        <v>0.18291598153236791</v>
      </c>
      <c r="AF140" s="34">
        <f>(1/(1+EXP(('S Curve Equation'!$B$11-AF95*'S Curve Equation'!$B$12)*'S Curve Equation'!$B$10))+'S Curve Equation'!$B$13)*'S Curve Equation'!$B$14</f>
        <v>0.18152986996075313</v>
      </c>
    </row>
    <row r="141" spans="1:32" x14ac:dyDescent="0.2">
      <c r="A141" s="12" t="s">
        <v>28</v>
      </c>
      <c r="B141" s="34">
        <f>(1/(1+EXP(('S Curve Equation'!$B$11-B96*'S Curve Equation'!$B$12)*'S Curve Equation'!$B$10))+'S Curve Equation'!$B$13)*'S Curve Equation'!$B$14</f>
        <v>0.16867469879518068</v>
      </c>
      <c r="C141" s="34">
        <f>(1/(1+EXP(('S Curve Equation'!$B$11-C96*'S Curve Equation'!$B$12)*'S Curve Equation'!$B$10))+'S Curve Equation'!$B$13)*'S Curve Equation'!$B$14</f>
        <v>0.16320785967581958</v>
      </c>
      <c r="D141" s="34">
        <f>(1/(1+EXP(('S Curve Equation'!$B$11-D96*'S Curve Equation'!$B$12)*'S Curve Equation'!$B$10))+'S Curve Equation'!$B$13)*'S Curve Equation'!$B$14</f>
        <v>0.16036942987557007</v>
      </c>
      <c r="E141" s="34">
        <f>(1/(1+EXP(('S Curve Equation'!$B$11-E96*'S Curve Equation'!$B$12)*'S Curve Equation'!$B$10))+'S Curve Equation'!$B$13)*'S Curve Equation'!$B$14</f>
        <v>0.15818037921706946</v>
      </c>
      <c r="F141" s="34">
        <f>(1/(1+EXP(('S Curve Equation'!$B$11-F96*'S Curve Equation'!$B$12)*'S Curve Equation'!$B$10))+'S Curve Equation'!$B$13)*'S Curve Equation'!$B$14</f>
        <v>0.1561710247112584</v>
      </c>
      <c r="G141" s="34">
        <f>(1/(1+EXP(('S Curve Equation'!$B$11-G96*'S Curve Equation'!$B$12)*'S Curve Equation'!$B$10))+'S Curve Equation'!$B$13)*'S Curve Equation'!$B$14</f>
        <v>0.15495063552809107</v>
      </c>
      <c r="H141" s="34">
        <f>(1/(1+EXP(('S Curve Equation'!$B$11-H96*'S Curve Equation'!$B$12)*'S Curve Equation'!$B$10))+'S Curve Equation'!$B$13)*'S Curve Equation'!$B$14</f>
        <v>0.15349439838525483</v>
      </c>
      <c r="I141" s="34">
        <f>(1/(1+EXP(('S Curve Equation'!$B$11-I96*'S Curve Equation'!$B$12)*'S Curve Equation'!$B$10))+'S Curve Equation'!$B$13)*'S Curve Equation'!$B$14</f>
        <v>0.15480118947305554</v>
      </c>
      <c r="J141" s="34">
        <f>(1/(1+EXP(('S Curve Equation'!$B$11-J96*'S Curve Equation'!$B$12)*'S Curve Equation'!$B$10))+'S Curve Equation'!$B$13)*'S Curve Equation'!$B$14</f>
        <v>0.15794862975029877</v>
      </c>
      <c r="K141" s="34">
        <f>(1/(1+EXP(('S Curve Equation'!$B$11-K96*'S Curve Equation'!$B$12)*'S Curve Equation'!$B$10))+'S Curve Equation'!$B$13)*'S Curve Equation'!$B$14</f>
        <v>0.16122347006216994</v>
      </c>
      <c r="L141" s="34">
        <f>(1/(1+EXP(('S Curve Equation'!$B$11-L96*'S Curve Equation'!$B$12)*'S Curve Equation'!$B$10))+'S Curve Equation'!$B$13)*'S Curve Equation'!$B$14</f>
        <v>0.15230384455151846</v>
      </c>
      <c r="M141" s="34">
        <f>(1/(1+EXP(('S Curve Equation'!$B$11-M96*'S Curve Equation'!$B$12)*'S Curve Equation'!$B$10))+'S Curve Equation'!$B$13)*'S Curve Equation'!$B$14</f>
        <v>0.15104546004866728</v>
      </c>
      <c r="N141" s="34">
        <f>(1/(1+EXP(('S Curve Equation'!$B$11-N96*'S Curve Equation'!$B$12)*'S Curve Equation'!$B$10))+'S Curve Equation'!$B$13)*'S Curve Equation'!$B$14</f>
        <v>0.14980636530566258</v>
      </c>
      <c r="O141" s="34">
        <f>(1/(1+EXP(('S Curve Equation'!$B$11-O96*'S Curve Equation'!$B$12)*'S Curve Equation'!$B$10))+'S Curve Equation'!$B$13)*'S Curve Equation'!$B$14</f>
        <v>0.14858617034547295</v>
      </c>
      <c r="P141" s="34">
        <f>(1/(1+EXP(('S Curve Equation'!$B$11-P96*'S Curve Equation'!$B$12)*'S Curve Equation'!$B$10))+'S Curve Equation'!$B$13)*'S Curve Equation'!$B$14</f>
        <v>0.1473844945569534</v>
      </c>
      <c r="Q141" s="34">
        <f>(1/(1+EXP(('S Curve Equation'!$B$11-Q96*'S Curve Equation'!$B$12)*'S Curve Equation'!$B$10))+'S Curve Equation'!$B$13)*'S Curve Equation'!$B$14</f>
        <v>0.14620096644647623</v>
      </c>
      <c r="R141" s="34">
        <f>(1/(1+EXP(('S Curve Equation'!$B$11-R96*'S Curve Equation'!$B$12)*'S Curve Equation'!$B$10))+'S Curve Equation'!$B$13)*'S Curve Equation'!$B$14</f>
        <v>0.14503522339625546</v>
      </c>
      <c r="S141" s="34">
        <f>(1/(1+EXP(('S Curve Equation'!$B$11-S96*'S Curve Equation'!$B$12)*'S Curve Equation'!$B$10))+'S Curve Equation'!$B$13)*'S Curve Equation'!$B$14</f>
        <v>0.14388691142922125</v>
      </c>
      <c r="T141" s="34">
        <f>(1/(1+EXP(('S Curve Equation'!$B$11-T96*'S Curve Equation'!$B$12)*'S Curve Equation'!$B$10))+'S Curve Equation'!$B$13)*'S Curve Equation'!$B$14</f>
        <v>0.14275568498028063</v>
      </c>
      <c r="U141" s="34">
        <f>(1/(1+EXP(('S Curve Equation'!$B$11-U96*'S Curve Equation'!$B$12)*'S Curve Equation'!$B$10))+'S Curve Equation'!$B$13)*'S Curve Equation'!$B$14</f>
        <v>0.14164120667382227</v>
      </c>
      <c r="V141" s="34">
        <f>(1/(1+EXP(('S Curve Equation'!$B$11-V96*'S Curve Equation'!$B$12)*'S Curve Equation'!$B$10))+'S Curve Equation'!$B$13)*'S Curve Equation'!$B$14</f>
        <v>0.14054314710730043</v>
      </c>
      <c r="W141" s="34">
        <f>(1/(1+EXP(('S Curve Equation'!$B$11-W96*'S Curve Equation'!$B$12)*'S Curve Equation'!$B$10))+'S Curve Equation'!$B$13)*'S Curve Equation'!$B$14</f>
        <v>0.13946118464076443</v>
      </c>
      <c r="X141" s="34">
        <f>(1/(1+EXP(('S Curve Equation'!$B$11-X96*'S Curve Equation'!$B$12)*'S Curve Equation'!$B$10))+'S Curve Equation'!$B$13)*'S Curve Equation'!$B$14</f>
        <v>0.13839500519216855</v>
      </c>
      <c r="Y141" s="34">
        <f>(1/(1+EXP(('S Curve Equation'!$B$11-Y96*'S Curve Equation'!$B$12)*'S Curve Equation'!$B$10))+'S Curve Equation'!$B$13)*'S Curve Equation'!$B$14</f>
        <v>0.13734430203832695</v>
      </c>
      <c r="Z141" s="34">
        <f>(1/(1+EXP(('S Curve Equation'!$B$11-Z96*'S Curve Equation'!$B$12)*'S Curve Equation'!$B$10))+'S Curve Equation'!$B$13)*'S Curve Equation'!$B$14</f>
        <v>0.13630877562136268</v>
      </c>
      <c r="AA141" s="34">
        <f>(1/(1+EXP(('S Curve Equation'!$B$11-AA96*'S Curve Equation'!$B$12)*'S Curve Equation'!$B$10))+'S Curve Equation'!$B$13)*'S Curve Equation'!$B$14</f>
        <v>0.13528813336051321</v>
      </c>
      <c r="AB141" s="34">
        <f>(1/(1+EXP(('S Curve Equation'!$B$11-AB96*'S Curve Equation'!$B$12)*'S Curve Equation'!$B$10))+'S Curve Equation'!$B$13)*'S Curve Equation'!$B$14</f>
        <v>0.13428208946914677</v>
      </c>
      <c r="AC141" s="34">
        <f>(1/(1+EXP(('S Curve Equation'!$B$11-AC96*'S Curve Equation'!$B$12)*'S Curve Equation'!$B$10))+'S Curve Equation'!$B$13)*'S Curve Equation'!$B$14</f>
        <v>0.1332903647768566</v>
      </c>
      <c r="AD141" s="34">
        <f>(1/(1+EXP(('S Curve Equation'!$B$11-AD96*'S Curve Equation'!$B$12)*'S Curve Equation'!$B$10))+'S Curve Equation'!$B$13)*'S Curve Equation'!$B$14</f>
        <v>0.13231268655649381</v>
      </c>
      <c r="AE141" s="34">
        <f>(1/(1+EXP(('S Curve Equation'!$B$11-AE96*'S Curve Equation'!$B$12)*'S Curve Equation'!$B$10))+'S Curve Equation'!$B$13)*'S Curve Equation'!$B$14</f>
        <v>0.13134878835601019</v>
      </c>
      <c r="AF141" s="34">
        <f>(1/(1+EXP(('S Curve Equation'!$B$11-AF96*'S Curve Equation'!$B$12)*'S Curve Equation'!$B$10))+'S Curve Equation'!$B$13)*'S Curve Equation'!$B$14</f>
        <v>0.13039840983497658</v>
      </c>
    </row>
    <row r="142" spans="1:32" x14ac:dyDescent="0.2">
      <c r="A142" s="12" t="s">
        <v>29</v>
      </c>
      <c r="B142" s="34">
        <f>(1/(1+EXP(('S Curve Equation'!$B$11-B97*'S Curve Equation'!$B$12)*'S Curve Equation'!$B$10))+'S Curve Equation'!$B$13)*'S Curve Equation'!$B$14</f>
        <v>0.2206235011990407</v>
      </c>
      <c r="C142" s="34">
        <f>(1/(1+EXP(('S Curve Equation'!$B$11-C97*'S Curve Equation'!$B$12)*'S Curve Equation'!$B$10))+'S Curve Equation'!$B$13)*'S Curve Equation'!$B$14</f>
        <v>0.21329722573674179</v>
      </c>
      <c r="D142" s="34">
        <f>(1/(1+EXP(('S Curve Equation'!$B$11-D97*'S Curve Equation'!$B$12)*'S Curve Equation'!$B$10))+'S Curve Equation'!$B$13)*'S Curve Equation'!$B$14</f>
        <v>0.20948916121723957</v>
      </c>
      <c r="E142" s="34">
        <f>(1/(1+EXP(('S Curve Equation'!$B$11-E97*'S Curve Equation'!$B$12)*'S Curve Equation'!$B$10))+'S Curve Equation'!$B$13)*'S Curve Equation'!$B$14</f>
        <v>0.20655048720794861</v>
      </c>
      <c r="F142" s="34">
        <f>(1/(1+EXP(('S Curve Equation'!$B$11-F97*'S Curve Equation'!$B$12)*'S Curve Equation'!$B$10))+'S Curve Equation'!$B$13)*'S Curve Equation'!$B$14</f>
        <v>0.20385172082173106</v>
      </c>
      <c r="G142" s="34">
        <f>(1/(1+EXP(('S Curve Equation'!$B$11-G97*'S Curve Equation'!$B$12)*'S Curve Equation'!$B$10))+'S Curve Equation'!$B$13)*'S Curve Equation'!$B$14</f>
        <v>0.20221202293006577</v>
      </c>
      <c r="H142" s="34">
        <f>(1/(1+EXP(('S Curve Equation'!$B$11-H97*'S Curve Equation'!$B$12)*'S Curve Equation'!$B$10))+'S Curve Equation'!$B$13)*'S Curve Equation'!$B$14</f>
        <v>0.20025488123921531</v>
      </c>
      <c r="I142" s="34">
        <f>(1/(1+EXP(('S Curve Equation'!$B$11-I97*'S Curve Equation'!$B$12)*'S Curve Equation'!$B$10))+'S Curve Equation'!$B$13)*'S Curve Equation'!$B$14</f>
        <v>0.20201119944338816</v>
      </c>
      <c r="J142" s="34">
        <f>(1/(1+EXP(('S Curve Equation'!$B$11-J97*'S Curve Equation'!$B$12)*'S Curve Equation'!$B$10))+'S Curve Equation'!$B$13)*'S Curve Equation'!$B$14</f>
        <v>0.20623928764124277</v>
      </c>
      <c r="K142" s="34">
        <f>(1/(1+EXP(('S Curve Equation'!$B$11-K97*'S Curve Equation'!$B$12)*'S Curve Equation'!$B$10))+'S Curve Equation'!$B$13)*'S Curve Equation'!$B$14</f>
        <v>0.2106352366438376</v>
      </c>
      <c r="L142" s="34">
        <f>(1/(1+EXP(('S Curve Equation'!$B$11-L97*'S Curve Equation'!$B$12)*'S Curve Equation'!$B$10))+'S Curve Equation'!$B$13)*'S Curve Equation'!$B$14</f>
        <v>0.19865437214298245</v>
      </c>
      <c r="M142" s="34">
        <f>(1/(1+EXP(('S Curve Equation'!$B$11-M97*'S Curve Equation'!$B$12)*'S Curve Equation'!$B$10))+'S Curve Equation'!$B$13)*'S Curve Equation'!$B$14</f>
        <v>0.19696226282895454</v>
      </c>
      <c r="N142" s="34">
        <f>(1/(1+EXP(('S Curve Equation'!$B$11-N97*'S Curve Equation'!$B$12)*'S Curve Equation'!$B$10))+'S Curve Equation'!$B$13)*'S Curve Equation'!$B$14</f>
        <v>0.1952956926497634</v>
      </c>
      <c r="O142" s="34">
        <f>(1/(1+EXP(('S Curve Equation'!$B$11-O97*'S Curve Equation'!$B$12)*'S Curve Equation'!$B$10))+'S Curve Equation'!$B$13)*'S Curve Equation'!$B$14</f>
        <v>0.19365417054087711</v>
      </c>
      <c r="P142" s="34">
        <f>(1/(1+EXP(('S Curve Equation'!$B$11-P97*'S Curve Equation'!$B$12)*'S Curve Equation'!$B$10))+'S Curve Equation'!$B$13)*'S Curve Equation'!$B$14</f>
        <v>0.19203721609950325</v>
      </c>
      <c r="Q142" s="34">
        <f>(1/(1+EXP(('S Curve Equation'!$B$11-Q97*'S Curve Equation'!$B$12)*'S Curve Equation'!$B$10))+'S Curve Equation'!$B$13)*'S Curve Equation'!$B$14</f>
        <v>0.19044435935418097</v>
      </c>
      <c r="R142" s="34">
        <f>(1/(1+EXP(('S Curve Equation'!$B$11-R97*'S Curve Equation'!$B$12)*'S Curve Equation'!$B$10))+'S Curve Equation'!$B$13)*'S Curve Equation'!$B$14</f>
        <v>0.18887514053789345</v>
      </c>
      <c r="S142" s="34">
        <f>(1/(1+EXP(('S Curve Equation'!$B$11-S97*'S Curve Equation'!$B$12)*'S Curve Equation'!$B$10))+'S Curve Equation'!$B$13)*'S Curve Equation'!$B$14</f>
        <v>0.18732910986479409</v>
      </c>
      <c r="T142" s="34">
        <f>(1/(1+EXP(('S Curve Equation'!$B$11-T97*'S Curve Equation'!$B$12)*'S Curve Equation'!$B$10))+'S Curve Equation'!$B$13)*'S Curve Equation'!$B$14</f>
        <v>0.1858058273106043</v>
      </c>
      <c r="U142" s="34">
        <f>(1/(1+EXP(('S Curve Equation'!$B$11-U97*'S Curve Equation'!$B$12)*'S Curve Equation'!$B$10))+'S Curve Equation'!$B$13)*'S Curve Equation'!$B$14</f>
        <v>0.18430486239675145</v>
      </c>
      <c r="V142" s="34">
        <f>(1/(1+EXP(('S Curve Equation'!$B$11-V97*'S Curve Equation'!$B$12)*'S Curve Equation'!$B$10))+'S Curve Equation'!$B$13)*'S Curve Equation'!$B$14</f>
        <v>0.18282579397827317</v>
      </c>
      <c r="W142" s="34">
        <f>(1/(1+EXP(('S Curve Equation'!$B$11-W97*'S Curve Equation'!$B$12)*'S Curve Equation'!$B$10))+'S Curve Equation'!$B$13)*'S Curve Equation'!$B$14</f>
        <v>0.18136821003554099</v>
      </c>
      <c r="X142" s="34">
        <f>(1/(1+EXP(('S Curve Equation'!$B$11-X97*'S Curve Equation'!$B$12)*'S Curve Equation'!$B$10))+'S Curve Equation'!$B$13)*'S Curve Equation'!$B$14</f>
        <v>0.17993170746980414</v>
      </c>
      <c r="Y142" s="34">
        <f>(1/(1+EXP(('S Curve Equation'!$B$11-Y97*'S Curve Equation'!$B$12)*'S Curve Equation'!$B$10))+'S Curve Equation'!$B$13)*'S Curve Equation'!$B$14</f>
        <v>0.17851589190258085</v>
      </c>
      <c r="Z142" s="34">
        <f>(1/(1+EXP(('S Curve Equation'!$B$11-Z97*'S Curve Equation'!$B$12)*'S Curve Equation'!$B$10))+'S Curve Equation'!$B$13)*'S Curve Equation'!$B$14</f>
        <v>0.17712037747889262</v>
      </c>
      <c r="AA142" s="34">
        <f>(1/(1+EXP(('S Curve Equation'!$B$11-AA97*'S Curve Equation'!$B$12)*'S Curve Equation'!$B$10))+'S Curve Equation'!$B$13)*'S Curve Equation'!$B$14</f>
        <v>0.17574478667434534</v>
      </c>
      <c r="AB142" s="34">
        <f>(1/(1+EXP(('S Curve Equation'!$B$11-AB97*'S Curve Equation'!$B$12)*'S Curve Equation'!$B$10))+'S Curve Equation'!$B$13)*'S Curve Equation'!$B$14</f>
        <v>0.17438875010603752</v>
      </c>
      <c r="AC142" s="34">
        <f>(1/(1+EXP(('S Curve Equation'!$B$11-AC97*'S Curve Equation'!$B$12)*'S Curve Equation'!$B$10))+'S Curve Equation'!$B$13)*'S Curve Equation'!$B$14</f>
        <v>0.17305190634728917</v>
      </c>
      <c r="AD142" s="34">
        <f>(1/(1+EXP(('S Curve Equation'!$B$11-AD97*'S Curve Equation'!$B$12)*'S Curve Equation'!$B$10))+'S Curve Equation'!$B$13)*'S Curve Equation'!$B$14</f>
        <v>0.17173390174615902</v>
      </c>
      <c r="AE142" s="34">
        <f>(1/(1+EXP(('S Curve Equation'!$B$11-AE97*'S Curve Equation'!$B$12)*'S Curve Equation'!$B$10))+'S Curve Equation'!$B$13)*'S Curve Equation'!$B$14</f>
        <v>0.17043439024773194</v>
      </c>
      <c r="AF142" s="34">
        <f>(1/(1+EXP(('S Curve Equation'!$B$11-AF97*'S Curve Equation'!$B$12)*'S Curve Equation'!$B$10))+'S Curve Equation'!$B$13)*'S Curve Equation'!$B$14</f>
        <v>0.16915303322013669</v>
      </c>
    </row>
    <row r="143" spans="1:32" x14ac:dyDescent="0.2">
      <c r="A143" s="12" t="s">
        <v>30</v>
      </c>
      <c r="B143" s="34">
        <f>(1/(1+EXP(('S Curve Equation'!$B$11-B98*'S Curve Equation'!$B$12)*'S Curve Equation'!$B$10))+'S Curve Equation'!$B$13)*'S Curve Equation'!$B$14</f>
        <v>0.21257026060296375</v>
      </c>
      <c r="C143" s="34">
        <f>(1/(1+EXP(('S Curve Equation'!$B$11-C98*'S Curve Equation'!$B$12)*'S Curve Equation'!$B$10))+'S Curve Equation'!$B$13)*'S Curve Equation'!$B$14</f>
        <v>0.20552680448477567</v>
      </c>
      <c r="D143" s="34">
        <f>(1/(1+EXP(('S Curve Equation'!$B$11-D98*'S Curve Equation'!$B$12)*'S Curve Equation'!$B$10))+'S Curve Equation'!$B$13)*'S Curve Equation'!$B$14</f>
        <v>0.20186659172526777</v>
      </c>
      <c r="E143" s="34">
        <f>(1/(1+EXP(('S Curve Equation'!$B$11-E98*'S Curve Equation'!$B$12)*'S Curve Equation'!$B$10))+'S Curve Equation'!$B$13)*'S Curve Equation'!$B$14</f>
        <v>0.19904239049931796</v>
      </c>
      <c r="F143" s="34">
        <f>(1/(1+EXP(('S Curve Equation'!$B$11-F98*'S Curve Equation'!$B$12)*'S Curve Equation'!$B$10))+'S Curve Equation'!$B$13)*'S Curve Equation'!$B$14</f>
        <v>0.19644902930733502</v>
      </c>
      <c r="G143" s="34">
        <f>(1/(1+EXP(('S Curve Equation'!$B$11-G98*'S Curve Equation'!$B$12)*'S Curve Equation'!$B$10))+'S Curve Equation'!$B$13)*'S Curve Equation'!$B$14</f>
        <v>0.1948734987057284</v>
      </c>
      <c r="H143" s="34">
        <f>(1/(1+EXP(('S Curve Equation'!$B$11-H98*'S Curve Equation'!$B$12)*'S Curve Equation'!$B$10))+'S Curve Equation'!$B$13)*'S Curve Equation'!$B$14</f>
        <v>0.19299306821487294</v>
      </c>
      <c r="I143" s="34">
        <f>(1/(1+EXP(('S Curve Equation'!$B$11-I98*'S Curve Equation'!$B$12)*'S Curve Equation'!$B$10))+'S Curve Equation'!$B$13)*'S Curve Equation'!$B$14</f>
        <v>0.19468054057987474</v>
      </c>
      <c r="J143" s="34">
        <f>(1/(1+EXP(('S Curve Equation'!$B$11-J98*'S Curve Equation'!$B$12)*'S Curve Equation'!$B$10))+'S Curve Equation'!$B$13)*'S Curve Equation'!$B$14</f>
        <v>0.19874333201191346</v>
      </c>
      <c r="K143" s="34">
        <f>(1/(1+EXP(('S Curve Equation'!$B$11-K98*'S Curve Equation'!$B$12)*'S Curve Equation'!$B$10))+'S Curve Equation'!$B$13)*'S Curve Equation'!$B$14</f>
        <v>0.20296811090285119</v>
      </c>
      <c r="L143" s="34">
        <f>(1/(1+EXP(('S Curve Equation'!$B$11-L98*'S Curve Equation'!$B$12)*'S Curve Equation'!$B$10))+'S Curve Equation'!$B$13)*'S Curve Equation'!$B$14</f>
        <v>0.19145538762550129</v>
      </c>
      <c r="M143" s="34">
        <f>(1/(1+EXP(('S Curve Equation'!$B$11-M98*'S Curve Equation'!$B$12)*'S Curve Equation'!$B$10))+'S Curve Equation'!$B$13)*'S Curve Equation'!$B$14</f>
        <v>0.18982979394652016</v>
      </c>
      <c r="N143" s="34">
        <f>(1/(1+EXP(('S Curve Equation'!$B$11-N98*'S Curve Equation'!$B$12)*'S Curve Equation'!$B$10))+'S Curve Equation'!$B$13)*'S Curve Equation'!$B$14</f>
        <v>0.18822882500931271</v>
      </c>
      <c r="O143" s="34">
        <f>(1/(1+EXP(('S Curve Equation'!$B$11-O98*'S Curve Equation'!$B$12)*'S Curve Equation'!$B$10))+'S Curve Equation'!$B$13)*'S Curve Equation'!$B$14</f>
        <v>0.18665200283100838</v>
      </c>
      <c r="P143" s="34">
        <f>(1/(1+EXP(('S Curve Equation'!$B$11-P98*'S Curve Equation'!$B$12)*'S Curve Equation'!$B$10))+'S Curve Equation'!$B$13)*'S Curve Equation'!$B$14</f>
        <v>0.18509886000482875</v>
      </c>
      <c r="Q143" s="34">
        <f>(1/(1+EXP(('S Curve Equation'!$B$11-Q98*'S Curve Equation'!$B$12)*'S Curve Equation'!$B$10))+'S Curve Equation'!$B$13)*'S Curve Equation'!$B$14</f>
        <v>0.18356893946182762</v>
      </c>
      <c r="R143" s="34">
        <f>(1/(1+EXP(('S Curve Equation'!$B$11-R98*'S Curve Equation'!$B$12)*'S Curve Equation'!$B$10))+'S Curve Equation'!$B$13)*'S Curve Equation'!$B$14</f>
        <v>0.18206179423686247</v>
      </c>
      <c r="S143" s="34">
        <f>(1/(1+EXP(('S Curve Equation'!$B$11-S98*'S Curve Equation'!$B$12)*'S Curve Equation'!$B$10))+'S Curve Equation'!$B$13)*'S Curve Equation'!$B$14</f>
        <v>0.18057698723884297</v>
      </c>
      <c r="T143" s="34">
        <f>(1/(1+EXP(('S Curve Equation'!$B$11-T98*'S Curve Equation'!$B$12)*'S Curve Equation'!$B$10))+'S Curve Equation'!$B$13)*'S Curve Equation'!$B$14</f>
        <v>0.17911409102527501</v>
      </c>
      <c r="U143" s="34">
        <f>(1/(1+EXP(('S Curve Equation'!$B$11-U98*'S Curve Equation'!$B$12)*'S Curve Equation'!$B$10))+'S Curve Equation'!$B$13)*'S Curve Equation'!$B$14</f>
        <v>0.17767268758112378</v>
      </c>
      <c r="V143" s="34">
        <f>(1/(1+EXP(('S Curve Equation'!$B$11-V98*'S Curve Equation'!$B$12)*'S Curve Equation'!$B$10))+'S Curve Equation'!$B$13)*'S Curve Equation'!$B$14</f>
        <v>0.17625236810198805</v>
      </c>
      <c r="W143" s="34">
        <f>(1/(1+EXP(('S Curve Equation'!$B$11-W98*'S Curve Equation'!$B$12)*'S Curve Equation'!$B$10))+'S Curve Equation'!$B$13)*'S Curve Equation'!$B$14</f>
        <v>0.17485273278159996</v>
      </c>
      <c r="X143" s="34">
        <f>(1/(1+EXP(('S Curve Equation'!$B$11-X98*'S Curve Equation'!$B$12)*'S Curve Equation'!$B$10))+'S Curve Equation'!$B$13)*'S Curve Equation'!$B$14</f>
        <v>0.17347339060361944</v>
      </c>
      <c r="Y143" s="34">
        <f>(1/(1+EXP(('S Curve Equation'!$B$11-Y98*'S Curve Equation'!$B$12)*'S Curve Equation'!$B$10))+'S Curve Equation'!$B$13)*'S Curve Equation'!$B$14</f>
        <v>0.17211395913771674</v>
      </c>
      <c r="Z143" s="34">
        <f>(1/(1+EXP(('S Curve Equation'!$B$11-Z98*'S Curve Equation'!$B$12)*'S Curve Equation'!$B$10))+'S Curve Equation'!$B$13)*'S Curve Equation'!$B$14</f>
        <v>0.17077406433991132</v>
      </c>
      <c r="AA143" s="34">
        <f>(1/(1+EXP(('S Curve Equation'!$B$11-AA98*'S Curve Equation'!$B$12)*'S Curve Equation'!$B$10))+'S Curve Equation'!$B$13)*'S Curve Equation'!$B$14</f>
        <v>0.16945334035713924</v>
      </c>
      <c r="AB143" s="34">
        <f>(1/(1+EXP(('S Curve Equation'!$B$11-AB98*'S Curve Equation'!$B$12)*'S Curve Equation'!$B$10))+'S Curve Equation'!$B$13)*'S Curve Equation'!$B$14</f>
        <v>0.16815142933600649</v>
      </c>
      <c r="AC143" s="34">
        <f>(1/(1+EXP(('S Curve Equation'!$B$11-AC98*'S Curve Equation'!$B$12)*'S Curve Equation'!$B$10))+'S Curve Equation'!$B$13)*'S Curve Equation'!$B$14</f>
        <v>0.16686798123569402</v>
      </c>
      <c r="AD143" s="34">
        <f>(1/(1+EXP(('S Curve Equation'!$B$11-AD98*'S Curve Equation'!$B$12)*'S Curve Equation'!$B$10))+'S Curve Equation'!$B$13)*'S Curve Equation'!$B$14</f>
        <v>0.16560265364496116</v>
      </c>
      <c r="AE143" s="34">
        <f>(1/(1+EXP(('S Curve Equation'!$B$11-AE98*'S Curve Equation'!$B$12)*'S Curve Equation'!$B$10))+'S Curve Equation'!$B$13)*'S Curve Equation'!$B$14</f>
        <v>0.1643551116032046</v>
      </c>
      <c r="AF143" s="34">
        <f>(1/(1+EXP(('S Curve Equation'!$B$11-AF98*'S Curve Equation'!$B$12)*'S Curve Equation'!$B$10))+'S Curve Equation'!$B$13)*'S Curve Equation'!$B$14</f>
        <v>0.16312502742551574</v>
      </c>
    </row>
    <row r="144" spans="1:32" x14ac:dyDescent="0.2">
      <c r="A144" s="12" t="s">
        <v>31</v>
      </c>
      <c r="B144" s="34">
        <f>(1/(1+EXP(('S Curve Equation'!$B$11-B99*'S Curve Equation'!$B$12)*'S Curve Equation'!$B$10))+'S Curve Equation'!$B$13)*'S Curve Equation'!$B$14</f>
        <v>0.20495495495495497</v>
      </c>
      <c r="C144" s="34">
        <f>(1/(1+EXP(('S Curve Equation'!$B$11-C99*'S Curve Equation'!$B$12)*'S Curve Equation'!$B$10))+'S Curve Equation'!$B$13)*'S Curve Equation'!$B$14</f>
        <v>0.19818108260193887</v>
      </c>
      <c r="D144" s="34">
        <f>(1/(1+EXP(('S Curve Equation'!$B$11-D99*'S Curve Equation'!$B$12)*'S Curve Equation'!$B$10))+'S Curve Equation'!$B$13)*'S Curve Equation'!$B$14</f>
        <v>0.19466166676205515</v>
      </c>
      <c r="E144" s="34">
        <f>(1/(1+EXP(('S Curve Equation'!$B$11-E99*'S Curve Equation'!$B$12)*'S Curve Equation'!$B$10))+'S Curve Equation'!$B$13)*'S Curve Equation'!$B$14</f>
        <v>0.19194641443119462</v>
      </c>
      <c r="F144" s="34">
        <f>(1/(1+EXP(('S Curve Equation'!$B$11-F99*'S Curve Equation'!$B$12)*'S Curve Equation'!$B$10))+'S Curve Equation'!$B$13)*'S Curve Equation'!$B$14</f>
        <v>0.18945332556134958</v>
      </c>
      <c r="G144" s="34">
        <f>(1/(1+EXP(('S Curve Equation'!$B$11-G99*'S Curve Equation'!$B$12)*'S Curve Equation'!$B$10))+'S Curve Equation'!$B$13)*'S Curve Equation'!$B$14</f>
        <v>0.18793881607153501</v>
      </c>
      <c r="H144" s="34">
        <f>(1/(1+EXP(('S Curve Equation'!$B$11-H99*'S Curve Equation'!$B$12)*'S Curve Equation'!$B$10))+'S Curve Equation'!$B$13)*'S Curve Equation'!$B$14</f>
        <v>0.18613131459919227</v>
      </c>
      <c r="I144" s="34">
        <f>(1/(1+EXP(('S Curve Equation'!$B$11-I99*'S Curve Equation'!$B$12)*'S Curve Equation'!$B$10))+'S Curve Equation'!$B$13)*'S Curve Equation'!$B$14</f>
        <v>0.18775333655695534</v>
      </c>
      <c r="J144" s="34">
        <f>(1/(1+EXP(('S Curve Equation'!$B$11-J99*'S Curve Equation'!$B$12)*'S Curve Equation'!$B$10))+'S Curve Equation'!$B$13)*'S Curve Equation'!$B$14</f>
        <v>0.19165890804933067</v>
      </c>
      <c r="K144" s="34">
        <f>(1/(1+EXP(('S Curve Equation'!$B$11-K99*'S Curve Equation'!$B$12)*'S Curve Equation'!$B$10))+'S Curve Equation'!$B$13)*'S Curve Equation'!$B$14</f>
        <v>0.19572076528058593</v>
      </c>
      <c r="L144" s="34">
        <f>(1/(1+EXP(('S Curve Equation'!$B$11-L99*'S Curve Equation'!$B$12)*'S Curve Equation'!$B$10))+'S Curve Equation'!$B$13)*'S Curve Equation'!$B$14</f>
        <v>0.18465334802928707</v>
      </c>
      <c r="M144" s="34">
        <f>(1/(1+EXP(('S Curve Equation'!$B$11-M99*'S Curve Equation'!$B$12)*'S Curve Equation'!$B$10))+'S Curve Equation'!$B$13)*'S Curve Equation'!$B$14</f>
        <v>0.18309095647877907</v>
      </c>
      <c r="N144" s="34">
        <f>(1/(1+EXP(('S Curve Equation'!$B$11-N99*'S Curve Equation'!$B$12)*'S Curve Equation'!$B$10))+'S Curve Equation'!$B$13)*'S Curve Equation'!$B$14</f>
        <v>0.18155230467587694</v>
      </c>
      <c r="O144" s="34">
        <f>(1/(1+EXP(('S Curve Equation'!$B$11-O99*'S Curve Equation'!$B$12)*'S Curve Equation'!$B$10))+'S Curve Equation'!$B$13)*'S Curve Equation'!$B$14</f>
        <v>0.18003692793724113</v>
      </c>
      <c r="P144" s="34">
        <f>(1/(1+EXP(('S Curve Equation'!$B$11-P99*'S Curve Equation'!$B$12)*'S Curve Equation'!$B$10))+'S Curve Equation'!$B$13)*'S Curve Equation'!$B$14</f>
        <v>0.17854437203458087</v>
      </c>
      <c r="Q144" s="34">
        <f>(1/(1+EXP(('S Curve Equation'!$B$11-Q99*'S Curve Equation'!$B$12)*'S Curve Equation'!$B$10))+'S Curve Equation'!$B$13)*'S Curve Equation'!$B$14</f>
        <v>0.17707419295066676</v>
      </c>
      <c r="R144" s="34">
        <f>(1/(1+EXP(('S Curve Equation'!$B$11-R99*'S Curve Equation'!$B$12)*'S Curve Equation'!$B$10))+'S Curve Equation'!$B$13)*'S Curve Equation'!$B$14</f>
        <v>0.17562595664017591</v>
      </c>
      <c r="S144" s="34">
        <f>(1/(1+EXP(('S Curve Equation'!$B$11-S99*'S Curve Equation'!$B$12)*'S Curve Equation'!$B$10))+'S Curve Equation'!$B$13)*'S Curve Equation'!$B$14</f>
        <v>0.17419923879537738</v>
      </c>
      <c r="T144" s="34">
        <f>(1/(1+EXP(('S Curve Equation'!$B$11-T99*'S Curve Equation'!$B$12)*'S Curve Equation'!$B$10))+'S Curve Equation'!$B$13)*'S Curve Equation'!$B$14</f>
        <v>0.17279362461663525</v>
      </c>
      <c r="U144" s="34">
        <f>(1/(1+EXP(('S Curve Equation'!$B$11-U99*'S Curve Equation'!$B$12)*'S Curve Equation'!$B$10))+'S Curve Equation'!$B$13)*'S Curve Equation'!$B$14</f>
        <v>0.17140870858771995</v>
      </c>
      <c r="V144" s="34">
        <f>(1/(1+EXP(('S Curve Equation'!$B$11-V99*'S Curve Equation'!$B$12)*'S Curve Equation'!$B$10))+'S Curve Equation'!$B$13)*'S Curve Equation'!$B$14</f>
        <v>0.17004409425588454</v>
      </c>
      <c r="W144" s="34">
        <f>(1/(1+EXP(('S Curve Equation'!$B$11-W99*'S Curve Equation'!$B$12)*'S Curve Equation'!$B$10))+'S Curve Equation'!$B$13)*'S Curve Equation'!$B$14</f>
        <v>0.16869939401668857</v>
      </c>
      <c r="X144" s="34">
        <f>(1/(1+EXP(('S Curve Equation'!$B$11-X99*'S Curve Equation'!$B$12)*'S Curve Equation'!$B$10))+'S Curve Equation'!$B$13)*'S Curve Equation'!$B$14</f>
        <v>0.16737422890350959</v>
      </c>
      <c r="Y144" s="34">
        <f>(1/(1+EXP(('S Curve Equation'!$B$11-Y99*'S Curve Equation'!$B$12)*'S Curve Equation'!$B$10))+'S Curve Equation'!$B$13)*'S Curve Equation'!$B$14</f>
        <v>0.16606822838170765</v>
      </c>
      <c r="Z144" s="34">
        <f>(1/(1+EXP(('S Curve Equation'!$B$11-Z99*'S Curve Equation'!$B$12)*'S Curve Equation'!$B$10))+'S Curve Equation'!$B$13)*'S Curve Equation'!$B$14</f>
        <v>0.16478103014738404</v>
      </c>
      <c r="AA144" s="34">
        <f>(1/(1+EXP(('S Curve Equation'!$B$11-AA99*'S Curve Equation'!$B$12)*'S Curve Equation'!$B$10))+'S Curve Equation'!$B$13)*'S Curve Equation'!$B$14</f>
        <v>0.16351227993068321</v>
      </c>
      <c r="AB144" s="34">
        <f>(1/(1+EXP(('S Curve Equation'!$B$11-AB99*'S Curve Equation'!$B$12)*'S Curve Equation'!$B$10))+'S Curve Equation'!$B$13)*'S Curve Equation'!$B$14</f>
        <v>0.16226163130357091</v>
      </c>
      <c r="AC144" s="34">
        <f>(1/(1+EXP(('S Curve Equation'!$B$11-AC99*'S Curve Equation'!$B$12)*'S Curve Equation'!$B$10))+'S Curve Equation'!$B$13)*'S Curve Equation'!$B$14</f>
        <v>0.16102874549203325</v>
      </c>
      <c r="AD144" s="34">
        <f>(1/(1+EXP(('S Curve Equation'!$B$11-AD99*'S Curve Equation'!$B$12)*'S Curve Equation'!$B$10))+'S Curve Equation'!$B$13)*'S Curve Equation'!$B$14</f>
        <v>0.15981329119262308</v>
      </c>
      <c r="AE144" s="34">
        <f>(1/(1+EXP(('S Curve Equation'!$B$11-AE99*'S Curve Equation'!$B$12)*'S Curve Equation'!$B$10))+'S Curve Equation'!$B$13)*'S Curve Equation'!$B$14</f>
        <v>0.15861494439329146</v>
      </c>
      <c r="AF144" s="34">
        <f>(1/(1+EXP(('S Curve Equation'!$B$11-AF99*'S Curve Equation'!$B$12)*'S Curve Equation'!$B$10))+'S Curve Equation'!$B$13)*'S Curve Equation'!$B$14</f>
        <v>0.15743338819842995</v>
      </c>
    </row>
    <row r="145" spans="1:32" x14ac:dyDescent="0.2">
      <c r="A145" s="12" t="s">
        <v>32</v>
      </c>
      <c r="B145" s="34">
        <f>(1/(1+EXP(('S Curve Equation'!$B$11-B100*'S Curve Equation'!$B$12)*'S Curve Equation'!$B$10))+'S Curve Equation'!$B$13)*'S Curve Equation'!$B$14</f>
        <v>0.21860465116279068</v>
      </c>
      <c r="C145" s="34">
        <f>(1/(1+EXP(('S Curve Equation'!$B$11-C100*'S Curve Equation'!$B$12)*'S Curve Equation'!$B$10))+'S Curve Equation'!$B$13)*'S Curve Equation'!$B$14</f>
        <v>0.21134904525098028</v>
      </c>
      <c r="D145" s="34">
        <f>(1/(1+EXP(('S Curve Equation'!$B$11-D100*'S Curve Equation'!$B$12)*'S Curve Equation'!$B$10))+'S Curve Equation'!$B$13)*'S Curve Equation'!$B$14</f>
        <v>0.20757793933266183</v>
      </c>
      <c r="E145" s="34">
        <f>(1/(1+EXP(('S Curve Equation'!$B$11-E100*'S Curve Equation'!$B$12)*'S Curve Equation'!$B$10))+'S Curve Equation'!$B$13)*'S Curve Equation'!$B$14</f>
        <v>0.20466788659305268</v>
      </c>
      <c r="F145" s="34">
        <f>(1/(1+EXP(('S Curve Equation'!$B$11-F100*'S Curve Equation'!$B$12)*'S Curve Equation'!$B$10))+'S Curve Equation'!$B$13)*'S Curve Equation'!$B$14</f>
        <v>0.20199547918851651</v>
      </c>
      <c r="G145" s="34">
        <f>(1/(1+EXP(('S Curve Equation'!$B$11-G100*'S Curve Equation'!$B$12)*'S Curve Equation'!$B$10))+'S Curve Equation'!$B$13)*'S Curve Equation'!$B$14</f>
        <v>0.20037183003467607</v>
      </c>
      <c r="H145" s="34">
        <f>(1/(1+EXP(('S Curve Equation'!$B$11-H100*'S Curve Equation'!$B$12)*'S Curve Equation'!$B$10))+'S Curve Equation'!$B$13)*'S Curve Equation'!$B$14</f>
        <v>0.19843387659949566</v>
      </c>
      <c r="I145" s="34">
        <f>(1/(1+EXP(('S Curve Equation'!$B$11-I100*'S Curve Equation'!$B$12)*'S Curve Equation'!$B$10))+'S Curve Equation'!$B$13)*'S Curve Equation'!$B$14</f>
        <v>0.20017297385108951</v>
      </c>
      <c r="J145" s="34">
        <f>(1/(1+EXP(('S Curve Equation'!$B$11-J100*'S Curve Equation'!$B$12)*'S Curve Equation'!$B$10))+'S Curve Equation'!$B$13)*'S Curve Equation'!$B$14</f>
        <v>0.20435972294593396</v>
      </c>
      <c r="K145" s="34">
        <f>(1/(1+EXP(('S Curve Equation'!$B$11-K100*'S Curve Equation'!$B$12)*'S Curve Equation'!$B$10))+'S Curve Equation'!$B$13)*'S Curve Equation'!$B$14</f>
        <v>0.20871287600883551</v>
      </c>
      <c r="L145" s="34">
        <f>(1/(1+EXP(('S Curve Equation'!$B$11-L100*'S Curve Equation'!$B$12)*'S Curve Equation'!$B$10))+'S Curve Equation'!$B$13)*'S Curve Equation'!$B$14</f>
        <v>0.19684908494599004</v>
      </c>
      <c r="M145" s="34">
        <f>(1/(1+EXP(('S Curve Equation'!$B$11-M100*'S Curve Equation'!$B$12)*'S Curve Equation'!$B$10))+'S Curve Equation'!$B$13)*'S Curve Equation'!$B$14</f>
        <v>0.19517361715939879</v>
      </c>
      <c r="N145" s="34">
        <f>(1/(1+EXP(('S Curve Equation'!$B$11-N100*'S Curve Equation'!$B$12)*'S Curve Equation'!$B$10))+'S Curve Equation'!$B$13)*'S Curve Equation'!$B$14</f>
        <v>0.19352346142434435</v>
      </c>
      <c r="O145" s="34">
        <f>(1/(1+EXP(('S Curve Equation'!$B$11-O100*'S Curve Equation'!$B$12)*'S Curve Equation'!$B$10))+'S Curve Equation'!$B$13)*'S Curve Equation'!$B$14</f>
        <v>0.19189812985902713</v>
      </c>
      <c r="P145" s="34">
        <f>(1/(1+EXP(('S Curve Equation'!$B$11-P100*'S Curve Equation'!$B$12)*'S Curve Equation'!$B$10))+'S Curve Equation'!$B$13)*'S Curve Equation'!$B$14</f>
        <v>0.19029714522603253</v>
      </c>
      <c r="Q145" s="34">
        <f>(1/(1+EXP(('S Curve Equation'!$B$11-Q100*'S Curve Equation'!$B$12)*'S Curve Equation'!$B$10))+'S Curve Equation'!$B$13)*'S Curve Equation'!$B$14</f>
        <v>0.18872004069978404</v>
      </c>
      <c r="R145" s="34">
        <f>(1/(1+EXP(('S Curve Equation'!$B$11-R100*'S Curve Equation'!$B$12)*'S Curve Equation'!$B$10))+'S Curve Equation'!$B$13)*'S Curve Equation'!$B$14</f>
        <v>0.18716635963770031</v>
      </c>
      <c r="S145" s="34">
        <f>(1/(1+EXP(('S Curve Equation'!$B$11-S100*'S Curve Equation'!$B$12)*'S Curve Equation'!$B$10))+'S Curve Equation'!$B$13)*'S Curve Equation'!$B$14</f>
        <v>0.18563565535513857</v>
      </c>
      <c r="T145" s="34">
        <f>(1/(1+EXP(('S Curve Equation'!$B$11-T100*'S Curve Equation'!$B$12)*'S Curve Equation'!$B$10))+'S Curve Equation'!$B$13)*'S Curve Equation'!$B$14</f>
        <v>0.18412749090417396</v>
      </c>
      <c r="U145" s="34">
        <f>(1/(1+EXP(('S Curve Equation'!$B$11-U100*'S Curve Equation'!$B$12)*'S Curve Equation'!$B$10))+'S Curve Equation'!$B$13)*'S Curve Equation'!$B$14</f>
        <v>0.18264143885626852</v>
      </c>
      <c r="V145" s="34">
        <f>(1/(1+EXP(('S Curve Equation'!$B$11-V100*'S Curve Equation'!$B$12)*'S Curve Equation'!$B$10))+'S Curve Equation'!$B$13)*'S Curve Equation'!$B$14</f>
        <v>0.18117708108884992</v>
      </c>
      <c r="W145" s="34">
        <f>(1/(1+EXP(('S Curve Equation'!$B$11-W100*'S Curve Equation'!$B$12)*'S Curve Equation'!$B$10))+'S Curve Equation'!$B$13)*'S Curve Equation'!$B$14</f>
        <v>0.1797340085758426</v>
      </c>
      <c r="X145" s="34">
        <f>(1/(1+EXP(('S Curve Equation'!$B$11-X100*'S Curve Equation'!$B$12)*'S Curve Equation'!$B$10))+'S Curve Equation'!$B$13)*'S Curve Equation'!$B$14</f>
        <v>0.17831182118214212</v>
      </c>
      <c r="Y145" s="34">
        <f>(1/(1+EXP(('S Curve Equation'!$B$11-Y100*'S Curve Equation'!$B$12)*'S Curve Equation'!$B$10))+'S Curve Equation'!$B$13)*'S Curve Equation'!$B$14</f>
        <v>0.17691012746205437</v>
      </c>
      <c r="Z145" s="34">
        <f>(1/(1+EXP(('S Curve Equation'!$B$11-Z100*'S Curve Equation'!$B$12)*'S Curve Equation'!$B$10))+'S Curve Equation'!$B$13)*'S Curve Equation'!$B$14</f>
        <v>0.17552854446168531</v>
      </c>
      <c r="AA145" s="34">
        <f>(1/(1+EXP(('S Curve Equation'!$B$11-AA100*'S Curve Equation'!$B$12)*'S Curve Equation'!$B$10))+'S Curve Equation'!$B$13)*'S Curve Equation'!$B$14</f>
        <v>0.17416669752527822</v>
      </c>
      <c r="AB145" s="34">
        <f>(1/(1+EXP(('S Curve Equation'!$B$11-AB100*'S Curve Equation'!$B$12)*'S Curve Equation'!$B$10))+'S Curve Equation'!$B$13)*'S Curve Equation'!$B$14</f>
        <v>0.1728242201054738</v>
      </c>
      <c r="AC145" s="34">
        <f>(1/(1+EXP(('S Curve Equation'!$B$11-AC100*'S Curve Equation'!$B$12)*'S Curve Equation'!$B$10))+'S Curve Equation'!$B$13)*'S Curve Equation'!$B$14</f>
        <v>0.17150075357747704</v>
      </c>
      <c r="AD145" s="34">
        <f>(1/(1+EXP(('S Curve Equation'!$B$11-AD100*'S Curve Equation'!$B$12)*'S Curve Equation'!$B$10))+'S Curve Equation'!$B$13)*'S Curve Equation'!$B$14</f>
        <v>0.17019594705709545</v>
      </c>
      <c r="AE145" s="34">
        <f>(1/(1+EXP(('S Curve Equation'!$B$11-AE100*'S Curve Equation'!$B$12)*'S Curve Equation'!$B$10))+'S Curve Equation'!$B$13)*'S Curve Equation'!$B$14</f>
        <v>0.16890945722262257</v>
      </c>
      <c r="AF145" s="34">
        <f>(1/(1+EXP(('S Curve Equation'!$B$11-AF100*'S Curve Equation'!$B$12)*'S Curve Equation'!$B$10))+'S Curve Equation'!$B$13)*'S Curve Equation'!$B$14</f>
        <v>0.16764094814052377</v>
      </c>
    </row>
    <row r="146" spans="1:32" x14ac:dyDescent="0.2">
      <c r="A146" s="12" t="s">
        <v>33</v>
      </c>
      <c r="B146" s="34">
        <f>(1/(1+EXP(('S Curve Equation'!$B$11-B101*'S Curve Equation'!$B$12)*'S Curve Equation'!$B$10))+'S Curve Equation'!$B$13)*'S Curve Equation'!$B$14</f>
        <v>0.25218476903870163</v>
      </c>
      <c r="C146" s="34">
        <f>(1/(1+EXP(('S Curve Equation'!$B$11-C101*'S Curve Equation'!$B$12)*'S Curve Equation'!$B$10))+'S Curve Equation'!$B$13)*'S Curve Equation'!$B$14</f>
        <v>0.24377626696654406</v>
      </c>
      <c r="D146" s="34">
        <f>(1/(1+EXP(('S Curve Equation'!$B$11-D101*'S Curve Equation'!$B$12)*'S Curve Equation'!$B$10))+'S Curve Equation'!$B$13)*'S Curve Equation'!$B$14</f>
        <v>0.23940093180624294</v>
      </c>
      <c r="E146" s="34">
        <f>(1/(1+EXP(('S Curve Equation'!$B$11-E101*'S Curve Equation'!$B$12)*'S Curve Equation'!$B$10))+'S Curve Equation'!$B$13)*'S Curve Equation'!$B$14</f>
        <v>0.23602236515537423</v>
      </c>
      <c r="F146" s="34">
        <f>(1/(1+EXP(('S Curve Equation'!$B$11-F101*'S Curve Equation'!$B$12)*'S Curve Equation'!$B$10))+'S Curve Equation'!$B$13)*'S Curve Equation'!$B$14</f>
        <v>0.23291803010922088</v>
      </c>
      <c r="G146" s="34">
        <f>(1/(1+EXP(('S Curve Equation'!$B$11-G101*'S Curve Equation'!$B$12)*'S Curve Equation'!$B$10))+'S Curve Equation'!$B$13)*'S Curve Equation'!$B$14</f>
        <v>0.23103119456156618</v>
      </c>
      <c r="H146" s="34">
        <f>(1/(1+EXP(('S Curve Equation'!$B$11-H101*'S Curve Equation'!$B$12)*'S Curve Equation'!$B$10))+'S Curve Equation'!$B$13)*'S Curve Equation'!$B$14</f>
        <v>0.22877836736767998</v>
      </c>
      <c r="I146" s="34">
        <f>(1/(1+EXP(('S Curve Equation'!$B$11-I101*'S Curve Equation'!$B$12)*'S Curve Equation'!$B$10))+'S Curve Equation'!$B$13)*'S Curve Equation'!$B$14</f>
        <v>0.23080006556850607</v>
      </c>
      <c r="J146" s="34">
        <f>(1/(1+EXP(('S Curve Equation'!$B$11-J101*'S Curve Equation'!$B$12)*'S Curve Equation'!$B$10))+'S Curve Equation'!$B$13)*'S Curve Equation'!$B$14</f>
        <v>0.2356644754871822</v>
      </c>
      <c r="K146" s="34">
        <f>(1/(1+EXP(('S Curve Equation'!$B$11-K101*'S Curve Equation'!$B$12)*'S Curve Equation'!$B$10))+'S Curve Equation'!$B$13)*'S Curve Equation'!$B$14</f>
        <v>0.24071806507464216</v>
      </c>
      <c r="L146" s="34">
        <f>(1/(1+EXP(('S Curve Equation'!$B$11-L101*'S Curve Equation'!$B$12)*'S Curve Equation'!$B$10))+'S Curve Equation'!$B$13)*'S Curve Equation'!$B$14</f>
        <v>0.22693549520736592</v>
      </c>
      <c r="M146" s="34">
        <f>(1/(1+EXP(('S Curve Equation'!$B$11-M101*'S Curve Equation'!$B$12)*'S Curve Equation'!$B$10))+'S Curve Equation'!$B$13)*'S Curve Equation'!$B$14</f>
        <v>0.22498661655897131</v>
      </c>
      <c r="N146" s="34">
        <f>(1/(1+EXP(('S Curve Equation'!$B$11-N101*'S Curve Equation'!$B$12)*'S Curve Equation'!$B$10))+'S Curve Equation'!$B$13)*'S Curve Equation'!$B$14</f>
        <v>0.22306662456794304</v>
      </c>
      <c r="O146" s="34">
        <f>(1/(1+EXP(('S Curve Equation'!$B$11-O101*'S Curve Equation'!$B$12)*'S Curve Equation'!$B$10))+'S Curve Equation'!$B$13)*'S Curve Equation'!$B$14</f>
        <v>0.22117498721282894</v>
      </c>
      <c r="P146" s="34">
        <f>(1/(1+EXP(('S Curve Equation'!$B$11-P101*'S Curve Equation'!$B$12)*'S Curve Equation'!$B$10))+'S Curve Equation'!$B$13)*'S Curve Equation'!$B$14</f>
        <v>0.2193111830436634</v>
      </c>
      <c r="Q146" s="34">
        <f>(1/(1+EXP(('S Curve Equation'!$B$11-Q101*'S Curve Equation'!$B$12)*'S Curve Equation'!$B$10))+'S Curve Equation'!$B$13)*'S Curve Equation'!$B$14</f>
        <v>0.21747470099940344</v>
      </c>
      <c r="R146" s="34">
        <f>(1/(1+EXP(('S Curve Equation'!$B$11-R101*'S Curve Equation'!$B$12)*'S Curve Equation'!$B$10))+'S Curve Equation'!$B$13)*'S Curve Equation'!$B$14</f>
        <v>0.21566504022546504</v>
      </c>
      <c r="S146" s="34">
        <f>(1/(1+EXP(('S Curve Equation'!$B$11-S101*'S Curve Equation'!$B$12)*'S Curve Equation'!$B$10))+'S Curve Equation'!$B$13)*'S Curve Equation'!$B$14</f>
        <v>0.21388170989165373</v>
      </c>
      <c r="T146" s="34">
        <f>(1/(1+EXP(('S Curve Equation'!$B$11-T101*'S Curve Equation'!$B$12)*'S Curve Equation'!$B$10))+'S Curve Equation'!$B$13)*'S Curve Equation'!$B$14</f>
        <v>0.21212422901073266</v>
      </c>
      <c r="U146" s="34">
        <f>(1/(1+EXP(('S Curve Equation'!$B$11-U101*'S Curve Equation'!$B$12)*'S Curve Equation'!$B$10))+'S Curve Equation'!$B$13)*'S Curve Equation'!$B$14</f>
        <v>0.2103921262578724</v>
      </c>
      <c r="V146" s="34">
        <f>(1/(1+EXP(('S Curve Equation'!$B$11-V101*'S Curve Equation'!$B$12)*'S Curve Equation'!$B$10))+'S Curve Equation'!$B$13)*'S Curve Equation'!$B$14</f>
        <v>0.2086849397911763</v>
      </c>
      <c r="W146" s="34">
        <f>(1/(1+EXP(('S Curve Equation'!$B$11-W101*'S Curve Equation'!$B$12)*'S Curve Equation'!$B$10))+'S Curve Equation'!$B$13)*'S Curve Equation'!$B$14</f>
        <v>0.2070022170734957</v>
      </c>
      <c r="X146" s="34">
        <f>(1/(1+EXP(('S Curve Equation'!$B$11-X101*'S Curve Equation'!$B$12)*'S Curve Equation'!$B$10))+'S Curve Equation'!$B$13)*'S Curve Equation'!$B$14</f>
        <v>0.20534351469568002</v>
      </c>
      <c r="Y146" s="34">
        <f>(1/(1+EXP(('S Curve Equation'!$B$11-Y101*'S Curve Equation'!$B$12)*'S Curve Equation'!$B$10))+'S Curve Equation'!$B$13)*'S Curve Equation'!$B$14</f>
        <v>0.20370839820143888</v>
      </c>
      <c r="Z146" s="34">
        <f>(1/(1+EXP(('S Curve Equation'!$B$11-Z101*'S Curve Equation'!$B$12)*'S Curve Equation'!$B$10))+'S Curve Equation'!$B$13)*'S Curve Equation'!$B$14</f>
        <v>0.20209644191393925</v>
      </c>
      <c r="AA146" s="34">
        <f>(1/(1+EXP(('S Curve Equation'!$B$11-AA101*'S Curve Equation'!$B$12)*'S Curve Equation'!$B$10))+'S Curve Equation'!$B$13)*'S Curve Equation'!$B$14</f>
        <v>0.2005072287642731</v>
      </c>
      <c r="AB146" s="34">
        <f>(1/(1+EXP(('S Curve Equation'!$B$11-AB101*'S Curve Equation'!$B$12)*'S Curve Equation'!$B$10))+'S Curve Equation'!$B$13)*'S Curve Equation'!$B$14</f>
        <v>0.1989403501218954</v>
      </c>
      <c r="AC146" s="34">
        <f>(1/(1+EXP(('S Curve Equation'!$B$11-AC101*'S Curve Equation'!$B$12)*'S Curve Equation'!$B$10))+'S Curve Equation'!$B$13)*'S Curve Equation'!$B$14</f>
        <v>0.19739540562713823</v>
      </c>
      <c r="AD146" s="34">
        <f>(1/(1+EXP(('S Curve Equation'!$B$11-AD101*'S Curve Equation'!$B$12)*'S Curve Equation'!$B$10))+'S Curve Equation'!$B$13)*'S Curve Equation'!$B$14</f>
        <v>0.19587200302587784</v>
      </c>
      <c r="AE146" s="34">
        <f>(1/(1+EXP(('S Curve Equation'!$B$11-AE101*'S Curve Equation'!$B$12)*'S Curve Equation'!$B$10))+'S Curve Equation'!$B$13)*'S Curve Equation'!$B$14</f>
        <v>0.19436975800643783</v>
      </c>
      <c r="AF146" s="34">
        <f>(1/(1+EXP(('S Curve Equation'!$B$11-AF101*'S Curve Equation'!$B$12)*'S Curve Equation'!$B$10))+'S Curve Equation'!$B$13)*'S Curve Equation'!$B$14</f>
        <v>0.19288829403878474</v>
      </c>
    </row>
    <row r="147" spans="1:32" x14ac:dyDescent="0.2">
      <c r="A147" s="12" t="s">
        <v>34</v>
      </c>
      <c r="B147" s="34">
        <f>(1/(1+EXP(('S Curve Equation'!$B$11-B102*'S Curve Equation'!$B$12)*'S Curve Equation'!$B$10))+'S Curve Equation'!$B$13)*'S Curve Equation'!$B$14</f>
        <v>0.23711340206185572</v>
      </c>
      <c r="C147" s="34">
        <f>(1/(1+EXP(('S Curve Equation'!$B$11-C102*'S Curve Equation'!$B$12)*'S Curve Equation'!$B$10))+'S Curve Equation'!$B$13)*'S Curve Equation'!$B$14</f>
        <v>0.22921612730418139</v>
      </c>
      <c r="D147" s="34">
        <f>(1/(1+EXP(('S Curve Equation'!$B$11-D102*'S Curve Equation'!$B$12)*'S Curve Equation'!$B$10))+'S Curve Equation'!$B$13)*'S Curve Equation'!$B$14</f>
        <v>0.22510907728515037</v>
      </c>
      <c r="E147" s="34">
        <f>(1/(1+EXP(('S Curve Equation'!$B$11-E102*'S Curve Equation'!$B$12)*'S Curve Equation'!$B$10))+'S Curve Equation'!$B$13)*'S Curve Equation'!$B$14</f>
        <v>0.22193869763037835</v>
      </c>
      <c r="F147" s="34">
        <f>(1/(1+EXP(('S Curve Equation'!$B$11-F102*'S Curve Equation'!$B$12)*'S Curve Equation'!$B$10))+'S Curve Equation'!$B$13)*'S Curve Equation'!$B$14</f>
        <v>0.21902641399799441</v>
      </c>
      <c r="G147" s="34">
        <f>(1/(1+EXP(('S Curve Equation'!$B$11-G102*'S Curve Equation'!$B$12)*'S Curve Equation'!$B$10))+'S Curve Equation'!$B$13)*'S Curve Equation'!$B$14</f>
        <v>0.21725665732733732</v>
      </c>
      <c r="H147" s="34">
        <f>(1/(1+EXP(('S Curve Equation'!$B$11-H102*'S Curve Equation'!$B$12)*'S Curve Equation'!$B$10))+'S Curve Equation'!$B$13)*'S Curve Equation'!$B$14</f>
        <v>0.21514395726273672</v>
      </c>
      <c r="I147" s="34">
        <f>(1/(1+EXP(('S Curve Equation'!$B$11-I102*'S Curve Equation'!$B$12)*'S Curve Equation'!$B$10))+'S Curve Equation'!$B$13)*'S Curve Equation'!$B$14</f>
        <v>0.21703988784055012</v>
      </c>
      <c r="J147" s="34">
        <f>(1/(1+EXP(('S Curve Equation'!$B$11-J102*'S Curve Equation'!$B$12)*'S Curve Equation'!$B$10))+'S Curve Equation'!$B$13)*'S Curve Equation'!$B$14</f>
        <v>0.22160291213671254</v>
      </c>
      <c r="K147" s="34">
        <f>(1/(1+EXP(('S Curve Equation'!$B$11-K102*'S Curve Equation'!$B$12)*'S Curve Equation'!$B$10))+'S Curve Equation'!$B$13)*'S Curve Equation'!$B$14</f>
        <v>0.2263452881455997</v>
      </c>
      <c r="L147" s="34">
        <f>(1/(1+EXP(('S Curve Equation'!$B$11-L102*'S Curve Equation'!$B$12)*'S Curve Equation'!$B$10))+'S Curve Equation'!$B$13)*'S Curve Equation'!$B$14</f>
        <v>0.21341598186514679</v>
      </c>
      <c r="M147" s="34">
        <f>(1/(1+EXP(('S Curve Equation'!$B$11-M102*'S Curve Equation'!$B$12)*'S Curve Equation'!$B$10))+'S Curve Equation'!$B$13)*'S Curve Equation'!$B$14</f>
        <v>0.21158886779774197</v>
      </c>
      <c r="N147" s="34">
        <f>(1/(1+EXP(('S Curve Equation'!$B$11-N102*'S Curve Equation'!$B$12)*'S Curve Equation'!$B$10))+'S Curve Equation'!$B$13)*'S Curve Equation'!$B$14</f>
        <v>0.20978909103153645</v>
      </c>
      <c r="O147" s="34">
        <f>(1/(1+EXP(('S Curve Equation'!$B$11-O102*'S Curve Equation'!$B$12)*'S Curve Equation'!$B$10))+'S Curve Equation'!$B$13)*'S Curve Equation'!$B$14</f>
        <v>0.20801613700076332</v>
      </c>
      <c r="P147" s="34">
        <f>(1/(1+EXP(('S Curve Equation'!$B$11-P102*'S Curve Equation'!$B$12)*'S Curve Equation'!$B$10))+'S Curve Equation'!$B$13)*'S Curve Equation'!$B$14</f>
        <v>0.2062695018391954</v>
      </c>
      <c r="Q147" s="34">
        <f>(1/(1+EXP(('S Curve Equation'!$B$11-Q102*'S Curve Equation'!$B$12)*'S Curve Equation'!$B$10))+'S Curve Equation'!$B$13)*'S Curve Equation'!$B$14</f>
        <v>0.20454869217143151</v>
      </c>
      <c r="R147" s="34">
        <f>(1/(1+EXP(('S Curve Equation'!$B$11-R102*'S Curve Equation'!$B$12)*'S Curve Equation'!$B$10))+'S Curve Equation'!$B$13)*'S Curve Equation'!$B$14</f>
        <v>0.2028532249060335</v>
      </c>
      <c r="S147" s="34">
        <f>(1/(1+EXP(('S Curve Equation'!$B$11-S102*'S Curve Equation'!$B$12)*'S Curve Equation'!$B$10))+'S Curve Equation'!$B$13)*'S Curve Equation'!$B$14</f>
        <v>0.20118262703070683</v>
      </c>
      <c r="T147" s="34">
        <f>(1/(1+EXP(('S Curve Equation'!$B$11-T102*'S Curve Equation'!$B$12)*'S Curve Equation'!$B$10))+'S Curve Equation'!$B$13)*'S Curve Equation'!$B$14</f>
        <v>0.19953643540967889</v>
      </c>
      <c r="U147" s="34">
        <f>(1/(1+EXP(('S Curve Equation'!$B$11-U102*'S Curve Equation'!$B$12)*'S Curve Equation'!$B$10))+'S Curve Equation'!$B$13)*'S Curve Equation'!$B$14</f>
        <v>0.19791419658343101</v>
      </c>
      <c r="V147" s="34">
        <f>(1/(1+EXP(('S Curve Equation'!$B$11-V102*'S Curve Equation'!$B$12)*'S Curve Equation'!$B$10))+'S Curve Equation'!$B$13)*'S Curve Equation'!$B$14</f>
        <v>0.19631546657089505</v>
      </c>
      <c r="W147" s="34">
        <f>(1/(1+EXP(('S Curve Equation'!$B$11-W102*'S Curve Equation'!$B$12)*'S Curve Equation'!$B$10))+'S Curve Equation'!$B$13)*'S Curve Equation'!$B$14</f>
        <v>0.19473981067424959</v>
      </c>
      <c r="X147" s="34">
        <f>(1/(1+EXP(('S Curve Equation'!$B$11-X102*'S Curve Equation'!$B$12)*'S Curve Equation'!$B$10))+'S Curve Equation'!$B$13)*'S Curve Equation'!$B$14</f>
        <v>0.19318680328638921</v>
      </c>
      <c r="Y147" s="34">
        <f>(1/(1+EXP(('S Curve Equation'!$B$11-Y102*'S Curve Equation'!$B$12)*'S Curve Equation'!$B$10))+'S Curve Equation'!$B$13)*'S Curve Equation'!$B$14</f>
        <v>0.19165602770116738</v>
      </c>
      <c r="Z147" s="34">
        <f>(1/(1+EXP(('S Curve Equation'!$B$11-Z102*'S Curve Equation'!$B$12)*'S Curve Equation'!$B$10))+'S Curve Equation'!$B$13)*'S Curve Equation'!$B$14</f>
        <v>0.19014707592647556</v>
      </c>
      <c r="AA147" s="34">
        <f>(1/(1+EXP(('S Curve Equation'!$B$11-AA102*'S Curve Equation'!$B$12)*'S Curve Equation'!$B$10))+'S Curve Equation'!$B$13)*'S Curve Equation'!$B$14</f>
        <v>0.18865954850022446</v>
      </c>
      <c r="AB147" s="34">
        <f>(1/(1+EXP(('S Curve Equation'!$B$11-AB102*'S Curve Equation'!$B$12)*'S Curve Equation'!$B$10))+'S Curve Equation'!$B$13)*'S Curve Equation'!$B$14</f>
        <v>0.18719305430927</v>
      </c>
      <c r="AC147" s="34">
        <f>(1/(1+EXP(('S Curve Equation'!$B$11-AC102*'S Curve Equation'!$B$12)*'S Curve Equation'!$B$10))+'S Curve Equation'!$B$13)*'S Curve Equation'!$B$14</f>
        <v>0.1857472104113331</v>
      </c>
      <c r="AD147" s="34">
        <f>(1/(1+EXP(('S Curve Equation'!$B$11-AD102*'S Curve Equation'!$B$12)*'S Curve Equation'!$B$10))+'S Curve Equation'!$B$13)*'S Curve Equation'!$B$14</f>
        <v>0.18432164185993277</v>
      </c>
      <c r="AE147" s="34">
        <f>(1/(1+EXP(('S Curve Equation'!$B$11-AE102*'S Curve Equation'!$B$12)*'S Curve Equation'!$B$10))+'S Curve Equation'!$B$13)*'S Curve Equation'!$B$14</f>
        <v>0.18291598153236791</v>
      </c>
      <c r="AF147" s="34">
        <f>(1/(1+EXP(('S Curve Equation'!$B$11-AF102*'S Curve Equation'!$B$12)*'S Curve Equation'!$B$10))+'S Curve Equation'!$B$13)*'S Curve Equation'!$B$14</f>
        <v>0.18152986996075313</v>
      </c>
    </row>
    <row r="148" spans="1:32" x14ac:dyDescent="0.2">
      <c r="A148" s="12" t="s">
        <v>92</v>
      </c>
      <c r="B148" s="34">
        <f>(1/(1+EXP(('S Curve Equation'!$B$11-B103*'S Curve Equation'!$B$12)*'S Curve Equation'!$B$10))+'S Curve Equation'!$B$13)*'S Curve Equation'!$B$14</f>
        <v>0.24567901234567904</v>
      </c>
      <c r="C148" s="34">
        <f>(1/(1+EXP(('S Curve Equation'!$B$11-C103*'S Curve Equation'!$B$12)*'S Curve Equation'!$B$10))+'S Curve Equation'!$B$13)*'S Curve Equation'!$B$14</f>
        <v>0.2374898606349953</v>
      </c>
      <c r="D148" s="34">
        <f>(1/(1+EXP(('S Curve Equation'!$B$11-D103*'S Curve Equation'!$B$12)*'S Curve Equation'!$B$10))+'S Curve Equation'!$B$13)*'S Curve Equation'!$B$14</f>
        <v>0.2332297107981515</v>
      </c>
      <c r="E148" s="34">
        <f>(1/(1+EXP(('S Curve Equation'!$B$11-E103*'S Curve Equation'!$B$12)*'S Curve Equation'!$B$10))+'S Curve Equation'!$B$13)*'S Curve Equation'!$B$14</f>
        <v>0.22994056048391873</v>
      </c>
      <c r="F148" s="34">
        <f>(1/(1+EXP(('S Curve Equation'!$B$11-F103*'S Curve Equation'!$B$12)*'S Curve Equation'!$B$10))+'S Curve Equation'!$B$13)*'S Curve Equation'!$B$14</f>
        <v>0.22691873687406139</v>
      </c>
      <c r="G148" s="34">
        <f>(1/(1+EXP(('S Curve Equation'!$B$11-G103*'S Curve Equation'!$B$12)*'S Curve Equation'!$B$10))+'S Curve Equation'!$B$13)*'S Curve Equation'!$B$14</f>
        <v>0.22508221386561589</v>
      </c>
      <c r="H148" s="34">
        <f>(1/(1+EXP(('S Curve Equation'!$B$11-H103*'S Curve Equation'!$B$12)*'S Curve Equation'!$B$10))+'S Curve Equation'!$B$13)*'S Curve Equation'!$B$14</f>
        <v>0.22288961524869394</v>
      </c>
      <c r="I148" s="34">
        <f>(1/(1+EXP(('S Curve Equation'!$B$11-I103*'S Curve Equation'!$B$12)*'S Curve Equation'!$B$10))+'S Curve Equation'!$B$13)*'S Curve Equation'!$B$14</f>
        <v>0.2248572562150325</v>
      </c>
      <c r="J148" s="34">
        <f>(1/(1+EXP(('S Curve Equation'!$B$11-J103*'S Curve Equation'!$B$12)*'S Curve Equation'!$B$10))+'S Curve Equation'!$B$13)*'S Curve Equation'!$B$14</f>
        <v>0.22959216624911943</v>
      </c>
      <c r="K148" s="34">
        <f>(1/(1+EXP(('S Curve Equation'!$B$11-K103*'S Curve Equation'!$B$12)*'S Curve Equation'!$B$10))+'S Curve Equation'!$B$13)*'S Curve Equation'!$B$14</f>
        <v>0.23451209573115037</v>
      </c>
      <c r="L148" s="34">
        <f>(1/(1+EXP(('S Curve Equation'!$B$11-L103*'S Curve Equation'!$B$12)*'S Curve Equation'!$B$10))+'S Curve Equation'!$B$13)*'S Curve Equation'!$B$14</f>
        <v>0.22109613650104162</v>
      </c>
      <c r="M148" s="34">
        <f>(1/(1+EXP(('S Curve Equation'!$B$11-M103*'S Curve Equation'!$B$12)*'S Curve Equation'!$B$10))+'S Curve Equation'!$B$13)*'S Curve Equation'!$B$14</f>
        <v>0.21919961261810608</v>
      </c>
      <c r="N148" s="34">
        <f>(1/(1+EXP(('S Curve Equation'!$B$11-N103*'S Curve Equation'!$B$12)*'S Curve Equation'!$B$10))+'S Curve Equation'!$B$13)*'S Curve Equation'!$B$14</f>
        <v>0.21733131810745068</v>
      </c>
      <c r="O148" s="34">
        <f>(1/(1+EXP(('S Curve Equation'!$B$11-O103*'S Curve Equation'!$B$12)*'S Curve Equation'!$B$10))+'S Curve Equation'!$B$13)*'S Curve Equation'!$B$14</f>
        <v>0.2154907280005868</v>
      </c>
      <c r="P148" s="34">
        <f>(1/(1+EXP(('S Curve Equation'!$B$11-P103*'S Curve Equation'!$B$12)*'S Curve Equation'!$B$10))+'S Curve Equation'!$B$13)*'S Curve Equation'!$B$14</f>
        <v>0.2136773279748258</v>
      </c>
      <c r="Q148" s="34">
        <f>(1/(1+EXP(('S Curve Equation'!$B$11-Q103*'S Curve Equation'!$B$12)*'S Curve Equation'!$B$10))+'S Curve Equation'!$B$13)*'S Curve Equation'!$B$14</f>
        <v>0.21189061415871221</v>
      </c>
      <c r="R148" s="34">
        <f>(1/(1+EXP(('S Curve Equation'!$B$11-R103*'S Curve Equation'!$B$12)*'S Curve Equation'!$B$10))+'S Curve Equation'!$B$13)*'S Curve Equation'!$B$14</f>
        <v>0.21013009293833515</v>
      </c>
      <c r="S148" s="34">
        <f>(1/(1+EXP(('S Curve Equation'!$B$11-S103*'S Curve Equation'!$B$12)*'S Curve Equation'!$B$10))+'S Curve Equation'!$B$13)*'S Curve Equation'!$B$14</f>
        <v>0.20839528076476982</v>
      </c>
      <c r="T148" s="34">
        <f>(1/(1+EXP(('S Curve Equation'!$B$11-T103*'S Curve Equation'!$B$12)*'S Curve Equation'!$B$10))+'S Curve Equation'!$B$13)*'S Curve Equation'!$B$14</f>
        <v>0.20668570396285274</v>
      </c>
      <c r="U148" s="34">
        <f>(1/(1+EXP(('S Curve Equation'!$B$11-U103*'S Curve Equation'!$B$12)*'S Curve Equation'!$B$10))+'S Curve Equation'!$B$13)*'S Curve Equation'!$B$14</f>
        <v>0.20500089854149484</v>
      </c>
      <c r="V148" s="34">
        <f>(1/(1+EXP(('S Curve Equation'!$B$11-V103*'S Curve Equation'!$B$12)*'S Curve Equation'!$B$10))+'S Curve Equation'!$B$13)*'S Curve Equation'!$B$14</f>
        <v>0.20334041000569342</v>
      </c>
      <c r="W148" s="34">
        <f>(1/(1+EXP(('S Curve Equation'!$B$11-W103*'S Curve Equation'!$B$12)*'S Curve Equation'!$B$10))+'S Curve Equation'!$B$13)*'S Curve Equation'!$B$14</f>
        <v>0.20170379317041859</v>
      </c>
      <c r="X148" s="34">
        <f>(1/(1+EXP(('S Curve Equation'!$B$11-X103*'S Curve Equation'!$B$12)*'S Curve Equation'!$B$10))+'S Curve Equation'!$B$13)*'S Curve Equation'!$B$14</f>
        <v>0.20009061197649081</v>
      </c>
      <c r="Y148" s="34">
        <f>(1/(1+EXP(('S Curve Equation'!$B$11-Y103*'S Curve Equation'!$B$12)*'S Curve Equation'!$B$10))+'S Curve Equation'!$B$13)*'S Curve Equation'!$B$14</f>
        <v>0.19850043930859146</v>
      </c>
      <c r="Z148" s="34">
        <f>(1/(1+EXP(('S Curve Equation'!$B$11-Z103*'S Curve Equation'!$B$12)*'S Curve Equation'!$B$10))+'S Curve Equation'!$B$13)*'S Curve Equation'!$B$14</f>
        <v>0.19693285681550285</v>
      </c>
      <c r="AA148" s="34">
        <f>(1/(1+EXP(('S Curve Equation'!$B$11-AA103*'S Curve Equation'!$B$12)*'S Curve Equation'!$B$10))+'S Curve Equation'!$B$13)*'S Curve Equation'!$B$14</f>
        <v>0.19538745473268446</v>
      </c>
      <c r="AB148" s="34">
        <f>(1/(1+EXP(('S Curve Equation'!$B$11-AB103*'S Curve Equation'!$B$12)*'S Curve Equation'!$B$10))+'S Curve Equation'!$B$13)*'S Curve Equation'!$B$14</f>
        <v>0.19386383170725663</v>
      </c>
      <c r="AC148" s="34">
        <f>(1/(1+EXP(('S Curve Equation'!$B$11-AC103*'S Curve Equation'!$B$12)*'S Curve Equation'!$B$10))+'S Curve Equation'!$B$13)*'S Curve Equation'!$B$14</f>
        <v>0.1923615946254757</v>
      </c>
      <c r="AD148" s="34">
        <f>(1/(1+EXP(('S Curve Equation'!$B$11-AD103*'S Curve Equation'!$B$12)*'S Curve Equation'!$B$10))+'S Curve Equation'!$B$13)*'S Curve Equation'!$B$14</f>
        <v>0.19088035844275031</v>
      </c>
      <c r="AE148" s="34">
        <f>(1/(1+EXP(('S Curve Equation'!$B$11-AE103*'S Curve Equation'!$B$12)*'S Curve Equation'!$B$10))+'S Curve Equation'!$B$13)*'S Curve Equation'!$B$14</f>
        <v>0.18941974601626158</v>
      </c>
      <c r="AF148" s="34">
        <f>(1/(1+EXP(('S Curve Equation'!$B$11-AF103*'S Curve Equation'!$B$12)*'S Curve Equation'!$B$10))+'S Curve Equation'!$B$13)*'S Curve Equation'!$B$14</f>
        <v>0.18797938794022021</v>
      </c>
    </row>
    <row r="149" spans="1:32" x14ac:dyDescent="0.2">
      <c r="A149" s="12" t="s">
        <v>89</v>
      </c>
      <c r="B149" s="34">
        <f>(1/(1+EXP(('S Curve Equation'!$B$11-B104*'S Curve Equation'!$B$12)*'S Curve Equation'!$B$10))+'S Curve Equation'!$B$13)*'S Curve Equation'!$B$14</f>
        <v>0.29147982062780264</v>
      </c>
      <c r="C149" s="34">
        <f>(1/(1+EXP(('S Curve Equation'!$B$11-C104*'S Curve Equation'!$B$12)*'S Curve Equation'!$B$10))+'S Curve Equation'!$B$13)*'S Curve Equation'!$B$14</f>
        <v>0.28179445405711817</v>
      </c>
      <c r="D149" s="34">
        <f>(1/(1+EXP(('S Curve Equation'!$B$11-D104*'S Curve Equation'!$B$12)*'S Curve Equation'!$B$10))+'S Curve Equation'!$B$13)*'S Curve Equation'!$B$14</f>
        <v>0.27674613118564367</v>
      </c>
      <c r="E149" s="34">
        <f>(1/(1+EXP(('S Curve Equation'!$B$11-E104*'S Curve Equation'!$B$12)*'S Curve Equation'!$B$10))+'S Curve Equation'!$B$13)*'S Curve Equation'!$B$14</f>
        <v>0.27284399702549561</v>
      </c>
      <c r="F149" s="34">
        <f>(1/(1+EXP(('S Curve Equation'!$B$11-F104*'S Curve Equation'!$B$12)*'S Curve Equation'!$B$10))+'S Curve Equation'!$B$13)*'S Curve Equation'!$B$14</f>
        <v>0.26925566172979232</v>
      </c>
      <c r="G149" s="34">
        <f>(1/(1+EXP(('S Curve Equation'!$B$11-G104*'S Curve Equation'!$B$12)*'S Curve Equation'!$B$10))+'S Curve Equation'!$B$13)*'S Curve Equation'!$B$14</f>
        <v>0.26707330020267939</v>
      </c>
      <c r="H149" s="34">
        <f>(1/(1+EXP(('S Curve Equation'!$B$11-H104*'S Curve Equation'!$B$12)*'S Curve Equation'!$B$10))+'S Curve Equation'!$B$13)*'S Curve Equation'!$B$14</f>
        <v>0.26446630977387398</v>
      </c>
      <c r="I149" s="34">
        <f>(1/(1+EXP(('S Curve Equation'!$B$11-I104*'S Curve Equation'!$B$12)*'S Curve Equation'!$B$10))+'S Curve Equation'!$B$13)*'S Curve Equation'!$B$14</f>
        <v>0.26680590132391208</v>
      </c>
      <c r="J149" s="34">
        <f>(1/(1+EXP(('S Curve Equation'!$B$11-J104*'S Curve Equation'!$B$12)*'S Curve Equation'!$B$10))+'S Curve Equation'!$B$13)*'S Curve Equation'!$B$14</f>
        <v>0.27243045039003722</v>
      </c>
      <c r="K149" s="34">
        <f>(1/(1+EXP(('S Curve Equation'!$B$11-K104*'S Curve Equation'!$B$12)*'S Curve Equation'!$B$10))+'S Curve Equation'!$B$13)*'S Curve Equation'!$B$14</f>
        <v>0.27826646257777987</v>
      </c>
      <c r="L149" s="34">
        <f>(1/(1+EXP(('S Curve Equation'!$B$11-L104*'S Curve Equation'!$B$12)*'S Curve Equation'!$B$10))+'S Curve Equation'!$B$13)*'S Curve Equation'!$B$14</f>
        <v>0.26233267342582239</v>
      </c>
      <c r="M149" s="34">
        <f>(1/(1+EXP(('S Curve Equation'!$B$11-M104*'S Curve Equation'!$B$12)*'S Curve Equation'!$B$10))+'S Curve Equation'!$B$13)*'S Curve Equation'!$B$14</f>
        <v>0.26007529181548494</v>
      </c>
      <c r="N149" s="34">
        <f>(1/(1+EXP(('S Curve Equation'!$B$11-N104*'S Curve Equation'!$B$12)*'S Curve Equation'!$B$10))+'S Curve Equation'!$B$13)*'S Curve Equation'!$B$14</f>
        <v>0.25785036444820392</v>
      </c>
      <c r="O149" s="34">
        <f>(1/(1+EXP(('S Curve Equation'!$B$11-O104*'S Curve Equation'!$B$12)*'S Curve Equation'!$B$10))+'S Curve Equation'!$B$13)*'S Curve Equation'!$B$14</f>
        <v>0.25565733281084818</v>
      </c>
      <c r="P149" s="34">
        <f>(1/(1+EXP(('S Curve Equation'!$B$11-P104*'S Curve Equation'!$B$12)*'S Curve Equation'!$B$10))+'S Curve Equation'!$B$13)*'S Curve Equation'!$B$14</f>
        <v>0.25349564790963347</v>
      </c>
      <c r="Q149" s="34">
        <f>(1/(1+EXP(('S Curve Equation'!$B$11-Q104*'S Curve Equation'!$B$12)*'S Curve Equation'!$B$10))+'S Curve Equation'!$B$13)*'S Curve Equation'!$B$14</f>
        <v>0.2513647701808906</v>
      </c>
      <c r="R149" s="34">
        <f>(1/(1+EXP(('S Curve Equation'!$B$11-R104*'S Curve Equation'!$B$12)*'S Curve Equation'!$B$10))+'S Curve Equation'!$B$13)*'S Curve Equation'!$B$14</f>
        <v>0.2492641693966729</v>
      </c>
      <c r="S149" s="34">
        <f>(1/(1+EXP(('S Curve Equation'!$B$11-S104*'S Curve Equation'!$B$12)*'S Curve Equation'!$B$10))+'S Curve Equation'!$B$13)*'S Curve Equation'!$B$14</f>
        <v>0.2471933245657521</v>
      </c>
      <c r="T149" s="34">
        <f>(1/(1+EXP(('S Curve Equation'!$B$11-T104*'S Curve Equation'!$B$12)*'S Curve Equation'!$B$10))+'S Curve Equation'!$B$13)*'S Curve Equation'!$B$14</f>
        <v>0.24515172383048867</v>
      </c>
      <c r="U149" s="34">
        <f>(1/(1+EXP(('S Curve Equation'!$B$11-U104*'S Curve Equation'!$B$12)*'S Curve Equation'!$B$10))+'S Curve Equation'!$B$13)*'S Curve Equation'!$B$14</f>
        <v>0.243138864360056</v>
      </c>
      <c r="V149" s="34">
        <f>(1/(1+EXP(('S Curve Equation'!$B$11-V104*'S Curve Equation'!$B$12)*'S Curve Equation'!$B$10))+'S Curve Equation'!$B$13)*'S Curve Equation'!$B$14</f>
        <v>0.24115425224043285</v>
      </c>
      <c r="W149" s="34">
        <f>(1/(1+EXP(('S Curve Equation'!$B$11-W104*'S Curve Equation'!$B$12)*'S Curve Equation'!$B$10))+'S Curve Equation'!$B$13)*'S Curve Equation'!$B$14</f>
        <v>0.239197402361598</v>
      </c>
      <c r="X149" s="34">
        <f>(1/(1+EXP(('S Curve Equation'!$B$11-X104*'S Curve Equation'!$B$12)*'S Curve Equation'!$B$10))+'S Curve Equation'!$B$13)*'S Curve Equation'!$B$14</f>
        <v>0.23726783830227136</v>
      </c>
      <c r="Y149" s="34">
        <f>(1/(1+EXP(('S Curve Equation'!$B$11-Y104*'S Curve Equation'!$B$12)*'S Curve Equation'!$B$10))+'S Curve Equation'!$B$13)*'S Curve Equation'!$B$14</f>
        <v>0.23536509221257804</v>
      </c>
      <c r="Z149" s="34">
        <f>(1/(1+EXP(('S Curve Equation'!$B$11-Z104*'S Curve Equation'!$B$12)*'S Curve Equation'!$B$10))+'S Curve Equation'!$B$13)*'S Curve Equation'!$B$14</f>
        <v>0.23348870469494448</v>
      </c>
      <c r="AA149" s="34">
        <f>(1/(1+EXP(('S Curve Equation'!$B$11-AA104*'S Curve Equation'!$B$12)*'S Curve Equation'!$B$10))+'S Curve Equation'!$B$13)*'S Curve Equation'!$B$14</f>
        <v>0.23163822468354214</v>
      </c>
      <c r="AB149" s="34">
        <f>(1/(1+EXP(('S Curve Equation'!$B$11-AB104*'S Curve Equation'!$B$12)*'S Curve Equation'!$B$10))+'S Curve Equation'!$B$13)*'S Curve Equation'!$B$14</f>
        <v>0.22981320932254698</v>
      </c>
      <c r="AC149" s="34">
        <f>(1/(1+EXP(('S Curve Equation'!$B$11-AC104*'S Curve Equation'!$B$12)*'S Curve Equation'!$B$10))+'S Curve Equation'!$B$13)*'S Curve Equation'!$B$14</f>
        <v>0.22801322384348599</v>
      </c>
      <c r="AD149" s="34">
        <f>(1/(1+EXP(('S Curve Equation'!$B$11-AD104*'S Curve Equation'!$B$12)*'S Curve Equation'!$B$10))+'S Curve Equation'!$B$13)*'S Curve Equation'!$B$14</f>
        <v>0.22623784144190234</v>
      </c>
      <c r="AE149" s="34">
        <f>(1/(1+EXP(('S Curve Equation'!$B$11-AE104*'S Curve Equation'!$B$12)*'S Curve Equation'!$B$10))+'S Curve Equation'!$B$13)*'S Curve Equation'!$B$14</f>
        <v>0.22448664315356959</v>
      </c>
      <c r="AF149" s="34">
        <f>(1/(1+EXP(('S Curve Equation'!$B$11-AF104*'S Curve Equation'!$B$12)*'S Curve Equation'!$B$10))+'S Curve Equation'!$B$13)*'S Curve Equation'!$B$14</f>
        <v>0.22275921773045365</v>
      </c>
    </row>
    <row r="150" spans="1:32" x14ac:dyDescent="0.2">
      <c r="A150" s="12" t="s">
        <v>35</v>
      </c>
      <c r="B150" s="34">
        <f>(1/(1+EXP(('S Curve Equation'!$B$11-B105*'S Curve Equation'!$B$12)*'S Curve Equation'!$B$10))+'S Curve Equation'!$B$13)*'S Curve Equation'!$B$14</f>
        <v>0.21897810218978095</v>
      </c>
      <c r="C150" s="34">
        <f>(1/(1+EXP(('S Curve Equation'!$B$11-C105*'S Curve Equation'!$B$12)*'S Curve Equation'!$B$10))+'S Curve Equation'!$B$13)*'S Curve Equation'!$B$14</f>
        <v>0.21170941183328512</v>
      </c>
      <c r="D150" s="34">
        <f>(1/(1+EXP(('S Curve Equation'!$B$11-D105*'S Curve Equation'!$B$12)*'S Curve Equation'!$B$10))+'S Curve Equation'!$B$13)*'S Curve Equation'!$B$14</f>
        <v>0.20793146376176208</v>
      </c>
      <c r="E150" s="34">
        <f>(1/(1+EXP(('S Curve Equation'!$B$11-E105*'S Curve Equation'!$B$12)*'S Curve Equation'!$B$10))+'S Curve Equation'!$B$13)*'S Curve Equation'!$B$14</f>
        <v>0.20501611268916367</v>
      </c>
      <c r="F150" s="34">
        <f>(1/(1+EXP(('S Curve Equation'!$B$11-F105*'S Curve Equation'!$B$12)*'S Curve Equation'!$B$10))+'S Curve Equation'!$B$13)*'S Curve Equation'!$B$14</f>
        <v>0.20233882599125264</v>
      </c>
      <c r="G150" s="34">
        <f>(1/(1+EXP(('S Curve Equation'!$B$11-G105*'S Curve Equation'!$B$12)*'S Curve Equation'!$B$10))+'S Curve Equation'!$B$13)*'S Curve Equation'!$B$14</f>
        <v>0.20071220618061386</v>
      </c>
      <c r="H150" s="34">
        <f>(1/(1+EXP(('S Curve Equation'!$B$11-H105*'S Curve Equation'!$B$12)*'S Curve Equation'!$B$10))+'S Curve Equation'!$B$13)*'S Curve Equation'!$B$14</f>
        <v>0.19877070106870293</v>
      </c>
      <c r="I150" s="34">
        <f>(1/(1+EXP(('S Curve Equation'!$B$11-I105*'S Curve Equation'!$B$12)*'S Curve Equation'!$B$10))+'S Curve Equation'!$B$13)*'S Curve Equation'!$B$14</f>
        <v>0.20051298585076627</v>
      </c>
      <c r="J150" s="34">
        <f>(1/(1+EXP(('S Curve Equation'!$B$11-J105*'S Curve Equation'!$B$12)*'S Curve Equation'!$B$10))+'S Curve Equation'!$B$13)*'S Curve Equation'!$B$14</f>
        <v>0.20470738705300395</v>
      </c>
      <c r="K150" s="34">
        <f>(1/(1+EXP(('S Curve Equation'!$B$11-K105*'S Curve Equation'!$B$12)*'S Curve Equation'!$B$10))+'S Curve Equation'!$B$13)*'S Curve Equation'!$B$14</f>
        <v>0.20906846250620553</v>
      </c>
      <c r="L150" s="34">
        <f>(1/(1+EXP(('S Curve Equation'!$B$11-L105*'S Curve Equation'!$B$12)*'S Curve Equation'!$B$10))+'S Curve Equation'!$B$13)*'S Curve Equation'!$B$14</f>
        <v>0.19718300026288851</v>
      </c>
      <c r="M150" s="34">
        <f>(1/(1+EXP(('S Curve Equation'!$B$11-M105*'S Curve Equation'!$B$12)*'S Curve Equation'!$B$10))+'S Curve Equation'!$B$13)*'S Curve Equation'!$B$14</f>
        <v>0.19550445237119704</v>
      </c>
      <c r="N150" s="34">
        <f>(1/(1+EXP(('S Curve Equation'!$B$11-N105*'S Curve Equation'!$B$12)*'S Curve Equation'!$B$10))+'S Curve Equation'!$B$13)*'S Curve Equation'!$B$14</f>
        <v>0.19385125864710642</v>
      </c>
      <c r="O150" s="34">
        <f>(1/(1+EXP(('S Curve Equation'!$B$11-O105*'S Curve Equation'!$B$12)*'S Curve Equation'!$B$10))+'S Curve Equation'!$B$13)*'S Curve Equation'!$B$14</f>
        <v>0.19222293061515125</v>
      </c>
      <c r="P150" s="34">
        <f>(1/(1+EXP(('S Curve Equation'!$B$11-P105*'S Curve Equation'!$B$12)*'S Curve Equation'!$B$10))+'S Curve Equation'!$B$13)*'S Curve Equation'!$B$14</f>
        <v>0.1906189904476697</v>
      </c>
      <c r="Q150" s="34">
        <f>(1/(1+EXP(('S Curve Equation'!$B$11-Q105*'S Curve Equation'!$B$12)*'S Curve Equation'!$B$10))+'S Curve Equation'!$B$13)*'S Curve Equation'!$B$14</f>
        <v>0.18903897073264361</v>
      </c>
      <c r="R150" s="34">
        <f>(1/(1+EXP(('S Curve Equation'!$B$11-R105*'S Curve Equation'!$B$12)*'S Curve Equation'!$B$10))+'S Curve Equation'!$B$13)*'S Curve Equation'!$B$14</f>
        <v>0.18748241424520873</v>
      </c>
      <c r="S150" s="34">
        <f>(1/(1+EXP(('S Curve Equation'!$B$11-S105*'S Curve Equation'!$B$12)*'S Curve Equation'!$B$10))+'S Curve Equation'!$B$13)*'S Curve Equation'!$B$14</f>
        <v>0.18594887372292024</v>
      </c>
      <c r="T150" s="34">
        <f>(1/(1+EXP(('S Curve Equation'!$B$11-T105*'S Curve Equation'!$B$12)*'S Curve Equation'!$B$10))+'S Curve Equation'!$B$13)*'S Curve Equation'!$B$14</f>
        <v>0.18443791164482379</v>
      </c>
      <c r="U150" s="34">
        <f>(1/(1+EXP(('S Curve Equation'!$B$11-U105*'S Curve Equation'!$B$12)*'S Curve Equation'!$B$10))+'S Curve Equation'!$B$13)*'S Curve Equation'!$B$14</f>
        <v>0.18294910001438897</v>
      </c>
      <c r="V150" s="34">
        <f>(1/(1+EXP(('S Curve Equation'!$B$11-V105*'S Curve Equation'!$B$12)*'S Curve Equation'!$B$10))+'S Curve Equation'!$B$13)*'S Curve Equation'!$B$14</f>
        <v>0.18148202014632589</v>
      </c>
      <c r="W150" s="34">
        <f>(1/(1+EXP(('S Curve Equation'!$B$11-W105*'S Curve Equation'!$B$12)*'S Curve Equation'!$B$10))+'S Curve Equation'!$B$13)*'S Curve Equation'!$B$14</f>
        <v>0.18003626245733051</v>
      </c>
      <c r="X150" s="34">
        <f>(1/(1+EXP(('S Curve Equation'!$B$11-X105*'S Curve Equation'!$B$12)*'S Curve Equation'!$B$10))+'S Curve Equation'!$B$13)*'S Curve Equation'!$B$14</f>
        <v>0.17861142626075011</v>
      </c>
      <c r="Y150" s="34">
        <f>(1/(1+EXP(('S Curve Equation'!$B$11-Y105*'S Curve Equation'!$B$12)*'S Curve Equation'!$B$10))+'S Curve Equation'!$B$13)*'S Curve Equation'!$B$14</f>
        <v>0.17720711956519236</v>
      </c>
      <c r="Z150" s="34">
        <f>(1/(1+EXP(('S Curve Equation'!$B$11-Z105*'S Curve Equation'!$B$12)*'S Curve Equation'!$B$10))+'S Curve Equation'!$B$13)*'S Curve Equation'!$B$14</f>
        <v>0.17582295887706567</v>
      </c>
      <c r="AA150" s="34">
        <f>(1/(1+EXP(('S Curve Equation'!$B$11-AA105*'S Curve Equation'!$B$12)*'S Curve Equation'!$B$10))+'S Curve Equation'!$B$13)*'S Curve Equation'!$B$14</f>
        <v>0.17445856900704779</v>
      </c>
      <c r="AB150" s="34">
        <f>(1/(1+EXP(('S Curve Equation'!$B$11-AB105*'S Curve Equation'!$B$12)*'S Curve Equation'!$B$10))+'S Curve Equation'!$B$13)*'S Curve Equation'!$B$14</f>
        <v>0.17311358288046108</v>
      </c>
      <c r="AC150" s="34">
        <f>(1/(1+EXP(('S Curve Equation'!$B$11-AC105*'S Curve Equation'!$B$12)*'S Curve Equation'!$B$10))+'S Curve Equation'!$B$13)*'S Curve Equation'!$B$14</f>
        <v>0.1717876413515371</v>
      </c>
      <c r="AD150" s="34">
        <f>(1/(1+EXP(('S Curve Equation'!$B$11-AD105*'S Curve Equation'!$B$12)*'S Curve Equation'!$B$10))+'S Curve Equation'!$B$13)*'S Curve Equation'!$B$14</f>
        <v>0.17048039302153933</v>
      </c>
      <c r="AE150" s="34">
        <f>(1/(1+EXP(('S Curve Equation'!$B$11-AE105*'S Curve Equation'!$B$12)*'S Curve Equation'!$B$10))+'S Curve Equation'!$B$13)*'S Curve Equation'!$B$14</f>
        <v>0.16919149406071582</v>
      </c>
      <c r="AF150" s="34">
        <f>(1/(1+EXP(('S Curve Equation'!$B$11-AF105*'S Curve Equation'!$B$12)*'S Curve Equation'!$B$10))+'S Curve Equation'!$B$13)*'S Curve Equation'!$B$14</f>
        <v>0.16792060803404246</v>
      </c>
    </row>
    <row r="151" spans="1:32" x14ac:dyDescent="0.2">
      <c r="A151" s="12" t="s">
        <v>98</v>
      </c>
      <c r="B151" s="34">
        <f>(1/(1+EXP(('S Curve Equation'!$B$11-B106*'S Curve Equation'!$B$12)*'S Curve Equation'!$B$10))+'S Curve Equation'!$B$13)*'S Curve Equation'!$B$14</f>
        <v>0.25203252032520324</v>
      </c>
      <c r="C151" s="34">
        <f>(1/(1+EXP(('S Curve Equation'!$B$11-C106*'S Curve Equation'!$B$12)*'S Curve Equation'!$B$10))+'S Curve Equation'!$B$13)*'S Curve Equation'!$B$14</f>
        <v>0.24362912768384956</v>
      </c>
      <c r="D151" s="34">
        <f>(1/(1+EXP(('S Curve Equation'!$B$11-D106*'S Curve Equation'!$B$12)*'S Curve Equation'!$B$10))+'S Curve Equation'!$B$13)*'S Curve Equation'!$B$14</f>
        <v>0.23925647688529292</v>
      </c>
      <c r="E151" s="34">
        <f>(1/(1+EXP(('S Curve Equation'!$B$11-E106*'S Curve Equation'!$B$12)*'S Curve Equation'!$B$10))+'S Curve Equation'!$B$13)*'S Curve Equation'!$B$14</f>
        <v>0.23587999465032916</v>
      </c>
      <c r="F151" s="34">
        <f>(1/(1+EXP(('S Curve Equation'!$B$11-F106*'S Curve Equation'!$B$12)*'S Curve Equation'!$B$10))+'S Curve Equation'!$B$13)*'S Curve Equation'!$B$14</f>
        <v>0.23277758350627067</v>
      </c>
      <c r="G151" s="34">
        <f>(1/(1+EXP(('S Curve Equation'!$B$11-G106*'S Curve Equation'!$B$12)*'S Curve Equation'!$B$10))+'S Curve Equation'!$B$13)*'S Curve Equation'!$B$14</f>
        <v>0.23089192129310027</v>
      </c>
      <c r="H151" s="34">
        <f>(1/(1+EXP(('S Curve Equation'!$B$11-H106*'S Curve Equation'!$B$12)*'S Curve Equation'!$B$10))+'S Curve Equation'!$B$13)*'S Curve Equation'!$B$14</f>
        <v>0.2286404988880256</v>
      </c>
      <c r="I151" s="34">
        <f>(1/(1+EXP(('S Curve Equation'!$B$11-I106*'S Curve Equation'!$B$12)*'S Curve Equation'!$B$10))+'S Curve Equation'!$B$13)*'S Curve Equation'!$B$14</f>
        <v>0.23066093623208839</v>
      </c>
      <c r="J151" s="34">
        <f>(1/(1+EXP(('S Curve Equation'!$B$11-J106*'S Curve Equation'!$B$12)*'S Curve Equation'!$B$10))+'S Curve Equation'!$B$13)*'S Curve Equation'!$B$14</f>
        <v>0.23552232636344664</v>
      </c>
      <c r="K151" s="34">
        <f>(1/(1+EXP(('S Curve Equation'!$B$11-K106*'S Curve Equation'!$B$12)*'S Curve Equation'!$B$10))+'S Curve Equation'!$B$13)*'S Curve Equation'!$B$14</f>
        <v>0.24057280026186023</v>
      </c>
      <c r="L151" s="34">
        <f>(1/(1+EXP(('S Curve Equation'!$B$11-L106*'S Curve Equation'!$B$12)*'S Curve Equation'!$B$10))+'S Curve Equation'!$B$13)*'S Curve Equation'!$B$14</f>
        <v>0.22679877895705197</v>
      </c>
      <c r="M151" s="34">
        <f>(1/(1+EXP(('S Curve Equation'!$B$11-M106*'S Curve Equation'!$B$12)*'S Curve Equation'!$B$10))+'S Curve Equation'!$B$13)*'S Curve Equation'!$B$14</f>
        <v>0.22485112177742078</v>
      </c>
      <c r="N151" s="34">
        <f>(1/(1+EXP(('S Curve Equation'!$B$11-N106*'S Curve Equation'!$B$12)*'S Curve Equation'!$B$10))+'S Curve Equation'!$B$13)*'S Curve Equation'!$B$14</f>
        <v>0.2229323360779478</v>
      </c>
      <c r="O151" s="34">
        <f>(1/(1+EXP(('S Curve Equation'!$B$11-O106*'S Curve Equation'!$B$12)*'S Curve Equation'!$B$10))+'S Curve Equation'!$B$13)*'S Curve Equation'!$B$14</f>
        <v>0.22104188999377244</v>
      </c>
      <c r="P151" s="34">
        <f>(1/(1+EXP(('S Curve Equation'!$B$11-P106*'S Curve Equation'!$B$12)*'S Curve Equation'!$B$10))+'S Curve Equation'!$B$13)*'S Curve Equation'!$B$14</f>
        <v>0.21917926223358952</v>
      </c>
      <c r="Q151" s="34">
        <f>(1/(1+EXP(('S Curve Equation'!$B$11-Q106*'S Curve Equation'!$B$12)*'S Curve Equation'!$B$10))+'S Curve Equation'!$B$13)*'S Curve Equation'!$B$14</f>
        <v>0.21734394189679196</v>
      </c>
      <c r="R151" s="34">
        <f>(1/(1+EXP(('S Curve Equation'!$B$11-R106*'S Curve Equation'!$B$12)*'S Curve Equation'!$B$10))+'S Curve Equation'!$B$13)*'S Curve Equation'!$B$14</f>
        <v>0.21553542829073277</v>
      </c>
      <c r="S151" s="34">
        <f>(1/(1+EXP(('S Curve Equation'!$B$11-S106*'S Curve Equation'!$B$12)*'S Curve Equation'!$B$10))+'S Curve Equation'!$B$13)*'S Curve Equation'!$B$14</f>
        <v>0.21375323074839925</v>
      </c>
      <c r="T151" s="34">
        <f>(1/(1+EXP(('S Curve Equation'!$B$11-T106*'S Curve Equation'!$B$12)*'S Curve Equation'!$B$10))+'S Curve Equation'!$B$13)*'S Curve Equation'!$B$14</f>
        <v>0.21199686844674048</v>
      </c>
      <c r="U151" s="34">
        <f>(1/(1+EXP(('S Curve Equation'!$B$11-U106*'S Curve Equation'!$B$12)*'S Curve Equation'!$B$10))+'S Curve Equation'!$B$13)*'S Curve Equation'!$B$14</f>
        <v>0.2102658702258926</v>
      </c>
      <c r="V151" s="34">
        <f>(1/(1+EXP(('S Curve Equation'!$B$11-V106*'S Curve Equation'!$B$12)*'S Curve Equation'!$B$10))+'S Curve Equation'!$B$13)*'S Curve Equation'!$B$14</f>
        <v>0.20855977440949483</v>
      </c>
      <c r="W151" s="34">
        <f>(1/(1+EXP(('S Curve Equation'!$B$11-W106*'S Curve Equation'!$B$12)*'S Curve Equation'!$B$10))+'S Curve Equation'!$B$13)*'S Curve Equation'!$B$14</f>
        <v>0.2068781286263093</v>
      </c>
      <c r="X151" s="34">
        <f>(1/(1+EXP(('S Curve Equation'!$B$11-X106*'S Curve Equation'!$B$12)*'S Curve Equation'!$B$10))+'S Curve Equation'!$B$13)*'S Curve Equation'!$B$14</f>
        <v>0.20522048963328876</v>
      </c>
      <c r="Y151" s="34">
        <f>(1/(1+EXP(('S Curve Equation'!$B$11-Y106*'S Curve Equation'!$B$12)*'S Curve Equation'!$B$10))+'S Curve Equation'!$B$13)*'S Curve Equation'!$B$14</f>
        <v>0.20358642314026928</v>
      </c>
      <c r="Z151" s="34">
        <f>(1/(1+EXP(('S Curve Equation'!$B$11-Z106*'S Curve Equation'!$B$12)*'S Curve Equation'!$B$10))+'S Curve Equation'!$B$13)*'S Curve Equation'!$B$14</f>
        <v>0.20197550363640937</v>
      </c>
      <c r="AA151" s="34">
        <f>(1/(1+EXP(('S Curve Equation'!$B$11-AA106*'S Curve Equation'!$B$12)*'S Curve Equation'!$B$10))+'S Curve Equation'!$B$13)*'S Curve Equation'!$B$14</f>
        <v>0.2003873142185118</v>
      </c>
      <c r="AB151" s="34">
        <f>(1/(1+EXP(('S Curve Equation'!$B$11-AB106*'S Curve Equation'!$B$12)*'S Curve Equation'!$B$10))+'S Curve Equation'!$B$13)*'S Curve Equation'!$B$14</f>
        <v>0.19882144642132504</v>
      </c>
      <c r="AC151" s="34">
        <f>(1/(1+EXP(('S Curve Equation'!$B$11-AC106*'S Curve Equation'!$B$12)*'S Curve Equation'!$B$10))+'S Curve Equation'!$B$13)*'S Curve Equation'!$B$14</f>
        <v>0.19727750004993122</v>
      </c>
      <c r="AD151" s="34">
        <f>(1/(1+EXP(('S Curve Equation'!$B$11-AD106*'S Curve Equation'!$B$12)*'S Curve Equation'!$B$10))+'S Curve Equation'!$B$13)*'S Curve Equation'!$B$14</f>
        <v>0.19575508301429773</v>
      </c>
      <c r="AE151" s="34">
        <f>(1/(1+EXP(('S Curve Equation'!$B$11-AE106*'S Curve Equation'!$B$12)*'S Curve Equation'!$B$10))+'S Curve Equation'!$B$13)*'S Curve Equation'!$B$14</f>
        <v>0.19425381116607135</v>
      </c>
      <c r="AF151" s="34">
        <f>(1/(1+EXP(('S Curve Equation'!$B$11-AF106*'S Curve Equation'!$B$12)*'S Curve Equation'!$B$10))+'S Curve Equation'!$B$13)*'S Curve Equation'!$B$14</f>
        <v>0.1927733081376756</v>
      </c>
    </row>
    <row r="152" spans="1:32" x14ac:dyDescent="0.2">
      <c r="A152" s="12" t="s">
        <v>97</v>
      </c>
      <c r="B152" s="34">
        <f>(1/(1+EXP(('S Curve Equation'!$B$11-B107*'S Curve Equation'!$B$12)*'S Curve Equation'!$B$10))+'S Curve Equation'!$B$13)*'S Curve Equation'!$B$14</f>
        <v>0.20905923344947744</v>
      </c>
      <c r="C152" s="34">
        <f>(1/(1+EXP(('S Curve Equation'!$B$11-C107*'S Curve Equation'!$B$12)*'S Curve Equation'!$B$10))+'S Curve Equation'!$B$13)*'S Curve Equation'!$B$14</f>
        <v>0.20213982075863504</v>
      </c>
      <c r="D152" s="34">
        <f>(1/(1+EXP(('S Curve Equation'!$B$11-D107*'S Curve Equation'!$B$12)*'S Curve Equation'!$B$10))+'S Curve Equation'!$B$13)*'S Curve Equation'!$B$14</f>
        <v>0.19854440878088214</v>
      </c>
      <c r="E152" s="34">
        <f>(1/(1+EXP(('S Curve Equation'!$B$11-E107*'S Curve Equation'!$B$12)*'S Curve Equation'!$B$10))+'S Curve Equation'!$B$13)*'S Curve Equation'!$B$14</f>
        <v>0.19577035778465204</v>
      </c>
      <c r="F152" s="34">
        <f>(1/(1+EXP(('S Curve Equation'!$B$11-F107*'S Curve Equation'!$B$12)*'S Curve Equation'!$B$10))+'S Curve Equation'!$B$13)*'S Curve Equation'!$B$14</f>
        <v>0.19322315839460041</v>
      </c>
      <c r="G152" s="34">
        <f>(1/(1+EXP(('S Curve Equation'!$B$11-G107*'S Curve Equation'!$B$12)*'S Curve Equation'!$B$10))+'S Curve Equation'!$B$13)*'S Curve Equation'!$B$14</f>
        <v>0.19167572226394128</v>
      </c>
      <c r="H152" s="34">
        <f>(1/(1+EXP(('S Curve Equation'!$B$11-H107*'S Curve Equation'!$B$12)*'S Curve Equation'!$B$10))+'S Curve Equation'!$B$13)*'S Curve Equation'!$B$14</f>
        <v>0.18982887118193803</v>
      </c>
      <c r="I152" s="34">
        <f>(1/(1+EXP(('S Curve Equation'!$B$11-I107*'S Curve Equation'!$B$12)*'S Curve Equation'!$B$10))+'S Curve Equation'!$B$13)*'S Curve Equation'!$B$14</f>
        <v>0.19148620746379458</v>
      </c>
      <c r="J152" s="34">
        <f>(1/(1+EXP(('S Curve Equation'!$B$11-J107*'S Curve Equation'!$B$12)*'S Curve Equation'!$B$10))+'S Curve Equation'!$B$13)*'S Curve Equation'!$B$14</f>
        <v>0.19547661720901985</v>
      </c>
      <c r="K152" s="34">
        <f>(1/(1+EXP(('S Curve Equation'!$B$11-K107*'S Curve Equation'!$B$12)*'S Curve Equation'!$B$10))+'S Curve Equation'!$B$13)*'S Curve Equation'!$B$14</f>
        <v>0.19962640302485471</v>
      </c>
      <c r="L152" s="34">
        <f>(1/(1+EXP(('S Curve Equation'!$B$11-L107*'S Curve Equation'!$B$12)*'S Curve Equation'!$B$10))+'S Curve Equation'!$B$13)*'S Curve Equation'!$B$14</f>
        <v>0.18831868726855883</v>
      </c>
      <c r="M152" s="34">
        <f>(1/(1+EXP(('S Curve Equation'!$B$11-M107*'S Curve Equation'!$B$12)*'S Curve Equation'!$B$10))+'S Curve Equation'!$B$13)*'S Curve Equation'!$B$14</f>
        <v>0.18672219835724224</v>
      </c>
      <c r="N152" s="34">
        <f>(1/(1+EXP(('S Curve Equation'!$B$11-N107*'S Curve Equation'!$B$12)*'S Curve Equation'!$B$10))+'S Curve Equation'!$B$13)*'S Curve Equation'!$B$14</f>
        <v>0.18514992854690665</v>
      </c>
      <c r="O152" s="34">
        <f>(1/(1+EXP(('S Curve Equation'!$B$11-O107*'S Curve Equation'!$B$12)*'S Curve Equation'!$B$10))+'S Curve Equation'!$B$13)*'S Curve Equation'!$B$14</f>
        <v>0.18360140587605767</v>
      </c>
      <c r="P152" s="34">
        <f>(1/(1+EXP(('S Curve Equation'!$B$11-P107*'S Curve Equation'!$B$12)*'S Curve Equation'!$B$10))+'S Curve Equation'!$B$13)*'S Curve Equation'!$B$14</f>
        <v>0.18207616890829184</v>
      </c>
      <c r="Q152" s="34">
        <f>(1/(1+EXP(('S Curve Equation'!$B$11-Q107*'S Curve Equation'!$B$12)*'S Curve Equation'!$B$10))+'S Curve Equation'!$B$13)*'S Curve Equation'!$B$14</f>
        <v>0.18057376649119103</v>
      </c>
      <c r="R152" s="34">
        <f>(1/(1+EXP(('S Curve Equation'!$B$11-R107*'S Curve Equation'!$B$12)*'S Curve Equation'!$B$10))+'S Curve Equation'!$B$13)*'S Curve Equation'!$B$14</f>
        <v>0.17909375751973219</v>
      </c>
      <c r="S152" s="34">
        <f>(1/(1+EXP(('S Curve Equation'!$B$11-S107*'S Curve Equation'!$B$12)*'S Curve Equation'!$B$10))+'S Curve Equation'!$B$13)*'S Curve Equation'!$B$14</f>
        <v>0.17763571070424314</v>
      </c>
      <c r="T152" s="34">
        <f>(1/(1+EXP(('S Curve Equation'!$B$11-T107*'S Curve Equation'!$B$12)*'S Curve Equation'!$B$10))+'S Curve Equation'!$B$13)*'S Curve Equation'!$B$14</f>
        <v>0.17619920434290157</v>
      </c>
      <c r="U152" s="34">
        <f>(1/(1+EXP(('S Curve Equation'!$B$11-U107*'S Curve Equation'!$B$12)*'S Curve Equation'!$B$10))+'S Curve Equation'!$B$13)*'S Curve Equation'!$B$14</f>
        <v>0.17478382609878712</v>
      </c>
      <c r="V152" s="34">
        <f>(1/(1+EXP(('S Curve Equation'!$B$11-V107*'S Curve Equation'!$B$12)*'S Curve Equation'!$B$10))+'S Curve Equation'!$B$13)*'S Curve Equation'!$B$14</f>
        <v>0.17338917278146074</v>
      </c>
      <c r="W152" s="34">
        <f>(1/(1+EXP(('S Curve Equation'!$B$11-W107*'S Curve Equation'!$B$12)*'S Curve Equation'!$B$10))+'S Curve Equation'!$B$13)*'S Curve Equation'!$B$14</f>
        <v>0.17201485013307141</v>
      </c>
      <c r="X152" s="34">
        <f>(1/(1+EXP(('S Curve Equation'!$B$11-X107*'S Curve Equation'!$B$12)*'S Curve Equation'!$B$10))+'S Curve Equation'!$B$13)*'S Curve Equation'!$B$14</f>
        <v>0.17066047261894504</v>
      </c>
      <c r="Y152" s="34">
        <f>(1/(1+EXP(('S Curve Equation'!$B$11-Y107*'S Curve Equation'!$B$12)*'S Curve Equation'!$B$10))+'S Curve Equation'!$B$13)*'S Curve Equation'!$B$14</f>
        <v>0.16932566322263737</v>
      </c>
      <c r="Z152" s="34">
        <f>(1/(1+EXP(('S Curve Equation'!$B$11-Z107*'S Curve Equation'!$B$12)*'S Curve Equation'!$B$10))+'S Curve Equation'!$B$13)*'S Curve Equation'!$B$14</f>
        <v>0.1680100532454033</v>
      </c>
      <c r="AA152" s="34">
        <f>(1/(1+EXP(('S Curve Equation'!$B$11-AA107*'S Curve Equation'!$B$12)*'S Curve Equation'!$B$10))+'S Curve Equation'!$B$13)*'S Curve Equation'!$B$14</f>
        <v>0.16671328211004741</v>
      </c>
      <c r="AB152" s="34">
        <f>(1/(1+EXP(('S Curve Equation'!$B$11-AB107*'S Curve Equation'!$B$12)*'S Curve Equation'!$B$10))+'S Curve Equation'!$B$13)*'S Curve Equation'!$B$14</f>
        <v>0.16543499716909996</v>
      </c>
      <c r="AC152" s="34">
        <f>(1/(1+EXP(('S Curve Equation'!$B$11-AC107*'S Curve Equation'!$B$12)*'S Curve Equation'!$B$10))+'S Curve Equation'!$B$13)*'S Curve Equation'!$B$14</f>
        <v>0.1641748535172729</v>
      </c>
      <c r="AD152" s="34">
        <f>(1/(1+EXP(('S Curve Equation'!$B$11-AD107*'S Curve Equation'!$B$12)*'S Curve Equation'!$B$10))+'S Curve Equation'!$B$13)*'S Curve Equation'!$B$14</f>
        <v>0.16293251380813564</v>
      </c>
      <c r="AE152" s="34">
        <f>(1/(1+EXP(('S Curve Equation'!$B$11-AE107*'S Curve Equation'!$B$12)*'S Curve Equation'!$B$10))+'S Curve Equation'!$B$13)*'S Curve Equation'!$B$14</f>
        <v>0.16170764807495683</v>
      </c>
      <c r="AF152" s="34">
        <f>(1/(1+EXP(('S Curve Equation'!$B$11-AF107*'S Curve Equation'!$B$12)*'S Curve Equation'!$B$10))+'S Curve Equation'!$B$13)*'S Curve Equation'!$B$14</f>
        <v>0.16049993355564693</v>
      </c>
    </row>
    <row r="153" spans="1:32" x14ac:dyDescent="0.2">
      <c r="A153" s="12" t="s">
        <v>101</v>
      </c>
      <c r="B153" s="34">
        <f>(1/(1+EXP(('S Curve Equation'!$B$11-B108*'S Curve Equation'!$B$12)*'S Curve Equation'!$B$10))+'S Curve Equation'!$B$13)*'S Curve Equation'!$B$14</f>
        <v>0.19921874999999994</v>
      </c>
      <c r="C153" s="34">
        <f>(1/(1+EXP(('S Curve Equation'!$B$11-C108*'S Curve Equation'!$B$12)*'S Curve Equation'!$B$10))+'S Curve Equation'!$B$13)*'S Curve Equation'!$B$14</f>
        <v>0.19264920591942397</v>
      </c>
      <c r="D153" s="34">
        <f>(1/(1+EXP(('S Curve Equation'!$B$11-D108*'S Curve Equation'!$B$12)*'S Curve Equation'!$B$10))+'S Curve Equation'!$B$13)*'S Curve Equation'!$B$14</f>
        <v>0.18923642206739244</v>
      </c>
      <c r="E153" s="34">
        <f>(1/(1+EXP(('S Curve Equation'!$B$11-E108*'S Curve Equation'!$B$12)*'S Curve Equation'!$B$10))+'S Curve Equation'!$B$13)*'S Curve Equation'!$B$14</f>
        <v>0.18660364370653951</v>
      </c>
      <c r="F153" s="34">
        <f>(1/(1+EXP(('S Curve Equation'!$B$11-F108*'S Curve Equation'!$B$12)*'S Curve Equation'!$B$10))+'S Curve Equation'!$B$13)*'S Curve Equation'!$B$14</f>
        <v>0.184186432015151</v>
      </c>
      <c r="G153" s="34">
        <f>(1/(1+EXP(('S Curve Equation'!$B$11-G108*'S Curve Equation'!$B$12)*'S Curve Equation'!$B$10))+'S Curve Equation'!$B$13)*'S Curve Equation'!$B$14</f>
        <v>0.18271808467835524</v>
      </c>
      <c r="H153" s="34">
        <f>(1/(1+EXP(('S Curve Equation'!$B$11-H108*'S Curve Equation'!$B$12)*'S Curve Equation'!$B$10))+'S Curve Equation'!$B$13)*'S Curve Equation'!$B$14</f>
        <v>0.18096574073556171</v>
      </c>
      <c r="I153" s="34">
        <f>(1/(1+EXP(('S Curve Equation'!$B$11-I108*'S Curve Equation'!$B$12)*'S Curve Equation'!$B$10))+'S Curve Equation'!$B$13)*'S Curve Equation'!$B$14</f>
        <v>0.18253826201508419</v>
      </c>
      <c r="J153" s="34">
        <f>(1/(1+EXP(('S Curve Equation'!$B$11-J108*'S Curve Equation'!$B$12)*'S Curve Equation'!$B$10))+'S Curve Equation'!$B$13)*'S Curve Equation'!$B$14</f>
        <v>0.18632488031955347</v>
      </c>
      <c r="K153" s="34">
        <f>(1/(1+EXP(('S Curve Equation'!$B$11-K108*'S Curve Equation'!$B$12)*'S Curve Equation'!$B$10))+'S Curve Equation'!$B$13)*'S Curve Equation'!$B$14</f>
        <v>0.19026339936176789</v>
      </c>
      <c r="L153" s="34">
        <f>(1/(1+EXP(('S Curve Equation'!$B$11-L108*'S Curve Equation'!$B$12)*'S Curve Equation'!$B$10))+'S Curve Equation'!$B$13)*'S Curve Equation'!$B$14</f>
        <v>0.17953292663842382</v>
      </c>
      <c r="M153" s="34">
        <f>(1/(1+EXP(('S Curve Equation'!$B$11-M108*'S Curve Equation'!$B$12)*'S Curve Equation'!$B$10))+'S Curve Equation'!$B$13)*'S Curve Equation'!$B$14</f>
        <v>0.178018315097414</v>
      </c>
      <c r="N153" s="34">
        <f>(1/(1+EXP(('S Curve Equation'!$B$11-N108*'S Curve Equation'!$B$12)*'S Curve Equation'!$B$10))+'S Curve Equation'!$B$13)*'S Curve Equation'!$B$14</f>
        <v>0.17652676434017564</v>
      </c>
      <c r="O153" s="34">
        <f>(1/(1+EXP(('S Curve Equation'!$B$11-O108*'S Curve Equation'!$B$12)*'S Curve Equation'!$B$10))+'S Curve Equation'!$B$13)*'S Curve Equation'!$B$14</f>
        <v>0.17505782027867195</v>
      </c>
      <c r="P153" s="34">
        <f>(1/(1+EXP(('S Curve Equation'!$B$11-P108*'S Curve Equation'!$B$12)*'S Curve Equation'!$B$10))+'S Curve Equation'!$B$13)*'S Curve Equation'!$B$14</f>
        <v>0.1736110391633662</v>
      </c>
      <c r="Q153" s="34">
        <f>(1/(1+EXP(('S Curve Equation'!$B$11-Q108*'S Curve Equation'!$B$12)*'S Curve Equation'!$B$10))+'S Curve Equation'!$B$13)*'S Curve Equation'!$B$14</f>
        <v>0.17218598733601834</v>
      </c>
      <c r="R153" s="34">
        <f>(1/(1+EXP(('S Curve Equation'!$B$11-R108*'S Curve Equation'!$B$12)*'S Curve Equation'!$B$10))+'S Curve Equation'!$B$13)*'S Curve Equation'!$B$14</f>
        <v>0.17078224098772352</v>
      </c>
      <c r="S153" s="34">
        <f>(1/(1+EXP(('S Curve Equation'!$B$11-S108*'S Curve Equation'!$B$12)*'S Curve Equation'!$B$10))+'S Curve Equation'!$B$13)*'S Curve Equation'!$B$14</f>
        <v>0.16939938592216769</v>
      </c>
      <c r="T153" s="34">
        <f>(1/(1+EXP(('S Curve Equation'!$B$11-T108*'S Curve Equation'!$B$12)*'S Curve Equation'!$B$10))+'S Curve Equation'!$B$13)*'S Curve Equation'!$B$14</f>
        <v>0.16803701732405485</v>
      </c>
      <c r="U153" s="34">
        <f>(1/(1+EXP(('S Curve Equation'!$B$11-U108*'S Curve Equation'!$B$12)*'S Curve Equation'!$B$10))+'S Curve Equation'!$B$13)*'S Curve Equation'!$B$14</f>
        <v>0.16669473953266609</v>
      </c>
      <c r="V153" s="34">
        <f>(1/(1+EXP(('S Curve Equation'!$B$11-V108*'S Curve Equation'!$B$12)*'S Curve Equation'!$B$10))+'S Curve Equation'!$B$13)*'S Curve Equation'!$B$14</f>
        <v>0.16537216582048828</v>
      </c>
      <c r="W153" s="34">
        <f>(1/(1+EXP(('S Curve Equation'!$B$11-W108*'S Curve Equation'!$B$12)*'S Curve Equation'!$B$10))+'S Curve Equation'!$B$13)*'S Curve Equation'!$B$14</f>
        <v>0.1640689181768695</v>
      </c>
      <c r="X153" s="34">
        <f>(1/(1+EXP(('S Curve Equation'!$B$11-X108*'S Curve Equation'!$B$12)*'S Curve Equation'!$B$10))+'S Curve Equation'!$B$13)*'S Curve Equation'!$B$14</f>
        <v>0.16278462709662161</v>
      </c>
      <c r="Y153" s="34">
        <f>(1/(1+EXP(('S Curve Equation'!$B$11-Y108*'S Curve Equation'!$B$12)*'S Curve Equation'!$B$10))+'S Curve Equation'!$B$13)*'S Curve Equation'!$B$14</f>
        <v>0.16151893137351636</v>
      </c>
      <c r="Z153" s="34">
        <f>(1/(1+EXP(('S Curve Equation'!$B$11-Z108*'S Curve Equation'!$B$12)*'S Curve Equation'!$B$10))+'S Curve Equation'!$B$13)*'S Curve Equation'!$B$14</f>
        <v>0.16027147789859558</v>
      </c>
      <c r="AA153" s="34">
        <f>(1/(1+EXP(('S Curve Equation'!$B$11-AA108*'S Curve Equation'!$B$12)*'S Curve Equation'!$B$10))+'S Curve Equation'!$B$13)*'S Curve Equation'!$B$14</f>
        <v>0.15904192146323046</v>
      </c>
      <c r="AB153" s="34">
        <f>(1/(1+EXP(('S Curve Equation'!$B$11-AB108*'S Curve Equation'!$B$12)*'S Curve Equation'!$B$10))+'S Curve Equation'!$B$13)*'S Curve Equation'!$B$14</f>
        <v>0.15782992456684458</v>
      </c>
      <c r="AC153" s="34">
        <f>(1/(1+EXP(('S Curve Equation'!$B$11-AC108*'S Curve Equation'!$B$12)*'S Curve Equation'!$B$10))+'S Curve Equation'!$B$13)*'S Curve Equation'!$B$14</f>
        <v>0.15663515722923094</v>
      </c>
      <c r="AD153" s="34">
        <f>(1/(1+EXP(('S Curve Equation'!$B$11-AD108*'S Curve Equation'!$B$12)*'S Curve Equation'!$B$10))+'S Curve Equation'!$B$13)*'S Curve Equation'!$B$14</f>
        <v>0.15545729680737541</v>
      </c>
      <c r="AE153" s="34">
        <f>(1/(1+EXP(('S Curve Equation'!$B$11-AE108*'S Curve Equation'!$B$12)*'S Curve Equation'!$B$10))+'S Curve Equation'!$B$13)*'S Curve Equation'!$B$14</f>
        <v>0.15429602781671209</v>
      </c>
      <c r="AF153" s="34">
        <f>(1/(1+EXP(('S Curve Equation'!$B$11-AF108*'S Curve Equation'!$B$12)*'S Curve Equation'!$B$10))+'S Curve Equation'!$B$13)*'S Curve Equation'!$B$14</f>
        <v>0.15315104175672173</v>
      </c>
    </row>
    <row r="154" spans="1:32" x14ac:dyDescent="0.2">
      <c r="A154" s="12" t="s">
        <v>104</v>
      </c>
      <c r="B154" s="34">
        <f>(1/(1+EXP(('S Curve Equation'!$B$11-B109*'S Curve Equation'!$B$12)*'S Curve Equation'!$B$10))+'S Curve Equation'!$B$13)*'S Curve Equation'!$B$14</f>
        <v>0.28169014084507044</v>
      </c>
      <c r="C154" s="34">
        <f>(1/(1+EXP(('S Curve Equation'!$B$11-C109*'S Curve Equation'!$B$12)*'S Curve Equation'!$B$10))+'S Curve Equation'!$B$13)*'S Curve Equation'!$B$14</f>
        <v>0.27231465551824208</v>
      </c>
      <c r="D154" s="34">
        <f>(1/(1+EXP(('S Curve Equation'!$B$11-D109*'S Curve Equation'!$B$12)*'S Curve Equation'!$B$10))+'S Curve Equation'!$B$13)*'S Curve Equation'!$B$14</f>
        <v>0.26743008252882688</v>
      </c>
      <c r="E154" s="34">
        <f>(1/(1+EXP(('S Curve Equation'!$B$11-E109*'S Curve Equation'!$B$12)*'S Curve Equation'!$B$10))+'S Curve Equation'!$B$13)*'S Curve Equation'!$B$14</f>
        <v>0.26365553576562417</v>
      </c>
      <c r="F154" s="34">
        <f>(1/(1+EXP(('S Curve Equation'!$B$11-F109*'S Curve Equation'!$B$12)*'S Curve Equation'!$B$10))+'S Curve Equation'!$B$13)*'S Curve Equation'!$B$14</f>
        <v>0.26018529292173781</v>
      </c>
      <c r="G154" s="34">
        <f>(1/(1+EXP(('S Curve Equation'!$B$11-G109*'S Curve Equation'!$B$12)*'S Curve Equation'!$B$10))+'S Curve Equation'!$B$13)*'S Curve Equation'!$B$14</f>
        <v>0.2580751056344372</v>
      </c>
      <c r="H154" s="34">
        <f>(1/(1+EXP(('S Curve Equation'!$B$11-H109*'S Curve Equation'!$B$12)*'S Curve Equation'!$B$10))+'S Curve Equation'!$B$13)*'S Curve Equation'!$B$14</f>
        <v>0.2555546768441963</v>
      </c>
      <c r="I154" s="34">
        <f>(1/(1+EXP(('S Curve Equation'!$B$11-I109*'S Curve Equation'!$B$12)*'S Curve Equation'!$B$10))+'S Curve Equation'!$B$13)*'S Curve Equation'!$B$14</f>
        <v>0.2578165682084374</v>
      </c>
      <c r="J154" s="34">
        <f>(1/(1+EXP(('S Curve Equation'!$B$11-J109*'S Curve Equation'!$B$12)*'S Curve Equation'!$B$10))+'S Curve Equation'!$B$13)*'S Curve Equation'!$B$14</f>
        <v>0.26325556188718735</v>
      </c>
      <c r="K154" s="34">
        <f>(1/(1+EXP(('S Curve Equation'!$B$11-K109*'S Curve Equation'!$B$12)*'S Curve Equation'!$B$10))+'S Curve Equation'!$B$13)*'S Curve Equation'!$B$14</f>
        <v>0.26890094228391576</v>
      </c>
      <c r="L154" s="34">
        <f>(1/(1+EXP(('S Curve Equation'!$B$11-L109*'S Curve Equation'!$B$12)*'S Curve Equation'!$B$10))+'S Curve Equation'!$B$13)*'S Curve Equation'!$B$14</f>
        <v>0.25349216034396393</v>
      </c>
      <c r="M154" s="34">
        <f>(1/(1+EXP(('S Curve Equation'!$B$11-M109*'S Curve Equation'!$B$12)*'S Curve Equation'!$B$10))+'S Curve Equation'!$B$13)*'S Curve Equation'!$B$14</f>
        <v>0.25131028956670237</v>
      </c>
      <c r="N154" s="34">
        <f>(1/(1+EXP(('S Curve Equation'!$B$11-N109*'S Curve Equation'!$B$12)*'S Curve Equation'!$B$10))+'S Curve Equation'!$B$13)*'S Curve Equation'!$B$14</f>
        <v>0.24916005184345169</v>
      </c>
      <c r="O154" s="34">
        <f>(1/(1+EXP(('S Curve Equation'!$B$11-O109*'S Curve Equation'!$B$12)*'S Curve Equation'!$B$10))+'S Curve Equation'!$B$13)*'S Curve Equation'!$B$14</f>
        <v>0.24704089263095674</v>
      </c>
      <c r="P154" s="34">
        <f>(1/(1+EXP(('S Curve Equation'!$B$11-P109*'S Curve Equation'!$B$12)*'S Curve Equation'!$B$10))+'S Curve Equation'!$B$13)*'S Curve Equation'!$B$14</f>
        <v>0.24495226726234995</v>
      </c>
      <c r="Q154" s="34">
        <f>(1/(1+EXP(('S Curve Equation'!$B$11-Q109*'S Curve Equation'!$B$12)*'S Curve Equation'!$B$10))+'S Curve Equation'!$B$13)*'S Curve Equation'!$B$14</f>
        <v>0.24289364083159676</v>
      </c>
      <c r="R154" s="34">
        <f>(1/(1+EXP(('S Curve Equation'!$B$11-R109*'S Curve Equation'!$B$12)*'S Curve Equation'!$B$10))+'S Curve Equation'!$B$13)*'S Curve Equation'!$B$14</f>
        <v>0.24086448807415992</v>
      </c>
      <c r="S154" s="34">
        <f>(1/(1+EXP(('S Curve Equation'!$B$11-S109*'S Curve Equation'!$B$12)*'S Curve Equation'!$B$10))+'S Curve Equation'!$B$13)*'S Curve Equation'!$B$14</f>
        <v>0.238864293244369</v>
      </c>
      <c r="T154" s="34">
        <f>(1/(1+EXP(('S Curve Equation'!$B$11-T109*'S Curve Equation'!$B$12)*'S Curve Equation'!$B$10))+'S Curve Equation'!$B$13)*'S Curve Equation'!$B$14</f>
        <v>0.23689254998992051</v>
      </c>
      <c r="U154" s="34">
        <f>(1/(1+EXP(('S Curve Equation'!$B$11-U109*'S Curve Equation'!$B$12)*'S Curve Equation'!$B$10))+'S Curve Equation'!$B$13)*'S Curve Equation'!$B$14</f>
        <v>0.23494876122393321</v>
      </c>
      <c r="V154" s="34">
        <f>(1/(1+EXP(('S Curve Equation'!$B$11-V109*'S Curve Equation'!$B$12)*'S Curve Equation'!$B$10))+'S Curve Equation'!$B$13)*'S Curve Equation'!$B$14</f>
        <v>0.23303243899491585</v>
      </c>
      <c r="W154" s="34">
        <f>(1/(1+EXP(('S Curve Equation'!$B$11-W109*'S Curve Equation'!$B$12)*'S Curve Equation'!$B$10))+'S Curve Equation'!$B$13)*'S Curve Equation'!$B$14</f>
        <v>0.23114310435502702</v>
      </c>
      <c r="X154" s="34">
        <f>(1/(1+EXP(('S Curve Equation'!$B$11-X109*'S Curve Equation'!$B$12)*'S Curve Equation'!$B$10))+'S Curve Equation'!$B$13)*'S Curve Equation'!$B$14</f>
        <v>0.22928028722692403</v>
      </c>
      <c r="Y154" s="34">
        <f>(1/(1+EXP(('S Curve Equation'!$B$11-Y109*'S Curve Equation'!$B$12)*'S Curve Equation'!$B$10))+'S Curve Equation'!$B$13)*'S Curve Equation'!$B$14</f>
        <v>0.22744352626952458</v>
      </c>
      <c r="Z154" s="34">
        <f>(1/(1+EXP(('S Curve Equation'!$B$11-Z109*'S Curve Equation'!$B$12)*'S Curve Equation'!$B$10))+'S Curve Equation'!$B$13)*'S Curve Equation'!$B$14</f>
        <v>0.22563236874294543</v>
      </c>
      <c r="AA154" s="34">
        <f>(1/(1+EXP(('S Curve Equation'!$B$11-AA109*'S Curve Equation'!$B$12)*'S Curve Equation'!$B$10))+'S Curve Equation'!$B$13)*'S Curve Equation'!$B$14</f>
        <v>0.22384637037288649</v>
      </c>
      <c r="AB154" s="34">
        <f>(1/(1+EXP(('S Curve Equation'!$B$11-AB109*'S Curve Equation'!$B$12)*'S Curve Equation'!$B$10))+'S Curve Equation'!$B$13)*'S Curve Equation'!$B$14</f>
        <v>0.22208509521468792</v>
      </c>
      <c r="AC154" s="34">
        <f>(1/(1+EXP(('S Curve Equation'!$B$11-AC109*'S Curve Equation'!$B$12)*'S Curve Equation'!$B$10))+'S Curve Equation'!$B$13)*'S Curve Equation'!$B$14</f>
        <v>0.22034811551728695</v>
      </c>
      <c r="AD154" s="34">
        <f>(1/(1+EXP(('S Curve Equation'!$B$11-AD109*'S Curve Equation'!$B$12)*'S Curve Equation'!$B$10))+'S Curve Equation'!$B$13)*'S Curve Equation'!$B$14</f>
        <v>0.21863501158726875</v>
      </c>
      <c r="AE154" s="34">
        <f>(1/(1+EXP(('S Curve Equation'!$B$11-AE109*'S Curve Equation'!$B$12)*'S Curve Equation'!$B$10))+'S Curve Equation'!$B$13)*'S Curve Equation'!$B$14</f>
        <v>0.21694537165320196</v>
      </c>
      <c r="AF154" s="34">
        <f>(1/(1+EXP(('S Curve Equation'!$B$11-AF109*'S Curve Equation'!$B$12)*'S Curve Equation'!$B$10))+'S Curve Equation'!$B$13)*'S Curve Equation'!$B$14</f>
        <v>0.21527879173042239</v>
      </c>
    </row>
    <row r="155" spans="1:32" x14ac:dyDescent="0.2">
      <c r="A155" s="12" t="s">
        <v>36</v>
      </c>
      <c r="B155" s="34">
        <f>(1/(1+EXP(('S Curve Equation'!$B$11-B110*'S Curve Equation'!$B$12)*'S Curve Equation'!$B$10))+'S Curve Equation'!$B$13)*'S Curve Equation'!$B$14</f>
        <v>0.21841332027424096</v>
      </c>
      <c r="C155" s="34">
        <f>(1/(1+EXP(('S Curve Equation'!$B$11-C110*'S Curve Equation'!$B$12)*'S Curve Equation'!$B$10))+'S Curve Equation'!$B$13)*'S Curve Equation'!$B$14</f>
        <v>0.21116442000933605</v>
      </c>
      <c r="D155" s="34">
        <f>(1/(1+EXP(('S Curve Equation'!$B$11-D110*'S Curve Equation'!$B$12)*'S Curve Equation'!$B$10))+'S Curve Equation'!$B$13)*'S Curve Equation'!$B$14</f>
        <v>0.20739682049989563</v>
      </c>
      <c r="E155" s="34">
        <f>(1/(1+EXP(('S Curve Equation'!$B$11-E110*'S Curve Equation'!$B$12)*'S Curve Equation'!$B$10))+'S Curve Equation'!$B$13)*'S Curve Equation'!$B$14</f>
        <v>0.20448948294769712</v>
      </c>
      <c r="F155" s="34">
        <f>(1/(1+EXP(('S Curve Equation'!$B$11-F110*'S Curve Equation'!$B$12)*'S Curve Equation'!$B$10))+'S Curve Equation'!$B$13)*'S Curve Equation'!$B$14</f>
        <v>0.20181957594584304</v>
      </c>
      <c r="G155" s="34">
        <f>(1/(1+EXP(('S Curve Equation'!$B$11-G110*'S Curve Equation'!$B$12)*'S Curve Equation'!$B$10))+'S Curve Equation'!$B$13)*'S Curve Equation'!$B$14</f>
        <v>0.20019744909041631</v>
      </c>
      <c r="H155" s="34">
        <f>(1/(1+EXP(('S Curve Equation'!$B$11-H110*'S Curve Equation'!$B$12)*'S Curve Equation'!$B$10))+'S Curve Equation'!$B$13)*'S Curve Equation'!$B$14</f>
        <v>0.19826131567487301</v>
      </c>
      <c r="I155" s="34">
        <f>(1/(1+EXP(('S Curve Equation'!$B$11-I110*'S Curve Equation'!$B$12)*'S Curve Equation'!$B$10))+'S Curve Equation'!$B$13)*'S Curve Equation'!$B$14</f>
        <v>0.19999877951075337</v>
      </c>
      <c r="J155" s="34">
        <f>(1/(1+EXP(('S Curve Equation'!$B$11-J110*'S Curve Equation'!$B$12)*'S Curve Equation'!$B$10))+'S Curve Equation'!$B$13)*'S Curve Equation'!$B$14</f>
        <v>0.20418160729497842</v>
      </c>
      <c r="K155" s="34">
        <f>(1/(1+EXP(('S Curve Equation'!$B$11-K110*'S Curve Equation'!$B$12)*'S Curve Equation'!$B$10))+'S Curve Equation'!$B$13)*'S Curve Equation'!$B$14</f>
        <v>0.20853070043364341</v>
      </c>
      <c r="L155" s="34">
        <f>(1/(1+EXP(('S Curve Equation'!$B$11-L110*'S Curve Equation'!$B$12)*'S Curve Equation'!$B$10))+'S Curve Equation'!$B$13)*'S Curve Equation'!$B$14</f>
        <v>0.19667801477040175</v>
      </c>
      <c r="M155" s="34">
        <f>(1/(1+EXP(('S Curve Equation'!$B$11-M110*'S Curve Equation'!$B$12)*'S Curve Equation'!$B$10))+'S Curve Equation'!$B$13)*'S Curve Equation'!$B$14</f>
        <v>0.19500412531971439</v>
      </c>
      <c r="N155" s="34">
        <f>(1/(1+EXP(('S Curve Equation'!$B$11-N110*'S Curve Equation'!$B$12)*'S Curve Equation'!$B$10))+'S Curve Equation'!$B$13)*'S Curve Equation'!$B$14</f>
        <v>0.19335552632395786</v>
      </c>
      <c r="O155" s="34">
        <f>(1/(1+EXP(('S Curve Equation'!$B$11-O110*'S Curve Equation'!$B$12)*'S Curve Equation'!$B$10))+'S Curve Equation'!$B$13)*'S Curve Equation'!$B$14</f>
        <v>0.19173173020634873</v>
      </c>
      <c r="P155" s="34">
        <f>(1/(1+EXP(('S Curve Equation'!$B$11-P110*'S Curve Equation'!$B$12)*'S Curve Equation'!$B$10))+'S Curve Equation'!$B$13)*'S Curve Equation'!$B$14</f>
        <v>0.19013226003270076</v>
      </c>
      <c r="Q155" s="34">
        <f>(1/(1+EXP(('S Curve Equation'!$B$11-Q110*'S Curve Equation'!$B$12)*'S Curve Equation'!$B$10))+'S Curve Equation'!$B$13)*'S Curve Equation'!$B$14</f>
        <v>0.1885566492786811</v>
      </c>
      <c r="R155" s="34">
        <f>(1/(1+EXP(('S Curve Equation'!$B$11-R110*'S Curve Equation'!$B$12)*'S Curve Equation'!$B$10))+'S Curve Equation'!$B$13)*'S Curve Equation'!$B$14</f>
        <v>0.18700444160078722</v>
      </c>
      <c r="S155" s="34">
        <f>(1/(1+EXP(('S Curve Equation'!$B$11-S110*'S Curve Equation'!$B$12)*'S Curve Equation'!$B$10))+'S Curve Equation'!$B$13)*'S Curve Equation'!$B$14</f>
        <v>0.18547519061112799</v>
      </c>
      <c r="T155" s="34">
        <f>(1/(1+EXP(('S Curve Equation'!$B$11-T110*'S Curve Equation'!$B$12)*'S Curve Equation'!$B$10))+'S Curve Equation'!$B$13)*'S Curve Equation'!$B$14</f>
        <v>0.18396845965605368</v>
      </c>
      <c r="U155" s="34">
        <f>(1/(1+EXP(('S Curve Equation'!$B$11-U110*'S Curve Equation'!$B$12)*'S Curve Equation'!$B$10))+'S Curve Equation'!$B$13)*'S Curve Equation'!$B$14</f>
        <v>0.18248382159869156</v>
      </c>
      <c r="V155" s="34">
        <f>(1/(1+EXP(('S Curve Equation'!$B$11-V110*'S Curve Equation'!$B$12)*'S Curve Equation'!$B$10))+'S Curve Equation'!$B$13)*'S Curve Equation'!$B$14</f>
        <v>0.18102085860540346</v>
      </c>
      <c r="W155" s="34">
        <f>(1/(1+EXP(('S Curve Equation'!$B$11-W110*'S Curve Equation'!$B$12)*'S Curve Equation'!$B$10))+'S Curve Equation'!$B$13)*'S Curve Equation'!$B$14</f>
        <v>0.17957916193620893</v>
      </c>
      <c r="X155" s="34">
        <f>(1/(1+EXP(('S Curve Equation'!$B$11-X110*'S Curve Equation'!$B$12)*'S Curve Equation'!$B$10))+'S Curve Equation'!$B$13)*'S Curve Equation'!$B$14</f>
        <v>0.17815833173916232</v>
      </c>
      <c r="Y155" s="34">
        <f>(1/(1+EXP(('S Curve Equation'!$B$11-Y110*'S Curve Equation'!$B$12)*'S Curve Equation'!$B$10))+'S Curve Equation'!$B$13)*'S Curve Equation'!$B$14</f>
        <v>0.17675797684870603</v>
      </c>
      <c r="Z155" s="34">
        <f>(1/(1+EXP(('S Curve Equation'!$B$11-Z110*'S Curve Equation'!$B$12)*'S Curve Equation'!$B$10))+'S Curve Equation'!$B$13)*'S Curve Equation'!$B$14</f>
        <v>0.17537771458798448</v>
      </c>
      <c r="AA155" s="34">
        <f>(1/(1+EXP(('S Curve Equation'!$B$11-AA110*'S Curve Equation'!$B$12)*'S Curve Equation'!$B$10))+'S Curve Equation'!$B$13)*'S Curve Equation'!$B$14</f>
        <v>0.17401717057511518</v>
      </c>
      <c r="AB155" s="34">
        <f>(1/(1+EXP(('S Curve Equation'!$B$11-AB110*'S Curve Equation'!$B$12)*'S Curve Equation'!$B$10))+'S Curve Equation'!$B$13)*'S Curve Equation'!$B$14</f>
        <v>0.17267597853339034</v>
      </c>
      <c r="AC155" s="34">
        <f>(1/(1+EXP(('S Curve Equation'!$B$11-AC110*'S Curve Equation'!$B$12)*'S Curve Equation'!$B$10))+'S Curve Equation'!$B$13)*'S Curve Equation'!$B$14</f>
        <v>0.17135378010539465</v>
      </c>
      <c r="AD155" s="34">
        <f>(1/(1+EXP(('S Curve Equation'!$B$11-AD110*'S Curve Equation'!$B$12)*'S Curve Equation'!$B$10))+'S Curve Equation'!$B$13)*'S Curve Equation'!$B$14</f>
        <v>0.17005022467100137</v>
      </c>
      <c r="AE155" s="34">
        <f>(1/(1+EXP(('S Curve Equation'!$B$11-AE110*'S Curve Equation'!$B$12)*'S Curve Equation'!$B$10))+'S Curve Equation'!$B$13)*'S Curve Equation'!$B$14</f>
        <v>0.16876496916922124</v>
      </c>
      <c r="AF155" s="34">
        <f>(1/(1+EXP(('S Curve Equation'!$B$11-AF110*'S Curve Equation'!$B$12)*'S Curve Equation'!$B$10))+'S Curve Equation'!$B$13)*'S Curve Equation'!$B$14</f>
        <v>0.16749767792385942</v>
      </c>
    </row>
    <row r="156" spans="1:32" x14ac:dyDescent="0.2">
      <c r="A156" s="12" t="s">
        <v>37</v>
      </c>
      <c r="B156" s="34">
        <f>(1/(1+EXP(('S Curve Equation'!$B$11-B111*'S Curve Equation'!$B$12)*'S Curve Equation'!$B$10))+'S Curve Equation'!$B$13)*'S Curve Equation'!$B$14</f>
        <v>0.24061597690086622</v>
      </c>
      <c r="C156" s="34">
        <f>(1/(1+EXP(('S Curve Equation'!$B$11-C111*'S Curve Equation'!$B$12)*'S Curve Equation'!$B$10))+'S Curve Equation'!$B$13)*'S Curve Equation'!$B$14</f>
        <v>0.23259893925989897</v>
      </c>
      <c r="D156" s="34">
        <f>(1/(1+EXP(('S Curve Equation'!$B$11-D111*'S Curve Equation'!$B$12)*'S Curve Equation'!$B$10))+'S Curve Equation'!$B$13)*'S Curve Equation'!$B$14</f>
        <v>0.22842909231486166</v>
      </c>
      <c r="E156" s="34">
        <f>(1/(1+EXP(('S Curve Equation'!$B$11-E111*'S Curve Equation'!$B$12)*'S Curve Equation'!$B$10))+'S Curve Equation'!$B$13)*'S Curve Equation'!$B$14</f>
        <v>0.22521000701484359</v>
      </c>
      <c r="F156" s="34">
        <f>(1/(1+EXP(('S Curve Equation'!$B$11-F111*'S Curve Equation'!$B$12)*'S Curve Equation'!$B$10))+'S Curve Equation'!$B$13)*'S Curve Equation'!$B$14</f>
        <v>0.222252811002737</v>
      </c>
      <c r="G156" s="34">
        <f>(1/(1+EXP(('S Curve Equation'!$B$11-G111*'S Curve Equation'!$B$12)*'S Curve Equation'!$B$10))+'S Curve Equation'!$B$13)*'S Curve Equation'!$B$14</f>
        <v>0.22045568319557859</v>
      </c>
      <c r="H156" s="34">
        <f>(1/(1+EXP(('S Curve Equation'!$B$11-H111*'S Curve Equation'!$B$12)*'S Curve Equation'!$B$10))+'S Curve Equation'!$B$13)*'S Curve Equation'!$B$14</f>
        <v>0.21831023197787047</v>
      </c>
      <c r="I156" s="34">
        <f>(1/(1+EXP(('S Curve Equation'!$B$11-I111*'S Curve Equation'!$B$12)*'S Curve Equation'!$B$10))+'S Curve Equation'!$B$13)*'S Curve Equation'!$B$14</f>
        <v>0.22023555712599227</v>
      </c>
      <c r="J156" s="34">
        <f>(1/(1+EXP(('S Curve Equation'!$B$11-J111*'S Curve Equation'!$B$12)*'S Curve Equation'!$B$10))+'S Curve Equation'!$B$13)*'S Curve Equation'!$B$14</f>
        <v>0.22486905143898955</v>
      </c>
      <c r="K156" s="34">
        <f>(1/(1+EXP(('S Curve Equation'!$B$11-K111*'S Curve Equation'!$B$12)*'S Curve Equation'!$B$10))+'S Curve Equation'!$B$13)*'S Curve Equation'!$B$14</f>
        <v>0.22968424076504612</v>
      </c>
      <c r="L156" s="34">
        <f>(1/(1+EXP(('S Curve Equation'!$B$11-L111*'S Curve Equation'!$B$12)*'S Curve Equation'!$B$10))+'S Curve Equation'!$B$13)*'S Curve Equation'!$B$14</f>
        <v>0.21655540903108972</v>
      </c>
      <c r="M156" s="34">
        <f>(1/(1+EXP(('S Curve Equation'!$B$11-M111*'S Curve Equation'!$B$12)*'S Curve Equation'!$B$10))+'S Curve Equation'!$B$13)*'S Curve Equation'!$B$14</f>
        <v>0.21469984908070794</v>
      </c>
      <c r="N156" s="34">
        <f>(1/(1+EXP(('S Curve Equation'!$B$11-N111*'S Curve Equation'!$B$12)*'S Curve Equation'!$B$10))+'S Curve Equation'!$B$13)*'S Curve Equation'!$B$14</f>
        <v>0.21287199480455257</v>
      </c>
      <c r="O156" s="34">
        <f>(1/(1+EXP(('S Curve Equation'!$B$11-O111*'S Curve Equation'!$B$12)*'S Curve Equation'!$B$10))+'S Curve Equation'!$B$13)*'S Curve Equation'!$B$14</f>
        <v>0.21107132723110741</v>
      </c>
      <c r="P156" s="34">
        <f>(1/(1+EXP(('S Curve Equation'!$B$11-P111*'S Curve Equation'!$B$12)*'S Curve Equation'!$B$10))+'S Curve Equation'!$B$13)*'S Curve Equation'!$B$14</f>
        <v>0.20929733807248754</v>
      </c>
      <c r="Q156" s="34">
        <f>(1/(1+EXP(('S Curve Equation'!$B$11-Q111*'S Curve Equation'!$B$12)*'S Curve Equation'!$B$10))+'S Curve Equation'!$B$13)*'S Curve Equation'!$B$14</f>
        <v>0.20754952952127953</v>
      </c>
      <c r="R156" s="34">
        <f>(1/(1+EXP(('S Curve Equation'!$B$11-R111*'S Curve Equation'!$B$12)*'S Curve Equation'!$B$10))+'S Curve Equation'!$B$13)*'S Curve Equation'!$B$14</f>
        <v>0.20582741404884103</v>
      </c>
      <c r="S156" s="34">
        <f>(1/(1+EXP(('S Curve Equation'!$B$11-S111*'S Curve Equation'!$B$12)*'S Curve Equation'!$B$10))+'S Curve Equation'!$B$13)*'S Curve Equation'!$B$14</f>
        <v>0.20413051420527972</v>
      </c>
      <c r="T156" s="34">
        <f>(1/(1+EXP(('S Curve Equation'!$B$11-T111*'S Curve Equation'!$B$12)*'S Curve Equation'!$B$10))+'S Curve Equation'!$B$13)*'S Curve Equation'!$B$14</f>
        <v>0.20245836242128246</v>
      </c>
      <c r="U156" s="34">
        <f>(1/(1+EXP(('S Curve Equation'!$B$11-U111*'S Curve Equation'!$B$12)*'S Curve Equation'!$B$10))+'S Curve Equation'!$B$13)*'S Curve Equation'!$B$14</f>
        <v>0.20081050081197319</v>
      </c>
      <c r="V156" s="34">
        <f>(1/(1+EXP(('S Curve Equation'!$B$11-V111*'S Curve Equation'!$B$12)*'S Curve Equation'!$B$10))+'S Curve Equation'!$B$13)*'S Curve Equation'!$B$14</f>
        <v>0.19918648098292865</v>
      </c>
      <c r="W156" s="34">
        <f>(1/(1+EXP(('S Curve Equation'!$B$11-W111*'S Curve Equation'!$B$12)*'S Curve Equation'!$B$10))+'S Curve Equation'!$B$13)*'S Curve Equation'!$B$14</f>
        <v>0.19758586383850521</v>
      </c>
      <c r="X156" s="34">
        <f>(1/(1+EXP(('S Curve Equation'!$B$11-X111*'S Curve Equation'!$B$12)*'S Curve Equation'!$B$10))+'S Curve Equation'!$B$13)*'S Curve Equation'!$B$14</f>
        <v>0.1960082193925651</v>
      </c>
      <c r="Y156" s="34">
        <f>(1/(1+EXP(('S Curve Equation'!$B$11-Y111*'S Curve Equation'!$B$12)*'S Curve Equation'!$B$10))+'S Curve Equation'!$B$13)*'S Curve Equation'!$B$14</f>
        <v>0.19445312658172267</v>
      </c>
      <c r="Z156" s="34">
        <f>(1/(1+EXP(('S Curve Equation'!$B$11-Z111*'S Curve Equation'!$B$12)*'S Curve Equation'!$B$10))+'S Curve Equation'!$B$13)*'S Curve Equation'!$B$14</f>
        <v>0.19292017308118337</v>
      </c>
      <c r="AA156" s="34">
        <f>(1/(1+EXP(('S Curve Equation'!$B$11-AA111*'S Curve Equation'!$B$12)*'S Curve Equation'!$B$10))+'S Curve Equation'!$B$13)*'S Curve Equation'!$B$14</f>
        <v>0.19140895512326145</v>
      </c>
      <c r="AB156" s="34">
        <f>(1/(1+EXP(('S Curve Equation'!$B$11-AB111*'S Curve Equation'!$B$12)*'S Curve Equation'!$B$10))+'S Curve Equation'!$B$13)*'S Curve Equation'!$B$14</f>
        <v>0.18991907731862775</v>
      </c>
      <c r="AC156" s="34">
        <f>(1/(1+EXP(('S Curve Equation'!$B$11-AC111*'S Curve Equation'!$B$12)*'S Curve Equation'!$B$10))+'S Curve Equation'!$B$13)*'S Curve Equation'!$B$14</f>
        <v>0.18845015248035082</v>
      </c>
      <c r="AD156" s="34">
        <f>(1/(1+EXP(('S Curve Equation'!$B$11-AD111*'S Curve Equation'!$B$12)*'S Curve Equation'!$B$10))+'S Curve Equation'!$B$13)*'S Curve Equation'!$B$14</f>
        <v>0.18700180145076647</v>
      </c>
      <c r="AE156" s="34">
        <f>(1/(1+EXP(('S Curve Equation'!$B$11-AE111*'S Curve Equation'!$B$12)*'S Curve Equation'!$B$10))+'S Curve Equation'!$B$13)*'S Curve Equation'!$B$14</f>
        <v>0.18557365293121686</v>
      </c>
      <c r="AF156" s="34">
        <f>(1/(1+EXP(('S Curve Equation'!$B$11-AF111*'S Curve Equation'!$B$12)*'S Curve Equation'!$B$10))+'S Curve Equation'!$B$13)*'S Curve Equation'!$B$14</f>
        <v>0.18416534331468007</v>
      </c>
    </row>
    <row r="157" spans="1:32" x14ac:dyDescent="0.2">
      <c r="A157" s="12" t="s">
        <v>38</v>
      </c>
      <c r="B157" s="34">
        <f>(1/(1+EXP(('S Curve Equation'!$B$11-B112*'S Curve Equation'!$B$12)*'S Curve Equation'!$B$10))+'S Curve Equation'!$B$13)*'S Curve Equation'!$B$14</f>
        <v>0.22340425531914887</v>
      </c>
      <c r="C157" s="34">
        <f>(1/(1+EXP(('S Curve Equation'!$B$11-C112*'S Curve Equation'!$B$12)*'S Curve Equation'!$B$10))+'S Curve Equation'!$B$13)*'S Curve Equation'!$B$14</f>
        <v>0.21598090100101675</v>
      </c>
      <c r="D157" s="34">
        <f>(1/(1+EXP(('S Curve Equation'!$B$11-D112*'S Curve Equation'!$B$12)*'S Curve Equation'!$B$10))+'S Curve Equation'!$B$13)*'S Curve Equation'!$B$14</f>
        <v>0.21212205067481121</v>
      </c>
      <c r="E157" s="34">
        <f>(1/(1+EXP(('S Curve Equation'!$B$11-E112*'S Curve Equation'!$B$12)*'S Curve Equation'!$B$10))+'S Curve Equation'!$B$13)*'S Curve Equation'!$B$14</f>
        <v>0.20914404023455946</v>
      </c>
      <c r="F157" s="34">
        <f>(1/(1+EXP(('S Curve Equation'!$B$11-F112*'S Curve Equation'!$B$12)*'S Curve Equation'!$B$10))+'S Curve Equation'!$B$13)*'S Curve Equation'!$B$14</f>
        <v>0.20640904124034409</v>
      </c>
      <c r="G157" s="34">
        <f>(1/(1+EXP(('S Curve Equation'!$B$11-G112*'S Curve Equation'!$B$12)*'S Curve Equation'!$B$10))+'S Curve Equation'!$B$13)*'S Curve Equation'!$B$14</f>
        <v>0.20474728052846461</v>
      </c>
      <c r="H157" s="34">
        <f>(1/(1+EXP(('S Curve Equation'!$B$11-H112*'S Curve Equation'!$B$12)*'S Curve Equation'!$B$10))+'S Curve Equation'!$B$13)*'S Curve Equation'!$B$14</f>
        <v>0.20276375755738651</v>
      </c>
      <c r="I157" s="34">
        <f>(1/(1+EXP(('S Curve Equation'!$B$11-I112*'S Curve Equation'!$B$12)*'S Curve Equation'!$B$10))+'S Curve Equation'!$B$13)*'S Curve Equation'!$B$14</f>
        <v>0.20454375238554093</v>
      </c>
      <c r="J157" s="34">
        <f>(1/(1+EXP(('S Curve Equation'!$B$11-J112*'S Curve Equation'!$B$12)*'S Curve Equation'!$B$10))+'S Curve Equation'!$B$13)*'S Curve Equation'!$B$14</f>
        <v>0.20882866780688802</v>
      </c>
      <c r="K157" s="34">
        <f>(1/(1+EXP(('S Curve Equation'!$B$11-K112*'S Curve Equation'!$B$12)*'S Curve Equation'!$B$10))+'S Curve Equation'!$B$13)*'S Curve Equation'!$B$14</f>
        <v>0.21328343326788582</v>
      </c>
      <c r="L157" s="34">
        <f>(1/(1+EXP(('S Curve Equation'!$B$11-L112*'S Curve Equation'!$B$12)*'S Curve Equation'!$B$10))+'S Curve Equation'!$B$13)*'S Curve Equation'!$B$14</f>
        <v>0.20114163712641853</v>
      </c>
      <c r="M157" s="34">
        <f>(1/(1+EXP(('S Curve Equation'!$B$11-M112*'S Curve Equation'!$B$12)*'S Curve Equation'!$B$10))+'S Curve Equation'!$B$13)*'S Curve Equation'!$B$14</f>
        <v>0.19942664397399862</v>
      </c>
      <c r="N157" s="34">
        <f>(1/(1+EXP(('S Curve Equation'!$B$11-N112*'S Curve Equation'!$B$12)*'S Curve Equation'!$B$10))+'S Curve Equation'!$B$13)*'S Curve Equation'!$B$14</f>
        <v>0.19773750033312731</v>
      </c>
      <c r="O157" s="34">
        <f>(1/(1+EXP(('S Curve Equation'!$B$11-O112*'S Curve Equation'!$B$12)*'S Curve Equation'!$B$10))+'S Curve Equation'!$B$13)*'S Curve Equation'!$B$14</f>
        <v>0.19607371086279066</v>
      </c>
      <c r="P157" s="34">
        <f>(1/(1+EXP(('S Curve Equation'!$B$11-P112*'S Curve Equation'!$B$12)*'S Curve Equation'!$B$10))+'S Curve Equation'!$B$13)*'S Curve Equation'!$B$14</f>
        <v>0.1944347909030876</v>
      </c>
      <c r="Q157" s="34">
        <f>(1/(1+EXP(('S Curve Equation'!$B$11-Q112*'S Curve Equation'!$B$12)*'S Curve Equation'!$B$10))+'S Curve Equation'!$B$13)*'S Curve Equation'!$B$14</f>
        <v>0.19282026624795662</v>
      </c>
      <c r="R157" s="34">
        <f>(1/(1+EXP(('S Curve Equation'!$B$11-R112*'S Curve Equation'!$B$12)*'S Curve Equation'!$B$10))+'S Curve Equation'!$B$13)*'S Curve Equation'!$B$14</f>
        <v>0.19122967292116055</v>
      </c>
      <c r="S157" s="34">
        <f>(1/(1+EXP(('S Curve Equation'!$B$11-S112*'S Curve Equation'!$B$12)*'S Curve Equation'!$B$10))+'S Curve Equation'!$B$13)*'S Curve Equation'!$B$14</f>
        <v>0.18966255695563961</v>
      </c>
      <c r="T157" s="34">
        <f>(1/(1+EXP(('S Curve Equation'!$B$11-T112*'S Curve Equation'!$B$12)*'S Curve Equation'!$B$10))+'S Curve Equation'!$B$13)*'S Curve Equation'!$B$14</f>
        <v>0.18811847417630592</v>
      </c>
      <c r="U157" s="34">
        <f>(1/(1+EXP(('S Curve Equation'!$B$11-U112*'S Curve Equation'!$B$12)*'S Curve Equation'!$B$10))+'S Curve Equation'!$B$13)*'S Curve Equation'!$B$14</f>
        <v>0.18659698998636251</v>
      </c>
      <c r="V157" s="34">
        <f>(1/(1+EXP(('S Curve Equation'!$B$11-V112*'S Curve Equation'!$B$12)*'S Curve Equation'!$B$10))+'S Curve Equation'!$B$13)*'S Curve Equation'!$B$14</f>
        <v>0.18509767915718553</v>
      </c>
      <c r="W157" s="34">
        <f>(1/(1+EXP(('S Curve Equation'!$B$11-W112*'S Curve Equation'!$B$12)*'S Curve Equation'!$B$10))+'S Curve Equation'!$B$13)*'S Curve Equation'!$B$14</f>
        <v>0.18362012562183863</v>
      </c>
      <c r="X157" s="34">
        <f>(1/(1+EXP(('S Curve Equation'!$B$11-X112*'S Curve Equation'!$B$12)*'S Curve Equation'!$B$10))+'S Curve Equation'!$B$13)*'S Curve Equation'!$B$14</f>
        <v>0.18216392227222894</v>
      </c>
      <c r="Y157" s="34">
        <f>(1/(1+EXP(('S Curve Equation'!$B$11-Y112*'S Curve Equation'!$B$12)*'S Curve Equation'!$B$10))+'S Curve Equation'!$B$13)*'S Curve Equation'!$B$14</f>
        <v>0.18072867075994514</v>
      </c>
      <c r="Z157" s="34">
        <f>(1/(1+EXP(('S Curve Equation'!$B$11-Z112*'S Curve Equation'!$B$12)*'S Curve Equation'!$B$10))+'S Curve Equation'!$B$13)*'S Curve Equation'!$B$14</f>
        <v>0.17931398130078502</v>
      </c>
      <c r="AA157" s="34">
        <f>(1/(1+EXP(('S Curve Equation'!$B$11-AA112*'S Curve Equation'!$B$12)*'S Curve Equation'!$B$10))+'S Curve Equation'!$B$13)*'S Curve Equation'!$B$14</f>
        <v>0.17791947248298368</v>
      </c>
      <c r="AB157" s="34">
        <f>(1/(1+EXP(('S Curve Equation'!$B$11-AB112*'S Curve Equation'!$B$12)*'S Curve Equation'!$B$10))+'S Curve Equation'!$B$13)*'S Curve Equation'!$B$14</f>
        <v>0.17654477107913585</v>
      </c>
      <c r="AC157" s="34">
        <f>(1/(1+EXP(('S Curve Equation'!$B$11-AC112*'S Curve Equation'!$B$12)*'S Curve Equation'!$B$10))+'S Curve Equation'!$B$13)*'S Curve Equation'!$B$14</f>
        <v>0.17518951186181103</v>
      </c>
      <c r="AD157" s="34">
        <f>(1/(1+EXP(('S Curve Equation'!$B$11-AD112*'S Curve Equation'!$B$12)*'S Curve Equation'!$B$10))+'S Curve Equation'!$B$13)*'S Curve Equation'!$B$14</f>
        <v>0.17385333742284112</v>
      </c>
      <c r="AE157" s="34">
        <f>(1/(1+EXP(('S Curve Equation'!$B$11-AE112*'S Curve Equation'!$B$12)*'S Curve Equation'!$B$10))+'S Curve Equation'!$B$13)*'S Curve Equation'!$B$14</f>
        <v>0.17253589799626787</v>
      </c>
      <c r="AF157" s="34">
        <f>(1/(1+EXP(('S Curve Equation'!$B$11-AF112*'S Curve Equation'!$B$12)*'S Curve Equation'!$B$10))+'S Curve Equation'!$B$13)*'S Curve Equation'!$B$14</f>
        <v>0.17123685128492</v>
      </c>
    </row>
    <row r="158" spans="1:32" x14ac:dyDescent="0.2">
      <c r="A158" s="12" t="s">
        <v>39</v>
      </c>
      <c r="B158" s="34">
        <f>(1/(1+EXP(('S Curve Equation'!$B$11-B113*'S Curve Equation'!$B$12)*'S Curve Equation'!$B$10))+'S Curve Equation'!$B$13)*'S Curve Equation'!$B$14</f>
        <v>0.23324396782841827</v>
      </c>
      <c r="C158" s="34">
        <f>(1/(1+EXP(('S Curve Equation'!$B$11-C113*'S Curve Equation'!$B$12)*'S Curve Equation'!$B$10))+'S Curve Equation'!$B$13)*'S Curve Equation'!$B$14</f>
        <v>0.22547964094746512</v>
      </c>
      <c r="D158" s="34">
        <f>(1/(1+EXP(('S Curve Equation'!$B$11-D113*'S Curve Equation'!$B$12)*'S Curve Equation'!$B$10))+'S Curve Equation'!$B$13)*'S Curve Equation'!$B$14</f>
        <v>0.2214422649723819</v>
      </c>
      <c r="E158" s="34">
        <f>(1/(1+EXP(('S Curve Equation'!$B$11-E113*'S Curve Equation'!$B$12)*'S Curve Equation'!$B$10))+'S Curve Equation'!$B$13)*'S Curve Equation'!$B$14</f>
        <v>0.21832590828404866</v>
      </c>
      <c r="F158" s="34">
        <f>(1/(1+EXP(('S Curve Equation'!$B$11-F113*'S Curve Equation'!$B$12)*'S Curve Equation'!$B$10))+'S Curve Equation'!$B$13)*'S Curve Equation'!$B$14</f>
        <v>0.21546342768229163</v>
      </c>
      <c r="G158" s="34">
        <f>(1/(1+EXP(('S Curve Equation'!$B$11-G113*'S Curve Equation'!$B$12)*'S Curve Equation'!$B$10))+'S Curve Equation'!$B$13)*'S Curve Equation'!$B$14</f>
        <v>0.21372401688294124</v>
      </c>
      <c r="H158" s="34">
        <f>(1/(1+EXP(('S Curve Equation'!$B$11-H113*'S Curve Equation'!$B$12)*'S Curve Equation'!$B$10))+'S Curve Equation'!$B$13)*'S Curve Equation'!$B$14</f>
        <v>0.21164762174111426</v>
      </c>
      <c r="I158" s="34">
        <f>(1/(1+EXP(('S Curve Equation'!$B$11-I113*'S Curve Equation'!$B$12)*'S Curve Equation'!$B$10))+'S Curve Equation'!$B$13)*'S Curve Equation'!$B$14</f>
        <v>0.2135109684787122</v>
      </c>
      <c r="J158" s="34">
        <f>(1/(1+EXP(('S Curve Equation'!$B$11-J113*'S Curve Equation'!$B$12)*'S Curve Equation'!$B$10))+'S Curve Equation'!$B$13)*'S Curve Equation'!$B$14</f>
        <v>0.21799585646728234</v>
      </c>
      <c r="K158" s="34">
        <f>(1/(1+EXP(('S Curve Equation'!$B$11-K113*'S Curve Equation'!$B$12)*'S Curve Equation'!$B$10))+'S Curve Equation'!$B$13)*'S Curve Equation'!$B$14</f>
        <v>0.2226574668864201</v>
      </c>
      <c r="L158" s="34">
        <f>(1/(1+EXP(('S Curve Equation'!$B$11-L113*'S Curve Equation'!$B$12)*'S Curve Equation'!$B$10))+'S Curve Equation'!$B$13)*'S Curve Equation'!$B$14</f>
        <v>0.20994940252517488</v>
      </c>
      <c r="M158" s="34">
        <f>(1/(1+EXP(('S Curve Equation'!$B$11-M113*'S Curve Equation'!$B$12)*'S Curve Equation'!$B$10))+'S Curve Equation'!$B$13)*'S Curve Equation'!$B$14</f>
        <v>0.20815381172602571</v>
      </c>
      <c r="N158" s="34">
        <f>(1/(1+EXP(('S Curve Equation'!$B$11-N113*'S Curve Equation'!$B$12)*'S Curve Equation'!$B$10))+'S Curve Equation'!$B$13)*'S Curve Equation'!$B$14</f>
        <v>0.20638514561259019</v>
      </c>
      <c r="O158" s="34">
        <f>(1/(1+EXP(('S Curve Equation'!$B$11-O113*'S Curve Equation'!$B$12)*'S Curve Equation'!$B$10))+'S Curve Equation'!$B$13)*'S Curve Equation'!$B$14</f>
        <v>0.20464289472806127</v>
      </c>
      <c r="P158" s="34">
        <f>(1/(1+EXP(('S Curve Equation'!$B$11-P113*'S Curve Equation'!$B$12)*'S Curve Equation'!$B$10))+'S Curve Equation'!$B$13)*'S Curve Equation'!$B$14</f>
        <v>0.20292656032298276</v>
      </c>
      <c r="Q158" s="34">
        <f>(1/(1+EXP(('S Curve Equation'!$B$11-Q113*'S Curve Equation'!$B$12)*'S Curve Equation'!$B$10))+'S Curve Equation'!$B$13)*'S Curve Equation'!$B$14</f>
        <v>0.20123565414078154</v>
      </c>
      <c r="R158" s="34">
        <f>(1/(1+EXP(('S Curve Equation'!$B$11-R113*'S Curve Equation'!$B$12)*'S Curve Equation'!$B$10))+'S Curve Equation'!$B$13)*'S Curve Equation'!$B$14</f>
        <v>0.19956969820556456</v>
      </c>
      <c r="S158" s="34">
        <f>(1/(1+EXP(('S Curve Equation'!$B$11-S113*'S Curve Equation'!$B$12)*'S Curve Equation'!$B$10))+'S Curve Equation'!$B$13)*'S Curve Equation'!$B$14</f>
        <v>0.19792822461235349</v>
      </c>
      <c r="T158" s="34">
        <f>(1/(1+EXP(('S Curve Equation'!$B$11-T113*'S Curve Equation'!$B$12)*'S Curve Equation'!$B$10))+'S Curve Equation'!$B$13)*'S Curve Equation'!$B$14</f>
        <v>0.19631077531988533</v>
      </c>
      <c r="U158" s="34">
        <f>(1/(1+EXP(('S Curve Equation'!$B$11-U113*'S Curve Equation'!$B$12)*'S Curve Equation'!$B$10))+'S Curve Equation'!$B$13)*'S Curve Equation'!$B$14</f>
        <v>0.19471690194611321</v>
      </c>
      <c r="V158" s="34">
        <f>(1/(1+EXP(('S Curve Equation'!$B$11-V113*'S Curve Equation'!$B$12)*'S Curve Equation'!$B$10))+'S Curve Equation'!$B$13)*'S Curve Equation'!$B$14</f>
        <v>0.19314616556650169</v>
      </c>
      <c r="W158" s="34">
        <f>(1/(1+EXP(('S Curve Equation'!$B$11-W113*'S Curve Equation'!$B$12)*'S Curve Equation'!$B$10))+'S Curve Equation'!$B$13)*'S Curve Equation'!$B$14</f>
        <v>0.19159813651522573</v>
      </c>
      <c r="X158" s="34">
        <f>(1/(1+EXP(('S Curve Equation'!$B$11-X113*'S Curve Equation'!$B$12)*'S Curve Equation'!$B$10))+'S Curve Equation'!$B$13)*'S Curve Equation'!$B$14</f>
        <v>0.1900723941893348</v>
      </c>
      <c r="Y158" s="34">
        <f>(1/(1+EXP(('S Curve Equation'!$B$11-Y113*'S Curve Equation'!$B$12)*'S Curve Equation'!$B$10))+'S Curve Equation'!$B$13)*'S Curve Equation'!$B$14</f>
        <v>0.18856852685596057</v>
      </c>
      <c r="Z158" s="34">
        <f>(1/(1+EXP(('S Curve Equation'!$B$11-Z113*'S Curve Equation'!$B$12)*'S Curve Equation'!$B$10))+'S Curve Equation'!$B$13)*'S Curve Equation'!$B$14</f>
        <v>0.18708613146261696</v>
      </c>
      <c r="AA158" s="34">
        <f>(1/(1+EXP(('S Curve Equation'!$B$11-AA113*'S Curve Equation'!$B$12)*'S Curve Equation'!$B$10))+'S Curve Equation'!$B$13)*'S Curve Equation'!$B$14</f>
        <v>0.18562481345064222</v>
      </c>
      <c r="AB158" s="34">
        <f>(1/(1+EXP(('S Curve Equation'!$B$11-AB113*'S Curve Equation'!$B$12)*'S Curve Equation'!$B$10))+'S Curve Equation'!$B$13)*'S Curve Equation'!$B$14</f>
        <v>0.18418418657181032</v>
      </c>
      <c r="AC158" s="34">
        <f>(1/(1+EXP(('S Curve Equation'!$B$11-AC113*'S Curve Equation'!$B$12)*'S Curve Equation'!$B$10))+'S Curve Equation'!$B$13)*'S Curve Equation'!$B$14</f>
        <v>0.18276387270814745</v>
      </c>
      <c r="AD158" s="34">
        <f>(1/(1+EXP(('S Curve Equation'!$B$11-AD113*'S Curve Equation'!$B$12)*'S Curve Equation'!$B$10))+'S Curve Equation'!$B$13)*'S Curve Equation'!$B$14</f>
        <v>0.1813635016949601</v>
      </c>
      <c r="AE158" s="34">
        <f>(1/(1+EXP(('S Curve Equation'!$B$11-AE113*'S Curve Equation'!$B$12)*'S Curve Equation'!$B$10))+'S Curve Equation'!$B$13)*'S Curve Equation'!$B$14</f>
        <v>0.17998271114709741</v>
      </c>
      <c r="AF158" s="34">
        <f>(1/(1+EXP(('S Curve Equation'!$B$11-AF113*'S Curve Equation'!$B$12)*'S Curve Equation'!$B$10))+'S Curve Equation'!$B$13)*'S Curve Equation'!$B$14</f>
        <v>0.17862114628844108</v>
      </c>
    </row>
    <row r="159" spans="1:32" x14ac:dyDescent="0.2">
      <c r="A159" s="12" t="s">
        <v>40</v>
      </c>
      <c r="B159" s="34">
        <f>(1/(1+EXP(('S Curve Equation'!$B$11-B114*'S Curve Equation'!$B$12)*'S Curve Equation'!$B$10))+'S Curve Equation'!$B$13)*'S Curve Equation'!$B$14</f>
        <v>0.25276461295418634</v>
      </c>
      <c r="C159" s="34">
        <f>(1/(1+EXP(('S Curve Equation'!$B$11-C114*'S Curve Equation'!$B$12)*'S Curve Equation'!$B$10))+'S Curve Equation'!$B$13)*'S Curve Equation'!$B$14</f>
        <v>0.24433666208148483</v>
      </c>
      <c r="D159" s="34">
        <f>(1/(1+EXP(('S Curve Equation'!$B$11-D114*'S Curve Equation'!$B$12)*'S Curve Equation'!$B$10))+'S Curve Equation'!$B$13)*'S Curve Equation'!$B$14</f>
        <v>0.23995110845359688</v>
      </c>
      <c r="E159" s="34">
        <f>(1/(1+EXP(('S Curve Equation'!$B$11-E114*'S Curve Equation'!$B$12)*'S Curve Equation'!$B$10))+'S Curve Equation'!$B$13)*'S Curve Equation'!$B$14</f>
        <v>0.23656460686523381</v>
      </c>
      <c r="F159" s="34">
        <f>(1/(1+EXP(('S Curve Equation'!$B$11-F114*'S Curve Equation'!$B$12)*'S Curve Equation'!$B$10))+'S Curve Equation'!$B$13)*'S Curve Equation'!$B$14</f>
        <v>0.23345294772517516</v>
      </c>
      <c r="G159" s="34">
        <f>(1/(1+EXP(('S Curve Equation'!$B$11-G114*'S Curve Equation'!$B$12)*'S Curve Equation'!$B$10))+'S Curve Equation'!$B$13)*'S Curve Equation'!$B$14</f>
        <v>0.23156164532393347</v>
      </c>
      <c r="H159" s="34">
        <f>(1/(1+EXP(('S Curve Equation'!$B$11-H114*'S Curve Equation'!$B$12)*'S Curve Equation'!$B$10))+'S Curve Equation'!$B$13)*'S Curve Equation'!$B$14</f>
        <v>0.22930347004573656</v>
      </c>
      <c r="I159" s="34">
        <f>(1/(1+EXP(('S Curve Equation'!$B$11-I114*'S Curve Equation'!$B$12)*'S Curve Equation'!$B$10))+'S Curve Equation'!$B$13)*'S Curve Equation'!$B$14</f>
        <v>0.23132996838060027</v>
      </c>
      <c r="J159" s="34">
        <f>(1/(1+EXP(('S Curve Equation'!$B$11-J114*'S Curve Equation'!$B$12)*'S Curve Equation'!$B$10))+'S Curve Equation'!$B$13)*'S Curve Equation'!$B$14</f>
        <v>0.23620587443121394</v>
      </c>
      <c r="K159" s="34">
        <f>(1/(1+EXP(('S Curve Equation'!$B$11-K114*'S Curve Equation'!$B$12)*'S Curve Equation'!$B$10))+'S Curve Equation'!$B$13)*'S Curve Equation'!$B$14</f>
        <v>0.24127132475001745</v>
      </c>
      <c r="L159" s="34">
        <f>(1/(1+EXP(('S Curve Equation'!$B$11-L114*'S Curve Equation'!$B$12)*'S Curve Equation'!$B$10))+'S Curve Equation'!$B$13)*'S Curve Equation'!$B$14</f>
        <v>0.22745621123225676</v>
      </c>
      <c r="M159" s="34">
        <f>(1/(1+EXP(('S Curve Equation'!$B$11-M114*'S Curve Equation'!$B$12)*'S Curve Equation'!$B$10))+'S Curve Equation'!$B$13)*'S Curve Equation'!$B$14</f>
        <v>0.22550268225904246</v>
      </c>
      <c r="N159" s="34">
        <f>(1/(1+EXP(('S Curve Equation'!$B$11-N114*'S Curve Equation'!$B$12)*'S Curve Equation'!$B$10))+'S Curve Equation'!$B$13)*'S Curve Equation'!$B$14</f>
        <v>0.22357809765526329</v>
      </c>
      <c r="O159" s="34">
        <f>(1/(1+EXP(('S Curve Equation'!$B$11-O114*'S Curve Equation'!$B$12)*'S Curve Equation'!$B$10))+'S Curve Equation'!$B$13)*'S Curve Equation'!$B$14</f>
        <v>0.22168192480681614</v>
      </c>
      <c r="P159" s="34">
        <f>(1/(1+EXP(('S Curve Equation'!$B$11-P114*'S Curve Equation'!$B$12)*'S Curve Equation'!$B$10))+'S Curve Equation'!$B$13)*'S Curve Equation'!$B$14</f>
        <v>0.21981364166306083</v>
      </c>
      <c r="Q159" s="34">
        <f>(1/(1+EXP(('S Curve Equation'!$B$11-Q114*'S Curve Equation'!$B$12)*'S Curve Equation'!$B$10))+'S Curve Equation'!$B$13)*'S Curve Equation'!$B$14</f>
        <v>0.21797273655537841</v>
      </c>
      <c r="R159" s="34">
        <f>(1/(1+EXP(('S Curve Equation'!$B$11-R114*'S Curve Equation'!$B$12)*'S Curve Equation'!$B$10))+'S Curve Equation'!$B$13)*'S Curve Equation'!$B$14</f>
        <v>0.21615870801575679</v>
      </c>
      <c r="S159" s="34">
        <f>(1/(1+EXP(('S Curve Equation'!$B$11-S114*'S Curve Equation'!$B$12)*'S Curve Equation'!$B$10))+'S Curve Equation'!$B$13)*'S Curve Equation'!$B$14</f>
        <v>0.21437106459570487</v>
      </c>
      <c r="T159" s="34">
        <f>(1/(1+EXP(('S Curve Equation'!$B$11-T114*'S Curve Equation'!$B$12)*'S Curve Equation'!$B$10))+'S Curve Equation'!$B$13)*'S Curve Equation'!$B$14</f>
        <v>0.21260932468574067</v>
      </c>
      <c r="U159" s="34">
        <f>(1/(1+EXP(('S Curve Equation'!$B$11-U114*'S Curve Equation'!$B$12)*'S Curve Equation'!$B$10))+'S Curve Equation'!$B$13)*'S Curve Equation'!$B$14</f>
        <v>0.21087301633569963</v>
      </c>
      <c r="V159" s="34">
        <f>(1/(1+EXP(('S Curve Equation'!$B$11-V114*'S Curve Equation'!$B$12)*'S Curve Equation'!$B$10))+'S Curve Equation'!$B$13)*'S Curve Equation'!$B$14</f>
        <v>0.20916167707606323</v>
      </c>
      <c r="W159" s="34">
        <f>(1/(1+EXP(('S Curve Equation'!$B$11-W114*'S Curve Equation'!$B$12)*'S Curve Equation'!$B$10))+'S Curve Equation'!$B$13)*'S Curve Equation'!$B$14</f>
        <v>0.20747485374052207</v>
      </c>
      <c r="X159" s="34">
        <f>(1/(1+EXP(('S Curve Equation'!$B$11-X114*'S Curve Equation'!$B$12)*'S Curve Equation'!$B$10))+'S Curve Equation'!$B$13)*'S Curve Equation'!$B$14</f>
        <v>0.20581210228992522</v>
      </c>
      <c r="Y159" s="34">
        <f>(1/(1+EXP(('S Curve Equation'!$B$11-Y114*'S Curve Equation'!$B$12)*'S Curve Equation'!$B$10))+'S Curve Equation'!$B$13)*'S Curve Equation'!$B$14</f>
        <v>0.20417298763779057</v>
      </c>
      <c r="Z159" s="34">
        <f>(1/(1+EXP(('S Curve Equation'!$B$11-Z114*'S Curve Equation'!$B$12)*'S Curve Equation'!$B$10))+'S Curve Equation'!$B$13)*'S Curve Equation'!$B$14</f>
        <v>0.20255708347750809</v>
      </c>
      <c r="AA159" s="34">
        <f>(1/(1+EXP(('S Curve Equation'!$B$11-AA114*'S Curve Equation'!$B$12)*'S Curve Equation'!$B$10))+'S Curve Equation'!$B$13)*'S Curve Equation'!$B$14</f>
        <v>0.20096397211136852</v>
      </c>
      <c r="AB159" s="34">
        <f>(1/(1+EXP(('S Curve Equation'!$B$11-AB114*'S Curve Equation'!$B$12)*'S Curve Equation'!$B$10))+'S Curve Equation'!$B$13)*'S Curve Equation'!$B$14</f>
        <v>0.19939324428152252</v>
      </c>
      <c r="AC159" s="34">
        <f>(1/(1+EXP(('S Curve Equation'!$B$11-AC114*'S Curve Equation'!$B$12)*'S Curve Equation'!$B$10))+'S Curve Equation'!$B$13)*'S Curve Equation'!$B$14</f>
        <v>0.19784449900297826</v>
      </c>
      <c r="AD159" s="34">
        <f>(1/(1+EXP(('S Curve Equation'!$B$11-AD114*'S Curve Equation'!$B$12)*'S Curve Equation'!$B$10))+'S Curve Equation'!$B$13)*'S Curve Equation'!$B$14</f>
        <v>0.19631734339871593</v>
      </c>
      <c r="AE159" s="34">
        <f>(1/(1+EXP(('S Curve Equation'!$B$11-AE114*'S Curve Equation'!$B$12)*'S Curve Equation'!$B$10))+'S Curve Equation'!$B$13)*'S Curve Equation'!$B$14</f>
        <v>0.19481139253700425</v>
      </c>
      <c r="AF159" s="34">
        <f>(1/(1+EXP(('S Curve Equation'!$B$11-AF114*'S Curve Equation'!$B$12)*'S Curve Equation'!$B$10))+'S Curve Equation'!$B$13)*'S Curve Equation'!$B$14</f>
        <v>0.19332626927097721</v>
      </c>
    </row>
    <row r="160" spans="1:32" x14ac:dyDescent="0.2">
      <c r="A160" s="12" t="s">
        <v>41</v>
      </c>
      <c r="B160" s="34">
        <f>(1/(1+EXP(('S Curve Equation'!$B$11-B115*'S Curve Equation'!$B$12)*'S Curve Equation'!$B$10))+'S Curve Equation'!$B$13)*'S Curve Equation'!$B$14</f>
        <v>0.22157996146435455</v>
      </c>
      <c r="C160" s="34">
        <f>(1/(1+EXP(('S Curve Equation'!$B$11-C115*'S Curve Equation'!$B$12)*'S Curve Equation'!$B$10))+'S Curve Equation'!$B$13)*'S Curve Equation'!$B$14</f>
        <v>0.21422026058151711</v>
      </c>
      <c r="D160" s="34">
        <f>(1/(1+EXP(('S Curve Equation'!$B$11-D115*'S Curve Equation'!$B$12)*'S Curve Equation'!$B$10))+'S Curve Equation'!$B$13)*'S Curve Equation'!$B$14</f>
        <v>0.21039471196581955</v>
      </c>
      <c r="E160" s="34">
        <f>(1/(1+EXP(('S Curve Equation'!$B$11-E115*'S Curve Equation'!$B$12)*'S Curve Equation'!$B$10))+'S Curve Equation'!$B$13)*'S Curve Equation'!$B$14</f>
        <v>0.20744249649602031</v>
      </c>
      <c r="F160" s="34">
        <f>(1/(1+EXP(('S Curve Equation'!$B$11-F115*'S Curve Equation'!$B$12)*'S Curve Equation'!$B$10))+'S Curve Equation'!$B$13)*'S Curve Equation'!$B$14</f>
        <v>0.2047312578444532</v>
      </c>
      <c r="G160" s="34">
        <f>(1/(1+EXP(('S Curve Equation'!$B$11-G115*'S Curve Equation'!$B$12)*'S Curve Equation'!$B$10))+'S Curve Equation'!$B$13)*'S Curve Equation'!$B$14</f>
        <v>0.20308396564880479</v>
      </c>
      <c r="H160" s="34">
        <f>(1/(1+EXP(('S Curve Equation'!$B$11-H115*'S Curve Equation'!$B$12)*'S Curve Equation'!$B$10))+'S Curve Equation'!$B$13)*'S Curve Equation'!$B$14</f>
        <v>0.20111774350647305</v>
      </c>
      <c r="I160" s="34">
        <f>(1/(1+EXP(('S Curve Equation'!$B$11-I115*'S Curve Equation'!$B$12)*'S Curve Equation'!$B$10))+'S Curve Equation'!$B$13)*'S Curve Equation'!$B$14</f>
        <v>0.20288221120189281</v>
      </c>
      <c r="J160" s="34">
        <f>(1/(1+EXP(('S Curve Equation'!$B$11-J115*'S Curve Equation'!$B$12)*'S Curve Equation'!$B$10))+'S Curve Equation'!$B$13)*'S Curve Equation'!$B$14</f>
        <v>0.20712986048067686</v>
      </c>
      <c r="K160" s="34">
        <f>(1/(1+EXP(('S Curve Equation'!$B$11-K115*'S Curve Equation'!$B$12)*'S Curve Equation'!$B$10))+'S Curve Equation'!$B$13)*'S Curve Equation'!$B$14</f>
        <v>0.21154605706459445</v>
      </c>
      <c r="L160" s="34">
        <f>(1/(1+EXP(('S Curve Equation'!$B$11-L115*'S Curve Equation'!$B$12)*'S Curve Equation'!$B$10))+'S Curve Equation'!$B$13)*'S Curve Equation'!$B$14</f>
        <v>0.19950979603419061</v>
      </c>
      <c r="M160" s="34">
        <f>(1/(1+EXP(('S Curve Equation'!$B$11-M115*'S Curve Equation'!$B$12)*'S Curve Equation'!$B$10))+'S Curve Equation'!$B$13)*'S Curve Equation'!$B$14</f>
        <v>0.19780981061225661</v>
      </c>
      <c r="N160" s="34">
        <f>(1/(1+EXP(('S Curve Equation'!$B$11-N115*'S Curve Equation'!$B$12)*'S Curve Equation'!$B$10))+'S Curve Equation'!$B$13)*'S Curve Equation'!$B$14</f>
        <v>0.19613547139813725</v>
      </c>
      <c r="O160" s="34">
        <f>(1/(1+EXP(('S Curve Equation'!$B$11-O115*'S Curve Equation'!$B$12)*'S Curve Equation'!$B$10))+'S Curve Equation'!$B$13)*'S Curve Equation'!$B$14</f>
        <v>0.19448628584228203</v>
      </c>
      <c r="P160" s="34">
        <f>(1/(1+EXP(('S Curve Equation'!$B$11-P115*'S Curve Equation'!$B$12)*'S Curve Equation'!$B$10))+'S Curve Equation'!$B$13)*'S Curve Equation'!$B$14</f>
        <v>0.19286177206413616</v>
      </c>
      <c r="Q160" s="34">
        <f>(1/(1+EXP(('S Curve Equation'!$B$11-Q115*'S Curve Equation'!$B$12)*'S Curve Equation'!$B$10))+'S Curve Equation'!$B$13)*'S Curve Equation'!$B$14</f>
        <v>0.19126145862278679</v>
      </c>
      <c r="R160" s="34">
        <f>(1/(1+EXP(('S Curve Equation'!$B$11-R115*'S Curve Equation'!$B$12)*'S Curve Equation'!$B$10))+'S Curve Equation'!$B$13)*'S Curve Equation'!$B$14</f>
        <v>0.18968488429103983</v>
      </c>
      <c r="S160" s="34">
        <f>(1/(1+EXP(('S Curve Equation'!$B$11-S115*'S Curve Equation'!$B$12)*'S Curve Equation'!$B$10))+'S Curve Equation'!$B$13)*'S Curve Equation'!$B$14</f>
        <v>0.18813159783302716</v>
      </c>
      <c r="T160" s="34">
        <f>(1/(1+EXP(('S Curve Equation'!$B$11-T115*'S Curve Equation'!$B$12)*'S Curve Equation'!$B$10))+'S Curve Equation'!$B$13)*'S Curve Equation'!$B$14</f>
        <v>0.18660115778540728</v>
      </c>
      <c r="U160" s="34">
        <f>(1/(1+EXP(('S Curve Equation'!$B$11-U115*'S Curve Equation'!$B$12)*'S Curve Equation'!$B$10))+'S Curve Equation'!$B$13)*'S Curve Equation'!$B$14</f>
        <v>0.1850931322422327</v>
      </c>
      <c r="V160" s="34">
        <f>(1/(1+EXP(('S Curve Equation'!$B$11-V115*'S Curve Equation'!$B$12)*'S Curve Equation'!$B$10))+'S Curve Equation'!$B$13)*'S Curve Equation'!$B$14</f>
        <v>0.1836070986435144</v>
      </c>
      <c r="W160" s="34">
        <f>(1/(1+EXP(('S Curve Equation'!$B$11-W115*'S Curve Equation'!$B$12)*'S Curve Equation'!$B$10))+'S Curve Equation'!$B$13)*'S Curve Equation'!$B$14</f>
        <v>0.18214264356754264</v>
      </c>
      <c r="X160" s="34">
        <f>(1/(1+EXP(('S Curve Equation'!$B$11-X115*'S Curve Equation'!$B$12)*'S Curve Equation'!$B$10))+'S Curve Equation'!$B$13)*'S Curve Equation'!$B$14</f>
        <v>0.18069936252696672</v>
      </c>
      <c r="Y160" s="34">
        <f>(1/(1+EXP(('S Curve Equation'!$B$11-Y115*'S Curve Equation'!$B$12)*'S Curve Equation'!$B$10))+'S Curve Equation'!$B$13)*'S Curve Equation'!$B$14</f>
        <v>0.17927685976866617</v>
      </c>
      <c r="Z160" s="34">
        <f>(1/(1+EXP(('S Curve Equation'!$B$11-Z115*'S Curve Equation'!$B$12)*'S Curve Equation'!$B$10))+'S Curve Equation'!$B$13)*'S Curve Equation'!$B$14</f>
        <v>0.17787474807741324</v>
      </c>
      <c r="AA160" s="34">
        <f>(1/(1+EXP(('S Curve Equation'!$B$11-AA115*'S Curve Equation'!$B$12)*'S Curve Equation'!$B$10))+'S Curve Equation'!$B$13)*'S Curve Equation'!$B$14</f>
        <v>0.17649264858333211</v>
      </c>
      <c r="AB160" s="34">
        <f>(1/(1+EXP(('S Curve Equation'!$B$11-AB115*'S Curve Equation'!$B$12)*'S Curve Equation'!$B$10))+'S Curve Equation'!$B$13)*'S Curve Equation'!$B$14</f>
        <v>0.17513019057314036</v>
      </c>
      <c r="AC160" s="34">
        <f>(1/(1+EXP(('S Curve Equation'!$B$11-AC115*'S Curve Equation'!$B$12)*'S Curve Equation'!$B$10))+'S Curve Equation'!$B$13)*'S Curve Equation'!$B$14</f>
        <v>0.17378701130516805</v>
      </c>
      <c r="AD160" s="34">
        <f>(1/(1+EXP(('S Curve Equation'!$B$11-AD115*'S Curve Equation'!$B$12)*'S Curve Equation'!$B$10))+'S Curve Equation'!$B$13)*'S Curve Equation'!$B$14</f>
        <v>0.17246275582812529</v>
      </c>
      <c r="AE160" s="34">
        <f>(1/(1+EXP(('S Curve Equation'!$B$11-AE115*'S Curve Equation'!$B$12)*'S Curve Equation'!$B$10))+'S Curve Equation'!$B$13)*'S Curve Equation'!$B$14</f>
        <v>0.17115707680360298</v>
      </c>
      <c r="AF160" s="34">
        <f>(1/(1+EXP(('S Curve Equation'!$B$11-AF115*'S Curve Equation'!$B$12)*'S Curve Equation'!$B$10))+'S Curve Equation'!$B$13)*'S Curve Equation'!$B$14</f>
        <v>0.16986963433227012</v>
      </c>
    </row>
    <row r="161" spans="1:32" x14ac:dyDescent="0.2">
      <c r="A161" s="12" t="s">
        <v>42</v>
      </c>
      <c r="B161" s="34">
        <f>(1/(1+EXP(('S Curve Equation'!$B$11-B116*'S Curve Equation'!$B$12)*'S Curve Equation'!$B$10))+'S Curve Equation'!$B$13)*'S Curve Equation'!$B$14</f>
        <v>0.23850197109067017</v>
      </c>
      <c r="C161" s="34">
        <f>(1/(1+EXP(('S Curve Equation'!$B$11-C116*'S Curve Equation'!$B$12)*'S Curve Equation'!$B$10))+'S Curve Equation'!$B$13)*'S Curve Equation'!$B$14</f>
        <v>0.23055715039779062</v>
      </c>
      <c r="D161" s="34">
        <f>(1/(1+EXP(('S Curve Equation'!$B$11-D116*'S Curve Equation'!$B$12)*'S Curve Equation'!$B$10))+'S Curve Equation'!$B$13)*'S Curve Equation'!$B$14</f>
        <v>0.22642517372284715</v>
      </c>
      <c r="E161" s="34">
        <f>(1/(1+EXP(('S Curve Equation'!$B$11-E116*'S Curve Equation'!$B$12)*'S Curve Equation'!$B$10))+'S Curve Equation'!$B$13)*'S Curve Equation'!$B$14</f>
        <v>0.22323546253412108</v>
      </c>
      <c r="F161" s="34">
        <f>(1/(1+EXP(('S Curve Equation'!$B$11-F116*'S Curve Equation'!$B$12)*'S Curve Equation'!$B$10))+'S Curve Equation'!$B$13)*'S Curve Equation'!$B$14</f>
        <v>0.22030535423462821</v>
      </c>
      <c r="G161" s="34">
        <f>(1/(1+EXP(('S Curve Equation'!$B$11-G116*'S Curve Equation'!$B$12)*'S Curve Equation'!$B$10))+'S Curve Equation'!$B$13)*'S Curve Equation'!$B$14</f>
        <v>0.21852473520375454</v>
      </c>
      <c r="H161" s="34">
        <f>(1/(1+EXP(('S Curve Equation'!$B$11-H116*'S Curve Equation'!$B$12)*'S Curve Equation'!$B$10))+'S Curve Equation'!$B$13)*'S Curve Equation'!$B$14</f>
        <v>0.21639903828241769</v>
      </c>
      <c r="I161" s="34">
        <f>(1/(1+EXP(('S Curve Equation'!$B$11-I116*'S Curve Equation'!$B$12)*'S Curve Equation'!$B$10))+'S Curve Equation'!$B$13)*'S Curve Equation'!$B$14</f>
        <v>0.21830663367270928</v>
      </c>
      <c r="J161" s="34">
        <f>(1/(1+EXP(('S Curve Equation'!$B$11-J116*'S Curve Equation'!$B$12)*'S Curve Equation'!$B$10))+'S Curve Equation'!$B$13)*'S Curve Equation'!$B$14</f>
        <v>0.22289762509347741</v>
      </c>
      <c r="K161" s="34">
        <f>(1/(1+EXP(('S Curve Equation'!$B$11-K116*'S Curve Equation'!$B$12)*'S Curve Equation'!$B$10))+'S Curve Equation'!$B$13)*'S Curve Equation'!$B$14</f>
        <v>0.22766890141780924</v>
      </c>
      <c r="L161" s="34">
        <f>(1/(1+EXP(('S Curve Equation'!$B$11-L116*'S Curve Equation'!$B$12)*'S Curve Equation'!$B$10))+'S Curve Equation'!$B$13)*'S Curve Equation'!$B$14</f>
        <v>0.21466040926536728</v>
      </c>
      <c r="M161" s="34">
        <f>(1/(1+EXP(('S Curve Equation'!$B$11-M116*'S Curve Equation'!$B$12)*'S Curve Equation'!$B$10))+'S Curve Equation'!$B$13)*'S Curve Equation'!$B$14</f>
        <v>0.21282200778595919</v>
      </c>
      <c r="N161" s="34">
        <f>(1/(1+EXP(('S Curve Equation'!$B$11-N116*'S Curve Equation'!$B$12)*'S Curve Equation'!$B$10))+'S Curve Equation'!$B$13)*'S Curve Equation'!$B$14</f>
        <v>0.21101109023422615</v>
      </c>
      <c r="O161" s="34">
        <f>(1/(1+EXP(('S Curve Equation'!$B$11-O116*'S Curve Equation'!$B$12)*'S Curve Equation'!$B$10))+'S Curve Equation'!$B$13)*'S Curve Equation'!$B$14</f>
        <v>0.20922714027277772</v>
      </c>
      <c r="P161" s="34">
        <f>(1/(1+EXP(('S Curve Equation'!$B$11-P116*'S Curve Equation'!$B$12)*'S Curve Equation'!$B$10))+'S Curve Equation'!$B$13)*'S Curve Equation'!$B$14</f>
        <v>0.20746965225846117</v>
      </c>
      <c r="Q161" s="34">
        <f>(1/(1+EXP(('S Curve Equation'!$B$11-Q116*'S Curve Equation'!$B$12)*'S Curve Equation'!$B$10))+'S Curve Equation'!$B$13)*'S Curve Equation'!$B$14</f>
        <v>0.2057381310358104</v>
      </c>
      <c r="R161" s="34">
        <f>(1/(1+EXP(('S Curve Equation'!$B$11-R116*'S Curve Equation'!$B$12)*'S Curve Equation'!$B$10))+'S Curve Equation'!$B$13)*'S Curve Equation'!$B$14</f>
        <v>0.20403209173219294</v>
      </c>
      <c r="S161" s="34">
        <f>(1/(1+EXP(('S Curve Equation'!$B$11-S116*'S Curve Equation'!$B$12)*'S Curve Equation'!$B$10))+'S Curve Equation'!$B$13)*'S Curve Equation'!$B$14</f>
        <v>0.20235105955485599</v>
      </c>
      <c r="T161" s="34">
        <f>(1/(1+EXP(('S Curve Equation'!$B$11-T116*'S Curve Equation'!$B$12)*'S Curve Equation'!$B$10))+'S Curve Equation'!$B$13)*'S Curve Equation'!$B$14</f>
        <v>0.20069456959003493</v>
      </c>
      <c r="U161" s="34">
        <f>(1/(1+EXP(('S Curve Equation'!$B$11-U116*'S Curve Equation'!$B$12)*'S Curve Equation'!$B$10))+'S Curve Equation'!$B$13)*'S Curve Equation'!$B$14</f>
        <v>0.19906216660428699</v>
      </c>
      <c r="V161" s="34">
        <f>(1/(1+EXP(('S Curve Equation'!$B$11-V116*'S Curve Equation'!$B$12)*'S Curve Equation'!$B$10))+'S Curve Equation'!$B$13)*'S Curve Equation'!$B$14</f>
        <v>0.19745340484816995</v>
      </c>
      <c r="W161" s="34">
        <f>(1/(1+EXP(('S Curve Equation'!$B$11-W116*'S Curve Equation'!$B$12)*'S Curve Equation'!$B$10))+'S Curve Equation'!$B$13)*'S Curve Equation'!$B$14</f>
        <v>0.19586784786240669</v>
      </c>
      <c r="X161" s="34">
        <f>(1/(1+EXP(('S Curve Equation'!$B$11-X116*'S Curve Equation'!$B$12)*'S Curve Equation'!$B$10))+'S Curve Equation'!$B$13)*'S Curve Equation'!$B$14</f>
        <v>0.1943050682866154</v>
      </c>
      <c r="Y161" s="34">
        <f>(1/(1+EXP(('S Curve Equation'!$B$11-Y116*'S Curve Equation'!$B$12)*'S Curve Equation'!$B$10))+'S Curve Equation'!$B$13)*'S Curve Equation'!$B$14</f>
        <v>0.1927646476707148</v>
      </c>
      <c r="Z161" s="34">
        <f>(1/(1+EXP(('S Curve Equation'!$B$11-Z116*'S Curve Equation'!$B$12)*'S Curve Equation'!$B$10))+'S Curve Equation'!$B$13)*'S Curve Equation'!$B$14</f>
        <v>0.19124617628906884</v>
      </c>
      <c r="AA161" s="34">
        <f>(1/(1+EXP(('S Curve Equation'!$B$11-AA116*'S Curve Equation'!$B$12)*'S Curve Equation'!$B$10))+'S Curve Equation'!$B$13)*'S Curve Equation'!$B$14</f>
        <v>0.18974925295744707</v>
      </c>
      <c r="AB161" s="34">
        <f>(1/(1+EXP(('S Curve Equation'!$B$11-AB116*'S Curve Equation'!$B$12)*'S Curve Equation'!$B$10))+'S Curve Equation'!$B$13)*'S Curve Equation'!$B$14</f>
        <v>0.18827348485284559</v>
      </c>
      <c r="AC161" s="34">
        <f>(1/(1+EXP(('S Curve Equation'!$B$11-AC116*'S Curve Equation'!$B$12)*'S Curve Equation'!$B$10))+'S Curve Equation'!$B$13)*'S Curve Equation'!$B$14</f>
        <v>0.18681848733622228</v>
      </c>
      <c r="AD161" s="34">
        <f>(1/(1+EXP(('S Curve Equation'!$B$11-AD116*'S Curve Equation'!$B$12)*'S Curve Equation'!$B$10))+'S Curve Equation'!$B$13)*'S Curve Equation'!$B$14</f>
        <v>0.18538388377817444</v>
      </c>
      <c r="AE161" s="34">
        <f>(1/(1+EXP(('S Curve Equation'!$B$11-AE116*'S Curve Equation'!$B$12)*'S Curve Equation'!$B$10))+'S Curve Equation'!$B$13)*'S Curve Equation'!$B$14</f>
        <v>0.18396930538759387</v>
      </c>
      <c r="AF161" s="34">
        <f>(1/(1+EXP(('S Curve Equation'!$B$11-AF116*'S Curve Equation'!$B$12)*'S Curve Equation'!$B$10))+'S Curve Equation'!$B$13)*'S Curve Equation'!$B$14</f>
        <v>0.18257439104331277</v>
      </c>
    </row>
    <row r="162" spans="1:32" x14ac:dyDescent="0.2">
      <c r="A162" s="12" t="s">
        <v>105</v>
      </c>
      <c r="B162" s="34">
        <f>(1/(1+EXP(('S Curve Equation'!$B$11-B117*'S Curve Equation'!$B$12)*'S Curve Equation'!$B$10))+'S Curve Equation'!$B$13)*'S Curve Equation'!$B$14</f>
        <v>0.22402159244264508</v>
      </c>
      <c r="C162" s="34">
        <f>(1/(1+EXP(('S Curve Equation'!$B$11-C117*'S Curve Equation'!$B$12)*'S Curve Equation'!$B$10))+'S Curve Equation'!$B$13)*'S Curve Equation'!$B$14</f>
        <v>0.21657672802205244</v>
      </c>
      <c r="D162" s="34">
        <f>(1/(1+EXP(('S Curve Equation'!$B$11-D117*'S Curve Equation'!$B$12)*'S Curve Equation'!$B$10))+'S Curve Equation'!$B$13)*'S Curve Equation'!$B$14</f>
        <v>0.21270662241113233</v>
      </c>
      <c r="E162" s="34">
        <f>(1/(1+EXP(('S Curve Equation'!$B$11-E117*'S Curve Equation'!$B$12)*'S Curve Equation'!$B$10))+'S Curve Equation'!$B$13)*'S Curve Equation'!$B$14</f>
        <v>0.20971989298834764</v>
      </c>
      <c r="F162" s="34">
        <f>(1/(1+EXP(('S Curve Equation'!$B$11-F117*'S Curve Equation'!$B$12)*'S Curve Equation'!$B$10))+'S Curve Equation'!$B$13)*'S Curve Equation'!$B$14</f>
        <v>0.20697686211944791</v>
      </c>
      <c r="G162" s="34">
        <f>(1/(1+EXP(('S Curve Equation'!$B$11-G117*'S Curve Equation'!$B$12)*'S Curve Equation'!$B$10))+'S Curve Equation'!$B$13)*'S Curve Equation'!$B$14</f>
        <v>0.20531021022847823</v>
      </c>
      <c r="H162" s="34">
        <f>(1/(1+EXP(('S Curve Equation'!$B$11-H117*'S Curve Equation'!$B$12)*'S Curve Equation'!$B$10))+'S Curve Equation'!$B$13)*'S Curve Equation'!$B$14</f>
        <v>0.20332083831682074</v>
      </c>
      <c r="I162" s="34">
        <f>(1/(1+EXP(('S Curve Equation'!$B$11-I117*'S Curve Equation'!$B$12)*'S Curve Equation'!$B$10))+'S Curve Equation'!$B$13)*'S Curve Equation'!$B$14</f>
        <v>0.20510608246100542</v>
      </c>
      <c r="J162" s="34">
        <f>(1/(1+EXP(('S Curve Equation'!$B$11-J117*'S Curve Equation'!$B$12)*'S Curve Equation'!$B$10))+'S Curve Equation'!$B$13)*'S Curve Equation'!$B$14</f>
        <v>0.20940359558207777</v>
      </c>
      <c r="K162" s="34">
        <f>(1/(1+EXP(('S Curve Equation'!$B$11-K117*'S Curve Equation'!$B$12)*'S Curve Equation'!$B$10))+'S Curve Equation'!$B$13)*'S Curve Equation'!$B$14</f>
        <v>0.21387139759507942</v>
      </c>
      <c r="L162" s="34">
        <f>(1/(1+EXP(('S Curve Equation'!$B$11-L117*'S Curve Equation'!$B$12)*'S Curve Equation'!$B$10))+'S Curve Equation'!$B$13)*'S Curve Equation'!$B$14</f>
        <v>0.20169392616956336</v>
      </c>
      <c r="M162" s="34">
        <f>(1/(1+EXP(('S Curve Equation'!$B$11-M117*'S Curve Equation'!$B$12)*'S Curve Equation'!$B$10))+'S Curve Equation'!$B$13)*'S Curve Equation'!$B$14</f>
        <v>0.19997385885729788</v>
      </c>
      <c r="N162" s="34">
        <f>(1/(1+EXP(('S Curve Equation'!$B$11-N117*'S Curve Equation'!$B$12)*'S Curve Equation'!$B$10))+'S Curve Equation'!$B$13)*'S Curve Equation'!$B$14</f>
        <v>0.1982797095785559</v>
      </c>
      <c r="O162" s="34">
        <f>(1/(1+EXP(('S Curve Equation'!$B$11-O117*'S Curve Equation'!$B$12)*'S Curve Equation'!$B$10))+'S Curve Equation'!$B$13)*'S Curve Equation'!$B$14</f>
        <v>0.19661098205992153</v>
      </c>
      <c r="P162" s="34">
        <f>(1/(1+EXP(('S Curve Equation'!$B$11-P117*'S Curve Equation'!$B$12)*'S Curve Equation'!$B$10))+'S Curve Equation'!$B$13)*'S Curve Equation'!$B$14</f>
        <v>0.19496719071267915</v>
      </c>
      <c r="Q162" s="34">
        <f>(1/(1+EXP(('S Curve Equation'!$B$11-Q117*'S Curve Equation'!$B$12)*'S Curve Equation'!$B$10))+'S Curve Equation'!$B$13)*'S Curve Equation'!$B$14</f>
        <v>0.1933478604062662</v>
      </c>
      <c r="R162" s="34">
        <f>(1/(1+EXP(('S Curve Equation'!$B$11-R117*'S Curve Equation'!$B$12)*'S Curve Equation'!$B$10))+'S Curve Equation'!$B$13)*'S Curve Equation'!$B$14</f>
        <v>0.19175252624492284</v>
      </c>
      <c r="S162" s="34">
        <f>(1/(1+EXP(('S Curve Equation'!$B$11-S117*'S Curve Equation'!$B$12)*'S Curve Equation'!$B$10))+'S Curve Equation'!$B$13)*'S Curve Equation'!$B$14</f>
        <v>0.19018073334765517</v>
      </c>
      <c r="T162" s="34">
        <f>(1/(1+EXP(('S Curve Equation'!$B$11-T117*'S Curve Equation'!$B$12)*'S Curve Equation'!$B$10))+'S Curve Equation'!$B$13)*'S Curve Equation'!$B$14</f>
        <v>0.18863203663158834</v>
      </c>
      <c r="U162" s="34">
        <f>(1/(1+EXP(('S Curve Equation'!$B$11-U117*'S Curve Equation'!$B$12)*'S Curve Equation'!$B$10))+'S Curve Equation'!$B$13)*'S Curve Equation'!$B$14</f>
        <v>0.18710600059879398</v>
      </c>
      <c r="V162" s="34">
        <f>(1/(1+EXP(('S Curve Equation'!$B$11-V117*'S Curve Equation'!$B$12)*'S Curve Equation'!$B$10))+'S Curve Equation'!$B$13)*'S Curve Equation'!$B$14</f>
        <v>0.1856021991266362</v>
      </c>
      <c r="W162" s="34">
        <f>(1/(1+EXP(('S Curve Equation'!$B$11-W117*'S Curve Equation'!$B$12)*'S Curve Equation'!$B$10))+'S Curve Equation'!$B$13)*'S Curve Equation'!$B$14</f>
        <v>0.18412021526170555</v>
      </c>
      <c r="X162" s="34">
        <f>(1/(1+EXP(('S Curve Equation'!$B$11-X117*'S Curve Equation'!$B$12)*'S Curve Equation'!$B$10))+'S Curve Equation'!$B$13)*'S Curve Equation'!$B$14</f>
        <v>0.18265964101735571</v>
      </c>
      <c r="Y162" s="34">
        <f>(1/(1+EXP(('S Curve Equation'!$B$11-Y117*'S Curve Equation'!$B$12)*'S Curve Equation'!$B$10))+'S Curve Equation'!$B$13)*'S Curve Equation'!$B$14</f>
        <v>0.181220077174884</v>
      </c>
      <c r="Z162" s="34">
        <f>(1/(1+EXP(('S Curve Equation'!$B$11-Z117*'S Curve Equation'!$B$12)*'S Curve Equation'!$B$10))+'S Curve Equation'!$B$13)*'S Curve Equation'!$B$14</f>
        <v>0.17980113308836559</v>
      </c>
      <c r="AA162" s="34">
        <f>(1/(1+EXP(('S Curve Equation'!$B$11-AA117*'S Curve Equation'!$B$12)*'S Curve Equation'!$B$10))+'S Curve Equation'!$B$13)*'S Curve Equation'!$B$14</f>
        <v>0.17840242649315677</v>
      </c>
      <c r="AB162" s="34">
        <f>(1/(1+EXP(('S Curve Equation'!$B$11-AB117*'S Curve Equation'!$B$12)*'S Curve Equation'!$B$10))+'S Curve Equation'!$B$13)*'S Curve Equation'!$B$14</f>
        <v>0.17702358331806028</v>
      </c>
      <c r="AC162" s="34">
        <f>(1/(1+EXP(('S Curve Equation'!$B$11-AC117*'S Curve Equation'!$B$12)*'S Curve Equation'!$B$10))+'S Curve Equation'!$B$13)*'S Curve Equation'!$B$14</f>
        <v>0.17566423750115559</v>
      </c>
      <c r="AD162" s="34">
        <f>(1/(1+EXP(('S Curve Equation'!$B$11-AD117*'S Curve Equation'!$B$12)*'S Curve Equation'!$B$10))+'S Curve Equation'!$B$13)*'S Curve Equation'!$B$14</f>
        <v>0.1743240308092748</v>
      </c>
      <c r="AE162" s="34">
        <f>(1/(1+EXP(('S Curve Equation'!$B$11-AE117*'S Curve Equation'!$B$12)*'S Curve Equation'!$B$10))+'S Curve Equation'!$B$13)*'S Curve Equation'!$B$14</f>
        <v>0.17300261266111322</v>
      </c>
      <c r="AF162" s="34">
        <f>(1/(1+EXP(('S Curve Equation'!$B$11-AF117*'S Curve Equation'!$B$12)*'S Curve Equation'!$B$10))+'S Curve Equation'!$B$13)*'S Curve Equation'!$B$14</f>
        <v>0.17169963995394599</v>
      </c>
    </row>
    <row r="163" spans="1:32" x14ac:dyDescent="0.2">
      <c r="A163" s="12" t="s">
        <v>106</v>
      </c>
      <c r="B163" s="34">
        <f>(1/(1+EXP(('S Curve Equation'!$B$11-B118*'S Curve Equation'!$B$12)*'S Curve Equation'!$B$10))+'S Curve Equation'!$B$13)*'S Curve Equation'!$B$14</f>
        <v>0.20000000000000007</v>
      </c>
      <c r="C163" s="34">
        <f>(1/(1+EXP(('S Curve Equation'!$B$11-C118*'S Curve Equation'!$B$12)*'S Curve Equation'!$B$10))+'S Curve Equation'!$B$13)*'S Curve Equation'!$B$14</f>
        <v>0.19340256662297686</v>
      </c>
      <c r="D163" s="34">
        <f>(1/(1+EXP(('S Curve Equation'!$B$11-D118*'S Curve Equation'!$B$12)*'S Curve Equation'!$B$10))+'S Curve Equation'!$B$13)*'S Curve Equation'!$B$14</f>
        <v>0.18997523240951683</v>
      </c>
      <c r="E163" s="34">
        <f>(1/(1+EXP(('S Curve Equation'!$B$11-E118*'S Curve Equation'!$B$12)*'S Curve Equation'!$B$10))+'S Curve Equation'!$B$13)*'S Curve Equation'!$B$14</f>
        <v>0.18733120201740974</v>
      </c>
      <c r="F163" s="34">
        <f>(1/(1+EXP(('S Curve Equation'!$B$11-F118*'S Curve Equation'!$B$12)*'S Curve Equation'!$B$10))+'S Curve Equation'!$B$13)*'S Curve Equation'!$B$14</f>
        <v>0.18490363971310866</v>
      </c>
      <c r="G163" s="34">
        <f>(1/(1+EXP(('S Curve Equation'!$B$11-G118*'S Curve Equation'!$B$12)*'S Curve Equation'!$B$10))+'S Curve Equation'!$B$13)*'S Curve Equation'!$B$14</f>
        <v>0.18342899592020559</v>
      </c>
      <c r="H163" s="34">
        <f>(1/(1+EXP(('S Curve Equation'!$B$11-H118*'S Curve Equation'!$B$12)*'S Curve Equation'!$B$10))+'S Curve Equation'!$B$13)*'S Curve Equation'!$B$14</f>
        <v>0.18166912919783618</v>
      </c>
      <c r="I163" s="34">
        <f>(1/(1+EXP(('S Curve Equation'!$B$11-I118*'S Curve Equation'!$B$12)*'S Curve Equation'!$B$10))+'S Curve Equation'!$B$13)*'S Curve Equation'!$B$14</f>
        <v>0.18324840170335621</v>
      </c>
      <c r="J163" s="34">
        <f>(1/(1+EXP(('S Curve Equation'!$B$11-J118*'S Curve Equation'!$B$12)*'S Curve Equation'!$B$10))+'S Curve Equation'!$B$13)*'S Curve Equation'!$B$14</f>
        <v>0.18705124590633401</v>
      </c>
      <c r="K163" s="34">
        <f>(1/(1+EXP(('S Curve Equation'!$B$11-K118*'S Curve Equation'!$B$12)*'S Curve Equation'!$B$10))+'S Curve Equation'!$B$13)*'S Curve Equation'!$B$14</f>
        <v>0.19100659248336369</v>
      </c>
      <c r="L163" s="34">
        <f>(1/(1+EXP(('S Curve Equation'!$B$11-L118*'S Curve Equation'!$B$12)*'S Curve Equation'!$B$10))+'S Curve Equation'!$B$13)*'S Curve Equation'!$B$14</f>
        <v>0.18023015738958725</v>
      </c>
      <c r="M163" s="34">
        <f>(1/(1+EXP(('S Curve Equation'!$B$11-M118*'S Curve Equation'!$B$12)*'S Curve Equation'!$B$10))+'S Curve Equation'!$B$13)*'S Curve Equation'!$B$14</f>
        <v>0.17870903029513951</v>
      </c>
      <c r="N163" s="34">
        <f>(1/(1+EXP(('S Curve Equation'!$B$11-N118*'S Curve Equation'!$B$12)*'S Curve Equation'!$B$10))+'S Curve Equation'!$B$13)*'S Curve Equation'!$B$14</f>
        <v>0.17721105705919599</v>
      </c>
      <c r="O163" s="34">
        <f>(1/(1+EXP(('S Curve Equation'!$B$11-O118*'S Curve Equation'!$B$12)*'S Curve Equation'!$B$10))+'S Curve Equation'!$B$13)*'S Curve Equation'!$B$14</f>
        <v>0.17573578212209143</v>
      </c>
      <c r="P163" s="34">
        <f>(1/(1+EXP(('S Curve Equation'!$B$11-P118*'S Curve Equation'!$B$12)*'S Curve Equation'!$B$10))+'S Curve Equation'!$B$13)*'S Curve Equation'!$B$14</f>
        <v>0.1742827602798043</v>
      </c>
      <c r="Q163" s="34">
        <f>(1/(1+EXP(('S Curve Equation'!$B$11-Q118*'S Curve Equation'!$B$12)*'S Curve Equation'!$B$10))+'S Curve Equation'!$B$13)*'S Curve Equation'!$B$14</f>
        <v>0.17285155643713651</v>
      </c>
      <c r="R163" s="34">
        <f>(1/(1+EXP(('S Curve Equation'!$B$11-R118*'S Curve Equation'!$B$12)*'S Curve Equation'!$B$10))+'S Curve Equation'!$B$13)*'S Curve Equation'!$B$14</f>
        <v>0.1714417453660802</v>
      </c>
      <c r="S163" s="34">
        <f>(1/(1+EXP(('S Curve Equation'!$B$11-S118*'S Curve Equation'!$B$12)*'S Curve Equation'!$B$10))+'S Curve Equation'!$B$13)*'S Curve Equation'!$B$14</f>
        <v>0.17005291146935325</v>
      </c>
      <c r="T163" s="34">
        <f>(1/(1+EXP(('S Curve Equation'!$B$11-T118*'S Curve Equation'!$B$12)*'S Curve Equation'!$B$10))+'S Curve Equation'!$B$13)*'S Curve Equation'!$B$14</f>
        <v>0.16868464854906023</v>
      </c>
      <c r="U163" s="34">
        <f>(1/(1+EXP(('S Curve Equation'!$B$11-U118*'S Curve Equation'!$B$12)*'S Curve Equation'!$B$10))+'S Curve Equation'!$B$13)*'S Curve Equation'!$B$14</f>
        <v>0.16733655958044405</v>
      </c>
      <c r="V163" s="34">
        <f>(1/(1+EXP(('S Curve Equation'!$B$11-V118*'S Curve Equation'!$B$12)*'S Curve Equation'!$B$10))+'S Curve Equation'!$B$13)*'S Curve Equation'!$B$14</f>
        <v>0.16600825649066581</v>
      </c>
      <c r="W163" s="34">
        <f>(1/(1+EXP(('S Curve Equation'!$B$11-W118*'S Curve Equation'!$B$12)*'S Curve Equation'!$B$10))+'S Curve Equation'!$B$13)*'S Curve Equation'!$B$14</f>
        <v>0.16469935994257784</v>
      </c>
      <c r="X163" s="34">
        <f>(1/(1+EXP(('S Curve Equation'!$B$11-X118*'S Curve Equation'!$B$12)*'S Curve Equation'!$B$10))+'S Curve Equation'!$B$13)*'S Curve Equation'!$B$14</f>
        <v>0.16340949912340844</v>
      </c>
      <c r="Y163" s="34">
        <f>(1/(1+EXP(('S Curve Equation'!$B$11-Y118*'S Curve Equation'!$B$12)*'S Curve Equation'!$B$10))+'S Curve Equation'!$B$13)*'S Curve Equation'!$B$14</f>
        <v>0.16213831153830993</v>
      </c>
      <c r="Z163" s="34">
        <f>(1/(1+EXP(('S Curve Equation'!$B$11-Z118*'S Curve Equation'!$B$12)*'S Curve Equation'!$B$10))+'S Curve Equation'!$B$13)*'S Curve Equation'!$B$14</f>
        <v>0.16088544280869282</v>
      </c>
      <c r="AA163" s="34">
        <f>(1/(1+EXP(('S Curve Equation'!$B$11-AA118*'S Curve Equation'!$B$12)*'S Curve Equation'!$B$10))+'S Curve Equation'!$B$13)*'S Curve Equation'!$B$14</f>
        <v>0.15965054647528218</v>
      </c>
      <c r="AB163" s="34">
        <f>(1/(1+EXP(('S Curve Equation'!$B$11-AB118*'S Curve Equation'!$B$12)*'S Curve Equation'!$B$10))+'S Curve Equation'!$B$13)*'S Curve Equation'!$B$14</f>
        <v>0.1584332838058139</v>
      </c>
      <c r="AC163" s="34">
        <f>(1/(1+EXP(('S Curve Equation'!$B$11-AC118*'S Curve Equation'!$B$12)*'S Curve Equation'!$B$10))+'S Curve Equation'!$B$13)*'S Curve Equation'!$B$14</f>
        <v>0.15723332360730322</v>
      </c>
      <c r="AD163" s="34">
        <f>(1/(1+EXP(('S Curve Equation'!$B$11-AD118*'S Curve Equation'!$B$12)*'S Curve Equation'!$B$10))+'S Curve Equation'!$B$13)*'S Curve Equation'!$B$14</f>
        <v>0.15605034204279911</v>
      </c>
      <c r="AE163" s="34">
        <f>(1/(1+EXP(('S Curve Equation'!$B$11-AE118*'S Curve Equation'!$B$12)*'S Curve Equation'!$B$10))+'S Curve Equation'!$B$13)*'S Curve Equation'!$B$14</f>
        <v>0.15488402245255173</v>
      </c>
      <c r="AF163" s="34">
        <f>(1/(1+EXP(('S Curve Equation'!$B$11-AF118*'S Curve Equation'!$B$12)*'S Curve Equation'!$B$10))+'S Curve Equation'!$B$13)*'S Curve Equation'!$B$14</f>
        <v>0.15373405517950714</v>
      </c>
    </row>
    <row r="164" spans="1:32" x14ac:dyDescent="0.2">
      <c r="A164" s="12" t="s">
        <v>107</v>
      </c>
      <c r="B164" s="34">
        <f>(1/(1+EXP(('S Curve Equation'!$B$11-B119*'S Curve Equation'!$B$12)*'S Curve Equation'!$B$10))+'S Curve Equation'!$B$13)*'S Curve Equation'!$B$14</f>
        <v>0.24969987995198073</v>
      </c>
      <c r="C164" s="34">
        <f>(1/(1+EXP(('S Curve Equation'!$B$11-C119*'S Curve Equation'!$B$12)*'S Curve Equation'!$B$10))+'S Curve Equation'!$B$13)*'S Curve Equation'!$B$14</f>
        <v>0.24137491428404398</v>
      </c>
      <c r="D164" s="34">
        <f>(1/(1+EXP(('S Curve Equation'!$B$11-D119*'S Curve Equation'!$B$12)*'S Curve Equation'!$B$10))+'S Curve Equation'!$B$13)*'S Curve Equation'!$B$14</f>
        <v>0.23704345914395378</v>
      </c>
      <c r="E164" s="34">
        <f>(1/(1+EXP(('S Curve Equation'!$B$11-E119*'S Curve Equation'!$B$12)*'S Curve Equation'!$B$10))+'S Curve Equation'!$B$13)*'S Curve Equation'!$B$14</f>
        <v>0.2336989618933186</v>
      </c>
      <c r="F164" s="34">
        <f>(1/(1+EXP(('S Curve Equation'!$B$11-F119*'S Curve Equation'!$B$12)*'S Curve Equation'!$B$10))+'S Curve Equation'!$B$13)*'S Curve Equation'!$B$14</f>
        <v>0.2306260699679708</v>
      </c>
      <c r="G164" s="34">
        <f>(1/(1+EXP(('S Curve Equation'!$B$11-G119*'S Curve Equation'!$B$12)*'S Curve Equation'!$B$10))+'S Curve Equation'!$B$13)*'S Curve Equation'!$B$14</f>
        <v>0.2287584094543289</v>
      </c>
      <c r="H164" s="34">
        <f>(1/(1+EXP(('S Curve Equation'!$B$11-H119*'S Curve Equation'!$B$12)*'S Curve Equation'!$B$10))+'S Curve Equation'!$B$13)*'S Curve Equation'!$B$14</f>
        <v>0.22652853857296801</v>
      </c>
      <c r="I164" s="34">
        <f>(1/(1+EXP(('S Curve Equation'!$B$11-I119*'S Curve Equation'!$B$12)*'S Curve Equation'!$B$10))+'S Curve Equation'!$B$13)*'S Curve Equation'!$B$14</f>
        <v>0.22852963258354131</v>
      </c>
      <c r="J164" s="34">
        <f>(1/(1+EXP(('S Curve Equation'!$B$11-J119*'S Curve Equation'!$B$12)*'S Curve Equation'!$B$10))+'S Curve Equation'!$B$13)*'S Curve Equation'!$B$14</f>
        <v>0.2333446904819608</v>
      </c>
      <c r="K164" s="34">
        <f>(1/(1+EXP(('S Curve Equation'!$B$11-K119*'S Curve Equation'!$B$12)*'S Curve Equation'!$B$10))+'S Curve Equation'!$B$13)*'S Curve Equation'!$B$14</f>
        <v>0.23834735403822357</v>
      </c>
      <c r="L164" s="34">
        <f>(1/(1+EXP(('S Curve Equation'!$B$11-L119*'S Curve Equation'!$B$12)*'S Curve Equation'!$B$10))+'S Curve Equation'!$B$13)*'S Curve Equation'!$B$14</f>
        <v>0.22470449454787769</v>
      </c>
      <c r="M164" s="34">
        <f>(1/(1+EXP(('S Curve Equation'!$B$11-M119*'S Curve Equation'!$B$12)*'S Curve Equation'!$B$10))+'S Curve Equation'!$B$13)*'S Curve Equation'!$B$14</f>
        <v>0.22277557449413068</v>
      </c>
      <c r="N164" s="34">
        <f>(1/(1+EXP(('S Curve Equation'!$B$11-N119*'S Curve Equation'!$B$12)*'S Curve Equation'!$B$10))+'S Curve Equation'!$B$13)*'S Curve Equation'!$B$14</f>
        <v>0.22087529215270821</v>
      </c>
      <c r="O164" s="34">
        <f>(1/(1+EXP(('S Curve Equation'!$B$11-O119*'S Curve Equation'!$B$12)*'S Curve Equation'!$B$10))+'S Curve Equation'!$B$13)*'S Curve Equation'!$B$14</f>
        <v>0.21900311810878587</v>
      </c>
      <c r="P164" s="34">
        <f>(1/(1+EXP(('S Curve Equation'!$B$11-P119*'S Curve Equation'!$B$12)*'S Curve Equation'!$B$10))+'S Curve Equation'!$B$13)*'S Curve Equation'!$B$14</f>
        <v>0.21715853355081691</v>
      </c>
      <c r="Q164" s="34">
        <f>(1/(1+EXP(('S Curve Equation'!$B$11-Q119*'S Curve Equation'!$B$12)*'S Curve Equation'!$B$10))+'S Curve Equation'!$B$13)*'S Curve Equation'!$B$14</f>
        <v>0.21534103008325714</v>
      </c>
      <c r="R164" s="34">
        <f>(1/(1+EXP(('S Curve Equation'!$B$11-R119*'S Curve Equation'!$B$12)*'S Curve Equation'!$B$10))+'S Curve Equation'!$B$13)*'S Curve Equation'!$B$14</f>
        <v>0.21355010953969264</v>
      </c>
      <c r="S164" s="34">
        <f>(1/(1+EXP(('S Curve Equation'!$B$11-S119*'S Curve Equation'!$B$12)*'S Curve Equation'!$B$10))+'S Curve Equation'!$B$13)*'S Curve Equation'!$B$14</f>
        <v>0.21178528379664602</v>
      </c>
      <c r="T164" s="34">
        <f>(1/(1+EXP(('S Curve Equation'!$B$11-T119*'S Curve Equation'!$B$12)*'S Curve Equation'!$B$10))+'S Curve Equation'!$B$13)*'S Curve Equation'!$B$14</f>
        <v>0.21004607458829017</v>
      </c>
      <c r="U164" s="34">
        <f>(1/(1+EXP(('S Curve Equation'!$B$11-U119*'S Curve Equation'!$B$12)*'S Curve Equation'!$B$10))+'S Curve Equation'!$B$13)*'S Curve Equation'!$B$14</f>
        <v>0.20833201332229798</v>
      </c>
      <c r="V164" s="34">
        <f>(1/(1+EXP(('S Curve Equation'!$B$11-V119*'S Curve Equation'!$B$12)*'S Curve Equation'!$B$10))+'S Curve Equation'!$B$13)*'S Curve Equation'!$B$14</f>
        <v>0.20664264089700932</v>
      </c>
      <c r="W164" s="34">
        <f>(1/(1+EXP(('S Curve Equation'!$B$11-W119*'S Curve Equation'!$B$12)*'S Curve Equation'!$B$10))+'S Curve Equation'!$B$13)*'S Curve Equation'!$B$14</f>
        <v>0.20497750752011504</v>
      </c>
      <c r="X164" s="34">
        <f>(1/(1+EXP(('S Curve Equation'!$B$11-X119*'S Curve Equation'!$B$12)*'S Curve Equation'!$B$10))+'S Curve Equation'!$B$13)*'S Curve Equation'!$B$14</f>
        <v>0.20333617252899186</v>
      </c>
      <c r="Y164" s="34">
        <f>(1/(1+EXP(('S Curve Equation'!$B$11-Y119*'S Curve Equation'!$B$12)*'S Curve Equation'!$B$10))+'S Curve Equation'!$B$13)*'S Curve Equation'!$B$14</f>
        <v>0.20171820421285139</v>
      </c>
      <c r="Z164" s="34">
        <f>(1/(1+EXP(('S Curve Equation'!$B$11-Z119*'S Curve Equation'!$B$12)*'S Curve Equation'!$B$10))+'S Curve Equation'!$B$13)*'S Curve Equation'!$B$14</f>
        <v>0.20012317963681664</v>
      </c>
      <c r="AA164" s="34">
        <f>(1/(1+EXP(('S Curve Equation'!$B$11-AA119*'S Curve Equation'!$B$12)*'S Curve Equation'!$B$10))+'S Curve Equation'!$B$13)*'S Curve Equation'!$B$14</f>
        <v>0.19855068446805066</v>
      </c>
      <c r="AB164" s="34">
        <f>(1/(1+EXP(('S Curve Equation'!$B$11-AB119*'S Curve Equation'!$B$12)*'S Curve Equation'!$B$10))+'S Curve Equation'!$B$13)*'S Curve Equation'!$B$14</f>
        <v>0.19700031280402422</v>
      </c>
      <c r="AC164" s="34">
        <f>(1/(1+EXP(('S Curve Equation'!$B$11-AC119*'S Curve Equation'!$B$12)*'S Curve Equation'!$B$10))+'S Curve Equation'!$B$13)*'S Curve Equation'!$B$14</f>
        <v>0.19547166700302307</v>
      </c>
      <c r="AD164" s="34">
        <f>(1/(1+EXP(('S Curve Equation'!$B$11-AD119*'S Curve Equation'!$B$12)*'S Curve Equation'!$B$10))+'S Curve Equation'!$B$13)*'S Curve Equation'!$B$14</f>
        <v>0.19396435751695887</v>
      </c>
      <c r="AE164" s="34">
        <f>(1/(1+EXP(('S Curve Equation'!$B$11-AE119*'S Curve Equation'!$B$12)*'S Curve Equation'!$B$10))+'S Curve Equation'!$B$13)*'S Curve Equation'!$B$14</f>
        <v>0.19247800272655866</v>
      </c>
      <c r="AF164" s="34">
        <f>(1/(1+EXP(('S Curve Equation'!$B$11-AF119*'S Curve Equation'!$B$12)*'S Curve Equation'!$B$10))+'S Curve Equation'!$B$13)*'S Curve Equation'!$B$14</f>
        <v>0.19101222877898236</v>
      </c>
    </row>
    <row r="165" spans="1:32" x14ac:dyDescent="0.2">
      <c r="A165" s="12" t="s">
        <v>43</v>
      </c>
      <c r="B165" s="34">
        <f>(1/(1+EXP(('S Curve Equation'!$B$11-B120*'S Curve Equation'!$B$12)*'S Curve Equation'!$B$10))+'S Curve Equation'!$B$13)*'S Curve Equation'!$B$14</f>
        <v>0.21806044872983496</v>
      </c>
      <c r="C165" s="34">
        <f>(1/(1+EXP(('S Curve Equation'!$B$11-C120*'S Curve Equation'!$B$12)*'S Curve Equation'!$B$10))+'S Curve Equation'!$B$13)*'S Curve Equation'!$B$14</f>
        <v>0.21082391935280803</v>
      </c>
      <c r="D165" s="34">
        <f>(1/(1+EXP(('S Curve Equation'!$B$11-D120*'S Curve Equation'!$B$12)*'S Curve Equation'!$B$10))+'S Curve Equation'!$B$13)*'S Curve Equation'!$B$14</f>
        <v>0.20706278840498824</v>
      </c>
      <c r="E165" s="34">
        <f>(1/(1+EXP(('S Curve Equation'!$B$11-E120*'S Curve Equation'!$B$12)*'S Curve Equation'!$B$10))+'S Curve Equation'!$B$13)*'S Curve Equation'!$B$14</f>
        <v>0.20416045968085197</v>
      </c>
      <c r="F165" s="34">
        <f>(1/(1+EXP(('S Curve Equation'!$B$11-F120*'S Curve Equation'!$B$12)*'S Curve Equation'!$B$10))+'S Curve Equation'!$B$13)*'S Curve Equation'!$B$14</f>
        <v>0.20149516520703589</v>
      </c>
      <c r="G165" s="34">
        <f>(1/(1+EXP(('S Curve Equation'!$B$11-G120*'S Curve Equation'!$B$12)*'S Curve Equation'!$B$10))+'S Curve Equation'!$B$13)*'S Curve Equation'!$B$14</f>
        <v>0.19987584652141815</v>
      </c>
      <c r="H165" s="34">
        <f>(1/(1+EXP(('S Curve Equation'!$B$11-H120*'S Curve Equation'!$B$12)*'S Curve Equation'!$B$10))+'S Curve Equation'!$B$13)*'S Curve Equation'!$B$14</f>
        <v>0.19794307044454487</v>
      </c>
      <c r="I165" s="34">
        <f>(1/(1+EXP(('S Curve Equation'!$B$11-I120*'S Curve Equation'!$B$12)*'S Curve Equation'!$B$10))+'S Curve Equation'!$B$13)*'S Curve Equation'!$B$14</f>
        <v>0.1996775211664592</v>
      </c>
      <c r="J165" s="34">
        <f>(1/(1+EXP(('S Curve Equation'!$B$11-J120*'S Curve Equation'!$B$12)*'S Curve Equation'!$B$10))+'S Curve Equation'!$B$13)*'S Curve Equation'!$B$14</f>
        <v>0.20385311529919042</v>
      </c>
      <c r="K165" s="34">
        <f>(1/(1+EXP(('S Curve Equation'!$B$11-K120*'S Curve Equation'!$B$12)*'S Curve Equation'!$B$10))+'S Curve Equation'!$B$13)*'S Curve Equation'!$B$14</f>
        <v>0.20819471889463295</v>
      </c>
      <c r="L165" s="34">
        <f>(1/(1+EXP(('S Curve Equation'!$B$11-L120*'S Curve Equation'!$B$12)*'S Curve Equation'!$B$10))+'S Curve Equation'!$B$13)*'S Curve Equation'!$B$14</f>
        <v>0.19636251945477984</v>
      </c>
      <c r="M165" s="34">
        <f>(1/(1+EXP(('S Curve Equation'!$B$11-M120*'S Curve Equation'!$B$12)*'S Curve Equation'!$B$10))+'S Curve Equation'!$B$13)*'S Curve Equation'!$B$14</f>
        <v>0.19469154145924791</v>
      </c>
      <c r="N165" s="34">
        <f>(1/(1+EXP(('S Curve Equation'!$B$11-N120*'S Curve Equation'!$B$12)*'S Curve Equation'!$B$10))+'S Curve Equation'!$B$13)*'S Curve Equation'!$B$14</f>
        <v>0.19304581405397617</v>
      </c>
      <c r="O165" s="34">
        <f>(1/(1+EXP(('S Curve Equation'!$B$11-O120*'S Curve Equation'!$B$12)*'S Curve Equation'!$B$10))+'S Curve Equation'!$B$13)*'S Curve Equation'!$B$14</f>
        <v>0.19142485022625311</v>
      </c>
      <c r="P165" s="34">
        <f>(1/(1+EXP(('S Curve Equation'!$B$11-P120*'S Curve Equation'!$B$12)*'S Curve Equation'!$B$10))+'S Curve Equation'!$B$13)*'S Curve Equation'!$B$14</f>
        <v>0.18982817360260201</v>
      </c>
      <c r="Q165" s="34">
        <f>(1/(1+EXP(('S Curve Equation'!$B$11-Q120*'S Curve Equation'!$B$12)*'S Curve Equation'!$B$10))+'S Curve Equation'!$B$13)*'S Curve Equation'!$B$14</f>
        <v>0.18825531821567681</v>
      </c>
      <c r="R165" s="34">
        <f>(1/(1+EXP(('S Curve Equation'!$B$11-R120*'S Curve Equation'!$B$12)*'S Curve Equation'!$B$10))+'S Curve Equation'!$B$13)*'S Curve Equation'!$B$14</f>
        <v>0.18670582827491047</v>
      </c>
      <c r="S165" s="34">
        <f>(1/(1+EXP(('S Curve Equation'!$B$11-S120*'S Curve Equation'!$B$12)*'S Curve Equation'!$B$10))+'S Curve Equation'!$B$13)*'S Curve Equation'!$B$14</f>
        <v>0.1851792579409966</v>
      </c>
      <c r="T165" s="34">
        <f>(1/(1+EXP(('S Curve Equation'!$B$11-T120*'S Curve Equation'!$B$12)*'S Curve Equation'!$B$10))+'S Curve Equation'!$B$13)*'S Curve Equation'!$B$14</f>
        <v>0.18367517110424897</v>
      </c>
      <c r="U165" s="34">
        <f>(1/(1+EXP(('S Curve Equation'!$B$11-U120*'S Curve Equation'!$B$12)*'S Curve Equation'!$B$10))+'S Curve Equation'!$B$13)*'S Curve Equation'!$B$14</f>
        <v>0.18219314116689223</v>
      </c>
      <c r="V165" s="34">
        <f>(1/(1+EXP(('S Curve Equation'!$B$11-V120*'S Curve Equation'!$B$12)*'S Curve Equation'!$B$10))+'S Curve Equation'!$B$13)*'S Curve Equation'!$B$14</f>
        <v>0.18073275082929843</v>
      </c>
      <c r="W165" s="34">
        <f>(1/(1+EXP(('S Curve Equation'!$B$11-W120*'S Curve Equation'!$B$12)*'S Curve Equation'!$B$10))+'S Curve Equation'!$B$13)*'S Curve Equation'!$B$14</f>
        <v>0.17929359188021257</v>
      </c>
      <c r="X165" s="34">
        <f>(1/(1+EXP(('S Curve Equation'!$B$11-X120*'S Curve Equation'!$B$12)*'S Curve Equation'!$B$10))+'S Curve Equation'!$B$13)*'S Curve Equation'!$B$14</f>
        <v>0.17787526499095327</v>
      </c>
      <c r="Y165" s="34">
        <f>(1/(1+EXP(('S Curve Equation'!$B$11-Y120*'S Curve Equation'!$B$12)*'S Curve Equation'!$B$10))+'S Curve Equation'!$B$13)*'S Curve Equation'!$B$14</f>
        <v>0.17647737951360909</v>
      </c>
      <c r="Z165" s="34">
        <f>(1/(1+EXP(('S Curve Equation'!$B$11-Z120*'S Curve Equation'!$B$12)*'S Curve Equation'!$B$10))+'S Curve Equation'!$B$13)*'S Curve Equation'!$B$14</f>
        <v>0.17509955328321461</v>
      </c>
      <c r="AA165" s="34">
        <f>(1/(1+EXP(('S Curve Equation'!$B$11-AA120*'S Curve Equation'!$B$12)*'S Curve Equation'!$B$10))+'S Curve Equation'!$B$13)*'S Curve Equation'!$B$14</f>
        <v>0.17374141242390012</v>
      </c>
      <c r="AB165" s="34">
        <f>(1/(1+EXP(('S Curve Equation'!$B$11-AB120*'S Curve Equation'!$B$12)*'S Curve Equation'!$B$10))+'S Curve Equation'!$B$13)*'S Curve Equation'!$B$14</f>
        <v>0.17240259115898918</v>
      </c>
      <c r="AC165" s="34">
        <f>(1/(1+EXP(('S Curve Equation'!$B$11-AC120*'S Curve Equation'!$B$12)*'S Curve Equation'!$B$10))+'S Curve Equation'!$B$13)*'S Curve Equation'!$B$14</f>
        <v>0.17108273162502607</v>
      </c>
      <c r="AD165" s="34">
        <f>(1/(1+EXP(('S Curve Equation'!$B$11-AD120*'S Curve Equation'!$B$12)*'S Curve Equation'!$B$10))+'S Curve Equation'!$B$13)*'S Curve Equation'!$B$14</f>
        <v>0.16978148368969617</v>
      </c>
      <c r="AE165" s="34">
        <f>(1/(1+EXP(('S Curve Equation'!$B$11-AE120*'S Curve Equation'!$B$12)*'S Curve Equation'!$B$10))+'S Curve Equation'!$B$13)*'S Curve Equation'!$B$14</f>
        <v>0.1684985047736122</v>
      </c>
      <c r="AF165" s="34">
        <f>(1/(1+EXP(('S Curve Equation'!$B$11-AF120*'S Curve Equation'!$B$12)*'S Curve Equation'!$B$10))+'S Curve Equation'!$B$13)*'S Curve Equation'!$B$14</f>
        <v>0.16723345967592007</v>
      </c>
    </row>
    <row r="166" spans="1:32" x14ac:dyDescent="0.2">
      <c r="A166" s="12" t="s">
        <v>44</v>
      </c>
      <c r="B166" s="34">
        <f>(1/(1+EXP(('S Curve Equation'!$B$11-B121*'S Curve Equation'!$B$12)*'S Curve Equation'!$B$10))+'S Curve Equation'!$B$13)*'S Curve Equation'!$B$14</f>
        <v>0.1701511401337617</v>
      </c>
      <c r="C166" s="34">
        <f>(1/(1+EXP(('S Curve Equation'!$B$11-C121*'S Curve Equation'!$B$12)*'S Curve Equation'!$B$10))+'S Curve Equation'!$B$13)*'S Curve Equation'!$B$14</f>
        <v>0.16463054865176288</v>
      </c>
      <c r="D166" s="34">
        <f>(1/(1+EXP(('S Curve Equation'!$B$11-D121*'S Curve Equation'!$B$12)*'S Curve Equation'!$B$10))+'S Curve Equation'!$B$13)*'S Curve Equation'!$B$14</f>
        <v>0.16176416081573675</v>
      </c>
      <c r="E166" s="34">
        <f>(1/(1+EXP(('S Curve Equation'!$B$11-E121*'S Curve Equation'!$B$12)*'S Curve Equation'!$B$10))+'S Curve Equation'!$B$13)*'S Curve Equation'!$B$14</f>
        <v>0.15955352849559257</v>
      </c>
      <c r="F166" s="34">
        <f>(1/(1+EXP(('S Curve Equation'!$B$11-F121*'S Curve Equation'!$B$12)*'S Curve Equation'!$B$10))+'S Curve Equation'!$B$13)*'S Curve Equation'!$B$14</f>
        <v>0.15752435034738727</v>
      </c>
      <c r="G166" s="34">
        <f>(1/(1+EXP(('S Curve Equation'!$B$11-G121*'S Curve Equation'!$B$12)*'S Curve Equation'!$B$10))+'S Curve Equation'!$B$13)*'S Curve Equation'!$B$14</f>
        <v>0.15629191545909182</v>
      </c>
      <c r="H166" s="34">
        <f>(1/(1+EXP(('S Curve Equation'!$B$11-H121*'S Curve Equation'!$B$12)*'S Curve Equation'!$B$10))+'S Curve Equation'!$B$13)*'S Curve Equation'!$B$14</f>
        <v>0.15482129955613613</v>
      </c>
      <c r="I166" s="34">
        <f>(1/(1+EXP(('S Curve Equation'!$B$11-I121*'S Curve Equation'!$B$12)*'S Curve Equation'!$B$10))+'S Curve Equation'!$B$13)*'S Curve Equation'!$B$14</f>
        <v>0.15614099403658732</v>
      </c>
      <c r="J166" s="34">
        <f>(1/(1+EXP(('S Curve Equation'!$B$11-J121*'S Curve Equation'!$B$12)*'S Curve Equation'!$B$10))+'S Curve Equation'!$B$13)*'S Curve Equation'!$B$14</f>
        <v>0.15931949329881073</v>
      </c>
      <c r="K166" s="34">
        <f>(1/(1+EXP(('S Curve Equation'!$B$11-K121*'S Curve Equation'!$B$12)*'S Curve Equation'!$B$10))+'S Curve Equation'!$B$13)*'S Curve Equation'!$B$14</f>
        <v>0.16262661635499698</v>
      </c>
      <c r="L166" s="34">
        <f>(1/(1+EXP(('S Curve Equation'!$B$11-L121*'S Curve Equation'!$B$12)*'S Curve Equation'!$B$10))+'S Curve Equation'!$B$13)*'S Curve Equation'!$B$14</f>
        <v>0.15361898649487227</v>
      </c>
      <c r="M166" s="34">
        <f>(1/(1+EXP(('S Curve Equation'!$B$11-M121*'S Curve Equation'!$B$12)*'S Curve Equation'!$B$10))+'S Curve Equation'!$B$13)*'S Curve Equation'!$B$14</f>
        <v>0.1523481694347083</v>
      </c>
      <c r="N166" s="34">
        <f>(1/(1+EXP(('S Curve Equation'!$B$11-N121*'S Curve Equation'!$B$12)*'S Curve Equation'!$B$10))+'S Curve Equation'!$B$13)*'S Curve Equation'!$B$14</f>
        <v>0.15109682968438662</v>
      </c>
      <c r="O166" s="34">
        <f>(1/(1+EXP(('S Curve Equation'!$B$11-O121*'S Curve Equation'!$B$12)*'S Curve Equation'!$B$10))+'S Curve Equation'!$B$13)*'S Curve Equation'!$B$14</f>
        <v>0.14986457389295016</v>
      </c>
      <c r="P166" s="34">
        <f>(1/(1+EXP(('S Curve Equation'!$B$11-P121*'S Curve Equation'!$B$12)*'S Curve Equation'!$B$10))+'S Curve Equation'!$B$13)*'S Curve Equation'!$B$14</f>
        <v>0.14865101813537179</v>
      </c>
      <c r="Q166" s="34">
        <f>(1/(1+EXP(('S Curve Equation'!$B$11-Q121*'S Curve Equation'!$B$12)*'S Curve Equation'!$B$10))+'S Curve Equation'!$B$13)*'S Curve Equation'!$B$14</f>
        <v>0.14745578766362968</v>
      </c>
      <c r="R166" s="34">
        <f>(1/(1+EXP(('S Curve Equation'!$B$11-R121*'S Curve Equation'!$B$12)*'S Curve Equation'!$B$10))+'S Curve Equation'!$B$13)*'S Curve Equation'!$B$14</f>
        <v>0.146278516664436</v>
      </c>
      <c r="S166" s="34">
        <f>(1/(1+EXP(('S Curve Equation'!$B$11-S121*'S Curve Equation'!$B$12)*'S Curve Equation'!$B$10))+'S Curve Equation'!$B$13)*'S Curve Equation'!$B$14</f>
        <v>0.14511884802347721</v>
      </c>
      <c r="T166" s="34">
        <f>(1/(1+EXP(('S Curve Equation'!$B$11-T121*'S Curve Equation'!$B$12)*'S Curve Equation'!$B$10))+'S Curve Equation'!$B$13)*'S Curve Equation'!$B$14</f>
        <v>0.14397643309600885</v>
      </c>
      <c r="U166" s="34">
        <f>(1/(1+EXP(('S Curve Equation'!$B$11-U121*'S Curve Equation'!$B$12)*'S Curve Equation'!$B$10))+'S Curve Equation'!$B$13)*'S Curve Equation'!$B$14</f>
        <v>0.14285093148366546</v>
      </c>
      <c r="V166" s="34">
        <f>(1/(1+EXP(('S Curve Equation'!$B$11-V121*'S Curve Equation'!$B$12)*'S Curve Equation'!$B$10))+'S Curve Equation'!$B$13)*'S Curve Equation'!$B$14</f>
        <v>0.14174201081732418</v>
      </c>
      <c r="W166" s="34">
        <f>(1/(1+EXP(('S Curve Equation'!$B$11-W121*'S Curve Equation'!$B$12)*'S Curve Equation'!$B$10))+'S Curve Equation'!$B$13)*'S Curve Equation'!$B$14</f>
        <v>0.14064934654589273</v>
      </c>
      <c r="X166" s="34">
        <f>(1/(1+EXP(('S Curve Equation'!$B$11-X121*'S Curve Equation'!$B$12)*'S Curve Equation'!$B$10))+'S Curve Equation'!$B$13)*'S Curve Equation'!$B$14</f>
        <v>0.1395726217308583</v>
      </c>
      <c r="Y166" s="34">
        <f>(1/(1+EXP(('S Curve Equation'!$B$11-Y121*'S Curve Equation'!$B$12)*'S Curve Equation'!$B$10))+'S Curve Equation'!$B$13)*'S Curve Equation'!$B$14</f>
        <v>0.13851152684646661</v>
      </c>
      <c r="Z166" s="34">
        <f>(1/(1+EXP(('S Curve Equation'!$B$11-Z121*'S Curve Equation'!$B$12)*'S Curve Equation'!$B$10))+'S Curve Equation'!$B$13)*'S Curve Equation'!$B$14</f>
        <v>0.13746575958538113</v>
      </c>
      <c r="AA166" s="34">
        <f>(1/(1+EXP(('S Curve Equation'!$B$11-AA121*'S Curve Equation'!$B$12)*'S Curve Equation'!$B$10))+'S Curve Equation'!$B$13)*'S Curve Equation'!$B$14</f>
        <v>0.1364350246696886</v>
      </c>
      <c r="AB166" s="34">
        <f>(1/(1+EXP(('S Curve Equation'!$B$11-AB121*'S Curve Equation'!$B$12)*'S Curve Equation'!$B$10))+'S Curve Equation'!$B$13)*'S Curve Equation'!$B$14</f>
        <v>0.13541903366710589</v>
      </c>
      <c r="AC166" s="34">
        <f>(1/(1+EXP(('S Curve Equation'!$B$11-AC121*'S Curve Equation'!$B$12)*'S Curve Equation'!$B$10))+'S Curve Equation'!$B$13)*'S Curve Equation'!$B$14</f>
        <v>0.13441750481225978</v>
      </c>
      <c r="AD166" s="34">
        <f>(1/(1+EXP(('S Curve Equation'!$B$11-AD121*'S Curve Equation'!$B$12)*'S Curve Equation'!$B$10))+'S Curve Equation'!$B$13)*'S Curve Equation'!$B$14</f>
        <v>0.13343016283289935</v>
      </c>
      <c r="AE166" s="34">
        <f>(1/(1+EXP(('S Curve Equation'!$B$11-AE121*'S Curve Equation'!$B$12)*'S Curve Equation'!$B$10))+'S Curve Equation'!$B$13)*'S Curve Equation'!$B$14</f>
        <v>0.13245673878091541</v>
      </c>
      <c r="AF166" s="34">
        <f>(1/(1+EXP(('S Curve Equation'!$B$11-AF121*'S Curve Equation'!$B$12)*'S Curve Equation'!$B$10))+'S Curve Equation'!$B$13)*'S Curve Equation'!$B$14</f>
        <v>0.13149696986803544</v>
      </c>
    </row>
    <row r="167" spans="1:32" x14ac:dyDescent="0.2">
      <c r="A167" s="12" t="s">
        <v>45</v>
      </c>
      <c r="B167" s="34">
        <f>(1/(1+EXP(('S Curve Equation'!$B$11-B122*'S Curve Equation'!$B$12)*'S Curve Equation'!$B$10))+'S Curve Equation'!$B$13)*'S Curve Equation'!$B$14</f>
        <v>0.21980474198047417</v>
      </c>
      <c r="C167" s="34">
        <f>(1/(1+EXP(('S Curve Equation'!$B$11-C122*'S Curve Equation'!$B$12)*'S Curve Equation'!$B$10))+'S Curve Equation'!$B$13)*'S Curve Equation'!$B$14</f>
        <v>0.21250710807071704</v>
      </c>
      <c r="D167" s="34">
        <f>(1/(1+EXP(('S Curve Equation'!$B$11-D122*'S Curve Equation'!$B$12)*'S Curve Equation'!$B$10))+'S Curve Equation'!$B$13)*'S Curve Equation'!$B$14</f>
        <v>0.20871402359792582</v>
      </c>
      <c r="E167" s="34">
        <f>(1/(1+EXP(('S Curve Equation'!$B$11-E122*'S Curve Equation'!$B$12)*'S Curve Equation'!$B$10))+'S Curve Equation'!$B$13)*'S Curve Equation'!$B$14</f>
        <v>0.20578695087687865</v>
      </c>
      <c r="F167" s="34">
        <f>(1/(1+EXP(('S Curve Equation'!$B$11-F122*'S Curve Equation'!$B$12)*'S Curve Equation'!$B$10))+'S Curve Equation'!$B$13)*'S Curve Equation'!$B$14</f>
        <v>0.20309886918423292</v>
      </c>
      <c r="G167" s="34">
        <f>(1/(1+EXP(('S Curve Equation'!$B$11-G122*'S Curve Equation'!$B$12)*'S Curve Equation'!$B$10))+'S Curve Equation'!$B$13)*'S Curve Equation'!$B$14</f>
        <v>0.20146567688031225</v>
      </c>
      <c r="H167" s="34">
        <f>(1/(1+EXP(('S Curve Equation'!$B$11-H122*'S Curve Equation'!$B$12)*'S Curve Equation'!$B$10))+'S Curve Equation'!$B$13)*'S Curve Equation'!$B$14</f>
        <v>0.19951631360504563</v>
      </c>
      <c r="I167" s="34">
        <f>(1/(1+EXP(('S Curve Equation'!$B$11-I122*'S Curve Equation'!$B$12)*'S Curve Equation'!$B$10))+'S Curve Equation'!$B$13)*'S Curve Equation'!$B$14</f>
        <v>0.20126565087778592</v>
      </c>
      <c r="J167" s="34">
        <f>(1/(1+EXP(('S Curve Equation'!$B$11-J122*'S Curve Equation'!$B$12)*'S Curve Equation'!$B$10))+'S Curve Equation'!$B$13)*'S Curve Equation'!$B$14</f>
        <v>0.20547698191020755</v>
      </c>
      <c r="K167" s="34">
        <f>(1/(1+EXP(('S Curve Equation'!$B$11-K122*'S Curve Equation'!$B$12)*'S Curve Equation'!$B$10))+'S Curve Equation'!$B$13)*'S Curve Equation'!$B$14</f>
        <v>0.20985558418892675</v>
      </c>
      <c r="L167" s="34">
        <f>(1/(1+EXP(('S Curve Equation'!$B$11-L122*'S Curve Equation'!$B$12)*'S Curve Equation'!$B$10))+'S Curve Equation'!$B$13)*'S Curve Equation'!$B$14</f>
        <v>0.19792217609115878</v>
      </c>
      <c r="M167" s="34">
        <f>(1/(1+EXP(('S Curve Equation'!$B$11-M122*'S Curve Equation'!$B$12)*'S Curve Equation'!$B$10))+'S Curve Equation'!$B$13)*'S Curve Equation'!$B$14</f>
        <v>0.19623681310640204</v>
      </c>
      <c r="N167" s="34">
        <f>(1/(1+EXP(('S Curve Equation'!$B$11-N122*'S Curve Equation'!$B$12)*'S Curve Equation'!$B$10))+'S Curve Equation'!$B$13)*'S Curve Equation'!$B$14</f>
        <v>0.19457689733699571</v>
      </c>
      <c r="O167" s="34">
        <f>(1/(1+EXP(('S Curve Equation'!$B$11-O122*'S Curve Equation'!$B$12)*'S Curve Equation'!$B$10))+'S Curve Equation'!$B$13)*'S Curve Equation'!$B$14</f>
        <v>0.19294193900131654</v>
      </c>
      <c r="P167" s="34">
        <f>(1/(1+EXP(('S Curve Equation'!$B$11-P122*'S Curve Equation'!$B$12)*'S Curve Equation'!$B$10))+'S Curve Equation'!$B$13)*'S Curve Equation'!$B$14</f>
        <v>0.1913314589727754</v>
      </c>
      <c r="Q167" s="34">
        <f>(1/(1+EXP(('S Curve Equation'!$B$11-Q122*'S Curve Equation'!$B$12)*'S Curve Equation'!$B$10))+'S Curve Equation'!$B$13)*'S Curve Equation'!$B$14</f>
        <v>0.18974498854852856</v>
      </c>
      <c r="R167" s="34">
        <f>(1/(1+EXP(('S Curve Equation'!$B$11-R122*'S Curve Equation'!$B$12)*'S Curve Equation'!$B$10))+'S Curve Equation'!$B$13)*'S Curve Equation'!$B$14</f>
        <v>0.18818206922178352</v>
      </c>
      <c r="S167" s="34">
        <f>(1/(1+EXP(('S Curve Equation'!$B$11-S122*'S Curve Equation'!$B$12)*'S Curve Equation'!$B$10))+'S Curve Equation'!$B$13)*'S Curve Equation'!$B$14</f>
        <v>0.1866422524577892</v>
      </c>
      <c r="T167" s="34">
        <f>(1/(1+EXP(('S Curve Equation'!$B$11-T122*'S Curve Equation'!$B$12)*'S Curve Equation'!$B$10))+'S Curve Equation'!$B$13)*'S Curve Equation'!$B$14</f>
        <v>0.18512509947356603</v>
      </c>
      <c r="U167" s="34">
        <f>(1/(1+EXP(('S Curve Equation'!$B$11-U122*'S Curve Equation'!$B$12)*'S Curve Equation'!$B$10))+'S Curve Equation'!$B$13)*'S Curve Equation'!$B$14</f>
        <v>0.18363018102143558</v>
      </c>
      <c r="V167" s="34">
        <f>(1/(1+EXP(('S Curve Equation'!$B$11-V122*'S Curve Equation'!$B$12)*'S Curve Equation'!$B$10))+'S Curve Equation'!$B$13)*'S Curve Equation'!$B$14</f>
        <v>0.18215707717637625</v>
      </c>
      <c r="W167" s="34">
        <f>(1/(1+EXP(('S Curve Equation'!$B$11-W122*'S Curve Equation'!$B$12)*'S Curve Equation'!$B$10))+'S Curve Equation'!$B$13)*'S Curve Equation'!$B$14</f>
        <v>0.18070537712725279</v>
      </c>
      <c r="X167" s="34">
        <f>(1/(1+EXP(('S Curve Equation'!$B$11-X122*'S Curve Equation'!$B$12)*'S Curve Equation'!$B$10))+'S Curve Equation'!$B$13)*'S Curve Equation'!$B$14</f>
        <v>0.17927467897191565</v>
      </c>
      <c r="Y167" s="34">
        <f>(1/(1+EXP(('S Curve Equation'!$B$11-Y122*'S Curve Equation'!$B$12)*'S Curve Equation'!$B$10))+'S Curve Equation'!$B$13)*'S Curve Equation'!$B$14</f>
        <v>0.17786458951619621</v>
      </c>
      <c r="Z167" s="34">
        <f>(1/(1+EXP(('S Curve Equation'!$B$11-Z122*'S Curve Equation'!$B$12)*'S Curve Equation'!$B$10))+'S Curve Equation'!$B$13)*'S Curve Equation'!$B$14</f>
        <v>0.17647472407678938</v>
      </c>
      <c r="AA167" s="34">
        <f>(1/(1+EXP(('S Curve Equation'!$B$11-AA122*'S Curve Equation'!$B$12)*'S Curve Equation'!$B$10))+'S Curve Equation'!$B$13)*'S Curve Equation'!$B$14</f>
        <v>0.17510470628802327</v>
      </c>
      <c r="AB167" s="34">
        <f>(1/(1+EXP(('S Curve Equation'!$B$11-AB122*'S Curve Equation'!$B$12)*'S Curve Equation'!$B$10))+'S Curve Equation'!$B$13)*'S Curve Equation'!$B$14</f>
        <v>0.17375416791249668</v>
      </c>
      <c r="AC167" s="34">
        <f>(1/(1+EXP(('S Curve Equation'!$B$11-AC122*'S Curve Equation'!$B$12)*'S Curve Equation'!$B$10))+'S Curve Equation'!$B$13)*'S Curve Equation'!$B$14</f>
        <v>0.17242274865557092</v>
      </c>
      <c r="AD167" s="34">
        <f>(1/(1+EXP(('S Curve Equation'!$B$11-AD122*'S Curve Equation'!$B$12)*'S Curve Equation'!$B$10))+'S Curve Equation'!$B$13)*'S Curve Equation'!$B$14</f>
        <v>0.17111009598368479</v>
      </c>
      <c r="AE167" s="34">
        <f>(1/(1+EXP(('S Curve Equation'!$B$11-AE122*'S Curve Equation'!$B$12)*'S Curve Equation'!$B$10))+'S Curve Equation'!$B$13)*'S Curve Equation'!$B$14</f>
        <v>0.16981586494647077</v>
      </c>
      <c r="AF167" s="34">
        <f>(1/(1+EXP(('S Curve Equation'!$B$11-AF122*'S Curve Equation'!$B$12)*'S Curve Equation'!$B$10))+'S Curve Equation'!$B$13)*'S Curve Equation'!$B$14</f>
        <v>0.16853971800263071</v>
      </c>
    </row>
    <row r="168" spans="1:32" x14ac:dyDescent="0.2">
      <c r="A168" s="12" t="s">
        <v>46</v>
      </c>
      <c r="B168" s="34">
        <f>(1/(1+EXP(('S Curve Equation'!$B$11-B123*'S Curve Equation'!$B$12)*'S Curve Equation'!$B$10))+'S Curve Equation'!$B$13)*'S Curve Equation'!$B$14</f>
        <v>0.124113075796824</v>
      </c>
      <c r="C168" s="34">
        <f>(1/(1+EXP(('S Curve Equation'!$B$11-C123*'S Curve Equation'!$B$12)*'S Curve Equation'!$B$10))+'S Curve Equation'!$B$13)*'S Curve Equation'!$B$14</f>
        <v>0.12027538154835117</v>
      </c>
      <c r="D168" s="34">
        <f>(1/(1+EXP(('S Curve Equation'!$B$11-D123*'S Curve Equation'!$B$12)*'S Curve Equation'!$B$10))+'S Curve Equation'!$B$13)*'S Curve Equation'!$B$14</f>
        <v>0.11828282641203919</v>
      </c>
      <c r="E168" s="34">
        <f>(1/(1+EXP(('S Curve Equation'!$B$11-E123*'S Curve Equation'!$B$12)*'S Curve Equation'!$B$10))+'S Curve Equation'!$B$13)*'S Curve Equation'!$B$14</f>
        <v>0.11674606467730937</v>
      </c>
      <c r="F168" s="34">
        <f>(1/(1+EXP(('S Curve Equation'!$B$11-F123*'S Curve Equation'!$B$12)*'S Curve Equation'!$B$10))+'S Curve Equation'!$B$13)*'S Curve Equation'!$B$14</f>
        <v>0.11533536647632928</v>
      </c>
      <c r="G168" s="34">
        <f>(1/(1+EXP(('S Curve Equation'!$B$11-G123*'S Curve Equation'!$B$12)*'S Curve Equation'!$B$10))+'S Curve Equation'!$B$13)*'S Curve Equation'!$B$14</f>
        <v>0.11447851927744307</v>
      </c>
      <c r="H168" s="34">
        <f>(1/(1+EXP(('S Curve Equation'!$B$11-H123*'S Curve Equation'!$B$12)*'S Curve Equation'!$B$10))+'S Curve Equation'!$B$13)*'S Curve Equation'!$B$14</f>
        <v>0.11345601553814966</v>
      </c>
      <c r="I168" s="34">
        <f>(1/(1+EXP(('S Curve Equation'!$B$11-I123*'S Curve Equation'!$B$12)*'S Curve Equation'!$B$10))+'S Curve Equation'!$B$13)*'S Curve Equation'!$B$14</f>
        <v>0.11437358847832524</v>
      </c>
      <c r="J168" s="34">
        <f>(1/(1+EXP(('S Curve Equation'!$B$11-J123*'S Curve Equation'!$B$12)*'S Curve Equation'!$B$10))+'S Curve Equation'!$B$13)*'S Curve Equation'!$B$14</f>
        <v>0.11658336628474837</v>
      </c>
      <c r="K168" s="34">
        <f>(1/(1+EXP(('S Curve Equation'!$B$11-K123*'S Curve Equation'!$B$12)*'S Curve Equation'!$B$10))+'S Curve Equation'!$B$13)*'S Curve Equation'!$B$14</f>
        <v>0.11888236276544385</v>
      </c>
      <c r="L168" s="34">
        <f>(1/(1+EXP(('S Curve Equation'!$B$11-L123*'S Curve Equation'!$B$12)*'S Curve Equation'!$B$10))+'S Curve Equation'!$B$13)*'S Curve Equation'!$B$14</f>
        <v>0.1126200017682798</v>
      </c>
      <c r="M168" s="34">
        <f>(1/(1+EXP(('S Curve Equation'!$B$11-M123*'S Curve Equation'!$B$12)*'S Curve Equation'!$B$10))+'S Curve Equation'!$B$13)*'S Curve Equation'!$B$14</f>
        <v>0.11173628947885923</v>
      </c>
      <c r="N168" s="34">
        <f>(1/(1+EXP(('S Curve Equation'!$B$11-N123*'S Curve Equation'!$B$12)*'S Curve Equation'!$B$10))+'S Curve Equation'!$B$13)*'S Curve Equation'!$B$14</f>
        <v>0.11086604824053137</v>
      </c>
      <c r="O168" s="34">
        <f>(1/(1+EXP(('S Curve Equation'!$B$11-O123*'S Curve Equation'!$B$12)*'S Curve Equation'!$B$10))+'S Curve Equation'!$B$13)*'S Curve Equation'!$B$14</f>
        <v>0.11000900005119782</v>
      </c>
      <c r="P168" s="34">
        <f>(1/(1+EXP(('S Curve Equation'!$B$11-P123*'S Curve Equation'!$B$12)*'S Curve Equation'!$B$10))+'S Curve Equation'!$B$13)*'S Curve Equation'!$B$14</f>
        <v>0.10916487393302887</v>
      </c>
      <c r="Q168" s="34">
        <f>(1/(1+EXP(('S Curve Equation'!$B$11-Q123*'S Curve Equation'!$B$12)*'S Curve Equation'!$B$10))+'S Curve Equation'!$B$13)*'S Curve Equation'!$B$14</f>
        <v>0.10833340572767661</v>
      </c>
      <c r="R168" s="34">
        <f>(1/(1+EXP(('S Curve Equation'!$B$11-R123*'S Curve Equation'!$B$12)*'S Curve Equation'!$B$10))+'S Curve Equation'!$B$13)*'S Curve Equation'!$B$14</f>
        <v>0.10751433789806936</v>
      </c>
      <c r="S168" s="34">
        <f>(1/(1+EXP(('S Curve Equation'!$B$11-S123*'S Curve Equation'!$B$12)*'S Curve Equation'!$B$10))+'S Curve Equation'!$B$13)*'S Curve Equation'!$B$14</f>
        <v>0.10670741933657024</v>
      </c>
      <c r="T168" s="34">
        <f>(1/(1+EXP(('S Curve Equation'!$B$11-T123*'S Curve Equation'!$B$12)*'S Curve Equation'!$B$10))+'S Curve Equation'!$B$13)*'S Curve Equation'!$B$14</f>
        <v>0.10591240517927956</v>
      </c>
      <c r="U168" s="34">
        <f>(1/(1+EXP(('S Curve Equation'!$B$11-U123*'S Curve Equation'!$B$12)*'S Curve Equation'!$B$10))+'S Curve Equation'!$B$13)*'S Curve Equation'!$B$14</f>
        <v>0.1051290566262774</v>
      </c>
      <c r="V168" s="34">
        <f>(1/(1+EXP(('S Curve Equation'!$B$11-V123*'S Curve Equation'!$B$12)*'S Curve Equation'!$B$10))+'S Curve Equation'!$B$13)*'S Curve Equation'!$B$14</f>
        <v>0.10435714076759836</v>
      </c>
      <c r="W168" s="34">
        <f>(1/(1+EXP(('S Curve Equation'!$B$11-W123*'S Curve Equation'!$B$12)*'S Curve Equation'!$B$10))+'S Curve Equation'!$B$13)*'S Curve Equation'!$B$14</f>
        <v>0.10359643041475369</v>
      </c>
      <c r="X168" s="34">
        <f>(1/(1+EXP(('S Curve Equation'!$B$11-X123*'S Curve Equation'!$B$12)*'S Curve Equation'!$B$10))+'S Curve Equation'!$B$13)*'S Curve Equation'!$B$14</f>
        <v>0.10284670393760194</v>
      </c>
      <c r="Y168" s="34">
        <f>(1/(1+EXP(('S Curve Equation'!$B$11-Y123*'S Curve Equation'!$B$12)*'S Curve Equation'!$B$10))+'S Curve Equation'!$B$13)*'S Curve Equation'!$B$14</f>
        <v>0.10210774510639517</v>
      </c>
      <c r="Z168" s="34">
        <f>(1/(1+EXP(('S Curve Equation'!$B$11-Z123*'S Curve Equation'!$B$12)*'S Curve Equation'!$B$10))+'S Curve Equation'!$B$13)*'S Curve Equation'!$B$14</f>
        <v>0.1013793429388205</v>
      </c>
      <c r="AA168" s="34">
        <f>(1/(1+EXP(('S Curve Equation'!$B$11-AA123*'S Curve Equation'!$B$12)*'S Curve Equation'!$B$10))+'S Curve Equation'!$B$13)*'S Curve Equation'!$B$14</f>
        <v>0.10066129155187102</v>
      </c>
      <c r="AB168" s="34">
        <f>(1/(1+EXP(('S Curve Equation'!$B$11-AB123*'S Curve Equation'!$B$12)*'S Curve Equation'!$B$10))+'S Curve Equation'!$B$13)*'S Curve Equation'!$B$14</f>
        <v>9.9953390018379232E-2</v>
      </c>
      <c r="AC168" s="34">
        <f>(1/(1+EXP(('S Curve Equation'!$B$11-AC123*'S Curve Equation'!$B$12)*'S Curve Equation'!$B$10))+'S Curve Equation'!$B$13)*'S Curve Equation'!$B$14</f>
        <v>9.9255442228059307E-2</v>
      </c>
      <c r="AD168" s="34">
        <f>(1/(1+EXP(('S Curve Equation'!$B$11-AD123*'S Curve Equation'!$B$12)*'S Curve Equation'!$B$10))+'S Curve Equation'!$B$13)*'S Curve Equation'!$B$14</f>
        <v>9.8567256752901566E-2</v>
      </c>
      <c r="AE168" s="34">
        <f>(1/(1+EXP(('S Curve Equation'!$B$11-AE123*'S Curve Equation'!$B$12)*'S Curve Equation'!$B$10))+'S Curve Equation'!$B$13)*'S Curve Equation'!$B$14</f>
        <v>9.7888646716776856E-2</v>
      </c>
      <c r="AF168" s="34">
        <f>(1/(1+EXP(('S Curve Equation'!$B$11-AF123*'S Curve Equation'!$B$12)*'S Curve Equation'!$B$10))+'S Curve Equation'!$B$13)*'S Curve Equation'!$B$14</f>
        <v>9.7219429669104698E-2</v>
      </c>
    </row>
    <row r="169" spans="1:32" x14ac:dyDescent="0.2">
      <c r="A169" s="12" t="s">
        <v>47</v>
      </c>
      <c r="B169" s="34">
        <f>(1/(1+EXP(('S Curve Equation'!$B$11-B124*'S Curve Equation'!$B$12)*'S Curve Equation'!$B$10))+'S Curve Equation'!$B$13)*'S Curve Equation'!$B$14</f>
        <v>0.21076642335766432</v>
      </c>
      <c r="C169" s="34">
        <f>(1/(1+EXP(('S Curve Equation'!$B$11-C124*'S Curve Equation'!$B$12)*'S Curve Equation'!$B$10))+'S Curve Equation'!$B$13)*'S Curve Equation'!$B$14</f>
        <v>0.20378664203848143</v>
      </c>
      <c r="D169" s="34">
        <f>(1/(1+EXP(('S Curve Equation'!$B$11-D124*'S Curve Equation'!$B$12)*'S Curve Equation'!$B$10))+'S Curve Equation'!$B$13)*'S Curve Equation'!$B$14</f>
        <v>0.20015969669849687</v>
      </c>
      <c r="E169" s="34">
        <f>(1/(1+EXP(('S Curve Equation'!$B$11-E124*'S Curve Equation'!$B$12)*'S Curve Equation'!$B$10))+'S Curve Equation'!$B$13)*'S Curve Equation'!$B$14</f>
        <v>0.19736124316476208</v>
      </c>
      <c r="F169" s="34">
        <f>(1/(1+EXP(('S Curve Equation'!$B$11-F124*'S Curve Equation'!$B$12)*'S Curve Equation'!$B$10))+'S Curve Equation'!$B$13)*'S Curve Equation'!$B$14</f>
        <v>0.19479158314607706</v>
      </c>
      <c r="G169" s="34">
        <f>(1/(1+EXP(('S Curve Equation'!$B$11-G124*'S Curve Equation'!$B$12)*'S Curve Equation'!$B$10))+'S Curve Equation'!$B$13)*'S Curve Equation'!$B$14</f>
        <v>0.19323047782915229</v>
      </c>
      <c r="H169" s="34">
        <f>(1/(1+EXP(('S Curve Equation'!$B$11-H124*'S Curve Equation'!$B$12)*'S Curve Equation'!$B$10))+'S Curve Equation'!$B$13)*'S Curve Equation'!$B$14</f>
        <v>0.19136728943294834</v>
      </c>
      <c r="I169" s="34">
        <f>(1/(1+EXP(('S Curve Equation'!$B$11-I124*'S Curve Equation'!$B$12)*'S Curve Equation'!$B$10))+'S Curve Equation'!$B$13)*'S Curve Equation'!$B$14</f>
        <v>0.19303928772887932</v>
      </c>
      <c r="J169" s="34">
        <f>(1/(1+EXP(('S Curve Equation'!$B$11-J124*'S Curve Equation'!$B$12)*'S Curve Equation'!$B$10))+'S Curve Equation'!$B$13)*'S Curve Equation'!$B$14</f>
        <v>0.19706491503216217</v>
      </c>
      <c r="K169" s="34">
        <f>(1/(1+EXP(('S Curve Equation'!$B$11-K124*'S Curve Equation'!$B$12)*'S Curve Equation'!$B$10))+'S Curve Equation'!$B$13)*'S Curve Equation'!$B$14</f>
        <v>0.20125119192401847</v>
      </c>
      <c r="L169" s="34">
        <f>(1/(1+EXP(('S Curve Equation'!$B$11-L124*'S Curve Equation'!$B$12)*'S Curve Equation'!$B$10))+'S Curve Equation'!$B$13)*'S Curve Equation'!$B$14</f>
        <v>0.18984372805092048</v>
      </c>
      <c r="M169" s="34">
        <f>(1/(1+EXP(('S Curve Equation'!$B$11-M124*'S Curve Equation'!$B$12)*'S Curve Equation'!$B$10))+'S Curve Equation'!$B$13)*'S Curve Equation'!$B$14</f>
        <v>0.18823307972828027</v>
      </c>
      <c r="N169" s="34">
        <f>(1/(1+EXP(('S Curve Equation'!$B$11-N124*'S Curve Equation'!$B$12)*'S Curve Equation'!$B$10))+'S Curve Equation'!$B$13)*'S Curve Equation'!$B$14</f>
        <v>0.18664684826128283</v>
      </c>
      <c r="O169" s="34">
        <f>(1/(1+EXP(('S Curve Equation'!$B$11-O124*'S Curve Equation'!$B$12)*'S Curve Equation'!$B$10))+'S Curve Equation'!$B$13)*'S Curve Equation'!$B$14</f>
        <v>0.18508455873683013</v>
      </c>
      <c r="P169" s="34">
        <f>(1/(1+EXP(('S Curve Equation'!$B$11-P124*'S Curve Equation'!$B$12)*'S Curve Equation'!$B$10))+'S Curve Equation'!$B$13)*'S Curve Equation'!$B$14</f>
        <v>0.18354574679274421</v>
      </c>
      <c r="Q169" s="34">
        <f>(1/(1+EXP(('S Curve Equation'!$B$11-Q124*'S Curve Equation'!$B$12)*'S Curve Equation'!$B$10))+'S Curve Equation'!$B$13)*'S Curve Equation'!$B$14</f>
        <v>0.18202995837800165</v>
      </c>
      <c r="R169" s="34">
        <f>(1/(1+EXP(('S Curve Equation'!$B$11-R124*'S Curve Equation'!$B$12)*'S Curve Equation'!$B$10))+'S Curve Equation'!$B$13)*'S Curve Equation'!$B$14</f>
        <v>0.1805367495173468</v>
      </c>
      <c r="S169" s="34">
        <f>(1/(1+EXP(('S Curve Equation'!$B$11-S124*'S Curve Equation'!$B$12)*'S Curve Equation'!$B$10))+'S Curve Equation'!$B$13)*'S Curve Equation'!$B$14</f>
        <v>0.17906568608032189</v>
      </c>
      <c r="T169" s="34">
        <f>(1/(1+EXP(('S Curve Equation'!$B$11-T124*'S Curve Equation'!$B$12)*'S Curve Equation'!$B$10))+'S Curve Equation'!$B$13)*'S Curve Equation'!$B$14</f>
        <v>0.1776163435547217</v>
      </c>
      <c r="U169" s="34">
        <f>(1/(1+EXP(('S Curve Equation'!$B$11-U124*'S Curve Equation'!$B$12)*'S Curve Equation'!$B$10))+'S Curve Equation'!$B$13)*'S Curve Equation'!$B$14</f>
        <v>0.17618830682448922</v>
      </c>
      <c r="V169" s="34">
        <f>(1/(1+EXP(('S Curve Equation'!$B$11-V124*'S Curve Equation'!$B$12)*'S Curve Equation'!$B$10))+'S Curve Equation'!$B$13)*'S Curve Equation'!$B$14</f>
        <v>0.17478116995203474</v>
      </c>
      <c r="W169" s="34">
        <f>(1/(1+EXP(('S Curve Equation'!$B$11-W124*'S Curve Equation'!$B$12)*'S Curve Equation'!$B$10))+'S Curve Equation'!$B$13)*'S Curve Equation'!$B$14</f>
        <v>0.17339453596498614</v>
      </c>
      <c r="X169" s="34">
        <f>(1/(1+EXP(('S Curve Equation'!$B$11-X124*'S Curve Equation'!$B$12)*'S Curve Equation'!$B$10))+'S Curve Equation'!$B$13)*'S Curve Equation'!$B$14</f>
        <v>0.17202801664733117</v>
      </c>
      <c r="Y169" s="34">
        <f>(1/(1+EXP(('S Curve Equation'!$B$11-Y124*'S Curve Equation'!$B$12)*'S Curve Equation'!$B$10))+'S Curve Equation'!$B$13)*'S Curve Equation'!$B$14</f>
        <v>0.1706812323349399</v>
      </c>
      <c r="Z169" s="34">
        <f>(1/(1+EXP(('S Curve Equation'!$B$11-Z124*'S Curve Equation'!$B$12)*'S Curve Equation'!$B$10))+'S Curve Equation'!$B$13)*'S Curve Equation'!$B$14</f>
        <v>0.16935381171542657</v>
      </c>
      <c r="AA169" s="34">
        <f>(1/(1+EXP(('S Curve Equation'!$B$11-AA124*'S Curve Equation'!$B$12)*'S Curve Equation'!$B$10))+'S Curve Equation'!$B$13)*'S Curve Equation'!$B$14</f>
        <v>0.16804539163232063</v>
      </c>
      <c r="AB169" s="34">
        <f>(1/(1+EXP(('S Curve Equation'!$B$11-AB124*'S Curve Equation'!$B$12)*'S Curve Equation'!$B$10))+'S Curve Equation'!$B$13)*'S Curve Equation'!$B$14</f>
        <v>0.16675561689349533</v>
      </c>
      <c r="AC169" s="34">
        <f>(1/(1+EXP(('S Curve Equation'!$B$11-AC124*'S Curve Equation'!$B$12)*'S Curve Equation'!$B$10))+'S Curve Equation'!$B$13)*'S Curve Equation'!$B$14</f>
        <v>0.16548414008381659</v>
      </c>
      <c r="AD169" s="34">
        <f>(1/(1+EXP(('S Curve Equation'!$B$11-AD124*'S Curve Equation'!$B$12)*'S Curve Equation'!$B$10))+'S Curve Equation'!$B$13)*'S Curve Equation'!$B$14</f>
        <v>0.16423062138195219</v>
      </c>
      <c r="AE169" s="34">
        <f>(1/(1+EXP(('S Curve Equation'!$B$11-AE124*'S Curve Equation'!$B$12)*'S Curve Equation'!$B$10))+'S Curve Equation'!$B$13)*'S Curve Equation'!$B$14</f>
        <v>0.16299472838129567</v>
      </c>
      <c r="AF169" s="34">
        <f>(1/(1+EXP(('S Curve Equation'!$B$11-AF124*'S Curve Equation'!$B$12)*'S Curve Equation'!$B$10))+'S Curve Equation'!$B$13)*'S Curve Equation'!$B$14</f>
        <v>0.16177613591494114</v>
      </c>
    </row>
    <row r="170" spans="1:32" x14ac:dyDescent="0.2">
      <c r="A170" s="12" t="s">
        <v>48</v>
      </c>
      <c r="B170" s="34">
        <f>(1/(1+EXP(('S Curve Equation'!$B$11-B125*'S Curve Equation'!$B$12)*'S Curve Equation'!$B$10))+'S Curve Equation'!$B$13)*'S Curve Equation'!$B$14</f>
        <v>0.28588957055214725</v>
      </c>
      <c r="C170" s="34">
        <f>(1/(1+EXP(('S Curve Equation'!$B$11-C125*'S Curve Equation'!$B$12)*'S Curve Equation'!$B$10))+'S Curve Equation'!$B$13)*'S Curve Equation'!$B$14</f>
        <v>0.27638045037831066</v>
      </c>
      <c r="D170" s="34">
        <f>(1/(1+EXP(('S Curve Equation'!$B$11-D125*'S Curve Equation'!$B$12)*'S Curve Equation'!$B$10))+'S Curve Equation'!$B$13)*'S Curve Equation'!$B$14</f>
        <v>0.27142529700128282</v>
      </c>
      <c r="E170" s="34">
        <f>(1/(1+EXP(('S Curve Equation'!$B$11-E125*'S Curve Equation'!$B$12)*'S Curve Equation'!$B$10))+'S Curve Equation'!$B$13)*'S Curve Equation'!$B$14</f>
        <v>0.26759577332149193</v>
      </c>
      <c r="F170" s="34">
        <f>(1/(1+EXP(('S Curve Equation'!$B$11-F125*'S Curve Equation'!$B$12)*'S Curve Equation'!$B$10))+'S Curve Equation'!$B$13)*'S Curve Equation'!$B$14</f>
        <v>0.26407465741858493</v>
      </c>
      <c r="G170" s="34">
        <f>(1/(1+EXP(('S Curve Equation'!$B$11-G125*'S Curve Equation'!$B$12)*'S Curve Equation'!$B$10))+'S Curve Equation'!$B$13)*'S Curve Equation'!$B$14</f>
        <v>0.26193338398009725</v>
      </c>
      <c r="H170" s="34">
        <f>(1/(1+EXP(('S Curve Equation'!$B$11-H125*'S Curve Equation'!$B$12)*'S Curve Equation'!$B$10))+'S Curve Equation'!$B$13)*'S Curve Equation'!$B$14</f>
        <v>0.25937567793517791</v>
      </c>
      <c r="I170" s="34">
        <f>(1/(1+EXP(('S Curve Equation'!$B$11-I125*'S Curve Equation'!$B$12)*'S Curve Equation'!$B$10))+'S Curve Equation'!$B$13)*'S Curve Equation'!$B$14</f>
        <v>0.26167103013865256</v>
      </c>
      <c r="J170" s="34">
        <f>(1/(1+EXP(('S Curve Equation'!$B$11-J125*'S Curve Equation'!$B$12)*'S Curve Equation'!$B$10))+'S Curve Equation'!$B$13)*'S Curve Equation'!$B$14</f>
        <v>0.26718995182747568</v>
      </c>
      <c r="K170" s="34">
        <f>(1/(1+EXP(('S Curve Equation'!$B$11-K125*'S Curve Equation'!$B$12)*'S Curve Equation'!$B$10))+'S Curve Equation'!$B$13)*'S Curve Equation'!$B$14</f>
        <v>0.27291747775376429</v>
      </c>
      <c r="L170" s="34">
        <f>(1/(1+EXP(('S Curve Equation'!$B$11-L125*'S Curve Equation'!$B$12)*'S Curve Equation'!$B$10))+'S Curve Equation'!$B$13)*'S Curve Equation'!$B$14</f>
        <v>0.25728253866655498</v>
      </c>
      <c r="M170" s="34">
        <f>(1/(1+EXP(('S Curve Equation'!$B$11-M125*'S Curve Equation'!$B$12)*'S Curve Equation'!$B$10))+'S Curve Equation'!$B$13)*'S Curve Equation'!$B$14</f>
        <v>0.25506815889306278</v>
      </c>
      <c r="N170" s="34">
        <f>(1/(1+EXP(('S Curve Equation'!$B$11-N125*'S Curve Equation'!$B$12)*'S Curve Equation'!$B$10))+'S Curve Equation'!$B$13)*'S Curve Equation'!$B$14</f>
        <v>0.25288577014569785</v>
      </c>
      <c r="O170" s="34">
        <f>(1/(1+EXP(('S Curve Equation'!$B$11-O125*'S Curve Equation'!$B$12)*'S Curve Equation'!$B$10))+'S Curve Equation'!$B$13)*'S Curve Equation'!$B$14</f>
        <v>0.25073481596194797</v>
      </c>
      <c r="P170" s="34">
        <f>(1/(1+EXP(('S Curve Equation'!$B$11-P125*'S Curve Equation'!$B$12)*'S Curve Equation'!$B$10))+'S Curve Equation'!$B$13)*'S Curve Equation'!$B$14</f>
        <v>0.24861474961005559</v>
      </c>
      <c r="Q170" s="34">
        <f>(1/(1+EXP(('S Curve Equation'!$B$11-Q125*'S Curve Equation'!$B$12)*'S Curve Equation'!$B$10))+'S Curve Equation'!$B$13)*'S Curve Equation'!$B$14</f>
        <v>0.24652503398452916</v>
      </c>
      <c r="R170" s="34">
        <f>(1/(1+EXP(('S Curve Equation'!$B$11-R125*'S Curve Equation'!$B$12)*'S Curve Equation'!$B$10))+'S Curve Equation'!$B$13)*'S Curve Equation'!$B$14</f>
        <v>0.24446514149728332</v>
      </c>
      <c r="S170" s="34">
        <f>(1/(1+EXP(('S Curve Equation'!$B$11-S125*'S Curve Equation'!$B$12)*'S Curve Equation'!$B$10))+'S Curve Equation'!$B$13)*'S Curve Equation'!$B$14</f>
        <v>0.24243455396492447</v>
      </c>
      <c r="T170" s="34">
        <f>(1/(1+EXP(('S Curve Equation'!$B$11-T125*'S Curve Equation'!$B$12)*'S Curve Equation'!$B$10))+'S Curve Equation'!$B$13)*'S Curve Equation'!$B$14</f>
        <v>0.24043276249263307</v>
      </c>
      <c r="U170" s="34">
        <f>(1/(1+EXP(('S Curve Equation'!$B$11-U125*'S Curve Equation'!$B$12)*'S Curve Equation'!$B$10))+'S Curve Equation'!$B$13)*'S Curve Equation'!$B$14</f>
        <v>0.23845926735508821</v>
      </c>
      <c r="V170" s="34">
        <f>(1/(1+EXP(('S Curve Equation'!$B$11-V125*'S Curve Equation'!$B$12)*'S Curve Equation'!$B$10))+'S Curve Equation'!$B$13)*'S Curve Equation'!$B$14</f>
        <v>0.23651357787481991</v>
      </c>
      <c r="W170" s="34">
        <f>(1/(1+EXP(('S Curve Equation'!$B$11-W125*'S Curve Equation'!$B$12)*'S Curve Equation'!$B$10))+'S Curve Equation'!$B$13)*'S Curve Equation'!$B$14</f>
        <v>0.23459521229839089</v>
      </c>
      <c r="X170" s="34">
        <f>(1/(1+EXP(('S Curve Equation'!$B$11-X125*'S Curve Equation'!$B$12)*'S Curve Equation'!$B$10))+'S Curve Equation'!$B$13)*'S Curve Equation'!$B$14</f>
        <v>0.23270369767072338</v>
      </c>
      <c r="Y170" s="34">
        <f>(1/(1+EXP(('S Curve Equation'!$B$11-Y125*'S Curve Equation'!$B$12)*'S Curve Equation'!$B$10))+'S Curve Equation'!$B$13)*'S Curve Equation'!$B$14</f>
        <v>0.23083856970791997</v>
      </c>
      <c r="Z170" s="34">
        <f>(1/(1+EXP(('S Curve Equation'!$B$11-Z125*'S Curve Equation'!$B$12)*'S Curve Equation'!$B$10))+'S Curve Equation'!$B$13)*'S Curve Equation'!$B$14</f>
        <v>0.22899937266886045</v>
      </c>
      <c r="AA170" s="34">
        <f>(1/(1+EXP(('S Curve Equation'!$B$11-AA125*'S Curve Equation'!$B$12)*'S Curve Equation'!$B$10))+'S Curve Equation'!$B$13)*'S Curve Equation'!$B$14</f>
        <v>0.22718565922586442</v>
      </c>
      <c r="AB170" s="34">
        <f>(1/(1+EXP(('S Curve Equation'!$B$11-AB125*'S Curve Equation'!$B$12)*'S Curve Equation'!$B$10))+'S Curve Equation'!$B$13)*'S Curve Equation'!$B$14</f>
        <v>0.22539699033466293</v>
      </c>
      <c r="AC170" s="34">
        <f>(1/(1+EXP(('S Curve Equation'!$B$11-AC125*'S Curve Equation'!$B$12)*'S Curve Equation'!$B$10))+'S Curve Equation'!$B$13)*'S Curve Equation'!$B$14</f>
        <v>0.2236329351039274</v>
      </c>
      <c r="AD170" s="34">
        <f>(1/(1+EXP(('S Curve Equation'!$B$11-AD125*'S Curve Equation'!$B$12)*'S Curve Equation'!$B$10))+'S Curve Equation'!$B$13)*'S Curve Equation'!$B$14</f>
        <v>0.22189307066456329</v>
      </c>
      <c r="AE170" s="34">
        <f>(1/(1+EXP(('S Curve Equation'!$B$11-AE125*'S Curve Equation'!$B$12)*'S Curve Equation'!$B$10))+'S Curve Equation'!$B$13)*'S Curve Equation'!$B$14</f>
        <v>0.22017698203897876</v>
      </c>
      <c r="AF170" s="34">
        <f>(1/(1+EXP(('S Curve Equation'!$B$11-AF125*'S Curve Equation'!$B$12)*'S Curve Equation'!$B$10))+'S Curve Equation'!$B$13)*'S Curve Equation'!$B$14</f>
        <v>0.2184842620105053</v>
      </c>
    </row>
    <row r="171" spans="1:32" x14ac:dyDescent="0.2">
      <c r="A171" s="12" t="s">
        <v>49</v>
      </c>
      <c r="B171" s="34">
        <f>(1/(1+EXP(('S Curve Equation'!$B$11-B126*'S Curve Equation'!$B$12)*'S Curve Equation'!$B$10))+'S Curve Equation'!$B$13)*'S Curve Equation'!$B$14</f>
        <v>0.19417475728155337</v>
      </c>
      <c r="C171" s="34">
        <f>(1/(1+EXP(('S Curve Equation'!$B$11-C126*'S Curve Equation'!$B$12)*'S Curve Equation'!$B$10))+'S Curve Equation'!$B$13)*'S Curve Equation'!$B$14</f>
        <v>0.18778571177742318</v>
      </c>
      <c r="D171" s="34">
        <f>(1/(1+EXP(('S Curve Equation'!$B$11-D126*'S Curve Equation'!$B$12)*'S Curve Equation'!$B$10))+'S Curve Equation'!$B$13)*'S Curve Equation'!$B$14</f>
        <v>0.18446706677232999</v>
      </c>
      <c r="E171" s="34">
        <f>(1/(1+EXP(('S Curve Equation'!$B$11-E126*'S Curve Equation'!$B$12)*'S Curve Equation'!$B$10))+'S Curve Equation'!$B$13)*'S Curve Equation'!$B$14</f>
        <v>0.18190707360647274</v>
      </c>
      <c r="F171" s="34">
        <f>(1/(1+EXP(('S Curve Equation'!$B$11-F126*'S Curve Equation'!$B$12)*'S Curve Equation'!$B$10))+'S Curve Equation'!$B$13)*'S Curve Equation'!$B$14</f>
        <v>0.17955680570522212</v>
      </c>
      <c r="G171" s="34">
        <f>(1/(1+EXP(('S Curve Equation'!$B$11-G126*'S Curve Equation'!$B$12)*'S Curve Equation'!$B$10))+'S Curve Equation'!$B$13)*'S Curve Equation'!$B$14</f>
        <v>0.17812917661101954</v>
      </c>
      <c r="H171" s="34">
        <f>(1/(1+EXP(('S Curve Equation'!$B$11-H126*'S Curve Equation'!$B$12)*'S Curve Equation'!$B$10))+'S Curve Equation'!$B$13)*'S Curve Equation'!$B$14</f>
        <v>0.17642547665861011</v>
      </c>
      <c r="I171" s="34">
        <f>(1/(1+EXP(('S Curve Equation'!$B$11-I126*'S Curve Equation'!$B$12)*'S Curve Equation'!$B$10))+'S Curve Equation'!$B$13)*'S Curve Equation'!$B$14</f>
        <v>0.17795434322185541</v>
      </c>
      <c r="J171" s="34">
        <f>(1/(1+EXP(('S Curve Equation'!$B$11-J126*'S Curve Equation'!$B$12)*'S Curve Equation'!$B$10))+'S Curve Equation'!$B$13)*'S Curve Equation'!$B$14</f>
        <v>0.18163602480808871</v>
      </c>
      <c r="K171" s="34">
        <f>(1/(1+EXP(('S Curve Equation'!$B$11-K126*'S Curve Equation'!$B$12)*'S Curve Equation'!$B$10))+'S Curve Equation'!$B$13)*'S Curve Equation'!$B$14</f>
        <v>0.18546569023919993</v>
      </c>
      <c r="L171" s="34">
        <f>(1/(1+EXP(('S Curve Equation'!$B$11-L126*'S Curve Equation'!$B$12)*'S Curve Equation'!$B$10))+'S Curve Equation'!$B$13)*'S Curve Equation'!$B$14</f>
        <v>0.1750324759502524</v>
      </c>
      <c r="M171" s="34">
        <f>(1/(1+EXP(('S Curve Equation'!$B$11-M126*'S Curve Equation'!$B$12)*'S Curve Equation'!$B$10))+'S Curve Equation'!$B$13)*'S Curve Equation'!$B$14</f>
        <v>0.17355998783192503</v>
      </c>
      <c r="N171" s="34">
        <f>(1/(1+EXP(('S Curve Equation'!$B$11-N126*'S Curve Equation'!$B$12)*'S Curve Equation'!$B$10))+'S Curve Equation'!$B$13)*'S Curve Equation'!$B$14</f>
        <v>0.17210995515132987</v>
      </c>
      <c r="O171" s="34">
        <f>(1/(1+EXP(('S Curve Equation'!$B$11-O126*'S Curve Equation'!$B$12)*'S Curve Equation'!$B$10))+'S Curve Equation'!$B$13)*'S Curve Equation'!$B$14</f>
        <v>0.17068193353457223</v>
      </c>
      <c r="P171" s="34">
        <f>(1/(1+EXP(('S Curve Equation'!$B$11-P126*'S Curve Equation'!$B$12)*'S Curve Equation'!$B$10))+'S Curve Equation'!$B$13)*'S Curve Equation'!$B$14</f>
        <v>0.16927548882601381</v>
      </c>
      <c r="Q171" s="34">
        <f>(1/(1+EXP(('S Curve Equation'!$B$11-Q126*'S Curve Equation'!$B$12)*'S Curve Equation'!$B$10))+'S Curve Equation'!$B$13)*'S Curve Equation'!$B$14</f>
        <v>0.16789019683902809</v>
      </c>
      <c r="R171" s="34">
        <f>(1/(1+EXP(('S Curve Equation'!$B$11-R126*'S Curve Equation'!$B$12)*'S Curve Equation'!$B$10))+'S Curve Equation'!$B$13)*'S Curve Equation'!$B$14</f>
        <v>0.16652564311231965</v>
      </c>
      <c r="S171" s="34">
        <f>(1/(1+EXP(('S Curve Equation'!$B$11-S126*'S Curve Equation'!$B$12)*'S Curve Equation'!$B$10))+'S Curve Equation'!$B$13)*'S Curve Equation'!$B$14</f>
        <v>0.16518142267176308</v>
      </c>
      <c r="T171" s="34">
        <f>(1/(1+EXP(('S Curve Equation'!$B$11-T126*'S Curve Equation'!$B$12)*'S Curve Equation'!$B$10))+'S Curve Equation'!$B$13)*'S Curve Equation'!$B$14</f>
        <v>0.16385713979768934</v>
      </c>
      <c r="U171" s="34">
        <f>(1/(1+EXP(('S Curve Equation'!$B$11-U126*'S Curve Equation'!$B$12)*'S Curve Equation'!$B$10))+'S Curve Equation'!$B$13)*'S Curve Equation'!$B$14</f>
        <v>0.16255240779756236</v>
      </c>
      <c r="V171" s="34">
        <f>(1/(1+EXP(('S Curve Equation'!$B$11-V126*'S Curve Equation'!$B$12)*'S Curve Equation'!$B$10))+'S Curve Equation'!$B$13)*'S Curve Equation'!$B$14</f>
        <v>0.161266848783962</v>
      </c>
      <c r="W171" s="34">
        <f>(1/(1+EXP(('S Curve Equation'!$B$11-W126*'S Curve Equation'!$B$12)*'S Curve Equation'!$B$10))+'S Curve Equation'!$B$13)*'S Curve Equation'!$B$14</f>
        <v>0.16000009345781255</v>
      </c>
      <c r="X171" s="34">
        <f>(1/(1+EXP(('S Curve Equation'!$B$11-X126*'S Curve Equation'!$B$12)*'S Curve Equation'!$B$10))+'S Curve Equation'!$B$13)*'S Curve Equation'!$B$14</f>
        <v>0.15875178089675956</v>
      </c>
      <c r="Y171" s="34">
        <f>(1/(1+EXP(('S Curve Equation'!$B$11-Y126*'S Curve Equation'!$B$12)*'S Curve Equation'!$B$10))+'S Curve Equation'!$B$13)*'S Curve Equation'!$B$14</f>
        <v>0.15752155834862677</v>
      </c>
      <c r="Z171" s="34">
        <f>(1/(1+EXP(('S Curve Equation'!$B$11-Z126*'S Curve Equation'!$B$12)*'S Curve Equation'!$B$10))+'S Curve Equation'!$B$13)*'S Curve Equation'!$B$14</f>
        <v>0.15630908102985686</v>
      </c>
      <c r="AA171" s="34">
        <f>(1/(1+EXP(('S Curve Equation'!$B$11-AA126*'S Curve Equation'!$B$12)*'S Curve Equation'!$B$10))+'S Curve Equation'!$B$13)*'S Curve Equation'!$B$14</f>
        <v>0.15511401192885779</v>
      </c>
      <c r="AB171" s="34">
        <f>(1/(1+EXP(('S Curve Equation'!$B$11-AB126*'S Curve Equation'!$B$12)*'S Curve Equation'!$B$10))+'S Curve Equation'!$B$13)*'S Curve Equation'!$B$14</f>
        <v>0.15393602161415637</v>
      </c>
      <c r="AC171" s="34">
        <f>(1/(1+EXP(('S Curve Equation'!$B$11-AC126*'S Curve Equation'!$B$12)*'S Curve Equation'!$B$10))+'S Curve Equation'!$B$13)*'S Curve Equation'!$B$14</f>
        <v>0.15277478804727693</v>
      </c>
      <c r="AD171" s="34">
        <f>(1/(1+EXP(('S Curve Equation'!$B$11-AD126*'S Curve Equation'!$B$12)*'S Curve Equation'!$B$10))+'S Curve Equation'!$B$13)*'S Curve Equation'!$B$14</f>
        <v>0.15162999640024585</v>
      </c>
      <c r="AE171" s="34">
        <f>(1/(1+EXP(('S Curve Equation'!$B$11-AE126*'S Curve Equation'!$B$12)*'S Curve Equation'!$B$10))+'S Curve Equation'!$B$13)*'S Curve Equation'!$B$14</f>
        <v>0.15050133887763689</v>
      </c>
      <c r="AF171" s="34">
        <f>(1/(1+EXP(('S Curve Equation'!$B$11-AF126*'S Curve Equation'!$B$12)*'S Curve Equation'!$B$10))+'S Curve Equation'!$B$13)*'S Curve Equation'!$B$14</f>
        <v>0.14938851454305901</v>
      </c>
    </row>
    <row r="172" spans="1:32" x14ac:dyDescent="0.2">
      <c r="A172" s="12" t="s">
        <v>50</v>
      </c>
      <c r="B172" s="34">
        <f>(1/(1+EXP(('S Curve Equation'!$B$11-B127*'S Curve Equation'!$B$12)*'S Curve Equation'!$B$10))+'S Curve Equation'!$B$13)*'S Curve Equation'!$B$14</f>
        <v>0.21998685075608154</v>
      </c>
      <c r="C172" s="34">
        <f>(1/(1+EXP(('S Curve Equation'!$B$11-C127*'S Curve Equation'!$B$12)*'S Curve Equation'!$B$10))+'S Curve Equation'!$B$13)*'S Curve Equation'!$B$14</f>
        <v>0.21268284412856328</v>
      </c>
      <c r="D172" s="34">
        <f>(1/(1+EXP(('S Curve Equation'!$B$11-D127*'S Curve Equation'!$B$12)*'S Curve Equation'!$B$10))+'S Curve Equation'!$B$13)*'S Curve Equation'!$B$14</f>
        <v>0.2088864267461821</v>
      </c>
      <c r="E172" s="34">
        <f>(1/(1+EXP(('S Curve Equation'!$B$11-E127*'S Curve Equation'!$B$12)*'S Curve Equation'!$B$10))+'S Curve Equation'!$B$13)*'S Curve Equation'!$B$14</f>
        <v>0.20595677291747272</v>
      </c>
      <c r="F172" s="34">
        <f>(1/(1+EXP(('S Curve Equation'!$B$11-F127*'S Curve Equation'!$B$12)*'S Curve Equation'!$B$10))+'S Curve Equation'!$B$13)*'S Curve Equation'!$B$14</f>
        <v>0.20326631409225668</v>
      </c>
      <c r="G172" s="34">
        <f>(1/(1+EXP(('S Curve Equation'!$B$11-G127*'S Curve Equation'!$B$12)*'S Curve Equation'!$B$10))+'S Curve Equation'!$B$13)*'S Curve Equation'!$B$14</f>
        <v>0.20163167444563243</v>
      </c>
      <c r="H172" s="34">
        <f>(1/(1+EXP(('S Curve Equation'!$B$11-H127*'S Curve Equation'!$B$12)*'S Curve Equation'!$B$10))+'S Curve Equation'!$B$13)*'S Curve Equation'!$B$14</f>
        <v>0.19968058067409344</v>
      </c>
      <c r="I172" s="34">
        <f>(1/(1+EXP(('S Curve Equation'!$B$11-I127*'S Curve Equation'!$B$12)*'S Curve Equation'!$B$10))+'S Curve Equation'!$B$13)*'S Curve Equation'!$B$14</f>
        <v>0.20143147102245434</v>
      </c>
      <c r="J172" s="34">
        <f>(1/(1+EXP(('S Curve Equation'!$B$11-J127*'S Curve Equation'!$B$12)*'S Curve Equation'!$B$10))+'S Curve Equation'!$B$13)*'S Curve Equation'!$B$14</f>
        <v>0.2056465301644079</v>
      </c>
      <c r="K172" s="34">
        <f>(1/(1+EXP(('S Curve Equation'!$B$11-K127*'S Curve Equation'!$B$12)*'S Curve Equation'!$B$10))+'S Curve Equation'!$B$13)*'S Curve Equation'!$B$14</f>
        <v>0.21002899183303039</v>
      </c>
      <c r="L172" s="34">
        <f>(1/(1+EXP(('S Curve Equation'!$B$11-L127*'S Curve Equation'!$B$12)*'S Curve Equation'!$B$10))+'S Curve Equation'!$B$13)*'S Curve Equation'!$B$14</f>
        <v>0.19808502566489297</v>
      </c>
      <c r="M172" s="34">
        <f>(1/(1+EXP(('S Curve Equation'!$B$11-M127*'S Curve Equation'!$B$12)*'S Curve Equation'!$B$10))+'S Curve Equation'!$B$13)*'S Curve Equation'!$B$14</f>
        <v>0.19639816183074207</v>
      </c>
      <c r="N172" s="34">
        <f>(1/(1+EXP(('S Curve Equation'!$B$11-N127*'S Curve Equation'!$B$12)*'S Curve Equation'!$B$10))+'S Curve Equation'!$B$13)*'S Curve Equation'!$B$14</f>
        <v>0.19473676567751846</v>
      </c>
      <c r="O172" s="34">
        <f>(1/(1+EXP(('S Curve Equation'!$B$11-O127*'S Curve Equation'!$B$12)*'S Curve Equation'!$B$10))+'S Curve Equation'!$B$13)*'S Curve Equation'!$B$14</f>
        <v>0.19310034713732369</v>
      </c>
      <c r="P172" s="34">
        <f>(1/(1+EXP(('S Curve Equation'!$B$11-P127*'S Curve Equation'!$B$12)*'S Curve Equation'!$B$10))+'S Curve Equation'!$B$13)*'S Curve Equation'!$B$14</f>
        <v>0.19148842679882369</v>
      </c>
      <c r="Q172" s="34">
        <f>(1/(1+EXP(('S Curve Equation'!$B$11-Q127*'S Curve Equation'!$B$12)*'S Curve Equation'!$B$10))+'S Curve Equation'!$B$13)*'S Curve Equation'!$B$14</f>
        <v>0.18990053567615497</v>
      </c>
      <c r="R172" s="34">
        <f>(1/(1+EXP(('S Curve Equation'!$B$11-R127*'S Curve Equation'!$B$12)*'S Curve Equation'!$B$10))+'S Curve Equation'!$B$13)*'S Curve Equation'!$B$14</f>
        <v>0.1883362149814081</v>
      </c>
      <c r="S172" s="34">
        <f>(1/(1+EXP(('S Curve Equation'!$B$11-S127*'S Curve Equation'!$B$12)*'S Curve Equation'!$B$10))+'S Curve Equation'!$B$13)*'S Curve Equation'!$B$14</f>
        <v>0.18679501590078038</v>
      </c>
      <c r="T172" s="34">
        <f>(1/(1+EXP(('S Curve Equation'!$B$11-T127*'S Curve Equation'!$B$12)*'S Curve Equation'!$B$10))+'S Curve Equation'!$B$13)*'S Curve Equation'!$B$14</f>
        <v>0.18527649937445234</v>
      </c>
      <c r="U172" s="34">
        <f>(1/(1+EXP(('S Curve Equation'!$B$11-U127*'S Curve Equation'!$B$12)*'S Curve Equation'!$B$10))+'S Curve Equation'!$B$13)*'S Curve Equation'!$B$14</f>
        <v>0.18378023588025202</v>
      </c>
      <c r="V172" s="34">
        <f>(1/(1+EXP(('S Curve Equation'!$B$11-V127*'S Curve Equation'!$B$12)*'S Curve Equation'!$B$10))+'S Curve Equation'!$B$13)*'S Curve Equation'!$B$14</f>
        <v>0.18230580522113088</v>
      </c>
      <c r="W172" s="34">
        <f>(1/(1+EXP(('S Curve Equation'!$B$11-W127*'S Curve Equation'!$B$12)*'S Curve Equation'!$B$10))+'S Curve Equation'!$B$13)*'S Curve Equation'!$B$14</f>
        <v>0.18085279631650217</v>
      </c>
      <c r="X172" s="34">
        <f>(1/(1+EXP(('S Curve Equation'!$B$11-X127*'S Curve Equation'!$B$12)*'S Curve Equation'!$B$10))+'S Curve Equation'!$B$13)*'S Curve Equation'!$B$14</f>
        <v>0.17942080699743782</v>
      </c>
      <c r="Y172" s="34">
        <f>(1/(1+EXP(('S Curve Equation'!$B$11-Y127*'S Curve Equation'!$B$12)*'S Curve Equation'!$B$10))+'S Curve Equation'!$B$13)*'S Curve Equation'!$B$14</f>
        <v>0.17800944380575068</v>
      </c>
      <c r="Z172" s="34">
        <f>(1/(1+EXP(('S Curve Equation'!$B$11-Z127*'S Curve Equation'!$B$12)*'S Curve Equation'!$B$10))+'S Curve Equation'!$B$13)*'S Curve Equation'!$B$14</f>
        <v>0.17661832179695405</v>
      </c>
      <c r="AA172" s="34">
        <f>(1/(1+EXP(('S Curve Equation'!$B$11-AA127*'S Curve Equation'!$B$12)*'S Curve Equation'!$B$10))+'S Curve Equation'!$B$13)*'S Curve Equation'!$B$14</f>
        <v>0.17524706434709988</v>
      </c>
      <c r="AB172" s="34">
        <f>(1/(1+EXP(('S Curve Equation'!$B$11-AB127*'S Curve Equation'!$B$12)*'S Curve Equation'!$B$10))+'S Curve Equation'!$B$13)*'S Curve Equation'!$B$14</f>
        <v>0.17389530296347491</v>
      </c>
      <c r="AC172" s="34">
        <f>(1/(1+EXP(('S Curve Equation'!$B$11-AC127*'S Curve Equation'!$B$12)*'S Curve Equation'!$B$10))+'S Curve Equation'!$B$13)*'S Curve Equation'!$B$14</f>
        <v>0.17256267709914472</v>
      </c>
      <c r="AD172" s="34">
        <f>(1/(1+EXP(('S Curve Equation'!$B$11-AD127*'S Curve Equation'!$B$12)*'S Curve Equation'!$B$10))+'S Curve Equation'!$B$13)*'S Curve Equation'!$B$14</f>
        <v>0.17124883397131252</v>
      </c>
      <c r="AE172" s="34">
        <f>(1/(1+EXP(('S Curve Equation'!$B$11-AE127*'S Curve Equation'!$B$12)*'S Curve Equation'!$B$10))+'S Curve Equation'!$B$13)*'S Curve Equation'!$B$14</f>
        <v>0.16995342838347258</v>
      </c>
      <c r="AF172" s="34">
        <f>(1/(1+EXP(('S Curve Equation'!$B$11-AF127*'S Curve Equation'!$B$12)*'S Curve Equation'!$B$10))+'S Curve Equation'!$B$13)*'S Curve Equation'!$B$14</f>
        <v>0.16867612255131634</v>
      </c>
    </row>
    <row r="173" spans="1:32" x14ac:dyDescent="0.2">
      <c r="A173" s="12" t="s">
        <v>51</v>
      </c>
      <c r="B173" s="34">
        <f>(1/(1+EXP(('S Curve Equation'!$B$11-B128*'S Curve Equation'!$B$12)*'S Curve Equation'!$B$10))+'S Curve Equation'!$B$13)*'S Curve Equation'!$B$14</f>
        <v>0.21292914536157787</v>
      </c>
      <c r="C173" s="34">
        <f>(1/(1+EXP(('S Curve Equation'!$B$11-C128*'S Curve Equation'!$B$12)*'S Curve Equation'!$B$10))+'S Curve Equation'!$B$13)*'S Curve Equation'!$B$14</f>
        <v>0.2058730345969367</v>
      </c>
      <c r="D173" s="34">
        <f>(1/(1+EXP(('S Curve Equation'!$B$11-D128*'S Curve Equation'!$B$12)*'S Curve Equation'!$B$10))+'S Curve Equation'!$B$13)*'S Curve Equation'!$B$14</f>
        <v>0.20220620943862649</v>
      </c>
      <c r="E173" s="34">
        <f>(1/(1+EXP(('S Curve Equation'!$B$11-E128*'S Curve Equation'!$B$12)*'S Curve Equation'!$B$10))+'S Curve Equation'!$B$13)*'S Curve Equation'!$B$14</f>
        <v>0.19937689007368536</v>
      </c>
      <c r="F173" s="34">
        <f>(1/(1+EXP(('S Curve Equation'!$B$11-F128*'S Curve Equation'!$B$12)*'S Curve Equation'!$B$10))+'S Curve Equation'!$B$13)*'S Curve Equation'!$B$14</f>
        <v>0.19677881725007426</v>
      </c>
      <c r="G173" s="34">
        <f>(1/(1+EXP(('S Curve Equation'!$B$11-G128*'S Curve Equation'!$B$12)*'S Curve Equation'!$B$10))+'S Curve Equation'!$B$13)*'S Curve Equation'!$B$14</f>
        <v>0.19520041886162889</v>
      </c>
      <c r="H173" s="34">
        <f>(1/(1+EXP(('S Curve Equation'!$B$11-H128*'S Curve Equation'!$B$12)*'S Curve Equation'!$B$10))+'S Curve Equation'!$B$13)*'S Curve Equation'!$B$14</f>
        <v>0.19331656045876594</v>
      </c>
      <c r="I173" s="34">
        <f>(1/(1+EXP(('S Curve Equation'!$B$11-I128*'S Curve Equation'!$B$12)*'S Curve Equation'!$B$10))+'S Curve Equation'!$B$13)*'S Curve Equation'!$B$14</f>
        <v>0.19500710924022191</v>
      </c>
      <c r="J173" s="34">
        <f>(1/(1+EXP(('S Curve Equation'!$B$11-J128*'S Curve Equation'!$B$12)*'S Curve Equation'!$B$10))+'S Curve Equation'!$B$13)*'S Curve Equation'!$B$14</f>
        <v>0.19907728882493836</v>
      </c>
      <c r="K173" s="34">
        <f>(1/(1+EXP(('S Curve Equation'!$B$11-K128*'S Curve Equation'!$B$12)*'S Curve Equation'!$B$10))+'S Curve Equation'!$B$13)*'S Curve Equation'!$B$14</f>
        <v>0.20330972108884332</v>
      </c>
      <c r="L173" s="34">
        <f>(1/(1+EXP(('S Curve Equation'!$B$11-L128*'S Curve Equation'!$B$12)*'S Curve Equation'!$B$10))+'S Curve Equation'!$B$13)*'S Curve Equation'!$B$14</f>
        <v>0.19177607271217431</v>
      </c>
      <c r="M173" s="34">
        <f>(1/(1+EXP(('S Curve Equation'!$B$11-M128*'S Curve Equation'!$B$12)*'S Curve Equation'!$B$10))+'S Curve Equation'!$B$13)*'S Curve Equation'!$B$14</f>
        <v>0.19014750751740669</v>
      </c>
      <c r="N173" s="34">
        <f>(1/(1+EXP(('S Curve Equation'!$B$11-N128*'S Curve Equation'!$B$12)*'S Curve Equation'!$B$10))+'S Curve Equation'!$B$13)*'S Curve Equation'!$B$14</f>
        <v>0.18854360829302561</v>
      </c>
      <c r="O173" s="34">
        <f>(1/(1+EXP(('S Curve Equation'!$B$11-O128*'S Curve Equation'!$B$12)*'S Curve Equation'!$B$10))+'S Curve Equation'!$B$13)*'S Curve Equation'!$B$14</f>
        <v>0.18696389645144046</v>
      </c>
      <c r="P173" s="34">
        <f>(1/(1+EXP(('S Curve Equation'!$B$11-P128*'S Curve Equation'!$B$12)*'S Curve Equation'!$B$10))+'S Curve Equation'!$B$13)*'S Curve Equation'!$B$14</f>
        <v>0.18540790398589979</v>
      </c>
      <c r="Q173" s="34">
        <f>(1/(1+EXP(('S Curve Equation'!$B$11-Q128*'S Curve Equation'!$B$12)*'S Curve Equation'!$B$10))+'S Curve Equation'!$B$13)*'S Curve Equation'!$B$14</f>
        <v>0.18387517323254321</v>
      </c>
      <c r="R173" s="34">
        <f>(1/(1+EXP(('S Curve Equation'!$B$11-R128*'S Curve Equation'!$B$12)*'S Curve Equation'!$B$10))+'S Curve Equation'!$B$13)*'S Curve Equation'!$B$14</f>
        <v>0.18236525663665309</v>
      </c>
      <c r="S173" s="34">
        <f>(1/(1+EXP(('S Curve Equation'!$B$11-S128*'S Curve Equation'!$B$12)*'S Curve Equation'!$B$10))+'S Curve Equation'!$B$13)*'S Curve Equation'!$B$14</f>
        <v>0.18087771652315587</v>
      </c>
      <c r="T173" s="34">
        <f>(1/(1+EXP(('S Curve Equation'!$B$11-T128*'S Curve Equation'!$B$12)*'S Curve Equation'!$B$10))+'S Curve Equation'!$B$13)*'S Curve Equation'!$B$14</f>
        <v>0.17941212487139238</v>
      </c>
      <c r="U173" s="34">
        <f>(1/(1+EXP(('S Curve Equation'!$B$11-U128*'S Curve Equation'!$B$12)*'S Curve Equation'!$B$10))+'S Curve Equation'!$B$13)*'S Curve Equation'!$B$14</f>
        <v>0.177968063094183</v>
      </c>
      <c r="V173" s="34">
        <f>(1/(1+EXP(('S Curve Equation'!$B$11-V128*'S Curve Equation'!$B$12)*'S Curve Equation'!$B$10))+'S Curve Equation'!$B$13)*'S Curve Equation'!$B$14</f>
        <v>0.17654512182118026</v>
      </c>
      <c r="W173" s="34">
        <f>(1/(1+EXP(('S Curve Equation'!$B$11-W128*'S Curve Equation'!$B$12)*'S Curve Equation'!$B$10))+'S Curve Equation'!$B$13)*'S Curve Equation'!$B$14</f>
        <v>0.17514290068652769</v>
      </c>
      <c r="X173" s="34">
        <f>(1/(1+EXP(('S Curve Equation'!$B$11-X128*'S Curve Equation'!$B$12)*'S Curve Equation'!$B$10))+'S Curve Equation'!$B$13)*'S Curve Equation'!$B$14</f>
        <v>0.17376100812079098</v>
      </c>
      <c r="Y173" s="34">
        <f>(1/(1+EXP(('S Curve Equation'!$B$11-Y128*'S Curve Equation'!$B$12)*'S Curve Equation'!$B$10))+'S Curve Equation'!$B$13)*'S Curve Equation'!$B$14</f>
        <v>0.17239906114716075</v>
      </c>
      <c r="Z173" s="34">
        <f>(1/(1+EXP(('S Curve Equation'!$B$11-Z128*'S Curve Equation'!$B$12)*'S Curve Equation'!$B$10))+'S Curve Equation'!$B$13)*'S Curve Equation'!$B$14</f>
        <v>0.17105668518189285</v>
      </c>
      <c r="AA173" s="34">
        <f>(1/(1+EXP(('S Curve Equation'!$B$11-AA128*'S Curve Equation'!$B$12)*'S Curve Equation'!$B$10))+'S Curve Equation'!$B$13)*'S Curve Equation'!$B$14</f>
        <v>0.16973351383896268</v>
      </c>
      <c r="AB173" s="34">
        <f>(1/(1+EXP(('S Curve Equation'!$B$11-AB128*'S Curve Equation'!$B$12)*'S Curve Equation'!$B$10))+'S Curve Equation'!$B$13)*'S Curve Equation'!$B$14</f>
        <v>0.16842918873888982</v>
      </c>
      <c r="AC173" s="34">
        <f>(1/(1+EXP(('S Curve Equation'!$B$11-AC128*'S Curve Equation'!$B$12)*'S Curve Equation'!$B$10))+'S Curve Equation'!$B$13)*'S Curve Equation'!$B$14</f>
        <v>0.16714335932170069</v>
      </c>
      <c r="AD173" s="34">
        <f>(1/(1+EXP(('S Curve Equation'!$B$11-AD128*'S Curve Equation'!$B$12)*'S Curve Equation'!$B$10))+'S Curve Equation'!$B$13)*'S Curve Equation'!$B$14</f>
        <v>0.16587568266397654</v>
      </c>
      <c r="AE173" s="34">
        <f>(1/(1+EXP(('S Curve Equation'!$B$11-AE128*'S Curve Equation'!$B$12)*'S Curve Equation'!$B$10))+'S Curve Equation'!$B$13)*'S Curve Equation'!$B$14</f>
        <v>0.1646258232999461</v>
      </c>
      <c r="AF173" s="34">
        <f>(1/(1+EXP(('S Curve Equation'!$B$11-AF128*'S Curve Equation'!$B$12)*'S Curve Equation'!$B$10))+'S Curve Equation'!$B$13)*'S Curve Equation'!$B$14</f>
        <v>0.1633934530465643</v>
      </c>
    </row>
    <row r="174" spans="1:32" x14ac:dyDescent="0.2">
      <c r="A174" s="12" t="s">
        <v>52</v>
      </c>
      <c r="B174" s="34">
        <f>(1/(1+EXP(('S Curve Equation'!$B$11-B129*'S Curve Equation'!$B$12)*'S Curve Equation'!$B$10))+'S Curve Equation'!$B$13)*'S Curve Equation'!$B$14</f>
        <v>0.20062712585034018</v>
      </c>
      <c r="C174" s="34">
        <f>(1/(1+EXP(('S Curve Equation'!$B$11-C129*'S Curve Equation'!$B$12)*'S Curve Equation'!$B$10))+'S Curve Equation'!$B$13)*'S Curve Equation'!$B$14</f>
        <v>0.19400731868622981</v>
      </c>
      <c r="D174" s="34">
        <f>(1/(1+EXP(('S Curve Equation'!$B$11-D129*'S Curve Equation'!$B$12)*'S Curve Equation'!$B$10))+'S Curve Equation'!$B$13)*'S Curve Equation'!$B$14</f>
        <v>0.19056831072435584</v>
      </c>
      <c r="E174" s="34">
        <f>(1/(1+EXP(('S Curve Equation'!$B$11-E129*'S Curve Equation'!$B$12)*'S Curve Equation'!$B$10))+'S Curve Equation'!$B$13)*'S Curve Equation'!$B$14</f>
        <v>0.18791525240960227</v>
      </c>
      <c r="F174" s="34">
        <f>(1/(1+EXP(('S Curve Equation'!$B$11-F129*'S Curve Equation'!$B$12)*'S Curve Equation'!$B$10))+'S Curve Equation'!$B$13)*'S Curve Equation'!$B$14</f>
        <v>0.18547938510558482</v>
      </c>
      <c r="G174" s="34">
        <f>(1/(1+EXP(('S Curve Equation'!$B$11-G129*'S Curve Equation'!$B$12)*'S Curve Equation'!$B$10))+'S Curve Equation'!$B$13)*'S Curve Equation'!$B$14</f>
        <v>0.18399968909164796</v>
      </c>
      <c r="H174" s="34">
        <f>(1/(1+EXP(('S Curve Equation'!$B$11-H129*'S Curve Equation'!$B$12)*'S Curve Equation'!$B$10))+'S Curve Equation'!$B$13)*'S Curve Equation'!$B$14</f>
        <v>0.18223378601385976</v>
      </c>
      <c r="I174" s="34">
        <f>(1/(1+EXP(('S Curve Equation'!$B$11-I129*'S Curve Equation'!$B$12)*'S Curve Equation'!$B$10))+'S Curve Equation'!$B$13)*'S Curve Equation'!$B$14</f>
        <v>0.18381847577944402</v>
      </c>
      <c r="J174" s="34">
        <f>(1/(1+EXP(('S Curve Equation'!$B$11-J129*'S Curve Equation'!$B$12)*'S Curve Equation'!$B$10))+'S Curve Equation'!$B$13)*'S Curve Equation'!$B$14</f>
        <v>0.18763433931041934</v>
      </c>
      <c r="K174" s="34">
        <f>(1/(1+EXP(('S Curve Equation'!$B$11-K129*'S Curve Equation'!$B$12)*'S Curve Equation'!$B$10))+'S Curve Equation'!$B$13)*'S Curve Equation'!$B$14</f>
        <v>0.19160318716576308</v>
      </c>
      <c r="L174" s="34">
        <f>(1/(1+EXP(('S Curve Equation'!$B$11-L129*'S Curve Equation'!$B$12)*'S Curve Equation'!$B$10))+'S Curve Equation'!$B$13)*'S Curve Equation'!$B$14</f>
        <v>0.18078987308056982</v>
      </c>
      <c r="M174" s="34">
        <f>(1/(1+EXP(('S Curve Equation'!$B$11-M129*'S Curve Equation'!$B$12)*'S Curve Equation'!$B$10))+'S Curve Equation'!$B$13)*'S Curve Equation'!$B$14</f>
        <v>0.17926351760728007</v>
      </c>
      <c r="N174" s="34">
        <f>(1/(1+EXP(('S Curve Equation'!$B$11-N129*'S Curve Equation'!$B$12)*'S Curve Equation'!$B$10))+'S Curve Equation'!$B$13)*'S Curve Equation'!$B$14</f>
        <v>0.17776039056984416</v>
      </c>
      <c r="O174" s="34">
        <f>(1/(1+EXP(('S Curve Equation'!$B$11-O129*'S Curve Equation'!$B$12)*'S Curve Equation'!$B$10))+'S Curve Equation'!$B$13)*'S Curve Equation'!$B$14</f>
        <v>0.17628003523376315</v>
      </c>
      <c r="P174" s="34">
        <f>(1/(1+EXP(('S Curve Equation'!$B$11-P129*'S Curve Equation'!$B$12)*'S Curve Equation'!$B$10))+'S Curve Equation'!$B$13)*'S Curve Equation'!$B$14</f>
        <v>0.17482200523365504</v>
      </c>
      <c r="Q174" s="34">
        <f>(1/(1+EXP(('S Curve Equation'!$B$11-Q129*'S Curve Equation'!$B$12)*'S Curve Equation'!$B$10))+'S Curve Equation'!$B$13)*'S Curve Equation'!$B$14</f>
        <v>0.17338586432675349</v>
      </c>
      <c r="R174" s="34">
        <f>(1/(1+EXP(('S Curve Equation'!$B$11-R129*'S Curve Equation'!$B$12)*'S Curve Equation'!$B$10))+'S Curve Equation'!$B$13)*'S Curve Equation'!$B$14</f>
        <v>0.17197118615155135</v>
      </c>
      <c r="S174" s="34">
        <f>(1/(1+EXP(('S Curve Equation'!$B$11-S129*'S Curve Equation'!$B$12)*'S Curve Equation'!$B$10))+'S Curve Equation'!$B$13)*'S Curve Equation'!$B$14</f>
        <v>0.17057755399157232</v>
      </c>
      <c r="T174" s="34">
        <f>(1/(1+EXP(('S Curve Equation'!$B$11-T129*'S Curve Equation'!$B$12)*'S Curve Equation'!$B$10))+'S Curve Equation'!$B$13)*'S Curve Equation'!$B$14</f>
        <v>0.16920456054423083</v>
      </c>
      <c r="U174" s="34">
        <f>(1/(1+EXP(('S Curve Equation'!$B$11-U129*'S Curve Equation'!$B$12)*'S Curve Equation'!$B$10))+'S Curve Equation'!$B$13)*'S Curve Equation'!$B$14</f>
        <v>0.16785180769474792</v>
      </c>
      <c r="V174" s="34">
        <f>(1/(1+EXP(('S Curve Equation'!$B$11-V129*'S Curve Equation'!$B$12)*'S Curve Equation'!$B$10))+'S Curve Equation'!$B$13)*'S Curve Equation'!$B$14</f>
        <v>0.16651890629506422</v>
      </c>
      <c r="W174" s="34">
        <f>(1/(1+EXP(('S Curve Equation'!$B$11-W129*'S Curve Equation'!$B$12)*'S Curve Equation'!$B$10))+'S Curve Equation'!$B$13)*'S Curve Equation'!$B$14</f>
        <v>0.16520547594771595</v>
      </c>
      <c r="X174" s="34">
        <f>(1/(1+EXP(('S Curve Equation'!$B$11-X129*'S Curve Equation'!$B$12)*'S Curve Equation'!$B$10))+'S Curve Equation'!$B$13)*'S Curve Equation'!$B$14</f>
        <v>0.16391114479459537</v>
      </c>
      <c r="Y174" s="34">
        <f>(1/(1+EXP(('S Curve Equation'!$B$11-Y129*'S Curve Equation'!$B$12)*'S Curve Equation'!$B$10))+'S Curve Equation'!$B$13)*'S Curve Equation'!$B$14</f>
        <v>0.16263554931054955</v>
      </c>
      <c r="Z174" s="34">
        <f>(1/(1+EXP(('S Curve Equation'!$B$11-Z129*'S Curve Equation'!$B$12)*'S Curve Equation'!$B$10))+'S Curve Equation'!$B$13)*'S Curve Equation'!$B$14</f>
        <v>0.16137833410174221</v>
      </c>
      <c r="AA174" s="34">
        <f>(1/(1+EXP(('S Curve Equation'!$B$11-AA129*'S Curve Equation'!$B$12)*'S Curve Equation'!$B$10))+'S Curve Equation'!$B$13)*'S Curve Equation'!$B$14</f>
        <v>0.16013915170871551</v>
      </c>
      <c r="AB174" s="34">
        <f>(1/(1+EXP(('S Curve Equation'!$B$11-AB129*'S Curve Equation'!$B$12)*'S Curve Equation'!$B$10))+'S Curve Equation'!$B$13)*'S Curve Equation'!$B$14</f>
        <v>0.15891766241407346</v>
      </c>
      <c r="AC174" s="34">
        <f>(1/(1+EXP(('S Curve Equation'!$B$11-AC129*'S Curve Equation'!$B$12)*'S Curve Equation'!$B$10))+'S Curve Equation'!$B$13)*'S Curve Equation'!$B$14</f>
        <v>0.15771353405471814</v>
      </c>
      <c r="AD174" s="34">
        <f>(1/(1+EXP(('S Curve Equation'!$B$11-AD129*'S Curve Equation'!$B$12)*'S Curve Equation'!$B$10))+'S Curve Equation'!$B$13)*'S Curve Equation'!$B$14</f>
        <v>0.15652644183855607</v>
      </c>
      <c r="AE174" s="34">
        <f>(1/(1+EXP(('S Curve Equation'!$B$11-AE129*'S Curve Equation'!$B$12)*'S Curve Equation'!$B$10))+'S Curve Equation'!$B$13)*'S Curve Equation'!$B$14</f>
        <v>0.15535606816560218</v>
      </c>
      <c r="AF174" s="34">
        <f>(1/(1+EXP(('S Curve Equation'!$B$11-AF129*'S Curve Equation'!$B$12)*'S Curve Equation'!$B$10))+'S Curve Equation'!$B$13)*'S Curve Equation'!$B$14</f>
        <v>0.15420210245339724</v>
      </c>
    </row>
    <row r="175" spans="1:32" x14ac:dyDescent="0.2">
      <c r="A175" s="12" t="s">
        <v>53</v>
      </c>
      <c r="B175" s="34">
        <f>(1/(1+EXP(('S Curve Equation'!$B$11-B130*'S Curve Equation'!$B$12)*'S Curve Equation'!$B$10))+'S Curve Equation'!$B$13)*'S Curve Equation'!$B$14</f>
        <v>0.24703372883615515</v>
      </c>
      <c r="C175" s="34">
        <f>(1/(1+EXP(('S Curve Equation'!$B$11-C130*'S Curve Equation'!$B$12)*'S Curve Equation'!$B$10))+'S Curve Equation'!$B$13)*'S Curve Equation'!$B$14</f>
        <v>0.23879873094318319</v>
      </c>
      <c r="D175" s="34">
        <f>(1/(1+EXP(('S Curve Equation'!$B$11-D130*'S Curve Equation'!$B$12)*'S Curve Equation'!$B$10))+'S Curve Equation'!$B$13)*'S Curve Equation'!$B$14</f>
        <v>0.23451451565582673</v>
      </c>
      <c r="E175" s="34">
        <f>(1/(1+EXP(('S Curve Equation'!$B$11-E130*'S Curve Equation'!$B$12)*'S Curve Equation'!$B$10))+'S Curve Equation'!$B$13)*'S Curve Equation'!$B$14</f>
        <v>0.23120668801580591</v>
      </c>
      <c r="F175" s="34">
        <f>(1/(1+EXP(('S Curve Equation'!$B$11-F130*'S Curve Equation'!$B$12)*'S Curve Equation'!$B$10))+'S Curve Equation'!$B$13)*'S Curve Equation'!$B$14</f>
        <v>0.22816763260037692</v>
      </c>
      <c r="G175" s="34">
        <f>(1/(1+EXP(('S Curve Equation'!$B$11-G130*'S Curve Equation'!$B$12)*'S Curve Equation'!$B$10))+'S Curve Equation'!$B$13)*'S Curve Equation'!$B$14</f>
        <v>0.22632060373834628</v>
      </c>
      <c r="H175" s="34">
        <f>(1/(1+EXP(('S Curve Equation'!$B$11-H130*'S Curve Equation'!$B$12)*'S Curve Equation'!$B$10))+'S Curve Equation'!$B$13)*'S Curve Equation'!$B$14</f>
        <v>0.22411543014021471</v>
      </c>
      <c r="I175" s="34">
        <f>(1/(1+EXP(('S Curve Equation'!$B$11-I130*'S Curve Equation'!$B$12)*'S Curve Equation'!$B$10))+'S Curve Equation'!$B$13)*'S Curve Equation'!$B$14</f>
        <v>0.22609435751513787</v>
      </c>
      <c r="J175" s="34">
        <f>(1/(1+EXP(('S Curve Equation'!$B$11-J130*'S Curve Equation'!$B$12)*'S Curve Equation'!$B$10))+'S Curve Equation'!$B$13)*'S Curve Equation'!$B$14</f>
        <v>0.23085631058511386</v>
      </c>
      <c r="K175" s="34">
        <f>(1/(1+EXP(('S Curve Equation'!$B$11-K130*'S Curve Equation'!$B$12)*'S Curve Equation'!$B$10))+'S Curve Equation'!$B$13)*'S Curve Equation'!$B$14</f>
        <v>0.23580415983467365</v>
      </c>
      <c r="L175" s="34">
        <f>(1/(1+EXP(('S Curve Equation'!$B$11-L130*'S Curve Equation'!$B$12)*'S Curve Equation'!$B$10))+'S Curve Equation'!$B$13)*'S Curve Equation'!$B$14</f>
        <v>0.22231163982928029</v>
      </c>
      <c r="M175" s="34">
        <f>(1/(1+EXP(('S Curve Equation'!$B$11-M130*'S Curve Equation'!$B$12)*'S Curve Equation'!$B$10))+'S Curve Equation'!$B$13)*'S Curve Equation'!$B$14</f>
        <v>0.22040418729417971</v>
      </c>
      <c r="N175" s="34">
        <f>(1/(1+EXP(('S Curve Equation'!$B$11-N130*'S Curve Equation'!$B$12)*'S Curve Equation'!$B$10))+'S Curve Equation'!$B$13)*'S Curve Equation'!$B$14</f>
        <v>0.21852510246528442</v>
      </c>
      <c r="O175" s="34">
        <f>(1/(1+EXP(('S Curve Equation'!$B$11-O130*'S Curve Equation'!$B$12)*'S Curve Equation'!$B$10))+'S Curve Equation'!$B$13)*'S Curve Equation'!$B$14</f>
        <v>0.21667385884461232</v>
      </c>
      <c r="P175" s="34">
        <f>(1/(1+EXP(('S Curve Equation'!$B$11-P130*'S Curve Equation'!$B$12)*'S Curve Equation'!$B$10))+'S Curve Equation'!$B$13)*'S Curve Equation'!$B$14</f>
        <v>0.21484994056688697</v>
      </c>
      <c r="Q175" s="34">
        <f>(1/(1+EXP(('S Curve Equation'!$B$11-Q130*'S Curve Equation'!$B$12)*'S Curve Equation'!$B$10))+'S Curve Equation'!$B$13)*'S Curve Equation'!$B$14</f>
        <v>0.21305284220738233</v>
      </c>
      <c r="R175" s="34">
        <f>(1/(1+EXP(('S Curve Equation'!$B$11-R130*'S Curve Equation'!$B$12)*'S Curve Equation'!$B$10))+'S Curve Equation'!$B$13)*'S Curve Equation'!$B$14</f>
        <v>0.21128206859048601</v>
      </c>
      <c r="S175" s="34">
        <f>(1/(1+EXP(('S Curve Equation'!$B$11-S130*'S Curve Equation'!$B$12)*'S Curve Equation'!$B$10))+'S Curve Equation'!$B$13)*'S Curve Equation'!$B$14</f>
        <v>0.20953713459924259</v>
      </c>
      <c r="T175" s="34">
        <f>(1/(1+EXP(('S Curve Equation'!$B$11-T130*'S Curve Equation'!$B$12)*'S Curve Equation'!$B$10))+'S Curve Equation'!$B$13)*'S Curve Equation'!$B$14</f>
        <v>0.20781756498608717</v>
      </c>
      <c r="U175" s="34">
        <f>(1/(1+EXP(('S Curve Equation'!$B$11-U130*'S Curve Equation'!$B$12)*'S Curve Equation'!$B$10))+'S Curve Equation'!$B$13)*'S Curve Equation'!$B$14</f>
        <v>0.20612289418498539</v>
      </c>
      <c r="V175" s="34">
        <f>(1/(1+EXP(('S Curve Equation'!$B$11-V130*'S Curve Equation'!$B$12)*'S Curve Equation'!$B$10))+'S Curve Equation'!$B$13)*'S Curve Equation'!$B$14</f>
        <v>0.20445266612514199</v>
      </c>
      <c r="W175" s="34">
        <f>(1/(1+EXP(('S Curve Equation'!$B$11-W130*'S Curve Equation'!$B$12)*'S Curve Equation'!$B$10))+'S Curve Equation'!$B$13)*'S Curve Equation'!$B$14</f>
        <v>0.20280643404646684</v>
      </c>
      <c r="X175" s="34">
        <f>(1/(1+EXP(('S Curve Equation'!$B$11-X130*'S Curve Equation'!$B$12)*'S Curve Equation'!$B$10))+'S Curve Equation'!$B$13)*'S Curve Equation'!$B$14</f>
        <v>0.20118376031691845</v>
      </c>
      <c r="Y175" s="34">
        <f>(1/(1+EXP(('S Curve Equation'!$B$11-Y130*'S Curve Equation'!$B$12)*'S Curve Equation'!$B$10))+'S Curve Equation'!$B$13)*'S Curve Equation'!$B$14</f>
        <v>0.19958421625187342</v>
      </c>
      <c r="Z175" s="34">
        <f>(1/(1+EXP(('S Curve Equation'!$B$11-Z130*'S Curve Equation'!$B$12)*'S Curve Equation'!$B$10))+'S Curve Equation'!$B$13)*'S Curve Equation'!$B$14</f>
        <v>0.19800738193562598</v>
      </c>
      <c r="AA175" s="34">
        <f>(1/(1+EXP(('S Curve Equation'!$B$11-AA130*'S Curve Equation'!$B$12)*'S Curve Equation'!$B$10))+'S Curve Equation'!$B$13)*'S Curve Equation'!$B$14</f>
        <v>0.196452846045128</v>
      </c>
      <c r="AB175" s="34">
        <f>(1/(1+EXP(('S Curve Equation'!$B$11-AB130*'S Curve Equation'!$B$12)*'S Curve Equation'!$B$10))+'S Curve Equation'!$B$13)*'S Curve Equation'!$B$14</f>
        <v>0.19492020567604912</v>
      </c>
      <c r="AC175" s="34">
        <f>(1/(1+EXP(('S Curve Equation'!$B$11-AC130*'S Curve Equation'!$B$12)*'S Curve Equation'!$B$10))+'S Curve Equation'!$B$13)*'S Curve Equation'!$B$14</f>
        <v>0.1934090661712419</v>
      </c>
      <c r="AD175" s="34">
        <f>(1/(1+EXP(('S Curve Equation'!$B$11-AD130*'S Curve Equation'!$B$12)*'S Curve Equation'!$B$10))+'S Curve Equation'!$B$13)*'S Curve Equation'!$B$14</f>
        <v>0.19191904095167178</v>
      </c>
      <c r="AE175" s="34">
        <f>(1/(1+EXP(('S Curve Equation'!$B$11-AE130*'S Curve Equation'!$B$12)*'S Curve Equation'!$B$10))+'S Curve Equation'!$B$13)*'S Curve Equation'!$B$14</f>
        <v>0.19044975134987471</v>
      </c>
      <c r="AF175" s="34">
        <f>(1/(1+EXP(('S Curve Equation'!$B$11-AF130*'S Curve Equation'!$B$12)*'S Curve Equation'!$B$10))+'S Curve Equation'!$B$13)*'S Curve Equation'!$B$14</f>
        <v>0.18900082644598246</v>
      </c>
    </row>
    <row r="176" spans="1:32" x14ac:dyDescent="0.2">
      <c r="A176" s="12" t="s">
        <v>54</v>
      </c>
      <c r="B176" s="34">
        <f>(1/(1+EXP(('S Curve Equation'!$B$11-B131*'S Curve Equation'!$B$12)*'S Curve Equation'!$B$10))+'S Curve Equation'!$B$13)*'S Curve Equation'!$B$14</f>
        <v>0.23038372353953185</v>
      </c>
      <c r="C176" s="34">
        <f>(1/(1+EXP(('S Curve Equation'!$B$11-C131*'S Curve Equation'!$B$12)*'S Curve Equation'!$B$10))+'S Curve Equation'!$B$13)*'S Curve Equation'!$B$14</f>
        <v>0.22271809140376175</v>
      </c>
      <c r="D176" s="34">
        <f>(1/(1+EXP(('S Curve Equation'!$B$11-D131*'S Curve Equation'!$B$12)*'S Curve Equation'!$B$10))+'S Curve Equation'!$B$13)*'S Curve Equation'!$B$14</f>
        <v>0.21873241426725801</v>
      </c>
      <c r="E176" s="34">
        <f>(1/(1+EXP(('S Curve Equation'!$B$11-E131*'S Curve Equation'!$B$12)*'S Curve Equation'!$B$10))+'S Curve Equation'!$B$13)*'S Curve Equation'!$B$14</f>
        <v>0.21565613212853338</v>
      </c>
      <c r="F176" s="34">
        <f>(1/(1+EXP(('S Curve Equation'!$B$11-F131*'S Curve Equation'!$B$12)*'S Curve Equation'!$B$10))+'S Curve Equation'!$B$13)*'S Curve Equation'!$B$14</f>
        <v>0.21283058736990559</v>
      </c>
      <c r="G176" s="34">
        <f>(1/(1+EXP(('S Curve Equation'!$B$11-G131*'S Curve Equation'!$B$12)*'S Curve Equation'!$B$10))+'S Curve Equation'!$B$13)*'S Curve Equation'!$B$14</f>
        <v>0.21111367838869249</v>
      </c>
      <c r="H176" s="34">
        <f>(1/(1+EXP(('S Curve Equation'!$B$11-H131*'S Curve Equation'!$B$12)*'S Curve Equation'!$B$10))+'S Curve Equation'!$B$13)*'S Curve Equation'!$B$14</f>
        <v>0.20906420000549944</v>
      </c>
      <c r="I176" s="34">
        <f>(1/(1+EXP(('S Curve Equation'!$B$11-I131*'S Curve Equation'!$B$12)*'S Curve Equation'!$B$10))+'S Curve Equation'!$B$13)*'S Curve Equation'!$B$14</f>
        <v>0.21090338901247616</v>
      </c>
      <c r="J176" s="34">
        <f>(1/(1+EXP(('S Curve Equation'!$B$11-J131*'S Curve Equation'!$B$12)*'S Curve Equation'!$B$10))+'S Curve Equation'!$B$13)*'S Curve Equation'!$B$14</f>
        <v>0.21533033303094559</v>
      </c>
      <c r="K176" s="34">
        <f>(1/(1+EXP(('S Curve Equation'!$B$11-K131*'S Curve Equation'!$B$12)*'S Curve Equation'!$B$10))+'S Curve Equation'!$B$13)*'S Curve Equation'!$B$14</f>
        <v>0.2199320290381622</v>
      </c>
      <c r="L176" s="34">
        <f>(1/(1+EXP(('S Curve Equation'!$B$11-L131*'S Curve Equation'!$B$12)*'S Curve Equation'!$B$10))+'S Curve Equation'!$B$13)*'S Curve Equation'!$B$14</f>
        <v>0.2073880392412549</v>
      </c>
      <c r="M176" s="34">
        <f>(1/(1+EXP(('S Curve Equation'!$B$11-M131*'S Curve Equation'!$B$12)*'S Curve Equation'!$B$10))+'S Curve Equation'!$B$13)*'S Curve Equation'!$B$14</f>
        <v>0.20561581392108624</v>
      </c>
      <c r="N176" s="34">
        <f>(1/(1+EXP(('S Curve Equation'!$B$11-N131*'S Curve Equation'!$B$12)*'S Curve Equation'!$B$10))+'S Curve Equation'!$B$13)*'S Curve Equation'!$B$14</f>
        <v>0.20387020453750881</v>
      </c>
      <c r="O176" s="34">
        <f>(1/(1+EXP(('S Curve Equation'!$B$11-O131*'S Curve Equation'!$B$12)*'S Curve Equation'!$B$10))+'S Curve Equation'!$B$13)*'S Curve Equation'!$B$14</f>
        <v>0.20215070557175158</v>
      </c>
      <c r="P176" s="34">
        <f>(1/(1+EXP(('S Curve Equation'!$B$11-P131*'S Curve Equation'!$B$12)*'S Curve Equation'!$B$10))+'S Curve Equation'!$B$13)*'S Curve Equation'!$B$14</f>
        <v>0.20045682221158406</v>
      </c>
      <c r="Q176" s="34">
        <f>(1/(1+EXP(('S Curve Equation'!$B$11-Q131*'S Curve Equation'!$B$12)*'S Curve Equation'!$B$10))+'S Curve Equation'!$B$13)*'S Curve Equation'!$B$14</f>
        <v>0.19878807013285363</v>
      </c>
      <c r="R176" s="34">
        <f>(1/(1+EXP(('S Curve Equation'!$B$11-R131*'S Curve Equation'!$B$12)*'S Curve Equation'!$B$10))+'S Curve Equation'!$B$13)*'S Curve Equation'!$B$14</f>
        <v>0.19714397528358579</v>
      </c>
      <c r="S176" s="34">
        <f>(1/(1+EXP(('S Curve Equation'!$B$11-S131*'S Curve Equation'!$B$12)*'S Curve Equation'!$B$10))+'S Curve Equation'!$B$13)*'S Curve Equation'!$B$14</f>
        <v>0.19552407367080296</v>
      </c>
      <c r="T176" s="34">
        <f>(1/(1+EXP(('S Curve Equation'!$B$11-T131*'S Curve Equation'!$B$12)*'S Curve Equation'!$B$10))+'S Curve Equation'!$B$13)*'S Curve Equation'!$B$14</f>
        <v>0.19392791115017285</v>
      </c>
      <c r="U176" s="34">
        <f>(1/(1+EXP(('S Curve Equation'!$B$11-U131*'S Curve Equation'!$B$12)*'S Curve Equation'!$B$10))+'S Curve Equation'!$B$13)*'S Curve Equation'!$B$14</f>
        <v>0.19235504321860677</v>
      </c>
      <c r="V176" s="34">
        <f>(1/(1+EXP(('S Curve Equation'!$B$11-V131*'S Curve Equation'!$B$12)*'S Curve Equation'!$B$10))+'S Curve Equation'!$B$13)*'S Curve Equation'!$B$14</f>
        <v>0.19080503480988323</v>
      </c>
      <c r="W176" s="34">
        <f>(1/(1+EXP(('S Curve Equation'!$B$11-W131*'S Curve Equation'!$B$12)*'S Curve Equation'!$B$10))+'S Curve Equation'!$B$13)*'S Curve Equation'!$B$14</f>
        <v>0.18927746009339777</v>
      </c>
      <c r="X176" s="34">
        <f>(1/(1+EXP(('S Curve Equation'!$B$11-X131*'S Curve Equation'!$B$12)*'S Curve Equation'!$B$10))+'S Curve Equation'!$B$13)*'S Curve Equation'!$B$14</f>
        <v>0.18777190227608057</v>
      </c>
      <c r="Y176" s="34">
        <f>(1/(1+EXP(('S Curve Equation'!$B$11-Y131*'S Curve Equation'!$B$12)*'S Curve Equation'!$B$10))+'S Curve Equation'!$B$13)*'S Curve Equation'!$B$14</f>
        <v>0.18628795340755361</v>
      </c>
      <c r="Z176" s="34">
        <f>(1/(1+EXP(('S Curve Equation'!$B$11-Z131*'S Curve Equation'!$B$12)*'S Curve Equation'!$B$10))+'S Curve Equation'!$B$13)*'S Curve Equation'!$B$14</f>
        <v>0.18482521418856018</v>
      </c>
      <c r="AA176" s="34">
        <f>(1/(1+EXP(('S Curve Equation'!$B$11-AA131*'S Curve Equation'!$B$12)*'S Curve Equation'!$B$10))+'S Curve Equation'!$B$13)*'S Curve Equation'!$B$14</f>
        <v>0.18338329378270665</v>
      </c>
      <c r="AB176" s="34">
        <f>(1/(1+EXP(('S Curve Equation'!$B$11-AB131*'S Curve Equation'!$B$12)*'S Curve Equation'!$B$10))+'S Curve Equation'!$B$13)*'S Curve Equation'!$B$14</f>
        <v>0.18196180963153399</v>
      </c>
      <c r="AC176" s="34">
        <f>(1/(1+EXP(('S Curve Equation'!$B$11-AC131*'S Curve Equation'!$B$12)*'S Curve Equation'!$B$10))+'S Curve Equation'!$B$13)*'S Curve Equation'!$B$14</f>
        <v>0.18056038727294196</v>
      </c>
      <c r="AD176" s="34">
        <f>(1/(1+EXP(('S Curve Equation'!$B$11-AD131*'S Curve Equation'!$B$12)*'S Curve Equation'!$B$10))+'S Curve Equation'!$B$13)*'S Curve Equation'!$B$14</f>
        <v>0.17917866016296774</v>
      </c>
      <c r="AE176" s="34">
        <f>(1/(1+EXP(('S Curve Equation'!$B$11-AE131*'S Curve Equation'!$B$12)*'S Curve Equation'!$B$10))+'S Curve Equation'!$B$13)*'S Curve Equation'!$B$14</f>
        <v>0.17781626950092641</v>
      </c>
      <c r="AF176" s="34">
        <f>(1/(1+EXP(('S Curve Equation'!$B$11-AF131*'S Curve Equation'!$B$12)*'S Curve Equation'!$B$10))+'S Curve Equation'!$B$13)*'S Curve Equation'!$B$14</f>
        <v>0.17647286405790463</v>
      </c>
    </row>
    <row r="177" spans="1:32" x14ac:dyDescent="0.2">
      <c r="A177" s="12" t="s">
        <v>55</v>
      </c>
      <c r="B177" s="34">
        <f>(1/(1+EXP(('S Curve Equation'!$B$11-B132*'S Curve Equation'!$B$12)*'S Curve Equation'!$B$10))+'S Curve Equation'!$B$13)*'S Curve Equation'!$B$14</f>
        <v>0.20452353395061723</v>
      </c>
      <c r="C177" s="34">
        <f>(1/(1+EXP(('S Curve Equation'!$B$11-C132*'S Curve Equation'!$B$12)*'S Curve Equation'!$B$10))+'S Curve Equation'!$B$13)*'S Curve Equation'!$B$14</f>
        <v>0.197764992638368</v>
      </c>
      <c r="D177" s="34">
        <f>(1/(1+EXP(('S Curve Equation'!$B$11-D132*'S Curve Equation'!$B$12)*'S Curve Equation'!$B$10))+'S Curve Equation'!$B$13)*'S Curve Equation'!$B$14</f>
        <v>0.19425357999952825</v>
      </c>
      <c r="E177" s="34">
        <f>(1/(1+EXP(('S Curve Equation'!$B$11-E132*'S Curve Equation'!$B$12)*'S Curve Equation'!$B$10))+'S Curve Equation'!$B$13)*'S Curve Equation'!$B$14</f>
        <v>0.19154451881942591</v>
      </c>
      <c r="F177" s="34">
        <f>(1/(1+EXP(('S Curve Equation'!$B$11-F132*'S Curve Equation'!$B$12)*'S Curve Equation'!$B$10))+'S Curve Equation'!$B$13)*'S Curve Equation'!$B$14</f>
        <v>0.1890571267329561</v>
      </c>
      <c r="G177" s="34">
        <f>(1/(1+EXP(('S Curve Equation'!$B$11-G132*'S Curve Equation'!$B$12)*'S Curve Equation'!$B$10))+'S Curve Equation'!$B$13)*'S Curve Equation'!$B$14</f>
        <v>0.18754608343885965</v>
      </c>
      <c r="H177" s="34">
        <f>(1/(1+EXP(('S Curve Equation'!$B$11-H132*'S Curve Equation'!$B$12)*'S Curve Equation'!$B$10))+'S Curve Equation'!$B$13)*'S Curve Equation'!$B$14</f>
        <v>0.1857427239796115</v>
      </c>
      <c r="I177" s="34">
        <f>(1/(1+EXP(('S Curve Equation'!$B$11-I132*'S Curve Equation'!$B$12)*'S Curve Equation'!$B$10))+'S Curve Equation'!$B$13)*'S Curve Equation'!$B$14</f>
        <v>0.18736102870241012</v>
      </c>
      <c r="J177" s="34">
        <f>(1/(1+EXP(('S Curve Equation'!$B$11-J132*'S Curve Equation'!$B$12)*'S Curve Equation'!$B$10))+'S Curve Equation'!$B$13)*'S Curve Equation'!$B$14</f>
        <v>0.19125766881223447</v>
      </c>
      <c r="K177" s="34">
        <f>(1/(1+EXP(('S Curve Equation'!$B$11-K132*'S Curve Equation'!$B$12)*'S Curve Equation'!$B$10))+'S Curve Equation'!$B$13)*'S Curve Equation'!$B$14</f>
        <v>0.19531026750564986</v>
      </c>
      <c r="L177" s="34">
        <f>(1/(1+EXP(('S Curve Equation'!$B$11-L132*'S Curve Equation'!$B$12)*'S Curve Equation'!$B$10))+'S Curve Equation'!$B$13)*'S Curve Equation'!$B$14</f>
        <v>0.18426814840301753</v>
      </c>
      <c r="M177" s="34">
        <f>(1/(1+EXP(('S Curve Equation'!$B$11-M132*'S Curve Equation'!$B$12)*'S Curve Equation'!$B$10))+'S Curve Equation'!$B$13)*'S Curve Equation'!$B$14</f>
        <v>0.1827093454688874</v>
      </c>
      <c r="N177" s="34">
        <f>(1/(1+EXP(('S Curve Equation'!$B$11-N132*'S Curve Equation'!$B$12)*'S Curve Equation'!$B$10))+'S Curve Equation'!$B$13)*'S Curve Equation'!$B$14</f>
        <v>0.18117423157815227</v>
      </c>
      <c r="O177" s="34">
        <f>(1/(1+EXP(('S Curve Equation'!$B$11-O132*'S Curve Equation'!$B$12)*'S Curve Equation'!$B$10))+'S Curve Equation'!$B$13)*'S Curve Equation'!$B$14</f>
        <v>0.17966234282731533</v>
      </c>
      <c r="P177" s="34">
        <f>(1/(1+EXP(('S Curve Equation'!$B$11-P132*'S Curve Equation'!$B$12)*'S Curve Equation'!$B$10))+'S Curve Equation'!$B$13)*'S Curve Equation'!$B$14</f>
        <v>0.17817322575991668</v>
      </c>
      <c r="Q177" s="34">
        <f>(1/(1+EXP(('S Curve Equation'!$B$11-Q132*'S Curve Equation'!$B$12)*'S Curve Equation'!$B$10))+'S Curve Equation'!$B$13)*'S Curve Equation'!$B$14</f>
        <v>0.17670643712227108</v>
      </c>
      <c r="R177" s="34">
        <f>(1/(1+EXP(('S Curve Equation'!$B$11-R132*'S Curve Equation'!$B$12)*'S Curve Equation'!$B$10))+'S Curve Equation'!$B$13)*'S Curve Equation'!$B$14</f>
        <v>0.17526154362407059</v>
      </c>
      <c r="S177" s="34">
        <f>(1/(1+EXP(('S Curve Equation'!$B$11-S132*'S Curve Equation'!$B$12)*'S Curve Equation'!$B$10))+'S Curve Equation'!$B$13)*'S Curve Equation'!$B$14</f>
        <v>0.17383812170385704</v>
      </c>
      <c r="T177" s="34">
        <f>(1/(1+EXP(('S Curve Equation'!$B$11-T132*'S Curve Equation'!$B$12)*'S Curve Equation'!$B$10))+'S Curve Equation'!$B$13)*'S Curve Equation'!$B$14</f>
        <v>0.17243575729934035</v>
      </c>
      <c r="U177" s="34">
        <f>(1/(1+EXP(('S Curve Equation'!$B$11-U132*'S Curve Equation'!$B$12)*'S Curve Equation'!$B$10))+'S Curve Equation'!$B$13)*'S Curve Equation'!$B$14</f>
        <v>0.17105404562254997</v>
      </c>
      <c r="V177" s="34">
        <f>(1/(1+EXP(('S Curve Equation'!$B$11-V132*'S Curve Equation'!$B$12)*'S Curve Equation'!$B$10))+'S Curve Equation'!$B$13)*'S Curve Equation'!$B$14</f>
        <v>0.16969259093977573</v>
      </c>
      <c r="W177" s="34">
        <f>(1/(1+EXP(('S Curve Equation'!$B$11-W132*'S Curve Equation'!$B$12)*'S Curve Equation'!$B$10))+'S Curve Equation'!$B$13)*'S Curve Equation'!$B$14</f>
        <v>0.16835100635627942</v>
      </c>
      <c r="X177" s="34">
        <f>(1/(1+EXP(('S Curve Equation'!$B$11-X132*'S Curve Equation'!$B$12)*'S Curve Equation'!$B$10))+'S Curve Equation'!$B$13)*'S Curve Equation'!$B$14</f>
        <v>0.16702891360571256</v>
      </c>
      <c r="Y177" s="34">
        <f>(1/(1+EXP(('S Curve Equation'!$B$11-Y132*'S Curve Equation'!$B$12)*'S Curve Equation'!$B$10))+'S Curve Equation'!$B$13)*'S Curve Equation'!$B$14</f>
        <v>0.16572594284420841</v>
      </c>
      <c r="Z177" s="34">
        <f>(1/(1+EXP(('S Curve Equation'!$B$11-Z132*'S Curve Equation'!$B$12)*'S Curve Equation'!$B$10))+'S Curve Equation'!$B$13)*'S Curve Equation'!$B$14</f>
        <v>0.16444173244908422</v>
      </c>
      <c r="AA177" s="34">
        <f>(1/(1+EXP(('S Curve Equation'!$B$11-AA132*'S Curve Equation'!$B$12)*'S Curve Equation'!$B$10))+'S Curve Equation'!$B$13)*'S Curve Equation'!$B$14</f>
        <v>0.16317592882210402</v>
      </c>
      <c r="AB177" s="34">
        <f>(1/(1+EXP(('S Curve Equation'!$B$11-AB132*'S Curve Equation'!$B$12)*'S Curve Equation'!$B$10))+'S Curve Equation'!$B$13)*'S Curve Equation'!$B$14</f>
        <v>0.16192818619723226</v>
      </c>
      <c r="AC177" s="34">
        <f>(1/(1+EXP(('S Curve Equation'!$B$11-AC132*'S Curve Equation'!$B$12)*'S Curve Equation'!$B$10))+'S Curve Equation'!$B$13)*'S Curve Equation'!$B$14</f>
        <v>0.16069816645282248</v>
      </c>
      <c r="AD177" s="34">
        <f>(1/(1+EXP(('S Curve Equation'!$B$11-AD132*'S Curve Equation'!$B$12)*'S Curve Equation'!$B$10))+'S Curve Equation'!$B$13)*'S Curve Equation'!$B$14</f>
        <v>0.15948553892816583</v>
      </c>
      <c r="AE177" s="34">
        <f>(1/(1+EXP(('S Curve Equation'!$B$11-AE132*'S Curve Equation'!$B$12)*'S Curve Equation'!$B$10))+'S Curve Equation'!$B$13)*'S Curve Equation'!$B$14</f>
        <v>0.15828998024433705</v>
      </c>
      <c r="AF177" s="34">
        <f>(1/(1+EXP(('S Curve Equation'!$B$11-AF132*'S Curve Equation'!$B$12)*'S Curve Equation'!$B$10))+'S Curve Equation'!$B$13)*'S Curve Equation'!$B$14</f>
        <v>0.15711117412926126</v>
      </c>
    </row>
    <row r="178" spans="1:32" x14ac:dyDescent="0.2">
      <c r="A178" s="12" t="s">
        <v>56</v>
      </c>
      <c r="B178" s="34">
        <f>(1/(1+EXP(('S Curve Equation'!$B$11-B133*'S Curve Equation'!$B$12)*'S Curve Equation'!$B$10))+'S Curve Equation'!$B$13)*'S Curve Equation'!$B$14</f>
        <v>0.15532487504805845</v>
      </c>
      <c r="C178" s="34">
        <f>(1/(1+EXP(('S Curve Equation'!$B$11-C133*'S Curve Equation'!$B$12)*'S Curve Equation'!$B$10))+'S Curve Equation'!$B$13)*'S Curve Equation'!$B$14</f>
        <v>0.15034536443272553</v>
      </c>
      <c r="D178" s="34">
        <f>(1/(1+EXP(('S Curve Equation'!$B$11-D133*'S Curve Equation'!$B$12)*'S Curve Equation'!$B$10))+'S Curve Equation'!$B$13)*'S Curve Equation'!$B$14</f>
        <v>0.14776024671854221</v>
      </c>
      <c r="E178" s="34">
        <f>(1/(1+EXP(('S Curve Equation'!$B$11-E133*'S Curve Equation'!$B$12)*'S Curve Equation'!$B$10))+'S Curve Equation'!$B$13)*'S Curve Equation'!$B$14</f>
        <v>0.1457666630320836</v>
      </c>
      <c r="F178" s="34">
        <f>(1/(1+EXP(('S Curve Equation'!$B$11-F133*'S Curve Equation'!$B$12)*'S Curve Equation'!$B$10))+'S Curve Equation'!$B$13)*'S Curve Equation'!$B$14</f>
        <v>0.14393679882266408</v>
      </c>
      <c r="G178" s="34">
        <f>(1/(1+EXP(('S Curve Equation'!$B$11-G133*'S Curve Equation'!$B$12)*'S Curve Equation'!$B$10))+'S Curve Equation'!$B$13)*'S Curve Equation'!$B$14</f>
        <v>0.14282545091743171</v>
      </c>
      <c r="H178" s="34">
        <f>(1/(1+EXP(('S Curve Equation'!$B$11-H133*'S Curve Equation'!$B$12)*'S Curve Equation'!$B$10))+'S Curve Equation'!$B$13)*'S Curve Equation'!$B$14</f>
        <v>0.14149935043432882</v>
      </c>
      <c r="I178" s="34">
        <f>(1/(1+EXP(('S Curve Equation'!$B$11-I133*'S Curve Equation'!$B$12)*'S Curve Equation'!$B$10))+'S Curve Equation'!$B$13)*'S Curve Equation'!$B$14</f>
        <v>0.14268935905133337</v>
      </c>
      <c r="J178" s="34">
        <f>(1/(1+EXP(('S Curve Equation'!$B$11-J133*'S Curve Equation'!$B$12)*'S Curve Equation'!$B$10))+'S Curve Equation'!$B$13)*'S Curve Equation'!$B$14</f>
        <v>0.14555561199690562</v>
      </c>
      <c r="K178" s="34">
        <f>(1/(1+EXP(('S Curve Equation'!$B$11-K133*'S Curve Equation'!$B$12)*'S Curve Equation'!$B$10))+'S Curve Equation'!$B$13)*'S Curve Equation'!$B$14</f>
        <v>0.14853805136632317</v>
      </c>
      <c r="L178" s="34">
        <f>(1/(1+EXP(('S Curve Equation'!$B$11-L133*'S Curve Equation'!$B$12)*'S Curve Equation'!$B$10))+'S Curve Equation'!$B$13)*'S Curve Equation'!$B$14</f>
        <v>0.14041520565341564</v>
      </c>
      <c r="M178" s="34">
        <f>(1/(1+EXP(('S Curve Equation'!$B$11-M133*'S Curve Equation'!$B$12)*'S Curve Equation'!$B$10))+'S Curve Equation'!$B$13)*'S Curve Equation'!$B$14</f>
        <v>0.13926930463751927</v>
      </c>
      <c r="N178" s="34">
        <f>(1/(1+EXP(('S Curve Equation'!$B$11-N133*'S Curve Equation'!$B$12)*'S Curve Equation'!$B$10))+'S Curve Equation'!$B$13)*'S Curve Equation'!$B$14</f>
        <v>0.13814097819817442</v>
      </c>
      <c r="O178" s="34">
        <f>(1/(1+EXP(('S Curve Equation'!$B$11-O133*'S Curve Equation'!$B$12)*'S Curve Equation'!$B$10))+'S Curve Equation'!$B$13)*'S Curve Equation'!$B$14</f>
        <v>0.13702986797878933</v>
      </c>
      <c r="P178" s="34">
        <f>(1/(1+EXP(('S Curve Equation'!$B$11-P133*'S Curve Equation'!$B$12)*'S Curve Equation'!$B$10))+'S Curve Equation'!$B$13)*'S Curve Equation'!$B$14</f>
        <v>0.13593562439020382</v>
      </c>
      <c r="Q178" s="34">
        <f>(1/(1+EXP(('S Curve Equation'!$B$11-Q133*'S Curve Equation'!$B$12)*'S Curve Equation'!$B$10))+'S Curve Equation'!$B$13)*'S Curve Equation'!$B$14</f>
        <v>0.13485790637006143</v>
      </c>
      <c r="R178" s="34">
        <f>(1/(1+EXP(('S Curve Equation'!$B$11-R133*'S Curve Equation'!$B$12)*'S Curve Equation'!$B$10))+'S Curve Equation'!$B$13)*'S Curve Equation'!$B$14</f>
        <v>0.13379638114911854</v>
      </c>
      <c r="S178" s="34">
        <f>(1/(1+EXP(('S Curve Equation'!$B$11-S133*'S Curve Equation'!$B$12)*'S Curve Equation'!$B$10))+'S Curve Equation'!$B$13)*'S Curve Equation'!$B$14</f>
        <v>0.1327507240243084</v>
      </c>
      <c r="T178" s="34">
        <f>(1/(1+EXP(('S Curve Equation'!$B$11-T133*'S Curve Equation'!$B$12)*'S Curve Equation'!$B$10))+'S Curve Equation'!$B$13)*'S Curve Equation'!$B$14</f>
        <v>0.1317206181383668</v>
      </c>
      <c r="U178" s="34">
        <f>(1/(1+EXP(('S Curve Equation'!$B$11-U133*'S Curve Equation'!$B$12)*'S Curve Equation'!$B$10))+'S Curve Equation'!$B$13)*'S Curve Equation'!$B$14</f>
        <v>0.13070575426584535</v>
      </c>
      <c r="V178" s="34">
        <f>(1/(1+EXP(('S Curve Equation'!$B$11-V133*'S Curve Equation'!$B$12)*'S Curve Equation'!$B$10))+'S Curve Equation'!$B$13)*'S Curve Equation'!$B$14</f>
        <v>0.1297058306053222</v>
      </c>
      <c r="W178" s="34">
        <f>(1/(1+EXP(('S Curve Equation'!$B$11-W133*'S Curve Equation'!$B$12)*'S Curve Equation'!$B$10))+'S Curve Equation'!$B$13)*'S Curve Equation'!$B$14</f>
        <v>0.12872055257764953</v>
      </c>
      <c r="X178" s="34">
        <f>(1/(1+EXP(('S Curve Equation'!$B$11-X133*'S Curve Equation'!$B$12)*'S Curve Equation'!$B$10))+'S Curve Equation'!$B$13)*'S Curve Equation'!$B$14</f>
        <v>0.12774963263005218</v>
      </c>
      <c r="Y178" s="34">
        <f>(1/(1+EXP(('S Curve Equation'!$B$11-Y133*'S Curve Equation'!$B$12)*'S Curve Equation'!$B$10))+'S Curve Equation'!$B$13)*'S Curve Equation'!$B$14</f>
        <v>0.12679279004591906</v>
      </c>
      <c r="Z178" s="34">
        <f>(1/(1+EXP(('S Curve Equation'!$B$11-Z133*'S Curve Equation'!$B$12)*'S Curve Equation'!$B$10))+'S Curve Equation'!$B$13)*'S Curve Equation'!$B$14</f>
        <v>0.12584975076011914</v>
      </c>
      <c r="AA178" s="34">
        <f>(1/(1+EXP(('S Curve Equation'!$B$11-AA133*'S Curve Equation'!$B$12)*'S Curve Equation'!$B$10))+'S Curve Equation'!$B$13)*'S Curve Equation'!$B$14</f>
        <v>0.12492024717968564</v>
      </c>
      <c r="AB178" s="34">
        <f>(1/(1+EXP(('S Curve Equation'!$B$11-AB133*'S Curve Equation'!$B$12)*'S Curve Equation'!$B$10))+'S Curve Equation'!$B$13)*'S Curve Equation'!$B$14</f>
        <v>0.12400401800970708</v>
      </c>
      <c r="AC178" s="34">
        <f>(1/(1+EXP(('S Curve Equation'!$B$11-AC133*'S Curve Equation'!$B$12)*'S Curve Equation'!$B$10))+'S Curve Equation'!$B$13)*'S Curve Equation'!$B$14</f>
        <v>0.1231008080842797</v>
      </c>
      <c r="AD178" s="34">
        <f>(1/(1+EXP(('S Curve Equation'!$B$11-AD133*'S Curve Equation'!$B$12)*'S Curve Equation'!$B$10))+'S Curve Equation'!$B$13)*'S Curve Equation'!$B$14</f>
        <v>0.12221036820236569</v>
      </c>
      <c r="AE178" s="34">
        <f>(1/(1+EXP(('S Curve Equation'!$B$11-AE133*'S Curve Equation'!$B$12)*'S Curve Equation'!$B$10))+'S Curve Equation'!$B$13)*'S Curve Equation'!$B$14</f>
        <v>0.12133245496841975</v>
      </c>
      <c r="AF178" s="34">
        <f>(1/(1+EXP(('S Curve Equation'!$B$11-AF133*'S Curve Equation'!$B$12)*'S Curve Equation'!$B$10))+'S Curve Equation'!$B$13)*'S Curve Equation'!$B$14</f>
        <v>0.12046683063763736</v>
      </c>
    </row>
    <row r="179" spans="1:32" x14ac:dyDescent="0.2">
      <c r="A179" s="12" t="s">
        <v>57</v>
      </c>
      <c r="B179" s="34">
        <f>(1/(1+EXP(('S Curve Equation'!$B$11-B134*'S Curve Equation'!$B$12)*'S Curve Equation'!$B$10))+'S Curve Equation'!$B$13)*'S Curve Equation'!$B$14</f>
        <v>0.18042813455657492</v>
      </c>
      <c r="C179" s="34">
        <f>(1/(1+EXP(('S Curve Equation'!$B$11-C134*'S Curve Equation'!$B$12)*'S Curve Equation'!$B$10))+'S Curve Equation'!$B$13)*'S Curve Equation'!$B$14</f>
        <v>0.17453446682251877</v>
      </c>
      <c r="D179" s="34">
        <f>(1/(1+EXP(('S Curve Equation'!$B$11-D134*'S Curve Equation'!$B$12)*'S Curve Equation'!$B$10))+'S Curve Equation'!$B$13)*'S Curve Equation'!$B$14</f>
        <v>0.17147392698149549</v>
      </c>
      <c r="E179" s="34">
        <f>(1/(1+EXP(('S Curve Equation'!$B$11-E134*'S Curve Equation'!$B$12)*'S Curve Equation'!$B$10))+'S Curve Equation'!$B$13)*'S Curve Equation'!$B$14</f>
        <v>0.16911337524686751</v>
      </c>
      <c r="F179" s="34">
        <f>(1/(1+EXP(('S Curve Equation'!$B$11-F134*'S Curve Equation'!$B$12)*'S Curve Equation'!$B$10))+'S Curve Equation'!$B$13)*'S Curve Equation'!$B$14</f>
        <v>0.16694645430221544</v>
      </c>
      <c r="G179" s="34">
        <f>(1/(1+EXP(('S Curve Equation'!$B$11-G134*'S Curve Equation'!$B$12)*'S Curve Equation'!$B$10))+'S Curve Equation'!$B$13)*'S Curve Equation'!$B$14</f>
        <v>0.16563030454474073</v>
      </c>
      <c r="H179" s="34">
        <f>(1/(1+EXP(('S Curve Equation'!$B$11-H134*'S Curve Equation'!$B$12)*'S Curve Equation'!$B$10))+'S Curve Equation'!$B$13)*'S Curve Equation'!$B$14</f>
        <v>0.16405974364057616</v>
      </c>
      <c r="I179" s="34">
        <f>(1/(1+EXP(('S Curve Equation'!$B$11-I134*'S Curve Equation'!$B$12)*'S Curve Equation'!$B$10))+'S Curve Equation'!$B$13)*'S Curve Equation'!$B$14</f>
        <v>0.16546912881830794</v>
      </c>
      <c r="J179" s="34">
        <f>(1/(1+EXP(('S Curve Equation'!$B$11-J134*'S Curve Equation'!$B$12)*'S Curve Equation'!$B$10))+'S Curve Equation'!$B$13)*'S Curve Equation'!$B$14</f>
        <v>0.16886345958786922</v>
      </c>
      <c r="K179" s="34">
        <f>(1/(1+EXP(('S Curve Equation'!$B$11-K134*'S Curve Equation'!$B$12)*'S Curve Equation'!$B$10))+'S Curve Equation'!$B$13)*'S Curve Equation'!$B$14</f>
        <v>0.17239482955038707</v>
      </c>
      <c r="L179" s="34">
        <f>(1/(1+EXP(('S Curve Equation'!$B$11-L134*'S Curve Equation'!$B$12)*'S Curve Equation'!$B$10))+'S Curve Equation'!$B$13)*'S Curve Equation'!$B$14</f>
        <v>0.16277568091177749</v>
      </c>
      <c r="M179" s="34">
        <f>(1/(1+EXP(('S Curve Equation'!$B$11-M134*'S Curve Equation'!$B$12)*'S Curve Equation'!$B$10))+'S Curve Equation'!$B$13)*'S Curve Equation'!$B$14</f>
        <v>0.16141842095473863</v>
      </c>
      <c r="N179" s="34">
        <f>(1/(1+EXP(('S Curve Equation'!$B$11-N134*'S Curve Equation'!$B$12)*'S Curve Equation'!$B$10))+'S Curve Equation'!$B$13)*'S Curve Equation'!$B$14</f>
        <v>0.16008193017379749</v>
      </c>
      <c r="O179" s="34">
        <f>(1/(1+EXP(('S Curve Equation'!$B$11-O134*'S Curve Equation'!$B$12)*'S Curve Equation'!$B$10))+'S Curve Equation'!$B$13)*'S Curve Equation'!$B$14</f>
        <v>0.15876579246956482</v>
      </c>
      <c r="P179" s="34">
        <f>(1/(1+EXP(('S Curve Equation'!$B$11-P134*'S Curve Equation'!$B$12)*'S Curve Equation'!$B$10))+'S Curve Equation'!$B$13)*'S Curve Equation'!$B$14</f>
        <v>0.15746960155089668</v>
      </c>
      <c r="Q179" s="34">
        <f>(1/(1+EXP(('S Curve Equation'!$B$11-Q134*'S Curve Equation'!$B$12)*'S Curve Equation'!$B$10))+'S Curve Equation'!$B$13)*'S Curve Equation'!$B$14</f>
        <v>0.15619296068381086</v>
      </c>
      <c r="R179" s="34">
        <f>(1/(1+EXP(('S Curve Equation'!$B$11-R134*'S Curve Equation'!$B$12)*'S Curve Equation'!$B$10))+'S Curve Equation'!$B$13)*'S Curve Equation'!$B$14</f>
        <v>0.15493548244668551</v>
      </c>
      <c r="S179" s="34">
        <f>(1/(1+EXP(('S Curve Equation'!$B$11-S134*'S Curve Equation'!$B$12)*'S Curve Equation'!$B$10))+'S Curve Equation'!$B$13)*'S Curve Equation'!$B$14</f>
        <v>0.1536967884916336</v>
      </c>
      <c r="T179" s="34">
        <f>(1/(1+EXP(('S Curve Equation'!$B$11-T134*'S Curve Equation'!$B$12)*'S Curve Equation'!$B$10))+'S Curve Equation'!$B$13)*'S Curve Equation'!$B$14</f>
        <v>0.15247650931193096</v>
      </c>
      <c r="U179" s="34">
        <f>(1/(1+EXP(('S Curve Equation'!$B$11-U134*'S Curve Equation'!$B$12)*'S Curve Equation'!$B$10))+'S Curve Equation'!$B$13)*'S Curve Equation'!$B$14</f>
        <v>0.15127428401538739</v>
      </c>
      <c r="V179" s="34">
        <f>(1/(1+EXP(('S Curve Equation'!$B$11-V134*'S Curve Equation'!$B$12)*'S Curve Equation'!$B$10))+'S Curve Equation'!$B$13)*'S Curve Equation'!$B$14</f>
        <v>0.15008976010353065</v>
      </c>
      <c r="W179" s="34">
        <f>(1/(1+EXP(('S Curve Equation'!$B$11-W134*'S Curve Equation'!$B$12)*'S Curve Equation'!$B$10))+'S Curve Equation'!$B$13)*'S Curve Equation'!$B$14</f>
        <v>0.14892259325649768</v>
      </c>
      <c r="X179" s="34">
        <f>(1/(1+EXP(('S Curve Equation'!$B$11-X134*'S Curve Equation'!$B$12)*'S Curve Equation'!$B$10))+'S Curve Equation'!$B$13)*'S Curve Equation'!$B$14</f>
        <v>0.14777244712349735</v>
      </c>
      <c r="Y179" s="34">
        <f>(1/(1+EXP(('S Curve Equation'!$B$11-Y134*'S Curve Equation'!$B$12)*'S Curve Equation'!$B$10))+'S Curve Equation'!$B$13)*'S Curve Equation'!$B$14</f>
        <v>0.14663899311873438</v>
      </c>
      <c r="Z179" s="34">
        <f>(1/(1+EXP(('S Curve Equation'!$B$11-Z134*'S Curve Equation'!$B$12)*'S Curve Equation'!$B$10))+'S Curve Equation'!$B$13)*'S Curve Equation'!$B$14</f>
        <v>0.14552191022266633</v>
      </c>
      <c r="AA179" s="34">
        <f>(1/(1+EXP(('S Curve Equation'!$B$11-AA134*'S Curve Equation'!$B$12)*'S Curve Equation'!$B$10))+'S Curve Equation'!$B$13)*'S Curve Equation'!$B$14</f>
        <v>0.14442088478847989</v>
      </c>
      <c r="AB179" s="34">
        <f>(1/(1+EXP(('S Curve Equation'!$B$11-AB134*'S Curve Equation'!$B$12)*'S Curve Equation'!$B$10))+'S Curve Equation'!$B$13)*'S Curve Equation'!$B$14</f>
        <v>0.14333561035365877</v>
      </c>
      <c r="AC179" s="34">
        <f>(1/(1+EXP(('S Curve Equation'!$B$11-AC134*'S Curve Equation'!$B$12)*'S Curve Equation'!$B$10))+'S Curve Equation'!$B$13)*'S Curve Equation'!$B$14</f>
        <v>0.14226578745653098</v>
      </c>
      <c r="AD179" s="34">
        <f>(1/(1+EXP(('S Curve Equation'!$B$11-AD134*'S Curve Equation'!$B$12)*'S Curve Equation'!$B$10))+'S Curve Equation'!$B$13)*'S Curve Equation'!$B$14</f>
        <v>0.14121112345767181</v>
      </c>
      <c r="AE179" s="34">
        <f>(1/(1+EXP(('S Curve Equation'!$B$11-AE134*'S Curve Equation'!$B$12)*'S Curve Equation'!$B$10))+'S Curve Equation'!$B$13)*'S Curve Equation'!$B$14</f>
        <v>0.14017133236605051</v>
      </c>
      <c r="AF179" s="34">
        <f>(1/(1+EXP(('S Curve Equation'!$B$11-AF134*'S Curve Equation'!$B$12)*'S Curve Equation'!$B$10))+'S Curve Equation'!$B$13)*'S Curve Equation'!$B$14</f>
        <v>0.13914613466980019</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16to19'!B138,'Calculations 20to24'!B138,'Calculations 25to34'!B138,'Calculations 35to44'!B138,'Calculations 55to64'!B138,'Calculations 65plus'!B138)</f>
        <v>0.17411664538101318</v>
      </c>
      <c r="C183" s="34">
        <f>C138/SUM(C138,'Calculations 16to19'!C138,'Calculations 20to24'!C138,'Calculations 25to34'!C138,'Calculations 35to44'!C138,'Calculations 55to64'!C138,'Calculations 65plus'!C138)</f>
        <v>0.16954560140093719</v>
      </c>
      <c r="D183" s="34">
        <f>D138/SUM(D138,'Calculations 16to19'!D138,'Calculations 20to24'!D138,'Calculations 25to34'!D138,'Calculations 35to44'!D138,'Calculations 55to64'!D138,'Calculations 65plus'!D138)</f>
        <v>0.16756046752200471</v>
      </c>
      <c r="E183" s="34">
        <f>E138/SUM(E138,'Calculations 16to19'!E138,'Calculations 20to24'!E138,'Calculations 25to34'!E138,'Calculations 35to44'!E138,'Calculations 55to64'!E138,'Calculations 65plus'!E138)</f>
        <v>0.16625293603560501</v>
      </c>
      <c r="F183" s="34">
        <f>F138/SUM(F138,'Calculations 16to19'!F138,'Calculations 20to24'!F138,'Calculations 25to34'!F138,'Calculations 35to44'!F138,'Calculations 55to64'!F138,'Calculations 65plus'!F138)</f>
        <v>0.16503404250886375</v>
      </c>
      <c r="G183" s="34">
        <f>G138/SUM(G138,'Calculations 16to19'!G138,'Calculations 20to24'!G138,'Calculations 25to34'!G138,'Calculations 35to44'!G138,'Calculations 55to64'!G138,'Calculations 65plus'!G138)</f>
        <v>0.16446025541788611</v>
      </c>
      <c r="H183" s="34">
        <f>H138/SUM(H138,'Calculations 16to19'!H138,'Calculations 20to24'!H138,'Calculations 25to34'!H138,'Calculations 35to44'!H138,'Calculations 55to64'!H138,'Calculations 65plus'!H138)</f>
        <v>0.16362738514056593</v>
      </c>
      <c r="I183" s="34">
        <f>I138/SUM(I138,'Calculations 16to19'!I138,'Calculations 20to24'!I138,'Calculations 25to34'!I138,'Calculations 35to44'!I138,'Calculations 55to64'!I138,'Calculations 65plus'!I138)</f>
        <v>0.16569366799970883</v>
      </c>
      <c r="J183" s="34">
        <f>J138/SUM(J138,'Calculations 16to19'!J138,'Calculations 20to24'!J138,'Calculations 25to34'!J138,'Calculations 35to44'!J138,'Calculations 55to64'!J138,'Calculations 65plus'!J138)</f>
        <v>0.16970770717383205</v>
      </c>
      <c r="K183" s="34">
        <f>K138/SUM(K138,'Calculations 16to19'!K138,'Calculations 20to24'!K138,'Calculations 25to34'!K138,'Calculations 35to44'!K138,'Calculations 55to64'!K138,'Calculations 65plus'!K138)</f>
        <v>0.173838707072619</v>
      </c>
      <c r="L183" s="34">
        <f>L138/SUM(L138,'Calculations 16to19'!L138,'Calculations 20to24'!L138,'Calculations 25to34'!L138,'Calculations 35to44'!L138,'Calculations 55to64'!L138,'Calculations 65plus'!L138)</f>
        <v>0.16497207599292221</v>
      </c>
      <c r="M183" s="34">
        <f>M138/SUM(M138,'Calculations 16to19'!M138,'Calculations 20to24'!M138,'Calculations 25to34'!M138,'Calculations 35to44'!M138,'Calculations 55to64'!M138,'Calculations 65plus'!M138)</f>
        <v>0.16418159116262937</v>
      </c>
      <c r="N183" s="34">
        <f>N138/SUM(N138,'Calculations 16to19'!N138,'Calculations 20to24'!N138,'Calculations 25to34'!N138,'Calculations 35to44'!N138,'Calculations 55to64'!N138,'Calculations 65plus'!N138)</f>
        <v>0.16337118886780522</v>
      </c>
      <c r="O183" s="34">
        <f>O138/SUM(O138,'Calculations 16to19'!O138,'Calculations 20to24'!O138,'Calculations 25to34'!O138,'Calculations 35to44'!O138,'Calculations 55to64'!O138,'Calculations 65plus'!O138)</f>
        <v>0.16254194982986972</v>
      </c>
      <c r="P183" s="34">
        <f>P138/SUM(P138,'Calculations 16to19'!P138,'Calculations 20to24'!P138,'Calculations 25to34'!P138,'Calculations 35to44'!P138,'Calculations 55to64'!P138,'Calculations 65plus'!P138)</f>
        <v>0.16169494088965294</v>
      </c>
      <c r="Q183" s="34">
        <f>Q138/SUM(Q138,'Calculations 16to19'!Q138,'Calculations 20to24'!Q138,'Calculations 25to34'!Q138,'Calculations 35to44'!Q138,'Calculations 55to64'!Q138,'Calculations 65plus'!Q138)</f>
        <v>0.16083121326367425</v>
      </c>
      <c r="R183" s="34">
        <f>R138/SUM(R138,'Calculations 16to19'!R138,'Calculations 20to24'!R138,'Calculations 25to34'!R138,'Calculations 35to44'!R138,'Calculations 55to64'!R138,'Calculations 65plus'!R138)</f>
        <v>0.1599518009519364</v>
      </c>
      <c r="S183" s="34">
        <f>S138/SUM(S138,'Calculations 16to19'!S138,'Calculations 20to24'!S138,'Calculations 25to34'!S138,'Calculations 35to44'!S138,'Calculations 55to64'!S138,'Calculations 65plus'!S138)</f>
        <v>0.15905771929396406</v>
      </c>
      <c r="T183" s="34">
        <f>T138/SUM(T138,'Calculations 16to19'!T138,'Calculations 20to24'!T138,'Calculations 25to34'!T138,'Calculations 35to44'!T138,'Calculations 55to64'!T138,'Calculations 65plus'!T138)</f>
        <v>0.15814996366925649</v>
      </c>
      <c r="U183" s="34">
        <f>U138/SUM(U138,'Calculations 16to19'!U138,'Calculations 20to24'!U138,'Calculations 25to34'!U138,'Calculations 35to44'!U138,'Calculations 55to64'!U138,'Calculations 65plus'!U138)</f>
        <v>0.1572295083378534</v>
      </c>
      <c r="V183" s="34">
        <f>V138/SUM(V138,'Calculations 16to19'!V138,'Calculations 20to24'!V138,'Calculations 25to34'!V138,'Calculations 35to44'!V138,'Calculations 55to64'!V138,'Calculations 65plus'!V138)</f>
        <v>0.15629730541627146</v>
      </c>
      <c r="W183" s="34">
        <f>W138/SUM(W138,'Calculations 16to19'!W138,'Calculations 20to24'!W138,'Calculations 25to34'!W138,'Calculations 35to44'!W138,'Calculations 55to64'!W138,'Calculations 65plus'!W138)</f>
        <v>0.15535428398374404</v>
      </c>
      <c r="X183" s="34">
        <f>X138/SUM(X138,'Calculations 16to19'!X138,'Calculations 20to24'!X138,'Calculations 25to34'!X138,'Calculations 35to44'!X138,'Calculations 55to64'!X138,'Calculations 65plus'!X138)</f>
        <v>0.15440134931336089</v>
      </c>
      <c r="Y183" s="34">
        <f>Y138/SUM(Y138,'Calculations 16to19'!Y138,'Calculations 20to24'!Y138,'Calculations 25to34'!Y138,'Calculations 35to44'!Y138,'Calculations 55to64'!Y138,'Calculations 65plus'!Y138)</f>
        <v>0.15343938222250447</v>
      </c>
      <c r="Z183" s="34">
        <f>Z138/SUM(Z138,'Calculations 16to19'!Z138,'Calculations 20to24'!Z138,'Calculations 25to34'!Z138,'Calculations 35to44'!Z138,'Calculations 55to64'!Z138,'Calculations 65plus'!Z138)</f>
        <v>0.15246923853676944</v>
      </c>
      <c r="AA183" s="34">
        <f>AA138/SUM(AA138,'Calculations 16to19'!AA138,'Calculations 20to24'!AA138,'Calculations 25to34'!AA138,'Calculations 35to44'!AA138,'Calculations 55to64'!AA138,'Calculations 65plus'!AA138)</f>
        <v>0.15149174866144274</v>
      </c>
      <c r="AB183" s="34">
        <f>AB138/SUM(AB138,'Calculations 16to19'!AB138,'Calculations 20to24'!AB138,'Calculations 25to34'!AB138,'Calculations 35to44'!AB138,'Calculations 55to64'!AB138,'Calculations 65plus'!AB138)</f>
        <v>0.15050771725452325</v>
      </c>
      <c r="AC183" s="34">
        <f>AC138/SUM(AC138,'Calculations 16to19'!AC138,'Calculations 20to24'!AC138,'Calculations 25to34'!AC138,'Calculations 35to44'!AC138,'Calculations 55to64'!AC138,'Calculations 65plus'!AC138)</f>
        <v>0.14951792299523886</v>
      </c>
      <c r="AD183" s="34">
        <f>AD138/SUM(AD138,'Calculations 16to19'!AD138,'Calculations 20to24'!AD138,'Calculations 25to34'!AD138,'Calculations 35to44'!AD138,'Calculations 55to64'!AD138,'Calculations 65plus'!AD138)</f>
        <v>0.14852311844201246</v>
      </c>
      <c r="AE183" s="34">
        <f>AE138/SUM(AE138,'Calculations 16to19'!AE138,'Calculations 20to24'!AE138,'Calculations 25to34'!AE138,'Calculations 35to44'!AE138,'Calculations 55to64'!AE138,'Calculations 65plus'!AE138)</f>
        <v>0.14752402997387976</v>
      </c>
      <c r="AF183" s="34">
        <f>AF138/SUM(AF138,'Calculations 16to19'!AF138,'Calculations 20to24'!AF138,'Calculations 25to34'!AF138,'Calculations 35to44'!AF138,'Calculations 55to64'!AF138,'Calculations 65plus'!AF138)</f>
        <v>0.14652135780943226</v>
      </c>
    </row>
    <row r="184" spans="1:32" x14ac:dyDescent="0.2">
      <c r="A184" s="12" t="s">
        <v>94</v>
      </c>
      <c r="B184" s="34">
        <f>B139/SUM(B139,'Calculations 16to19'!B139,'Calculations 20to24'!B139,'Calculations 25to34'!B139,'Calculations 35to44'!B139,'Calculations 55to64'!B139,'Calculations 65plus'!B139)</f>
        <v>0.23529411764705879</v>
      </c>
      <c r="C184" s="34">
        <f>C139/SUM(C139,'Calculations 16to19'!C139,'Calculations 20to24'!C139,'Calculations 25to34'!C139,'Calculations 35to44'!C139,'Calculations 55to64'!C139,'Calculations 65plus'!C139)</f>
        <v>0.22929717812982542</v>
      </c>
      <c r="D184" s="34">
        <f>D139/SUM(D139,'Calculations 16to19'!D139,'Calculations 20to24'!D139,'Calculations 25to34'!D139,'Calculations 35to44'!D139,'Calculations 55to64'!D139,'Calculations 65plus'!D139)</f>
        <v>0.22675509180812733</v>
      </c>
      <c r="E184" s="34">
        <f>E139/SUM(E139,'Calculations 16to19'!E139,'Calculations 20to24'!E139,'Calculations 25to34'!E139,'Calculations 35to44'!E139,'Calculations 55to64'!E139,'Calculations 65plus'!E139)</f>
        <v>0.22516043917045434</v>
      </c>
      <c r="F184" s="34">
        <f>F139/SUM(F139,'Calculations 16to19'!F139,'Calculations 20to24'!F139,'Calculations 25to34'!F139,'Calculations 35to44'!F139,'Calculations 55to64'!F139,'Calculations 65plus'!F139)</f>
        <v>0.22369775484375384</v>
      </c>
      <c r="G184" s="34">
        <f>G139/SUM(G139,'Calculations 16to19'!G139,'Calculations 20to24'!G139,'Calculations 25to34'!G139,'Calculations 35to44'!G139,'Calculations 55to64'!G139,'Calculations 65plus'!G139)</f>
        <v>0.22310828966826896</v>
      </c>
      <c r="H184" s="34">
        <f>H139/SUM(H139,'Calculations 16to19'!H139,'Calculations 20to24'!H139,'Calculations 25to34'!H139,'Calculations 35to44'!H139,'Calculations 55to64'!H139,'Calculations 65plus'!H139)</f>
        <v>0.22222211239544673</v>
      </c>
      <c r="I184" s="34">
        <f>I139/SUM(I139,'Calculations 16to19'!I139,'Calculations 20to24'!I139,'Calculations 25to34'!I139,'Calculations 35to44'!I139,'Calculations 55to64'!I139,'Calculations 65plus'!I139)</f>
        <v>0.22515903727087563</v>
      </c>
      <c r="J184" s="34">
        <f>J139/SUM(J139,'Calculations 16to19'!J139,'Calculations 20to24'!J139,'Calculations 25to34'!J139,'Calculations 35to44'!J139,'Calculations 55to64'!J139,'Calculations 65plus'!J139)</f>
        <v>0.23061105270968424</v>
      </c>
      <c r="K184" s="34">
        <f>K139/SUM(K139,'Calculations 16to19'!K139,'Calculations 20to24'!K139,'Calculations 25to34'!K139,'Calculations 35to44'!K139,'Calculations 55to64'!K139,'Calculations 65plus'!K139)</f>
        <v>0.23618298672762633</v>
      </c>
      <c r="L184" s="34">
        <f>L139/SUM(L139,'Calculations 16to19'!L139,'Calculations 20to24'!L139,'Calculations 25to34'!L139,'Calculations 35to44'!L139,'Calculations 55to64'!L139,'Calculations 65plus'!L139)</f>
        <v>0.22470342499767648</v>
      </c>
      <c r="M184" s="34">
        <f>M139/SUM(M139,'Calculations 16to19'!M139,'Calculations 20to24'!M139,'Calculations 25to34'!M139,'Calculations 35to44'!M139,'Calculations 55to64'!M139,'Calculations 65plus'!M139)</f>
        <v>0.22387132303508145</v>
      </c>
      <c r="N184" s="34">
        <f>N139/SUM(N139,'Calculations 16to19'!N139,'Calculations 20to24'!N139,'Calculations 25to34'!N139,'Calculations 35to44'!N139,'Calculations 55to64'!N139,'Calculations 65plus'!N139)</f>
        <v>0.22302131991947607</v>
      </c>
      <c r="O184" s="34">
        <f>O139/SUM(O139,'Calculations 16to19'!O139,'Calculations 20to24'!O139,'Calculations 25to34'!O139,'Calculations 35to44'!O139,'Calculations 55to64'!O139,'Calculations 65plus'!O139)</f>
        <v>0.22215398726086591</v>
      </c>
      <c r="P184" s="34">
        <f>P139/SUM(P139,'Calculations 16to19'!P139,'Calculations 20to24'!P139,'Calculations 25to34'!P139,'Calculations 35to44'!P139,'Calculations 55to64'!P139,'Calculations 65plus'!P139)</f>
        <v>0.22126990122048065</v>
      </c>
      <c r="Q184" s="34">
        <f>Q139/SUM(Q139,'Calculations 16to19'!Q139,'Calculations 20to24'!Q139,'Calculations 25to34'!Q139,'Calculations 35to44'!Q139,'Calculations 55to64'!Q139,'Calculations 65plus'!Q139)</f>
        <v>0.22036964136392495</v>
      </c>
      <c r="R184" s="34">
        <f>R139/SUM(R139,'Calculations 16to19'!R139,'Calculations 20to24'!R139,'Calculations 25to34'!R139,'Calculations 35to44'!R139,'Calculations 55to64'!R139,'Calculations 65plus'!R139)</f>
        <v>0.21945378956430828</v>
      </c>
      <c r="S184" s="34">
        <f>S139/SUM(S139,'Calculations 16to19'!S139,'Calculations 20to24'!S139,'Calculations 25to34'!S139,'Calculations 35to44'!S139,'Calculations 55to64'!S139,'Calculations 65plus'!S139)</f>
        <v>0.21852292895557704</v>
      </c>
      <c r="T184" s="34">
        <f>T139/SUM(T139,'Calculations 16to19'!T139,'Calculations 20to24'!T139,'Calculations 25to34'!T139,'Calculations 35to44'!T139,'Calculations 55to64'!T139,'Calculations 65plus'!T139)</f>
        <v>0.21757764293605811</v>
      </c>
      <c r="U184" s="34">
        <f>U139/SUM(U139,'Calculations 16to19'!U139,'Calculations 20to24'!U139,'Calculations 25to34'!U139,'Calculations 35to44'!U139,'Calculations 55to64'!U139,'Calculations 65plus'!U139)</f>
        <v>0.21661851422207018</v>
      </c>
      <c r="V184" s="34">
        <f>V139/SUM(V139,'Calculations 16to19'!V139,'Calculations 20to24'!V139,'Calculations 25to34'!V139,'Calculations 35to44'!V139,'Calculations 55to64'!V139,'Calculations 65plus'!V139)</f>
        <v>0.21564612395126442</v>
      </c>
      <c r="W184" s="34">
        <f>W139/SUM(W139,'Calculations 16to19'!W139,'Calculations 20to24'!W139,'Calculations 25to34'!W139,'Calculations 35to44'!W139,'Calculations 55to64'!W139,'Calculations 65plus'!W139)</f>
        <v>0.21466105083524833</v>
      </c>
      <c r="X184" s="34">
        <f>X139/SUM(X139,'Calculations 16to19'!X139,'Calculations 20to24'!X139,'Calculations 25to34'!X139,'Calculations 35to44'!X139,'Calculations 55to64'!X139,'Calculations 65plus'!X139)</f>
        <v>0.2136638703608571</v>
      </c>
      <c r="Y184" s="34">
        <f>Y139/SUM(Y139,'Calculations 16to19'!Y139,'Calculations 20to24'!Y139,'Calculations 25to34'!Y139,'Calculations 35to44'!Y139,'Calculations 55to64'!Y139,'Calculations 65plus'!Y139)</f>
        <v>0.2126551540393597</v>
      </c>
      <c r="Z184" s="34">
        <f>Z139/SUM(Z139,'Calculations 16to19'!Z139,'Calculations 20to24'!Z139,'Calculations 25to34'!Z139,'Calculations 35to44'!Z139,'Calculations 55to64'!Z139,'Calculations 65plus'!Z139)</f>
        <v>0.21163546870273942</v>
      </c>
      <c r="AA184" s="34">
        <f>AA139/SUM(AA139,'Calculations 16to19'!AA139,'Calculations 20to24'!AA139,'Calculations 25to34'!AA139,'Calculations 35to44'!AA139,'Calculations 55to64'!AA139,'Calculations 65plus'!AA139)</f>
        <v>0.21060537584611191</v>
      </c>
      <c r="AB184" s="34">
        <f>AB139/SUM(AB139,'Calculations 16to19'!AB139,'Calculations 20to24'!AB139,'Calculations 25to34'!AB139,'Calculations 35to44'!AB139,'Calculations 55to64'!AB139,'Calculations 65plus'!AB139)</f>
        <v>0.20956543101523104</v>
      </c>
      <c r="AC184" s="34">
        <f>AC139/SUM(AC139,'Calculations 16to19'!AC139,'Calculations 20to24'!AC139,'Calculations 25to34'!AC139,'Calculations 35to44'!AC139,'Calculations 55to64'!AC139,'Calculations 65plus'!AC139)</f>
        <v>0.20851618323797794</v>
      </c>
      <c r="AD184" s="34">
        <f>AD139/SUM(AD139,'Calculations 16to19'!AD139,'Calculations 20to24'!AD139,'Calculations 25to34'!AD139,'Calculations 35to44'!AD139,'Calculations 55to64'!AD139,'Calculations 65plus'!AD139)</f>
        <v>0.20745817449863868</v>
      </c>
      <c r="AE184" s="34">
        <f>AE139/SUM(AE139,'Calculations 16to19'!AE139,'Calculations 20to24'!AE139,'Calculations 25to34'!AE139,'Calculations 35to44'!AE139,'Calculations 55to64'!AE139,'Calculations 65plus'!AE139)</f>
        <v>0.20639193925373303</v>
      </c>
      <c r="AF184" s="34">
        <f>AF139/SUM(AF139,'Calculations 16to19'!AF139,'Calculations 20to24'!AF139,'Calculations 25to34'!AF139,'Calculations 35to44'!AF139,'Calculations 55to64'!AF139,'Calculations 65plus'!AF139)</f>
        <v>0.2053180039880973</v>
      </c>
    </row>
    <row r="185" spans="1:32" x14ac:dyDescent="0.2">
      <c r="A185" s="12" t="s">
        <v>93</v>
      </c>
      <c r="B185" s="34">
        <f>B140/SUM(B140,'Calculations 16to19'!B140,'Calculations 20to24'!B140,'Calculations 25to34'!B140,'Calculations 35to44'!B140,'Calculations 55to64'!B140,'Calculations 65plus'!B140)</f>
        <v>0.23469387755102042</v>
      </c>
      <c r="C185" s="34">
        <f>C140/SUM(C140,'Calculations 16to19'!C140,'Calculations 20to24'!C140,'Calculations 25to34'!C140,'Calculations 35to44'!C140,'Calculations 55to64'!C140,'Calculations 65plus'!C140)</f>
        <v>0.22824428532202623</v>
      </c>
      <c r="D185" s="34">
        <f>D140/SUM(D140,'Calculations 16to19'!D140,'Calculations 20to24'!D140,'Calculations 25to34'!D140,'Calculations 35to44'!D140,'Calculations 55to64'!D140,'Calculations 65plus'!D140)</f>
        <v>0.22509251812931574</v>
      </c>
      <c r="E185" s="34">
        <f>E140/SUM(E140,'Calculations 16to19'!E140,'Calculations 20to24'!E140,'Calculations 25to34'!E140,'Calculations 35to44'!E140,'Calculations 55to64'!E140,'Calculations 65plus'!E140)</f>
        <v>0.22290507269850565</v>
      </c>
      <c r="F185" s="34">
        <f>F140/SUM(F140,'Calculations 16to19'!F140,'Calculations 20to24'!F140,'Calculations 25to34'!F140,'Calculations 35to44'!F140,'Calculations 55to64'!F140,'Calculations 65plus'!F140)</f>
        <v>0.22101224145079587</v>
      </c>
      <c r="G185" s="34">
        <f>G140/SUM(G140,'Calculations 16to19'!G140,'Calculations 20to24'!G140,'Calculations 25to34'!G140,'Calculations 35to44'!G140,'Calculations 55to64'!G140,'Calculations 65plus'!G140)</f>
        <v>0.22015986168781276</v>
      </c>
      <c r="H185" s="34">
        <f>H140/SUM(H140,'Calculations 16to19'!H140,'Calculations 20to24'!H140,'Calculations 25to34'!H140,'Calculations 35to44'!H140,'Calculations 55to64'!H140,'Calculations 65plus'!H140)</f>
        <v>0.21910837725283203</v>
      </c>
      <c r="I185" s="34">
        <f>I140/SUM(I140,'Calculations 16to19'!I140,'Calculations 20to24'!I140,'Calculations 25to34'!I140,'Calculations 35to44'!I140,'Calculations 55to64'!I140,'Calculations 65plus'!I140)</f>
        <v>0.22172295114471824</v>
      </c>
      <c r="J185" s="34">
        <f>J140/SUM(J140,'Calculations 16to19'!J140,'Calculations 20to24'!J140,'Calculations 25to34'!J140,'Calculations 35to44'!J140,'Calculations 55to64'!J140,'Calculations 65plus'!J140)</f>
        <v>0.22658559865319278</v>
      </c>
      <c r="K185" s="34">
        <f>K140/SUM(K140,'Calculations 16to19'!K140,'Calculations 20to24'!K140,'Calculations 25to34'!K140,'Calculations 35to44'!K140,'Calculations 55to64'!K140,'Calculations 65plus'!K140)</f>
        <v>0.23143259243502176</v>
      </c>
      <c r="L185" s="34">
        <f>L140/SUM(L140,'Calculations 16to19'!L140,'Calculations 20to24'!L140,'Calculations 25to34'!L140,'Calculations 35to44'!L140,'Calculations 55to64'!L140,'Calculations 65plus'!L140)</f>
        <v>0.21983615155927241</v>
      </c>
      <c r="M185" s="34">
        <f>M140/SUM(M140,'Calculations 16to19'!M140,'Calculations 20to24'!M140,'Calculations 25to34'!M140,'Calculations 35to44'!M140,'Calculations 55to64'!M140,'Calculations 65plus'!M140)</f>
        <v>0.21862062793485129</v>
      </c>
      <c r="N185" s="34">
        <f>N140/SUM(N140,'Calculations 16to19'!N140,'Calculations 20to24'!N140,'Calculations 25to34'!N140,'Calculations 35to44'!N140,'Calculations 55to64'!N140,'Calculations 65plus'!N140)</f>
        <v>0.21739250269749369</v>
      </c>
      <c r="O185" s="34">
        <f>O140/SUM(O140,'Calculations 16to19'!O140,'Calculations 20to24'!O140,'Calculations 25to34'!O140,'Calculations 35to44'!O140,'Calculations 55to64'!O140,'Calculations 65plus'!O140)</f>
        <v>0.21615252291038264</v>
      </c>
      <c r="P185" s="34">
        <f>P140/SUM(P140,'Calculations 16to19'!P140,'Calculations 20to24'!P140,'Calculations 25to34'!P140,'Calculations 35to44'!P140,'Calculations 55to64'!P140,'Calculations 65plus'!P140)</f>
        <v>0.21490142979085938</v>
      </c>
      <c r="Q185" s="34">
        <f>Q140/SUM(Q140,'Calculations 16to19'!Q140,'Calculations 20to24'!Q140,'Calculations 25to34'!Q140,'Calculations 35to44'!Q140,'Calculations 55to64'!Q140,'Calculations 65plus'!Q140)</f>
        <v>0.21363995761187032</v>
      </c>
      <c r="R185" s="34">
        <f>R140/SUM(R140,'Calculations 16to19'!R140,'Calculations 20to24'!R140,'Calculations 25to34'!R140,'Calculations 35to44'!R140,'Calculations 55to64'!R140,'Calculations 65plus'!R140)</f>
        <v>0.21236883267271003</v>
      </c>
      <c r="S185" s="34">
        <f>S140/SUM(S140,'Calculations 16to19'!S140,'Calculations 20to24'!S140,'Calculations 25to34'!S140,'Calculations 35to44'!S140,'Calculations 55to64'!S140,'Calculations 65plus'!S140)</f>
        <v>0.211088772338553</v>
      </c>
      <c r="T185" s="34">
        <f>T140/SUM(T140,'Calculations 16to19'!T140,'Calculations 20to24'!T140,'Calculations 25to34'!T140,'Calculations 35to44'!T140,'Calculations 55to64'!T140,'Calculations 65plus'!T140)</f>
        <v>0.20980048414800975</v>
      </c>
      <c r="U185" s="34">
        <f>U140/SUM(U140,'Calculations 16to19'!U140,'Calculations 20to24'!U140,'Calculations 25to34'!U140,'Calculations 35to44'!U140,'Calculations 55to64'!U140,'Calculations 65plus'!U140)</f>
        <v>0.20850466498773704</v>
      </c>
      <c r="V185" s="34">
        <f>V140/SUM(V140,'Calculations 16to19'!V140,'Calculations 20to24'!V140,'Calculations 25to34'!V140,'Calculations 35to44'!V140,'Calculations 55to64'!V140,'Calculations 65plus'!V140)</f>
        <v>0.20720200033290093</v>
      </c>
      <c r="W185" s="34">
        <f>W140/SUM(W140,'Calculations 16to19'!W140,'Calculations 20to24'!W140,'Calculations 25to34'!W140,'Calculations 35to44'!W140,'Calculations 55to64'!W140,'Calculations 65plus'!W140)</f>
        <v>0.20589316355214685</v>
      </c>
      <c r="X185" s="34">
        <f>X140/SUM(X140,'Calculations 16to19'!X140,'Calculations 20to24'!X140,'Calculations 25to34'!X140,'Calculations 35to44'!X140,'Calculations 55to64'!X140,'Calculations 65plus'!X140)</f>
        <v>0.20457881527551658</v>
      </c>
      <c r="Y185" s="34">
        <f>Y140/SUM(Y140,'Calculations 16to19'!Y140,'Calculations 20to24'!Y140,'Calculations 25to34'!Y140,'Calculations 35to44'!Y140,'Calculations 55to64'!Y140,'Calculations 65plus'!Y140)</f>
        <v>0.20325960282365002</v>
      </c>
      <c r="Z185" s="34">
        <f>Z140/SUM(Z140,'Calculations 16to19'!Z140,'Calculations 20to24'!Z140,'Calculations 25to34'!Z140,'Calculations 35to44'!Z140,'Calculations 55to64'!Z140,'Calculations 65plus'!Z140)</f>
        <v>0.20193615969644843</v>
      </c>
      <c r="AA185" s="34">
        <f>AA140/SUM(AA140,'Calculations 16to19'!AA140,'Calculations 20to24'!AA140,'Calculations 25to34'!AA140,'Calculations 35to44'!AA140,'Calculations 55to64'!AA140,'Calculations 65plus'!AA140)</f>
        <v>0.20060910511928631</v>
      </c>
      <c r="AB185" s="34">
        <f>AB140/SUM(AB140,'Calculations 16to19'!AB140,'Calculations 20to24'!AB140,'Calculations 25to34'!AB140,'Calculations 35to44'!AB140,'Calculations 55to64'!AB140,'Calculations 65plus'!AB140)</f>
        <v>0.19927904364474783</v>
      </c>
      <c r="AC185" s="34">
        <f>AC140/SUM(AC140,'Calculations 16to19'!AC140,'Calculations 20to24'!AC140,'Calculations 25to34'!AC140,'Calculations 35to44'!AC140,'Calculations 55to64'!AC140,'Calculations 65plus'!AC140)</f>
        <v>0.19794656480780118</v>
      </c>
      <c r="AD185" s="34">
        <f>AD140/SUM(AD140,'Calculations 16to19'!AD140,'Calculations 20to24'!AD140,'Calculations 25to34'!AD140,'Calculations 35to44'!AD140,'Calculations 55to64'!AD140,'Calculations 65plus'!AD140)</f>
        <v>0.19661224283224632</v>
      </c>
      <c r="AE185" s="34">
        <f>AE140/SUM(AE140,'Calculations 16to19'!AE140,'Calculations 20to24'!AE140,'Calculations 25to34'!AE140,'Calculations 35to44'!AE140,'Calculations 55to64'!AE140,'Calculations 65plus'!AE140)</f>
        <v>0.19527663638623763</v>
      </c>
      <c r="AF185" s="34">
        <f>AF140/SUM(AF140,'Calculations 16to19'!AF140,'Calculations 20to24'!AF140,'Calculations 25to34'!AF140,'Calculations 35to44'!AF140,'Calculations 55to64'!AF140,'Calculations 65plus'!AF140)</f>
        <v>0.19394028838463656</v>
      </c>
    </row>
    <row r="186" spans="1:32" x14ac:dyDescent="0.2">
      <c r="A186" s="12" t="s">
        <v>28</v>
      </c>
      <c r="B186" s="34">
        <f>B141/SUM(B141,'Calculations 16to19'!B141,'Calculations 20to24'!B141,'Calculations 25to34'!B141,'Calculations 35to44'!B141,'Calculations 55to64'!B141,'Calculations 65plus'!B141)</f>
        <v>0.17073170731707318</v>
      </c>
      <c r="C186" s="34">
        <f>C141/SUM(C141,'Calculations 16to19'!C141,'Calculations 20to24'!C141,'Calculations 25to34'!C141,'Calculations 35to44'!C141,'Calculations 55to64'!C141,'Calculations 65plus'!C141)</f>
        <v>0.16632056409226378</v>
      </c>
      <c r="D186" s="34">
        <f>D141/SUM(D141,'Calculations 16to19'!D141,'Calculations 20to24'!D141,'Calculations 25to34'!D141,'Calculations 35to44'!D141,'Calculations 55to64'!D141,'Calculations 65plus'!D141)</f>
        <v>0.16472920690503773</v>
      </c>
      <c r="E186" s="34">
        <f>E141/SUM(E141,'Calculations 16to19'!E141,'Calculations 20to24'!E141,'Calculations 25to34'!E141,'Calculations 35to44'!E141,'Calculations 55to64'!E141,'Calculations 65plus'!E141)</f>
        <v>0.16378990448019035</v>
      </c>
      <c r="F186" s="34">
        <f>F141/SUM(F141,'Calculations 16to19'!F141,'Calculations 20to24'!F141,'Calculations 25to34'!F141,'Calculations 35to44'!F141,'Calculations 55to64'!F141,'Calculations 65plus'!F141)</f>
        <v>0.16279920247110885</v>
      </c>
      <c r="G186" s="34">
        <f>G141/SUM(G141,'Calculations 16to19'!G141,'Calculations 20to24'!G141,'Calculations 25to34'!G141,'Calculations 35to44'!G141,'Calculations 55to64'!G141,'Calculations 65plus'!G141)</f>
        <v>0.16238153771378461</v>
      </c>
      <c r="H186" s="34">
        <f>H141/SUM(H141,'Calculations 16to19'!H141,'Calculations 20to24'!H141,'Calculations 25to34'!H141,'Calculations 35to44'!H141,'Calculations 55to64'!H141,'Calculations 65plus'!H141)</f>
        <v>0.16159714409262671</v>
      </c>
      <c r="I186" s="34">
        <f>I141/SUM(I141,'Calculations 16to19'!I141,'Calculations 20to24'!I141,'Calculations 25to34'!I141,'Calculations 35to44'!I141,'Calculations 55to64'!I141,'Calculations 65plus'!I141)</f>
        <v>0.16362229170227496</v>
      </c>
      <c r="J186" s="34">
        <f>J141/SUM(J141,'Calculations 16to19'!J141,'Calculations 20to24'!J141,'Calculations 25to34'!J141,'Calculations 35to44'!J141,'Calculations 55to64'!J141,'Calculations 65plus'!J141)</f>
        <v>0.16775907027709863</v>
      </c>
      <c r="K186" s="34">
        <f>K141/SUM(K141,'Calculations 16to19'!K141,'Calculations 20to24'!K141,'Calculations 25to34'!K141,'Calculations 35to44'!K141,'Calculations 55to64'!K141,'Calculations 65plus'!K141)</f>
        <v>0.17228689587038318</v>
      </c>
      <c r="L186" s="34">
        <f>L141/SUM(L141,'Calculations 16to19'!L141,'Calculations 20to24'!L141,'Calculations 25to34'!L141,'Calculations 35to44'!L141,'Calculations 55to64'!L141,'Calculations 65plus'!L141)</f>
        <v>0.16362693313525759</v>
      </c>
      <c r="M186" s="34">
        <f>M141/SUM(M141,'Calculations 16to19'!M141,'Calculations 20to24'!M141,'Calculations 25to34'!M141,'Calculations 35to44'!M141,'Calculations 55to64'!M141,'Calculations 65plus'!M141)</f>
        <v>0.16303592171536888</v>
      </c>
      <c r="N186" s="34">
        <f>N141/SUM(N141,'Calculations 16to19'!N141,'Calculations 20to24'!N141,'Calculations 25to34'!N141,'Calculations 35to44'!N141,'Calculations 55to64'!N141,'Calculations 65plus'!N141)</f>
        <v>0.16242568626150947</v>
      </c>
      <c r="O186" s="34">
        <f>O141/SUM(O141,'Calculations 16to19'!O141,'Calculations 20to24'!O141,'Calculations 25to34'!O141,'Calculations 35to44'!O141,'Calculations 55to64'!O141,'Calculations 65plus'!O141)</f>
        <v>0.16179679877660699</v>
      </c>
      <c r="P186" s="34">
        <f>P141/SUM(P141,'Calculations 16to19'!P141,'Calculations 20to24'!P141,'Calculations 25to34'!P141,'Calculations 35to44'!P141,'Calculations 55to64'!P141,'Calculations 65plus'!P141)</f>
        <v>0.16114984529459903</v>
      </c>
      <c r="Q186" s="34">
        <f>Q141/SUM(Q141,'Calculations 16to19'!Q141,'Calculations 20to24'!Q141,'Calculations 25to34'!Q141,'Calculations 35to44'!Q141,'Calculations 55to64'!Q141,'Calculations 65plus'!Q141)</f>
        <v>0.16048542402258387</v>
      </c>
      <c r="R186" s="34">
        <f>R141/SUM(R141,'Calculations 16to19'!R141,'Calculations 20to24'!R141,'Calculations 25to34'!R141,'Calculations 35to44'!R141,'Calculations 55to64'!R141,'Calculations 65plus'!R141)</f>
        <v>0.15980414352918171</v>
      </c>
      <c r="S186" s="34">
        <f>S141/SUM(S141,'Calculations 16to19'!S141,'Calculations 20to24'!S141,'Calculations 25to34'!S141,'Calculations 35to44'!S141,'Calculations 55to64'!S141,'Calculations 65plus'!S141)</f>
        <v>0.15910662098413295</v>
      </c>
      <c r="T186" s="34">
        <f>T141/SUM(T141,'Calculations 16to19'!T141,'Calculations 20to24'!T141,'Calculations 25to34'!T141,'Calculations 35to44'!T141,'Calculations 55to64'!T141,'Calculations 65plus'!T141)</f>
        <v>0.15839348045358889</v>
      </c>
      <c r="U186" s="34">
        <f>U141/SUM(U141,'Calculations 16to19'!U141,'Calculations 20to24'!U141,'Calculations 25to34'!U141,'Calculations 35to44'!U141,'Calculations 55to64'!U141,'Calculations 65plus'!U141)</f>
        <v>0.15766535125501777</v>
      </c>
      <c r="V186" s="34">
        <f>V141/SUM(V141,'Calculations 16to19'!V141,'Calculations 20to24'!V141,'Calculations 25to34'!V141,'Calculations 35to44'!V141,'Calculations 55to64'!V141,'Calculations 65plus'!V141)</f>
        <v>0.15692286637508199</v>
      </c>
      <c r="W186" s="34">
        <f>W141/SUM(W141,'Calculations 16to19'!W141,'Calculations 20to24'!W141,'Calculations 25to34'!W141,'Calculations 35to44'!W141,'Calculations 55to64'!W141,'Calculations 65plus'!W141)</f>
        <v>0.15616666095335222</v>
      </c>
      <c r="X186" s="34">
        <f>X141/SUM(X141,'Calculations 16to19'!X141,'Calculations 20to24'!X141,'Calculations 25to34'!X141,'Calculations 35to44'!X141,'Calculations 55to64'!X141,'Calculations 65plus'!X141)</f>
        <v>0.1553973708341721</v>
      </c>
      <c r="Y186" s="34">
        <f>Y141/SUM(Y141,'Calculations 16to19'!Y141,'Calculations 20to24'!Y141,'Calculations 25to34'!Y141,'Calculations 35to44'!Y141,'Calculations 55to64'!Y141,'Calculations 65plus'!Y141)</f>
        <v>0.15461563118853214</v>
      </c>
      <c r="Z186" s="34">
        <f>Z141/SUM(Z141,'Calculations 16to19'!Z141,'Calculations 20to24'!Z141,'Calculations 25to34'!Z141,'Calculations 35to44'!Z141,'Calculations 55to64'!Z141,'Calculations 65plus'!Z141)</f>
        <v>0.15382207520732036</v>
      </c>
      <c r="AA186" s="34">
        <f>AA141/SUM(AA141,'Calculations 16to19'!AA141,'Calculations 20to24'!AA141,'Calculations 25to34'!AA141,'Calculations 35to44'!AA141,'Calculations 55to64'!AA141,'Calculations 65plus'!AA141)</f>
        <v>0.15301733286688751</v>
      </c>
      <c r="AB186" s="34">
        <f>AB141/SUM(AB141,'Calculations 16to19'!AB141,'Calculations 20to24'!AB141,'Calculations 25to34'!AB141,'Calculations 35to44'!AB141,'Calculations 55to64'!AB141,'Calculations 65plus'!AB141)</f>
        <v>0.15220202976743163</v>
      </c>
      <c r="AC186" s="34">
        <f>AC141/SUM(AC141,'Calculations 16to19'!AC141,'Calculations 20to24'!AC141,'Calculations 25to34'!AC141,'Calculations 35to44'!AC141,'Calculations 55to64'!AC141,'Calculations 65plus'!AC141)</f>
        <v>0.15137678604432894</v>
      </c>
      <c r="AD186" s="34">
        <f>AD141/SUM(AD141,'Calculations 16to19'!AD141,'Calculations 20to24'!AD141,'Calculations 25to34'!AD141,'Calculations 35to44'!AD141,'Calculations 55to64'!AD141,'Calculations 65plus'!AD141)</f>
        <v>0.15054221535216156</v>
      </c>
      <c r="AE186" s="34">
        <f>AE141/SUM(AE141,'Calculations 16to19'!AE141,'Calculations 20to24'!AE141,'Calculations 25to34'!AE141,'Calculations 35to44'!AE141,'Calculations 55to64'!AE141,'Calculations 65plus'!AE141)</f>
        <v>0.14969892392086562</v>
      </c>
      <c r="AF186" s="34">
        <f>AF141/SUM(AF141,'Calculations 16to19'!AF141,'Calculations 20to24'!AF141,'Calculations 25to34'!AF141,'Calculations 35to44'!AF141,'Calculations 55to64'!AF141,'Calculations 65plus'!AF141)</f>
        <v>0.14884750968310814</v>
      </c>
    </row>
    <row r="187" spans="1:32" x14ac:dyDescent="0.2">
      <c r="A187" s="12" t="s">
        <v>29</v>
      </c>
      <c r="B187" s="34">
        <f>B142/SUM(B142,'Calculations 16to19'!B142,'Calculations 20to24'!B142,'Calculations 25to34'!B142,'Calculations 35to44'!B142,'Calculations 55to64'!B142,'Calculations 65plus'!B142)</f>
        <v>0.22009569377990423</v>
      </c>
      <c r="C187" s="34">
        <f>C142/SUM(C142,'Calculations 16to19'!C142,'Calculations 20to24'!C142,'Calculations 25to34'!C142,'Calculations 35to44'!C142,'Calculations 55to64'!C142,'Calculations 65plus'!C142)</f>
        <v>0.21428074596035185</v>
      </c>
      <c r="D187" s="34">
        <f>D142/SUM(D142,'Calculations 16to19'!D142,'Calculations 20to24'!D142,'Calculations 25to34'!D142,'Calculations 35to44'!D142,'Calculations 55to64'!D142,'Calculations 65plus'!D142)</f>
        <v>0.21162753987679031</v>
      </c>
      <c r="E187" s="34">
        <f>E142/SUM(E142,'Calculations 16to19'!E142,'Calculations 20to24'!E142,'Calculations 25to34'!E142,'Calculations 35to44'!E142,'Calculations 55to64'!E142,'Calculations 65plus'!E142)</f>
        <v>0.20985892420716137</v>
      </c>
      <c r="F187" s="34">
        <f>F142/SUM(F142,'Calculations 16to19'!F142,'Calculations 20to24'!F142,'Calculations 25to34'!F142,'Calculations 35to44'!F142,'Calculations 55to64'!F142,'Calculations 65plus'!F142)</f>
        <v>0.20832421583132527</v>
      </c>
      <c r="G187" s="34">
        <f>G142/SUM(G142,'Calculations 16to19'!G142,'Calculations 20to24'!G142,'Calculations 25to34'!G142,'Calculations 35to44'!G142,'Calculations 55to64'!G142,'Calculations 65plus'!G142)</f>
        <v>0.20781755868103818</v>
      </c>
      <c r="H187" s="34">
        <f>H142/SUM(H142,'Calculations 16to19'!H142,'Calculations 20to24'!H142,'Calculations 25to34'!H142,'Calculations 35to44'!H142,'Calculations 55to64'!H142,'Calculations 65plus'!H142)</f>
        <v>0.2070437054446515</v>
      </c>
      <c r="I187" s="34">
        <f>I142/SUM(I142,'Calculations 16to19'!I142,'Calculations 20to24'!I142,'Calculations 25to34'!I142,'Calculations 35to44'!I142,'Calculations 55to64'!I142,'Calculations 65plus'!I142)</f>
        <v>0.20968744589932123</v>
      </c>
      <c r="J187" s="34">
        <f>J142/SUM(J142,'Calculations 16to19'!J142,'Calculations 20to24'!J142,'Calculations 25to34'!J142,'Calculations 35to44'!J142,'Calculations 55to64'!J142,'Calculations 65plus'!J142)</f>
        <v>0.21454585969283907</v>
      </c>
      <c r="K187" s="34">
        <f>K142/SUM(K142,'Calculations 16to19'!K142,'Calculations 20to24'!K142,'Calculations 25to34'!K142,'Calculations 35to44'!K142,'Calculations 55to64'!K142,'Calculations 65plus'!K142)</f>
        <v>0.21951031339501451</v>
      </c>
      <c r="L187" s="34">
        <f>L142/SUM(L142,'Calculations 16to19'!L142,'Calculations 20to24'!L142,'Calculations 25to34'!L142,'Calculations 35to44'!L142,'Calculations 55to64'!L142,'Calculations 65plus'!L142)</f>
        <v>0.20872212674130358</v>
      </c>
      <c r="M187" s="34">
        <f>M142/SUM(M142,'Calculations 16to19'!M142,'Calculations 20to24'!M142,'Calculations 25to34'!M142,'Calculations 35to44'!M142,'Calculations 55to64'!M142,'Calculations 65plus'!M142)</f>
        <v>0.20781817463089886</v>
      </c>
      <c r="N187" s="34">
        <f>N142/SUM(N142,'Calculations 16to19'!N142,'Calculations 20to24'!N142,'Calculations 25to34'!N142,'Calculations 35to44'!N142,'Calculations 55to64'!N142,'Calculations 65plus'!N142)</f>
        <v>0.20689857181458926</v>
      </c>
      <c r="O187" s="34">
        <f>O142/SUM(O142,'Calculations 16to19'!O142,'Calculations 20to24'!O142,'Calculations 25to34'!O142,'Calculations 35to44'!O142,'Calculations 55to64'!O142,'Calculations 65plus'!O142)</f>
        <v>0.20596393952448244</v>
      </c>
      <c r="P187" s="34">
        <f>P142/SUM(P142,'Calculations 16to19'!P142,'Calculations 20to24'!P142,'Calculations 25to34'!P142,'Calculations 35to44'!P142,'Calculations 55to64'!P142,'Calculations 65plus'!P142)</f>
        <v>0.20501489852807506</v>
      </c>
      <c r="Q187" s="34">
        <f>Q142/SUM(Q142,'Calculations 16to19'!Q142,'Calculations 20to24'!Q142,'Calculations 25to34'!Q142,'Calculations 35to44'!Q142,'Calculations 55to64'!Q142,'Calculations 65plus'!Q142)</f>
        <v>0.20405206818277846</v>
      </c>
      <c r="R187" s="34">
        <f>R142/SUM(R142,'Calculations 16to19'!R142,'Calculations 20to24'!R142,'Calculations 25to34'!R142,'Calculations 35to44'!R142,'Calculations 55to64'!R142,'Calculations 65plus'!R142)</f>
        <v>0.2030760655352794</v>
      </c>
      <c r="S187" s="34">
        <f>S142/SUM(S142,'Calculations 16to19'!S142,'Calculations 20to24'!S142,'Calculations 25to34'!S142,'Calculations 35to44'!S142,'Calculations 55to64'!S142,'Calculations 65plus'!S142)</f>
        <v>0.20208750446593371</v>
      </c>
      <c r="T187" s="34">
        <f>T142/SUM(T142,'Calculations 16to19'!T142,'Calculations 20to24'!T142,'Calculations 25to34'!T142,'Calculations 35to44'!T142,'Calculations 55to64'!T142,'Calculations 65plus'!T142)</f>
        <v>0.20108699487820689</v>
      </c>
      <c r="U187" s="34">
        <f>U142/SUM(U142,'Calculations 16to19'!U142,'Calculations 20to24'!U142,'Calculations 25to34'!U142,'Calculations 35to44'!U142,'Calculations 55to64'!U142,'Calculations 65plus'!U142)</f>
        <v>0.20007514193304313</v>
      </c>
      <c r="V187" s="34">
        <f>V142/SUM(V142,'Calculations 16to19'!V142,'Calculations 20to24'!V142,'Calculations 25to34'!V142,'Calculations 35to44'!V142,'Calculations 55to64'!V142,'Calculations 65plus'!V142)</f>
        <v>0.19905254532786926</v>
      </c>
      <c r="W187" s="34">
        <f>W142/SUM(W142,'Calculations 16to19'!W142,'Calculations 20to24'!W142,'Calculations 25to34'!W142,'Calculations 35to44'!W142,'Calculations 55to64'!W142,'Calculations 65plus'!W142)</f>
        <v>0.19801979861984331</v>
      </c>
      <c r="X187" s="34">
        <f>X142/SUM(X142,'Calculations 16to19'!X142,'Calculations 20to24'!X142,'Calculations 25to34'!X142,'Calculations 35to44'!X142,'Calculations 55to64'!X142,'Calculations 65plus'!X142)</f>
        <v>0.1969774885927903</v>
      </c>
      <c r="Y187" s="34">
        <f>Y142/SUM(Y142,'Calculations 16to19'!Y142,'Calculations 20to24'!Y142,'Calculations 25to34'!Y142,'Calculations 35to44'!Y142,'Calculations 55to64'!Y142,'Calculations 65plus'!Y142)</f>
        <v>0.19592619466719013</v>
      </c>
      <c r="Z187" s="34">
        <f>Z142/SUM(Z142,'Calculations 16to19'!Z142,'Calculations 20to24'!Z142,'Calculations 25to34'!Z142,'Calculations 35to44'!Z142,'Calculations 55to64'!Z142,'Calculations 65plus'!Z142)</f>
        <v>0.19486648835245282</v>
      </c>
      <c r="AA187" s="34">
        <f>AA142/SUM(AA142,'Calculations 16to19'!AA142,'Calculations 20to24'!AA142,'Calculations 25to34'!AA142,'Calculations 35to44'!AA142,'Calculations 55to64'!AA142,'Calculations 65plus'!AA142)</f>
        <v>0.19379893274063939</v>
      </c>
      <c r="AB187" s="34">
        <f>AB142/SUM(AB142,'Calculations 16to19'!AB142,'Calculations 20to24'!AB142,'Calculations 25to34'!AB142,'Calculations 35to44'!AB142,'Calculations 55to64'!AB142,'Calculations 65plus'!AB142)</f>
        <v>0.19272408204068395</v>
      </c>
      <c r="AC187" s="34">
        <f>AC142/SUM(AC142,'Calculations 16to19'!AC142,'Calculations 20to24'!AC142,'Calculations 25to34'!AC142,'Calculations 35to44'!AC142,'Calculations 55to64'!AC142,'Calculations 65plus'!AC142)</f>
        <v>0.19164248115211641</v>
      </c>
      <c r="AD187" s="34">
        <f>AD142/SUM(AD142,'Calculations 16to19'!AD142,'Calculations 20to24'!AD142,'Calculations 25to34'!AD142,'Calculations 35to44'!AD142,'Calculations 55to64'!AD142,'Calculations 65plus'!AD142)</f>
        <v>0.19055466527719997</v>
      </c>
      <c r="AE187" s="34">
        <f>AE142/SUM(AE142,'Calculations 16to19'!AE142,'Calculations 20to24'!AE142,'Calculations 25to34'!AE142,'Calculations 35to44'!AE142,'Calculations 55to64'!AE142,'Calculations 65plus'!AE142)</f>
        <v>0.1894611595703552</v>
      </c>
      <c r="AF187" s="34">
        <f>AF142/SUM(AF142,'Calculations 16to19'!AF142,'Calculations 20to24'!AF142,'Calculations 25to34'!AF142,'Calculations 35to44'!AF142,'Calculations 55to64'!AF142,'Calculations 65plus'!AF142)</f>
        <v>0.18836247882368137</v>
      </c>
    </row>
    <row r="188" spans="1:32" x14ac:dyDescent="0.2">
      <c r="A188" s="12" t="s">
        <v>30</v>
      </c>
      <c r="B188" s="34">
        <f>B143/SUM(B143,'Calculations 16to19'!B143,'Calculations 20to24'!B143,'Calculations 25to34'!B143,'Calculations 35to44'!B143,'Calculations 55to64'!B143,'Calculations 65plus'!B143)</f>
        <v>0.21267893660531706</v>
      </c>
      <c r="C188" s="34">
        <f>C143/SUM(C143,'Calculations 16to19'!C143,'Calculations 20to24'!C143,'Calculations 25to34'!C143,'Calculations 35to44'!C143,'Calculations 55to64'!C143,'Calculations 65plus'!C143)</f>
        <v>0.20735261963930329</v>
      </c>
      <c r="D188" s="34">
        <f>D143/SUM(D143,'Calculations 16to19'!D143,'Calculations 20to24'!D143,'Calculations 25to34'!D143,'Calculations 35to44'!D143,'Calculations 55to64'!D143,'Calculations 65plus'!D143)</f>
        <v>0.20510486193979693</v>
      </c>
      <c r="E188" s="34">
        <f>E143/SUM(E143,'Calculations 16to19'!E143,'Calculations 20to24'!E143,'Calculations 25to34'!E143,'Calculations 35to44'!E143,'Calculations 55to64'!E143,'Calculations 65plus'!E143)</f>
        <v>0.20375637672569469</v>
      </c>
      <c r="F188" s="34">
        <f>F143/SUM(F143,'Calculations 16to19'!F143,'Calculations 20to24'!F143,'Calculations 25to34'!F143,'Calculations 35to44'!F143,'Calculations 55to64'!F143,'Calculations 65plus'!F143)</f>
        <v>0.20264717169239591</v>
      </c>
      <c r="G188" s="34">
        <f>G143/SUM(G143,'Calculations 16to19'!G143,'Calculations 20to24'!G143,'Calculations 25to34'!G143,'Calculations 35to44'!G143,'Calculations 55to64'!G143,'Calculations 65plus'!G143)</f>
        <v>0.20255388758198226</v>
      </c>
      <c r="H188" s="34">
        <f>H143/SUM(H143,'Calculations 16to19'!H143,'Calculations 20to24'!H143,'Calculations 25to34'!H143,'Calculations 35to44'!H143,'Calculations 55to64'!H143,'Calculations 65plus'!H143)</f>
        <v>0.20221629138793099</v>
      </c>
      <c r="I188" s="34">
        <f>I143/SUM(I143,'Calculations 16to19'!I143,'Calculations 20to24'!I143,'Calculations 25to34'!I143,'Calculations 35to44'!I143,'Calculations 55to64'!I143,'Calculations 65plus'!I143)</f>
        <v>0.20525690556611756</v>
      </c>
      <c r="J188" s="34">
        <f>J143/SUM(J143,'Calculations 16to19'!J143,'Calculations 20to24'!J143,'Calculations 25to34'!J143,'Calculations 35to44'!J143,'Calculations 55to64'!J143,'Calculations 65plus'!J143)</f>
        <v>0.2105021999969735</v>
      </c>
      <c r="K188" s="34">
        <f>K143/SUM(K143,'Calculations 16to19'!K143,'Calculations 20to24'!K143,'Calculations 25to34'!K143,'Calculations 35to44'!K143,'Calculations 55to64'!K143,'Calculations 65plus'!K143)</f>
        <v>0.21587853394504425</v>
      </c>
      <c r="L188" s="34">
        <f>L143/SUM(L143,'Calculations 16to19'!L143,'Calculations 20to24'!L143,'Calculations 25to34'!L143,'Calculations 35to44'!L143,'Calculations 55to64'!L143,'Calculations 65plus'!L143)</f>
        <v>0.2053862737514576</v>
      </c>
      <c r="M188" s="34">
        <f>M143/SUM(M143,'Calculations 16to19'!M143,'Calculations 20to24'!M143,'Calculations 25to34'!M143,'Calculations 35to44'!M143,'Calculations 55to64'!M143,'Calculations 65plus'!M143)</f>
        <v>0.20483637761660428</v>
      </c>
      <c r="N188" s="34">
        <f>N143/SUM(N143,'Calculations 16to19'!N143,'Calculations 20to24'!N143,'Calculations 25to34'!N143,'Calculations 35to44'!N143,'Calculations 55to64'!N143,'Calculations 65plus'!N143)</f>
        <v>0.2042612053267345</v>
      </c>
      <c r="O188" s="34">
        <f>O143/SUM(O143,'Calculations 16to19'!O143,'Calculations 20to24'!O143,'Calculations 25to34'!O143,'Calculations 35to44'!O143,'Calculations 55to64'!O143,'Calculations 65plus'!O143)</f>
        <v>0.20366135844920125</v>
      </c>
      <c r="P188" s="34">
        <f>P143/SUM(P143,'Calculations 16to19'!P143,'Calculations 20to24'!P143,'Calculations 25to34'!P143,'Calculations 35to44'!P143,'Calculations 55to64'!P143,'Calculations 65plus'!P143)</f>
        <v>0.20303745274708607</v>
      </c>
      <c r="Q188" s="34">
        <f>Q143/SUM(Q143,'Calculations 16to19'!Q143,'Calculations 20to24'!Q143,'Calculations 25to34'!Q143,'Calculations 35to44'!Q143,'Calculations 55to64'!Q143,'Calculations 65plus'!Q143)</f>
        <v>0.20239011674598015</v>
      </c>
      <c r="R188" s="34">
        <f>R143/SUM(R143,'Calculations 16to19'!R143,'Calculations 20to24'!R143,'Calculations 25to34'!R143,'Calculations 35to44'!R143,'Calculations 55to64'!R143,'Calculations 65plus'!R143)</f>
        <v>0.20171999031891166</v>
      </c>
      <c r="S188" s="34">
        <f>S143/SUM(S143,'Calculations 16to19'!S143,'Calculations 20to24'!S143,'Calculations 25to34'!S143,'Calculations 35to44'!S143,'Calculations 55to64'!S143,'Calculations 65plus'!S143)</f>
        <v>0.20102772329319835</v>
      </c>
      <c r="T188" s="34">
        <f>T143/SUM(T143,'Calculations 16to19'!T143,'Calculations 20to24'!T143,'Calculations 25to34'!T143,'Calculations 35to44'!T143,'Calculations 55to64'!T143,'Calculations 65plus'!T143)</f>
        <v>0.20031397408274138</v>
      </c>
      <c r="U188" s="34">
        <f>U143/SUM(U143,'Calculations 16to19'!U143,'Calculations 20to24'!U143,'Calculations 25to34'!U143,'Calculations 35to44'!U143,'Calculations 55to64'!U143,'Calculations 65plus'!U143)</f>
        <v>0.1995794083490352</v>
      </c>
      <c r="V188" s="34">
        <f>V143/SUM(V143,'Calculations 16to19'!V143,'Calculations 20to24'!V143,'Calculations 25to34'!V143,'Calculations 35to44'!V143,'Calculations 55to64'!V143,'Calculations 65plus'!V143)</f>
        <v>0.19882469769388619</v>
      </c>
      <c r="W188" s="34">
        <f>W143/SUM(W143,'Calculations 16to19'!W143,'Calculations 20to24'!W143,'Calculations 25to34'!W143,'Calculations 35to44'!W143,'Calculations 55to64'!W143,'Calculations 65plus'!W143)</f>
        <v>0.19805051838660204</v>
      </c>
      <c r="X188" s="34">
        <f>X143/SUM(X143,'Calculations 16to19'!X143,'Calculations 20to24'!X143,'Calculations 25to34'!X143,'Calculations 35to44'!X143,'Calculations 55to64'!X143,'Calculations 65plus'!X143)</f>
        <v>0.19725755012810692</v>
      </c>
      <c r="Y188" s="34">
        <f>Y143/SUM(Y143,'Calculations 16to19'!Y143,'Calculations 20to24'!Y143,'Calculations 25to34'!Y143,'Calculations 35to44'!Y143,'Calculations 55to64'!Y143,'Calculations 65plus'!Y143)</f>
        <v>0.19644647485421429</v>
      </c>
      <c r="Z188" s="34">
        <f>Z143/SUM(Z143,'Calculations 16to19'!Z143,'Calculations 20to24'!Z143,'Calculations 25to34'!Z143,'Calculations 35to44'!Z143,'Calculations 55to64'!Z143,'Calculations 65plus'!Z143)</f>
        <v>0.19561797557999963</v>
      </c>
      <c r="AA188" s="34">
        <f>AA143/SUM(AA143,'Calculations 16to19'!AA143,'Calculations 20to24'!AA143,'Calculations 25to34'!AA143,'Calculations 35to44'!AA143,'Calculations 55to64'!AA143,'Calculations 65plus'!AA143)</f>
        <v>0.19477273528697481</v>
      </c>
      <c r="AB188" s="34">
        <f>AB143/SUM(AB143,'Calculations 16to19'!AB143,'Calculations 20to24'!AB143,'Calculations 25to34'!AB143,'Calculations 35to44'!AB143,'Calculations 55to64'!AB143,'Calculations 65plus'!AB143)</f>
        <v>0.19391143585450266</v>
      </c>
      <c r="AC188" s="34">
        <f>AC143/SUM(AC143,'Calculations 16to19'!AC143,'Calculations 20to24'!AC143,'Calculations 25to34'!AC143,'Calculations 35to44'!AC143,'Calculations 55to64'!AC143,'Calculations 65plus'!AC143)</f>
        <v>0.19303475703665429</v>
      </c>
      <c r="AD188" s="34">
        <f>AD143/SUM(AD143,'Calculations 16to19'!AD143,'Calculations 20to24'!AD143,'Calculations 25to34'!AD143,'Calculations 35to44'!AD143,'Calculations 55to64'!AD143,'Calculations 65plus'!AD143)</f>
        <v>0.1921433754854654</v>
      </c>
      <c r="AE188" s="34">
        <f>AE143/SUM(AE143,'Calculations 16to19'!AE143,'Calculations 20to24'!AE143,'Calculations 25to34'!AE143,'Calculations 35to44'!AE143,'Calculations 55to64'!AE143,'Calculations 65plus'!AE143)</f>
        <v>0.19123796382132521</v>
      </c>
      <c r="AF188" s="34">
        <f>AF143/SUM(AF143,'Calculations 16to19'!AF143,'Calculations 20to24'!AF143,'Calculations 25to34'!AF143,'Calculations 35to44'!AF143,'Calculations 55to64'!AF143,'Calculations 65plus'!AF143)</f>
        <v>0.19031918975100892</v>
      </c>
    </row>
    <row r="189" spans="1:32" x14ac:dyDescent="0.2">
      <c r="A189" s="12" t="s">
        <v>31</v>
      </c>
      <c r="B189" s="34">
        <f>B144/SUM(B144,'Calculations 16to19'!B144,'Calculations 20to24'!B144,'Calculations 25to34'!B144,'Calculations 35to44'!B144,'Calculations 55to64'!B144,'Calculations 65plus'!B144)</f>
        <v>0.20541760722347632</v>
      </c>
      <c r="C189" s="34">
        <f>C144/SUM(C144,'Calculations 16to19'!C144,'Calculations 20to24'!C144,'Calculations 25to34'!C144,'Calculations 35to44'!C144,'Calculations 55to64'!C144,'Calculations 65plus'!C144)</f>
        <v>0.20009287274728246</v>
      </c>
      <c r="D189" s="34">
        <f>D144/SUM(D144,'Calculations 16to19'!D144,'Calculations 20to24'!D144,'Calculations 25to34'!D144,'Calculations 35to44'!D144,'Calculations 55to64'!D144,'Calculations 65plus'!D144)</f>
        <v>0.19786354419672136</v>
      </c>
      <c r="E189" s="34">
        <f>E144/SUM(E144,'Calculations 16to19'!E144,'Calculations 20to24'!E144,'Calculations 25to34'!E144,'Calculations 35to44'!E144,'Calculations 55to64'!E144,'Calculations 65plus'!E144)</f>
        <v>0.1964902390130806</v>
      </c>
      <c r="F189" s="34">
        <f>F144/SUM(F144,'Calculations 16to19'!F144,'Calculations 20to24'!F144,'Calculations 25to34'!F144,'Calculations 35to44'!F144,'Calculations 55to64'!F144,'Calculations 65plus'!F144)</f>
        <v>0.19526608615428001</v>
      </c>
      <c r="G189" s="34">
        <f>G144/SUM(G144,'Calculations 16to19'!G144,'Calculations 20to24'!G144,'Calculations 25to34'!G144,'Calculations 35to44'!G144,'Calculations 55to64'!G144,'Calculations 65plus'!G144)</f>
        <v>0.19488117136978572</v>
      </c>
      <c r="H189" s="34">
        <f>H144/SUM(H144,'Calculations 16to19'!H144,'Calculations 20to24'!H144,'Calculations 25to34'!H144,'Calculations 35to44'!H144,'Calculations 55to64'!H144,'Calculations 65plus'!H144)</f>
        <v>0.19423520618136281</v>
      </c>
      <c r="I189" s="34">
        <f>I144/SUM(I144,'Calculations 16to19'!I144,'Calculations 20to24'!I144,'Calculations 25to34'!I144,'Calculations 35to44'!I144,'Calculations 55to64'!I144,'Calculations 65plus'!I144)</f>
        <v>0.19693484506803693</v>
      </c>
      <c r="J189" s="34">
        <f>J144/SUM(J144,'Calculations 16to19'!J144,'Calculations 20to24'!J144,'Calculations 25to34'!J144,'Calculations 35to44'!J144,'Calculations 55to64'!J144,'Calculations 65plus'!J144)</f>
        <v>0.20186656877618325</v>
      </c>
      <c r="K189" s="34">
        <f>K144/SUM(K144,'Calculations 16to19'!K144,'Calculations 20to24'!K144,'Calculations 25to34'!K144,'Calculations 35to44'!K144,'Calculations 55to64'!K144,'Calculations 65plus'!K144)</f>
        <v>0.20697048984067704</v>
      </c>
      <c r="L189" s="34">
        <f>L144/SUM(L144,'Calculations 16to19'!L144,'Calculations 20to24'!L144,'Calculations 25to34'!L144,'Calculations 35to44'!L144,'Calculations 55to64'!L144,'Calculations 65plus'!L144)</f>
        <v>0.19664579632964188</v>
      </c>
      <c r="M189" s="34">
        <f>M144/SUM(M144,'Calculations 16to19'!M144,'Calculations 20to24'!M144,'Calculations 25to34'!M144,'Calculations 35to44'!M144,'Calculations 55to64'!M144,'Calculations 65plus'!M144)</f>
        <v>0.19593796461756746</v>
      </c>
      <c r="N189" s="34">
        <f>N144/SUM(N144,'Calculations 16to19'!N144,'Calculations 20to24'!N144,'Calculations 25to34'!N144,'Calculations 35to44'!N144,'Calculations 55to64'!N144,'Calculations 65plus'!N144)</f>
        <v>0.19520737352577497</v>
      </c>
      <c r="O189" s="34">
        <f>O144/SUM(O144,'Calculations 16to19'!O144,'Calculations 20to24'!O144,'Calculations 25to34'!O144,'Calculations 35to44'!O144,'Calculations 55to64'!O144,'Calculations 65plus'!O144)</f>
        <v>0.19445471721441385</v>
      </c>
      <c r="P189" s="34">
        <f>P144/SUM(P144,'Calculations 16to19'!P144,'Calculations 20to24'!P144,'Calculations 25to34'!P144,'Calculations 35to44'!P144,'Calculations 55to64'!P144,'Calculations 65plus'!P144)</f>
        <v>0.1936807021909086</v>
      </c>
      <c r="Q189" s="34">
        <f>Q144/SUM(Q144,'Calculations 16to19'!Q144,'Calculations 20to24'!Q144,'Calculations 25to34'!Q144,'Calculations 35to44'!Q144,'Calculations 55to64'!Q144,'Calculations 65plus'!Q144)</f>
        <v>0.1928860454714679</v>
      </c>
      <c r="R189" s="34">
        <f>R144/SUM(R144,'Calculations 16to19'!R144,'Calculations 20to24'!R144,'Calculations 25to34'!R144,'Calculations 35to44'!R144,'Calculations 55to64'!R144,'Calculations 65plus'!R144)</f>
        <v>0.19207147278933714</v>
      </c>
      <c r="S189" s="34">
        <f>S144/SUM(S144,'Calculations 16to19'!S144,'Calculations 20to24'!S144,'Calculations 25to34'!S144,'Calculations 35to44'!S144,'Calculations 55to64'!S144,'Calculations 65plus'!S144)</f>
        <v>0.19123771685409802</v>
      </c>
      <c r="T189" s="34">
        <f>T144/SUM(T144,'Calculations 16to19'!T144,'Calculations 20to24'!T144,'Calculations 25to34'!T144,'Calculations 35to44'!T144,'Calculations 55to64'!T144,'Calculations 65plus'!T144)</f>
        <v>0.19038551566585288</v>
      </c>
      <c r="U189" s="34">
        <f>U144/SUM(U144,'Calculations 16to19'!U144,'Calculations 20to24'!U144,'Calculations 25to34'!U144,'Calculations 35to44'!U144,'Calculations 55to64'!U144,'Calculations 65plus'!U144)</f>
        <v>0.18951561088770025</v>
      </c>
      <c r="V189" s="34">
        <f>V144/SUM(V144,'Calculations 16to19'!V144,'Calculations 20to24'!V144,'Calculations 25to34'!V144,'Calculations 35to44'!V144,'Calculations 55to64'!V144,'Calculations 65plus'!V144)</f>
        <v>0.18862874627943663</v>
      </c>
      <c r="W189" s="34">
        <f>W144/SUM(W144,'Calculations 16to19'!W144,'Calculations 20to24'!W144,'Calculations 25to34'!W144,'Calculations 35to44'!W144,'Calculations 55to64'!W144,'Calculations 65plus'!W144)</f>
        <v>0.18772566619502237</v>
      </c>
      <c r="X189" s="34">
        <f>X144/SUM(X144,'Calculations 16to19'!X144,'Calculations 20to24'!X144,'Calculations 25to34'!X144,'Calculations 35to44'!X144,'Calculations 55to64'!X144,'Calculations 65plus'!X144)</f>
        <v>0.18680711414587894</v>
      </c>
      <c r="Y189" s="34">
        <f>Y144/SUM(Y144,'Calculations 16to19'!Y144,'Calculations 20to24'!Y144,'Calculations 25to34'!Y144,'Calculations 35to44'!Y144,'Calculations 55to64'!Y144,'Calculations 65plus'!Y144)</f>
        <v>0.18587383143171368</v>
      </c>
      <c r="Z189" s="34">
        <f>Z144/SUM(Z144,'Calculations 16to19'!Z144,'Calculations 20to24'!Z144,'Calculations 25to34'!Z144,'Calculations 35to44'!Z144,'Calculations 55to64'!Z144,'Calculations 65plus'!Z144)</f>
        <v>0.18492655584014239</v>
      </c>
      <c r="AA189" s="34">
        <f>AA144/SUM(AA144,'Calculations 16to19'!AA144,'Calculations 20to24'!AA144,'Calculations 25to34'!AA144,'Calculations 35to44'!AA144,'Calculations 55to64'!AA144,'Calculations 65plus'!AA144)</f>
        <v>0.18396602041602081</v>
      </c>
      <c r="AB189" s="34">
        <f>AB144/SUM(AB144,'Calculations 16to19'!AB144,'Calculations 20to24'!AB144,'Calculations 25to34'!AB144,'Calculations 35to44'!AB144,'Calculations 55to64'!AB144,'Calculations 65plus'!AB144)</f>
        <v>0.18299295230101573</v>
      </c>
      <c r="AC189" s="34">
        <f>AC144/SUM(AC144,'Calculations 16to19'!AC144,'Calculations 20to24'!AC144,'Calculations 25to34'!AC144,'Calculations 35to44'!AC144,'Calculations 55to64'!AC144,'Calculations 65plus'!AC144)</f>
        <v>0.18200807164362384</v>
      </c>
      <c r="AD189" s="34">
        <f>AD144/SUM(AD144,'Calculations 16to19'!AD144,'Calculations 20to24'!AD144,'Calculations 25to34'!AD144,'Calculations 35to44'!AD144,'Calculations 55to64'!AD144,'Calculations 65plus'!AD144)</f>
        <v>0.18101209057950898</v>
      </c>
      <c r="AE189" s="34">
        <f>AE144/SUM(AE144,'Calculations 16to19'!AE144,'Calculations 20to24'!AE144,'Calculations 25to34'!AE144,'Calculations 35to44'!AE144,'Calculations 55to64'!AE144,'Calculations 65plus'!AE144)</f>
        <v>0.18000571228174186</v>
      </c>
      <c r="AF189" s="34">
        <f>AF144/SUM(AF144,'Calculations 16to19'!AF144,'Calculations 20to24'!AF144,'Calculations 25to34'!AF144,'Calculations 35to44'!AF144,'Calculations 55to64'!AF144,'Calculations 65plus'!AF144)</f>
        <v>0.17898963008024077</v>
      </c>
    </row>
    <row r="190" spans="1:32" x14ac:dyDescent="0.2">
      <c r="A190" s="12" t="s">
        <v>32</v>
      </c>
      <c r="B190" s="34">
        <f>B145/SUM(B145,'Calculations 16to19'!B145,'Calculations 20to24'!B145,'Calculations 25to34'!B145,'Calculations 35to44'!B145,'Calculations 55to64'!B145,'Calculations 65plus'!B145)</f>
        <v>0.21860465116279071</v>
      </c>
      <c r="C190" s="34">
        <f>C145/SUM(C145,'Calculations 16to19'!C145,'Calculations 20to24'!C145,'Calculations 25to34'!C145,'Calculations 35to44'!C145,'Calculations 55to64'!C145,'Calculations 65plus'!C145)</f>
        <v>0.21307803803342265</v>
      </c>
      <c r="D190" s="34">
        <f>D145/SUM(D145,'Calculations 16to19'!D145,'Calculations 20to24'!D145,'Calculations 25to34'!D145,'Calculations 35to44'!D145,'Calculations 55to64'!D145,'Calculations 65plus'!D145)</f>
        <v>0.21074501386483602</v>
      </c>
      <c r="E190" s="34">
        <f>E145/SUM(E145,'Calculations 16to19'!E145,'Calculations 20to24'!E145,'Calculations 25to34'!E145,'Calculations 35to44'!E145,'Calculations 55to64'!E145,'Calculations 65plus'!E145)</f>
        <v>0.20930725686926308</v>
      </c>
      <c r="F190" s="34">
        <f>F145/SUM(F145,'Calculations 16to19'!F145,'Calculations 20to24'!F145,'Calculations 25to34'!F145,'Calculations 35to44'!F145,'Calculations 55to64'!F145,'Calculations 65plus'!F145)</f>
        <v>0.20806598343440602</v>
      </c>
      <c r="G190" s="34">
        <f>G145/SUM(G145,'Calculations 16to19'!G145,'Calculations 20to24'!G145,'Calculations 25to34'!G145,'Calculations 35to44'!G145,'Calculations 55to64'!G145,'Calculations 65plus'!G145)</f>
        <v>0.20780366233472738</v>
      </c>
      <c r="H190" s="34">
        <f>H145/SUM(H145,'Calculations 16to19'!H145,'Calculations 20to24'!H145,'Calculations 25to34'!H145,'Calculations 35to44'!H145,'Calculations 55to64'!H145,'Calculations 65plus'!H145)</f>
        <v>0.20726095714924159</v>
      </c>
      <c r="I190" s="34">
        <f>I145/SUM(I145,'Calculations 16to19'!I145,'Calculations 20to24'!I145,'Calculations 25to34'!I145,'Calculations 35to44'!I145,'Calculations 55to64'!I145,'Calculations 65plus'!I145)</f>
        <v>0.21017560740856128</v>
      </c>
      <c r="J190" s="34">
        <f>J145/SUM(J145,'Calculations 16to19'!J145,'Calculations 20to24'!J145,'Calculations 25to34'!J145,'Calculations 35to44'!J145,'Calculations 55to64'!J145,'Calculations 65plus'!J145)</f>
        <v>0.21538655632144899</v>
      </c>
      <c r="K190" s="34">
        <f>K145/SUM(K145,'Calculations 16to19'!K145,'Calculations 20to24'!K145,'Calculations 25to34'!K145,'Calculations 35to44'!K145,'Calculations 55to64'!K145,'Calculations 65plus'!K145)</f>
        <v>0.22076729406254647</v>
      </c>
      <c r="L190" s="34">
        <f>L145/SUM(L145,'Calculations 16to19'!L145,'Calculations 20to24'!L145,'Calculations 25to34'!L145,'Calculations 35to44'!L145,'Calculations 55to64'!L145,'Calculations 65plus'!L145)</f>
        <v>0.21000756305471616</v>
      </c>
      <c r="M190" s="34">
        <f>M145/SUM(M145,'Calculations 16to19'!M145,'Calculations 20to24'!M145,'Calculations 25to34'!M145,'Calculations 35to44'!M145,'Calculations 55to64'!M145,'Calculations 65plus'!M145)</f>
        <v>0.20932776819480259</v>
      </c>
      <c r="N190" s="34">
        <f>N145/SUM(N145,'Calculations 16to19'!N145,'Calculations 20to24'!N145,'Calculations 25to34'!N145,'Calculations 35to44'!N145,'Calculations 55to64'!N145,'Calculations 65plus'!N145)</f>
        <v>0.20862327904338007</v>
      </c>
      <c r="O190" s="34">
        <f>O145/SUM(O145,'Calculations 16to19'!O145,'Calculations 20to24'!O145,'Calculations 25to34'!O145,'Calculations 35to44'!O145,'Calculations 55to64'!O145,'Calculations 65plus'!O145)</f>
        <v>0.20789478899151556</v>
      </c>
      <c r="P190" s="34">
        <f>P145/SUM(P145,'Calculations 16to19'!P145,'Calculations 20to24'!P145,'Calculations 25to34'!P145,'Calculations 35to44'!P145,'Calculations 55to64'!P145,'Calculations 65plus'!P145)</f>
        <v>0.20714300325635907</v>
      </c>
      <c r="Q190" s="34">
        <f>Q145/SUM(Q145,'Calculations 16to19'!Q145,'Calculations 20to24'!Q145,'Calculations 25to34'!Q145,'Calculations 35to44'!Q145,'Calculations 55to64'!Q145,'Calculations 65plus'!Q145)</f>
        <v>0.20636863726507271</v>
      </c>
      <c r="R190" s="34">
        <f>R145/SUM(R145,'Calculations 16to19'!R145,'Calculations 20to24'!R145,'Calculations 25to34'!R145,'Calculations 35to44'!R145,'Calculations 55to64'!R145,'Calculations 65plus'!R145)</f>
        <v>0.20557241507375093</v>
      </c>
      <c r="S190" s="34">
        <f>S145/SUM(S145,'Calculations 16to19'!S145,'Calculations 20to24'!S145,'Calculations 25to34'!S145,'Calculations 35to44'!S145,'Calculations 55to64'!S145,'Calculations 65plus'!S145)</f>
        <v>0.20475506782502695</v>
      </c>
      <c r="T190" s="34">
        <f>T145/SUM(T145,'Calculations 16to19'!T145,'Calculations 20to24'!T145,'Calculations 25to34'!T145,'Calculations 35to44'!T145,'Calculations 55to64'!T145,'Calculations 65plus'!T145)</f>
        <v>0.2039173322477105</v>
      </c>
      <c r="U190" s="34">
        <f>U145/SUM(U145,'Calculations 16to19'!U145,'Calculations 20to24'!U145,'Calculations 25to34'!U145,'Calculations 35to44'!U145,'Calculations 55to64'!U145,'Calculations 65plus'!U145)</f>
        <v>0.20305994920148637</v>
      </c>
      <c r="V190" s="34">
        <f>V145/SUM(V145,'Calculations 16to19'!V145,'Calculations 20to24'!V145,'Calculations 25to34'!V145,'Calculations 35to44'!V145,'Calculations 55to64'!V145,'Calculations 65plus'!V145)</f>
        <v>0.20218366226934628</v>
      </c>
      <c r="W190" s="34">
        <f>W145/SUM(W145,'Calculations 16to19'!W145,'Calculations 20to24'!W145,'Calculations 25to34'!W145,'Calculations 35to44'!W145,'Calculations 55to64'!W145,'Calculations 65plus'!W145)</f>
        <v>0.20128921640013642</v>
      </c>
      <c r="X190" s="34">
        <f>X145/SUM(X145,'Calculations 16to19'!X145,'Calculations 20to24'!X145,'Calculations 25to34'!X145,'Calculations 35to44'!X145,'Calculations 55to64'!X145,'Calculations 65plus'!X145)</f>
        <v>0.20037735660322967</v>
      </c>
      <c r="Y190" s="34">
        <f>Y145/SUM(Y145,'Calculations 16to19'!Y145,'Calculations 20to24'!Y145,'Calculations 25to34'!Y145,'Calculations 35to44'!Y145,'Calculations 55to64'!Y145,'Calculations 65plus'!Y145)</f>
        <v>0.1994488266970634</v>
      </c>
      <c r="Z190" s="34">
        <f>Z145/SUM(Z145,'Calculations 16to19'!Z145,'Calculations 20to24'!Z145,'Calculations 25to34'!Z145,'Calculations 35to44'!Z145,'Calculations 55to64'!Z145,'Calculations 65plus'!Z145)</f>
        <v>0.19850436811293898</v>
      </c>
      <c r="AA190" s="34">
        <f>AA145/SUM(AA145,'Calculations 16to19'!AA145,'Calculations 20to24'!AA145,'Calculations 25to34'!AA145,'Calculations 35to44'!AA145,'Calculations 55to64'!AA145,'Calculations 65plus'!AA145)</f>
        <v>0.19754471875520643</v>
      </c>
      <c r="AB190" s="34">
        <f>AB145/SUM(AB145,'Calculations 16to19'!AB145,'Calculations 20to24'!AB145,'Calculations 25to34'!AB145,'Calculations 35to44'!AB145,'Calculations 55to64'!AB145,'Calculations 65plus'!AB145)</f>
        <v>0.19657061191865202</v>
      </c>
      <c r="AC190" s="34">
        <f>AC145/SUM(AC145,'Calculations 16to19'!AC145,'Calculations 20to24'!AC145,'Calculations 25to34'!AC145,'Calculations 35to44'!AC145,'Calculations 55to64'!AC145,'Calculations 65plus'!AC145)</f>
        <v>0.19558277526364773</v>
      </c>
      <c r="AD190" s="34">
        <f>AD145/SUM(AD145,'Calculations 16to19'!AD145,'Calculations 20to24'!AD145,'Calculations 25to34'!AD145,'Calculations 35to44'!AD145,'Calculations 55to64'!AD145,'Calculations 65plus'!AD145)</f>
        <v>0.19458192984934752</v>
      </c>
      <c r="AE190" s="34">
        <f>AE145/SUM(AE145,'Calculations 16to19'!AE145,'Calculations 20to24'!AE145,'Calculations 25to34'!AE145,'Calculations 35to44'!AE145,'Calculations 55to64'!AE145,'Calculations 65plus'!AE145)</f>
        <v>0.19356878922497989</v>
      </c>
      <c r="AF190" s="34">
        <f>AF145/SUM(AF145,'Calculations 16to19'!AF145,'Calculations 20to24'!AF145,'Calculations 25to34'!AF145,'Calculations 35to44'!AF145,'Calculations 55to64'!AF145,'Calculations 65plus'!AF145)</f>
        <v>0.19254405857904547</v>
      </c>
    </row>
    <row r="191" spans="1:32" x14ac:dyDescent="0.2">
      <c r="A191" s="12" t="s">
        <v>33</v>
      </c>
      <c r="B191" s="34">
        <f>B146/SUM(B146,'Calculations 16to19'!B146,'Calculations 20to24'!B146,'Calculations 25to34'!B146,'Calculations 35to44'!B146,'Calculations 55to64'!B146,'Calculations 65plus'!B146)</f>
        <v>0.25218476903870168</v>
      </c>
      <c r="C191" s="34">
        <f>C146/SUM(C146,'Calculations 16to19'!C146,'Calculations 20to24'!C146,'Calculations 25to34'!C146,'Calculations 35to44'!C146,'Calculations 55to64'!C146,'Calculations 65plus'!C146)</f>
        <v>0.24596642205120556</v>
      </c>
      <c r="D191" s="34">
        <f>D146/SUM(D146,'Calculations 16to19'!D146,'Calculations 20to24'!D146,'Calculations 25to34'!D146,'Calculations 35to44'!D146,'Calculations 55to64'!D146,'Calculations 65plus'!D146)</f>
        <v>0.2434282936522523</v>
      </c>
      <c r="E191" s="34">
        <f>E146/SUM(E146,'Calculations 16to19'!E146,'Calculations 20to24'!E146,'Calculations 25to34'!E146,'Calculations 35to44'!E146,'Calculations 55to64'!E146,'Calculations 65plus'!E146)</f>
        <v>0.24191245570935904</v>
      </c>
      <c r="F191" s="34">
        <f>F146/SUM(F146,'Calculations 16to19'!F146,'Calculations 20to24'!F146,'Calculations 25to34'!F146,'Calculations 35to44'!F146,'Calculations 55to64'!F146,'Calculations 65plus'!F146)</f>
        <v>0.24051563691941202</v>
      </c>
      <c r="G191" s="34">
        <f>G146/SUM(G146,'Calculations 16to19'!G146,'Calculations 20to24'!G146,'Calculations 25to34'!G146,'Calculations 35to44'!G146,'Calculations 55to64'!G146,'Calculations 65plus'!G146)</f>
        <v>0.23997302201779297</v>
      </c>
      <c r="H191" s="34">
        <f>H146/SUM(H146,'Calculations 16to19'!H146,'Calculations 20to24'!H146,'Calculations 25to34'!H146,'Calculations 35to44'!H146,'Calculations 55to64'!H146,'Calculations 65plus'!H146)</f>
        <v>0.23913402817298893</v>
      </c>
      <c r="I191" s="34">
        <f>I146/SUM(I146,'Calculations 16to19'!I146,'Calculations 20to24'!I146,'Calculations 25to34'!I146,'Calculations 35to44'!I146,'Calculations 55to64'!I146,'Calculations 65plus'!I146)</f>
        <v>0.24238676585408031</v>
      </c>
      <c r="J191" s="34">
        <f>J146/SUM(J146,'Calculations 16to19'!J146,'Calculations 20to24'!J146,'Calculations 25to34'!J146,'Calculations 35to44'!J146,'Calculations 55to64'!J146,'Calculations 65plus'!J146)</f>
        <v>0.24834509320344081</v>
      </c>
      <c r="K191" s="34">
        <f>K146/SUM(K146,'Calculations 16to19'!K146,'Calculations 20to24'!K146,'Calculations 25to34'!K146,'Calculations 35to44'!K146,'Calculations 55to64'!K146,'Calculations 65plus'!K146)</f>
        <v>0.25446121452691783</v>
      </c>
      <c r="L191" s="34">
        <f>L146/SUM(L146,'Calculations 16to19'!L146,'Calculations 20to24'!L146,'Calculations 25to34'!L146,'Calculations 35to44'!L146,'Calculations 55to64'!L146,'Calculations 65plus'!L146)</f>
        <v>0.24222386172711224</v>
      </c>
      <c r="M191" s="34">
        <f>M146/SUM(M146,'Calculations 16to19'!M146,'Calculations 20to24'!M146,'Calculations 25to34'!M146,'Calculations 35to44'!M146,'Calculations 55to64'!M146,'Calculations 65plus'!M146)</f>
        <v>0.24141555434517262</v>
      </c>
      <c r="N191" s="34">
        <f>N146/SUM(N146,'Calculations 16to19'!N146,'Calculations 20to24'!N146,'Calculations 25to34'!N146,'Calculations 35to44'!N146,'Calculations 55to64'!N146,'Calculations 65plus'!N146)</f>
        <v>0.24057945256112881</v>
      </c>
      <c r="O191" s="34">
        <f>O146/SUM(O146,'Calculations 16to19'!O146,'Calculations 20to24'!O146,'Calculations 25to34'!O146,'Calculations 35to44'!O146,'Calculations 55to64'!O146,'Calculations 65plus'!O146)</f>
        <v>0.23971627817499291</v>
      </c>
      <c r="P191" s="34">
        <f>P146/SUM(P146,'Calculations 16to19'!P146,'Calculations 20to24'!P146,'Calculations 25to34'!P146,'Calculations 35to44'!P146,'Calculations 55to64'!P146,'Calculations 65plus'!P146)</f>
        <v>0.23882677273212188</v>
      </c>
      <c r="Q191" s="34">
        <f>Q146/SUM(Q146,'Calculations 16to19'!Q146,'Calculations 20to24'!Q146,'Calculations 25to34'!Q146,'Calculations 35to44'!Q146,'Calculations 55to64'!Q146,'Calculations 65plus'!Q146)</f>
        <v>0.23791169540883156</v>
      </c>
      <c r="R191" s="34">
        <f>R146/SUM(R146,'Calculations 16to19'!R146,'Calculations 20to24'!R146,'Calculations 25to34'!R146,'Calculations 35to44'!R146,'Calculations 55to64'!R146,'Calculations 65plus'!R146)</f>
        <v>0.2369718209361118</v>
      </c>
      <c r="S191" s="34">
        <f>S146/SUM(S146,'Calculations 16to19'!S146,'Calculations 20to24'!S146,'Calculations 25to34'!S146,'Calculations 35to44'!S146,'Calculations 55to64'!S146,'Calculations 65plus'!S146)</f>
        <v>0.23600793756679525</v>
      </c>
      <c r="T191" s="34">
        <f>T146/SUM(T146,'Calculations 16to19'!T146,'Calculations 20to24'!T146,'Calculations 25to34'!T146,'Calculations 35to44'!T146,'Calculations 55to64'!T146,'Calculations 65plus'!T146)</f>
        <v>0.23502084509107046</v>
      </c>
      <c r="U191" s="34">
        <f>U146/SUM(U146,'Calculations 16to19'!U146,'Calculations 20to24'!U146,'Calculations 25to34'!U146,'Calculations 35to44'!U146,'Calculations 55to64'!U146,'Calculations 65plus'!U146)</f>
        <v>0.23401135290480637</v>
      </c>
      <c r="V191" s="34">
        <f>V146/SUM(V146,'Calculations 16to19'!V146,'Calculations 20to24'!V146,'Calculations 25to34'!V146,'Calculations 35to44'!V146,'Calculations 55to64'!V146,'Calculations 65plus'!V146)</f>
        <v>0.23298027813467914</v>
      </c>
      <c r="W191" s="34">
        <f>W146/SUM(W146,'Calculations 16to19'!W146,'Calculations 20to24'!W146,'Calculations 25to34'!W146,'Calculations 35to44'!W146,'Calculations 55to64'!W146,'Calculations 65plus'!W146)</f>
        <v>0.23192844382369354</v>
      </c>
      <c r="X191" s="34">
        <f>X146/SUM(X146,'Calculations 16to19'!X146,'Calculations 20to24'!X146,'Calculations 25to34'!X146,'Calculations 35to44'!X146,'Calculations 55to64'!X146,'Calculations 65plus'!X146)</f>
        <v>0.23085667718019728</v>
      </c>
      <c r="Y191" s="34">
        <f>Y146/SUM(Y146,'Calculations 16to19'!Y146,'Calculations 20to24'!Y146,'Calculations 25to34'!Y146,'Calculations 35to44'!Y146,'Calculations 55to64'!Y146,'Calculations 65plus'!Y146)</f>
        <v>0.22976580789311088</v>
      </c>
      <c r="Z191" s="34">
        <f>Z146/SUM(Z146,'Calculations 16to19'!Z146,'Calculations 20to24'!Z146,'Calculations 25to34'!Z146,'Calculations 35to44'!Z146,'Calculations 55to64'!Z146,'Calculations 65plus'!Z146)</f>
        <v>0.22865666651563182</v>
      </c>
      <c r="AA191" s="34">
        <f>AA146/SUM(AA146,'Calculations 16to19'!AA146,'Calculations 20to24'!AA146,'Calculations 25to34'!AA146,'Calculations 35to44'!AA146,'Calculations 55to64'!AA146,'Calculations 65plus'!AA146)</f>
        <v>0.22753008291929716</v>
      </c>
      <c r="AB191" s="34">
        <f>AB146/SUM(AB146,'Calculations 16to19'!AB146,'Calculations 20to24'!AB146,'Calculations 25to34'!AB146,'Calculations 35to44'!AB146,'Calculations 55to64'!AB146,'Calculations 65plus'!AB146)</f>
        <v>0.22638688481986591</v>
      </c>
      <c r="AC191" s="34">
        <f>AC146/SUM(AC146,'Calculations 16to19'!AC146,'Calculations 20to24'!AC146,'Calculations 25to34'!AC146,'Calculations 35to44'!AC146,'Calculations 55to64'!AC146,'Calculations 65plus'!AC146)</f>
        <v>0.22522789637612906</v>
      </c>
      <c r="AD191" s="34">
        <f>AD146/SUM(AD146,'Calculations 16to19'!AD146,'Calculations 20to24'!AD146,'Calculations 25to34'!AD146,'Calculations 35to44'!AD146,'Calculations 55to64'!AD146,'Calculations 65plus'!AD146)</f>
        <v>0.22405393686237246</v>
      </c>
      <c r="AE191" s="34">
        <f>AE146/SUM(AE146,'Calculations 16to19'!AE146,'Calculations 20to24'!AE146,'Calculations 25to34'!AE146,'Calculations 35to44'!AE146,'Calculations 55to64'!AE146,'Calculations 65plus'!AE146)</f>
        <v>0.22286581941489156</v>
      </c>
      <c r="AF191" s="34">
        <f>AF146/SUM(AF146,'Calculations 16to19'!AF146,'Calculations 20to24'!AF146,'Calculations 25to34'!AF146,'Calculations 35to44'!AF146,'Calculations 55to64'!AF146,'Calculations 65plus'!AF146)</f>
        <v>0.22166434985262073</v>
      </c>
    </row>
    <row r="192" spans="1:32" x14ac:dyDescent="0.2">
      <c r="A192" s="12" t="s">
        <v>34</v>
      </c>
      <c r="B192" s="34">
        <f>B147/SUM(B147,'Calculations 16to19'!B147,'Calculations 20to24'!B147,'Calculations 25to34'!B147,'Calculations 35to44'!B147,'Calculations 55to64'!B147,'Calculations 65plus'!B147)</f>
        <v>0.23834196891191711</v>
      </c>
      <c r="C192" s="34">
        <f>C147/SUM(C147,'Calculations 16to19'!C147,'Calculations 20to24'!C147,'Calculations 25to34'!C147,'Calculations 35to44'!C147,'Calculations 55to64'!C147,'Calculations 65plus'!C147)</f>
        <v>0.23211328030347608</v>
      </c>
      <c r="D192" s="34">
        <f>D147/SUM(D147,'Calculations 16to19'!D147,'Calculations 20to24'!D147,'Calculations 25to34'!D147,'Calculations 35to44'!D147,'Calculations 55to64'!D147,'Calculations 65plus'!D147)</f>
        <v>0.22926022715431418</v>
      </c>
      <c r="E192" s="34">
        <f>E147/SUM(E147,'Calculations 16to19'!E147,'Calculations 20to24'!E147,'Calculations 25to34'!E147,'Calculations 35to44'!E147,'Calculations 55to64'!E147,'Calculations 65plus'!E147)</f>
        <v>0.22735832874529247</v>
      </c>
      <c r="F192" s="34">
        <f>F147/SUM(F147,'Calculations 16to19'!F147,'Calculations 20to24'!F147,'Calculations 25to34'!F147,'Calculations 35to44'!F147,'Calculations 55to64'!F147,'Calculations 65plus'!F147)</f>
        <v>0.22569461110951669</v>
      </c>
      <c r="G192" s="34">
        <f>G147/SUM(G147,'Calculations 16to19'!G147,'Calculations 20to24'!G147,'Calculations 25to34'!G147,'Calculations 35to44'!G147,'Calculations 55to64'!G147,'Calculations 65plus'!G147)</f>
        <v>0.22508039326804893</v>
      </c>
      <c r="H192" s="34">
        <f>H147/SUM(H147,'Calculations 16to19'!H147,'Calculations 20to24'!H147,'Calculations 25to34'!H147,'Calculations 35to44'!H147,'Calculations 55to64'!H147,'Calculations 65plus'!H147)</f>
        <v>0.22419608291674742</v>
      </c>
      <c r="I192" s="34">
        <f>I147/SUM(I147,'Calculations 16to19'!I147,'Calculations 20to24'!I147,'Calculations 25to34'!I147,'Calculations 35to44'!I147,'Calculations 55to64'!I147,'Calculations 65plus'!I147)</f>
        <v>0.2270100216275541</v>
      </c>
      <c r="J192" s="34">
        <f>J147/SUM(J147,'Calculations 16to19'!J147,'Calculations 20to24'!J147,'Calculations 25to34'!J147,'Calculations 35to44'!J147,'Calculations 55to64'!J147,'Calculations 65plus'!J147)</f>
        <v>0.23219419387172335</v>
      </c>
      <c r="K192" s="34">
        <f>K147/SUM(K147,'Calculations 16to19'!K147,'Calculations 20to24'!K147,'Calculations 25to34'!K147,'Calculations 35to44'!K147,'Calculations 55to64'!K147,'Calculations 65plus'!K147)</f>
        <v>0.23745715275770002</v>
      </c>
      <c r="L192" s="34">
        <f>L147/SUM(L147,'Calculations 16to19'!L147,'Calculations 20to24'!L147,'Calculations 25to34'!L147,'Calculations 35to44'!L147,'Calculations 55to64'!L147,'Calculations 65plus'!L147)</f>
        <v>0.22590267012197718</v>
      </c>
      <c r="M192" s="34">
        <f>M147/SUM(M147,'Calculations 16to19'!M147,'Calculations 20to24'!M147,'Calculations 25to34'!M147,'Calculations 35to44'!M147,'Calculations 55to64'!M147,'Calculations 65plus'!M147)</f>
        <v>0.22490693146359877</v>
      </c>
      <c r="N192" s="34">
        <f>N147/SUM(N147,'Calculations 16to19'!N147,'Calculations 20to24'!N147,'Calculations 25to34'!N147,'Calculations 35to44'!N147,'Calculations 55to64'!N147,'Calculations 65plus'!N147)</f>
        <v>0.2238947599883159</v>
      </c>
      <c r="O192" s="34">
        <f>O147/SUM(O147,'Calculations 16to19'!O147,'Calculations 20to24'!O147,'Calculations 25to34'!O147,'Calculations 35to44'!O147,'Calculations 55to64'!O147,'Calculations 65plus'!O147)</f>
        <v>0.2228668163425763</v>
      </c>
      <c r="P192" s="34">
        <f>P147/SUM(P147,'Calculations 16to19'!P147,'Calculations 20to24'!P147,'Calculations 25to34'!P147,'Calculations 35to44'!P147,'Calculations 55to64'!P147,'Calculations 65plus'!P147)</f>
        <v>0.22182376059980696</v>
      </c>
      <c r="Q192" s="34">
        <f>Q147/SUM(Q147,'Calculations 16to19'!Q147,'Calculations 20to24'!Q147,'Calculations 25to34'!Q147,'Calculations 35to44'!Q147,'Calculations 55to64'!Q147,'Calculations 65plus'!Q147)</f>
        <v>0.22076625125493948</v>
      </c>
      <c r="R192" s="34">
        <f>R147/SUM(R147,'Calculations 16to19'!R147,'Calculations 20to24'!R147,'Calculations 25to34'!R147,'Calculations 35to44'!R147,'Calculations 55to64'!R147,'Calculations 65plus'!R147)</f>
        <v>0.21969494426775002</v>
      </c>
      <c r="S192" s="34">
        <f>S147/SUM(S147,'Calculations 16to19'!S147,'Calculations 20to24'!S147,'Calculations 25to34'!S147,'Calculations 35to44'!S147,'Calculations 55to64'!S147,'Calculations 65plus'!S147)</f>
        <v>0.21861049215506195</v>
      </c>
      <c r="T192" s="34">
        <f>T147/SUM(T147,'Calculations 16to19'!T147,'Calculations 20to24'!T147,'Calculations 25to34'!T147,'Calculations 35to44'!T147,'Calculations 55to64'!T147,'Calculations 65plus'!T147)</f>
        <v>0.21751354313167939</v>
      </c>
      <c r="U192" s="34">
        <f>U147/SUM(U147,'Calculations 16to19'!U147,'Calculations 20to24'!U147,'Calculations 25to34'!U147,'Calculations 35to44'!U147,'Calculations 55to64'!U147,'Calculations 65plus'!U147)</f>
        <v>0.21640474029978274</v>
      </c>
      <c r="V192" s="34">
        <f>V147/SUM(V147,'Calculations 16to19'!V147,'Calculations 20to24'!V147,'Calculations 25to34'!V147,'Calculations 35to44'!V147,'Calculations 55to64'!V147,'Calculations 65plus'!V147)</f>
        <v>0.21528472088634806</v>
      </c>
      <c r="W192" s="34">
        <f>W147/SUM(W147,'Calculations 16to19'!W147,'Calculations 20to24'!W147,'Calculations 25to34'!W147,'Calculations 35to44'!W147,'Calculations 55to64'!W147,'Calculations 65plus'!W147)</f>
        <v>0.21415411552805855</v>
      </c>
      <c r="X192" s="34">
        <f>X147/SUM(X147,'Calculations 16to19'!X147,'Calculations 20to24'!X147,'Calculations 25to34'!X147,'Calculations 35to44'!X147,'Calculations 55to64'!X147,'Calculations 65plus'!X147)</f>
        <v>0.21301354760300648</v>
      </c>
      <c r="Y192" s="34">
        <f>Y147/SUM(Y147,'Calculations 16to19'!Y147,'Calculations 20to24'!Y147,'Calculations 25to34'!Y147,'Calculations 35to44'!Y147,'Calculations 55to64'!Y147,'Calculations 65plus'!Y147)</f>
        <v>0.21186363260841493</v>
      </c>
      <c r="Z192" s="34">
        <f>Z147/SUM(Z147,'Calculations 16to19'!Z147,'Calculations 20to24'!Z147,'Calculations 25to34'!Z147,'Calculations 35to44'!Z147,'Calculations 55to64'!Z147,'Calculations 65plus'!Z147)</f>
        <v>0.21070497758347806</v>
      </c>
      <c r="AA192" s="34">
        <f>AA147/SUM(AA147,'Calculations 16to19'!AA147,'Calculations 20to24'!AA147,'Calculations 25to34'!AA147,'Calculations 35to44'!AA147,'Calculations 55to64'!AA147,'Calculations 65plus'!AA147)</f>
        <v>0.20953818057634591</v>
      </c>
      <c r="AB192" s="34">
        <f>AB147/SUM(AB147,'Calculations 16to19'!AB147,'Calculations 20to24'!AB147,'Calculations 25to34'!AB147,'Calculations 35to44'!AB147,'Calculations 55to64'!AB147,'Calculations 65plus'!AB147)</f>
        <v>0.20836383015418303</v>
      </c>
      <c r="AC192" s="34">
        <f>AC147/SUM(AC147,'Calculations 16to19'!AC147,'Calculations 20to24'!AC147,'Calculations 25to34'!AC147,'Calculations 35to44'!AC147,'Calculations 55to64'!AC147,'Calculations 65plus'!AC147)</f>
        <v>0.20718250495517315</v>
      </c>
      <c r="AD192" s="34">
        <f>AD147/SUM(AD147,'Calculations 16to19'!AD147,'Calculations 20to24'!AD147,'Calculations 25to34'!AD147,'Calculations 35to44'!AD147,'Calculations 55to64'!AD147,'Calculations 65plus'!AD147)</f>
        <v>0.20599477328126328</v>
      </c>
      <c r="AE192" s="34">
        <f>AE147/SUM(AE147,'Calculations 16to19'!AE147,'Calculations 20to24'!AE147,'Calculations 25to34'!AE147,'Calculations 35to44'!AE147,'Calculations 55to64'!AE147,'Calculations 65plus'!AE147)</f>
        <v>0.20480119273040268</v>
      </c>
      <c r="AF192" s="34">
        <f>AF147/SUM(AF147,'Calculations 16to19'!AF147,'Calculations 20to24'!AF147,'Calculations 25to34'!AF147,'Calculations 35to44'!AF147,'Calculations 55to64'!AF147,'Calculations 65plus'!AF147)</f>
        <v>0.20360230986697309</v>
      </c>
    </row>
    <row r="193" spans="1:32" x14ac:dyDescent="0.2">
      <c r="A193" s="12" t="s">
        <v>92</v>
      </c>
      <c r="B193" s="34">
        <f>B148/SUM(B148,'Calculations 16to19'!B148,'Calculations 20to24'!B148,'Calculations 25to34'!B148,'Calculations 35to44'!B148,'Calculations 55to64'!B148,'Calculations 65plus'!B148)</f>
        <v>0.24537607891491997</v>
      </c>
      <c r="C193" s="34">
        <f>C148/SUM(C148,'Calculations 16to19'!C148,'Calculations 20to24'!C148,'Calculations 25to34'!C148,'Calculations 35to44'!C148,'Calculations 55to64'!C148,'Calculations 65plus'!C148)</f>
        <v>0.2393299499276057</v>
      </c>
      <c r="D193" s="34">
        <f>D148/SUM(D148,'Calculations 16to19'!D148,'Calculations 20to24'!D148,'Calculations 25to34'!D148,'Calculations 35to44'!D148,'Calculations 55to64'!D148,'Calculations 65plus'!D148)</f>
        <v>0.23691323152979274</v>
      </c>
      <c r="E193" s="34">
        <f>E148/SUM(E148,'Calculations 16to19'!E148,'Calculations 20to24'!E148,'Calculations 25to34'!E148,'Calculations 35to44'!E148,'Calculations 55to64'!E148,'Calculations 65plus'!E148)</f>
        <v>0.23549875554143843</v>
      </c>
      <c r="F193" s="34">
        <f>F148/SUM(F148,'Calculations 16to19'!F148,'Calculations 20to24'!F148,'Calculations 25to34'!F148,'Calculations 35to44'!F148,'Calculations 55to64'!F148,'Calculations 65plus'!F148)</f>
        <v>0.23418971574713363</v>
      </c>
      <c r="G193" s="34">
        <f>G148/SUM(G148,'Calculations 16to19'!G148,'Calculations 20to24'!G148,'Calculations 25to34'!G148,'Calculations 35to44'!G148,'Calculations 55to64'!G148,'Calculations 65plus'!G148)</f>
        <v>0.23371515134354817</v>
      </c>
      <c r="H193" s="34">
        <f>H148/SUM(H148,'Calculations 16to19'!H148,'Calculations 20to24'!H148,'Calculations 25to34'!H148,'Calculations 35to44'!H148,'Calculations 55to64'!H148,'Calculations 65plus'!H148)</f>
        <v>0.2329390057705093</v>
      </c>
      <c r="I193" s="34">
        <f>I148/SUM(I148,'Calculations 16to19'!I148,'Calculations 20to24'!I148,'Calculations 25to34'!I148,'Calculations 35to44'!I148,'Calculations 55to64'!I148,'Calculations 65plus'!I148)</f>
        <v>0.23616901930126072</v>
      </c>
      <c r="J193" s="34">
        <f>J148/SUM(J148,'Calculations 16to19'!J148,'Calculations 20to24'!J148,'Calculations 25to34'!J148,'Calculations 35to44'!J148,'Calculations 55to64'!J148,'Calculations 65plus'!J148)</f>
        <v>0.24207543719820507</v>
      </c>
      <c r="K193" s="34">
        <f>K148/SUM(K148,'Calculations 16to19'!K148,'Calculations 20to24'!K148,'Calculations 25to34'!K148,'Calculations 35to44'!K148,'Calculations 55to64'!K148,'Calculations 65plus'!K148)</f>
        <v>0.24816934634853846</v>
      </c>
      <c r="L193" s="34">
        <f>L148/SUM(L148,'Calculations 16to19'!L148,'Calculations 20to24'!L148,'Calculations 25to34'!L148,'Calculations 35to44'!L148,'Calculations 55to64'!L148,'Calculations 65plus'!L148)</f>
        <v>0.23619533219561456</v>
      </c>
      <c r="M193" s="34">
        <f>M148/SUM(M148,'Calculations 16to19'!M148,'Calculations 20to24'!M148,'Calculations 25to34'!M148,'Calculations 35to44'!M148,'Calculations 55to64'!M148,'Calculations 65plus'!M148)</f>
        <v>0.23545813204435403</v>
      </c>
      <c r="N193" s="34">
        <f>N148/SUM(N148,'Calculations 16to19'!N148,'Calculations 20to24'!N148,'Calculations 25to34'!N148,'Calculations 35to44'!N148,'Calculations 55to64'!N148,'Calculations 65plus'!N148)</f>
        <v>0.23469309078382231</v>
      </c>
      <c r="O193" s="34">
        <f>O148/SUM(O148,'Calculations 16to19'!O148,'Calculations 20to24'!O148,'Calculations 25to34'!O148,'Calculations 35to44'!O148,'Calculations 55to64'!O148,'Calculations 65plus'!O148)</f>
        <v>0.23390087485480032</v>
      </c>
      <c r="P193" s="34">
        <f>P148/SUM(P148,'Calculations 16to19'!P148,'Calculations 20to24'!P148,'Calculations 25to34'!P148,'Calculations 35to44'!P148,'Calculations 55to64'!P148,'Calculations 65plus'!P148)</f>
        <v>0.2330821725407706</v>
      </c>
      <c r="Q193" s="34">
        <f>Q148/SUM(Q148,'Calculations 16to19'!Q148,'Calculations 20to24'!Q148,'Calculations 25to34'!Q148,'Calculations 35to44'!Q148,'Calculations 55to64'!Q148,'Calculations 65plus'!Q148)</f>
        <v>0.232237691892349</v>
      </c>
      <c r="R193" s="34">
        <f>R148/SUM(R148,'Calculations 16to19'!R148,'Calculations 20to24'!R148,'Calculations 25to34'!R148,'Calculations 35to44'!R148,'Calculations 55to64'!R148,'Calculations 65plus'!R148)</f>
        <v>0.23136815868086305</v>
      </c>
      <c r="S193" s="34">
        <f>S148/SUM(S148,'Calculations 16to19'!S148,'Calculations 20to24'!S148,'Calculations 25to34'!S148,'Calculations 35to44'!S148,'Calculations 55to64'!S148,'Calculations 65plus'!S148)</f>
        <v>0.23047431438678823</v>
      </c>
      <c r="T193" s="34">
        <f>T148/SUM(T148,'Calculations 16to19'!T148,'Calculations 20to24'!T148,'Calculations 25to34'!T148,'Calculations 35to44'!T148,'Calculations 55to64'!T148,'Calculations 65plus'!T148)</f>
        <v>0.2295569142283149</v>
      </c>
      <c r="U193" s="34">
        <f>U148/SUM(U148,'Calculations 16to19'!U148,'Calculations 20to24'!U148,'Calculations 25to34'!U148,'Calculations 35to44'!U148,'Calculations 55to64'!U148,'Calculations 65plus'!U148)</f>
        <v>0.22861672523491644</v>
      </c>
      <c r="V193" s="34">
        <f>V148/SUM(V148,'Calculations 16to19'!V148,'Calculations 20to24'!V148,'Calculations 25to34'!V148,'Calculations 35to44'!V148,'Calculations 55to64'!V148,'Calculations 65plus'!V148)</f>
        <v>0.22765452437032951</v>
      </c>
      <c r="W193" s="34">
        <f>W148/SUM(W148,'Calculations 16to19'!W148,'Calculations 20to24'!W148,'Calculations 25to34'!W148,'Calculations 35to44'!W148,'Calculations 55to64'!W148,'Calculations 65plus'!W148)</f>
        <v>0.22667109670896923</v>
      </c>
      <c r="X193" s="34">
        <f>X148/SUM(X148,'Calculations 16to19'!X148,'Calculations 20to24'!X148,'Calculations 25to34'!X148,'Calculations 35to44'!X148,'Calculations 55to64'!X148,'Calculations 65plus'!X148)</f>
        <v>0.22566723366932087</v>
      </c>
      <c r="Y193" s="34">
        <f>Y148/SUM(Y148,'Calculations 16to19'!Y148,'Calculations 20to24'!Y148,'Calculations 25to34'!Y148,'Calculations 35to44'!Y148,'Calculations 55to64'!Y148,'Calculations 65plus'!Y148)</f>
        <v>0.22464373130747572</v>
      </c>
      <c r="Z193" s="34">
        <f>Z148/SUM(Z148,'Calculations 16to19'!Z148,'Calculations 20to24'!Z148,'Calculations 25to34'!Z148,'Calculations 35to44'!Z148,'Calculations 55to64'!Z148,'Calculations 65plus'!Z148)</f>
        <v>0.22360138867352247</v>
      </c>
      <c r="AA193" s="34">
        <f>AA148/SUM(AA148,'Calculations 16to19'!AA148,'Calculations 20to24'!AA148,'Calculations 25to34'!AA148,'Calculations 35to44'!AA148,'Calculations 55to64'!AA148,'Calculations 65plus'!AA148)</f>
        <v>0.22254100623312592</v>
      </c>
      <c r="AB193" s="34">
        <f>AB148/SUM(AB148,'Calculations 16to19'!AB148,'Calculations 20to24'!AB148,'Calculations 25to34'!AB148,'Calculations 35to44'!AB148,'Calculations 55to64'!AB148,'Calculations 65plus'!AB148)</f>
        <v>0.22146338435620219</v>
      </c>
      <c r="AC193" s="34">
        <f>AC148/SUM(AC148,'Calculations 16to19'!AC148,'Calculations 20to24'!AC148,'Calculations 25to34'!AC148,'Calculations 35to44'!AC148,'Calculations 55to64'!AC148,'Calculations 65plus'!AC148)</f>
        <v>0.22036932187423927</v>
      </c>
      <c r="AD193" s="34">
        <f>AD148/SUM(AD148,'Calculations 16to19'!AD148,'Calculations 20to24'!AD148,'Calculations 25to34'!AD148,'Calculations 35to44'!AD148,'Calculations 55to64'!AD148,'Calculations 65plus'!AD148)</f>
        <v>0.21925961470742256</v>
      </c>
      <c r="AE193" s="34">
        <f>AE148/SUM(AE148,'Calculations 16to19'!AE148,'Calculations 20to24'!AE148,'Calculations 25to34'!AE148,'Calculations 35to44'!AE148,'Calculations 55to64'!AE148,'Calculations 65plus'!AE148)</f>
        <v>0.21813505456238627</v>
      </c>
      <c r="AF193" s="34">
        <f>AF148/SUM(AF148,'Calculations 16to19'!AF148,'Calculations 20to24'!AF148,'Calculations 25to34'!AF148,'Calculations 35to44'!AF148,'Calculations 55to64'!AF148,'Calculations 65plus'!AF148)</f>
        <v>0.21699642770106656</v>
      </c>
    </row>
    <row r="194" spans="1:32" x14ac:dyDescent="0.2">
      <c r="A194" s="12" t="s">
        <v>89</v>
      </c>
      <c r="B194" s="34">
        <f>B149/SUM(B149,'Calculations 16to19'!B149,'Calculations 20to24'!B149,'Calculations 25to34'!B149,'Calculations 35to44'!B149,'Calculations 55to64'!B149,'Calculations 65plus'!B149)</f>
        <v>0.29235382308845576</v>
      </c>
      <c r="C194" s="34">
        <f>C149/SUM(C149,'Calculations 16to19'!C149,'Calculations 20to24'!C149,'Calculations 25to34'!C149,'Calculations 35to44'!C149,'Calculations 55to64'!C149,'Calculations 65plus'!C149)</f>
        <v>0.28536121432666212</v>
      </c>
      <c r="D194" s="34">
        <f>D149/SUM(D149,'Calculations 16to19'!D149,'Calculations 20to24'!D149,'Calculations 25to34'!D149,'Calculations 35to44'!D149,'Calculations 55to64'!D149,'Calculations 65plus'!D149)</f>
        <v>0.28227003333496431</v>
      </c>
      <c r="E194" s="34">
        <f>E149/SUM(E149,'Calculations 16to19'!E149,'Calculations 20to24'!E149,'Calculations 25to34'!E149,'Calculations 35to44'!E149,'Calculations 55to64'!E149,'Calculations 65plus'!E149)</f>
        <v>0.28031416621323269</v>
      </c>
      <c r="F194" s="34">
        <f>F149/SUM(F149,'Calculations 16to19'!F149,'Calculations 20to24'!F149,'Calculations 25to34'!F149,'Calculations 35to44'!F149,'Calculations 55to64'!F149,'Calculations 65plus'!F149)</f>
        <v>0.27862470961650765</v>
      </c>
      <c r="G194" s="34">
        <f>G149/SUM(G149,'Calculations 16to19'!G149,'Calculations 20to24'!G149,'Calculations 25to34'!G149,'Calculations 35to44'!G149,'Calculations 55to64'!G149,'Calculations 65plus'!G149)</f>
        <v>0.27810846348537549</v>
      </c>
      <c r="H194" s="34">
        <f>H149/SUM(H149,'Calculations 16to19'!H149,'Calculations 20to24'!H149,'Calculations 25to34'!H149,'Calculations 35to44'!H149,'Calculations 55to64'!H149,'Calculations 65plus'!H149)</f>
        <v>0.27730842884676826</v>
      </c>
      <c r="I194" s="34">
        <f>I149/SUM(I149,'Calculations 16to19'!I149,'Calculations 20to24'!I149,'Calculations 25to34'!I149,'Calculations 35to44'!I149,'Calculations 55to64'!I149,'Calculations 65plus'!I149)</f>
        <v>0.28086694737916235</v>
      </c>
      <c r="J194" s="34">
        <f>J149/SUM(J149,'Calculations 16to19'!J149,'Calculations 20to24'!J149,'Calculations 25to34'!J149,'Calculations 35to44'!J149,'Calculations 55to64'!J149,'Calculations 65plus'!J149)</f>
        <v>0.28718910488650057</v>
      </c>
      <c r="K194" s="34">
        <f>K149/SUM(K149,'Calculations 16to19'!K149,'Calculations 20to24'!K149,'Calculations 25to34'!K149,'Calculations 35to44'!K149,'Calculations 55to64'!K149,'Calculations 65plus'!K149)</f>
        <v>0.29357856020101214</v>
      </c>
      <c r="L194" s="34">
        <f>L149/SUM(L149,'Calculations 16to19'!L149,'Calculations 20to24'!L149,'Calculations 25to34'!L149,'Calculations 35to44'!L149,'Calculations 55to64'!L149,'Calculations 65plus'!L149)</f>
        <v>0.28020073372791765</v>
      </c>
      <c r="M194" s="34">
        <f>M149/SUM(M149,'Calculations 16to19'!M149,'Calculations 20to24'!M149,'Calculations 25to34'!M149,'Calculations 35to44'!M149,'Calculations 55to64'!M149,'Calculations 65plus'!M149)</f>
        <v>0.27923144325940868</v>
      </c>
      <c r="N194" s="34">
        <f>N149/SUM(N149,'Calculations 16to19'!N149,'Calculations 20to24'!N149,'Calculations 25to34'!N149,'Calculations 35to44'!N149,'Calculations 55to64'!N149,'Calculations 65plus'!N149)</f>
        <v>0.27823571897068589</v>
      </c>
      <c r="O194" s="34">
        <f>O149/SUM(O149,'Calculations 16to19'!O149,'Calculations 20to24'!O149,'Calculations 25to34'!O149,'Calculations 35to44'!O149,'Calculations 55to64'!O149,'Calculations 65plus'!O149)</f>
        <v>0.27721430702916516</v>
      </c>
      <c r="P194" s="34">
        <f>P149/SUM(P149,'Calculations 16to19'!P149,'Calculations 20to24'!P149,'Calculations 25to34'!P149,'Calculations 35to44'!P149,'Calculations 55to64'!P149,'Calculations 65plus'!P149)</f>
        <v>0.2761679630244695</v>
      </c>
      <c r="Q194" s="34">
        <f>Q149/SUM(Q149,'Calculations 16to19'!Q149,'Calculations 20to24'!Q149,'Calculations 25to34'!Q149,'Calculations 35to44'!Q149,'Calculations 55to64'!Q149,'Calculations 65plus'!Q149)</f>
        <v>0.27509745052302631</v>
      </c>
      <c r="R194" s="34">
        <f>R149/SUM(R149,'Calculations 16to19'!R149,'Calculations 20to24'!R149,'Calculations 25to34'!R149,'Calculations 35to44'!R149,'Calculations 55to64'!R149,'Calculations 65plus'!R149)</f>
        <v>0.27400353966263197</v>
      </c>
      <c r="S194" s="34">
        <f>S149/SUM(S149,'Calculations 16to19'!S149,'Calculations 20to24'!S149,'Calculations 25to34'!S149,'Calculations 35to44'!S149,'Calculations 55to64'!S149,'Calculations 65plus'!S149)</f>
        <v>0.27288700578883462</v>
      </c>
      <c r="T194" s="34">
        <f>T149/SUM(T149,'Calculations 16to19'!T149,'Calculations 20to24'!T149,'Calculations 25to34'!T149,'Calculations 35to44'!T149,'Calculations 55to64'!T149,'Calculations 65plus'!T149)</f>
        <v>0.27174862813474915</v>
      </c>
      <c r="U194" s="34">
        <f>U149/SUM(U149,'Calculations 16to19'!U149,'Calculations 20to24'!U149,'Calculations 25to34'!U149,'Calculations 35to44'!U149,'Calculations 55to64'!U149,'Calculations 65plus'!U149)</f>
        <v>0.27058918854573211</v>
      </c>
      <c r="V194" s="34">
        <f>V149/SUM(V149,'Calculations 16to19'!V149,'Calculations 20to24'!V149,'Calculations 25to34'!V149,'Calculations 35to44'!V149,'Calculations 55to64'!V149,'Calculations 65plus'!V149)</f>
        <v>0.26940947025010581</v>
      </c>
      <c r="W194" s="34">
        <f>W149/SUM(W149,'Calculations 16to19'!W149,'Calculations 20to24'!W149,'Calculations 25to34'!W149,'Calculations 35to44'!W149,'Calculations 55to64'!W149,'Calculations 65plus'!W149)</f>
        <v>0.26821025667696907</v>
      </c>
      <c r="X194" s="34">
        <f>X149/SUM(X149,'Calculations 16to19'!X149,'Calculations 20to24'!X149,'Calculations 25to34'!X149,'Calculations 35to44'!X149,'Calculations 55to64'!X149,'Calculations 65plus'!X149)</f>
        <v>0.26699233032187608</v>
      </c>
      <c r="Y194" s="34">
        <f>Y149/SUM(Y149,'Calculations 16to19'!Y149,'Calculations 20to24'!Y149,'Calculations 25to34'!Y149,'Calculations 35to44'!Y149,'Calculations 55to64'!Y149,'Calculations 65plus'!Y149)</f>
        <v>0.26575647166103872</v>
      </c>
      <c r="Z194" s="34">
        <f>Z149/SUM(Z149,'Calculations 16to19'!Z149,'Calculations 20to24'!Z149,'Calculations 25to34'!Z149,'Calculations 35to44'!Z149,'Calculations 55to64'!Z149,'Calculations 65plus'!Z149)</f>
        <v>0.26450345811447884</v>
      </c>
      <c r="AA194" s="34">
        <f>AA149/SUM(AA149,'Calculations 16to19'!AA149,'Calculations 20to24'!AA149,'Calculations 25to34'!AA149,'Calculations 35to44'!AA149,'Calculations 55to64'!AA149,'Calculations 65plus'!AA149)</f>
        <v>0.26323406305842001</v>
      </c>
      <c r="AB194" s="34">
        <f>AB149/SUM(AB149,'Calculations 16to19'!AB149,'Calculations 20to24'!AB149,'Calculations 25to34'!AB149,'Calculations 35to44'!AB149,'Calculations 55to64'!AB149,'Calculations 65plus'!AB149)</f>
        <v>0.26194905488701498</v>
      </c>
      <c r="AC194" s="34">
        <f>AC149/SUM(AC149,'Calculations 16to19'!AC149,'Calculations 20to24'!AC149,'Calculations 25to34'!AC149,'Calculations 35to44'!AC149,'Calculations 55to64'!AC149,'Calculations 65plus'!AC149)</f>
        <v>0.26064919612337228</v>
      </c>
      <c r="AD194" s="34">
        <f>AD149/SUM(AD149,'Calculations 16to19'!AD149,'Calculations 20to24'!AD149,'Calculations 25to34'!AD149,'Calculations 35to44'!AD149,'Calculations 55to64'!AD149,'Calculations 65plus'!AD149)</f>
        <v>0.25933524257968038</v>
      </c>
      <c r="AE194" s="34">
        <f>AE149/SUM(AE149,'Calculations 16to19'!AE149,'Calculations 20to24'!AE149,'Calculations 25to34'!AE149,'Calculations 35to44'!AE149,'Calculations 55to64'!AE149,'Calculations 65plus'!AE149)</f>
        <v>0.25800794256609938</v>
      </c>
      <c r="AF194" s="34">
        <f>AF149/SUM(AF149,'Calculations 16to19'!AF149,'Calculations 20to24'!AF149,'Calculations 25to34'!AF149,'Calculations 35to44'!AF149,'Calculations 55to64'!AF149,'Calculations 65plus'!AF149)</f>
        <v>0.25666803614795519</v>
      </c>
    </row>
    <row r="195" spans="1:32" x14ac:dyDescent="0.2">
      <c r="A195" s="12" t="s">
        <v>35</v>
      </c>
      <c r="B195" s="34">
        <f>B150/SUM(B150,'Calculations 16to19'!B150,'Calculations 20to24'!B150,'Calculations 25to34'!B150,'Calculations 35to44'!B150,'Calculations 55to64'!B150,'Calculations 65plus'!B150)</f>
        <v>0.21857923497267756</v>
      </c>
      <c r="C195" s="34">
        <f>C150/SUM(C150,'Calculations 16to19'!C150,'Calculations 20to24'!C150,'Calculations 25to34'!C150,'Calculations 35to44'!C150,'Calculations 55to64'!C150,'Calculations 65plus'!C150)</f>
        <v>0.21318264938809789</v>
      </c>
      <c r="D195" s="34">
        <f>D150/SUM(D150,'Calculations 16to19'!D150,'Calculations 20to24'!D150,'Calculations 25to34'!D150,'Calculations 35to44'!D150,'Calculations 55to64'!D150,'Calculations 65plus'!D150)</f>
        <v>0.21110379308571067</v>
      </c>
      <c r="E195" s="34">
        <f>E150/SUM(E150,'Calculations 16to19'!E150,'Calculations 20to24'!E150,'Calculations 25to34'!E150,'Calculations 35to44'!E150,'Calculations 55to64'!E150,'Calculations 65plus'!E150)</f>
        <v>0.20995972037838459</v>
      </c>
      <c r="F195" s="34">
        <f>F150/SUM(F150,'Calculations 16to19'!F150,'Calculations 20to24'!F150,'Calculations 25to34'!F150,'Calculations 35to44'!F150,'Calculations 55to64'!F150,'Calculations 65plus'!F150)</f>
        <v>0.20892671772340021</v>
      </c>
      <c r="G195" s="34">
        <f>G150/SUM(G150,'Calculations 16to19'!G150,'Calculations 20to24'!G150,'Calculations 25to34'!G150,'Calculations 35to44'!G150,'Calculations 55to64'!G150,'Calculations 65plus'!G150)</f>
        <v>0.2086845810814994</v>
      </c>
      <c r="H195" s="34">
        <f>H150/SUM(H150,'Calculations 16to19'!H150,'Calculations 20to24'!H150,'Calculations 25to34'!H150,'Calculations 35to44'!H150,'Calculations 55to64'!H150,'Calculations 65plus'!H150)</f>
        <v>0.20817154647520728</v>
      </c>
      <c r="I195" s="34">
        <f>I150/SUM(I150,'Calculations 16to19'!I150,'Calculations 20to24'!I150,'Calculations 25to34'!I150,'Calculations 35to44'!I150,'Calculations 55to64'!I150,'Calculations 65plus'!I150)</f>
        <v>0.21134177135735419</v>
      </c>
      <c r="J195" s="34">
        <f>J150/SUM(J150,'Calculations 16to19'!J150,'Calculations 20to24'!J150,'Calculations 25to34'!J150,'Calculations 35to44'!J150,'Calculations 55to64'!J150,'Calculations 65plus'!J150)</f>
        <v>0.21697861295317006</v>
      </c>
      <c r="K195" s="34">
        <f>K150/SUM(K150,'Calculations 16to19'!K150,'Calculations 20to24'!K150,'Calculations 25to34'!K150,'Calculations 35to44'!K150,'Calculations 55to64'!K150,'Calculations 65plus'!K150)</f>
        <v>0.22279104677538211</v>
      </c>
      <c r="L195" s="34">
        <f>L150/SUM(L150,'Calculations 16to19'!L150,'Calculations 20to24'!L150,'Calculations 25to34'!L150,'Calculations 35to44'!L150,'Calculations 55to64'!L150,'Calculations 65plus'!L150)</f>
        <v>0.21190067850941921</v>
      </c>
      <c r="M195" s="34">
        <f>M150/SUM(M150,'Calculations 16to19'!M150,'Calculations 20to24'!M150,'Calculations 25to34'!M150,'Calculations 35to44'!M150,'Calculations 55to64'!M150,'Calculations 65plus'!M150)</f>
        <v>0.2114072301488322</v>
      </c>
      <c r="N195" s="34">
        <f>N150/SUM(N150,'Calculations 16to19'!N150,'Calculations 20to24'!N150,'Calculations 25to34'!N150,'Calculations 35to44'!N150,'Calculations 55to64'!N150,'Calculations 65plus'!N150)</f>
        <v>0.210888474672416</v>
      </c>
      <c r="O195" s="34">
        <f>O150/SUM(O150,'Calculations 16to19'!O150,'Calculations 20to24'!O150,'Calculations 25to34'!O150,'Calculations 35to44'!O150,'Calculations 55to64'!O150,'Calculations 65plus'!O150)</f>
        <v>0.21034485311946655</v>
      </c>
      <c r="P195" s="34">
        <f>P150/SUM(P150,'Calculations 16to19'!P150,'Calculations 20to24'!P150,'Calculations 25to34'!P150,'Calculations 35to44'!P150,'Calculations 55to64'!P150,'Calculations 65plus'!P150)</f>
        <v>0.20977682971930176</v>
      </c>
      <c r="Q195" s="34">
        <f>Q150/SUM(Q150,'Calculations 16to19'!Q150,'Calculations 20to24'!Q150,'Calculations 25to34'!Q150,'Calculations 35to44'!Q150,'Calculations 55to64'!Q150,'Calculations 65plus'!Q150)</f>
        <v>0.20918489028771087</v>
      </c>
      <c r="R195" s="34">
        <f>R150/SUM(R150,'Calculations 16to19'!R150,'Calculations 20to24'!R150,'Calculations 25to34'!R150,'Calculations 35to44'!R150,'Calculations 55to64'!R150,'Calculations 65plus'!R150)</f>
        <v>0.20856954063077082</v>
      </c>
      <c r="S195" s="34">
        <f>S150/SUM(S150,'Calculations 16to19'!S150,'Calculations 20to24'!S150,'Calculations 25to34'!S150,'Calculations 35to44'!S150,'Calculations 55to64'!S150,'Calculations 65plus'!S150)</f>
        <v>0.20793130496076143</v>
      </c>
      <c r="T195" s="34">
        <f>T150/SUM(T150,'Calculations 16to19'!T150,'Calculations 20to24'!T150,'Calculations 25to34'!T150,'Calculations 35to44'!T150,'Calculations 55to64'!T150,'Calculations 65plus'!T150)</f>
        <v>0.20727072432863464</v>
      </c>
      <c r="U195" s="34">
        <f>U150/SUM(U150,'Calculations 16to19'!U150,'Calculations 20to24'!U150,'Calculations 25to34'!U150,'Calculations 35to44'!U150,'Calculations 55to64'!U150,'Calculations 65plus'!U150)</f>
        <v>0.20658835507723983</v>
      </c>
      <c r="V195" s="34">
        <f>V150/SUM(V150,'Calculations 16to19'!V150,'Calculations 20to24'!V150,'Calculations 25to34'!V150,'Calculations 35to44'!V150,'Calculations 55to64'!V150,'Calculations 65plus'!V150)</f>
        <v>0.2058847673192018</v>
      </c>
      <c r="W195" s="34">
        <f>W150/SUM(W150,'Calculations 16to19'!W150,'Calculations 20to24'!W150,'Calculations 25to34'!W150,'Calculations 35to44'!W150,'Calculations 55to64'!W150,'Calculations 65plus'!W150)</f>
        <v>0.20516054344310855</v>
      </c>
      <c r="X195" s="34">
        <f>X150/SUM(X150,'Calculations 16to19'!X150,'Calculations 20to24'!X150,'Calculations 25to34'!X150,'Calculations 35to44'!X150,'Calculations 55to64'!X150,'Calculations 65plus'!X150)</f>
        <v>0.20441627665132664</v>
      </c>
      <c r="Y195" s="34">
        <f>Y150/SUM(Y150,'Calculations 16to19'!Y150,'Calculations 20to24'!Y150,'Calculations 25to34'!Y150,'Calculations 35to44'!Y150,'Calculations 55to64'!Y150,'Calculations 65plus'!Y150)</f>
        <v>0.20365256953252417</v>
      </c>
      <c r="Z195" s="34">
        <f>Z150/SUM(Z150,'Calculations 16to19'!Z150,'Calculations 20to24'!Z150,'Calculations 25to34'!Z150,'Calculations 35to44'!Z150,'Calculations 55to64'!Z150,'Calculations 65plus'!Z150)</f>
        <v>0.20287003267166004</v>
      </c>
      <c r="AA195" s="34">
        <f>AA150/SUM(AA150,'Calculations 16to19'!AA150,'Calculations 20to24'!AA150,'Calculations 25to34'!AA150,'Calculations 35to44'!AA150,'Calculations 55to64'!AA150,'Calculations 65plus'!AA150)</f>
        <v>0.20206928329993548</v>
      </c>
      <c r="AB195" s="34">
        <f>AB150/SUM(AB150,'Calculations 16to19'!AB150,'Calculations 20to24'!AB150,'Calculations 25to34'!AB150,'Calculations 35to44'!AB150,'Calculations 55to64'!AB150,'Calculations 65plus'!AB150)</f>
        <v>0.20125094398690738</v>
      </c>
      <c r="AC195" s="34">
        <f>AC150/SUM(AC150,'Calculations 16to19'!AC150,'Calculations 20to24'!AC150,'Calculations 25to34'!AC150,'Calculations 35to44'!AC150,'Calculations 55to64'!AC150,'Calculations 65plus'!AC150)</f>
        <v>0.20041564137669737</v>
      </c>
      <c r="AD195" s="34">
        <f>AD150/SUM(AD150,'Calculations 16to19'!AD150,'Calculations 20to24'!AD150,'Calculations 25to34'!AD150,'Calculations 35to44'!AD150,'Calculations 55to64'!AD150,'Calculations 65plus'!AD150)</f>
        <v>0.19956400496995602</v>
      </c>
      <c r="AE195" s="34">
        <f>AE150/SUM(AE150,'Calculations 16to19'!AE150,'Calculations 20to24'!AE150,'Calculations 25to34'!AE150,'Calculations 35to44'!AE150,'Calculations 55to64'!AE150,'Calculations 65plus'!AE150)</f>
        <v>0.19869666595297839</v>
      </c>
      <c r="AF195" s="34">
        <f>AF150/SUM(AF150,'Calculations 16to19'!AF150,'Calculations 20to24'!AF150,'Calculations 25to34'!AF150,'Calculations 35to44'!AF150,'Calculations 55to64'!AF150,'Calculations 65plus'!AF150)</f>
        <v>0.19781425607511777</v>
      </c>
    </row>
    <row r="196" spans="1:32" x14ac:dyDescent="0.2">
      <c r="A196" s="12" t="s">
        <v>98</v>
      </c>
      <c r="B196" s="34">
        <f>B151/SUM(B151,'Calculations 16to19'!B151,'Calculations 20to24'!B151,'Calculations 25to34'!B151,'Calculations 35to44'!B151,'Calculations 55to64'!B151,'Calculations 65plus'!B151)</f>
        <v>0.25203252032520324</v>
      </c>
      <c r="C196" s="34">
        <f>C151/SUM(C151,'Calculations 16to19'!C151,'Calculations 20to24'!C151,'Calculations 25to34'!C151,'Calculations 35to44'!C151,'Calculations 55to64'!C151,'Calculations 65plus'!C151)</f>
        <v>0.24596334034126482</v>
      </c>
      <c r="D196" s="34">
        <f>D151/SUM(D151,'Calculations 16to19'!D151,'Calculations 20to24'!D151,'Calculations 25to34'!D151,'Calculations 35to44'!D151,'Calculations 55to64'!D151,'Calculations 65plus'!D151)</f>
        <v>0.2435795517197436</v>
      </c>
      <c r="E196" s="34">
        <f>E151/SUM(E151,'Calculations 16to19'!E151,'Calculations 20to24'!E151,'Calculations 25to34'!E151,'Calculations 35to44'!E151,'Calculations 55to64'!E151,'Calculations 65plus'!E151)</f>
        <v>0.24213706492790413</v>
      </c>
      <c r="F196" s="34">
        <f>F151/SUM(F151,'Calculations 16to19'!F151,'Calculations 20to24'!F151,'Calculations 25to34'!F151,'Calculations 35to44'!F151,'Calculations 55to64'!F151,'Calculations 65plus'!F151)</f>
        <v>0.24073108908431323</v>
      </c>
      <c r="G196" s="34">
        <f>G151/SUM(G151,'Calculations 16to19'!G151,'Calculations 20to24'!G151,'Calculations 25to34'!G151,'Calculations 35to44'!G151,'Calculations 55to64'!G151,'Calculations 65plus'!G151)</f>
        <v>0.24016386097282436</v>
      </c>
      <c r="H196" s="34">
        <f>H151/SUM(H151,'Calculations 16to19'!H151,'Calculations 20to24'!H151,'Calculations 25to34'!H151,'Calculations 35to44'!H151,'Calculations 55to64'!H151,'Calculations 65plus'!H151)</f>
        <v>0.23919139730483477</v>
      </c>
      <c r="I196" s="34">
        <f>I151/SUM(I151,'Calculations 16to19'!I151,'Calculations 20to24'!I151,'Calculations 25to34'!I151,'Calculations 35to44'!I151,'Calculations 55to64'!I151,'Calculations 65plus'!I151)</f>
        <v>0.24222704113330698</v>
      </c>
      <c r="J196" s="34">
        <f>J151/SUM(J151,'Calculations 16to19'!J151,'Calculations 20to24'!J151,'Calculations 25to34'!J151,'Calculations 35to44'!J151,'Calculations 55to64'!J151,'Calculations 65plus'!J151)</f>
        <v>0.24804821277613709</v>
      </c>
      <c r="K196" s="34">
        <f>K151/SUM(K151,'Calculations 16to19'!K151,'Calculations 20to24'!K151,'Calculations 25to34'!K151,'Calculations 35to44'!K151,'Calculations 55to64'!K151,'Calculations 65plus'!K151)</f>
        <v>0.2541424846234327</v>
      </c>
      <c r="L196" s="34">
        <f>L151/SUM(L151,'Calculations 16to19'!L151,'Calculations 20to24'!L151,'Calculations 25to34'!L151,'Calculations 35to44'!L151,'Calculations 55to64'!L151,'Calculations 65plus'!L151)</f>
        <v>0.24209528951430584</v>
      </c>
      <c r="M196" s="34">
        <f>M151/SUM(M151,'Calculations 16to19'!M151,'Calculations 20to24'!M151,'Calculations 25to34'!M151,'Calculations 35to44'!M151,'Calculations 55to64'!M151,'Calculations 65plus'!M151)</f>
        <v>0.2412639260803624</v>
      </c>
      <c r="N196" s="34">
        <f>N151/SUM(N151,'Calculations 16to19'!N151,'Calculations 20to24'!N151,'Calculations 25to34'!N151,'Calculations 35to44'!N151,'Calculations 55to64'!N151,'Calculations 65plus'!N151)</f>
        <v>0.24040328409138162</v>
      </c>
      <c r="O196" s="34">
        <f>O151/SUM(O151,'Calculations 16to19'!O151,'Calculations 20to24'!O151,'Calculations 25to34'!O151,'Calculations 35to44'!O151,'Calculations 55to64'!O151,'Calculations 65plus'!O151)</f>
        <v>0.23951421468823042</v>
      </c>
      <c r="P196" s="34">
        <f>P151/SUM(P151,'Calculations 16to19'!P151,'Calculations 20to24'!P151,'Calculations 25to34'!P151,'Calculations 35to44'!P151,'Calculations 55to64'!P151,'Calculations 65plus'!P151)</f>
        <v>0.23859758481958049</v>
      </c>
      <c r="Q196" s="34">
        <f>Q151/SUM(Q151,'Calculations 16to19'!Q151,'Calculations 20to24'!Q151,'Calculations 25to34'!Q151,'Calculations 35to44'!Q151,'Calculations 55to64'!Q151,'Calculations 65plus'!Q151)</f>
        <v>0.23765427505429118</v>
      </c>
      <c r="R196" s="34">
        <f>R151/SUM(R151,'Calculations 16to19'!R151,'Calculations 20to24'!R151,'Calculations 25to34'!R151,'Calculations 35to44'!R151,'Calculations 55to64'!R151,'Calculations 65plus'!R151)</f>
        <v>0.23668517744319753</v>
      </c>
      <c r="S196" s="34">
        <f>S151/SUM(S151,'Calculations 16to19'!S151,'Calculations 20to24'!S151,'Calculations 25to34'!S151,'Calculations 35to44'!S151,'Calculations 55to64'!S151,'Calculations 65plus'!S151)</f>
        <v>0.23569119343574671</v>
      </c>
      <c r="T196" s="34">
        <f>T151/SUM(T151,'Calculations 16to19'!T151,'Calculations 20to24'!T151,'Calculations 25to34'!T151,'Calculations 35to44'!T151,'Calculations 55to64'!T151,'Calculations 65plus'!T151)</f>
        <v>0.23467323185637406</v>
      </c>
      <c r="U196" s="34">
        <f>U151/SUM(U151,'Calculations 16to19'!U151,'Calculations 20to24'!U151,'Calculations 25to34'!U151,'Calculations 35to44'!U151,'Calculations 55to64'!U151,'Calculations 65plus'!U151)</f>
        <v>0.23363220694500425</v>
      </c>
      <c r="V196" s="34">
        <f>V151/SUM(V151,'Calculations 16to19'!V151,'Calculations 20to24'!V151,'Calculations 25to34'!V151,'Calculations 35to44'!V151,'Calculations 55to64'!V151,'Calculations 65plus'!V151)</f>
        <v>0.23256903646551155</v>
      </c>
      <c r="W196" s="34">
        <f>W151/SUM(W151,'Calculations 16to19'!W151,'Calculations 20to24'!W151,'Calculations 25to34'!W151,'Calculations 35to44'!W151,'Calculations 55to64'!W151,'Calculations 65plus'!W151)</f>
        <v>0.23148463988550014</v>
      </c>
      <c r="X196" s="34">
        <f>X151/SUM(X151,'Calculations 16to19'!X151,'Calculations 20to24'!X151,'Calculations 25to34'!X151,'Calculations 35to44'!X151,'Calculations 55to64'!X151,'Calculations 65plus'!X151)</f>
        <v>0.23037993663021158</v>
      </c>
      <c r="Y196" s="34">
        <f>Y151/SUM(Y151,'Calculations 16to19'!Y151,'Calculations 20to24'!Y151,'Calculations 25to34'!Y151,'Calculations 35to44'!Y151,'Calculations 55to64'!Y151,'Calculations 65plus'!Y151)</f>
        <v>0.22925584441293073</v>
      </c>
      <c r="Z196" s="34">
        <f>Z151/SUM(Z151,'Calculations 16to19'!Z151,'Calculations 20to24'!Z151,'Calculations 25to34'!Z151,'Calculations 35to44'!Z151,'Calculations 55to64'!Z151,'Calculations 65plus'!Z151)</f>
        <v>0.22811327764375047</v>
      </c>
      <c r="AA196" s="34">
        <f>AA151/SUM(AA151,'Calculations 16to19'!AA151,'Calculations 20to24'!AA151,'Calculations 25to34'!AA151,'Calculations 35to44'!AA151,'Calculations 55to64'!AA151,'Calculations 65plus'!AA151)</f>
        <v>0.2269531459181332</v>
      </c>
      <c r="AB196" s="34">
        <f>AB151/SUM(AB151,'Calculations 16to19'!AB151,'Calculations 20to24'!AB151,'Calculations 25to34'!AB151,'Calculations 35to44'!AB151,'Calculations 55to64'!AB151,'Calculations 65plus'!AB151)</f>
        <v>0.22577635258625212</v>
      </c>
      <c r="AC196" s="34">
        <f>AC151/SUM(AC151,'Calculations 16to19'!AC151,'Calculations 20to24'!AC151,'Calculations 25to34'!AC151,'Calculations 35to44'!AC151,'Calculations 55to64'!AC151,'Calculations 65plus'!AC151)</f>
        <v>0.22458379340370452</v>
      </c>
      <c r="AD196" s="34">
        <f>AD151/SUM(AD151,'Calculations 16to19'!AD151,'Calculations 20to24'!AD151,'Calculations 25to34'!AD151,'Calculations 35to44'!AD151,'Calculations 55to64'!AD151,'Calculations 65plus'!AD151)</f>
        <v>0.22337635526379213</v>
      </c>
      <c r="AE196" s="34">
        <f>AE151/SUM(AE151,'Calculations 16to19'!AE151,'Calculations 20to24'!AE151,'Calculations 25to34'!AE151,'Calculations 35to44'!AE151,'Calculations 55to64'!AE151,'Calculations 65plus'!AE151)</f>
        <v>0.22215491501120457</v>
      </c>
      <c r="AF196" s="34">
        <f>AF151/SUM(AF151,'Calculations 16to19'!AF151,'Calculations 20to24'!AF151,'Calculations 25to34'!AF151,'Calculations 35to44'!AF151,'Calculations 55to64'!AF151,'Calculations 65plus'!AF151)</f>
        <v>0.22092033833660771</v>
      </c>
    </row>
    <row r="197" spans="1:32" x14ac:dyDescent="0.2">
      <c r="A197" s="12" t="s">
        <v>97</v>
      </c>
      <c r="B197" s="34">
        <f>B152/SUM(B152,'Calculations 16to19'!B152,'Calculations 20to24'!B152,'Calculations 25to34'!B152,'Calculations 35to44'!B152,'Calculations 55to64'!B152,'Calculations 65plus'!B152)</f>
        <v>0.20905923344947744</v>
      </c>
      <c r="C197" s="34">
        <f>C152/SUM(C152,'Calculations 16to19'!C152,'Calculations 20to24'!C152,'Calculations 25to34'!C152,'Calculations 35to44'!C152,'Calculations 55to64'!C152,'Calculations 65plus'!C152)</f>
        <v>0.20381581592053141</v>
      </c>
      <c r="D197" s="34">
        <f>D152/SUM(D152,'Calculations 16to19'!D152,'Calculations 20to24'!D152,'Calculations 25to34'!D152,'Calculations 35to44'!D152,'Calculations 55to64'!D152,'Calculations 65plus'!D152)</f>
        <v>0.20179453927392355</v>
      </c>
      <c r="E197" s="34">
        <f>E152/SUM(E152,'Calculations 16to19'!E152,'Calculations 20to24'!E152,'Calculations 25to34'!E152,'Calculations 35to44'!E152,'Calculations 55to64'!E152,'Calculations 65plus'!E152)</f>
        <v>0.20060968410802757</v>
      </c>
      <c r="F197" s="34">
        <f>F152/SUM(F152,'Calculations 16to19'!F152,'Calculations 20to24'!F152,'Calculations 25to34'!F152,'Calculations 35to44'!F152,'Calculations 55to64'!F152,'Calculations 65plus'!F152)</f>
        <v>0.19945970797210616</v>
      </c>
      <c r="G197" s="34">
        <f>G152/SUM(G152,'Calculations 16to19'!G152,'Calculations 20to24'!G152,'Calculations 25to34'!G152,'Calculations 35to44'!G152,'Calculations 55to64'!G152,'Calculations 65plus'!G152)</f>
        <v>0.19902102659385035</v>
      </c>
      <c r="H197" s="34">
        <f>H152/SUM(H152,'Calculations 16to19'!H152,'Calculations 20to24'!H152,'Calculations 25to34'!H152,'Calculations 35to44'!H152,'Calculations 55to64'!H152,'Calculations 65plus'!H152)</f>
        <v>0.19824653490990601</v>
      </c>
      <c r="I197" s="34">
        <f>I152/SUM(I152,'Calculations 16to19'!I152,'Calculations 20to24'!I152,'Calculations 25to34'!I152,'Calculations 35to44'!I152,'Calculations 55to64'!I152,'Calculations 65plus'!I152)</f>
        <v>0.20097778627546545</v>
      </c>
      <c r="J197" s="34">
        <f>J152/SUM(J152,'Calculations 16to19'!J152,'Calculations 20to24'!J152,'Calculations 25to34'!J152,'Calculations 35to44'!J152,'Calculations 55to64'!J152,'Calculations 65plus'!J152)</f>
        <v>0.20614102535308698</v>
      </c>
      <c r="K197" s="34">
        <f>K152/SUM(K152,'Calculations 16to19'!K152,'Calculations 20to24'!K152,'Calculations 25to34'!K152,'Calculations 35to44'!K152,'Calculations 55to64'!K152,'Calculations 65plus'!K152)</f>
        <v>0.2115381743001826</v>
      </c>
      <c r="L197" s="34">
        <f>L152/SUM(L152,'Calculations 16to19'!L152,'Calculations 20to24'!L152,'Calculations 25to34'!L152,'Calculations 35to44'!L152,'Calculations 55to64'!L152,'Calculations 65plus'!L152)</f>
        <v>0.2011054673581428</v>
      </c>
      <c r="M197" s="34">
        <f>M152/SUM(M152,'Calculations 16to19'!M152,'Calculations 20to24'!M152,'Calculations 25to34'!M152,'Calculations 35to44'!M152,'Calculations 55to64'!M152,'Calculations 65plus'!M152)</f>
        <v>0.20046944130147787</v>
      </c>
      <c r="N197" s="34">
        <f>N152/SUM(N152,'Calculations 16to19'!N152,'Calculations 20to24'!N152,'Calculations 25to34'!N152,'Calculations 35to44'!N152,'Calculations 55to64'!N152,'Calculations 65plus'!N152)</f>
        <v>0.19981040704736538</v>
      </c>
      <c r="O197" s="34">
        <f>O152/SUM(O152,'Calculations 16to19'!O152,'Calculations 20to24'!O152,'Calculations 25to34'!O152,'Calculations 35to44'!O152,'Calculations 55to64'!O152,'Calculations 65plus'!O152)</f>
        <v>0.19912895112995885</v>
      </c>
      <c r="P197" s="34">
        <f>P152/SUM(P152,'Calculations 16to19'!P152,'Calculations 20to24'!P152,'Calculations 25to34'!P152,'Calculations 35to44'!P152,'Calculations 55to64'!P152,'Calculations 65plus'!P152)</f>
        <v>0.19842567603912373</v>
      </c>
      <c r="Q197" s="34">
        <f>Q152/SUM(Q152,'Calculations 16to19'!Q152,'Calculations 20to24'!Q152,'Calculations 25to34'!Q152,'Calculations 35to44'!Q152,'Calculations 55to64'!Q152,'Calculations 65plus'!Q152)</f>
        <v>0.19770119848806236</v>
      </c>
      <c r="R197" s="34">
        <f>R152/SUM(R152,'Calculations 16to19'!R152,'Calculations 20to24'!R152,'Calculations 25to34'!R152,'Calculations 35to44'!R152,'Calculations 55to64'!R152,'Calculations 65plus'!R152)</f>
        <v>0.19695614771512154</v>
      </c>
      <c r="S197" s="34">
        <f>S152/SUM(S152,'Calculations 16to19'!S152,'Calculations 20to24'!S152,'Calculations 25to34'!S152,'Calculations 35to44'!S152,'Calculations 55to64'!S152,'Calculations 65plus'!S152)</f>
        <v>0.19619116382411789</v>
      </c>
      <c r="T197" s="34">
        <f>T152/SUM(T152,'Calculations 16to19'!T152,'Calculations 20to24'!T152,'Calculations 25to34'!T152,'Calculations 35to44'!T152,'Calculations 55to64'!T152,'Calculations 65plus'!T152)</f>
        <v>0.19540689616709278</v>
      </c>
      <c r="U197" s="34">
        <f>U152/SUM(U152,'Calculations 16to19'!U152,'Calculations 20to24'!U152,'Calculations 25to34'!U152,'Calculations 35to44'!U152,'Calculations 55to64'!U152,'Calculations 65plus'!U152)</f>
        <v>0.19460400177302548</v>
      </c>
      <c r="V197" s="34">
        <f>V152/SUM(V152,'Calculations 16to19'!V152,'Calculations 20to24'!V152,'Calculations 25to34'!V152,'Calculations 35to44'!V152,'Calculations 55to64'!V152,'Calculations 65plus'!V152)</f>
        <v>0.19378314382560685</v>
      </c>
      <c r="W197" s="34">
        <f>W152/SUM(W152,'Calculations 16to19'!W152,'Calculations 20to24'!W152,'Calculations 25to34'!W152,'Calculations 35to44'!W152,'Calculations 55to64'!W152,'Calculations 65plus'!W152)</f>
        <v>0.19294499019282474</v>
      </c>
      <c r="X197" s="34">
        <f>X152/SUM(X152,'Calculations 16to19'!X152,'Calculations 20to24'!X152,'Calculations 25to34'!X152,'Calculations 35to44'!X152,'Calculations 55to64'!X152,'Calculations 65plus'!X152)</f>
        <v>0.19209021201068582</v>
      </c>
      <c r="Y197" s="34">
        <f>Y152/SUM(Y152,'Calculations 16to19'!Y152,'Calculations 20to24'!Y152,'Calculations 25to34'!Y152,'Calculations 35to44'!Y152,'Calculations 55to64'!Y152,'Calculations 65plus'!Y152)</f>
        <v>0.19121948232307046</v>
      </c>
      <c r="Z197" s="34">
        <f>Z152/SUM(Z152,'Calculations 16to19'!Z152,'Calculations 20to24'!Z152,'Calculations 25to34'!Z152,'Calculations 35to44'!Z152,'Calculations 55to64'!Z152,'Calculations 65plus'!Z152)</f>
        <v>0.19033347477933166</v>
      </c>
      <c r="AA197" s="34">
        <f>AA152/SUM(AA152,'Calculations 16to19'!AA152,'Calculations 20to24'!AA152,'Calculations 25to34'!AA152,'Calculations 35to44'!AA152,'Calculations 55to64'!AA152,'Calculations 65plus'!AA152)</f>
        <v>0.1894328623909278</v>
      </c>
      <c r="AB197" s="34">
        <f>AB152/SUM(AB152,'Calculations 16to19'!AB152,'Calculations 20to24'!AB152,'Calculations 25to34'!AB152,'Calculations 35to44'!AB152,'Calculations 55to64'!AB152,'Calculations 65plus'!AB152)</f>
        <v>0.18851831634803512</v>
      </c>
      <c r="AC197" s="34">
        <f>AC152/SUM(AC152,'Calculations 16to19'!AC152,'Calculations 20to24'!AC152,'Calculations 25to34'!AC152,'Calculations 35to44'!AC152,'Calculations 55to64'!AC152,'Calculations 65plus'!AC152)</f>
        <v>0.18759050489679119</v>
      </c>
      <c r="AD197" s="34">
        <f>AD152/SUM(AD152,'Calculations 16to19'!AD152,'Calculations 20to24'!AD152,'Calculations 25to34'!AD152,'Calculations 35to44'!AD152,'Calculations 55to64'!AD152,'Calculations 65plus'!AD152)</f>
        <v>0.18665009227751542</v>
      </c>
      <c r="AE197" s="34">
        <f>AE152/SUM(AE152,'Calculations 16to19'!AE152,'Calculations 20to24'!AE152,'Calculations 25to34'!AE152,'Calculations 35to44'!AE152,'Calculations 55to64'!AE152,'Calculations 65plus'!AE152)</f>
        <v>0.1856977377239877</v>
      </c>
      <c r="AF197" s="34">
        <f>AF152/SUM(AF152,'Calculations 16to19'!AF152,'Calculations 20to24'!AF152,'Calculations 25to34'!AF152,'Calculations 35to44'!AF152,'Calculations 55to64'!AF152,'Calculations 65plus'!AF152)</f>
        <v>0.1847340945236027</v>
      </c>
    </row>
    <row r="198" spans="1:32" x14ac:dyDescent="0.2">
      <c r="A198" s="12" t="s">
        <v>101</v>
      </c>
      <c r="B198" s="34">
        <f>B153/SUM(B153,'Calculations 16to19'!B153,'Calculations 20to24'!B153,'Calculations 25to34'!B153,'Calculations 35to44'!B153,'Calculations 55to64'!B153,'Calculations 65plus'!B153)</f>
        <v>0.19921874999999994</v>
      </c>
      <c r="C198" s="34">
        <f>C153/SUM(C153,'Calculations 16to19'!C153,'Calculations 20to24'!C153,'Calculations 25to34'!C153,'Calculations 35to44'!C153,'Calculations 55to64'!C153,'Calculations 65plus'!C153)</f>
        <v>0.1942901348548759</v>
      </c>
      <c r="D198" s="34">
        <f>D153/SUM(D153,'Calculations 16to19'!D153,'Calculations 20to24'!D153,'Calculations 25to34'!D153,'Calculations 35to44'!D153,'Calculations 55to64'!D153,'Calculations 65plus'!D153)</f>
        <v>0.19250306842791678</v>
      </c>
      <c r="E198" s="34">
        <f>E153/SUM(E153,'Calculations 16to19'!E153,'Calculations 20to24'!E153,'Calculations 25to34'!E153,'Calculations 35to44'!E153,'Calculations 55to64'!E153,'Calculations 65plus'!E153)</f>
        <v>0.19156828154934108</v>
      </c>
      <c r="F198" s="34">
        <f>F153/SUM(F153,'Calculations 16to19'!F153,'Calculations 20to24'!F153,'Calculations 25to34'!F153,'Calculations 35to44'!F153,'Calculations 55to64'!F153,'Calculations 65plus'!F153)</f>
        <v>0.19069060883374173</v>
      </c>
      <c r="G198" s="34">
        <f>G153/SUM(G153,'Calculations 16to19'!G153,'Calculations 20to24'!G153,'Calculations 25to34'!G153,'Calculations 35to44'!G153,'Calculations 55to64'!G153,'Calculations 65plus'!G153)</f>
        <v>0.19052002765512893</v>
      </c>
      <c r="H198" s="34">
        <f>H153/SUM(H153,'Calculations 16to19'!H153,'Calculations 20to24'!H153,'Calculations 25to34'!H153,'Calculations 35to44'!H153,'Calculations 55to64'!H153,'Calculations 65plus'!H153)</f>
        <v>0.19005688434803786</v>
      </c>
      <c r="I198" s="34">
        <f>I153/SUM(I153,'Calculations 16to19'!I153,'Calculations 20to24'!I153,'Calculations 25to34'!I153,'Calculations 35to44'!I153,'Calculations 55to64'!I153,'Calculations 65plus'!I153)</f>
        <v>0.19297852049674294</v>
      </c>
      <c r="J198" s="34">
        <f>J153/SUM(J153,'Calculations 16to19'!J153,'Calculations 20to24'!J153,'Calculations 25to34'!J153,'Calculations 35to44'!J153,'Calculations 55to64'!J153,'Calculations 65plus'!J153)</f>
        <v>0.19825377922053408</v>
      </c>
      <c r="K198" s="34">
        <f>K153/SUM(K153,'Calculations 16to19'!K153,'Calculations 20to24'!K153,'Calculations 25to34'!K153,'Calculations 35to44'!K153,'Calculations 55to64'!K153,'Calculations 65plus'!K153)</f>
        <v>0.20379408057130691</v>
      </c>
      <c r="L198" s="34">
        <f>L153/SUM(L153,'Calculations 16to19'!L153,'Calculations 20to24'!L153,'Calculations 25to34'!L153,'Calculations 35to44'!L153,'Calculations 55to64'!L153,'Calculations 65plus'!L153)</f>
        <v>0.19374857688278091</v>
      </c>
      <c r="M198" s="34">
        <f>M153/SUM(M153,'Calculations 16to19'!M153,'Calculations 20to24'!M153,'Calculations 25to34'!M153,'Calculations 35to44'!M153,'Calculations 55to64'!M153,'Calculations 65plus'!M153)</f>
        <v>0.19335445704386825</v>
      </c>
      <c r="N198" s="34">
        <f>N153/SUM(N153,'Calculations 16to19'!N153,'Calculations 20to24'!N153,'Calculations 25to34'!N153,'Calculations 35to44'!N153,'Calculations 55to64'!N153,'Calculations 65plus'!N153)</f>
        <v>0.19293615367820419</v>
      </c>
      <c r="O198" s="34">
        <f>O153/SUM(O153,'Calculations 16to19'!O153,'Calculations 20to24'!O153,'Calculations 25to34'!O153,'Calculations 35to44'!O153,'Calculations 55to64'!O153,'Calculations 65plus'!O153)</f>
        <v>0.19249402314771669</v>
      </c>
      <c r="P198" s="34">
        <f>P153/SUM(P153,'Calculations 16to19'!P153,'Calculations 20to24'!P153,'Calculations 25to34'!P153,'Calculations 35to44'!P153,'Calculations 55to64'!P153,'Calculations 65plus'!P153)</f>
        <v>0.19202844734094301</v>
      </c>
      <c r="Q198" s="34">
        <f>Q153/SUM(Q153,'Calculations 16to19'!Q153,'Calculations 20to24'!Q153,'Calculations 25to34'!Q153,'Calculations 35to44'!Q153,'Calculations 55to64'!Q153,'Calculations 65plus'!Q153)</f>
        <v>0.19153983212889122</v>
      </c>
      <c r="R198" s="34">
        <f>R153/SUM(R153,'Calculations 16to19'!R153,'Calculations 20to24'!R153,'Calculations 25to34'!R153,'Calculations 35to44'!R153,'Calculations 55to64'!R153,'Calculations 65plus'!R153)</f>
        <v>0.19102860581600195</v>
      </c>
      <c r="S198" s="34">
        <f>S153/SUM(S153,'Calculations 16to19'!S153,'Calculations 20to24'!S153,'Calculations 25to34'!S153,'Calculations 35to44'!S153,'Calculations 55to64'!S153,'Calculations 65plus'!S153)</f>
        <v>0.1904952175915646</v>
      </c>
      <c r="T198" s="34">
        <f>T153/SUM(T153,'Calculations 16to19'!T153,'Calculations 20to24'!T153,'Calculations 25to34'!T153,'Calculations 35to44'!T153,'Calculations 55to64'!T153,'Calculations 65plus'!T153)</f>
        <v>0.18994013598669485</v>
      </c>
      <c r="U198" s="34">
        <f>U153/SUM(U153,'Calculations 16to19'!U153,'Calculations 20to24'!U153,'Calculations 25to34'!U153,'Calculations 35to44'!U153,'Calculations 55to64'!U153,'Calculations 65plus'!U153)</f>
        <v>0.18936384734173692</v>
      </c>
      <c r="V198" s="34">
        <f>V153/SUM(V153,'Calculations 16to19'!V153,'Calculations 20to24'!V153,'Calculations 25to34'!V153,'Calculations 35to44'!V153,'Calculations 55to64'!V153,'Calculations 65plus'!V153)</f>
        <v>0.18876685428866805</v>
      </c>
      <c r="W198" s="34">
        <f>W153/SUM(W153,'Calculations 16to19'!W153,'Calculations 20to24'!W153,'Calculations 25to34'!W153,'Calculations 35to44'!W153,'Calculations 55to64'!W153,'Calculations 65plus'!W153)</f>
        <v>0.18814967425283777</v>
      </c>
      <c r="X198" s="34">
        <f>X153/SUM(X153,'Calculations 16to19'!X153,'Calculations 20to24'!X153,'Calculations 25to34'!X153,'Calculations 35to44'!X153,'Calculations 55to64'!X153,'Calculations 65plus'!X153)</f>
        <v>0.1875128379780468</v>
      </c>
      <c r="Y198" s="34">
        <f>Y153/SUM(Y153,'Calculations 16to19'!Y153,'Calculations 20to24'!Y153,'Calculations 25to34'!Y153,'Calculations 35to44'!Y153,'Calculations 55to64'!Y153,'Calculations 65plus'!Y153)</f>
        <v>0.18685688807871825</v>
      </c>
      <c r="Z198" s="34">
        <f>Z153/SUM(Z153,'Calculations 16to19'!Z153,'Calculations 20to24'!Z153,'Calculations 25to34'!Z153,'Calculations 35to44'!Z153,'Calculations 55to64'!Z153,'Calculations 65plus'!Z153)</f>
        <v>0.18618237762259074</v>
      </c>
      <c r="AA198" s="34">
        <f>AA153/SUM(AA153,'Calculations 16to19'!AA153,'Calculations 20to24'!AA153,'Calculations 25to34'!AA153,'Calculations 35to44'!AA153,'Calculations 55to64'!AA153,'Calculations 65plus'!AA153)</f>
        <v>0.18548986874708501</v>
      </c>
      <c r="AB198" s="34">
        <f>AB153/SUM(AB153,'Calculations 16to19'!AB153,'Calculations 20to24'!AB153,'Calculations 25to34'!AB153,'Calculations 35to44'!AB153,'Calculations 55to64'!AB153,'Calculations 65plus'!AB153)</f>
        <v>0.18477993131218137</v>
      </c>
      <c r="AC198" s="34">
        <f>AC153/SUM(AC153,'Calculations 16to19'!AC153,'Calculations 20to24'!AC153,'Calculations 25to34'!AC153,'Calculations 35to44'!AC153,'Calculations 55to64'!AC153,'Calculations 65plus'!AC153)</f>
        <v>0.18405314159236727</v>
      </c>
      <c r="AD198" s="34">
        <f>AD153/SUM(AD153,'Calculations 16to19'!AD153,'Calculations 20to24'!AD153,'Calculations 25to34'!AD153,'Calculations 35to44'!AD153,'Calculations 55to64'!AD153,'Calculations 65plus'!AD153)</f>
        <v>0.18331008100990645</v>
      </c>
      <c r="AE198" s="34">
        <f>AE153/SUM(AE153,'Calculations 16to19'!AE153,'Calculations 20to24'!AE153,'Calculations 25to34'!AE153,'Calculations 35to44'!AE153,'Calculations 55to64'!AE153,'Calculations 65plus'!AE153)</f>
        <v>0.18255133491140926</v>
      </c>
      <c r="AF198" s="34">
        <f>AF153/SUM(AF153,'Calculations 16to19'!AF153,'Calculations 20to24'!AF153,'Calculations 25to34'!AF153,'Calculations 35to44'!AF153,'Calculations 55to64'!AF153,'Calculations 65plus'!AF153)</f>
        <v>0.18177749138939328</v>
      </c>
    </row>
    <row r="199" spans="1:32" x14ac:dyDescent="0.2">
      <c r="A199" s="12" t="s">
        <v>104</v>
      </c>
      <c r="B199" s="34">
        <f>B154/SUM(B154,'Calculations 16to19'!B154,'Calculations 20to24'!B154,'Calculations 25to34'!B154,'Calculations 35to44'!B154,'Calculations 55to64'!B154,'Calculations 65plus'!B154)</f>
        <v>0.2857142857142857</v>
      </c>
      <c r="C199" s="34">
        <f>C154/SUM(C154,'Calculations 16to19'!C154,'Calculations 20to24'!C154,'Calculations 25to34'!C154,'Calculations 35to44'!C154,'Calculations 55to64'!C154,'Calculations 65plus'!C154)</f>
        <v>0.27939093458264636</v>
      </c>
      <c r="D199" s="34">
        <f>D154/SUM(D154,'Calculations 16to19'!D154,'Calculations 20to24'!D154,'Calculations 25to34'!D154,'Calculations 35to44'!D154,'Calculations 55to64'!D154,'Calculations 65plus'!D154)</f>
        <v>0.27706590895184385</v>
      </c>
      <c r="E199" s="34">
        <f>E154/SUM(E154,'Calculations 16to19'!E154,'Calculations 20to24'!E154,'Calculations 25to34'!E154,'Calculations 35to44'!E154,'Calculations 55to64'!E154,'Calculations 65plus'!E154)</f>
        <v>0.27588757275424514</v>
      </c>
      <c r="F199" s="34">
        <f>F154/SUM(F154,'Calculations 16to19'!F154,'Calculations 20to24'!F154,'Calculations 25to34'!F154,'Calculations 35to44'!F154,'Calculations 55to64'!F154,'Calculations 65plus'!F154)</f>
        <v>0.27480694654911975</v>
      </c>
      <c r="G199" s="34">
        <f>G154/SUM(G154,'Calculations 16to19'!G154,'Calculations 20to24'!G154,'Calculations 25to34'!G154,'Calculations 35to44'!G154,'Calculations 55to64'!G154,'Calculations 65plus'!G154)</f>
        <v>0.27459848329290326</v>
      </c>
      <c r="H199" s="34">
        <f>H154/SUM(H154,'Calculations 16to19'!H154,'Calculations 20to24'!H154,'Calculations 25to34'!H154,'Calculations 35to44'!H154,'Calculations 55to64'!H154,'Calculations 65plus'!H154)</f>
        <v>0.27406577537432997</v>
      </c>
      <c r="I199" s="34">
        <f>I154/SUM(I154,'Calculations 16to19'!I154,'Calculations 20to24'!I154,'Calculations 25to34'!I154,'Calculations 35to44'!I154,'Calculations 55to64'!I154,'Calculations 65plus'!I154)</f>
        <v>0.27814545548223701</v>
      </c>
      <c r="J199" s="34">
        <f>J154/SUM(J154,'Calculations 16to19'!J154,'Calculations 20to24'!J154,'Calculations 25to34'!J154,'Calculations 35to44'!J154,'Calculations 55to64'!J154,'Calculations 65plus'!J154)</f>
        <v>0.28527926855702507</v>
      </c>
      <c r="K199" s="34">
        <f>K154/SUM(K154,'Calculations 16to19'!K154,'Calculations 20to24'!K154,'Calculations 25to34'!K154,'Calculations 35to44'!K154,'Calculations 55to64'!K154,'Calculations 65plus'!K154)</f>
        <v>0.29255884595838988</v>
      </c>
      <c r="L199" s="34">
        <f>L154/SUM(L154,'Calculations 16to19'!L154,'Calculations 20to24'!L154,'Calculations 25to34'!L154,'Calculations 35to44'!L154,'Calculations 55to64'!L154,'Calculations 65plus'!L154)</f>
        <v>0.27937594192234327</v>
      </c>
      <c r="M199" s="34">
        <f>M154/SUM(M154,'Calculations 16to19'!M154,'Calculations 20to24'!M154,'Calculations 25to34'!M154,'Calculations 35to44'!M154,'Calculations 55to64'!M154,'Calculations 65plus'!M154)</f>
        <v>0.27892605465022779</v>
      </c>
      <c r="N199" s="34">
        <f>N154/SUM(N154,'Calculations 16to19'!N154,'Calculations 20to24'!N154,'Calculations 25to34'!N154,'Calculations 35to44'!N154,'Calculations 55to64'!N154,'Calculations 65plus'!N154)</f>
        <v>0.27844112698257134</v>
      </c>
      <c r="O199" s="34">
        <f>O154/SUM(O154,'Calculations 16to19'!O154,'Calculations 20to24'!O154,'Calculations 25to34'!O154,'Calculations 35to44'!O154,'Calculations 55to64'!O154,'Calculations 65plus'!O154)</f>
        <v>0.27792160818137951</v>
      </c>
      <c r="P199" s="34">
        <f>P154/SUM(P154,'Calculations 16to19'!P154,'Calculations 20to24'!P154,'Calculations 25to34'!P154,'Calculations 35to44'!P154,'Calculations 55to64'!P154,'Calculations 65plus'!P154)</f>
        <v>0.27736797955632014</v>
      </c>
      <c r="Q199" s="34">
        <f>Q154/SUM(Q154,'Calculations 16to19'!Q154,'Calculations 20to24'!Q154,'Calculations 25to34'!Q154,'Calculations 35to44'!Q154,'Calculations 55to64'!Q154,'Calculations 65plus'!Q154)</f>
        <v>0.27678075278329728</v>
      </c>
      <c r="R199" s="34">
        <f>R154/SUM(R154,'Calculations 16to19'!R154,'Calculations 20to24'!R154,'Calculations 25to34'!R154,'Calculations 35to44'!R154,'Calculations 55to64'!R154,'Calculations 65plus'!R154)</f>
        <v>0.27616046821020523</v>
      </c>
      <c r="S199" s="34">
        <f>S154/SUM(S154,'Calculations 16to19'!S154,'Calculations 20to24'!S154,'Calculations 25to34'!S154,'Calculations 35to44'!S154,'Calculations 55to64'!S154,'Calculations 65plus'!S154)</f>
        <v>0.27550769315519535</v>
      </c>
      <c r="T199" s="34">
        <f>T154/SUM(T154,'Calculations 16to19'!T154,'Calculations 20to24'!T154,'Calculations 25to34'!T154,'Calculations 35to44'!T154,'Calculations 55to64'!T154,'Calculations 65plus'!T154)</f>
        <v>0.27482302020257587</v>
      </c>
      <c r="U199" s="34">
        <f>U154/SUM(U154,'Calculations 16to19'!U154,'Calculations 20to24'!U154,'Calculations 25to34'!U154,'Calculations 35to44'!U154,'Calculations 55to64'!U154,'Calculations 65plus'!U154)</f>
        <v>0.27410706550128672</v>
      </c>
      <c r="V199" s="34">
        <f>V154/SUM(V154,'Calculations 16to19'!V154,'Calculations 20to24'!V154,'Calculations 25to34'!V154,'Calculations 35to44'!V154,'Calculations 55to64'!V154,'Calculations 65plus'!V154)</f>
        <v>0.27336046707063705</v>
      </c>
      <c r="W199" s="34">
        <f>W154/SUM(W154,'Calculations 16to19'!W154,'Calculations 20to24'!W154,'Calculations 25to34'!W154,'Calculations 35to44'!W154,'Calculations 55to64'!W154,'Calculations 65plus'!W154)</f>
        <v>0.27258388311782161</v>
      </c>
      <c r="X199" s="34">
        <f>X154/SUM(X154,'Calculations 16to19'!X154,'Calculations 20to24'!X154,'Calculations 25to34'!X154,'Calculations 35to44'!X154,'Calculations 55to64'!X154,'Calculations 65plus'!X154)</f>
        <v>0.2717779903714348</v>
      </c>
      <c r="Y199" s="34">
        <f>Y154/SUM(Y154,'Calculations 16to19'!Y154,'Calculations 20to24'!Y154,'Calculations 25to34'!Y154,'Calculations 35to44'!Y154,'Calculations 55to64'!Y154,'Calculations 65plus'!Y154)</f>
        <v>0.27094348243501948</v>
      </c>
      <c r="Z199" s="34">
        <f>Z154/SUM(Z154,'Calculations 16to19'!Z154,'Calculations 20to24'!Z154,'Calculations 25to34'!Z154,'Calculations 35to44'!Z154,'Calculations 55to64'!Z154,'Calculations 65plus'!Z154)</f>
        <v>0.27008106816439942</v>
      </c>
      <c r="AA199" s="34">
        <f>AA154/SUM(AA154,'Calculations 16to19'!AA154,'Calculations 20to24'!AA154,'Calculations 25to34'!AA154,'Calculations 35to44'!AA154,'Calculations 55to64'!AA154,'Calculations 65plus'!AA154)</f>
        <v>0.26919147007232175</v>
      </c>
      <c r="AB199" s="34">
        <f>AB154/SUM(AB154,'Calculations 16to19'!AB154,'Calculations 20to24'!AB154,'Calculations 25to34'!AB154,'Calculations 35to44'!AB154,'Calculations 55to64'!AB154,'Calculations 65plus'!AB154)</f>
        <v>0.26827542276366328</v>
      </c>
      <c r="AC199" s="34">
        <f>AC154/SUM(AC154,'Calculations 16to19'!AC154,'Calculations 20to24'!AC154,'Calculations 25to34'!AC154,'Calculations 35to44'!AC154,'Calculations 55to64'!AC154,'Calculations 65plus'!AC154)</f>
        <v>0.26733367140421621</v>
      </c>
      <c r="AD199" s="34">
        <f>AD154/SUM(AD154,'Calculations 16to19'!AD154,'Calculations 20to24'!AD154,'Calculations 25to34'!AD154,'Calculations 35to44'!AD154,'Calculations 55to64'!AD154,'Calculations 65plus'!AD154)</f>
        <v>0.26636697022580291</v>
      </c>
      <c r="AE199" s="34">
        <f>AE154/SUM(AE154,'Calculations 16to19'!AE154,'Calculations 20to24'!AE154,'Calculations 25to34'!AE154,'Calculations 35to44'!AE154,'Calculations 55to64'!AE154,'Calculations 65plus'!AE154)</f>
        <v>0.26537608107022392</v>
      </c>
      <c r="AF199" s="34">
        <f>AF154/SUM(AF154,'Calculations 16to19'!AF154,'Calculations 20to24'!AF154,'Calculations 25to34'!AF154,'Calculations 35to44'!AF154,'Calculations 55to64'!AF154,'Calculations 65plus'!AF154)</f>
        <v>0.26436177197428845</v>
      </c>
    </row>
    <row r="200" spans="1:32" x14ac:dyDescent="0.2">
      <c r="A200" s="12" t="s">
        <v>36</v>
      </c>
      <c r="B200" s="34">
        <f>B155/SUM(B155,'Calculations 16to19'!B155,'Calculations 20to24'!B155,'Calculations 25to34'!B155,'Calculations 35to44'!B155,'Calculations 55to64'!B155,'Calculations 65plus'!B155)</f>
        <v>0.21862745098039219</v>
      </c>
      <c r="C200" s="34">
        <f>C155/SUM(C155,'Calculations 16to19'!C155,'Calculations 20to24'!C155,'Calculations 25to34'!C155,'Calculations 35to44'!C155,'Calculations 55to64'!C155,'Calculations 65plus'!C155)</f>
        <v>0.21323434981779188</v>
      </c>
      <c r="D200" s="34">
        <f>D155/SUM(D155,'Calculations 16to19'!D155,'Calculations 20to24'!D155,'Calculations 25to34'!D155,'Calculations 35to44'!D155,'Calculations 55to64'!D155,'Calculations 65plus'!D155)</f>
        <v>0.21114668473752168</v>
      </c>
      <c r="E200" s="34">
        <f>E155/SUM(E155,'Calculations 16to19'!E155,'Calculations 20to24'!E155,'Calculations 25to34'!E155,'Calculations 35to44'!E155,'Calculations 55to64'!E155,'Calculations 65plus'!E155)</f>
        <v>0.2099907953349853</v>
      </c>
      <c r="F200" s="34">
        <f>F155/SUM(F155,'Calculations 16to19'!F155,'Calculations 20to24'!F155,'Calculations 25to34'!F155,'Calculations 35to44'!F155,'Calculations 55to64'!F155,'Calculations 65plus'!F155)</f>
        <v>0.20894768534172176</v>
      </c>
      <c r="G200" s="34">
        <f>G155/SUM(G155,'Calculations 16to19'!G155,'Calculations 20to24'!G155,'Calculations 25to34'!G155,'Calculations 35to44'!G155,'Calculations 55to64'!G155,'Calculations 65plus'!G155)</f>
        <v>0.20868983311936951</v>
      </c>
      <c r="H200" s="34">
        <f>H155/SUM(H155,'Calculations 16to19'!H155,'Calculations 20to24'!H155,'Calculations 25to34'!H155,'Calculations 35to44'!H155,'Calculations 55to64'!H155,'Calculations 65plus'!H155)</f>
        <v>0.20816352501306978</v>
      </c>
      <c r="I200" s="34">
        <f>I155/SUM(I155,'Calculations 16to19'!I155,'Calculations 20to24'!I155,'Calculations 25to34'!I155,'Calculations 35to44'!I155,'Calculations 55to64'!I155,'Calculations 65plus'!I155)</f>
        <v>0.21131696772729919</v>
      </c>
      <c r="J200" s="34">
        <f>J155/SUM(J155,'Calculations 16to19'!J155,'Calculations 20to24'!J155,'Calculations 25to34'!J155,'Calculations 35to44'!J155,'Calculations 55to64'!J155,'Calculations 65plus'!J155)</f>
        <v>0.21693234162957178</v>
      </c>
      <c r="K200" s="34">
        <f>K155/SUM(K155,'Calculations 16to19'!K155,'Calculations 20to24'!K155,'Calculations 25to34'!K155,'Calculations 35to44'!K155,'Calculations 55to64'!K155,'Calculations 65plus'!K155)</f>
        <v>0.2227209701959352</v>
      </c>
      <c r="L200" s="34">
        <f>L155/SUM(L155,'Calculations 16to19'!L155,'Calculations 20to24'!L155,'Calculations 25to34'!L155,'Calculations 35to44'!L155,'Calculations 55to64'!L155,'Calculations 65plus'!L155)</f>
        <v>0.21181344706566069</v>
      </c>
      <c r="M200" s="34">
        <f>M155/SUM(M155,'Calculations 16to19'!M155,'Calculations 20to24'!M155,'Calculations 25to34'!M155,'Calculations 35to44'!M155,'Calculations 55to64'!M155,'Calculations 65plus'!M155)</f>
        <v>0.2112954900866657</v>
      </c>
      <c r="N200" s="34">
        <f>N155/SUM(N155,'Calculations 16to19'!N155,'Calculations 20to24'!N155,'Calculations 25to34'!N155,'Calculations 35to44'!N155,'Calculations 55to64'!N155,'Calculations 65plus'!N155)</f>
        <v>0.21075048046641517</v>
      </c>
      <c r="O200" s="34">
        <f>O155/SUM(O155,'Calculations 16to19'!O155,'Calculations 20to24'!O155,'Calculations 25to34'!O155,'Calculations 35to44'!O155,'Calculations 55to64'!O155,'Calculations 65plus'!O155)</f>
        <v>0.21017893081544892</v>
      </c>
      <c r="P200" s="34">
        <f>P155/SUM(P155,'Calculations 16to19'!P155,'Calculations 20to24'!P155,'Calculations 25to34'!P155,'Calculations 35to44'!P155,'Calculations 55to64'!P155,'Calculations 65plus'!P155)</f>
        <v>0.20958137865566789</v>
      </c>
      <c r="Q200" s="34">
        <f>Q155/SUM(Q155,'Calculations 16to19'!Q155,'Calculations 20to24'!Q155,'Calculations 25to34'!Q155,'Calculations 35to44'!Q155,'Calculations 55to64'!Q155,'Calculations 65plus'!Q155)</f>
        <v>0.20895838460357866</v>
      </c>
      <c r="R200" s="34">
        <f>R155/SUM(R155,'Calculations 16to19'!R155,'Calculations 20to24'!R155,'Calculations 25to34'!R155,'Calculations 35to44'!R155,'Calculations 55to64'!R155,'Calculations 65plus'!R155)</f>
        <v>0.20831053055864879</v>
      </c>
      <c r="S200" s="34">
        <f>S155/SUM(S155,'Calculations 16to19'!S155,'Calculations 20to24'!S155,'Calculations 25to34'!S155,'Calculations 35to44'!S155,'Calculations 55to64'!S155,'Calculations 65plus'!S155)</f>
        <v>0.20763841790280801</v>
      </c>
      <c r="T200" s="34">
        <f>T155/SUM(T155,'Calculations 16to19'!T155,'Calculations 20to24'!T155,'Calculations 25to34'!T155,'Calculations 35to44'!T155,'Calculations 55to64'!T155,'Calculations 65plus'!T155)</f>
        <v>0.20694266571679595</v>
      </c>
      <c r="U200" s="34">
        <f>U155/SUM(U155,'Calculations 16to19'!U155,'Calculations 20to24'!U155,'Calculations 25to34'!U155,'Calculations 35to44'!U155,'Calculations 55to64'!U155,'Calculations 65plus'!U155)</f>
        <v>0.20622390901874554</v>
      </c>
      <c r="V200" s="34">
        <f>V155/SUM(V155,'Calculations 16to19'!V155,'Calculations 20to24'!V155,'Calculations 25to34'!V155,'Calculations 35to44'!V155,'Calculations 55to64'!V155,'Calculations 65plus'!V155)</f>
        <v>0.20548279703001784</v>
      </c>
      <c r="W200" s="34">
        <f>W155/SUM(W155,'Calculations 16to19'!W155,'Calculations 20to24'!W155,'Calculations 25to34'!W155,'Calculations 35to44'!W155,'Calculations 55to64'!W155,'Calculations 65plus'!W155)</f>
        <v>0.20471999147299372</v>
      </c>
      <c r="X200" s="34">
        <f>X155/SUM(X155,'Calculations 16to19'!X155,'Calculations 20to24'!X155,'Calculations 25to34'!X155,'Calculations 35to44'!X155,'Calculations 55to64'!X155,'Calculations 65plus'!X155)</f>
        <v>0.20393616490510974</v>
      </c>
      <c r="Y200" s="34">
        <f>Y155/SUM(Y155,'Calculations 16to19'!Y155,'Calculations 20to24'!Y155,'Calculations 25to34'!Y155,'Calculations 35to44'!Y155,'Calculations 55to64'!Y155,'Calculations 65plus'!Y155)</f>
        <v>0.20313199909311419</v>
      </c>
      <c r="Z200" s="34">
        <f>Z155/SUM(Z155,'Calculations 16to19'!Z155,'Calculations 20to24'!Z155,'Calculations 25to34'!Z155,'Calculations 35to44'!Z155,'Calculations 55to64'!Z155,'Calculations 65plus'!Z155)</f>
        <v>0.20230818343111262</v>
      </c>
      <c r="AA200" s="34">
        <f>AA155/SUM(AA155,'Calculations 16to19'!AA155,'Calculations 20to24'!AA155,'Calculations 25to34'!AA155,'Calculations 35to44'!AA155,'Calculations 55to64'!AA155,'Calculations 65plus'!AA155)</f>
        <v>0.20146541340562998</v>
      </c>
      <c r="AB200" s="34">
        <f>AB155/SUM(AB155,'Calculations 16to19'!AB155,'Calculations 20to24'!AB155,'Calculations 25to34'!AB155,'Calculations 35to44'!AB155,'Calculations 55to64'!AB155,'Calculations 65plus'!AB155)</f>
        <v>0.20060438911053219</v>
      </c>
      <c r="AC200" s="34">
        <f>AC155/SUM(AC155,'Calculations 16to19'!AC155,'Calculations 20to24'!AC155,'Calculations 25to34'!AC155,'Calculations 35to44'!AC155,'Calculations 55to64'!AC155,'Calculations 65plus'!AC155)</f>
        <v>0.1997258138143117</v>
      </c>
      <c r="AD200" s="34">
        <f>AD155/SUM(AD155,'Calculations 16to19'!AD155,'Calculations 20to24'!AD155,'Calculations 25to34'!AD155,'Calculations 35to44'!AD155,'Calculations 55to64'!AD155,'Calculations 65plus'!AD155)</f>
        <v>0.19883039258187163</v>
      </c>
      <c r="AE200" s="34">
        <f>AE155/SUM(AE155,'Calculations 16to19'!AE155,'Calculations 20to24'!AE155,'Calculations 25to34'!AE155,'Calculations 35to44'!AE155,'Calculations 55to64'!AE155,'Calculations 65plus'!AE155)</f>
        <v>0.19791883095261351</v>
      </c>
      <c r="AF200" s="34">
        <f>AF155/SUM(AF155,'Calculations 16to19'!AF155,'Calculations 20to24'!AF155,'Calculations 25to34'!AF155,'Calculations 35to44'!AF155,'Calculations 55to64'!AF155,'Calculations 65plus'!AF155)</f>
        <v>0.19699183367629375</v>
      </c>
    </row>
    <row r="201" spans="1:32" x14ac:dyDescent="0.2">
      <c r="A201" s="12" t="s">
        <v>37</v>
      </c>
      <c r="B201" s="34">
        <f>B156/SUM(B156,'Calculations 16to19'!B156,'Calculations 20to24'!B156,'Calculations 25to34'!B156,'Calculations 35to44'!B156,'Calculations 55to64'!B156,'Calculations 65plus'!B156)</f>
        <v>0.24061597690086622</v>
      </c>
      <c r="C201" s="34">
        <f>C156/SUM(C156,'Calculations 16to19'!C156,'Calculations 20to24'!C156,'Calculations 25to34'!C156,'Calculations 35to44'!C156,'Calculations 55to64'!C156,'Calculations 65plus'!C156)</f>
        <v>0.23462209546274304</v>
      </c>
      <c r="D201" s="34">
        <f>D156/SUM(D156,'Calculations 16to19'!D156,'Calculations 20to24'!D156,'Calculations 25to34'!D156,'Calculations 35to44'!D156,'Calculations 55to64'!D156,'Calculations 65plus'!D156)</f>
        <v>0.23215700350096866</v>
      </c>
      <c r="E201" s="34">
        <f>E156/SUM(E156,'Calculations 16to19'!E156,'Calculations 20to24'!E156,'Calculations 25to34'!E156,'Calculations 35to44'!E156,'Calculations 55to64'!E156,'Calculations 65plus'!E156)</f>
        <v>0.23068506103911424</v>
      </c>
      <c r="F201" s="34">
        <f>F156/SUM(F156,'Calculations 16to19'!F156,'Calculations 20to24'!F156,'Calculations 25to34'!F156,'Calculations 35to44'!F156,'Calculations 55to64'!F156,'Calculations 65plus'!F156)</f>
        <v>0.22935155791800732</v>
      </c>
      <c r="G201" s="34">
        <f>G156/SUM(G156,'Calculations 16to19'!G156,'Calculations 20to24'!G156,'Calculations 25to34'!G156,'Calculations 35to44'!G156,'Calculations 55to64'!G156,'Calculations 65plus'!G156)</f>
        <v>0.22887506423429455</v>
      </c>
      <c r="H201" s="34">
        <f>H156/SUM(H156,'Calculations 16to19'!H156,'Calculations 20to24'!H156,'Calculations 25to34'!H156,'Calculations 35to44'!H156,'Calculations 55to64'!H156,'Calculations 65plus'!H156)</f>
        <v>0.2281221513454684</v>
      </c>
      <c r="I201" s="34">
        <f>I156/SUM(I156,'Calculations 16to19'!I156,'Calculations 20to24'!I156,'Calculations 25to34'!I156,'Calculations 35to44'!I156,'Calculations 55to64'!I156,'Calculations 65plus'!I156)</f>
        <v>0.23131637687778406</v>
      </c>
      <c r="J201" s="34">
        <f>J156/SUM(J156,'Calculations 16to19'!J156,'Calculations 20to24'!J156,'Calculations 25to34'!J156,'Calculations 35to44'!J156,'Calculations 55to64'!J156,'Calculations 65plus'!J156)</f>
        <v>0.23710126414000163</v>
      </c>
      <c r="K201" s="34">
        <f>K156/SUM(K156,'Calculations 16to19'!K156,'Calculations 20to24'!K156,'Calculations 25to34'!K156,'Calculations 35to44'!K156,'Calculations 55to64'!K156,'Calculations 65plus'!K156)</f>
        <v>0.24301442115668703</v>
      </c>
      <c r="L201" s="34">
        <f>L156/SUM(L156,'Calculations 16to19'!L156,'Calculations 20to24'!L156,'Calculations 25to34'!L156,'Calculations 35to44'!L156,'Calculations 55to64'!L156,'Calculations 65plus'!L156)</f>
        <v>0.23121633672800085</v>
      </c>
      <c r="M201" s="34">
        <f>M156/SUM(M156,'Calculations 16to19'!M156,'Calculations 20to24'!M156,'Calculations 25to34'!M156,'Calculations 35to44'!M156,'Calculations 55to64'!M156,'Calculations 65plus'!M156)</f>
        <v>0.23046591172381214</v>
      </c>
      <c r="N201" s="34">
        <f>N156/SUM(N156,'Calculations 16to19'!N156,'Calculations 20to24'!N156,'Calculations 25to34'!N156,'Calculations 35to44'!N156,'Calculations 55to64'!N156,'Calculations 65plus'!N156)</f>
        <v>0.22968929308338115</v>
      </c>
      <c r="O201" s="34">
        <f>O156/SUM(O156,'Calculations 16to19'!O156,'Calculations 20to24'!O156,'Calculations 25to34'!O156,'Calculations 35to44'!O156,'Calculations 55to64'!O156,'Calculations 65plus'!O156)</f>
        <v>0.22888714579676564</v>
      </c>
      <c r="P201" s="34">
        <f>P156/SUM(P156,'Calculations 16to19'!P156,'Calculations 20to24'!P156,'Calculations 25to34'!P156,'Calculations 35to44'!P156,'Calculations 55to64'!P156,'Calculations 65plus'!P156)</f>
        <v>0.22806015306032471</v>
      </c>
      <c r="Q201" s="34">
        <f>Q156/SUM(Q156,'Calculations 16to19'!Q156,'Calculations 20to24'!Q156,'Calculations 25to34'!Q156,'Calculations 35to44'!Q156,'Calculations 55to64'!Q156,'Calculations 65plus'!Q156)</f>
        <v>0.22720901436143637</v>
      </c>
      <c r="R201" s="34">
        <f>R156/SUM(R156,'Calculations 16to19'!R156,'Calculations 20to24'!R156,'Calculations 25to34'!R156,'Calculations 35to44'!R156,'Calculations 55to64'!R156,'Calculations 65plus'!R156)</f>
        <v>0.22633444359810728</v>
      </c>
      <c r="S201" s="34">
        <f>S156/SUM(S156,'Calculations 16to19'!S156,'Calculations 20to24'!S156,'Calculations 25to34'!S156,'Calculations 35to44'!S156,'Calculations 55to64'!S156,'Calculations 65plus'!S156)</f>
        <v>0.22543716723811263</v>
      </c>
      <c r="T201" s="34">
        <f>T156/SUM(T156,'Calculations 16to19'!T156,'Calculations 20to24'!T156,'Calculations 25to34'!T156,'Calculations 35to44'!T156,'Calculations 55to64'!T156,'Calculations 65plus'!T156)</f>
        <v>0.22451792252189767</v>
      </c>
      <c r="U201" s="34">
        <f>U156/SUM(U156,'Calculations 16to19'!U156,'Calculations 20to24'!U156,'Calculations 25to34'!U156,'Calculations 35to44'!U156,'Calculations 55to64'!U156,'Calculations 65plus'!U156)</f>
        <v>0.22357745571310891</v>
      </c>
      <c r="V201" s="34">
        <f>V156/SUM(V156,'Calculations 16to19'!V156,'Calculations 20to24'!V156,'Calculations 25to34'!V156,'Calculations 35to44'!V156,'Calculations 55to64'!V156,'Calculations 65plus'!V156)</f>
        <v>0.22261652040020385</v>
      </c>
      <c r="W201" s="34">
        <f>W156/SUM(W156,'Calculations 16to19'!W156,'Calculations 20to24'!W156,'Calculations 25to34'!W156,'Calculations 35to44'!W156,'Calculations 55to64'!W156,'Calculations 65plus'!W156)</f>
        <v>0.22163587585225006</v>
      </c>
      <c r="X201" s="34">
        <f>X156/SUM(X156,'Calculations 16to19'!X156,'Calculations 20to24'!X156,'Calculations 25to34'!X156,'Calculations 35to44'!X156,'Calculations 55to64'!X156,'Calculations 65plus'!X156)</f>
        <v>0.22063628543158725</v>
      </c>
      <c r="Y201" s="34">
        <f>Y156/SUM(Y156,'Calculations 16to19'!Y156,'Calculations 20to24'!Y156,'Calculations 25to34'!Y156,'Calculations 35to44'!Y156,'Calculations 55to64'!Y156,'Calculations 65plus'!Y156)</f>
        <v>0.21961851506571092</v>
      </c>
      <c r="Z201" s="34">
        <f>Z156/SUM(Z156,'Calculations 16to19'!Z156,'Calculations 20to24'!Z156,'Calculations 25to34'!Z156,'Calculations 35to44'!Z156,'Calculations 55to64'!Z156,'Calculations 65plus'!Z156)</f>
        <v>0.2185833317803289</v>
      </c>
      <c r="AA201" s="34">
        <f>AA156/SUM(AA156,'Calculations 16to19'!AA156,'Calculations 20to24'!AA156,'Calculations 25to34'!AA156,'Calculations 35to44'!AA156,'Calculations 55to64'!AA156,'Calculations 65plus'!AA156)</f>
        <v>0.21753150229522186</v>
      </c>
      <c r="AB201" s="34">
        <f>AB156/SUM(AB156,'Calculations 16to19'!AB156,'Calculations 20to24'!AB156,'Calculations 25to34'!AB156,'Calculations 35to44'!AB156,'Calculations 55to64'!AB156,'Calculations 65plus'!AB156)</f>
        <v>0.21646379168417235</v>
      </c>
      <c r="AC201" s="34">
        <f>AC156/SUM(AC156,'Calculations 16to19'!AC156,'Calculations 20to24'!AC156,'Calculations 25to34'!AC156,'Calculations 35to44'!AC156,'Calculations 55to64'!AC156,'Calculations 65plus'!AC156)</f>
        <v>0.21538096209992236</v>
      </c>
      <c r="AD201" s="34">
        <f>AD156/SUM(AD156,'Calculations 16to19'!AD156,'Calculations 20to24'!AD156,'Calculations 25to34'!AD156,'Calculations 35to44'!AD156,'Calculations 55to64'!AD156,'Calculations 65plus'!AD156)</f>
        <v>0.2142837715647915</v>
      </c>
      <c r="AE201" s="34">
        <f>AE156/SUM(AE156,'Calculations 16to19'!AE156,'Calculations 20to24'!AE156,'Calculations 25to34'!AE156,'Calculations 35to44'!AE156,'Calculations 55to64'!AE156,'Calculations 65plus'!AE156)</f>
        <v>0.21317297282730169</v>
      </c>
      <c r="AF201" s="34">
        <f>AF156/SUM(AF156,'Calculations 16to19'!AF156,'Calculations 20to24'!AF156,'Calculations 25to34'!AF156,'Calculations 35to44'!AF156,'Calculations 55to64'!AF156,'Calculations 65plus'!AF156)</f>
        <v>0.21204931228486804</v>
      </c>
    </row>
    <row r="202" spans="1:32" x14ac:dyDescent="0.2">
      <c r="A202" s="12" t="s">
        <v>38</v>
      </c>
      <c r="B202" s="34">
        <f>B157/SUM(B157,'Calculations 16to19'!B157,'Calculations 20to24'!B157,'Calculations 25to34'!B157,'Calculations 35to44'!B157,'Calculations 55to64'!B157,'Calculations 65plus'!B157)</f>
        <v>0.22399999999999995</v>
      </c>
      <c r="C202" s="34">
        <f>C157/SUM(C157,'Calculations 16to19'!C157,'Calculations 20to24'!C157,'Calculations 25to34'!C157,'Calculations 35to44'!C157,'Calculations 55to64'!C157,'Calculations 65plus'!C157)</f>
        <v>0.21831279280781218</v>
      </c>
      <c r="D202" s="34">
        <f>D157/SUM(D157,'Calculations 16to19'!D157,'Calculations 20to24'!D157,'Calculations 25to34'!D157,'Calculations 35to44'!D157,'Calculations 55to64'!D157,'Calculations 65plus'!D157)</f>
        <v>0.21592296545121539</v>
      </c>
      <c r="E202" s="34">
        <f>E157/SUM(E157,'Calculations 16to19'!E157,'Calculations 20to24'!E157,'Calculations 25to34'!E157,'Calculations 35to44'!E157,'Calculations 55to64'!E157,'Calculations 65plus'!E157)</f>
        <v>0.21447628024915386</v>
      </c>
      <c r="F202" s="34">
        <f>F157/SUM(F157,'Calculations 16to19'!F157,'Calculations 20to24'!F157,'Calculations 25to34'!F157,'Calculations 35to44'!F157,'Calculations 55to64'!F157,'Calculations 65plus'!F157)</f>
        <v>0.21322597662338755</v>
      </c>
      <c r="G202" s="34">
        <f>G157/SUM(G157,'Calculations 16to19'!G157,'Calculations 20to24'!G157,'Calculations 25to34'!G157,'Calculations 35to44'!G157,'Calculations 55to64'!G157,'Calculations 65plus'!G157)</f>
        <v>0.21292241195560849</v>
      </c>
      <c r="H202" s="34">
        <f>H157/SUM(H157,'Calculations 16to19'!H157,'Calculations 20to24'!H157,'Calculations 25to34'!H157,'Calculations 35to44'!H157,'Calculations 55to64'!H157,'Calculations 65plus'!H157)</f>
        <v>0.21236551952722407</v>
      </c>
      <c r="I202" s="34">
        <f>I157/SUM(I157,'Calculations 16to19'!I157,'Calculations 20to24'!I157,'Calculations 25to34'!I157,'Calculations 35to44'!I157,'Calculations 55to64'!I157,'Calculations 65plus'!I157)</f>
        <v>0.21541104862570723</v>
      </c>
      <c r="J202" s="34">
        <f>J157/SUM(J157,'Calculations 16to19'!J157,'Calculations 20to24'!J157,'Calculations 25to34'!J157,'Calculations 35to44'!J157,'Calculations 55to64'!J157,'Calculations 65plus'!J157)</f>
        <v>0.22081670794236397</v>
      </c>
      <c r="K202" s="34">
        <f>K157/SUM(K157,'Calculations 16to19'!K157,'Calculations 20to24'!K157,'Calculations 25to34'!K157,'Calculations 35to44'!K157,'Calculations 55to64'!K157,'Calculations 65plus'!K157)</f>
        <v>0.22636746869047417</v>
      </c>
      <c r="L202" s="34">
        <f>L157/SUM(L157,'Calculations 16to19'!L157,'Calculations 20to24'!L157,'Calculations 25to34'!L157,'Calculations 35to44'!L157,'Calculations 55to64'!L157,'Calculations 65plus'!L157)</f>
        <v>0.21529337543938804</v>
      </c>
      <c r="M202" s="34">
        <f>M157/SUM(M157,'Calculations 16to19'!M157,'Calculations 20to24'!M157,'Calculations 25to34'!M157,'Calculations 35to44'!M157,'Calculations 55to64'!M157,'Calculations 65plus'!M157)</f>
        <v>0.21461404058151437</v>
      </c>
      <c r="N202" s="34">
        <f>N157/SUM(N157,'Calculations 16to19'!N157,'Calculations 20to24'!N157,'Calculations 25to34'!N157,'Calculations 35to44'!N157,'Calculations 55to64'!N157,'Calculations 65plus'!N157)</f>
        <v>0.21391043667490592</v>
      </c>
      <c r="O202" s="34">
        <f>O157/SUM(O157,'Calculations 16to19'!O157,'Calculations 20to24'!O157,'Calculations 25to34'!O157,'Calculations 35to44'!O157,'Calculations 55to64'!O157,'Calculations 65plus'!O157)</f>
        <v>0.21318317721959479</v>
      </c>
      <c r="P202" s="34">
        <f>P157/SUM(P157,'Calculations 16to19'!P157,'Calculations 20to24'!P157,'Calculations 25to34'!P157,'Calculations 35to44'!P157,'Calculations 55to64'!P157,'Calculations 65plus'!P157)</f>
        <v>0.2124328911769372</v>
      </c>
      <c r="Q202" s="34">
        <f>Q157/SUM(Q157,'Calculations 16to19'!Q157,'Calculations 20to24'!Q157,'Calculations 25to34'!Q157,'Calculations 35to44'!Q157,'Calculations 55to64'!Q157,'Calculations 65plus'!Q157)</f>
        <v>0.21166022133188653</v>
      </c>
      <c r="R202" s="34">
        <f>R157/SUM(R157,'Calculations 16to19'!R157,'Calculations 20to24'!R157,'Calculations 25to34'!R157,'Calculations 35to44'!R157,'Calculations 55to64'!R157,'Calculations 65plus'!R157)</f>
        <v>0.21086582268372436</v>
      </c>
      <c r="S202" s="34">
        <f>S157/SUM(S157,'Calculations 16to19'!S157,'Calculations 20to24'!S157,'Calculations 25to34'!S157,'Calculations 35to44'!S157,'Calculations 55to64'!S157,'Calculations 65plus'!S157)</f>
        <v>0.2100503608691329</v>
      </c>
      <c r="T202" s="34">
        <f>T157/SUM(T157,'Calculations 16to19'!T157,'Calculations 20to24'!T157,'Calculations 25to34'!T157,'Calculations 35to44'!T157,'Calculations 55to64'!T157,'Calculations 65plus'!T157)</f>
        <v>0.2092145106211728</v>
      </c>
      <c r="U202" s="34">
        <f>U157/SUM(U157,'Calculations 16to19'!U157,'Calculations 20to24'!U157,'Calculations 25to34'!U157,'Calculations 35to44'!U157,'Calculations 55to64'!U157,'Calculations 65plus'!U157)</f>
        <v>0.20835895426744794</v>
      </c>
      <c r="V202" s="34">
        <f>V157/SUM(V157,'Calculations 16to19'!V157,'Calculations 20to24'!V157,'Calculations 25to34'!V157,'Calculations 35to44'!V157,'Calculations 55to64'!V157,'Calculations 65plus'!V157)</f>
        <v>0.20748438027039981</v>
      </c>
      <c r="W202" s="34">
        <f>W157/SUM(W157,'Calculations 16to19'!W157,'Calculations 20to24'!W157,'Calculations 25to34'!W157,'Calculations 35to44'!W157,'Calculations 55to64'!W157,'Calculations 65plus'!W157)</f>
        <v>0.20659148181241238</v>
      </c>
      <c r="X202" s="34">
        <f>X157/SUM(X157,'Calculations 16to19'!X157,'Calculations 20to24'!X157,'Calculations 25to34'!X157,'Calculations 35to44'!X157,'Calculations 55to64'!X157,'Calculations 65plus'!X157)</f>
        <v>0.20568095542805231</v>
      </c>
      <c r="Y202" s="34">
        <f>Y157/SUM(Y157,'Calculations 16to19'!Y157,'Calculations 20to24'!Y157,'Calculations 25to34'!Y157,'Calculations 35to44'!Y157,'Calculations 55to64'!Y157,'Calculations 65plus'!Y157)</f>
        <v>0.20475349968551329</v>
      </c>
      <c r="Z202" s="34">
        <f>Z157/SUM(Z157,'Calculations 16to19'!Z157,'Calculations 20to24'!Z157,'Calculations 25to34'!Z157,'Calculations 35to44'!Z157,'Calculations 55to64'!Z157,'Calculations 65plus'!Z157)</f>
        <v>0.20380981391900904</v>
      </c>
      <c r="AA202" s="34">
        <f>AA157/SUM(AA157,'Calculations 16to19'!AA157,'Calculations 20to24'!AA157,'Calculations 25to34'!AA157,'Calculations 35to44'!AA157,'Calculations 55to64'!AA157,'Calculations 65plus'!AA157)</f>
        <v>0.20285059701359034</v>
      </c>
      <c r="AB202" s="34">
        <f>AB157/SUM(AB157,'Calculations 16to19'!AB157,'Calculations 20to24'!AB157,'Calculations 25to34'!AB157,'Calculations 35to44'!AB157,'Calculations 55to64'!AB157,'Calculations 65plus'!AB157)</f>
        <v>0.20187654624356546</v>
      </c>
      <c r="AC202" s="34">
        <f>AC157/SUM(AC157,'Calculations 16to19'!AC157,'Calculations 20to24'!AC157,'Calculations 25to34'!AC157,'Calculations 35to44'!AC157,'Calculations 55to64'!AC157,'Calculations 65plus'!AC157)</f>
        <v>0.20088835616544873</v>
      </c>
      <c r="AD202" s="34">
        <f>AD157/SUM(AD157,'Calculations 16to19'!AD157,'Calculations 20to24'!AD157,'Calculations 25to34'!AD157,'Calculations 35to44'!AD157,'Calculations 55to64'!AD157,'Calculations 65plus'!AD157)</f>
        <v>0.19988671756609031</v>
      </c>
      <c r="AE202" s="34">
        <f>AE157/SUM(AE157,'Calculations 16to19'!AE157,'Calculations 20to24'!AE157,'Calculations 25to34'!AE157,'Calculations 35to44'!AE157,'Calculations 55to64'!AE157,'Calculations 65plus'!AE157)</f>
        <v>0.19887231646640163</v>
      </c>
      <c r="AF202" s="34">
        <f>AF157/SUM(AF157,'Calculations 16to19'!AF157,'Calculations 20to24'!AF157,'Calculations 25to34'!AF157,'Calculations 35to44'!AF157,'Calculations 55to64'!AF157,'Calculations 65plus'!AF157)</f>
        <v>0.19784583318084953</v>
      </c>
    </row>
    <row r="203" spans="1:32" x14ac:dyDescent="0.2">
      <c r="A203" s="12" t="s">
        <v>39</v>
      </c>
      <c r="B203" s="34">
        <f>B158/SUM(B158,'Calculations 16to19'!B158,'Calculations 20to24'!B158,'Calculations 25to34'!B158,'Calculations 35to44'!B158,'Calculations 55to64'!B158,'Calculations 65plus'!B158)</f>
        <v>0.23324396782841827</v>
      </c>
      <c r="C203" s="34">
        <f>C158/SUM(C158,'Calculations 16to19'!C158,'Calculations 20to24'!C158,'Calculations 25to34'!C158,'Calculations 35to44'!C158,'Calculations 55to64'!C158,'Calculations 65plus'!C158)</f>
        <v>0.22747700209631472</v>
      </c>
      <c r="D203" s="34">
        <f>D158/SUM(D158,'Calculations 16to19'!D158,'Calculations 20to24'!D158,'Calculations 25to34'!D158,'Calculations 35to44'!D158,'Calculations 55to64'!D158,'Calculations 65plus'!D158)</f>
        <v>0.22521975073478312</v>
      </c>
      <c r="E203" s="34">
        <f>E158/SUM(E158,'Calculations 16to19'!E158,'Calculations 20to24'!E158,'Calculations 25to34'!E158,'Calculations 35to44'!E158,'Calculations 55to64'!E158,'Calculations 65plus'!E158)</f>
        <v>0.22389881412280482</v>
      </c>
      <c r="F203" s="34">
        <f>F158/SUM(F158,'Calculations 16to19'!F158,'Calculations 20to24'!F158,'Calculations 25to34'!F158,'Calculations 35to44'!F158,'Calculations 55to64'!F158,'Calculations 65plus'!F158)</f>
        <v>0.22266231473093057</v>
      </c>
      <c r="G203" s="34">
        <f>G158/SUM(G158,'Calculations 16to19'!G158,'Calculations 20to24'!G158,'Calculations 25to34'!G158,'Calculations 35to44'!G158,'Calculations 55to64'!G158,'Calculations 65plus'!G158)</f>
        <v>0.22226962350840948</v>
      </c>
      <c r="H203" s="34">
        <f>H158/SUM(H158,'Calculations 16to19'!H158,'Calculations 20to24'!H158,'Calculations 25to34'!H158,'Calculations 35to44'!H158,'Calculations 55to64'!H158,'Calculations 65plus'!H158)</f>
        <v>0.22154021725622375</v>
      </c>
      <c r="I203" s="34">
        <f>I158/SUM(I158,'Calculations 16to19'!I158,'Calculations 20to24'!I158,'Calculations 25to34'!I158,'Calculations 35to44'!I158,'Calculations 55to64'!I158,'Calculations 65plus'!I158)</f>
        <v>0.22457769843875686</v>
      </c>
      <c r="J203" s="34">
        <f>J158/SUM(J158,'Calculations 16to19'!J158,'Calculations 20to24'!J158,'Calculations 25to34'!J158,'Calculations 35to44'!J158,'Calculations 55to64'!J158,'Calculations 65plus'!J158)</f>
        <v>0.23020495415484629</v>
      </c>
      <c r="K203" s="34">
        <f>K158/SUM(K158,'Calculations 16to19'!K158,'Calculations 20to24'!K158,'Calculations 25to34'!K158,'Calculations 35to44'!K158,'Calculations 55to64'!K158,'Calculations 65plus'!K158)</f>
        <v>0.23609612526696283</v>
      </c>
      <c r="L203" s="34">
        <f>L158/SUM(L158,'Calculations 16to19'!L158,'Calculations 20to24'!L158,'Calculations 25to34'!L158,'Calculations 35to44'!L158,'Calculations 55to64'!L158,'Calculations 65plus'!L158)</f>
        <v>0.22467497989169297</v>
      </c>
      <c r="M203" s="34">
        <f>M158/SUM(M158,'Calculations 16to19'!M158,'Calculations 20to24'!M158,'Calculations 25to34'!M158,'Calculations 35to44'!M158,'Calculations 55to64'!M158,'Calculations 65plus'!M158)</f>
        <v>0.22398682854366547</v>
      </c>
      <c r="N203" s="34">
        <f>N158/SUM(N158,'Calculations 16to19'!N158,'Calculations 20to24'!N158,'Calculations 25to34'!N158,'Calculations 35to44'!N158,'Calculations 55to64'!N158,'Calculations 65plus'!N158)</f>
        <v>0.2232715401151058</v>
      </c>
      <c r="O203" s="34">
        <f>O158/SUM(O158,'Calculations 16to19'!O158,'Calculations 20to24'!O158,'Calculations 25to34'!O158,'Calculations 35to44'!O158,'Calculations 55to64'!O158,'Calculations 65plus'!O158)</f>
        <v>0.22252977657018905</v>
      </c>
      <c r="P203" s="34">
        <f>P158/SUM(P158,'Calculations 16to19'!P158,'Calculations 20to24'!P158,'Calculations 25to34'!P158,'Calculations 35to44'!P158,'Calculations 55to64'!P158,'Calculations 65plus'!P158)</f>
        <v>0.22176221993596154</v>
      </c>
      <c r="Q203" s="34">
        <f>Q158/SUM(Q158,'Calculations 16to19'!Q158,'Calculations 20to24'!Q158,'Calculations 25to34'!Q158,'Calculations 35to44'!Q158,'Calculations 55to64'!Q158,'Calculations 65plus'!Q158)</f>
        <v>0.22096957032198769</v>
      </c>
      <c r="R203" s="34">
        <f>R158/SUM(R158,'Calculations 16to19'!R158,'Calculations 20to24'!R158,'Calculations 25to34'!R158,'Calculations 35to44'!R158,'Calculations 55to64'!R158,'Calculations 65plus'!R158)</f>
        <v>0.22015254396894643</v>
      </c>
      <c r="S203" s="34">
        <f>S158/SUM(S158,'Calculations 16to19'!S158,'Calculations 20to24'!S158,'Calculations 25to34'!S158,'Calculations 35to44'!S158,'Calculations 55to64'!S158,'Calculations 65plus'!S158)</f>
        <v>0.21931187133161961</v>
      </c>
      <c r="T203" s="34">
        <f>T158/SUM(T158,'Calculations 16to19'!T158,'Calculations 20to24'!T158,'Calculations 25to34'!T158,'Calculations 35to44'!T158,'Calculations 55to64'!T158,'Calculations 65plus'!T158)</f>
        <v>0.21844829520129022</v>
      </c>
      <c r="U203" s="34">
        <f>U158/SUM(U158,'Calculations 16to19'!U158,'Calculations 20to24'!U158,'Calculations 25to34'!U158,'Calculations 35to44'!U158,'Calculations 55to64'!U158,'Calculations 65plus'!U158)</f>
        <v>0.21756256887217734</v>
      </c>
      <c r="V203" s="34">
        <f>V158/SUM(V158,'Calculations 16to19'!V158,'Calculations 20to24'!V158,'Calculations 25to34'!V158,'Calculations 35to44'!V158,'Calculations 55to64'!V158,'Calculations 65plus'!V158)</f>
        <v>0.21665545435609776</v>
      </c>
      <c r="W203" s="34">
        <f>W158/SUM(W158,'Calculations 16to19'!W158,'Calculations 20to24'!W158,'Calculations 25to34'!W158,'Calculations 35to44'!W158,'Calculations 55to64'!W158,'Calculations 65plus'!W158)</f>
        <v>0.21572772064916071</v>
      </c>
      <c r="X203" s="34">
        <f>X158/SUM(X158,'Calculations 16to19'!X158,'Calculations 20to24'!X158,'Calculations 25to34'!X158,'Calculations 35to44'!X158,'Calculations 55to64'!X158,'Calculations 65plus'!X158)</f>
        <v>0.21478014205384763</v>
      </c>
      <c r="Y203" s="34">
        <f>Y158/SUM(Y158,'Calculations 16to19'!Y158,'Calculations 20to24'!Y158,'Calculations 25to34'!Y158,'Calculations 35to44'!Y158,'Calculations 55to64'!Y158,'Calculations 65plus'!Y158)</f>
        <v>0.21381349655945794</v>
      </c>
      <c r="Z203" s="34">
        <f>Z158/SUM(Z158,'Calculations 16to19'!Z158,'Calculations 20to24'!Z158,'Calculations 25to34'!Z158,'Calculations 35to44'!Z158,'Calculations 55to64'!Z158,'Calculations 65plus'!Z158)</f>
        <v>0.21282856428347369</v>
      </c>
      <c r="AA203" s="34">
        <f>AA158/SUM(AA158,'Calculations 16to19'!AA158,'Calculations 20to24'!AA158,'Calculations 25to34'!AA158,'Calculations 35to44'!AA158,'Calculations 55to64'!AA158,'Calculations 65plus'!AA158)</f>
        <v>0.21182612597601877</v>
      </c>
      <c r="AB203" s="34">
        <f>AB158/SUM(AB158,'Calculations 16to19'!AB158,'Calculations 20to24'!AB158,'Calculations 25to34'!AB158,'Calculations 35to44'!AB158,'Calculations 55to64'!AB158,'Calculations 65plus'!AB158)</f>
        <v>0.21080696158919107</v>
      </c>
      <c r="AC203" s="34">
        <f>AC158/SUM(AC158,'Calculations 16to19'!AC158,'Calculations 20to24'!AC158,'Calculations 25to34'!AC158,'Calculations 35to44'!AC158,'Calculations 55to64'!AC158,'Calculations 65plus'!AC158)</f>
        <v>0.20977184891269474</v>
      </c>
      <c r="AD203" s="34">
        <f>AD158/SUM(AD158,'Calculations 16to19'!AD158,'Calculations 20to24'!AD158,'Calculations 25to34'!AD158,'Calculations 35to44'!AD158,'Calculations 55to64'!AD158,'Calculations 65plus'!AD158)</f>
        <v>0.20872156227682456</v>
      </c>
      <c r="AE203" s="34">
        <f>AE158/SUM(AE158,'Calculations 16to19'!AE158,'Calculations 20to24'!AE158,'Calculations 25to34'!AE158,'Calculations 35to44'!AE158,'Calculations 55to64'!AE158,'Calculations 65plus'!AE158)</f>
        <v>0.20765687132353539</v>
      </c>
      <c r="AF203" s="34">
        <f>AF158/SUM(AF158,'Calculations 16to19'!AF158,'Calculations 20to24'!AF158,'Calculations 25to34'!AF158,'Calculations 35to44'!AF158,'Calculations 55to64'!AF158,'Calculations 65plus'!AF158)</f>
        <v>0.20657853984599034</v>
      </c>
    </row>
    <row r="204" spans="1:32" x14ac:dyDescent="0.2">
      <c r="A204" s="12" t="s">
        <v>40</v>
      </c>
      <c r="B204" s="34">
        <f>B159/SUM(B159,'Calculations 16to19'!B159,'Calculations 20to24'!B159,'Calculations 25to34'!B159,'Calculations 35to44'!B159,'Calculations 55to64'!B159,'Calculations 65plus'!B159)</f>
        <v>0.25316455696202533</v>
      </c>
      <c r="C204" s="34">
        <f>C159/SUM(C159,'Calculations 16to19'!C159,'Calculations 20to24'!C159,'Calculations 25to34'!C159,'Calculations 35to44'!C159,'Calculations 55to64'!C159,'Calculations 65plus'!C159)</f>
        <v>0.24705065036290877</v>
      </c>
      <c r="D204" s="34">
        <f>D159/SUM(D159,'Calculations 16to19'!D159,'Calculations 20to24'!D159,'Calculations 25to34'!D159,'Calculations 35to44'!D159,'Calculations 55to64'!D159,'Calculations 65plus'!D159)</f>
        <v>0.24451825201416752</v>
      </c>
      <c r="E204" s="34">
        <f>E159/SUM(E159,'Calculations 16to19'!E159,'Calculations 20to24'!E159,'Calculations 25to34'!E159,'Calculations 35to44'!E159,'Calculations 55to64'!E159,'Calculations 65plus'!E159)</f>
        <v>0.24305188992123586</v>
      </c>
      <c r="F204" s="34">
        <f>F159/SUM(F159,'Calculations 16to19'!F159,'Calculations 20to24'!F159,'Calculations 25to34'!F159,'Calculations 35to44'!F159,'Calculations 55to64'!F159,'Calculations 65plus'!F159)</f>
        <v>0.24184250576530877</v>
      </c>
      <c r="G204" s="34">
        <f>G159/SUM(G159,'Calculations 16to19'!G159,'Calculations 20to24'!G159,'Calculations 25to34'!G159,'Calculations 35to44'!G159,'Calculations 55to64'!G159,'Calculations 65plus'!G159)</f>
        <v>0.24173345064405274</v>
      </c>
      <c r="H204" s="34">
        <f>H159/SUM(H159,'Calculations 16to19'!H159,'Calculations 20to24'!H159,'Calculations 25to34'!H159,'Calculations 35to44'!H159,'Calculations 55to64'!H159,'Calculations 65plus'!H159)</f>
        <v>0.24137612893072644</v>
      </c>
      <c r="I204" s="34">
        <f>I159/SUM(I159,'Calculations 16to19'!I159,'Calculations 20to24'!I159,'Calculations 25to34'!I159,'Calculations 35to44'!I159,'Calculations 55to64'!I159,'Calculations 65plus'!I159)</f>
        <v>0.2449840630017191</v>
      </c>
      <c r="J204" s="34">
        <f>J159/SUM(J159,'Calculations 16to19'!J159,'Calculations 20to24'!J159,'Calculations 25to34'!J159,'Calculations 35to44'!J159,'Calculations 55to64'!J159,'Calculations 65plus'!J159)</f>
        <v>0.25114755827320445</v>
      </c>
      <c r="K204" s="34">
        <f>K159/SUM(K159,'Calculations 16to19'!K159,'Calculations 20to24'!K159,'Calculations 25to34'!K159,'Calculations 35to44'!K159,'Calculations 55to64'!K159,'Calculations 65plus'!K159)</f>
        <v>0.25743491175635086</v>
      </c>
      <c r="L204" s="34">
        <f>L159/SUM(L159,'Calculations 16to19'!L159,'Calculations 20to24'!L159,'Calculations 25to34'!L159,'Calculations 35to44'!L159,'Calculations 55to64'!L159,'Calculations 65plus'!L159)</f>
        <v>0.24534636197027809</v>
      </c>
      <c r="M204" s="34">
        <f>M159/SUM(M159,'Calculations 16to19'!M159,'Calculations 20to24'!M159,'Calculations 25to34'!M159,'Calculations 35to44'!M159,'Calculations 55to64'!M159,'Calculations 65plus'!M159)</f>
        <v>0.24478115108530193</v>
      </c>
      <c r="N204" s="34">
        <f>N159/SUM(N159,'Calculations 16to19'!N159,'Calculations 20to24'!N159,'Calculations 25to34'!N159,'Calculations 35to44'!N159,'Calculations 55to64'!N159,'Calculations 65plus'!N159)</f>
        <v>0.24418865342733057</v>
      </c>
      <c r="O204" s="34">
        <f>O159/SUM(O159,'Calculations 16to19'!O159,'Calculations 20to24'!O159,'Calculations 25to34'!O159,'Calculations 35to44'!O159,'Calculations 55to64'!O159,'Calculations 65plus'!O159)</f>
        <v>0.24356936014346561</v>
      </c>
      <c r="P204" s="34">
        <f>P159/SUM(P159,'Calculations 16to19'!P159,'Calculations 20to24'!P159,'Calculations 25to34'!P159,'Calculations 35to44'!P159,'Calculations 55to64'!P159,'Calculations 65plus'!P159)</f>
        <v>0.24292378186217348</v>
      </c>
      <c r="Q204" s="34">
        <f>Q159/SUM(Q159,'Calculations 16to19'!Q159,'Calculations 20to24'!Q159,'Calculations 25to34'!Q159,'Calculations 35to44'!Q159,'Calculations 55to64'!Q159,'Calculations 65plus'!Q159)</f>
        <v>0.24225244733458587</v>
      </c>
      <c r="R204" s="34">
        <f>R159/SUM(R159,'Calculations 16to19'!R159,'Calculations 20to24'!R159,'Calculations 25to34'!R159,'Calculations 35to44'!R159,'Calculations 55to64'!R159,'Calculations 65plus'!R159)</f>
        <v>0.24155590208408576</v>
      </c>
      <c r="S204" s="34">
        <f>S159/SUM(S159,'Calculations 16to19'!S159,'Calculations 20to24'!S159,'Calculations 25to34'!S159,'Calculations 35to44'!S159,'Calculations 55to64'!S159,'Calculations 65plus'!S159)</f>
        <v>0.24083470706743129</v>
      </c>
      <c r="T204" s="34">
        <f>T159/SUM(T159,'Calculations 16to19'!T159,'Calculations 20to24'!T159,'Calculations 25to34'!T159,'Calculations 35to44'!T159,'Calculations 55to64'!T159,'Calculations 65plus'!T159)</f>
        <v>0.24008943735048605</v>
      </c>
      <c r="U204" s="34">
        <f>U159/SUM(U159,'Calculations 16to19'!U159,'Calculations 20to24'!U159,'Calculations 25to34'!U159,'Calculations 35to44'!U159,'Calculations 55to64'!U159,'Calculations 65plus'!U159)</f>
        <v>0.23932068080147975</v>
      </c>
      <c r="V204" s="34">
        <f>V159/SUM(V159,'Calculations 16to19'!V159,'Calculations 20to24'!V159,'Calculations 25to34'!V159,'Calculations 35to44'!V159,'Calculations 55to64'!V159,'Calculations 65plus'!V159)</f>
        <v>0.23852903680452475</v>
      </c>
      <c r="W204" s="34">
        <f>W159/SUM(W159,'Calculations 16to19'!W159,'Calculations 20to24'!W159,'Calculations 25to34'!W159,'Calculations 35to44'!W159,'Calculations 55to64'!W159,'Calculations 65plus'!W159)</f>
        <v>0.23771511499597486</v>
      </c>
      <c r="X204" s="34">
        <f>X159/SUM(X159,'Calculations 16to19'!X159,'Calculations 20to24'!X159,'Calculations 25to34'!X159,'Calculations 35to44'!X159,'Calculations 55to64'!X159,'Calculations 65plus'!X159)</f>
        <v>0.23687953402598652</v>
      </c>
      <c r="Y204" s="34">
        <f>Y159/SUM(Y159,'Calculations 16to19'!Y159,'Calculations 20to24'!Y159,'Calculations 25to34'!Y159,'Calculations 35to44'!Y159,'Calculations 55to64'!Y159,'Calculations 65plus'!Y159)</f>
        <v>0.23602292034750499</v>
      </c>
      <c r="Z204" s="34">
        <f>Z159/SUM(Z159,'Calculations 16to19'!Z159,'Calculations 20to24'!Z159,'Calculations 25to34'!Z159,'Calculations 35to44'!Z159,'Calculations 55to64'!Z159,'Calculations 65plus'!Z159)</f>
        <v>0.23514590703468358</v>
      </c>
      <c r="AA204" s="34">
        <f>AA159/SUM(AA159,'Calculations 16to19'!AA159,'Calculations 20to24'!AA159,'Calculations 25to34'!AA159,'Calculations 35to44'!AA159,'Calculations 55to64'!AA159,'Calculations 65plus'!AA159)</f>
        <v>0.23424913263258229</v>
      </c>
      <c r="AB204" s="34">
        <f>AB159/SUM(AB159,'Calculations 16to19'!AB159,'Calculations 20to24'!AB159,'Calculations 25to34'!AB159,'Calculations 35to44'!AB159,'Calculations 55to64'!AB159,'Calculations 65plus'!AB159)</f>
        <v>0.23333324003979275</v>
      </c>
      <c r="AC204" s="34">
        <f>AC159/SUM(AC159,'Calculations 16to19'!AC159,'Calculations 20to24'!AC159,'Calculations 25to34'!AC159,'Calculations 35to44'!AC159,'Calculations 55to64'!AC159,'Calculations 65plus'!AC159)</f>
        <v>0.2323988754254713</v>
      </c>
      <c r="AD204" s="34">
        <f>AD159/SUM(AD159,'Calculations 16to19'!AD159,'Calculations 20to24'!AD159,'Calculations 25to34'!AD159,'Calculations 35to44'!AD159,'Calculations 55to64'!AD159,'Calculations 65plus'!AD159)</f>
        <v>0.23144668718207109</v>
      </c>
      <c r="AE204" s="34">
        <f>AE159/SUM(AE159,'Calculations 16to19'!AE159,'Calculations 20to24'!AE159,'Calculations 25to34'!AE159,'Calculations 35to44'!AE159,'Calculations 55to64'!AE159,'Calculations 65plus'!AE159)</f>
        <v>0.23047732491489864</v>
      </c>
      <c r="AF204" s="34">
        <f>AF159/SUM(AF159,'Calculations 16to19'!AF159,'Calculations 20to24'!AF159,'Calculations 25to34'!AF159,'Calculations 35to44'!AF159,'Calculations 55to64'!AF159,'Calculations 65plus'!AF159)</f>
        <v>0.229491438469443</v>
      </c>
    </row>
    <row r="205" spans="1:32" x14ac:dyDescent="0.2">
      <c r="A205" s="12" t="s">
        <v>41</v>
      </c>
      <c r="B205" s="34">
        <f>B160/SUM(B160,'Calculations 16to19'!B160,'Calculations 20to24'!B160,'Calculations 25to34'!B160,'Calculations 35to44'!B160,'Calculations 55to64'!B160,'Calculations 65plus'!B160)</f>
        <v>0.22115384615384623</v>
      </c>
      <c r="C205" s="34">
        <f>C160/SUM(C160,'Calculations 16to19'!C160,'Calculations 20to24'!C160,'Calculations 25to34'!C160,'Calculations 35to44'!C160,'Calculations 55to64'!C160,'Calculations 65plus'!C160)</f>
        <v>0.21557084190573483</v>
      </c>
      <c r="D205" s="34">
        <f>D160/SUM(D160,'Calculations 16to19'!D160,'Calculations 20to24'!D160,'Calculations 25to34'!D160,'Calculations 35to44'!D160,'Calculations 55to64'!D160,'Calculations 65plus'!D160)</f>
        <v>0.2133142723767108</v>
      </c>
      <c r="E205" s="34">
        <f>E160/SUM(E160,'Calculations 16to19'!E160,'Calculations 20to24'!E160,'Calculations 25to34'!E160,'Calculations 35to44'!E160,'Calculations 55to64'!E160,'Calculations 65plus'!E160)</f>
        <v>0.21202685565701473</v>
      </c>
      <c r="F205" s="34">
        <f>F160/SUM(F160,'Calculations 16to19'!F160,'Calculations 20to24'!F160,'Calculations 25to34'!F160,'Calculations 35to44'!F160,'Calculations 55to64'!F160,'Calculations 65plus'!F160)</f>
        <v>0.21091437917737402</v>
      </c>
      <c r="G205" s="34">
        <f>G160/SUM(G160,'Calculations 16to19'!G160,'Calculations 20to24'!G160,'Calculations 25to34'!G160,'Calculations 35to44'!G160,'Calculations 55to64'!G160,'Calculations 65plus'!G160)</f>
        <v>0.21067264943098832</v>
      </c>
      <c r="H205" s="34">
        <f>H160/SUM(H160,'Calculations 16to19'!H160,'Calculations 20to24'!H160,'Calculations 25to34'!H160,'Calculations 35to44'!H160,'Calculations 55to64'!H160,'Calculations 65plus'!H160)</f>
        <v>0.21020365376223932</v>
      </c>
      <c r="I205" s="34">
        <f>I160/SUM(I160,'Calculations 16to19'!I160,'Calculations 20to24'!I160,'Calculations 25to34'!I160,'Calculations 35to44'!I160,'Calculations 55to64'!I160,'Calculations 65plus'!I160)</f>
        <v>0.21340120831859691</v>
      </c>
      <c r="J205" s="34">
        <f>J160/SUM(J160,'Calculations 16to19'!J160,'Calculations 20to24'!J160,'Calculations 25to34'!J160,'Calculations 35to44'!J160,'Calculations 55to64'!J160,'Calculations 65plus'!J160)</f>
        <v>0.21899454481025935</v>
      </c>
      <c r="K205" s="34">
        <f>K160/SUM(K160,'Calculations 16to19'!K160,'Calculations 20to24'!K160,'Calculations 25to34'!K160,'Calculations 35to44'!K160,'Calculations 55to64'!K160,'Calculations 65plus'!K160)</f>
        <v>0.22473011505243723</v>
      </c>
      <c r="L205" s="34">
        <f>L160/SUM(L160,'Calculations 16to19'!L160,'Calculations 20to24'!L160,'Calculations 25to34'!L160,'Calculations 35to44'!L160,'Calculations 55to64'!L160,'Calculations 65plus'!L160)</f>
        <v>0.21368288957825171</v>
      </c>
      <c r="M205" s="34">
        <f>M160/SUM(M160,'Calculations 16to19'!M160,'Calculations 20to24'!M160,'Calculations 25to34'!M160,'Calculations 35to44'!M160,'Calculations 55to64'!M160,'Calculations 65plus'!M160)</f>
        <v>0.21312611871275244</v>
      </c>
      <c r="N205" s="34">
        <f>N160/SUM(N160,'Calculations 16to19'!N160,'Calculations 20to24'!N160,'Calculations 25to34'!N160,'Calculations 35to44'!N160,'Calculations 55to64'!N160,'Calculations 65plus'!N160)</f>
        <v>0.21254490162497591</v>
      </c>
      <c r="O205" s="34">
        <f>O160/SUM(O160,'Calculations 16to19'!O160,'Calculations 20to24'!O160,'Calculations 25to34'!O160,'Calculations 35to44'!O160,'Calculations 55to64'!O160,'Calculations 65plus'!O160)</f>
        <v>0.21193970137216375</v>
      </c>
      <c r="P205" s="34">
        <f>P160/SUM(P160,'Calculations 16to19'!P160,'Calculations 20to24'!P160,'Calculations 25to34'!P160,'Calculations 35to44'!P160,'Calculations 55to64'!P160,'Calculations 65plus'!P160)</f>
        <v>0.21131100263127811</v>
      </c>
      <c r="Q205" s="34">
        <f>Q160/SUM(Q160,'Calculations 16to19'!Q160,'Calculations 20to24'!Q160,'Calculations 25to34'!Q160,'Calculations 35to44'!Q160,'Calculations 55to64'!Q160,'Calculations 65plus'!Q160)</f>
        <v>0.21065931010035557</v>
      </c>
      <c r="R205" s="34">
        <f>R160/SUM(R160,'Calculations 16to19'!R160,'Calculations 20to24'!R160,'Calculations 25to34'!R160,'Calculations 35to44'!R160,'Calculations 55to64'!R160,'Calculations 65plus'!R160)</f>
        <v>0.20998514691231174</v>
      </c>
      <c r="S205" s="34">
        <f>S160/SUM(S160,'Calculations 16to19'!S160,'Calculations 20to24'!S160,'Calculations 25to34'!S160,'Calculations 35to44'!S160,'Calculations 55to64'!S160,'Calculations 65plus'!S160)</f>
        <v>0.20928905306551429</v>
      </c>
      <c r="T205" s="34">
        <f>T160/SUM(T160,'Calculations 16to19'!T160,'Calculations 20to24'!T160,'Calculations 25to34'!T160,'Calculations 35to44'!T160,'Calculations 55to64'!T160,'Calculations 65plus'!T160)</f>
        <v>0.20857158387517818</v>
      </c>
      <c r="U205" s="34">
        <f>U160/SUM(U160,'Calculations 16to19'!U160,'Calculations 20to24'!U160,'Calculations 25to34'!U160,'Calculations 35to44'!U160,'Calculations 55to64'!U160,'Calculations 65plus'!U160)</f>
        <v>0.20783330844940459</v>
      </c>
      <c r="V205" s="34">
        <f>V160/SUM(V160,'Calculations 16to19'!V160,'Calculations 20to24'!V160,'Calculations 25to34'!V160,'Calculations 35to44'!V160,'Calculations 55to64'!V160,'Calculations 65plus'!V160)</f>
        <v>0.207074808193391</v>
      </c>
      <c r="W205" s="34">
        <f>W160/SUM(W160,'Calculations 16to19'!W160,'Calculations 20to24'!W160,'Calculations 25to34'!W160,'Calculations 35to44'!W160,'Calculations 55to64'!W160,'Calculations 65plus'!W160)</f>
        <v>0.20629667534511764</v>
      </c>
      <c r="X205" s="34">
        <f>X160/SUM(X160,'Calculations 16to19'!X160,'Calculations 20to24'!X160,'Calculations 25to34'!X160,'Calculations 35to44'!X160,'Calculations 55to64'!X160,'Calculations 65plus'!X160)</f>
        <v>0.20549951154549478</v>
      </c>
      <c r="Y205" s="34">
        <f>Y160/SUM(Y160,'Calculations 16to19'!Y160,'Calculations 20to24'!Y160,'Calculations 25to34'!Y160,'Calculations 35to44'!Y160,'Calculations 55to64'!Y160,'Calculations 65plus'!Y160)</f>
        <v>0.20468392644572925</v>
      </c>
      <c r="Z205" s="34">
        <f>Z160/SUM(Z160,'Calculations 16to19'!Z160,'Calculations 20to24'!Z160,'Calculations 25to34'!Z160,'Calculations 35to44'!Z160,'Calculations 55to64'!Z160,'Calculations 65plus'!Z160)</f>
        <v>0.20385053635436609</v>
      </c>
      <c r="AA205" s="34">
        <f>AA160/SUM(AA160,'Calculations 16to19'!AA160,'Calculations 20to24'!AA160,'Calculations 25to34'!AA160,'Calculations 35to44'!AA160,'Calculations 55to64'!AA160,'Calculations 65plus'!AA160)</f>
        <v>0.20299996292621508</v>
      </c>
      <c r="AB205" s="34">
        <f>AB160/SUM(AB160,'Calculations 16to19'!AB160,'Calculations 20to24'!AB160,'Calculations 25to34'!AB160,'Calculations 35to44'!AB160,'Calculations 55to64'!AB160,'Calculations 65plus'!AB160)</f>
        <v>0.20213283189508482</v>
      </c>
      <c r="AC205" s="34">
        <f>AC160/SUM(AC160,'Calculations 16to19'!AC160,'Calculations 20to24'!AC160,'Calculations 25to34'!AC160,'Calculations 35to44'!AC160,'Calculations 55to64'!AC160,'Calculations 65plus'!AC160)</f>
        <v>0.20124977185200751</v>
      </c>
      <c r="AD205" s="34">
        <f>AD160/SUM(AD160,'Calculations 16to19'!AD160,'Calculations 20to24'!AD160,'Calculations 25to34'!AD160,'Calculations 35to44'!AD160,'Calculations 55to64'!AD160,'Calculations 65plus'!AD160)</f>
        <v>0.20035141307036378</v>
      </c>
      <c r="AE205" s="34">
        <f>AE160/SUM(AE160,'Calculations 16to19'!AE160,'Calculations 20to24'!AE160,'Calculations 25to34'!AE160,'Calculations 35to44'!AE160,'Calculations 55to64'!AE160,'Calculations 65plus'!AE160)</f>
        <v>0.19943838637908362</v>
      </c>
      <c r="AF205" s="34">
        <f>AF160/SUM(AF160,'Calculations 16to19'!AF160,'Calculations 20to24'!AF160,'Calculations 25to34'!AF160,'Calculations 35to44'!AF160,'Calculations 55to64'!AF160,'Calculations 65plus'!AF160)</f>
        <v>0.19851132208485156</v>
      </c>
    </row>
    <row r="206" spans="1:32" x14ac:dyDescent="0.2">
      <c r="A206" s="12" t="s">
        <v>42</v>
      </c>
      <c r="B206" s="34">
        <f>B161/SUM(B161,'Calculations 16to19'!B161,'Calculations 20to24'!B161,'Calculations 25to34'!B161,'Calculations 35to44'!B161,'Calculations 55to64'!B161,'Calculations 65plus'!B161)</f>
        <v>0.23834537097833222</v>
      </c>
      <c r="C206" s="34">
        <f>C161/SUM(C161,'Calculations 16to19'!C161,'Calculations 20to24'!C161,'Calculations 25to34'!C161,'Calculations 35to44'!C161,'Calculations 55to64'!C161,'Calculations 65plus'!C161)</f>
        <v>0.23242458314868517</v>
      </c>
      <c r="D206" s="34">
        <f>D161/SUM(D161,'Calculations 16to19'!D161,'Calculations 20to24'!D161,'Calculations 25to34'!D161,'Calculations 35to44'!D161,'Calculations 55to64'!D161,'Calculations 65plus'!D161)</f>
        <v>0.22999517467041661</v>
      </c>
      <c r="E206" s="34">
        <f>E161/SUM(E161,'Calculations 16to19'!E161,'Calculations 20to24'!E161,'Calculations 25to34'!E161,'Calculations 35to44'!E161,'Calculations 55to64'!E161,'Calculations 65plus'!E161)</f>
        <v>0.22853225451406628</v>
      </c>
      <c r="F206" s="34">
        <f>F161/SUM(F161,'Calculations 16to19'!F161,'Calculations 20to24'!F161,'Calculations 25to34'!F161,'Calculations 35to44'!F161,'Calculations 55to64'!F161,'Calculations 65plus'!F161)</f>
        <v>0.22721425586535099</v>
      </c>
      <c r="G206" s="34">
        <f>G161/SUM(G161,'Calculations 16to19'!G161,'Calculations 20to24'!G161,'Calculations 25to34'!G161,'Calculations 35to44'!G161,'Calculations 55to64'!G161,'Calculations 65plus'!G161)</f>
        <v>0.22680812130426597</v>
      </c>
      <c r="H206" s="34">
        <f>H161/SUM(H161,'Calculations 16to19'!H161,'Calculations 20to24'!H161,'Calculations 25to34'!H161,'Calculations 35to44'!H161,'Calculations 55to64'!H161,'Calculations 65plus'!H161)</f>
        <v>0.2261010697780351</v>
      </c>
      <c r="I206" s="34">
        <f>I161/SUM(I161,'Calculations 16to19'!I161,'Calculations 20to24'!I161,'Calculations 25to34'!I161,'Calculations 35to44'!I161,'Calculations 55to64'!I161,'Calculations 65plus'!I161)</f>
        <v>0.22922135345107114</v>
      </c>
      <c r="J206" s="34">
        <f>J161/SUM(J161,'Calculations 16to19'!J161,'Calculations 20to24'!J161,'Calculations 25to34'!J161,'Calculations 35to44'!J161,'Calculations 55to64'!J161,'Calculations 65plus'!J161)</f>
        <v>0.23489241045363596</v>
      </c>
      <c r="K206" s="34">
        <f>K161/SUM(K161,'Calculations 16to19'!K161,'Calculations 20to24'!K161,'Calculations 25to34'!K161,'Calculations 35to44'!K161,'Calculations 55to64'!K161,'Calculations 65plus'!K161)</f>
        <v>0.24074242997645229</v>
      </c>
      <c r="L206" s="34">
        <f>L161/SUM(L161,'Calculations 16to19'!L161,'Calculations 20to24'!L161,'Calculations 25to34'!L161,'Calculations 35to44'!L161,'Calculations 55to64'!L161,'Calculations 65plus'!L161)</f>
        <v>0.22911584622201922</v>
      </c>
      <c r="M206" s="34">
        <f>M161/SUM(M161,'Calculations 16to19'!M161,'Calculations 20to24'!M161,'Calculations 25to34'!M161,'Calculations 35to44'!M161,'Calculations 55to64'!M161,'Calculations 65plus'!M161)</f>
        <v>0.22837652263797328</v>
      </c>
      <c r="N206" s="34">
        <f>N161/SUM(N161,'Calculations 16to19'!N161,'Calculations 20to24'!N161,'Calculations 25to34'!N161,'Calculations 35to44'!N161,'Calculations 55to64'!N161,'Calculations 65plus'!N161)</f>
        <v>0.22761052214664518</v>
      </c>
      <c r="O206" s="34">
        <f>O161/SUM(O161,'Calculations 16to19'!O161,'Calculations 20to24'!O161,'Calculations 25to34'!O161,'Calculations 35to44'!O161,'Calculations 55to64'!O161,'Calculations 65plus'!O161)</f>
        <v>0.22681854567121437</v>
      </c>
      <c r="P206" s="34">
        <f>P161/SUM(P161,'Calculations 16to19'!P161,'Calculations 20to24'!P161,'Calculations 25to34'!P161,'Calculations 35to44'!P161,'Calculations 55to64'!P161,'Calculations 65plus'!P161)</f>
        <v>0.22600131071801785</v>
      </c>
      <c r="Q206" s="34">
        <f>Q161/SUM(Q161,'Calculations 16to19'!Q161,'Calculations 20to24'!Q161,'Calculations 25to34'!Q161,'Calculations 35to44'!Q161,'Calculations 55to64'!Q161,'Calculations 65plus'!Q161)</f>
        <v>0.22515954950305928</v>
      </c>
      <c r="R206" s="34">
        <f>R161/SUM(R161,'Calculations 16to19'!R161,'Calculations 20to24'!R161,'Calculations 25to34'!R161,'Calculations 35to44'!R161,'Calculations 55to64'!R161,'Calculations 65plus'!R161)</f>
        <v>0.22429400711358866</v>
      </c>
      <c r="S206" s="34">
        <f>S161/SUM(S161,'Calculations 16to19'!S161,'Calculations 20to24'!S161,'Calculations 25to34'!S161,'Calculations 35to44'!S161,'Calculations 55to64'!S161,'Calculations 65plus'!S161)</f>
        <v>0.22340543970928803</v>
      </c>
      <c r="T206" s="34">
        <f>T161/SUM(T161,'Calculations 16to19'!T161,'Calculations 20to24'!T161,'Calculations 25to34'!T161,'Calculations 35to44'!T161,'Calculations 55to64'!T161,'Calculations 65plus'!T161)</f>
        <v>0.22249461276720728</v>
      </c>
      <c r="U206" s="34">
        <f>U161/SUM(U161,'Calculations 16to19'!U161,'Calculations 20to24'!U161,'Calculations 25to34'!U161,'Calculations 35to44'!U161,'Calculations 55to64'!U161,'Calculations 65plus'!U161)</f>
        <v>0.22156229937423397</v>
      </c>
      <c r="V206" s="34">
        <f>V161/SUM(V161,'Calculations 16to19'!V161,'Calculations 20to24'!V161,'Calculations 25to34'!V161,'Calculations 35to44'!V161,'Calculations 55to64'!V161,'Calculations 65plus'!V161)</f>
        <v>0.22060927857047669</v>
      </c>
      <c r="W206" s="34">
        <f>W161/SUM(W161,'Calculations 16to19'!W161,'Calculations 20to24'!W161,'Calculations 25to34'!W161,'Calculations 35to44'!W161,'Calculations 55to64'!W161,'Calculations 65plus'!W161)</f>
        <v>0.21963633374660343</v>
      </c>
      <c r="X206" s="34">
        <f>X161/SUM(X161,'Calculations 16to19'!X161,'Calculations 20to24'!X161,'Calculations 25to34'!X161,'Calculations 35to44'!X161,'Calculations 55to64'!X161,'Calculations 65plus'!X161)</f>
        <v>0.21864425109775423</v>
      </c>
      <c r="Y206" s="34">
        <f>Y161/SUM(Y161,'Calculations 16to19'!Y161,'Calculations 20to24'!Y161,'Calculations 25to34'!Y161,'Calculations 35to44'!Y161,'Calculations 55to64'!Y161,'Calculations 65plus'!Y161)</f>
        <v>0.21763381813633045</v>
      </c>
      <c r="Z206" s="34">
        <f>Z161/SUM(Z161,'Calculations 16to19'!Z161,'Calculations 20to24'!Z161,'Calculations 25to34'!Z161,'Calculations 35to44'!Z161,'Calculations 55to64'!Z161,'Calculations 65plus'!Z161)</f>
        <v>0.21660582226556718</v>
      </c>
      <c r="AA206" s="34">
        <f>AA161/SUM(AA161,'Calculations 16to19'!AA161,'Calculations 20to24'!AA161,'Calculations 25to34'!AA161,'Calculations 35to44'!AA161,'Calculations 55to64'!AA161,'Calculations 65plus'!AA161)</f>
        <v>0.21556104941547638</v>
      </c>
      <c r="AB206" s="34">
        <f>AB161/SUM(AB161,'Calculations 16to19'!AB161,'Calculations 20to24'!AB161,'Calculations 25to34'!AB161,'Calculations 35to44'!AB161,'Calculations 55to64'!AB161,'Calculations 65plus'!AB161)</f>
        <v>0.21450028274238864</v>
      </c>
      <c r="AC206" s="34">
        <f>AC161/SUM(AC161,'Calculations 16to19'!AC161,'Calculations 20to24'!AC161,'Calculations 25to34'!AC161,'Calculations 35to44'!AC161,'Calculations 55to64'!AC161,'Calculations 65plus'!AC161)</f>
        <v>0.21342430139301816</v>
      </c>
      <c r="AD206" s="34">
        <f>AD161/SUM(AD161,'Calculations 16to19'!AD161,'Calculations 20to24'!AD161,'Calculations 25to34'!AD161,'Calculations 35to44'!AD161,'Calculations 55to64'!AD161,'Calculations 65plus'!AD161)</f>
        <v>0.21233387933365308</v>
      </c>
      <c r="AE206" s="34">
        <f>AE161/SUM(AE161,'Calculations 16to19'!AE161,'Calculations 20to24'!AE161,'Calculations 25to34'!AE161,'Calculations 35to44'!AE161,'Calculations 55to64'!AE161,'Calculations 65plus'!AE161)</f>
        <v>0.21122978424478897</v>
      </c>
      <c r="AF206" s="34">
        <f>AF161/SUM(AF161,'Calculations 16to19'!AF161,'Calculations 20to24'!AF161,'Calculations 25to34'!AF161,'Calculations 35to44'!AF161,'Calculations 55to64'!AF161,'Calculations 65plus'!AF161)</f>
        <v>0.21011277648124196</v>
      </c>
    </row>
    <row r="207" spans="1:32" x14ac:dyDescent="0.2">
      <c r="A207" s="12" t="s">
        <v>105</v>
      </c>
      <c r="B207" s="34">
        <f>B162/SUM(B162,'Calculations 16to19'!B162,'Calculations 20to24'!B162,'Calculations 25to34'!B162,'Calculations 35to44'!B162,'Calculations 55to64'!B162,'Calculations 65plus'!B162)</f>
        <v>0.22371967654986522</v>
      </c>
      <c r="C207" s="34">
        <f>C162/SUM(C162,'Calculations 16to19'!C162,'Calculations 20to24'!C162,'Calculations 25to34'!C162,'Calculations 35to44'!C162,'Calculations 55to64'!C162,'Calculations 65plus'!C162)</f>
        <v>0.21815091159702962</v>
      </c>
      <c r="D207" s="34">
        <f>D162/SUM(D162,'Calculations 16to19'!D162,'Calculations 20to24'!D162,'Calculations 25to34'!D162,'Calculations 35to44'!D162,'Calculations 55to64'!D162,'Calculations 65plus'!D162)</f>
        <v>0.21594954878920944</v>
      </c>
      <c r="E207" s="34">
        <f>E162/SUM(E162,'Calculations 16to19'!E162,'Calculations 20to24'!E162,'Calculations 25to34'!E162,'Calculations 35to44'!E162,'Calculations 55to64'!E162,'Calculations 65plus'!E162)</f>
        <v>0.21472886607682312</v>
      </c>
      <c r="F207" s="34">
        <f>F162/SUM(F162,'Calculations 16to19'!F162,'Calculations 20to24'!F162,'Calculations 25to34'!F162,'Calculations 35to44'!F162,'Calculations 55to64'!F162,'Calculations 65plus'!F162)</f>
        <v>0.21366665521978778</v>
      </c>
      <c r="G207" s="34">
        <f>G162/SUM(G162,'Calculations 16to19'!G162,'Calculations 20to24'!G162,'Calculations 25to34'!G162,'Calculations 35to44'!G162,'Calculations 55to64'!G162,'Calculations 65plus'!G162)</f>
        <v>0.21345331059568262</v>
      </c>
      <c r="H207" s="34">
        <f>H162/SUM(H162,'Calculations 16to19'!H162,'Calculations 20to24'!H162,'Calculations 25to34'!H162,'Calculations 35to44'!H162,'Calculations 55to64'!H162,'Calculations 65plus'!H162)</f>
        <v>0.21300492052681141</v>
      </c>
      <c r="I207" s="34">
        <f>I162/SUM(I162,'Calculations 16to19'!I162,'Calculations 20to24'!I162,'Calculations 25to34'!I162,'Calculations 35to44'!I162,'Calculations 55to64'!I162,'Calculations 65plus'!I162)</f>
        <v>0.21630278239685857</v>
      </c>
      <c r="J207" s="34">
        <f>J162/SUM(J162,'Calculations 16to19'!J162,'Calculations 20to24'!J162,'Calculations 25to34'!J162,'Calculations 35to44'!J162,'Calculations 55to64'!J162,'Calculations 65plus'!J162)</f>
        <v>0.22205587629523371</v>
      </c>
      <c r="K207" s="34">
        <f>K162/SUM(K162,'Calculations 16to19'!K162,'Calculations 20to24'!K162,'Calculations 25to34'!K162,'Calculations 35to44'!K162,'Calculations 55to64'!K162,'Calculations 65plus'!K162)</f>
        <v>0.22794863869535814</v>
      </c>
      <c r="L207" s="34">
        <f>L162/SUM(L162,'Calculations 16to19'!L162,'Calculations 20to24'!L162,'Calculations 25to34'!L162,'Calculations 35to44'!L162,'Calculations 55to64'!L162,'Calculations 65plus'!L162)</f>
        <v>0.21681282598850418</v>
      </c>
      <c r="M207" s="34">
        <f>M162/SUM(M162,'Calculations 16to19'!M162,'Calculations 20to24'!M162,'Calculations 25to34'!M162,'Calculations 35to44'!M162,'Calculations 55to64'!M162,'Calculations 65plus'!M162)</f>
        <v>0.21631498173524721</v>
      </c>
      <c r="N207" s="34">
        <f>N162/SUM(N162,'Calculations 16to19'!N162,'Calculations 20to24'!N162,'Calculations 25to34'!N162,'Calculations 35to44'!N162,'Calculations 55to64'!N162,'Calculations 65plus'!N162)</f>
        <v>0.21579270211596058</v>
      </c>
      <c r="O207" s="34">
        <f>O162/SUM(O162,'Calculations 16to19'!O162,'Calculations 20to24'!O162,'Calculations 25to34'!O162,'Calculations 35to44'!O162,'Calculations 55to64'!O162,'Calculations 65plus'!O162)</f>
        <v>0.21524638794654607</v>
      </c>
      <c r="P207" s="34">
        <f>P162/SUM(P162,'Calculations 16to19'!P162,'Calculations 20to24'!P162,'Calculations 25to34'!P162,'Calculations 35to44'!P162,'Calculations 55to64'!P162,'Calculations 65plus'!P162)</f>
        <v>0.21467646248886862</v>
      </c>
      <c r="Q207" s="34">
        <f>Q162/SUM(Q162,'Calculations 16to19'!Q162,'Calculations 20to24'!Q162,'Calculations 25to34'!Q162,'Calculations 35to44'!Q162,'Calculations 55to64'!Q162,'Calculations 65plus'!Q162)</f>
        <v>0.21408336995824612</v>
      </c>
      <c r="R207" s="34">
        <f>R162/SUM(R162,'Calculations 16to19'!R162,'Calculations 20to24'!R162,'Calculations 25to34'!R162,'Calculations 35to44'!R162,'Calculations 55to64'!R162,'Calculations 65plus'!R162)</f>
        <v>0.21346757403981689</v>
      </c>
      <c r="S207" s="34">
        <f>S162/SUM(S162,'Calculations 16to19'!S162,'Calculations 20to24'!S162,'Calculations 25to34'!S162,'Calculations 35to44'!S162,'Calculations 55to64'!S162,'Calculations 65plus'!S162)</f>
        <v>0.21282955641772042</v>
      </c>
      <c r="T207" s="34">
        <f>T162/SUM(T162,'Calculations 16to19'!T162,'Calculations 20to24'!T162,'Calculations 25to34'!T162,'Calculations 35to44'!T162,'Calculations 55to64'!T162,'Calculations 65plus'!T162)</f>
        <v>0.21216981532079121</v>
      </c>
      <c r="U207" s="34">
        <f>U162/SUM(U162,'Calculations 16to19'!U162,'Calculations 20to24'!U162,'Calculations 25to34'!U162,'Calculations 35to44'!U162,'Calculations 55to64'!U162,'Calculations 65plus'!U162)</f>
        <v>0.21148886408826101</v>
      </c>
      <c r="V207" s="34">
        <f>V162/SUM(V162,'Calculations 16to19'!V162,'Calculations 20to24'!V162,'Calculations 25to34'!V162,'Calculations 35to44'!V162,'Calculations 55to64'!V162,'Calculations 65plus'!V162)</f>
        <v>0.21078722975870834</v>
      </c>
      <c r="W207" s="34">
        <f>W162/SUM(W162,'Calculations 16to19'!W162,'Calculations 20to24'!W162,'Calculations 25to34'!W162,'Calculations 35to44'!W162,'Calculations 55to64'!W162,'Calculations 65plus'!W162)</f>
        <v>0.21006545168530494</v>
      </c>
      <c r="X207" s="34">
        <f>X162/SUM(X162,'Calculations 16to19'!X162,'Calculations 20to24'!X162,'Calculations 25to34'!X162,'Calculations 35to44'!X162,'Calculations 55to64'!X162,'Calculations 65plus'!X162)</f>
        <v>0.20932408018012125</v>
      </c>
      <c r="Y207" s="34">
        <f>Y162/SUM(Y162,'Calculations 16to19'!Y162,'Calculations 20to24'!Y162,'Calculations 25to34'!Y162,'Calculations 35to44'!Y162,'Calculations 55to64'!Y162,'Calculations 65plus'!Y162)</f>
        <v>0.2085636751900625</v>
      </c>
      <c r="Z207" s="34">
        <f>Z162/SUM(Z162,'Calculations 16to19'!Z162,'Calculations 20to24'!Z162,'Calculations 25to34'!Z162,'Calculations 35to44'!Z162,'Calculations 55to64'!Z162,'Calculations 65plus'!Z162)</f>
        <v>0.20778480500674457</v>
      </c>
      <c r="AA207" s="34">
        <f>AA162/SUM(AA162,'Calculations 16to19'!AA162,'Calculations 20to24'!AA162,'Calculations 25to34'!AA162,'Calculations 35to44'!AA162,'Calculations 55to64'!AA162,'Calculations 65plus'!AA162)</f>
        <v>0.20698804501240098</v>
      </c>
      <c r="AB207" s="34">
        <f>AB162/SUM(AB162,'Calculations 16to19'!AB162,'Calculations 20to24'!AB162,'Calculations 25to34'!AB162,'Calculations 35to44'!AB162,'Calculations 55to64'!AB162,'Calculations 65plus'!AB162)</f>
        <v>0.20617397646366703</v>
      </c>
      <c r="AC207" s="34">
        <f>AC162/SUM(AC162,'Calculations 16to19'!AC162,'Calculations 20to24'!AC162,'Calculations 25to34'!AC162,'Calculations 35to44'!AC162,'Calculations 55to64'!AC162,'Calculations 65plus'!AC162)</f>
        <v>0.2053431853148765</v>
      </c>
      <c r="AD207" s="34">
        <f>AD162/SUM(AD162,'Calculations 16to19'!AD162,'Calculations 20to24'!AD162,'Calculations 25to34'!AD162,'Calculations 35to44'!AD162,'Calculations 55to64'!AD162,'Calculations 65plus'!AD162)</f>
        <v>0.20449626108226929</v>
      </c>
      <c r="AE207" s="34">
        <f>AE162/SUM(AE162,'Calculations 16to19'!AE162,'Calculations 20to24'!AE162,'Calculations 25to34'!AE162,'Calculations 35to44'!AE162,'Calculations 55to64'!AE162,'Calculations 65plus'!AE162)</f>
        <v>0.20363379575030408</v>
      </c>
      <c r="AF207" s="34">
        <f>AF162/SUM(AF162,'Calculations 16to19'!AF162,'Calculations 20to24'!AF162,'Calculations 25to34'!AF162,'Calculations 35to44'!AF162,'Calculations 55to64'!AF162,'Calculations 65plus'!AF162)</f>
        <v>0.20275638272105401</v>
      </c>
    </row>
    <row r="208" spans="1:32" x14ac:dyDescent="0.2">
      <c r="A208" s="12" t="s">
        <v>106</v>
      </c>
      <c r="B208" s="34">
        <f>B163/SUM(B163,'Calculations 16to19'!B163,'Calculations 20to24'!B163,'Calculations 25to34'!B163,'Calculations 35to44'!B163,'Calculations 55to64'!B163,'Calculations 65plus'!B163)</f>
        <v>0.2020202020202021</v>
      </c>
      <c r="C208" s="34">
        <f>C163/SUM(C163,'Calculations 16to19'!C163,'Calculations 20to24'!C163,'Calculations 25to34'!C163,'Calculations 35to44'!C163,'Calculations 55to64'!C163,'Calculations 65plus'!C163)</f>
        <v>0.19665040009980037</v>
      </c>
      <c r="D208" s="34">
        <f>D163/SUM(D163,'Calculations 16to19'!D163,'Calculations 20to24'!D163,'Calculations 25to34'!D163,'Calculations 35to44'!D163,'Calculations 55to64'!D163,'Calculations 65plus'!D163)</f>
        <v>0.19426404833997002</v>
      </c>
      <c r="E208" s="34">
        <f>E163/SUM(E163,'Calculations 16to19'!E163,'Calculations 20to24'!E163,'Calculations 25to34'!E163,'Calculations 35to44'!E163,'Calculations 55to64'!E163,'Calculations 65plus'!E163)</f>
        <v>0.19279112395049389</v>
      </c>
      <c r="F208" s="34">
        <f>F163/SUM(F163,'Calculations 16to19'!F163,'Calculations 20to24'!F163,'Calculations 25to34'!F163,'Calculations 35to44'!F163,'Calculations 55to64'!F163,'Calculations 65plus'!F163)</f>
        <v>0.19159376924506158</v>
      </c>
      <c r="G208" s="34">
        <f>G163/SUM(G163,'Calculations 16to19'!G163,'Calculations 20to24'!G163,'Calculations 25to34'!G163,'Calculations 35to44'!G163,'Calculations 55to64'!G163,'Calculations 65plus'!G163)</f>
        <v>0.19136062214264316</v>
      </c>
      <c r="H208" s="34">
        <f>H163/SUM(H163,'Calculations 16to19'!H163,'Calculations 20to24'!H163,'Calculations 25to34'!H163,'Calculations 35to44'!H163,'Calculations 55to64'!H163,'Calculations 65plus'!H163)</f>
        <v>0.19097034577588134</v>
      </c>
      <c r="I208" s="34">
        <f>I163/SUM(I163,'Calculations 16to19'!I163,'Calculations 20to24'!I163,'Calculations 25to34'!I163,'Calculations 35to44'!I163,'Calculations 55to64'!I163,'Calculations 65plus'!I163)</f>
        <v>0.19386289795937184</v>
      </c>
      <c r="J208" s="34">
        <f>J163/SUM(J163,'Calculations 16to19'!J163,'Calculations 20to24'!J163,'Calculations 25to34'!J163,'Calculations 35to44'!J163,'Calculations 55to64'!J163,'Calculations 65plus'!J163)</f>
        <v>0.19880196629627495</v>
      </c>
      <c r="K208" s="34">
        <f>K163/SUM(K163,'Calculations 16to19'!K163,'Calculations 20to24'!K163,'Calculations 25to34'!K163,'Calculations 35to44'!K163,'Calculations 55to64'!K163,'Calculations 65plus'!K163)</f>
        <v>0.20378791004396726</v>
      </c>
      <c r="L208" s="34">
        <f>L163/SUM(L163,'Calculations 16to19'!L163,'Calculations 20to24'!L163,'Calculations 25to34'!L163,'Calculations 35to44'!L163,'Calculations 55to64'!L163,'Calculations 65plus'!L163)</f>
        <v>0.1935853387735984</v>
      </c>
      <c r="M208" s="34">
        <f>M163/SUM(M163,'Calculations 16to19'!M163,'Calculations 20to24'!M163,'Calculations 25to34'!M163,'Calculations 35to44'!M163,'Calculations 55to64'!M163,'Calculations 65plus'!M163)</f>
        <v>0.19296144946204341</v>
      </c>
      <c r="N208" s="34">
        <f>N163/SUM(N163,'Calculations 16to19'!N163,'Calculations 20to24'!N163,'Calculations 25to34'!N163,'Calculations 35to44'!N163,'Calculations 55to64'!N163,'Calculations 65plus'!N163)</f>
        <v>0.19232012047325647</v>
      </c>
      <c r="O208" s="34">
        <f>O163/SUM(O163,'Calculations 16to19'!O163,'Calculations 20to24'!O163,'Calculations 25to34'!O163,'Calculations 35to44'!O163,'Calculations 55to64'!O163,'Calculations 65plus'!O163)</f>
        <v>0.19166176467330004</v>
      </c>
      <c r="P208" s="34">
        <f>P163/SUM(P163,'Calculations 16to19'!P163,'Calculations 20to24'!P163,'Calculations 25to34'!P163,'Calculations 35to44'!P163,'Calculations 55to64'!P163,'Calculations 65plus'!P163)</f>
        <v>0.19098680651055475</v>
      </c>
      <c r="Q208" s="34">
        <f>Q163/SUM(Q163,'Calculations 16to19'!Q163,'Calculations 20to24'!Q163,'Calculations 25to34'!Q163,'Calculations 35to44'!Q163,'Calculations 55to64'!Q163,'Calculations 65plus'!Q163)</f>
        <v>0.19029568089342863</v>
      </c>
      <c r="R208" s="34">
        <f>R163/SUM(R163,'Calculations 16to19'!R163,'Calculations 20to24'!R163,'Calculations 25to34'!R163,'Calculations 35to44'!R163,'Calculations 55to64'!R163,'Calculations 65plus'!R163)</f>
        <v>0.18958883209028154</v>
      </c>
      <c r="S208" s="34">
        <f>S163/SUM(S163,'Calculations 16to19'!S163,'Calculations 20to24'!S163,'Calculations 25to34'!S163,'Calculations 35to44'!S163,'Calculations 55to64'!S163,'Calculations 65plus'!S163)</f>
        <v>0.1888667126536839</v>
      </c>
      <c r="T208" s="34">
        <f>T163/SUM(T163,'Calculations 16to19'!T163,'Calculations 20to24'!T163,'Calculations 25to34'!T163,'Calculations 35to44'!T163,'Calculations 55to64'!T163,'Calculations 65plus'!T163)</f>
        <v>0.18812978237092826</v>
      </c>
      <c r="U208" s="34">
        <f>U163/SUM(U163,'Calculations 16to19'!U163,'Calculations 20to24'!U163,'Calculations 25to34'!U163,'Calculations 35to44'!U163,'Calculations 55to64'!U163,'Calculations 65plus'!U163)</f>
        <v>0.1873785072425401</v>
      </c>
      <c r="V208" s="34">
        <f>V163/SUM(V163,'Calculations 16to19'!V163,'Calculations 20to24'!V163,'Calculations 25to34'!V163,'Calculations 35to44'!V163,'Calculations 55to64'!V163,'Calculations 65plus'!V163)</f>
        <v>0.18661335849032984</v>
      </c>
      <c r="W208" s="34">
        <f>W163/SUM(W163,'Calculations 16to19'!W163,'Calculations 20to24'!W163,'Calculations 25to34'!W163,'Calculations 35to44'!W163,'Calculations 55to64'!W163,'Calculations 65plus'!W163)</f>
        <v>0.18583481159638149</v>
      </c>
      <c r="X208" s="34">
        <f>X163/SUM(X163,'Calculations 16to19'!X163,'Calculations 20to24'!X163,'Calculations 25to34'!X163,'Calculations 35to44'!X163,'Calculations 55to64'!X163,'Calculations 65plus'!X163)</f>
        <v>0.18504334537415013</v>
      </c>
      <c r="Y208" s="34">
        <f>Y163/SUM(Y163,'Calculations 16to19'!Y163,'Calculations 20to24'!Y163,'Calculations 25to34'!Y163,'Calculations 35to44'!Y163,'Calculations 55to64'!Y163,'Calculations 65plus'!Y163)</f>
        <v>0.18423944107271004</v>
      </c>
      <c r="Z208" s="34">
        <f>Z163/SUM(Z163,'Calculations 16to19'!Z163,'Calculations 20to24'!Z163,'Calculations 25to34'!Z163,'Calculations 35to44'!Z163,'Calculations 55to64'!Z163,'Calculations 65plus'!Z163)</f>
        <v>0.18342358151499757</v>
      </c>
      <c r="AA208" s="34">
        <f>AA163/SUM(AA163,'Calculations 16to19'!AA163,'Calculations 20to24'!AA163,'Calculations 25to34'!AA163,'Calculations 35to44'!AA163,'Calculations 55to64'!AA163,'Calculations 65plus'!AA163)</f>
        <v>0.18259625027074849</v>
      </c>
      <c r="AB208" s="34">
        <f>AB163/SUM(AB163,'Calculations 16to19'!AB163,'Calculations 20to24'!AB163,'Calculations 25to34'!AB163,'Calculations 35to44'!AB163,'Calculations 55to64'!AB163,'Calculations 65plus'!AB163)</f>
        <v>0.18175793086465802</v>
      </c>
      <c r="AC208" s="34">
        <f>AC163/SUM(AC163,'Calculations 16to19'!AC163,'Calculations 20to24'!AC163,'Calculations 25to34'!AC163,'Calculations 35to44'!AC163,'Calculations 55to64'!AC163,'Calculations 65plus'!AC163)</f>
        <v>0.18090910602015658</v>
      </c>
      <c r="AD208" s="34">
        <f>AD163/SUM(AD163,'Calculations 16to19'!AD163,'Calculations 20to24'!AD163,'Calculations 25to34'!AD163,'Calculations 35to44'!AD163,'Calculations 55to64'!AD163,'Calculations 65plus'!AD163)</f>
        <v>0.18005025693903881</v>
      </c>
      <c r="AE208" s="34">
        <f>AE163/SUM(AE163,'Calculations 16to19'!AE163,'Calculations 20to24'!AE163,'Calculations 25to34'!AE163,'Calculations 35to44'!AE163,'Calculations 55to64'!AE163,'Calculations 65plus'!AE163)</f>
        <v>0.17918186261705735</v>
      </c>
      <c r="AF208" s="34">
        <f>AF163/SUM(AF163,'Calculations 16to19'!AF163,'Calculations 20to24'!AF163,'Calculations 25to34'!AF163,'Calculations 35to44'!AF163,'Calculations 55to64'!AF163,'Calculations 65plus'!AF163)</f>
        <v>0.17830439919545951</v>
      </c>
    </row>
    <row r="209" spans="1:32" x14ac:dyDescent="0.2">
      <c r="A209" s="12" t="s">
        <v>107</v>
      </c>
      <c r="B209" s="34">
        <f>B164/SUM(B164,'Calculations 16to19'!B164,'Calculations 20to24'!B164,'Calculations 25to34'!B164,'Calculations 35to44'!B164,'Calculations 55to64'!B164,'Calculations 65plus'!B164)</f>
        <v>0.24999999999999994</v>
      </c>
      <c r="C209" s="34">
        <f>C164/SUM(C164,'Calculations 16to19'!C164,'Calculations 20to24'!C164,'Calculations 25to34'!C164,'Calculations 35to44'!C164,'Calculations 55to64'!C164,'Calculations 65plus'!C164)</f>
        <v>0.24389848011083196</v>
      </c>
      <c r="D209" s="34">
        <f>D164/SUM(D164,'Calculations 16to19'!D164,'Calculations 20to24'!D164,'Calculations 25to34'!D164,'Calculations 35to44'!D164,'Calculations 55to64'!D164,'Calculations 65plus'!D164)</f>
        <v>0.24144993414852359</v>
      </c>
      <c r="E209" s="34">
        <f>E164/SUM(E164,'Calculations 16to19'!E164,'Calculations 20to24'!E164,'Calculations 25to34'!E164,'Calculations 35to44'!E164,'Calculations 55to64'!E164,'Calculations 65plus'!E164)</f>
        <v>0.24004186837440777</v>
      </c>
      <c r="F209" s="34">
        <f>F164/SUM(F164,'Calculations 16to19'!F164,'Calculations 20to24'!F164,'Calculations 25to34'!F164,'Calculations 35to44'!F164,'Calculations 55to64'!F164,'Calculations 65plus'!F164)</f>
        <v>0.23876325052816341</v>
      </c>
      <c r="G209" s="34">
        <f>G164/SUM(G164,'Calculations 16to19'!G164,'Calculations 20to24'!G164,'Calculations 25to34'!G164,'Calculations 35to44'!G164,'Calculations 55to64'!G164,'Calculations 65plus'!G164)</f>
        <v>0.23832297984177253</v>
      </c>
      <c r="H209" s="34">
        <f>H164/SUM(H164,'Calculations 16to19'!H164,'Calculations 20to24'!H164,'Calculations 25to34'!H164,'Calculations 35to44'!H164,'Calculations 55to64'!H164,'Calculations 65plus'!H164)</f>
        <v>0.23761103717034918</v>
      </c>
      <c r="I209" s="34">
        <f>I164/SUM(I164,'Calculations 16to19'!I164,'Calculations 20to24'!I164,'Calculations 25to34'!I164,'Calculations 35to44'!I164,'Calculations 55to64'!I164,'Calculations 65plus'!I164)</f>
        <v>0.24102229670265454</v>
      </c>
      <c r="J209" s="34">
        <f>J164/SUM(J164,'Calculations 16to19'!J164,'Calculations 20to24'!J164,'Calculations 25to34'!J164,'Calculations 35to44'!J164,'Calculations 55to64'!J164,'Calculations 65plus'!J164)</f>
        <v>0.24713470596564985</v>
      </c>
      <c r="K209" s="34">
        <f>K164/SUM(K164,'Calculations 16to19'!K164,'Calculations 20to24'!K164,'Calculations 25to34'!K164,'Calculations 35to44'!K164,'Calculations 55to64'!K164,'Calculations 65plus'!K164)</f>
        <v>0.2533741076082171</v>
      </c>
      <c r="L209" s="34">
        <f>L164/SUM(L164,'Calculations 16to19'!L164,'Calculations 20to24'!L164,'Calculations 25to34'!L164,'Calculations 35to44'!L164,'Calculations 55to64'!L164,'Calculations 65plus'!L164)</f>
        <v>0.24119775251116868</v>
      </c>
      <c r="M209" s="34">
        <f>M164/SUM(M164,'Calculations 16to19'!M164,'Calculations 20to24'!M164,'Calculations 25to34'!M164,'Calculations 35to44'!M164,'Calculations 55to64'!M164,'Calculations 65plus'!M164)</f>
        <v>0.24050387065408299</v>
      </c>
      <c r="N209" s="34">
        <f>N164/SUM(N164,'Calculations 16to19'!N164,'Calculations 20to24'!N164,'Calculations 25to34'!N164,'Calculations 35to44'!N164,'Calculations 55to64'!N164,'Calculations 65plus'!N164)</f>
        <v>0.2397812878848177</v>
      </c>
      <c r="O209" s="34">
        <f>O164/SUM(O164,'Calculations 16to19'!O164,'Calculations 20to24'!O164,'Calculations 25to34'!O164,'Calculations 35to44'!O164,'Calculations 55to64'!O164,'Calculations 65plus'!O164)</f>
        <v>0.23903062017988103</v>
      </c>
      <c r="P209" s="34">
        <f>P164/SUM(P164,'Calculations 16to19'!P164,'Calculations 20to24'!P164,'Calculations 25to34'!P164,'Calculations 35to44'!P164,'Calculations 55to64'!P164,'Calculations 65plus'!P164)</f>
        <v>0.23825250787127519</v>
      </c>
      <c r="Q209" s="34">
        <f>Q164/SUM(Q164,'Calculations 16to19'!Q164,'Calculations 20to24'!Q164,'Calculations 25to34'!Q164,'Calculations 35to44'!Q164,'Calculations 55to64'!Q164,'Calculations 65plus'!Q164)</f>
        <v>0.23744761362326253</v>
      </c>
      <c r="R209" s="34">
        <f>R164/SUM(R164,'Calculations 16to19'!R164,'Calculations 20to24'!R164,'Calculations 25to34'!R164,'Calculations 35to44'!R164,'Calculations 55to64'!R164,'Calculations 65plus'!R164)</f>
        <v>0.23661662042889503</v>
      </c>
      <c r="S209" s="34">
        <f>S164/SUM(S164,'Calculations 16to19'!S164,'Calculations 20to24'!S164,'Calculations 25to34'!S164,'Calculations 35to44'!S164,'Calculations 55to64'!S164,'Calculations 65plus'!S164)</f>
        <v>0.23576022963209409</v>
      </c>
      <c r="T209" s="34">
        <f>T164/SUM(T164,'Calculations 16to19'!T164,'Calculations 20to24'!T164,'Calculations 25to34'!T164,'Calculations 35to44'!T164,'Calculations 55to64'!T164,'Calculations 65plus'!T164)</f>
        <v>0.23487915898068329</v>
      </c>
      <c r="U209" s="34">
        <f>U164/SUM(U164,'Calculations 16to19'!U164,'Calculations 20to24'!U164,'Calculations 25to34'!U164,'Calculations 35to44'!U164,'Calculations 55to64'!U164,'Calculations 65plus'!U164)</f>
        <v>0.23397414071542016</v>
      </c>
      <c r="V209" s="34">
        <f>V164/SUM(V164,'Calculations 16to19'!V164,'Calculations 20to24'!V164,'Calculations 25to34'!V164,'Calculations 35to44'!V164,'Calculations 55to64'!V164,'Calculations 65plus'!V164)</f>
        <v>0.23304591969965882</v>
      </c>
      <c r="W209" s="34">
        <f>W164/SUM(W164,'Calculations 16to19'!W164,'Calculations 20to24'!W164,'Calculations 25to34'!W164,'Calculations 35to44'!W164,'Calculations 55to64'!W164,'Calculations 65plus'!W164)</f>
        <v>0.23209525159393163</v>
      </c>
      <c r="X209" s="34">
        <f>X164/SUM(X164,'Calculations 16to19'!X164,'Calculations 20to24'!X164,'Calculations 25to34'!X164,'Calculations 35to44'!X164,'Calculations 55to64'!X164,'Calculations 65plus'!X164)</f>
        <v>0.23112290107928868</v>
      </c>
      <c r="Y209" s="34">
        <f>Y164/SUM(Y164,'Calculations 16to19'!Y164,'Calculations 20to24'!Y164,'Calculations 25to34'!Y164,'Calculations 35to44'!Y164,'Calculations 55to64'!Y164,'Calculations 65plus'!Y164)</f>
        <v>0.23012964013289822</v>
      </c>
      <c r="Z209" s="34">
        <f>Z164/SUM(Z164,'Calculations 16to19'!Z164,'Calculations 20to24'!Z164,'Calculations 25to34'!Z164,'Calculations 35to44'!Z164,'Calculations 55to64'!Z164,'Calculations 65plus'!Z164)</f>
        <v>0.22911624635898276</v>
      </c>
      <c r="AA209" s="34">
        <f>AA164/SUM(AA164,'Calculations 16to19'!AA164,'Calculations 20to24'!AA164,'Calculations 25to34'!AA164,'Calculations 35to44'!AA164,'Calculations 55to64'!AA164,'Calculations 65plus'!AA164)</f>
        <v>0.22808350137781191</v>
      </c>
      <c r="AB209" s="34">
        <f>AB164/SUM(AB164,'Calculations 16to19'!AB164,'Calculations 20to24'!AB164,'Calculations 25to34'!AB164,'Calculations 35to44'!AB164,'Calculations 55to64'!AB164,'Calculations 65plus'!AB164)</f>
        <v>0.22703218927507021</v>
      </c>
      <c r="AC209" s="34">
        <f>AC164/SUM(AC164,'Calculations 16to19'!AC164,'Calculations 20to24'!AC164,'Calculations 25to34'!AC164,'Calculations 35to44'!AC164,'Calculations 55to64'!AC164,'Calculations 65plus'!AC164)</f>
        <v>0.22596309511358015</v>
      </c>
      <c r="AD209" s="34">
        <f>AD164/SUM(AD164,'Calculations 16to19'!AD164,'Calculations 20to24'!AD164,'Calculations 25to34'!AD164,'Calculations 35to44'!AD164,'Calculations 55to64'!AD164,'Calculations 65plus'!AD164)</f>
        <v>0.2248770035089796</v>
      </c>
      <c r="AE209" s="34">
        <f>AE164/SUM(AE164,'Calculations 16to19'!AE164,'Calculations 20to24'!AE164,'Calculations 25to34'!AE164,'Calculations 35to44'!AE164,'Calculations 55to64'!AE164,'Calculations 65plus'!AE164)</f>
        <v>0.22377469727062668</v>
      </c>
      <c r="AF209" s="34">
        <f>AF164/SUM(AF164,'Calculations 16to19'!AF164,'Calculations 20to24'!AF164,'Calculations 25to34'!AF164,'Calculations 35to44'!AF164,'Calculations 55to64'!AF164,'Calculations 65plus'!AF164)</f>
        <v>0.22265695610866867</v>
      </c>
    </row>
    <row r="210" spans="1:32" x14ac:dyDescent="0.2">
      <c r="A210" s="12" t="s">
        <v>43</v>
      </c>
      <c r="B210" s="34">
        <f>B165/SUM(B165,'Calculations 16to19'!B165,'Calculations 20to24'!B165,'Calculations 25to34'!B165,'Calculations 35to44'!B165,'Calculations 55to64'!B165,'Calculations 65plus'!B165)</f>
        <v>0.21804023361453598</v>
      </c>
      <c r="C210" s="34">
        <f>C165/SUM(C165,'Calculations 16to19'!C165,'Calculations 20to24'!C165,'Calculations 25to34'!C165,'Calculations 35to44'!C165,'Calculations 55to64'!C165,'Calculations 65plus'!C165)</f>
        <v>0.21249906837792545</v>
      </c>
      <c r="D210" s="34">
        <f>D165/SUM(D165,'Calculations 16to19'!D165,'Calculations 20to24'!D165,'Calculations 25to34'!D165,'Calculations 35to44'!D165,'Calculations 55to64'!D165,'Calculations 65plus'!D165)</f>
        <v>0.21014585287047485</v>
      </c>
      <c r="E210" s="34">
        <f>E165/SUM(E165,'Calculations 16to19'!E165,'Calculations 20to24'!E165,'Calculations 25to34'!E165,'Calculations 35to44'!E165,'Calculations 55to64'!E165,'Calculations 65plus'!E165)</f>
        <v>0.20867513330718107</v>
      </c>
      <c r="F210" s="34">
        <f>F165/SUM(F165,'Calculations 16to19'!F165,'Calculations 20to24'!F165,'Calculations 25to34'!F165,'Calculations 35to44'!F165,'Calculations 55to64'!F165,'Calculations 65plus'!F165)</f>
        <v>0.20738432382953664</v>
      </c>
      <c r="G210" s="34">
        <f>G165/SUM(G165,'Calculations 16to19'!G165,'Calculations 20to24'!G165,'Calculations 25to34'!G165,'Calculations 35to44'!G165,'Calculations 55to64'!G165,'Calculations 65plus'!G165)</f>
        <v>0.20704517179192009</v>
      </c>
      <c r="H210" s="34">
        <f>H165/SUM(H165,'Calculations 16to19'!H165,'Calculations 20to24'!H165,'Calculations 25to34'!H165,'Calculations 35to44'!H165,'Calculations 55to64'!H165,'Calculations 65plus'!H165)</f>
        <v>0.20641652682219716</v>
      </c>
      <c r="I210" s="34">
        <f>I165/SUM(I165,'Calculations 16to19'!I165,'Calculations 20to24'!I165,'Calculations 25to34'!I165,'Calculations 35to44'!I165,'Calculations 55to64'!I165,'Calculations 65plus'!I165)</f>
        <v>0.20925481236589816</v>
      </c>
      <c r="J210" s="34">
        <f>J165/SUM(J165,'Calculations 16to19'!J165,'Calculations 20to24'!J165,'Calculations 25to34'!J165,'Calculations 35to44'!J165,'Calculations 55to64'!J165,'Calculations 65plus'!J165)</f>
        <v>0.21439780729859392</v>
      </c>
      <c r="K210" s="34">
        <f>K165/SUM(K165,'Calculations 16to19'!K165,'Calculations 20to24'!K165,'Calculations 25to34'!K165,'Calculations 35to44'!K165,'Calculations 55to64'!K165,'Calculations 65plus'!K165)</f>
        <v>0.2196999204853447</v>
      </c>
      <c r="L210" s="34">
        <f>L165/SUM(L165,'Calculations 16to19'!L165,'Calculations 20to24'!L165,'Calculations 25to34'!L165,'Calculations 35to44'!L165,'Calculations 55to64'!L165,'Calculations 65plus'!L165)</f>
        <v>0.20896434970119265</v>
      </c>
      <c r="M210" s="34">
        <f>M165/SUM(M165,'Calculations 16to19'!M165,'Calculations 20to24'!M165,'Calculations 25to34'!M165,'Calculations 35to44'!M165,'Calculations 55to64'!M165,'Calculations 65plus'!M165)</f>
        <v>0.20824082999848401</v>
      </c>
      <c r="N210" s="34">
        <f>N165/SUM(N165,'Calculations 16to19'!N165,'Calculations 20to24'!N165,'Calculations 25to34'!N165,'Calculations 35to44'!N165,'Calculations 55to64'!N165,'Calculations 65plus'!N165)</f>
        <v>0.20749409005028505</v>
      </c>
      <c r="O210" s="34">
        <f>O165/SUM(O165,'Calculations 16to19'!O165,'Calculations 20to24'!O165,'Calculations 25to34'!O165,'Calculations 35to44'!O165,'Calculations 55to64'!O165,'Calculations 65plus'!O165)</f>
        <v>0.20672483475665041</v>
      </c>
      <c r="P210" s="34">
        <f>P165/SUM(P165,'Calculations 16to19'!P165,'Calculations 20to24'!P165,'Calculations 25to34'!P165,'Calculations 35to44'!P165,'Calculations 55to64'!P165,'Calculations 65plus'!P165)</f>
        <v>0.20593377766458656</v>
      </c>
      <c r="Q210" s="34">
        <f>Q165/SUM(Q165,'Calculations 16to19'!Q165,'Calculations 20to24'!Q165,'Calculations 25to34'!Q165,'Calculations 35to44'!Q165,'Calculations 55to64'!Q165,'Calculations 65plus'!Q165)</f>
        <v>0.20512163944719192</v>
      </c>
      <c r="R210" s="34">
        <f>R165/SUM(R165,'Calculations 16to19'!R165,'Calculations 20to24'!R165,'Calculations 25to34'!R165,'Calculations 35to44'!R165,'Calculations 55to64'!R165,'Calculations 65plus'!R165)</f>
        <v>0.20428914642522267</v>
      </c>
      <c r="S210" s="34">
        <f>S165/SUM(S165,'Calculations 16to19'!S165,'Calculations 20to24'!S165,'Calculations 25to34'!S165,'Calculations 35to44'!S165,'Calculations 55to64'!S165,'Calculations 65plus'!S165)</f>
        <v>0.20343702913390591</v>
      </c>
      <c r="T210" s="34">
        <f>T165/SUM(T165,'Calculations 16to19'!T165,'Calculations 20to24'!T165,'Calculations 25to34'!T165,'Calculations 35to44'!T165,'Calculations 55to64'!T165,'Calculations 65plus'!T165)</f>
        <v>0.2025660209374823</v>
      </c>
      <c r="U210" s="34">
        <f>U165/SUM(U165,'Calculations 16to19'!U165,'Calculations 20to24'!U165,'Calculations 25to34'!U165,'Calculations 35to44'!U165,'Calculations 55to64'!U165,'Calculations 65plus'!U165)</f>
        <v>0.20167685669366181</v>
      </c>
      <c r="V210" s="34">
        <f>V165/SUM(V165,'Calculations 16to19'!V165,'Calculations 20to24'!V165,'Calculations 25to34'!V165,'Calculations 35to44'!V165,'Calculations 55to64'!V165,'Calculations 65plus'!V165)</f>
        <v>0.20077027146983736</v>
      </c>
      <c r="W210" s="34">
        <f>W165/SUM(W165,'Calculations 16to19'!W165,'Calculations 20to24'!W165,'Calculations 25to34'!W165,'Calculations 35to44'!W165,'Calculations 55to64'!W165,'Calculations 65plus'!W165)</f>
        <v>0.19984699931264133</v>
      </c>
      <c r="X210" s="34">
        <f>X165/SUM(X165,'Calculations 16to19'!X165,'Calculations 20to24'!X165,'Calculations 25to34'!X165,'Calculations 35to44'!X165,'Calculations 55to64'!X165,'Calculations 65plus'!X165)</f>
        <v>0.19890777207207977</v>
      </c>
      <c r="Y210" s="34">
        <f>Y165/SUM(Y165,'Calculations 16to19'!Y165,'Calculations 20to24'!Y165,'Calculations 25to34'!Y165,'Calculations 35to44'!Y165,'Calculations 55to64'!Y165,'Calculations 65plus'!Y165)</f>
        <v>0.19795331828124935</v>
      </c>
      <c r="Z210" s="34">
        <f>Z165/SUM(Z165,'Calculations 16to19'!Z165,'Calculations 20to24'!Z165,'Calculations 25to34'!Z165,'Calculations 35to44'!Z165,'Calculations 55to64'!Z165,'Calculations 65plus'!Z165)</f>
        <v>0.19698436209233069</v>
      </c>
      <c r="AA210" s="34">
        <f>AA165/SUM(AA165,'Calculations 16to19'!AA165,'Calculations 20to24'!AA165,'Calculations 25to34'!AA165,'Calculations 35to44'!AA165,'Calculations 55to64'!AA165,'Calculations 65plus'!AA165)</f>
        <v>0.19600162226931803</v>
      </c>
      <c r="AB210" s="34">
        <f>AB165/SUM(AB165,'Calculations 16to19'!AB165,'Calculations 20to24'!AB165,'Calculations 25to34'!AB165,'Calculations 35to44'!AB165,'Calculations 55to64'!AB165,'Calculations 65plus'!AB165)</f>
        <v>0.19500581123767849</v>
      </c>
      <c r="AC210" s="34">
        <f>AC165/SUM(AC165,'Calculations 16to19'!AC165,'Calculations 20to24'!AC165,'Calculations 25to34'!AC165,'Calculations 35to44'!AC165,'Calculations 55to64'!AC165,'Calculations 65plus'!AC165)</f>
        <v>0.19399763419092073</v>
      </c>
      <c r="AD210" s="34">
        <f>AD165/SUM(AD165,'Calculations 16to19'!AD165,'Calculations 20to24'!AD165,'Calculations 25to34'!AD165,'Calculations 35to44'!AD165,'Calculations 55to64'!AD165,'Calculations 65plus'!AD165)</f>
        <v>0.19297778825381662</v>
      </c>
      <c r="AE210" s="34">
        <f>AE165/SUM(AE165,'Calculations 16to19'!AE165,'Calculations 20to24'!AE165,'Calculations 25to34'!AE165,'Calculations 35to44'!AE165,'Calculations 55to64'!AE165,'Calculations 65plus'!AE165)</f>
        <v>0.19194696170183251</v>
      </c>
      <c r="AF210" s="34">
        <f>AF165/SUM(AF165,'Calculations 16to19'!AF165,'Calculations 20to24'!AF165,'Calculations 25to34'!AF165,'Calculations 35to44'!AF165,'Calculations 55to64'!AF165,'Calculations 65plus'!AF165)</f>
        <v>0.19090583323612489</v>
      </c>
    </row>
    <row r="211" spans="1:32" x14ac:dyDescent="0.2">
      <c r="A211" s="12" t="s">
        <v>44</v>
      </c>
      <c r="B211" s="34">
        <f>B166/SUM(B166,'Calculations 16to19'!B166,'Calculations 20to24'!B166,'Calculations 25to34'!B166,'Calculations 35to44'!B166,'Calculations 55to64'!B166,'Calculations 65plus'!B166)</f>
        <v>0.17014218009478679</v>
      </c>
      <c r="C211" s="34">
        <f>C166/SUM(C166,'Calculations 16to19'!C166,'Calculations 20to24'!C166,'Calculations 25to34'!C166,'Calculations 35to44'!C166,'Calculations 55to64'!C166,'Calculations 65plus'!C166)</f>
        <v>0.16630984905226054</v>
      </c>
      <c r="D211" s="34">
        <f>D166/SUM(D166,'Calculations 16to19'!D166,'Calculations 20to24'!D166,'Calculations 25to34'!D166,'Calculations 35to44'!D166,'Calculations 55to64'!D166,'Calculations 65plus'!D166)</f>
        <v>0.16489738858099484</v>
      </c>
      <c r="E211" s="34">
        <f>E166/SUM(E166,'Calculations 16to19'!E166,'Calculations 20to24'!E166,'Calculations 25to34'!E166,'Calculations 35to44'!E166,'Calculations 55to64'!E166,'Calculations 65plus'!E166)</f>
        <v>0.16418049229179249</v>
      </c>
      <c r="F211" s="34">
        <f>F166/SUM(F166,'Calculations 16to19'!F166,'Calculations 20to24'!F166,'Calculations 25to34'!F166,'Calculations 35to44'!F166,'Calculations 55to64'!F166,'Calculations 65plus'!F166)</f>
        <v>0.16364542009068325</v>
      </c>
      <c r="G211" s="34">
        <f>G166/SUM(G166,'Calculations 16to19'!G166,'Calculations 20to24'!G166,'Calculations 25to34'!G166,'Calculations 35to44'!G166,'Calculations 55to64'!G166,'Calculations 65plus'!G166)</f>
        <v>0.1640071460727921</v>
      </c>
      <c r="H211" s="34">
        <f>H166/SUM(H166,'Calculations 16to19'!H166,'Calculations 20to24'!H166,'Calculations 25to34'!H166,'Calculations 35to44'!H166,'Calculations 55to64'!H166,'Calculations 65plus'!H166)</f>
        <v>0.1640931752196397</v>
      </c>
      <c r="I211" s="34">
        <f>I166/SUM(I166,'Calculations 16to19'!I166,'Calculations 20to24'!I166,'Calculations 25to34'!I166,'Calculations 35to44'!I166,'Calculations 55to64'!I166,'Calculations 65plus'!I166)</f>
        <v>0.16689756515500564</v>
      </c>
      <c r="J211" s="34">
        <f>J166/SUM(J166,'Calculations 16to19'!J166,'Calculations 20to24'!J166,'Calculations 25to34'!J166,'Calculations 35to44'!J166,'Calculations 55to64'!J166,'Calculations 65plus'!J166)</f>
        <v>0.17157411554918542</v>
      </c>
      <c r="K211" s="34">
        <f>K166/SUM(K166,'Calculations 16to19'!K166,'Calculations 20to24'!K166,'Calculations 25to34'!K166,'Calculations 35to44'!K166,'Calculations 55to64'!K166,'Calculations 65plus'!K166)</f>
        <v>0.17643869752691407</v>
      </c>
      <c r="L211" s="34">
        <f>L166/SUM(L166,'Calculations 16to19'!L166,'Calculations 20to24'!L166,'Calculations 25to34'!L166,'Calculations 35to44'!L166,'Calculations 55to64'!L166,'Calculations 65plus'!L166)</f>
        <v>0.16805203766233898</v>
      </c>
      <c r="M211" s="34">
        <f>M166/SUM(M166,'Calculations 16to19'!M166,'Calculations 20to24'!M166,'Calculations 25to34'!M166,'Calculations 35to44'!M166,'Calculations 55to64'!M166,'Calculations 65plus'!M166)</f>
        <v>0.16790476210929581</v>
      </c>
      <c r="N211" s="34">
        <f>N166/SUM(N166,'Calculations 16to19'!N166,'Calculations 20to24'!N166,'Calculations 25to34'!N166,'Calculations 35to44'!N166,'Calculations 55to64'!N166,'Calculations 65plus'!N166)</f>
        <v>0.16772225360647483</v>
      </c>
      <c r="O211" s="34">
        <f>O166/SUM(O166,'Calculations 16to19'!O166,'Calculations 20to24'!O166,'Calculations 25to34'!O166,'Calculations 35to44'!O166,'Calculations 55to64'!O166,'Calculations 65plus'!O166)</f>
        <v>0.16750535102540726</v>
      </c>
      <c r="P211" s="34">
        <f>P166/SUM(P166,'Calculations 16to19'!P166,'Calculations 20to24'!P166,'Calculations 25to34'!P166,'Calculations 35to44'!P166,'Calculations 55to64'!P166,'Calculations 65plus'!P166)</f>
        <v>0.16725491281223398</v>
      </c>
      <c r="Q211" s="34">
        <f>Q166/SUM(Q166,'Calculations 16to19'!Q166,'Calculations 20to24'!Q166,'Calculations 25to34'!Q166,'Calculations 35to44'!Q166,'Calculations 55to64'!Q166,'Calculations 65plus'!Q166)</f>
        <v>0.16697181442485387</v>
      </c>
      <c r="R211" s="34">
        <f>R166/SUM(R166,'Calculations 16to19'!R166,'Calculations 20to24'!R166,'Calculations 25to34'!R166,'Calculations 35to44'!R166,'Calculations 55to64'!R166,'Calculations 65plus'!R166)</f>
        <v>0.16665694587143737</v>
      </c>
      <c r="S211" s="34">
        <f>S166/SUM(S166,'Calculations 16to19'!S166,'Calculations 20to24'!S166,'Calculations 25to34'!S166,'Calculations 35to44'!S166,'Calculations 55to64'!S166,'Calculations 65plus'!S166)</f>
        <v>0.16631120934910026</v>
      </c>
      <c r="T211" s="34">
        <f>T166/SUM(T166,'Calculations 16to19'!T166,'Calculations 20to24'!T166,'Calculations 25to34'!T166,'Calculations 35to44'!T166,'Calculations 55to64'!T166,'Calculations 65plus'!T166)</f>
        <v>0.16593551698162434</v>
      </c>
      <c r="U211" s="34">
        <f>U166/SUM(U166,'Calculations 16to19'!U166,'Calculations 20to24'!U166,'Calculations 25to34'!U166,'Calculations 35to44'!U166,'Calculations 55to64'!U166,'Calculations 65plus'!U166)</f>
        <v>0.16553078865520818</v>
      </c>
      <c r="V211" s="34">
        <f>V166/SUM(V166,'Calculations 16to19'!V166,'Calculations 20to24'!V166,'Calculations 25to34'!V166,'Calculations 35to44'!V166,'Calculations 55to64'!V166,'Calculations 65plus'!V166)</f>
        <v>0.16509794995125468</v>
      </c>
      <c r="W211" s="34">
        <f>W166/SUM(W166,'Calculations 16to19'!W166,'Calculations 20to24'!W166,'Calculations 25to34'!W166,'Calculations 35to44'!W166,'Calculations 55to64'!W166,'Calculations 65plus'!W166)</f>
        <v>0.16463793017525877</v>
      </c>
      <c r="X211" s="34">
        <f>X166/SUM(X166,'Calculations 16to19'!X166,'Calculations 20to24'!X166,'Calculations 25to34'!X166,'Calculations 35to44'!X166,'Calculations 55to64'!X166,'Calculations 65plus'!X166)</f>
        <v>0.16415166048081287</v>
      </c>
      <c r="Y211" s="34">
        <f>Y166/SUM(Y166,'Calculations 16to19'!Y166,'Calculations 20to24'!Y166,'Calculations 25to34'!Y166,'Calculations 35to44'!Y166,'Calculations 55to64'!Y166,'Calculations 65plus'!Y166)</f>
        <v>0.16364007208775741</v>
      </c>
      <c r="Z211" s="34">
        <f>Z166/SUM(Z166,'Calculations 16to19'!Z166,'Calculations 20to24'!Z166,'Calculations 25to34'!Z166,'Calculations 35to44'!Z166,'Calculations 55to64'!Z166,'Calculations 65plus'!Z166)</f>
        <v>0.16310409459342456</v>
      </c>
      <c r="AA211" s="34">
        <f>AA166/SUM(AA166,'Calculations 16to19'!AA166,'Calculations 20to24'!AA166,'Calculations 25to34'!AA166,'Calculations 35to44'!AA166,'Calculations 55to64'!AA166,'Calculations 65plus'!AA166)</f>
        <v>0.16254465437587851</v>
      </c>
      <c r="AB211" s="34">
        <f>AB166/SUM(AB166,'Calculations 16to19'!AB166,'Calculations 20to24'!AB166,'Calculations 25to34'!AB166,'Calculations 35to44'!AB166,'Calculations 55to64'!AB166,'Calculations 65plus'!AB166)</f>
        <v>0.16196267308794832</v>
      </c>
      <c r="AC211" s="34">
        <f>AC166/SUM(AC166,'Calculations 16to19'!AC166,'Calculations 20to24'!AC166,'Calculations 25to34'!AC166,'Calculations 35to44'!AC166,'Calculations 55to64'!AC166,'Calculations 65plus'!AC166)</f>
        <v>0.16135906624077725</v>
      </c>
      <c r="AD211" s="34">
        <f>AD166/SUM(AD166,'Calculations 16to19'!AD166,'Calculations 20to24'!AD166,'Calculations 25to34'!AD166,'Calculations 35to44'!AD166,'Calculations 55to64'!AD166,'Calculations 65plus'!AD166)</f>
        <v>0.16073474187548401</v>
      </c>
      <c r="AE211" s="34">
        <f>AE166/SUM(AE166,'Calculations 16to19'!AE166,'Calculations 20to24'!AE166,'Calculations 25to34'!AE166,'Calculations 35to44'!AE166,'Calculations 55to64'!AE166,'Calculations 65plus'!AE166)</f>
        <v>0.16009059932143568</v>
      </c>
      <c r="AF211" s="34">
        <f>AF166/SUM(AF166,'Calculations 16to19'!AF166,'Calculations 20to24'!AF166,'Calculations 25to34'!AF166,'Calculations 35to44'!AF166,'Calculations 55to64'!AF166,'Calculations 65plus'!AF166)</f>
        <v>0.15942752803950738</v>
      </c>
    </row>
    <row r="212" spans="1:32" x14ac:dyDescent="0.2">
      <c r="A212" s="12" t="s">
        <v>45</v>
      </c>
      <c r="B212" s="34">
        <f>B167/SUM(B167,'Calculations 16to19'!B167,'Calculations 20to24'!B167,'Calculations 25to34'!B167,'Calculations 35to44'!B167,'Calculations 55to64'!B167,'Calculations 65plus'!B167)</f>
        <v>0.21977409008506482</v>
      </c>
      <c r="C212" s="34">
        <f>C167/SUM(C167,'Calculations 16to19'!C167,'Calculations 20to24'!C167,'Calculations 25to34'!C167,'Calculations 35to44'!C167,'Calculations 55to64'!C167,'Calculations 65plus'!C167)</f>
        <v>0.21432861913561183</v>
      </c>
      <c r="D212" s="34">
        <f>D167/SUM(D167,'Calculations 16to19'!D167,'Calculations 20to24'!D167,'Calculations 25to34'!D167,'Calculations 35to44'!D167,'Calculations 55to64'!D167,'Calculations 65plus'!D167)</f>
        <v>0.21213854318629322</v>
      </c>
      <c r="E212" s="34">
        <f>E167/SUM(E167,'Calculations 16to19'!E167,'Calculations 20to24'!E167,'Calculations 25to34'!E167,'Calculations 35to44'!E167,'Calculations 55to64'!E167,'Calculations 65plus'!E167)</f>
        <v>0.21085360236311887</v>
      </c>
      <c r="F212" s="34">
        <f>F167/SUM(F167,'Calculations 16to19'!F167,'Calculations 20to24'!F167,'Calculations 25to34'!F167,'Calculations 35to44'!F167,'Calculations 55to64'!F167,'Calculations 65plus'!F167)</f>
        <v>0.20972738594869603</v>
      </c>
      <c r="G212" s="34">
        <f>G167/SUM(G167,'Calculations 16to19'!G167,'Calculations 20to24'!G167,'Calculations 25to34'!G167,'Calculations 35to44'!G167,'Calculations 55to64'!G167,'Calculations 65plus'!G167)</f>
        <v>0.20952734777600157</v>
      </c>
      <c r="H212" s="34">
        <f>H167/SUM(H167,'Calculations 16to19'!H167,'Calculations 20to24'!H167,'Calculations 25to34'!H167,'Calculations 35to44'!H167,'Calculations 55to64'!H167,'Calculations 65plus'!H167)</f>
        <v>0.20903333686215961</v>
      </c>
      <c r="I212" s="34">
        <f>I167/SUM(I167,'Calculations 16to19'!I167,'Calculations 20to24'!I167,'Calculations 25to34'!I167,'Calculations 35to44'!I167,'Calculations 55to64'!I167,'Calculations 65plus'!I167)</f>
        <v>0.21206664023960767</v>
      </c>
      <c r="J212" s="34">
        <f>J167/SUM(J167,'Calculations 16to19'!J167,'Calculations 20to24'!J167,'Calculations 25to34'!J167,'Calculations 35to44'!J167,'Calculations 55to64'!J167,'Calculations 65plus'!J167)</f>
        <v>0.2174778630105601</v>
      </c>
      <c r="K212" s="34">
        <f>K167/SUM(K167,'Calculations 16to19'!K167,'Calculations 20to24'!K167,'Calculations 25to34'!K167,'Calculations 35to44'!K167,'Calculations 55to64'!K167,'Calculations 65plus'!K167)</f>
        <v>0.22309483031406174</v>
      </c>
      <c r="L212" s="34">
        <f>L167/SUM(L167,'Calculations 16to19'!L167,'Calculations 20to24'!L167,'Calculations 25to34'!L167,'Calculations 35to44'!L167,'Calculations 55to64'!L167,'Calculations 65plus'!L167)</f>
        <v>0.21227660569286919</v>
      </c>
      <c r="M212" s="34">
        <f>M167/SUM(M167,'Calculations 16to19'!M167,'Calculations 20to24'!M167,'Calculations 25to34'!M167,'Calculations 35to44'!M167,'Calculations 55to64'!M167,'Calculations 65plus'!M167)</f>
        <v>0.21169355296915762</v>
      </c>
      <c r="N212" s="34">
        <f>N167/SUM(N167,'Calculations 16to19'!N167,'Calculations 20to24'!N167,'Calculations 25to34'!N167,'Calculations 35to44'!N167,'Calculations 55to64'!N167,'Calculations 65plus'!N167)</f>
        <v>0.21108359378837488</v>
      </c>
      <c r="O212" s="34">
        <f>O167/SUM(O167,'Calculations 16to19'!O167,'Calculations 20to24'!O167,'Calculations 25to34'!O167,'Calculations 35to44'!O167,'Calculations 55to64'!O167,'Calculations 65plus'!O167)</f>
        <v>0.21044736323962498</v>
      </c>
      <c r="P212" s="34">
        <f>P167/SUM(P167,'Calculations 16to19'!P167,'Calculations 20to24'!P167,'Calculations 25to34'!P167,'Calculations 35to44'!P167,'Calculations 55to64'!P167,'Calculations 65plus'!P167)</f>
        <v>0.20978551420726158</v>
      </c>
      <c r="Q212" s="34">
        <f>Q167/SUM(Q167,'Calculations 16to19'!Q167,'Calculations 20to24'!Q167,'Calculations 25to34'!Q167,'Calculations 35to44'!Q167,'Calculations 55to64'!Q167,'Calculations 65plus'!Q167)</f>
        <v>0.20909871564797186</v>
      </c>
      <c r="R212" s="34">
        <f>R167/SUM(R167,'Calculations 16to19'!R167,'Calculations 20to24'!R167,'Calculations 25to34'!R167,'Calculations 35to44'!R167,'Calculations 55to64'!R167,'Calculations 65plus'!R167)</f>
        <v>0.20838765088908248</v>
      </c>
      <c r="S212" s="34">
        <f>S167/SUM(S167,'Calculations 16to19'!S167,'Calculations 20to24'!S167,'Calculations 25to34'!S167,'Calculations 35to44'!S167,'Calculations 55to64'!S167,'Calculations 65plus'!S167)</f>
        <v>0.20765301595287697</v>
      </c>
      <c r="T212" s="34">
        <f>T167/SUM(T167,'Calculations 16to19'!T167,'Calculations 20to24'!T167,'Calculations 25to34'!T167,'Calculations 35to44'!T167,'Calculations 55to64'!T167,'Calculations 65plus'!T167)</f>
        <v>0.20689551791138075</v>
      </c>
      <c r="U212" s="34">
        <f>U167/SUM(U167,'Calculations 16to19'!U167,'Calculations 20to24'!U167,'Calculations 25to34'!U167,'Calculations 35to44'!U167,'Calculations 55to64'!U167,'Calculations 65plus'!U167)</f>
        <v>0.20611587327575784</v>
      </c>
      <c r="V212" s="34">
        <f>V167/SUM(V167,'Calculations 16to19'!V167,'Calculations 20to24'!V167,'Calculations 25to34'!V167,'Calculations 35to44'!V167,'Calculations 55to64'!V167,'Calculations 65plus'!V167)</f>
        <v>0.2053148064241046</v>
      </c>
      <c r="W212" s="34">
        <f>W167/SUM(W167,'Calculations 16to19'!W167,'Calculations 20to24'!W167,'Calculations 25to34'!W167,'Calculations 35to44'!W167,'Calculations 55to64'!W167,'Calculations 65plus'!W167)</f>
        <v>0.20449304807112573</v>
      </c>
      <c r="X212" s="34">
        <f>X167/SUM(X167,'Calculations 16to19'!X167,'Calculations 20to24'!X167,'Calculations 25to34'!X167,'Calculations 35to44'!X167,'Calculations 55to64'!X167,'Calculations 65plus'!X167)</f>
        <v>0.20365133378278916</v>
      </c>
      <c r="Y212" s="34">
        <f>Y167/SUM(Y167,'Calculations 16to19'!Y167,'Calculations 20to24'!Y167,'Calculations 25to34'!Y167,'Calculations 35to44'!Y167,'Calculations 55to64'!Y167,'Calculations 65plus'!Y167)</f>
        <v>0.20279040253876673</v>
      </c>
      <c r="Z212" s="34">
        <f>Z167/SUM(Z167,'Calculations 16to19'!Z167,'Calculations 20to24'!Z167,'Calculations 25to34'!Z167,'Calculations 35to44'!Z167,'Calculations 55to64'!Z167,'Calculations 65plus'!Z167)</f>
        <v>0.20191099534509641</v>
      </c>
      <c r="AA212" s="34">
        <f>AA167/SUM(AA167,'Calculations 16to19'!AA167,'Calculations 20to24'!AA167,'Calculations 25to34'!AA167,'Calculations 35to44'!AA167,'Calculations 55to64'!AA167,'Calculations 65plus'!AA167)</f>
        <v>0.2010138538991959</v>
      </c>
      <c r="AB212" s="34">
        <f>AB167/SUM(AB167,'Calculations 16to19'!AB167,'Calculations 20to24'!AB167,'Calculations 25to34'!AB167,'Calculations 35to44'!AB167,'Calculations 55to64'!AB167,'Calculations 65plus'!AB167)</f>
        <v>0.20009971930901715</v>
      </c>
      <c r="AC212" s="34">
        <f>AC167/SUM(AC167,'Calculations 16to19'!AC167,'Calculations 20to24'!AC167,'Calculations 25to34'!AC167,'Calculations 35to44'!AC167,'Calculations 55to64'!AC167,'Calculations 65plus'!AC167)</f>
        <v>0.19916933086783084</v>
      </c>
      <c r="AD212" s="34">
        <f>AD167/SUM(AD167,'Calculations 16to19'!AD167,'Calculations 20to24'!AD167,'Calculations 25to34'!AD167,'Calculations 35to44'!AD167,'Calculations 55to64'!AD167,'Calculations 65plus'!AD167)</f>
        <v>0.19822342488581385</v>
      </c>
      <c r="AE212" s="34">
        <f>AE167/SUM(AE167,'Calculations 16to19'!AE167,'Calculations 20to24'!AE167,'Calculations 25to34'!AE167,'Calculations 35to44'!AE167,'Calculations 55to64'!AE167,'Calculations 65plus'!AE167)</f>
        <v>0.19726273357933205</v>
      </c>
      <c r="AF212" s="34">
        <f>AF167/SUM(AF167,'Calculations 16to19'!AF167,'Calculations 20to24'!AF167,'Calculations 25to34'!AF167,'Calculations 35to44'!AF167,'Calculations 55to64'!AF167,'Calculations 65plus'!AF167)</f>
        <v>0.19628798401851824</v>
      </c>
    </row>
    <row r="213" spans="1:32" x14ac:dyDescent="0.2">
      <c r="A213" s="12" t="s">
        <v>46</v>
      </c>
      <c r="B213" s="34">
        <f>B168/SUM(B168,'Calculations 16to19'!B168,'Calculations 20to24'!B168,'Calculations 25to34'!B168,'Calculations 35to44'!B168,'Calculations 55to64'!B168,'Calculations 65plus'!B168)</f>
        <v>0.124113075796824</v>
      </c>
      <c r="C213" s="34">
        <f>C168/SUM(C168,'Calculations 16to19'!C168,'Calculations 20to24'!C168,'Calculations 25to34'!C168,'Calculations 35to44'!C168,'Calculations 55to64'!C168,'Calculations 65plus'!C168)</f>
        <v>0.12261507540189874</v>
      </c>
      <c r="D213" s="34">
        <f>D168/SUM(D168,'Calculations 16to19'!D168,'Calculations 20to24'!D168,'Calculations 25to34'!D168,'Calculations 35to44'!D168,'Calculations 55to64'!D168,'Calculations 65plus'!D168)</f>
        <v>0.12240837117978753</v>
      </c>
      <c r="E213" s="34">
        <f>E168/SUM(E168,'Calculations 16to19'!E168,'Calculations 20to24'!E168,'Calculations 25to34'!E168,'Calculations 35to44'!E168,'Calculations 55to64'!E168,'Calculations 65plus'!E168)</f>
        <v>0.12267150658710145</v>
      </c>
      <c r="F213" s="34">
        <f>F168/SUM(F168,'Calculations 16to19'!F168,'Calculations 20to24'!F168,'Calculations 25to34'!F168,'Calculations 35to44'!F168,'Calculations 55to64'!F168,'Calculations 65plus'!F168)</f>
        <v>0.12317625851814622</v>
      </c>
      <c r="G213" s="34">
        <f>G168/SUM(G168,'Calculations 16to19'!G168,'Calculations 20to24'!G168,'Calculations 25to34'!G168,'Calculations 35to44'!G168,'Calculations 55to64'!G168,'Calculations 65plus'!G168)</f>
        <v>0.12458443922194007</v>
      </c>
      <c r="H213" s="34">
        <f>H168/SUM(H168,'Calculations 16to19'!H168,'Calculations 20to24'!H168,'Calculations 25to34'!H168,'Calculations 35to44'!H168,'Calculations 55to64'!H168,'Calculations 65plus'!H168)</f>
        <v>0.12573842884981376</v>
      </c>
      <c r="I213" s="34">
        <f>I168/SUM(I168,'Calculations 16to19'!I168,'Calculations 20to24'!I168,'Calculations 25to34'!I168,'Calculations 35to44'!I168,'Calculations 55to64'!I168,'Calculations 65plus'!I168)</f>
        <v>0.12892832887177846</v>
      </c>
      <c r="J213" s="34">
        <f>J168/SUM(J168,'Calculations 16to19'!J168,'Calculations 20to24'!J168,'Calculations 25to34'!J168,'Calculations 35to44'!J168,'Calculations 55to64'!J168,'Calculations 65plus'!J168)</f>
        <v>0.13348953433904159</v>
      </c>
      <c r="K213" s="34">
        <f>K168/SUM(K168,'Calculations 16to19'!K168,'Calculations 20to24'!K168,'Calculations 25to34'!K168,'Calculations 35to44'!K168,'Calculations 55to64'!K168,'Calculations 65plus'!K168)</f>
        <v>0.13804293723445049</v>
      </c>
      <c r="L213" s="34">
        <f>L168/SUM(L168,'Calculations 16to19'!L168,'Calculations 20to24'!L168,'Calculations 25to34'!L168,'Calculations 35to44'!L168,'Calculations 55to64'!L168,'Calculations 65plus'!L168)</f>
        <v>0.1324777100785054</v>
      </c>
      <c r="M213" s="34">
        <f>M168/SUM(M168,'Calculations 16to19'!M168,'Calculations 20to24'!M168,'Calculations 25to34'!M168,'Calculations 35to44'!M168,'Calculations 55to64'!M168,'Calculations 65plus'!M168)</f>
        <v>0.13321933668917352</v>
      </c>
      <c r="N213" s="34">
        <f>N168/SUM(N168,'Calculations 16to19'!N168,'Calculations 20to24'!N168,'Calculations 25to34'!N168,'Calculations 35to44'!N168,'Calculations 55to64'!N168,'Calculations 65plus'!N168)</f>
        <v>0.13390233433578216</v>
      </c>
      <c r="O213" s="34">
        <f>O168/SUM(O168,'Calculations 16to19'!O168,'Calculations 20to24'!O168,'Calculations 25to34'!O168,'Calculations 35to44'!O168,'Calculations 55to64'!O168,'Calculations 65plus'!O168)</f>
        <v>0.13452716623904587</v>
      </c>
      <c r="P213" s="34">
        <f>P168/SUM(P168,'Calculations 16to19'!P168,'Calculations 20to24'!P168,'Calculations 25to34'!P168,'Calculations 35to44'!P168,'Calculations 55to64'!P168,'Calculations 65plus'!P168)</f>
        <v>0.13509448454037964</v>
      </c>
      <c r="Q213" s="34">
        <f>Q168/SUM(Q168,'Calculations 16to19'!Q168,'Calculations 20to24'!Q168,'Calculations 25to34'!Q168,'Calculations 35to44'!Q168,'Calculations 55to64'!Q168,'Calculations 65plus'!Q168)</f>
        <v>0.13560510787374669</v>
      </c>
      <c r="R213" s="34">
        <f>R168/SUM(R168,'Calculations 16to19'!R168,'Calculations 20to24'!R168,'Calculations 25to34'!R168,'Calculations 35to44'!R168,'Calculations 55to64'!R168,'Calculations 65plus'!R168)</f>
        <v>0.13606000006543925</v>
      </c>
      <c r="S213" s="34">
        <f>S168/SUM(S168,'Calculations 16to19'!S168,'Calculations 20to24'!S168,'Calculations 25to34'!S168,'Calculations 35to44'!S168,'Calculations 55to64'!S168,'Calculations 65plus'!S168)</f>
        <v>0.13646025010372748</v>
      </c>
      <c r="T213" s="34">
        <f>T168/SUM(T168,'Calculations 16to19'!T168,'Calculations 20to24'!T168,'Calculations 25to34'!T168,'Calculations 35to44'!T168,'Calculations 55to64'!T168,'Calculations 65plus'!T168)</f>
        <v>0.13680705347048375</v>
      </c>
      <c r="U213" s="34">
        <f>U168/SUM(U168,'Calculations 16to19'!U168,'Calculations 20to24'!U168,'Calculations 25to34'!U168,'Calculations 35to44'!U168,'Calculations 55to64'!U168,'Calculations 65plus'!U168)</f>
        <v>0.13710169488448201</v>
      </c>
      <c r="V213" s="34">
        <f>V168/SUM(V168,'Calculations 16to19'!V168,'Calculations 20to24'!V168,'Calculations 25to34'!V168,'Calculations 35to44'!V168,'Calculations 55to64'!V168,'Calculations 65plus'!V168)</f>
        <v>0.13734553247074097</v>
      </c>
      <c r="W213" s="34">
        <f>W168/SUM(W168,'Calculations 16to19'!W168,'Calculations 20to24'!W168,'Calculations 25to34'!W168,'Calculations 35to44'!W168,'Calculations 55to64'!W168,'Calculations 65plus'!W168)</f>
        <v>0.13753998334163084</v>
      </c>
      <c r="X213" s="34">
        <f>X168/SUM(X168,'Calculations 16to19'!X168,'Calculations 20to24'!X168,'Calculations 25to34'!X168,'Calculations 35to44'!X168,'Calculations 55to64'!X168,'Calculations 65plus'!X168)</f>
        <v>0.13768651055280409</v>
      </c>
      <c r="Y213" s="34">
        <f>Y168/SUM(Y168,'Calculations 16to19'!Y168,'Calculations 20to24'!Y168,'Calculations 25to34'!Y168,'Calculations 35to44'!Y168,'Calculations 55to64'!Y168,'Calculations 65plus'!Y168)</f>
        <v>0.13778661137977327</v>
      </c>
      <c r="Z213" s="34">
        <f>Z168/SUM(Z168,'Calculations 16to19'!Z168,'Calculations 20to24'!Z168,'Calculations 25to34'!Z168,'Calculations 35to44'!Z168,'Calculations 55to64'!Z168,'Calculations 65plus'!Z168)</f>
        <v>0.13784180684835037</v>
      </c>
      <c r="AA213" s="34">
        <f>AA168/SUM(AA168,'Calculations 16to19'!AA168,'Calculations 20to24'!AA168,'Calculations 25to34'!AA168,'Calculations 35to44'!AA168,'Calculations 55to64'!AA168,'Calculations 65plus'!AA168)</f>
        <v>0.13785363244357596</v>
      </c>
      <c r="AB213" s="34">
        <f>AB168/SUM(AB168,'Calculations 16to19'!AB168,'Calculations 20to24'!AB168,'Calculations 25to34'!AB168,'Calculations 35to44'!AB168,'Calculations 55to64'!AB168,'Calculations 65plus'!AB168)</f>
        <v>0.13782362991649208</v>
      </c>
      <c r="AC213" s="34">
        <f>AC168/SUM(AC168,'Calculations 16to19'!AC168,'Calculations 20to24'!AC168,'Calculations 25to34'!AC168,'Calculations 35to44'!AC168,'Calculations 55to64'!AC168,'Calculations 65plus'!AC168)</f>
        <v>0.13775334010559753</v>
      </c>
      <c r="AD213" s="34">
        <f>AD168/SUM(AD168,'Calculations 16to19'!AD168,'Calculations 20to24'!AD168,'Calculations 25to34'!AD168,'Calculations 35to44'!AD168,'Calculations 55to64'!AD168,'Calculations 65plus'!AD168)</f>
        <v>0.13764429668947614</v>
      </c>
      <c r="AE213" s="34">
        <f>AE168/SUM(AE168,'Calculations 16to19'!AE168,'Calculations 20to24'!AE168,'Calculations 25to34'!AE168,'Calculations 35to44'!AE168,'Calculations 55to64'!AE168,'Calculations 65plus'!AE168)</f>
        <v>0.13749802078848633</v>
      </c>
      <c r="AF213" s="34">
        <f>AF168/SUM(AF168,'Calculations 16to19'!AF168,'Calculations 20to24'!AF168,'Calculations 25to34'!AF168,'Calculations 35to44'!AF168,'Calculations 55to64'!AF168,'Calculations 65plus'!AF168)</f>
        <v>0.13731601633606377</v>
      </c>
    </row>
    <row r="214" spans="1:32" x14ac:dyDescent="0.2">
      <c r="A214" s="12" t="s">
        <v>47</v>
      </c>
      <c r="B214" s="34">
        <f>B169/SUM(B169,'Calculations 16to19'!B169,'Calculations 20to24'!B169,'Calculations 25to34'!B169,'Calculations 35to44'!B169,'Calculations 55to64'!B169,'Calculations 65plus'!B169)</f>
        <v>0.21057429352780313</v>
      </c>
      <c r="C214" s="34">
        <f>C169/SUM(C169,'Calculations 16to19'!C169,'Calculations 20to24'!C169,'Calculations 25to34'!C169,'Calculations 35to44'!C169,'Calculations 55to64'!C169,'Calculations 65plus'!C169)</f>
        <v>0.20512288080776975</v>
      </c>
      <c r="D214" s="34">
        <f>D169/SUM(D169,'Calculations 16to19'!D169,'Calculations 20to24'!D169,'Calculations 25to34'!D169,'Calculations 35to44'!D169,'Calculations 55to64'!D169,'Calculations 65plus'!D169)</f>
        <v>0.20269332265748416</v>
      </c>
      <c r="E214" s="34">
        <f>E169/SUM(E169,'Calculations 16to19'!E169,'Calculations 20to24'!E169,'Calculations 25to34'!E169,'Calculations 35to44'!E169,'Calculations 55to64'!E169,'Calculations 65plus'!E169)</f>
        <v>0.20116084170683907</v>
      </c>
      <c r="F214" s="34">
        <f>F169/SUM(F169,'Calculations 16to19'!F169,'Calculations 20to24'!F169,'Calculations 25to34'!F169,'Calculations 35to44'!F169,'Calculations 55to64'!F169,'Calculations 65plus'!F169)</f>
        <v>0.19989944338194293</v>
      </c>
      <c r="G214" s="34">
        <f>G169/SUM(G169,'Calculations 16to19'!G169,'Calculations 20to24'!G169,'Calculations 25to34'!G169,'Calculations 35to44'!G169,'Calculations 55to64'!G169,'Calculations 65plus'!G169)</f>
        <v>0.19965969608264569</v>
      </c>
      <c r="H214" s="34">
        <f>H169/SUM(H169,'Calculations 16to19'!H169,'Calculations 20to24'!H169,'Calculations 25to34'!H169,'Calculations 35to44'!H169,'Calculations 55to64'!H169,'Calculations 65plus'!H169)</f>
        <v>0.19920827182493173</v>
      </c>
      <c r="I214" s="34">
        <f>I169/SUM(I169,'Calculations 16to19'!I169,'Calculations 20to24'!I169,'Calculations 25to34'!I169,'Calculations 35to44'!I169,'Calculations 55to64'!I169,'Calculations 65plus'!I169)</f>
        <v>0.2020950380716757</v>
      </c>
      <c r="J214" s="34">
        <f>J169/SUM(J169,'Calculations 16to19'!J169,'Calculations 20to24'!J169,'Calculations 25to34'!J169,'Calculations 35to44'!J169,'Calculations 55to64'!J169,'Calculations 65plus'!J169)</f>
        <v>0.20710491158619881</v>
      </c>
      <c r="K214" s="34">
        <f>K169/SUM(K169,'Calculations 16to19'!K169,'Calculations 20to24'!K169,'Calculations 25to34'!K169,'Calculations 35to44'!K169,'Calculations 55to64'!K169,'Calculations 65plus'!K169)</f>
        <v>0.21218904001115488</v>
      </c>
      <c r="L214" s="34">
        <f>L169/SUM(L169,'Calculations 16to19'!L169,'Calculations 20to24'!L169,'Calculations 25to34'!L169,'Calculations 35to44'!L169,'Calculations 55to64'!L169,'Calculations 65plus'!L169)</f>
        <v>0.20171664977409115</v>
      </c>
      <c r="M214" s="34">
        <f>M169/SUM(M169,'Calculations 16to19'!M169,'Calculations 20to24'!M169,'Calculations 25to34'!M169,'Calculations 35to44'!M169,'Calculations 55to64'!M169,'Calculations 65plus'!M169)</f>
        <v>0.2010247707657139</v>
      </c>
      <c r="N214" s="34">
        <f>N169/SUM(N169,'Calculations 16to19'!N169,'Calculations 20to24'!N169,'Calculations 25to34'!N169,'Calculations 35to44'!N169,'Calculations 55to64'!N169,'Calculations 65plus'!N169)</f>
        <v>0.20031037564376256</v>
      </c>
      <c r="O214" s="34">
        <f>O169/SUM(O169,'Calculations 16to19'!O169,'Calculations 20to24'!O169,'Calculations 25to34'!O169,'Calculations 35to44'!O169,'Calculations 55to64'!O169,'Calculations 65plus'!O169)</f>
        <v>0.1995741278643263</v>
      </c>
      <c r="P214" s="34">
        <f>P169/SUM(P169,'Calculations 16to19'!P169,'Calculations 20to24'!P169,'Calculations 25to34'!P169,'Calculations 35to44'!P169,'Calculations 55to64'!P169,'Calculations 65plus'!P169)</f>
        <v>0.19881670061067544</v>
      </c>
      <c r="Q214" s="34">
        <f>Q169/SUM(Q169,'Calculations 16to19'!Q169,'Calculations 20to24'!Q169,'Calculations 25to34'!Q169,'Calculations 35to44'!Q169,'Calculations 55to64'!Q169,'Calculations 65plus'!Q169)</f>
        <v>0.19803877532466715</v>
      </c>
      <c r="R214" s="34">
        <f>R169/SUM(R169,'Calculations 16to19'!R169,'Calculations 20to24'!R169,'Calculations 25to34'!R169,'Calculations 35to44'!R169,'Calculations 55to64'!R169,'Calculations 65plus'!R169)</f>
        <v>0.19724104027078126</v>
      </c>
      <c r="S214" s="34">
        <f>S169/SUM(S169,'Calculations 16to19'!S169,'Calculations 20to24'!S169,'Calculations 25to34'!S169,'Calculations 35to44'!S169,'Calculations 55to64'!S169,'Calculations 65plus'!S169)</f>
        <v>0.19642418913623336</v>
      </c>
      <c r="T214" s="34">
        <f>T169/SUM(T169,'Calculations 16to19'!T169,'Calculations 20to24'!T169,'Calculations 25to34'!T169,'Calculations 35to44'!T169,'Calculations 55to64'!T169,'Calculations 65plus'!T169)</f>
        <v>0.19558891967027733</v>
      </c>
      <c r="U214" s="34">
        <f>U169/SUM(U169,'Calculations 16to19'!U169,'Calculations 20to24'!U169,'Calculations 25to34'!U169,'Calculations 35to44'!U169,'Calculations 55to64'!U169,'Calculations 65plus'!U169)</f>
        <v>0.19473593236550935</v>
      </c>
      <c r="V214" s="34">
        <f>V169/SUM(V169,'Calculations 16to19'!V169,'Calculations 20to24'!V169,'Calculations 25to34'!V169,'Calculations 35to44'!V169,'Calculations 55to64'!V169,'Calculations 65plus'!V169)</f>
        <v>0.19386592918364456</v>
      </c>
      <c r="W214" s="34">
        <f>W169/SUM(W169,'Calculations 16to19'!W169,'Calculations 20to24'!W169,'Calculations 25to34'!W169,'Calculations 35to44'!W169,'Calculations 55to64'!W169,'Calculations 65plus'!W169)</f>
        <v>0.1929796123279606</v>
      </c>
      <c r="X214" s="34">
        <f>X169/SUM(X169,'Calculations 16to19'!X169,'Calculations 20to24'!X169,'Calculations 25to34'!X169,'Calculations 35to44'!X169,'Calculations 55to64'!X169,'Calculations 65plus'!X169)</f>
        <v>0.19207768306425044</v>
      </c>
      <c r="Y214" s="34">
        <f>Y169/SUM(Y169,'Calculations 16to19'!Y169,'Calculations 20to24'!Y169,'Calculations 25to34'!Y169,'Calculations 35to44'!Y169,'Calculations 55to64'!Y169,'Calculations 65plus'!Y169)</f>
        <v>0.19116084059186894</v>
      </c>
      <c r="Z214" s="34">
        <f>Z169/SUM(Z169,'Calculations 16to19'!Z169,'Calculations 20to24'!Z169,'Calculations 25to34'!Z169,'Calculations 35to44'!Z169,'Calculations 55to64'!Z169,'Calculations 65plus'!Z169)</f>
        <v>0.19022978096613513</v>
      </c>
      <c r="AA214" s="34">
        <f>AA169/SUM(AA169,'Calculations 16to19'!AA169,'Calculations 20to24'!AA169,'Calculations 25to34'!AA169,'Calculations 35to44'!AA169,'Calculations 55to64'!AA169,'Calculations 65plus'!AA169)</f>
        <v>0.18928519607309449</v>
      </c>
      <c r="AB214" s="34">
        <f>AB169/SUM(AB169,'Calculations 16to19'!AB169,'Calculations 20to24'!AB169,'Calculations 25to34'!AB169,'Calculations 35to44'!AB169,'Calculations 55to64'!AB169,'Calculations 65plus'!AB169)</f>
        <v>0.18832777265735448</v>
      </c>
      <c r="AC214" s="34">
        <f>AC169/SUM(AC169,'Calculations 16to19'!AC169,'Calculations 20to24'!AC169,'Calculations 25to34'!AC169,'Calculations 35to44'!AC169,'Calculations 55to64'!AC169,'Calculations 65plus'!AC169)</f>
        <v>0.18735819140346882</v>
      </c>
      <c r="AD214" s="34">
        <f>AD169/SUM(AD169,'Calculations 16to19'!AD169,'Calculations 20to24'!AD169,'Calculations 25to34'!AD169,'Calculations 35to44'!AD169,'Calculations 55to64'!AD169,'Calculations 65plus'!AD169)</f>
        <v>0.18637712607108459</v>
      </c>
      <c r="AE214" s="34">
        <f>AE169/SUM(AE169,'Calculations 16to19'!AE169,'Calculations 20to24'!AE169,'Calculations 25to34'!AE169,'Calculations 35to44'!AE169,'Calculations 55to64'!AE169,'Calculations 65plus'!AE169)</f>
        <v>0.1853852426838504</v>
      </c>
      <c r="AF214" s="34">
        <f>AF169/SUM(AF169,'Calculations 16to19'!AF169,'Calculations 20to24'!AF169,'Calculations 25to34'!AF169,'Calculations 35to44'!AF169,'Calculations 55to64'!AF169,'Calculations 65plus'!AF169)</f>
        <v>0.18438319877185452</v>
      </c>
    </row>
    <row r="215" spans="1:32" x14ac:dyDescent="0.2">
      <c r="A215" s="12" t="s">
        <v>48</v>
      </c>
      <c r="B215" s="34">
        <f>B170/SUM(B170,'Calculations 16to19'!B170,'Calculations 20to24'!B170,'Calculations 25to34'!B170,'Calculations 35to44'!B170,'Calculations 55to64'!B170,'Calculations 65plus'!B170)</f>
        <v>0.28588957055214731</v>
      </c>
      <c r="C215" s="34">
        <f>C170/SUM(C170,'Calculations 16to19'!C170,'Calculations 20to24'!C170,'Calculations 25to34'!C170,'Calculations 35to44'!C170,'Calculations 55to64'!C170,'Calculations 65plus'!C170)</f>
        <v>0.27907953372085381</v>
      </c>
      <c r="D215" s="34">
        <f>D170/SUM(D170,'Calculations 16to19'!D170,'Calculations 20to24'!D170,'Calculations 25to34'!D170,'Calculations 35to44'!D170,'Calculations 55to64'!D170,'Calculations 65plus'!D170)</f>
        <v>0.27615155167223965</v>
      </c>
      <c r="E215" s="34">
        <f>E170/SUM(E170,'Calculations 16to19'!E170,'Calculations 20to24'!E170,'Calculations 25to34'!E170,'Calculations 35to44'!E170,'Calculations 55to64'!E170,'Calculations 65plus'!E170)</f>
        <v>0.2743124599248955</v>
      </c>
      <c r="F215" s="34">
        <f>F170/SUM(F170,'Calculations 16to19'!F170,'Calculations 20to24'!F170,'Calculations 25to34'!F170,'Calculations 35to44'!F170,'Calculations 55to64'!F170,'Calculations 65plus'!F170)</f>
        <v>0.27267037979230613</v>
      </c>
      <c r="G215" s="34">
        <f>G170/SUM(G170,'Calculations 16to19'!G170,'Calculations 20to24'!G170,'Calculations 25to34'!G170,'Calculations 35to44'!G170,'Calculations 55to64'!G170,'Calculations 65plus'!G170)</f>
        <v>0.27211299791440141</v>
      </c>
      <c r="H215" s="34">
        <f>H170/SUM(H170,'Calculations 16to19'!H170,'Calculations 20to24'!H170,'Calculations 25to34'!H170,'Calculations 35to44'!H170,'Calculations 55to64'!H170,'Calculations 65plus'!H170)</f>
        <v>0.27122755240831747</v>
      </c>
      <c r="I215" s="34">
        <f>I170/SUM(I170,'Calculations 16to19'!I170,'Calculations 20to24'!I170,'Calculations 25to34'!I170,'Calculations 35to44'!I170,'Calculations 55to64'!I170,'Calculations 65plus'!I170)</f>
        <v>0.2746742756106374</v>
      </c>
      <c r="J215" s="34">
        <f>J170/SUM(J170,'Calculations 16to19'!J170,'Calculations 20to24'!J170,'Calculations 25to34'!J170,'Calculations 35to44'!J170,'Calculations 55to64'!J170,'Calculations 65plus'!J170)</f>
        <v>0.28093388869143854</v>
      </c>
      <c r="K215" s="34">
        <f>K170/SUM(K170,'Calculations 16to19'!K170,'Calculations 20to24'!K170,'Calculations 25to34'!K170,'Calculations 35to44'!K170,'Calculations 55to64'!K170,'Calculations 65plus'!K170)</f>
        <v>0.28730355458704493</v>
      </c>
      <c r="L215" s="34">
        <f>L170/SUM(L170,'Calculations 16to19'!L170,'Calculations 20to24'!L170,'Calculations 25to34'!L170,'Calculations 35to44'!L170,'Calculations 55to64'!L170,'Calculations 65plus'!L170)</f>
        <v>0.27415489551292455</v>
      </c>
      <c r="M215" s="34">
        <f>M170/SUM(M170,'Calculations 16to19'!M170,'Calculations 20to24'!M170,'Calculations 25to34'!M170,'Calculations 35to44'!M170,'Calculations 55to64'!M170,'Calculations 65plus'!M170)</f>
        <v>0.27321251136217117</v>
      </c>
      <c r="N215" s="34">
        <f>N170/SUM(N170,'Calculations 16to19'!N170,'Calculations 20to24'!N170,'Calculations 25to34'!N170,'Calculations 35to44'!N170,'Calculations 55to64'!N170,'Calculations 65plus'!N170)</f>
        <v>0.27224375061617084</v>
      </c>
      <c r="O215" s="34">
        <f>O170/SUM(O170,'Calculations 16to19'!O170,'Calculations 20to24'!O170,'Calculations 25to34'!O170,'Calculations 35to44'!O170,'Calculations 55to64'!O170,'Calculations 65plus'!O170)</f>
        <v>0.27124936821118562</v>
      </c>
      <c r="P215" s="34">
        <f>P170/SUM(P170,'Calculations 16to19'!P170,'Calculations 20to24'!P170,'Calculations 25to34'!P170,'Calculations 35to44'!P170,'Calculations 55to64'!P170,'Calculations 65plus'!P170)</f>
        <v>0.27023012800236812</v>
      </c>
      <c r="Q215" s="34">
        <f>Q170/SUM(Q170,'Calculations 16to19'!Q170,'Calculations 20to24'!Q170,'Calculations 25to34'!Q170,'Calculations 35to44'!Q170,'Calculations 55to64'!Q170,'Calculations 65plus'!Q170)</f>
        <v>0.26918680129571815</v>
      </c>
      <c r="R215" s="34">
        <f>R170/SUM(R170,'Calculations 16to19'!R170,'Calculations 20to24'!R170,'Calculations 25to34'!R170,'Calculations 35to44'!R170,'Calculations 55to64'!R170,'Calculations 65plus'!R170)</f>
        <v>0.26812016542376893</v>
      </c>
      <c r="S215" s="34">
        <f>S170/SUM(S170,'Calculations 16to19'!S170,'Calculations 20to24'!S170,'Calculations 25to34'!S170,'Calculations 35to44'!S170,'Calculations 55to64'!S170,'Calculations 65plus'!S170)</f>
        <v>0.26703100236671645</v>
      </c>
      <c r="T215" s="34">
        <f>T170/SUM(T170,'Calculations 16to19'!T170,'Calculations 20to24'!T170,'Calculations 25to34'!T170,'Calculations 35to44'!T170,'Calculations 55to64'!T170,'Calculations 65plus'!T170)</f>
        <v>0.26592009742045641</v>
      </c>
      <c r="U215" s="34">
        <f>U170/SUM(U170,'Calculations 16to19'!U170,'Calculations 20to24'!U170,'Calculations 25to34'!U170,'Calculations 35to44'!U170,'Calculations 55to64'!U170,'Calculations 65plus'!U170)</f>
        <v>0.26478823791279738</v>
      </c>
      <c r="V215" s="34">
        <f>V170/SUM(V170,'Calculations 16to19'!V170,'Calculations 20to24'!V170,'Calculations 25to34'!V170,'Calculations 35to44'!V170,'Calculations 55to64'!V170,'Calculations 65plus'!V170)</f>
        <v>0.26363621196887388</v>
      </c>
      <c r="W215" s="34">
        <f>W170/SUM(W170,'Calculations 16to19'!W170,'Calculations 20to24'!W170,'Calculations 25to34'!W170,'Calculations 35to44'!W170,'Calculations 55to64'!W170,'Calculations 65plus'!W170)</f>
        <v>0.26246480732662286</v>
      </c>
      <c r="X215" s="34">
        <f>X170/SUM(X170,'Calculations 16to19'!X170,'Calculations 20to24'!X170,'Calculations 25to34'!X170,'Calculations 35to44'!X170,'Calculations 55to64'!X170,'Calculations 65plus'!X170)</f>
        <v>0.26127481020292803</v>
      </c>
      <c r="Y215" s="34">
        <f>Y170/SUM(Y170,'Calculations 16to19'!Y170,'Calculations 20to24'!Y170,'Calculations 25to34'!Y170,'Calculations 35to44'!Y170,'Calculations 55to64'!Y170,'Calculations 65plus'!Y170)</f>
        <v>0.26006700421090612</v>
      </c>
      <c r="Z215" s="34">
        <f>Z170/SUM(Z170,'Calculations 16to19'!Z170,'Calculations 20to24'!Z170,'Calculations 25to34'!Z170,'Calculations 35to44'!Z170,'Calculations 55to64'!Z170,'Calculations 65plus'!Z170)</f>
        <v>0.2588421693285814</v>
      </c>
      <c r="AA215" s="34">
        <f>AA170/SUM(AA170,'Calculations 16to19'!AA170,'Calculations 20to24'!AA170,'Calculations 25to34'!AA170,'Calculations 35to44'!AA170,'Calculations 55to64'!AA170,'Calculations 65plus'!AA170)</f>
        <v>0.25760108091905226</v>
      </c>
      <c r="AB215" s="34">
        <f>AB170/SUM(AB170,'Calculations 16to19'!AB170,'Calculations 20to24'!AB170,'Calculations 25to34'!AB170,'Calculations 35to44'!AB170,'Calculations 55to64'!AB170,'Calculations 65plus'!AB170)</f>
        <v>0.25634450880206677</v>
      </c>
      <c r="AC215" s="34">
        <f>AC170/SUM(AC170,'Calculations 16to19'!AC170,'Calculations 20to24'!AC170,'Calculations 25to34'!AC170,'Calculations 35to44'!AC170,'Calculations 55to64'!AC170,'Calculations 65plus'!AC170)</f>
        <v>0.25507321637678954</v>
      </c>
      <c r="AD215" s="34">
        <f>AD170/SUM(AD170,'Calculations 16to19'!AD170,'Calculations 20to24'!AD170,'Calculations 25to34'!AD170,'Calculations 35to44'!AD170,'Calculations 55to64'!AD170,'Calculations 65plus'!AD170)</f>
        <v>0.2537879597953796</v>
      </c>
      <c r="AE215" s="34">
        <f>AE170/SUM(AE170,'Calculations 16to19'!AE170,'Calculations 20to24'!AE170,'Calculations 25to34'!AE170,'Calculations 35to44'!AE170,'Calculations 55to64'!AE170,'Calculations 65plus'!AE170)</f>
        <v>0.25248948718687869</v>
      </c>
      <c r="AF215" s="34">
        <f>AF170/SUM(AF170,'Calculations 16to19'!AF170,'Calculations 20to24'!AF170,'Calculations 25to34'!AF170,'Calculations 35to44'!AF170,'Calculations 55to64'!AF170,'Calculations 65plus'!AF170)</f>
        <v>0.25117853793077233</v>
      </c>
    </row>
    <row r="216" spans="1:32" x14ac:dyDescent="0.2">
      <c r="A216" s="12" t="s">
        <v>49</v>
      </c>
      <c r="B216" s="34">
        <f>B171/SUM(B171,'Calculations 16to19'!B171,'Calculations 20to24'!B171,'Calculations 25to34'!B171,'Calculations 35to44'!B171,'Calculations 55to64'!B171,'Calculations 65plus'!B171)</f>
        <v>0.19512195121951217</v>
      </c>
      <c r="C216" s="34">
        <f>C171/SUM(C171,'Calculations 16to19'!C171,'Calculations 20to24'!C171,'Calculations 25to34'!C171,'Calculations 35to44'!C171,'Calculations 55to64'!C171,'Calculations 65plus'!C171)</f>
        <v>0.18989307940903921</v>
      </c>
      <c r="D216" s="34">
        <f>D171/SUM(D171,'Calculations 16to19'!D171,'Calculations 20to24'!D171,'Calculations 25to34'!D171,'Calculations 35to44'!D171,'Calculations 55to64'!D171,'Calculations 65plus'!D171)</f>
        <v>0.18744522350656434</v>
      </c>
      <c r="E216" s="34">
        <f>E171/SUM(E171,'Calculations 16to19'!E171,'Calculations 20to24'!E171,'Calculations 25to34'!E171,'Calculations 35to44'!E171,'Calculations 55to64'!E171,'Calculations 65plus'!E171)</f>
        <v>0.18590982125823211</v>
      </c>
      <c r="F216" s="34">
        <f>F171/SUM(F171,'Calculations 16to19'!F171,'Calculations 20to24'!F171,'Calculations 25to34'!F171,'Calculations 35to44'!F171,'Calculations 55to64'!F171,'Calculations 65plus'!F171)</f>
        <v>0.18476300444630867</v>
      </c>
      <c r="G216" s="34">
        <f>G171/SUM(G171,'Calculations 16to19'!G171,'Calculations 20to24'!G171,'Calculations 25to34'!G171,'Calculations 35to44'!G171,'Calculations 55to64'!G171,'Calculations 65plus'!G171)</f>
        <v>0.18472234544073934</v>
      </c>
      <c r="H216" s="34">
        <f>H171/SUM(H171,'Calculations 16to19'!H171,'Calculations 20to24'!H171,'Calculations 25to34'!H171,'Calculations 35to44'!H171,'Calculations 55to64'!H171,'Calculations 65plus'!H171)</f>
        <v>0.18459041932442161</v>
      </c>
      <c r="I216" s="34">
        <f>I171/SUM(I171,'Calculations 16to19'!I171,'Calculations 20to24'!I171,'Calculations 25to34'!I171,'Calculations 35to44'!I171,'Calculations 55to64'!I171,'Calculations 65plus'!I171)</f>
        <v>0.18752959047336051</v>
      </c>
      <c r="J216" s="34">
        <f>J171/SUM(J171,'Calculations 16to19'!J171,'Calculations 20to24'!J171,'Calculations 25to34'!J171,'Calculations 35to44'!J171,'Calculations 55to64'!J171,'Calculations 65plus'!J171)</f>
        <v>0.19230173084529723</v>
      </c>
      <c r="K216" s="34">
        <f>K171/SUM(K171,'Calculations 16to19'!K171,'Calculations 20to24'!K171,'Calculations 25to34'!K171,'Calculations 35to44'!K171,'Calculations 55to64'!K171,'Calculations 65plus'!K171)</f>
        <v>0.19707234640365398</v>
      </c>
      <c r="L216" s="34">
        <f>L171/SUM(L171,'Calculations 16to19'!L171,'Calculations 20to24'!L171,'Calculations 25to34'!L171,'Calculations 35to44'!L171,'Calculations 55to64'!L171,'Calculations 65plus'!L171)</f>
        <v>0.18720025392346024</v>
      </c>
      <c r="M216" s="34">
        <f>M171/SUM(M171,'Calculations 16to19'!M171,'Calculations 20to24'!M171,'Calculations 25to34'!M171,'Calculations 35to44'!M171,'Calculations 55to64'!M171,'Calculations 65plus'!M171)</f>
        <v>0.18663104968041516</v>
      </c>
      <c r="N216" s="34">
        <f>N171/SUM(N171,'Calculations 16to19'!N171,'Calculations 20to24'!N171,'Calculations 25to34'!N171,'Calculations 35to44'!N171,'Calculations 55to64'!N171,'Calculations 65plus'!N171)</f>
        <v>0.18604344139779222</v>
      </c>
      <c r="O216" s="34">
        <f>O171/SUM(O171,'Calculations 16to19'!O171,'Calculations 20to24'!O171,'Calculations 25to34'!O171,'Calculations 35to44'!O171,'Calculations 55to64'!O171,'Calculations 65plus'!O171)</f>
        <v>0.18543778150699144</v>
      </c>
      <c r="P216" s="34">
        <f>P171/SUM(P171,'Calculations 16to19'!P171,'Calculations 20to24'!P171,'Calculations 25to34'!P171,'Calculations 35to44'!P171,'Calculations 55to64'!P171,'Calculations 65plus'!P171)</f>
        <v>0.18481443962708377</v>
      </c>
      <c r="Q216" s="34">
        <f>Q171/SUM(Q171,'Calculations 16to19'!Q171,'Calculations 20to24'!Q171,'Calculations 25to34'!Q171,'Calculations 35to44'!Q171,'Calculations 55to64'!Q171,'Calculations 65plus'!Q171)</f>
        <v>0.18417380143604628</v>
      </c>
      <c r="R216" s="34">
        <f>R171/SUM(R171,'Calculations 16to19'!R171,'Calculations 20to24'!R171,'Calculations 25to34'!R171,'Calculations 35to44'!R171,'Calculations 55to64'!R171,'Calculations 65plus'!R171)</f>
        <v>0.18351626753475458</v>
      </c>
      <c r="S216" s="34">
        <f>S171/SUM(S171,'Calculations 16to19'!S171,'Calculations 20to24'!S171,'Calculations 25to34'!S171,'Calculations 35to44'!S171,'Calculations 55to64'!S171,'Calculations 65plus'!S171)</f>
        <v>0.18284225230805626</v>
      </c>
      <c r="T216" s="34">
        <f>T171/SUM(T171,'Calculations 16to19'!T171,'Calculations 20to24'!T171,'Calculations 25to34'!T171,'Calculations 35to44'!T171,'Calculations 55to64'!T171,'Calculations 65plus'!T171)</f>
        <v>0.18215218278705456</v>
      </c>
      <c r="U216" s="34">
        <f>U171/SUM(U171,'Calculations 16to19'!U171,'Calculations 20to24'!U171,'Calculations 25to34'!U171,'Calculations 35to44'!U171,'Calculations 55to64'!U171,'Calculations 65plus'!U171)</f>
        <v>0.18144649751655709</v>
      </c>
      <c r="V216" s="34">
        <f>V171/SUM(V171,'Calculations 16to19'!V171,'Calculations 20to24'!V171,'Calculations 25to34'!V171,'Calculations 35to44'!V171,'Calculations 55to64'!V171,'Calculations 65plus'!V171)</f>
        <v>0.18072564543142081</v>
      </c>
      <c r="W216" s="34">
        <f>W171/SUM(W171,'Calculations 16to19'!W171,'Calculations 20to24'!W171,'Calculations 25to34'!W171,'Calculations 35to44'!W171,'Calculations 55to64'!W171,'Calculations 65plus'!W171)</f>
        <v>0.1799900847453402</v>
      </c>
      <c r="X216" s="34">
        <f>X171/SUM(X171,'Calculations 16to19'!X171,'Calculations 20to24'!X171,'Calculations 25to34'!X171,'Calculations 35to44'!X171,'Calculations 55to64'!X171,'Calculations 65plus'!X171)</f>
        <v>0.17924028185536731</v>
      </c>
      <c r="Y216" s="34">
        <f>Y171/SUM(Y171,'Calculations 16to19'!Y171,'Calculations 20to24'!Y171,'Calculations 25to34'!Y171,'Calculations 35to44'!Y171,'Calculations 55to64'!Y171,'Calculations 65plus'!Y171)</f>
        <v>0.17847671026526379</v>
      </c>
      <c r="Z216" s="34">
        <f>Z171/SUM(Z171,'Calculations 16to19'!Z171,'Calculations 20to24'!Z171,'Calculations 25to34'!Z171,'Calculations 35to44'!Z171,'Calculations 55to64'!Z171,'Calculations 65plus'!Z171)</f>
        <v>0.17769984953051965</v>
      </c>
      <c r="AA216" s="34">
        <f>AA171/SUM(AA171,'Calculations 16to19'!AA171,'Calculations 20to24'!AA171,'Calculations 25to34'!AA171,'Calculations 35to44'!AA171,'Calculations 55to64'!AA171,'Calculations 65plus'!AA171)</f>
        <v>0.17691018422766755</v>
      </c>
      <c r="AB216" s="34">
        <f>AB171/SUM(AB171,'Calculations 16to19'!AB171,'Calculations 20to24'!AB171,'Calculations 25to34'!AB171,'Calculations 35to44'!AB171,'Calculations 55to64'!AB171,'Calculations 65plus'!AB171)</f>
        <v>0.17610820295026092</v>
      </c>
      <c r="AC216" s="34">
        <f>AC171/SUM(AC171,'Calculations 16to19'!AC171,'Calculations 20to24'!AC171,'Calculations 25to34'!AC171,'Calculations 35to44'!AC171,'Calculations 55to64'!AC171,'Calculations 65plus'!AC171)</f>
        <v>0.17529439733367028</v>
      </c>
      <c r="AD216" s="34">
        <f>AD171/SUM(AD171,'Calculations 16to19'!AD171,'Calculations 20to24'!AD171,'Calculations 25to34'!AD171,'Calculations 35to44'!AD171,'Calculations 55to64'!AD171,'Calculations 65plus'!AD171)</f>
        <v>0.17446926111060251</v>
      </c>
      <c r="AE216" s="34">
        <f>AE171/SUM(AE171,'Calculations 16to19'!AE171,'Calculations 20to24'!AE171,'Calculations 25to34'!AE171,'Calculations 35to44'!AE171,'Calculations 55to64'!AE171,'Calculations 65plus'!AE171)</f>
        <v>0.17363328919903145</v>
      </c>
      <c r="AF216" s="34">
        <f>AF171/SUM(AF171,'Calculations 16to19'!AF171,'Calculations 20to24'!AF171,'Calculations 25to34'!AF171,'Calculations 35to44'!AF171,'Calculations 55to64'!AF171,'Calculations 65plus'!AF171)</f>
        <v>0.17278697682399266</v>
      </c>
    </row>
    <row r="217" spans="1:32" x14ac:dyDescent="0.2">
      <c r="A217" s="12" t="s">
        <v>50</v>
      </c>
      <c r="B217" s="34">
        <f>B172/SUM(B172,'Calculations 16to19'!B172,'Calculations 20to24'!B172,'Calculations 25to34'!B172,'Calculations 35to44'!B172,'Calculations 55to64'!B172,'Calculations 65plus'!B172)</f>
        <v>0.21995792795161717</v>
      </c>
      <c r="C217" s="34">
        <f>C172/SUM(C172,'Calculations 16to19'!C172,'Calculations 20to24'!C172,'Calculations 25to34'!C172,'Calculations 35to44'!C172,'Calculations 55to64'!C172,'Calculations 65plus'!C172)</f>
        <v>0.2142473085065916</v>
      </c>
      <c r="D217" s="34">
        <f>D172/SUM(D172,'Calculations 16to19'!D172,'Calculations 20to24'!D172,'Calculations 25to34'!D172,'Calculations 35to44'!D172,'Calculations 55to64'!D172,'Calculations 65plus'!D172)</f>
        <v>0.21178337419046389</v>
      </c>
      <c r="E217" s="34">
        <f>E172/SUM(E172,'Calculations 16to19'!E172,'Calculations 20to24'!E172,'Calculations 25to34'!E172,'Calculations 35to44'!E172,'Calculations 55to64'!E172,'Calculations 65plus'!E172)</f>
        <v>0.21025260859240633</v>
      </c>
      <c r="F217" s="34">
        <f>F172/SUM(F172,'Calculations 16to19'!F172,'Calculations 20to24'!F172,'Calculations 25to34'!F172,'Calculations 35to44'!F172,'Calculations 55to64'!F172,'Calculations 65plus'!F172)</f>
        <v>0.2089340620528799</v>
      </c>
      <c r="G217" s="34">
        <f>G172/SUM(G172,'Calculations 16to19'!G172,'Calculations 20to24'!G172,'Calculations 25to34'!G172,'Calculations 35to44'!G172,'Calculations 55to64'!G172,'Calculations 65plus'!G172)</f>
        <v>0.20856798225369594</v>
      </c>
      <c r="H217" s="34">
        <f>H172/SUM(H172,'Calculations 16to19'!H172,'Calculations 20to24'!H172,'Calculations 25to34'!H172,'Calculations 35to44'!H172,'Calculations 55to64'!H172,'Calculations 65plus'!H172)</f>
        <v>0.20796545830170915</v>
      </c>
      <c r="I217" s="34">
        <f>I172/SUM(I172,'Calculations 16to19'!I172,'Calculations 20to24'!I172,'Calculations 25to34'!I172,'Calculations 35to44'!I172,'Calculations 55to64'!I172,'Calculations 65plus'!I172)</f>
        <v>0.21089074626433957</v>
      </c>
      <c r="J217" s="34">
        <f>J172/SUM(J172,'Calculations 16to19'!J172,'Calculations 20to24'!J172,'Calculations 25to34'!J172,'Calculations 35to44'!J172,'Calculations 55to64'!J172,'Calculations 65plus'!J172)</f>
        <v>0.21610564999234033</v>
      </c>
      <c r="K217" s="34">
        <f>K172/SUM(K172,'Calculations 16to19'!K172,'Calculations 20to24'!K172,'Calculations 25to34'!K172,'Calculations 35to44'!K172,'Calculations 55to64'!K172,'Calculations 65plus'!K172)</f>
        <v>0.22144840964329923</v>
      </c>
      <c r="L217" s="34">
        <f>L172/SUM(L172,'Calculations 16to19'!L172,'Calculations 20to24'!L172,'Calculations 25to34'!L172,'Calculations 35to44'!L172,'Calculations 55to64'!L172,'Calculations 65plus'!L172)</f>
        <v>0.21050815914399021</v>
      </c>
      <c r="M217" s="34">
        <f>M172/SUM(M172,'Calculations 16to19'!M172,'Calculations 20to24'!M172,'Calculations 25to34'!M172,'Calculations 35to44'!M172,'Calculations 55to64'!M172,'Calculations 65plus'!M172)</f>
        <v>0.20976568163498163</v>
      </c>
      <c r="N217" s="34">
        <f>N172/SUM(N172,'Calculations 16to19'!N172,'Calculations 20to24'!N172,'Calculations 25to34'!N172,'Calculations 35to44'!N172,'Calculations 55to64'!N172,'Calculations 65plus'!N172)</f>
        <v>0.20900149588543715</v>
      </c>
      <c r="O217" s="34">
        <f>O172/SUM(O172,'Calculations 16to19'!O172,'Calculations 20to24'!O172,'Calculations 25to34'!O172,'Calculations 35to44'!O172,'Calculations 55to64'!O172,'Calculations 65plus'!O172)</f>
        <v>0.20821621438288776</v>
      </c>
      <c r="P217" s="34">
        <f>P172/SUM(P172,'Calculations 16to19'!P172,'Calculations 20to24'!P172,'Calculations 25to34'!P172,'Calculations 35to44'!P172,'Calculations 55to64'!P172,'Calculations 65plus'!P172)</f>
        <v>0.20741046167405211</v>
      </c>
      <c r="Q217" s="34">
        <f>Q172/SUM(Q172,'Calculations 16to19'!Q172,'Calculations 20to24'!Q172,'Calculations 25to34'!Q172,'Calculations 35to44'!Q172,'Calculations 55to64'!Q172,'Calculations 65plus'!Q172)</f>
        <v>0.20658487282017587</v>
      </c>
      <c r="R217" s="34">
        <f>R172/SUM(R172,'Calculations 16to19'!R172,'Calculations 20to24'!R172,'Calculations 25to34'!R172,'Calculations 35to44'!R172,'Calculations 55to64'!R172,'Calculations 65plus'!R172)</f>
        <v>0.20574009188883691</v>
      </c>
      <c r="S217" s="34">
        <f>S172/SUM(S172,'Calculations 16to19'!S172,'Calculations 20to24'!S172,'Calculations 25to34'!S172,'Calculations 35to44'!S172,'Calculations 55to64'!S172,'Calculations 65plus'!S172)</f>
        <v>0.20487677048529901</v>
      </c>
      <c r="T217" s="34">
        <f>T172/SUM(T172,'Calculations 16to19'!T172,'Calculations 20to24'!T172,'Calculations 25to34'!T172,'Calculations 35to44'!T172,'Calculations 55to64'!T172,'Calculations 65plus'!T172)</f>
        <v>0.20399556632617966</v>
      </c>
      <c r="U217" s="34">
        <f>U172/SUM(U172,'Calculations 16to19'!U172,'Calculations 20to24'!U172,'Calculations 25to34'!U172,'Calculations 35to44'!U172,'Calculations 55to64'!U172,'Calculations 65plus'!U172)</f>
        <v>0.20309714185792024</v>
      </c>
      <c r="V217" s="34">
        <f>V172/SUM(V172,'Calculations 16to19'!V172,'Calculations 20to24'!V172,'Calculations 25to34'!V172,'Calculations 35to44'!V172,'Calculations 55to64'!V172,'Calculations 65plus'!V172)</f>
        <v>0.20218216292222346</v>
      </c>
      <c r="W217" s="34">
        <f>W172/SUM(W172,'Calculations 16to19'!W172,'Calculations 20to24'!W172,'Calculations 25to34'!W172,'Calculations 35to44'!W172,'Calculations 55to64'!W172,'Calculations 65plus'!W172)</f>
        <v>0.20125129747037349</v>
      </c>
      <c r="X217" s="34">
        <f>X172/SUM(X172,'Calculations 16to19'!X172,'Calculations 20to24'!X172,'Calculations 25to34'!X172,'Calculations 35to44'!X172,'Calculations 55to64'!X172,'Calculations 65plus'!X172)</f>
        <v>0.20030521432802062</v>
      </c>
      <c r="Y217" s="34">
        <f>Y172/SUM(Y172,'Calculations 16to19'!Y172,'Calculations 20to24'!Y172,'Calculations 25to34'!Y172,'Calculations 35to44'!Y172,'Calculations 55to64'!Y172,'Calculations 65plus'!Y172)</f>
        <v>0.19934458201178007</v>
      </c>
      <c r="Z217" s="34">
        <f>Z172/SUM(Z172,'Calculations 16to19'!Z172,'Calculations 20to24'!Z172,'Calculations 25to34'!Z172,'Calculations 35to44'!Z172,'Calculations 55to64'!Z172,'Calculations 65plus'!Z172)</f>
        <v>0.19837006759869397</v>
      </c>
      <c r="AA217" s="34">
        <f>AA172/SUM(AA172,'Calculations 16to19'!AA172,'Calculations 20to24'!AA172,'Calculations 25to34'!AA172,'Calculations 35to44'!AA172,'Calculations 55to64'!AA172,'Calculations 65plus'!AA172)</f>
        <v>0.19738233564936872</v>
      </c>
      <c r="AB217" s="34">
        <f>AB172/SUM(AB172,'Calculations 16to19'!AB172,'Calculations 20to24'!AB172,'Calculations 25to34'!AB172,'Calculations 35to44'!AB172,'Calculations 55to64'!AB172,'Calculations 65plus'!AB172)</f>
        <v>0.19638204718533325</v>
      </c>
      <c r="AC217" s="34">
        <f>AC172/SUM(AC172,'Calculations 16to19'!AC172,'Calculations 20to24'!AC172,'Calculations 25to34'!AC172,'Calculations 35to44'!AC172,'Calculations 55to64'!AC172,'Calculations 65plus'!AC172)</f>
        <v>0.19536985872094503</v>
      </c>
      <c r="AD217" s="34">
        <f>AD172/SUM(AD172,'Calculations 16to19'!AD172,'Calculations 20to24'!AD172,'Calculations 25to34'!AD172,'Calculations 35to44'!AD172,'Calculations 55to64'!AD172,'Calculations 65plus'!AD172)</f>
        <v>0.19434642134992927</v>
      </c>
      <c r="AE217" s="34">
        <f>AE172/SUM(AE172,'Calculations 16to19'!AE172,'Calculations 20to24'!AE172,'Calculations 25to34'!AE172,'Calculations 35to44'!AE172,'Calculations 55to64'!AE172,'Calculations 65plus'!AE172)</f>
        <v>0.1933123798864414</v>
      </c>
      <c r="AF217" s="34">
        <f>AF172/SUM(AF172,'Calculations 16to19'!AF172,'Calculations 20to24'!AF172,'Calculations 25to34'!AF172,'Calculations 35to44'!AF172,'Calculations 55to64'!AF172,'Calculations 65plus'!AF172)</f>
        <v>0.19226837206033118</v>
      </c>
    </row>
    <row r="218" spans="1:32" x14ac:dyDescent="0.2">
      <c r="A218" s="12" t="s">
        <v>51</v>
      </c>
      <c r="B218" s="34">
        <f>B173/SUM(B173,'Calculations 16to19'!B173,'Calculations 20to24'!B173,'Calculations 25to34'!B173,'Calculations 35to44'!B173,'Calculations 55to64'!B173,'Calculations 65plus'!B173)</f>
        <v>0.21300694190719771</v>
      </c>
      <c r="C218" s="34">
        <f>C173/SUM(C173,'Calculations 16to19'!C173,'Calculations 20to24'!C173,'Calculations 25to34'!C173,'Calculations 35to44'!C173,'Calculations 55to64'!C173,'Calculations 65plus'!C173)</f>
        <v>0.20721494270473342</v>
      </c>
      <c r="D218" s="34">
        <f>D173/SUM(D173,'Calculations 16to19'!D173,'Calculations 20to24'!D173,'Calculations 25to34'!D173,'Calculations 35to44'!D173,'Calculations 55to64'!D173,'Calculations 65plus'!D173)</f>
        <v>0.20466827675038121</v>
      </c>
      <c r="E218" s="34">
        <f>E173/SUM(E173,'Calculations 16to19'!E173,'Calculations 20to24'!E173,'Calculations 25to34'!E173,'Calculations 35to44'!E173,'Calculations 55to64'!E173,'Calculations 65plus'!E173)</f>
        <v>0.20295819371754067</v>
      </c>
      <c r="F218" s="34">
        <f>F173/SUM(F173,'Calculations 16to19'!F173,'Calculations 20to24'!F173,'Calculations 25to34'!F173,'Calculations 35to44'!F173,'Calculations 55to64'!F173,'Calculations 65plus'!F173)</f>
        <v>0.20131068498347165</v>
      </c>
      <c r="G218" s="34">
        <f>G173/SUM(G173,'Calculations 16to19'!G173,'Calculations 20to24'!G173,'Calculations 25to34'!G173,'Calculations 35to44'!G173,'Calculations 55to64'!G173,'Calculations 65plus'!G173)</f>
        <v>0.20034065685459129</v>
      </c>
      <c r="H218" s="34">
        <f>H173/SUM(H173,'Calculations 16to19'!H173,'Calculations 20to24'!H173,'Calculations 25to34'!H173,'Calculations 35to44'!H173,'Calculations 55to64'!H173,'Calculations 65plus'!H173)</f>
        <v>0.19908373751251504</v>
      </c>
      <c r="I218" s="34">
        <f>I173/SUM(I173,'Calculations 16to19'!I173,'Calculations 20to24'!I173,'Calculations 25to34'!I173,'Calculations 35to44'!I173,'Calculations 55to64'!I173,'Calculations 65plus'!I173)</f>
        <v>0.2013611416372322</v>
      </c>
      <c r="J218" s="34">
        <f>J173/SUM(J173,'Calculations 16to19'!J173,'Calculations 20to24'!J173,'Calculations 25to34'!J173,'Calculations 35to44'!J173,'Calculations 55to64'!J173,'Calculations 65plus'!J173)</f>
        <v>0.206003237190692</v>
      </c>
      <c r="K218" s="34">
        <f>K173/SUM(K173,'Calculations 16to19'!K173,'Calculations 20to24'!K173,'Calculations 25to34'!K173,'Calculations 35to44'!K173,'Calculations 55to64'!K173,'Calculations 65plus'!K173)</f>
        <v>0.21080042416248881</v>
      </c>
      <c r="L218" s="34">
        <f>L173/SUM(L173,'Calculations 16to19'!L173,'Calculations 20to24'!L173,'Calculations 25to34'!L173,'Calculations 35to44'!L173,'Calculations 55to64'!L173,'Calculations 65plus'!L173)</f>
        <v>0.2000115288459115</v>
      </c>
      <c r="M218" s="34">
        <f>M173/SUM(M173,'Calculations 16to19'!M173,'Calculations 20to24'!M173,'Calculations 25to34'!M173,'Calculations 35to44'!M173,'Calculations 55to64'!M173,'Calculations 65plus'!M173)</f>
        <v>0.19890732724817617</v>
      </c>
      <c r="N218" s="34">
        <f>N173/SUM(N173,'Calculations 16to19'!N173,'Calculations 20to24'!N173,'Calculations 25to34'!N173,'Calculations 35to44'!N173,'Calculations 55to64'!N173,'Calculations 65plus'!N173)</f>
        <v>0.19778750771530376</v>
      </c>
      <c r="O218" s="34">
        <f>O173/SUM(O173,'Calculations 16to19'!O173,'Calculations 20to24'!O173,'Calculations 25to34'!O173,'Calculations 35to44'!O173,'Calculations 55to64'!O173,'Calculations 65plus'!O173)</f>
        <v>0.19665296930050716</v>
      </c>
      <c r="P218" s="34">
        <f>P173/SUM(P173,'Calculations 16to19'!P173,'Calculations 20to24'!P173,'Calculations 25to34'!P173,'Calculations 35to44'!P173,'Calculations 55to64'!P173,'Calculations 65plus'!P173)</f>
        <v>0.19550460644953963</v>
      </c>
      <c r="Q218" s="34">
        <f>Q173/SUM(Q173,'Calculations 16to19'!Q173,'Calculations 20to24'!Q173,'Calculations 25to34'!Q173,'Calculations 35to44'!Q173,'Calculations 55to64'!Q173,'Calculations 65plus'!Q173)</f>
        <v>0.19434330712714909</v>
      </c>
      <c r="R218" s="34">
        <f>R173/SUM(R173,'Calculations 16to19'!R173,'Calculations 20to24'!R173,'Calculations 25to34'!R173,'Calculations 35to44'!R173,'Calculations 55to64'!R173,'Calculations 65plus'!R173)</f>
        <v>0.19316995106456111</v>
      </c>
      <c r="S218" s="34">
        <f>S173/SUM(S173,'Calculations 16to19'!S173,'Calculations 20to24'!S173,'Calculations 25to34'!S173,'Calculations 35to44'!S173,'Calculations 55to64'!S173,'Calculations 65plus'!S173)</f>
        <v>0.19198540812796278</v>
      </c>
      <c r="T218" s="34">
        <f>T173/SUM(T173,'Calculations 16to19'!T173,'Calculations 20to24'!T173,'Calculations 25to34'!T173,'Calculations 35to44'!T173,'Calculations 55to64'!T173,'Calculations 65plus'!T173)</f>
        <v>0.19079053680729408</v>
      </c>
      <c r="U218" s="34">
        <f>U173/SUM(U173,'Calculations 16to19'!U173,'Calculations 20to24'!U173,'Calculations 25to34'!U173,'Calculations 35to44'!U173,'Calculations 55to64'!U173,'Calculations 65plus'!U173)</f>
        <v>0.18958618282407325</v>
      </c>
      <c r="V218" s="34">
        <f>V173/SUM(V173,'Calculations 16to19'!V173,'Calculations 20to24'!V173,'Calculations 25to34'!V173,'Calculations 35to44'!V173,'Calculations 55to64'!V173,'Calculations 65plus'!V173)</f>
        <v>0.18837317785641236</v>
      </c>
      <c r="W218" s="34">
        <f>W173/SUM(W173,'Calculations 16to19'!W173,'Calculations 20to24'!W173,'Calculations 25to34'!W173,'Calculations 35to44'!W173,'Calculations 55to64'!W173,'Calculations 65plus'!W173)</f>
        <v>0.18715233837893125</v>
      </c>
      <c r="X218" s="34">
        <f>X173/SUM(X173,'Calculations 16to19'!X173,'Calculations 20to24'!X173,'Calculations 25to34'!X173,'Calculations 35to44'!X173,'Calculations 55to64'!X173,'Calculations 65plus'!X173)</f>
        <v>0.18592446461479525</v>
      </c>
      <c r="Y218" s="34">
        <f>Y173/SUM(Y173,'Calculations 16to19'!Y173,'Calculations 20to24'!Y173,'Calculations 25to34'!Y173,'Calculations 35to44'!Y173,'Calculations 55to64'!Y173,'Calculations 65plus'!Y173)</f>
        <v>0.1846903395967612</v>
      </c>
      <c r="Z218" s="34">
        <f>Z173/SUM(Z173,'Calculations 16to19'!Z173,'Calculations 20to24'!Z173,'Calculations 25to34'!Z173,'Calculations 35to44'!Z173,'Calculations 55to64'!Z173,'Calculations 65plus'!Z173)</f>
        <v>0.183450728333759</v>
      </c>
      <c r="AA218" s="34">
        <f>AA173/SUM(AA173,'Calculations 16to19'!AA173,'Calculations 20to24'!AA173,'Calculations 25to34'!AA173,'Calculations 35to44'!AA173,'Calculations 55to64'!AA173,'Calculations 65plus'!AA173)</f>
        <v>0.18220637707926995</v>
      </c>
      <c r="AB218" s="34">
        <f>AB173/SUM(AB173,'Calculations 16to19'!AB173,'Calculations 20to24'!AB173,'Calculations 25to34'!AB173,'Calculations 35to44'!AB173,'Calculations 55to64'!AB173,'Calculations 65plus'!AB173)</f>
        <v>0.18095801269751424</v>
      </c>
      <c r="AC218" s="34">
        <f>AC173/SUM(AC173,'Calculations 16to19'!AC173,'Calculations 20to24'!AC173,'Calculations 25to34'!AC173,'Calculations 35to44'!AC173,'Calculations 55to64'!AC173,'Calculations 65plus'!AC173)</f>
        <v>0.17970634212328465</v>
      </c>
      <c r="AD218" s="34">
        <f>AD173/SUM(AD173,'Calculations 16to19'!AD173,'Calculations 20to24'!AD173,'Calculations 25to34'!AD173,'Calculations 35to44'!AD173,'Calculations 55to64'!AD173,'Calculations 65plus'!AD173)</f>
        <v>0.17845205191110078</v>
      </c>
      <c r="AE218" s="34">
        <f>AE173/SUM(AE173,'Calculations 16to19'!AE173,'Calculations 20to24'!AE173,'Calculations 25to34'!AE173,'Calculations 35to44'!AE173,'Calculations 55to64'!AE173,'Calculations 65plus'!AE173)</f>
        <v>0.17719580786926309</v>
      </c>
      <c r="AF218" s="34">
        <f>AF173/SUM(AF173,'Calculations 16to19'!AF173,'Calculations 20to24'!AF173,'Calculations 25to34'!AF173,'Calculations 35to44'!AF173,'Calculations 55to64'!AF173,'Calculations 65plus'!AF173)</f>
        <v>0.17593825477430192</v>
      </c>
    </row>
    <row r="219" spans="1:32" x14ac:dyDescent="0.2">
      <c r="A219" s="12" t="s">
        <v>52</v>
      </c>
      <c r="B219" s="34">
        <f>B174/SUM(B174,'Calculations 16to19'!B174,'Calculations 20to24'!B174,'Calculations 25to34'!B174,'Calculations 35to44'!B174,'Calculations 55to64'!B174,'Calculations 65plus'!B174)</f>
        <v>0.20061646383589313</v>
      </c>
      <c r="C219" s="34">
        <f>C174/SUM(C174,'Calculations 16to19'!C174,'Calculations 20to24'!C174,'Calculations 25to34'!C174,'Calculations 35to44'!C174,'Calculations 55to64'!C174,'Calculations 65plus'!C174)</f>
        <v>0.1952896975008451</v>
      </c>
      <c r="D219" s="34">
        <f>D174/SUM(D174,'Calculations 16to19'!D174,'Calculations 20to24'!D174,'Calculations 25to34'!D174,'Calculations 35to44'!D174,'Calculations 55to64'!D174,'Calculations 65plus'!D174)</f>
        <v>0.19292659562652215</v>
      </c>
      <c r="E219" s="34">
        <f>E174/SUM(E174,'Calculations 16to19'!E174,'Calculations 20to24'!E174,'Calculations 25to34'!E174,'Calculations 35to44'!E174,'Calculations 55to64'!E174,'Calculations 65plus'!E174)</f>
        <v>0.19143375723330364</v>
      </c>
      <c r="F219" s="34">
        <f>F174/SUM(F174,'Calculations 16to19'!F174,'Calculations 20to24'!F174,'Calculations 25to34'!F174,'Calculations 35to44'!F174,'Calculations 55to64'!F174,'Calculations 65plus'!F174)</f>
        <v>0.19017810998263296</v>
      </c>
      <c r="G219" s="34">
        <f>G174/SUM(G174,'Calculations 16to19'!G174,'Calculations 20to24'!G174,'Calculations 25to34'!G174,'Calculations 35to44'!G174,'Calculations 55to64'!G174,'Calculations 65plus'!G174)</f>
        <v>0.18984906765809545</v>
      </c>
      <c r="H219" s="34">
        <f>H174/SUM(H174,'Calculations 16to19'!H174,'Calculations 20to24'!H174,'Calculations 25to34'!H174,'Calculations 35to44'!H174,'Calculations 55to64'!H174,'Calculations 65plus'!H174)</f>
        <v>0.1893230772240215</v>
      </c>
      <c r="I219" s="34">
        <f>I174/SUM(I174,'Calculations 16to19'!I174,'Calculations 20to24'!I174,'Calculations 25to34'!I174,'Calculations 35to44'!I174,'Calculations 55to64'!I174,'Calculations 65plus'!I174)</f>
        <v>0.19203307655476651</v>
      </c>
      <c r="J219" s="34">
        <f>J174/SUM(J174,'Calculations 16to19'!J174,'Calculations 20to24'!J174,'Calculations 25to34'!J174,'Calculations 35to44'!J174,'Calculations 55to64'!J174,'Calculations 65plus'!J174)</f>
        <v>0.19681060337722611</v>
      </c>
      <c r="K219" s="34">
        <f>K174/SUM(K174,'Calculations 16to19'!K174,'Calculations 20to24'!K174,'Calculations 25to34'!K174,'Calculations 35to44'!K174,'Calculations 55to64'!K174,'Calculations 65plus'!K174)</f>
        <v>0.20167661506487775</v>
      </c>
      <c r="L219" s="34">
        <f>L174/SUM(L174,'Calculations 16to19'!L174,'Calculations 20to24'!L174,'Calculations 25to34'!L174,'Calculations 35to44'!L174,'Calculations 55to64'!L174,'Calculations 65plus'!L174)</f>
        <v>0.19154273810934386</v>
      </c>
      <c r="M219" s="34">
        <f>M174/SUM(M174,'Calculations 16to19'!M174,'Calculations 20to24'!M174,'Calculations 25to34'!M174,'Calculations 35to44'!M174,'Calculations 55to64'!M174,'Calculations 65plus'!M174)</f>
        <v>0.1908287332161353</v>
      </c>
      <c r="N219" s="34">
        <f>N174/SUM(N174,'Calculations 16to19'!N174,'Calculations 20to24'!N174,'Calculations 25to34'!N174,'Calculations 35to44'!N174,'Calculations 55to64'!N174,'Calculations 65plus'!N174)</f>
        <v>0.19009481602314887</v>
      </c>
      <c r="O219" s="34">
        <f>O174/SUM(O174,'Calculations 16to19'!O174,'Calculations 20to24'!O174,'Calculations 25to34'!O174,'Calculations 35to44'!O174,'Calculations 55to64'!O174,'Calculations 65plus'!O174)</f>
        <v>0.18934159734537392</v>
      </c>
      <c r="P219" s="34">
        <f>P174/SUM(P174,'Calculations 16to19'!P174,'Calculations 20to24'!P174,'Calculations 25to34'!P174,'Calculations 35to44'!P174,'Calculations 55to64'!P174,'Calculations 65plus'!P174)</f>
        <v>0.18856969820506847</v>
      </c>
      <c r="Q219" s="34">
        <f>Q174/SUM(Q174,'Calculations 16to19'!Q174,'Calculations 20to24'!Q174,'Calculations 25to34'!Q174,'Calculations 35to44'!Q174,'Calculations 55to64'!Q174,'Calculations 65plus'!Q174)</f>
        <v>0.18777974831235217</v>
      </c>
      <c r="R219" s="34">
        <f>R174/SUM(R174,'Calculations 16to19'!R174,'Calculations 20to24'!R174,'Calculations 25to34'!R174,'Calculations 35to44'!R174,'Calculations 55to64'!R174,'Calculations 65plus'!R174)</f>
        <v>0.18697238458404739</v>
      </c>
      <c r="S219" s="34">
        <f>S174/SUM(S174,'Calculations 16to19'!S174,'Calculations 20to24'!S174,'Calculations 25to34'!S174,'Calculations 35to44'!S174,'Calculations 55to64'!S174,'Calculations 65plus'!S174)</f>
        <v>0.18614824970407004</v>
      </c>
      <c r="T219" s="34">
        <f>T174/SUM(T174,'Calculations 16to19'!T174,'Calculations 20to24'!T174,'Calculations 25to34'!T174,'Calculations 35to44'!T174,'Calculations 55to64'!T174,'Calculations 65plus'!T174)</f>
        <v>0.18530799072832435</v>
      </c>
      <c r="U219" s="34">
        <f>U174/SUM(U174,'Calculations 16to19'!U174,'Calculations 20to24'!U174,'Calculations 25to34'!U174,'Calculations 35to44'!U174,'Calculations 55to64'!U174,'Calculations 65plus'!U174)</f>
        <v>0.18445225773672919</v>
      </c>
      <c r="V219" s="34">
        <f>V174/SUM(V174,'Calculations 16to19'!V174,'Calculations 20to24'!V174,'Calculations 25to34'!V174,'Calculations 35to44'!V174,'Calculations 55to64'!V174,'Calculations 65plus'!V174)</f>
        <v>0.18358170253464964</v>
      </c>
      <c r="W219" s="34">
        <f>W174/SUM(W174,'Calculations 16to19'!W174,'Calculations 20to24'!W174,'Calculations 25to34'!W174,'Calculations 35to44'!W174,'Calculations 55to64'!W174,'Calculations 65plus'!W174)</f>
        <v>0.18269697740571347</v>
      </c>
      <c r="X219" s="34">
        <f>X174/SUM(X174,'Calculations 16to19'!X174,'Calculations 20to24'!X174,'Calculations 25to34'!X174,'Calculations 35to44'!X174,'Calculations 55to64'!X174,'Calculations 65plus'!X174)</f>
        <v>0.18179873391762552</v>
      </c>
      <c r="Y219" s="34">
        <f>Y174/SUM(Y174,'Calculations 16to19'!Y174,'Calculations 20to24'!Y174,'Calculations 25to34'!Y174,'Calculations 35to44'!Y174,'Calculations 55to64'!Y174,'Calculations 65plus'!Y174)</f>
        <v>0.1808876217823279</v>
      </c>
      <c r="Z219" s="34">
        <f>Z174/SUM(Z174,'Calculations 16to19'!Z174,'Calculations 20to24'!Z174,'Calculations 25to34'!Z174,'Calculations 35to44'!Z174,'Calculations 55to64'!Z174,'Calculations 65plus'!Z174)</f>
        <v>0.17996428777151666</v>
      </c>
      <c r="AA219" s="34">
        <f>AA174/SUM(AA174,'Calculations 16to19'!AA174,'Calculations 20to24'!AA174,'Calculations 25to34'!AA174,'Calculations 35to44'!AA174,'Calculations 55to64'!AA174,'Calculations 65plus'!AA174)</f>
        <v>0.17902937468826466</v>
      </c>
      <c r="AB219" s="34">
        <f>AB174/SUM(AB174,'Calculations 16to19'!AB174,'Calculations 20to24'!AB174,'Calculations 25to34'!AB174,'Calculations 35to44'!AB174,'Calculations 55to64'!AB174,'Calculations 65plus'!AB174)</f>
        <v>0.1780835203952037</v>
      </c>
      <c r="AC219" s="34">
        <f>AC174/SUM(AC174,'Calculations 16to19'!AC174,'Calculations 20to24'!AC174,'Calculations 25to34'!AC174,'Calculations 35to44'!AC174,'Calculations 55to64'!AC174,'Calculations 65plus'!AC174)</f>
        <v>0.1771273568994747</v>
      </c>
      <c r="AD219" s="34">
        <f>AD174/SUM(AD174,'Calculations 16to19'!AD174,'Calculations 20to24'!AD174,'Calculations 25to34'!AD174,'Calculations 35to44'!AD174,'Calculations 55to64'!AD174,'Calculations 65plus'!AD174)</f>
        <v>0.17616150949439596</v>
      </c>
      <c r="AE219" s="34">
        <f>AE174/SUM(AE174,'Calculations 16to19'!AE174,'Calculations 20to24'!AE174,'Calculations 25to34'!AE174,'Calculations 35to44'!AE174,'Calculations 55to64'!AE174,'Calculations 65plus'!AE174)</f>
        <v>0.17518659595758032</v>
      </c>
      <c r="AF219" s="34">
        <f>AF174/SUM(AF174,'Calculations 16to19'!AF174,'Calculations 20to24'!AF174,'Calculations 25to34'!AF174,'Calculations 35to44'!AF174,'Calculations 55to64'!AF174,'Calculations 65plus'!AF174)</f>
        <v>0.17420322580500922</v>
      </c>
    </row>
    <row r="220" spans="1:32" x14ac:dyDescent="0.2">
      <c r="A220" s="12" t="s">
        <v>53</v>
      </c>
      <c r="B220" s="34">
        <f>B175/SUM(B175,'Calculations 16to19'!B175,'Calculations 20to24'!B175,'Calculations 25to34'!B175,'Calculations 35to44'!B175,'Calculations 55to64'!B175,'Calculations 65plus'!B175)</f>
        <v>0.24700079978672354</v>
      </c>
      <c r="C220" s="34">
        <f>C175/SUM(C175,'Calculations 16to19'!C175,'Calculations 20to24'!C175,'Calculations 25to34'!C175,'Calculations 35to44'!C175,'Calculations 55to64'!C175,'Calculations 65plus'!C175)</f>
        <v>0.24072597096296078</v>
      </c>
      <c r="D220" s="34">
        <f>D175/SUM(D175,'Calculations 16to19'!D175,'Calculations 20to24'!D175,'Calculations 25to34'!D175,'Calculations 35to44'!D175,'Calculations 55to64'!D175,'Calculations 65plus'!D175)</f>
        <v>0.23803973187466532</v>
      </c>
      <c r="E220" s="34">
        <f>E175/SUM(E175,'Calculations 16to19'!E175,'Calculations 20to24'!E175,'Calculations 25to34'!E175,'Calculations 35to44'!E175,'Calculations 55to64'!E175,'Calculations 65plus'!E175)</f>
        <v>0.23634392193204581</v>
      </c>
      <c r="F220" s="34">
        <f>F175/SUM(F175,'Calculations 16to19'!F175,'Calculations 20to24'!F175,'Calculations 25to34'!F175,'Calculations 35to44'!F175,'Calculations 55to64'!F175,'Calculations 65plus'!F175)</f>
        <v>0.23478867461483505</v>
      </c>
      <c r="G220" s="34">
        <f>G175/SUM(G175,'Calculations 16to19'!G175,'Calculations 20to24'!G175,'Calculations 25to34'!G175,'Calculations 35to44'!G175,'Calculations 55to64'!G175,'Calculations 65plus'!G175)</f>
        <v>0.23411594398427552</v>
      </c>
      <c r="H220" s="34">
        <f>H175/SUM(H175,'Calculations 16to19'!H175,'Calculations 20to24'!H175,'Calculations 25to34'!H175,'Calculations 35to44'!H175,'Calculations 55to64'!H175,'Calculations 65plus'!H175)</f>
        <v>0.23315212613604633</v>
      </c>
      <c r="I220" s="34">
        <f>I175/SUM(I175,'Calculations 16to19'!I175,'Calculations 20to24'!I175,'Calculations 25to34'!I175,'Calculations 35to44'!I175,'Calculations 55to64'!I175,'Calculations 65plus'!I175)</f>
        <v>0.23617112715008101</v>
      </c>
      <c r="J220" s="34">
        <f>J175/SUM(J175,'Calculations 16to19'!J175,'Calculations 20to24'!J175,'Calculations 25to34'!J175,'Calculations 35to44'!J175,'Calculations 55to64'!J175,'Calculations 65plus'!J175)</f>
        <v>0.24179539591157076</v>
      </c>
      <c r="K220" s="34">
        <f>K175/SUM(K175,'Calculations 16to19'!K175,'Calculations 20to24'!K175,'Calculations 25to34'!K175,'Calculations 35to44'!K175,'Calculations 55to64'!K175,'Calculations 65plus'!K175)</f>
        <v>0.24753891403163905</v>
      </c>
      <c r="L220" s="34">
        <f>L175/SUM(L175,'Calculations 16to19'!L175,'Calculations 20to24'!L175,'Calculations 25to34'!L175,'Calculations 35to44'!L175,'Calculations 55to64'!L175,'Calculations 65plus'!L175)</f>
        <v>0.23549698601226304</v>
      </c>
      <c r="M220" s="34">
        <f>M175/SUM(M175,'Calculations 16to19'!M175,'Calculations 20to24'!M175,'Calculations 25to34'!M175,'Calculations 35to44'!M175,'Calculations 55to64'!M175,'Calculations 65plus'!M175)</f>
        <v>0.23455511146488858</v>
      </c>
      <c r="N220" s="34">
        <f>N175/SUM(N175,'Calculations 16to19'!N175,'Calculations 20to24'!N175,'Calculations 25to34'!N175,'Calculations 35to44'!N175,'Calculations 55to64'!N175,'Calculations 65plus'!N175)</f>
        <v>0.23359015956714616</v>
      </c>
      <c r="O220" s="34">
        <f>O175/SUM(O175,'Calculations 16to19'!O175,'Calculations 20to24'!O175,'Calculations 25to34'!O175,'Calculations 35to44'!O175,'Calculations 55to64'!O175,'Calculations 65plus'!O175)</f>
        <v>0.23260289363058018</v>
      </c>
      <c r="P220" s="34">
        <f>P175/SUM(P175,'Calculations 16to19'!P175,'Calculations 20to24'!P175,'Calculations 25to34'!P175,'Calculations 35to44'!P175,'Calculations 55to64'!P175,'Calculations 65plus'!P175)</f>
        <v>0.23159408656235919</v>
      </c>
      <c r="Q220" s="34">
        <f>Q175/SUM(Q175,'Calculations 16to19'!Q175,'Calculations 20to24'!Q175,'Calculations 25to34'!Q175,'Calculations 35to44'!Q175,'Calculations 55to64'!Q175,'Calculations 65plus'!Q175)</f>
        <v>0.23056451905931141</v>
      </c>
      <c r="R220" s="34">
        <f>R175/SUM(R175,'Calculations 16to19'!R175,'Calculations 20to24'!R175,'Calculations 25to34'!R175,'Calculations 35to44'!R175,'Calculations 55to64'!R175,'Calculations 65plus'!R175)</f>
        <v>0.2295149778615248</v>
      </c>
      <c r="S220" s="34">
        <f>S175/SUM(S175,'Calculations 16to19'!S175,'Calculations 20to24'!S175,'Calculations 25to34'!S175,'Calculations 35to44'!S175,'Calculations 55to64'!S175,'Calculations 65plus'!S175)</f>
        <v>0.22844625406821961</v>
      </c>
      <c r="T220" s="34">
        <f>T175/SUM(T175,'Calculations 16to19'!T175,'Calculations 20to24'!T175,'Calculations 25to34'!T175,'Calculations 35to44'!T175,'Calculations 55to64'!T175,'Calculations 65plus'!T175)</f>
        <v>0.22735914151818745</v>
      </c>
      <c r="U220" s="34">
        <f>U175/SUM(U175,'Calculations 16to19'!U175,'Calculations 20to24'!U175,'Calculations 25to34'!U175,'Calculations 35to44'!U175,'Calculations 55to64'!U175,'Calculations 65plus'!U175)</f>
        <v>0.22625443523672792</v>
      </c>
      <c r="V220" s="34">
        <f>V175/SUM(V175,'Calculations 16to19'!V175,'Calculations 20to24'!V175,'Calculations 25to34'!V175,'Calculations 35to44'!V175,'Calculations 55to64'!V175,'Calculations 65plus'!V175)</f>
        <v>0.22513292995061399</v>
      </c>
      <c r="W220" s="34">
        <f>W175/SUM(W175,'Calculations 16to19'!W175,'Calculations 20to24'!W175,'Calculations 25to34'!W175,'Calculations 35to44'!W175,'Calculations 55to64'!W175,'Calculations 65plus'!W175)</f>
        <v>0.22399541867230188</v>
      </c>
      <c r="X220" s="34">
        <f>X175/SUM(X175,'Calculations 16to19'!X175,'Calculations 20to24'!X175,'Calculations 25to34'!X175,'Calculations 35to44'!X175,'Calculations 55to64'!X175,'Calculations 65plus'!X175)</f>
        <v>0.22284269135421036</v>
      </c>
      <c r="Y220" s="34">
        <f>Y175/SUM(Y175,'Calculations 16to19'!Y175,'Calculations 20to24'!Y175,'Calculations 25to34'!Y175,'Calculations 35to44'!Y175,'Calculations 55to64'!Y175,'Calculations 65plus'!Y175)</f>
        <v>0.22167553361361306</v>
      </c>
      <c r="Z220" s="34">
        <f>Z175/SUM(Z175,'Calculations 16to19'!Z175,'Calculations 20to24'!Z175,'Calculations 25to34'!Z175,'Calculations 35to44'!Z175,'Calculations 55to64'!Z175,'Calculations 65plus'!Z175)</f>
        <v>0.22049472552834842</v>
      </c>
      <c r="AA220" s="34">
        <f>AA175/SUM(AA175,'Calculations 16to19'!AA175,'Calculations 20to24'!AA175,'Calculations 25to34'!AA175,'Calculations 35to44'!AA175,'Calculations 55to64'!AA175,'Calculations 65plus'!AA175)</f>
        <v>0.21930104050328597</v>
      </c>
      <c r="AB220" s="34">
        <f>AB175/SUM(AB175,'Calculations 16to19'!AB175,'Calculations 20to24'!AB175,'Calculations 25to34'!AB175,'Calculations 35to44'!AB175,'Calculations 55to64'!AB175,'Calculations 65plus'!AB175)</f>
        <v>0.21809524420719364</v>
      </c>
      <c r="AC220" s="34">
        <f>AC175/SUM(AC175,'Calculations 16to19'!AC175,'Calculations 20to24'!AC175,'Calculations 25to34'!AC175,'Calculations 35to44'!AC175,'Calculations 55to64'!AC175,'Calculations 65plus'!AC175)</f>
        <v>0.21687809357941842</v>
      </c>
      <c r="AD220" s="34">
        <f>AD175/SUM(AD175,'Calculations 16to19'!AD175,'Calculations 20to24'!AD175,'Calculations 25to34'!AD175,'Calculations 35to44'!AD175,'Calculations 55to64'!AD175,'Calculations 65plus'!AD175)</f>
        <v>0.21565033590554539</v>
      </c>
      <c r="AE220" s="34">
        <f>AE175/SUM(AE175,'Calculations 16to19'!AE175,'Calculations 20to24'!AE175,'Calculations 25to34'!AE175,'Calculations 35to44'!AE175,'Calculations 55to64'!AE175,'Calculations 65plus'!AE175)</f>
        <v>0.21441270796099596</v>
      </c>
      <c r="AF220" s="34">
        <f>AF175/SUM(AF175,'Calculations 16to19'!AF175,'Calculations 20to24'!AF175,'Calculations 25to34'!AF175,'Calculations 35to44'!AF175,'Calculations 55to64'!AF175,'Calculations 65plus'!AF175)</f>
        <v>0.21316593522132196</v>
      </c>
    </row>
    <row r="221" spans="1:32" x14ac:dyDescent="0.2">
      <c r="A221" s="12" t="s">
        <v>54</v>
      </c>
      <c r="B221" s="34">
        <f>B176/SUM(B176,'Calculations 16to19'!B176,'Calculations 20to24'!B176,'Calculations 25to34'!B176,'Calculations 35to44'!B176,'Calculations 55to64'!B176,'Calculations 65plus'!B176)</f>
        <v>0.23036649214659694</v>
      </c>
      <c r="C221" s="34">
        <f>C176/SUM(C176,'Calculations 16to19'!C176,'Calculations 20to24'!C176,'Calculations 25to34'!C176,'Calculations 35to44'!C176,'Calculations 55to64'!C176,'Calculations 65plus'!C176)</f>
        <v>0.22450537703746717</v>
      </c>
      <c r="D221" s="34">
        <f>D176/SUM(D176,'Calculations 16to19'!D176,'Calculations 20to24'!D176,'Calculations 25to34'!D176,'Calculations 35to44'!D176,'Calculations 55to64'!D176,'Calculations 65plus'!D176)</f>
        <v>0.22200620776386654</v>
      </c>
      <c r="E221" s="34">
        <f>E176/SUM(E176,'Calculations 16to19'!E176,'Calculations 20to24'!E176,'Calculations 25to34'!E176,'Calculations 35to44'!E176,'Calculations 55to64'!E176,'Calculations 65plus'!E176)</f>
        <v>0.22043043890206515</v>
      </c>
      <c r="F221" s="34">
        <f>F176/SUM(F176,'Calculations 16to19'!F176,'Calculations 20to24'!F176,'Calculations 25to34'!F176,'Calculations 35to44'!F176,'Calculations 55to64'!F176,'Calculations 65plus'!F176)</f>
        <v>0.21902109056261532</v>
      </c>
      <c r="G221" s="34">
        <f>G176/SUM(G176,'Calculations 16to19'!G176,'Calculations 20to24'!G176,'Calculations 25to34'!G176,'Calculations 35to44'!G176,'Calculations 55to64'!G176,'Calculations 65plus'!G176)</f>
        <v>0.2185551267680996</v>
      </c>
      <c r="H221" s="34">
        <f>H176/SUM(H176,'Calculations 16to19'!H176,'Calculations 20to24'!H176,'Calculations 25to34'!H176,'Calculations 35to44'!H176,'Calculations 55to64'!H176,'Calculations 65plus'!H176)</f>
        <v>0.21779061722733722</v>
      </c>
      <c r="I221" s="34">
        <f>I176/SUM(I176,'Calculations 16to19'!I176,'Calculations 20to24'!I176,'Calculations 25to34'!I176,'Calculations 35to44'!I176,'Calculations 55to64'!I176,'Calculations 65plus'!I176)</f>
        <v>0.22068349464378417</v>
      </c>
      <c r="J221" s="34">
        <f>J176/SUM(J176,'Calculations 16to19'!J176,'Calculations 20to24'!J176,'Calculations 25to34'!J176,'Calculations 35to44'!J176,'Calculations 55to64'!J176,'Calculations 65plus'!J176)</f>
        <v>0.22600454812423734</v>
      </c>
      <c r="K221" s="34">
        <f>K176/SUM(K176,'Calculations 16to19'!K176,'Calculations 20to24'!K176,'Calculations 25to34'!K176,'Calculations 35to44'!K176,'Calculations 55to64'!K176,'Calculations 65plus'!K176)</f>
        <v>0.23148916737809644</v>
      </c>
      <c r="L221" s="34">
        <f>L176/SUM(L176,'Calculations 16to19'!L176,'Calculations 20to24'!L176,'Calculations 25to34'!L176,'Calculations 35to44'!L176,'Calculations 55to64'!L176,'Calculations 65plus'!L176)</f>
        <v>0.22020213836540833</v>
      </c>
      <c r="M221" s="34">
        <f>M176/SUM(M176,'Calculations 16to19'!M176,'Calculations 20to24'!M176,'Calculations 25to34'!M176,'Calculations 35to44'!M176,'Calculations 55to64'!M176,'Calculations 65plus'!M176)</f>
        <v>0.21937800394955978</v>
      </c>
      <c r="N221" s="34">
        <f>N176/SUM(N176,'Calculations 16to19'!N176,'Calculations 20to24'!N176,'Calculations 25to34'!N176,'Calculations 35to44'!N176,'Calculations 55to64'!N176,'Calculations 65plus'!N176)</f>
        <v>0.21853031006451229</v>
      </c>
      <c r="O221" s="34">
        <f>O176/SUM(O176,'Calculations 16to19'!O176,'Calculations 20to24'!O176,'Calculations 25to34'!O176,'Calculations 35to44'!O176,'Calculations 55to64'!O176,'Calculations 65plus'!O176)</f>
        <v>0.21765980988586911</v>
      </c>
      <c r="P221" s="34">
        <f>P176/SUM(P176,'Calculations 16to19'!P176,'Calculations 20to24'!P176,'Calculations 25to34'!P176,'Calculations 35to44'!P176,'Calculations 55to64'!P176,'Calculations 65plus'!P176)</f>
        <v>0.21676726566367951</v>
      </c>
      <c r="Q221" s="34">
        <f>Q176/SUM(Q176,'Calculations 16to19'!Q176,'Calculations 20to24'!Q176,'Calculations 25to34'!Q176,'Calculations 35to44'!Q176,'Calculations 55to64'!Q176,'Calculations 65plus'!Q176)</f>
        <v>0.21585344703128895</v>
      </c>
      <c r="R221" s="34">
        <f>R176/SUM(R176,'Calculations 16to19'!R176,'Calculations 20to24'!R176,'Calculations 25to34'!R176,'Calculations 35to44'!R176,'Calculations 55to64'!R176,'Calculations 65plus'!R176)</f>
        <v>0.21491912936445542</v>
      </c>
      <c r="S221" s="34">
        <f>S176/SUM(S176,'Calculations 16to19'!S176,'Calculations 20to24'!S176,'Calculations 25to34'!S176,'Calculations 35to44'!S176,'Calculations 55to64'!S176,'Calculations 65plus'!S176)</f>
        <v>0.21396509219377879</v>
      </c>
      <c r="T221" s="34">
        <f>T176/SUM(T176,'Calculations 16to19'!T176,'Calculations 20to24'!T176,'Calculations 25to34'!T176,'Calculations 35to44'!T176,'Calculations 55to64'!T176,'Calculations 65plus'!T176)</f>
        <v>0.21299211767309545</v>
      </c>
      <c r="U221" s="34">
        <f>U176/SUM(U176,'Calculations 16to19'!U176,'Calculations 20to24'!U176,'Calculations 25to34'!U176,'Calculations 35to44'!U176,'Calculations 55to64'!U176,'Calculations 65plus'!U176)</f>
        <v>0.21200098910615175</v>
      </c>
      <c r="V221" s="34">
        <f>V176/SUM(V176,'Calculations 16to19'!V176,'Calculations 20to24'!V176,'Calculations 25to34'!V176,'Calculations 35to44'!V176,'Calculations 55to64'!V176,'Calculations 65plus'!V176)</f>
        <v>0.21099248953347929</v>
      </c>
      <c r="W221" s="34">
        <f>W176/SUM(W176,'Calculations 16to19'!W176,'Calculations 20to24'!W176,'Calculations 25to34'!W176,'Calculations 35to44'!W176,'Calculations 55to64'!W176,'Calculations 65plus'!W176)</f>
        <v>0.20996740038109291</v>
      </c>
      <c r="X221" s="34">
        <f>X176/SUM(X176,'Calculations 16to19'!X176,'Calculations 20to24'!X176,'Calculations 25to34'!X176,'Calculations 35to44'!X176,'Calculations 55to64'!X176,'Calculations 65plus'!X176)</f>
        <v>0.20892650017224287</v>
      </c>
      <c r="Y221" s="34">
        <f>Y176/SUM(Y176,'Calculations 16to19'!Y176,'Calculations 20to24'!Y176,'Calculations 25to34'!Y176,'Calculations 35to44'!Y176,'Calculations 55to64'!Y176,'Calculations 65plus'!Y176)</f>
        <v>0.2078705633031801</v>
      </c>
      <c r="Z221" s="34">
        <f>Z176/SUM(Z176,'Calculations 16to19'!Z176,'Calculations 20to24'!Z176,'Calculations 25to34'!Z176,'Calculations 35to44'!Z176,'Calculations 55to64'!Z176,'Calculations 65plus'!Z176)</f>
        <v>0.20680035888354822</v>
      </c>
      <c r="AA221" s="34">
        <f>AA176/SUM(AA176,'Calculations 16to19'!AA176,'Calculations 20to24'!AA176,'Calculations 25to34'!AA176,'Calculations 35to44'!AA176,'Calculations 55to64'!AA176,'Calculations 65plus'!AA176)</f>
        <v>0.20571664964174616</v>
      </c>
      <c r="AB221" s="34">
        <f>AB176/SUM(AB176,'Calculations 16to19'!AB176,'Calculations 20to24'!AB176,'Calculations 25to34'!AB176,'Calculations 35to44'!AB176,'Calculations 55to64'!AB176,'Calculations 65plus'!AB176)</f>
        <v>0.20462019089530994</v>
      </c>
      <c r="AC221" s="34">
        <f>AC176/SUM(AC176,'Calculations 16to19'!AC176,'Calculations 20to24'!AC176,'Calculations 25to34'!AC176,'Calculations 35to44'!AC176,'Calculations 55to64'!AC176,'Calculations 65plus'!AC176)</f>
        <v>0.2035117295861161</v>
      </c>
      <c r="AD221" s="34">
        <f>AD176/SUM(AD176,'Calculations 16to19'!AD176,'Calculations 20to24'!AD176,'Calculations 25to34'!AD176,'Calculations 35to44'!AD176,'Calculations 55to64'!AD176,'Calculations 65plus'!AD176)</f>
        <v>0.20239200337995342</v>
      </c>
      <c r="AE221" s="34">
        <f>AE176/SUM(AE176,'Calculations 16to19'!AE176,'Calculations 20to24'!AE176,'Calculations 25to34'!AE176,'Calculations 35to44'!AE176,'Calculations 55to64'!AE176,'Calculations 65plus'!AE176)</f>
        <v>0.2012617398297914</v>
      </c>
      <c r="AF221" s="34">
        <f>AF176/SUM(AF176,'Calculations 16to19'!AF176,'Calculations 20to24'!AF176,'Calculations 25to34'!AF176,'Calculations 35to44'!AF176,'Calculations 55to64'!AF176,'Calculations 65plus'!AF176)</f>
        <v>0.20012165560186174</v>
      </c>
    </row>
    <row r="222" spans="1:32" x14ac:dyDescent="0.2">
      <c r="A222" s="12" t="s">
        <v>55</v>
      </c>
      <c r="B222" s="34">
        <f>B177/SUM(B177,'Calculations 16to19'!B177,'Calculations 20to24'!B177,'Calculations 25to34'!B177,'Calculations 35to44'!B177,'Calculations 55to64'!B177,'Calculations 65plus'!B177)</f>
        <v>0.20453339763684586</v>
      </c>
      <c r="C222" s="34">
        <f>C177/SUM(C177,'Calculations 16to19'!C177,'Calculations 20to24'!C177,'Calculations 25to34'!C177,'Calculations 35to44'!C177,'Calculations 55to64'!C177,'Calculations 65plus'!C177)</f>
        <v>0.19923010136069563</v>
      </c>
      <c r="D222" s="34">
        <f>D177/SUM(D177,'Calculations 16to19'!D177,'Calculations 20to24'!D177,'Calculations 25to34'!D177,'Calculations 35to44'!D177,'Calculations 55to64'!D177,'Calculations 65plus'!D177)</f>
        <v>0.19695710878594541</v>
      </c>
      <c r="E222" s="34">
        <f>E177/SUM(E177,'Calculations 16to19'!E177,'Calculations 20to24'!E177,'Calculations 25to34'!E177,'Calculations 35to44'!E177,'Calculations 55to64'!E177,'Calculations 65plus'!E177)</f>
        <v>0.19556060618405877</v>
      </c>
      <c r="F222" s="34">
        <f>F177/SUM(F177,'Calculations 16to19'!F177,'Calculations 20to24'!F177,'Calculations 25to34'!F177,'Calculations 35to44'!F177,'Calculations 55to64'!F177,'Calculations 65plus'!F177)</f>
        <v>0.19437926379243312</v>
      </c>
      <c r="G222" s="34">
        <f>G177/SUM(G177,'Calculations 16to19'!G177,'Calculations 20to24'!G177,'Calculations 25to34'!G177,'Calculations 35to44'!G177,'Calculations 55to64'!G177,'Calculations 65plus'!G177)</f>
        <v>0.19412759745320474</v>
      </c>
      <c r="H222" s="34">
        <f>H177/SUM(H177,'Calculations 16to19'!H177,'Calculations 20to24'!H177,'Calculations 25to34'!H177,'Calculations 35to44'!H177,'Calculations 55to64'!H177,'Calculations 65plus'!H177)</f>
        <v>0.19365103179927545</v>
      </c>
      <c r="I222" s="34">
        <f>I177/SUM(I177,'Calculations 16to19'!I177,'Calculations 20to24'!I177,'Calculations 25to34'!I177,'Calculations 35to44'!I177,'Calculations 55to64'!I177,'Calculations 65plus'!I177)</f>
        <v>0.19646961999902962</v>
      </c>
      <c r="J222" s="34">
        <f>J177/SUM(J177,'Calculations 16to19'!J177,'Calculations 20to24'!J177,'Calculations 25to34'!J177,'Calculations 35to44'!J177,'Calculations 55to64'!J177,'Calculations 65plus'!J177)</f>
        <v>0.20143388570589688</v>
      </c>
      <c r="K222" s="34">
        <f>K177/SUM(K177,'Calculations 16to19'!K177,'Calculations 20to24'!K177,'Calculations 25to34'!K177,'Calculations 35to44'!K177,'Calculations 55to64'!K177,'Calculations 65plus'!K177)</f>
        <v>0.2065267939289562</v>
      </c>
      <c r="L222" s="34">
        <f>L177/SUM(L177,'Calculations 16to19'!L177,'Calculations 20to24'!L177,'Calculations 25to34'!L177,'Calculations 35to44'!L177,'Calculations 55to64'!L177,'Calculations 65plus'!L177)</f>
        <v>0.1962686974536528</v>
      </c>
      <c r="M222" s="34">
        <f>M177/SUM(M177,'Calculations 16to19'!M177,'Calculations 20to24'!M177,'Calculations 25to34'!M177,'Calculations 35to44'!M177,'Calculations 55to64'!M177,'Calculations 65plus'!M177)</f>
        <v>0.19562496276528865</v>
      </c>
      <c r="N222" s="34">
        <f>N177/SUM(N177,'Calculations 16to19'!N177,'Calculations 20to24'!N177,'Calculations 25to34'!N177,'Calculations 35to44'!N177,'Calculations 55to64'!N177,'Calculations 65plus'!N177)</f>
        <v>0.19495894097212793</v>
      </c>
      <c r="O222" s="34">
        <f>O177/SUM(O177,'Calculations 16to19'!O177,'Calculations 20to24'!O177,'Calculations 25to34'!O177,'Calculations 35to44'!O177,'Calculations 55to64'!O177,'Calculations 65plus'!O177)</f>
        <v>0.19427123446567768</v>
      </c>
      <c r="P222" s="34">
        <f>P177/SUM(P177,'Calculations 16to19'!P177,'Calculations 20to24'!P177,'Calculations 25to34'!P177,'Calculations 35to44'!P177,'Calculations 55to64'!P177,'Calculations 65plus'!P177)</f>
        <v>0.19356245884910425</v>
      </c>
      <c r="Q222" s="34">
        <f>Q177/SUM(Q177,'Calculations 16to19'!Q177,'Calculations 20to24'!Q177,'Calculations 25to34'!Q177,'Calculations 35to44'!Q177,'Calculations 55to64'!Q177,'Calculations 65plus'!Q177)</f>
        <v>0.192833241373745</v>
      </c>
      <c r="R222" s="34">
        <f>R177/SUM(R177,'Calculations 16to19'!R177,'Calculations 20to24'!R177,'Calculations 25to34'!R177,'Calculations 35to44'!R177,'Calculations 55to64'!R177,'Calculations 65plus'!R177)</f>
        <v>0.19208421940538525</v>
      </c>
      <c r="S222" s="34">
        <f>S177/SUM(S177,'Calculations 16to19'!S177,'Calculations 20to24'!S177,'Calculations 25to34'!S177,'Calculations 35to44'!S177,'Calculations 55to64'!S177,'Calculations 65plus'!S177)</f>
        <v>0.19131603892414967</v>
      </c>
      <c r="T222" s="34">
        <f>T177/SUM(T177,'Calculations 16to19'!T177,'Calculations 20to24'!T177,'Calculations 25to34'!T177,'Calculations 35to44'!T177,'Calculations 55to64'!T177,'Calculations 65plus'!T177)</f>
        <v>0.19052935306152138</v>
      </c>
      <c r="U222" s="34">
        <f>U177/SUM(U177,'Calculations 16to19'!U177,'Calculations 20to24'!U177,'Calculations 25to34'!U177,'Calculations 35to44'!U177,'Calculations 55to64'!U177,'Calculations 65plus'!U177)</f>
        <v>0.18972482067769886</v>
      </c>
      <c r="V222" s="34">
        <f>V177/SUM(V177,'Calculations 16to19'!V177,'Calculations 20to24'!V177,'Calculations 25to34'!V177,'Calculations 35to44'!V177,'Calculations 55to64'!V177,'Calculations 65plus'!V177)</f>
        <v>0.18890310498215235</v>
      </c>
      <c r="W222" s="34">
        <f>W177/SUM(W177,'Calculations 16to19'!W177,'Calculations 20to24'!W177,'Calculations 25to34'!W177,'Calculations 35to44'!W177,'Calculations 55to64'!W177,'Calculations 65plus'!W177)</f>
        <v>0.18806487219995477</v>
      </c>
      <c r="X222" s="34">
        <f>X177/SUM(X177,'Calculations 16to19'!X177,'Calculations 20to24'!X177,'Calculations 25to34'!X177,'Calculations 35to44'!X177,'Calculations 55to64'!X177,'Calculations 65plus'!X177)</f>
        <v>0.18721079028609708</v>
      </c>
      <c r="Y222" s="34">
        <f>Y177/SUM(Y177,'Calculations 16to19'!Y177,'Calculations 20to24'!Y177,'Calculations 25to34'!Y177,'Calculations 35to44'!Y177,'Calculations 55to64'!Y177,'Calculations 65plus'!Y177)</f>
        <v>0.18634152768973189</v>
      </c>
      <c r="Z222" s="34">
        <f>Z177/SUM(Z177,'Calculations 16to19'!Z177,'Calculations 20to24'!Z177,'Calculations 25to34'!Z177,'Calculations 35to44'!Z177,'Calculations 55to64'!Z177,'Calculations 65plus'!Z177)</f>
        <v>0.18545775216994431</v>
      </c>
      <c r="AA222" s="34">
        <f>AA177/SUM(AA177,'Calculations 16to19'!AA177,'Calculations 20to24'!AA177,'Calculations 25to34'!AA177,'Calculations 35to44'!AA177,'Calculations 55to64'!AA177,'Calculations 65plus'!AA177)</f>
        <v>0.18456012966437957</v>
      </c>
      <c r="AB222" s="34">
        <f>AB177/SUM(AB177,'Calculations 16to19'!AB177,'Calculations 20to24'!AB177,'Calculations 25to34'!AB177,'Calculations 35to44'!AB177,'Calculations 55to64'!AB177,'Calculations 65plus'!AB177)</f>
        <v>0.1836493232117454</v>
      </c>
      <c r="AC222" s="34">
        <f>AC177/SUM(AC177,'Calculations 16to19'!AC177,'Calculations 20to24'!AC177,'Calculations 25to34'!AC177,'Calculations 35to44'!AC177,'Calculations 55to64'!AC177,'Calculations 65plus'!AC177)</f>
        <v>0.18272599192895178</v>
      </c>
      <c r="AD222" s="34">
        <f>AD177/SUM(AD177,'Calculations 16to19'!AD177,'Calculations 20to24'!AD177,'Calculations 25to34'!AD177,'Calculations 35to44'!AD177,'Calculations 55to64'!AD177,'Calculations 65plus'!AD177)</f>
        <v>0.18179079004336876</v>
      </c>
      <c r="AE222" s="34">
        <f>AE177/SUM(AE177,'Calculations 16to19'!AE177,'Calculations 20to24'!AE177,'Calculations 25to34'!AE177,'Calculations 35to44'!AE177,'Calculations 55to64'!AE177,'Calculations 65plus'!AE177)</f>
        <v>0.1808443659804447</v>
      </c>
      <c r="AF222" s="34">
        <f>AF177/SUM(AF177,'Calculations 16to19'!AF177,'Calculations 20to24'!AF177,'Calculations 25to34'!AF177,'Calculations 35to44'!AF177,'Calculations 55to64'!AF177,'Calculations 65plus'!AF177)</f>
        <v>0.17988736150668327</v>
      </c>
    </row>
    <row r="223" spans="1:32" x14ac:dyDescent="0.2">
      <c r="A223" s="12" t="s">
        <v>56</v>
      </c>
      <c r="B223" s="34">
        <f>B178/SUM(B178,'Calculations 16to19'!B178,'Calculations 20to24'!B178,'Calculations 25to34'!B178,'Calculations 35to44'!B178,'Calculations 55to64'!B178,'Calculations 65plus'!B178)</f>
        <v>0.15526518063028441</v>
      </c>
      <c r="C223" s="34">
        <f>C178/SUM(C178,'Calculations 16to19'!C178,'Calculations 20to24'!C178,'Calculations 25to34'!C178,'Calculations 35to44'!C178,'Calculations 55to64'!C178,'Calculations 65plus'!C178)</f>
        <v>0.15181627151855093</v>
      </c>
      <c r="D223" s="34">
        <f>D178/SUM(D178,'Calculations 16to19'!D178,'Calculations 20to24'!D178,'Calculations 25to34'!D178,'Calculations 35to44'!D178,'Calculations 55to64'!D178,'Calculations 65plus'!D178)</f>
        <v>0.15049437915952588</v>
      </c>
      <c r="E223" s="34">
        <f>E178/SUM(E178,'Calculations 16to19'!E178,'Calculations 20to24'!E178,'Calculations 25to34'!E178,'Calculations 35to44'!E178,'Calculations 55to64'!E178,'Calculations 65plus'!E178)</f>
        <v>0.14980463575437572</v>
      </c>
      <c r="F223" s="34">
        <f>F178/SUM(F178,'Calculations 16to19'!F178,'Calculations 20to24'!F178,'Calculations 25to34'!F178,'Calculations 35to44'!F178,'Calculations 55to64'!F178,'Calculations 65plus'!F178)</f>
        <v>0.14931108785686711</v>
      </c>
      <c r="G223" s="34">
        <f>G178/SUM(G178,'Calculations 16to19'!G178,'Calculations 20to24'!G178,'Calculations 25to34'!G178,'Calculations 35to44'!G178,'Calculations 55to64'!G178,'Calculations 65plus'!G178)</f>
        <v>0.14965935884369172</v>
      </c>
      <c r="H223" s="34">
        <f>H178/SUM(H178,'Calculations 16to19'!H178,'Calculations 20to24'!H178,'Calculations 25to34'!H178,'Calculations 35to44'!H178,'Calculations 55to64'!H178,'Calculations 65plus'!H178)</f>
        <v>0.14976809781089356</v>
      </c>
      <c r="I223" s="34">
        <f>I178/SUM(I178,'Calculations 16to19'!I178,'Calculations 20to24'!I178,'Calculations 25to34'!I178,'Calculations 35to44'!I178,'Calculations 55to64'!I178,'Calculations 65plus'!I178)</f>
        <v>0.15237773214766126</v>
      </c>
      <c r="J223" s="34">
        <f>J178/SUM(J178,'Calculations 16to19'!J178,'Calculations 20to24'!J178,'Calculations 25to34'!J178,'Calculations 35to44'!J178,'Calculations 55to64'!J178,'Calculations 65plus'!J178)</f>
        <v>0.15666334984878053</v>
      </c>
      <c r="K223" s="34">
        <f>K178/SUM(K178,'Calculations 16to19'!K178,'Calculations 20to24'!K178,'Calculations 25to34'!K178,'Calculations 35to44'!K178,'Calculations 55to64'!K178,'Calculations 65plus'!K178)</f>
        <v>0.16105438489932022</v>
      </c>
      <c r="L223" s="34">
        <f>L178/SUM(L178,'Calculations 16to19'!L178,'Calculations 20to24'!L178,'Calculations 25to34'!L178,'Calculations 35to44'!L178,'Calculations 55to64'!L178,'Calculations 65plus'!L178)</f>
        <v>0.15336674290001909</v>
      </c>
      <c r="M223" s="34">
        <f>M178/SUM(M178,'Calculations 16to19'!M178,'Calculations 20to24'!M178,'Calculations 25to34'!M178,'Calculations 35to44'!M178,'Calculations 55to64'!M178,'Calculations 65plus'!M178)</f>
        <v>0.15320997616324278</v>
      </c>
      <c r="N223" s="34">
        <f>N178/SUM(N178,'Calculations 16to19'!N178,'Calculations 20to24'!N178,'Calculations 25to34'!N178,'Calculations 35to44'!N178,'Calculations 55to64'!N178,'Calculations 65plus'!N178)</f>
        <v>0.15301691011242913</v>
      </c>
      <c r="O223" s="34">
        <f>O178/SUM(O178,'Calculations 16to19'!O178,'Calculations 20to24'!O178,'Calculations 25to34'!O178,'Calculations 35to44'!O178,'Calculations 55to64'!O178,'Calculations 65plus'!O178)</f>
        <v>0.15278860682917414</v>
      </c>
      <c r="P223" s="34">
        <f>P178/SUM(P178,'Calculations 16to19'!P178,'Calculations 20to24'!P178,'Calculations 25to34'!P178,'Calculations 35to44'!P178,'Calculations 55to64'!P178,'Calculations 65plus'!P178)</f>
        <v>0.15252614381255469</v>
      </c>
      <c r="Q223" s="34">
        <f>Q178/SUM(Q178,'Calculations 16to19'!Q178,'Calculations 20to24'!Q178,'Calculations 25to34'!Q178,'Calculations 35to44'!Q178,'Calculations 55to64'!Q178,'Calculations 65plus'!Q178)</f>
        <v>0.15223061028733365</v>
      </c>
      <c r="R223" s="34">
        <f>R178/SUM(R178,'Calculations 16to19'!R178,'Calculations 20to24'!R178,'Calculations 25to34'!R178,'Calculations 35to44'!R178,'Calculations 55to64'!R178,'Calculations 65plus'!R178)</f>
        <v>0.15190310376337013</v>
      </c>
      <c r="S223" s="34">
        <f>S178/SUM(S178,'Calculations 16to19'!S178,'Calculations 20to24'!S178,'Calculations 25to34'!S178,'Calculations 35to44'!S178,'Calculations 55to64'!S178,'Calculations 65plus'!S178)</f>
        <v>0.15154472683539133</v>
      </c>
      <c r="T223" s="34">
        <f>T178/SUM(T178,'Calculations 16to19'!T178,'Calculations 20to24'!T178,'Calculations 25to34'!T178,'Calculations 35to44'!T178,'Calculations 55to64'!T178,'Calculations 65plus'!T178)</f>
        <v>0.15115658421240044</v>
      </c>
      <c r="U223" s="34">
        <f>U178/SUM(U178,'Calculations 16to19'!U178,'Calculations 20to24'!U178,'Calculations 25to34'!U178,'Calculations 35to44'!U178,'Calculations 55to64'!U178,'Calculations 65plus'!U178)</f>
        <v>0.15073977996621063</v>
      </c>
      <c r="V223" s="34">
        <f>V178/SUM(V178,'Calculations 16to19'!V178,'Calculations 20to24'!V178,'Calculations 25to34'!V178,'Calculations 35to44'!V178,'Calculations 55to64'!V178,'Calculations 65plus'!V178)</f>
        <v>0.15029541498883098</v>
      </c>
      <c r="W223" s="34">
        <f>W178/SUM(W178,'Calculations 16to19'!W178,'Calculations 20to24'!W178,'Calculations 25to34'!W178,'Calculations 35to44'!W178,'Calculations 55to64'!W178,'Calculations 65plus'!W178)</f>
        <v>0.14982458464874387</v>
      </c>
      <c r="X223" s="34">
        <f>X178/SUM(X178,'Calculations 16to19'!X178,'Calculations 20to24'!X178,'Calculations 25to34'!X178,'Calculations 35to44'!X178,'Calculations 55to64'!X178,'Calculations 65plus'!X178)</f>
        <v>0.14932837663639026</v>
      </c>
      <c r="Y223" s="34">
        <f>Y178/SUM(Y178,'Calculations 16to19'!Y178,'Calculations 20to24'!Y178,'Calculations 25to34'!Y178,'Calculations 35to44'!Y178,'Calculations 55to64'!Y178,'Calculations 65plus'!Y178)</f>
        <v>0.14880786898953033</v>
      </c>
      <c r="Z223" s="34">
        <f>Z178/SUM(Z178,'Calculations 16to19'!Z178,'Calculations 20to24'!Z178,'Calculations 25to34'!Z178,'Calculations 35to44'!Z178,'Calculations 55to64'!Z178,'Calculations 65plus'!Z178)</f>
        <v>0.14826412828944999</v>
      </c>
      <c r="AA223" s="34">
        <f>AA178/SUM(AA178,'Calculations 16to19'!AA178,'Calculations 20to24'!AA178,'Calculations 25to34'!AA178,'Calculations 35to44'!AA178,'Calculations 55to64'!AA178,'Calculations 65plus'!AA178)</f>
        <v>0.14769820801932212</v>
      </c>
      <c r="AB223" s="34">
        <f>AB178/SUM(AB178,'Calculations 16to19'!AB178,'Calculations 20to24'!AB178,'Calculations 25to34'!AB178,'Calculations 35to44'!AB178,'Calculations 55to64'!AB178,'Calculations 65plus'!AB178)</f>
        <v>0.1471111470763341</v>
      </c>
      <c r="AC223" s="34">
        <f>AC178/SUM(AC178,'Calculations 16to19'!AC178,'Calculations 20to24'!AC178,'Calculations 25to34'!AC178,'Calculations 35to44'!AC178,'Calculations 55to64'!AC178,'Calculations 65plus'!AC178)</f>
        <v>0.14650396842951699</v>
      </c>
      <c r="AD223" s="34">
        <f>AD178/SUM(AD178,'Calculations 16to19'!AD178,'Calculations 20to24'!AD178,'Calculations 25to34'!AD178,'Calculations 35to44'!AD178,'Calculations 55to64'!AD178,'Calculations 65plus'!AD178)</f>
        <v>0.14587767791549669</v>
      </c>
      <c r="AE223" s="34">
        <f>AE178/SUM(AE178,'Calculations 16to19'!AE178,'Calculations 20to24'!AE178,'Calculations 25to34'!AE178,'Calculations 35to44'!AE178,'Calculations 55to64'!AE178,'Calculations 65plus'!AE178)</f>
        <v>0.14523326316468885</v>
      </c>
      <c r="AF223" s="34">
        <f>AF178/SUM(AF178,'Calculations 16to19'!AF178,'Calculations 20to24'!AF178,'Calculations 25to34'!AF178,'Calculations 35to44'!AF178,'Calculations 55to64'!AF178,'Calculations 65plus'!AF178)</f>
        <v>0.14457169265072473</v>
      </c>
    </row>
    <row r="224" spans="1:32" x14ac:dyDescent="0.2">
      <c r="A224" s="12" t="s">
        <v>57</v>
      </c>
      <c r="B224" s="34">
        <f>B179/SUM(B179,'Calculations 16to19'!B179,'Calculations 20to24'!B179,'Calculations 25to34'!B179,'Calculations 35to44'!B179,'Calculations 55to64'!B179,'Calculations 65plus'!B179)</f>
        <v>0.18015267175572519</v>
      </c>
      <c r="C224" s="34">
        <f>C179/SUM(C179,'Calculations 16to19'!C179,'Calculations 20to24'!C179,'Calculations 25to34'!C179,'Calculations 35to44'!C179,'Calculations 55to64'!C179,'Calculations 65plus'!C179)</f>
        <v>0.17614984083173549</v>
      </c>
      <c r="D224" s="34">
        <f>D179/SUM(D179,'Calculations 16to19'!D179,'Calculations 20to24'!D179,'Calculations 25to34'!D179,'Calculations 35to44'!D179,'Calculations 55to64'!D179,'Calculations 65plus'!D179)</f>
        <v>0.1748570426116999</v>
      </c>
      <c r="E224" s="34">
        <f>E179/SUM(E179,'Calculations 16to19'!E179,'Calculations 20to24'!E179,'Calculations 25to34'!E179,'Calculations 35to44'!E179,'Calculations 55to64'!E179,'Calculations 65plus'!E179)</f>
        <v>0.1742369180864517</v>
      </c>
      <c r="F224" s="34">
        <f>F179/SUM(F179,'Calculations 16to19'!F179,'Calculations 20to24'!F179,'Calculations 25to34'!F179,'Calculations 35to44'!F179,'Calculations 55to64'!F179,'Calculations 65plus'!F179)</f>
        <v>0.17366312438212195</v>
      </c>
      <c r="G224" s="34">
        <f>G179/SUM(G179,'Calculations 16to19'!G179,'Calculations 20to24'!G179,'Calculations 25to34'!G179,'Calculations 35to44'!G179,'Calculations 55to64'!G179,'Calculations 65plus'!G179)</f>
        <v>0.17391613113441129</v>
      </c>
      <c r="H224" s="34">
        <f>H179/SUM(H179,'Calculations 16to19'!H179,'Calculations 20to24'!H179,'Calculations 25to34'!H179,'Calculations 35to44'!H179,'Calculations 55to64'!H179,'Calculations 65plus'!H179)</f>
        <v>0.17376041238625711</v>
      </c>
      <c r="I224" s="34">
        <f>I179/SUM(I179,'Calculations 16to19'!I179,'Calculations 20to24'!I179,'Calculations 25to34'!I179,'Calculations 35to44'!I179,'Calculations 55to64'!I179,'Calculations 65plus'!I179)</f>
        <v>0.17644417741132096</v>
      </c>
      <c r="J224" s="34">
        <f>J179/SUM(J179,'Calculations 16to19'!J179,'Calculations 20to24'!J179,'Calculations 25to34'!J179,'Calculations 35to44'!J179,'Calculations 55to64'!J179,'Calculations 65plus'!J179)</f>
        <v>0.18127334471811354</v>
      </c>
      <c r="K224" s="34">
        <f>K179/SUM(K179,'Calculations 16to19'!K179,'Calculations 20to24'!K179,'Calculations 25to34'!K179,'Calculations 35to44'!K179,'Calculations 55to64'!K179,'Calculations 65plus'!K179)</f>
        <v>0.18649541674166148</v>
      </c>
      <c r="L224" s="34">
        <f>L179/SUM(L179,'Calculations 16to19'!L179,'Calculations 20to24'!L179,'Calculations 25to34'!L179,'Calculations 35to44'!L179,'Calculations 55to64'!L179,'Calculations 65plus'!L179)</f>
        <v>0.17773437144721926</v>
      </c>
      <c r="M224" s="34">
        <f>M179/SUM(M179,'Calculations 16to19'!M179,'Calculations 20to24'!M179,'Calculations 25to34'!M179,'Calculations 35to44'!M179,'Calculations 55to64'!M179,'Calculations 65plus'!M179)</f>
        <v>0.177545698896349</v>
      </c>
      <c r="N224" s="34">
        <f>N179/SUM(N179,'Calculations 16to19'!N179,'Calculations 20to24'!N179,'Calculations 25to34'!N179,'Calculations 35to44'!N179,'Calculations 55to64'!N179,'Calculations 65plus'!N179)</f>
        <v>0.17732135895124318</v>
      </c>
      <c r="O224" s="34">
        <f>O179/SUM(O179,'Calculations 16to19'!O179,'Calculations 20to24'!O179,'Calculations 25to34'!O179,'Calculations 35to44'!O179,'Calculations 55to64'!O179,'Calculations 65plus'!O179)</f>
        <v>0.17706214495726078</v>
      </c>
      <c r="P224" s="34">
        <f>P179/SUM(P179,'Calculations 16to19'!P179,'Calculations 20to24'!P179,'Calculations 25to34'!P179,'Calculations 35to44'!P179,'Calculations 55to64'!P179,'Calculations 65plus'!P179)</f>
        <v>0.17676887436281322</v>
      </c>
      <c r="Q224" s="34">
        <f>Q179/SUM(Q179,'Calculations 16to19'!Q179,'Calculations 20to24'!Q179,'Calculations 25to34'!Q179,'Calculations 35to44'!Q179,'Calculations 55to64'!Q179,'Calculations 65plus'!Q179)</f>
        <v>0.17644238622848452</v>
      </c>
      <c r="R224" s="34">
        <f>R179/SUM(R179,'Calculations 16to19'!R179,'Calculations 20to24'!R179,'Calculations 25to34'!R179,'Calculations 35to44'!R179,'Calculations 55to64'!R179,'Calculations 65plus'!R179)</f>
        <v>0.17608353878814939</v>
      </c>
      <c r="S224" s="34">
        <f>S179/SUM(S179,'Calculations 16to19'!S179,'Calculations 20to24'!S179,'Calculations 25to34'!S179,'Calculations 35to44'!S179,'Calculations 55to64'!S179,'Calculations 65plus'!S179)</f>
        <v>0.17569320706647051</v>
      </c>
      <c r="T224" s="34">
        <f>T179/SUM(T179,'Calculations 16to19'!T179,'Calculations 20to24'!T179,'Calculations 25to34'!T179,'Calculations 35to44'!T179,'Calculations 55to64'!T179,'Calculations 65plus'!T179)</f>
        <v>0.17527228055695387</v>
      </c>
      <c r="U224" s="34">
        <f>U179/SUM(U179,'Calculations 16to19'!U179,'Calculations 20to24'!U179,'Calculations 25to34'!U179,'Calculations 35to44'!U179,'Calculations 55to64'!U179,'Calculations 65plus'!U179)</f>
        <v>0.17482166096452137</v>
      </c>
      <c r="V224" s="34">
        <f>V179/SUM(V179,'Calculations 16to19'!V179,'Calculations 20to24'!V179,'Calculations 25to34'!V179,'Calculations 35to44'!V179,'Calculations 55to64'!V179,'Calculations 65plus'!V179)</f>
        <v>0.17434226001627082</v>
      </c>
      <c r="W224" s="34">
        <f>W179/SUM(W179,'Calculations 16to19'!W179,'Calculations 20to24'!W179,'Calculations 25to34'!W179,'Calculations 35to44'!W179,'Calculations 55to64'!W179,'Calculations 65plus'!W179)</f>
        <v>0.17383499734382601</v>
      </c>
      <c r="X224" s="34">
        <f>X179/SUM(X179,'Calculations 16to19'!X179,'Calculations 20to24'!X179,'Calculations 25to34'!X179,'Calculations 35to44'!X179,'Calculations 55to64'!X179,'Calculations 65plus'!X179)</f>
        <v>0.17330079844031962</v>
      </c>
      <c r="Y224" s="34">
        <f>Y179/SUM(Y179,'Calculations 16to19'!Y179,'Calculations 20to24'!Y179,'Calculations 25to34'!Y179,'Calculations 35to44'!Y179,'Calculations 55to64'!Y179,'Calculations 65plus'!Y179)</f>
        <v>0.1727405926947439</v>
      </c>
      <c r="Z224" s="34">
        <f>Z179/SUM(Z179,'Calculations 16to19'!Z179,'Calculations 20to24'!Z179,'Calculations 25to34'!Z179,'Calculations 35to44'!Z179,'Calculations 55to64'!Z179,'Calculations 65plus'!Z179)</f>
        <v>0.17215531150602142</v>
      </c>
      <c r="AA224" s="34">
        <f>AA179/SUM(AA179,'Calculations 16to19'!AA179,'Calculations 20to24'!AA179,'Calculations 25to34'!AA179,'Calculations 35to44'!AA179,'Calculations 55to64'!AA179,'Calculations 65plus'!AA179)</f>
        <v>0.1715458864788032</v>
      </c>
      <c r="AB224" s="34">
        <f>AB179/SUM(AB179,'Calculations 16to19'!AB179,'Calculations 20to24'!AB179,'Calculations 25to34'!AB179,'Calculations 35to44'!AB179,'Calculations 55to64'!AB179,'Calculations 65plus'!AB179)</f>
        <v>0.17091324770260957</v>
      </c>
      <c r="AC224" s="34">
        <f>AC179/SUM(AC179,'Calculations 16to19'!AC179,'Calculations 20to24'!AC179,'Calculations 25to34'!AC179,'Calculations 35to44'!AC179,'Calculations 55to64'!AC179,'Calculations 65plus'!AC179)</f>
        <v>0.17025832211557712</v>
      </c>
      <c r="AD224" s="34">
        <f>AD179/SUM(AD179,'Calculations 16to19'!AD179,'Calculations 20to24'!AD179,'Calculations 25to34'!AD179,'Calculations 35to44'!AD179,'Calculations 55to64'!AD179,'Calculations 65plus'!AD179)</f>
        <v>0.16958203195369104</v>
      </c>
      <c r="AE224" s="34">
        <f>AE179/SUM(AE179,'Calculations 16to19'!AE179,'Calculations 20to24'!AE179,'Calculations 25to34'!AE179,'Calculations 35to44'!AE179,'Calculations 55to64'!AE179,'Calculations 65plus'!AE179)</f>
        <v>0.16888529328603105</v>
      </c>
      <c r="AF224" s="34">
        <f>AF179/SUM(AF179,'Calculations 16to19'!AF179,'Calculations 20to24'!AF179,'Calculations 25to34'!AF179,'Calculations 35to44'!AF179,'Calculations 55to64'!AF179,'Calculations 65plus'!AF179)</f>
        <v>0.16816901463619957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167F-EFAC-4EAF-A9F4-2CCF459F3CA7}">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T18b'!H:H,MATCH($A3,'BLS CPS T18b'!K:K,0))/INDEX('BLS CPS T18b'!B:B,MATCH($A3,'BLS CPS T18b'!K:K,0))</f>
        <v>0.19667943805874841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T18b'!H:H,MATCH($A4,'BLS CPS T18b'!K:K,0))/INDEX('BLS CPS T18b'!B:B,MATCH($A4,'BLS CPS T18b'!K:K,0))</f>
        <v>0.19607843137254902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T18b'!H:H,MATCH($A5,'BLS CPS T18b'!K:K,0))/INDEX('BLS CPS T18b'!B:B,MATCH($A5,'BLS CPS T18b'!K:K,0))</f>
        <v>0.13402061855670103</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T18b'!H:H,MATCH($A6,'BLS CPS T18b'!K:K,0))/INDEX('BLS CPS T18b'!B:B,MATCH($A6,'BLS CPS T18b'!K:K,0))</f>
        <v>0.25301204819277107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T18b'!H:H,MATCH($A7,'BLS CPS T18b'!K:K,0))/INDEX('BLS CPS T18b'!B:B,MATCH($A7,'BLS CPS T18b'!K:K,0))</f>
        <v>0.1366906474820144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T18b'!H:H,MATCH($A8,'BLS CPS T18b'!K:K,0))/INDEX('BLS CPS T18b'!B:B,MATCH($A8,'BLS CPS T18b'!K:K,0))</f>
        <v>0.1604496678589678</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T18b'!H:H,MATCH($A9,'BLS CPS T18b'!K:K,0))/INDEX('BLS CPS T18b'!B:B,MATCH($A9,'BLS CPS T18b'!K:K,0))</f>
        <v>0.19594594594594594</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T18b'!H:H,MATCH($A10,'BLS CPS T18b'!K:K,0))/INDEX('BLS CPS T18b'!B:B,MATCH($A10,'BLS CPS T18b'!K:K,0))</f>
        <v>0.16976744186046511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T18b'!H:H,MATCH($A11,'BLS CPS T18b'!K:K,0))/INDEX('BLS CPS T18b'!B:B,MATCH($A11,'BLS CPS T18b'!K:K,0))</f>
        <v>0.22222222222222221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T18b'!H:H,MATCH($A12,'BLS CPS T18b'!K:K,0))/INDEX('BLS CPS T18b'!B:B,MATCH($A12,'BLS CPS T18b'!K:K,0))</f>
        <v>0.14432989690721648</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T18b'!H:H,MATCH($A13,'BLS CPS T18b'!K:K,0))/INDEX('BLS CPS T18b'!B:B,MATCH($A13,'BLS CPS T18b'!K:K,0))</f>
        <v>0.22839506172839505</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T18b'!H:H,MATCH($A14,'BLS CPS T18b'!K:K,0))/INDEX('BLS CPS T18b'!B:B,MATCH($A14,'BLS CPS T18b'!K:K,0))</f>
        <v>0.15994020926756353</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T18b'!H:H,MATCH($A15,'BLS CPS T18b'!K:K,0))/INDEX('BLS CPS T18b'!B:B,MATCH($A15,'BLS CPS T18b'!K:K,0))</f>
        <v>0.23540145985401459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T18b'!H:H,MATCH($A16,'BLS CPS T18b'!K:K,0))/INDEX('BLS CPS T18b'!B:B,MATCH($A16,'BLS CPS T18b'!K:K,0))</f>
        <v>0.21951219512195122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T18b'!H:H,MATCH($A17,'BLS CPS T18b'!K:K,0))/INDEX('BLS CPS T18b'!B:B,MATCH($A17,'BLS CPS T18b'!K:K,0))</f>
        <v>0.23693379790940766</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T18b'!H:H,MATCH($A18,'BLS CPS T18b'!K:K,0))/INDEX('BLS CPS T18b'!B:B,MATCH($A18,'BLS CPS T18b'!K:K,0))</f>
        <v>0.25390625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T18b'!H:H,MATCH($A19,'BLS CPS T18b'!K:K,0))/INDEX('BLS CPS T18b'!B:B,MATCH($A19,'BLS CPS T18b'!K:K,0))</f>
        <v>0.23943661971830985</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T18b'!H:H,MATCH($A20,'BLS CPS T18b'!K:K,0))/INDEX('BLS CPS T18b'!B:B,MATCH($A20,'BLS CPS T18b'!K:K,0))</f>
        <v>0.23506366307541626</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T18b'!H:H,MATCH($A21,'BLS CPS T18b'!K:K,0))/INDEX('BLS CPS T18b'!B:B,MATCH($A21,'BLS CPS T18b'!K:K,0))</f>
        <v>0.21655437921077961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T18b'!H:H,MATCH($A22,'BLS CPS T18b'!K:K,0))/INDEX('BLS CPS T18b'!B:B,MATCH($A22,'BLS CPS T18b'!K:K,0))</f>
        <v>0.18617021276595744</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T18b'!H:H,MATCH($A23,'BLS CPS T18b'!K:K,0))/INDEX('BLS CPS T18b'!B:B,MATCH($A23,'BLS CPS T18b'!K:K,0))</f>
        <v>0.22162645218945487</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T18b'!H:H,MATCH($A24,'BLS CPS T18b'!K:K,0))/INDEX('BLS CPS T18b'!B:B,MATCH($A24,'BLS CPS T18b'!K:K,0))</f>
        <v>0.17693522906793049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T18b'!H:H,MATCH($A25,'BLS CPS T18b'!K:K,0))/INDEX('BLS CPS T18b'!B:B,MATCH($A25,'BLS CPS T18b'!K:K,0))</f>
        <v>0.21579961464354527</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T18b'!H:H,MATCH($A26,'BLS CPS T18b'!K:K,0))/INDEX('BLS CPS T18b'!B:B,MATCH($A26,'BLS CPS T18b'!K:K,0))</f>
        <v>0.202365308804205</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T18b'!H:H,MATCH($A27,'BLS CPS T18b'!K:K,0))/INDEX('BLS CPS T18b'!B:B,MATCH($A27,'BLS CPS T18b'!K:K,0))</f>
        <v>0.2253711201079622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T18b'!H:H,MATCH($A28,'BLS CPS T18b'!K:K,0))/INDEX('BLS CPS T18b'!B:B,MATCH($A28,'BLS CPS T18b'!K:K,0))</f>
        <v>0.16</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T18b'!H:H,MATCH($A29,'BLS CPS T18b'!K:K,0))/INDEX('BLS CPS T18b'!B:B,MATCH($A29,'BLS CPS T18b'!K:K,0))</f>
        <v>0.2304921968787515</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T18b'!H:H,MATCH($A30,'BLS CPS T18b'!K:K,0))/INDEX('BLS CPS T18b'!B:B,MATCH($A30,'BLS CPS T18b'!K:K,0))</f>
        <v>0.17151863526793992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T18b'!H:H,MATCH($A31,'BLS CPS T18b'!K:K,0))/INDEX('BLS CPS T18b'!B:B,MATCH($A31,'BLS CPS T18b'!K:K,0))</f>
        <v>0.15830217494338827</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T18b'!H:H,MATCH($A32,'BLS CPS T18b'!K:K,0))/INDEX('BLS CPS T18b'!B:B,MATCH($A32,'BLS CPS T18b'!K:K,0))</f>
        <v>0.19274755927475593</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T18b'!H:H,MATCH($A33,'BLS CPS T18b'!K:K,0))/INDEX('BLS CPS T18b'!B:B,MATCH($A33,'BLS CPS T18b'!K:K,0))</f>
        <v>8.7284604122085815E-2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T18b'!H:H,MATCH($A34,'BLS CPS T18b'!K:K,0))/INDEX('BLS CPS T18b'!B:B,MATCH($A34,'BLS CPS T18b'!K:K,0))</f>
        <v>0.1468978102189781</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T18b'!H:H,MATCH($A35,'BLS CPS T18b'!K:K,0))/INDEX('BLS CPS T18b'!B:B,MATCH($A35,'BLS CPS T18b'!K:K,0))</f>
        <v>0.17423312883435582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T18b'!H:H,MATCH($A36,'BLS CPS T18b'!K:K,0))/INDEX('BLS CPS T18b'!B:B,MATCH($A36,'BLS CPS T18b'!K:K,0))</f>
        <v>0.11326860841423948</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T18b'!H:H,MATCH($A37,'BLS CPS T18b'!K:K,0))/INDEX('BLS CPS T18b'!B:B,MATCH($A37,'BLS CPS T18b'!K:K,0))</f>
        <v>0.17817225509533202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T18b'!H:H,MATCH($A38,'BLS CPS T18b'!K:K,0))/INDEX('BLS CPS T18b'!B:B,MATCH($A38,'BLS CPS T18b'!K:K,0))</f>
        <v>0.22059897735573411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T18b'!H:H,MATCH($A39,'BLS CPS T18b'!K:K,0))/INDEX('BLS CPS T18b'!B:B,MATCH($A39,'BLS CPS T18b'!K:K,0))</f>
        <v>0.164328231292517</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T18b'!H:H,MATCH($A40,'BLS CPS T18b'!K:K,0))/INDEX('BLS CPS T18b'!B:B,MATCH($A40,'BLS CPS T18b'!K:K,0))</f>
        <v>0.20263964804692708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T18b'!H:H,MATCH($A41,'BLS CPS T18b'!K:K,0))/INDEX('BLS CPS T18b'!B:B,MATCH($A41,'BLS CPS T18b'!K:K,0))</f>
        <v>0.18109058269130077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T18b'!H:H,MATCH($A42,'BLS CPS T18b'!K:K,0))/INDEX('BLS CPS T18b'!B:B,MATCH($A42,'BLS CPS T18b'!K:K,0))</f>
        <v>0.17303240740740741</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T18b'!H:H,MATCH($A43,'BLS CPS T18b'!K:K,0))/INDEX('BLS CPS T18b'!B:B,MATCH($A43,'BLS CPS T18b'!K:K,0))</f>
        <v>0.14340638216070742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T18b'!H:H,MATCH($A44,'BLS CPS T18b'!K:K,0))/INDEX('BLS CPS T18b'!B:B,MATCH($A44,'BLS CPS T18b'!K:K,0))</f>
        <v>0.19724770642201836</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0.34827551925481604</v>
      </c>
    </row>
    <row r="49" spans="1:2" x14ac:dyDescent="0.2">
      <c r="A49" s="12" t="s">
        <v>94</v>
      </c>
      <c r="B49" s="56">
        <f>('S Curve Equation'!$B$11-(LN(1/((B4/'S Curve Equation'!$B$14)-'S Curve Equation'!$B$13)-1)/'S Curve Equation'!$B$10))/'S Curve Equation'!$B$12</f>
        <v>0.34787191814137508</v>
      </c>
    </row>
    <row r="50" spans="1:2" x14ac:dyDescent="0.2">
      <c r="A50" s="12" t="s">
        <v>93</v>
      </c>
      <c r="B50" s="56">
        <f>('S Curve Equation'!$B$11-(LN(1/((B5/'S Curve Equation'!$B$14)-'S Curve Equation'!$B$13)-1)/'S Curve Equation'!$B$10))/'S Curve Equation'!$B$12</f>
        <v>0.30019297006097051</v>
      </c>
    </row>
    <row r="51" spans="1:2" x14ac:dyDescent="0.2">
      <c r="A51" s="12" t="s">
        <v>28</v>
      </c>
      <c r="B51" s="56">
        <f>('S Curve Equation'!$B$11-(LN(1/((B6/'S Curve Equation'!$B$14)-'S Curve Equation'!$B$13)-1)/'S Curve Equation'!$B$10))/'S Curve Equation'!$B$12</f>
        <v>0.3828782226171385</v>
      </c>
    </row>
    <row r="52" spans="1:2" x14ac:dyDescent="0.2">
      <c r="A52" s="12" t="s">
        <v>29</v>
      </c>
      <c r="B52" s="56">
        <f>('S Curve Equation'!$B$11-(LN(1/((B7/'S Curve Equation'!$B$14)-'S Curve Equation'!$B$13)-1)/'S Curve Equation'!$B$10))/'S Curve Equation'!$B$12</f>
        <v>0.30255555264922596</v>
      </c>
    </row>
    <row r="53" spans="1:2" x14ac:dyDescent="0.2">
      <c r="A53" s="12" t="s">
        <v>30</v>
      </c>
      <c r="B53" s="56">
        <f>('S Curve Equation'!$B$11-(LN(1/((B8/'S Curve Equation'!$B$14)-'S Curve Equation'!$B$13)-1)/'S Curve Equation'!$B$10))/'S Curve Equation'!$B$12</f>
        <v>0.32216600129613737</v>
      </c>
    </row>
    <row r="54" spans="1:2" x14ac:dyDescent="0.2">
      <c r="A54" s="12" t="s">
        <v>31</v>
      </c>
      <c r="B54" s="56">
        <f>('S Curve Equation'!$B$11-(LN(1/((B9/'S Curve Equation'!$B$14)-'S Curve Equation'!$B$13)-1)/'S Curve Equation'!$B$10))/'S Curve Equation'!$B$12</f>
        <v>0.34778283134094312</v>
      </c>
    </row>
    <row r="55" spans="1:2" x14ac:dyDescent="0.2">
      <c r="A55" s="12" t="s">
        <v>32</v>
      </c>
      <c r="B55" s="56">
        <f>('S Curve Equation'!$B$11-(LN(1/((B10/'S Curve Equation'!$B$14)-'S Curve Equation'!$B$13)-1)/'S Curve Equation'!$B$10))/'S Curve Equation'!$B$12</f>
        <v>0.32926198070187029</v>
      </c>
    </row>
    <row r="56" spans="1:2" x14ac:dyDescent="0.2">
      <c r="A56" s="12" t="s">
        <v>33</v>
      </c>
      <c r="B56" s="56">
        <f>('S Curve Equation'!$B$11-(LN(1/((B11/'S Curve Equation'!$B$14)-'S Curve Equation'!$B$13)-1)/'S Curve Equation'!$B$10))/'S Curve Equation'!$B$12</f>
        <v>0.36469030010802556</v>
      </c>
    </row>
    <row r="57" spans="1:2" x14ac:dyDescent="0.2">
      <c r="A57" s="12" t="s">
        <v>34</v>
      </c>
      <c r="B57" s="56">
        <f>('S Curve Equation'!$B$11-(LN(1/((B12/'S Curve Equation'!$B$14)-'S Curve Equation'!$B$13)-1)/'S Curve Equation'!$B$10))/'S Curve Equation'!$B$12</f>
        <v>0.30912523371612721</v>
      </c>
    </row>
    <row r="58" spans="1:2" x14ac:dyDescent="0.2">
      <c r="A58" s="12" t="s">
        <v>92</v>
      </c>
      <c r="B58" s="56">
        <f>('S Curve Equation'!$B$11-(LN(1/((B13/'S Curve Equation'!$B$14)-'S Curve Equation'!$B$13)-1)/'S Curve Equation'!$B$10))/'S Curve Equation'!$B$12</f>
        <v>0.36846273052409706</v>
      </c>
    </row>
    <row r="59" spans="1:2" x14ac:dyDescent="0.2">
      <c r="A59" s="12" t="s">
        <v>89</v>
      </c>
      <c r="B59" s="56">
        <f>('S Curve Equation'!$B$11-(LN(1/((B14/'S Curve Equation'!$B$14)-'S Curve Equation'!$B$13)-1)/'S Curve Equation'!$B$10))/'S Curve Equation'!$B$12</f>
        <v>0.32176928211502875</v>
      </c>
    </row>
    <row r="60" spans="1:2" x14ac:dyDescent="0.2">
      <c r="A60" s="12" t="s">
        <v>35</v>
      </c>
      <c r="B60" s="56">
        <f>('S Curve Equation'!$B$11-(LN(1/((B15/'S Curve Equation'!$B$14)-'S Curve Equation'!$B$13)-1)/'S Curve Equation'!$B$10))/'S Curve Equation'!$B$12</f>
        <v>0.37266378933316224</v>
      </c>
    </row>
    <row r="61" spans="1:2" x14ac:dyDescent="0.2">
      <c r="A61" s="12" t="s">
        <v>98</v>
      </c>
      <c r="B61" s="56">
        <f>('S Curve Equation'!$B$11-(LN(1/((B16/'S Curve Equation'!$B$14)-'S Curve Equation'!$B$13)-1)/'S Curve Equation'!$B$10))/'S Curve Equation'!$B$12</f>
        <v>0.36301196376418932</v>
      </c>
    </row>
    <row r="62" spans="1:2" x14ac:dyDescent="0.2">
      <c r="A62" s="12" t="s">
        <v>97</v>
      </c>
      <c r="B62" s="56">
        <f>('S Curve Equation'!$B$11-(LN(1/((B17/'S Curve Equation'!$B$14)-'S Curve Equation'!$B$13)-1)/'S Curve Equation'!$B$10))/'S Curve Equation'!$B$12</f>
        <v>0.37357165531828301</v>
      </c>
    </row>
    <row r="63" spans="1:2" x14ac:dyDescent="0.2">
      <c r="A63" s="12" t="s">
        <v>101</v>
      </c>
      <c r="B63" s="56">
        <f>('S Curve Equation'!$B$11-(LN(1/((B18/'S Curve Equation'!$B$14)-'S Curve Equation'!$B$13)-1)/'S Curve Equation'!$B$10))/'S Curve Equation'!$B$12</f>
        <v>0.38338470048475809</v>
      </c>
    </row>
    <row r="64" spans="1:2" x14ac:dyDescent="0.2">
      <c r="A64" s="12" t="s">
        <v>104</v>
      </c>
      <c r="B64" s="56">
        <f>('S Curve Equation'!$B$11-(LN(1/((B19/'S Curve Equation'!$B$14)-'S Curve Equation'!$B$13)-1)/'S Curve Equation'!$B$10))/'S Curve Equation'!$B$12</f>
        <v>0.37504635468087438</v>
      </c>
    </row>
    <row r="65" spans="1:2" x14ac:dyDescent="0.2">
      <c r="A65" s="12" t="s">
        <v>36</v>
      </c>
      <c r="B65" s="56">
        <f>('S Curve Equation'!$B$11-(LN(1/((B20/'S Curve Equation'!$B$14)-'S Curve Equation'!$B$13)-1)/'S Curve Equation'!$B$10))/'S Curve Equation'!$B$12</f>
        <v>0.37246313777113449</v>
      </c>
    </row>
    <row r="66" spans="1:2" x14ac:dyDescent="0.2">
      <c r="A66" s="12" t="s">
        <v>37</v>
      </c>
      <c r="B66" s="56">
        <f>('S Curve Equation'!$B$11-(LN(1/((B21/'S Curve Equation'!$B$14)-'S Curve Equation'!$B$13)-1)/'S Curve Equation'!$B$10))/'S Curve Equation'!$B$12</f>
        <v>0.36116414963208893</v>
      </c>
    </row>
    <row r="67" spans="1:2" x14ac:dyDescent="0.2">
      <c r="A67" s="12" t="s">
        <v>38</v>
      </c>
      <c r="B67" s="56">
        <f>('S Curve Equation'!$B$11-(LN(1/((B22/'S Curve Equation'!$B$14)-'S Curve Equation'!$B$13)-1)/'S Curve Equation'!$B$10))/'S Curve Equation'!$B$12</f>
        <v>0.34108799644060539</v>
      </c>
    </row>
    <row r="68" spans="1:2" x14ac:dyDescent="0.2">
      <c r="A68" s="12" t="s">
        <v>39</v>
      </c>
      <c r="B68" s="56">
        <f>('S Curve Equation'!$B$11-(LN(1/((B23/'S Curve Equation'!$B$14)-'S Curve Equation'!$B$13)-1)/'S Curve Equation'!$B$10))/'S Curve Equation'!$B$12</f>
        <v>0.36432252018964445</v>
      </c>
    </row>
    <row r="69" spans="1:2" x14ac:dyDescent="0.2">
      <c r="A69" s="12" t="s">
        <v>40</v>
      </c>
      <c r="B69" s="56">
        <f>('S Curve Equation'!$B$11-(LN(1/((B24/'S Curve Equation'!$B$14)-'S Curve Equation'!$B$13)-1)/'S Curve Equation'!$B$10))/'S Curve Equation'!$B$12</f>
        <v>0.33452769806999749</v>
      </c>
    </row>
    <row r="70" spans="1:2" x14ac:dyDescent="0.2">
      <c r="A70" s="12" t="s">
        <v>41</v>
      </c>
      <c r="B70" s="56">
        <f>('S Curve Equation'!$B$11-(LN(1/((B25/'S Curve Equation'!$B$14)-'S Curve Equation'!$B$13)-1)/'S Curve Equation'!$B$10))/'S Curve Equation'!$B$12</f>
        <v>0.36068989711986499</v>
      </c>
    </row>
    <row r="71" spans="1:2" x14ac:dyDescent="0.2">
      <c r="A71" s="12" t="s">
        <v>42</v>
      </c>
      <c r="B71" s="56">
        <f>('S Curve Equation'!$B$11-(LN(1/((B26/'S Curve Equation'!$B$14)-'S Curve Equation'!$B$13)-1)/'S Curve Equation'!$B$10))/'S Curve Equation'!$B$12</f>
        <v>0.35205161811793739</v>
      </c>
    </row>
    <row r="72" spans="1:2" x14ac:dyDescent="0.2">
      <c r="A72" s="12" t="s">
        <v>105</v>
      </c>
      <c r="B72" s="56">
        <f>('S Curve Equation'!$B$11-(LN(1/((B27/'S Curve Equation'!$B$14)-'S Curve Equation'!$B$13)-1)/'S Curve Equation'!$B$10))/'S Curve Equation'!$B$12</f>
        <v>0.36662329501868907</v>
      </c>
    </row>
    <row r="73" spans="1:2" x14ac:dyDescent="0.2">
      <c r="A73" s="12" t="s">
        <v>106</v>
      </c>
      <c r="B73" s="56">
        <f>('S Curve Equation'!$B$11-(LN(1/((B28/'S Curve Equation'!$B$14)-'S Curve Equation'!$B$13)-1)/'S Curve Equation'!$B$10))/'S Curve Equation'!$B$12</f>
        <v>0.32181589040416081</v>
      </c>
    </row>
    <row r="74" spans="1:2" x14ac:dyDescent="0.2">
      <c r="A74" s="12" t="s">
        <v>107</v>
      </c>
      <c r="B74" s="56">
        <f>('S Curve Equation'!$B$11-(LN(1/((B29/'S Curve Equation'!$B$14)-'S Curve Equation'!$B$13)-1)/'S Curve Equation'!$B$10))/'S Curve Equation'!$B$12</f>
        <v>0.3697289531468283</v>
      </c>
    </row>
    <row r="75" spans="1:2" x14ac:dyDescent="0.2">
      <c r="A75" s="12" t="s">
        <v>43</v>
      </c>
      <c r="B75" s="56">
        <f>('S Curve Equation'!$B$11-(LN(1/((B30/'S Curve Equation'!$B$14)-'S Curve Equation'!$B$13)-1)/'S Curve Equation'!$B$10))/'S Curve Equation'!$B$12</f>
        <v>0.33056329425013226</v>
      </c>
    </row>
    <row r="76" spans="1:2" x14ac:dyDescent="0.2">
      <c r="A76" s="12" t="s">
        <v>44</v>
      </c>
      <c r="B76" s="56">
        <f>('S Curve Equation'!$B$11-(LN(1/((B31/'S Curve Equation'!$B$14)-'S Curve Equation'!$B$13)-1)/'S Curve Equation'!$B$10))/'S Curve Equation'!$B$12</f>
        <v>0.32048730280954008</v>
      </c>
    </row>
    <row r="77" spans="1:2" x14ac:dyDescent="0.2">
      <c r="A77" s="12" t="s">
        <v>45</v>
      </c>
      <c r="B77" s="56">
        <f>('S Curve Equation'!$B$11-(LN(1/((B32/'S Curve Equation'!$B$14)-'S Curve Equation'!$B$13)-1)/'S Curve Equation'!$B$10))/'S Curve Equation'!$B$12</f>
        <v>0.34561911115440114</v>
      </c>
    </row>
    <row r="78" spans="1:2" x14ac:dyDescent="0.2">
      <c r="A78" s="12" t="s">
        <v>46</v>
      </c>
      <c r="B78" s="56">
        <f>('S Curve Equation'!$B$11-(LN(1/((B33/'S Curve Equation'!$B$14)-'S Curve Equation'!$B$13)-1)/'S Curve Equation'!$B$10))/'S Curve Equation'!$B$12</f>
        <v>0.25128735790172818</v>
      </c>
    </row>
    <row r="79" spans="1:2" x14ac:dyDescent="0.2">
      <c r="A79" s="12" t="s">
        <v>47</v>
      </c>
      <c r="B79" s="56">
        <f>('S Curve Equation'!$B$11-(LN(1/((B34/'S Curve Equation'!$B$14)-'S Curve Equation'!$B$13)-1)/'S Curve Equation'!$B$10))/'S Curve Equation'!$B$12</f>
        <v>0.31127400604295918</v>
      </c>
    </row>
    <row r="80" spans="1:2" x14ac:dyDescent="0.2">
      <c r="A80" s="12" t="s">
        <v>48</v>
      </c>
      <c r="B80" s="56">
        <f>('S Curve Equation'!$B$11-(LN(1/((B35/'S Curve Equation'!$B$14)-'S Curve Equation'!$B$13)-1)/'S Curve Equation'!$B$10))/'S Curve Equation'!$B$12</f>
        <v>0.33256129799436995</v>
      </c>
    </row>
    <row r="81" spans="1:32" x14ac:dyDescent="0.2">
      <c r="A81" s="12" t="s">
        <v>49</v>
      </c>
      <c r="B81" s="56">
        <f>('S Curve Equation'!$B$11-(LN(1/((B36/'S Curve Equation'!$B$14)-'S Curve Equation'!$B$13)-1)/'S Curve Equation'!$B$10))/'S Curve Equation'!$B$12</f>
        <v>0.28046596716962641</v>
      </c>
    </row>
    <row r="82" spans="1:32" x14ac:dyDescent="0.2">
      <c r="A82" s="12" t="s">
        <v>50</v>
      </c>
      <c r="B82" s="56">
        <f>('S Curve Equation'!$B$11-(LN(1/((B37/'S Curve Equation'!$B$14)-'S Curve Equation'!$B$13)-1)/'S Curve Equation'!$B$10))/'S Curve Equation'!$B$12</f>
        <v>0.33542062194179534</v>
      </c>
    </row>
    <row r="83" spans="1:32" x14ac:dyDescent="0.2">
      <c r="A83" s="12" t="s">
        <v>51</v>
      </c>
      <c r="B83" s="56">
        <f>('S Curve Equation'!$B$11-(LN(1/((B38/'S Curve Equation'!$B$14)-'S Curve Equation'!$B$13)-1)/'S Curve Equation'!$B$10))/'S Curve Equation'!$B$12</f>
        <v>0.36368667850337444</v>
      </c>
    </row>
    <row r="84" spans="1:32" x14ac:dyDescent="0.2">
      <c r="A84" s="12" t="s">
        <v>52</v>
      </c>
      <c r="B84" s="56">
        <f>('S Curve Equation'!$B$11-(LN(1/((B39/'S Curve Equation'!$B$14)-'S Curve Equation'!$B$13)-1)/'S Curve Equation'!$B$10))/'S Curve Equation'!$B$12</f>
        <v>0.32515591142849637</v>
      </c>
    </row>
    <row r="85" spans="1:32" x14ac:dyDescent="0.2">
      <c r="A85" s="12" t="s">
        <v>53</v>
      </c>
      <c r="B85" s="56">
        <f>('S Curve Equation'!$B$11-(LN(1/((B40/'S Curve Equation'!$B$14)-'S Curve Equation'!$B$13)-1)/'S Curve Equation'!$B$10))/'S Curve Equation'!$B$12</f>
        <v>0.35223192509615153</v>
      </c>
    </row>
    <row r="86" spans="1:32" x14ac:dyDescent="0.2">
      <c r="A86" s="12" t="s">
        <v>54</v>
      </c>
      <c r="B86" s="56">
        <f>('S Curve Equation'!$B$11-(LN(1/((B41/'S Curve Equation'!$B$14)-'S Curve Equation'!$B$13)-1)/'S Curve Equation'!$B$10))/'S Curve Equation'!$B$12</f>
        <v>0.33750946373228885</v>
      </c>
    </row>
    <row r="87" spans="1:32" x14ac:dyDescent="0.2">
      <c r="A87" s="12" t="s">
        <v>55</v>
      </c>
      <c r="B87" s="56">
        <f>('S Curve Equation'!$B$11-(LN(1/((B42/'S Curve Equation'!$B$14)-'S Curve Equation'!$B$13)-1)/'S Curve Equation'!$B$10))/'S Curve Equation'!$B$12</f>
        <v>0.33168034040278915</v>
      </c>
    </row>
    <row r="88" spans="1:32" x14ac:dyDescent="0.2">
      <c r="A88" s="12" t="s">
        <v>56</v>
      </c>
      <c r="B88" s="56">
        <f>('S Curve Equation'!$B$11-(LN(1/((B43/'S Curve Equation'!$B$14)-'S Curve Equation'!$B$13)-1)/'S Curve Equation'!$B$10))/'S Curve Equation'!$B$12</f>
        <v>0.30834534517409473</v>
      </c>
    </row>
    <row r="89" spans="1:32" x14ac:dyDescent="0.2">
      <c r="A89" s="12" t="s">
        <v>57</v>
      </c>
      <c r="B89" s="56">
        <f>('S Curve Equation'!$B$11-(LN(1/((B44/'S Curve Equation'!$B$14)-'S Curve Equation'!$B$13)-1)/'S Curve Equation'!$B$10))/'S Curve Equation'!$B$12</f>
        <v>0.34865633680567876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0.34827551925481604</v>
      </c>
      <c r="C93">
        <f>IF('LF Projected Ratios'!D$54&gt;=0,$B93+(1-$B93)*'LF Projected Ratios'!D$54,$B93*(1+'LF Projected Ratios'!D$54))</f>
        <v>0.34630079171390721</v>
      </c>
      <c r="D93">
        <f>IF('LF Projected Ratios'!E$54&gt;=0,$B93+(1-$B93)*'LF Projected Ratios'!E$54,$B93*(1+'LF Projected Ratios'!E$54))</f>
        <v>0.34306606787015131</v>
      </c>
      <c r="E93">
        <f>IF('LF Projected Ratios'!F$54&gt;=0,$B93+(1-$B93)*'LF Projected Ratios'!F$54,$B93*(1+'LF Projected Ratios'!F$54))</f>
        <v>0.33950018450135933</v>
      </c>
      <c r="F93">
        <f>IF('LF Projected Ratios'!G$54&gt;=0,$B93+(1-$B93)*'LF Projected Ratios'!G$54,$B93*(1+'LF Projected Ratios'!G$54))</f>
        <v>0.33666634855213978</v>
      </c>
      <c r="G93">
        <f>IF('LF Projected Ratios'!H$54&gt;=0,$B93+(1-$B93)*'LF Projected Ratios'!H$54,$B93*(1+'LF Projected Ratios'!H$54))</f>
        <v>0.3351025402024092</v>
      </c>
      <c r="H93">
        <f>IF('LF Projected Ratios'!I$54&gt;=0,$B93+(1-$B93)*'LF Projected Ratios'!I$54,$B93*(1+'LF Projected Ratios'!I$54))</f>
        <v>0.3337010202852087</v>
      </c>
      <c r="I93">
        <f>IF('LF Projected Ratios'!J$54&gt;=0,$B93+(1-$B93)*'LF Projected Ratios'!J$54,$B93*(1+'LF Projected Ratios'!J$54))</f>
        <v>0.33087923456640883</v>
      </c>
      <c r="J93">
        <f>IF('LF Projected Ratios'!K$54&gt;=0,$B93+(1-$B93)*'LF Projected Ratios'!K$54,$B93*(1+'LF Projected Ratios'!K$54))</f>
        <v>0.32662793096335946</v>
      </c>
      <c r="K93">
        <f>IF('LF Projected Ratios'!L$54&gt;=0,$B93+(1-$B93)*'LF Projected Ratios'!L$54,$B93*(1+'LF Projected Ratios'!L$54))</f>
        <v>0.32195051351265142</v>
      </c>
      <c r="L93">
        <f>IF('LF Projected Ratios'!M$54&gt;=0,$B93+(1-$B93)*'LF Projected Ratios'!M$54,$B93*(1+'LF Projected Ratios'!M$54))</f>
        <v>0.32196162966436737</v>
      </c>
      <c r="M93">
        <f>IF('LF Projected Ratios'!N$54&gt;=0,$B93+(1-$B93)*'LF Projected Ratios'!N$54,$B93*(1+'LF Projected Ratios'!N$54))</f>
        <v>0.31951126337427249</v>
      </c>
      <c r="N93">
        <f>IF('LF Projected Ratios'!O$54&gt;=0,$B93+(1-$B93)*'LF Projected Ratios'!O$54,$B93*(1+'LF Projected Ratios'!O$54))</f>
        <v>0.31708334836023055</v>
      </c>
      <c r="O93">
        <f>IF('LF Projected Ratios'!P$54&gt;=0,$B93+(1-$B93)*'LF Projected Ratios'!P$54,$B93*(1+'LF Projected Ratios'!P$54))</f>
        <v>0.31467757746747538</v>
      </c>
      <c r="P93">
        <f>IF('LF Projected Ratios'!Q$54&gt;=0,$B93+(1-$B93)*'LF Projected Ratios'!Q$54,$B93*(1+'LF Projected Ratios'!Q$54))</f>
        <v>0.31229364911869606</v>
      </c>
      <c r="Q93">
        <f>IF('LF Projected Ratios'!R$54&gt;=0,$B93+(1-$B93)*'LF Projected Ratios'!R$54,$B93*(1+'LF Projected Ratios'!R$54))</f>
        <v>0.30993126718801428</v>
      </c>
      <c r="R93">
        <f>IF('LF Projected Ratios'!S$54&gt;=0,$B93+(1-$B93)*'LF Projected Ratios'!S$54,$B93*(1+'LF Projected Ratios'!S$54))</f>
        <v>0.30759014087835862</v>
      </c>
      <c r="S93">
        <f>IF('LF Projected Ratios'!T$54&gt;=0,$B93+(1-$B93)*'LF Projected Ratios'!T$54,$B93*(1+'LF Projected Ratios'!T$54))</f>
        <v>0.30526998460213711</v>
      </c>
      <c r="T93">
        <f>IF('LF Projected Ratios'!U$54&gt;=0,$B93+(1-$B93)*'LF Projected Ratios'!U$54,$B93*(1+'LF Projected Ratios'!U$54))</f>
        <v>0.30297051786510104</v>
      </c>
      <c r="U93">
        <f>IF('LF Projected Ratios'!V$54&gt;=0,$B93+(1-$B93)*'LF Projected Ratios'!V$54,$B93*(1+'LF Projected Ratios'!V$54))</f>
        <v>0.30069146515329986</v>
      </c>
      <c r="V93">
        <f>IF('LF Projected Ratios'!W$54&gt;=0,$B93+(1-$B93)*'LF Projected Ratios'!W$54,$B93*(1+'LF Projected Ratios'!W$54))</f>
        <v>0.2984325558230389</v>
      </c>
      <c r="W93">
        <f>IF('LF Projected Ratios'!X$54&gt;=0,$B93+(1-$B93)*'LF Projected Ratios'!X$54,$B93*(1+'LF Projected Ratios'!X$54))</f>
        <v>0.29619352399373533</v>
      </c>
      <c r="X93">
        <f>IF('LF Projected Ratios'!Y$54&gt;=0,$B93+(1-$B93)*'LF Projected Ratios'!Y$54,$B93*(1+'LF Projected Ratios'!Y$54))</f>
        <v>0.29397410844359451</v>
      </c>
      <c r="Y93">
        <f>IF('LF Projected Ratios'!Z$54&gt;=0,$B93+(1-$B93)*'LF Projected Ratios'!Z$54,$B93*(1+'LF Projected Ratios'!Z$54))</f>
        <v>0.29177405250801614</v>
      </c>
      <c r="Z93">
        <f>IF('LF Projected Ratios'!AA$54&gt;=0,$B93+(1-$B93)*'LF Projected Ratios'!AA$54,$B93*(1+'LF Projected Ratios'!AA$54))</f>
        <v>0.28959310398064597</v>
      </c>
      <c r="AA93">
        <f>IF('LF Projected Ratios'!AB$54&gt;=0,$B93+(1-$B93)*'LF Projected Ratios'!AB$54,$B93*(1+'LF Projected Ratios'!AB$54))</f>
        <v>0.28743101501699414</v>
      </c>
      <c r="AB93">
        <f>IF('LF Projected Ratios'!AC$54&gt;=0,$B93+(1-$B93)*'LF Projected Ratios'!AC$54,$B93*(1+'LF Projected Ratios'!AC$54))</f>
        <v>0.28528754204054579</v>
      </c>
      <c r="AC93">
        <f>IF('LF Projected Ratios'!AD$54&gt;=0,$B93+(1-$B93)*'LF Projected Ratios'!AD$54,$B93*(1+'LF Projected Ratios'!AD$54))</f>
        <v>0.28316244565128385</v>
      </c>
      <c r="AD93">
        <f>IF('LF Projected Ratios'!AE$54&gt;=0,$B93+(1-$B93)*'LF Projected Ratios'!AE$54,$B93*(1+'LF Projected Ratios'!AE$54))</f>
        <v>0.28105549053655454</v>
      </c>
      <c r="AE93">
        <f>IF('LF Projected Ratios'!AF$54&gt;=0,$B93+(1-$B93)*'LF Projected Ratios'!AF$54,$B93*(1+'LF Projected Ratios'!AF$54))</f>
        <v>0.27896644538420851</v>
      </c>
      <c r="AF93">
        <f>IF('LF Projected Ratios'!AG$54&gt;=0,$B93+(1-$B93)*'LF Projected Ratios'!AG$54,$B93*(1+'LF Projected Ratios'!AG$54))</f>
        <v>0.27689508279794506</v>
      </c>
    </row>
    <row r="94" spans="1:32" x14ac:dyDescent="0.2">
      <c r="A94" s="12" t="s">
        <v>94</v>
      </c>
      <c r="B94" s="56">
        <f t="shared" ref="B94:B134" si="0">B49</f>
        <v>0.34787191814137508</v>
      </c>
      <c r="C94">
        <f>IF('LF Projected Ratios'!D$54&gt;=0,$B94+(1-$B94)*'LF Projected Ratios'!D$54,$B94*(1+'LF Projected Ratios'!D$54))</f>
        <v>0.34589947902497559</v>
      </c>
      <c r="D94">
        <f>IF('LF Projected Ratios'!E$54&gt;=0,$B94+(1-$B94)*'LF Projected Ratios'!E$54,$B94*(1+'LF Projected Ratios'!E$54))</f>
        <v>0.34266850375978131</v>
      </c>
      <c r="E94">
        <f>IF('LF Projected Ratios'!F$54&gt;=0,$B94+(1-$B94)*'LF Projected Ratios'!F$54,$B94*(1+'LF Projected Ratios'!F$54))</f>
        <v>0.33910675273569474</v>
      </c>
      <c r="F94">
        <f>IF('LF Projected Ratios'!G$54&gt;=0,$B94+(1-$B94)*'LF Projected Ratios'!G$54,$B94*(1+'LF Projected Ratios'!G$54))</f>
        <v>0.33627620079376597</v>
      </c>
      <c r="G94">
        <f>IF('LF Projected Ratios'!H$54&gt;=0,$B94+(1-$B94)*'LF Projected Ratios'!H$54,$B94*(1+'LF Projected Ratios'!H$54))</f>
        <v>0.33471420467244728</v>
      </c>
      <c r="H94">
        <f>IF('LF Projected Ratios'!I$54&gt;=0,$B94+(1-$B94)*'LF Projected Ratios'!I$54,$B94*(1+'LF Projected Ratios'!I$54))</f>
        <v>0.33331430891476366</v>
      </c>
      <c r="I94">
        <f>IF('LF Projected Ratios'!J$54&gt;=0,$B94+(1-$B94)*'LF Projected Ratios'!J$54,$B94*(1+'LF Projected Ratios'!J$54))</f>
        <v>0.33049579323877482</v>
      </c>
      <c r="J94">
        <f>IF('LF Projected Ratios'!K$54&gt;=0,$B94+(1-$B94)*'LF Projected Ratios'!K$54,$B94*(1+'LF Projected Ratios'!K$54))</f>
        <v>0.3262494162836605</v>
      </c>
      <c r="K94">
        <f>IF('LF Projected Ratios'!L$54&gt;=0,$B94+(1-$B94)*'LF Projected Ratios'!L$54,$B94*(1+'LF Projected Ratios'!L$54))</f>
        <v>0.32157741928540101</v>
      </c>
      <c r="L94">
        <f>IF('LF Projected Ratios'!M$54&gt;=0,$B94+(1-$B94)*'LF Projected Ratios'!M$54,$B94*(1+'LF Projected Ratios'!M$54))</f>
        <v>0.3215885225550999</v>
      </c>
      <c r="M94">
        <f>IF('LF Projected Ratios'!N$54&gt;=0,$B94+(1-$B94)*'LF Projected Ratios'!N$54,$B94*(1+'LF Projected Ratios'!N$54))</f>
        <v>0.31914099588624834</v>
      </c>
      <c r="N94">
        <f>IF('LF Projected Ratios'!O$54&gt;=0,$B94+(1-$B94)*'LF Projected Ratios'!O$54,$B94*(1+'LF Projected Ratios'!O$54))</f>
        <v>0.31671589447565779</v>
      </c>
      <c r="O94">
        <f>IF('LF Projected Ratios'!P$54&gt;=0,$B94+(1-$B94)*'LF Projected Ratios'!P$54,$B94*(1+'LF Projected Ratios'!P$54))</f>
        <v>0.31431291152451007</v>
      </c>
      <c r="P94">
        <f>IF('LF Projected Ratios'!Q$54&gt;=0,$B94+(1-$B94)*'LF Projected Ratios'!Q$54,$B94*(1+'LF Projected Ratios'!Q$54))</f>
        <v>0.31193174580497895</v>
      </c>
      <c r="Q94">
        <f>IF('LF Projected Ratios'!R$54&gt;=0,$B94+(1-$B94)*'LF Projected Ratios'!R$54,$B94*(1+'LF Projected Ratios'!R$54))</f>
        <v>0.30957210153435338</v>
      </c>
      <c r="R94">
        <f>IF('LF Projected Ratios'!S$54&gt;=0,$B94+(1-$B94)*'LF Projected Ratios'!S$54,$B94*(1+'LF Projected Ratios'!S$54))</f>
        <v>0.3072336882525537</v>
      </c>
      <c r="S94">
        <f>IF('LF Projected Ratios'!T$54&gt;=0,$B94+(1-$B94)*'LF Projected Ratios'!T$54,$B94*(1+'LF Projected Ratios'!T$54))</f>
        <v>0.30491622070294278</v>
      </c>
      <c r="T94">
        <f>IF('LF Projected Ratios'!U$54&gt;=0,$B94+(1-$B94)*'LF Projected Ratios'!U$54,$B94*(1+'LF Projected Ratios'!U$54))</f>
        <v>0.30261941871632431</v>
      </c>
      <c r="U94">
        <f>IF('LF Projected Ratios'!V$54&gt;=0,$B94+(1-$B94)*'LF Projected Ratios'!V$54,$B94*(1+'LF Projected Ratios'!V$54))</f>
        <v>0.3003430070980288</v>
      </c>
      <c r="V94">
        <f>IF('LF Projected Ratios'!W$54&gt;=0,$B94+(1-$B94)*'LF Projected Ratios'!W$54,$B94*(1+'LF Projected Ratios'!W$54))</f>
        <v>0.29808671551799848</v>
      </c>
      <c r="W94">
        <f>IF('LF Projected Ratios'!X$54&gt;=0,$B94+(1-$B94)*'LF Projected Ratios'!X$54,$B94*(1+'LF Projected Ratios'!X$54))</f>
        <v>0.29585027840376776</v>
      </c>
      <c r="X94">
        <f>IF('LF Projected Ratios'!Y$54&gt;=0,$B94+(1-$B94)*'LF Projected Ratios'!Y$54,$B94*(1+'LF Projected Ratios'!Y$54))</f>
        <v>0.29363343483626053</v>
      </c>
      <c r="Y94">
        <f>IF('LF Projected Ratios'!Z$54&gt;=0,$B94+(1-$B94)*'LF Projected Ratios'!Z$54,$B94*(1+'LF Projected Ratios'!Z$54))</f>
        <v>0.29143592844831367</v>
      </c>
      <c r="Z94">
        <f>IF('LF Projected Ratios'!AA$54&gt;=0,$B94+(1-$B94)*'LF Projected Ratios'!AA$54,$B94*(1+'LF Projected Ratios'!AA$54))</f>
        <v>0.28925750732584377</v>
      </c>
      <c r="AA94">
        <f>IF('LF Projected Ratios'!AB$54&gt;=0,$B94+(1-$B94)*'LF Projected Ratios'!AB$54,$B94*(1+'LF Projected Ratios'!AB$54))</f>
        <v>0.28709792391157696</v>
      </c>
      <c r="AB94">
        <f>IF('LF Projected Ratios'!AC$54&gt;=0,$B94+(1-$B94)*'LF Projected Ratios'!AC$54,$B94*(1+'LF Projected Ratios'!AC$54))</f>
        <v>0.2849569349112685</v>
      </c>
      <c r="AC94">
        <f>IF('LF Projected Ratios'!AD$54&gt;=0,$B94+(1-$B94)*'LF Projected Ratios'!AD$54,$B94*(1+'LF Projected Ratios'!AD$54))</f>
        <v>0.28283430120233138</v>
      </c>
      <c r="AD94">
        <f>IF('LF Projected Ratios'!AE$54&gt;=0,$B94+(1-$B94)*'LF Projected Ratios'!AE$54,$B94*(1+'LF Projected Ratios'!AE$54))</f>
        <v>0.28072978774480517</v>
      </c>
      <c r="AE94">
        <f>IF('LF Projected Ratios'!AF$54&gt;=0,$B94+(1-$B94)*'LF Projected Ratios'!AF$54,$B94*(1+'LF Projected Ratios'!AF$54))</f>
        <v>0.27864316349459817</v>
      </c>
      <c r="AF94">
        <f>IF('LF Projected Ratios'!AG$54&gt;=0,$B94+(1-$B94)*'LF Projected Ratios'!AG$54,$B94*(1+'LF Projected Ratios'!AG$54))</f>
        <v>0.27657420131892896</v>
      </c>
    </row>
    <row r="95" spans="1:32" x14ac:dyDescent="0.2">
      <c r="A95" s="12" t="s">
        <v>93</v>
      </c>
      <c r="B95" s="56">
        <f t="shared" si="0"/>
        <v>0.30019297006097051</v>
      </c>
      <c r="C95">
        <f>IF('LF Projected Ratios'!D$54&gt;=0,$B95+(1-$B95)*'LF Projected Ratios'!D$54,$B95*(1+'LF Projected Ratios'!D$54))</f>
        <v>0.29849087131215524</v>
      </c>
      <c r="D95">
        <f>IF('LF Projected Ratios'!E$54&gt;=0,$B95+(1-$B95)*'LF Projected Ratios'!E$54,$B95*(1+'LF Projected Ratios'!E$54))</f>
        <v>0.29570273001511033</v>
      </c>
      <c r="E95">
        <f>IF('LF Projected Ratios'!F$54&gt;=0,$B95+(1-$B95)*'LF Projected Ratios'!F$54,$B95*(1+'LF Projected Ratios'!F$54))</f>
        <v>0.2926291487261955</v>
      </c>
      <c r="F95">
        <f>IF('LF Projected Ratios'!G$54&gt;=0,$B95+(1-$B95)*'LF Projected Ratios'!G$54,$B95*(1+'LF Projected Ratios'!G$54))</f>
        <v>0.29018654916570397</v>
      </c>
      <c r="G95">
        <f>IF('LF Projected Ratios'!H$54&gt;=0,$B95+(1-$B95)*'LF Projected Ratios'!H$54,$B95*(1+'LF Projected Ratios'!H$54))</f>
        <v>0.28883863853989772</v>
      </c>
      <c r="H95">
        <f>IF('LF Projected Ratios'!I$54&gt;=0,$B95+(1-$B95)*'LF Projected Ratios'!I$54,$B95*(1+'LF Projected Ratios'!I$54))</f>
        <v>0.28763061097756942</v>
      </c>
      <c r="I95">
        <f>IF('LF Projected Ratios'!J$54&gt;=0,$B95+(1-$B95)*'LF Projected Ratios'!J$54,$B95*(1+'LF Projected Ratios'!J$54))</f>
        <v>0.28519839800545288</v>
      </c>
      <c r="J95">
        <f>IF('LF Projected Ratios'!K$54&gt;=0,$B95+(1-$B95)*'LF Projected Ratios'!K$54,$B95*(1+'LF Projected Ratios'!K$54))</f>
        <v>0.28153402487362639</v>
      </c>
      <c r="K95">
        <f>IF('LF Projected Ratios'!L$54&gt;=0,$B95+(1-$B95)*'LF Projected Ratios'!L$54,$B95*(1+'LF Projected Ratios'!L$54))</f>
        <v>0.27750236672048545</v>
      </c>
      <c r="L95">
        <f>IF('LF Projected Ratios'!M$54&gt;=0,$B95+(1-$B95)*'LF Projected Ratios'!M$54,$B95*(1+'LF Projected Ratios'!M$54))</f>
        <v>0.27751194818807295</v>
      </c>
      <c r="M95">
        <f>IF('LF Projected Ratios'!N$54&gt;=0,$B95+(1-$B95)*'LF Projected Ratios'!N$54,$B95*(1+'LF Projected Ratios'!N$54))</f>
        <v>0.27539987687184969</v>
      </c>
      <c r="N95">
        <f>IF('LF Projected Ratios'!O$54&gt;=0,$B95+(1-$B95)*'LF Projected Ratios'!O$54,$B95*(1+'LF Projected Ratios'!O$54))</f>
        <v>0.27330715723229437</v>
      </c>
      <c r="O95">
        <f>IF('LF Projected Ratios'!P$54&gt;=0,$B95+(1-$B95)*'LF Projected Ratios'!P$54,$B95*(1+'LF Projected Ratios'!P$54))</f>
        <v>0.27123352452010246</v>
      </c>
      <c r="P95">
        <f>IF('LF Projected Ratios'!Q$54&gt;=0,$B95+(1-$B95)*'LF Projected Ratios'!Q$54,$B95*(1+'LF Projected Ratios'!Q$54))</f>
        <v>0.26917871879340705</v>
      </c>
      <c r="Q95">
        <f>IF('LF Projected Ratios'!R$54&gt;=0,$B95+(1-$B95)*'LF Projected Ratios'!R$54,$B95*(1+'LF Projected Ratios'!R$54))</f>
        <v>0.26714248480915492</v>
      </c>
      <c r="R95">
        <f>IF('LF Projected Ratios'!S$54&gt;=0,$B95+(1-$B95)*'LF Projected Ratios'!S$54,$B95*(1+'LF Projected Ratios'!S$54))</f>
        <v>0.26512457191741012</v>
      </c>
      <c r="S95">
        <f>IF('LF Projected Ratios'!T$54&gt;=0,$B95+(1-$B95)*'LF Projected Ratios'!T$54,$B95*(1+'LF Projected Ratios'!T$54))</f>
        <v>0.26312473395850106</v>
      </c>
      <c r="T95">
        <f>IF('LF Projected Ratios'!U$54&gt;=0,$B95+(1-$B95)*'LF Projected Ratios'!U$54,$B95*(1+'LF Projected Ratios'!U$54))</f>
        <v>0.26114272916291786</v>
      </c>
      <c r="U95">
        <f>IF('LF Projected Ratios'!V$54&gt;=0,$B95+(1-$B95)*'LF Projected Ratios'!V$54,$B95*(1+'LF Projected Ratios'!V$54))</f>
        <v>0.25917832005387409</v>
      </c>
      <c r="V95">
        <f>IF('LF Projected Ratios'!W$54&gt;=0,$B95+(1-$B95)*'LF Projected Ratios'!W$54,$B95*(1+'LF Projected Ratios'!W$54))</f>
        <v>0.25723127335245688</v>
      </c>
      <c r="W95">
        <f>IF('LF Projected Ratios'!X$54&gt;=0,$B95+(1-$B95)*'LF Projected Ratios'!X$54,$B95*(1+'LF Projected Ratios'!X$54))</f>
        <v>0.2553013598852748</v>
      </c>
      <c r="X95">
        <f>IF('LF Projected Ratios'!Y$54&gt;=0,$B95+(1-$B95)*'LF Projected Ratios'!Y$54,$B95*(1+'LF Projected Ratios'!Y$54))</f>
        <v>0.25338835449453756</v>
      </c>
      <c r="Y95">
        <f>IF('LF Projected Ratios'!Z$54&gt;=0,$B95+(1-$B95)*'LF Projected Ratios'!Z$54,$B95*(1+'LF Projected Ratios'!Z$54))</f>
        <v>0.25149203595048758</v>
      </c>
      <c r="Z95">
        <f>IF('LF Projected Ratios'!AA$54&gt;=0,$B95+(1-$B95)*'LF Projected Ratios'!AA$54,$B95*(1+'LF Projected Ratios'!AA$54))</f>
        <v>0.2496121868661127</v>
      </c>
      <c r="AA95">
        <f>IF('LF Projected Ratios'!AB$54&gt;=0,$B95+(1-$B95)*'LF Projected Ratios'!AB$54,$B95*(1+'LF Projected Ratios'!AB$54))</f>
        <v>0.24774859361407073</v>
      </c>
      <c r="AB95">
        <f>IF('LF Projected Ratios'!AC$54&gt;=0,$B95+(1-$B95)*'LF Projected Ratios'!AC$54,$B95*(1+'LF Projected Ratios'!AC$54))</f>
        <v>0.24590104624576239</v>
      </c>
      <c r="AC95">
        <f>IF('LF Projected Ratios'!AD$54&gt;=0,$B95+(1-$B95)*'LF Projected Ratios'!AD$54,$B95*(1+'LF Projected Ratios'!AD$54))</f>
        <v>0.24406933841248332</v>
      </c>
      <c r="AD95">
        <f>IF('LF Projected Ratios'!AE$54&gt;=0,$B95+(1-$B95)*'LF Projected Ratios'!AE$54,$B95*(1+'LF Projected Ratios'!AE$54))</f>
        <v>0.24225326728859536</v>
      </c>
      <c r="AE95">
        <f>IF('LF Projected Ratios'!AF$54&gt;=0,$B95+(1-$B95)*'LF Projected Ratios'!AF$54,$B95*(1+'LF Projected Ratios'!AF$54))</f>
        <v>0.24045263349665955</v>
      </c>
      <c r="AF95">
        <f>IF('LF Projected Ratios'!AG$54&gt;=0,$B95+(1-$B95)*'LF Projected Ratios'!AG$54,$B95*(1+'LF Projected Ratios'!AG$54))</f>
        <v>0.23866724103446738</v>
      </c>
    </row>
    <row r="96" spans="1:32" x14ac:dyDescent="0.2">
      <c r="A96" s="12" t="s">
        <v>28</v>
      </c>
      <c r="B96" s="56">
        <f t="shared" si="0"/>
        <v>0.3828782226171385</v>
      </c>
      <c r="C96">
        <f>IF('LF Projected Ratios'!D$54&gt;=0,$B96+(1-$B96)*'LF Projected Ratios'!D$54,$B96*(1+'LF Projected Ratios'!D$54))</f>
        <v>0.3807072972169438</v>
      </c>
      <c r="D96">
        <f>IF('LF Projected Ratios'!E$54&gt;=0,$B96+(1-$B96)*'LF Projected Ratios'!E$54,$B96*(1+'LF Projected Ratios'!E$54))</f>
        <v>0.37715118934406061</v>
      </c>
      <c r="E96">
        <f>IF('LF Projected Ratios'!F$54&gt;=0,$B96+(1-$B96)*'LF Projected Ratios'!F$54,$B96*(1+'LF Projected Ratios'!F$54))</f>
        <v>0.37323101979202217</v>
      </c>
      <c r="F96">
        <f>IF('LF Projected Ratios'!G$54&gt;=0,$B96+(1-$B96)*'LF Projected Ratios'!G$54,$B96*(1+'LF Projected Ratios'!G$54))</f>
        <v>0.3701156297877311</v>
      </c>
      <c r="G96">
        <f>IF('LF Projected Ratios'!H$54&gt;=0,$B96+(1-$B96)*'LF Projected Ratios'!H$54,$B96*(1+'LF Projected Ratios'!H$54))</f>
        <v>0.36839645020617517</v>
      </c>
      <c r="H96">
        <f>IF('LF Projected Ratios'!I$54&gt;=0,$B96+(1-$B96)*'LF Projected Ratios'!I$54,$B96*(1+'LF Projected Ratios'!I$54))</f>
        <v>0.36685568312611055</v>
      </c>
      <c r="I96">
        <f>IF('LF Projected Ratios'!J$54&gt;=0,$B96+(1-$B96)*'LF Projected Ratios'!J$54,$B96*(1+'LF Projected Ratios'!J$54))</f>
        <v>0.36375354059558695</v>
      </c>
      <c r="J96">
        <f>IF('LF Projected Ratios'!K$54&gt;=0,$B96+(1-$B96)*'LF Projected Ratios'!K$54,$B96*(1+'LF Projected Ratios'!K$54))</f>
        <v>0.35907985129688424</v>
      </c>
      <c r="K96">
        <f>IF('LF Projected Ratios'!L$54&gt;=0,$B96+(1-$B96)*'LF Projected Ratios'!L$54,$B96*(1+'LF Projected Ratios'!L$54))</f>
        <v>0.35393771186716683</v>
      </c>
      <c r="L96">
        <f>IF('LF Projected Ratios'!M$54&gt;=0,$B96+(1-$B96)*'LF Projected Ratios'!M$54,$B96*(1+'LF Projected Ratios'!M$54))</f>
        <v>0.35394993245740664</v>
      </c>
      <c r="M96">
        <f>IF('LF Projected Ratios'!N$54&gt;=0,$B96+(1-$B96)*'LF Projected Ratios'!N$54,$B96*(1+'LF Projected Ratios'!N$54))</f>
        <v>0.35125611150806207</v>
      </c>
      <c r="N96">
        <f>IF('LF Projected Ratios'!O$54&gt;=0,$B96+(1-$B96)*'LF Projected Ratios'!O$54,$B96*(1+'LF Projected Ratios'!O$54))</f>
        <v>0.3485869724677102</v>
      </c>
      <c r="O96">
        <f>IF('LF Projected Ratios'!P$54&gt;=0,$B96+(1-$B96)*'LF Projected Ratios'!P$54,$B96*(1+'LF Projected Ratios'!P$54))</f>
        <v>0.34594217766440905</v>
      </c>
      <c r="P96">
        <f>IF('LF Projected Ratios'!Q$54&gt;=0,$B96+(1-$B96)*'LF Projected Ratios'!Q$54,$B96*(1+'LF Projected Ratios'!Q$54))</f>
        <v>0.34332139555781649</v>
      </c>
      <c r="Q96">
        <f>IF('LF Projected Ratios'!R$54&gt;=0,$B96+(1-$B96)*'LF Projected Ratios'!R$54,$B96*(1+'LF Projected Ratios'!R$54))</f>
        <v>0.34072430060064701</v>
      </c>
      <c r="R96">
        <f>IF('LF Projected Ratios'!S$54&gt;=0,$B96+(1-$B96)*'LF Projected Ratios'!S$54,$B96*(1+'LF Projected Ratios'!S$54))</f>
        <v>0.3381505731038621</v>
      </c>
      <c r="S96">
        <f>IF('LF Projected Ratios'!T$54&gt;=0,$B96+(1-$B96)*'LF Projected Ratios'!T$54,$B96*(1+'LF Projected Ratios'!T$54))</f>
        <v>0.33559989910548743</v>
      </c>
      <c r="T96">
        <f>IF('LF Projected Ratios'!U$54&gt;=0,$B96+(1-$B96)*'LF Projected Ratios'!U$54,$B96*(1+'LF Projected Ratios'!U$54))</f>
        <v>0.33307197024293805</v>
      </c>
      <c r="U96">
        <f>IF('LF Projected Ratios'!V$54&gt;=0,$B96+(1-$B96)*'LF Projected Ratios'!V$54,$B96*(1+'LF Projected Ratios'!V$54))</f>
        <v>0.3305664836287418</v>
      </c>
      <c r="V96">
        <f>IF('LF Projected Ratios'!W$54&gt;=0,$B96+(1-$B96)*'LF Projected Ratios'!W$54,$B96*(1+'LF Projected Ratios'!W$54))</f>
        <v>0.32808314172956343</v>
      </c>
      <c r="W96">
        <f>IF('LF Projected Ratios'!X$54&gt;=0,$B96+(1-$B96)*'LF Projected Ratios'!X$54,$B96*(1+'LF Projected Ratios'!X$54))</f>
        <v>0.32562165224841583</v>
      </c>
      <c r="X96">
        <f>IF('LF Projected Ratios'!Y$54&gt;=0,$B96+(1-$B96)*'LF Projected Ratios'!Y$54,$B96*(1+'LF Projected Ratios'!Y$54))</f>
        <v>0.32318172800997108</v>
      </c>
      <c r="Y96">
        <f>IF('LF Projected Ratios'!Z$54&gt;=0,$B96+(1-$B96)*'LF Projected Ratios'!Z$54,$B96*(1+'LF Projected Ratios'!Z$54))</f>
        <v>0.32076308684887289</v>
      </c>
      <c r="Z96">
        <f>IF('LF Projected Ratios'!AA$54&gt;=0,$B96+(1-$B96)*'LF Projected Ratios'!AA$54,$B96*(1+'LF Projected Ratios'!AA$54))</f>
        <v>0.31836545150095741</v>
      </c>
      <c r="AA96">
        <f>IF('LF Projected Ratios'!AB$54&gt;=0,$B96+(1-$B96)*'LF Projected Ratios'!AB$54,$B96*(1+'LF Projected Ratios'!AB$54))</f>
        <v>0.3159885494972956</v>
      </c>
      <c r="AB96">
        <f>IF('LF Projected Ratios'!AC$54&gt;=0,$B96+(1-$B96)*'LF Projected Ratios'!AC$54,$B96*(1+'LF Projected Ratios'!AC$54))</f>
        <v>0.31363211306097533</v>
      </c>
      <c r="AC96">
        <f>IF('LF Projected Ratios'!AD$54&gt;=0,$B96+(1-$B96)*'LF Projected Ratios'!AD$54,$B96*(1+'LF Projected Ratios'!AD$54))</f>
        <v>0.31129587900653582</v>
      </c>
      <c r="AD96">
        <f>IF('LF Projected Ratios'!AE$54&gt;=0,$B96+(1-$B96)*'LF Projected Ratios'!AE$54,$B96*(1+'LF Projected Ratios'!AE$54))</f>
        <v>0.30897958864197694</v>
      </c>
      <c r="AE96">
        <f>IF('LF Projected Ratios'!AF$54&gt;=0,$B96+(1-$B96)*'LF Projected Ratios'!AF$54,$B96*(1+'LF Projected Ratios'!AF$54))</f>
        <v>0.30668298767327096</v>
      </c>
      <c r="AF96">
        <f>IF('LF Projected Ratios'!AG$54&gt;=0,$B96+(1-$B96)*'LF Projected Ratios'!AG$54,$B96*(1+'LF Projected Ratios'!AG$54))</f>
        <v>0.3044058261112953</v>
      </c>
    </row>
    <row r="97" spans="1:32" x14ac:dyDescent="0.2">
      <c r="A97" s="12" t="s">
        <v>29</v>
      </c>
      <c r="B97" s="56">
        <f t="shared" si="0"/>
        <v>0.30255555264922596</v>
      </c>
      <c r="C97">
        <f>IF('LF Projected Ratios'!D$54&gt;=0,$B97+(1-$B97)*'LF Projected Ratios'!D$54,$B97*(1+'LF Projected Ratios'!D$54))</f>
        <v>0.30084005802086483</v>
      </c>
      <c r="D97">
        <f>IF('LF Projected Ratios'!E$54&gt;=0,$B97+(1-$B97)*'LF Projected Ratios'!E$54,$B97*(1+'LF Projected Ratios'!E$54))</f>
        <v>0.29802997345819099</v>
      </c>
      <c r="E97">
        <f>IF('LF Projected Ratios'!F$54&gt;=0,$B97+(1-$B97)*'LF Projected Ratios'!F$54,$B97*(1+'LF Projected Ratios'!F$54))</f>
        <v>0.29493220243013835</v>
      </c>
      <c r="F97">
        <f>IF('LF Projected Ratios'!G$54&gt;=0,$B97+(1-$B97)*'LF Projected Ratios'!G$54,$B97*(1+'LF Projected Ratios'!G$54))</f>
        <v>0.29247037909105361</v>
      </c>
      <c r="G97">
        <f>IF('LF Projected Ratios'!H$54&gt;=0,$B97+(1-$B97)*'LF Projected Ratios'!H$54,$B97*(1+'LF Projected Ratios'!H$54))</f>
        <v>0.29111186012163953</v>
      </c>
      <c r="H97">
        <f>IF('LF Projected Ratios'!I$54&gt;=0,$B97+(1-$B97)*'LF Projected Ratios'!I$54,$B97*(1+'LF Projected Ratios'!I$54))</f>
        <v>0.28989432512519542</v>
      </c>
      <c r="I97">
        <f>IF('LF Projected Ratios'!J$54&gt;=0,$B97+(1-$B97)*'LF Projected Ratios'!J$54,$B97*(1+'LF Projected Ratios'!J$54))</f>
        <v>0.28744297011914755</v>
      </c>
      <c r="J97">
        <f>IF('LF Projected Ratios'!K$54&gt;=0,$B97+(1-$B97)*'LF Projected Ratios'!K$54,$B97*(1+'LF Projected Ratios'!K$54))</f>
        <v>0.2837497575905944</v>
      </c>
      <c r="K97">
        <f>IF('LF Projected Ratios'!L$54&gt;=0,$B97+(1-$B97)*'LF Projected Ratios'!L$54,$B97*(1+'LF Projected Ratios'!L$54))</f>
        <v>0.27968636942941072</v>
      </c>
      <c r="L97">
        <f>IF('LF Projected Ratios'!M$54&gt;=0,$B97+(1-$B97)*'LF Projected Ratios'!M$54,$B97*(1+'LF Projected Ratios'!M$54))</f>
        <v>0.27969602630518814</v>
      </c>
      <c r="M97">
        <f>IF('LF Projected Ratios'!N$54&gt;=0,$B97+(1-$B97)*'LF Projected Ratios'!N$54,$B97*(1+'LF Projected Ratios'!N$54))</f>
        <v>0.27756733253802657</v>
      </c>
      <c r="N97">
        <f>IF('LF Projected Ratios'!O$54&gt;=0,$B97+(1-$B97)*'LF Projected Ratios'!O$54,$B97*(1+'LF Projected Ratios'!O$54))</f>
        <v>0.27545814274934854</v>
      </c>
      <c r="O97">
        <f>IF('LF Projected Ratios'!P$54&gt;=0,$B97+(1-$B97)*'LF Projected Ratios'!P$54,$B97*(1+'LF Projected Ratios'!P$54))</f>
        <v>0.27336819010621594</v>
      </c>
      <c r="P97">
        <f>IF('LF Projected Ratios'!Q$54&gt;=0,$B97+(1-$B97)*'LF Projected Ratios'!Q$54,$B97*(1+'LF Projected Ratios'!Q$54))</f>
        <v>0.27129721262096418</v>
      </c>
      <c r="Q97">
        <f>IF('LF Projected Ratios'!R$54&gt;=0,$B97+(1-$B97)*'LF Projected Ratios'!R$54,$B97*(1+'LF Projected Ratios'!R$54))</f>
        <v>0.2692449530417228</v>
      </c>
      <c r="R97">
        <f>IF('LF Projected Ratios'!S$54&gt;=0,$B97+(1-$B97)*'LF Projected Ratios'!S$54,$B97*(1+'LF Projected Ratios'!S$54))</f>
        <v>0.26721115874588758</v>
      </c>
      <c r="S97">
        <f>IF('LF Projected Ratios'!T$54&gt;=0,$B97+(1-$B97)*'LF Projected Ratios'!T$54,$B97*(1+'LF Projected Ratios'!T$54))</f>
        <v>0.26519558163645779</v>
      </c>
      <c r="T97">
        <f>IF('LF Projected Ratios'!U$54&gt;=0,$B97+(1-$B97)*'LF Projected Ratios'!U$54,$B97*(1+'LF Projected Ratios'!U$54))</f>
        <v>0.26319797804114609</v>
      </c>
      <c r="U97">
        <f>IF('LF Projected Ratios'!V$54&gt;=0,$B97+(1-$B97)*'LF Projected Ratios'!V$54,$B97*(1+'LF Projected Ratios'!V$54))</f>
        <v>0.26121810861417322</v>
      </c>
      <c r="V97">
        <f>IF('LF Projected Ratios'!W$54&gt;=0,$B97+(1-$B97)*'LF Projected Ratios'!W$54,$B97*(1+'LF Projected Ratios'!W$54))</f>
        <v>0.25925573824067144</v>
      </c>
      <c r="W97">
        <f>IF('LF Projected Ratios'!X$54&gt;=0,$B97+(1-$B97)*'LF Projected Ratios'!X$54,$B97*(1+'LF Projected Ratios'!X$54))</f>
        <v>0.25731063594360615</v>
      </c>
      <c r="X97">
        <f>IF('LF Projected Ratios'!Y$54&gt;=0,$B97+(1-$B97)*'LF Projected Ratios'!Y$54,$B97*(1+'LF Projected Ratios'!Y$54))</f>
        <v>0.25538257479314719</v>
      </c>
      <c r="Y97">
        <f>IF('LF Projected Ratios'!Z$54&gt;=0,$B97+(1-$B97)*'LF Projected Ratios'!Z$54,$B97*(1+'LF Projected Ratios'!Z$54))</f>
        <v>0.25347133181841164</v>
      </c>
      <c r="Z97">
        <f>IF('LF Projected Ratios'!AA$54&gt;=0,$B97+(1-$B97)*'LF Projected Ratios'!AA$54,$B97*(1+'LF Projected Ratios'!AA$54))</f>
        <v>0.25157668792150539</v>
      </c>
      <c r="AA97">
        <f>IF('LF Projected Ratios'!AB$54&gt;=0,$B97+(1-$B97)*'LF Projected Ratios'!AB$54,$B97*(1+'LF Projected Ratios'!AB$54))</f>
        <v>0.2496984277937935</v>
      </c>
      <c r="AB97">
        <f>IF('LF Projected Ratios'!AC$54&gt;=0,$B97+(1-$B97)*'LF Projected Ratios'!AC$54,$B97*(1+'LF Projected Ratios'!AC$54))</f>
        <v>0.24783633983433656</v>
      </c>
      <c r="AC97">
        <f>IF('LF Projected Ratios'!AD$54&gt;=0,$B97+(1-$B97)*'LF Projected Ratios'!AD$54,$B97*(1+'LF Projected Ratios'!AD$54))</f>
        <v>0.24599021607042196</v>
      </c>
      <c r="AD97">
        <f>IF('LF Projected Ratios'!AE$54&gt;=0,$B97+(1-$B97)*'LF Projected Ratios'!AE$54,$B97*(1+'LF Projected Ratios'!AE$54))</f>
        <v>0.24415985208013058</v>
      </c>
      <c r="AE97">
        <f>IF('LF Projected Ratios'!AF$54&gt;=0,$B97+(1-$B97)*'LF Projected Ratios'!AF$54,$B97*(1+'LF Projected Ratios'!AF$54))</f>
        <v>0.24234504691688052</v>
      </c>
      <c r="AF97">
        <f>IF('LF Projected Ratios'!AG$54&gt;=0,$B97+(1-$B97)*'LF Projected Ratios'!AG$54,$B97*(1+'LF Projected Ratios'!AG$54))</f>
        <v>0.24054560303588426</v>
      </c>
    </row>
    <row r="98" spans="1:32" x14ac:dyDescent="0.2">
      <c r="A98" s="12" t="s">
        <v>30</v>
      </c>
      <c r="B98" s="56">
        <f t="shared" si="0"/>
        <v>0.32216600129613737</v>
      </c>
      <c r="C98">
        <f>IF('LF Projected Ratios'!D$54&gt;=0,$B98+(1-$B98)*'LF Projected Ratios'!D$54,$B98*(1+'LF Projected Ratios'!D$54))</f>
        <v>0.32033931512288821</v>
      </c>
      <c r="D98">
        <f>IF('LF Projected Ratios'!E$54&gt;=0,$B98+(1-$B98)*'LF Projected Ratios'!E$54,$B98*(1+'LF Projected Ratios'!E$54))</f>
        <v>0.31734709204539524</v>
      </c>
      <c r="E98">
        <f>IF('LF Projected Ratios'!F$54&gt;=0,$B98+(1-$B98)*'LF Projected Ratios'!F$54,$B98*(1+'LF Projected Ratios'!F$54))</f>
        <v>0.31404853580902764</v>
      </c>
      <c r="F98">
        <f>IF('LF Projected Ratios'!G$54&gt;=0,$B98+(1-$B98)*'LF Projected Ratios'!G$54,$B98*(1+'LF Projected Ratios'!G$54))</f>
        <v>0.31142714686373885</v>
      </c>
      <c r="G98">
        <f>IF('LF Projected Ratios'!H$54&gt;=0,$B98+(1-$B98)*'LF Projected Ratios'!H$54,$B98*(1+'LF Projected Ratios'!H$54))</f>
        <v>0.30998057409312274</v>
      </c>
      <c r="H98">
        <f>IF('LF Projected Ratios'!I$54&gt;=0,$B98+(1-$B98)*'LF Projected Ratios'!I$54,$B98*(1+'LF Projected Ratios'!I$54))</f>
        <v>0.30868412331637141</v>
      </c>
      <c r="I98">
        <f>IF('LF Projected Ratios'!J$54&gt;=0,$B98+(1-$B98)*'LF Projected Ratios'!J$54,$B98*(1+'LF Projected Ratios'!J$54))</f>
        <v>0.30607388121986856</v>
      </c>
      <c r="J98">
        <f>IF('LF Projected Ratios'!K$54&gt;=0,$B98+(1-$B98)*'LF Projected Ratios'!K$54,$B98*(1+'LF Projected Ratios'!K$54))</f>
        <v>0.30214128933106521</v>
      </c>
      <c r="K98">
        <f>IF('LF Projected Ratios'!L$54&gt;=0,$B98+(1-$B98)*'LF Projected Ratios'!L$54,$B98*(1+'LF Projected Ratios'!L$54))</f>
        <v>0.29781452849610435</v>
      </c>
      <c r="L98">
        <f>IF('LF Projected Ratios'!M$54&gt;=0,$B98+(1-$B98)*'LF Projected Ratios'!M$54,$B98*(1+'LF Projected Ratios'!M$54))</f>
        <v>0.29782481129219579</v>
      </c>
      <c r="M98">
        <f>IF('LF Projected Ratios'!N$54&gt;=0,$B98+(1-$B98)*'LF Projected Ratios'!N$54,$B98*(1+'LF Projected Ratios'!N$54))</f>
        <v>0.29555814405391329</v>
      </c>
      <c r="N98">
        <f>IF('LF Projected Ratios'!O$54&gt;=0,$B98+(1-$B98)*'LF Projected Ratios'!O$54,$B98*(1+'LF Projected Ratios'!O$54))</f>
        <v>0.29331224496449593</v>
      </c>
      <c r="O98">
        <f>IF('LF Projected Ratios'!P$54&gt;=0,$B98+(1-$B98)*'LF Projected Ratios'!P$54,$B98*(1+'LF Projected Ratios'!P$54))</f>
        <v>0.29108682989595497</v>
      </c>
      <c r="P98">
        <f>IF('LF Projected Ratios'!Q$54&gt;=0,$B98+(1-$B98)*'LF Projected Ratios'!Q$54,$B98*(1+'LF Projected Ratios'!Q$54))</f>
        <v>0.28888161987962646</v>
      </c>
      <c r="Q98">
        <f>IF('LF Projected Ratios'!R$54&gt;=0,$B98+(1-$B98)*'LF Projected Ratios'!R$54,$B98*(1+'LF Projected Ratios'!R$54))</f>
        <v>0.2866963409895959</v>
      </c>
      <c r="R98">
        <f>IF('LF Projected Ratios'!S$54&gt;=0,$B98+(1-$B98)*'LF Projected Ratios'!S$54,$B98*(1+'LF Projected Ratios'!S$54))</f>
        <v>0.28453072422926567</v>
      </c>
      <c r="S98">
        <f>IF('LF Projected Ratios'!T$54&gt;=0,$B98+(1-$B98)*'LF Projected Ratios'!T$54,$B98*(1+'LF Projected Ratios'!T$54))</f>
        <v>0.28238450542097349</v>
      </c>
      <c r="T98">
        <f>IF('LF Projected Ratios'!U$54&gt;=0,$B98+(1-$B98)*'LF Projected Ratios'!U$54,$B98*(1+'LF Projected Ratios'!U$54))</f>
        <v>0.28025742509856244</v>
      </c>
      <c r="U98">
        <f>IF('LF Projected Ratios'!V$54&gt;=0,$B98+(1-$B98)*'LF Projected Ratios'!V$54,$B98*(1+'LF Projected Ratios'!V$54))</f>
        <v>0.27814922840281109</v>
      </c>
      <c r="V98">
        <f>IF('LF Projected Ratios'!W$54&gt;=0,$B98+(1-$B98)*'LF Projected Ratios'!W$54,$B98*(1+'LF Projected Ratios'!W$54))</f>
        <v>0.27605966497964018</v>
      </c>
      <c r="W98">
        <f>IF('LF Projected Ratios'!X$54&gt;=0,$B98+(1-$B98)*'LF Projected Ratios'!X$54,$B98*(1+'LF Projected Ratios'!X$54))</f>
        <v>0.27398848888100164</v>
      </c>
      <c r="X98">
        <f>IF('LF Projected Ratios'!Y$54&gt;=0,$B98+(1-$B98)*'LF Projected Ratios'!Y$54,$B98*(1+'LF Projected Ratios'!Y$54))</f>
        <v>0.27193545846837541</v>
      </c>
      <c r="Y98">
        <f>IF('LF Projected Ratios'!Z$54&gt;=0,$B98+(1-$B98)*'LF Projected Ratios'!Z$54,$B98*(1+'LF Projected Ratios'!Z$54))</f>
        <v>0.26990033631879201</v>
      </c>
      <c r="Z98">
        <f>IF('LF Projected Ratios'!AA$54&gt;=0,$B98+(1-$B98)*'LF Projected Ratios'!AA$54,$B98*(1+'LF Projected Ratios'!AA$54))</f>
        <v>0.26788288913330244</v>
      </c>
      <c r="AA98">
        <f>IF('LF Projected Ratios'!AB$54&gt;=0,$B98+(1-$B98)*'LF Projected Ratios'!AB$54,$B98*(1+'LF Projected Ratios'!AB$54))</f>
        <v>0.2658828876478217</v>
      </c>
      <c r="AB98">
        <f>IF('LF Projected Ratios'!AC$54&gt;=0,$B98+(1-$B98)*'LF Projected Ratios'!AC$54,$B98*(1+'LF Projected Ratios'!AC$54))</f>
        <v>0.26390010654627821</v>
      </c>
      <c r="AC98">
        <f>IF('LF Projected Ratios'!AD$54&gt;=0,$B98+(1-$B98)*'LF Projected Ratios'!AD$54,$B98*(1+'LF Projected Ratios'!AD$54))</f>
        <v>0.26193432437599462</v>
      </c>
      <c r="AD98">
        <f>IF('LF Projected Ratios'!AE$54&gt;=0,$B98+(1-$B98)*'LF Projected Ratios'!AE$54,$B98*(1+'LF Projected Ratios'!AE$54))</f>
        <v>0.25998532346523534</v>
      </c>
      <c r="AE98">
        <f>IF('LF Projected Ratios'!AF$54&gt;=0,$B98+(1-$B98)*'LF Projected Ratios'!AF$54,$B98*(1+'LF Projected Ratios'!AF$54))</f>
        <v>0.25805288984285957</v>
      </c>
      <c r="AF98">
        <f>IF('LF Projected Ratios'!AG$54&gt;=0,$B98+(1-$B98)*'LF Projected Ratios'!AG$54,$B98*(1+'LF Projected Ratios'!AG$54))</f>
        <v>0.25613681316001158</v>
      </c>
    </row>
    <row r="99" spans="1:32" x14ac:dyDescent="0.2">
      <c r="A99" s="12" t="s">
        <v>31</v>
      </c>
      <c r="B99" s="56">
        <f t="shared" si="0"/>
        <v>0.34778283134094312</v>
      </c>
      <c r="C99">
        <f>IF('LF Projected Ratios'!D$54&gt;=0,$B99+(1-$B99)*'LF Projected Ratios'!D$54,$B99*(1+'LF Projected Ratios'!D$54))</f>
        <v>0.34581089734806975</v>
      </c>
      <c r="D99">
        <f>IF('LF Projected Ratios'!E$54&gt;=0,$B99+(1-$B99)*'LF Projected Ratios'!E$54,$B99*(1+'LF Projected Ratios'!E$54))</f>
        <v>0.3425807495059402</v>
      </c>
      <c r="E99">
        <f>IF('LF Projected Ratios'!F$54&gt;=0,$B99+(1-$B99)*'LF Projected Ratios'!F$54,$B99*(1+'LF Projected Ratios'!F$54))</f>
        <v>0.33901991061354964</v>
      </c>
      <c r="F99">
        <f>IF('LF Projected Ratios'!G$54&gt;=0,$B99+(1-$B99)*'LF Projected Ratios'!G$54,$B99*(1+'LF Projected Ratios'!G$54))</f>
        <v>0.33619008354995333</v>
      </c>
      <c r="G99">
        <f>IF('LF Projected Ratios'!H$54&gt;=0,$B99+(1-$B99)*'LF Projected Ratios'!H$54,$B99*(1+'LF Projected Ratios'!H$54))</f>
        <v>0.33462848744148277</v>
      </c>
      <c r="H99">
        <f>IF('LF Projected Ratios'!I$54&gt;=0,$B99+(1-$B99)*'LF Projected Ratios'!I$54,$B99*(1+'LF Projected Ratios'!I$54))</f>
        <v>0.33322895018423421</v>
      </c>
      <c r="I99">
        <f>IF('LF Projected Ratios'!J$54&gt;=0,$B99+(1-$B99)*'LF Projected Ratios'!J$54,$B99*(1+'LF Projected Ratios'!J$54))</f>
        <v>0.33041115630420076</v>
      </c>
      <c r="J99">
        <f>IF('LF Projected Ratios'!K$54&gt;=0,$B99+(1-$B99)*'LF Projected Ratios'!K$54,$B99*(1+'LF Projected Ratios'!K$54))</f>
        <v>0.32616586680719001</v>
      </c>
      <c r="K99">
        <f>IF('LF Projected Ratios'!L$54&gt;=0,$B99+(1-$B99)*'LF Projected Ratios'!L$54,$B99*(1+'LF Projected Ratios'!L$54))</f>
        <v>0.32149506626441454</v>
      </c>
      <c r="L99">
        <f>IF('LF Projected Ratios'!M$54&gt;=0,$B99+(1-$B99)*'LF Projected Ratios'!M$54,$B99*(1+'LF Projected Ratios'!M$54))</f>
        <v>0.32150616669066812</v>
      </c>
      <c r="M99">
        <f>IF('LF Projected Ratios'!N$54&gt;=0,$B99+(1-$B99)*'LF Projected Ratios'!N$54,$B99*(1+'LF Projected Ratios'!N$54))</f>
        <v>0.31905926681089763</v>
      </c>
      <c r="N99">
        <f>IF('LF Projected Ratios'!O$54&gt;=0,$B99+(1-$B99)*'LF Projected Ratios'!O$54,$B99*(1+'LF Projected Ratios'!O$54))</f>
        <v>0.31663478644648568</v>
      </c>
      <c r="O99">
        <f>IF('LF Projected Ratios'!P$54&gt;=0,$B99+(1-$B99)*'LF Projected Ratios'!P$54,$B99*(1+'LF Projected Ratios'!P$54))</f>
        <v>0.31423241887718234</v>
      </c>
      <c r="P99">
        <f>IF('LF Projected Ratios'!Q$54&gt;=0,$B99+(1-$B99)*'LF Projected Ratios'!Q$54,$B99*(1+'LF Projected Ratios'!Q$54))</f>
        <v>0.31185186295230322</v>
      </c>
      <c r="Q99">
        <f>IF('LF Projected Ratios'!R$54&gt;=0,$B99+(1-$B99)*'LF Projected Ratios'!R$54,$B99*(1+'LF Projected Ratios'!R$54))</f>
        <v>0.30949282296488434</v>
      </c>
      <c r="R99">
        <f>IF('LF Projected Ratios'!S$54&gt;=0,$B99+(1-$B99)*'LF Projected Ratios'!S$54,$B99*(1+'LF Projected Ratios'!S$54))</f>
        <v>0.30715500852923033</v>
      </c>
      <c r="S99">
        <f>IF('LF Projected Ratios'!T$54&gt;=0,$B99+(1-$B99)*'LF Projected Ratios'!T$54,$B99*(1+'LF Projected Ratios'!T$54))</f>
        <v>0.30483813446175562</v>
      </c>
      <c r="T99">
        <f>IF('LF Projected Ratios'!U$54&gt;=0,$B99+(1-$B99)*'LF Projected Ratios'!U$54,$B99*(1+'LF Projected Ratios'!U$54))</f>
        <v>0.30254192066501262</v>
      </c>
      <c r="U99">
        <f>IF('LF Projected Ratios'!V$54&gt;=0,$B99+(1-$B99)*'LF Projected Ratios'!V$54,$B99*(1+'LF Projected Ratios'!V$54))</f>
        <v>0.3002660920148067</v>
      </c>
      <c r="V99">
        <f>IF('LF Projected Ratios'!W$54&gt;=0,$B99+(1-$B99)*'LF Projected Ratios'!W$54,$B99*(1+'LF Projected Ratios'!W$54))</f>
        <v>0.29801037825030913</v>
      </c>
      <c r="W99">
        <f>IF('LF Projected Ratios'!X$54&gt;=0,$B99+(1-$B99)*'LF Projected Ratios'!X$54,$B99*(1+'LF Projected Ratios'!X$54))</f>
        <v>0.29577451386706499</v>
      </c>
      <c r="X99">
        <f>IF('LF Projected Ratios'!Y$54&gt;=0,$B99+(1-$B99)*'LF Projected Ratios'!Y$54,$B99*(1+'LF Projected Ratios'!Y$54))</f>
        <v>0.29355823801281711</v>
      </c>
      <c r="Y99">
        <f>IF('LF Projected Ratios'!Z$54&gt;=0,$B99+(1-$B99)*'LF Projected Ratios'!Z$54,$B99*(1+'LF Projected Ratios'!Z$54))</f>
        <v>0.29136129438605568</v>
      </c>
      <c r="Z99">
        <f>IF('LF Projected Ratios'!AA$54&gt;=0,$B99+(1-$B99)*'LF Projected Ratios'!AA$54,$B99*(1+'LF Projected Ratios'!AA$54))</f>
        <v>0.28918343113721012</v>
      </c>
      <c r="AA99">
        <f>IF('LF Projected Ratios'!AB$54&gt;=0,$B99+(1-$B99)*'LF Projected Ratios'!AB$54,$B99*(1+'LF Projected Ratios'!AB$54))</f>
        <v>0.28702440077240382</v>
      </c>
      <c r="AB99">
        <f>IF('LF Projected Ratios'!AC$54&gt;=0,$B99+(1-$B99)*'LF Projected Ratios'!AC$54,$B99*(1+'LF Projected Ratios'!AC$54))</f>
        <v>0.28488396005969729</v>
      </c>
      <c r="AC99">
        <f>IF('LF Projected Ratios'!AD$54&gt;=0,$B99+(1-$B99)*'LF Projected Ratios'!AD$54,$B99*(1+'LF Projected Ratios'!AD$54))</f>
        <v>0.28276186993774077</v>
      </c>
      <c r="AD99">
        <f>IF('LF Projected Ratios'!AE$54&gt;=0,$B99+(1-$B99)*'LF Projected Ratios'!AE$54,$B99*(1+'LF Projected Ratios'!AE$54))</f>
        <v>0.28065789542676539</v>
      </c>
      <c r="AE99">
        <f>IF('LF Projected Ratios'!AF$54&gt;=0,$B99+(1-$B99)*'LF Projected Ratios'!AF$54,$B99*(1+'LF Projected Ratios'!AF$54))</f>
        <v>0.27857180554184757</v>
      </c>
      <c r="AF99">
        <f>IF('LF Projected Ratios'!AG$54&gt;=0,$B99+(1-$B99)*'LF Projected Ratios'!AG$54,$B99*(1+'LF Projected Ratios'!AG$54))</f>
        <v>0.27650337320837276</v>
      </c>
    </row>
    <row r="100" spans="1:32" x14ac:dyDescent="0.2">
      <c r="A100" s="12" t="s">
        <v>32</v>
      </c>
      <c r="B100" s="56">
        <f t="shared" si="0"/>
        <v>0.32926198070187029</v>
      </c>
      <c r="C100">
        <f>IF('LF Projected Ratios'!D$54&gt;=0,$B100+(1-$B100)*'LF Projected Ratios'!D$54,$B100*(1+'LF Projected Ratios'!D$54))</f>
        <v>0.32739506021645298</v>
      </c>
      <c r="D100">
        <f>IF('LF Projected Ratios'!E$54&gt;=0,$B100+(1-$B100)*'LF Projected Ratios'!E$54,$B100*(1+'LF Projected Ratios'!E$54))</f>
        <v>0.32433693088799054</v>
      </c>
      <c r="E100">
        <f>IF('LF Projected Ratios'!F$54&gt;=0,$B100+(1-$B100)*'LF Projected Ratios'!F$54,$B100*(1+'LF Projected Ratios'!F$54))</f>
        <v>0.32096572115302985</v>
      </c>
      <c r="F100">
        <f>IF('LF Projected Ratios'!G$54&gt;=0,$B100+(1-$B100)*'LF Projected Ratios'!G$54,$B100*(1+'LF Projected Ratios'!G$54))</f>
        <v>0.31828659389303576</v>
      </c>
      <c r="G100">
        <f>IF('LF Projected Ratios'!H$54&gt;=0,$B100+(1-$B100)*'LF Projected Ratios'!H$54,$B100*(1+'LF Projected Ratios'!H$54))</f>
        <v>0.31680815913031651</v>
      </c>
      <c r="H100">
        <f>IF('LF Projected Ratios'!I$54&gt;=0,$B100+(1-$B100)*'LF Projected Ratios'!I$54,$B100*(1+'LF Projected Ratios'!I$54))</f>
        <v>0.31548315292569462</v>
      </c>
      <c r="I100">
        <f>IF('LF Projected Ratios'!J$54&gt;=0,$B100+(1-$B100)*'LF Projected Ratios'!J$54,$B100*(1+'LF Projected Ratios'!J$54))</f>
        <v>0.3128154180332845</v>
      </c>
      <c r="J100">
        <f>IF('LF Projected Ratios'!K$54&gt;=0,$B100+(1-$B100)*'LF Projected Ratios'!K$54,$B100*(1+'LF Projected Ratios'!K$54))</f>
        <v>0.30879620747292108</v>
      </c>
      <c r="K100">
        <f>IF('LF Projected Ratios'!L$54&gt;=0,$B100+(1-$B100)*'LF Projected Ratios'!L$54,$B100*(1+'LF Projected Ratios'!L$54))</f>
        <v>0.3043741460610685</v>
      </c>
      <c r="L100">
        <f>IF('LF Projected Ratios'!M$54&gt;=0,$B100+(1-$B100)*'LF Projected Ratios'!M$54,$B100*(1+'LF Projected Ratios'!M$54))</f>
        <v>0.30438465534446463</v>
      </c>
      <c r="M100">
        <f>IF('LF Projected Ratios'!N$54&gt;=0,$B100+(1-$B100)*'LF Projected Ratios'!N$54,$B100*(1+'LF Projected Ratios'!N$54))</f>
        <v>0.30206806283791116</v>
      </c>
      <c r="N100">
        <f>IF('LF Projected Ratios'!O$54&gt;=0,$B100+(1-$B100)*'LF Projected Ratios'!O$54,$B100*(1+'LF Projected Ratios'!O$54))</f>
        <v>0.29977269591631495</v>
      </c>
      <c r="O100">
        <f>IF('LF Projected Ratios'!P$54&gt;=0,$B100+(1-$B100)*'LF Projected Ratios'!P$54,$B100*(1+'LF Projected Ratios'!P$54))</f>
        <v>0.29749826419352732</v>
      </c>
      <c r="P100">
        <f>IF('LF Projected Ratios'!Q$54&gt;=0,$B100+(1-$B100)*'LF Projected Ratios'!Q$54,$B100*(1+'LF Projected Ratios'!Q$54))</f>
        <v>0.29524448255636287</v>
      </c>
      <c r="Q100">
        <f>IF('LF Projected Ratios'!R$54&gt;=0,$B100+(1-$B100)*'LF Projected Ratios'!R$54,$B100*(1+'LF Projected Ratios'!R$54))</f>
        <v>0.29301107104545654</v>
      </c>
      <c r="R100">
        <f>IF('LF Projected Ratios'!S$54&gt;=0,$B100+(1-$B100)*'LF Projected Ratios'!S$54,$B100*(1+'LF Projected Ratios'!S$54))</f>
        <v>0.29079775473933256</v>
      </c>
      <c r="S100">
        <f>IF('LF Projected Ratios'!T$54&gt;=0,$B100+(1-$B100)*'LF Projected Ratios'!T$54,$B100*(1+'LF Projected Ratios'!T$54))</f>
        <v>0.28860426364159153</v>
      </c>
      <c r="T100">
        <f>IF('LF Projected Ratios'!U$54&gt;=0,$B100+(1-$B100)*'LF Projected Ratios'!U$54,$B100*(1+'LF Projected Ratios'!U$54))</f>
        <v>0.2864303325711145</v>
      </c>
      <c r="U100">
        <f>IF('LF Projected Ratios'!V$54&gt;=0,$B100+(1-$B100)*'LF Projected Ratios'!V$54,$B100*(1+'LF Projected Ratios'!V$54))</f>
        <v>0.28427570105518934</v>
      </c>
      <c r="V100">
        <f>IF('LF Projected Ratios'!W$54&gt;=0,$B100+(1-$B100)*'LF Projected Ratios'!W$54,$B100*(1+'LF Projected Ratios'!W$54))</f>
        <v>0.28214011322547611</v>
      </c>
      <c r="W100">
        <f>IF('LF Projected Ratios'!X$54&gt;=0,$B100+(1-$B100)*'LF Projected Ratios'!X$54,$B100*(1+'LF Projected Ratios'!X$54))</f>
        <v>0.28002331771671213</v>
      </c>
      <c r="X100">
        <f>IF('LF Projected Ratios'!Y$54&gt;=0,$B100+(1-$B100)*'LF Projected Ratios'!Y$54,$B100*(1+'LF Projected Ratios'!Y$54))</f>
        <v>0.27792506756808416</v>
      </c>
      <c r="Y100">
        <f>IF('LF Projected Ratios'!Z$54&gt;=0,$B100+(1-$B100)*'LF Projected Ratios'!Z$54,$B100*(1+'LF Projected Ratios'!Z$54))</f>
        <v>0.27584512012718049</v>
      </c>
      <c r="Z100">
        <f>IF('LF Projected Ratios'!AA$54&gt;=0,$B100+(1-$B100)*'LF Projected Ratios'!AA$54,$B100*(1+'LF Projected Ratios'!AA$54))</f>
        <v>0.27378323695644485</v>
      </c>
      <c r="AA100">
        <f>IF('LF Projected Ratios'!AB$54&gt;=0,$B100+(1-$B100)*'LF Projected Ratios'!AB$54,$B100*(1+'LF Projected Ratios'!AB$54))</f>
        <v>0.27173918374205625</v>
      </c>
      <c r="AB100">
        <f>IF('LF Projected Ratios'!AC$54&gt;=0,$B100+(1-$B100)*'LF Projected Ratios'!AC$54,$B100*(1+'LF Projected Ratios'!AC$54))</f>
        <v>0.26971273020516573</v>
      </c>
      <c r="AC100">
        <f>IF('LF Projected Ratios'!AD$54&gt;=0,$B100+(1-$B100)*'LF Projected Ratios'!AD$54,$B100*(1+'LF Projected Ratios'!AD$54))</f>
        <v>0.2677036500154128</v>
      </c>
      <c r="AD100">
        <f>IF('LF Projected Ratios'!AE$54&gt;=0,$B100+(1-$B100)*'LF Projected Ratios'!AE$54,$B100*(1+'LF Projected Ratios'!AE$54))</f>
        <v>0.26571172070665727</v>
      </c>
      <c r="AE100">
        <f>IF('LF Projected Ratios'!AF$54&gt;=0,$B100+(1-$B100)*'LF Projected Ratios'!AF$54,$B100*(1+'LF Projected Ratios'!AF$54))</f>
        <v>0.26373672359486244</v>
      </c>
      <c r="AF100">
        <f>IF('LF Projected Ratios'!AG$54&gt;=0,$B100+(1-$B100)*'LF Projected Ratios'!AG$54,$B100*(1+'LF Projected Ratios'!AG$54))</f>
        <v>0.2617784436980608</v>
      </c>
    </row>
    <row r="101" spans="1:32" x14ac:dyDescent="0.2">
      <c r="A101" s="12" t="s">
        <v>33</v>
      </c>
      <c r="B101" s="56">
        <f t="shared" si="0"/>
        <v>0.36469030010802556</v>
      </c>
      <c r="C101">
        <f>IF('LF Projected Ratios'!D$54&gt;=0,$B101+(1-$B101)*'LF Projected Ratios'!D$54,$B101*(1+'LF Projected Ratios'!D$54))</f>
        <v>0.36262250050767897</v>
      </c>
      <c r="D101">
        <f>IF('LF Projected Ratios'!E$54&gt;=0,$B101+(1-$B101)*'LF Projected Ratios'!E$54,$B101*(1+'LF Projected Ratios'!E$54))</f>
        <v>0.35923531896856303</v>
      </c>
      <c r="E101">
        <f>IF('LF Projected Ratios'!F$54&gt;=0,$B101+(1-$B101)*'LF Projected Ratios'!F$54,$B101*(1+'LF Projected Ratios'!F$54))</f>
        <v>0.35550136982767178</v>
      </c>
      <c r="F101">
        <f>IF('LF Projected Ratios'!G$54&gt;=0,$B101+(1-$B101)*'LF Projected Ratios'!G$54,$B101*(1+'LF Projected Ratios'!G$54))</f>
        <v>0.352533970669129</v>
      </c>
      <c r="G101">
        <f>IF('LF Projected Ratios'!H$54&gt;=0,$B101+(1-$B101)*'LF Projected Ratios'!H$54,$B101*(1+'LF Projected Ratios'!H$54))</f>
        <v>0.35089645753701187</v>
      </c>
      <c r="H101">
        <f>IF('LF Projected Ratios'!I$54&gt;=0,$B101+(1-$B101)*'LF Projected Ratios'!I$54,$B101*(1+'LF Projected Ratios'!I$54))</f>
        <v>0.34942888175016118</v>
      </c>
      <c r="I101">
        <f>IF('LF Projected Ratios'!J$54&gt;=0,$B101+(1-$B101)*'LF Projected Ratios'!J$54,$B101*(1+'LF Projected Ratios'!J$54))</f>
        <v>0.3464741007686224</v>
      </c>
      <c r="J101">
        <f>IF('LF Projected Ratios'!K$54&gt;=0,$B101+(1-$B101)*'LF Projected Ratios'!K$54,$B101*(1+'LF Projected Ratios'!K$54))</f>
        <v>0.34202242644432962</v>
      </c>
      <c r="K101">
        <f>IF('LF Projected Ratios'!L$54&gt;=0,$B101+(1-$B101)*'LF Projected Ratios'!L$54,$B101*(1+'LF Projected Ratios'!L$54))</f>
        <v>0.33712455484692577</v>
      </c>
      <c r="L101">
        <f>IF('LF Projected Ratios'!M$54&gt;=0,$B101+(1-$B101)*'LF Projected Ratios'!M$54,$B101*(1+'LF Projected Ratios'!M$54))</f>
        <v>0.33713619492060654</v>
      </c>
      <c r="M101">
        <f>IF('LF Projected Ratios'!N$54&gt;=0,$B101+(1-$B101)*'LF Projected Ratios'!N$54,$B101*(1+'LF Projected Ratios'!N$54))</f>
        <v>0.33457033895800165</v>
      </c>
      <c r="N101">
        <f>IF('LF Projected Ratios'!O$54&gt;=0,$B101+(1-$B101)*'LF Projected Ratios'!O$54,$B101*(1+'LF Projected Ratios'!O$54))</f>
        <v>0.3320279924359083</v>
      </c>
      <c r="O101">
        <f>IF('LF Projected Ratios'!P$54&gt;=0,$B101+(1-$B101)*'LF Projected Ratios'!P$54,$B101*(1+'LF Projected Ratios'!P$54))</f>
        <v>0.32950883372286616</v>
      </c>
      <c r="P101">
        <f>IF('LF Projected Ratios'!Q$54&gt;=0,$B101+(1-$B101)*'LF Projected Ratios'!Q$54,$B101*(1+'LF Projected Ratios'!Q$54))</f>
        <v>0.32701254702774457</v>
      </c>
      <c r="Q101">
        <f>IF('LF Projected Ratios'!R$54&gt;=0,$B101+(1-$B101)*'LF Projected Ratios'!R$54,$B101*(1+'LF Projected Ratios'!R$54))</f>
        <v>0.32453882226778014</v>
      </c>
      <c r="R101">
        <f>IF('LF Projected Ratios'!S$54&gt;=0,$B101+(1-$B101)*'LF Projected Ratios'!S$54,$B101*(1+'LF Projected Ratios'!S$54))</f>
        <v>0.32208735494017154</v>
      </c>
      <c r="S101">
        <f>IF('LF Projected Ratios'!T$54&gt;=0,$B101+(1-$B101)*'LF Projected Ratios'!T$54,$B101*(1+'LF Projected Ratios'!T$54))</f>
        <v>0.31965784599712788</v>
      </c>
      <c r="T101">
        <f>IF('LF Projected Ratios'!U$54&gt;=0,$B101+(1-$B101)*'LF Projected Ratios'!U$54,$B101*(1+'LF Projected Ratios'!U$54))</f>
        <v>0.31725000172425905</v>
      </c>
      <c r="U101">
        <f>IF('LF Projected Ratios'!V$54&gt;=0,$B101+(1-$B101)*'LF Projected Ratios'!V$54,$B101*(1+'LF Projected Ratios'!V$54))</f>
        <v>0.3148635336222026</v>
      </c>
      <c r="V101">
        <f>IF('LF Projected Ratios'!W$54&gt;=0,$B101+(1-$B101)*'LF Projected Ratios'!W$54,$B101*(1+'LF Projected Ratios'!W$54))</f>
        <v>0.3124981582913946</v>
      </c>
      <c r="W101">
        <f>IF('LF Projected Ratios'!X$54&gt;=0,$B101+(1-$B101)*'LF Projected Ratios'!X$54,$B101*(1+'LF Projected Ratios'!X$54))</f>
        <v>0.31015359731987618</v>
      </c>
      <c r="X101">
        <f>IF('LF Projected Ratios'!Y$54&gt;=0,$B101+(1-$B101)*'LF Projected Ratios'!Y$54,$B101*(1+'LF Projected Ratios'!Y$54))</f>
        <v>0.3078295771740529</v>
      </c>
      <c r="Y101">
        <f>IF('LF Projected Ratios'!Z$54&gt;=0,$B101+(1-$B101)*'LF Projected Ratios'!Z$54,$B101*(1+'LF Projected Ratios'!Z$54))</f>
        <v>0.30552582909231218</v>
      </c>
      <c r="Z101">
        <f>IF('LF Projected Ratios'!AA$54&gt;=0,$B101+(1-$B101)*'LF Projected Ratios'!AA$54,$B101*(1+'LF Projected Ratios'!AA$54))</f>
        <v>0.30324208898141208</v>
      </c>
      <c r="AA101">
        <f>IF('LF Projected Ratios'!AB$54&gt;=0,$B101+(1-$B101)*'LF Projected Ratios'!AB$54,$B101*(1+'LF Projected Ratios'!AB$54))</f>
        <v>0.30097809731555647</v>
      </c>
      <c r="AB101">
        <f>IF('LF Projected Ratios'!AC$54&gt;=0,$B101+(1-$B101)*'LF Projected Ratios'!AC$54,$B101*(1+'LF Projected Ratios'!AC$54))</f>
        <v>0.29873359903808078</v>
      </c>
      <c r="AC101">
        <f>IF('LF Projected Ratios'!AD$54&gt;=0,$B101+(1-$B101)*'LF Projected Ratios'!AD$54,$B101*(1+'LF Projected Ratios'!AD$54))</f>
        <v>0.29650834346566318</v>
      </c>
      <c r="AD101">
        <f>IF('LF Projected Ratios'!AE$54&gt;=0,$B101+(1-$B101)*'LF Projected Ratios'!AE$54,$B101*(1+'LF Projected Ratios'!AE$54))</f>
        <v>0.2943020841949891</v>
      </c>
      <c r="AE101">
        <f>IF('LF Projected Ratios'!AF$54&gt;=0,$B101+(1-$B101)*'LF Projected Ratios'!AF$54,$B101*(1+'LF Projected Ratios'!AF$54))</f>
        <v>0.29211457901179855</v>
      </c>
      <c r="AF101">
        <f>IF('LF Projected Ratios'!AG$54&gt;=0,$B101+(1-$B101)*'LF Projected Ratios'!AG$54,$B101*(1+'LF Projected Ratios'!AG$54))</f>
        <v>0.28994558980224039</v>
      </c>
    </row>
    <row r="102" spans="1:32" x14ac:dyDescent="0.2">
      <c r="A102" s="12" t="s">
        <v>34</v>
      </c>
      <c r="B102" s="56">
        <f t="shared" si="0"/>
        <v>0.30912523371612721</v>
      </c>
      <c r="C102">
        <f>IF('LF Projected Ratios'!D$54&gt;=0,$B102+(1-$B102)*'LF Projected Ratios'!D$54,$B102*(1+'LF Projected Ratios'!D$54))</f>
        <v>0.30737248889525887</v>
      </c>
      <c r="D102">
        <f>IF('LF Projected Ratios'!E$54&gt;=0,$B102+(1-$B102)*'LF Projected Ratios'!E$54,$B102*(1+'LF Projected Ratios'!E$54))</f>
        <v>0.3045013862511578</v>
      </c>
      <c r="E102">
        <f>IF('LF Projected Ratios'!F$54&gt;=0,$B102+(1-$B102)*'LF Projected Ratios'!F$54,$B102*(1+'LF Projected Ratios'!F$54))</f>
        <v>0.30133635032747069</v>
      </c>
      <c r="F102">
        <f>IF('LF Projected Ratios'!G$54&gt;=0,$B102+(1-$B102)*'LF Projected Ratios'!G$54,$B102*(1+'LF Projected Ratios'!G$54))</f>
        <v>0.29882107103942313</v>
      </c>
      <c r="G102">
        <f>IF('LF Projected Ratios'!H$54&gt;=0,$B102+(1-$B102)*'LF Projected Ratios'!H$54,$B102*(1+'LF Projected Ratios'!H$54))</f>
        <v>0.29743305323492158</v>
      </c>
      <c r="H102">
        <f>IF('LF Projected Ratios'!I$54&gt;=0,$B102+(1-$B102)*'LF Projected Ratios'!I$54,$B102*(1+'LF Projected Ratios'!I$54))</f>
        <v>0.29618908072462458</v>
      </c>
      <c r="I102">
        <f>IF('LF Projected Ratios'!J$54&gt;=0,$B102+(1-$B102)*'LF Projected Ratios'!J$54,$B102*(1+'LF Projected Ratios'!J$54))</f>
        <v>0.29368449707864447</v>
      </c>
      <c r="J102">
        <f>IF('LF Projected Ratios'!K$54&gt;=0,$B102+(1-$B102)*'LF Projected Ratios'!K$54,$B102*(1+'LF Projected Ratios'!K$54))</f>
        <v>0.28991109025779549</v>
      </c>
      <c r="K102">
        <f>IF('LF Projected Ratios'!L$54&gt;=0,$B102+(1-$B102)*'LF Projected Ratios'!L$54,$B102*(1+'LF Projected Ratios'!L$54))</f>
        <v>0.28575946982311279</v>
      </c>
      <c r="L102">
        <f>IF('LF Projected Ratios'!M$54&gt;=0,$B102+(1-$B102)*'LF Projected Ratios'!M$54,$B102*(1+'LF Projected Ratios'!M$54))</f>
        <v>0.28576933638796514</v>
      </c>
      <c r="M102">
        <f>IF('LF Projected Ratios'!N$54&gt;=0,$B102+(1-$B102)*'LF Projected Ratios'!N$54,$B102*(1+'LF Projected Ratios'!N$54))</f>
        <v>0.28359442023613107</v>
      </c>
      <c r="N102">
        <f>IF('LF Projected Ratios'!O$54&gt;=0,$B102+(1-$B102)*'LF Projected Ratios'!O$54,$B102*(1+'LF Projected Ratios'!O$54))</f>
        <v>0.28143943157151158</v>
      </c>
      <c r="O102">
        <f>IF('LF Projected Ratios'!P$54&gt;=0,$B102+(1-$B102)*'LF Projected Ratios'!P$54,$B102*(1+'LF Projected Ratios'!P$54))</f>
        <v>0.27930409776716714</v>
      </c>
      <c r="P102">
        <f>IF('LF Projected Ratios'!Q$54&gt;=0,$B102+(1-$B102)*'LF Projected Ratios'!Q$54,$B102*(1+'LF Projected Ratios'!Q$54))</f>
        <v>0.27718815114664191</v>
      </c>
      <c r="Q102">
        <f>IF('LF Projected Ratios'!R$54&gt;=0,$B102+(1-$B102)*'LF Projected Ratios'!R$54,$B102*(1+'LF Projected Ratios'!R$54))</f>
        <v>0.27509132887210686</v>
      </c>
      <c r="R102">
        <f>IF('LF Projected Ratios'!S$54&gt;=0,$B102+(1-$B102)*'LF Projected Ratios'!S$54,$B102*(1+'LF Projected Ratios'!S$54))</f>
        <v>0.27301337283551913</v>
      </c>
      <c r="S102">
        <f>IF('LF Projected Ratios'!T$54&gt;=0,$B102+(1-$B102)*'LF Projected Ratios'!T$54,$B102*(1+'LF Projected Ratios'!T$54))</f>
        <v>0.27095402955270814</v>
      </c>
      <c r="T102">
        <f>IF('LF Projected Ratios'!U$54&gt;=0,$B102+(1-$B102)*'LF Projected Ratios'!U$54,$B102*(1+'LF Projected Ratios'!U$54))</f>
        <v>0.26891305006029464</v>
      </c>
      <c r="U102">
        <f>IF('LF Projected Ratios'!V$54&gt;=0,$B102+(1-$B102)*'LF Projected Ratios'!V$54,$B102*(1+'LF Projected Ratios'!V$54))</f>
        <v>0.26689018981535317</v>
      </c>
      <c r="V102">
        <f>IF('LF Projected Ratios'!W$54&gt;=0,$B102+(1-$B102)*'LF Projected Ratios'!W$54,$B102*(1+'LF Projected Ratios'!W$54))</f>
        <v>0.26488520859773979</v>
      </c>
      <c r="W102">
        <f>IF('LF Projected Ratios'!X$54&gt;=0,$B102+(1-$B102)*'LF Projected Ratios'!X$54,$B102*(1+'LF Projected Ratios'!X$54))</f>
        <v>0.26289787041499224</v>
      </c>
      <c r="X102">
        <f>IF('LF Projected Ratios'!Y$54&gt;=0,$B102+(1-$B102)*'LF Projected Ratios'!Y$54,$B102*(1+'LF Projected Ratios'!Y$54))</f>
        <v>0.26092794340973374</v>
      </c>
      <c r="Y102">
        <f>IF('LF Projected Ratios'!Z$54&gt;=0,$B102+(1-$B102)*'LF Projected Ratios'!Z$54,$B102*(1+'LF Projected Ratios'!Z$54))</f>
        <v>0.25897519976949923</v>
      </c>
      <c r="Z102">
        <f>IF('LF Projected Ratios'!AA$54&gt;=0,$B102+(1-$B102)*'LF Projected Ratios'!AA$54,$B102*(1+'LF Projected Ratios'!AA$54))</f>
        <v>0.25703941563891014</v>
      </c>
      <c r="AA102">
        <f>IF('LF Projected Ratios'!AB$54&gt;=0,$B102+(1-$B102)*'LF Projected Ratios'!AB$54,$B102*(1+'LF Projected Ratios'!AB$54))</f>
        <v>0.25512037103412721</v>
      </c>
      <c r="AB102">
        <f>IF('LF Projected Ratios'!AC$54&gt;=0,$B102+(1-$B102)*'LF Projected Ratios'!AC$54,$B102*(1+'LF Projected Ratios'!AC$54))</f>
        <v>0.25321784975951528</v>
      </c>
      <c r="AC102">
        <f>IF('LF Projected Ratios'!AD$54&gt;=0,$B102+(1-$B102)*'LF Projected Ratios'!AD$54,$B102*(1+'LF Projected Ratios'!AD$54))</f>
        <v>0.25133163932644936</v>
      </c>
      <c r="AD102">
        <f>IF('LF Projected Ratios'!AE$54&gt;=0,$B102+(1-$B102)*'LF Projected Ratios'!AE$54,$B102*(1+'LF Projected Ratios'!AE$54))</f>
        <v>0.24946153087419964</v>
      </c>
      <c r="AE102">
        <f>IF('LF Projected Ratios'!AF$54&gt;=0,$B102+(1-$B102)*'LF Projected Ratios'!AF$54,$B102*(1+'LF Projected Ratios'!AF$54))</f>
        <v>0.2476073190928369</v>
      </c>
      <c r="AF102">
        <f>IF('LF Projected Ratios'!AG$54&gt;=0,$B102+(1-$B102)*'LF Projected Ratios'!AG$54,$B102*(1+'LF Projected Ratios'!AG$54))</f>
        <v>0.24576880214809277</v>
      </c>
    </row>
    <row r="103" spans="1:32" x14ac:dyDescent="0.2">
      <c r="A103" s="12" t="s">
        <v>92</v>
      </c>
      <c r="B103" s="56">
        <f t="shared" si="0"/>
        <v>0.36846273052409706</v>
      </c>
      <c r="C103">
        <f>IF('LF Projected Ratios'!D$54&gt;=0,$B103+(1-$B103)*'LF Projected Ratios'!D$54,$B103*(1+'LF Projected Ratios'!D$54))</f>
        <v>0.36637354118537691</v>
      </c>
      <c r="D103">
        <f>IF('LF Projected Ratios'!E$54&gt;=0,$B103+(1-$B103)*'LF Projected Ratios'!E$54,$B103*(1+'LF Projected Ratios'!E$54))</f>
        <v>0.36295132195356905</v>
      </c>
      <c r="E103">
        <f>IF('LF Projected Ratios'!F$54&gt;=0,$B103+(1-$B103)*'LF Projected Ratios'!F$54,$B103*(1+'LF Projected Ratios'!F$54))</f>
        <v>0.35917874808559563</v>
      </c>
      <c r="F103">
        <f>IF('LF Projected Ratios'!G$54&gt;=0,$B103+(1-$B103)*'LF Projected Ratios'!G$54,$B103*(1+'LF Projected Ratios'!G$54))</f>
        <v>0.35618065354842887</v>
      </c>
      <c r="G103">
        <f>IF('LF Projected Ratios'!H$54&gt;=0,$B103+(1-$B103)*'LF Projected Ratios'!H$54,$B103*(1+'LF Projected Ratios'!H$54))</f>
        <v>0.35452620164841891</v>
      </c>
      <c r="H103">
        <f>IF('LF Projected Ratios'!I$54&gt;=0,$B103+(1-$B103)*'LF Projected Ratios'!I$54,$B103*(1+'LF Projected Ratios'!I$54))</f>
        <v>0.35304344496003459</v>
      </c>
      <c r="I103">
        <f>IF('LF Projected Ratios'!J$54&gt;=0,$B103+(1-$B103)*'LF Projected Ratios'!J$54,$B103*(1+'LF Projected Ratios'!J$54))</f>
        <v>0.35005809912485342</v>
      </c>
      <c r="J103">
        <f>IF('LF Projected Ratios'!K$54&gt;=0,$B103+(1-$B103)*'LF Projected Ratios'!K$54,$B103*(1+'LF Projected Ratios'!K$54))</f>
        <v>0.34556037577864146</v>
      </c>
      <c r="K103">
        <f>IF('LF Projected Ratios'!L$54&gt;=0,$B103+(1-$B103)*'LF Projected Ratios'!L$54,$B103*(1+'LF Projected Ratios'!L$54))</f>
        <v>0.34061183960424557</v>
      </c>
      <c r="L103">
        <f>IF('LF Projected Ratios'!M$54&gt;=0,$B103+(1-$B103)*'LF Projected Ratios'!M$54,$B103*(1+'LF Projected Ratios'!M$54))</f>
        <v>0.34062360008520892</v>
      </c>
      <c r="M103">
        <f>IF('LF Projected Ratios'!N$54&gt;=0,$B103+(1-$B103)*'LF Projected Ratios'!N$54,$B103*(1+'LF Projected Ratios'!N$54))</f>
        <v>0.33803120238822354</v>
      </c>
      <c r="N103">
        <f>IF('LF Projected Ratios'!O$54&gt;=0,$B103+(1-$B103)*'LF Projected Ratios'!O$54,$B103*(1+'LF Projected Ratios'!O$54))</f>
        <v>0.33546255731816965</v>
      </c>
      <c r="O103">
        <f>IF('LF Projected Ratios'!P$54&gt;=0,$B103+(1-$B103)*'LF Projected Ratios'!P$54,$B103*(1+'LF Projected Ratios'!P$54))</f>
        <v>0.3329173399165658</v>
      </c>
      <c r="P103">
        <f>IF('LF Projected Ratios'!Q$54&gt;=0,$B103+(1-$B103)*'LF Projected Ratios'!Q$54,$B103*(1+'LF Projected Ratios'!Q$54))</f>
        <v>0.33039523112567387</v>
      </c>
      <c r="Q103">
        <f>IF('LF Projected Ratios'!R$54&gt;=0,$B103+(1-$B103)*'LF Projected Ratios'!R$54,$B103*(1+'LF Projected Ratios'!R$54))</f>
        <v>0.32789591765517145</v>
      </c>
      <c r="R103">
        <f>IF('LF Projected Ratios'!S$54&gt;=0,$B103+(1-$B103)*'LF Projected Ratios'!S$54,$B103*(1+'LF Projected Ratios'!S$54))</f>
        <v>0.32541909185241846</v>
      </c>
      <c r="S103">
        <f>IF('LF Projected Ratios'!T$54&gt;=0,$B103+(1-$B103)*'LF Projected Ratios'!T$54,$B103*(1+'LF Projected Ratios'!T$54))</f>
        <v>0.32296445157621312</v>
      </c>
      <c r="T103">
        <f>IF('LF Projected Ratios'!U$54&gt;=0,$B103+(1-$B103)*'LF Projected Ratios'!U$54,$B103*(1+'LF Projected Ratios'!U$54))</f>
        <v>0.32053170007392406</v>
      </c>
      <c r="U103">
        <f>IF('LF Projected Ratios'!V$54&gt;=0,$B103+(1-$B103)*'LF Projected Ratios'!V$54,$B103*(1+'LF Projected Ratios'!V$54))</f>
        <v>0.31812054586189287</v>
      </c>
      <c r="V103">
        <f>IF('LF Projected Ratios'!W$54&gt;=0,$B103+(1-$B103)*'LF Projected Ratios'!W$54,$B103*(1+'LF Projected Ratios'!W$54))</f>
        <v>0.31573070260901315</v>
      </c>
      <c r="W103">
        <f>IF('LF Projected Ratios'!X$54&gt;=0,$B103+(1-$B103)*'LF Projected Ratios'!X$54,$B103*(1+'LF Projected Ratios'!X$54))</f>
        <v>0.31336188902337619</v>
      </c>
      <c r="X103">
        <f>IF('LF Projected Ratios'!Y$54&gt;=0,$B103+(1-$B103)*'LF Projected Ratios'!Y$54,$B103*(1+'LF Projected Ratios'!Y$54))</f>
        <v>0.31101382874190059</v>
      </c>
      <c r="Y103">
        <f>IF('LF Projected Ratios'!Z$54&gt;=0,$B103+(1-$B103)*'LF Projected Ratios'!Z$54,$B103*(1+'LF Projected Ratios'!Z$54))</f>
        <v>0.30868625022284923</v>
      </c>
      <c r="Z103">
        <f>IF('LF Projected Ratios'!AA$54&gt;=0,$B103+(1-$B103)*'LF Projected Ratios'!AA$54,$B103*(1+'LF Projected Ratios'!AA$54))</f>
        <v>0.3063788866411461</v>
      </c>
      <c r="AA103">
        <f>IF('LF Projected Ratios'!AB$54&gt;=0,$B103+(1-$B103)*'LF Projected Ratios'!AB$54,$B103*(1+'LF Projected Ratios'!AB$54))</f>
        <v>0.30409147578640755</v>
      </c>
      <c r="AB103">
        <f>IF('LF Projected Ratios'!AC$54&gt;=0,$B103+(1-$B103)*'LF Projected Ratios'!AC$54,$B103*(1+'LF Projected Ratios'!AC$54))</f>
        <v>0.30182375996361116</v>
      </c>
      <c r="AC103">
        <f>IF('LF Projected Ratios'!AD$54&gt;=0,$B103+(1-$B103)*'LF Projected Ratios'!AD$54,$B103*(1+'LF Projected Ratios'!AD$54))</f>
        <v>0.29957548589631605</v>
      </c>
      <c r="AD103">
        <f>IF('LF Projected Ratios'!AE$54&gt;=0,$B103+(1-$B103)*'LF Projected Ratios'!AE$54,$B103*(1+'LF Projected Ratios'!AE$54))</f>
        <v>0.29734640463236167</v>
      </c>
      <c r="AE103">
        <f>IF('LF Projected Ratios'!AF$54&gt;=0,$B103+(1-$B103)*'LF Projected Ratios'!AF$54,$B103*(1+'LF Projected Ratios'!AF$54))</f>
        <v>0.2951362714519748</v>
      </c>
      <c r="AF103">
        <f>IF('LF Projected Ratios'!AG$54&gt;=0,$B103+(1-$B103)*'LF Projected Ratios'!AG$54,$B103*(1+'LF Projected Ratios'!AG$54))</f>
        <v>0.29294484577820618</v>
      </c>
    </row>
    <row r="104" spans="1:32" x14ac:dyDescent="0.2">
      <c r="A104" s="12" t="s">
        <v>89</v>
      </c>
      <c r="B104" s="56">
        <f t="shared" si="0"/>
        <v>0.32176928211502875</v>
      </c>
      <c r="C104">
        <f>IF('LF Projected Ratios'!D$54&gt;=0,$B104+(1-$B104)*'LF Projected Ratios'!D$54,$B104*(1+'LF Projected Ratios'!D$54))</f>
        <v>0.31994484534562695</v>
      </c>
      <c r="D104">
        <f>IF('LF Projected Ratios'!E$54&gt;=0,$B104+(1-$B104)*'LF Projected Ratios'!E$54,$B104*(1+'LF Projected Ratios'!E$54))</f>
        <v>0.31695630692847743</v>
      </c>
      <c r="E104">
        <f>IF('LF Projected Ratios'!F$54&gt;=0,$B104+(1-$B104)*'LF Projected Ratios'!F$54,$B104*(1+'LF Projected Ratios'!F$54))</f>
        <v>0.31366181257487735</v>
      </c>
      <c r="F104">
        <f>IF('LF Projected Ratios'!G$54&gt;=0,$B104+(1-$B104)*'LF Projected Ratios'!G$54,$B104*(1+'LF Projected Ratios'!G$54))</f>
        <v>0.31104365164021519</v>
      </c>
      <c r="G104">
        <f>IF('LF Projected Ratios'!H$54&gt;=0,$B104+(1-$B104)*'LF Projected Ratios'!H$54,$B104*(1+'LF Projected Ratios'!H$54))</f>
        <v>0.30959886019712174</v>
      </c>
      <c r="H104">
        <f>IF('LF Projected Ratios'!I$54&gt;=0,$B104+(1-$B104)*'LF Projected Ratios'!I$54,$B104*(1+'LF Projected Ratios'!I$54))</f>
        <v>0.30830400588582124</v>
      </c>
      <c r="I104">
        <f>IF('LF Projected Ratios'!J$54&gt;=0,$B104+(1-$B104)*'LF Projected Ratios'!J$54,$B104*(1+'LF Projected Ratios'!J$54))</f>
        <v>0.30569697807357821</v>
      </c>
      <c r="J104">
        <f>IF('LF Projected Ratios'!K$54&gt;=0,$B104+(1-$B104)*'LF Projected Ratios'!K$54,$B104*(1+'LF Projected Ratios'!K$54))</f>
        <v>0.3017692288268522</v>
      </c>
      <c r="K104">
        <f>IF('LF Projected Ratios'!L$54&gt;=0,$B104+(1-$B104)*'LF Projected Ratios'!L$54,$B104*(1+'LF Projected Ratios'!L$54))</f>
        <v>0.29744779601846272</v>
      </c>
      <c r="L104">
        <f>IF('LF Projected Ratios'!M$54&gt;=0,$B104+(1-$B104)*'LF Projected Ratios'!M$54,$B104*(1+'LF Projected Ratios'!M$54))</f>
        <v>0.29745806615219245</v>
      </c>
      <c r="M104">
        <f>IF('LF Projected Ratios'!N$54&gt;=0,$B104+(1-$B104)*'LF Projected Ratios'!N$54,$B104*(1+'LF Projected Ratios'!N$54))</f>
        <v>0.29519419011585862</v>
      </c>
      <c r="N104">
        <f>IF('LF Projected Ratios'!O$54&gt;=0,$B104+(1-$B104)*'LF Projected Ratios'!O$54,$B104*(1+'LF Projected Ratios'!O$54))</f>
        <v>0.29295105665423571</v>
      </c>
      <c r="O104">
        <f>IF('LF Projected Ratios'!P$54&gt;=0,$B104+(1-$B104)*'LF Projected Ratios'!P$54,$B104*(1+'LF Projected Ratios'!P$54))</f>
        <v>0.29072838198921364</v>
      </c>
      <c r="P104">
        <f>IF('LF Projected Ratios'!Q$54&gt;=0,$B104+(1-$B104)*'LF Projected Ratios'!Q$54,$B104*(1+'LF Projected Ratios'!Q$54))</f>
        <v>0.28852588749565394</v>
      </c>
      <c r="Q104">
        <f>IF('LF Projected Ratios'!R$54&gt;=0,$B104+(1-$B104)*'LF Projected Ratios'!R$54,$B104*(1+'LF Projected Ratios'!R$54))</f>
        <v>0.2863432995849578</v>
      </c>
      <c r="R104">
        <f>IF('LF Projected Ratios'!S$54&gt;=0,$B104+(1-$B104)*'LF Projected Ratios'!S$54,$B104*(1+'LF Projected Ratios'!S$54))</f>
        <v>0.28418034959177335</v>
      </c>
      <c r="S104">
        <f>IF('LF Projected Ratios'!T$54&gt;=0,$B104+(1-$B104)*'LF Projected Ratios'!T$54,$B104*(1+'LF Projected Ratios'!T$54))</f>
        <v>0.28203677366374996</v>
      </c>
      <c r="T104">
        <f>IF('LF Projected Ratios'!U$54&gt;=0,$B104+(1-$B104)*'LF Projected Ratios'!U$54,$B104*(1+'LF Projected Ratios'!U$54))</f>
        <v>0.27991231265424055</v>
      </c>
      <c r="U104">
        <f>IF('LF Projected Ratios'!V$54&gt;=0,$B104+(1-$B104)*'LF Projected Ratios'!V$54,$B104*(1+'LF Projected Ratios'!V$54))</f>
        <v>0.27780671201786045</v>
      </c>
      <c r="V104">
        <f>IF('LF Projected Ratios'!W$54&gt;=0,$B104+(1-$B104)*'LF Projected Ratios'!W$54,$B104*(1+'LF Projected Ratios'!W$54))</f>
        <v>0.27571972170881948</v>
      </c>
      <c r="W104">
        <f>IF('LF Projected Ratios'!X$54&gt;=0,$B104+(1-$B104)*'LF Projected Ratios'!X$54,$B104*(1+'LF Projected Ratios'!X$54))</f>
        <v>0.273651096081933</v>
      </c>
      <c r="X104">
        <f>IF('LF Projected Ratios'!Y$54&gt;=0,$B104+(1-$B104)*'LF Projected Ratios'!Y$54,$B104*(1+'LF Projected Ratios'!Y$54))</f>
        <v>0.27160059379623763</v>
      </c>
      <c r="Y104">
        <f>IF('LF Projected Ratios'!Z$54&gt;=0,$B104+(1-$B104)*'LF Projected Ratios'!Z$54,$B104*(1+'LF Projected Ratios'!Z$54))</f>
        <v>0.2695679777211295</v>
      </c>
      <c r="Z104">
        <f>IF('LF Projected Ratios'!AA$54&gt;=0,$B104+(1-$B104)*'LF Projected Ratios'!AA$54,$B104*(1+'LF Projected Ratios'!AA$54))</f>
        <v>0.2675530148449467</v>
      </c>
      <c r="AA104">
        <f>IF('LF Projected Ratios'!AB$54&gt;=0,$B104+(1-$B104)*'LF Projected Ratios'!AB$54,$B104*(1+'LF Projected Ratios'!AB$54))</f>
        <v>0.26555547618592296</v>
      </c>
      <c r="AB104">
        <f>IF('LF Projected Ratios'!AC$54&gt;=0,$B104+(1-$B104)*'LF Projected Ratios'!AC$54,$B104*(1+'LF Projected Ratios'!AC$54))</f>
        <v>0.26357513670544364</v>
      </c>
      <c r="AC104">
        <f>IF('LF Projected Ratios'!AD$54&gt;=0,$B104+(1-$B104)*'LF Projected Ratios'!AD$54,$B104*(1+'LF Projected Ratios'!AD$54))</f>
        <v>0.26161177522353096</v>
      </c>
      <c r="AD104">
        <f>IF('LF Projected Ratios'!AE$54&gt;=0,$B104+(1-$B104)*'LF Projected Ratios'!AE$54,$B104*(1+'LF Projected Ratios'!AE$54))</f>
        <v>0.25966517433649294</v>
      </c>
      <c r="AE104">
        <f>IF('LF Projected Ratios'!AF$54&gt;=0,$B104+(1-$B104)*'LF Projected Ratios'!AF$54,$B104*(1+'LF Projected Ratios'!AF$54))</f>
        <v>0.25773512033667551</v>
      </c>
      <c r="AF104">
        <f>IF('LF Projected Ratios'!AG$54&gt;=0,$B104+(1-$B104)*'LF Projected Ratios'!AG$54,$B104*(1+'LF Projected Ratios'!AG$54))</f>
        <v>0.25582140313424911</v>
      </c>
    </row>
    <row r="105" spans="1:32" x14ac:dyDescent="0.2">
      <c r="A105" s="12" t="s">
        <v>35</v>
      </c>
      <c r="B105" s="56">
        <f t="shared" si="0"/>
        <v>0.37266378933316224</v>
      </c>
      <c r="C105">
        <f>IF('LF Projected Ratios'!D$54&gt;=0,$B105+(1-$B105)*'LF Projected Ratios'!D$54,$B105*(1+'LF Projected Ratios'!D$54))</f>
        <v>0.37055077992649993</v>
      </c>
      <c r="D105">
        <f>IF('LF Projected Ratios'!E$54&gt;=0,$B105+(1-$B105)*'LF Projected Ratios'!E$54,$B105*(1+'LF Projected Ratios'!E$54))</f>
        <v>0.36708954197431864</v>
      </c>
      <c r="E105">
        <f>IF('LF Projected Ratios'!F$54&gt;=0,$B105+(1-$B105)*'LF Projected Ratios'!F$54,$B105*(1+'LF Projected Ratios'!F$54))</f>
        <v>0.36327395478812352</v>
      </c>
      <c r="F105">
        <f>IF('LF Projected Ratios'!G$54&gt;=0,$B105+(1-$B105)*'LF Projected Ratios'!G$54,$B105*(1+'LF Projected Ratios'!G$54))</f>
        <v>0.36024167722395734</v>
      </c>
      <c r="G105">
        <f>IF('LF Projected Ratios'!H$54&gt;=0,$B105+(1-$B105)*'LF Projected Ratios'!H$54,$B105*(1+'LF Projected Ratios'!H$54))</f>
        <v>0.35856836195147324</v>
      </c>
      <c r="H105">
        <f>IF('LF Projected Ratios'!I$54&gt;=0,$B105+(1-$B105)*'LF Projected Ratios'!I$54,$B105*(1+'LF Projected Ratios'!I$54))</f>
        <v>0.35706869948800934</v>
      </c>
      <c r="I105">
        <f>IF('LF Projected Ratios'!J$54&gt;=0,$B105+(1-$B105)*'LF Projected Ratios'!J$54,$B105*(1+'LF Projected Ratios'!J$54))</f>
        <v>0.35404931598122663</v>
      </c>
      <c r="J105">
        <f>IF('LF Projected Ratios'!K$54&gt;=0,$B105+(1-$B105)*'LF Projected Ratios'!K$54,$B105*(1+'LF Projected Ratios'!K$54))</f>
        <v>0.3495003114640331</v>
      </c>
      <c r="K105">
        <f>IF('LF Projected Ratios'!L$54&gt;=0,$B105+(1-$B105)*'LF Projected Ratios'!L$54,$B105*(1+'LF Projected Ratios'!L$54))</f>
        <v>0.34449535413828264</v>
      </c>
      <c r="L105">
        <f>IF('LF Projected Ratios'!M$54&gt;=0,$B105+(1-$B105)*'LF Projected Ratios'!M$54,$B105*(1+'LF Projected Ratios'!M$54))</f>
        <v>0.34450724870735872</v>
      </c>
      <c r="M105">
        <f>IF('LF Projected Ratios'!N$54&gt;=0,$B105+(1-$B105)*'LF Projected Ratios'!N$54,$B105*(1+'LF Projected Ratios'!N$54))</f>
        <v>0.34188529357001562</v>
      </c>
      <c r="N105">
        <f>IF('LF Projected Ratios'!O$54&gt;=0,$B105+(1-$B105)*'LF Projected Ratios'!O$54,$B105*(1+'LF Projected Ratios'!O$54))</f>
        <v>0.33928736187717745</v>
      </c>
      <c r="O105">
        <f>IF('LF Projected Ratios'!P$54&gt;=0,$B105+(1-$B105)*'LF Projected Ratios'!P$54,$B105*(1+'LF Projected Ratios'!P$54))</f>
        <v>0.33671312496532141</v>
      </c>
      <c r="P105">
        <f>IF('LF Projected Ratios'!Q$54&gt;=0,$B105+(1-$B105)*'LF Projected Ratios'!Q$54,$B105*(1+'LF Projected Ratios'!Q$54))</f>
        <v>0.33416226013894568</v>
      </c>
      <c r="Q105">
        <f>IF('LF Projected Ratios'!R$54&gt;=0,$B105+(1-$B105)*'LF Projected Ratios'!R$54,$B105*(1+'LF Projected Ratios'!R$54))</f>
        <v>0.33163445053572199</v>
      </c>
      <c r="R105">
        <f>IF('LF Projected Ratios'!S$54&gt;=0,$B105+(1-$B105)*'LF Projected Ratios'!S$54,$B105*(1+'LF Projected Ratios'!S$54))</f>
        <v>0.32912938499528271</v>
      </c>
      <c r="S105">
        <f>IF('LF Projected Ratios'!T$54&gt;=0,$B105+(1-$B105)*'LF Projected Ratios'!T$54,$B105*(1+'LF Projected Ratios'!T$54))</f>
        <v>0.32664675793153775</v>
      </c>
      <c r="T105">
        <f>IF('LF Projected Ratios'!U$54&gt;=0,$B105+(1-$B105)*'LF Projected Ratios'!U$54,$B105*(1+'LF Projected Ratios'!U$54))</f>
        <v>0.32418626920840571</v>
      </c>
      <c r="U105">
        <f>IF('LF Projected Ratios'!V$54&gt;=0,$B105+(1-$B105)*'LF Projected Ratios'!V$54,$B105*(1+'LF Projected Ratios'!V$54))</f>
        <v>0.32174762401885271</v>
      </c>
      <c r="V105">
        <f>IF('LF Projected Ratios'!W$54&gt;=0,$B105+(1-$B105)*'LF Projected Ratios'!W$54,$B105*(1+'LF Projected Ratios'!W$54))</f>
        <v>0.31933053276714413</v>
      </c>
      <c r="W105">
        <f>IF('LF Projected Ratios'!X$54&gt;=0,$B105+(1-$B105)*'LF Projected Ratios'!X$54,$B105*(1+'LF Projected Ratios'!X$54))</f>
        <v>0.31693471095419795</v>
      </c>
      <c r="X105">
        <f>IF('LF Projected Ratios'!Y$54&gt;=0,$B105+(1-$B105)*'LF Projected Ratios'!Y$54,$B105*(1+'LF Projected Ratios'!Y$54))</f>
        <v>0.31455987906595584</v>
      </c>
      <c r="Y105">
        <f>IF('LF Projected Ratios'!Z$54&gt;=0,$B105+(1-$B105)*'LF Projected Ratios'!Z$54,$B105*(1+'LF Projected Ratios'!Z$54))</f>
        <v>0.31220576246467474</v>
      </c>
      <c r="Z105">
        <f>IF('LF Projected Ratios'!AA$54&gt;=0,$B105+(1-$B105)*'LF Projected Ratios'!AA$54,$B105*(1+'LF Projected Ratios'!AA$54))</f>
        <v>0.30987209128304999</v>
      </c>
      <c r="AA105">
        <f>IF('LF Projected Ratios'!AB$54&gt;=0,$B105+(1-$B105)*'LF Projected Ratios'!AB$54,$B105*(1+'LF Projected Ratios'!AB$54))</f>
        <v>0.3075586003210844</v>
      </c>
      <c r="AB105">
        <f>IF('LF Projected Ratios'!AC$54&gt;=0,$B105+(1-$B105)*'LF Projected Ratios'!AC$54,$B105*(1+'LF Projected Ratios'!AC$54))</f>
        <v>0.30526502894562391</v>
      </c>
      <c r="AC105">
        <f>IF('LF Projected Ratios'!AD$54&gt;=0,$B105+(1-$B105)*'LF Projected Ratios'!AD$54,$B105*(1+'LF Projected Ratios'!AD$54))</f>
        <v>0.3029911209924751</v>
      </c>
      <c r="AD105">
        <f>IF('LF Projected Ratios'!AE$54&gt;=0,$B105+(1-$B105)*'LF Projected Ratios'!AE$54,$B105*(1+'LF Projected Ratios'!AE$54))</f>
        <v>0.30073662467102841</v>
      </c>
      <c r="AE105">
        <f>IF('LF Projected Ratios'!AF$54&gt;=0,$B105+(1-$B105)*'LF Projected Ratios'!AF$54,$B105*(1+'LF Projected Ratios'!AF$54))</f>
        <v>0.29850129247131746</v>
      </c>
      <c r="AF105">
        <f>IF('LF Projected Ratios'!AG$54&gt;=0,$B105+(1-$B105)*'LF Projected Ratios'!AG$54,$B105*(1+'LF Projected Ratios'!AG$54))</f>
        <v>0.29628488107343476</v>
      </c>
    </row>
    <row r="106" spans="1:32" x14ac:dyDescent="0.2">
      <c r="A106" s="12" t="s">
        <v>98</v>
      </c>
      <c r="B106" s="56">
        <f t="shared" si="0"/>
        <v>0.36301196376418932</v>
      </c>
      <c r="C106">
        <f>IF('LF Projected Ratios'!D$54&gt;=0,$B106+(1-$B106)*'LF Projected Ratios'!D$54,$B106*(1+'LF Projected Ratios'!D$54))</f>
        <v>0.36095368035667813</v>
      </c>
      <c r="D106">
        <f>IF('LF Projected Ratios'!E$54&gt;=0,$B106+(1-$B106)*'LF Projected Ratios'!E$54,$B106*(1+'LF Projected Ratios'!E$54))</f>
        <v>0.35758208692034033</v>
      </c>
      <c r="E106">
        <f>IF('LF Projected Ratios'!F$54&gt;=0,$B106+(1-$B106)*'LF Projected Ratios'!F$54,$B106*(1+'LF Projected Ratios'!F$54))</f>
        <v>0.35386532173676116</v>
      </c>
      <c r="F106">
        <f>IF('LF Projected Ratios'!G$54&gt;=0,$B106+(1-$B106)*'LF Projected Ratios'!G$54,$B106*(1+'LF Projected Ratios'!G$54))</f>
        <v>0.35091157880612733</v>
      </c>
      <c r="G106">
        <f>IF('LF Projected Ratios'!H$54&gt;=0,$B106+(1-$B106)*'LF Projected Ratios'!H$54,$B106*(1+'LF Projected Ratios'!H$54))</f>
        <v>0.34928160165125538</v>
      </c>
      <c r="H106">
        <f>IF('LF Projected Ratios'!I$54&gt;=0,$B106+(1-$B106)*'LF Projected Ratios'!I$54,$B106*(1+'LF Projected Ratios'!I$54))</f>
        <v>0.34782077977527004</v>
      </c>
      <c r="I106">
        <f>IF('LF Projected Ratios'!J$54&gt;=0,$B106+(1-$B106)*'LF Projected Ratios'!J$54,$B106*(1+'LF Projected Ratios'!J$54))</f>
        <v>0.34487959695169684</v>
      </c>
      <c r="J106">
        <f>IF('LF Projected Ratios'!K$54&gt;=0,$B106+(1-$B106)*'LF Projected Ratios'!K$54,$B106*(1+'LF Projected Ratios'!K$54))</f>
        <v>0.3404484096181663</v>
      </c>
      <c r="K106">
        <f>IF('LF Projected Ratios'!L$54&gt;=0,$B106+(1-$B106)*'LF Projected Ratios'!L$54,$B106*(1+'LF Projected Ratios'!L$54))</f>
        <v>0.33557307845001688</v>
      </c>
      <c r="L106">
        <f>IF('LF Projected Ratios'!M$54&gt;=0,$B106+(1-$B106)*'LF Projected Ratios'!M$54,$B106*(1+'LF Projected Ratios'!M$54))</f>
        <v>0.33558466495507056</v>
      </c>
      <c r="M106">
        <f>IF('LF Projected Ratios'!N$54&gt;=0,$B106+(1-$B106)*'LF Projected Ratios'!N$54,$B106*(1+'LF Projected Ratios'!N$54))</f>
        <v>0.33303061728381261</v>
      </c>
      <c r="N106">
        <f>IF('LF Projected Ratios'!O$54&gt;=0,$B106+(1-$B106)*'LF Projected Ratios'!O$54,$B106*(1+'LF Projected Ratios'!O$54))</f>
        <v>0.33049997086058508</v>
      </c>
      <c r="O106">
        <f>IF('LF Projected Ratios'!P$54&gt;=0,$B106+(1-$B106)*'LF Projected Ratios'!P$54,$B106*(1+'LF Projected Ratios'!P$54))</f>
        <v>0.32799240553410336</v>
      </c>
      <c r="P106">
        <f>IF('LF Projected Ratios'!Q$54&gt;=0,$B106+(1-$B106)*'LF Projected Ratios'!Q$54,$B106*(1+'LF Projected Ratios'!Q$54))</f>
        <v>0.32550760696653497</v>
      </c>
      <c r="Q106">
        <f>IF('LF Projected Ratios'!R$54&gt;=0,$B106+(1-$B106)*'LF Projected Ratios'!R$54,$B106*(1+'LF Projected Ratios'!R$54))</f>
        <v>0.32304526650214427</v>
      </c>
      <c r="R106">
        <f>IF('LF Projected Ratios'!S$54&gt;=0,$B106+(1-$B106)*'LF Projected Ratios'!S$54,$B106*(1+'LF Projected Ratios'!S$54))</f>
        <v>0.3206050810394781</v>
      </c>
      <c r="S106">
        <f>IF('LF Projected Ratios'!T$54&gt;=0,$B106+(1-$B106)*'LF Projected Ratios'!T$54,$B106*(1+'LF Projected Ratios'!T$54))</f>
        <v>0.31818675290698956</v>
      </c>
      <c r="T106">
        <f>IF('LF Projected Ratios'!U$54&gt;=0,$B106+(1-$B106)*'LF Projected Ratios'!U$54,$B106*(1+'LF Projected Ratios'!U$54))</f>
        <v>0.31578998974198746</v>
      </c>
      <c r="U106">
        <f>IF('LF Projected Ratios'!V$54&gt;=0,$B106+(1-$B106)*'LF Projected Ratios'!V$54,$B106*(1+'LF Projected Ratios'!V$54))</f>
        <v>0.31341450437280849</v>
      </c>
      <c r="V106">
        <f>IF('LF Projected Ratios'!W$54&gt;=0,$B106+(1-$B106)*'LF Projected Ratios'!W$54,$B106*(1+'LF Projected Ratios'!W$54))</f>
        <v>0.31106001470411804</v>
      </c>
      <c r="W106">
        <f>IF('LF Projected Ratios'!X$54&gt;=0,$B106+(1-$B106)*'LF Projected Ratios'!X$54,$B106*(1+'LF Projected Ratios'!X$54))</f>
        <v>0.3087262436052331</v>
      </c>
      <c r="X106">
        <f>IF('LF Projected Ratios'!Y$54&gt;=0,$B106+(1-$B106)*'LF Projected Ratios'!Y$54,$B106*(1+'LF Projected Ratios'!Y$54))</f>
        <v>0.30641291880138455</v>
      </c>
      <c r="Y106">
        <f>IF('LF Projected Ratios'!Z$54&gt;=0,$B106+(1-$B106)*'LF Projected Ratios'!Z$54,$B106*(1+'LF Projected Ratios'!Z$54))</f>
        <v>0.30411977276782415</v>
      </c>
      <c r="Z106">
        <f>IF('LF Projected Ratios'!AA$54&gt;=0,$B106+(1-$B106)*'LF Projected Ratios'!AA$54,$B106*(1+'LF Projected Ratios'!AA$54))</f>
        <v>0.30184654262668981</v>
      </c>
      <c r="AA106">
        <f>IF('LF Projected Ratios'!AB$54&gt;=0,$B106+(1-$B106)*'LF Projected Ratios'!AB$54,$B106*(1+'LF Projected Ratios'!AB$54))</f>
        <v>0.29959297004654561</v>
      </c>
      <c r="AB106">
        <f>IF('LF Projected Ratios'!AC$54&gt;=0,$B106+(1-$B106)*'LF Projected Ratios'!AC$54,$B106*(1+'LF Projected Ratios'!AC$54))</f>
        <v>0.29735880114451985</v>
      </c>
      <c r="AC106">
        <f>IF('LF Projected Ratios'!AD$54&gt;=0,$B106+(1-$B106)*'LF Projected Ratios'!AD$54,$B106*(1+'LF Projected Ratios'!AD$54))</f>
        <v>0.29514378639095706</v>
      </c>
      <c r="AD106">
        <f>IF('LF Projected Ratios'!AE$54&gt;=0,$B106+(1-$B106)*'LF Projected Ratios'!AE$54,$B106*(1+'LF Projected Ratios'!AE$54))</f>
        <v>0.29294768051651204</v>
      </c>
      <c r="AE106">
        <f>IF('LF Projected Ratios'!AF$54&gt;=0,$B106+(1-$B106)*'LF Projected Ratios'!AF$54,$B106*(1+'LF Projected Ratios'!AF$54))</f>
        <v>0.29077024242161587</v>
      </c>
      <c r="AF106">
        <f>IF('LF Projected Ratios'!AG$54&gt;=0,$B106+(1-$B106)*'LF Projected Ratios'!AG$54,$B106*(1+'LF Projected Ratios'!AG$54))</f>
        <v>0.28861123508823788</v>
      </c>
    </row>
    <row r="107" spans="1:32" x14ac:dyDescent="0.2">
      <c r="A107" s="12" t="s">
        <v>97</v>
      </c>
      <c r="B107" s="56">
        <f t="shared" si="0"/>
        <v>0.37357165531828301</v>
      </c>
      <c r="C107">
        <f>IF('LF Projected Ratios'!D$54&gt;=0,$B107+(1-$B107)*'LF Projected Ratios'!D$54,$B107*(1+'LF Projected Ratios'!D$54))</f>
        <v>0.37145349829754748</v>
      </c>
      <c r="D107">
        <f>IF('LF Projected Ratios'!E$54&gt;=0,$B107+(1-$B107)*'LF Projected Ratios'!E$54,$B107*(1+'LF Projected Ratios'!E$54))</f>
        <v>0.3679838282403613</v>
      </c>
      <c r="E107">
        <f>IF('LF Projected Ratios'!F$54&gt;=0,$B107+(1-$B107)*'LF Projected Ratios'!F$54,$B107*(1+'LF Projected Ratios'!F$54))</f>
        <v>0.36415894570023383</v>
      </c>
      <c r="F107">
        <f>IF('LF Projected Ratios'!G$54&gt;=0,$B107+(1-$B107)*'LF Projected Ratios'!G$54,$B107*(1+'LF Projected Ratios'!G$54))</f>
        <v>0.36111928104417212</v>
      </c>
      <c r="G107">
        <f>IF('LF Projected Ratios'!H$54&gt;=0,$B107+(1-$B107)*'LF Projected Ratios'!H$54,$B107*(1+'LF Projected Ratios'!H$54))</f>
        <v>0.35944188931977139</v>
      </c>
      <c r="H107">
        <f>IF('LF Projected Ratios'!I$54&gt;=0,$B107+(1-$B107)*'LF Projected Ratios'!I$54,$B107*(1+'LF Projected Ratios'!I$54))</f>
        <v>0.35793857344919172</v>
      </c>
      <c r="I107">
        <f>IF('LF Projected Ratios'!J$54&gt;=0,$B107+(1-$B107)*'LF Projected Ratios'!J$54,$B107*(1+'LF Projected Ratios'!J$54))</f>
        <v>0.35491183426240924</v>
      </c>
      <c r="J107">
        <f>IF('LF Projected Ratios'!K$54&gt;=0,$B107+(1-$B107)*'LF Projected Ratios'!K$54,$B107*(1+'LF Projected Ratios'!K$54))</f>
        <v>0.35035174767449795</v>
      </c>
      <c r="K107">
        <f>IF('LF Projected Ratios'!L$54&gt;=0,$B107+(1-$B107)*'LF Projected Ratios'!L$54,$B107*(1+'LF Projected Ratios'!L$54))</f>
        <v>0.34533459750725581</v>
      </c>
      <c r="L107">
        <f>IF('LF Projected Ratios'!M$54&gt;=0,$B107+(1-$B107)*'LF Projected Ratios'!M$54,$B107*(1+'LF Projected Ratios'!M$54))</f>
        <v>0.34534652105332131</v>
      </c>
      <c r="M107">
        <f>IF('LF Projected Ratios'!N$54&gt;=0,$B107+(1-$B107)*'LF Projected Ratios'!N$54,$B107*(1+'LF Projected Ratios'!N$54))</f>
        <v>0.34271817843226809</v>
      </c>
      <c r="N107">
        <f>IF('LF Projected Ratios'!O$54&gt;=0,$B107+(1-$B107)*'LF Projected Ratios'!O$54,$B107*(1+'LF Projected Ratios'!O$54))</f>
        <v>0.34011391778050482</v>
      </c>
      <c r="O107">
        <f>IF('LF Projected Ratios'!P$54&gt;=0,$B107+(1-$B107)*'LF Projected Ratios'!P$54,$B107*(1+'LF Projected Ratios'!P$54))</f>
        <v>0.33753340963383383</v>
      </c>
      <c r="P107">
        <f>IF('LF Projected Ratios'!Q$54&gt;=0,$B107+(1-$B107)*'LF Projected Ratios'!Q$54,$B107*(1+'LF Projected Ratios'!Q$54))</f>
        <v>0.33497633051061793</v>
      </c>
      <c r="Q107">
        <f>IF('LF Projected Ratios'!R$54&gt;=0,$B107+(1-$B107)*'LF Projected Ratios'!R$54,$B107*(1+'LF Projected Ratios'!R$54))</f>
        <v>0.33244236277660361</v>
      </c>
      <c r="R107">
        <f>IF('LF Projected Ratios'!S$54&gt;=0,$B107+(1-$B107)*'LF Projected Ratios'!S$54,$B107*(1+'LF Projected Ratios'!S$54))</f>
        <v>0.32993119451338915</v>
      </c>
      <c r="S107">
        <f>IF('LF Projected Ratios'!T$54&gt;=0,$B107+(1-$B107)*'LF Projected Ratios'!T$54,$B107*(1+'LF Projected Ratios'!T$54))</f>
        <v>0.3274425193904299</v>
      </c>
      <c r="T107">
        <f>IF('LF Projected Ratios'!U$54&gt;=0,$B107+(1-$B107)*'LF Projected Ratios'!U$54,$B107*(1+'LF Projected Ratios'!U$54))</f>
        <v>0.32497603654046703</v>
      </c>
      <c r="U107">
        <f>IF('LF Projected Ratios'!V$54&gt;=0,$B107+(1-$B107)*'LF Projected Ratios'!V$54,$B107*(1+'LF Projected Ratios'!V$54))</f>
        <v>0.32253145043827169</v>
      </c>
      <c r="V107">
        <f>IF('LF Projected Ratios'!W$54&gt;=0,$B107+(1-$B107)*'LF Projected Ratios'!W$54,$B107*(1+'LF Projected Ratios'!W$54))</f>
        <v>0.32010847078260984</v>
      </c>
      <c r="W107">
        <f>IF('LF Projected Ratios'!X$54&gt;=0,$B107+(1-$B107)*'LF Projected Ratios'!X$54,$B107*(1+'LF Projected Ratios'!X$54))</f>
        <v>0.31770681238131609</v>
      </c>
      <c r="X107">
        <f>IF('LF Projected Ratios'!Y$54&gt;=0,$B107+(1-$B107)*'LF Projected Ratios'!Y$54,$B107*(1+'LF Projected Ratios'!Y$54))</f>
        <v>0.31532619503939313</v>
      </c>
      <c r="Y107">
        <f>IF('LF Projected Ratios'!Z$54&gt;=0,$B107+(1-$B107)*'LF Projected Ratios'!Z$54,$B107*(1+'LF Projected Ratios'!Z$54))</f>
        <v>0.31296634345003838</v>
      </c>
      <c r="Z107">
        <f>IF('LF Projected Ratios'!AA$54&gt;=0,$B107+(1-$B107)*'LF Projected Ratios'!AA$54,$B107*(1+'LF Projected Ratios'!AA$54))</f>
        <v>0.31062698708850917</v>
      </c>
      <c r="AA107">
        <f>IF('LF Projected Ratios'!AB$54&gt;=0,$B107+(1-$B107)*'LF Projected Ratios'!AB$54,$B107*(1+'LF Projected Ratios'!AB$54))</f>
        <v>0.30830786010874045</v>
      </c>
      <c r="AB107">
        <f>IF('LF Projected Ratios'!AC$54&gt;=0,$B107+(1-$B107)*'LF Projected Ratios'!AC$54,$B107*(1+'LF Projected Ratios'!AC$54))</f>
        <v>0.30600870124263607</v>
      </c>
      <c r="AC107">
        <f>IF('LF Projected Ratios'!AD$54&gt;=0,$B107+(1-$B107)*'LF Projected Ratios'!AD$54,$B107*(1+'LF Projected Ratios'!AD$54))</f>
        <v>0.30372925370194737</v>
      </c>
      <c r="AD107">
        <f>IF('LF Projected Ratios'!AE$54&gt;=0,$B107+(1-$B107)*'LF Projected Ratios'!AE$54,$B107*(1+'LF Projected Ratios'!AE$54))</f>
        <v>0.30146926508266436</v>
      </c>
      <c r="AE107">
        <f>IF('LF Projected Ratios'!AF$54&gt;=0,$B107+(1-$B107)*'LF Projected Ratios'!AF$54,$B107*(1+'LF Projected Ratios'!AF$54))</f>
        <v>0.29922848727184859</v>
      </c>
      <c r="AF107">
        <f>IF('LF Projected Ratios'!AG$54&gt;=0,$B107+(1-$B107)*'LF Projected Ratios'!AG$54,$B107*(1+'LF Projected Ratios'!AG$54))</f>
        <v>0.29700667635682798</v>
      </c>
    </row>
    <row r="108" spans="1:32" x14ac:dyDescent="0.2">
      <c r="A108" s="12" t="s">
        <v>101</v>
      </c>
      <c r="B108" s="56">
        <f t="shared" si="0"/>
        <v>0.38338470048475809</v>
      </c>
      <c r="C108">
        <f>IF('LF Projected Ratios'!D$54&gt;=0,$B108+(1-$B108)*'LF Projected Ratios'!D$54,$B108*(1+'LF Projected Ratios'!D$54))</f>
        <v>0.38121090334727853</v>
      </c>
      <c r="D108">
        <f>IF('LF Projected Ratios'!E$54&gt;=0,$B108+(1-$B108)*'LF Projected Ratios'!E$54,$B108*(1+'LF Projected Ratios'!E$54))</f>
        <v>0.37765009139402178</v>
      </c>
      <c r="E108">
        <f>IF('LF Projected Ratios'!F$54&gt;=0,$B108+(1-$B108)*'LF Projected Ratios'!F$54,$B108*(1+'LF Projected Ratios'!F$54))</f>
        <v>0.37372473617458796</v>
      </c>
      <c r="F108">
        <f>IF('LF Projected Ratios'!G$54&gt;=0,$B108+(1-$B108)*'LF Projected Ratios'!G$54,$B108*(1+'LF Projected Ratios'!G$54))</f>
        <v>0.37060522507906485</v>
      </c>
      <c r="G108">
        <f>IF('LF Projected Ratios'!H$54&gt;=0,$B108+(1-$B108)*'LF Projected Ratios'!H$54,$B108*(1+'LF Projected Ratios'!H$54))</f>
        <v>0.36888377133732664</v>
      </c>
      <c r="H108">
        <f>IF('LF Projected Ratios'!I$54&gt;=0,$B108+(1-$B108)*'LF Projected Ratios'!I$54,$B108*(1+'LF Projected Ratios'!I$54))</f>
        <v>0.36734096610419109</v>
      </c>
      <c r="I108">
        <f>IF('LF Projected Ratios'!J$54&gt;=0,$B108+(1-$B108)*'LF Projected Ratios'!J$54,$B108*(1+'LF Projected Ratios'!J$54))</f>
        <v>0.3642347200064206</v>
      </c>
      <c r="J108">
        <f>IF('LF Projected Ratios'!K$54&gt;=0,$B108+(1-$B108)*'LF Projected Ratios'!K$54,$B108*(1+'LF Projected Ratios'!K$54))</f>
        <v>0.35955484827150158</v>
      </c>
      <c r="K108">
        <f>IF('LF Projected Ratios'!L$54&gt;=0,$B108+(1-$B108)*'LF Projected Ratios'!L$54,$B108*(1+'LF Projected Ratios'!L$54))</f>
        <v>0.3544059067317149</v>
      </c>
      <c r="L108">
        <f>IF('LF Projected Ratios'!M$54&gt;=0,$B108+(1-$B108)*'LF Projected Ratios'!M$54,$B108*(1+'LF Projected Ratios'!M$54))</f>
        <v>0.35441814348756068</v>
      </c>
      <c r="M108">
        <f>IF('LF Projected Ratios'!N$54&gt;=0,$B108+(1-$B108)*'LF Projected Ratios'!N$54,$B108*(1+'LF Projected Ratios'!N$54))</f>
        <v>0.35172075910574707</v>
      </c>
      <c r="N108">
        <f>IF('LF Projected Ratios'!O$54&gt;=0,$B108+(1-$B108)*'LF Projected Ratios'!O$54,$B108*(1+'LF Projected Ratios'!O$54))</f>
        <v>0.34904808928257791</v>
      </c>
      <c r="O108">
        <f>IF('LF Projected Ratios'!P$54&gt;=0,$B108+(1-$B108)*'LF Projected Ratios'!P$54,$B108*(1+'LF Projected Ratios'!P$54))</f>
        <v>0.34639979589943293</v>
      </c>
      <c r="P108">
        <f>IF('LF Projected Ratios'!Q$54&gt;=0,$B108+(1-$B108)*'LF Projected Ratios'!Q$54,$B108*(1+'LF Projected Ratios'!Q$54))</f>
        <v>0.34377554697740292</v>
      </c>
      <c r="Q108">
        <f>IF('LF Projected Ratios'!R$54&gt;=0,$B108+(1-$B108)*'LF Projected Ratios'!R$54,$B108*(1+'LF Projected Ratios'!R$54))</f>
        <v>0.34117501653856275</v>
      </c>
      <c r="R108">
        <f>IF('LF Projected Ratios'!S$54&gt;=0,$B108+(1-$B108)*'LF Projected Ratios'!S$54,$B108*(1+'LF Projected Ratios'!S$54))</f>
        <v>0.33859788447098377</v>
      </c>
      <c r="S108">
        <f>IF('LF Projected Ratios'!T$54&gt;=0,$B108+(1-$B108)*'LF Projected Ratios'!T$54,$B108*(1+'LF Projected Ratios'!T$54))</f>
        <v>0.33604383639737739</v>
      </c>
      <c r="T108">
        <f>IF('LF Projected Ratios'!U$54&gt;=0,$B108+(1-$B108)*'LF Projected Ratios'!U$54,$B108*(1+'LF Projected Ratios'!U$54))</f>
        <v>0.33351256354725139</v>
      </c>
      <c r="U108">
        <f>IF('LF Projected Ratios'!V$54&gt;=0,$B108+(1-$B108)*'LF Projected Ratios'!V$54,$B108*(1+'LF Projected Ratios'!V$54))</f>
        <v>0.33100376263246878</v>
      </c>
      <c r="V108">
        <f>IF('LF Projected Ratios'!W$54&gt;=0,$B108+(1-$B108)*'LF Projected Ratios'!W$54,$B108*(1+'LF Projected Ratios'!W$54))</f>
        <v>0.3285171357261123</v>
      </c>
      <c r="W108">
        <f>IF('LF Projected Ratios'!X$54&gt;=0,$B108+(1-$B108)*'LF Projected Ratios'!X$54,$B108*(1+'LF Projected Ratios'!X$54))</f>
        <v>0.32605239014453913</v>
      </c>
      <c r="X108">
        <f>IF('LF Projected Ratios'!Y$54&gt;=0,$B108+(1-$B108)*'LF Projected Ratios'!Y$54,$B108*(1+'LF Projected Ratios'!Y$54))</f>
        <v>0.32360923833254113</v>
      </c>
      <c r="Y108">
        <f>IF('LF Projected Ratios'!Z$54&gt;=0,$B108+(1-$B108)*'LF Projected Ratios'!Z$54,$B108*(1+'LF Projected Ratios'!Z$54))</f>
        <v>0.32118739775150873</v>
      </c>
      <c r="Z108">
        <f>IF('LF Projected Ratios'!AA$54&gt;=0,$B108+(1-$B108)*'LF Projected Ratios'!AA$54,$B108*(1+'LF Projected Ratios'!AA$54))</f>
        <v>0.31878659077050836</v>
      </c>
      <c r="AA108">
        <f>IF('LF Projected Ratios'!AB$54&gt;=0,$B108+(1-$B108)*'LF Projected Ratios'!AB$54,$B108*(1+'LF Projected Ratios'!AB$54))</f>
        <v>0.31640654456018436</v>
      </c>
      <c r="AB108">
        <f>IF('LF Projected Ratios'!AC$54&gt;=0,$B108+(1-$B108)*'LF Projected Ratios'!AC$54,$B108*(1+'LF Projected Ratios'!AC$54))</f>
        <v>0.31404699098940475</v>
      </c>
      <c r="AC108">
        <f>IF('LF Projected Ratios'!AD$54&gt;=0,$B108+(1-$B108)*'LF Projected Ratios'!AD$54,$B108*(1+'LF Projected Ratios'!AD$54))</f>
        <v>0.31170766652456255</v>
      </c>
      <c r="AD108">
        <f>IF('LF Projected Ratios'!AE$54&gt;=0,$B108+(1-$B108)*'LF Projected Ratios'!AE$54,$B108*(1+'LF Projected Ratios'!AE$54))</f>
        <v>0.3093883121314554</v>
      </c>
      <c r="AE108">
        <f>IF('LF Projected Ratios'!AF$54&gt;=0,$B108+(1-$B108)*'LF Projected Ratios'!AF$54,$B108*(1+'LF Projected Ratios'!AF$54))</f>
        <v>0.30708867317967098</v>
      </c>
      <c r="AF108">
        <f>IF('LF Projected Ratios'!AG$54&gt;=0,$B108+(1-$B108)*'LF Projected Ratios'!AG$54,$B108*(1+'LF Projected Ratios'!AG$54))</f>
        <v>0.30480849934939686</v>
      </c>
    </row>
    <row r="109" spans="1:32" x14ac:dyDescent="0.2">
      <c r="A109" s="12" t="s">
        <v>104</v>
      </c>
      <c r="B109" s="56">
        <f t="shared" si="0"/>
        <v>0.37504635468087438</v>
      </c>
      <c r="C109">
        <f>IF('LF Projected Ratios'!D$54&gt;=0,$B109+(1-$B109)*'LF Projected Ratios'!D$54,$B109*(1+'LF Projected Ratios'!D$54))</f>
        <v>0.37291983609211332</v>
      </c>
      <c r="D109">
        <f>IF('LF Projected Ratios'!E$54&gt;=0,$B109+(1-$B109)*'LF Projected Ratios'!E$54,$B109*(1+'LF Projected Ratios'!E$54))</f>
        <v>0.36943646927782875</v>
      </c>
      <c r="E109">
        <f>IF('LF Projected Ratios'!F$54&gt;=0,$B109+(1-$B109)*'LF Projected Ratios'!F$54,$B109*(1+'LF Projected Ratios'!F$54))</f>
        <v>0.36559648775531434</v>
      </c>
      <c r="F109">
        <f>IF('LF Projected Ratios'!G$54&gt;=0,$B109+(1-$B109)*'LF Projected Ratios'!G$54,$B109*(1+'LF Projected Ratios'!G$54))</f>
        <v>0.36254482381754327</v>
      </c>
      <c r="G109">
        <f>IF('LF Projected Ratios'!H$54&gt;=0,$B109+(1-$B109)*'LF Projected Ratios'!H$54,$B109*(1+'LF Projected Ratios'!H$54))</f>
        <v>0.36086081047591984</v>
      </c>
      <c r="H109">
        <f>IF('LF Projected Ratios'!I$54&gt;=0,$B109+(1-$B109)*'LF Projected Ratios'!I$54,$B109*(1+'LF Projected Ratios'!I$54))</f>
        <v>0.3593515601643178</v>
      </c>
      <c r="I109">
        <f>IF('LF Projected Ratios'!J$54&gt;=0,$B109+(1-$B109)*'LF Projected Ratios'!J$54,$B109*(1+'LF Projected Ratios'!J$54))</f>
        <v>0.35631287271998968</v>
      </c>
      <c r="J109">
        <f>IF('LF Projected Ratios'!K$54&gt;=0,$B109+(1-$B109)*'LF Projected Ratios'!K$54,$B109*(1+'LF Projected Ratios'!K$54))</f>
        <v>0.35173478488201348</v>
      </c>
      <c r="K109">
        <f>IF('LF Projected Ratios'!L$54&gt;=0,$B109+(1-$B109)*'LF Projected Ratios'!L$54,$B109*(1+'LF Projected Ratios'!L$54))</f>
        <v>0.34669782917532982</v>
      </c>
      <c r="L109">
        <f>IF('LF Projected Ratios'!M$54&gt;=0,$B109+(1-$B109)*'LF Projected Ratios'!M$54,$B109*(1+'LF Projected Ratios'!M$54))</f>
        <v>0.3467097997903994</v>
      </c>
      <c r="M109">
        <f>IF('LF Projected Ratios'!N$54&gt;=0,$B109+(1-$B109)*'LF Projected Ratios'!N$54,$B109*(1+'LF Projected Ratios'!N$54))</f>
        <v>0.34407108160917521</v>
      </c>
      <c r="N109">
        <f>IF('LF Projected Ratios'!O$54&gt;=0,$B109+(1-$B109)*'LF Projected Ratios'!O$54,$B109*(1+'LF Projected Ratios'!O$54))</f>
        <v>0.34145654046244256</v>
      </c>
      <c r="O109">
        <f>IF('LF Projected Ratios'!P$54&gt;=0,$B109+(1-$B109)*'LF Projected Ratios'!P$54,$B109*(1+'LF Projected Ratios'!P$54))</f>
        <v>0.33886584558542182</v>
      </c>
      <c r="P109">
        <f>IF('LF Projected Ratios'!Q$54&gt;=0,$B109+(1-$B109)*'LF Projected Ratios'!Q$54,$B109*(1+'LF Projected Ratios'!Q$54))</f>
        <v>0.33629867221950993</v>
      </c>
      <c r="Q109">
        <f>IF('LF Projected Ratios'!R$54&gt;=0,$B109+(1-$B109)*'LF Projected Ratios'!R$54,$B109*(1+'LF Projected Ratios'!R$54))</f>
        <v>0.33375470147657094</v>
      </c>
      <c r="R109">
        <f>IF('LF Projected Ratios'!S$54&gt;=0,$B109+(1-$B109)*'LF Projected Ratios'!S$54,$B109*(1+'LF Projected Ratios'!S$54))</f>
        <v>0.33123362020688391</v>
      </c>
      <c r="S109">
        <f>IF('LF Projected Ratios'!T$54&gt;=0,$B109+(1-$B109)*'LF Projected Ratios'!T$54,$B109*(1+'LF Projected Ratios'!T$54))</f>
        <v>0.32873512087064383</v>
      </c>
      <c r="T109">
        <f>IF('LF Projected Ratios'!U$54&gt;=0,$B109+(1-$B109)*'LF Projected Ratios'!U$54,$B109*(1+'LF Projected Ratios'!U$54))</f>
        <v>0.32625890141289793</v>
      </c>
      <c r="U109">
        <f>IF('LF Projected Ratios'!V$54&gt;=0,$B109+(1-$B109)*'LF Projected Ratios'!V$54,$B109*(1+'LF Projected Ratios'!V$54))</f>
        <v>0.32380466514181167</v>
      </c>
      <c r="V109">
        <f>IF('LF Projected Ratios'!W$54&gt;=0,$B109+(1-$B109)*'LF Projected Ratios'!W$54,$B109*(1+'LF Projected Ratios'!W$54))</f>
        <v>0.32137212061016707</v>
      </c>
      <c r="W109">
        <f>IF('LF Projected Ratios'!X$54&gt;=0,$B109+(1-$B109)*'LF Projected Ratios'!X$54,$B109*(1+'LF Projected Ratios'!X$54))</f>
        <v>0.31896098149998353</v>
      </c>
      <c r="X109">
        <f>IF('LF Projected Ratios'!Y$54&gt;=0,$B109+(1-$B109)*'LF Projected Ratios'!Y$54,$B109*(1+'LF Projected Ratios'!Y$54))</f>
        <v>0.31657096651017502</v>
      </c>
      <c r="Y109">
        <f>IF('LF Projected Ratios'!Z$54&gt;=0,$B109+(1-$B109)*'LF Projected Ratios'!Z$54,$B109*(1+'LF Projected Ratios'!Z$54))</f>
        <v>0.3142017992471467</v>
      </c>
      <c r="Z109">
        <f>IF('LF Projected Ratios'!AA$54&gt;=0,$B109+(1-$B109)*'LF Projected Ratios'!AA$54,$B109*(1+'LF Projected Ratios'!AA$54))</f>
        <v>0.31185320811824124</v>
      </c>
      <c r="AA109">
        <f>IF('LF Projected Ratios'!AB$54&gt;=0,$B109+(1-$B109)*'LF Projected Ratios'!AB$54,$B109*(1+'LF Projected Ratios'!AB$54))</f>
        <v>0.30952492622794825</v>
      </c>
      <c r="AB109">
        <f>IF('LF Projected Ratios'!AC$54&gt;=0,$B109+(1-$B109)*'LF Projected Ratios'!AC$54,$B109*(1+'LF Projected Ratios'!AC$54))</f>
        <v>0.30721669127679818</v>
      </c>
      <c r="AC109">
        <f>IF('LF Projected Ratios'!AD$54&gt;=0,$B109+(1-$B109)*'LF Projected Ratios'!AD$54,$B109*(1+'LF Projected Ratios'!AD$54))</f>
        <v>0.3049282454628533</v>
      </c>
      <c r="AD109">
        <f>IF('LF Projected Ratios'!AE$54&gt;=0,$B109+(1-$B109)*'LF Projected Ratios'!AE$54,$B109*(1+'LF Projected Ratios'!AE$54))</f>
        <v>0.30265933538572176</v>
      </c>
      <c r="AE109">
        <f>IF('LF Projected Ratios'!AF$54&gt;=0,$B109+(1-$B109)*'LF Projected Ratios'!AF$54,$B109*(1+'LF Projected Ratios'!AF$54))</f>
        <v>0.30040971195302252</v>
      </c>
      <c r="AF109">
        <f>IF('LF Projected Ratios'!AG$54&gt;=0,$B109+(1-$B109)*'LF Projected Ratios'!AG$54,$B109*(1+'LF Projected Ratios'!AG$54))</f>
        <v>0.29817913028922183</v>
      </c>
    </row>
    <row r="110" spans="1:32" x14ac:dyDescent="0.2">
      <c r="A110" s="12" t="s">
        <v>36</v>
      </c>
      <c r="B110" s="56">
        <f t="shared" si="0"/>
        <v>0.37246313777113449</v>
      </c>
      <c r="C110">
        <f>IF('LF Projected Ratios'!D$54&gt;=0,$B110+(1-$B110)*'LF Projected Ratios'!D$54,$B110*(1+'LF Projected Ratios'!D$54))</f>
        <v>0.37035126606190927</v>
      </c>
      <c r="D110">
        <f>IF('LF Projected Ratios'!E$54&gt;=0,$B110+(1-$B110)*'LF Projected Ratios'!E$54,$B110*(1+'LF Projected Ratios'!E$54))</f>
        <v>0.36689189172734138</v>
      </c>
      <c r="E110">
        <f>IF('LF Projected Ratios'!F$54&gt;=0,$B110+(1-$B110)*'LF Projected Ratios'!F$54,$B110*(1+'LF Projected Ratios'!F$54))</f>
        <v>0.36307835894930407</v>
      </c>
      <c r="F110">
        <f>IF('LF Projected Ratios'!G$54&gt;=0,$B110+(1-$B110)*'LF Projected Ratios'!G$54,$B110*(1+'LF Projected Ratios'!G$54))</f>
        <v>0.36004771403968389</v>
      </c>
      <c r="G110">
        <f>IF('LF Projected Ratios'!H$54&gt;=0,$B110+(1-$B110)*'LF Projected Ratios'!H$54,$B110*(1+'LF Projected Ratios'!H$54))</f>
        <v>0.35837529972225035</v>
      </c>
      <c r="H110">
        <f>IF('LF Projected Ratios'!I$54&gt;=0,$B110+(1-$B110)*'LF Projected Ratios'!I$54,$B110*(1+'LF Projected Ratios'!I$54))</f>
        <v>0.3568764447147949</v>
      </c>
      <c r="I110">
        <f>IF('LF Projected Ratios'!J$54&gt;=0,$B110+(1-$B110)*'LF Projected Ratios'!J$54,$B110*(1+'LF Projected Ratios'!J$54))</f>
        <v>0.35385868692007311</v>
      </c>
      <c r="J110">
        <f>IF('LF Projected Ratios'!K$54&gt;=0,$B110+(1-$B110)*'LF Projected Ratios'!K$54,$B110*(1+'LF Projected Ratios'!K$54))</f>
        <v>0.34931213170138448</v>
      </c>
      <c r="K110">
        <f>IF('LF Projected Ratios'!L$54&gt;=0,$B110+(1-$B110)*'LF Projected Ratios'!L$54,$B110*(1+'LF Projected Ratios'!L$54))</f>
        <v>0.34430986917060485</v>
      </c>
      <c r="L110">
        <f>IF('LF Projected Ratios'!M$54&gt;=0,$B110+(1-$B110)*'LF Projected Ratios'!M$54,$B110*(1+'LF Projected Ratios'!M$54))</f>
        <v>0.34432175733534559</v>
      </c>
      <c r="M110">
        <f>IF('LF Projected Ratios'!N$54&gt;=0,$B110+(1-$B110)*'LF Projected Ratios'!N$54,$B110*(1+'LF Projected Ratios'!N$54))</f>
        <v>0.34170121392462827</v>
      </c>
      <c r="N110">
        <f>IF('LF Projected Ratios'!O$54&gt;=0,$B110+(1-$B110)*'LF Projected Ratios'!O$54,$B110*(1+'LF Projected Ratios'!O$54))</f>
        <v>0.33910468102358893</v>
      </c>
      <c r="O110">
        <f>IF('LF Projected Ratios'!P$54&gt;=0,$B110+(1-$B110)*'LF Projected Ratios'!P$54,$B110*(1+'LF Projected Ratios'!P$54))</f>
        <v>0.33653183014566523</v>
      </c>
      <c r="P110">
        <f>IF('LF Projected Ratios'!Q$54&gt;=0,$B110+(1-$B110)*'LF Projected Ratios'!Q$54,$B110*(1+'LF Projected Ratios'!Q$54))</f>
        <v>0.33398233876910299</v>
      </c>
      <c r="Q110">
        <f>IF('LF Projected Ratios'!R$54&gt;=0,$B110+(1-$B110)*'LF Projected Ratios'!R$54,$B110*(1+'LF Projected Ratios'!R$54))</f>
        <v>0.33145589020218036</v>
      </c>
      <c r="R110">
        <f>IF('LF Projected Ratios'!S$54&gt;=0,$B110+(1-$B110)*'LF Projected Ratios'!S$54,$B110*(1+'LF Projected Ratios'!S$54))</f>
        <v>0.32895217345206645</v>
      </c>
      <c r="S110">
        <f>IF('LF Projected Ratios'!T$54&gt;=0,$B110+(1-$B110)*'LF Projected Ratios'!T$54,$B110*(1+'LF Projected Ratios'!T$54))</f>
        <v>0.3264708830972064</v>
      </c>
      <c r="T110">
        <f>IF('LF Projected Ratios'!U$54&gt;=0,$B110+(1-$B110)*'LF Projected Ratios'!U$54,$B110*(1+'LF Projected Ratios'!U$54))</f>
        <v>0.32401171916311955</v>
      </c>
      <c r="U110">
        <f>IF('LF Projected Ratios'!V$54&gt;=0,$B110+(1-$B110)*'LF Projected Ratios'!V$54,$B110*(1+'LF Projected Ratios'!V$54))</f>
        <v>0.32157438700150354</v>
      </c>
      <c r="V110">
        <f>IF('LF Projected Ratios'!W$54&gt;=0,$B110+(1-$B110)*'LF Projected Ratios'!W$54,$B110*(1+'LF Projected Ratios'!W$54))</f>
        <v>0.31915859717254946</v>
      </c>
      <c r="W110">
        <f>IF('LF Projected Ratios'!X$54&gt;=0,$B110+(1-$B110)*'LF Projected Ratios'!X$54,$B110*(1+'LF Projected Ratios'!X$54))</f>
        <v>0.31676406533035678</v>
      </c>
      <c r="X110">
        <f>IF('LF Projected Ratios'!Y$54&gt;=0,$B110+(1-$B110)*'LF Projected Ratios'!Y$54,$B110*(1+'LF Projected Ratios'!Y$54))</f>
        <v>0.31439051211136443</v>
      </c>
      <c r="Y110">
        <f>IF('LF Projected Ratios'!Z$54&gt;=0,$B110+(1-$B110)*'LF Projected Ratios'!Z$54,$B110*(1+'LF Projected Ratios'!Z$54))</f>
        <v>0.31203766302570135</v>
      </c>
      <c r="Z110">
        <f>IF('LF Projected Ratios'!AA$54&gt;=0,$B110+(1-$B110)*'LF Projected Ratios'!AA$54,$B110*(1+'LF Projected Ratios'!AA$54))</f>
        <v>0.30970524835136615</v>
      </c>
      <c r="AA110">
        <f>IF('LF Projected Ratios'!AB$54&gt;=0,$B110+(1-$B110)*'LF Projected Ratios'!AB$54,$B110*(1+'LF Projected Ratios'!AB$54))</f>
        <v>0.30739300303115202</v>
      </c>
      <c r="AB110">
        <f>IF('LF Projected Ratios'!AC$54&gt;=0,$B110+(1-$B110)*'LF Projected Ratios'!AC$54,$B110*(1+'LF Projected Ratios'!AC$54))</f>
        <v>0.30510066657223639</v>
      </c>
      <c r="AC110">
        <f>IF('LF Projected Ratios'!AD$54&gt;=0,$B110+(1-$B110)*'LF Projected Ratios'!AD$54,$B110*(1+'LF Projected Ratios'!AD$54))</f>
        <v>0.302827982948351</v>
      </c>
      <c r="AD110">
        <f>IF('LF Projected Ratios'!AE$54&gt;=0,$B110+(1-$B110)*'LF Projected Ratios'!AE$54,$B110*(1+'LF Projected Ratios'!AE$54))</f>
        <v>0.30057470050445678</v>
      </c>
      <c r="AE110">
        <f>IF('LF Projected Ratios'!AF$54&gt;=0,$B110+(1-$B110)*'LF Projected Ratios'!AF$54,$B110*(1+'LF Projected Ratios'!AF$54))</f>
        <v>0.29834057186385288</v>
      </c>
      <c r="AF110">
        <f>IF('LF Projected Ratios'!AG$54&gt;=0,$B110+(1-$B110)*'LF Projected Ratios'!AG$54,$B110*(1+'LF Projected Ratios'!AG$54))</f>
        <v>0.29612535383764144</v>
      </c>
    </row>
    <row r="111" spans="1:32" x14ac:dyDescent="0.2">
      <c r="A111" s="12" t="s">
        <v>37</v>
      </c>
      <c r="B111" s="56">
        <f t="shared" si="0"/>
        <v>0.36116414963208893</v>
      </c>
      <c r="C111">
        <f>IF('LF Projected Ratios'!D$54&gt;=0,$B111+(1-$B111)*'LF Projected Ratios'!D$54,$B111*(1+'LF Projected Ratios'!D$54))</f>
        <v>0.35911634335907444</v>
      </c>
      <c r="D111">
        <f>IF('LF Projected Ratios'!E$54&gt;=0,$B111+(1-$B111)*'LF Projected Ratios'!E$54,$B111*(1+'LF Projected Ratios'!E$54))</f>
        <v>0.35576191210641445</v>
      </c>
      <c r="E111">
        <f>IF('LF Projected Ratios'!F$54&gt;=0,$B111+(1-$B111)*'LF Projected Ratios'!F$54,$B111*(1+'LF Projected Ratios'!F$54))</f>
        <v>0.35206406610985241</v>
      </c>
      <c r="F111">
        <f>IF('LF Projected Ratios'!G$54&gt;=0,$B111+(1-$B111)*'LF Projected Ratios'!G$54,$B111*(1+'LF Projected Ratios'!G$54))</f>
        <v>0.34912535840801162</v>
      </c>
      <c r="G111">
        <f>IF('LF Projected Ratios'!H$54&gt;=0,$B111+(1-$B111)*'LF Projected Ratios'!H$54,$B111*(1+'LF Projected Ratios'!H$54))</f>
        <v>0.3475036782106023</v>
      </c>
      <c r="H111">
        <f>IF('LF Projected Ratios'!I$54&gt;=0,$B111+(1-$B111)*'LF Projected Ratios'!I$54,$B111*(1+'LF Projected Ratios'!I$54))</f>
        <v>0.34605029225292377</v>
      </c>
      <c r="I111">
        <f>IF('LF Projected Ratios'!J$54&gt;=0,$B111+(1-$B111)*'LF Projected Ratios'!J$54,$B111*(1+'LF Projected Ratios'!J$54))</f>
        <v>0.34312408072431871</v>
      </c>
      <c r="J111">
        <f>IF('LF Projected Ratios'!K$54&gt;=0,$B111+(1-$B111)*'LF Projected Ratios'!K$54,$B111*(1+'LF Projected Ratios'!K$54))</f>
        <v>0.33871544915036145</v>
      </c>
      <c r="K111">
        <f>IF('LF Projected Ratios'!L$54&gt;=0,$B111+(1-$B111)*'LF Projected Ratios'!L$54,$B111*(1+'LF Projected Ratios'!L$54))</f>
        <v>0.33386493453574312</v>
      </c>
      <c r="L111">
        <f>IF('LF Projected Ratios'!M$54&gt;=0,$B111+(1-$B111)*'LF Projected Ratios'!M$54,$B111*(1+'LF Projected Ratios'!M$54))</f>
        <v>0.33387646206282934</v>
      </c>
      <c r="M111">
        <f>IF('LF Projected Ratios'!N$54&gt;=0,$B111+(1-$B111)*'LF Projected Ratios'!N$54,$B111*(1+'LF Projected Ratios'!N$54))</f>
        <v>0.33133541507984643</v>
      </c>
      <c r="N111">
        <f>IF('LF Projected Ratios'!O$54&gt;=0,$B111+(1-$B111)*'LF Projected Ratios'!O$54,$B111*(1+'LF Projected Ratios'!O$54))</f>
        <v>0.32881765022717568</v>
      </c>
      <c r="O111">
        <f>IF('LF Projected Ratios'!P$54&gt;=0,$B111+(1-$B111)*'LF Projected Ratios'!P$54,$B111*(1+'LF Projected Ratios'!P$54))</f>
        <v>0.32632284898317598</v>
      </c>
      <c r="P111">
        <f>IF('LF Projected Ratios'!Q$54&gt;=0,$B111+(1-$B111)*'LF Projected Ratios'!Q$54,$B111*(1+'LF Projected Ratios'!Q$54))</f>
        <v>0.32385069861006643</v>
      </c>
      <c r="Q111">
        <f>IF('LF Projected Ratios'!R$54&gt;=0,$B111+(1-$B111)*'LF Projected Ratios'!R$54,$B111*(1+'LF Projected Ratios'!R$54))</f>
        <v>0.32140089202323985</v>
      </c>
      <c r="R111">
        <f>IF('LF Projected Ratios'!S$54&gt;=0,$B111+(1-$B111)*'LF Projected Ratios'!S$54,$B111*(1+'LF Projected Ratios'!S$54))</f>
        <v>0.31897312766409908</v>
      </c>
      <c r="S111">
        <f>IF('LF Projected Ratios'!T$54&gt;=0,$B111+(1-$B111)*'LF Projected Ratios'!T$54,$B111*(1+'LF Projected Ratios'!T$54))</f>
        <v>0.31656710937631355</v>
      </c>
      <c r="T111">
        <f>IF('LF Projected Ratios'!U$54&gt;=0,$B111+(1-$B111)*'LF Projected Ratios'!U$54,$B111*(1+'LF Projected Ratios'!U$54))</f>
        <v>0.31418254628538522</v>
      </c>
      <c r="U111">
        <f>IF('LF Projected Ratios'!V$54&gt;=0,$B111+(1-$B111)*'LF Projected Ratios'!V$54,$B111*(1+'LF Projected Ratios'!V$54))</f>
        <v>0.31181915268142041</v>
      </c>
      <c r="V111">
        <f>IF('LF Projected Ratios'!W$54&gt;=0,$B111+(1-$B111)*'LF Projected Ratios'!W$54,$B111*(1+'LF Projected Ratios'!W$54))</f>
        <v>0.30947664790501439</v>
      </c>
      <c r="W111">
        <f>IF('LF Projected Ratios'!X$54&gt;=0,$B111+(1-$B111)*'LF Projected Ratios'!X$54,$B111*(1+'LF Projected Ratios'!X$54))</f>
        <v>0.30715475623614302</v>
      </c>
      <c r="X111">
        <f>IF('LF Projected Ratios'!Y$54&gt;=0,$B111+(1-$B111)*'LF Projected Ratios'!Y$54,$B111*(1+'LF Projected Ratios'!Y$54))</f>
        <v>0.30485320678597805</v>
      </c>
      <c r="Y111">
        <f>IF('LF Projected Ratios'!Z$54&gt;=0,$B111+(1-$B111)*'LF Projected Ratios'!Z$54,$B111*(1+'LF Projected Ratios'!Z$54))</f>
        <v>0.30257173339153354</v>
      </c>
      <c r="Z111">
        <f>IF('LF Projected Ratios'!AA$54&gt;=0,$B111+(1-$B111)*'LF Projected Ratios'!AA$54,$B111*(1+'LF Projected Ratios'!AA$54))</f>
        <v>0.30031007451305608</v>
      </c>
      <c r="AA111">
        <f>IF('LF Projected Ratios'!AB$54&gt;=0,$B111+(1-$B111)*'LF Projected Ratios'!AB$54,$B111*(1+'LF Projected Ratios'!AB$54))</f>
        <v>0.29806797313407596</v>
      </c>
      <c r="AB111">
        <f>IF('LF Projected Ratios'!AC$54&gt;=0,$B111+(1-$B111)*'LF Projected Ratios'!AC$54,$B111*(1+'LF Projected Ratios'!AC$54))</f>
        <v>0.29584517666404353</v>
      </c>
      <c r="AC111">
        <f>IF('LF Projected Ratios'!AD$54&gt;=0,$B111+(1-$B111)*'LF Projected Ratios'!AD$54,$B111*(1+'LF Projected Ratios'!AD$54))</f>
        <v>0.29364143684346644</v>
      </c>
      <c r="AD111">
        <f>IF('LF Projected Ratios'!AE$54&gt;=0,$B111+(1-$B111)*'LF Projected Ratios'!AE$54,$B111*(1+'LF Projected Ratios'!AE$54))</f>
        <v>0.29145650965147668</v>
      </c>
      <c r="AE111">
        <f>IF('LF Projected Ratios'!AF$54&gt;=0,$B111+(1-$B111)*'LF Projected Ratios'!AF$54,$B111*(1+'LF Projected Ratios'!AF$54))</f>
        <v>0.28929015521575746</v>
      </c>
      <c r="AF111">
        <f>IF('LF Projected Ratios'!AG$54&gt;=0,$B111+(1-$B111)*'LF Projected Ratios'!AG$54,$B111*(1+'LF Projected Ratios'!AG$54))</f>
        <v>0.28714213772475422</v>
      </c>
    </row>
    <row r="112" spans="1:32" x14ac:dyDescent="0.2">
      <c r="A112" s="12" t="s">
        <v>38</v>
      </c>
      <c r="B112" s="56">
        <f t="shared" si="0"/>
        <v>0.34108799644060539</v>
      </c>
      <c r="C112">
        <f>IF('LF Projected Ratios'!D$54&gt;=0,$B112+(1-$B112)*'LF Projected Ratios'!D$54,$B112*(1+'LF Projected Ratios'!D$54))</f>
        <v>0.33915402226439617</v>
      </c>
      <c r="D112">
        <f>IF('LF Projected Ratios'!E$54&gt;=0,$B112+(1-$B112)*'LF Projected Ratios'!E$54,$B112*(1+'LF Projected Ratios'!E$54))</f>
        <v>0.33598605491123262</v>
      </c>
      <c r="E112">
        <f>IF('LF Projected Ratios'!F$54&gt;=0,$B112+(1-$B112)*'LF Projected Ratios'!F$54,$B112*(1+'LF Projected Ratios'!F$54))</f>
        <v>0.33249376232516581</v>
      </c>
      <c r="F112">
        <f>IF('LF Projected Ratios'!G$54&gt;=0,$B112+(1-$B112)*'LF Projected Ratios'!G$54,$B112*(1+'LF Projected Ratios'!G$54))</f>
        <v>0.32971840955782572</v>
      </c>
      <c r="G112">
        <f>IF('LF Projected Ratios'!H$54&gt;=0,$B112+(1-$B112)*'LF Projected Ratios'!H$54,$B112*(1+'LF Projected Ratios'!H$54))</f>
        <v>0.32818687424357812</v>
      </c>
      <c r="H112">
        <f>IF('LF Projected Ratios'!I$54&gt;=0,$B112+(1-$B112)*'LF Projected Ratios'!I$54,$B112*(1+'LF Projected Ratios'!I$54))</f>
        <v>0.3268142781404918</v>
      </c>
      <c r="I112">
        <f>IF('LF Projected Ratios'!J$54&gt;=0,$B112+(1-$B112)*'LF Projected Ratios'!J$54,$B112*(1+'LF Projected Ratios'!J$54))</f>
        <v>0.32405072691739828</v>
      </c>
      <c r="J112">
        <f>IF('LF Projected Ratios'!K$54&gt;=0,$B112+(1-$B112)*'LF Projected Ratios'!K$54,$B112*(1+'LF Projected Ratios'!K$54))</f>
        <v>0.3198871594311522</v>
      </c>
      <c r="K112">
        <f>IF('LF Projected Ratios'!L$54&gt;=0,$B112+(1-$B112)*'LF Projected Ratios'!L$54,$B112*(1+'LF Projected Ratios'!L$54))</f>
        <v>0.31530627200561068</v>
      </c>
      <c r="L112">
        <f>IF('LF Projected Ratios'!M$54&gt;=0,$B112+(1-$B112)*'LF Projected Ratios'!M$54,$B112*(1+'LF Projected Ratios'!M$54))</f>
        <v>0.31531715874816735</v>
      </c>
      <c r="M112">
        <f>IF('LF Projected Ratios'!N$54&gt;=0,$B112+(1-$B112)*'LF Projected Ratios'!N$54,$B112*(1+'LF Projected Ratios'!N$54))</f>
        <v>0.31291736179941154</v>
      </c>
      <c r="N112">
        <f>IF('LF Projected Ratios'!O$54&gt;=0,$B112+(1-$B112)*'LF Projected Ratios'!O$54,$B112*(1+'LF Projected Ratios'!O$54))</f>
        <v>0.31053955278935097</v>
      </c>
      <c r="O112">
        <f>IF('LF Projected Ratios'!P$54&gt;=0,$B112+(1-$B112)*'LF Projected Ratios'!P$54,$B112*(1+'LF Projected Ratios'!P$54))</f>
        <v>0.30818343090211425</v>
      </c>
      <c r="P112">
        <f>IF('LF Projected Ratios'!Q$54&gt;=0,$B112+(1-$B112)*'LF Projected Ratios'!Q$54,$B112*(1+'LF Projected Ratios'!Q$54))</f>
        <v>0.30584870078418092</v>
      </c>
      <c r="Q112">
        <f>IF('LF Projected Ratios'!R$54&gt;=0,$B112+(1-$B112)*'LF Projected Ratios'!R$54,$B112*(1+'LF Projected Ratios'!R$54))</f>
        <v>0.30353507242095917</v>
      </c>
      <c r="R112">
        <f>IF('LF Projected Ratios'!S$54&gt;=0,$B112+(1-$B112)*'LF Projected Ratios'!S$54,$B112*(1+'LF Projected Ratios'!S$54))</f>
        <v>0.30124226101669105</v>
      </c>
      <c r="S112">
        <f>IF('LF Projected Ratios'!T$54&gt;=0,$B112+(1-$B112)*'LF Projected Ratios'!T$54,$B112*(1+'LF Projected Ratios'!T$54))</f>
        <v>0.29896998687758775</v>
      </c>
      <c r="T112">
        <f>IF('LF Projected Ratios'!U$54&gt;=0,$B112+(1-$B112)*'LF Projected Ratios'!U$54,$B112*(1+'LF Projected Ratios'!U$54))</f>
        <v>0.29671797529808991</v>
      </c>
      <c r="U112">
        <f>IF('LF Projected Ratios'!V$54&gt;=0,$B112+(1-$B112)*'LF Projected Ratios'!V$54,$B112*(1+'LF Projected Ratios'!V$54))</f>
        <v>0.29448595645015585</v>
      </c>
      <c r="V112">
        <f>IF('LF Projected Ratios'!W$54&gt;=0,$B112+(1-$B112)*'LF Projected Ratios'!W$54,$B112*(1+'LF Projected Ratios'!W$54))</f>
        <v>0.2922736652754897</v>
      </c>
      <c r="W112">
        <f>IF('LF Projected Ratios'!X$54&gt;=0,$B112+(1-$B112)*'LF Projected Ratios'!X$54,$B112*(1+'LF Projected Ratios'!X$54))</f>
        <v>0.29008084138060913</v>
      </c>
      <c r="X112">
        <f>IF('LF Projected Ratios'!Y$54&gt;=0,$B112+(1-$B112)*'LF Projected Ratios'!Y$54,$B112*(1+'LF Projected Ratios'!Y$54))</f>
        <v>0.28790722893467435</v>
      </c>
      <c r="Y112">
        <f>IF('LF Projected Ratios'!Z$54&gt;=0,$B112+(1-$B112)*'LF Projected Ratios'!Z$54,$B112*(1+'LF Projected Ratios'!Z$54))</f>
        <v>0.28575257656999103</v>
      </c>
      <c r="Z112">
        <f>IF('LF Projected Ratios'!AA$54&gt;=0,$B112+(1-$B112)*'LF Projected Ratios'!AA$54,$B112*(1+'LF Projected Ratios'!AA$54))</f>
        <v>0.28361663728510406</v>
      </c>
      <c r="AA112">
        <f>IF('LF Projected Ratios'!AB$54&gt;=0,$B112+(1-$B112)*'LF Projected Ratios'!AB$54,$B112*(1+'LF Projected Ratios'!AB$54))</f>
        <v>0.28149916835040473</v>
      </c>
      <c r="AB112">
        <f>IF('LF Projected Ratios'!AC$54&gt;=0,$B112+(1-$B112)*'LF Projected Ratios'!AC$54,$B112*(1+'LF Projected Ratios'!AC$54))</f>
        <v>0.27939993121617934</v>
      </c>
      <c r="AC112">
        <f>IF('LF Projected Ratios'!AD$54&gt;=0,$B112+(1-$B112)*'LF Projected Ratios'!AD$54,$B112*(1+'LF Projected Ratios'!AD$54))</f>
        <v>0.27731869142301957</v>
      </c>
      <c r="AD112">
        <f>IF('LF Projected Ratios'!AE$54&gt;=0,$B112+(1-$B112)*'LF Projected Ratios'!AE$54,$B112*(1+'LF Projected Ratios'!AE$54))</f>
        <v>0.2752552185145275</v>
      </c>
      <c r="AE112">
        <f>IF('LF Projected Ratios'!AF$54&gt;=0,$B112+(1-$B112)*'LF Projected Ratios'!AF$54,$B112*(1+'LF Projected Ratios'!AF$54))</f>
        <v>0.27320928595224964</v>
      </c>
      <c r="AF112">
        <f>IF('LF Projected Ratios'!AG$54&gt;=0,$B112+(1-$B112)*'LF Projected Ratios'!AG$54,$B112*(1+'LF Projected Ratios'!AG$54))</f>
        <v>0.27118067103276766</v>
      </c>
    </row>
    <row r="113" spans="1:32" x14ac:dyDescent="0.2">
      <c r="A113" s="12" t="s">
        <v>39</v>
      </c>
      <c r="B113" s="56">
        <f t="shared" si="0"/>
        <v>0.36432252018964445</v>
      </c>
      <c r="C113">
        <f>IF('LF Projected Ratios'!D$54&gt;=0,$B113+(1-$B113)*'LF Projected Ratios'!D$54,$B113*(1+'LF Projected Ratios'!D$54))</f>
        <v>0.36225680590708126</v>
      </c>
      <c r="D113">
        <f>IF('LF Projected Ratios'!E$54&gt;=0,$B113+(1-$B113)*'LF Projected Ratios'!E$54,$B113*(1+'LF Projected Ratios'!E$54))</f>
        <v>0.35887304024535394</v>
      </c>
      <c r="E113">
        <f>IF('LF Projected Ratios'!F$54&gt;=0,$B113+(1-$B113)*'LF Projected Ratios'!F$54,$B113*(1+'LF Projected Ratios'!F$54))</f>
        <v>0.35514285668723217</v>
      </c>
      <c r="F113">
        <f>IF('LF Projected Ratios'!G$54&gt;=0,$B113+(1-$B113)*'LF Projected Ratios'!G$54,$B113*(1+'LF Projected Ratios'!G$54))</f>
        <v>0.35217845006734483</v>
      </c>
      <c r="G113">
        <f>IF('LF Projected Ratios'!H$54&gt;=0,$B113+(1-$B113)*'LF Projected Ratios'!H$54,$B113*(1+'LF Projected Ratios'!H$54))</f>
        <v>0.35054258832120067</v>
      </c>
      <c r="H113">
        <f>IF('LF Projected Ratios'!I$54&gt;=0,$B113+(1-$B113)*'LF Projected Ratios'!I$54,$B113*(1+'LF Projected Ratios'!I$54))</f>
        <v>0.34907649254328615</v>
      </c>
      <c r="I113">
        <f>IF('LF Projected Ratios'!J$54&gt;=0,$B113+(1-$B113)*'LF Projected Ratios'!J$54,$B113*(1+'LF Projected Ratios'!J$54))</f>
        <v>0.34612469137532592</v>
      </c>
      <c r="J113">
        <f>IF('LF Projected Ratios'!K$54&gt;=0,$B113+(1-$B113)*'LF Projected Ratios'!K$54,$B113*(1+'LF Projected Ratios'!K$54))</f>
        <v>0.34167750643947908</v>
      </c>
      <c r="K113">
        <f>IF('LF Projected Ratios'!L$54&gt;=0,$B113+(1-$B113)*'LF Projected Ratios'!L$54,$B113*(1+'LF Projected Ratios'!L$54))</f>
        <v>0.33678457420793112</v>
      </c>
      <c r="L113">
        <f>IF('LF Projected Ratios'!M$54&gt;=0,$B113+(1-$B113)*'LF Projected Ratios'!M$54,$B113*(1+'LF Projected Ratios'!M$54))</f>
        <v>0.33679620254292475</v>
      </c>
      <c r="M113">
        <f>IF('LF Projected Ratios'!N$54&gt;=0,$B113+(1-$B113)*'LF Projected Ratios'!N$54,$B113*(1+'LF Projected Ratios'!N$54))</f>
        <v>0.33423293417394717</v>
      </c>
      <c r="N113">
        <f>IF('LF Projected Ratios'!O$54&gt;=0,$B113+(1-$B113)*'LF Projected Ratios'!O$54,$B113*(1+'LF Projected Ratios'!O$54))</f>
        <v>0.33169315153687112</v>
      </c>
      <c r="O113">
        <f>IF('LF Projected Ratios'!P$54&gt;=0,$B113+(1-$B113)*'LF Projected Ratios'!P$54,$B113*(1+'LF Projected Ratios'!P$54))</f>
        <v>0.32917653332459246</v>
      </c>
      <c r="P113">
        <f>IF('LF Projected Ratios'!Q$54&gt;=0,$B113+(1-$B113)*'LF Projected Ratios'!Q$54,$B113*(1+'LF Projected Ratios'!Q$54))</f>
        <v>0.32668276406444713</v>
      </c>
      <c r="Q113">
        <f>IF('LF Projected Ratios'!R$54&gt;=0,$B113+(1-$B113)*'LF Projected Ratios'!R$54,$B113*(1+'LF Projected Ratios'!R$54))</f>
        <v>0.32421153398638142</v>
      </c>
      <c r="R113">
        <f>IF('LF Projected Ratios'!S$54&gt;=0,$B113+(1-$B113)*'LF Projected Ratios'!S$54,$B113*(1+'LF Projected Ratios'!S$54))</f>
        <v>0.32176253889467649</v>
      </c>
      <c r="S113">
        <f>IF('LF Projected Ratios'!T$54&gt;=0,$B113+(1-$B113)*'LF Projected Ratios'!T$54,$B113*(1+'LF Projected Ratios'!T$54))</f>
        <v>0.31933548004312284</v>
      </c>
      <c r="T113">
        <f>IF('LF Projected Ratios'!U$54&gt;=0,$B113+(1-$B113)*'LF Projected Ratios'!U$54,$B113*(1+'LF Projected Ratios'!U$54))</f>
        <v>0.31693006401353302</v>
      </c>
      <c r="U113">
        <f>IF('LF Projected Ratios'!V$54&gt;=0,$B113+(1-$B113)*'LF Projected Ratios'!V$54,$B113*(1+'LF Projected Ratios'!V$54))</f>
        <v>0.31454600259748805</v>
      </c>
      <c r="V113">
        <f>IF('LF Projected Ratios'!W$54&gt;=0,$B113+(1-$B113)*'LF Projected Ratios'!W$54,$B113*(1+'LF Projected Ratios'!W$54))</f>
        <v>0.31218301268122456</v>
      </c>
      <c r="W113">
        <f>IF('LF Projected Ratios'!X$54&gt;=0,$B113+(1-$B113)*'LF Projected Ratios'!X$54,$B113*(1+'LF Projected Ratios'!X$54))</f>
        <v>0.30984081613355424</v>
      </c>
      <c r="X113">
        <f>IF('LF Projected Ratios'!Y$54&gt;=0,$B113+(1-$B113)*'LF Projected Ratios'!Y$54,$B113*(1+'LF Projected Ratios'!Y$54))</f>
        <v>0.30751913969673356</v>
      </c>
      <c r="Y113">
        <f>IF('LF Projected Ratios'!Z$54&gt;=0,$B113+(1-$B113)*'LF Projected Ratios'!Z$54,$B113*(1+'LF Projected Ratios'!Z$54))</f>
        <v>0.30521771488018862</v>
      </c>
      <c r="Z113">
        <f>IF('LF Projected Ratios'!AA$54&gt;=0,$B113+(1-$B113)*'LF Projected Ratios'!AA$54,$B113*(1+'LF Projected Ratios'!AA$54))</f>
        <v>0.302936277857008</v>
      </c>
      <c r="AA113">
        <f>IF('LF Projected Ratios'!AB$54&gt;=0,$B113+(1-$B113)*'LF Projected Ratios'!AB$54,$B113*(1+'LF Projected Ratios'!AB$54))</f>
        <v>0.30067456936312004</v>
      </c>
      <c r="AB113">
        <f>IF('LF Projected Ratios'!AC$54&gt;=0,$B113+(1-$B113)*'LF Projected Ratios'!AC$54,$B113*(1+'LF Projected Ratios'!AC$54))</f>
        <v>0.2984323345990777</v>
      </c>
      <c r="AC113">
        <f>IF('LF Projected Ratios'!AD$54&gt;=0,$B113+(1-$B113)*'LF Projected Ratios'!AD$54,$B113*(1+'LF Projected Ratios'!AD$54))</f>
        <v>0.29620932313436615</v>
      </c>
      <c r="AD113">
        <f>IF('LF Projected Ratios'!AE$54&gt;=0,$B113+(1-$B113)*'LF Projected Ratios'!AE$54,$B113*(1+'LF Projected Ratios'!AE$54))</f>
        <v>0.29400528881416166</v>
      </c>
      <c r="AE113">
        <f>IF('LF Projected Ratios'!AF$54&gt;=0,$B113+(1-$B113)*'LF Projected Ratios'!AF$54,$B113*(1+'LF Projected Ratios'!AF$54))</f>
        <v>0.29181998966847061</v>
      </c>
      <c r="AF113">
        <f>IF('LF Projected Ratios'!AG$54&gt;=0,$B113+(1-$B113)*'LF Projected Ratios'!AG$54,$B113*(1+'LF Projected Ratios'!AG$54))</f>
        <v>0.28965318782357291</v>
      </c>
    </row>
    <row r="114" spans="1:32" x14ac:dyDescent="0.2">
      <c r="A114" s="12" t="s">
        <v>40</v>
      </c>
      <c r="B114" s="56">
        <f t="shared" si="0"/>
        <v>0.33452769806999749</v>
      </c>
      <c r="C114">
        <f>IF('LF Projected Ratios'!D$54&gt;=0,$B114+(1-$B114)*'LF Projected Ratios'!D$54,$B114*(1+'LF Projected Ratios'!D$54))</f>
        <v>0.3326309208862635</v>
      </c>
      <c r="D114">
        <f>IF('LF Projected Ratios'!E$54&gt;=0,$B114+(1-$B114)*'LF Projected Ratios'!E$54,$B114*(1+'LF Projected Ratios'!E$54))</f>
        <v>0.32952388446963821</v>
      </c>
      <c r="E114">
        <f>IF('LF Projected Ratios'!F$54&gt;=0,$B114+(1-$B114)*'LF Projected Ratios'!F$54,$B114*(1+'LF Projected Ratios'!F$54))</f>
        <v>0.32609876071273319</v>
      </c>
      <c r="F114">
        <f>IF('LF Projected Ratios'!G$54&gt;=0,$B114+(1-$B114)*'LF Projected Ratios'!G$54,$B114*(1+'LF Projected Ratios'!G$54))</f>
        <v>0.32337678754956406</v>
      </c>
      <c r="G114">
        <f>IF('LF Projected Ratios'!H$54&gt;=0,$B114+(1-$B114)*'LF Projected Ratios'!H$54,$B114*(1+'LF Projected Ratios'!H$54))</f>
        <v>0.32187470894071629</v>
      </c>
      <c r="H114">
        <f>IF('LF Projected Ratios'!I$54&gt;=0,$B114+(1-$B114)*'LF Projected Ratios'!I$54,$B114*(1+'LF Projected Ratios'!I$54))</f>
        <v>0.3205285125939174</v>
      </c>
      <c r="I114">
        <f>IF('LF Projected Ratios'!J$54&gt;=0,$B114+(1-$B114)*'LF Projected Ratios'!J$54,$B114*(1+'LF Projected Ratios'!J$54))</f>
        <v>0.31781811399060272</v>
      </c>
      <c r="J114">
        <f>IF('LF Projected Ratios'!K$54&gt;=0,$B114+(1-$B114)*'LF Projected Ratios'!K$54,$B114*(1+'LF Projected Ratios'!K$54))</f>
        <v>0.31373462626465598</v>
      </c>
      <c r="K114">
        <f>IF('LF Projected Ratios'!L$54&gt;=0,$B114+(1-$B114)*'LF Projected Ratios'!L$54,$B114*(1+'LF Projected Ratios'!L$54))</f>
        <v>0.30924184510092168</v>
      </c>
      <c r="L114">
        <f>IF('LF Projected Ratios'!M$54&gt;=0,$B114+(1-$B114)*'LF Projected Ratios'!M$54,$B114*(1+'LF Projected Ratios'!M$54))</f>
        <v>0.30925252245387747</v>
      </c>
      <c r="M114">
        <f>IF('LF Projected Ratios'!N$54&gt;=0,$B114+(1-$B114)*'LF Projected Ratios'!N$54,$B114*(1+'LF Projected Ratios'!N$54))</f>
        <v>0.30689888187584419</v>
      </c>
      <c r="N114">
        <f>IF('LF Projected Ratios'!O$54&gt;=0,$B114+(1-$B114)*'LF Projected Ratios'!O$54,$B114*(1+'LF Projected Ratios'!O$54))</f>
        <v>0.30456680633262234</v>
      </c>
      <c r="O114">
        <f>IF('LF Projected Ratios'!P$54&gt;=0,$B114+(1-$B114)*'LF Projected Ratios'!P$54,$B114*(1+'LF Projected Ratios'!P$54))</f>
        <v>0.30225600079406723</v>
      </c>
      <c r="P114">
        <f>IF('LF Projected Ratios'!Q$54&gt;=0,$B114+(1-$B114)*'LF Projected Ratios'!Q$54,$B114*(1+'LF Projected Ratios'!Q$54))</f>
        <v>0.29996617558732486</v>
      </c>
      <c r="Q114">
        <f>IF('LF Projected Ratios'!R$54&gt;=0,$B114+(1-$B114)*'LF Projected Ratios'!R$54,$B114*(1+'LF Projected Ratios'!R$54))</f>
        <v>0.29769704627578425</v>
      </c>
      <c r="R114">
        <f>IF('LF Projected Ratios'!S$54&gt;=0,$B114+(1-$B114)*'LF Projected Ratios'!S$54,$B114*(1+'LF Projected Ratios'!S$54))</f>
        <v>0.29544833354129202</v>
      </c>
      <c r="S114">
        <f>IF('LF Projected Ratios'!T$54&gt;=0,$B114+(1-$B114)*'LF Projected Ratios'!T$54,$B114*(1+'LF Projected Ratios'!T$54))</f>
        <v>0.29321976306953523</v>
      </c>
      <c r="T114">
        <f>IF('LF Projected Ratios'!U$54&gt;=0,$B114+(1-$B114)*'LF Projected Ratios'!U$54,$B114*(1+'LF Projected Ratios'!U$54))</f>
        <v>0.29101106543848981</v>
      </c>
      <c r="U114">
        <f>IF('LF Projected Ratios'!V$54&gt;=0,$B114+(1-$B114)*'LF Projected Ratios'!V$54,$B114*(1+'LF Projected Ratios'!V$54))</f>
        <v>0.28882197600983778</v>
      </c>
      <c r="V114">
        <f>IF('LF Projected Ratios'!W$54&gt;=0,$B114+(1-$B114)*'LF Projected Ratios'!W$54,$B114*(1+'LF Projected Ratios'!W$54))</f>
        <v>0.28665223482326835</v>
      </c>
      <c r="W114">
        <f>IF('LF Projected Ratios'!X$54&gt;=0,$B114+(1-$B114)*'LF Projected Ratios'!X$54,$B114*(1+'LF Projected Ratios'!X$54))</f>
        <v>0.28450158649356366</v>
      </c>
      <c r="X114">
        <f>IF('LF Projected Ratios'!Y$54&gt;=0,$B114+(1-$B114)*'LF Projected Ratios'!Y$54,$B114*(1+'LF Projected Ratios'!Y$54))</f>
        <v>0.28236978011039338</v>
      </c>
      <c r="Y114">
        <f>IF('LF Projected Ratios'!Z$54&gt;=0,$B114+(1-$B114)*'LF Projected Ratios'!Z$54,$B114*(1+'LF Projected Ratios'!Z$54))</f>
        <v>0.28025656914073066</v>
      </c>
      <c r="Z114">
        <f>IF('LF Projected Ratios'!AA$54&gt;=0,$B114+(1-$B114)*'LF Projected Ratios'!AA$54,$B114*(1+'LF Projected Ratios'!AA$54))</f>
        <v>0.27816171133380996</v>
      </c>
      <c r="AA114">
        <f>IF('LF Projected Ratios'!AB$54&gt;=0,$B114+(1-$B114)*'LF Projected Ratios'!AB$54,$B114*(1+'LF Projected Ratios'!AB$54))</f>
        <v>0.27608496862855025</v>
      </c>
      <c r="AB114">
        <f>IF('LF Projected Ratios'!AC$54&gt;=0,$B114+(1-$B114)*'LF Projected Ratios'!AC$54,$B114*(1+'LF Projected Ratios'!AC$54))</f>
        <v>0.27402610706337122</v>
      </c>
      <c r="AC114">
        <f>IF('LF Projected Ratios'!AD$54&gt;=0,$B114+(1-$B114)*'LF Projected Ratios'!AD$54,$B114*(1+'LF Projected Ratios'!AD$54))</f>
        <v>0.27198489668832754</v>
      </c>
      <c r="AD114">
        <f>IF('LF Projected Ratios'!AE$54&gt;=0,$B114+(1-$B114)*'LF Projected Ratios'!AE$54,$B114*(1+'LF Projected Ratios'!AE$54))</f>
        <v>0.26996111147949259</v>
      </c>
      <c r="AE114">
        <f>IF('LF Projected Ratios'!AF$54&gt;=0,$B114+(1-$B114)*'LF Projected Ratios'!AF$54,$B114*(1+'LF Projected Ratios'!AF$54))</f>
        <v>0.26795452925552843</v>
      </c>
      <c r="AF114">
        <f>IF('LF Projected Ratios'!AG$54&gt;=0,$B114+(1-$B114)*'LF Projected Ratios'!AG$54,$B114*(1+'LF Projected Ratios'!AG$54))</f>
        <v>0.26596493159637152</v>
      </c>
    </row>
    <row r="115" spans="1:32" x14ac:dyDescent="0.2">
      <c r="A115" s="12" t="s">
        <v>41</v>
      </c>
      <c r="B115" s="56">
        <f t="shared" si="0"/>
        <v>0.36068989711986499</v>
      </c>
      <c r="C115">
        <f>IF('LF Projected Ratios'!D$54&gt;=0,$B115+(1-$B115)*'LF Projected Ratios'!D$54,$B115*(1+'LF Projected Ratios'!D$54))</f>
        <v>0.35864477986587556</v>
      </c>
      <c r="D115">
        <f>IF('LF Projected Ratios'!E$54&gt;=0,$B115+(1-$B115)*'LF Projected Ratios'!E$54,$B115*(1+'LF Projected Ratios'!E$54))</f>
        <v>0.35529475338996397</v>
      </c>
      <c r="E115">
        <f>IF('LF Projected Ratios'!F$54&gt;=0,$B115+(1-$B115)*'LF Projected Ratios'!F$54,$B115*(1+'LF Projected Ratios'!F$54))</f>
        <v>0.35160176311553126</v>
      </c>
      <c r="F115">
        <f>IF('LF Projected Ratios'!G$54&gt;=0,$B115+(1-$B115)*'LF Projected Ratios'!G$54,$B115*(1+'LF Projected Ratios'!G$54))</f>
        <v>0.34866691429478847</v>
      </c>
      <c r="G115">
        <f>IF('LF Projected Ratios'!H$54&gt;=0,$B115+(1-$B115)*'LF Projected Ratios'!H$54,$B115*(1+'LF Projected Ratios'!H$54))</f>
        <v>0.34704736356097188</v>
      </c>
      <c r="H115">
        <f>IF('LF Projected Ratios'!I$54&gt;=0,$B115+(1-$B115)*'LF Projected Ratios'!I$54,$B115*(1+'LF Projected Ratios'!I$54))</f>
        <v>0.3455958860760539</v>
      </c>
      <c r="I115">
        <f>IF('LF Projected Ratios'!J$54&gt;=0,$B115+(1-$B115)*'LF Projected Ratios'!J$54,$B115*(1+'LF Projected Ratios'!J$54))</f>
        <v>0.34267351701954957</v>
      </c>
      <c r="J115">
        <f>IF('LF Projected Ratios'!K$54&gt;=0,$B115+(1-$B115)*'LF Projected Ratios'!K$54,$B115*(1+'LF Projected Ratios'!K$54))</f>
        <v>0.33827067451574655</v>
      </c>
      <c r="K115">
        <f>IF('LF Projected Ratios'!L$54&gt;=0,$B115+(1-$B115)*'LF Projected Ratios'!L$54,$B115*(1+'LF Projected Ratios'!L$54))</f>
        <v>0.3334265292175288</v>
      </c>
      <c r="L115">
        <f>IF('LF Projected Ratios'!M$54&gt;=0,$B115+(1-$B115)*'LF Projected Ratios'!M$54,$B115*(1+'LF Projected Ratios'!M$54))</f>
        <v>0.33343804160756813</v>
      </c>
      <c r="M115">
        <f>IF('LF Projected Ratios'!N$54&gt;=0,$B115+(1-$B115)*'LF Projected Ratios'!N$54,$B115*(1+'LF Projected Ratios'!N$54))</f>
        <v>0.33090033132873092</v>
      </c>
      <c r="N115">
        <f>IF('LF Projected Ratios'!O$54&gt;=0,$B115+(1-$B115)*'LF Projected Ratios'!O$54,$B115*(1+'LF Projected Ratios'!O$54))</f>
        <v>0.32838587260793339</v>
      </c>
      <c r="O115">
        <f>IF('LF Projected Ratios'!P$54&gt;=0,$B115+(1-$B115)*'LF Projected Ratios'!P$54,$B115*(1+'LF Projected Ratios'!P$54))</f>
        <v>0.32589434734179212</v>
      </c>
      <c r="P115">
        <f>IF('LF Projected Ratios'!Q$54&gt;=0,$B115+(1-$B115)*'LF Projected Ratios'!Q$54,$B115*(1+'LF Projected Ratios'!Q$54))</f>
        <v>0.32342544320318906</v>
      </c>
      <c r="Q115">
        <f>IF('LF Projected Ratios'!R$54&gt;=0,$B115+(1-$B115)*'LF Projected Ratios'!R$54,$B115*(1+'LF Projected Ratios'!R$54))</f>
        <v>0.32097885351075656</v>
      </c>
      <c r="R115">
        <f>IF('LF Projected Ratios'!S$54&gt;=0,$B115+(1-$B115)*'LF Projected Ratios'!S$54,$B115*(1+'LF Projected Ratios'!S$54))</f>
        <v>0.31855427710188045</v>
      </c>
      <c r="S115">
        <f>IF('LF Projected Ratios'!T$54&gt;=0,$B115+(1-$B115)*'LF Projected Ratios'!T$54,$B115*(1+'LF Projected Ratios'!T$54))</f>
        <v>0.31615141820911952</v>
      </c>
      <c r="T115">
        <f>IF('LF Projected Ratios'!U$54&gt;=0,$B115+(1-$B115)*'LF Projected Ratios'!U$54,$B115*(1+'LF Projected Ratios'!U$54))</f>
        <v>0.31376998633992959</v>
      </c>
      <c r="U115">
        <f>IF('LF Projected Ratios'!V$54&gt;=0,$B115+(1-$B115)*'LF Projected Ratios'!V$54,$B115*(1+'LF Projected Ratios'!V$54))</f>
        <v>0.31140969615958858</v>
      </c>
      <c r="V115">
        <f>IF('LF Projected Ratios'!W$54&gt;=0,$B115+(1-$B115)*'LF Projected Ratios'!W$54,$B115*(1+'LF Projected Ratios'!W$54))</f>
        <v>0.30907026737723192</v>
      </c>
      <c r="W115">
        <f>IF('LF Projected Ratios'!X$54&gt;=0,$B115+(1-$B115)*'LF Projected Ratios'!X$54,$B115*(1+'LF Projected Ratios'!X$54))</f>
        <v>0.30675142463488936</v>
      </c>
      <c r="X115">
        <f>IF('LF Projected Ratios'!Y$54&gt;=0,$B115+(1-$B115)*'LF Projected Ratios'!Y$54,$B115*(1+'LF Projected Ratios'!Y$54))</f>
        <v>0.3044528973994427</v>
      </c>
      <c r="Y115">
        <f>IF('LF Projected Ratios'!Z$54&gt;=0,$B115+(1-$B115)*'LF Projected Ratios'!Z$54,$B115*(1+'LF Projected Ratios'!Z$54))</f>
        <v>0.30217441985741045</v>
      </c>
      <c r="Z115">
        <f>IF('LF Projected Ratios'!AA$54&gt;=0,$B115+(1-$B115)*'LF Projected Ratios'!AA$54,$B115*(1+'LF Projected Ratios'!AA$54))</f>
        <v>0.29991573081247269</v>
      </c>
      <c r="AA115">
        <f>IF('LF Projected Ratios'!AB$54&gt;=0,$B115+(1-$B115)*'LF Projected Ratios'!AB$54,$B115*(1+'LF Projected Ratios'!AB$54))</f>
        <v>0.29767657358565364</v>
      </c>
      <c r="AB115">
        <f>IF('LF Projected Ratios'!AC$54&gt;=0,$B115+(1-$B115)*'LF Projected Ratios'!AC$54,$B115*(1+'LF Projected Ratios'!AC$54))</f>
        <v>0.29545669591808582</v>
      </c>
      <c r="AC115">
        <f>IF('LF Projected Ratios'!AD$54&gt;=0,$B115+(1-$B115)*'LF Projected Ratios'!AD$54,$B115*(1+'LF Projected Ratios'!AD$54))</f>
        <v>0.29325584987627179</v>
      </c>
      <c r="AD115">
        <f>IF('LF Projected Ratios'!AE$54&gt;=0,$B115+(1-$B115)*'LF Projected Ratios'!AE$54,$B115*(1+'LF Projected Ratios'!AE$54))</f>
        <v>0.29107379175977272</v>
      </c>
      <c r="AE115">
        <f>IF('LF Projected Ratios'!AF$54&gt;=0,$B115+(1-$B115)*'LF Projected Ratios'!AF$54,$B115*(1+'LF Projected Ratios'!AF$54))</f>
        <v>0.28891028201125335</v>
      </c>
      <c r="AF115">
        <f>IF('LF Projected Ratios'!AG$54&gt;=0,$B115+(1-$B115)*'LF Projected Ratios'!AG$54,$B115*(1+'LF Projected Ratios'!AG$54))</f>
        <v>0.28676508512880849</v>
      </c>
    </row>
    <row r="116" spans="1:32" x14ac:dyDescent="0.2">
      <c r="A116" s="12" t="s">
        <v>42</v>
      </c>
      <c r="B116" s="56">
        <f t="shared" si="0"/>
        <v>0.35205161811793739</v>
      </c>
      <c r="C116">
        <f>IF('LF Projected Ratios'!D$54&gt;=0,$B116+(1-$B116)*'LF Projected Ratios'!D$54,$B116*(1+'LF Projected Ratios'!D$54))</f>
        <v>0.35005548003850395</v>
      </c>
      <c r="D116">
        <f>IF('LF Projected Ratios'!E$54&gt;=0,$B116+(1-$B116)*'LF Projected Ratios'!E$54,$B116*(1+'LF Projected Ratios'!E$54))</f>
        <v>0.34678568443014324</v>
      </c>
      <c r="E116">
        <f>IF('LF Projected Ratios'!F$54&gt;=0,$B116+(1-$B116)*'LF Projected Ratios'!F$54,$B116*(1+'LF Projected Ratios'!F$54))</f>
        <v>0.34318113877419498</v>
      </c>
      <c r="F116">
        <f>IF('LF Projected Ratios'!G$54&gt;=0,$B116+(1-$B116)*'LF Projected Ratios'!G$54,$B116*(1+'LF Projected Ratios'!G$54))</f>
        <v>0.34031657759706102</v>
      </c>
      <c r="G116">
        <f>IF('LF Projected Ratios'!H$54&gt;=0,$B116+(1-$B116)*'LF Projected Ratios'!H$54,$B116*(1+'LF Projected Ratios'!H$54))</f>
        <v>0.3387358140075703</v>
      </c>
      <c r="H116">
        <f>IF('LF Projected Ratios'!I$54&gt;=0,$B116+(1-$B116)*'LF Projected Ratios'!I$54,$B116*(1+'LF Projected Ratios'!I$54))</f>
        <v>0.33731909842638141</v>
      </c>
      <c r="I116">
        <f>IF('LF Projected Ratios'!J$54&gt;=0,$B116+(1-$B116)*'LF Projected Ratios'!J$54,$B116*(1+'LF Projected Ratios'!J$54))</f>
        <v>0.33446671813157586</v>
      </c>
      <c r="J116">
        <f>IF('LF Projected Ratios'!K$54&gt;=0,$B116+(1-$B116)*'LF Projected Ratios'!K$54,$B116*(1+'LF Projected Ratios'!K$54))</f>
        <v>0.33016932072688177</v>
      </c>
      <c r="K116">
        <f>IF('LF Projected Ratios'!L$54&gt;=0,$B116+(1-$B116)*'LF Projected Ratios'!L$54,$B116*(1+'LF Projected Ratios'!L$54))</f>
        <v>0.32544118943112438</v>
      </c>
      <c r="L116">
        <f>IF('LF Projected Ratios'!M$54&gt;=0,$B116+(1-$B116)*'LF Projected Ratios'!M$54,$B116*(1+'LF Projected Ratios'!M$54))</f>
        <v>0.32545242610721126</v>
      </c>
      <c r="M116">
        <f>IF('LF Projected Ratios'!N$54&gt;=0,$B116+(1-$B116)*'LF Projected Ratios'!N$54,$B116*(1+'LF Projected Ratios'!N$54))</f>
        <v>0.32297549227259859</v>
      </c>
      <c r="N116">
        <f>IF('LF Projected Ratios'!O$54&gt;=0,$B116+(1-$B116)*'LF Projected Ratios'!O$54,$B116*(1+'LF Projected Ratios'!O$54))</f>
        <v>0.32052125313694196</v>
      </c>
      <c r="O116">
        <f>IF('LF Projected Ratios'!P$54&gt;=0,$B116+(1-$B116)*'LF Projected Ratios'!P$54,$B116*(1+'LF Projected Ratios'!P$54))</f>
        <v>0.31808939821521887</v>
      </c>
      <c r="P116">
        <f>IF('LF Projected Ratios'!Q$54&gt;=0,$B116+(1-$B116)*'LF Projected Ratios'!Q$54,$B116*(1+'LF Projected Ratios'!Q$54))</f>
        <v>0.31567962266033428</v>
      </c>
      <c r="Q116">
        <f>IF('LF Projected Ratios'!R$54&gt;=0,$B116+(1-$B116)*'LF Projected Ratios'!R$54,$B116*(1+'LF Projected Ratios'!R$54))</f>
        <v>0.31329162713573189</v>
      </c>
      <c r="R116">
        <f>IF('LF Projected Ratios'!S$54&gt;=0,$B116+(1-$B116)*'LF Projected Ratios'!S$54,$B116*(1+'LF Projected Ratios'!S$54))</f>
        <v>0.31092511769143838</v>
      </c>
      <c r="S116">
        <f>IF('LF Projected Ratios'!T$54&gt;=0,$B116+(1-$B116)*'LF Projected Ratios'!T$54,$B116*(1+'LF Projected Ratios'!T$54))</f>
        <v>0.30857980564344267</v>
      </c>
      <c r="T116">
        <f>IF('LF Projected Ratios'!U$54&gt;=0,$B116+(1-$B116)*'LF Projected Ratios'!U$54,$B116*(1+'LF Projected Ratios'!U$54))</f>
        <v>0.30625540745630037</v>
      </c>
      <c r="U116">
        <f>IF('LF Projected Ratios'!V$54&gt;=0,$B116+(1-$B116)*'LF Projected Ratios'!V$54,$B116*(1+'LF Projected Ratios'!V$54))</f>
        <v>0.30395164462886309</v>
      </c>
      <c r="V116">
        <f>IF('LF Projected Ratios'!W$54&gt;=0,$B116+(1-$B116)*'LF Projected Ratios'!W$54,$B116*(1+'LF Projected Ratios'!W$54))</f>
        <v>0.30166824358304273</v>
      </c>
      <c r="W116">
        <f>IF('LF Projected Ratios'!X$54&gt;=0,$B116+(1-$B116)*'LF Projected Ratios'!X$54,$B116*(1+'LF Projected Ratios'!X$54))</f>
        <v>0.29940493555550612</v>
      </c>
      <c r="X116">
        <f>IF('LF Projected Ratios'!Y$54&gt;=0,$B116+(1-$B116)*'LF Projected Ratios'!Y$54,$B116*(1+'LF Projected Ratios'!Y$54))</f>
        <v>0.29716145649222031</v>
      </c>
      <c r="Y116">
        <f>IF('LF Projected Ratios'!Z$54&gt;=0,$B116+(1-$B116)*'LF Projected Ratios'!Z$54,$B116*(1+'LF Projected Ratios'!Z$54))</f>
        <v>0.29493754694575675</v>
      </c>
      <c r="Z116">
        <f>IF('LF Projected Ratios'!AA$54&gt;=0,$B116+(1-$B116)*'LF Projected Ratios'!AA$54,$B116*(1+'LF Projected Ratios'!AA$54))</f>
        <v>0.29273295197527061</v>
      </c>
      <c r="AA116">
        <f>IF('LF Projected Ratios'!AB$54&gt;=0,$B116+(1-$B116)*'LF Projected Ratios'!AB$54,$B116*(1+'LF Projected Ratios'!AB$54))</f>
        <v>0.29054742104907411</v>
      </c>
      <c r="AB116">
        <f>IF('LF Projected Ratios'!AC$54&gt;=0,$B116+(1-$B116)*'LF Projected Ratios'!AC$54,$B116*(1+'LF Projected Ratios'!AC$54))</f>
        <v>0.28838070794972875</v>
      </c>
      <c r="AC116">
        <f>IF('LF Projected Ratios'!AD$54&gt;=0,$B116+(1-$B116)*'LF Projected Ratios'!AD$54,$B116*(1+'LF Projected Ratios'!AD$54))</f>
        <v>0.28623257068157681</v>
      </c>
      <c r="AD116">
        <f>IF('LF Projected Ratios'!AE$54&gt;=0,$B116+(1-$B116)*'LF Projected Ratios'!AE$54,$B116*(1+'LF Projected Ratios'!AE$54))</f>
        <v>0.28410277138063994</v>
      </c>
      <c r="AE116">
        <f>IF('LF Projected Ratios'!AF$54&gt;=0,$B116+(1-$B116)*'LF Projected Ratios'!AF$54,$B116*(1+'LF Projected Ratios'!AF$54))</f>
        <v>0.28199107622681907</v>
      </c>
      <c r="AF116">
        <f>IF('LF Projected Ratios'!AG$54&gt;=0,$B116+(1-$B116)*'LF Projected Ratios'!AG$54,$B116*(1+'LF Projected Ratios'!AG$54))</f>
        <v>0.27989725535832016</v>
      </c>
    </row>
    <row r="117" spans="1:32" x14ac:dyDescent="0.2">
      <c r="A117" s="12" t="s">
        <v>105</v>
      </c>
      <c r="B117" s="56">
        <f t="shared" si="0"/>
        <v>0.36662329501868907</v>
      </c>
      <c r="C117">
        <f>IF('LF Projected Ratios'!D$54&gt;=0,$B117+(1-$B117)*'LF Projected Ratios'!D$54,$B117*(1+'LF Projected Ratios'!D$54))</f>
        <v>0.36454453530752362</v>
      </c>
      <c r="D117">
        <f>IF('LF Projected Ratios'!E$54&gt;=0,$B117+(1-$B117)*'LF Projected Ratios'!E$54,$B117*(1+'LF Projected Ratios'!E$54))</f>
        <v>0.36113940044013254</v>
      </c>
      <c r="E117">
        <f>IF('LF Projected Ratios'!F$54&gt;=0,$B117+(1-$B117)*'LF Projected Ratios'!F$54,$B117*(1+'LF Projected Ratios'!F$54))</f>
        <v>0.35738565997305605</v>
      </c>
      <c r="F117">
        <f>IF('LF Projected Ratios'!G$54&gt;=0,$B117+(1-$B117)*'LF Projected Ratios'!G$54,$B117*(1+'LF Projected Ratios'!G$54))</f>
        <v>0.3544025324897685</v>
      </c>
      <c r="G117">
        <f>IF('LF Projected Ratios'!H$54&gt;=0,$B117+(1-$B117)*'LF Projected Ratios'!H$54,$B117*(1+'LF Projected Ratios'!H$54))</f>
        <v>0.3527563399259539</v>
      </c>
      <c r="H117">
        <f>IF('LF Projected Ratios'!I$54&gt;=0,$B117+(1-$B117)*'LF Projected Ratios'!I$54,$B117*(1+'LF Projected Ratios'!I$54))</f>
        <v>0.35128098543885766</v>
      </c>
      <c r="I117">
        <f>IF('LF Projected Ratios'!J$54&gt;=0,$B117+(1-$B117)*'LF Projected Ratios'!J$54,$B117*(1+'LF Projected Ratios'!J$54))</f>
        <v>0.34831054301362885</v>
      </c>
      <c r="J117">
        <f>IF('LF Projected Ratios'!K$54&gt;=0,$B117+(1-$B117)*'LF Projected Ratios'!K$54,$B117*(1+'LF Projected Ratios'!K$54))</f>
        <v>0.34383527315139545</v>
      </c>
      <c r="K117">
        <f>IF('LF Projected Ratios'!L$54&gt;=0,$B117+(1-$B117)*'LF Projected Ratios'!L$54,$B117*(1+'LF Projected Ratios'!L$54))</f>
        <v>0.33891144100371629</v>
      </c>
      <c r="L117">
        <f>IF('LF Projected Ratios'!M$54&gt;=0,$B117+(1-$B117)*'LF Projected Ratios'!M$54,$B117*(1+'LF Projected Ratios'!M$54))</f>
        <v>0.3389231427741386</v>
      </c>
      <c r="M117">
        <f>IF('LF Projected Ratios'!N$54&gt;=0,$B117+(1-$B117)*'LF Projected Ratios'!N$54,$B117*(1+'LF Projected Ratios'!N$54))</f>
        <v>0.336343686815823</v>
      </c>
      <c r="N117">
        <f>IF('LF Projected Ratios'!O$54&gt;=0,$B117+(1-$B117)*'LF Projected Ratios'!O$54,$B117*(1+'LF Projected Ratios'!O$54))</f>
        <v>0.33378786490684137</v>
      </c>
      <c r="O117">
        <f>IF('LF Projected Ratios'!P$54&gt;=0,$B117+(1-$B117)*'LF Projected Ratios'!P$54,$B117*(1+'LF Projected Ratios'!P$54))</f>
        <v>0.33125535371096648</v>
      </c>
      <c r="P117">
        <f>IF('LF Projected Ratios'!Q$54&gt;=0,$B117+(1-$B117)*'LF Projected Ratios'!Q$54,$B117*(1+'LF Projected Ratios'!Q$54))</f>
        <v>0.32874583576325661</v>
      </c>
      <c r="Q117">
        <f>IF('LF Projected Ratios'!R$54&gt;=0,$B117+(1-$B117)*'LF Projected Ratios'!R$54,$B117*(1+'LF Projected Ratios'!R$54))</f>
        <v>0.32625899933739383</v>
      </c>
      <c r="R117">
        <f>IF('LF Projected Ratios'!S$54&gt;=0,$B117+(1-$B117)*'LF Projected Ratios'!S$54,$B117*(1+'LF Projected Ratios'!S$54))</f>
        <v>0.32379453831659805</v>
      </c>
      <c r="S117">
        <f>IF('LF Projected Ratios'!T$54&gt;=0,$B117+(1-$B117)*'LF Projected Ratios'!T$54,$B117*(1+'LF Projected Ratios'!T$54))</f>
        <v>0.32135215206801343</v>
      </c>
      <c r="T117">
        <f>IF('LF Projected Ratios'!U$54&gt;=0,$B117+(1-$B117)*'LF Projected Ratios'!U$54,$B117*(1+'LF Projected Ratios'!U$54))</f>
        <v>0.31893154532045381</v>
      </c>
      <c r="U117">
        <f>IF('LF Projected Ratios'!V$54&gt;=0,$B117+(1-$B117)*'LF Projected Ratios'!V$54,$B117*(1+'LF Projected Ratios'!V$54))</f>
        <v>0.3165324280454021</v>
      </c>
      <c r="V117">
        <f>IF('LF Projected Ratios'!W$54&gt;=0,$B117+(1-$B117)*'LF Projected Ratios'!W$54,$B117*(1+'LF Projected Ratios'!W$54))</f>
        <v>0.314154515341171</v>
      </c>
      <c r="W117">
        <f>IF('LF Projected Ratios'!X$54&gt;=0,$B117+(1-$B117)*'LF Projected Ratios'!X$54,$B117*(1+'LF Projected Ratios'!X$54))</f>
        <v>0.31179752732011401</v>
      </c>
      <c r="X117">
        <f>IF('LF Projected Ratios'!Y$54&gt;=0,$B117+(1-$B117)*'LF Projected Ratios'!Y$54,$B117*(1+'LF Projected Ratios'!Y$54))</f>
        <v>0.30946118899880637</v>
      </c>
      <c r="Y117">
        <f>IF('LF Projected Ratios'!Z$54&gt;=0,$B117+(1-$B117)*'LF Projected Ratios'!Z$54,$B117*(1+'LF Projected Ratios'!Z$54))</f>
        <v>0.30714523019109863</v>
      </c>
      <c r="Z117">
        <f>IF('LF Projected Ratios'!AA$54&gt;=0,$B117+(1-$B117)*'LF Projected Ratios'!AA$54,$B117*(1+'LF Projected Ratios'!AA$54))</f>
        <v>0.30484938540395584</v>
      </c>
      <c r="AA117">
        <f>IF('LF Projected Ratios'!AB$54&gt;=0,$B117+(1-$B117)*'LF Projected Ratios'!AB$54,$B117*(1+'LF Projected Ratios'!AB$54))</f>
        <v>0.30257339373599823</v>
      </c>
      <c r="AB117">
        <f>IF('LF Projected Ratios'!AC$54&gt;=0,$B117+(1-$B117)*'LF Projected Ratios'!AC$54,$B117*(1+'LF Projected Ratios'!AC$54))</f>
        <v>0.30031699877866552</v>
      </c>
      <c r="AC117">
        <f>IF('LF Projected Ratios'!AD$54&gt;=0,$B117+(1-$B117)*'LF Projected Ratios'!AD$54,$B117*(1+'LF Projected Ratios'!AD$54))</f>
        <v>0.29807994851992053</v>
      </c>
      <c r="AD117">
        <f>IF('LF Projected Ratios'!AE$54&gt;=0,$B117+(1-$B117)*'LF Projected Ratios'!AE$54,$B117*(1+'LF Projected Ratios'!AE$54))</f>
        <v>0.29586199525041901</v>
      </c>
      <c r="AE117">
        <f>IF('LF Projected Ratios'!AF$54&gt;=0,$B117+(1-$B117)*'LF Projected Ratios'!AF$54,$B117*(1+'LF Projected Ratios'!AF$54))</f>
        <v>0.29366289547207503</v>
      </c>
      <c r="AF117">
        <f>IF('LF Projected Ratios'!AG$54&gt;=0,$B117+(1-$B117)*'LF Projected Ratios'!AG$54,$B117*(1+'LF Projected Ratios'!AG$54))</f>
        <v>0.2914824098089448</v>
      </c>
    </row>
    <row r="118" spans="1:32" x14ac:dyDescent="0.2">
      <c r="A118" s="12" t="s">
        <v>106</v>
      </c>
      <c r="B118" s="56">
        <f t="shared" si="0"/>
        <v>0.32181589040416081</v>
      </c>
      <c r="C118">
        <f>IF('LF Projected Ratios'!D$54&gt;=0,$B118+(1-$B118)*'LF Projected Ratios'!D$54,$B118*(1+'LF Projected Ratios'!D$54))</f>
        <v>0.31999118936504406</v>
      </c>
      <c r="D118">
        <f>IF('LF Projected Ratios'!E$54&gt;=0,$B118+(1-$B118)*'LF Projected Ratios'!E$54,$B118*(1+'LF Projected Ratios'!E$54))</f>
        <v>0.31700221805802481</v>
      </c>
      <c r="E118">
        <f>IF('LF Projected Ratios'!F$54&gt;=0,$B118+(1-$B118)*'LF Projected Ratios'!F$54,$B118*(1+'LF Projected Ratios'!F$54))</f>
        <v>0.31370724649682935</v>
      </c>
      <c r="F118">
        <f>IF('LF Projected Ratios'!G$54&gt;=0,$B118+(1-$B118)*'LF Projected Ratios'!G$54,$B118*(1+'LF Projected Ratios'!G$54))</f>
        <v>0.31108870632148572</v>
      </c>
      <c r="G118">
        <f>IF('LF Projected Ratios'!H$54&gt;=0,$B118+(1-$B118)*'LF Projected Ratios'!H$54,$B118*(1+'LF Projected Ratios'!H$54))</f>
        <v>0.30964370560031307</v>
      </c>
      <c r="H118">
        <f>IF('LF Projected Ratios'!I$54&gt;=0,$B118+(1-$B118)*'LF Projected Ratios'!I$54,$B118*(1+'LF Projected Ratios'!I$54))</f>
        <v>0.3083486637293309</v>
      </c>
      <c r="I118">
        <f>IF('LF Projected Ratios'!J$54&gt;=0,$B118+(1-$B118)*'LF Projected Ratios'!J$54,$B118*(1+'LF Projected Ratios'!J$54))</f>
        <v>0.30574125828903942</v>
      </c>
      <c r="J118">
        <f>IF('LF Projected Ratios'!K$54&gt;=0,$B118+(1-$B118)*'LF Projected Ratios'!K$54,$B118*(1+'LF Projected Ratios'!K$54))</f>
        <v>0.3018129401077298</v>
      </c>
      <c r="K118">
        <f>IF('LF Projected Ratios'!L$54&gt;=0,$B118+(1-$B118)*'LF Projected Ratios'!L$54,$B118*(1+'LF Projected Ratios'!L$54))</f>
        <v>0.29749088133968232</v>
      </c>
      <c r="L118">
        <f>IF('LF Projected Ratios'!M$54&gt;=0,$B118+(1-$B118)*'LF Projected Ratios'!M$54,$B118*(1+'LF Projected Ratios'!M$54))</f>
        <v>0.29750115296104118</v>
      </c>
      <c r="M118">
        <f>IF('LF Projected Ratios'!N$54&gt;=0,$B118+(1-$B118)*'LF Projected Ratios'!N$54,$B118*(1+'LF Projected Ratios'!N$54))</f>
        <v>0.29523694900220282</v>
      </c>
      <c r="N118">
        <f>IF('LF Projected Ratios'!O$54&gt;=0,$B118+(1-$B118)*'LF Projected Ratios'!O$54,$B118*(1+'LF Projected Ratios'!O$54))</f>
        <v>0.29299349062263796</v>
      </c>
      <c r="O118">
        <f>IF('LF Projected Ratios'!P$54&gt;=0,$B118+(1-$B118)*'LF Projected Ratios'!P$54,$B118*(1+'LF Projected Ratios'!P$54))</f>
        <v>0.29077049400313115</v>
      </c>
      <c r="P118">
        <f>IF('LF Projected Ratios'!Q$54&gt;=0,$B118+(1-$B118)*'LF Projected Ratios'!Q$54,$B118*(1+'LF Projected Ratios'!Q$54))</f>
        <v>0.28856768047818504</v>
      </c>
      <c r="Q118">
        <f>IF('LF Projected Ratios'!R$54&gt;=0,$B118+(1-$B118)*'LF Projected Ratios'!R$54,$B118*(1+'LF Projected Ratios'!R$54))</f>
        <v>0.28638477641957161</v>
      </c>
      <c r="R118">
        <f>IF('LF Projected Ratios'!S$54&gt;=0,$B118+(1-$B118)*'LF Projected Ratios'!S$54,$B118*(1+'LF Projected Ratios'!S$54))</f>
        <v>0.28422151312302274</v>
      </c>
      <c r="S118">
        <f>IF('LF Projected Ratios'!T$54&gt;=0,$B118+(1-$B118)*'LF Projected Ratios'!T$54,$B118*(1+'LF Projected Ratios'!T$54))</f>
        <v>0.28207762669796871</v>
      </c>
      <c r="T118">
        <f>IF('LF Projected Ratios'!U$54&gt;=0,$B118+(1-$B118)*'LF Projected Ratios'!U$54,$B118*(1+'LF Projected Ratios'!U$54))</f>
        <v>0.27995285796022523</v>
      </c>
      <c r="U118">
        <f>IF('LF Projected Ratios'!V$54&gt;=0,$B118+(1-$B118)*'LF Projected Ratios'!V$54,$B118*(1+'LF Projected Ratios'!V$54))</f>
        <v>0.27784695232753648</v>
      </c>
      <c r="V118">
        <f>IF('LF Projected Ratios'!W$54&gt;=0,$B118+(1-$B118)*'LF Projected Ratios'!W$54,$B118*(1+'LF Projected Ratios'!W$54))</f>
        <v>0.2757596597178934</v>
      </c>
      <c r="W118">
        <f>IF('LF Projected Ratios'!X$54&gt;=0,$B118+(1-$B118)*'LF Projected Ratios'!X$54,$B118*(1+'LF Projected Ratios'!X$54))</f>
        <v>0.27369073445052944</v>
      </c>
      <c r="X118">
        <f>IF('LF Projected Ratios'!Y$54&gt;=0,$B118+(1-$B118)*'LF Projected Ratios'!Y$54,$B118*(1+'LF Projected Ratios'!Y$54))</f>
        <v>0.27163993514952306</v>
      </c>
      <c r="Y118">
        <f>IF('LF Projected Ratios'!Z$54&gt;=0,$B118+(1-$B118)*'LF Projected Ratios'!Z$54,$B118*(1+'LF Projected Ratios'!Z$54))</f>
        <v>0.26960702464992203</v>
      </c>
      <c r="Z118">
        <f>IF('LF Projected Ratios'!AA$54&gt;=0,$B118+(1-$B118)*'LF Projected Ratios'!AA$54,$B118*(1+'LF Projected Ratios'!AA$54))</f>
        <v>0.26759176990631267</v>
      </c>
      <c r="AA118">
        <f>IF('LF Projected Ratios'!AB$54&gt;=0,$B118+(1-$B118)*'LF Projected Ratios'!AB$54,$B118*(1+'LF Projected Ratios'!AB$54))</f>
        <v>0.26559394190376062</v>
      </c>
      <c r="AB118">
        <f>IF('LF Projected Ratios'!AC$54&gt;=0,$B118+(1-$B118)*'LF Projected Ratios'!AC$54,$B118*(1+'LF Projected Ratios'!AC$54))</f>
        <v>0.26361331557105455</v>
      </c>
      <c r="AC118">
        <f>IF('LF Projected Ratios'!AD$54&gt;=0,$B118+(1-$B118)*'LF Projected Ratios'!AD$54,$B118*(1+'LF Projected Ratios'!AD$54))</f>
        <v>0.26164966969617864</v>
      </c>
      <c r="AD118">
        <f>IF('LF Projected Ratios'!AE$54&gt;=0,$B118+(1-$B118)*'LF Projected Ratios'!AE$54,$B118*(1+'LF Projected Ratios'!AE$54))</f>
        <v>0.25970278684394998</v>
      </c>
      <c r="AE118">
        <f>IF('LF Projected Ratios'!AF$54&gt;=0,$B118+(1-$B118)*'LF Projected Ratios'!AF$54,$B118*(1+'LF Projected Ratios'!AF$54))</f>
        <v>0.25777245327575898</v>
      </c>
      <c r="AF118">
        <f>IF('LF Projected Ratios'!AG$54&gt;=0,$B118+(1-$B118)*'LF Projected Ratios'!AG$54,$B118*(1+'LF Projected Ratios'!AG$54))</f>
        <v>0.25585845887134456</v>
      </c>
    </row>
    <row r="119" spans="1:32" x14ac:dyDescent="0.2">
      <c r="A119" s="12" t="s">
        <v>107</v>
      </c>
      <c r="B119" s="56">
        <f t="shared" si="0"/>
        <v>0.3697289531468283</v>
      </c>
      <c r="C119">
        <f>IF('LF Projected Ratios'!D$54&gt;=0,$B119+(1-$B119)*'LF Projected Ratios'!D$54,$B119*(1+'LF Projected Ratios'!D$54))</f>
        <v>0.36763258430639817</v>
      </c>
      <c r="D119">
        <f>IF('LF Projected Ratios'!E$54&gt;=0,$B119+(1-$B119)*'LF Projected Ratios'!E$54,$B119*(1+'LF Projected Ratios'!E$54))</f>
        <v>0.36419860461402731</v>
      </c>
      <c r="E119">
        <f>IF('LF Projected Ratios'!F$54&gt;=0,$B119+(1-$B119)*'LF Projected Ratios'!F$54,$B119*(1+'LF Projected Ratios'!F$54))</f>
        <v>0.36041306629135655</v>
      </c>
      <c r="F119">
        <f>IF('LF Projected Ratios'!G$54&gt;=0,$B119+(1-$B119)*'LF Projected Ratios'!G$54,$B119*(1+'LF Projected Ratios'!G$54))</f>
        <v>0.35740466879865712</v>
      </c>
      <c r="G119">
        <f>IF('LF Projected Ratios'!H$54&gt;=0,$B119+(1-$B119)*'LF Projected Ratios'!H$54,$B119*(1+'LF Projected Ratios'!H$54))</f>
        <v>0.35574453137267537</v>
      </c>
      <c r="H119">
        <f>IF('LF Projected Ratios'!I$54&gt;=0,$B119+(1-$B119)*'LF Projected Ratios'!I$54,$B119*(1+'LF Projected Ratios'!I$54))</f>
        <v>0.3542566791891234</v>
      </c>
      <c r="I119">
        <f>IF('LF Projected Ratios'!J$54&gt;=0,$B119+(1-$B119)*'LF Projected Ratios'!J$54,$B119*(1+'LF Projected Ratios'!J$54))</f>
        <v>0.35126107420933944</v>
      </c>
      <c r="J119">
        <f>IF('LF Projected Ratios'!K$54&gt;=0,$B119+(1-$B119)*'LF Projected Ratios'!K$54,$B119*(1+'LF Projected Ratios'!K$54))</f>
        <v>0.34674789443136395</v>
      </c>
      <c r="K119">
        <f>IF('LF Projected Ratios'!L$54&gt;=0,$B119+(1-$B119)*'LF Projected Ratios'!L$54,$B119*(1+'LF Projected Ratios'!L$54))</f>
        <v>0.34178235260637074</v>
      </c>
      <c r="L119">
        <f>IF('LF Projected Ratios'!M$54&gt;=0,$B119+(1-$B119)*'LF Projected Ratios'!M$54,$B119*(1+'LF Projected Ratios'!M$54))</f>
        <v>0.34179415350224124</v>
      </c>
      <c r="M119">
        <f>IF('LF Projected Ratios'!N$54&gt;=0,$B119+(1-$B119)*'LF Projected Ratios'!N$54,$B119*(1+'LF Projected Ratios'!N$54))</f>
        <v>0.33919284702740915</v>
      </c>
      <c r="N119">
        <f>IF('LF Projected Ratios'!O$54&gt;=0,$B119+(1-$B119)*'LF Projected Ratios'!O$54,$B119*(1+'LF Projected Ratios'!O$54))</f>
        <v>0.33661537480543996</v>
      </c>
      <c r="O119">
        <f>IF('LF Projected Ratios'!P$54&gt;=0,$B119+(1-$B119)*'LF Projected Ratios'!P$54,$B119*(1+'LF Projected Ratios'!P$54))</f>
        <v>0.33406141076113199</v>
      </c>
      <c r="P119">
        <f>IF('LF Projected Ratios'!Q$54&gt;=0,$B119+(1-$B119)*'LF Projected Ratios'!Q$54,$B119*(1+'LF Projected Ratios'!Q$54))</f>
        <v>0.33153063474030481</v>
      </c>
      <c r="Q119">
        <f>IF('LF Projected Ratios'!R$54&gt;=0,$B119+(1-$B119)*'LF Projected Ratios'!R$54,$B119*(1+'LF Projected Ratios'!R$54))</f>
        <v>0.32902273237601348</v>
      </c>
      <c r="R119">
        <f>IF('LF Projected Ratios'!S$54&gt;=0,$B119+(1-$B119)*'LF Projected Ratios'!S$54,$B119*(1+'LF Projected Ratios'!S$54))</f>
        <v>0.3265373949583692</v>
      </c>
      <c r="S119">
        <f>IF('LF Projected Ratios'!T$54&gt;=0,$B119+(1-$B119)*'LF Projected Ratios'!T$54,$B119*(1+'LF Projected Ratios'!T$54))</f>
        <v>0.32407431930786162</v>
      </c>
      <c r="T119">
        <f>IF('LF Projected Ratios'!U$54&gt;=0,$B119+(1-$B119)*'LF Projected Ratios'!U$54,$B119*(1+'LF Projected Ratios'!U$54))</f>
        <v>0.32163320765206854</v>
      </c>
      <c r="U119">
        <f>IF('LF Projected Ratios'!V$54&gt;=0,$B119+(1-$B119)*'LF Projected Ratios'!V$54,$B119*(1+'LF Projected Ratios'!V$54))</f>
        <v>0.31921376750564767</v>
      </c>
      <c r="V119">
        <f>IF('LF Projected Ratios'!W$54&gt;=0,$B119+(1-$B119)*'LF Projected Ratios'!W$54,$B119*(1+'LF Projected Ratios'!W$54))</f>
        <v>0.31681571155351534</v>
      </c>
      <c r="W119">
        <f>IF('LF Projected Ratios'!X$54&gt;=0,$B119+(1-$B119)*'LF Projected Ratios'!X$54,$B119*(1+'LF Projected Ratios'!X$54))</f>
        <v>0.31443875753710299</v>
      </c>
      <c r="X119">
        <f>IF('LF Projected Ratios'!Y$54&gt;=0,$B119+(1-$B119)*'LF Projected Ratios'!Y$54,$B119*(1+'LF Projected Ratios'!Y$54))</f>
        <v>0.31208262814360693</v>
      </c>
      <c r="Y119">
        <f>IF('LF Projected Ratios'!Z$54&gt;=0,$B119+(1-$B119)*'LF Projected Ratios'!Z$54,$B119*(1+'LF Projected Ratios'!Z$54))</f>
        <v>0.30974705089813676</v>
      </c>
      <c r="Z119">
        <f>IF('LF Projected Ratios'!AA$54&gt;=0,$B119+(1-$B119)*'LF Projected Ratios'!AA$54,$B119*(1+'LF Projected Ratios'!AA$54))</f>
        <v>0.30743175805867157</v>
      </c>
      <c r="AA119">
        <f>IF('LF Projected Ratios'!AB$54&gt;=0,$B119+(1-$B119)*'LF Projected Ratios'!AB$54,$B119*(1+'LF Projected Ratios'!AB$54))</f>
        <v>0.30513648651374159</v>
      </c>
      <c r="AB119">
        <f>IF('LF Projected Ratios'!AC$54&gt;=0,$B119+(1-$B119)*'LF Projected Ratios'!AC$54,$B119*(1+'LF Projected Ratios'!AC$54))</f>
        <v>0.30286097768275505</v>
      </c>
      <c r="AC119">
        <f>IF('LF Projected Ratios'!AD$54&gt;=0,$B119+(1-$B119)*'LF Projected Ratios'!AD$54,$B119*(1+'LF Projected Ratios'!AD$54))</f>
        <v>0.3006049774188862</v>
      </c>
      <c r="AD119">
        <f>IF('LF Projected Ratios'!AE$54&gt;=0,$B119+(1-$B119)*'LF Projected Ratios'!AE$54,$B119*(1+'LF Projected Ratios'!AE$54))</f>
        <v>0.29836823591445027</v>
      </c>
      <c r="AE119">
        <f>IF('LF Projected Ratios'!AF$54&gt;=0,$B119+(1-$B119)*'LF Projected Ratios'!AF$54,$B119*(1+'LF Projected Ratios'!AF$54))</f>
        <v>0.29615050760869405</v>
      </c>
      <c r="AF119">
        <f>IF('LF Projected Ratios'!AG$54&gt;=0,$B119+(1-$B119)*'LF Projected Ratios'!AG$54,$B119*(1+'LF Projected Ratios'!AG$54))</f>
        <v>0.29395155109792542</v>
      </c>
    </row>
    <row r="120" spans="1:32" x14ac:dyDescent="0.2">
      <c r="A120" s="12" t="s">
        <v>43</v>
      </c>
      <c r="B120" s="56">
        <f t="shared" si="0"/>
        <v>0.33056329425013226</v>
      </c>
      <c r="C120">
        <f>IF('LF Projected Ratios'!D$54&gt;=0,$B120+(1-$B120)*'LF Projected Ratios'!D$54,$B120*(1+'LF Projected Ratios'!D$54))</f>
        <v>0.32868899529691853</v>
      </c>
      <c r="D120">
        <f>IF('LF Projected Ratios'!E$54&gt;=0,$B120+(1-$B120)*'LF Projected Ratios'!E$54,$B120*(1+'LF Projected Ratios'!E$54))</f>
        <v>0.32561877958933944</v>
      </c>
      <c r="E120">
        <f>IF('LF Projected Ratios'!F$54&gt;=0,$B120+(1-$B120)*'LF Projected Ratios'!F$54,$B120*(1+'LF Projected Ratios'!F$54))</f>
        <v>0.32223424611474505</v>
      </c>
      <c r="F120">
        <f>IF('LF Projected Ratios'!G$54&gt;=0,$B120+(1-$B120)*'LF Projected Ratios'!G$54,$B120*(1+'LF Projected Ratios'!G$54))</f>
        <v>0.31954453037261427</v>
      </c>
      <c r="G120">
        <f>IF('LF Projected Ratios'!H$54&gt;=0,$B120+(1-$B120)*'LF Projected Ratios'!H$54,$B120*(1+'LF Projected Ratios'!H$54))</f>
        <v>0.31806025252050207</v>
      </c>
      <c r="H120">
        <f>IF('LF Projected Ratios'!I$54&gt;=0,$B120+(1-$B120)*'LF Projected Ratios'!I$54,$B120*(1+'LF Projected Ratios'!I$54))</f>
        <v>0.31673000960886061</v>
      </c>
      <c r="I120">
        <f>IF('LF Projected Ratios'!J$54&gt;=0,$B120+(1-$B120)*'LF Projected Ratios'!J$54,$B120*(1+'LF Projected Ratios'!J$54))</f>
        <v>0.31405173125937946</v>
      </c>
      <c r="J120">
        <f>IF('LF Projected Ratios'!K$54&gt;=0,$B120+(1-$B120)*'LF Projected Ratios'!K$54,$B120*(1+'LF Projected Ratios'!K$54))</f>
        <v>0.31001663592196288</v>
      </c>
      <c r="K120">
        <f>IF('LF Projected Ratios'!L$54&gt;=0,$B120+(1-$B120)*'LF Projected Ratios'!L$54,$B120*(1+'LF Projected Ratios'!L$54))</f>
        <v>0.30557709758060203</v>
      </c>
      <c r="L120">
        <f>IF('LF Projected Ratios'!M$54&gt;=0,$B120+(1-$B120)*'LF Projected Ratios'!M$54,$B120*(1+'LF Projected Ratios'!M$54))</f>
        <v>0.30558764839892683</v>
      </c>
      <c r="M120">
        <f>IF('LF Projected Ratios'!N$54&gt;=0,$B120+(1-$B120)*'LF Projected Ratios'!N$54,$B120*(1+'LF Projected Ratios'!N$54))</f>
        <v>0.3032619002248767</v>
      </c>
      <c r="N120">
        <f>IF('LF Projected Ratios'!O$54&gt;=0,$B120+(1-$B120)*'LF Projected Ratios'!O$54,$B120*(1+'LF Projected Ratios'!O$54))</f>
        <v>0.30095746152382102</v>
      </c>
      <c r="O120">
        <f>IF('LF Projected Ratios'!P$54&gt;=0,$B120+(1-$B120)*'LF Projected Ratios'!P$54,$B120*(1+'LF Projected Ratios'!P$54))</f>
        <v>0.29867404076194315</v>
      </c>
      <c r="P120">
        <f>IF('LF Projected Ratios'!Q$54&gt;=0,$B120+(1-$B120)*'LF Projected Ratios'!Q$54,$B120*(1+'LF Projected Ratios'!Q$54))</f>
        <v>0.29641135169922955</v>
      </c>
      <c r="Q120">
        <f>IF('LF Projected Ratios'!R$54&gt;=0,$B120+(1-$B120)*'LF Projected Ratios'!R$54,$B120*(1+'LF Projected Ratios'!R$54))</f>
        <v>0.29416911326985612</v>
      </c>
      <c r="R120">
        <f>IF('LF Projected Ratios'!S$54&gt;=0,$B120+(1-$B120)*'LF Projected Ratios'!S$54,$B120*(1+'LF Projected Ratios'!S$54))</f>
        <v>0.29194704946579869</v>
      </c>
      <c r="S120">
        <f>IF('LF Projected Ratios'!T$54&gt;=0,$B120+(1-$B120)*'LF Projected Ratios'!T$54,$B120*(1+'LF Projected Ratios'!T$54))</f>
        <v>0.28974488922357461</v>
      </c>
      <c r="T120">
        <f>IF('LF Projected Ratios'!U$54&gt;=0,$B120+(1-$B120)*'LF Projected Ratios'!U$54,$B120*(1+'LF Projected Ratios'!U$54))</f>
        <v>0.28756236631401255</v>
      </c>
      <c r="U120">
        <f>IF('LF Projected Ratios'!V$54&gt;=0,$B120+(1-$B120)*'LF Projected Ratios'!V$54,$B120*(1+'LF Projected Ratios'!V$54))</f>
        <v>0.28539921923495676</v>
      </c>
      <c r="V120">
        <f>IF('LF Projected Ratios'!W$54&gt;=0,$B120+(1-$B120)*'LF Projected Ratios'!W$54,$B120*(1+'LF Projected Ratios'!W$54))</f>
        <v>0.28325519110682101</v>
      </c>
      <c r="W120">
        <f>IF('LF Projected Ratios'!X$54&gt;=0,$B120+(1-$B120)*'LF Projected Ratios'!X$54,$B120*(1+'LF Projected Ratios'!X$54))</f>
        <v>0.28113002957089356</v>
      </c>
      <c r="X120">
        <f>IF('LF Projected Ratios'!Y$54&gt;=0,$B120+(1-$B120)*'LF Projected Ratios'!Y$54,$B120*(1+'LF Projected Ratios'!Y$54))</f>
        <v>0.27902348669031934</v>
      </c>
      <c r="Y120">
        <f>IF('LF Projected Ratios'!Z$54&gt;=0,$B120+(1-$B120)*'LF Projected Ratios'!Z$54,$B120*(1+'LF Projected Ratios'!Z$54))</f>
        <v>0.27693531885367262</v>
      </c>
      <c r="Z120">
        <f>IF('LF Projected Ratios'!AA$54&gt;=0,$B120+(1-$B120)*'LF Projected Ratios'!AA$54,$B120*(1+'LF Projected Ratios'!AA$54))</f>
        <v>0.27486528668104099</v>
      </c>
      <c r="AA120">
        <f>IF('LF Projected Ratios'!AB$54&gt;=0,$B120+(1-$B120)*'LF Projected Ratios'!AB$54,$B120*(1+'LF Projected Ratios'!AB$54))</f>
        <v>0.27281315493254538</v>
      </c>
      <c r="AB120">
        <f>IF('LF Projected Ratios'!AC$54&gt;=0,$B120+(1-$B120)*'LF Projected Ratios'!AC$54,$B120*(1+'LF Projected Ratios'!AC$54))</f>
        <v>0.27077869241922559</v>
      </c>
      <c r="AC120">
        <f>IF('LF Projected Ratios'!AD$54&gt;=0,$B120+(1-$B120)*'LF Projected Ratios'!AD$54,$B120*(1+'LF Projected Ratios'!AD$54))</f>
        <v>0.26876167191621542</v>
      </c>
      <c r="AD120">
        <f>IF('LF Projected Ratios'!AE$54&gt;=0,$B120+(1-$B120)*'LF Projected Ratios'!AE$54,$B120*(1+'LF Projected Ratios'!AE$54))</f>
        <v>0.26676187007814101</v>
      </c>
      <c r="AE120">
        <f>IF('LF Projected Ratios'!AF$54&gt;=0,$B120+(1-$B120)*'LF Projected Ratios'!AF$54,$B120*(1+'LF Projected Ratios'!AF$54))</f>
        <v>0.26477906735667983</v>
      </c>
      <c r="AF120">
        <f>IF('LF Projected Ratios'!AG$54&gt;=0,$B120+(1-$B120)*'LF Projected Ratios'!AG$54,$B120*(1+'LF Projected Ratios'!AG$54))</f>
        <v>0.2628130479202096</v>
      </c>
    </row>
    <row r="121" spans="1:32" x14ac:dyDescent="0.2">
      <c r="A121" s="12" t="s">
        <v>44</v>
      </c>
      <c r="B121" s="56">
        <f t="shared" si="0"/>
        <v>0.32048730280954008</v>
      </c>
      <c r="C121">
        <f>IF('LF Projected Ratios'!D$54&gt;=0,$B121+(1-$B121)*'LF Projected Ratios'!D$54,$B121*(1+'LF Projected Ratios'!D$54))</f>
        <v>0.31867013488248136</v>
      </c>
      <c r="D121">
        <f>IF('LF Projected Ratios'!E$54&gt;=0,$B121+(1-$B121)*'LF Projected Ratios'!E$54,$B121*(1+'LF Projected Ratios'!E$54))</f>
        <v>0.31569350327128692</v>
      </c>
      <c r="E121">
        <f>IF('LF Projected Ratios'!F$54&gt;=0,$B121+(1-$B121)*'LF Projected Ratios'!F$54,$B121*(1+'LF Projected Ratios'!F$54))</f>
        <v>0.31241213470009715</v>
      </c>
      <c r="F121">
        <f>IF('LF Projected Ratios'!G$54&gt;=0,$B121+(1-$B121)*'LF Projected Ratios'!G$54,$B121*(1+'LF Projected Ratios'!G$54))</f>
        <v>0.30980440492938766</v>
      </c>
      <c r="G121">
        <f>IF('LF Projected Ratios'!H$54&gt;=0,$B121+(1-$B121)*'LF Projected Ratios'!H$54,$B121*(1+'LF Projected Ratios'!H$54))</f>
        <v>0.308365369762091</v>
      </c>
      <c r="H121">
        <f>IF('LF Projected Ratios'!I$54&gt;=0,$B121+(1-$B121)*'LF Projected Ratios'!I$54,$B121*(1+'LF Projected Ratios'!I$54))</f>
        <v>0.30707567435352917</v>
      </c>
      <c r="I121">
        <f>IF('LF Projected Ratios'!J$54&gt;=0,$B121+(1-$B121)*'LF Projected Ratios'!J$54,$B121*(1+'LF Projected Ratios'!J$54))</f>
        <v>0.30447903334913229</v>
      </c>
      <c r="J121">
        <f>IF('LF Projected Ratios'!K$54&gt;=0,$B121+(1-$B121)*'LF Projected Ratios'!K$54,$B121*(1+'LF Projected Ratios'!K$54))</f>
        <v>0.30056693287166836</v>
      </c>
      <c r="K121">
        <f>IF('LF Projected Ratios'!L$54&gt;=0,$B121+(1-$B121)*'LF Projected Ratios'!L$54,$B121*(1+'LF Projected Ratios'!L$54))</f>
        <v>0.29626271732961956</v>
      </c>
      <c r="L121">
        <f>IF('LF Projected Ratios'!M$54&gt;=0,$B121+(1-$B121)*'LF Projected Ratios'!M$54,$B121*(1+'LF Projected Ratios'!M$54))</f>
        <v>0.29627294654552511</v>
      </c>
      <c r="M121">
        <f>IF('LF Projected Ratios'!N$54&gt;=0,$B121+(1-$B121)*'LF Projected Ratios'!N$54,$B121*(1+'LF Projected Ratios'!N$54))</f>
        <v>0.29401809014652175</v>
      </c>
      <c r="N121">
        <f>IF('LF Projected Ratios'!O$54&gt;=0,$B121+(1-$B121)*'LF Projected Ratios'!O$54,$B121*(1+'LF Projected Ratios'!O$54))</f>
        <v>0.29178389368055718</v>
      </c>
      <c r="O121">
        <f>IF('LF Projected Ratios'!P$54&gt;=0,$B121+(1-$B121)*'LF Projected Ratios'!P$54,$B121*(1+'LF Projected Ratios'!P$54))</f>
        <v>0.28957007450013789</v>
      </c>
      <c r="P121">
        <f>IF('LF Projected Ratios'!Q$54&gt;=0,$B121+(1-$B121)*'LF Projected Ratios'!Q$54,$B121*(1+'LF Projected Ratios'!Q$54))</f>
        <v>0.28737635509021148</v>
      </c>
      <c r="Q121">
        <f>IF('LF Projected Ratios'!R$54&gt;=0,$B121+(1-$B121)*'LF Projected Ratios'!R$54,$B121*(1+'LF Projected Ratios'!R$54))</f>
        <v>0.2852024629521992</v>
      </c>
      <c r="R121">
        <f>IF('LF Projected Ratios'!S$54&gt;=0,$B121+(1-$B121)*'LF Projected Ratios'!S$54,$B121*(1+'LF Projected Ratios'!S$54))</f>
        <v>0.28304813049115407</v>
      </c>
      <c r="S121">
        <f>IF('LF Projected Ratios'!T$54&gt;=0,$B121+(1-$B121)*'LF Projected Ratios'!T$54,$B121*(1+'LF Projected Ratios'!T$54))</f>
        <v>0.28091309490595462</v>
      </c>
      <c r="T121">
        <f>IF('LF Projected Ratios'!U$54&gt;=0,$B121+(1-$B121)*'LF Projected Ratios'!U$54,$B121*(1+'LF Projected Ratios'!U$54))</f>
        <v>0.27879709808243464</v>
      </c>
      <c r="U121">
        <f>IF('LF Projected Ratios'!V$54&gt;=0,$B121+(1-$B121)*'LF Projected Ratios'!V$54,$B121*(1+'LF Projected Ratios'!V$54))</f>
        <v>0.27669988648935823</v>
      </c>
      <c r="V121">
        <f>IF('LF Projected Ratios'!W$54&gt;=0,$B121+(1-$B121)*'LF Projected Ratios'!W$54,$B121*(1+'LF Projected Ratios'!W$54))</f>
        <v>0.27462121107715687</v>
      </c>
      <c r="W121">
        <f>IF('LF Projected Ratios'!X$54&gt;=0,$B121+(1-$B121)*'LF Projected Ratios'!X$54,$B121*(1+'LF Projected Ratios'!X$54))</f>
        <v>0.27256082717933489</v>
      </c>
      <c r="X121">
        <f>IF('LF Projected Ratios'!Y$54&gt;=0,$B121+(1-$B121)*'LF Projected Ratios'!Y$54,$B121*(1+'LF Projected Ratios'!Y$54))</f>
        <v>0.27051849441646914</v>
      </c>
      <c r="Y121">
        <f>IF('LF Projected Ratios'!Z$54&gt;=0,$B121+(1-$B121)*'LF Projected Ratios'!Z$54,$B121*(1+'LF Projected Ratios'!Z$54))</f>
        <v>0.26849397660272134</v>
      </c>
      <c r="Z121">
        <f>IF('LF Projected Ratios'!AA$54&gt;=0,$B121+(1-$B121)*'LF Projected Ratios'!AA$54,$B121*(1+'LF Projected Ratios'!AA$54))</f>
        <v>0.2664870416547846</v>
      </c>
      <c r="AA121">
        <f>IF('LF Projected Ratios'!AB$54&gt;=0,$B121+(1-$B121)*'LF Projected Ratios'!AB$54,$B121*(1+'LF Projected Ratios'!AB$54))</f>
        <v>0.26449746150319187</v>
      </c>
      <c r="AB121">
        <f>IF('LF Projected Ratios'!AC$54&gt;=0,$B121+(1-$B121)*'LF Projected Ratios'!AC$54,$B121*(1+'LF Projected Ratios'!AC$54))</f>
        <v>0.26252501200591766</v>
      </c>
      <c r="AC121">
        <f>IF('LF Projected Ratios'!AD$54&gt;=0,$B121+(1-$B121)*'LF Projected Ratios'!AD$54,$B121*(1+'LF Projected Ratios'!AD$54))</f>
        <v>0.26056947286420001</v>
      </c>
      <c r="AD121">
        <f>IF('LF Projected Ratios'!AE$54&gt;=0,$B121+(1-$B121)*'LF Projected Ratios'!AE$54,$B121*(1+'LF Projected Ratios'!AE$54))</f>
        <v>0.25863062754051724</v>
      </c>
      <c r="AE121">
        <f>IF('LF Projected Ratios'!AF$54&gt;=0,$B121+(1-$B121)*'LF Projected Ratios'!AF$54,$B121*(1+'LF Projected Ratios'!AF$54))</f>
        <v>0.25670826317866025</v>
      </c>
      <c r="AF121">
        <f>IF('LF Projected Ratios'!AG$54&gt;=0,$B121+(1-$B121)*'LF Projected Ratios'!AG$54,$B121*(1+'LF Projected Ratios'!AG$54))</f>
        <v>0.25480217052583015</v>
      </c>
    </row>
    <row r="122" spans="1:32" x14ac:dyDescent="0.2">
      <c r="A122" s="12" t="s">
        <v>45</v>
      </c>
      <c r="B122" s="56">
        <f t="shared" si="0"/>
        <v>0.34561911115440114</v>
      </c>
      <c r="C122">
        <f>IF('LF Projected Ratios'!D$54&gt;=0,$B122+(1-$B122)*'LF Projected Ratios'!D$54,$B122*(1+'LF Projected Ratios'!D$54))</f>
        <v>0.34365944548820293</v>
      </c>
      <c r="D122">
        <f>IF('LF Projected Ratios'!E$54&gt;=0,$B122+(1-$B122)*'LF Projected Ratios'!E$54,$B122*(1+'LF Projected Ratios'!E$54))</f>
        <v>0.34044939391150603</v>
      </c>
      <c r="E122">
        <f>IF('LF Projected Ratios'!F$54&gt;=0,$B122+(1-$B122)*'LF Projected Ratios'!F$54,$B122*(1+'LF Projected Ratios'!F$54))</f>
        <v>0.33691070866874434</v>
      </c>
      <c r="F122">
        <f>IF('LF Projected Ratios'!G$54&gt;=0,$B122+(1-$B122)*'LF Projected Ratios'!G$54,$B122*(1+'LF Projected Ratios'!G$54))</f>
        <v>0.3340984872871719</v>
      </c>
      <c r="G122">
        <f>IF('LF Projected Ratios'!H$54&gt;=0,$B122+(1-$B122)*'LF Projected Ratios'!H$54,$B122*(1+'LF Projected Ratios'!H$54))</f>
        <v>0.33254660660085167</v>
      </c>
      <c r="H122">
        <f>IF('LF Projected Ratios'!I$54&gt;=0,$B122+(1-$B122)*'LF Projected Ratios'!I$54,$B122*(1+'LF Projected Ratios'!I$54))</f>
        <v>0.33115577652159589</v>
      </c>
      <c r="I122">
        <f>IF('LF Projected Ratios'!J$54&gt;=0,$B122+(1-$B122)*'LF Projected Ratios'!J$54,$B122*(1+'LF Projected Ratios'!J$54))</f>
        <v>0.32835551345950492</v>
      </c>
      <c r="J122">
        <f>IF('LF Projected Ratios'!K$54&gt;=0,$B122+(1-$B122)*'LF Projected Ratios'!K$54,$B122*(1+'LF Projected Ratios'!K$54))</f>
        <v>0.32413663590050434</v>
      </c>
      <c r="K122">
        <f>IF('LF Projected Ratios'!L$54&gt;=0,$B122+(1-$B122)*'LF Projected Ratios'!L$54,$B122*(1+'LF Projected Ratios'!L$54))</f>
        <v>0.3194948945996206</v>
      </c>
      <c r="L122">
        <f>IF('LF Projected Ratios'!M$54&gt;=0,$B122+(1-$B122)*'LF Projected Ratios'!M$54,$B122*(1+'LF Projected Ratios'!M$54))</f>
        <v>0.31950592596491367</v>
      </c>
      <c r="M122">
        <f>IF('LF Projected Ratios'!N$54&gt;=0,$B122+(1-$B122)*'LF Projected Ratios'!N$54,$B122*(1+'LF Projected Ratios'!N$54))</f>
        <v>0.31707424939747264</v>
      </c>
      <c r="N122">
        <f>IF('LF Projected Ratios'!O$54&gt;=0,$B122+(1-$B122)*'LF Projected Ratios'!O$54,$B122*(1+'LF Projected Ratios'!O$54))</f>
        <v>0.31466485286306495</v>
      </c>
      <c r="O122">
        <f>IF('LF Projected Ratios'!P$54&gt;=0,$B122+(1-$B122)*'LF Projected Ratios'!P$54,$B122*(1+'LF Projected Ratios'!P$54))</f>
        <v>0.3122774315496914</v>
      </c>
      <c r="P122">
        <f>IF('LF Projected Ratios'!Q$54&gt;=0,$B122+(1-$B122)*'LF Projected Ratios'!Q$54,$B122*(1+'LF Projected Ratios'!Q$54))</f>
        <v>0.30991168618026721</v>
      </c>
      <c r="Q122">
        <f>IF('LF Projected Ratios'!R$54&gt;=0,$B122+(1-$B122)*'LF Projected Ratios'!R$54,$B122*(1+'LF Projected Ratios'!R$54))</f>
        <v>0.30756732288756022</v>
      </c>
      <c r="R122">
        <f>IF('LF Projected Ratios'!S$54&gt;=0,$B122+(1-$B122)*'LF Projected Ratios'!S$54,$B122*(1+'LF Projected Ratios'!S$54))</f>
        <v>0.3052440530925008</v>
      </c>
      <c r="S122">
        <f>IF('LF Projected Ratios'!T$54&gt;=0,$B122+(1-$B122)*'LF Projected Ratios'!T$54,$B122*(1+'LF Projected Ratios'!T$54))</f>
        <v>0.30294159338576415</v>
      </c>
      <c r="T122">
        <f>IF('LF Projected Ratios'!U$54&gt;=0,$B122+(1-$B122)*'LF Projected Ratios'!U$54,$B122*(1+'LF Projected Ratios'!U$54))</f>
        <v>0.30065966541252048</v>
      </c>
      <c r="U122">
        <f>IF('LF Projected Ratios'!V$54&gt;=0,$B122+(1-$B122)*'LF Projected Ratios'!V$54,$B122*(1+'LF Projected Ratios'!V$54))</f>
        <v>0.29839799576025178</v>
      </c>
      <c r="V122">
        <f>IF('LF Projected Ratios'!W$54&gt;=0,$B122+(1-$B122)*'LF Projected Ratios'!W$54,$B122*(1+'LF Projected Ratios'!W$54))</f>
        <v>0.29615631584954882</v>
      </c>
      <c r="W122">
        <f>IF('LF Projected Ratios'!X$54&gt;=0,$B122+(1-$B122)*'LF Projected Ratios'!X$54,$B122*(1+'LF Projected Ratios'!X$54))</f>
        <v>0.29393436182778443</v>
      </c>
      <c r="X122">
        <f>IF('LF Projected Ratios'!Y$54&gt;=0,$B122+(1-$B122)*'LF Projected Ratios'!Y$54,$B122*(1+'LF Projected Ratios'!Y$54))</f>
        <v>0.29173187446558568</v>
      </c>
      <c r="Y122">
        <f>IF('LF Projected Ratios'!Z$54&gt;=0,$B122+(1-$B122)*'LF Projected Ratios'!Z$54,$B122*(1+'LF Projected Ratios'!Z$54))</f>
        <v>0.28954859905601482</v>
      </c>
      <c r="Z122">
        <f>IF('LF Projected Ratios'!AA$54&gt;=0,$B122+(1-$B122)*'LF Projected Ratios'!AA$54,$B122*(1+'LF Projected Ratios'!AA$54))</f>
        <v>0.28738428531637561</v>
      </c>
      <c r="AA122">
        <f>IF('LF Projected Ratios'!AB$54&gt;=0,$B122+(1-$B122)*'LF Projected Ratios'!AB$54,$B122*(1+'LF Projected Ratios'!AB$54))</f>
        <v>0.28523868729256691</v>
      </c>
      <c r="AB122">
        <f>IF('LF Projected Ratios'!AC$54&gt;=0,$B122+(1-$B122)*'LF Projected Ratios'!AC$54,$B122*(1+'LF Projected Ratios'!AC$54))</f>
        <v>0.28311156326590936</v>
      </c>
      <c r="AC122">
        <f>IF('LF Projected Ratios'!AD$54&gt;=0,$B122+(1-$B122)*'LF Projected Ratios'!AD$54,$B122*(1+'LF Projected Ratios'!AD$54))</f>
        <v>0.28100267566236592</v>
      </c>
      <c r="AD122">
        <f>IF('LF Projected Ratios'!AE$54&gt;=0,$B122+(1-$B122)*'LF Projected Ratios'!AE$54,$B122*(1+'LF Projected Ratios'!AE$54))</f>
        <v>0.27891179096408719</v>
      </c>
      <c r="AE122">
        <f>IF('LF Projected Ratios'!AF$54&gt;=0,$B122+(1-$B122)*'LF Projected Ratios'!AF$54,$B122*(1+'LF Projected Ratios'!AF$54))</f>
        <v>0.27683867962321523</v>
      </c>
      <c r="AF122">
        <f>IF('LF Projected Ratios'!AG$54&gt;=0,$B122+(1-$B122)*'LF Projected Ratios'!AG$54,$B122*(1+'LF Projected Ratios'!AG$54))</f>
        <v>0.27478311597787303</v>
      </c>
    </row>
    <row r="123" spans="1:32" x14ac:dyDescent="0.2">
      <c r="A123" s="12" t="s">
        <v>46</v>
      </c>
      <c r="B123" s="56">
        <f t="shared" si="0"/>
        <v>0.25128735790172818</v>
      </c>
      <c r="C123">
        <f>IF('LF Projected Ratios'!D$54&gt;=0,$B123+(1-$B123)*'LF Projected Ratios'!D$54,$B123*(1+'LF Projected Ratios'!D$54))</f>
        <v>0.24986255472465593</v>
      </c>
      <c r="D123">
        <f>IF('LF Projected Ratios'!E$54&gt;=0,$B123+(1-$B123)*'LF Projected Ratios'!E$54,$B123*(1+'LF Projected Ratios'!E$54))</f>
        <v>0.24752864044328945</v>
      </c>
      <c r="E123">
        <f>IF('LF Projected Ratios'!F$54&gt;=0,$B123+(1-$B123)*'LF Projected Ratios'!F$54,$B123*(1+'LF Projected Ratios'!F$54))</f>
        <v>0.24495578831676987</v>
      </c>
      <c r="F123">
        <f>IF('LF Projected Ratios'!G$54&gt;=0,$B123+(1-$B123)*'LF Projected Ratios'!G$54,$B123*(1+'LF Projected Ratios'!G$54))</f>
        <v>0.24291112221468505</v>
      </c>
      <c r="G123">
        <f>IF('LF Projected Ratios'!H$54&gt;=0,$B123+(1-$B123)*'LF Projected Ratios'!H$54,$B123*(1+'LF Projected Ratios'!H$54))</f>
        <v>0.24178280498667759</v>
      </c>
      <c r="H123">
        <f>IF('LF Projected Ratios'!I$54&gt;=0,$B123+(1-$B123)*'LF Projected Ratios'!I$54,$B123*(1+'LF Projected Ratios'!I$54))</f>
        <v>0.24077158192456427</v>
      </c>
      <c r="I123">
        <f>IF('LF Projected Ratios'!J$54&gt;=0,$B123+(1-$B123)*'LF Projected Ratios'!J$54,$B123*(1+'LF Projected Ratios'!J$54))</f>
        <v>0.23873561029107354</v>
      </c>
      <c r="J123">
        <f>IF('LF Projected Ratios'!K$54&gt;=0,$B123+(1-$B123)*'LF Projected Ratios'!K$54,$B123*(1+'LF Projected Ratios'!K$54))</f>
        <v>0.23566821453401851</v>
      </c>
      <c r="K123">
        <f>IF('LF Projected Ratios'!L$54&gt;=0,$B123+(1-$B123)*'LF Projected Ratios'!L$54,$B123*(1+'LF Projected Ratios'!L$54))</f>
        <v>0.23229336959657715</v>
      </c>
      <c r="L123">
        <f>IF('LF Projected Ratios'!M$54&gt;=0,$B123+(1-$B123)*'LF Projected Ratios'!M$54,$B123*(1+'LF Projected Ratios'!M$54))</f>
        <v>0.23230139010976372</v>
      </c>
      <c r="M123">
        <f>IF('LF Projected Ratios'!N$54&gt;=0,$B123+(1-$B123)*'LF Projected Ratios'!N$54,$B123*(1+'LF Projected Ratios'!N$54))</f>
        <v>0.23053340460148891</v>
      </c>
      <c r="N123">
        <f>IF('LF Projected Ratios'!O$54&gt;=0,$B123+(1-$B123)*'LF Projected Ratios'!O$54,$B123*(1+'LF Projected Ratios'!O$54))</f>
        <v>0.22878161811246456</v>
      </c>
      <c r="O123">
        <f>IF('LF Projected Ratios'!P$54&gt;=0,$B123+(1-$B123)*'LF Projected Ratios'!P$54,$B123*(1+'LF Projected Ratios'!P$54))</f>
        <v>0.22704580902473184</v>
      </c>
      <c r="P123">
        <f>IF('LF Projected Ratios'!Q$54&gt;=0,$B123+(1-$B123)*'LF Projected Ratios'!Q$54,$B123*(1+'LF Projected Ratios'!Q$54))</f>
        <v>0.22532575974457128</v>
      </c>
      <c r="Q123">
        <f>IF('LF Projected Ratios'!R$54&gt;=0,$B123+(1-$B123)*'LF Projected Ratios'!R$54,$B123*(1+'LF Projected Ratios'!R$54))</f>
        <v>0.22362125661157484</v>
      </c>
      <c r="R123">
        <f>IF('LF Projected Ratios'!S$54&gt;=0,$B123+(1-$B123)*'LF Projected Ratios'!S$54,$B123*(1+'LF Projected Ratios'!S$54))</f>
        <v>0.22193208981016907</v>
      </c>
      <c r="S123">
        <f>IF('LF Projected Ratios'!T$54&gt;=0,$B123+(1-$B123)*'LF Projected Ratios'!T$54,$B123*(1+'LF Projected Ratios'!T$54))</f>
        <v>0.22025805328351833</v>
      </c>
      <c r="T123">
        <f>IF('LF Projected Ratios'!U$54&gt;=0,$B123+(1-$B123)*'LF Projected Ratios'!U$54,$B123*(1+'LF Projected Ratios'!U$54))</f>
        <v>0.21859894464973018</v>
      </c>
      <c r="U123">
        <f>IF('LF Projected Ratios'!V$54&gt;=0,$B123+(1-$B123)*'LF Projected Ratios'!V$54,$B123*(1+'LF Projected Ratios'!V$54))</f>
        <v>0.2169545651202914</v>
      </c>
      <c r="V123">
        <f>IF('LF Projected Ratios'!W$54&gt;=0,$B123+(1-$B123)*'LF Projected Ratios'!W$54,$B123*(1+'LF Projected Ratios'!W$54))</f>
        <v>0.21532471942067014</v>
      </c>
      <c r="W123">
        <f>IF('LF Projected Ratios'!X$54&gt;=0,$B123+(1-$B123)*'LF Projected Ratios'!X$54,$B123*(1+'LF Projected Ratios'!X$54))</f>
        <v>0.21370921571300952</v>
      </c>
      <c r="X123">
        <f>IF('LF Projected Ratios'!Y$54&gt;=0,$B123+(1-$B123)*'LF Projected Ratios'!Y$54,$B123*(1+'LF Projected Ratios'!Y$54))</f>
        <v>0.2121078655208565</v>
      </c>
      <c r="Y123">
        <f>IF('LF Projected Ratios'!Z$54&gt;=0,$B123+(1-$B123)*'LF Projected Ratios'!Z$54,$B123*(1+'LF Projected Ratios'!Z$54))</f>
        <v>0.21052048365585951</v>
      </c>
      <c r="Z123">
        <f>IF('LF Projected Ratios'!AA$54&gt;=0,$B123+(1-$B123)*'LF Projected Ratios'!AA$54,$B123*(1+'LF Projected Ratios'!AA$54))</f>
        <v>0.20894688814637571</v>
      </c>
      <c r="AA123">
        <f>IF('LF Projected Ratios'!AB$54&gt;=0,$B123+(1-$B123)*'LF Projected Ratios'!AB$54,$B123*(1+'LF Projected Ratios'!AB$54))</f>
        <v>0.20738690016792971</v>
      </c>
      <c r="AB123">
        <f>IF('LF Projected Ratios'!AC$54&gt;=0,$B123+(1-$B123)*'LF Projected Ratios'!AC$54,$B123*(1+'LF Projected Ratios'!AC$54))</f>
        <v>0.20584034397547057</v>
      </c>
      <c r="AC123">
        <f>IF('LF Projected Ratios'!AD$54&gt;=0,$B123+(1-$B123)*'LF Projected Ratios'!AD$54,$B123*(1+'LF Projected Ratios'!AD$54))</f>
        <v>0.20430704683736933</v>
      </c>
      <c r="AD123">
        <f>IF('LF Projected Ratios'!AE$54&gt;=0,$B123+(1-$B123)*'LF Projected Ratios'!AE$54,$B123*(1+'LF Projected Ratios'!AE$54))</f>
        <v>0.20278683897110672</v>
      </c>
      <c r="AE123">
        <f>IF('LF Projected Ratios'!AF$54&gt;=0,$B123+(1-$B123)*'LF Projected Ratios'!AF$54,$B123*(1+'LF Projected Ratios'!AF$54))</f>
        <v>0.20127955348060297</v>
      </c>
      <c r="AF123">
        <f>IF('LF Projected Ratios'!AG$54&gt;=0,$B123+(1-$B123)*'LF Projected Ratios'!AG$54,$B123*(1+'LF Projected Ratios'!AG$54))</f>
        <v>0.19978502629513689</v>
      </c>
    </row>
    <row r="124" spans="1:32" x14ac:dyDescent="0.2">
      <c r="A124" s="12" t="s">
        <v>47</v>
      </c>
      <c r="B124" s="56">
        <f t="shared" si="0"/>
        <v>0.31127400604295918</v>
      </c>
      <c r="C124">
        <f>IF('LF Projected Ratios'!D$54&gt;=0,$B124+(1-$B124)*'LF Projected Ratios'!D$54,$B124*(1+'LF Projected Ratios'!D$54))</f>
        <v>0.30950907765000973</v>
      </c>
      <c r="D124">
        <f>IF('LF Projected Ratios'!E$54&gt;=0,$B124+(1-$B124)*'LF Projected Ratios'!E$54,$B124*(1+'LF Projected Ratios'!E$54))</f>
        <v>0.30661801757365709</v>
      </c>
      <c r="E124">
        <f>IF('LF Projected Ratios'!F$54&gt;=0,$B124+(1-$B124)*'LF Projected Ratios'!F$54,$B124*(1+'LF Projected Ratios'!F$54))</f>
        <v>0.30343098104676947</v>
      </c>
      <c r="F124">
        <f>IF('LF Projected Ratios'!G$54&gt;=0,$B124+(1-$B124)*'LF Projected Ratios'!G$54,$B124*(1+'LF Projected Ratios'!G$54))</f>
        <v>0.30089821770391523</v>
      </c>
      <c r="G124">
        <f>IF('LF Projected Ratios'!H$54&gt;=0,$B124+(1-$B124)*'LF Projected Ratios'!H$54,$B124*(1+'LF Projected Ratios'!H$54))</f>
        <v>0.29950055159535388</v>
      </c>
      <c r="H124">
        <f>IF('LF Projected Ratios'!I$54&gt;=0,$B124+(1-$B124)*'LF Projected Ratios'!I$54,$B124*(1+'LF Projected Ratios'!I$54))</f>
        <v>0.29824793205979361</v>
      </c>
      <c r="I124">
        <f>IF('LF Projected Ratios'!J$54&gt;=0,$B124+(1-$B124)*'LF Projected Ratios'!J$54,$B124*(1+'LF Projected Ratios'!J$54))</f>
        <v>0.29572593870589664</v>
      </c>
      <c r="J124">
        <f>IF('LF Projected Ratios'!K$54&gt;=0,$B124+(1-$B124)*'LF Projected Ratios'!K$54,$B124*(1+'LF Projected Ratios'!K$54))</f>
        <v>0.29192630241145517</v>
      </c>
      <c r="K124">
        <f>IF('LF Projected Ratios'!L$54&gt;=0,$B124+(1-$B124)*'LF Projected Ratios'!L$54,$B124*(1+'LF Projected Ratios'!L$54))</f>
        <v>0.28774582348795125</v>
      </c>
      <c r="L124">
        <f>IF('LF Projected Ratios'!M$54&gt;=0,$B124+(1-$B124)*'LF Projected Ratios'!M$54,$B124*(1+'LF Projected Ratios'!M$54))</f>
        <v>0.28775575863666286</v>
      </c>
      <c r="M124">
        <f>IF('LF Projected Ratios'!N$54&gt;=0,$B124+(1-$B124)*'LF Projected Ratios'!N$54,$B124*(1+'LF Projected Ratios'!N$54))</f>
        <v>0.28556572434133703</v>
      </c>
      <c r="N124">
        <f>IF('LF Projected Ratios'!O$54&gt;=0,$B124+(1-$B124)*'LF Projected Ratios'!O$54,$B124*(1+'LF Projected Ratios'!O$54))</f>
        <v>0.28339575605195022</v>
      </c>
      <c r="O124">
        <f>IF('LF Projected Ratios'!P$54&gt;=0,$B124+(1-$B124)*'LF Projected Ratios'!P$54,$B124*(1+'LF Projected Ratios'!P$54))</f>
        <v>0.28124557924649535</v>
      </c>
      <c r="P124">
        <f>IF('LF Projected Ratios'!Q$54&gt;=0,$B124+(1-$B124)*'LF Projected Ratios'!Q$54,$B124*(1+'LF Projected Ratios'!Q$54))</f>
        <v>0.27911492438786029</v>
      </c>
      <c r="Q124">
        <f>IF('LF Projected Ratios'!R$54&gt;=0,$B124+(1-$B124)*'LF Projected Ratios'!R$54,$B124*(1+'LF Projected Ratios'!R$54))</f>
        <v>0.27700352681119406</v>
      </c>
      <c r="R124">
        <f>IF('LF Projected Ratios'!S$54&gt;=0,$B124+(1-$B124)*'LF Projected Ratios'!S$54,$B124*(1+'LF Projected Ratios'!S$54))</f>
        <v>0.27491112661430883</v>
      </c>
      <c r="S124">
        <f>IF('LF Projected Ratios'!T$54&gt;=0,$B124+(1-$B124)*'LF Projected Ratios'!T$54,$B124*(1+'LF Projected Ratios'!T$54))</f>
        <v>0.27283746855103053</v>
      </c>
      <c r="T124">
        <f>IF('LF Projected Ratios'!U$54&gt;=0,$B124+(1-$B124)*'LF Projected Ratios'!U$54,$B124*(1+'LF Projected Ratios'!U$54))</f>
        <v>0.27078230192740094</v>
      </c>
      <c r="U124">
        <f>IF('LF Projected Ratios'!V$54&gt;=0,$B124+(1-$B124)*'LF Projected Ratios'!V$54,$B124*(1+'LF Projected Ratios'!V$54))</f>
        <v>0.26874538050064289</v>
      </c>
      <c r="V124">
        <f>IF('LF Projected Ratios'!W$54&gt;=0,$B124+(1-$B124)*'LF Projected Ratios'!W$54,$B124*(1+'LF Projected Ratios'!W$54))</f>
        <v>0.26672646238080888</v>
      </c>
      <c r="W124">
        <f>IF('LF Projected Ratios'!X$54&gt;=0,$B124+(1-$B124)*'LF Projected Ratios'!X$54,$B124*(1+'LF Projected Ratios'!X$54))</f>
        <v>0.26472530993502041</v>
      </c>
      <c r="X124">
        <f>IF('LF Projected Ratios'!Y$54&gt;=0,$B124+(1-$B124)*'LF Projected Ratios'!Y$54,$B124*(1+'LF Projected Ratios'!Y$54))</f>
        <v>0.2627416896942279</v>
      </c>
      <c r="Y124">
        <f>IF('LF Projected Ratios'!Z$54&gt;=0,$B124+(1-$B124)*'LF Projected Ratios'!Z$54,$B124*(1+'LF Projected Ratios'!Z$54))</f>
        <v>0.26077537226241032</v>
      </c>
      <c r="Z124">
        <f>IF('LF Projected Ratios'!AA$54&gt;=0,$B124+(1-$B124)*'LF Projected Ratios'!AA$54,$B124*(1+'LF Projected Ratios'!AA$54))</f>
        <v>0.25882613222813933</v>
      </c>
      <c r="AA124">
        <f>IF('LF Projected Ratios'!AB$54&gt;=0,$B124+(1-$B124)*'LF Projected Ratios'!AB$54,$B124*(1+'LF Projected Ratios'!AB$54))</f>
        <v>0.25689374807843751</v>
      </c>
      <c r="AB124">
        <f>IF('LF Projected Ratios'!AC$54&gt;=0,$B124+(1-$B124)*'LF Projected Ratios'!AC$54,$B124*(1+'LF Projected Ratios'!AC$54))</f>
        <v>0.25497800211486393</v>
      </c>
      <c r="AC124">
        <f>IF('LF Projected Ratios'!AD$54&gt;=0,$B124+(1-$B124)*'LF Projected Ratios'!AD$54,$B124*(1+'LF Projected Ratios'!AD$54))</f>
        <v>0.25307868037175568</v>
      </c>
      <c r="AD124">
        <f>IF('LF Projected Ratios'!AE$54&gt;=0,$B124+(1-$B124)*'LF Projected Ratios'!AE$54,$B124*(1+'LF Projected Ratios'!AE$54))</f>
        <v>0.25119557253656316</v>
      </c>
      <c r="AE124">
        <f>IF('LF Projected Ratios'!AF$54&gt;=0,$B124+(1-$B124)*'LF Projected Ratios'!AF$54,$B124*(1+'LF Projected Ratios'!AF$54))</f>
        <v>0.24932847187221929</v>
      </c>
      <c r="AF124">
        <f>IF('LF Projected Ratios'!AG$54&gt;=0,$B124+(1-$B124)*'LF Projected Ratios'!AG$54,$B124*(1+'LF Projected Ratios'!AG$54))</f>
        <v>0.2474771751414778</v>
      </c>
    </row>
    <row r="125" spans="1:32" x14ac:dyDescent="0.2">
      <c r="A125" s="12" t="s">
        <v>48</v>
      </c>
      <c r="B125" s="56">
        <f t="shared" si="0"/>
        <v>0.33256129799436995</v>
      </c>
      <c r="C125">
        <f>IF('LF Projected Ratios'!D$54&gt;=0,$B125+(1-$B125)*'LF Projected Ratios'!D$54,$B125*(1+'LF Projected Ratios'!D$54))</f>
        <v>0.33067567032925299</v>
      </c>
      <c r="D125">
        <f>IF('LF Projected Ratios'!E$54&gt;=0,$B125+(1-$B125)*'LF Projected Ratios'!E$54,$B125*(1+'LF Projected Ratios'!E$54))</f>
        <v>0.32758689750239883</v>
      </c>
      <c r="E125">
        <f>IF('LF Projected Ratios'!F$54&gt;=0,$B125+(1-$B125)*'LF Projected Ratios'!F$54,$B125*(1+'LF Projected Ratios'!F$54))</f>
        <v>0.32418190709664374</v>
      </c>
      <c r="F125">
        <f>IF('LF Projected Ratios'!G$54&gt;=0,$B125+(1-$B125)*'LF Projected Ratios'!G$54,$B125*(1+'LF Projected Ratios'!G$54))</f>
        <v>0.32147593406818625</v>
      </c>
      <c r="G125">
        <f>IF('LF Projected Ratios'!H$54&gt;=0,$B125+(1-$B125)*'LF Projected Ratios'!H$54,$B125*(1+'LF Projected Ratios'!H$54))</f>
        <v>0.31998268488514414</v>
      </c>
      <c r="H125">
        <f>IF('LF Projected Ratios'!I$54&gt;=0,$B125+(1-$B125)*'LF Projected Ratios'!I$54,$B125*(1+'LF Projected Ratios'!I$54))</f>
        <v>0.31864440166665542</v>
      </c>
      <c r="I125">
        <f>IF('LF Projected Ratios'!J$54&gt;=0,$B125+(1-$B125)*'LF Projected Ratios'!J$54,$B125*(1+'LF Projected Ratios'!J$54))</f>
        <v>0.31594993516118886</v>
      </c>
      <c r="J125">
        <f>IF('LF Projected Ratios'!K$54&gt;=0,$B125+(1-$B125)*'LF Projected Ratios'!K$54,$B125*(1+'LF Projected Ratios'!K$54))</f>
        <v>0.31189045074085614</v>
      </c>
      <c r="K125">
        <f>IF('LF Projected Ratios'!L$54&gt;=0,$B125+(1-$B125)*'LF Projected Ratios'!L$54,$B125*(1+'LF Projected Ratios'!L$54))</f>
        <v>0.30742407876616989</v>
      </c>
      <c r="L125">
        <f>IF('LF Projected Ratios'!M$54&gt;=0,$B125+(1-$B125)*'LF Projected Ratios'!M$54,$B125*(1+'LF Projected Ratios'!M$54))</f>
        <v>0.3074346933561683</v>
      </c>
      <c r="M125">
        <f>IF('LF Projected Ratios'!N$54&gt;=0,$B125+(1-$B125)*'LF Projected Ratios'!N$54,$B125*(1+'LF Projected Ratios'!N$54))</f>
        <v>0.30509488780296956</v>
      </c>
      <c r="N125">
        <f>IF('LF Projected Ratios'!O$54&gt;=0,$B125+(1-$B125)*'LF Projected Ratios'!O$54,$B125*(1+'LF Projected Ratios'!O$54))</f>
        <v>0.30277652052232518</v>
      </c>
      <c r="O125">
        <f>IF('LF Projected Ratios'!P$54&gt;=0,$B125+(1-$B125)*'LF Projected Ratios'!P$54,$B125*(1+'LF Projected Ratios'!P$54))</f>
        <v>0.30047929821831826</v>
      </c>
      <c r="P125">
        <f>IF('LF Projected Ratios'!Q$54&gt;=0,$B125+(1-$B125)*'LF Projected Ratios'!Q$54,$B125*(1+'LF Projected Ratios'!Q$54))</f>
        <v>0.29820293292083211</v>
      </c>
      <c r="Q125">
        <f>IF('LF Projected Ratios'!R$54&gt;=0,$B125+(1-$B125)*'LF Projected Ratios'!R$54,$B125*(1+'LF Projected Ratios'!R$54))</f>
        <v>0.29594714186521343</v>
      </c>
      <c r="R125">
        <f>IF('LF Projected Ratios'!S$54&gt;=0,$B125+(1-$B125)*'LF Projected Ratios'!S$54,$B125*(1+'LF Projected Ratios'!S$54))</f>
        <v>0.29371164737517952</v>
      </c>
      <c r="S125">
        <f>IF('LF Projected Ratios'!T$54&gt;=0,$B125+(1-$B125)*'LF Projected Ratios'!T$54,$B125*(1+'LF Projected Ratios'!T$54))</f>
        <v>0.29149617674887496</v>
      </c>
      <c r="T125">
        <f>IF('LF Projected Ratios'!U$54&gt;=0,$B125+(1-$B125)*'LF Projected Ratios'!U$54,$B125*(1+'LF Projected Ratios'!U$54))</f>
        <v>0.28930046214797556</v>
      </c>
      <c r="U125">
        <f>IF('LF Projected Ratios'!V$54&gt;=0,$B125+(1-$B125)*'LF Projected Ratios'!V$54,$B125*(1+'LF Projected Ratios'!V$54))</f>
        <v>0.287124240489744</v>
      </c>
      <c r="V125">
        <f>IF('LF Projected Ratios'!W$54&gt;=0,$B125+(1-$B125)*'LF Projected Ratios'!W$54,$B125*(1+'LF Projected Ratios'!W$54))</f>
        <v>0.28496725334195216</v>
      </c>
      <c r="W125">
        <f>IF('LF Projected Ratios'!X$54&gt;=0,$B125+(1-$B125)*'LF Projected Ratios'!X$54,$B125*(1+'LF Projected Ratios'!X$54))</f>
        <v>0.28282924682057181</v>
      </c>
      <c r="X125">
        <f>IF('LF Projected Ratios'!Y$54&gt;=0,$B125+(1-$B125)*'LF Projected Ratios'!Y$54,$B125*(1+'LF Projected Ratios'!Y$54))</f>
        <v>0.28070997149015825</v>
      </c>
      <c r="Y125">
        <f>IF('LF Projected Ratios'!Z$54&gt;=0,$B125+(1-$B125)*'LF Projected Ratios'!Z$54,$B125*(1+'LF Projected Ratios'!Z$54))</f>
        <v>0.27860918226683973</v>
      </c>
      <c r="Z125">
        <f>IF('LF Projected Ratios'!AA$54&gt;=0,$B125+(1-$B125)*'LF Projected Ratios'!AA$54,$B125*(1+'LF Projected Ratios'!AA$54))</f>
        <v>0.27652663832383445</v>
      </c>
      <c r="AA125">
        <f>IF('LF Projected Ratios'!AB$54&gt;=0,$B125+(1-$B125)*'LF Projected Ratios'!AB$54,$B125*(1+'LF Projected Ratios'!AB$54))</f>
        <v>0.27446210299941715</v>
      </c>
      <c r="AB125">
        <f>IF('LF Projected Ratios'!AC$54&gt;=0,$B125+(1-$B125)*'LF Projected Ratios'!AC$54,$B125*(1+'LF Projected Ratios'!AC$54))</f>
        <v>0.27241534370726611</v>
      </c>
      <c r="AC125">
        <f>IF('LF Projected Ratios'!AD$54&gt;=0,$B125+(1-$B125)*'LF Projected Ratios'!AD$54,$B125*(1+'LF Projected Ratios'!AD$54))</f>
        <v>0.27038613184911364</v>
      </c>
      <c r="AD125">
        <f>IF('LF Projected Ratios'!AE$54&gt;=0,$B125+(1-$B125)*'LF Projected Ratios'!AE$54,$B125*(1+'LF Projected Ratios'!AE$54))</f>
        <v>0.26837424272963289</v>
      </c>
      <c r="AE125">
        <f>IF('LF Projected Ratios'!AF$54&gt;=0,$B125+(1-$B125)*'LF Projected Ratios'!AF$54,$B125*(1+'LF Projected Ratios'!AF$54))</f>
        <v>0.26637945547349867</v>
      </c>
      <c r="AF125">
        <f>IF('LF Projected Ratios'!AG$54&gt;=0,$B125+(1-$B125)*'LF Projected Ratios'!AG$54,$B125*(1+'LF Projected Ratios'!AG$54))</f>
        <v>0.26440155294455076</v>
      </c>
    </row>
    <row r="126" spans="1:32" x14ac:dyDescent="0.2">
      <c r="A126" s="12" t="s">
        <v>49</v>
      </c>
      <c r="B126" s="56">
        <f t="shared" si="0"/>
        <v>0.28046596716962641</v>
      </c>
      <c r="C126">
        <f>IF('LF Projected Ratios'!D$54&gt;=0,$B126+(1-$B126)*'LF Projected Ratios'!D$54,$B126*(1+'LF Projected Ratios'!D$54))</f>
        <v>0.27887572083005446</v>
      </c>
      <c r="D126">
        <f>IF('LF Projected Ratios'!E$54&gt;=0,$B126+(1-$B126)*'LF Projected Ratios'!E$54,$B126*(1+'LF Projected Ratios'!E$54))</f>
        <v>0.27627080058384595</v>
      </c>
      <c r="E126">
        <f>IF('LF Projected Ratios'!F$54&gt;=0,$B126+(1-$B126)*'LF Projected Ratios'!F$54,$B126*(1+'LF Projected Ratios'!F$54))</f>
        <v>0.27339919786545158</v>
      </c>
      <c r="F126">
        <f>IF('LF Projected Ratios'!G$54&gt;=0,$B126+(1-$B126)*'LF Projected Ratios'!G$54,$B126*(1+'LF Projected Ratios'!G$54))</f>
        <v>0.27111711228562535</v>
      </c>
      <c r="G126">
        <f>IF('LF Projected Ratios'!H$54&gt;=0,$B126+(1-$B126)*'LF Projected Ratios'!H$54,$B126*(1+'LF Projected Ratios'!H$54))</f>
        <v>0.26985777880673611</v>
      </c>
      <c r="H126">
        <f>IF('LF Projected Ratios'!I$54&gt;=0,$B126+(1-$B126)*'LF Projected Ratios'!I$54,$B126*(1+'LF Projected Ratios'!I$54))</f>
        <v>0.26872913605881582</v>
      </c>
      <c r="I126">
        <f>IF('LF Projected Ratios'!J$54&gt;=0,$B126+(1-$B126)*'LF Projected Ratios'!J$54,$B126*(1+'LF Projected Ratios'!J$54))</f>
        <v>0.26645675451887296</v>
      </c>
      <c r="J126">
        <f>IF('LF Projected Ratios'!K$54&gt;=0,$B126+(1-$B126)*'LF Projected Ratios'!K$54,$B126*(1+'LF Projected Ratios'!K$54))</f>
        <v>0.26303318349294458</v>
      </c>
      <c r="K126">
        <f>IF('LF Projected Ratios'!L$54&gt;=0,$B126+(1-$B126)*'LF Projected Ratios'!L$54,$B126*(1+'LF Projected Ratios'!L$54))</f>
        <v>0.25926646336292847</v>
      </c>
      <c r="L126">
        <f>IF('LF Projected Ratios'!M$54&gt;=0,$B126+(1-$B126)*'LF Projected Ratios'!M$54,$B126*(1+'LF Projected Ratios'!M$54))</f>
        <v>0.2592754151900592</v>
      </c>
      <c r="M126">
        <f>IF('LF Projected Ratios'!N$54&gt;=0,$B126+(1-$B126)*'LF Projected Ratios'!N$54,$B126*(1+'LF Projected Ratios'!N$54))</f>
        <v>0.25730213738706642</v>
      </c>
      <c r="N126">
        <f>IF('LF Projected Ratios'!O$54&gt;=0,$B126+(1-$B126)*'LF Projected Ratios'!O$54,$B126*(1+'LF Projected Ratios'!O$54))</f>
        <v>0.25534693957679278</v>
      </c>
      <c r="O126">
        <f>IF('LF Projected Ratios'!P$54&gt;=0,$B126+(1-$B126)*'LF Projected Ratios'!P$54,$B126*(1+'LF Projected Ratios'!P$54))</f>
        <v>0.25340957440777712</v>
      </c>
      <c r="P126">
        <f>IF('LF Projected Ratios'!Q$54&gt;=0,$B126+(1-$B126)*'LF Projected Ratios'!Q$54,$B126*(1+'LF Projected Ratios'!Q$54))</f>
        <v>0.25148979902007812</v>
      </c>
      <c r="Q126">
        <f>IF('LF Projected Ratios'!R$54&gt;=0,$B126+(1-$B126)*'LF Projected Ratios'!R$54,$B126*(1+'LF Projected Ratios'!R$54))</f>
        <v>0.2495873749437883</v>
      </c>
      <c r="R126">
        <f>IF('LF Projected Ratios'!S$54&gt;=0,$B126+(1-$B126)*'LF Projected Ratios'!S$54,$B126*(1+'LF Projected Ratios'!S$54))</f>
        <v>0.24770206800028352</v>
      </c>
      <c r="S126">
        <f>IF('LF Projected Ratios'!T$54&gt;=0,$B126+(1-$B126)*'LF Projected Ratios'!T$54,$B126*(1+'LF Projected Ratios'!T$54))</f>
        <v>0.24583364820612899</v>
      </c>
      <c r="T126">
        <f>IF('LF Projected Ratios'!U$54&gt;=0,$B126+(1-$B126)*'LF Projected Ratios'!U$54,$B126*(1+'LF Projected Ratios'!U$54))</f>
        <v>0.24398188967955464</v>
      </c>
      <c r="U126">
        <f>IF('LF Projected Ratios'!V$54&gt;=0,$B126+(1-$B126)*'LF Projected Ratios'!V$54,$B126*(1+'LF Projected Ratios'!V$54))</f>
        <v>0.24214657054942021</v>
      </c>
      <c r="V126">
        <f>IF('LF Projected Ratios'!W$54&gt;=0,$B126+(1-$B126)*'LF Projected Ratios'!W$54,$B126*(1+'LF Projected Ratios'!W$54))</f>
        <v>0.24032747286659803</v>
      </c>
      <c r="W126">
        <f>IF('LF Projected Ratios'!X$54&gt;=0,$B126+(1-$B126)*'LF Projected Ratios'!X$54,$B126*(1+'LF Projected Ratios'!X$54))</f>
        <v>0.2385243825176902</v>
      </c>
      <c r="X126">
        <f>IF('LF Projected Ratios'!Y$54&gt;=0,$B126+(1-$B126)*'LF Projected Ratios'!Y$54,$B126*(1+'LF Projected Ratios'!Y$54))</f>
        <v>0.23673708914101702</v>
      </c>
      <c r="Y126">
        <f>IF('LF Projected Ratios'!Z$54&gt;=0,$B126+(1-$B126)*'LF Projected Ratios'!Z$54,$B126*(1+'LF Projected Ratios'!Z$54))</f>
        <v>0.2349653860448031</v>
      </c>
      <c r="Z126">
        <f>IF('LF Projected Ratios'!AA$54&gt;=0,$B126+(1-$B126)*'LF Projected Ratios'!AA$54,$B126*(1+'LF Projected Ratios'!AA$54))</f>
        <v>0.23320907012749478</v>
      </c>
      <c r="AA126">
        <f>IF('LF Projected Ratios'!AB$54&gt;=0,$B126+(1-$B126)*'LF Projected Ratios'!AB$54,$B126*(1+'LF Projected Ratios'!AB$54))</f>
        <v>0.23146794180014393</v>
      </c>
      <c r="AB126">
        <f>IF('LF Projected Ratios'!AC$54&gt;=0,$B126+(1-$B126)*'LF Projected Ratios'!AC$54,$B126*(1+'LF Projected Ratios'!AC$54))</f>
        <v>0.2297418049107989</v>
      </c>
      <c r="AC126">
        <f>IF('LF Projected Ratios'!AD$54&gt;=0,$B126+(1-$B126)*'LF Projected Ratios'!AD$54,$B126*(1+'LF Projected Ratios'!AD$54))</f>
        <v>0.22803046667083793</v>
      </c>
      <c r="AD126">
        <f>IF('LF Projected Ratios'!AE$54&gt;=0,$B126+(1-$B126)*'LF Projected Ratios'!AE$54,$B126*(1+'LF Projected Ratios'!AE$54))</f>
        <v>0.22633373758318936</v>
      </c>
      <c r="AE126">
        <f>IF('LF Projected Ratios'!AF$54&gt;=0,$B126+(1-$B126)*'LF Projected Ratios'!AF$54,$B126*(1+'LF Projected Ratios'!AF$54))</f>
        <v>0.22465143137238427</v>
      </c>
      <c r="AF126">
        <f>IF('LF Projected Ratios'!AG$54&gt;=0,$B126+(1-$B126)*'LF Projected Ratios'!AG$54,$B126*(1+'LF Projected Ratios'!AG$54))</f>
        <v>0.22298336491638307</v>
      </c>
    </row>
    <row r="127" spans="1:32" x14ac:dyDescent="0.2">
      <c r="A127" s="12" t="s">
        <v>50</v>
      </c>
      <c r="B127" s="56">
        <f t="shared" si="0"/>
        <v>0.33542062194179534</v>
      </c>
      <c r="C127">
        <f>IF('LF Projected Ratios'!D$54&gt;=0,$B127+(1-$B127)*'LF Projected Ratios'!D$54,$B127*(1+'LF Projected Ratios'!D$54))</f>
        <v>0.33351878186600004</v>
      </c>
      <c r="D127">
        <f>IF('LF Projected Ratios'!E$54&gt;=0,$B127+(1-$B127)*'LF Projected Ratios'!E$54,$B127*(1+'LF Projected Ratios'!E$54))</f>
        <v>0.33040345212417943</v>
      </c>
      <c r="E127">
        <f>IF('LF Projected Ratios'!F$54&gt;=0,$B127+(1-$B127)*'LF Projected Ratios'!F$54,$B127*(1+'LF Projected Ratios'!F$54))</f>
        <v>0.32696918600093511</v>
      </c>
      <c r="F127">
        <f>IF('LF Projected Ratios'!G$54&gt;=0,$B127+(1-$B127)*'LF Projected Ratios'!G$54,$B127*(1+'LF Projected Ratios'!G$54))</f>
        <v>0.32423994732633055</v>
      </c>
      <c r="G127">
        <f>IF('LF Projected Ratios'!H$54&gt;=0,$B127+(1-$B127)*'LF Projected Ratios'!H$54,$B127*(1+'LF Projected Ratios'!H$54))</f>
        <v>0.32273385935785459</v>
      </c>
      <c r="H127">
        <f>IF('LF Projected Ratios'!I$54&gt;=0,$B127+(1-$B127)*'LF Projected Ratios'!I$54,$B127*(1+'LF Projected Ratios'!I$54))</f>
        <v>0.32138406973354494</v>
      </c>
      <c r="I127">
        <f>IF('LF Projected Ratios'!J$54&gt;=0,$B127+(1-$B127)*'LF Projected Ratios'!J$54,$B127*(1+'LF Projected Ratios'!J$54))</f>
        <v>0.31866643651369797</v>
      </c>
      <c r="J127">
        <f>IF('LF Projected Ratios'!K$54&gt;=0,$B127+(1-$B127)*'LF Projected Ratios'!K$54,$B127*(1+'LF Projected Ratios'!K$54))</f>
        <v>0.31457204911130671</v>
      </c>
      <c r="K127">
        <f>IF('LF Projected Ratios'!L$54&gt;=0,$B127+(1-$B127)*'LF Projected Ratios'!L$54,$B127*(1+'LF Projected Ratios'!L$54))</f>
        <v>0.31006727578197596</v>
      </c>
      <c r="L127">
        <f>IF('LF Projected Ratios'!M$54&gt;=0,$B127+(1-$B127)*'LF Projected Ratios'!M$54,$B127*(1+'LF Projected Ratios'!M$54))</f>
        <v>0.31007798163500333</v>
      </c>
      <c r="M127">
        <f>IF('LF Projected Ratios'!N$54&gt;=0,$B127+(1-$B127)*'LF Projected Ratios'!N$54,$B127*(1+'LF Projected Ratios'!N$54))</f>
        <v>0.30771805870166763</v>
      </c>
      <c r="N127">
        <f>IF('LF Projected Ratios'!O$54&gt;=0,$B127+(1-$B127)*'LF Projected Ratios'!O$54,$B127*(1+'LF Projected Ratios'!O$54))</f>
        <v>0.30537975836469811</v>
      </c>
      <c r="O127">
        <f>IF('LF Projected Ratios'!P$54&gt;=0,$B127+(1-$B127)*'LF Projected Ratios'!P$54,$B127*(1+'LF Projected Ratios'!P$54))</f>
        <v>0.30306278480645321</v>
      </c>
      <c r="P127">
        <f>IF('LF Projected Ratios'!Q$54&gt;=0,$B127+(1-$B127)*'LF Projected Ratios'!Q$54,$B127*(1+'LF Projected Ratios'!Q$54))</f>
        <v>0.30076684758088212</v>
      </c>
      <c r="Q127">
        <f>IF('LF Projected Ratios'!R$54&gt;=0,$B127+(1-$B127)*'LF Projected Ratios'!R$54,$B127*(1+'LF Projected Ratios'!R$54))</f>
        <v>0.29849166149215339</v>
      </c>
      <c r="R127">
        <f>IF('LF Projected Ratios'!S$54&gt;=0,$B127+(1-$B127)*'LF Projected Ratios'!S$54,$B127*(1+'LF Projected Ratios'!S$54))</f>
        <v>0.29623694647655546</v>
      </c>
      <c r="S127">
        <f>IF('LF Projected Ratios'!T$54&gt;=0,$B127+(1-$B127)*'LF Projected Ratios'!T$54,$B127*(1+'LF Projected Ratios'!T$54))</f>
        <v>0.29400242748757366</v>
      </c>
      <c r="T127">
        <f>IF('LF Projected Ratios'!U$54&gt;=0,$B127+(1-$B127)*'LF Projected Ratios'!U$54,$B127*(1+'LF Projected Ratios'!U$54))</f>
        <v>0.2917878343840406</v>
      </c>
      <c r="U127">
        <f>IF('LF Projected Ratios'!V$54&gt;=0,$B127+(1-$B127)*'LF Projected Ratios'!V$54,$B127*(1+'LF Projected Ratios'!V$54))</f>
        <v>0.28959290182126357</v>
      </c>
      <c r="V127">
        <f>IF('LF Projected Ratios'!W$54&gt;=0,$B127+(1-$B127)*'LF Projected Ratios'!W$54,$B127*(1+'LF Projected Ratios'!W$54))</f>
        <v>0.28741736914504379</v>
      </c>
      <c r="W127">
        <f>IF('LF Projected Ratios'!X$54&gt;=0,$B127+(1-$B127)*'LF Projected Ratios'!X$54,$B127*(1+'LF Projected Ratios'!X$54))</f>
        <v>0.2852609802884874</v>
      </c>
      <c r="X127">
        <f>IF('LF Projected Ratios'!Y$54&gt;=0,$B127+(1-$B127)*'LF Projected Ratios'!Y$54,$B127*(1+'LF Projected Ratios'!Y$54))</f>
        <v>0.28312348367153206</v>
      </c>
      <c r="Y127">
        <f>IF('LF Projected Ratios'!Z$54&gt;=0,$B127+(1-$B127)*'LF Projected Ratios'!Z$54,$B127*(1+'LF Projected Ratios'!Z$54))</f>
        <v>0.28100463210310322</v>
      </c>
      <c r="Z127">
        <f>IF('LF Projected Ratios'!AA$54&gt;=0,$B127+(1-$B127)*'LF Projected Ratios'!AA$54,$B127*(1+'LF Projected Ratios'!AA$54))</f>
        <v>0.27890418268581779</v>
      </c>
      <c r="AA127">
        <f>IF('LF Projected Ratios'!AB$54&gt;=0,$B127+(1-$B127)*'LF Projected Ratios'!AB$54,$B127*(1+'LF Projected Ratios'!AB$54))</f>
        <v>0.27682189672316021</v>
      </c>
      <c r="AB127">
        <f>IF('LF Projected Ratios'!AC$54&gt;=0,$B127+(1-$B127)*'LF Projected Ratios'!AC$54,$B127*(1+'LF Projected Ratios'!AC$54))</f>
        <v>0.27475753962905825</v>
      </c>
      <c r="AC127">
        <f>IF('LF Projected Ratios'!AD$54&gt;=0,$B127+(1-$B127)*'LF Projected Ratios'!AD$54,$B127*(1+'LF Projected Ratios'!AD$54))</f>
        <v>0.27271088083978234</v>
      </c>
      <c r="AD127">
        <f>IF('LF Projected Ratios'!AE$54&gt;=0,$B127+(1-$B127)*'LF Projected Ratios'!AE$54,$B127*(1+'LF Projected Ratios'!AE$54))</f>
        <v>0.27068169372810108</v>
      </c>
      <c r="AE127">
        <f>IF('LF Projected Ratios'!AF$54&gt;=0,$B127+(1-$B127)*'LF Projected Ratios'!AF$54,$B127*(1+'LF Projected Ratios'!AF$54))</f>
        <v>0.26866975551962852</v>
      </c>
      <c r="AF127">
        <f>IF('LF Projected Ratios'!AG$54&gt;=0,$B127+(1-$B127)*'LF Projected Ratios'!AG$54,$B127*(1+'LF Projected Ratios'!AG$54))</f>
        <v>0.26667484721129253</v>
      </c>
    </row>
    <row r="128" spans="1:32" x14ac:dyDescent="0.2">
      <c r="A128" s="12" t="s">
        <v>51</v>
      </c>
      <c r="B128" s="56">
        <f t="shared" si="0"/>
        <v>0.36368667850337444</v>
      </c>
      <c r="C128">
        <f>IF('LF Projected Ratios'!D$54&gt;=0,$B128+(1-$B128)*'LF Projected Ratios'!D$54,$B128*(1+'LF Projected Ratios'!D$54))</f>
        <v>0.36162456945293381</v>
      </c>
      <c r="D128">
        <f>IF('LF Projected Ratios'!E$54&gt;=0,$B128+(1-$B128)*'LF Projected Ratios'!E$54,$B128*(1+'LF Projected Ratios'!E$54))</f>
        <v>0.35824670938074621</v>
      </c>
      <c r="E128">
        <f>IF('LF Projected Ratios'!F$54&gt;=0,$B128+(1-$B128)*'LF Projected Ratios'!F$54,$B128*(1+'LF Projected Ratios'!F$54))</f>
        <v>0.35452303600542195</v>
      </c>
      <c r="F128">
        <f>IF('LF Projected Ratios'!G$54&gt;=0,$B128+(1-$B128)*'LF Projected Ratios'!G$54,$B128*(1+'LF Projected Ratios'!G$54))</f>
        <v>0.35156380307971907</v>
      </c>
      <c r="G128">
        <f>IF('LF Projected Ratios'!H$54&gt;=0,$B128+(1-$B128)*'LF Projected Ratios'!H$54,$B128*(1+'LF Projected Ratios'!H$54))</f>
        <v>0.34993079635634605</v>
      </c>
      <c r="H128">
        <f>IF('LF Projected Ratios'!I$54&gt;=0,$B128+(1-$B128)*'LF Projected Ratios'!I$54,$B128*(1+'LF Projected Ratios'!I$54))</f>
        <v>0.3484672593135083</v>
      </c>
      <c r="I128">
        <f>IF('LF Projected Ratios'!J$54&gt;=0,$B128+(1-$B128)*'LF Projected Ratios'!J$54,$B128*(1+'LF Projected Ratios'!J$54))</f>
        <v>0.34552060983979738</v>
      </c>
      <c r="J128">
        <f>IF('LF Projected Ratios'!K$54&gt;=0,$B128+(1-$B128)*'LF Projected Ratios'!K$54,$B128*(1+'LF Projected Ratios'!K$54))</f>
        <v>0.34108118644876889</v>
      </c>
      <c r="K128">
        <f>IF('LF Projected Ratios'!L$54&gt;=0,$B128+(1-$B128)*'LF Projected Ratios'!L$54,$B128*(1+'LF Projected Ratios'!L$54))</f>
        <v>0.33619679371205996</v>
      </c>
      <c r="L128">
        <f>IF('LF Projected Ratios'!M$54&gt;=0,$B128+(1-$B128)*'LF Projected Ratios'!M$54,$B128*(1+'LF Projected Ratios'!M$54))</f>
        <v>0.33620840175245276</v>
      </c>
      <c r="M128">
        <f>IF('LF Projected Ratios'!N$54&gt;=0,$B128+(1-$B128)*'LF Projected Ratios'!N$54,$B128*(1+'LF Projected Ratios'!N$54))</f>
        <v>0.33364960698253032</v>
      </c>
      <c r="N128">
        <f>IF('LF Projected Ratios'!O$54&gt;=0,$B128+(1-$B128)*'LF Projected Ratios'!O$54,$B128*(1+'LF Projected Ratios'!O$54))</f>
        <v>0.33111425695553248</v>
      </c>
      <c r="O128">
        <f>IF('LF Projected Ratios'!P$54&gt;=0,$B128+(1-$B128)*'LF Projected Ratios'!P$54,$B128*(1+'LF Projected Ratios'!P$54))</f>
        <v>0.32860203092512325</v>
      </c>
      <c r="P128">
        <f>IF('LF Projected Ratios'!Q$54&gt;=0,$B128+(1-$B128)*'LF Projected Ratios'!Q$54,$B128*(1+'LF Projected Ratios'!Q$54))</f>
        <v>0.32611261396922392</v>
      </c>
      <c r="Q128">
        <f>IF('LF Projected Ratios'!R$54&gt;=0,$B128+(1-$B128)*'LF Projected Ratios'!R$54,$B128*(1+'LF Projected Ratios'!R$54))</f>
        <v>0.32364569685841366</v>
      </c>
      <c r="R128">
        <f>IF('LF Projected Ratios'!S$54&gt;=0,$B128+(1-$B128)*'LF Projected Ratios'!S$54,$B128*(1+'LF Projected Ratios'!S$54))</f>
        <v>0.32120097592787772</v>
      </c>
      <c r="S128">
        <f>IF('LF Projected Ratios'!T$54&gt;=0,$B128+(1-$B128)*'LF Projected Ratios'!T$54,$B128*(1+'LF Projected Ratios'!T$54))</f>
        <v>0.31877815295279976</v>
      </c>
      <c r="T128">
        <f>IF('LF Projected Ratios'!U$54&gt;=0,$B128+(1-$B128)*'LF Projected Ratios'!U$54,$B128*(1+'LF Projected Ratios'!U$54))</f>
        <v>0.3163769350270868</v>
      </c>
      <c r="U128">
        <f>IF('LF Projected Ratios'!V$54&gt;=0,$B128+(1-$B128)*'LF Projected Ratios'!V$54,$B128*(1+'LF Projected Ratios'!V$54))</f>
        <v>0.31399703444532173</v>
      </c>
      <c r="V128">
        <f>IF('LF Projected Ratios'!W$54&gt;=0,$B128+(1-$B128)*'LF Projected Ratios'!W$54,$B128*(1+'LF Projected Ratios'!W$54))</f>
        <v>0.31163816858785159</v>
      </c>
      <c r="W128">
        <f>IF('LF Projected Ratios'!X$54&gt;=0,$B128+(1-$B128)*'LF Projected Ratios'!X$54,$B128*(1+'LF Projected Ratios'!X$54))</f>
        <v>0.30930005980890241</v>
      </c>
      <c r="X128">
        <f>IF('LF Projected Ratios'!Y$54&gt;=0,$B128+(1-$B128)*'LF Projected Ratios'!Y$54,$B128*(1+'LF Projected Ratios'!Y$54))</f>
        <v>0.30698243532763969</v>
      </c>
      <c r="Y128">
        <f>IF('LF Projected Ratios'!Z$54&gt;=0,$B128+(1-$B128)*'LF Projected Ratios'!Z$54,$B128*(1+'LF Projected Ratios'!Z$54))</f>
        <v>0.3046850271220784</v>
      </c>
      <c r="Z128">
        <f>IF('LF Projected Ratios'!AA$54&gt;=0,$B128+(1-$B128)*'LF Projected Ratios'!AA$54,$B128*(1+'LF Projected Ratios'!AA$54))</f>
        <v>0.30240757182575662</v>
      </c>
      <c r="AA128">
        <f>IF('LF Projected Ratios'!AB$54&gt;=0,$B128+(1-$B128)*'LF Projected Ratios'!AB$54,$B128*(1+'LF Projected Ratios'!AB$54))</f>
        <v>0.30014981062708901</v>
      </c>
      <c r="AB128">
        <f>IF('LF Projected Ratios'!AC$54&gt;=0,$B128+(1-$B128)*'LF Projected Ratios'!AC$54,$B128*(1+'LF Projected Ratios'!AC$54))</f>
        <v>0.29791148917132265</v>
      </c>
      <c r="AC128">
        <f>IF('LF Projected Ratios'!AD$54&gt;=0,$B128+(1-$B128)*'LF Projected Ratios'!AD$54,$B128*(1+'LF Projected Ratios'!AD$54))</f>
        <v>0.29569235746501193</v>
      </c>
      <c r="AD128">
        <f>IF('LF Projected Ratios'!AE$54&gt;=0,$B128+(1-$B128)*'LF Projected Ratios'!AE$54,$B128*(1+'LF Projected Ratios'!AE$54))</f>
        <v>0.29349216978294013</v>
      </c>
      <c r="AE128">
        <f>IF('LF Projected Ratios'!AF$54&gt;=0,$B128+(1-$B128)*'LF Projected Ratios'!AF$54,$B128*(1+'LF Projected Ratios'!AF$54))</f>
        <v>0.29131068457741693</v>
      </c>
      <c r="AF128">
        <f>IF('LF Projected Ratios'!AG$54&gt;=0,$B128+(1-$B128)*'LF Projected Ratios'!AG$54,$B128*(1+'LF Projected Ratios'!AG$54))</f>
        <v>0.28914766438987638</v>
      </c>
    </row>
    <row r="129" spans="1:32" x14ac:dyDescent="0.2">
      <c r="A129" s="12" t="s">
        <v>52</v>
      </c>
      <c r="B129" s="56">
        <f t="shared" si="0"/>
        <v>0.32515591142849637</v>
      </c>
      <c r="C129">
        <f>IF('LF Projected Ratios'!D$54&gt;=0,$B129+(1-$B129)*'LF Projected Ratios'!D$54,$B129*(1+'LF Projected Ratios'!D$54))</f>
        <v>0.32331227241889554</v>
      </c>
      <c r="D129">
        <f>IF('LF Projected Ratios'!E$54&gt;=0,$B129+(1-$B129)*'LF Projected Ratios'!E$54,$B129*(1+'LF Projected Ratios'!E$54))</f>
        <v>0.32029227956413969</v>
      </c>
      <c r="E129">
        <f>IF('LF Projected Ratios'!F$54&gt;=0,$B129+(1-$B129)*'LF Projected Ratios'!F$54,$B129*(1+'LF Projected Ratios'!F$54))</f>
        <v>0.31696311057945731</v>
      </c>
      <c r="F129">
        <f>IF('LF Projected Ratios'!G$54&gt;=0,$B129+(1-$B129)*'LF Projected Ratios'!G$54,$B129*(1+'LF Projected Ratios'!G$54))</f>
        <v>0.31431739343896214</v>
      </c>
      <c r="G129">
        <f>IF('LF Projected Ratios'!H$54&gt;=0,$B129+(1-$B129)*'LF Projected Ratios'!H$54,$B129*(1+'LF Projected Ratios'!H$54))</f>
        <v>0.31285739553171876</v>
      </c>
      <c r="H129">
        <f>IF('LF Projected Ratios'!I$54&gt;=0,$B129+(1-$B129)*'LF Projected Ratios'!I$54,$B129*(1+'LF Projected Ratios'!I$54))</f>
        <v>0.31154891284813085</v>
      </c>
      <c r="I129">
        <f>IF('LF Projected Ratios'!J$54&gt;=0,$B129+(1-$B129)*'LF Projected Ratios'!J$54,$B129*(1+'LF Projected Ratios'!J$54))</f>
        <v>0.30891444600643186</v>
      </c>
      <c r="J129">
        <f>IF('LF Projected Ratios'!K$54&gt;=0,$B129+(1-$B129)*'LF Projected Ratios'!K$54,$B129*(1+'LF Projected Ratios'!K$54))</f>
        <v>0.3049453571058785</v>
      </c>
      <c r="K129">
        <f>IF('LF Projected Ratios'!L$54&gt;=0,$B129+(1-$B129)*'LF Projected Ratios'!L$54,$B129*(1+'LF Projected Ratios'!L$54))</f>
        <v>0.3005784411148531</v>
      </c>
      <c r="L129">
        <f>IF('LF Projected Ratios'!M$54&gt;=0,$B129+(1-$B129)*'LF Projected Ratios'!M$54,$B129*(1+'LF Projected Ratios'!M$54))</f>
        <v>0.3005888193419835</v>
      </c>
      <c r="M129">
        <f>IF('LF Projected Ratios'!N$54&gt;=0,$B129+(1-$B129)*'LF Projected Ratios'!N$54,$B129*(1+'LF Projected Ratios'!N$54))</f>
        <v>0.29830111595676073</v>
      </c>
      <c r="N129">
        <f>IF('LF Projected Ratios'!O$54&gt;=0,$B129+(1-$B129)*'LF Projected Ratios'!O$54,$B129*(1+'LF Projected Ratios'!O$54))</f>
        <v>0.29603437346233885</v>
      </c>
      <c r="O129">
        <f>IF('LF Projected Ratios'!P$54&gt;=0,$B129+(1-$B129)*'LF Projected Ratios'!P$54,$B129*(1+'LF Projected Ratios'!P$54))</f>
        <v>0.29378830509383652</v>
      </c>
      <c r="P129">
        <f>IF('LF Projected Ratios'!Q$54&gt;=0,$B129+(1-$B129)*'LF Projected Ratios'!Q$54,$B129*(1+'LF Projected Ratios'!Q$54))</f>
        <v>0.29156262929357896</v>
      </c>
      <c r="Q129">
        <f>IF('LF Projected Ratios'!R$54&gt;=0,$B129+(1-$B129)*'LF Projected Ratios'!R$54,$B129*(1+'LF Projected Ratios'!R$54))</f>
        <v>0.28935706959344104</v>
      </c>
      <c r="R129">
        <f>IF('LF Projected Ratios'!S$54&gt;=0,$B129+(1-$B129)*'LF Projected Ratios'!S$54,$B129*(1+'LF Projected Ratios'!S$54))</f>
        <v>0.28717135450036163</v>
      </c>
      <c r="S129">
        <f>IF('LF Projected Ratios'!T$54&gt;=0,$B129+(1-$B129)*'LF Projected Ratios'!T$54,$B129*(1+'LF Projected Ratios'!T$54))</f>
        <v>0.28500521738493784</v>
      </c>
      <c r="T129">
        <f>IF('LF Projected Ratios'!U$54&gt;=0,$B129+(1-$B129)*'LF Projected Ratios'!U$54,$B129*(1+'LF Projected Ratios'!U$54))</f>
        <v>0.28285839637299803</v>
      </c>
      <c r="U129">
        <f>IF('LF Projected Ratios'!V$54&gt;=0,$B129+(1-$B129)*'LF Projected Ratios'!V$54,$B129*(1+'LF Projected Ratios'!V$54))</f>
        <v>0.28073063424006128</v>
      </c>
      <c r="V129">
        <f>IF('LF Projected Ratios'!W$54&gt;=0,$B129+(1-$B129)*'LF Projected Ratios'!W$54,$B129*(1+'LF Projected Ratios'!W$54))</f>
        <v>0.27862167830859963</v>
      </c>
      <c r="W129">
        <f>IF('LF Projected Ratios'!X$54&gt;=0,$B129+(1-$B129)*'LF Projected Ratios'!X$54,$B129*(1+'LF Projected Ratios'!X$54))</f>
        <v>0.27653128034800695</v>
      </c>
      <c r="X129">
        <f>IF('LF Projected Ratios'!Y$54&gt;=0,$B129+(1-$B129)*'LF Projected Ratios'!Y$54,$B129*(1+'LF Projected Ratios'!Y$54))</f>
        <v>0.27445919647720057</v>
      </c>
      <c r="Y129">
        <f>IF('LF Projected Ratios'!Z$54&gt;=0,$B129+(1-$B129)*'LF Projected Ratios'!Z$54,$B129*(1+'LF Projected Ratios'!Z$54))</f>
        <v>0.2724051870697714</v>
      </c>
      <c r="Z129">
        <f>IF('LF Projected Ratios'!AA$54&gt;=0,$B129+(1-$B129)*'LF Projected Ratios'!AA$54,$B129*(1+'LF Projected Ratios'!AA$54))</f>
        <v>0.27036901666160434</v>
      </c>
      <c r="AA129">
        <f>IF('LF Projected Ratios'!AB$54&gt;=0,$B129+(1-$B129)*'LF Projected Ratios'!AB$54,$B129*(1+'LF Projected Ratios'!AB$54))</f>
        <v>0.2683504538608944</v>
      </c>
      <c r="AB129">
        <f>IF('LF Projected Ratios'!AC$54&gt;=0,$B129+(1-$B129)*'LF Projected Ratios'!AC$54,$B129*(1+'LF Projected Ratios'!AC$54))</f>
        <v>0.26634927126049041</v>
      </c>
      <c r="AC129">
        <f>IF('LF Projected Ratios'!AD$54&gt;=0,$B129+(1-$B129)*'LF Projected Ratios'!AD$54,$B129*(1+'LF Projected Ratios'!AD$54))</f>
        <v>0.26436524535248995</v>
      </c>
      <c r="AD129">
        <f>IF('LF Projected Ratios'!AE$54&gt;=0,$B129+(1-$B129)*'LF Projected Ratios'!AE$54,$B129*(1+'LF Projected Ratios'!AE$54))</f>
        <v>0.26239815644502212</v>
      </c>
      <c r="AE129">
        <f>IF('LF Projected Ratios'!AF$54&gt;=0,$B129+(1-$B129)*'LF Projected Ratios'!AF$54,$B129*(1+'LF Projected Ratios'!AF$54))</f>
        <v>0.26044778858115464</v>
      </c>
      <c r="AF129">
        <f>IF('LF Projected Ratios'!AG$54&gt;=0,$B129+(1-$B129)*'LF Projected Ratios'!AG$54,$B129*(1+'LF Projected Ratios'!AG$54))</f>
        <v>0.25851392945985757</v>
      </c>
    </row>
    <row r="130" spans="1:32" x14ac:dyDescent="0.2">
      <c r="A130" s="12" t="s">
        <v>53</v>
      </c>
      <c r="B130" s="56">
        <f t="shared" si="0"/>
        <v>0.35223192509615153</v>
      </c>
      <c r="C130">
        <f>IF('LF Projected Ratios'!D$54&gt;=0,$B130+(1-$B130)*'LF Projected Ratios'!D$54,$B130*(1+'LF Projected Ratios'!D$54))</f>
        <v>0.35023476467338355</v>
      </c>
      <c r="D130">
        <f>IF('LF Projected Ratios'!E$54&gt;=0,$B130+(1-$B130)*'LF Projected Ratios'!E$54,$B130*(1+'LF Projected Ratios'!E$54))</f>
        <v>0.34696329440444701</v>
      </c>
      <c r="E130">
        <f>IF('LF Projected Ratios'!F$54&gt;=0,$B130+(1-$B130)*'LF Projected Ratios'!F$54,$B130*(1+'LF Projected Ratios'!F$54))</f>
        <v>0.34335690264212793</v>
      </c>
      <c r="F130">
        <f>IF('LF Projected Ratios'!G$54&gt;=0,$B130+(1-$B130)*'LF Projected Ratios'!G$54,$B130*(1+'LF Projected Ratios'!G$54))</f>
        <v>0.34049087434953934</v>
      </c>
      <c r="G130">
        <f>IF('LF Projected Ratios'!H$54&gt;=0,$B130+(1-$B130)*'LF Projected Ratios'!H$54,$B130*(1+'LF Projected Ratios'!H$54))</f>
        <v>0.3389093011551742</v>
      </c>
      <c r="H130">
        <f>IF('LF Projected Ratios'!I$54&gt;=0,$B130+(1-$B130)*'LF Projected Ratios'!I$54,$B130*(1+'LF Projected Ratios'!I$54))</f>
        <v>0.33749185998804199</v>
      </c>
      <c r="I130">
        <f>IF('LF Projected Ratios'!J$54&gt;=0,$B130+(1-$B130)*'LF Projected Ratios'!J$54,$B130*(1+'LF Projected Ratios'!J$54))</f>
        <v>0.33463801881635019</v>
      </c>
      <c r="J130">
        <f>IF('LF Projected Ratios'!K$54&gt;=0,$B130+(1-$B130)*'LF Projected Ratios'!K$54,$B130*(1+'LF Projected Ratios'!K$54))</f>
        <v>0.33033842045389777</v>
      </c>
      <c r="K130">
        <f>IF('LF Projected Ratios'!L$54&gt;=0,$B130+(1-$B130)*'LF Projected Ratios'!L$54,$B130*(1+'LF Projected Ratios'!L$54))</f>
        <v>0.32560786759544141</v>
      </c>
      <c r="L130">
        <f>IF('LF Projected Ratios'!M$54&gt;=0,$B130+(1-$B130)*'LF Projected Ratios'!M$54,$B130*(1+'LF Projected Ratios'!M$54))</f>
        <v>0.32561911002651139</v>
      </c>
      <c r="M130">
        <f>IF('LF Projected Ratios'!N$54&gt;=0,$B130+(1-$B130)*'LF Projected Ratios'!N$54,$B130*(1+'LF Projected Ratios'!N$54))</f>
        <v>0.32314090760390773</v>
      </c>
      <c r="N130">
        <f>IF('LF Projected Ratios'!O$54&gt;=0,$B130+(1-$B130)*'LF Projected Ratios'!O$54,$B130*(1+'LF Projected Ratios'!O$54))</f>
        <v>0.32068541150359142</v>
      </c>
      <c r="O130">
        <f>IF('LF Projected Ratios'!P$54&gt;=0,$B130+(1-$B130)*'LF Projected Ratios'!P$54,$B130*(1+'LF Projected Ratios'!P$54))</f>
        <v>0.31825231108152169</v>
      </c>
      <c r="P130">
        <f>IF('LF Projected Ratios'!Q$54&gt;=0,$B130+(1-$B130)*'LF Projected Ratios'!Q$54,$B130*(1+'LF Projected Ratios'!Q$54))</f>
        <v>0.31584130133447291</v>
      </c>
      <c r="Q130">
        <f>IF('LF Projected Ratios'!R$54&gt;=0,$B130+(1-$B130)*'LF Projected Ratios'!R$54,$B130*(1+'LF Projected Ratios'!R$54))</f>
        <v>0.3134520827725803</v>
      </c>
      <c r="R130">
        <f>IF('LF Projected Ratios'!S$54&gt;=0,$B130+(1-$B130)*'LF Projected Ratios'!S$54,$B130*(1+'LF Projected Ratios'!S$54))</f>
        <v>0.31108436129532102</v>
      </c>
      <c r="S130">
        <f>IF('LF Projected Ratios'!T$54&gt;=0,$B130+(1-$B130)*'LF Projected Ratios'!T$54,$B130*(1+'LF Projected Ratios'!T$54))</f>
        <v>0.30873784807083138</v>
      </c>
      <c r="T130">
        <f>IF('LF Projected Ratios'!U$54&gt;=0,$B130+(1-$B130)*'LF Projected Ratios'!U$54,$B130*(1+'LF Projected Ratios'!U$54))</f>
        <v>0.30641225941845124</v>
      </c>
      <c r="U130">
        <f>IF('LF Projected Ratios'!V$54&gt;=0,$B130+(1-$B130)*'LF Projected Ratios'!V$54,$B130*(1+'LF Projected Ratios'!V$54))</f>
        <v>0.30410731669439495</v>
      </c>
      <c r="V130">
        <f>IF('LF Projected Ratios'!W$54&gt;=0,$B130+(1-$B130)*'LF Projected Ratios'!W$54,$B130*(1+'LF Projected Ratios'!W$54))</f>
        <v>0.30182274618045846</v>
      </c>
      <c r="W130">
        <f>IF('LF Projected Ratios'!X$54&gt;=0,$B130+(1-$B130)*'LF Projected Ratios'!X$54,$B130*(1+'LF Projected Ratios'!X$54))</f>
        <v>0.29955827897565862</v>
      </c>
      <c r="X130">
        <f>IF('LF Projected Ratios'!Y$54&gt;=0,$B130+(1-$B130)*'LF Projected Ratios'!Y$54,$B130*(1+'LF Projected Ratios'!Y$54))</f>
        <v>0.29731365089072431</v>
      </c>
      <c r="Y130">
        <f>IF('LF Projected Ratios'!Z$54&gt;=0,$B130+(1-$B130)*'LF Projected Ratios'!Z$54,$B130*(1+'LF Projected Ratios'!Z$54))</f>
        <v>0.29508860234534834</v>
      </c>
      <c r="Z130">
        <f>IF('LF Projected Ratios'!AA$54&gt;=0,$B130+(1-$B130)*'LF Projected Ratios'!AA$54,$B130*(1+'LF Projected Ratios'!AA$54))</f>
        <v>0.29288287826811521</v>
      </c>
      <c r="AA130">
        <f>IF('LF Projected Ratios'!AB$54&gt;=0,$B130+(1-$B130)*'LF Projected Ratios'!AB$54,$B130*(1+'LF Projected Ratios'!AB$54))</f>
        <v>0.29069622799902461</v>
      </c>
      <c r="AB130">
        <f>IF('LF Projected Ratios'!AC$54&gt;=0,$B130+(1-$B130)*'LF Projected Ratios'!AC$54,$B130*(1+'LF Projected Ratios'!AC$54))</f>
        <v>0.28852840519453521</v>
      </c>
      <c r="AC130">
        <f>IF('LF Projected Ratios'!AD$54&gt;=0,$B130+(1-$B130)*'LF Projected Ratios'!AD$54,$B130*(1+'LF Projected Ratios'!AD$54))</f>
        <v>0.28637916773504857</v>
      </c>
      <c r="AD130">
        <f>IF('LF Projected Ratios'!AE$54&gt;=0,$B130+(1-$B130)*'LF Projected Ratios'!AE$54,$B130*(1+'LF Projected Ratios'!AE$54))</f>
        <v>0.28424827763476185</v>
      </c>
      <c r="AE130">
        <f>IF('LF Projected Ratios'!AF$54&gt;=0,$B130+(1-$B130)*'LF Projected Ratios'!AF$54,$B130*(1+'LF Projected Ratios'!AF$54))</f>
        <v>0.2821355009538225</v>
      </c>
      <c r="AF130">
        <f>IF('LF Projected Ratios'!AG$54&gt;=0,$B130+(1-$B130)*'LF Projected Ratios'!AG$54,$B130*(1+'LF Projected Ratios'!AG$54))</f>
        <v>0.28004060771271039</v>
      </c>
    </row>
    <row r="131" spans="1:32" x14ac:dyDescent="0.2">
      <c r="A131" s="12" t="s">
        <v>54</v>
      </c>
      <c r="B131" s="56">
        <f t="shared" si="0"/>
        <v>0.33750946373228885</v>
      </c>
      <c r="C131">
        <f>IF('LF Projected Ratios'!D$54&gt;=0,$B131+(1-$B131)*'LF Projected Ratios'!D$54,$B131*(1+'LF Projected Ratios'!D$54))</f>
        <v>0.33559577989147354</v>
      </c>
      <c r="D131">
        <f>IF('LF Projected Ratios'!E$54&gt;=0,$B131+(1-$B131)*'LF Projected Ratios'!E$54,$B131*(1+'LF Projected Ratios'!E$54))</f>
        <v>0.33246104934203941</v>
      </c>
      <c r="E131">
        <f>IF('LF Projected Ratios'!F$54&gt;=0,$B131+(1-$B131)*'LF Projected Ratios'!F$54,$B131*(1+'LF Projected Ratios'!F$54))</f>
        <v>0.32900539622548391</v>
      </c>
      <c r="F131">
        <f>IF('LF Projected Ratios'!G$54&gt;=0,$B131+(1-$B131)*'LF Projected Ratios'!G$54,$B131*(1+'LF Projected Ratios'!G$54))</f>
        <v>0.32625916113674491</v>
      </c>
      <c r="G131">
        <f>IF('LF Projected Ratios'!H$54&gt;=0,$B131+(1-$B131)*'LF Projected Ratios'!H$54,$B131*(1+'LF Projected Ratios'!H$54))</f>
        <v>0.32474369396113945</v>
      </c>
      <c r="H131">
        <f>IF('LF Projected Ratios'!I$54&gt;=0,$B131+(1-$B131)*'LF Projected Ratios'!I$54,$B131*(1+'LF Projected Ratios'!I$54))</f>
        <v>0.32338549848223652</v>
      </c>
      <c r="I131">
        <f>IF('LF Projected Ratios'!J$54&gt;=0,$B131+(1-$B131)*'LF Projected Ratios'!J$54,$B131*(1+'LF Projected Ratios'!J$54))</f>
        <v>0.320650941121566</v>
      </c>
      <c r="J131">
        <f>IF('LF Projected Ratios'!K$54&gt;=0,$B131+(1-$B131)*'LF Projected Ratios'!K$54,$B131*(1+'LF Projected Ratios'!K$54))</f>
        <v>0.3165310558011783</v>
      </c>
      <c r="K131">
        <f>IF('LF Projected Ratios'!L$54&gt;=0,$B131+(1-$B131)*'LF Projected Ratios'!L$54,$B131*(1+'LF Projected Ratios'!L$54))</f>
        <v>0.31199822886341844</v>
      </c>
      <c r="L131">
        <f>IF('LF Projected Ratios'!M$54&gt;=0,$B131+(1-$B131)*'LF Projected Ratios'!M$54,$B131*(1+'LF Projected Ratios'!M$54))</f>
        <v>0.31200900138746046</v>
      </c>
      <c r="M131">
        <f>IF('LF Projected Ratios'!N$54&gt;=0,$B131+(1-$B131)*'LF Projected Ratios'!N$54,$B131*(1+'LF Projected Ratios'!N$54))</f>
        <v>0.30963438196463361</v>
      </c>
      <c r="N131">
        <f>IF('LF Projected Ratios'!O$54&gt;=0,$B131+(1-$B131)*'LF Projected Ratios'!O$54,$B131*(1+'LF Projected Ratios'!O$54))</f>
        <v>0.30728151979352786</v>
      </c>
      <c r="O131">
        <f>IF('LF Projected Ratios'!P$54&gt;=0,$B131+(1-$B131)*'LF Projected Ratios'!P$54,$B131*(1+'LF Projected Ratios'!P$54))</f>
        <v>0.30495011721428866</v>
      </c>
      <c r="P131">
        <f>IF('LF Projected Ratios'!Q$54&gt;=0,$B131+(1-$B131)*'LF Projected Ratios'!Q$54,$B131*(1+'LF Projected Ratios'!Q$54))</f>
        <v>0.30263988197210379</v>
      </c>
      <c r="Q131">
        <f>IF('LF Projected Ratios'!R$54&gt;=0,$B131+(1-$B131)*'LF Projected Ratios'!R$54,$B131*(1+'LF Projected Ratios'!R$54))</f>
        <v>0.30035052709507642</v>
      </c>
      <c r="R131">
        <f>IF('LF Projected Ratios'!S$54&gt;=0,$B131+(1-$B131)*'LF Projected Ratios'!S$54,$B131*(1+'LF Projected Ratios'!S$54))</f>
        <v>0.29808177077539</v>
      </c>
      <c r="S131">
        <f>IF('LF Projected Ratios'!T$54&gt;=0,$B131+(1-$B131)*'LF Projected Ratios'!T$54,$B131*(1+'LF Projected Ratios'!T$54))</f>
        <v>0.29583333625366959</v>
      </c>
      <c r="T131">
        <f>IF('LF Projected Ratios'!U$54&gt;=0,$B131+(1-$B131)*'LF Projected Ratios'!U$54,$B131*(1+'LF Projected Ratios'!U$54))</f>
        <v>0.29360495170643569</v>
      </c>
      <c r="U131">
        <f>IF('LF Projected Ratios'!V$54&gt;=0,$B131+(1-$B131)*'LF Projected Ratios'!V$54,$B131*(1+'LF Projected Ratios'!V$54))</f>
        <v>0.29139635013655379</v>
      </c>
      <c r="V131">
        <f>IF('LF Projected Ratios'!W$54&gt;=0,$B131+(1-$B131)*'LF Projected Ratios'!W$54,$B131*(1+'LF Projected Ratios'!W$54))</f>
        <v>0.2892072692665934</v>
      </c>
      <c r="W131">
        <f>IF('LF Projected Ratios'!X$54&gt;=0,$B131+(1-$B131)*'LF Projected Ratios'!X$54,$B131*(1+'LF Projected Ratios'!X$54))</f>
        <v>0.28703745143499648</v>
      </c>
      <c r="X131">
        <f>IF('LF Projected Ratios'!Y$54&gt;=0,$B131+(1-$B131)*'LF Projected Ratios'!Y$54,$B131*(1+'LF Projected Ratios'!Y$54))</f>
        <v>0.28488664349497855</v>
      </c>
      <c r="Y131">
        <f>IF('LF Projected Ratios'!Z$54&gt;=0,$B131+(1-$B131)*'LF Projected Ratios'!Z$54,$B131*(1+'LF Projected Ratios'!Z$54))</f>
        <v>0.28275459671607528</v>
      </c>
      <c r="Z131">
        <f>IF('LF Projected Ratios'!AA$54&gt;=0,$B131+(1-$B131)*'LF Projected Ratios'!AA$54,$B131*(1+'LF Projected Ratios'!AA$54))</f>
        <v>0.280641066688253</v>
      </c>
      <c r="AA131">
        <f>IF('LF Projected Ratios'!AB$54&gt;=0,$B131+(1-$B131)*'LF Projected Ratios'!AB$54,$B131*(1+'LF Projected Ratios'!AB$54))</f>
        <v>0.27854581322850663</v>
      </c>
      <c r="AB131">
        <f>IF('LF Projected Ratios'!AC$54&gt;=0,$B131+(1-$B131)*'LF Projected Ratios'!AC$54,$B131*(1+'LF Projected Ratios'!AC$54))</f>
        <v>0.27646860028987219</v>
      </c>
      <c r="AC131">
        <f>IF('LF Projected Ratios'!AD$54&gt;=0,$B131+(1-$B131)*'LF Projected Ratios'!AD$54,$B131*(1+'LF Projected Ratios'!AD$54))</f>
        <v>0.27440919587277779</v>
      </c>
      <c r="AD131">
        <f>IF('LF Projected Ratios'!AE$54&gt;=0,$B131+(1-$B131)*'LF Projected Ratios'!AE$54,$B131*(1+'LF Projected Ratios'!AE$54))</f>
        <v>0.27236737193866423</v>
      </c>
      <c r="AE131">
        <f>IF('LF Projected Ratios'!AF$54&gt;=0,$B131+(1-$B131)*'LF Projected Ratios'!AF$54,$B131*(1+'LF Projected Ratios'!AF$54))</f>
        <v>0.27034290432581154</v>
      </c>
      <c r="AF131">
        <f>IF('LF Projected Ratios'!AG$54&gt;=0,$B131+(1-$B131)*'LF Projected Ratios'!AG$54,$B131*(1+'LF Projected Ratios'!AG$54))</f>
        <v>0.26833557266729952</v>
      </c>
    </row>
    <row r="132" spans="1:32" x14ac:dyDescent="0.2">
      <c r="A132" s="12" t="s">
        <v>55</v>
      </c>
      <c r="B132" s="56">
        <f t="shared" si="0"/>
        <v>0.33168034040278915</v>
      </c>
      <c r="C132">
        <f>IF('LF Projected Ratios'!D$54&gt;=0,$B132+(1-$B132)*'LF Projected Ratios'!D$54,$B132*(1+'LF Projected Ratios'!D$54))</f>
        <v>0.32979970778074091</v>
      </c>
      <c r="D132">
        <f>IF('LF Projected Ratios'!E$54&gt;=0,$B132+(1-$B132)*'LF Projected Ratios'!E$54,$B132*(1+'LF Projected Ratios'!E$54))</f>
        <v>0.32671911713830476</v>
      </c>
      <c r="E132">
        <f>IF('LF Projected Ratios'!F$54&gt;=0,$B132+(1-$B132)*'LF Projected Ratios'!F$54,$B132*(1+'LF Projected Ratios'!F$54))</f>
        <v>0.32332314657991407</v>
      </c>
      <c r="F132">
        <f>IF('LF Projected Ratios'!G$54&gt;=0,$B132+(1-$B132)*'LF Projected Ratios'!G$54,$B132*(1+'LF Projected Ratios'!G$54))</f>
        <v>0.32062434169608561</v>
      </c>
      <c r="G132">
        <f>IF('LF Projected Ratios'!H$54&gt;=0,$B132+(1-$B132)*'LF Projected Ratios'!H$54,$B132*(1+'LF Projected Ratios'!H$54))</f>
        <v>0.31913504814231203</v>
      </c>
      <c r="H132">
        <f>IF('LF Projected Ratios'!I$54&gt;=0,$B132+(1-$B132)*'LF Projected Ratios'!I$54,$B132*(1+'LF Projected Ratios'!I$54))</f>
        <v>0.31780031004698744</v>
      </c>
      <c r="I132">
        <f>IF('LF Projected Ratios'!J$54&gt;=0,$B132+(1-$B132)*'LF Projected Ratios'!J$54,$B132*(1+'LF Projected Ratios'!J$54))</f>
        <v>0.31511298120527659</v>
      </c>
      <c r="J132">
        <f>IF('LF Projected Ratios'!K$54&gt;=0,$B132+(1-$B132)*'LF Projected Ratios'!K$54,$B132*(1+'LF Projected Ratios'!K$54))</f>
        <v>0.31106425039229252</v>
      </c>
      <c r="K132">
        <f>IF('LF Projected Ratios'!L$54&gt;=0,$B132+(1-$B132)*'LF Projected Ratios'!L$54,$B132*(1+'LF Projected Ratios'!L$54))</f>
        <v>0.30660970987340602</v>
      </c>
      <c r="L132">
        <f>IF('LF Projected Ratios'!M$54&gt;=0,$B132+(1-$B132)*'LF Projected Ratios'!M$54,$B132*(1+'LF Projected Ratios'!M$54))</f>
        <v>0.30662029634526894</v>
      </c>
      <c r="M132">
        <f>IF('LF Projected Ratios'!N$54&gt;=0,$B132+(1-$B132)*'LF Projected Ratios'!N$54,$B132*(1+'LF Projected Ratios'!N$54))</f>
        <v>0.30428668895606986</v>
      </c>
      <c r="N132">
        <f>IF('LF Projected Ratios'!O$54&gt;=0,$B132+(1-$B132)*'LF Projected Ratios'!O$54,$B132*(1+'LF Projected Ratios'!O$54))</f>
        <v>0.30197446304926623</v>
      </c>
      <c r="O132">
        <f>IF('LF Projected Ratios'!P$54&gt;=0,$B132+(1-$B132)*'LF Projected Ratios'!P$54,$B132*(1+'LF Projected Ratios'!P$54))</f>
        <v>0.2996833261058845</v>
      </c>
      <c r="P132">
        <f>IF('LF Projected Ratios'!Q$54&gt;=0,$B132+(1-$B132)*'LF Projected Ratios'!Q$54,$B132*(1+'LF Projected Ratios'!Q$54))</f>
        <v>0.29741299091864304</v>
      </c>
      <c r="Q132">
        <f>IF('LF Projected Ratios'!R$54&gt;=0,$B132+(1-$B132)*'LF Projected Ratios'!R$54,$B132*(1+'LF Projected Ratios'!R$54))</f>
        <v>0.29516317547193455</v>
      </c>
      <c r="R132">
        <f>IF('LF Projected Ratios'!S$54&gt;=0,$B132+(1-$B132)*'LF Projected Ratios'!S$54,$B132*(1+'LF Projected Ratios'!S$54))</f>
        <v>0.29293360282504294</v>
      </c>
      <c r="S132">
        <f>IF('LF Projected Ratios'!T$54&gt;=0,$B132+(1-$B132)*'LF Projected Ratios'!T$54,$B132*(1+'LF Projected Ratios'!T$54))</f>
        <v>0.29072400099850232</v>
      </c>
      <c r="T132">
        <f>IF('LF Projected Ratios'!U$54&gt;=0,$B132+(1-$B132)*'LF Projected Ratios'!U$54,$B132*(1+'LF Projected Ratios'!U$54))</f>
        <v>0.2885341028634944</v>
      </c>
      <c r="U132">
        <f>IF('LF Projected Ratios'!V$54&gt;=0,$B132+(1-$B132)*'LF Projected Ratios'!V$54,$B132*(1+'LF Projected Ratios'!V$54))</f>
        <v>0.28636364603419012</v>
      </c>
      <c r="V132">
        <f>IF('LF Projected Ratios'!W$54&gt;=0,$B132+(1-$B132)*'LF Projected Ratios'!W$54,$B132*(1+'LF Projected Ratios'!W$54))</f>
        <v>0.28421237276295053</v>
      </c>
      <c r="W132">
        <f>IF('LF Projected Ratios'!X$54&gt;=0,$B132+(1-$B132)*'LF Projected Ratios'!X$54,$B132*(1+'LF Projected Ratios'!X$54))</f>
        <v>0.28208002983828823</v>
      </c>
      <c r="X132">
        <f>IF('LF Projected Ratios'!Y$54&gt;=0,$B132+(1-$B132)*'LF Projected Ratios'!Y$54,$B132*(1+'LF Projected Ratios'!Y$54))</f>
        <v>0.27996636848551493</v>
      </c>
      <c r="Y132">
        <f>IF('LF Projected Ratios'!Z$54&gt;=0,$B132+(1-$B132)*'LF Projected Ratios'!Z$54,$B132*(1+'LF Projected Ratios'!Z$54))</f>
        <v>0.27787114426998827</v>
      </c>
      <c r="Z132">
        <f>IF('LF Projected Ratios'!AA$54&gt;=0,$B132+(1-$B132)*'LF Projected Ratios'!AA$54,$B132*(1+'LF Projected Ratios'!AA$54))</f>
        <v>0.27579411700287843</v>
      </c>
      <c r="AA132">
        <f>IF('LF Projected Ratios'!AB$54&gt;=0,$B132+(1-$B132)*'LF Projected Ratios'!AB$54,$B132*(1+'LF Projected Ratios'!AB$54))</f>
        <v>0.27373505064937892</v>
      </c>
      <c r="AB132">
        <f>IF('LF Projected Ratios'!AC$54&gt;=0,$B132+(1-$B132)*'LF Projected Ratios'!AC$54,$B132*(1+'LF Projected Ratios'!AC$54))</f>
        <v>0.27169371323929126</v>
      </c>
      <c r="AC132">
        <f>IF('LF Projected Ratios'!AD$54&gt;=0,$B132+(1-$B132)*'LF Projected Ratios'!AD$54,$B132*(1+'LF Projected Ratios'!AD$54))</f>
        <v>0.26966987677990628</v>
      </c>
      <c r="AD132">
        <f>IF('LF Projected Ratios'!AE$54&gt;=0,$B132+(1-$B132)*'LF Projected Ratios'!AE$54,$B132*(1+'LF Projected Ratios'!AE$54))</f>
        <v>0.26766331717111702</v>
      </c>
      <c r="AE132">
        <f>IF('LF Projected Ratios'!AF$54&gt;=0,$B132+(1-$B132)*'LF Projected Ratios'!AF$54,$B132*(1+'LF Projected Ratios'!AF$54))</f>
        <v>0.26567381412269869</v>
      </c>
      <c r="AF132">
        <f>IF('LF Projected Ratios'!AG$54&gt;=0,$B132+(1-$B132)*'LF Projected Ratios'!AG$54,$B132*(1+'LF Projected Ratios'!AG$54))</f>
        <v>0.26370115107368663</v>
      </c>
    </row>
    <row r="133" spans="1:32" x14ac:dyDescent="0.2">
      <c r="A133" s="12" t="s">
        <v>56</v>
      </c>
      <c r="B133" s="56">
        <f t="shared" si="0"/>
        <v>0.30834534517409473</v>
      </c>
      <c r="C133">
        <f>IF('LF Projected Ratios'!D$54&gt;=0,$B133+(1-$B133)*'LF Projected Ratios'!D$54,$B133*(1+'LF Projected Ratios'!D$54))</f>
        <v>0.30659702233323261</v>
      </c>
      <c r="D133">
        <f>IF('LF Projected Ratios'!E$54&gt;=0,$B133+(1-$B133)*'LF Projected Ratios'!E$54,$B133*(1+'LF Projected Ratios'!E$54))</f>
        <v>0.30373316316139104</v>
      </c>
      <c r="E133">
        <f>IF('LF Projected Ratios'!F$54&gt;=0,$B133+(1-$B133)*'LF Projected Ratios'!F$54,$B133*(1+'LF Projected Ratios'!F$54))</f>
        <v>0.30057611227089687</v>
      </c>
      <c r="F133">
        <f>IF('LF Projected Ratios'!G$54&gt;=0,$B133+(1-$B133)*'LF Projected Ratios'!G$54,$B133*(1+'LF Projected Ratios'!G$54))</f>
        <v>0.29806717875240413</v>
      </c>
      <c r="G133">
        <f>IF('LF Projected Ratios'!H$54&gt;=0,$B133+(1-$B133)*'LF Projected Ratios'!H$54,$B133*(1+'LF Projected Ratios'!H$54))</f>
        <v>0.29668266276226074</v>
      </c>
      <c r="H133">
        <f>IF('LF Projected Ratios'!I$54&gt;=0,$B133+(1-$B133)*'LF Projected Ratios'!I$54,$B133*(1+'LF Projected Ratios'!I$54))</f>
        <v>0.29544182865608465</v>
      </c>
      <c r="I133">
        <f>IF('LF Projected Ratios'!J$54&gt;=0,$B133+(1-$B133)*'LF Projected Ratios'!J$54,$B133*(1+'LF Projected Ratios'!J$54))</f>
        <v>0.29294356379574549</v>
      </c>
      <c r="J133">
        <f>IF('LF Projected Ratios'!K$54&gt;=0,$B133+(1-$B133)*'LF Projected Ratios'!K$54,$B133*(1+'LF Projected Ratios'!K$54))</f>
        <v>0.28917967686011786</v>
      </c>
      <c r="K133">
        <f>IF('LF Projected Ratios'!L$54&gt;=0,$B133+(1-$B133)*'LF Projected Ratios'!L$54,$B133*(1+'LF Projected Ratios'!L$54))</f>
        <v>0.28503853050148825</v>
      </c>
      <c r="L133">
        <f>IF('LF Projected Ratios'!M$54&gt;=0,$B133+(1-$B133)*'LF Projected Ratios'!M$54,$B133*(1+'LF Projected Ratios'!M$54))</f>
        <v>0.28504837217409623</v>
      </c>
      <c r="M133">
        <f>IF('LF Projected Ratios'!N$54&gt;=0,$B133+(1-$B133)*'LF Projected Ratios'!N$54,$B133*(1+'LF Projected Ratios'!N$54))</f>
        <v>0.28287894309352546</v>
      </c>
      <c r="N133">
        <f>IF('LF Projected Ratios'!O$54&gt;=0,$B133+(1-$B133)*'LF Projected Ratios'!O$54,$B133*(1+'LF Projected Ratios'!O$54))</f>
        <v>0.28072939122533808</v>
      </c>
      <c r="O133">
        <f>IF('LF Projected Ratios'!P$54&gt;=0,$B133+(1-$B133)*'LF Projected Ratios'!P$54,$B133*(1+'LF Projected Ratios'!P$54))</f>
        <v>0.27859944463040198</v>
      </c>
      <c r="P133">
        <f>IF('LF Projected Ratios'!Q$54&gt;=0,$B133+(1-$B133)*'LF Projected Ratios'!Q$54,$B133*(1+'LF Projected Ratios'!Q$54))</f>
        <v>0.27648883630757914</v>
      </c>
      <c r="Q133">
        <f>IF('LF Projected Ratios'!R$54&gt;=0,$B133+(1-$B133)*'LF Projected Ratios'!R$54,$B133*(1+'LF Projected Ratios'!R$54))</f>
        <v>0.27439730408215118</v>
      </c>
      <c r="R133">
        <f>IF('LF Projected Ratios'!S$54&gt;=0,$B133+(1-$B133)*'LF Projected Ratios'!S$54,$B133*(1+'LF Projected Ratios'!S$54))</f>
        <v>0.27232459049725299</v>
      </c>
      <c r="S133">
        <f>IF('LF Projected Ratios'!T$54&gt;=0,$B133+(1-$B133)*'LF Projected Ratios'!T$54,$B133*(1+'LF Projected Ratios'!T$54))</f>
        <v>0.27027044270822642</v>
      </c>
      <c r="T133">
        <f>IF('LF Projected Ratios'!U$54&gt;=0,$B133+(1-$B133)*'LF Projected Ratios'!U$54,$B133*(1+'LF Projected Ratios'!U$54))</f>
        <v>0.26823461237979901</v>
      </c>
      <c r="U133">
        <f>IF('LF Projected Ratios'!V$54&gt;=0,$B133+(1-$B133)*'LF Projected Ratios'!V$54,$B133*(1+'LF Projected Ratios'!V$54))</f>
        <v>0.266216855586</v>
      </c>
      <c r="V133">
        <f>IF('LF Projected Ratios'!W$54&gt;=0,$B133+(1-$B133)*'LF Projected Ratios'!W$54,$B133*(1+'LF Projected Ratios'!W$54))</f>
        <v>0.26421693271273405</v>
      </c>
      <c r="W133">
        <f>IF('LF Projected Ratios'!X$54&gt;=0,$B133+(1-$B133)*'LF Projected Ratios'!X$54,$B133*(1+'LF Projected Ratios'!X$54))</f>
        <v>0.26223460836292156</v>
      </c>
      <c r="X133">
        <f>IF('LF Projected Ratios'!Y$54&gt;=0,$B133+(1-$B133)*'LF Projected Ratios'!Y$54,$B133*(1+'LF Projected Ratios'!Y$54))</f>
        <v>0.26026965126413615</v>
      </c>
      <c r="Y133">
        <f>IF('LF Projected Ratios'!Z$54&gt;=0,$B133+(1-$B133)*'LF Projected Ratios'!Z$54,$B133*(1+'LF Projected Ratios'!Z$54))</f>
        <v>0.25832183417865823</v>
      </c>
      <c r="Z133">
        <f>IF('LF Projected Ratios'!AA$54&gt;=0,$B133+(1-$B133)*'LF Projected Ratios'!AA$54,$B133*(1+'LF Projected Ratios'!AA$54))</f>
        <v>0.25639093381587141</v>
      </c>
      <c r="AA133">
        <f>IF('LF Projected Ratios'!AB$54&gt;=0,$B133+(1-$B133)*'LF Projected Ratios'!AB$54,$B133*(1+'LF Projected Ratios'!AB$54))</f>
        <v>0.25447673074693117</v>
      </c>
      <c r="AB133">
        <f>IF('LF Projected Ratios'!AC$54&gt;=0,$B133+(1-$B133)*'LF Projected Ratios'!AC$54,$B133*(1+'LF Projected Ratios'!AC$54))</f>
        <v>0.2525790093216399</v>
      </c>
      <c r="AC133">
        <f>IF('LF Projected Ratios'!AD$54&gt;=0,$B133+(1-$B133)*'LF Projected Ratios'!AD$54,$B133*(1+'LF Projected Ratios'!AD$54))</f>
        <v>0.25069755758745765</v>
      </c>
      <c r="AD133">
        <f>IF('LF Projected Ratios'!AE$54&gt;=0,$B133+(1-$B133)*'LF Projected Ratios'!AE$54,$B133*(1+'LF Projected Ratios'!AE$54))</f>
        <v>0.24883216721058707</v>
      </c>
      <c r="AE133">
        <f>IF('LF Projected Ratios'!AF$54&gt;=0,$B133+(1-$B133)*'LF Projected Ratios'!AF$54,$B133*(1+'LF Projected Ratios'!AF$54))</f>
        <v>0.246982633399073</v>
      </c>
      <c r="AF133">
        <f>IF('LF Projected Ratios'!AG$54&gt;=0,$B133+(1-$B133)*'LF Projected Ratios'!AG$54,$B133*(1+'LF Projected Ratios'!AG$54))</f>
        <v>0.24514875482785245</v>
      </c>
    </row>
    <row r="134" spans="1:32" x14ac:dyDescent="0.2">
      <c r="A134" s="12" t="s">
        <v>57</v>
      </c>
      <c r="B134" s="56">
        <f t="shared" si="0"/>
        <v>0.34865633680567876</v>
      </c>
      <c r="C134">
        <f>IF('LF Projected Ratios'!D$54&gt;=0,$B134+(1-$B134)*'LF Projected Ratios'!D$54,$B134*(1+'LF Projected Ratios'!D$54))</f>
        <v>0.34667945002341022</v>
      </c>
      <c r="D134">
        <f>IF('LF Projected Ratios'!E$54&gt;=0,$B134+(1-$B134)*'LF Projected Ratios'!E$54,$B134*(1+'LF Projected Ratios'!E$54))</f>
        <v>0.34344118921095057</v>
      </c>
      <c r="E134">
        <f>IF('LF Projected Ratios'!F$54&gt;=0,$B134+(1-$B134)*'LF Projected Ratios'!F$54,$B134*(1+'LF Projected Ratios'!F$54))</f>
        <v>0.33987140677117567</v>
      </c>
      <c r="F134">
        <f>IF('LF Projected Ratios'!G$54&gt;=0,$B134+(1-$B134)*'LF Projected Ratios'!G$54,$B134*(1+'LF Projected Ratios'!G$54))</f>
        <v>0.337034472199153</v>
      </c>
      <c r="G134">
        <f>IF('LF Projected Ratios'!H$54&gt;=0,$B134+(1-$B134)*'LF Projected Ratios'!H$54,$B134*(1+'LF Projected Ratios'!H$54))</f>
        <v>0.33546895392256043</v>
      </c>
      <c r="H134">
        <f>IF('LF Projected Ratios'!I$54&gt;=0,$B134+(1-$B134)*'LF Projected Ratios'!I$54,$B134*(1+'LF Projected Ratios'!I$54))</f>
        <v>0.33406590153077348</v>
      </c>
      <c r="I134">
        <f>IF('LF Projected Ratios'!J$54&gt;=0,$B134+(1-$B134)*'LF Projected Ratios'!J$54,$B134*(1+'LF Projected Ratios'!J$54))</f>
        <v>0.33124103036534558</v>
      </c>
      <c r="J134">
        <f>IF('LF Projected Ratios'!K$54&gt;=0,$B134+(1-$B134)*'LF Projected Ratios'!K$54,$B134*(1+'LF Projected Ratios'!K$54))</f>
        <v>0.32698507822705164</v>
      </c>
      <c r="K134">
        <f>IF('LF Projected Ratios'!L$54&gt;=0,$B134+(1-$B134)*'LF Projected Ratios'!L$54,$B134*(1+'LF Projected Ratios'!L$54))</f>
        <v>0.32230254631219246</v>
      </c>
      <c r="L134">
        <f>IF('LF Projected Ratios'!M$54&gt;=0,$B134+(1-$B134)*'LF Projected Ratios'!M$54,$B134*(1+'LF Projected Ratios'!M$54))</f>
        <v>0.32231367461872679</v>
      </c>
      <c r="M134">
        <f>IF('LF Projected Ratios'!N$54&gt;=0,$B134+(1-$B134)*'LF Projected Ratios'!N$54,$B134*(1+'LF Projected Ratios'!N$54))</f>
        <v>0.31986062900597578</v>
      </c>
      <c r="N134">
        <f>IF('LF Projected Ratios'!O$54&gt;=0,$B134+(1-$B134)*'LF Projected Ratios'!O$54,$B134*(1+'LF Projected Ratios'!O$54))</f>
        <v>0.31743005921834733</v>
      </c>
      <c r="O134">
        <f>IF('LF Projected Ratios'!P$54&gt;=0,$B134+(1-$B134)*'LF Projected Ratios'!P$54,$B134*(1+'LF Projected Ratios'!P$54))</f>
        <v>0.31502165776522062</v>
      </c>
      <c r="P134">
        <f>IF('LF Projected Ratios'!Q$54&gt;=0,$B134+(1-$B134)*'LF Projected Ratios'!Q$54,$B134*(1+'LF Projected Ratios'!Q$54))</f>
        <v>0.31263512273952881</v>
      </c>
      <c r="Q134">
        <f>IF('LF Projected Ratios'!R$54&gt;=0,$B134+(1-$B134)*'LF Projected Ratios'!R$54,$B134*(1+'LF Projected Ratios'!R$54))</f>
        <v>0.31027015769159849</v>
      </c>
      <c r="R134">
        <f>IF('LF Projected Ratios'!S$54&gt;=0,$B134+(1-$B134)*'LF Projected Ratios'!S$54,$B134*(1+'LF Projected Ratios'!S$54))</f>
        <v>0.30792647150638969</v>
      </c>
      <c r="S134">
        <f>IF('LF Projected Ratios'!T$54&gt;=0,$B134+(1-$B134)*'LF Projected Ratios'!T$54,$B134*(1+'LF Projected Ratios'!T$54))</f>
        <v>0.30560377828403823</v>
      </c>
      <c r="T134">
        <f>IF('LF Projected Ratios'!U$54&gt;=0,$B134+(1-$B134)*'LF Projected Ratios'!U$54,$B134*(1+'LF Projected Ratios'!U$54))</f>
        <v>0.30330179722359241</v>
      </c>
      <c r="U134">
        <f>IF('LF Projected Ratios'!V$54&gt;=0,$B134+(1-$B134)*'LF Projected Ratios'!V$54,$B134*(1+'LF Projected Ratios'!V$54))</f>
        <v>0.30102025250984449</v>
      </c>
      <c r="V134">
        <f>IF('LF Projected Ratios'!W$54&gt;=0,$B134+(1-$B134)*'LF Projected Ratios'!W$54,$B134*(1+'LF Projected Ratios'!W$54))</f>
        <v>0.29875887320316774</v>
      </c>
      <c r="W134">
        <f>IF('LF Projected Ratios'!X$54&gt;=0,$B134+(1-$B134)*'LF Projected Ratios'!X$54,$B134*(1+'LF Projected Ratios'!X$54))</f>
        <v>0.29651739313225539</v>
      </c>
      <c r="X134">
        <f>IF('LF Projected Ratios'!Y$54&gt;=0,$B134+(1-$B134)*'LF Projected Ratios'!Y$54,$B134*(1+'LF Projected Ratios'!Y$54))</f>
        <v>0.29429555078968328</v>
      </c>
      <c r="Y134">
        <f>IF('LF Projected Ratios'!Z$54&gt;=0,$B134+(1-$B134)*'LF Projected Ratios'!Z$54,$B134*(1+'LF Projected Ratios'!Z$54))</f>
        <v>0.29209308923020416</v>
      </c>
      <c r="Z134">
        <f>IF('LF Projected Ratios'!AA$54&gt;=0,$B134+(1-$B134)*'LF Projected Ratios'!AA$54,$B134*(1+'LF Projected Ratios'!AA$54))</f>
        <v>0.28990975597169205</v>
      </c>
      <c r="AA134">
        <f>IF('LF Projected Ratios'!AB$54&gt;=0,$B134+(1-$B134)*'LF Projected Ratios'!AB$54,$B134*(1+'LF Projected Ratios'!AB$54))</f>
        <v>0.28774530289865446</v>
      </c>
      <c r="AB134">
        <f>IF('LF Projected Ratios'!AC$54&gt;=0,$B134+(1-$B134)*'LF Projected Ratios'!AC$54,$B134*(1+'LF Projected Ratios'!AC$54))</f>
        <v>0.28559948616824093</v>
      </c>
      <c r="AC134">
        <f>IF('LF Projected Ratios'!AD$54&gt;=0,$B134+(1-$B134)*'LF Projected Ratios'!AD$54,$B134*(1+'LF Projected Ratios'!AD$54))</f>
        <v>0.28347206611866538</v>
      </c>
      <c r="AD134">
        <f>IF('LF Projected Ratios'!AE$54&gt;=0,$B134+(1-$B134)*'LF Projected Ratios'!AE$54,$B134*(1+'LF Projected Ratios'!AE$54))</f>
        <v>0.28136280717997425</v>
      </c>
      <c r="AE134">
        <f>IF('LF Projected Ratios'!AF$54&gt;=0,$B134+(1-$B134)*'LF Projected Ratios'!AF$54,$B134*(1+'LF Projected Ratios'!AF$54))</f>
        <v>0.27927147778709288</v>
      </c>
      <c r="AF134">
        <f>IF('LF Projected Ratios'!AG$54&gt;=0,$B134+(1-$B134)*'LF Projected Ratios'!AG$54,$B134*(1+'LF Projected Ratios'!AG$54))</f>
        <v>0.27719785029507682</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0.19667943805874838</v>
      </c>
      <c r="C138" s="34">
        <f>(1/(1+EXP(('S Curve Equation'!$B$11-C93*'S Curve Equation'!$B$12)*'S Curve Equation'!$B$10))+'S Curve Equation'!$B$13)*'S Curve Equation'!$B$14</f>
        <v>0.1937511941835989</v>
      </c>
      <c r="D138" s="34">
        <f>(1/(1+EXP(('S Curve Equation'!$B$11-D93*'S Curve Equation'!$B$12)*'S Curve Equation'!$B$10))+'S Curve Equation'!$B$13)*'S Curve Equation'!$B$14</f>
        <v>0.18902153544333788</v>
      </c>
      <c r="E138" s="34">
        <f>(1/(1+EXP(('S Curve Equation'!$B$11-E93*'S Curve Equation'!$B$12)*'S Curve Equation'!$B$10))+'S Curve Equation'!$B$13)*'S Curve Equation'!$B$14</f>
        <v>0.18390386101500428</v>
      </c>
      <c r="F138" s="34">
        <f>(1/(1+EXP(('S Curve Equation'!$B$11-F93*'S Curve Equation'!$B$12)*'S Curve Equation'!$B$10))+'S Curve Equation'!$B$13)*'S Curve Equation'!$B$14</f>
        <v>0.17990852546740646</v>
      </c>
      <c r="G138" s="34">
        <f>(1/(1+EXP(('S Curve Equation'!$B$11-G93*'S Curve Equation'!$B$12)*'S Curve Equation'!$B$10))+'S Curve Equation'!$B$13)*'S Curve Equation'!$B$14</f>
        <v>0.17773087659260883</v>
      </c>
      <c r="H138" s="34">
        <f>(1/(1+EXP(('S Curve Equation'!$B$11-H93*'S Curve Equation'!$B$12)*'S Curve Equation'!$B$10))+'S Curve Equation'!$B$13)*'S Curve Equation'!$B$14</f>
        <v>0.17579556435020288</v>
      </c>
      <c r="I138" s="34">
        <f>(1/(1+EXP(('S Curve Equation'!$B$11-I93*'S Curve Equation'!$B$12)*'S Curve Equation'!$B$10))+'S Curve Equation'!$B$13)*'S Curve Equation'!$B$14</f>
        <v>0.17194579447726749</v>
      </c>
      <c r="J138" s="34">
        <f>(1/(1+EXP(('S Curve Equation'!$B$11-J93*'S Curve Equation'!$B$12)*'S Curve Equation'!$B$10))+'S Curve Equation'!$B$13)*'S Curve Equation'!$B$14</f>
        <v>0.16626313217849856</v>
      </c>
      <c r="K138" s="34">
        <f>(1/(1+EXP(('S Curve Equation'!$B$11-K93*'S Curve Equation'!$B$12)*'S Curve Equation'!$B$10))+'S Curve Equation'!$B$13)*'S Curve Equation'!$B$14</f>
        <v>0.16017279288836891</v>
      </c>
      <c r="L138" s="34">
        <f>(1/(1+EXP(('S Curve Equation'!$B$11-L93*'S Curve Equation'!$B$12)*'S Curve Equation'!$B$10))+'S Curve Equation'!$B$13)*'S Curve Equation'!$B$14</f>
        <v>0.16018706703191821</v>
      </c>
      <c r="M138" s="34">
        <f>(1/(1+EXP(('S Curve Equation'!$B$11-M93*'S Curve Equation'!$B$12)*'S Curve Equation'!$B$10))+'S Curve Equation'!$B$13)*'S Curve Equation'!$B$14</f>
        <v>0.15706349090720231</v>
      </c>
      <c r="N138" s="34">
        <f>(1/(1+EXP(('S Curve Equation'!$B$11-N93*'S Curve Equation'!$B$12)*'S Curve Equation'!$B$10))+'S Curve Equation'!$B$13)*'S Curve Equation'!$B$14</f>
        <v>0.15401377379060302</v>
      </c>
      <c r="O138" s="34">
        <f>(1/(1+EXP(('S Curve Equation'!$B$11-O93*'S Curve Equation'!$B$12)*'S Curve Equation'!$B$10))+'S Curve Equation'!$B$13)*'S Curve Equation'!$B$14</f>
        <v>0.15103602927740159</v>
      </c>
      <c r="P138" s="34">
        <f>(1/(1+EXP(('S Curve Equation'!$B$11-P93*'S Curve Equation'!$B$12)*'S Curve Equation'!$B$10))+'S Curve Equation'!$B$13)*'S Curve Equation'!$B$14</f>
        <v>0.14812841293672141</v>
      </c>
      <c r="Q138" s="34">
        <f>(1/(1+EXP(('S Curve Equation'!$B$11-Q93*'S Curve Equation'!$B$12)*'S Curve Equation'!$B$10))+'S Curve Equation'!$B$13)*'S Curve Equation'!$B$14</f>
        <v>0.14528912219667245</v>
      </c>
      <c r="R138" s="34">
        <f>(1/(1+EXP(('S Curve Equation'!$B$11-R93*'S Curve Equation'!$B$12)*'S Curve Equation'!$B$10))+'S Curve Equation'!$B$13)*'S Curve Equation'!$B$14</f>
        <v>0.14251639614177725</v>
      </c>
      <c r="S138" s="34">
        <f>(1/(1+EXP(('S Curve Equation'!$B$11-S93*'S Curve Equation'!$B$12)*'S Curve Equation'!$B$10))+'S Curve Equation'!$B$13)*'S Curve Equation'!$B$14</f>
        <v>0.13980851523190294</v>
      </c>
      <c r="T138" s="34">
        <f>(1/(1+EXP(('S Curve Equation'!$B$11-T93*'S Curve Equation'!$B$12)*'S Curve Equation'!$B$10))+'S Curve Equation'!$B$13)*'S Curve Equation'!$B$14</f>
        <v>0.13716380095122371</v>
      </c>
      <c r="U138" s="34">
        <f>(1/(1+EXP(('S Curve Equation'!$B$11-U93*'S Curve Equation'!$B$12)*'S Curve Equation'!$B$10))+'S Curve Equation'!$B$13)*'S Curve Equation'!$B$14</f>
        <v>0.13458061539509919</v>
      </c>
      <c r="V138" s="34">
        <f>(1/(1+EXP(('S Curve Equation'!$B$11-V93*'S Curve Equation'!$B$12)*'S Curve Equation'!$B$10))+'S Curve Equation'!$B$13)*'S Curve Equation'!$B$14</f>
        <v>0.13205736080215408</v>
      </c>
      <c r="W138" s="34">
        <f>(1/(1+EXP(('S Curve Equation'!$B$11-W93*'S Curve Equation'!$B$12)*'S Curve Equation'!$B$10))+'S Curve Equation'!$B$13)*'S Curve Equation'!$B$14</f>
        <v>0.12959247903825108</v>
      </c>
      <c r="X138" s="34">
        <f>(1/(1+EXP(('S Curve Equation'!$B$11-X93*'S Curve Equation'!$B$12)*'S Curve Equation'!$B$10))+'S Curve Equation'!$B$13)*'S Curve Equation'!$B$14</f>
        <v>0.12718445103853834</v>
      </c>
      <c r="Y138" s="34">
        <f>(1/(1+EXP(('S Curve Equation'!$B$11-Y93*'S Curve Equation'!$B$12)*'S Curve Equation'!$B$10))+'S Curve Equation'!$B$13)*'S Curve Equation'!$B$14</f>
        <v>0.12483179621322971</v>
      </c>
      <c r="Z138" s="34">
        <f>(1/(1+EXP(('S Curve Equation'!$B$11-Z93*'S Curve Equation'!$B$12)*'S Curve Equation'!$B$10))+'S Curve Equation'!$B$13)*'S Curve Equation'!$B$14</f>
        <v>0.12253307182231214</v>
      </c>
      <c r="AA138" s="34">
        <f>(1/(1+EXP(('S Curve Equation'!$B$11-AA93*'S Curve Equation'!$B$12)*'S Curve Equation'!$B$10))+'S Curve Equation'!$B$13)*'S Curve Equation'!$B$14</f>
        <v>0.1202868723239332</v>
      </c>
      <c r="AB138" s="34">
        <f>(1/(1+EXP(('S Curve Equation'!$B$11-AB93*'S Curve Equation'!$B$12)*'S Curve Equation'!$B$10))+'S Curve Equation'!$B$13)*'S Curve Equation'!$B$14</f>
        <v>0.1180918287008159</v>
      </c>
      <c r="AC138" s="34">
        <f>(1/(1+EXP(('S Curve Equation'!$B$11-AC93*'S Curve Equation'!$B$12)*'S Curve Equation'!$B$10))+'S Curve Equation'!$B$13)*'S Curve Equation'!$B$14</f>
        <v>0.11594660776865483</v>
      </c>
      <c r="AD138" s="34">
        <f>(1/(1+EXP(('S Curve Equation'!$B$11-AD93*'S Curve Equation'!$B$12)*'S Curve Equation'!$B$10))+'S Curve Equation'!$B$13)*'S Curve Equation'!$B$14</f>
        <v>0.11384991147010209</v>
      </c>
      <c r="AE138" s="34">
        <f>(1/(1+EXP(('S Curve Equation'!$B$11-AE93*'S Curve Equation'!$B$12)*'S Curve Equation'!$B$10))+'S Curve Equation'!$B$13)*'S Curve Equation'!$B$14</f>
        <v>0.11180047615761865</v>
      </c>
      <c r="AF138" s="34">
        <f>(1/(1+EXP(('S Curve Equation'!$B$11-AF93*'S Curve Equation'!$B$12)*'S Curve Equation'!$B$10))+'S Curve Equation'!$B$13)*'S Curve Equation'!$B$14</f>
        <v>0.10979707186815493</v>
      </c>
    </row>
    <row r="139" spans="1:32" x14ac:dyDescent="0.2">
      <c r="A139" s="12" t="s">
        <v>94</v>
      </c>
      <c r="B139" s="34">
        <f>(1/(1+EXP(('S Curve Equation'!$B$11-B94*'S Curve Equation'!$B$12)*'S Curve Equation'!$B$10))+'S Curve Equation'!$B$13)*'S Curve Equation'!$B$14</f>
        <v>0.19607843137254896</v>
      </c>
      <c r="C139" s="34">
        <f>(1/(1+EXP(('S Curve Equation'!$B$11-C94*'S Curve Equation'!$B$12)*'S Curve Equation'!$B$10))+'S Curve Equation'!$B$13)*'S Curve Equation'!$B$14</f>
        <v>0.19315989622092511</v>
      </c>
      <c r="D139" s="34">
        <f>(1/(1+EXP(('S Curve Equation'!$B$11-D94*'S Curve Equation'!$B$12)*'S Curve Equation'!$B$10))+'S Curve Equation'!$B$13)*'S Curve Equation'!$B$14</f>
        <v>0.18844596917876463</v>
      </c>
      <c r="E139" s="34">
        <f>(1/(1+EXP(('S Curve Equation'!$B$11-E94*'S Curve Equation'!$B$12)*'S Curve Equation'!$B$10))+'S Curve Equation'!$B$13)*'S Curve Equation'!$B$14</f>
        <v>0.18334538233610501</v>
      </c>
      <c r="F139" s="34">
        <f>(1/(1+EXP(('S Curve Equation'!$B$11-F94*'S Curve Equation'!$B$12)*'S Curve Equation'!$B$10))+'S Curve Equation'!$B$13)*'S Curve Equation'!$B$14</f>
        <v>0.1793634303088894</v>
      </c>
      <c r="G139" s="34">
        <f>(1/(1+EXP(('S Curve Equation'!$B$11-G94*'S Curve Equation'!$B$12)*'S Curve Equation'!$B$10))+'S Curve Equation'!$B$13)*'S Curve Equation'!$B$14</f>
        <v>0.17719309091495741</v>
      </c>
      <c r="H139" s="34">
        <f>(1/(1+EXP(('S Curve Equation'!$B$11-H94*'S Curve Equation'!$B$12)*'S Curve Equation'!$B$10))+'S Curve Equation'!$B$13)*'S Curve Equation'!$B$14</f>
        <v>0.17526428298829291</v>
      </c>
      <c r="I139" s="34">
        <f>(1/(1+EXP(('S Curve Equation'!$B$11-I94*'S Curve Equation'!$B$12)*'S Curve Equation'!$B$10))+'S Curve Equation'!$B$13)*'S Curve Equation'!$B$14</f>
        <v>0.17142747331464031</v>
      </c>
      <c r="J139" s="34">
        <f>(1/(1+EXP(('S Curve Equation'!$B$11-J94*'S Curve Equation'!$B$12)*'S Curve Equation'!$B$10))+'S Curve Equation'!$B$13)*'S Curve Equation'!$B$14</f>
        <v>0.1657639890559279</v>
      </c>
      <c r="K139" s="34">
        <f>(1/(1+EXP(('S Curve Equation'!$B$11-K94*'S Curve Equation'!$B$12)*'S Curve Equation'!$B$10))+'S Curve Equation'!$B$13)*'S Curve Equation'!$B$14</f>
        <v>0.15969425661058581</v>
      </c>
      <c r="L139" s="34">
        <f>(1/(1+EXP(('S Curve Equation'!$B$11-L94*'S Curve Equation'!$B$12)*'S Curve Equation'!$B$10))+'S Curve Equation'!$B$13)*'S Curve Equation'!$B$14</f>
        <v>0.15970848240233598</v>
      </c>
      <c r="M139" s="34">
        <f>(1/(1+EXP(('S Curve Equation'!$B$11-M94*'S Curve Equation'!$B$12)*'S Curve Equation'!$B$10))+'S Curve Equation'!$B$13)*'S Curve Equation'!$B$14</f>
        <v>0.15659549228298991</v>
      </c>
      <c r="N139" s="34">
        <f>(1/(1+EXP(('S Curve Equation'!$B$11-N94*'S Curve Equation'!$B$12)*'S Curve Equation'!$B$10))+'S Curve Equation'!$B$13)*'S Curve Equation'!$B$14</f>
        <v>0.15355612001006472</v>
      </c>
      <c r="O139" s="34">
        <f>(1/(1+EXP(('S Curve Equation'!$B$11-O94*'S Curve Equation'!$B$12)*'S Curve Equation'!$B$10))+'S Curve Equation'!$B$13)*'S Curve Equation'!$B$14</f>
        <v>0.15058848330717622</v>
      </c>
      <c r="P139" s="34">
        <f>(1/(1+EXP(('S Curve Equation'!$B$11-P94*'S Curve Equation'!$B$12)*'S Curve Equation'!$B$10))+'S Curve Equation'!$B$13)*'S Curve Equation'!$B$14</f>
        <v>0.14769074194697004</v>
      </c>
      <c r="Q139" s="34">
        <f>(1/(1+EXP(('S Curve Equation'!$B$11-Q94*'S Curve Equation'!$B$12)*'S Curve Equation'!$B$10))+'S Curve Equation'!$B$13)*'S Curve Equation'!$B$14</f>
        <v>0.14486109762036095</v>
      </c>
      <c r="R139" s="34">
        <f>(1/(1+EXP(('S Curve Equation'!$B$11-R94*'S Curve Equation'!$B$12)*'S Curve Equation'!$B$10))+'S Curve Equation'!$B$13)*'S Curve Equation'!$B$14</f>
        <v>0.14209779371939552</v>
      </c>
      <c r="S139" s="34">
        <f>(1/(1+EXP(('S Curve Equation'!$B$11-S94*'S Curve Equation'!$B$12)*'S Curve Equation'!$B$10))+'S Curve Equation'!$B$13)*'S Curve Equation'!$B$14</f>
        <v>0.13939911504287703</v>
      </c>
      <c r="T139" s="34">
        <f>(1/(1+EXP(('S Curve Equation'!$B$11-T94*'S Curve Equation'!$B$12)*'S Curve Equation'!$B$10))+'S Curve Equation'!$B$13)*'S Curve Equation'!$B$14</f>
        <v>0.1367633874331968</v>
      </c>
      <c r="U139" s="34">
        <f>(1/(1+EXP(('S Curve Equation'!$B$11-U94*'S Curve Equation'!$B$12)*'S Curve Equation'!$B$10))+'S Curve Equation'!$B$13)*'S Curve Equation'!$B$14</f>
        <v>0.13418897735217847</v>
      </c>
      <c r="V139" s="34">
        <f>(1/(1+EXP(('S Curve Equation'!$B$11-V94*'S Curve Equation'!$B$12)*'S Curve Equation'!$B$10))+'S Curve Equation'!$B$13)*'S Curve Equation'!$B$14</f>
        <v>0.13167429140314785</v>
      </c>
      <c r="W139" s="34">
        <f>(1/(1+EXP(('S Curve Equation'!$B$11-W94*'S Curve Equation'!$B$12)*'S Curve Equation'!$B$10))+'S Curve Equation'!$B$13)*'S Curve Equation'!$B$14</f>
        <v>0.12921777580584942</v>
      </c>
      <c r="X139" s="34">
        <f>(1/(1+EXP(('S Curve Equation'!$B$11-X94*'S Curve Equation'!$B$12)*'S Curve Equation'!$B$10))+'S Curve Equation'!$B$13)*'S Curve Equation'!$B$14</f>
        <v>0.12681791583032387</v>
      </c>
      <c r="Y139" s="34">
        <f>(1/(1+EXP(('S Curve Equation'!$B$11-Y94*'S Curve Equation'!$B$12)*'S Curve Equation'!$B$10))+'S Curve Equation'!$B$13)*'S Curve Equation'!$B$14</f>
        <v>0.12447323519534215</v>
      </c>
      <c r="Z139" s="34">
        <f>(1/(1+EXP(('S Curve Equation'!$B$11-Z94*'S Curve Equation'!$B$12)*'S Curve Equation'!$B$10))+'S Curve Equation'!$B$13)*'S Curve Equation'!$B$14</f>
        <v>0.12218229543653024</v>
      </c>
      <c r="AA139" s="34">
        <f>(1/(1+EXP(('S Curve Equation'!$B$11-AA94*'S Curve Equation'!$B$12)*'S Curve Equation'!$B$10))+'S Curve Equation'!$B$13)*'S Curve Equation'!$B$14</f>
        <v>0.1199436952488819</v>
      </c>
      <c r="AB139" s="34">
        <f>(1/(1+EXP(('S Curve Equation'!$B$11-AB94*'S Curve Equation'!$B$12)*'S Curve Equation'!$B$10))+'S Curve Equation'!$B$13)*'S Curve Equation'!$B$14</f>
        <v>0.11775606980795253</v>
      </c>
      <c r="AC139" s="34">
        <f>(1/(1+EXP(('S Curve Equation'!$B$11-AC94*'S Curve Equation'!$B$12)*'S Curve Equation'!$B$10))+'S Curve Equation'!$B$13)*'S Curve Equation'!$B$14</f>
        <v>0.11561809007363935</v>
      </c>
      <c r="AD139" s="34">
        <f>(1/(1+EXP(('S Curve Equation'!$B$11-AD94*'S Curve Equation'!$B$12)*'S Curve Equation'!$B$10))+'S Curve Equation'!$B$13)*'S Curve Equation'!$B$14</f>
        <v>0.11352846208010865</v>
      </c>
      <c r="AE139" s="34">
        <f>(1/(1+EXP(('S Curve Equation'!$B$11-AE94*'S Curve Equation'!$B$12)*'S Curve Equation'!$B$10))+'S Curve Equation'!$B$13)*'S Curve Equation'!$B$14</f>
        <v>0.11148592621510296</v>
      </c>
      <c r="AF139" s="34">
        <f>(1/(1+EXP(('S Curve Equation'!$B$11-AF94*'S Curve Equation'!$B$12)*'S Curve Equation'!$B$10))+'S Curve Equation'!$B$13)*'S Curve Equation'!$B$14</f>
        <v>0.10948925649154849</v>
      </c>
    </row>
    <row r="140" spans="1:32" x14ac:dyDescent="0.2">
      <c r="A140" s="12" t="s">
        <v>93</v>
      </c>
      <c r="B140" s="34">
        <f>(1/(1+EXP(('S Curve Equation'!$B$11-B95*'S Curve Equation'!$B$12)*'S Curve Equation'!$B$10))+'S Curve Equation'!$B$13)*'S Curve Equation'!$B$14</f>
        <v>0.13402061855670103</v>
      </c>
      <c r="C140" s="34">
        <f>(1/(1+EXP(('S Curve Equation'!$B$11-C95*'S Curve Equation'!$B$12)*'S Curve Equation'!$B$10))+'S Curve Equation'!$B$13)*'S Curve Equation'!$B$14</f>
        <v>0.13212203846548159</v>
      </c>
      <c r="D140" s="34">
        <f>(1/(1+EXP(('S Curve Equation'!$B$11-D95*'S Curve Equation'!$B$12)*'S Curve Equation'!$B$10))+'S Curve Equation'!$B$13)*'S Curve Equation'!$B$14</f>
        <v>0.12905696273444281</v>
      </c>
      <c r="E140" s="34">
        <f>(1/(1+EXP(('S Curve Equation'!$B$11-E95*'S Curve Equation'!$B$12)*'S Curve Equation'!$B$10))+'S Curve Equation'!$B$13)*'S Curve Equation'!$B$14</f>
        <v>0.12574215570299827</v>
      </c>
      <c r="F140" s="34">
        <f>(1/(1+EXP(('S Curve Equation'!$B$11-F95*'S Curve Equation'!$B$12)*'S Curve Equation'!$B$10))+'S Curve Equation'!$B$13)*'S Curve Equation'!$B$14</f>
        <v>0.12315527723289586</v>
      </c>
      <c r="G140" s="34">
        <f>(1/(1+EXP(('S Curve Equation'!$B$11-G95*'S Curve Equation'!$B$12)*'S Curve Equation'!$B$10))+'S Curve Equation'!$B$13)*'S Curve Equation'!$B$14</f>
        <v>0.1217455775181961</v>
      </c>
      <c r="H140" s="34">
        <f>(1/(1+EXP(('S Curve Equation'!$B$11-H95*'S Curve Equation'!$B$12)*'S Curve Equation'!$B$10))+'S Curve Equation'!$B$13)*'S Curve Equation'!$B$14</f>
        <v>0.12049287849946226</v>
      </c>
      <c r="I140" s="34">
        <f>(1/(1+EXP(('S Curve Equation'!$B$11-I95*'S Curve Equation'!$B$12)*'S Curve Equation'!$B$10))+'S Curve Equation'!$B$13)*'S Curve Equation'!$B$14</f>
        <v>0.11800122203090813</v>
      </c>
      <c r="J140" s="34">
        <f>(1/(1+EXP(('S Curve Equation'!$B$11-J95*'S Curve Equation'!$B$12)*'S Curve Equation'!$B$10))+'S Curve Equation'!$B$13)*'S Curve Equation'!$B$14</f>
        <v>0.11432348929744023</v>
      </c>
      <c r="K140" s="34">
        <f>(1/(1+EXP(('S Curve Equation'!$B$11-K95*'S Curve Equation'!$B$12)*'S Curve Equation'!$B$10))+'S Curve Equation'!$B$13)*'S Curve Equation'!$B$14</f>
        <v>0.11038148752835857</v>
      </c>
      <c r="L140" s="34">
        <f>(1/(1+EXP(('S Curve Equation'!$B$11-L95*'S Curve Equation'!$B$12)*'S Curve Equation'!$B$10))+'S Curve Equation'!$B$13)*'S Curve Equation'!$B$14</f>
        <v>0.110390727720569</v>
      </c>
      <c r="M140" s="34">
        <f>(1/(1+EXP(('S Curve Equation'!$B$11-M95*'S Curve Equation'!$B$12)*'S Curve Equation'!$B$10))+'S Curve Equation'!$B$13)*'S Curve Equation'!$B$14</f>
        <v>0.10836852593120364</v>
      </c>
      <c r="N140" s="34">
        <f>(1/(1+EXP(('S Curve Equation'!$B$11-N95*'S Curve Equation'!$B$12)*'S Curve Equation'!$B$10))+'S Curve Equation'!$B$13)*'S Curve Equation'!$B$14</f>
        <v>0.1063936854689695</v>
      </c>
      <c r="O140" s="34">
        <f>(1/(1+EXP(('S Curve Equation'!$B$11-O95*'S Curve Equation'!$B$12)*'S Curve Equation'!$B$10))+'S Curve Equation'!$B$13)*'S Curve Equation'!$B$14</f>
        <v>0.10446489991209983</v>
      </c>
      <c r="P140" s="34">
        <f>(1/(1+EXP(('S Curve Equation'!$B$11-P95*'S Curve Equation'!$B$12)*'S Curve Equation'!$B$10))+'S Curve Equation'!$B$13)*'S Curve Equation'!$B$14</f>
        <v>0.10258090110831936</v>
      </c>
      <c r="Q140" s="34">
        <f>(1/(1+EXP(('S Curve Equation'!$B$11-Q95*'S Curve Equation'!$B$12)*'S Curve Equation'!$B$10))+'S Curve Equation'!$B$13)*'S Curve Equation'!$B$14</f>
        <v>0.10074045815174273</v>
      </c>
      <c r="R140" s="34">
        <f>(1/(1+EXP(('S Curve Equation'!$B$11-R95*'S Curve Equation'!$B$12)*'S Curve Equation'!$B$10))+'S Curve Equation'!$B$13)*'S Curve Equation'!$B$14</f>
        <v>9.8942376372015736E-2</v>
      </c>
      <c r="S140" s="34">
        <f>(1/(1+EXP(('S Curve Equation'!$B$11-S95*'S Curve Equation'!$B$12)*'S Curve Equation'!$B$10))+'S Curve Equation'!$B$13)*'S Curve Equation'!$B$14</f>
        <v>9.7185496337278549E-2</v>
      </c>
      <c r="T140" s="34">
        <f>(1/(1+EXP(('S Curve Equation'!$B$11-T95*'S Curve Equation'!$B$12)*'S Curve Equation'!$B$10))+'S Curve Equation'!$B$13)*'S Curve Equation'!$B$14</f>
        <v>9.5468692872297894E-2</v>
      </c>
      <c r="U140" s="34">
        <f>(1/(1+EXP(('S Curve Equation'!$B$11-U95*'S Curve Equation'!$B$12)*'S Curve Equation'!$B$10))+'S Curve Equation'!$B$13)*'S Curve Equation'!$B$14</f>
        <v>9.3790874092918947E-2</v>
      </c>
      <c r="V140" s="34">
        <f>(1/(1+EXP(('S Curve Equation'!$B$11-V95*'S Curve Equation'!$B$12)*'S Curve Equation'!$B$10))+'S Curve Equation'!$B$13)*'S Curve Equation'!$B$14</f>
        <v>9.2150980457812698E-2</v>
      </c>
      <c r="W140" s="34">
        <f>(1/(1+EXP(('S Curve Equation'!$B$11-W95*'S Curve Equation'!$B$12)*'S Curve Equation'!$B$10))+'S Curve Equation'!$B$13)*'S Curve Equation'!$B$14</f>
        <v>9.0547983838314777E-2</v>
      </c>
      <c r="X140" s="34">
        <f>(1/(1+EXP(('S Curve Equation'!$B$11-X95*'S Curve Equation'!$B$12)*'S Curve Equation'!$B$10))+'S Curve Equation'!$B$13)*'S Curve Equation'!$B$14</f>
        <v>8.8980886607025508E-2</v>
      </c>
      <c r="Y140" s="34">
        <f>(1/(1+EXP(('S Curve Equation'!$B$11-Y95*'S Curve Equation'!$B$12)*'S Curve Equation'!$B$10))+'S Curve Equation'!$B$13)*'S Curve Equation'!$B$14</f>
        <v>8.7448720745690017E-2</v>
      </c>
      <c r="Z140" s="34">
        <f>(1/(1+EXP(('S Curve Equation'!$B$11-Z95*'S Curve Equation'!$B$12)*'S Curve Equation'!$B$10))+'S Curve Equation'!$B$13)*'S Curve Equation'!$B$14</f>
        <v>8.5950546972767022E-2</v>
      </c>
      <c r="AA140" s="34">
        <f>(1/(1+EXP(('S Curve Equation'!$B$11-AA95*'S Curve Equation'!$B$12)*'S Curve Equation'!$B$10))+'S Curve Equation'!$B$13)*'S Curve Equation'!$B$14</f>
        <v>8.4485453890985482E-2</v>
      </c>
      <c r="AB140" s="34">
        <f>(1/(1+EXP(('S Curve Equation'!$B$11-AB95*'S Curve Equation'!$B$12)*'S Curve Equation'!$B$10))+'S Curve Equation'!$B$13)*'S Curve Equation'!$B$14</f>
        <v>8.3052557155094658E-2</v>
      </c>
      <c r="AC140" s="34">
        <f>(1/(1+EXP(('S Curve Equation'!$B$11-AC95*'S Curve Equation'!$B$12)*'S Curve Equation'!$B$10))+'S Curve Equation'!$B$13)*'S Curve Equation'!$B$14</f>
        <v>8.1650998659924007E-2</v>
      </c>
      <c r="AD140" s="34">
        <f>(1/(1+EXP(('S Curve Equation'!$B$11-AD95*'S Curve Equation'!$B$12)*'S Curve Equation'!$B$10))+'S Curve Equation'!$B$13)*'S Curve Equation'!$B$14</f>
        <v>8.0279945748794976E-2</v>
      </c>
      <c r="AE140" s="34">
        <f>(1/(1+EXP(('S Curve Equation'!$B$11-AE95*'S Curve Equation'!$B$12)*'S Curve Equation'!$B$10))+'S Curve Equation'!$B$13)*'S Curve Equation'!$B$14</f>
        <v>7.8938590442265047E-2</v>
      </c>
      <c r="AF140" s="34">
        <f>(1/(1+EXP(('S Curve Equation'!$B$11-AF95*'S Curve Equation'!$B$12)*'S Curve Equation'!$B$10))+'S Curve Equation'!$B$13)*'S Curve Equation'!$B$14</f>
        <v>7.7626148687113289E-2</v>
      </c>
    </row>
    <row r="141" spans="1:32" x14ac:dyDescent="0.2">
      <c r="A141" s="12" t="s">
        <v>28</v>
      </c>
      <c r="B141" s="34">
        <f>(1/(1+EXP(('S Curve Equation'!$B$11-B96*'S Curve Equation'!$B$12)*'S Curve Equation'!$B$10))+'S Curve Equation'!$B$13)*'S Curve Equation'!$B$14</f>
        <v>0.25301204819277096</v>
      </c>
      <c r="C141" s="34">
        <f>(1/(1+EXP(('S Curve Equation'!$B$11-C96*'S Curve Equation'!$B$12)*'S Curve Equation'!$B$10))+'S Curve Equation'!$B$13)*'S Curve Equation'!$B$14</f>
        <v>0.24920153393115677</v>
      </c>
      <c r="D141" s="34">
        <f>(1/(1+EXP(('S Curve Equation'!$B$11-D96*'S Curve Equation'!$B$12)*'S Curve Equation'!$B$10))+'S Curve Equation'!$B$13)*'S Curve Equation'!$B$14</f>
        <v>0.24303830532425347</v>
      </c>
      <c r="E141" s="34">
        <f>(1/(1+EXP(('S Curve Equation'!$B$11-E96*'S Curve Equation'!$B$12)*'S Curve Equation'!$B$10))+'S Curve Equation'!$B$13)*'S Curve Equation'!$B$14</f>
        <v>0.23635810025467888</v>
      </c>
      <c r="F141" s="34">
        <f>(1/(1+EXP(('S Curve Equation'!$B$11-F96*'S Curve Equation'!$B$12)*'S Curve Equation'!$B$10))+'S Curve Equation'!$B$13)*'S Curve Equation'!$B$14</f>
        <v>0.23113513575371125</v>
      </c>
      <c r="G141" s="34">
        <f>(1/(1+EXP(('S Curve Equation'!$B$11-G96*'S Curve Equation'!$B$12)*'S Curve Equation'!$B$10))+'S Curve Equation'!$B$13)*'S Curve Equation'!$B$14</f>
        <v>0.22828563582660014</v>
      </c>
      <c r="H141" s="34">
        <f>(1/(1+EXP(('S Curve Equation'!$B$11-H96*'S Curve Equation'!$B$12)*'S Curve Equation'!$B$10))+'S Curve Equation'!$B$13)*'S Curve Equation'!$B$14</f>
        <v>0.22575167837369278</v>
      </c>
      <c r="I141" s="34">
        <f>(1/(1+EXP(('S Curve Equation'!$B$11-I96*'S Curve Equation'!$B$12)*'S Curve Equation'!$B$10))+'S Curve Equation'!$B$13)*'S Curve Equation'!$B$14</f>
        <v>0.22070687080784171</v>
      </c>
      <c r="J141" s="34">
        <f>(1/(1+EXP(('S Curve Equation'!$B$11-J96*'S Curve Equation'!$B$12)*'S Curve Equation'!$B$10))+'S Curve Equation'!$B$13)*'S Curve Equation'!$B$14</f>
        <v>0.21325060220998102</v>
      </c>
      <c r="K141" s="34">
        <f>(1/(1+EXP(('S Curve Equation'!$B$11-K96*'S Curve Equation'!$B$12)*'S Curve Equation'!$B$10))+'S Curve Equation'!$B$13)*'S Curve Equation'!$B$14</f>
        <v>0.20524784244173716</v>
      </c>
      <c r="L141" s="34">
        <f>(1/(1+EXP(('S Curve Equation'!$B$11-L96*'S Curve Equation'!$B$12)*'S Curve Equation'!$B$10))+'S Curve Equation'!$B$13)*'S Curve Equation'!$B$14</f>
        <v>0.20526661171440527</v>
      </c>
      <c r="M141" s="34">
        <f>(1/(1+EXP(('S Curve Equation'!$B$11-M96*'S Curve Equation'!$B$12)*'S Curve Equation'!$B$10))+'S Curve Equation'!$B$13)*'S Curve Equation'!$B$14</f>
        <v>0.20115802864648469</v>
      </c>
      <c r="N141" s="34">
        <f>(1/(1+EXP(('S Curve Equation'!$B$11-N96*'S Curve Equation'!$B$12)*'S Curve Equation'!$B$10))+'S Curve Equation'!$B$13)*'S Curve Equation'!$B$14</f>
        <v>0.19714411270325416</v>
      </c>
      <c r="O141" s="34">
        <f>(1/(1+EXP(('S Curve Equation'!$B$11-O96*'S Curve Equation'!$B$12)*'S Curve Equation'!$B$10))+'S Curve Equation'!$B$13)*'S Curve Equation'!$B$14</f>
        <v>0.19322274793072056</v>
      </c>
      <c r="P141" s="34">
        <f>(1/(1+EXP(('S Curve Equation'!$B$11-P96*'S Curve Equation'!$B$12)*'S Curve Equation'!$B$10))+'S Curve Equation'!$B$13)*'S Curve Equation'!$B$14</f>
        <v>0.18939184280622584</v>
      </c>
      <c r="Q141" s="34">
        <f>(1/(1+EXP(('S Curve Equation'!$B$11-Q96*'S Curve Equation'!$B$12)*'S Curve Equation'!$B$10))+'S Curve Equation'!$B$13)*'S Curve Equation'!$B$14</f>
        <v>0.18564933217073273</v>
      </c>
      <c r="R141" s="34">
        <f>(1/(1+EXP(('S Curve Equation'!$B$11-R96*'S Curve Equation'!$B$12)*'S Curve Equation'!$B$10))+'S Curve Equation'!$B$13)*'S Curve Equation'!$B$14</f>
        <v>0.18199317893069941</v>
      </c>
      <c r="S141" s="34">
        <f>(1/(1+EXP(('S Curve Equation'!$B$11-S96*'S Curve Equation'!$B$12)*'S Curve Equation'!$B$10))+'S Curve Equation'!$B$13)*'S Curve Equation'!$B$14</f>
        <v>0.17842137554564469</v>
      </c>
      <c r="T141" s="34">
        <f>(1/(1+EXP(('S Curve Equation'!$B$11-T96*'S Curve Equation'!$B$12)*'S Curve Equation'!$B$10))+'S Curve Equation'!$B$13)*'S Curve Equation'!$B$14</f>
        <v>0.17493194531674758</v>
      </c>
      <c r="U141" s="34">
        <f>(1/(1+EXP(('S Curve Equation'!$B$11-U96*'S Curve Equation'!$B$12)*'S Curve Equation'!$B$10))+'S Curve Equation'!$B$13)*'S Curve Equation'!$B$14</f>
        <v>0.17152294349109803</v>
      </c>
      <c r="V141" s="34">
        <f>(1/(1+EXP(('S Curve Equation'!$B$11-V96*'S Curve Equation'!$B$12)*'S Curve Equation'!$B$10))+'S Curve Equation'!$B$13)*'S Curve Equation'!$B$14</f>
        <v>0.16819245819549039</v>
      </c>
      <c r="W141" s="34">
        <f>(1/(1+EXP(('S Curve Equation'!$B$11-W96*'S Curve Equation'!$B$12)*'S Curve Equation'!$B$10))+'S Curve Equation'!$B$13)*'S Curve Equation'!$B$14</f>
        <v>0.16493861121289552</v>
      </c>
      <c r="X141" s="34">
        <f>(1/(1+EXP(('S Curve Equation'!$B$11-X96*'S Curve Equation'!$B$12)*'S Curve Equation'!$B$10))+'S Curve Equation'!$B$13)*'S Curve Equation'!$B$14</f>
        <v>0.16175955861406374</v>
      </c>
      <c r="Y141" s="34">
        <f>(1/(1+EXP(('S Curve Equation'!$B$11-Y96*'S Curve Equation'!$B$12)*'S Curve Equation'!$B$10))+'S Curve Equation'!$B$13)*'S Curve Equation'!$B$14</f>
        <v>0.15865349125598704</v>
      </c>
      <c r="Z141" s="34">
        <f>(1/(1+EXP(('S Curve Equation'!$B$11-Z96*'S Curve Equation'!$B$12)*'S Curve Equation'!$B$10))+'S Curve Equation'!$B$13)*'S Curve Equation'!$B$14</f>
        <v>0.15561863515826968</v>
      </c>
      <c r="AA141" s="34">
        <f>(1/(1+EXP(('S Curve Equation'!$B$11-AA96*'S Curve Equation'!$B$12)*'S Curve Equation'!$B$10))+'S Curve Equation'!$B$13)*'S Curve Equation'!$B$14</f>
        <v>0.15265325176779765</v>
      </c>
      <c r="AB141" s="34">
        <f>(1/(1+EXP(('S Curve Equation'!$B$11-AB96*'S Curve Equation'!$B$12)*'S Curve Equation'!$B$10))+'S Curve Equation'!$B$13)*'S Curve Equation'!$B$14</f>
        <v>0.1497556381214582</v>
      </c>
      <c r="AC141" s="34">
        <f>(1/(1+EXP(('S Curve Equation'!$B$11-AC96*'S Curve Equation'!$B$12)*'S Curve Equation'!$B$10))+'S Curve Equation'!$B$13)*'S Curve Equation'!$B$14</f>
        <v>0.14692412691603335</v>
      </c>
      <c r="AD141" s="34">
        <f>(1/(1+EXP(('S Curve Equation'!$B$11-AD96*'S Curve Equation'!$B$12)*'S Curve Equation'!$B$10))+'S Curve Equation'!$B$13)*'S Curve Equation'!$B$14</f>
        <v>0.14415708649380948</v>
      </c>
      <c r="AE141" s="34">
        <f>(1/(1+EXP(('S Curve Equation'!$B$11-AE96*'S Curve Equation'!$B$12)*'S Curve Equation'!$B$10))+'S Curve Equation'!$B$13)*'S Curve Equation'!$B$14</f>
        <v>0.1414529207518799</v>
      </c>
      <c r="AF141" s="34">
        <f>(1/(1+EXP(('S Curve Equation'!$B$11-AF96*'S Curve Equation'!$B$12)*'S Curve Equation'!$B$10))+'S Curve Equation'!$B$13)*'S Curve Equation'!$B$14</f>
        <v>0.13881006898256293</v>
      </c>
    </row>
    <row r="142" spans="1:32" x14ac:dyDescent="0.2">
      <c r="A142" s="12" t="s">
        <v>29</v>
      </c>
      <c r="B142" s="34">
        <f>(1/(1+EXP(('S Curve Equation'!$B$11-B97*'S Curve Equation'!$B$12)*'S Curve Equation'!$B$10))+'S Curve Equation'!$B$13)*'S Curve Equation'!$B$14</f>
        <v>0.13669064748201437</v>
      </c>
      <c r="C142" s="34">
        <f>(1/(1+EXP(('S Curve Equation'!$B$11-C97*'S Curve Equation'!$B$12)*'S Curve Equation'!$B$10))+'S Curve Equation'!$B$13)*'S Curve Equation'!$B$14</f>
        <v>0.13474788873595844</v>
      </c>
      <c r="D142" s="34">
        <f>(1/(1+EXP(('S Curve Equation'!$B$11-D97*'S Curve Equation'!$B$12)*'S Curve Equation'!$B$10))+'S Curve Equation'!$B$13)*'S Curve Equation'!$B$14</f>
        <v>0.13161152312966859</v>
      </c>
      <c r="E142" s="34">
        <f>(1/(1+EXP(('S Curve Equation'!$B$11-E97*'S Curve Equation'!$B$12)*'S Curve Equation'!$B$10))+'S Curve Equation'!$B$13)*'S Curve Equation'!$B$14</f>
        <v>0.12821967860407871</v>
      </c>
      <c r="F142" s="34">
        <f>(1/(1+EXP(('S Curve Equation'!$B$11-F97*'S Curve Equation'!$B$12)*'S Curve Equation'!$B$10))+'S Curve Equation'!$B$13)*'S Curve Equation'!$B$14</f>
        <v>0.12557273673909577</v>
      </c>
      <c r="G142" s="34">
        <f>(1/(1+EXP(('S Curve Equation'!$B$11-G97*'S Curve Equation'!$B$12)*'S Curve Equation'!$B$10))+'S Curve Equation'!$B$13)*'S Curve Equation'!$B$14</f>
        <v>0.12413033085710649</v>
      </c>
      <c r="H142" s="34">
        <f>(1/(1+EXP(('S Curve Equation'!$B$11-H97*'S Curve Equation'!$B$12)*'S Curve Equation'!$B$10))+'S Curve Equation'!$B$13)*'S Curve Equation'!$B$14</f>
        <v>0.12284858470620498</v>
      </c>
      <c r="I142" s="34">
        <f>(1/(1+EXP(('S Curve Equation'!$B$11-I97*'S Curve Equation'!$B$12)*'S Curve Equation'!$B$10))+'S Curve Equation'!$B$13)*'S Curve Equation'!$B$14</f>
        <v>0.12029920364009299</v>
      </c>
      <c r="J142" s="34">
        <f>(1/(1+EXP(('S Curve Equation'!$B$11-J97*'S Curve Equation'!$B$12)*'S Curve Equation'!$B$10))+'S Curve Equation'!$B$13)*'S Curve Equation'!$B$14</f>
        <v>0.11653641005181858</v>
      </c>
      <c r="K142" s="34">
        <f>(1/(1+EXP(('S Curve Equation'!$B$11-K97*'S Curve Equation'!$B$12)*'S Curve Equation'!$B$10))+'S Curve Equation'!$B$13)*'S Curve Equation'!$B$14</f>
        <v>0.11250345597974071</v>
      </c>
      <c r="L142" s="34">
        <f>(1/(1+EXP(('S Curve Equation'!$B$11-L97*'S Curve Equation'!$B$12)*'S Curve Equation'!$B$10))+'S Curve Equation'!$B$13)*'S Curve Equation'!$B$14</f>
        <v>0.1125129090691824</v>
      </c>
      <c r="M142" s="34">
        <f>(1/(1+EXP(('S Curve Equation'!$B$11-M97*'S Curve Equation'!$B$12)*'S Curve Equation'!$B$10))+'S Curve Equation'!$B$13)*'S Curve Equation'!$B$14</f>
        <v>0.11044415127642766</v>
      </c>
      <c r="N142" s="34">
        <f>(1/(1+EXP(('S Curve Equation'!$B$11-N97*'S Curve Equation'!$B$12)*'S Curve Equation'!$B$10))+'S Curve Equation'!$B$13)*'S Curve Equation'!$B$14</f>
        <v>0.10842391920417464</v>
      </c>
      <c r="O142" s="34">
        <f>(1/(1+EXP(('S Curve Equation'!$B$11-O97*'S Curve Equation'!$B$12)*'S Curve Equation'!$B$10))+'S Curve Equation'!$B$13)*'S Curve Equation'!$B$14</f>
        <v>0.10645087667339302</v>
      </c>
      <c r="P142" s="34">
        <f>(1/(1+EXP(('S Curve Equation'!$B$11-P97*'S Curve Equation'!$B$12)*'S Curve Equation'!$B$10))+'S Curve Equation'!$B$13)*'S Curve Equation'!$B$14</f>
        <v>0.10452372635946967</v>
      </c>
      <c r="Q142" s="34">
        <f>(1/(1+EXP(('S Curve Equation'!$B$11-Q97*'S Curve Equation'!$B$12)*'S Curve Equation'!$B$10))+'S Curve Equation'!$B$13)*'S Curve Equation'!$B$14</f>
        <v>0.10264120877757604</v>
      </c>
      <c r="R142" s="34">
        <f>(1/(1+EXP(('S Curve Equation'!$B$11-R97*'S Curve Equation'!$B$12)*'S Curve Equation'!$B$10))+'S Curve Equation'!$B$13)*'S Curve Equation'!$B$14</f>
        <v>0.10080210127787502</v>
      </c>
      <c r="S142" s="34">
        <f>(1/(1+EXP(('S Curve Equation'!$B$11-S97*'S Curve Equation'!$B$12)*'S Curve Equation'!$B$10))+'S Curve Equation'!$B$13)*'S Curve Equation'!$B$14</f>
        <v>9.9005217052381675E-2</v>
      </c>
      <c r="T142" s="34">
        <f>(1/(1+EXP(('S Curve Equation'!$B$11-T97*'S Curve Equation'!$B$12)*'S Curve Equation'!$B$10))+'S Curve Equation'!$B$13)*'S Curve Equation'!$B$14</f>
        <v>9.7249404155044503E-2</v>
      </c>
      <c r="U142" s="34">
        <f>(1/(1+EXP(('S Curve Equation'!$B$11-U97*'S Curve Equation'!$B$12)*'S Curve Equation'!$B$10))+'S Curve Equation'!$B$13)*'S Curve Equation'!$B$14</f>
        <v>9.553354453639927E-2</v>
      </c>
      <c r="V142" s="34">
        <f>(1/(1+EXP(('S Curve Equation'!$B$11-V97*'S Curve Equation'!$B$12)*'S Curve Equation'!$B$10))+'S Curve Equation'!$B$13)*'S Curve Equation'!$B$14</f>
        <v>9.3856553093955408E-2</v>
      </c>
      <c r="W142" s="34">
        <f>(1/(1+EXP(('S Curve Equation'!$B$11-W97*'S Curve Equation'!$B$12)*'S Curve Equation'!$B$10))+'S Curve Equation'!$B$13)*'S Curve Equation'!$B$14</f>
        <v>9.2217376739283013E-2</v>
      </c>
      <c r="X142" s="34">
        <f>(1/(1+EXP(('S Curve Equation'!$B$11-X97*'S Curve Equation'!$B$12)*'S Curve Equation'!$B$10))+'S Curve Equation'!$B$13)*'S Curve Equation'!$B$14</f>
        <v>9.0614993482622239E-2</v>
      </c>
      <c r="Y142" s="34">
        <f>(1/(1+EXP(('S Curve Equation'!$B$11-Y97*'S Curve Equation'!$B$12)*'S Curve Equation'!$B$10))+'S Curve Equation'!$B$13)*'S Curve Equation'!$B$14</f>
        <v>8.9048411535681188E-2</v>
      </c>
      <c r="Z142" s="34">
        <f>(1/(1+EXP(('S Curve Equation'!$B$11-Z97*'S Curve Equation'!$B$12)*'S Curve Equation'!$B$10))+'S Curve Equation'!$B$13)*'S Curve Equation'!$B$14</f>
        <v>8.7516668433158404E-2</v>
      </c>
      <c r="AA142" s="34">
        <f>(1/(1+EXP(('S Curve Equation'!$B$11-AA97*'S Curve Equation'!$B$12)*'S Curve Equation'!$B$10))+'S Curve Equation'!$B$13)*'S Curve Equation'!$B$14</f>
        <v>8.6018830173408681E-2</v>
      </c>
      <c r="AB142" s="34">
        <f>(1/(1+EXP(('S Curve Equation'!$B$11-AB97*'S Curve Equation'!$B$12)*'S Curve Equation'!$B$10))+'S Curve Equation'!$B$13)*'S Curve Equation'!$B$14</f>
        <v>8.4553990378569296E-2</v>
      </c>
      <c r="AC142" s="34">
        <f>(1/(1+EXP(('S Curve Equation'!$B$11-AC97*'S Curve Equation'!$B$12)*'S Curve Equation'!$B$10))+'S Curve Equation'!$B$13)*'S Curve Equation'!$B$14</f>
        <v>8.3121269474358273E-2</v>
      </c>
      <c r="AD142" s="34">
        <f>(1/(1+EXP(('S Curve Equation'!$B$11-AD97*'S Curve Equation'!$B$12)*'S Curve Equation'!$B$10))+'S Curve Equation'!$B$13)*'S Curve Equation'!$B$14</f>
        <v>8.1719813889681955E-2</v>
      </c>
      <c r="AE142" s="34">
        <f>(1/(1+EXP(('S Curve Equation'!$B$11-AE97*'S Curve Equation'!$B$12)*'S Curve Equation'!$B$10))+'S Curve Equation'!$B$13)*'S Curve Equation'!$B$14</f>
        <v>8.0348795276109677E-2</v>
      </c>
      <c r="AF142" s="34">
        <f>(1/(1+EXP(('S Curve Equation'!$B$11-AF97*'S Curve Equation'!$B$12)*'S Curve Equation'!$B$10))+'S Curve Equation'!$B$13)*'S Curve Equation'!$B$14</f>
        <v>7.9007409747203758E-2</v>
      </c>
    </row>
    <row r="143" spans="1:32" x14ac:dyDescent="0.2">
      <c r="A143" s="12" t="s">
        <v>30</v>
      </c>
      <c r="B143" s="34">
        <f>(1/(1+EXP(('S Curve Equation'!$B$11-B98*'S Curve Equation'!$B$12)*'S Curve Equation'!$B$10))+'S Curve Equation'!$B$13)*'S Curve Equation'!$B$14</f>
        <v>0.16044966785896778</v>
      </c>
      <c r="C143" s="34">
        <f>(1/(1+EXP(('S Curve Equation'!$B$11-C98*'S Curve Equation'!$B$12)*'S Curve Equation'!$B$10))+'S Curve Equation'!$B$13)*'S Curve Equation'!$B$14</f>
        <v>0.15811389620559654</v>
      </c>
      <c r="D143" s="34">
        <f>(1/(1+EXP(('S Curve Equation'!$B$11-D98*'S Curve Equation'!$B$12)*'S Curve Equation'!$B$10))+'S Curve Equation'!$B$13)*'S Curve Equation'!$B$14</f>
        <v>0.15434289144382854</v>
      </c>
      <c r="E143" s="34">
        <f>(1/(1+EXP(('S Curve Equation'!$B$11-E98*'S Curve Equation'!$B$12)*'S Curve Equation'!$B$10))+'S Curve Equation'!$B$13)*'S Curve Equation'!$B$14</f>
        <v>0.15026464826670638</v>
      </c>
      <c r="F143" s="34">
        <f>(1/(1+EXP(('S Curve Equation'!$B$11-F98*'S Curve Equation'!$B$12)*'S Curve Equation'!$B$10))+'S Curve Equation'!$B$13)*'S Curve Equation'!$B$14</f>
        <v>0.14708213846532348</v>
      </c>
      <c r="G143" s="34">
        <f>(1/(1+EXP(('S Curve Equation'!$B$11-G98*'S Curve Equation'!$B$12)*'S Curve Equation'!$B$10))+'S Curve Equation'!$B$13)*'S Curve Equation'!$B$14</f>
        <v>0.14534795717963819</v>
      </c>
      <c r="H143" s="34">
        <f>(1/(1+EXP(('S Curve Equation'!$B$11-H98*'S Curve Equation'!$B$12)*'S Curve Equation'!$B$10))+'S Curve Equation'!$B$13)*'S Curve Equation'!$B$14</f>
        <v>0.14380699582681661</v>
      </c>
      <c r="I143" s="34">
        <f>(1/(1+EXP(('S Curve Equation'!$B$11-I98*'S Curve Equation'!$B$12)*'S Curve Equation'!$B$10))+'S Curve Equation'!$B$13)*'S Curve Equation'!$B$14</f>
        <v>0.1407422603596627</v>
      </c>
      <c r="J143" s="34">
        <f>(1/(1+EXP(('S Curve Equation'!$B$11-J98*'S Curve Equation'!$B$12)*'S Curve Equation'!$B$10))+'S Curve Equation'!$B$13)*'S Curve Equation'!$B$14</f>
        <v>0.13621954526794808</v>
      </c>
      <c r="K143" s="34">
        <f>(1/(1+EXP(('S Curve Equation'!$B$11-K98*'S Curve Equation'!$B$12)*'S Curve Equation'!$B$10))+'S Curve Equation'!$B$13)*'S Curve Equation'!$B$14</f>
        <v>0.13137340739721243</v>
      </c>
      <c r="L143" s="34">
        <f>(1/(1+EXP(('S Curve Equation'!$B$11-L98*'S Curve Equation'!$B$12)*'S Curve Equation'!$B$10))+'S Curve Equation'!$B$13)*'S Curve Equation'!$B$14</f>
        <v>0.13138476466569113</v>
      </c>
      <c r="M143" s="34">
        <f>(1/(1+EXP(('S Curve Equation'!$B$11-M98*'S Curve Equation'!$B$12)*'S Curve Equation'!$B$10))+'S Curve Equation'!$B$13)*'S Curve Equation'!$B$14</f>
        <v>0.12889952865526172</v>
      </c>
      <c r="N143" s="34">
        <f>(1/(1+EXP(('S Curve Equation'!$B$11-N98*'S Curve Equation'!$B$12)*'S Curve Equation'!$B$10))+'S Curve Equation'!$B$13)*'S Curve Equation'!$B$14</f>
        <v>0.12647309392021511</v>
      </c>
      <c r="O143" s="34">
        <f>(1/(1+EXP(('S Curve Equation'!$B$11-O98*'S Curve Equation'!$B$12)*'S Curve Equation'!$B$10))+'S Curve Equation'!$B$13)*'S Curve Equation'!$B$14</f>
        <v>0.12410387635388107</v>
      </c>
      <c r="P143" s="34">
        <f>(1/(1+EXP(('S Curve Equation'!$B$11-P98*'S Curve Equation'!$B$12)*'S Curve Equation'!$B$10))+'S Curve Equation'!$B$13)*'S Curve Equation'!$B$14</f>
        <v>0.12179033436976594</v>
      </c>
      <c r="Q143" s="34">
        <f>(1/(1+EXP(('S Curve Equation'!$B$11-Q98*'S Curve Equation'!$B$12)*'S Curve Equation'!$B$10))+'S Curve Equation'!$B$13)*'S Curve Equation'!$B$14</f>
        <v>0.11953096807745883</v>
      </c>
      <c r="R143" s="34">
        <f>(1/(1+EXP(('S Curve Equation'!$B$11-R98*'S Curve Equation'!$B$12)*'S Curve Equation'!$B$10))+'S Curve Equation'!$B$13)*'S Curve Equation'!$B$14</f>
        <v>0.11732431843935875</v>
      </c>
      <c r="S143" s="34">
        <f>(1/(1+EXP(('S Curve Equation'!$B$11-S98*'S Curve Equation'!$B$12)*'S Curve Equation'!$B$10))+'S Curve Equation'!$B$13)*'S Curve Equation'!$B$14</f>
        <v>0.11516896641257898</v>
      </c>
      <c r="T143" s="34">
        <f>(1/(1+EXP(('S Curve Equation'!$B$11-T98*'S Curve Equation'!$B$12)*'S Curve Equation'!$B$10))+'S Curve Equation'!$B$13)*'S Curve Equation'!$B$14</f>
        <v>0.11306353207995123</v>
      </c>
      <c r="U143" s="34">
        <f>(1/(1+EXP(('S Curve Equation'!$B$11-U98*'S Curve Equation'!$B$12)*'S Curve Equation'!$B$10))+'S Curve Equation'!$B$13)*'S Curve Equation'!$B$14</f>
        <v>0.11100667377366985</v>
      </c>
      <c r="V143" s="34">
        <f>(1/(1+EXP(('S Curve Equation'!$B$11-V98*'S Curve Equation'!$B$12)*'S Curve Equation'!$B$10))+'S Curve Equation'!$B$13)*'S Curve Equation'!$B$14</f>
        <v>0.10899708719476173</v>
      </c>
      <c r="W143" s="34">
        <f>(1/(1+EXP(('S Curve Equation'!$B$11-W98*'S Curve Equation'!$B$12)*'S Curve Equation'!$B$10))+'S Curve Equation'!$B$13)*'S Curve Equation'!$B$14</f>
        <v>0.10703350453122475</v>
      </c>
      <c r="X143" s="34">
        <f>(1/(1+EXP(('S Curve Equation'!$B$11-X98*'S Curve Equation'!$B$12)*'S Curve Equation'!$B$10))+'S Curve Equation'!$B$13)*'S Curve Equation'!$B$14</f>
        <v>0.10511469357739077</v>
      </c>
      <c r="Y143" s="34">
        <f>(1/(1+EXP(('S Curve Equation'!$B$11-Y98*'S Curve Equation'!$B$12)*'S Curve Equation'!$B$10))+'S Curve Equation'!$B$13)*'S Curve Equation'!$B$14</f>
        <v>0.10323945685677811</v>
      </c>
      <c r="Z143" s="34">
        <f>(1/(1+EXP(('S Curve Equation'!$B$11-Z98*'S Curve Equation'!$B$12)*'S Curve Equation'!$B$10))+'S Curve Equation'!$B$13)*'S Curve Equation'!$B$14</f>
        <v>0.10140663075044658</v>
      </c>
      <c r="AA143" s="34">
        <f>(1/(1+EXP(('S Curve Equation'!$B$11-AA98*'S Curve Equation'!$B$12)*'S Curve Equation'!$B$10))+'S Curve Equation'!$B$13)*'S Curve Equation'!$B$14</f>
        <v>9.9615084632633619E-2</v>
      </c>
      <c r="AB143" s="34">
        <f>(1/(1+EXP(('S Curve Equation'!$B$11-AB98*'S Curve Equation'!$B$12)*'S Curve Equation'!$B$10))+'S Curve Equation'!$B$13)*'S Curve Equation'!$B$14</f>
        <v>9.786372001523852E-2</v>
      </c>
      <c r="AC143" s="34">
        <f>(1/(1+EXP(('S Curve Equation'!$B$11-AC98*'S Curve Equation'!$B$12)*'S Curve Equation'!$B$10))+'S Curve Equation'!$B$13)*'S Curve Equation'!$B$14</f>
        <v>9.615146970251949E-2</v>
      </c>
      <c r="AD143" s="34">
        <f>(1/(1+EXP(('S Curve Equation'!$B$11-AD98*'S Curve Equation'!$B$12)*'S Curve Equation'!$B$10))+'S Curve Equation'!$B$13)*'S Curve Equation'!$B$14</f>
        <v>9.447729695719341E-2</v>
      </c>
      <c r="AE143" s="34">
        <f>(1/(1+EXP(('S Curve Equation'!$B$11-AE98*'S Curve Equation'!$B$12)*'S Curve Equation'!$B$10))+'S Curve Equation'!$B$13)*'S Curve Equation'!$B$14</f>
        <v>9.2840194678969007E-2</v>
      </c>
      <c r="AF143" s="34">
        <f>(1/(1+EXP(('S Curve Equation'!$B$11-AF98*'S Curve Equation'!$B$12)*'S Curve Equation'!$B$10))+'S Curve Equation'!$B$13)*'S Curve Equation'!$B$14</f>
        <v>9.1239184596385234E-2</v>
      </c>
    </row>
    <row r="144" spans="1:32" x14ac:dyDescent="0.2">
      <c r="A144" s="12" t="s">
        <v>31</v>
      </c>
      <c r="B144" s="34">
        <f>(1/(1+EXP(('S Curve Equation'!$B$11-B99*'S Curve Equation'!$B$12)*'S Curve Equation'!$B$10))+'S Curve Equation'!$B$13)*'S Curve Equation'!$B$14</f>
        <v>0.19594594594594603</v>
      </c>
      <c r="C144" s="34">
        <f>(1/(1+EXP(('S Curve Equation'!$B$11-C99*'S Curve Equation'!$B$12)*'S Curve Equation'!$B$10))+'S Curve Equation'!$B$13)*'S Curve Equation'!$B$14</f>
        <v>0.19302955164588426</v>
      </c>
      <c r="D144" s="34">
        <f>(1/(1+EXP(('S Curve Equation'!$B$11-D99*'S Curve Equation'!$B$12)*'S Curve Equation'!$B$10))+'S Curve Equation'!$B$13)*'S Curve Equation'!$B$14</f>
        <v>0.18831909345885306</v>
      </c>
      <c r="E144" s="34">
        <f>(1/(1+EXP(('S Curve Equation'!$B$11-E99*'S Curve Equation'!$B$12)*'S Curve Equation'!$B$10))+'S Curve Equation'!$B$13)*'S Curve Equation'!$B$14</f>
        <v>0.18322227429589377</v>
      </c>
      <c r="F144" s="34">
        <f>(1/(1+EXP(('S Curve Equation'!$B$11-F99*'S Curve Equation'!$B$12)*'S Curve Equation'!$B$10))+'S Curve Equation'!$B$13)*'S Curve Equation'!$B$14</f>
        <v>0.17924327312576332</v>
      </c>
      <c r="G144" s="34">
        <f>(1/(1+EXP(('S Curve Equation'!$B$11-G99*'S Curve Equation'!$B$12)*'S Curve Equation'!$B$10))+'S Curve Equation'!$B$13)*'S Curve Equation'!$B$14</f>
        <v>0.17707454532038533</v>
      </c>
      <c r="H144" s="34">
        <f>(1/(1+EXP(('S Curve Equation'!$B$11-H99*'S Curve Equation'!$B$12)*'S Curve Equation'!$B$10))+'S Curve Equation'!$B$13)*'S Curve Equation'!$B$14</f>
        <v>0.17514717143820124</v>
      </c>
      <c r="I144" s="34">
        <f>(1/(1+EXP(('S Curve Equation'!$B$11-I99*'S Curve Equation'!$B$12)*'S Curve Equation'!$B$10))+'S Curve Equation'!$B$13)*'S Curve Equation'!$B$14</f>
        <v>0.17131321911530015</v>
      </c>
      <c r="J144" s="34">
        <f>(1/(1+EXP(('S Curve Equation'!$B$11-J99*'S Curve Equation'!$B$12)*'S Curve Equation'!$B$10))+'S Curve Equation'!$B$13)*'S Curve Equation'!$B$14</f>
        <v>0.16565396292039614</v>
      </c>
      <c r="K144" s="34">
        <f>(1/(1+EXP(('S Curve Equation'!$B$11-K99*'S Curve Equation'!$B$12)*'S Curve Equation'!$B$10))+'S Curve Equation'!$B$13)*'S Curve Equation'!$B$14</f>
        <v>0.15958877335906355</v>
      </c>
      <c r="L144" s="34">
        <f>(1/(1+EXP(('S Curve Equation'!$B$11-L99*'S Curve Equation'!$B$12)*'S Curve Equation'!$B$10))+'S Curve Equation'!$B$13)*'S Curve Equation'!$B$14</f>
        <v>0.15960298849162252</v>
      </c>
      <c r="M144" s="34">
        <f>(1/(1+EXP(('S Curve Equation'!$B$11-M99*'S Curve Equation'!$B$12)*'S Curve Equation'!$B$10))+'S Curve Equation'!$B$13)*'S Curve Equation'!$B$14</f>
        <v>0.15649233204253138</v>
      </c>
      <c r="N144" s="34">
        <f>(1/(1+EXP(('S Curve Equation'!$B$11-N99*'S Curve Equation'!$B$12)*'S Curve Equation'!$B$10))+'S Curve Equation'!$B$13)*'S Curve Equation'!$B$14</f>
        <v>0.15345524023286813</v>
      </c>
      <c r="O144" s="34">
        <f>(1/(1+EXP(('S Curve Equation'!$B$11-O99*'S Curve Equation'!$B$12)*'S Curve Equation'!$B$10))+'S Curve Equation'!$B$13)*'S Curve Equation'!$B$14</f>
        <v>0.15048983170064567</v>
      </c>
      <c r="P144" s="34">
        <f>(1/(1+EXP(('S Curve Equation'!$B$11-P99*'S Curve Equation'!$B$12)*'S Curve Equation'!$B$10))+'S Curve Equation'!$B$13)*'S Curve Equation'!$B$14</f>
        <v>0.14759426714917076</v>
      </c>
      <c r="Q144" s="34">
        <f>(1/(1+EXP(('S Curve Equation'!$B$11-Q99*'S Curve Equation'!$B$12)*'S Curve Equation'!$B$10))+'S Curve Equation'!$B$13)*'S Curve Equation'!$B$14</f>
        <v>0.14476674921279445</v>
      </c>
      <c r="R144" s="34">
        <f>(1/(1+EXP(('S Curve Equation'!$B$11-R99*'S Curve Equation'!$B$12)*'S Curve Equation'!$B$10))+'S Curve Equation'!$B$13)*'S Curve Equation'!$B$14</f>
        <v>0.14200552223658289</v>
      </c>
      <c r="S144" s="34">
        <f>(1/(1+EXP(('S Curve Equation'!$B$11-S99*'S Curve Equation'!$B$12)*'S Curve Equation'!$B$10))+'S Curve Equation'!$B$13)*'S Curve Equation'!$B$14</f>
        <v>0.13930887197902525</v>
      </c>
      <c r="T144" s="34">
        <f>(1/(1+EXP(('S Curve Equation'!$B$11-T99*'S Curve Equation'!$B$12)*'S Curve Equation'!$B$10))+'S Curve Equation'!$B$13)*'S Curve Equation'!$B$14</f>
        <v>0.13667512524620681</v>
      </c>
      <c r="U144" s="34">
        <f>(1/(1+EXP(('S Curve Equation'!$B$11-U99*'S Curve Equation'!$B$12)*'S Curve Equation'!$B$10))+'S Curve Equation'!$B$13)*'S Curve Equation'!$B$14</f>
        <v>0.13410264946523656</v>
      </c>
      <c r="V144" s="34">
        <f>(1/(1+EXP(('S Curve Equation'!$B$11-V99*'S Curve Equation'!$B$12)*'S Curve Equation'!$B$10))+'S Curve Equation'!$B$13)*'S Curve Equation'!$B$14</f>
        <v>0.13158985220412453</v>
      </c>
      <c r="W144" s="34">
        <f>(1/(1+EXP(('S Curve Equation'!$B$11-W99*'S Curve Equation'!$B$12)*'S Curve Equation'!$B$10))+'S Curve Equation'!$B$13)*'S Curve Equation'!$B$14</f>
        <v>0.12913518064471591</v>
      </c>
      <c r="X144" s="34">
        <f>(1/(1+EXP(('S Curve Equation'!$B$11-X99*'S Curve Equation'!$B$12)*'S Curve Equation'!$B$10))+'S Curve Equation'!$B$13)*'S Curve Equation'!$B$14</f>
        <v>0.1267371210147803</v>
      </c>
      <c r="Y144" s="34">
        <f>(1/(1+EXP(('S Curve Equation'!$B$11-Y99*'S Curve Equation'!$B$12)*'S Curve Equation'!$B$10))+'S Curve Equation'!$B$13)*'S Curve Equation'!$B$14</f>
        <v>0.12439419798483918</v>
      </c>
      <c r="Z144" s="34">
        <f>(1/(1+EXP(('S Curve Equation'!$B$11-Z99*'S Curve Equation'!$B$12)*'S Curve Equation'!$B$10))+'S Curve Equation'!$B$13)*'S Curve Equation'!$B$14</f>
        <v>0.12210497403485078</v>
      </c>
      <c r="AA144" s="34">
        <f>(1/(1+EXP(('S Curve Equation'!$B$11-AA99*'S Curve Equation'!$B$12)*'S Curve Equation'!$B$10))+'S Curve Equation'!$B$13)*'S Curve Equation'!$B$14</f>
        <v>0.11986804879543883</v>
      </c>
      <c r="AB144" s="34">
        <f>(1/(1+EXP(('S Curve Equation'!$B$11-AB99*'S Curve Equation'!$B$12)*'S Curve Equation'!$B$10))+'S Curve Equation'!$B$13)*'S Curve Equation'!$B$14</f>
        <v>0.11768205836794594</v>
      </c>
      <c r="AC144" s="34">
        <f>(1/(1+EXP(('S Curve Equation'!$B$11-AC99*'S Curve Equation'!$B$12)*'S Curve Equation'!$B$10))+'S Curve Equation'!$B$13)*'S Curve Equation'!$B$14</f>
        <v>0.11554567462720612</v>
      </c>
      <c r="AD144" s="34">
        <f>(1/(1+EXP(('S Curve Equation'!$B$11-AD99*'S Curve Equation'!$B$12)*'S Curve Equation'!$B$10))+'S Curve Equation'!$B$13)*'S Curve Equation'!$B$14</f>
        <v>0.11345760451058615</v>
      </c>
      <c r="AE144" s="34">
        <f>(1/(1+EXP(('S Curve Equation'!$B$11-AE99*'S Curve Equation'!$B$12)*'S Curve Equation'!$B$10))+'S Curve Equation'!$B$13)*'S Curve Equation'!$B$14</f>
        <v>0.11141658929651999</v>
      </c>
      <c r="AF144" s="34">
        <f>(1/(1+EXP(('S Curve Equation'!$B$11-AF99*'S Curve Equation'!$B$12)*'S Curve Equation'!$B$10))+'S Curve Equation'!$B$13)*'S Curve Equation'!$B$14</f>
        <v>0.10942140387544755</v>
      </c>
    </row>
    <row r="145" spans="1:32" x14ac:dyDescent="0.2">
      <c r="A145" s="12" t="s">
        <v>32</v>
      </c>
      <c r="B145" s="34">
        <f>(1/(1+EXP(('S Curve Equation'!$B$11-B100*'S Curve Equation'!$B$12)*'S Curve Equation'!$B$10))+'S Curve Equation'!$B$13)*'S Curve Equation'!$B$14</f>
        <v>0.16976744186046513</v>
      </c>
      <c r="C145" s="34">
        <f>(1/(1+EXP(('S Curve Equation'!$B$11-C100*'S Curve Equation'!$B$12)*'S Curve Equation'!$B$10))+'S Curve Equation'!$B$13)*'S Curve Equation'!$B$14</f>
        <v>0.1672781462051621</v>
      </c>
      <c r="D145" s="34">
        <f>(1/(1+EXP(('S Curve Equation'!$B$11-D100*'S Curve Equation'!$B$12)*'S Curve Equation'!$B$10))+'S Curve Equation'!$B$13)*'S Curve Equation'!$B$14</f>
        <v>0.16325897822492022</v>
      </c>
      <c r="E145" s="34">
        <f>(1/(1+EXP(('S Curve Equation'!$B$11-E100*'S Curve Equation'!$B$12)*'S Curve Equation'!$B$10))+'S Curve Equation'!$B$13)*'S Curve Equation'!$B$14</f>
        <v>0.15891199478261844</v>
      </c>
      <c r="F145" s="34">
        <f>(1/(1+EXP(('S Curve Equation'!$B$11-F100*'S Curve Equation'!$B$12)*'S Curve Equation'!$B$10))+'S Curve Equation'!$B$13)*'S Curve Equation'!$B$14</f>
        <v>0.15551956479879064</v>
      </c>
      <c r="G145" s="34">
        <f>(1/(1+EXP(('S Curve Equation'!$B$11-G100*'S Curve Equation'!$B$12)*'S Curve Equation'!$B$10))+'S Curve Equation'!$B$13)*'S Curve Equation'!$B$14</f>
        <v>0.15367093675607388</v>
      </c>
      <c r="H145" s="34">
        <f>(1/(1+EXP(('S Curve Equation'!$B$11-H100*'S Curve Equation'!$B$12)*'S Curve Equation'!$B$10))+'S Curve Equation'!$B$13)*'S Curve Equation'!$B$14</f>
        <v>0.15202825235486311</v>
      </c>
      <c r="I145" s="34">
        <f>(1/(1+EXP(('S Curve Equation'!$B$11-I100*'S Curve Equation'!$B$12)*'S Curve Equation'!$B$10))+'S Curve Equation'!$B$13)*'S Curve Equation'!$B$14</f>
        <v>0.14876114803923399</v>
      </c>
      <c r="J145" s="34">
        <f>(1/(1+EXP(('S Curve Equation'!$B$11-J100*'S Curve Equation'!$B$12)*'S Curve Equation'!$B$10))+'S Curve Equation'!$B$13)*'S Curve Equation'!$B$14</f>
        <v>0.14393972567572402</v>
      </c>
      <c r="K145" s="34">
        <f>(1/(1+EXP(('S Curve Equation'!$B$11-K100*'S Curve Equation'!$B$12)*'S Curve Equation'!$B$10))+'S Curve Equation'!$B$13)*'S Curve Equation'!$B$14</f>
        <v>0.13877356999824106</v>
      </c>
      <c r="L145" s="34">
        <f>(1/(1+EXP(('S Curve Equation'!$B$11-L100*'S Curve Equation'!$B$12)*'S Curve Equation'!$B$10))+'S Curve Equation'!$B$13)*'S Curve Equation'!$B$14</f>
        <v>0.13878567706083139</v>
      </c>
      <c r="M145" s="34">
        <f>(1/(1+EXP(('S Curve Equation'!$B$11-M100*'S Curve Equation'!$B$12)*'S Curve Equation'!$B$10))+'S Curve Equation'!$B$13)*'S Curve Equation'!$B$14</f>
        <v>0.13613640161649387</v>
      </c>
      <c r="N145" s="34">
        <f>(1/(1+EXP(('S Curve Equation'!$B$11-N100*'S Curve Equation'!$B$12)*'S Curve Equation'!$B$10))+'S Curve Equation'!$B$13)*'S Curve Equation'!$B$14</f>
        <v>0.1335498884185386</v>
      </c>
      <c r="O145" s="34">
        <f>(1/(1+EXP(('S Curve Equation'!$B$11-O100*'S Curve Equation'!$B$12)*'S Curve Equation'!$B$10))+'S Curve Equation'!$B$13)*'S Curve Equation'!$B$14</f>
        <v>0.13102446590157665</v>
      </c>
      <c r="P145" s="34">
        <f>(1/(1+EXP(('S Curve Equation'!$B$11-P100*'S Curve Equation'!$B$12)*'S Curve Equation'!$B$10))+'S Curve Equation'!$B$13)*'S Curve Equation'!$B$14</f>
        <v>0.12855850562984089</v>
      </c>
      <c r="Q145" s="34">
        <f>(1/(1+EXP(('S Curve Equation'!$B$11-Q100*'S Curve Equation'!$B$12)*'S Curve Equation'!$B$10))+'S Curve Equation'!$B$13)*'S Curve Equation'!$B$14</f>
        <v>0.12615042160663489</v>
      </c>
      <c r="R145" s="34">
        <f>(1/(1+EXP(('S Curve Equation'!$B$11-R100*'S Curve Equation'!$B$12)*'S Curve Equation'!$B$10))+'S Curve Equation'!$B$13)*'S Curve Equation'!$B$14</f>
        <v>0.12379866954959162</v>
      </c>
      <c r="S145" s="34">
        <f>(1/(1+EXP(('S Curve Equation'!$B$11-S100*'S Curve Equation'!$B$12)*'S Curve Equation'!$B$10))+'S Curve Equation'!$B$13)*'S Curve Equation'!$B$14</f>
        <v>0.12150174613726894</v>
      </c>
      <c r="T145" s="34">
        <f>(1/(1+EXP(('S Curve Equation'!$B$11-T100*'S Curve Equation'!$B$12)*'S Curve Equation'!$B$10))+'S Curve Equation'!$B$13)*'S Curve Equation'!$B$14</f>
        <v>0.11925818823210266</v>
      </c>
      <c r="U145" s="34">
        <f>(1/(1+EXP(('S Curve Equation'!$B$11-U100*'S Curve Equation'!$B$12)*'S Curve Equation'!$B$10))+'S Curve Equation'!$B$13)*'S Curve Equation'!$B$14</f>
        <v>0.117066572084283</v>
      </c>
      <c r="V145" s="34">
        <f>(1/(1+EXP(('S Curve Equation'!$B$11-V100*'S Curve Equation'!$B$12)*'S Curve Equation'!$B$10))+'S Curve Equation'!$B$13)*'S Curve Equation'!$B$14</f>
        <v>0.11492551252070357</v>
      </c>
      <c r="W145" s="34">
        <f>(1/(1+EXP(('S Curve Equation'!$B$11-W100*'S Curve Equation'!$B$12)*'S Curve Equation'!$B$10))+'S Curve Equation'!$B$13)*'S Curve Equation'!$B$14</f>
        <v>0.11283366212271727</v>
      </c>
      <c r="X145" s="34">
        <f>(1/(1+EXP(('S Curve Equation'!$B$11-X100*'S Curve Equation'!$B$12)*'S Curve Equation'!$B$10))+'S Curve Equation'!$B$13)*'S Curve Equation'!$B$14</f>
        <v>0.110789710396095</v>
      </c>
      <c r="Y145" s="34">
        <f>(1/(1+EXP(('S Curve Equation'!$B$11-Y100*'S Curve Equation'!$B$12)*'S Curve Equation'!$B$10))+'S Curve Equation'!$B$13)*'S Curve Equation'!$B$14</f>
        <v>0.10879238293622666</v>
      </c>
      <c r="Z145" s="34">
        <f>(1/(1+EXP(('S Curve Equation'!$B$11-Z100*'S Curve Equation'!$B$12)*'S Curve Equation'!$B$10))+'S Curve Equation'!$B$13)*'S Curve Equation'!$B$14</f>
        <v>0.10684044059130195</v>
      </c>
      <c r="AA145" s="34">
        <f>(1/(1+EXP(('S Curve Equation'!$B$11-AA100*'S Curve Equation'!$B$12)*'S Curve Equation'!$B$10))+'S Curve Equation'!$B$13)*'S Curve Equation'!$B$14</f>
        <v>0.10493267862592053</v>
      </c>
      <c r="AB145" s="34">
        <f>(1/(1+EXP(('S Curve Equation'!$B$11-AB100*'S Curve Equation'!$B$12)*'S Curve Equation'!$B$10))+'S Curve Equation'!$B$13)*'S Curve Equation'!$B$14</f>
        <v>0.10306792588732308</v>
      </c>
      <c r="AC145" s="34">
        <f>(1/(1+EXP(('S Curve Equation'!$B$11-AC100*'S Curve Equation'!$B$12)*'S Curve Equation'!$B$10))+'S Curve Equation'!$B$13)*'S Curve Equation'!$B$14</f>
        <v>0.10124504397618235</v>
      </c>
      <c r="AD145" s="34">
        <f>(1/(1+EXP(('S Curve Equation'!$B$11-AD100*'S Curve Equation'!$B$12)*'S Curve Equation'!$B$10))+'S Curve Equation'!$B$13)*'S Curve Equation'!$B$14</f>
        <v>9.9462926423681847E-2</v>
      </c>
      <c r="AE145" s="34">
        <f>(1/(1+EXP(('S Curve Equation'!$B$11-AE100*'S Curve Equation'!$B$12)*'S Curve Equation'!$B$10))+'S Curve Equation'!$B$13)*'S Curve Equation'!$B$14</f>
        <v>9.7720497876404355E-2</v>
      </c>
      <c r="AF145" s="34">
        <f>(1/(1+EXP(('S Curve Equation'!$B$11-AF100*'S Curve Equation'!$B$12)*'S Curve Equation'!$B$10))+'S Curve Equation'!$B$13)*'S Curve Equation'!$B$14</f>
        <v>9.6016713290360906E-2</v>
      </c>
    </row>
    <row r="146" spans="1:32" x14ac:dyDescent="0.2">
      <c r="A146" s="12" t="s">
        <v>33</v>
      </c>
      <c r="B146" s="34">
        <f>(1/(1+EXP(('S Curve Equation'!$B$11-B101*'S Curve Equation'!$B$12)*'S Curve Equation'!$B$10))+'S Curve Equation'!$B$13)*'S Curve Equation'!$B$14</f>
        <v>0.22222222222222221</v>
      </c>
      <c r="C146" s="34">
        <f>(1/(1+EXP(('S Curve Equation'!$B$11-C101*'S Curve Equation'!$B$12)*'S Curve Equation'!$B$10))+'S Curve Equation'!$B$13)*'S Curve Equation'!$B$14</f>
        <v>0.21888652090134736</v>
      </c>
      <c r="D146" s="34">
        <f>(1/(1+EXP(('S Curve Equation'!$B$11-D101*'S Curve Equation'!$B$12)*'S Curve Equation'!$B$10))+'S Curve Equation'!$B$13)*'S Curve Equation'!$B$14</f>
        <v>0.21349583770912434</v>
      </c>
      <c r="E146" s="34">
        <f>(1/(1+EXP(('S Curve Equation'!$B$11-E101*'S Curve Equation'!$B$12)*'S Curve Equation'!$B$10))+'S Curve Equation'!$B$13)*'S Curve Equation'!$B$14</f>
        <v>0.20765908842659464</v>
      </c>
      <c r="F146" s="34">
        <f>(1/(1+EXP(('S Curve Equation'!$B$11-F101*'S Curve Equation'!$B$12)*'S Curve Equation'!$B$10))+'S Curve Equation'!$B$13)*'S Curve Equation'!$B$14</f>
        <v>0.20309979452111396</v>
      </c>
      <c r="G146" s="34">
        <f>(1/(1+EXP(('S Curve Equation'!$B$11-G101*'S Curve Equation'!$B$12)*'S Curve Equation'!$B$10))+'S Curve Equation'!$B$13)*'S Curve Equation'!$B$14</f>
        <v>0.20061386416045265</v>
      </c>
      <c r="H146" s="34">
        <f>(1/(1+EXP(('S Curve Equation'!$B$11-H101*'S Curve Equation'!$B$12)*'S Curve Equation'!$B$10))+'S Curve Equation'!$B$13)*'S Curve Equation'!$B$14</f>
        <v>0.19840407023250234</v>
      </c>
      <c r="I146" s="34">
        <f>(1/(1+EXP(('S Curve Equation'!$B$11-I101*'S Curve Equation'!$B$12)*'S Curve Equation'!$B$10))+'S Curve Equation'!$B$13)*'S Curve Equation'!$B$14</f>
        <v>0.19400694536022742</v>
      </c>
      <c r="J146" s="34">
        <f>(1/(1+EXP(('S Curve Equation'!$B$11-J101*'S Curve Equation'!$B$12)*'S Curve Equation'!$B$10))+'S Curve Equation'!$B$13)*'S Curve Equation'!$B$14</f>
        <v>0.18751329631154537</v>
      </c>
      <c r="K146" s="34">
        <f>(1/(1+EXP(('S Curve Equation'!$B$11-K101*'S Curve Equation'!$B$12)*'S Curve Equation'!$B$10))+'S Curve Equation'!$B$13)*'S Curve Equation'!$B$14</f>
        <v>0.18055024057508906</v>
      </c>
      <c r="L146" s="34">
        <f>(1/(1+EXP(('S Curve Equation'!$B$11-L101*'S Curve Equation'!$B$12)*'S Curve Equation'!$B$10))+'S Curve Equation'!$B$13)*'S Curve Equation'!$B$14</f>
        <v>0.18056656398789045</v>
      </c>
      <c r="M146" s="34">
        <f>(1/(1+EXP(('S Curve Equation'!$B$11-M101*'S Curve Equation'!$B$12)*'S Curve Equation'!$B$10))+'S Curve Equation'!$B$13)*'S Curve Equation'!$B$14</f>
        <v>0.17699415975213839</v>
      </c>
      <c r="N146" s="34">
        <f>(1/(1+EXP(('S Curve Equation'!$B$11-N101*'S Curve Equation'!$B$12)*'S Curve Equation'!$B$10))+'S Curve Equation'!$B$13)*'S Curve Equation'!$B$14</f>
        <v>0.17350552183102441</v>
      </c>
      <c r="O146" s="34">
        <f>(1/(1+EXP(('S Curve Equation'!$B$11-O101*'S Curve Equation'!$B$12)*'S Curve Equation'!$B$10))+'S Curve Equation'!$B$13)*'S Curve Equation'!$B$14</f>
        <v>0.17009861969227197</v>
      </c>
      <c r="P146" s="34">
        <f>(1/(1+EXP(('S Curve Equation'!$B$11-P101*'S Curve Equation'!$B$12)*'S Curve Equation'!$B$10))+'S Curve Equation'!$B$13)*'S Curve Equation'!$B$14</f>
        <v>0.16677145941278942</v>
      </c>
      <c r="Q146" s="34">
        <f>(1/(1+EXP(('S Curve Equation'!$B$11-Q101*'S Curve Equation'!$B$12)*'S Curve Equation'!$B$10))+'S Curve Equation'!$B$13)*'S Curve Equation'!$B$14</f>
        <v>0.16352208436227023</v>
      </c>
      <c r="R146" s="34">
        <f>(1/(1+EXP(('S Curve Equation'!$B$11-R101*'S Curve Equation'!$B$12)*'S Curve Equation'!$B$10))+'S Curve Equation'!$B$13)*'S Curve Equation'!$B$14</f>
        <v>0.16034857573741748</v>
      </c>
      <c r="S146" s="34">
        <f>(1/(1+EXP(('S Curve Equation'!$B$11-S101*'S Curve Equation'!$B$12)*'S Curve Equation'!$B$10))+'S Curve Equation'!$B$13)*'S Curve Equation'!$B$14</f>
        <v>0.1572490529595223</v>
      </c>
      <c r="T146" s="34">
        <f>(1/(1+EXP(('S Curve Equation'!$B$11-T101*'S Curve Equation'!$B$12)*'S Curve Equation'!$B$10))+'S Curve Equation'!$B$13)*'S Curve Equation'!$B$14</f>
        <v>0.15422167394732125</v>
      </c>
      <c r="U146" s="34">
        <f>(1/(1+EXP(('S Curve Equation'!$B$11-U101*'S Curve Equation'!$B$12)*'S Curve Equation'!$B$10))+'S Curve Equation'!$B$13)*'S Curve Equation'!$B$14</f>
        <v>0.15126463527630671</v>
      </c>
      <c r="V146" s="34">
        <f>(1/(1+EXP(('S Curve Equation'!$B$11-V101*'S Curve Equation'!$B$12)*'S Curve Equation'!$B$10))+'S Curve Equation'!$B$13)*'S Curve Equation'!$B$14</f>
        <v>0.14837617223494598</v>
      </c>
      <c r="W146" s="34">
        <f>(1/(1+EXP(('S Curve Equation'!$B$11-W101*'S Curve Equation'!$B$12)*'S Curve Equation'!$B$10))+'S Curve Equation'!$B$13)*'S Curve Equation'!$B$14</f>
        <v>0.14555455878754509</v>
      </c>
      <c r="X146" s="34">
        <f>(1/(1+EXP(('S Curve Equation'!$B$11-X101*'S Curve Equation'!$B$12)*'S Curve Equation'!$B$10))+'S Curve Equation'!$B$13)*'S Curve Equation'!$B$14</f>
        <v>0.14279810745285468</v>
      </c>
      <c r="Y146" s="34">
        <f>(1/(1+EXP(('S Curve Equation'!$B$11-Y101*'S Curve Equation'!$B$12)*'S Curve Equation'!$B$10))+'S Curve Equation'!$B$13)*'S Curve Equation'!$B$14</f>
        <v>0.14010516910686213</v>
      </c>
      <c r="Z146" s="34">
        <f>(1/(1+EXP(('S Curve Equation'!$B$11-Z101*'S Curve Equation'!$B$12)*'S Curve Equation'!$B$10))+'S Curve Equation'!$B$13)*'S Curve Equation'!$B$14</f>
        <v>0.13747413271761885</v>
      </c>
      <c r="AA146" s="34">
        <f>(1/(1+EXP(('S Curve Equation'!$B$11-AA101*'S Curve Equation'!$B$12)*'S Curve Equation'!$B$10))+'S Curve Equation'!$B$13)*'S Curve Equation'!$B$14</f>
        <v>0.13490342501937877</v>
      </c>
      <c r="AB146" s="34">
        <f>(1/(1+EXP(('S Curve Equation'!$B$11-AB101*'S Curve Equation'!$B$12)*'S Curve Equation'!$B$10))+'S Curve Equation'!$B$13)*'S Curve Equation'!$B$14</f>
        <v>0.13239151013279124</v>
      </c>
      <c r="AC146" s="34">
        <f>(1/(1+EXP(('S Curve Equation'!$B$11-AC101*'S Curve Equation'!$B$12)*'S Curve Equation'!$B$10))+'S Curve Equation'!$B$13)*'S Curve Equation'!$B$14</f>
        <v>0.12993688913736881</v>
      </c>
      <c r="AD146" s="34">
        <f>(1/(1+EXP(('S Curve Equation'!$B$11-AD101*'S Curve Equation'!$B$12)*'S Curve Equation'!$B$10))+'S Curve Equation'!$B$13)*'S Curve Equation'!$B$14</f>
        <v>0.12753809960198204</v>
      </c>
      <c r="AE146" s="34">
        <f>(1/(1+EXP(('S Curve Equation'!$B$11-AE101*'S Curve Equation'!$B$12)*'S Curve Equation'!$B$10))+'S Curve Equation'!$B$13)*'S Curve Equation'!$B$14</f>
        <v>0.12519371507868021</v>
      </c>
      <c r="AF146" s="34">
        <f>(1/(1+EXP(('S Curve Equation'!$B$11-AF101*'S Curve Equation'!$B$12)*'S Curve Equation'!$B$10))+'S Curve Equation'!$B$13)*'S Curve Equation'!$B$14</f>
        <v>0.12290234456470595</v>
      </c>
    </row>
    <row r="147" spans="1:32" x14ac:dyDescent="0.2">
      <c r="A147" s="12" t="s">
        <v>34</v>
      </c>
      <c r="B147" s="34">
        <f>(1/(1+EXP(('S Curve Equation'!$B$11-B102*'S Curve Equation'!$B$12)*'S Curve Equation'!$B$10))+'S Curve Equation'!$B$13)*'S Curve Equation'!$B$14</f>
        <v>0.14432989690721651</v>
      </c>
      <c r="C147" s="34">
        <f>(1/(1+EXP(('S Curve Equation'!$B$11-C102*'S Curve Equation'!$B$12)*'S Curve Equation'!$B$10))+'S Curve Equation'!$B$13)*'S Curve Equation'!$B$14</f>
        <v>0.14226068344581697</v>
      </c>
      <c r="D147" s="34">
        <f>(1/(1+EXP(('S Curve Equation'!$B$11-D102*'S Curve Equation'!$B$12)*'S Curve Equation'!$B$10))+'S Curve Equation'!$B$13)*'S Curve Equation'!$B$14</f>
        <v>0.13892020956646872</v>
      </c>
      <c r="E147" s="34">
        <f>(1/(1+EXP(('S Curve Equation'!$B$11-E102*'S Curve Equation'!$B$12)*'S Curve Equation'!$B$10))+'S Curve Equation'!$B$13)*'S Curve Equation'!$B$14</f>
        <v>0.13530773217176079</v>
      </c>
      <c r="F147" s="34">
        <f>(1/(1+EXP(('S Curve Equation'!$B$11-F102*'S Curve Equation'!$B$12)*'S Curve Equation'!$B$10))+'S Curve Equation'!$B$13)*'S Curve Equation'!$B$14</f>
        <v>0.13248872369163397</v>
      </c>
      <c r="G147" s="34">
        <f>(1/(1+EXP(('S Curve Equation'!$B$11-G102*'S Curve Equation'!$B$12)*'S Curve Equation'!$B$10))+'S Curve Equation'!$B$13)*'S Curve Equation'!$B$14</f>
        <v>0.13095260626504648</v>
      </c>
      <c r="H147" s="34">
        <f>(1/(1+EXP(('S Curve Equation'!$B$11-H102*'S Curve Equation'!$B$12)*'S Curve Equation'!$B$10))+'S Curve Equation'!$B$13)*'S Curve Equation'!$B$14</f>
        <v>0.12958762319229009</v>
      </c>
      <c r="I147" s="34">
        <f>(1/(1+EXP(('S Curve Equation'!$B$11-I102*'S Curve Equation'!$B$12)*'S Curve Equation'!$B$10))+'S Curve Equation'!$B$13)*'S Curve Equation'!$B$14</f>
        <v>0.12687280213636304</v>
      </c>
      <c r="J147" s="34">
        <f>(1/(1+EXP(('S Curve Equation'!$B$11-J102*'S Curve Equation'!$B$12)*'S Curve Equation'!$B$10))+'S Curve Equation'!$B$13)*'S Curve Equation'!$B$14</f>
        <v>0.12286616382678602</v>
      </c>
      <c r="K147" s="34">
        <f>(1/(1+EXP(('S Curve Equation'!$B$11-K102*'S Curve Equation'!$B$12)*'S Curve Equation'!$B$10))+'S Curve Equation'!$B$13)*'S Curve Equation'!$B$14</f>
        <v>0.11857240511886508</v>
      </c>
      <c r="L147" s="34">
        <f>(1/(1+EXP(('S Curve Equation'!$B$11-L102*'S Curve Equation'!$B$12)*'S Curve Equation'!$B$10))+'S Curve Equation'!$B$13)*'S Curve Equation'!$B$14</f>
        <v>0.11858246876832002</v>
      </c>
      <c r="M147" s="34">
        <f>(1/(1+EXP(('S Curve Equation'!$B$11-M102*'S Curve Equation'!$B$12)*'S Curve Equation'!$B$10))+'S Curve Equation'!$B$13)*'S Curve Equation'!$B$14</f>
        <v>0.11638018635972205</v>
      </c>
      <c r="N147" s="34">
        <f>(1/(1+EXP(('S Curve Equation'!$B$11-N102*'S Curve Equation'!$B$12)*'S Curve Equation'!$B$10))+'S Curve Equation'!$B$13)*'S Curve Equation'!$B$14</f>
        <v>0.11422975364677244</v>
      </c>
      <c r="O147" s="34">
        <f>(1/(1+EXP(('S Curve Equation'!$B$11-O102*'S Curve Equation'!$B$12)*'S Curve Equation'!$B$10))+'S Curve Equation'!$B$13)*'S Curve Equation'!$B$14</f>
        <v>0.11212975124373192</v>
      </c>
      <c r="P147" s="34">
        <f>(1/(1+EXP(('S Curve Equation'!$B$11-P102*'S Curve Equation'!$B$12)*'S Curve Equation'!$B$10))+'S Curve Equation'!$B$13)*'S Curve Equation'!$B$14</f>
        <v>0.11007880010900102</v>
      </c>
      <c r="Q147" s="34">
        <f>(1/(1+EXP(('S Curve Equation'!$B$11-Q102*'S Curve Equation'!$B$12)*'S Curve Equation'!$B$10))+'S Curve Equation'!$B$13)*'S Curve Equation'!$B$14</f>
        <v>0.10807556056882496</v>
      </c>
      <c r="R147" s="34">
        <f>(1/(1+EXP(('S Curve Equation'!$B$11-R102*'S Curve Equation'!$B$12)*'S Curve Equation'!$B$10))+'S Curve Equation'!$B$13)*'S Curve Equation'!$B$14</f>
        <v>0.10611873134299729</v>
      </c>
      <c r="S147" s="34">
        <f>(1/(1+EXP(('S Curve Equation'!$B$11-S102*'S Curve Equation'!$B$12)*'S Curve Equation'!$B$10))+'S Curve Equation'!$B$13)*'S Curve Equation'!$B$14</f>
        <v>0.10420704857511139</v>
      </c>
      <c r="T147" s="34">
        <f>(1/(1+EXP(('S Curve Equation'!$B$11-T102*'S Curve Equation'!$B$12)*'S Curve Equation'!$B$10))+'S Curve Equation'!$B$13)*'S Curve Equation'!$B$14</f>
        <v>0.10233928486960858</v>
      </c>
      <c r="U147" s="34">
        <f>(1/(1+EXP(('S Curve Equation'!$B$11-U102*'S Curve Equation'!$B$12)*'S Curve Equation'!$B$10))+'S Curve Equation'!$B$13)*'S Curve Equation'!$B$14</f>
        <v>0.1005142483376008</v>
      </c>
      <c r="V147" s="34">
        <f>(1/(1+EXP(('S Curve Equation'!$B$11-V102*'S Curve Equation'!$B$12)*'S Curve Equation'!$B$10))+'S Curve Equation'!$B$13)*'S Curve Equation'!$B$14</f>
        <v>9.8730781653209129E-2</v>
      </c>
      <c r="W147" s="34">
        <f>(1/(1+EXP(('S Curve Equation'!$B$11-W102*'S Curve Equation'!$B$12)*'S Curve Equation'!$B$10))+'S Curve Equation'!$B$13)*'S Curve Equation'!$B$14</f>
        <v>9.6987761121916968E-2</v>
      </c>
      <c r="X147" s="34">
        <f>(1/(1+EXP(('S Curve Equation'!$B$11-X102*'S Curve Equation'!$B$12)*'S Curve Equation'!$B$10))+'S Curve Equation'!$B$13)*'S Curve Equation'!$B$14</f>
        <v>9.5284095762252011E-2</v>
      </c>
      <c r="Y147" s="34">
        <f>(1/(1+EXP(('S Curve Equation'!$B$11-Y102*'S Curve Equation'!$B$12)*'S Curve Equation'!$B$10))+'S Curve Equation'!$B$13)*'S Curve Equation'!$B$14</f>
        <v>9.3618726401913419E-2</v>
      </c>
      <c r="Z147" s="34">
        <f>(1/(1+EXP(('S Curve Equation'!$B$11-Z102*'S Curve Equation'!$B$12)*'S Curve Equation'!$B$10))+'S Curve Equation'!$B$13)*'S Curve Equation'!$B$14</f>
        <v>9.1990624789293013E-2</v>
      </c>
      <c r="AA147" s="34">
        <f>(1/(1+EXP(('S Curve Equation'!$B$11-AA102*'S Curve Equation'!$B$12)*'S Curve Equation'!$B$10))+'S Curve Equation'!$B$13)*'S Curve Equation'!$B$14</f>
        <v>9.0398792721191237E-2</v>
      </c>
      <c r="AB147" s="34">
        <f>(1/(1+EXP(('S Curve Equation'!$B$11-AB102*'S Curve Equation'!$B$12)*'S Curve Equation'!$B$10))+'S Curve Equation'!$B$13)*'S Curve Equation'!$B$14</f>
        <v>8.8842261187389318E-2</v>
      </c>
      <c r="AC147" s="34">
        <f>(1/(1+EXP(('S Curve Equation'!$B$11-AC102*'S Curve Equation'!$B$12)*'S Curve Equation'!$B$10))+'S Curve Equation'!$B$13)*'S Curve Equation'!$B$14</f>
        <v>8.7320089532609918E-2</v>
      </c>
      <c r="AD147" s="34">
        <f>(1/(1+EXP(('S Curve Equation'!$B$11-AD102*'S Curve Equation'!$B$12)*'S Curve Equation'!$B$10))+'S Curve Equation'!$B$13)*'S Curve Equation'!$B$14</f>
        <v>8.5831364636291693E-2</v>
      </c>
      <c r="AE147" s="34">
        <f>(1/(1+EXP(('S Curve Equation'!$B$11-AE102*'S Curve Equation'!$B$12)*'S Curve Equation'!$B$10))+'S Curve Equation'!$B$13)*'S Curve Equation'!$B$14</f>
        <v>8.4375200110502785E-2</v>
      </c>
      <c r="AF147" s="34">
        <f>(1/(1+EXP(('S Curve Equation'!$B$11-AF102*'S Curve Equation'!$B$12)*'S Curve Equation'!$B$10))+'S Curve Equation'!$B$13)*'S Curve Equation'!$B$14</f>
        <v>8.295073551622105E-2</v>
      </c>
    </row>
    <row r="148" spans="1:32" x14ac:dyDescent="0.2">
      <c r="A148" s="12" t="s">
        <v>92</v>
      </c>
      <c r="B148" s="34">
        <f>(1/(1+EXP(('S Curve Equation'!$B$11-B103*'S Curve Equation'!$B$12)*'S Curve Equation'!$B$10))+'S Curve Equation'!$B$13)*'S Curve Equation'!$B$14</f>
        <v>0.22839506172839502</v>
      </c>
      <c r="C148" s="34">
        <f>(1/(1+EXP(('S Curve Equation'!$B$11-C103*'S Curve Equation'!$B$12)*'S Curve Equation'!$B$10))+'S Curve Equation'!$B$13)*'S Curve Equation'!$B$14</f>
        <v>0.22496260018929001</v>
      </c>
      <c r="D148" s="34">
        <f>(1/(1+EXP(('S Curve Equation'!$B$11-D103*'S Curve Equation'!$B$12)*'S Curve Equation'!$B$10))+'S Curve Equation'!$B$13)*'S Curve Equation'!$B$14</f>
        <v>0.21941469464441568</v>
      </c>
      <c r="E148" s="34">
        <f>(1/(1+EXP(('S Curve Equation'!$B$11-E103*'S Curve Equation'!$B$12)*'S Curve Equation'!$B$10))+'S Curve Equation'!$B$13)*'S Curve Equation'!$B$14</f>
        <v>0.21340658024426692</v>
      </c>
      <c r="F148" s="34">
        <f>(1/(1+EXP(('S Curve Equation'!$B$11-F103*'S Curve Equation'!$B$12)*'S Curve Equation'!$B$10))+'S Curve Equation'!$B$13)*'S Curve Equation'!$B$14</f>
        <v>0.20871265141311104</v>
      </c>
      <c r="G148" s="34">
        <f>(1/(1+EXP(('S Curve Equation'!$B$11-G103*'S Curve Equation'!$B$12)*'S Curve Equation'!$B$10))+'S Curve Equation'!$B$13)*'S Curve Equation'!$B$14</f>
        <v>0.2061530392181713</v>
      </c>
      <c r="H148" s="34">
        <f>(1/(1+EXP(('S Curve Equation'!$B$11-H103*'S Curve Equation'!$B$12)*'S Curve Equation'!$B$10))+'S Curve Equation'!$B$13)*'S Curve Equation'!$B$14</f>
        <v>0.20387759232161018</v>
      </c>
      <c r="I148" s="34">
        <f>(1/(1+EXP(('S Curve Equation'!$B$11-I103*'S Curve Equation'!$B$12)*'S Curve Equation'!$B$10))+'S Curve Equation'!$B$13)*'S Curve Equation'!$B$14</f>
        <v>0.19934940983975638</v>
      </c>
      <c r="J148" s="34">
        <f>(1/(1+EXP(('S Curve Equation'!$B$11-J103*'S Curve Equation'!$B$12)*'S Curve Equation'!$B$10))+'S Curve Equation'!$B$13)*'S Curve Equation'!$B$14</f>
        <v>0.19266125633988626</v>
      </c>
      <c r="K148" s="34">
        <f>(1/(1+EXP(('S Curve Equation'!$B$11-K103*'S Curve Equation'!$B$12)*'S Curve Equation'!$B$10))+'S Curve Equation'!$B$13)*'S Curve Equation'!$B$14</f>
        <v>0.1854884789606695</v>
      </c>
      <c r="L148" s="34">
        <f>(1/(1+EXP(('S Curve Equation'!$B$11-L103*'S Curve Equation'!$B$12)*'S Curve Equation'!$B$10))+'S Curve Equation'!$B$13)*'S Curve Equation'!$B$14</f>
        <v>0.18550529531431373</v>
      </c>
      <c r="M148" s="34">
        <f>(1/(1+EXP(('S Curve Equation'!$B$11-M103*'S Curve Equation'!$B$12)*'S Curve Equation'!$B$10))+'S Curve Equation'!$B$13)*'S Curve Equation'!$B$14</f>
        <v>0.18182487512446677</v>
      </c>
      <c r="N148" s="34">
        <f>(1/(1+EXP(('S Curve Equation'!$B$11-N103*'S Curve Equation'!$B$12)*'S Curve Equation'!$B$10))+'S Curve Equation'!$B$13)*'S Curve Equation'!$B$14</f>
        <v>0.17823050510762056</v>
      </c>
      <c r="O148" s="34">
        <f>(1/(1+EXP(('S Curve Equation'!$B$11-O103*'S Curve Equation'!$B$12)*'S Curve Equation'!$B$10))+'S Curve Equation'!$B$13)*'S Curve Equation'!$B$14</f>
        <v>0.17472012955908098</v>
      </c>
      <c r="P148" s="34">
        <f>(1/(1+EXP(('S Curve Equation'!$B$11-P103*'S Curve Equation'!$B$12)*'S Curve Equation'!$B$10))+'S Curve Equation'!$B$13)*'S Curve Equation'!$B$14</f>
        <v>0.17129172744311091</v>
      </c>
      <c r="Q148" s="34">
        <f>(1/(1+EXP(('S Curve Equation'!$B$11-Q103*'S Curve Equation'!$B$12)*'S Curve Equation'!$B$10))+'S Curve Equation'!$B$13)*'S Curve Equation'!$B$14</f>
        <v>0.16794331330360884</v>
      </c>
      <c r="R148" s="34">
        <f>(1/(1+EXP(('S Curve Equation'!$B$11-R103*'S Curve Equation'!$B$12)*'S Curve Equation'!$B$10))+'S Curve Equation'!$B$13)*'S Curve Equation'!$B$14</f>
        <v>0.16467293800947719</v>
      </c>
      <c r="S148" s="34">
        <f>(1/(1+EXP(('S Curve Equation'!$B$11-S103*'S Curve Equation'!$B$12)*'S Curve Equation'!$B$10))+'S Curve Equation'!$B$13)*'S Curve Equation'!$B$14</f>
        <v>0.1614786893481861</v>
      </c>
      <c r="T148" s="34">
        <f>(1/(1+EXP(('S Curve Equation'!$B$11-T103*'S Curve Equation'!$B$12)*'S Curve Equation'!$B$10))+'S Curve Equation'!$B$13)*'S Curve Equation'!$B$14</f>
        <v>0.15835869248023277</v>
      </c>
      <c r="U148" s="34">
        <f>(1/(1+EXP(('S Curve Equation'!$B$11-U103*'S Curve Equation'!$B$12)*'S Curve Equation'!$B$10))+'S Curve Equation'!$B$13)*'S Curve Equation'!$B$14</f>
        <v>0.15531111026642955</v>
      </c>
      <c r="V148" s="34">
        <f>(1/(1+EXP(('S Curve Equation'!$B$11-V103*'S Curve Equation'!$B$12)*'S Curve Equation'!$B$10))+'S Curve Equation'!$B$13)*'S Curve Equation'!$B$14</f>
        <v>0.15233414347922317</v>
      </c>
      <c r="W148" s="34">
        <f>(1/(1+EXP(('S Curve Equation'!$B$11-W103*'S Curve Equation'!$B$12)*'S Curve Equation'!$B$10))+'S Curve Equation'!$B$13)*'S Curve Equation'!$B$14</f>
        <v>0.14942603090850576</v>
      </c>
      <c r="X148" s="34">
        <f>(1/(1+EXP(('S Curve Equation'!$B$11-X103*'S Curve Equation'!$B$12)*'S Curve Equation'!$B$10))+'S Curve Equation'!$B$13)*'S Curve Equation'!$B$14</f>
        <v>0.14658504937172123</v>
      </c>
      <c r="Y148" s="34">
        <f>(1/(1+EXP(('S Curve Equation'!$B$11-Y103*'S Curve Equation'!$B$12)*'S Curve Equation'!$B$10))+'S Curve Equation'!$B$13)*'S Curve Equation'!$B$14</f>
        <v>0.14380951363739378</v>
      </c>
      <c r="Z148" s="34">
        <f>(1/(1+EXP(('S Curve Equation'!$B$11-Z103*'S Curve Equation'!$B$12)*'S Curve Equation'!$B$10))+'S Curve Equation'!$B$13)*'S Curve Equation'!$B$14</f>
        <v>0.14109777627058256</v>
      </c>
      <c r="AA148" s="34">
        <f>(1/(1+EXP(('S Curve Equation'!$B$11-AA103*'S Curve Equation'!$B$12)*'S Curve Equation'!$B$10))+'S Curve Equation'!$B$13)*'S Curve Equation'!$B$14</f>
        <v>0.13844822740817261</v>
      </c>
      <c r="AB148" s="34">
        <f>(1/(1+EXP(('S Curve Equation'!$B$11-AB103*'S Curve Equation'!$B$12)*'S Curve Equation'!$B$10))+'S Curve Equation'!$B$13)*'S Curve Equation'!$B$14</f>
        <v>0.13585929447134892</v>
      </c>
      <c r="AC148" s="34">
        <f>(1/(1+EXP(('S Curve Equation'!$B$11-AC103*'S Curve Equation'!$B$12)*'S Curve Equation'!$B$10))+'S Curve Equation'!$B$13)*'S Curve Equation'!$B$14</f>
        <v>0.13332944182205284</v>
      </c>
      <c r="AD148" s="34">
        <f>(1/(1+EXP(('S Curve Equation'!$B$11-AD103*'S Curve Equation'!$B$12)*'S Curve Equation'!$B$10))+'S Curve Equation'!$B$13)*'S Curve Equation'!$B$14</f>
        <v>0.13085717036972347</v>
      </c>
      <c r="AE148" s="34">
        <f>(1/(1+EXP(('S Curve Equation'!$B$11-AE103*'S Curve Equation'!$B$12)*'S Curve Equation'!$B$10))+'S Curve Equation'!$B$13)*'S Curve Equation'!$B$14</f>
        <v>0.12844101713414929</v>
      </c>
      <c r="AF148" s="34">
        <f>(1/(1+EXP(('S Curve Equation'!$B$11-AF103*'S Curve Equation'!$B$12)*'S Curve Equation'!$B$10))+'S Curve Equation'!$B$13)*'S Curve Equation'!$B$14</f>
        <v>0.12607955476979332</v>
      </c>
    </row>
    <row r="149" spans="1:32" x14ac:dyDescent="0.2">
      <c r="A149" s="12" t="s">
        <v>89</v>
      </c>
      <c r="B149" s="34">
        <f>(1/(1+EXP(('S Curve Equation'!$B$11-B104*'S Curve Equation'!$B$12)*'S Curve Equation'!$B$10))+'S Curve Equation'!$B$13)*'S Curve Equation'!$B$14</f>
        <v>0.1599402092675635</v>
      </c>
      <c r="C149" s="34">
        <f>(1/(1+EXP(('S Curve Equation'!$B$11-C104*'S Curve Equation'!$B$12)*'S Curve Equation'!$B$10))+'S Curve Equation'!$B$13)*'S Curve Equation'!$B$14</f>
        <v>0.15761284704531461</v>
      </c>
      <c r="D149" s="34">
        <f>(1/(1+EXP(('S Curve Equation'!$B$11-D104*'S Curve Equation'!$B$12)*'S Curve Equation'!$B$10))+'S Curve Equation'!$B$13)*'S Curve Equation'!$B$14</f>
        <v>0.1538554312259566</v>
      </c>
      <c r="E149" s="34">
        <f>(1/(1+EXP(('S Curve Equation'!$B$11-E104*'S Curve Equation'!$B$12)*'S Curve Equation'!$B$10))+'S Curve Equation'!$B$13)*'S Curve Equation'!$B$14</f>
        <v>0.14979189777914803</v>
      </c>
      <c r="F149" s="34">
        <f>(1/(1+EXP(('S Curve Equation'!$B$11-F104*'S Curve Equation'!$B$12)*'S Curve Equation'!$B$10))+'S Curve Equation'!$B$13)*'S Curve Equation'!$B$14</f>
        <v>0.14662087399781268</v>
      </c>
      <c r="G149" s="34">
        <f>(1/(1+EXP(('S Curve Equation'!$B$11-G104*'S Curve Equation'!$B$12)*'S Curve Equation'!$B$10))+'S Curve Equation'!$B$13)*'S Curve Equation'!$B$14</f>
        <v>0.14489295331925245</v>
      </c>
      <c r="H149" s="34">
        <f>(1/(1+EXP(('S Curve Equation'!$B$11-H104*'S Curve Equation'!$B$12)*'S Curve Equation'!$B$10))+'S Curve Equation'!$B$13)*'S Curve Equation'!$B$14</f>
        <v>0.14335755569406863</v>
      </c>
      <c r="I149" s="34">
        <f>(1/(1+EXP(('S Curve Equation'!$B$11-I104*'S Curve Equation'!$B$12)*'S Curve Equation'!$B$10))+'S Curve Equation'!$B$13)*'S Curve Equation'!$B$14</f>
        <v>0.14030388644309957</v>
      </c>
      <c r="J149" s="34">
        <f>(1/(1+EXP(('S Curve Equation'!$B$11-J104*'S Curve Equation'!$B$12)*'S Curve Equation'!$B$10))+'S Curve Equation'!$B$13)*'S Curve Equation'!$B$14</f>
        <v>0.13579750026560722</v>
      </c>
      <c r="K149" s="34">
        <f>(1/(1+EXP(('S Curve Equation'!$B$11-K104*'S Curve Equation'!$B$12)*'S Curve Equation'!$B$10))+'S Curve Equation'!$B$13)*'S Curve Equation'!$B$14</f>
        <v>0.13096884950739307</v>
      </c>
      <c r="L149" s="34">
        <f>(1/(1+EXP(('S Curve Equation'!$B$11-L104*'S Curve Equation'!$B$12)*'S Curve Equation'!$B$10))+'S Curve Equation'!$B$13)*'S Curve Equation'!$B$14</f>
        <v>0.13098016581175778</v>
      </c>
      <c r="M149" s="34">
        <f>(1/(1+EXP(('S Curve Equation'!$B$11-M104*'S Curve Equation'!$B$12)*'S Curve Equation'!$B$10))+'S Curve Equation'!$B$13)*'S Curve Equation'!$B$14</f>
        <v>0.12850389106586027</v>
      </c>
      <c r="N149" s="34">
        <f>(1/(1+EXP(('S Curve Equation'!$B$11-N104*'S Curve Equation'!$B$12)*'S Curve Equation'!$B$10))+'S Curve Equation'!$B$13)*'S Curve Equation'!$B$14</f>
        <v>0.12608619963854004</v>
      </c>
      <c r="O149" s="34">
        <f>(1/(1+EXP(('S Curve Equation'!$B$11-O104*'S Curve Equation'!$B$12)*'S Curve Equation'!$B$10))+'S Curve Equation'!$B$13)*'S Curve Equation'!$B$14</f>
        <v>0.12372551237861007</v>
      </c>
      <c r="P149" s="34">
        <f>(1/(1+EXP(('S Curve Equation'!$B$11-P104*'S Curve Equation'!$B$12)*'S Curve Equation'!$B$10))+'S Curve Equation'!$B$13)*'S Curve Equation'!$B$14</f>
        <v>0.1214202926075935</v>
      </c>
      <c r="Q149" s="34">
        <f>(1/(1+EXP(('S Curve Equation'!$B$11-Q104*'S Curve Equation'!$B$12)*'S Curve Equation'!$B$10))+'S Curve Equation'!$B$13)*'S Curve Equation'!$B$14</f>
        <v>0.11916904528930071</v>
      </c>
      <c r="R149" s="34">
        <f>(1/(1+EXP(('S Curve Equation'!$B$11-R104*'S Curve Equation'!$B$12)*'S Curve Equation'!$B$10))+'S Curve Equation'!$B$13)*'S Curve Equation'!$B$14</f>
        <v>0.1169703161809913</v>
      </c>
      <c r="S149" s="34">
        <f>(1/(1+EXP(('S Curve Equation'!$B$11-S104*'S Curve Equation'!$B$12)*'S Curve Equation'!$B$10))+'S Curve Equation'!$B$13)*'S Curve Equation'!$B$14</f>
        <v>0.11482269097041468</v>
      </c>
      <c r="T149" s="34">
        <f>(1/(1+EXP(('S Curve Equation'!$B$11-T104*'S Curve Equation'!$B$12)*'S Curve Equation'!$B$10))+'S Curve Equation'!$B$13)*'S Curve Equation'!$B$14</f>
        <v>0.11272479440259563</v>
      </c>
      <c r="U149" s="34">
        <f>(1/(1+EXP(('S Curve Equation'!$B$11-U104*'S Curve Equation'!$B$12)*'S Curve Equation'!$B$10))+'S Curve Equation'!$B$13)*'S Curve Equation'!$B$14</f>
        <v>0.11067528939984943</v>
      </c>
      <c r="V149" s="34">
        <f>(1/(1+EXP(('S Curve Equation'!$B$11-V104*'S Curve Equation'!$B$12)*'S Curve Equation'!$B$10))+'S Curve Equation'!$B$13)*'S Curve Equation'!$B$14</f>
        <v>0.10867287617816467</v>
      </c>
      <c r="W149" s="34">
        <f>(1/(1+EXP(('S Curve Equation'!$B$11-W104*'S Curve Equation'!$B$12)*'S Curve Equation'!$B$10))+'S Curve Equation'!$B$13)*'S Curve Equation'!$B$14</f>
        <v>0.10671629136274768</v>
      </c>
      <c r="X149" s="34">
        <f>(1/(1+EXP(('S Curve Equation'!$B$11-X104*'S Curve Equation'!$B$12)*'S Curve Equation'!$B$10))+'S Curve Equation'!$B$13)*'S Curve Equation'!$B$14</f>
        <v>0.10480430710524205</v>
      </c>
      <c r="Y149" s="34">
        <f>(1/(1+EXP(('S Curve Equation'!$B$11-Y104*'S Curve Equation'!$B$12)*'S Curve Equation'!$B$10))+'S Curve Equation'!$B$13)*'S Curve Equation'!$B$14</f>
        <v>0.10293573020484889</v>
      </c>
      <c r="Z149" s="34">
        <f>(1/(1+EXP(('S Curve Equation'!$B$11-Z104*'S Curve Equation'!$B$12)*'S Curve Equation'!$B$10))+'S Curve Equation'!$B$13)*'S Curve Equation'!$B$14</f>
        <v>0.10110940123532197</v>
      </c>
      <c r="AA149" s="34">
        <f>(1/(1+EXP(('S Curve Equation'!$B$11-AA104*'S Curve Equation'!$B$12)*'S Curve Equation'!$B$10))+'S Curve Equation'!$B$13)*'S Curve Equation'!$B$14</f>
        <v>9.9324193679582659E-2</v>
      </c>
      <c r="AB149" s="34">
        <f>(1/(1+EXP(('S Curve Equation'!$B$11-AB104*'S Curve Equation'!$B$12)*'S Curve Equation'!$B$10))+'S Curve Equation'!$B$13)*'S Curve Equation'!$B$14</f>
        <v>9.7579013073489693E-2</v>
      </c>
      <c r="AC149" s="34">
        <f>(1/(1+EXP(('S Curve Equation'!$B$11-AC104*'S Curve Equation'!$B$12)*'S Curve Equation'!$B$10))+'S Curve Equation'!$B$13)*'S Curve Equation'!$B$14</f>
        <v>9.587279616009832E-2</v>
      </c>
      <c r="AD149" s="34">
        <f>(1/(1+EXP(('S Curve Equation'!$B$11-AD104*'S Curve Equation'!$B$12)*'S Curve Equation'!$B$10))+'S Curve Equation'!$B$13)*'S Curve Equation'!$B$14</f>
        <v>9.4204510055572122E-2</v>
      </c>
      <c r="AE149" s="34">
        <f>(1/(1+EXP(('S Curve Equation'!$B$11-AE104*'S Curve Equation'!$B$12)*'S Curve Equation'!$B$10))+'S Curve Equation'!$B$13)*'S Curve Equation'!$B$14</f>
        <v>9.257315142775227E-2</v>
      </c>
      <c r="AF149" s="34">
        <f>(1/(1+EXP(('S Curve Equation'!$B$11-AF104*'S Curve Equation'!$B$12)*'S Curve Equation'!$B$10))+'S Curve Equation'!$B$13)*'S Curve Equation'!$B$14</f>
        <v>9.0977745688233386E-2</v>
      </c>
    </row>
    <row r="150" spans="1:32" x14ac:dyDescent="0.2">
      <c r="A150" s="12" t="s">
        <v>35</v>
      </c>
      <c r="B150" s="34">
        <f>(1/(1+EXP(('S Curve Equation'!$B$11-B105*'S Curve Equation'!$B$12)*'S Curve Equation'!$B$10))+'S Curve Equation'!$B$13)*'S Curve Equation'!$B$14</f>
        <v>0.23540145985401445</v>
      </c>
      <c r="C150" s="34">
        <f>(1/(1+EXP(('S Curve Equation'!$B$11-C105*'S Curve Equation'!$B$12)*'S Curve Equation'!$B$10))+'S Curve Equation'!$B$13)*'S Curve Equation'!$B$14</f>
        <v>0.23186008146493475</v>
      </c>
      <c r="D150" s="34">
        <f>(1/(1+EXP(('S Curve Equation'!$B$11-D105*'S Curve Equation'!$B$12)*'S Curve Equation'!$B$10))+'S Curve Equation'!$B$13)*'S Curve Equation'!$B$14</f>
        <v>0.22613507639938471</v>
      </c>
      <c r="E150" s="34">
        <f>(1/(1+EXP(('S Curve Equation'!$B$11-E105*'S Curve Equation'!$B$12)*'S Curve Equation'!$B$10))+'S Curve Equation'!$B$13)*'S Curve Equation'!$B$14</f>
        <v>0.21993376233807144</v>
      </c>
      <c r="F150" s="34">
        <f>(1/(1+EXP(('S Curve Equation'!$B$11-F105*'S Curve Equation'!$B$12)*'S Curve Equation'!$B$10))+'S Curve Equation'!$B$13)*'S Curve Equation'!$B$14</f>
        <v>0.21508792469735494</v>
      </c>
      <c r="G150" s="34">
        <f>(1/(1+EXP(('S Curve Equation'!$B$11-G105*'S Curve Equation'!$B$12)*'S Curve Equation'!$B$10))+'S Curve Equation'!$B$13)*'S Curve Equation'!$B$14</f>
        <v>0.21244513407216781</v>
      </c>
      <c r="H150" s="34">
        <f>(1/(1+EXP(('S Curve Equation'!$B$11-H105*'S Curve Equation'!$B$12)*'S Curve Equation'!$B$10))+'S Curve Equation'!$B$13)*'S Curve Equation'!$B$14</f>
        <v>0.2100955473163966</v>
      </c>
      <c r="I150" s="34">
        <f>(1/(1+EXP(('S Curve Equation'!$B$11-I105*'S Curve Equation'!$B$12)*'S Curve Equation'!$B$10))+'S Curve Equation'!$B$13)*'S Curve Equation'!$B$14</f>
        <v>0.20541929636589698</v>
      </c>
      <c r="J150" s="34">
        <f>(1/(1+EXP(('S Curve Equation'!$B$11-J105*'S Curve Equation'!$B$12)*'S Curve Equation'!$B$10))+'S Curve Equation'!$B$13)*'S Curve Equation'!$B$14</f>
        <v>0.19851122796549078</v>
      </c>
      <c r="K150" s="34">
        <f>(1/(1+EXP(('S Curve Equation'!$B$11-K105*'S Curve Equation'!$B$12)*'S Curve Equation'!$B$10))+'S Curve Equation'!$B$13)*'S Curve Equation'!$B$14</f>
        <v>0.1911011203659195</v>
      </c>
      <c r="L150" s="34">
        <f>(1/(1+EXP(('S Curve Equation'!$B$11-L105*'S Curve Equation'!$B$12)*'S Curve Equation'!$B$10))+'S Curve Equation'!$B$13)*'S Curve Equation'!$B$14</f>
        <v>0.19111849479968002</v>
      </c>
      <c r="M150" s="34">
        <f>(1/(1+EXP(('S Curve Equation'!$B$11-M105*'S Curve Equation'!$B$12)*'S Curve Equation'!$B$10))+'S Curve Equation'!$B$13)*'S Curve Equation'!$B$14</f>
        <v>0.18731575799396993</v>
      </c>
      <c r="N150" s="34">
        <f>(1/(1+EXP(('S Curve Equation'!$B$11-N105*'S Curve Equation'!$B$12)*'S Curve Equation'!$B$10))+'S Curve Equation'!$B$13)*'S Curve Equation'!$B$14</f>
        <v>0.1836016061170366</v>
      </c>
      <c r="O150" s="34">
        <f>(1/(1+EXP(('S Curve Equation'!$B$11-O105*'S Curve Equation'!$B$12)*'S Curve Equation'!$B$10))+'S Curve Equation'!$B$13)*'S Curve Equation'!$B$14</f>
        <v>0.17997395968919278</v>
      </c>
      <c r="P150" s="34">
        <f>(1/(1+EXP(('S Curve Equation'!$B$11-P105*'S Curve Equation'!$B$12)*'S Curve Equation'!$B$10))+'S Curve Equation'!$B$13)*'S Curve Equation'!$B$14</f>
        <v>0.17643077139205779</v>
      </c>
      <c r="Q150" s="34">
        <f>(1/(1+EXP(('S Curve Equation'!$B$11-Q105*'S Curve Equation'!$B$12)*'S Curve Equation'!$B$10))+'S Curve Equation'!$B$13)*'S Curve Equation'!$B$14</f>
        <v>0.1729700272518257</v>
      </c>
      <c r="R150" s="34">
        <f>(1/(1+EXP(('S Curve Equation'!$B$11-R105*'S Curve Equation'!$B$12)*'S Curve Equation'!$B$10))+'S Curve Equation'!$B$13)*'S Curve Equation'!$B$14</f>
        <v>0.1695897476388438</v>
      </c>
      <c r="S150" s="34">
        <f>(1/(1+EXP(('S Curve Equation'!$B$11-S105*'S Curve Equation'!$B$12)*'S Curve Equation'!$B$10))+'S Curve Equation'!$B$13)*'S Curve Equation'!$B$14</f>
        <v>0.16628798809784417</v>
      </c>
      <c r="T150" s="34">
        <f>(1/(1+EXP(('S Curve Equation'!$B$11-T105*'S Curve Equation'!$B$12)*'S Curve Equation'!$B$10))+'S Curve Equation'!$B$13)*'S Curve Equation'!$B$14</f>
        <v>0.1630628400223571</v>
      </c>
      <c r="U150" s="34">
        <f>(1/(1+EXP(('S Curve Equation'!$B$11-U105*'S Curve Equation'!$B$12)*'S Curve Equation'!$B$10))+'S Curve Equation'!$B$13)*'S Curve Equation'!$B$14</f>
        <v>0.15991243118607115</v>
      </c>
      <c r="V150" s="34">
        <f>(1/(1+EXP(('S Curve Equation'!$B$11-V105*'S Curve Equation'!$B$12)*'S Curve Equation'!$B$10))+'S Curve Equation'!$B$13)*'S Curve Equation'!$B$14</f>
        <v>0.15683492614316136</v>
      </c>
      <c r="W150" s="34">
        <f>(1/(1+EXP(('S Curve Equation'!$B$11-W105*'S Curve Equation'!$B$12)*'S Curve Equation'!$B$10))+'S Curve Equation'!$B$13)*'S Curve Equation'!$B$14</f>
        <v>0.15382852650885051</v>
      </c>
      <c r="X150" s="34">
        <f>(1/(1+EXP(('S Curve Equation'!$B$11-X105*'S Curve Equation'!$B$12)*'S Curve Equation'!$B$10))+'S Curve Equation'!$B$13)*'S Curve Equation'!$B$14</f>
        <v>0.1508914711307941</v>
      </c>
      <c r="Y150" s="34">
        <f>(1/(1+EXP(('S Curve Equation'!$B$11-Y105*'S Curve Equation'!$B$12)*'S Curve Equation'!$B$10))+'S Curve Equation'!$B$13)*'S Curve Equation'!$B$14</f>
        <v>0.14802203616118187</v>
      </c>
      <c r="Z150" s="34">
        <f>(1/(1+EXP(('S Curve Equation'!$B$11-Z105*'S Curve Equation'!$B$12)*'S Curve Equation'!$B$10))+'S Curve Equation'!$B$13)*'S Curve Equation'!$B$14</f>
        <v>0.14521853503880205</v>
      </c>
      <c r="AA150" s="34">
        <f>(1/(1+EXP(('S Curve Equation'!$B$11-AA105*'S Curve Equation'!$B$12)*'S Curve Equation'!$B$10))+'S Curve Equation'!$B$13)*'S Curve Equation'!$B$14</f>
        <v>0.14247931838969563</v>
      </c>
      <c r="AB150" s="34">
        <f>(1/(1+EXP(('S Curve Equation'!$B$11-AB105*'S Curve Equation'!$B$12)*'S Curve Equation'!$B$10))+'S Curve Equation'!$B$13)*'S Curve Equation'!$B$14</f>
        <v>0.1398027738544371</v>
      </c>
      <c r="AC150" s="34">
        <f>(1/(1+EXP(('S Curve Equation'!$B$11-AC105*'S Curve Equation'!$B$12)*'S Curve Equation'!$B$10))+'S Curve Equation'!$B$13)*'S Curve Equation'!$B$14</f>
        <v>0.13718732584950527</v>
      </c>
      <c r="AD150" s="34">
        <f>(1/(1+EXP(('S Curve Equation'!$B$11-AD105*'S Curve Equation'!$B$12)*'S Curve Equation'!$B$10))+'S Curve Equation'!$B$13)*'S Curve Equation'!$B$14</f>
        <v>0.13463143526967877</v>
      </c>
      <c r="AE150" s="34">
        <f>(1/(1+EXP(('S Curve Equation'!$B$11-AE105*'S Curve Equation'!$B$12)*'S Curve Equation'!$B$10))+'S Curve Equation'!$B$13)*'S Curve Equation'!$B$14</f>
        <v>0.13213359913788958</v>
      </c>
      <c r="AF150" s="34">
        <f>(1/(1+EXP(('S Curve Equation'!$B$11-AF105*'S Curve Equation'!$B$12)*'S Curve Equation'!$B$10))+'S Curve Equation'!$B$13)*'S Curve Equation'!$B$14</f>
        <v>0.12969235020847344</v>
      </c>
    </row>
    <row r="151" spans="1:32" x14ac:dyDescent="0.2">
      <c r="A151" s="12" t="s">
        <v>98</v>
      </c>
      <c r="B151" s="34">
        <f>(1/(1+EXP(('S Curve Equation'!$B$11-B106*'S Curve Equation'!$B$12)*'S Curve Equation'!$B$10))+'S Curve Equation'!$B$13)*'S Curve Equation'!$B$14</f>
        <v>0.21951219512195116</v>
      </c>
      <c r="C151" s="34">
        <f>(1/(1+EXP(('S Curve Equation'!$B$11-C106*'S Curve Equation'!$B$12)*'S Curve Equation'!$B$10))+'S Curve Equation'!$B$13)*'S Curve Equation'!$B$14</f>
        <v>0.21621920030757644</v>
      </c>
      <c r="D151" s="34">
        <f>(1/(1+EXP(('S Curve Equation'!$B$11-D106*'S Curve Equation'!$B$12)*'S Curve Equation'!$B$10))+'S Curve Equation'!$B$13)*'S Curve Equation'!$B$14</f>
        <v>0.21089787763048046</v>
      </c>
      <c r="E151" s="34">
        <f>(1/(1+EXP(('S Curve Equation'!$B$11-E106*'S Curve Equation'!$B$12)*'S Curve Equation'!$B$10))+'S Curve Equation'!$B$13)*'S Curve Equation'!$B$14</f>
        <v>0.20513668481237243</v>
      </c>
      <c r="F151" s="34">
        <f>(1/(1+EXP(('S Curve Equation'!$B$11-F106*'S Curve Equation'!$B$12)*'S Curve Equation'!$B$10))+'S Curve Equation'!$B$13)*'S Curve Equation'!$B$14</f>
        <v>0.2006367222247642</v>
      </c>
      <c r="G151" s="34">
        <f>(1/(1+EXP(('S Curve Equation'!$B$11-G106*'S Curve Equation'!$B$12)*'S Curve Equation'!$B$10))+'S Curve Equation'!$B$13)*'S Curve Equation'!$B$14</f>
        <v>0.19818325120462321</v>
      </c>
      <c r="H151" s="34">
        <f>(1/(1+EXP(('S Curve Equation'!$B$11-H106*'S Curve Equation'!$B$12)*'S Curve Equation'!$B$10))+'S Curve Equation'!$B$13)*'S Curve Equation'!$B$14</f>
        <v>0.19600237323411135</v>
      </c>
      <c r="I151" s="34">
        <f>(1/(1+EXP(('S Curve Equation'!$B$11-I106*'S Curve Equation'!$B$12)*'S Curve Equation'!$B$10))+'S Curve Equation'!$B$13)*'S Curve Equation'!$B$14</f>
        <v>0.19166295329651947</v>
      </c>
      <c r="J151" s="34">
        <f>(1/(1+EXP(('S Curve Equation'!$B$11-J106*'S Curve Equation'!$B$12)*'S Curve Equation'!$B$10))+'S Curve Equation'!$B$13)*'S Curve Equation'!$B$14</f>
        <v>0.18525490317048968</v>
      </c>
      <c r="K151" s="34">
        <f>(1/(1+EXP(('S Curve Equation'!$B$11-K106*'S Curve Equation'!$B$12)*'S Curve Equation'!$B$10))+'S Curve Equation'!$B$13)*'S Curve Equation'!$B$14</f>
        <v>0.17838408993587276</v>
      </c>
      <c r="L151" s="34">
        <f>(1/(1+EXP(('S Curve Equation'!$B$11-L106*'S Curve Equation'!$B$12)*'S Curve Equation'!$B$10))+'S Curve Equation'!$B$13)*'S Curve Equation'!$B$14</f>
        <v>0.17840019659949818</v>
      </c>
      <c r="M151" s="34">
        <f>(1/(1+EXP(('S Curve Equation'!$B$11-M106*'S Curve Equation'!$B$12)*'S Curve Equation'!$B$10))+'S Curve Equation'!$B$13)*'S Curve Equation'!$B$14</f>
        <v>0.17487528082786316</v>
      </c>
      <c r="N151" s="34">
        <f>(1/(1+EXP(('S Curve Equation'!$B$11-N106*'S Curve Equation'!$B$12)*'S Curve Equation'!$B$10))+'S Curve Equation'!$B$13)*'S Curve Equation'!$B$14</f>
        <v>0.17143311427348887</v>
      </c>
      <c r="O151" s="34">
        <f>(1/(1+EXP(('S Curve Equation'!$B$11-O106*'S Curve Equation'!$B$12)*'S Curve Equation'!$B$10))+'S Curve Equation'!$B$13)*'S Curve Equation'!$B$14</f>
        <v>0.16807167868171372</v>
      </c>
      <c r="P151" s="34">
        <f>(1/(1+EXP(('S Curve Equation'!$B$11-P106*'S Curve Equation'!$B$12)*'S Curve Equation'!$B$10))+'S Curve Equation'!$B$13)*'S Curve Equation'!$B$14</f>
        <v>0.16478899317927539</v>
      </c>
      <c r="Q151" s="34">
        <f>(1/(1+EXP(('S Curve Equation'!$B$11-Q106*'S Curve Equation'!$B$12)*'S Curve Equation'!$B$10))+'S Curve Equation'!$B$13)*'S Curve Equation'!$B$14</f>
        <v>0.16158311486223434</v>
      </c>
      <c r="R151" s="34">
        <f>(1/(1+EXP(('S Curve Equation'!$B$11-R106*'S Curve Equation'!$B$12)*'S Curve Equation'!$B$10))+'S Curve Equation'!$B$13)*'S Curve Equation'!$B$14</f>
        <v>0.15845213924142224</v>
      </c>
      <c r="S151" s="34">
        <f>(1/(1+EXP(('S Curve Equation'!$B$11-S106*'S Curve Equation'!$B$12)*'S Curve Equation'!$B$10))+'S Curve Equation'!$B$13)*'S Curve Equation'!$B$14</f>
        <v>0.15539420055778885</v>
      </c>
      <c r="T151" s="34">
        <f>(1/(1+EXP(('S Curve Equation'!$B$11-T106*'S Curve Equation'!$B$12)*'S Curve Equation'!$B$10))+'S Curve Equation'!$B$13)*'S Curve Equation'!$B$14</f>
        <v>0.15240747197922427</v>
      </c>
      <c r="U151" s="34">
        <f>(1/(1+EXP(('S Curve Equation'!$B$11-U106*'S Curve Equation'!$B$12)*'S Curve Equation'!$B$10))+'S Curve Equation'!$B$13)*'S Curve Equation'!$B$14</f>
        <v>0.14949016568969073</v>
      </c>
      <c r="V151" s="34">
        <f>(1/(1+EXP(('S Curve Equation'!$B$11-V106*'S Curve Equation'!$B$12)*'S Curve Equation'!$B$10))+'S Curve Equation'!$B$13)*'S Curve Equation'!$B$14</f>
        <v>0.14664053288078657</v>
      </c>
      <c r="W151" s="34">
        <f>(1/(1+EXP(('S Curve Equation'!$B$11-W106*'S Curve Equation'!$B$12)*'S Curve Equation'!$B$10))+'S Curve Equation'!$B$13)*'S Curve Equation'!$B$14</f>
        <v>0.14385686365515596</v>
      </c>
      <c r="X151" s="34">
        <f>(1/(1+EXP(('S Curve Equation'!$B$11-X106*'S Curve Equation'!$B$12)*'S Curve Equation'!$B$10))+'S Curve Equation'!$B$13)*'S Curve Equation'!$B$14</f>
        <v>0.14113748685053076</v>
      </c>
      <c r="Y151" s="34">
        <f>(1/(1+EXP(('S Curve Equation'!$B$11-Y106*'S Curve Equation'!$B$12)*'S Curve Equation'!$B$10))+'S Curve Equation'!$B$13)*'S Curve Equation'!$B$14</f>
        <v>0.13848076979254809</v>
      </c>
      <c r="Z151" s="34">
        <f>(1/(1+EXP(('S Curve Equation'!$B$11-Z106*'S Curve Equation'!$B$12)*'S Curve Equation'!$B$10))+'S Curve Equation'!$B$13)*'S Curve Equation'!$B$14</f>
        <v>0.13588511798390362</v>
      </c>
      <c r="AA151" s="34">
        <f>(1/(1+EXP(('S Curve Equation'!$B$11-AA106*'S Curve Equation'!$B$12)*'S Curve Equation'!$B$10))+'S Curve Equation'!$B$13)*'S Curve Equation'!$B$14</f>
        <v>0.13334897473684235</v>
      </c>
      <c r="AB151" s="34">
        <f>(1/(1+EXP(('S Curve Equation'!$B$11-AB106*'S Curve Equation'!$B$12)*'S Curve Equation'!$B$10))+'S Curve Equation'!$B$13)*'S Curve Equation'!$B$14</f>
        <v>0.13087082075546436</v>
      </c>
      <c r="AC151" s="34">
        <f>(1/(1+EXP(('S Curve Equation'!$B$11-AC106*'S Curve Equation'!$B$12)*'S Curve Equation'!$B$10))+'S Curve Equation'!$B$13)*'S Curve Equation'!$B$14</f>
        <v>0.12844917367381575</v>
      </c>
      <c r="AD151" s="34">
        <f>(1/(1+EXP(('S Curve Equation'!$B$11-AD106*'S Curve Equation'!$B$12)*'S Curve Equation'!$B$10))+'S Curve Equation'!$B$13)*'S Curve Equation'!$B$14</f>
        <v>0.12608258755527726</v>
      </c>
      <c r="AE151" s="34">
        <f>(1/(1+EXP(('S Curve Equation'!$B$11-AE106*'S Curve Equation'!$B$12)*'S Curve Equation'!$B$10))+'S Curve Equation'!$B$13)*'S Curve Equation'!$B$14</f>
        <v>0.12376965235832386</v>
      </c>
      <c r="AF151" s="34">
        <f>(1/(1+EXP(('S Curve Equation'!$B$11-AF106*'S Curve Equation'!$B$12)*'S Curve Equation'!$B$10))+'S Curve Equation'!$B$13)*'S Curve Equation'!$B$14</f>
        <v>0.12150899337330676</v>
      </c>
    </row>
    <row r="152" spans="1:32" x14ac:dyDescent="0.2">
      <c r="A152" s="12" t="s">
        <v>97</v>
      </c>
      <c r="B152" s="34">
        <f>(1/(1+EXP(('S Curve Equation'!$B$11-B107*'S Curve Equation'!$B$12)*'S Curve Equation'!$B$10))+'S Curve Equation'!$B$13)*'S Curve Equation'!$B$14</f>
        <v>0.23693379790940766</v>
      </c>
      <c r="C152" s="34">
        <f>(1/(1+EXP(('S Curve Equation'!$B$11-C107*'S Curve Equation'!$B$12)*'S Curve Equation'!$B$10))+'S Curve Equation'!$B$13)*'S Curve Equation'!$B$14</f>
        <v>0.23336873293532814</v>
      </c>
      <c r="D152" s="34">
        <f>(1/(1+EXP(('S Curve Equation'!$B$11-D107*'S Curve Equation'!$B$12)*'S Curve Equation'!$B$10))+'S Curve Equation'!$B$13)*'S Curve Equation'!$B$14</f>
        <v>0.22760519528759418</v>
      </c>
      <c r="E152" s="34">
        <f>(1/(1+EXP(('S Curve Equation'!$B$11-E107*'S Curve Equation'!$B$12)*'S Curve Equation'!$B$10))+'S Curve Equation'!$B$13)*'S Curve Equation'!$B$14</f>
        <v>0.22136182104886062</v>
      </c>
      <c r="F152" s="34">
        <f>(1/(1+EXP(('S Curve Equation'!$B$11-F107*'S Curve Equation'!$B$12)*'S Curve Equation'!$B$10))+'S Curve Equation'!$B$13)*'S Curve Equation'!$B$14</f>
        <v>0.21648289504159504</v>
      </c>
      <c r="G152" s="34">
        <f>(1/(1+EXP(('S Curve Equation'!$B$11-G107*'S Curve Equation'!$B$12)*'S Curve Equation'!$B$10))+'S Curve Equation'!$B$13)*'S Curve Equation'!$B$14</f>
        <v>0.21382198045176121</v>
      </c>
      <c r="H152" s="34">
        <f>(1/(1+EXP(('S Curve Equation'!$B$11-H107*'S Curve Equation'!$B$12)*'S Curve Equation'!$B$10))+'S Curve Equation'!$B$13)*'S Curve Equation'!$B$14</f>
        <v>0.21145623551873638</v>
      </c>
      <c r="I152" s="34">
        <f>(1/(1+EXP(('S Curve Equation'!$B$11-I107*'S Curve Equation'!$B$12)*'S Curve Equation'!$B$10))+'S Curve Equation'!$B$13)*'S Curve Equation'!$B$14</f>
        <v>0.20674770419108798</v>
      </c>
      <c r="J152" s="34">
        <f>(1/(1+EXP(('S Curve Equation'!$B$11-J107*'S Curve Equation'!$B$12)*'S Curve Equation'!$B$10))+'S Curve Equation'!$B$13)*'S Curve Equation'!$B$14</f>
        <v>0.19979166825731337</v>
      </c>
      <c r="K152" s="34">
        <f>(1/(1+EXP(('S Curve Equation'!$B$11-K107*'S Curve Equation'!$B$12)*'S Curve Equation'!$B$10))+'S Curve Equation'!$B$13)*'S Curve Equation'!$B$14</f>
        <v>0.19232976390393985</v>
      </c>
      <c r="L152" s="34">
        <f>(1/(1+EXP(('S Curve Equation'!$B$11-L107*'S Curve Equation'!$B$12)*'S Curve Equation'!$B$10))+'S Curve Equation'!$B$13)*'S Curve Equation'!$B$14</f>
        <v>0.19234726017329917</v>
      </c>
      <c r="M152" s="34">
        <f>(1/(1+EXP(('S Curve Equation'!$B$11-M107*'S Curve Equation'!$B$12)*'S Curve Equation'!$B$10))+'S Curve Equation'!$B$13)*'S Curve Equation'!$B$14</f>
        <v>0.18851781624487207</v>
      </c>
      <c r="N152" s="34">
        <f>(1/(1+EXP(('S Curve Equation'!$B$11-N107*'S Curve Equation'!$B$12)*'S Curve Equation'!$B$10))+'S Curve Equation'!$B$13)*'S Curve Equation'!$B$14</f>
        <v>0.18477750318373223</v>
      </c>
      <c r="O152" s="34">
        <f>(1/(1+EXP(('S Curve Equation'!$B$11-O107*'S Curve Equation'!$B$12)*'S Curve Equation'!$B$10))+'S Curve Equation'!$B$13)*'S Curve Equation'!$B$14</f>
        <v>0.18112423700170371</v>
      </c>
      <c r="P152" s="34">
        <f>(1/(1+EXP(('S Curve Equation'!$B$11-P107*'S Curve Equation'!$B$12)*'S Curve Equation'!$B$10))+'S Curve Equation'!$B$13)*'S Curve Equation'!$B$14</f>
        <v>0.177555965280249</v>
      </c>
      <c r="Q152" s="34">
        <f>(1/(1+EXP(('S Curve Equation'!$B$11-Q107*'S Curve Equation'!$B$12)*'S Curve Equation'!$B$10))+'S Curve Equation'!$B$13)*'S Curve Equation'!$B$14</f>
        <v>0.17407066841537638</v>
      </c>
      <c r="R152" s="34">
        <f>(1/(1+EXP(('S Curve Equation'!$B$11-R107*'S Curve Equation'!$B$12)*'S Curve Equation'!$B$10))+'S Curve Equation'!$B$13)*'S Curve Equation'!$B$14</f>
        <v>0.17066636067481228</v>
      </c>
      <c r="S152" s="34">
        <f>(1/(1+EXP(('S Curve Equation'!$B$11-S107*'S Curve Equation'!$B$12)*'S Curve Equation'!$B$10))+'S Curve Equation'!$B$13)*'S Curve Equation'!$B$14</f>
        <v>0.16734109108194822</v>
      </c>
      <c r="T152" s="34">
        <f>(1/(1+EXP(('S Curve Equation'!$B$11-T107*'S Curve Equation'!$B$12)*'S Curve Equation'!$B$10))+'S Curve Equation'!$B$13)*'S Curve Equation'!$B$14</f>
        <v>0.16409294414027228</v>
      </c>
      <c r="U152" s="34">
        <f>(1/(1+EXP(('S Curve Equation'!$B$11-U107*'S Curve Equation'!$B$12)*'S Curve Equation'!$B$10))+'S Curve Equation'!$B$13)*'S Curve Equation'!$B$14</f>
        <v>0.1609200404112209</v>
      </c>
      <c r="V152" s="34">
        <f>(1/(1+EXP(('S Curve Equation'!$B$11-V107*'S Curve Equation'!$B$12)*'S Curve Equation'!$B$10))+'S Curve Equation'!$B$13)*'S Curve Equation'!$B$14</f>
        <v>0.1578205369576493</v>
      </c>
      <c r="W152" s="34">
        <f>(1/(1+EXP(('S Curve Equation'!$B$11-W107*'S Curve Equation'!$B$12)*'S Curve Equation'!$B$10))+'S Curve Equation'!$B$13)*'S Curve Equation'!$B$14</f>
        <v>0.15479262766435609</v>
      </c>
      <c r="X152" s="34">
        <f>(1/(1+EXP(('S Curve Equation'!$B$11-X107*'S Curve Equation'!$B$12)*'S Curve Equation'!$B$10))+'S Curve Equation'!$B$13)*'S Curve Equation'!$B$14</f>
        <v>0.15183454344642464</v>
      </c>
      <c r="Y152" s="34">
        <f>(1/(1+EXP(('S Curve Equation'!$B$11-Y107*'S Curve Equation'!$B$12)*'S Curve Equation'!$B$10))+'S Curve Equation'!$B$13)*'S Curve Equation'!$B$14</f>
        <v>0.14894455235543724</v>
      </c>
      <c r="Z152" s="34">
        <f>(1/(1+EXP(('S Curve Equation'!$B$11-Z107*'S Curve Equation'!$B$12)*'S Curve Equation'!$B$10))+'S Curve Equation'!$B$13)*'S Curve Equation'!$B$14</f>
        <v>0.14612095959297047</v>
      </c>
      <c r="AA152" s="34">
        <f>(1/(1+EXP(('S Curve Equation'!$B$11-AA107*'S Curve Equation'!$B$12)*'S Curve Equation'!$B$10))+'S Curve Equation'!$B$13)*'S Curve Equation'!$B$14</f>
        <v>0.14336210744015546</v>
      </c>
      <c r="AB152" s="34">
        <f>(1/(1+EXP(('S Curve Equation'!$B$11-AB107*'S Curve Equation'!$B$12)*'S Curve Equation'!$B$10))+'S Curve Equation'!$B$13)*'S Curve Equation'!$B$14</f>
        <v>0.14066637511149058</v>
      </c>
      <c r="AC152" s="34">
        <f>(1/(1+EXP(('S Curve Equation'!$B$11-AC107*'S Curve Equation'!$B$12)*'S Curve Equation'!$B$10))+'S Curve Equation'!$B$13)*'S Curve Equation'!$B$14</f>
        <v>0.13803217854051392</v>
      </c>
      <c r="AD152" s="34">
        <f>(1/(1+EXP(('S Curve Equation'!$B$11-AD107*'S Curve Equation'!$B$12)*'S Curve Equation'!$B$10))+'S Curve Equation'!$B$13)*'S Curve Equation'!$B$14</f>
        <v>0.13545797010441263</v>
      </c>
      <c r="AE152" s="34">
        <f>(1/(1+EXP(('S Curve Equation'!$B$11-AE107*'S Curve Equation'!$B$12)*'S Curve Equation'!$B$10))+'S Curve Equation'!$B$13)*'S Curve Equation'!$B$14</f>
        <v>0.13294223829413312</v>
      </c>
      <c r="AF152" s="34">
        <f>(1/(1+EXP(('S Curve Equation'!$B$11-AF107*'S Curve Equation'!$B$12)*'S Curve Equation'!$B$10))+'S Curve Equation'!$B$13)*'S Curve Equation'!$B$14</f>
        <v>0.13048350733606043</v>
      </c>
    </row>
    <row r="153" spans="1:32" x14ac:dyDescent="0.2">
      <c r="A153" s="12" t="s">
        <v>101</v>
      </c>
      <c r="B153" s="34">
        <f>(1/(1+EXP(('S Curve Equation'!$B$11-B108*'S Curve Equation'!$B$12)*'S Curve Equation'!$B$10))+'S Curve Equation'!$B$13)*'S Curve Equation'!$B$14</f>
        <v>0.25390625</v>
      </c>
      <c r="C153" s="34">
        <f>(1/(1+EXP(('S Curve Equation'!$B$11-C108*'S Curve Equation'!$B$12)*'S Curve Equation'!$B$10))+'S Curve Equation'!$B$13)*'S Curve Equation'!$B$14</f>
        <v>0.25008225740545525</v>
      </c>
      <c r="D153" s="34">
        <f>(1/(1+EXP(('S Curve Equation'!$B$11-D108*'S Curve Equation'!$B$12)*'S Curve Equation'!$B$10))+'S Curve Equation'!$B$13)*'S Curve Equation'!$B$14</f>
        <v>0.24389705844174972</v>
      </c>
      <c r="E153" s="34">
        <f>(1/(1+EXP(('S Curve Equation'!$B$11-E108*'S Curve Equation'!$B$12)*'S Curve Equation'!$B$10))+'S Curve Equation'!$B$13)*'S Curve Equation'!$B$14</f>
        <v>0.23719281121050351</v>
      </c>
      <c r="F153" s="34">
        <f>(1/(1+EXP(('S Curve Equation'!$B$11-F108*'S Curve Equation'!$B$12)*'S Curve Equation'!$B$10))+'S Curve Equation'!$B$13)*'S Curve Equation'!$B$14</f>
        <v>0.23195089022601573</v>
      </c>
      <c r="G153" s="34">
        <f>(1/(1+EXP(('S Curve Equation'!$B$11-G108*'S Curve Equation'!$B$12)*'S Curve Equation'!$B$10))+'S Curve Equation'!$B$13)*'S Curve Equation'!$B$14</f>
        <v>0.22909099152431478</v>
      </c>
      <c r="H153" s="34">
        <f>(1/(1+EXP(('S Curve Equation'!$B$11-H108*'S Curve Equation'!$B$12)*'S Curve Equation'!$B$10))+'S Curve Equation'!$B$13)*'S Curve Equation'!$B$14</f>
        <v>0.22654775415493936</v>
      </c>
      <c r="I153" s="34">
        <f>(1/(1+EXP(('S Curve Equation'!$B$11-I108*'S Curve Equation'!$B$12)*'S Curve Equation'!$B$10))+'S Curve Equation'!$B$13)*'S Curve Equation'!$B$14</f>
        <v>0.22148438248919475</v>
      </c>
      <c r="J153" s="34">
        <f>(1/(1+EXP(('S Curve Equation'!$B$11-J108*'S Curve Equation'!$B$12)*'S Curve Equation'!$B$10))+'S Curve Equation'!$B$13)*'S Curve Equation'!$B$14</f>
        <v>0.21400046885032226</v>
      </c>
      <c r="K153" s="34">
        <f>(1/(1+EXP(('S Curve Equation'!$B$11-K108*'S Curve Equation'!$B$12)*'S Curve Equation'!$B$10))+'S Curve Equation'!$B$13)*'S Curve Equation'!$B$14</f>
        <v>0.20596778087967166</v>
      </c>
      <c r="L153" s="34">
        <f>(1/(1+EXP(('S Curve Equation'!$B$11-L108*'S Curve Equation'!$B$12)*'S Curve Equation'!$B$10))+'S Curve Equation'!$B$13)*'S Curve Equation'!$B$14</f>
        <v>0.20598662063880205</v>
      </c>
      <c r="M153" s="34">
        <f>(1/(1+EXP(('S Curve Equation'!$B$11-M108*'S Curve Equation'!$B$12)*'S Curve Equation'!$B$10))+'S Curve Equation'!$B$13)*'S Curve Equation'!$B$14</f>
        <v>0.20186257665278654</v>
      </c>
      <c r="N153" s="34">
        <f>(1/(1+EXP(('S Curve Equation'!$B$11-N108*'S Curve Equation'!$B$12)*'S Curve Equation'!$B$10))+'S Curve Equation'!$B$13)*'S Curve Equation'!$B$14</f>
        <v>0.19783349701819544</v>
      </c>
      <c r="O153" s="34">
        <f>(1/(1+EXP(('S Curve Equation'!$B$11-O108*'S Curve Equation'!$B$12)*'S Curve Equation'!$B$10))+'S Curve Equation'!$B$13)*'S Curve Equation'!$B$14</f>
        <v>0.19389726483962996</v>
      </c>
      <c r="P153" s="34">
        <f>(1/(1+EXP(('S Curve Equation'!$B$11-P108*'S Curve Equation'!$B$12)*'S Curve Equation'!$B$10))+'S Curve Equation'!$B$13)*'S Curve Equation'!$B$14</f>
        <v>0.19005178720651128</v>
      </c>
      <c r="Q153" s="34">
        <f>(1/(1+EXP(('S Curve Equation'!$B$11-Q108*'S Curve Equation'!$B$12)*'S Curve Equation'!$B$10))+'S Curve Equation'!$B$13)*'S Curve Equation'!$B$14</f>
        <v>0.18629499716563125</v>
      </c>
      <c r="R153" s="34">
        <f>(1/(1+EXP(('S Curve Equation'!$B$11-R108*'S Curve Equation'!$B$12)*'S Curve Equation'!$B$10))+'S Curve Equation'!$B$13)*'S Curve Equation'!$B$14</f>
        <v>0.1826248554609288</v>
      </c>
      <c r="S153" s="34">
        <f>(1/(1+EXP(('S Curve Equation'!$B$11-S108*'S Curve Equation'!$B$12)*'S Curve Equation'!$B$10))+'S Curve Equation'!$B$13)*'S Curve Equation'!$B$14</f>
        <v>0.1790393520566641</v>
      </c>
      <c r="T153" s="34">
        <f>(1/(1+EXP(('S Curve Equation'!$B$11-T108*'S Curve Equation'!$B$12)*'S Curve Equation'!$B$10))+'S Curve Equation'!$B$13)*'S Curve Equation'!$B$14</f>
        <v>0.17553650745941532</v>
      </c>
      <c r="U153" s="34">
        <f>(1/(1+EXP(('S Curve Equation'!$B$11-U108*'S Curve Equation'!$B$12)*'S Curve Equation'!$B$10))+'S Curve Equation'!$B$13)*'S Curve Equation'!$B$14</f>
        <v>0.17211437385359696</v>
      </c>
      <c r="V153" s="34">
        <f>(1/(1+EXP(('S Curve Equation'!$B$11-V108*'S Curve Equation'!$B$12)*'S Curve Equation'!$B$10))+'S Curve Equation'!$B$13)*'S Curve Equation'!$B$14</f>
        <v>0.16877103606447727</v>
      </c>
      <c r="W153" s="34">
        <f>(1/(1+EXP(('S Curve Equation'!$B$11-W108*'S Curve Equation'!$B$12)*'S Curve Equation'!$B$10))+'S Curve Equation'!$B$13)*'S Curve Equation'!$B$14</f>
        <v>0.16550461236191724</v>
      </c>
      <c r="X153" s="34">
        <f>(1/(1+EXP(('S Curve Equation'!$B$11-X108*'S Curve Equation'!$B$12)*'S Curve Equation'!$B$10))+'S Curve Equation'!$B$13)*'S Curve Equation'!$B$14</f>
        <v>0.16231325511737385</v>
      </c>
      <c r="Y153" s="34">
        <f>(1/(1+EXP(('S Curve Equation'!$B$11-Y108*'S Curve Equation'!$B$12)*'S Curve Equation'!$B$10))+'S Curve Equation'!$B$13)*'S Curve Equation'!$B$14</f>
        <v>0.15919515132598042</v>
      </c>
      <c r="Z153" s="34">
        <f>(1/(1+EXP(('S Curve Equation'!$B$11-Z108*'S Curve Equation'!$B$12)*'S Curve Equation'!$B$10))+'S Curve Equation'!$B$13)*'S Curve Equation'!$B$14</f>
        <v>0.15614852300484519</v>
      </c>
      <c r="AA153" s="34">
        <f>(1/(1+EXP(('S Curve Equation'!$B$11-AA108*'S Curve Equation'!$B$12)*'S Curve Equation'!$B$10))+'S Curve Equation'!$B$13)*'S Curve Equation'!$B$14</f>
        <v>0.15317162747804172</v>
      </c>
      <c r="AB153" s="34">
        <f>(1/(1+EXP(('S Curve Equation'!$B$11-AB108*'S Curve Equation'!$B$12)*'S Curve Equation'!$B$10))+'S Curve Equation'!$B$13)*'S Curve Equation'!$B$14</f>
        <v>0.1502627575581294</v>
      </c>
      <c r="AC153" s="34">
        <f>(1/(1+EXP(('S Curve Equation'!$B$11-AC108*'S Curve Equation'!$B$12)*'S Curve Equation'!$B$10))+'S Curve Equation'!$B$13)*'S Curve Equation'!$B$14</f>
        <v>0.14742024163341055</v>
      </c>
      <c r="AD153" s="34">
        <f>(1/(1+EXP(('S Curve Equation'!$B$11-AD108*'S Curve Equation'!$B$12)*'S Curve Equation'!$B$10))+'S Curve Equation'!$B$13)*'S Curve Equation'!$B$14</f>
        <v>0.14464244366954693</v>
      </c>
      <c r="AE153" s="34">
        <f>(1/(1+EXP(('S Curve Equation'!$B$11-AE108*'S Curve Equation'!$B$12)*'S Curve Equation'!$B$10))+'S Curve Equation'!$B$13)*'S Curve Equation'!$B$14</f>
        <v>0.14192776313359096</v>
      </c>
      <c r="AF153" s="34">
        <f>(1/(1+EXP(('S Curve Equation'!$B$11-AF108*'S Curve Equation'!$B$12)*'S Curve Equation'!$B$10))+'S Curve Equation'!$B$13)*'S Curve Equation'!$B$14</f>
        <v>0.13927463484793107</v>
      </c>
    </row>
    <row r="154" spans="1:32" x14ac:dyDescent="0.2">
      <c r="A154" s="12" t="s">
        <v>104</v>
      </c>
      <c r="B154" s="34">
        <f>(1/(1+EXP(('S Curve Equation'!$B$11-B109*'S Curve Equation'!$B$12)*'S Curve Equation'!$B$10))+'S Curve Equation'!$B$13)*'S Curve Equation'!$B$14</f>
        <v>0.23943661971830985</v>
      </c>
      <c r="C154" s="34">
        <f>(1/(1+EXP(('S Curve Equation'!$B$11-C109*'S Curve Equation'!$B$12)*'S Curve Equation'!$B$10))+'S Curve Equation'!$B$13)*'S Curve Equation'!$B$14</f>
        <v>0.23583297311443238</v>
      </c>
      <c r="D154" s="34">
        <f>(1/(1+EXP(('S Curve Equation'!$B$11-D109*'S Curve Equation'!$B$12)*'S Curve Equation'!$B$10))+'S Curve Equation'!$B$13)*'S Curve Equation'!$B$14</f>
        <v>0.23000665794223965</v>
      </c>
      <c r="E154" s="34">
        <f>(1/(1+EXP(('S Curve Equation'!$B$11-E109*'S Curve Equation'!$B$12)*'S Curve Equation'!$B$10))+'S Curve Equation'!$B$13)*'S Curve Equation'!$B$14</f>
        <v>0.22369473968687104</v>
      </c>
      <c r="F154" s="34">
        <f>(1/(1+EXP(('S Curve Equation'!$B$11-F109*'S Curve Equation'!$B$12)*'S Curve Equation'!$B$10))+'S Curve Equation'!$B$13)*'S Curve Equation'!$B$14</f>
        <v>0.21876187709208039</v>
      </c>
      <c r="G154" s="34">
        <f>(1/(1+EXP(('S Curve Equation'!$B$11-G109*'S Curve Equation'!$B$12)*'S Curve Equation'!$B$10))+'S Curve Equation'!$B$13)*'S Curve Equation'!$B$14</f>
        <v>0.21607141412080577</v>
      </c>
      <c r="H154" s="34">
        <f>(1/(1+EXP(('S Curve Equation'!$B$11-H109*'S Curve Equation'!$B$12)*'S Curve Equation'!$B$10))+'S Curve Equation'!$B$13)*'S Curve Equation'!$B$14</f>
        <v>0.21367932285576996</v>
      </c>
      <c r="I154" s="34">
        <f>(1/(1+EXP(('S Curve Equation'!$B$11-I109*'S Curve Equation'!$B$12)*'S Curve Equation'!$B$10))+'S Curve Equation'!$B$13)*'S Curve Equation'!$B$14</f>
        <v>0.20891814961316912</v>
      </c>
      <c r="J154" s="34">
        <f>(1/(1+EXP(('S Curve Equation'!$B$11-J109*'S Curve Equation'!$B$12)*'S Curve Equation'!$B$10))+'S Curve Equation'!$B$13)*'S Curve Equation'!$B$14</f>
        <v>0.20188387077088898</v>
      </c>
      <c r="K154" s="34">
        <f>(1/(1+EXP(('S Curve Equation'!$B$11-K109*'S Curve Equation'!$B$12)*'S Curve Equation'!$B$10))+'S Curve Equation'!$B$13)*'S Curve Equation'!$B$14</f>
        <v>0.19433745331720498</v>
      </c>
      <c r="L154" s="34">
        <f>(1/(1+EXP(('S Curve Equation'!$B$11-L109*'S Curve Equation'!$B$12)*'S Curve Equation'!$B$10))+'S Curve Equation'!$B$13)*'S Curve Equation'!$B$14</f>
        <v>0.19435514840540882</v>
      </c>
      <c r="M154" s="34">
        <f>(1/(1+EXP(('S Curve Equation'!$B$11-M109*'S Curve Equation'!$B$12)*'S Curve Equation'!$B$10))+'S Curve Equation'!$B$13)*'S Curve Equation'!$B$14</f>
        <v>0.19048211904602366</v>
      </c>
      <c r="N154" s="34">
        <f>(1/(1+EXP(('S Curve Equation'!$B$11-N109*'S Curve Equation'!$B$12)*'S Curve Equation'!$B$10))+'S Curve Equation'!$B$13)*'S Curve Equation'!$B$14</f>
        <v>0.18669910559250522</v>
      </c>
      <c r="O154" s="34">
        <f>(1/(1+EXP(('S Curve Equation'!$B$11-O109*'S Curve Equation'!$B$12)*'S Curve Equation'!$B$10))+'S Curve Equation'!$B$13)*'S Curve Equation'!$B$14</f>
        <v>0.18300401723270801</v>
      </c>
      <c r="P154" s="34">
        <f>(1/(1+EXP(('S Curve Equation'!$B$11-P109*'S Curve Equation'!$B$12)*'S Curve Equation'!$B$10))+'S Curve Equation'!$B$13)*'S Curve Equation'!$B$14</f>
        <v>0.17939479372442163</v>
      </c>
      <c r="Q154" s="34">
        <f>(1/(1+EXP(('S Curve Equation'!$B$11-Q109*'S Curve Equation'!$B$12)*'S Curve Equation'!$B$10))+'S Curve Equation'!$B$13)*'S Curve Equation'!$B$14</f>
        <v>0.17586940674247289</v>
      </c>
      <c r="R154" s="34">
        <f>(1/(1+EXP(('S Curve Equation'!$B$11-R109*'S Curve Equation'!$B$12)*'S Curve Equation'!$B$10))+'S Curve Equation'!$B$13)*'S Curve Equation'!$B$14</f>
        <v>0.17242586103146168</v>
      </c>
      <c r="S154" s="34">
        <f>(1/(1+EXP(('S Curve Equation'!$B$11-S109*'S Curve Equation'!$B$12)*'S Curve Equation'!$B$10))+'S Curve Equation'!$B$13)*'S Curve Equation'!$B$14</f>
        <v>0.169062195378922</v>
      </c>
      <c r="T154" s="34">
        <f>(1/(1+EXP(('S Curve Equation'!$B$11-T109*'S Curve Equation'!$B$12)*'S Curve Equation'!$B$10))+'S Curve Equation'!$B$13)*'S Curve Equation'!$B$14</f>
        <v>0.16577648342289147</v>
      </c>
      <c r="U154" s="34">
        <f>(1/(1+EXP(('S Curve Equation'!$B$11-U109*'S Curve Equation'!$B$12)*'S Curve Equation'!$B$10))+'S Curve Equation'!$B$13)*'S Curve Equation'!$B$14</f>
        <v>0.16256683430711252</v>
      </c>
      <c r="V154" s="34">
        <f>(1/(1+EXP(('S Curve Equation'!$B$11-V109*'S Curve Equation'!$B$12)*'S Curve Equation'!$B$10))+'S Curve Equation'!$B$13)*'S Curve Equation'!$B$14</f>
        <v>0.15943139319633867</v>
      </c>
      <c r="W154" s="34">
        <f>(1/(1+EXP(('S Curve Equation'!$B$11-W109*'S Curve Equation'!$B$12)*'S Curve Equation'!$B$10))+'S Curve Equation'!$B$13)*'S Curve Equation'!$B$14</f>
        <v>0.1563683416634653</v>
      </c>
      <c r="X154" s="34">
        <f>(1/(1+EXP(('S Curve Equation'!$B$11-X109*'S Curve Equation'!$B$12)*'S Curve Equation'!$B$10))+'S Curve Equation'!$B$13)*'S Curve Equation'!$B$14</f>
        <v>0.15337589795951717</v>
      </c>
      <c r="Y154" s="34">
        <f>(1/(1+EXP(('S Curve Equation'!$B$11-Y109*'S Curve Equation'!$B$12)*'S Curve Equation'!$B$10))+'S Curve Equation'!$B$13)*'S Curve Equation'!$B$14</f>
        <v>0.15045231717681953</v>
      </c>
      <c r="Z154" s="34">
        <f>(1/(1+EXP(('S Curve Equation'!$B$11-Z109*'S Curve Equation'!$B$12)*'S Curve Equation'!$B$10))+'S Curve Equation'!$B$13)*'S Curve Equation'!$B$14</f>
        <v>0.14759589131502385</v>
      </c>
      <c r="AA154" s="34">
        <f>(1/(1+EXP(('S Curve Equation'!$B$11-AA109*'S Curve Equation'!$B$12)*'S Curve Equation'!$B$10))+'S Curve Equation'!$B$13)*'S Curve Equation'!$B$14</f>
        <v>0.14480494925902365</v>
      </c>
      <c r="AB154" s="34">
        <f>(1/(1+EXP(('S Curve Equation'!$B$11-AB109*'S Curve Equation'!$B$12)*'S Curve Equation'!$B$10))+'S Curve Equation'!$B$13)*'S Curve Equation'!$B$14</f>
        <v>0.14207785667719766</v>
      </c>
      <c r="AC154" s="34">
        <f>(1/(1+EXP(('S Curve Equation'!$B$11-AC109*'S Curve Equation'!$B$12)*'S Curve Equation'!$B$10))+'S Curve Equation'!$B$13)*'S Curve Equation'!$B$14</f>
        <v>0.13941301584782201</v>
      </c>
      <c r="AD154" s="34">
        <f>(1/(1+EXP(('S Curve Equation'!$B$11-AD109*'S Curve Equation'!$B$12)*'S Curve Equation'!$B$10))+'S Curve Equation'!$B$13)*'S Curve Equation'!$B$14</f>
        <v>0.13680886542095907</v>
      </c>
      <c r="AE154" s="34">
        <f>(1/(1+EXP(('S Curve Equation'!$B$11-AE109*'S Curve Equation'!$B$12)*'S Curve Equation'!$B$10))+'S Curve Equation'!$B$13)*'S Curve Equation'!$B$14</f>
        <v>0.13426388012260454</v>
      </c>
      <c r="AF154" s="34">
        <f>(1/(1+EXP(('S Curve Equation'!$B$11-AF109*'S Curve Equation'!$B$12)*'S Curve Equation'!$B$10))+'S Curve Equation'!$B$13)*'S Curve Equation'!$B$14</f>
        <v>0.13177657040737065</v>
      </c>
    </row>
    <row r="155" spans="1:32" x14ac:dyDescent="0.2">
      <c r="A155" s="12" t="s">
        <v>36</v>
      </c>
      <c r="B155" s="34">
        <f>(1/(1+EXP(('S Curve Equation'!$B$11-B110*'S Curve Equation'!$B$12)*'S Curve Equation'!$B$10))+'S Curve Equation'!$B$13)*'S Curve Equation'!$B$14</f>
        <v>0.23506366307541626</v>
      </c>
      <c r="C155" s="34">
        <f>(1/(1+EXP(('S Curve Equation'!$B$11-C110*'S Curve Equation'!$B$12)*'S Curve Equation'!$B$10))+'S Curve Equation'!$B$13)*'S Curve Equation'!$B$14</f>
        <v>0.23152751287263518</v>
      </c>
      <c r="D155" s="34">
        <f>(1/(1+EXP(('S Curve Equation'!$B$11-D110*'S Curve Equation'!$B$12)*'S Curve Equation'!$B$10))+'S Curve Equation'!$B$13)*'S Curve Equation'!$B$14</f>
        <v>0.22581101197225817</v>
      </c>
      <c r="E155" s="34">
        <f>(1/(1+EXP(('S Curve Equation'!$B$11-E110*'S Curve Equation'!$B$12)*'S Curve Equation'!$B$10))+'S Curve Equation'!$B$13)*'S Curve Equation'!$B$14</f>
        <v>0.21961897941622216</v>
      </c>
      <c r="F155" s="34">
        <f>(1/(1+EXP(('S Curve Equation'!$B$11-F110*'S Curve Equation'!$B$12)*'S Curve Equation'!$B$10))+'S Curve Equation'!$B$13)*'S Curve Equation'!$B$14</f>
        <v>0.21478044260524179</v>
      </c>
      <c r="G155" s="34">
        <f>(1/(1+EXP(('S Curve Equation'!$B$11-G110*'S Curve Equation'!$B$12)*'S Curve Equation'!$B$10))+'S Curve Equation'!$B$13)*'S Curve Equation'!$B$14</f>
        <v>0.21214165066178992</v>
      </c>
      <c r="H155" s="34">
        <f>(1/(1+EXP(('S Curve Equation'!$B$11-H110*'S Curve Equation'!$B$12)*'S Curve Equation'!$B$10))+'S Curve Equation'!$B$13)*'S Curve Equation'!$B$14</f>
        <v>0.20979562869853494</v>
      </c>
      <c r="I155" s="34">
        <f>(1/(1+EXP(('S Curve Equation'!$B$11-I110*'S Curve Equation'!$B$12)*'S Curve Equation'!$B$10))+'S Curve Equation'!$B$13)*'S Curve Equation'!$B$14</f>
        <v>0.20512649890372742</v>
      </c>
      <c r="J155" s="34">
        <f>(1/(1+EXP(('S Curve Equation'!$B$11-J110*'S Curve Equation'!$B$12)*'S Curve Equation'!$B$10))+'S Curve Equation'!$B$13)*'S Curve Equation'!$B$14</f>
        <v>0.19822901112602279</v>
      </c>
      <c r="K155" s="34">
        <f>(1/(1+EXP(('S Curve Equation'!$B$11-K110*'S Curve Equation'!$B$12)*'S Curve Equation'!$B$10))+'S Curve Equation'!$B$13)*'S Curve Equation'!$B$14</f>
        <v>0.19083032729637558</v>
      </c>
      <c r="L155" s="34">
        <f>(1/(1+EXP(('S Curve Equation'!$B$11-L110*'S Curve Equation'!$B$12)*'S Curve Equation'!$B$10))+'S Curve Equation'!$B$13)*'S Curve Equation'!$B$14</f>
        <v>0.19084767486106305</v>
      </c>
      <c r="M155" s="34">
        <f>(1/(1+EXP(('S Curve Equation'!$B$11-M110*'S Curve Equation'!$B$12)*'S Curve Equation'!$B$10))+'S Curve Equation'!$B$13)*'S Curve Equation'!$B$14</f>
        <v>0.1870508277311155</v>
      </c>
      <c r="N155" s="34">
        <f>(1/(1+EXP(('S Curve Equation'!$B$11-N110*'S Curve Equation'!$B$12)*'S Curve Equation'!$B$10))+'S Curve Equation'!$B$13)*'S Curve Equation'!$B$14</f>
        <v>0.18334244476750455</v>
      </c>
      <c r="O155" s="34">
        <f>(1/(1+EXP(('S Curve Equation'!$B$11-O110*'S Curve Equation'!$B$12)*'S Curve Equation'!$B$10))+'S Curve Equation'!$B$13)*'S Curve Equation'!$B$14</f>
        <v>0.17972044751803523</v>
      </c>
      <c r="P155" s="34">
        <f>(1/(1+EXP(('S Curve Equation'!$B$11-P110*'S Curve Equation'!$B$12)*'S Curve Equation'!$B$10))+'S Curve Equation'!$B$13)*'S Curve Equation'!$B$14</f>
        <v>0.17618278982016511</v>
      </c>
      <c r="Q155" s="34">
        <f>(1/(1+EXP(('S Curve Equation'!$B$11-Q110*'S Curve Equation'!$B$12)*'S Curve Equation'!$B$10))+'S Curve Equation'!$B$13)*'S Curve Equation'!$B$14</f>
        <v>0.17272745897077857</v>
      </c>
      <c r="R155" s="34">
        <f>(1/(1+EXP(('S Curve Equation'!$B$11-R110*'S Curve Equation'!$B$12)*'S Curve Equation'!$B$10))+'S Curve Equation'!$B$13)*'S Curve Equation'!$B$14</f>
        <v>0.16935247671316547</v>
      </c>
      <c r="S155" s="34">
        <f>(1/(1+EXP(('S Curve Equation'!$B$11-S110*'S Curve Equation'!$B$12)*'S Curve Equation'!$B$10))+'S Curve Equation'!$B$13)*'S Curve Equation'!$B$14</f>
        <v>0.16605590005550322</v>
      </c>
      <c r="T155" s="34">
        <f>(1/(1+EXP(('S Curve Equation'!$B$11-T110*'S Curve Equation'!$B$12)*'S Curve Equation'!$B$10))+'S Curve Equation'!$B$13)*'S Curve Equation'!$B$14</f>
        <v>0.16283582193433552</v>
      </c>
      <c r="U155" s="34">
        <f>(1/(1+EXP(('S Curve Equation'!$B$11-U110*'S Curve Equation'!$B$12)*'S Curve Equation'!$B$10))+'S Curve Equation'!$B$13)*'S Curve Equation'!$B$14</f>
        <v>0.15969037173577275</v>
      </c>
      <c r="V155" s="34">
        <f>(1/(1+EXP(('S Curve Equation'!$B$11-V110*'S Curve Equation'!$B$12)*'S Curve Equation'!$B$10))+'S Curve Equation'!$B$13)*'S Curve Equation'!$B$14</f>
        <v>0.15661771568639604</v>
      </c>
      <c r="W155" s="34">
        <f>(1/(1+EXP(('S Curve Equation'!$B$11-W110*'S Curve Equation'!$B$12)*'S Curve Equation'!$B$10))+'S Curve Equation'!$B$13)*'S Curve Equation'!$B$14</f>
        <v>0.15361605712509191</v>
      </c>
      <c r="X155" s="34">
        <f>(1/(1+EXP(('S Curve Equation'!$B$11-X110*'S Curve Equation'!$B$12)*'S Curve Equation'!$B$10))+'S Curve Equation'!$B$13)*'S Curve Equation'!$B$14</f>
        <v>0.15068363666637136</v>
      </c>
      <c r="Y155" s="34">
        <f>(1/(1+EXP(('S Curve Equation'!$B$11-Y110*'S Curve Equation'!$B$12)*'S Curve Equation'!$B$10))+'S Curve Equation'!$B$13)*'S Curve Equation'!$B$14</f>
        <v>0.14781873226502973</v>
      </c>
      <c r="Z155" s="34">
        <f>(1/(1+EXP(('S Curve Equation'!$B$11-Z110*'S Curve Equation'!$B$12)*'S Curve Equation'!$B$10))+'S Curve Equation'!$B$13)*'S Curve Equation'!$B$14</f>
        <v>0.14501965919135604</v>
      </c>
      <c r="AA155" s="34">
        <f>(1/(1+EXP(('S Curve Equation'!$B$11-AA110*'S Curve Equation'!$B$12)*'S Curve Equation'!$B$10))+'S Curve Equation'!$B$13)*'S Curve Equation'!$B$14</f>
        <v>0.14228476992548733</v>
      </c>
      <c r="AB155" s="34">
        <f>(1/(1+EXP(('S Curve Equation'!$B$11-AB110*'S Curve Equation'!$B$12)*'S Curve Equation'!$B$10))+'S Curve Equation'!$B$13)*'S Curve Equation'!$B$14</f>
        <v>0.13961245397890915</v>
      </c>
      <c r="AC155" s="34">
        <f>(1/(1+EXP(('S Curve Equation'!$B$11-AC110*'S Curve Equation'!$B$12)*'S Curve Equation'!$B$10))+'S Curve Equation'!$B$13)*'S Curve Equation'!$B$14</f>
        <v>0.13700113765053409</v>
      </c>
      <c r="AD155" s="34">
        <f>(1/(1+EXP(('S Curve Equation'!$B$11-AD110*'S Curve Equation'!$B$12)*'S Curve Equation'!$B$10))+'S Curve Equation'!$B$13)*'S Curve Equation'!$B$14</f>
        <v>0.13444928372426351</v>
      </c>
      <c r="AE155" s="34">
        <f>(1/(1+EXP(('S Curve Equation'!$B$11-AE110*'S Curve Equation'!$B$12)*'S Curve Equation'!$B$10))+'S Curve Equation'!$B$13)*'S Curve Equation'!$B$14</f>
        <v>0.1319553911144343</v>
      </c>
      <c r="AF155" s="34">
        <f>(1/(1+EXP(('S Curve Equation'!$B$11-AF110*'S Curve Equation'!$B$12)*'S Curve Equation'!$B$10))+'S Curve Equation'!$B$13)*'S Curve Equation'!$B$14</f>
        <v>0.12951799446506393</v>
      </c>
    </row>
    <row r="156" spans="1:32" x14ac:dyDescent="0.2">
      <c r="A156" s="12" t="s">
        <v>37</v>
      </c>
      <c r="B156" s="34">
        <f>(1/(1+EXP(('S Curve Equation'!$B$11-B111*'S Curve Equation'!$B$12)*'S Curve Equation'!$B$10))+'S Curve Equation'!$B$13)*'S Curve Equation'!$B$14</f>
        <v>0.21655437921077961</v>
      </c>
      <c r="C156" s="34">
        <f>(1/(1+EXP(('S Curve Equation'!$B$11-C111*'S Curve Equation'!$B$12)*'S Curve Equation'!$B$10))+'S Curve Equation'!$B$13)*'S Curve Equation'!$B$14</f>
        <v>0.21330814769647335</v>
      </c>
      <c r="D156" s="34">
        <f>(1/(1+EXP(('S Curve Equation'!$B$11-D111*'S Curve Equation'!$B$12)*'S Curve Equation'!$B$10))+'S Curve Equation'!$B$13)*'S Curve Equation'!$B$14</f>
        <v>0.20806275252950335</v>
      </c>
      <c r="E156" s="34">
        <f>(1/(1+EXP(('S Curve Equation'!$B$11-E111*'S Curve Equation'!$B$12)*'S Curve Equation'!$B$10))+'S Curve Equation'!$B$13)*'S Curve Equation'!$B$14</f>
        <v>0.20238424024889487</v>
      </c>
      <c r="F156" s="34">
        <f>(1/(1+EXP(('S Curve Equation'!$B$11-F111*'S Curve Equation'!$B$12)*'S Curve Equation'!$B$10))+'S Curve Equation'!$B$13)*'S Curve Equation'!$B$14</f>
        <v>0.19794918243579857</v>
      </c>
      <c r="G156" s="34">
        <f>(1/(1+EXP(('S Curve Equation'!$B$11-G111*'S Curve Equation'!$B$12)*'S Curve Equation'!$B$10))+'S Curve Equation'!$B$13)*'S Curve Equation'!$B$14</f>
        <v>0.19553121242556437</v>
      </c>
      <c r="H156" s="34">
        <f>(1/(1+EXP(('S Curve Equation'!$B$11-H111*'S Curve Equation'!$B$12)*'S Curve Equation'!$B$10))+'S Curve Equation'!$B$13)*'S Curve Equation'!$B$14</f>
        <v>0.19338195568281605</v>
      </c>
      <c r="I156" s="34">
        <f>(1/(1+EXP(('S Curve Equation'!$B$11-I111*'S Curve Equation'!$B$12)*'S Curve Equation'!$B$10))+'S Curve Equation'!$B$13)*'S Curve Equation'!$B$14</f>
        <v>0.18910562734649025</v>
      </c>
      <c r="J156" s="34">
        <f>(1/(1+EXP(('S Curve Equation'!$B$11-J111*'S Curve Equation'!$B$12)*'S Curve Equation'!$B$10))+'S Curve Equation'!$B$13)*'S Curve Equation'!$B$14</f>
        <v>0.18279113822530152</v>
      </c>
      <c r="K156" s="34">
        <f>(1/(1+EXP(('S Curve Equation'!$B$11-K111*'S Curve Equation'!$B$12)*'S Curve Equation'!$B$10))+'S Curve Equation'!$B$13)*'S Curve Equation'!$B$14</f>
        <v>0.17602111127744957</v>
      </c>
      <c r="L156" s="34">
        <f>(1/(1+EXP(('S Curve Equation'!$B$11-L111*'S Curve Equation'!$B$12)*'S Curve Equation'!$B$10))+'S Curve Equation'!$B$13)*'S Curve Equation'!$B$14</f>
        <v>0.17603698115839164</v>
      </c>
      <c r="M156" s="34">
        <f>(1/(1+EXP(('S Curve Equation'!$B$11-M111*'S Curve Equation'!$B$12)*'S Curve Equation'!$B$10))+'S Curve Equation'!$B$13)*'S Curve Equation'!$B$14</f>
        <v>0.17256393843594131</v>
      </c>
      <c r="N156" s="34">
        <f>(1/(1+EXP(('S Curve Equation'!$B$11-N111*'S Curve Equation'!$B$12)*'S Curve Equation'!$B$10))+'S Curve Equation'!$B$13)*'S Curve Equation'!$B$14</f>
        <v>0.1691725250880885</v>
      </c>
      <c r="O156" s="34">
        <f>(1/(1+EXP(('S Curve Equation'!$B$11-O111*'S Curve Equation'!$B$12)*'S Curve Equation'!$B$10))+'S Curve Equation'!$B$13)*'S Curve Equation'!$B$14</f>
        <v>0.16586073710116239</v>
      </c>
      <c r="P156" s="34">
        <f>(1/(1+EXP(('S Curve Equation'!$B$11-P111*'S Curve Equation'!$B$12)*'S Curve Equation'!$B$10))+'S Curve Equation'!$B$13)*'S Curve Equation'!$B$14</f>
        <v>0.16262660863036557</v>
      </c>
      <c r="Q156" s="34">
        <f>(1/(1+EXP(('S Curve Equation'!$B$11-Q111*'S Curve Equation'!$B$12)*'S Curve Equation'!$B$10))+'S Curve Equation'!$B$13)*'S Curve Equation'!$B$14</f>
        <v>0.15946821248614257</v>
      </c>
      <c r="R156" s="34">
        <f>(1/(1+EXP(('S Curve Equation'!$B$11-R111*'S Curve Equation'!$B$12)*'S Curve Equation'!$B$10))+'S Curve Equation'!$B$13)*'S Curve Equation'!$B$14</f>
        <v>0.15638366048552405</v>
      </c>
      <c r="S156" s="34">
        <f>(1/(1+EXP(('S Curve Equation'!$B$11-S111*'S Curve Equation'!$B$12)*'S Curve Equation'!$B$10))+'S Curve Equation'!$B$13)*'S Curve Equation'!$B$14</f>
        <v>0.15337110368042622</v>
      </c>
      <c r="T156" s="34">
        <f>(1/(1+EXP(('S Curve Equation'!$B$11-T111*'S Curve Equation'!$B$12)*'S Curve Equation'!$B$10))+'S Curve Equation'!$B$13)*'S Curve Equation'!$B$14</f>
        <v>0.15042873247409905</v>
      </c>
      <c r="U156" s="34">
        <f>(1/(1+EXP(('S Curve Equation'!$B$11-U111*'S Curve Equation'!$B$12)*'S Curve Equation'!$B$10))+'S Curve Equation'!$B$13)*'S Curve Equation'!$B$14</f>
        <v>0.14755477663617947</v>
      </c>
      <c r="V156" s="34">
        <f>(1/(1+EXP(('S Curve Equation'!$B$11-V111*'S Curve Equation'!$B$12)*'S Curve Equation'!$B$10))+'S Curve Equation'!$B$13)*'S Curve Equation'!$B$14</f>
        <v>0.14474750522610741</v>
      </c>
      <c r="W156" s="34">
        <f>(1/(1+EXP(('S Curve Equation'!$B$11-W111*'S Curve Equation'!$B$12)*'S Curve Equation'!$B$10))+'S Curve Equation'!$B$13)*'S Curve Equation'!$B$14</f>
        <v>0.1420052264339664</v>
      </c>
      <c r="X156" s="34">
        <f>(1/(1+EXP(('S Curve Equation'!$B$11-X111*'S Curve Equation'!$B$12)*'S Curve Equation'!$B$10))+'S Curve Equation'!$B$13)*'S Curve Equation'!$B$14</f>
        <v>0.13932628734719185</v>
      </c>
      <c r="Y156" s="34">
        <f>(1/(1+EXP(('S Curve Equation'!$B$11-Y111*'S Curve Equation'!$B$12)*'S Curve Equation'!$B$10))+'S Curve Equation'!$B$13)*'S Curve Equation'!$B$14</f>
        <v>0.13670907365096541</v>
      </c>
      <c r="Z156" s="34">
        <f>(1/(1+EXP(('S Curve Equation'!$B$11-Z111*'S Curve Equation'!$B$12)*'S Curve Equation'!$B$10))+'S Curve Equation'!$B$13)*'S Curve Equation'!$B$14</f>
        <v>0.13415200926954063</v>
      </c>
      <c r="AA156" s="34">
        <f>(1/(1+EXP(('S Curve Equation'!$B$11-AA111*'S Curve Equation'!$B$12)*'S Curve Equation'!$B$10))+'S Curve Equation'!$B$13)*'S Curve Equation'!$B$14</f>
        <v>0.13165355595520084</v>
      </c>
      <c r="AB156" s="34">
        <f>(1/(1+EXP(('S Curve Equation'!$B$11-AB111*'S Curve Equation'!$B$12)*'S Curve Equation'!$B$10))+'S Curve Equation'!$B$13)*'S Curve Equation'!$B$14</f>
        <v>0.12921221283104259</v>
      </c>
      <c r="AC156" s="34">
        <f>(1/(1+EXP(('S Curve Equation'!$B$11-AC111*'S Curve Equation'!$B$12)*'S Curve Equation'!$B$10))+'S Curve Equation'!$B$13)*'S Curve Equation'!$B$14</f>
        <v>0.12682651589328114</v>
      </c>
      <c r="AD156" s="34">
        <f>(1/(1+EXP(('S Curve Equation'!$B$11-AD111*'S Curve Equation'!$B$12)*'S Curve Equation'!$B$10))+'S Curve Equation'!$B$13)*'S Curve Equation'!$B$14</f>
        <v>0.12449503747833326</v>
      </c>
      <c r="AE156" s="34">
        <f>(1/(1+EXP(('S Curve Equation'!$B$11-AE111*'S Curve Equation'!$B$12)*'S Curve Equation'!$B$10))+'S Curve Equation'!$B$13)*'S Curve Equation'!$B$14</f>
        <v>0.12221638569950474</v>
      </c>
      <c r="AF156" s="34">
        <f>(1/(1+EXP(('S Curve Equation'!$B$11-AF111*'S Curve Equation'!$B$12)*'S Curve Equation'!$B$10))+'S Curve Equation'!$B$13)*'S Curve Equation'!$B$14</f>
        <v>0.11998920385770369</v>
      </c>
    </row>
    <row r="157" spans="1:32" x14ac:dyDescent="0.2">
      <c r="A157" s="12" t="s">
        <v>38</v>
      </c>
      <c r="B157" s="34">
        <f>(1/(1+EXP(('S Curve Equation'!$B$11-B112*'S Curve Equation'!$B$12)*'S Curve Equation'!$B$10))+'S Curve Equation'!$B$13)*'S Curve Equation'!$B$14</f>
        <v>0.18617021276595749</v>
      </c>
      <c r="C157" s="34">
        <f>(1/(1+EXP(('S Curve Equation'!$B$11-C112*'S Curve Equation'!$B$12)*'S Curve Equation'!$B$10))+'S Curve Equation'!$B$13)*'S Curve Equation'!$B$14</f>
        <v>0.18341241702688077</v>
      </c>
      <c r="D157" s="34">
        <f>(1/(1+EXP(('S Curve Equation'!$B$11-D112*'S Curve Equation'!$B$12)*'S Curve Equation'!$B$10))+'S Curve Equation'!$B$13)*'S Curve Equation'!$B$14</f>
        <v>0.17895883033068694</v>
      </c>
      <c r="E157" s="34">
        <f>(1/(1+EXP(('S Curve Equation'!$B$11-E112*'S Curve Equation'!$B$12)*'S Curve Equation'!$B$10))+'S Curve Equation'!$B$13)*'S Curve Equation'!$B$14</f>
        <v>0.17414086439974125</v>
      </c>
      <c r="F157" s="34">
        <f>(1/(1+EXP(('S Curve Equation'!$B$11-F112*'S Curve Equation'!$B$12)*'S Curve Equation'!$B$10))+'S Curve Equation'!$B$13)*'S Curve Equation'!$B$14</f>
        <v>0.17038015939900431</v>
      </c>
      <c r="G157" s="34">
        <f>(1/(1+EXP(('S Curve Equation'!$B$11-G112*'S Curve Equation'!$B$12)*'S Curve Equation'!$B$10))+'S Curve Equation'!$B$13)*'S Curve Equation'!$B$14</f>
        <v>0.16833061563645044</v>
      </c>
      <c r="H157" s="34">
        <f>(1/(1+EXP(('S Curve Equation'!$B$11-H112*'S Curve Equation'!$B$12)*'S Curve Equation'!$B$10))+'S Curve Equation'!$B$13)*'S Curve Equation'!$B$14</f>
        <v>0.1665092743037391</v>
      </c>
      <c r="I157" s="34">
        <f>(1/(1+EXP(('S Curve Equation'!$B$11-I112*'S Curve Equation'!$B$12)*'S Curve Equation'!$B$10))+'S Curve Equation'!$B$13)*'S Curve Equation'!$B$14</f>
        <v>0.16288653463898631</v>
      </c>
      <c r="J157" s="34">
        <f>(1/(1+EXP(('S Curve Equation'!$B$11-J112*'S Curve Equation'!$B$12)*'S Curve Equation'!$B$10))+'S Curve Equation'!$B$13)*'S Curve Equation'!$B$14</f>
        <v>0.15753967507975947</v>
      </c>
      <c r="K157" s="34">
        <f>(1/(1+EXP(('S Curve Equation'!$B$11-K112*'S Curve Equation'!$B$12)*'S Curve Equation'!$B$10))+'S Curve Equation'!$B$13)*'S Curve Equation'!$B$14</f>
        <v>0.15180996884261042</v>
      </c>
      <c r="L157" s="34">
        <f>(1/(1+EXP(('S Curve Equation'!$B$11-L112*'S Curve Equation'!$B$12)*'S Curve Equation'!$B$10))+'S Curve Equation'!$B$13)*'S Curve Equation'!$B$14</f>
        <v>0.15182339701720063</v>
      </c>
      <c r="M157" s="34">
        <f>(1/(1+EXP(('S Curve Equation'!$B$11-M112*'S Curve Equation'!$B$12)*'S Curve Equation'!$B$10))+'S Curve Equation'!$B$13)*'S Curve Equation'!$B$14</f>
        <v>0.14888501117908479</v>
      </c>
      <c r="N157" s="34">
        <f>(1/(1+EXP(('S Curve Equation'!$B$11-N112*'S Curve Equation'!$B$12)*'S Curve Equation'!$B$10))+'S Curve Equation'!$B$13)*'S Curve Equation'!$B$14</f>
        <v>0.14601622042371359</v>
      </c>
      <c r="O157" s="34">
        <f>(1/(1+EXP(('S Curve Equation'!$B$11-O112*'S Curve Equation'!$B$12)*'S Curve Equation'!$B$10))+'S Curve Equation'!$B$13)*'S Curve Equation'!$B$14</f>
        <v>0.14321521510571658</v>
      </c>
      <c r="P157" s="34">
        <f>(1/(1+EXP(('S Curve Equation'!$B$11-P112*'S Curve Equation'!$B$12)*'S Curve Equation'!$B$10))+'S Curve Equation'!$B$13)*'S Curve Equation'!$B$14</f>
        <v>0.14048022853779821</v>
      </c>
      <c r="Q157" s="34">
        <f>(1/(1+EXP(('S Curve Equation'!$B$11-Q112*'S Curve Equation'!$B$12)*'S Curve Equation'!$B$10))+'S Curve Equation'!$B$13)*'S Curve Equation'!$B$14</f>
        <v>0.13780953661765236</v>
      </c>
      <c r="R157" s="34">
        <f>(1/(1+EXP(('S Curve Equation'!$B$11-R112*'S Curve Equation'!$B$12)*'S Curve Equation'!$B$10))+'S Curve Equation'!$B$13)*'S Curve Equation'!$B$14</f>
        <v>0.13520145738971884</v>
      </c>
      <c r="S157" s="34">
        <f>(1/(1+EXP(('S Curve Equation'!$B$11-S112*'S Curve Equation'!$B$12)*'S Curve Equation'!$B$10))+'S Curve Equation'!$B$13)*'S Curve Equation'!$B$14</f>
        <v>0.13265435054952757</v>
      </c>
      <c r="T157" s="34">
        <f>(1/(1+EXP(('S Curve Equation'!$B$11-T112*'S Curve Equation'!$B$12)*'S Curve Equation'!$B$10))+'S Curve Equation'!$B$13)*'S Curve Equation'!$B$14</f>
        <v>0.13016661689774706</v>
      </c>
      <c r="U157" s="34">
        <f>(1/(1+EXP(('S Curve Equation'!$B$11-U112*'S Curve Equation'!$B$12)*'S Curve Equation'!$B$10))+'S Curve Equation'!$B$13)*'S Curve Equation'!$B$14</f>
        <v>0.12773669775048074</v>
      </c>
      <c r="V157" s="34">
        <f>(1/(1+EXP(('S Curve Equation'!$B$11-V112*'S Curve Equation'!$B$12)*'S Curve Equation'!$B$10))+'S Curve Equation'!$B$13)*'S Curve Equation'!$B$14</f>
        <v>0.12536307431182256</v>
      </c>
      <c r="W157" s="34">
        <f>(1/(1+EXP(('S Curve Equation'!$B$11-W112*'S Curve Equation'!$B$12)*'S Curve Equation'!$B$10))+'S Curve Equation'!$B$13)*'S Curve Equation'!$B$14</f>
        <v>0.12304426701415697</v>
      </c>
      <c r="X157" s="34">
        <f>(1/(1+EXP(('S Curve Equation'!$B$11-X112*'S Curve Equation'!$B$12)*'S Curve Equation'!$B$10))+'S Curve Equation'!$B$13)*'S Curve Equation'!$B$14</f>
        <v>0.12077883483124115</v>
      </c>
      <c r="Y157" s="34">
        <f>(1/(1+EXP(('S Curve Equation'!$B$11-Y112*'S Curve Equation'!$B$12)*'S Curve Equation'!$B$10))+'S Curve Equation'!$B$13)*'S Curve Equation'!$B$14</f>
        <v>0.11856537456865095</v>
      </c>
      <c r="Z157" s="34">
        <f>(1/(1+EXP(('S Curve Equation'!$B$11-Z112*'S Curve Equation'!$B$12)*'S Curve Equation'!$B$10))+'S Curve Equation'!$B$13)*'S Curve Equation'!$B$14</f>
        <v>0.11640252013576745</v>
      </c>
      <c r="AA157" s="34">
        <f>(1/(1+EXP(('S Curve Equation'!$B$11-AA112*'S Curve Equation'!$B$12)*'S Curve Equation'!$B$10))+'S Curve Equation'!$B$13)*'S Curve Equation'!$B$14</f>
        <v>0.11428894180310163</v>
      </c>
      <c r="AB157" s="34">
        <f>(1/(1+EXP(('S Curve Equation'!$B$11-AB112*'S Curve Equation'!$B$12)*'S Curve Equation'!$B$10))+'S Curve Equation'!$B$13)*'S Curve Equation'!$B$14</f>
        <v>0.11222334544840593</v>
      </c>
      <c r="AC157" s="34">
        <f>(1/(1+EXP(('S Curve Equation'!$B$11-AC112*'S Curve Equation'!$B$12)*'S Curve Equation'!$B$10))+'S Curve Equation'!$B$13)*'S Curve Equation'!$B$14</f>
        <v>0.11020447179468353</v>
      </c>
      <c r="AD157" s="34">
        <f>(1/(1+EXP(('S Curve Equation'!$B$11-AD112*'S Curve Equation'!$B$12)*'S Curve Equation'!$B$10))+'S Curve Equation'!$B$13)*'S Curve Equation'!$B$14</f>
        <v>0.10823109564291496</v>
      </c>
      <c r="AE157" s="34">
        <f>(1/(1+EXP(('S Curve Equation'!$B$11-AE112*'S Curve Equation'!$B$12)*'S Curve Equation'!$B$10))+'S Curve Equation'!$B$13)*'S Curve Equation'!$B$14</f>
        <v>0.10630202510203934</v>
      </c>
      <c r="AF157" s="34">
        <f>(1/(1+EXP(('S Curve Equation'!$B$11-AF112*'S Curve Equation'!$B$12)*'S Curve Equation'!$B$10))+'S Curve Equation'!$B$13)*'S Curve Equation'!$B$14</f>
        <v>0.10441610081846255</v>
      </c>
    </row>
    <row r="158" spans="1:32" x14ac:dyDescent="0.2">
      <c r="A158" s="12" t="s">
        <v>39</v>
      </c>
      <c r="B158" s="34">
        <f>(1/(1+EXP(('S Curve Equation'!$B$11-B113*'S Curve Equation'!$B$12)*'S Curve Equation'!$B$10))+'S Curve Equation'!$B$13)*'S Curve Equation'!$B$14</f>
        <v>0.22162645218945487</v>
      </c>
      <c r="C158" s="34">
        <f>(1/(1+EXP(('S Curve Equation'!$B$11-C113*'S Curve Equation'!$B$12)*'S Curve Equation'!$B$10))+'S Curve Equation'!$B$13)*'S Curve Equation'!$B$14</f>
        <v>0.2183001278267668</v>
      </c>
      <c r="D158" s="34">
        <f>(1/(1+EXP(('S Curve Equation'!$B$11-D113*'S Curve Equation'!$B$12)*'S Curve Equation'!$B$10))+'S Curve Equation'!$B$13)*'S Curve Equation'!$B$14</f>
        <v>0.21292467558791217</v>
      </c>
      <c r="E158" s="34">
        <f>(1/(1+EXP(('S Curve Equation'!$B$11-E113*'S Curve Equation'!$B$12)*'S Curve Equation'!$B$10))+'S Curve Equation'!$B$13)*'S Curve Equation'!$B$14</f>
        <v>0.20710452006947583</v>
      </c>
      <c r="F158" s="34">
        <f>(1/(1+EXP(('S Curve Equation'!$B$11-F113*'S Curve Equation'!$B$12)*'S Curve Equation'!$B$10))+'S Curve Equation'!$B$13)*'S Curve Equation'!$B$14</f>
        <v>0.20255825812252382</v>
      </c>
      <c r="G158" s="34">
        <f>(1/(1+EXP(('S Curve Equation'!$B$11-G113*'S Curve Equation'!$B$12)*'S Curve Equation'!$B$10))+'S Curve Equation'!$B$13)*'S Curve Equation'!$B$14</f>
        <v>0.20007945793269186</v>
      </c>
      <c r="H158" s="34">
        <f>(1/(1+EXP(('S Curve Equation'!$B$11-H113*'S Curve Equation'!$B$12)*'S Curve Equation'!$B$10))+'S Curve Equation'!$B$13)*'S Curve Equation'!$B$14</f>
        <v>0.19787601614957437</v>
      </c>
      <c r="I158" s="34">
        <f>(1/(1+EXP(('S Curve Equation'!$B$11-I113*'S Curve Equation'!$B$12)*'S Curve Equation'!$B$10))+'S Curve Equation'!$B$13)*'S Curve Equation'!$B$14</f>
        <v>0.19349156858110694</v>
      </c>
      <c r="J158" s="34">
        <f>(1/(1+EXP(('S Curve Equation'!$B$11-J113*'S Curve Equation'!$B$12)*'S Curve Equation'!$B$10))+'S Curve Equation'!$B$13)*'S Curve Equation'!$B$14</f>
        <v>0.18701672707388736</v>
      </c>
      <c r="K158" s="34">
        <f>(1/(1+EXP(('S Curve Equation'!$B$11-K113*'S Curve Equation'!$B$12)*'S Curve Equation'!$B$10))+'S Curve Equation'!$B$13)*'S Curve Equation'!$B$14</f>
        <v>0.18007394133602772</v>
      </c>
      <c r="L158" s="34">
        <f>(1/(1+EXP(('S Curve Equation'!$B$11-L113*'S Curve Equation'!$B$12)*'S Curve Equation'!$B$10))+'S Curve Equation'!$B$13)*'S Curve Equation'!$B$14</f>
        <v>0.18009021711565973</v>
      </c>
      <c r="M158" s="34">
        <f>(1/(1+EXP(('S Curve Equation'!$B$11-M113*'S Curve Equation'!$B$12)*'S Curve Equation'!$B$10))+'S Curve Equation'!$B$13)*'S Curve Equation'!$B$14</f>
        <v>0.17652824937800074</v>
      </c>
      <c r="N158" s="34">
        <f>(1/(1+EXP(('S Curve Equation'!$B$11-N113*'S Curve Equation'!$B$12)*'S Curve Equation'!$B$10))+'S Curve Equation'!$B$13)*'S Curve Equation'!$B$14</f>
        <v>0.1730498250993131</v>
      </c>
      <c r="O158" s="34">
        <f>(1/(1+EXP(('S Curve Equation'!$B$11-O113*'S Curve Equation'!$B$12)*'S Curve Equation'!$B$10))+'S Curve Equation'!$B$13)*'S Curve Equation'!$B$14</f>
        <v>0.1696529163828138</v>
      </c>
      <c r="P158" s="34">
        <f>(1/(1+EXP(('S Curve Equation'!$B$11-P113*'S Curve Equation'!$B$12)*'S Curve Equation'!$B$10))+'S Curve Equation'!$B$13)*'S Curve Equation'!$B$14</f>
        <v>0.16633553211482996</v>
      </c>
      <c r="Q158" s="34">
        <f>(1/(1+EXP(('S Curve Equation'!$B$11-Q113*'S Curve Equation'!$B$12)*'S Curve Equation'!$B$10))+'S Curve Equation'!$B$13)*'S Curve Equation'!$B$14</f>
        <v>0.16309571862715147</v>
      </c>
      <c r="R158" s="34">
        <f>(1/(1+EXP(('S Curve Equation'!$B$11-R113*'S Curve Equation'!$B$12)*'S Curve Equation'!$B$10))+'S Curve Equation'!$B$13)*'S Curve Equation'!$B$14</f>
        <v>0.15993156021153213</v>
      </c>
      <c r="S158" s="34">
        <f>(1/(1+EXP(('S Curve Equation'!$B$11-S113*'S Curve Equation'!$B$12)*'S Curve Equation'!$B$10))+'S Curve Equation'!$B$13)*'S Curve Equation'!$B$14</f>
        <v>0.15684117949898818</v>
      </c>
      <c r="T158" s="34">
        <f>(1/(1+EXP(('S Curve Equation'!$B$11-T113*'S Curve Equation'!$B$12)*'S Curve Equation'!$B$10))+'S Curve Equation'!$B$13)*'S Curve Equation'!$B$14</f>
        <v>0.15382273771574548</v>
      </c>
      <c r="U158" s="34">
        <f>(1/(1+EXP(('S Curve Equation'!$B$11-U113*'S Curve Equation'!$B$12)*'S Curve Equation'!$B$10))+'S Curve Equation'!$B$13)*'S Curve Equation'!$B$14</f>
        <v>0.15087443482693338</v>
      </c>
      <c r="V158" s="34">
        <f>(1/(1+EXP(('S Curve Equation'!$B$11-V113*'S Curve Equation'!$B$12)*'S Curve Equation'!$B$10))+'S Curve Equation'!$B$13)*'S Curve Equation'!$B$14</f>
        <v>0.14799450957840973</v>
      </c>
      <c r="W158" s="34">
        <f>(1/(1+EXP(('S Curve Equation'!$B$11-W113*'S Curve Equation'!$B$12)*'S Curve Equation'!$B$10))+'S Curve Equation'!$B$13)*'S Curve Equation'!$B$14</f>
        <v>0.14518123944637984</v>
      </c>
      <c r="X158" s="34">
        <f>(1/(1+EXP(('S Curve Equation'!$B$11-X113*'S Curve Equation'!$B$12)*'S Curve Equation'!$B$10))+'S Curve Equation'!$B$13)*'S Curve Equation'!$B$14</f>
        <v>0.14243294050384123</v>
      </c>
      <c r="Y158" s="34">
        <f>(1/(1+EXP(('S Curve Equation'!$B$11-Y113*'S Curve Equation'!$B$12)*'S Curve Equation'!$B$10))+'S Curve Equation'!$B$13)*'S Curve Equation'!$B$14</f>
        <v>0.13974796721223026</v>
      </c>
      <c r="Z158" s="34">
        <f>(1/(1+EXP(('S Curve Equation'!$B$11-Z113*'S Curve Equation'!$B$12)*'S Curve Equation'!$B$10))+'S Curve Equation'!$B$13)*'S Curve Equation'!$B$14</f>
        <v>0.13712471214605645</v>
      </c>
      <c r="AA158" s="34">
        <f>(1/(1+EXP(('S Curve Equation'!$B$11-AA113*'S Curve Equation'!$B$12)*'S Curve Equation'!$B$10))+'S Curve Equation'!$B$13)*'S Curve Equation'!$B$14</f>
        <v>0.13456160565774083</v>
      </c>
      <c r="AB158" s="34">
        <f>(1/(1+EXP(('S Curve Equation'!$B$11-AB113*'S Curve Equation'!$B$12)*'S Curve Equation'!$B$10))+'S Curve Equation'!$B$13)*'S Curve Equation'!$B$14</f>
        <v>0.13205711548934237</v>
      </c>
      <c r="AC158" s="34">
        <f>(1/(1+EXP(('S Curve Equation'!$B$11-AC113*'S Curve Equation'!$B$12)*'S Curve Equation'!$B$10))+'S Curve Equation'!$B$13)*'S Curve Equation'!$B$14</f>
        <v>0.12960974633733774</v>
      </c>
      <c r="AD158" s="34">
        <f>(1/(1+EXP(('S Curve Equation'!$B$11-AD113*'S Curve Equation'!$B$12)*'S Curve Equation'!$B$10))+'S Curve Equation'!$B$13)*'S Curve Equation'!$B$14</f>
        <v>0.1272180393761542</v>
      </c>
      <c r="AE158" s="34">
        <f>(1/(1+EXP(('S Curve Equation'!$B$11-AE113*'S Curve Equation'!$B$12)*'S Curve Equation'!$B$10))+'S Curve Equation'!$B$13)*'S Curve Equation'!$B$14</f>
        <v>0.12488057174570426</v>
      </c>
      <c r="AF158" s="34">
        <f>(1/(1+EXP(('S Curve Equation'!$B$11-AF113*'S Curve Equation'!$B$12)*'S Curve Equation'!$B$10))+'S Curve Equation'!$B$13)*'S Curve Equation'!$B$14</f>
        <v>0.12259595600774216</v>
      </c>
    </row>
    <row r="159" spans="1:32" x14ac:dyDescent="0.2">
      <c r="A159" s="12" t="s">
        <v>40</v>
      </c>
      <c r="B159" s="34">
        <f>(1/(1+EXP(('S Curve Equation'!$B$11-B114*'S Curve Equation'!$B$12)*'S Curve Equation'!$B$10))+'S Curve Equation'!$B$13)*'S Curve Equation'!$B$14</f>
        <v>0.17693522906793047</v>
      </c>
      <c r="C159" s="34">
        <f>(1/(1+EXP(('S Curve Equation'!$B$11-C114*'S Curve Equation'!$B$12)*'S Curve Equation'!$B$10))+'S Curve Equation'!$B$13)*'S Curve Equation'!$B$14</f>
        <v>0.17432828216245075</v>
      </c>
      <c r="D159" s="34">
        <f>(1/(1+EXP(('S Curve Equation'!$B$11-D114*'S Curve Equation'!$B$12)*'S Curve Equation'!$B$10))+'S Curve Equation'!$B$13)*'S Curve Equation'!$B$14</f>
        <v>0.17011882712880558</v>
      </c>
      <c r="E159" s="34">
        <f>(1/(1+EXP(('S Curve Equation'!$B$11-E114*'S Curve Equation'!$B$12)*'S Curve Equation'!$B$10))+'S Curve Equation'!$B$13)*'S Curve Equation'!$B$14</f>
        <v>0.16556563021412357</v>
      </c>
      <c r="F159" s="34">
        <f>(1/(1+EXP(('S Curve Equation'!$B$11-F114*'S Curve Equation'!$B$12)*'S Curve Equation'!$B$10))+'S Curve Equation'!$B$13)*'S Curve Equation'!$B$14</f>
        <v>0.16201201825157546</v>
      </c>
      <c r="G159" s="34">
        <f>(1/(1+EXP(('S Curve Equation'!$B$11-G114*'S Curve Equation'!$B$12)*'S Curve Equation'!$B$10))+'S Curve Equation'!$B$13)*'S Curve Equation'!$B$14</f>
        <v>0.16007547827272042</v>
      </c>
      <c r="H159" s="34">
        <f>(1/(1+EXP(('S Curve Equation'!$B$11-H114*'S Curve Equation'!$B$12)*'S Curve Equation'!$B$10))+'S Curve Equation'!$B$13)*'S Curve Equation'!$B$14</f>
        <v>0.15835463432826016</v>
      </c>
      <c r="I159" s="34">
        <f>(1/(1+EXP(('S Curve Equation'!$B$11-I114*'S Curve Equation'!$B$12)*'S Curve Equation'!$B$10))+'S Curve Equation'!$B$13)*'S Curve Equation'!$B$14</f>
        <v>0.15493198056389132</v>
      </c>
      <c r="J159" s="34">
        <f>(1/(1+EXP(('S Curve Equation'!$B$11-J114*'S Curve Equation'!$B$12)*'S Curve Equation'!$B$10))+'S Curve Equation'!$B$13)*'S Curve Equation'!$B$14</f>
        <v>0.14988082293494548</v>
      </c>
      <c r="K159" s="34">
        <f>(1/(1+EXP(('S Curve Equation'!$B$11-K114*'S Curve Equation'!$B$12)*'S Curve Equation'!$B$10))+'S Curve Equation'!$B$13)*'S Curve Equation'!$B$14</f>
        <v>0.14446837199271503</v>
      </c>
      <c r="L159" s="34">
        <f>(1/(1+EXP(('S Curve Equation'!$B$11-L114*'S Curve Equation'!$B$12)*'S Curve Equation'!$B$10))+'S Curve Equation'!$B$13)*'S Curve Equation'!$B$14</f>
        <v>0.14448105631590288</v>
      </c>
      <c r="M159" s="34">
        <f>(1/(1+EXP(('S Curve Equation'!$B$11-M114*'S Curve Equation'!$B$12)*'S Curve Equation'!$B$10))+'S Curve Equation'!$B$13)*'S Curve Equation'!$B$14</f>
        <v>0.14170546699832809</v>
      </c>
      <c r="N159" s="34">
        <f>(1/(1+EXP(('S Curve Equation'!$B$11-N114*'S Curve Equation'!$B$12)*'S Curve Equation'!$B$10))+'S Curve Equation'!$B$13)*'S Curve Equation'!$B$14</f>
        <v>0.13899564994981262</v>
      </c>
      <c r="O159" s="34">
        <f>(1/(1+EXP(('S Curve Equation'!$B$11-O114*'S Curve Equation'!$B$12)*'S Curve Equation'!$B$10))+'S Curve Equation'!$B$13)*'S Curve Equation'!$B$14</f>
        <v>0.13634987065576357</v>
      </c>
      <c r="P159" s="34">
        <f>(1/(1+EXP(('S Curve Equation'!$B$11-P114*'S Curve Equation'!$B$12)*'S Curve Equation'!$B$10))+'S Curve Equation'!$B$13)*'S Curve Equation'!$B$14</f>
        <v>0.13376643785624109</v>
      </c>
      <c r="Q159" s="34">
        <f>(1/(1+EXP(('S Curve Equation'!$B$11-Q114*'S Curve Equation'!$B$12)*'S Curve Equation'!$B$10))+'S Curve Equation'!$B$13)*'S Curve Equation'!$B$14</f>
        <v>0.13124370298120891</v>
      </c>
      <c r="R159" s="34">
        <f>(1/(1+EXP(('S Curve Equation'!$B$11-R114*'S Curve Equation'!$B$12)*'S Curve Equation'!$B$10))+'S Curve Equation'!$B$13)*'S Curve Equation'!$B$14</f>
        <v>0.12878005953874261</v>
      </c>
      <c r="S159" s="34">
        <f>(1/(1+EXP(('S Curve Equation'!$B$11-S114*'S Curve Equation'!$B$12)*'S Curve Equation'!$B$10))+'S Curve Equation'!$B$13)*'S Curve Equation'!$B$14</f>
        <v>0.12637394246267372</v>
      </c>
      <c r="T159" s="34">
        <f>(1/(1+EXP(('S Curve Equation'!$B$11-T114*'S Curve Equation'!$B$12)*'S Curve Equation'!$B$10))+'S Curve Equation'!$B$13)*'S Curve Equation'!$B$14</f>
        <v>0.12402382742558607</v>
      </c>
      <c r="U159" s="34">
        <f>(1/(1+EXP(('S Curve Equation'!$B$11-U114*'S Curve Equation'!$B$12)*'S Curve Equation'!$B$10))+'S Curve Equation'!$B$13)*'S Curve Equation'!$B$14</f>
        <v>0.12172823012257009</v>
      </c>
      <c r="V159" s="34">
        <f>(1/(1+EXP(('S Curve Equation'!$B$11-V114*'S Curve Equation'!$B$12)*'S Curve Equation'!$B$10))+'S Curve Equation'!$B$13)*'S Curve Equation'!$B$14</f>
        <v>0.11948570553067471</v>
      </c>
      <c r="W159" s="34">
        <f>(1/(1+EXP(('S Curve Equation'!$B$11-W114*'S Curve Equation'!$B$12)*'S Curve Equation'!$B$10))+'S Curve Equation'!$B$13)*'S Curve Equation'!$B$14</f>
        <v>0.11729484714853375</v>
      </c>
      <c r="X159" s="34">
        <f>(1/(1+EXP(('S Curve Equation'!$B$11-X114*'S Curve Equation'!$B$12)*'S Curve Equation'!$B$10))+'S Curve Equation'!$B$13)*'S Curve Equation'!$B$14</f>
        <v>0.11515428622025338</v>
      </c>
      <c r="Y159" s="34">
        <f>(1/(1+EXP(('S Curve Equation'!$B$11-Y114*'S Curve Equation'!$B$12)*'S Curve Equation'!$B$10))+'S Curve Equation'!$B$13)*'S Curve Equation'!$B$14</f>
        <v>0.11306269094725108</v>
      </c>
      <c r="Z159" s="34">
        <f>(1/(1+EXP(('S Curve Equation'!$B$11-Z114*'S Curve Equation'!$B$12)*'S Curve Equation'!$B$10))+'S Curve Equation'!$B$13)*'S Curve Equation'!$B$14</f>
        <v>0.11101876569138729</v>
      </c>
      <c r="AA159" s="34">
        <f>(1/(1+EXP(('S Curve Equation'!$B$11-AA114*'S Curve Equation'!$B$12)*'S Curve Equation'!$B$10))+'S Curve Equation'!$B$13)*'S Curve Equation'!$B$14</f>
        <v>0.10902125017240538</v>
      </c>
      <c r="AB159" s="34">
        <f>(1/(1+EXP(('S Curve Equation'!$B$11-AB114*'S Curve Equation'!$B$12)*'S Curve Equation'!$B$10))+'S Curve Equation'!$B$13)*'S Curve Equation'!$B$14</f>
        <v>0.10706891866239424</v>
      </c>
      <c r="AC159" s="34">
        <f>(1/(1+EXP(('S Curve Equation'!$B$11-AC114*'S Curve Equation'!$B$12)*'S Curve Equation'!$B$10))+'S Curve Equation'!$B$13)*'S Curve Equation'!$B$14</f>
        <v>0.10516057917970563</v>
      </c>
      <c r="AD159" s="34">
        <f>(1/(1+EXP(('S Curve Equation'!$B$11-AD114*'S Curve Equation'!$B$12)*'S Curve Equation'!$B$10))+'S Curve Equation'!$B$13)*'S Curve Equation'!$B$14</f>
        <v>0.10329507268450451</v>
      </c>
      <c r="AE159" s="34">
        <f>(1/(1+EXP(('S Curve Equation'!$B$11-AE114*'S Curve Equation'!$B$12)*'S Curve Equation'!$B$10))+'S Curve Equation'!$B$13)*'S Curve Equation'!$B$14</f>
        <v>0.10147127227789851</v>
      </c>
      <c r="AF159" s="34">
        <f>(1/(1+EXP(('S Curve Equation'!$B$11-AF114*'S Curve Equation'!$B$12)*'S Curve Equation'!$B$10))+'S Curve Equation'!$B$13)*'S Curve Equation'!$B$14</f>
        <v>9.9688082406366715E-2</v>
      </c>
    </row>
    <row r="160" spans="1:32" x14ac:dyDescent="0.2">
      <c r="A160" s="12" t="s">
        <v>41</v>
      </c>
      <c r="B160" s="34">
        <f>(1/(1+EXP(('S Curve Equation'!$B$11-B115*'S Curve Equation'!$B$12)*'S Curve Equation'!$B$10))+'S Curve Equation'!$B$13)*'S Curve Equation'!$B$14</f>
        <v>0.21579961464354516</v>
      </c>
      <c r="C160" s="34">
        <f>(1/(1+EXP(('S Curve Equation'!$B$11-C115*'S Curve Equation'!$B$12)*'S Curve Equation'!$B$10))+'S Curve Equation'!$B$13)*'S Curve Equation'!$B$14</f>
        <v>0.2125653408886132</v>
      </c>
      <c r="D160" s="34">
        <f>(1/(1+EXP(('S Curve Equation'!$B$11-D115*'S Curve Equation'!$B$12)*'S Curve Equation'!$B$10))+'S Curve Equation'!$B$13)*'S Curve Equation'!$B$14</f>
        <v>0.20733935741840068</v>
      </c>
      <c r="E160" s="34">
        <f>(1/(1+EXP(('S Curve Equation'!$B$11-E115*'S Curve Equation'!$B$12)*'S Curve Equation'!$B$10))+'S Curve Equation'!$B$13)*'S Curve Equation'!$B$14</f>
        <v>0.20168197843810443</v>
      </c>
      <c r="F160" s="34">
        <f>(1/(1+EXP(('S Curve Equation'!$B$11-F115*'S Curve Equation'!$B$12)*'S Curve Equation'!$B$10))+'S Curve Equation'!$B$13)*'S Curve Equation'!$B$14</f>
        <v>0.19726350697519771</v>
      </c>
      <c r="G160" s="34">
        <f>(1/(1+EXP(('S Curve Equation'!$B$11-G115*'S Curve Equation'!$B$12)*'S Curve Equation'!$B$10))+'S Curve Equation'!$B$13)*'S Curve Equation'!$B$14</f>
        <v>0.19485460797549994</v>
      </c>
      <c r="H160" s="34">
        <f>(1/(1+EXP(('S Curve Equation'!$B$11-H115*'S Curve Equation'!$B$12)*'S Curve Equation'!$B$10))+'S Curve Equation'!$B$13)*'S Curve Equation'!$B$14</f>
        <v>0.19271343018435821</v>
      </c>
      <c r="I160" s="34">
        <f>(1/(1+EXP(('S Curve Equation'!$B$11-I115*'S Curve Equation'!$B$12)*'S Curve Equation'!$B$10))+'S Curve Equation'!$B$13)*'S Curve Equation'!$B$14</f>
        <v>0.188453219229507</v>
      </c>
      <c r="J160" s="34">
        <f>(1/(1+EXP(('S Curve Equation'!$B$11-J115*'S Curve Equation'!$B$12)*'S Curve Equation'!$B$10))+'S Curve Equation'!$B$13)*'S Curve Equation'!$B$14</f>
        <v>0.18216262651066603</v>
      </c>
      <c r="K160" s="34">
        <f>(1/(1+EXP(('S Curve Equation'!$B$11-K115*'S Curve Equation'!$B$12)*'S Curve Equation'!$B$10))+'S Curve Equation'!$B$13)*'S Curve Equation'!$B$14</f>
        <v>0.17541833539368643</v>
      </c>
      <c r="L160" s="34">
        <f>(1/(1+EXP(('S Curve Equation'!$B$11-L115*'S Curve Equation'!$B$12)*'S Curve Equation'!$B$10))+'S Curve Equation'!$B$13)*'S Curve Equation'!$B$14</f>
        <v>0.17543414481904937</v>
      </c>
      <c r="M160" s="34">
        <f>(1/(1+EXP(('S Curve Equation'!$B$11-M115*'S Curve Equation'!$B$12)*'S Curve Equation'!$B$10))+'S Curve Equation'!$B$13)*'S Curve Equation'!$B$14</f>
        <v>0.17197434560821453</v>
      </c>
      <c r="N160" s="34">
        <f>(1/(1+EXP(('S Curve Equation'!$B$11-N115*'S Curve Equation'!$B$12)*'S Curve Equation'!$B$10))+'S Curve Equation'!$B$13)*'S Curve Equation'!$B$14</f>
        <v>0.1685958884129253</v>
      </c>
      <c r="O160" s="34">
        <f>(1/(1+EXP(('S Curve Equation'!$B$11-O115*'S Curve Equation'!$B$12)*'S Curve Equation'!$B$10))+'S Curve Equation'!$B$13)*'S Curve Equation'!$B$14</f>
        <v>0.16529677299276763</v>
      </c>
      <c r="P160" s="34">
        <f>(1/(1+EXP(('S Curve Equation'!$B$11-P115*'S Curve Equation'!$B$12)*'S Curve Equation'!$B$10))+'S Curve Equation'!$B$13)*'S Curve Equation'!$B$14</f>
        <v>0.16207503746790625</v>
      </c>
      <c r="Q160" s="34">
        <f>(1/(1+EXP(('S Curve Equation'!$B$11-Q115*'S Curve Equation'!$B$12)*'S Curve Equation'!$B$10))+'S Curve Equation'!$B$13)*'S Curve Equation'!$B$14</f>
        <v>0.15892875878002455</v>
      </c>
      <c r="R160" s="34">
        <f>(1/(1+EXP(('S Curve Equation'!$B$11-R115*'S Curve Equation'!$B$12)*'S Curve Equation'!$B$10))+'S Curve Equation'!$B$13)*'S Curve Equation'!$B$14</f>
        <v>0.15585605302012634</v>
      </c>
      <c r="S160" s="34">
        <f>(1/(1+EXP(('S Curve Equation'!$B$11-S115*'S Curve Equation'!$B$12)*'S Curve Equation'!$B$10))+'S Curve Equation'!$B$13)*'S Curve Equation'!$B$14</f>
        <v>0.15285507563507991</v>
      </c>
      <c r="T160" s="34">
        <f>(1/(1+EXP(('S Curve Equation'!$B$11-T115*'S Curve Equation'!$B$12)*'S Curve Equation'!$B$10))+'S Curve Equation'!$B$13)*'S Curve Equation'!$B$14</f>
        <v>0.14992402152399606</v>
      </c>
      <c r="U160" s="34">
        <f>(1/(1+EXP(('S Curve Equation'!$B$11-U115*'S Curve Equation'!$B$12)*'S Curve Equation'!$B$10))+'S Curve Equation'!$B$13)*'S Curve Equation'!$B$14</f>
        <v>0.14706112503480104</v>
      </c>
      <c r="V160" s="34">
        <f>(1/(1+EXP(('S Curve Equation'!$B$11-V115*'S Curve Equation'!$B$12)*'S Curve Equation'!$B$10))+'S Curve Equation'!$B$13)*'S Curve Equation'!$B$14</f>
        <v>0.14426465987067066</v>
      </c>
      <c r="W160" s="34">
        <f>(1/(1+EXP(('S Curve Equation'!$B$11-W115*'S Curve Equation'!$B$12)*'S Curve Equation'!$B$10))+'S Curve Equation'!$B$13)*'S Curve Equation'!$B$14</f>
        <v>0.14153293891529292</v>
      </c>
      <c r="X160" s="34">
        <f>(1/(1+EXP(('S Curve Equation'!$B$11-X115*'S Curve Equation'!$B$12)*'S Curve Equation'!$B$10))+'S Curve Equation'!$B$13)*'S Curve Equation'!$B$14</f>
        <v>0.13886431398531887</v>
      </c>
      <c r="Y160" s="34">
        <f>(1/(1+EXP(('S Curve Equation'!$B$11-Y115*'S Curve Equation'!$B$12)*'S Curve Equation'!$B$10))+'S Curve Equation'!$B$13)*'S Curve Equation'!$B$14</f>
        <v>0.13625717551773489</v>
      </c>
      <c r="Z160" s="34">
        <f>(1/(1+EXP(('S Curve Equation'!$B$11-Z115*'S Curve Equation'!$B$12)*'S Curve Equation'!$B$10))+'S Curve Equation'!$B$13)*'S Curve Equation'!$B$14</f>
        <v>0.13370995219932183</v>
      </c>
      <c r="AA160" s="34">
        <f>(1/(1+EXP(('S Curve Equation'!$B$11-AA115*'S Curve Equation'!$B$12)*'S Curve Equation'!$B$10))+'S Curve Equation'!$B$13)*'S Curve Equation'!$B$14</f>
        <v>0.13122111054482632</v>
      </c>
      <c r="AB160" s="34">
        <f>(1/(1+EXP(('S Curve Equation'!$B$11-AB115*'S Curve Equation'!$B$12)*'S Curve Equation'!$B$10))+'S Curve Equation'!$B$13)*'S Curve Equation'!$B$14</f>
        <v>0.12878915442996416</v>
      </c>
      <c r="AC160" s="34">
        <f>(1/(1+EXP(('S Curve Equation'!$B$11-AC115*'S Curve Equation'!$B$12)*'S Curve Equation'!$B$10))+'S Curve Equation'!$B$13)*'S Curve Equation'!$B$14</f>
        <v>0.12641262458488395</v>
      </c>
      <c r="AD160" s="34">
        <f>(1/(1+EXP(('S Curve Equation'!$B$11-AD115*'S Curve Equation'!$B$12)*'S Curve Equation'!$B$10))+'S Curve Equation'!$B$13)*'S Curve Equation'!$B$14</f>
        <v>0.12409009805328008</v>
      </c>
      <c r="AE160" s="34">
        <f>(1/(1+EXP(('S Curve Equation'!$B$11-AE115*'S Curve Equation'!$B$12)*'S Curve Equation'!$B$10))+'S Curve Equation'!$B$13)*'S Curve Equation'!$B$14</f>
        <v>0.12182018762192144</v>
      </c>
      <c r="AF160" s="34">
        <f>(1/(1+EXP(('S Curve Equation'!$B$11-AF115*'S Curve Equation'!$B$12)*'S Curve Equation'!$B$10))+'S Curve Equation'!$B$13)*'S Curve Equation'!$B$14</f>
        <v>0.119601541224957</v>
      </c>
    </row>
    <row r="161" spans="1:32" x14ac:dyDescent="0.2">
      <c r="A161" s="12" t="s">
        <v>42</v>
      </c>
      <c r="B161" s="34">
        <f>(1/(1+EXP(('S Curve Equation'!$B$11-B116*'S Curve Equation'!$B$12)*'S Curve Equation'!$B$10))+'S Curve Equation'!$B$13)*'S Curve Equation'!$B$14</f>
        <v>0.202365308804205</v>
      </c>
      <c r="C161" s="34">
        <f>(1/(1+EXP(('S Curve Equation'!$B$11-C116*'S Curve Equation'!$B$12)*'S Curve Equation'!$B$10))+'S Curve Equation'!$B$13)*'S Curve Equation'!$B$14</f>
        <v>0.19934546837469427</v>
      </c>
      <c r="D161" s="34">
        <f>(1/(1+EXP(('S Curve Equation'!$B$11-D116*'S Curve Equation'!$B$12)*'S Curve Equation'!$B$10))+'S Curve Equation'!$B$13)*'S Curve Equation'!$B$14</f>
        <v>0.19446734838704771</v>
      </c>
      <c r="E161" s="34">
        <f>(1/(1+EXP(('S Curve Equation'!$B$11-E116*'S Curve Equation'!$B$12)*'S Curve Equation'!$B$10))+'S Curve Equation'!$B$13)*'S Curve Equation'!$B$14</f>
        <v>0.18918836127220456</v>
      </c>
      <c r="F161" s="34">
        <f>(1/(1+EXP(('S Curve Equation'!$B$11-F116*'S Curve Equation'!$B$12)*'S Curve Equation'!$B$10))+'S Curve Equation'!$B$13)*'S Curve Equation'!$B$14</f>
        <v>0.18506664156971117</v>
      </c>
      <c r="G161" s="34">
        <f>(1/(1+EXP(('S Curve Equation'!$B$11-G116*'S Curve Equation'!$B$12)*'S Curve Equation'!$B$10))+'S Curve Equation'!$B$13)*'S Curve Equation'!$B$14</f>
        <v>0.18281995325113337</v>
      </c>
      <c r="H161" s="34">
        <f>(1/(1+EXP(('S Curve Equation'!$B$11-H116*'S Curve Equation'!$B$12)*'S Curve Equation'!$B$10))+'S Curve Equation'!$B$13)*'S Curve Equation'!$B$14</f>
        <v>0.18082319833720456</v>
      </c>
      <c r="I161" s="34">
        <f>(1/(1+EXP(('S Curve Equation'!$B$11-I116*'S Curve Equation'!$B$12)*'S Curve Equation'!$B$10))+'S Curve Equation'!$B$13)*'S Curve Equation'!$B$14</f>
        <v>0.17685097822578844</v>
      </c>
      <c r="J161" s="34">
        <f>(1/(1+EXP(('S Curve Equation'!$B$11-J116*'S Curve Equation'!$B$12)*'S Curve Equation'!$B$10))+'S Curve Equation'!$B$13)*'S Curve Equation'!$B$14</f>
        <v>0.17098706551968246</v>
      </c>
      <c r="K161" s="34">
        <f>(1/(1+EXP(('S Curve Equation'!$B$11-K116*'S Curve Equation'!$B$12)*'S Curve Equation'!$B$10))+'S Curve Equation'!$B$13)*'S Curve Equation'!$B$14</f>
        <v>0.16470190521600661</v>
      </c>
      <c r="L161" s="34">
        <f>(1/(1+EXP(('S Curve Equation'!$B$11-L116*'S Curve Equation'!$B$12)*'S Curve Equation'!$B$10))+'S Curve Equation'!$B$13)*'S Curve Equation'!$B$14</f>
        <v>0.16471663656489785</v>
      </c>
      <c r="M161" s="34">
        <f>(1/(1+EXP(('S Curve Equation'!$B$11-M116*'S Curve Equation'!$B$12)*'S Curve Equation'!$B$10))+'S Curve Equation'!$B$13)*'S Curve Equation'!$B$14</f>
        <v>0.16149295268777597</v>
      </c>
      <c r="N161" s="34">
        <f>(1/(1+EXP(('S Curve Equation'!$B$11-N116*'S Curve Equation'!$B$12)*'S Curve Equation'!$B$10))+'S Curve Equation'!$B$13)*'S Curve Equation'!$B$14</f>
        <v>0.15834539221409277</v>
      </c>
      <c r="O161" s="34">
        <f>(1/(1+EXP(('S Curve Equation'!$B$11-O116*'S Curve Equation'!$B$12)*'S Curve Equation'!$B$10))+'S Curve Equation'!$B$13)*'S Curve Equation'!$B$14</f>
        <v>0.15527203130271641</v>
      </c>
      <c r="P161" s="34">
        <f>(1/(1+EXP(('S Curve Equation'!$B$11-P116*'S Curve Equation'!$B$12)*'S Curve Equation'!$B$10))+'S Curve Equation'!$B$13)*'S Curve Equation'!$B$14</f>
        <v>0.15227098726015742</v>
      </c>
      <c r="Q161" s="34">
        <f>(1/(1+EXP(('S Curve Equation'!$B$11-Q116*'S Curve Equation'!$B$12)*'S Curve Equation'!$B$10))+'S Curve Equation'!$B$13)*'S Curve Equation'!$B$14</f>
        <v>0.14934041858290931</v>
      </c>
      <c r="R161" s="34">
        <f>(1/(1+EXP(('S Curve Equation'!$B$11-R116*'S Curve Equation'!$B$12)*'S Curve Equation'!$B$10))+'S Curve Equation'!$B$13)*'S Curve Equation'!$B$14</f>
        <v>0.14647852489909713</v>
      </c>
      <c r="S161" s="34">
        <f>(1/(1+EXP(('S Curve Equation'!$B$11-S116*'S Curve Equation'!$B$12)*'S Curve Equation'!$B$10))+'S Curve Equation'!$B$13)*'S Curve Equation'!$B$14</f>
        <v>0.14368354681945961</v>
      </c>
      <c r="T161" s="34">
        <f>(1/(1+EXP(('S Curve Equation'!$B$11-T116*'S Curve Equation'!$B$12)*'S Curve Equation'!$B$10))+'S Curve Equation'!$B$13)*'S Curve Equation'!$B$14</f>
        <v>0.14095376570695928</v>
      </c>
      <c r="U161" s="34">
        <f>(1/(1+EXP(('S Curve Equation'!$B$11-U116*'S Curve Equation'!$B$12)*'S Curve Equation'!$B$10))+'S Curve Equation'!$B$13)*'S Curve Equation'!$B$14</f>
        <v>0.13828750337364137</v>
      </c>
      <c r="V161" s="34">
        <f>(1/(1+EXP(('S Curve Equation'!$B$11-V116*'S Curve Equation'!$B$12)*'S Curve Equation'!$B$10))+'S Curve Equation'!$B$13)*'S Curve Equation'!$B$14</f>
        <v>0.13568312171273392</v>
      </c>
      <c r="W161" s="34">
        <f>(1/(1+EXP(('S Curve Equation'!$B$11-W116*'S Curve Equation'!$B$12)*'S Curve Equation'!$B$10))+'S Curve Equation'!$B$13)*'S Curve Equation'!$B$14</f>
        <v>0.1331390222733502</v>
      </c>
      <c r="X161" s="34">
        <f>(1/(1+EXP(('S Curve Equation'!$B$11-X116*'S Curve Equation'!$B$12)*'S Curve Equation'!$B$10))+'S Curve Equation'!$B$13)*'S Curve Equation'!$B$14</f>
        <v>0.13065364578461336</v>
      </c>
      <c r="Y161" s="34">
        <f>(1/(1+EXP(('S Curve Equation'!$B$11-Y116*'S Curve Equation'!$B$12)*'S Curve Equation'!$B$10))+'S Curve Equation'!$B$13)*'S Curve Equation'!$B$14</f>
        <v>0.12822547163546766</v>
      </c>
      <c r="Z161" s="34">
        <f>(1/(1+EXP(('S Curve Equation'!$B$11-Z116*'S Curve Equation'!$B$12)*'S Curve Equation'!$B$10))+'S Curve Equation'!$B$13)*'S Curve Equation'!$B$14</f>
        <v>0.12585301731594256</v>
      </c>
      <c r="AA161" s="34">
        <f>(1/(1+EXP(('S Curve Equation'!$B$11-AA116*'S Curve Equation'!$B$12)*'S Curve Equation'!$B$10))+'S Curve Equation'!$B$13)*'S Curve Equation'!$B$14</f>
        <v>0.1235348378251655</v>
      </c>
      <c r="AB161" s="34">
        <f>(1/(1+EXP(('S Curve Equation'!$B$11-AB116*'S Curve Equation'!$B$12)*'S Curve Equation'!$B$10))+'S Curve Equation'!$B$13)*'S Curve Equation'!$B$14</f>
        <v>0.12126952505098038</v>
      </c>
      <c r="AC161" s="34">
        <f>(1/(1+EXP(('S Curve Equation'!$B$11-AC116*'S Curve Equation'!$B$12)*'S Curve Equation'!$B$10))+'S Curve Equation'!$B$13)*'S Curve Equation'!$B$14</f>
        <v>0.11905570712560841</v>
      </c>
      <c r="AD161" s="34">
        <f>(1/(1+EXP(('S Curve Equation'!$B$11-AD116*'S Curve Equation'!$B$12)*'S Curve Equation'!$B$10))+'S Curve Equation'!$B$13)*'S Curve Equation'!$B$14</f>
        <v>0.11689204776141031</v>
      </c>
      <c r="AE161" s="34">
        <f>(1/(1+EXP(('S Curve Equation'!$B$11-AE116*'S Curve Equation'!$B$12)*'S Curve Equation'!$B$10))+'S Curve Equation'!$B$13)*'S Curve Equation'!$B$14</f>
        <v>0.1147772455704531</v>
      </c>
      <c r="AF161" s="34">
        <f>(1/(1+EXP(('S Curve Equation'!$B$11-AF116*'S Curve Equation'!$B$12)*'S Curve Equation'!$B$10))+'S Curve Equation'!$B$13)*'S Curve Equation'!$B$14</f>
        <v>0.11271003337124036</v>
      </c>
    </row>
    <row r="162" spans="1:32" x14ac:dyDescent="0.2">
      <c r="A162" s="12" t="s">
        <v>105</v>
      </c>
      <c r="B162" s="34">
        <f>(1/(1+EXP(('S Curve Equation'!$B$11-B117*'S Curve Equation'!$B$12)*'S Curve Equation'!$B$10))+'S Curve Equation'!$B$13)*'S Curve Equation'!$B$14</f>
        <v>0.22537112010796218</v>
      </c>
      <c r="C162" s="34">
        <f>(1/(1+EXP(('S Curve Equation'!$B$11-C117*'S Curve Equation'!$B$12)*'S Curve Equation'!$B$10))+'S Curve Equation'!$B$13)*'S Curve Equation'!$B$14</f>
        <v>0.22198596818213692</v>
      </c>
      <c r="D162" s="34">
        <f>(1/(1+EXP(('S Curve Equation'!$B$11-D117*'S Curve Equation'!$B$12)*'S Curve Equation'!$B$10))+'S Curve Equation'!$B$13)*'S Curve Equation'!$B$14</f>
        <v>0.21651494707516633</v>
      </c>
      <c r="E162" s="34">
        <f>(1/(1+EXP(('S Curve Equation'!$B$11-E117*'S Curve Equation'!$B$12)*'S Curve Equation'!$B$10))+'S Curve Equation'!$B$13)*'S Curve Equation'!$B$14</f>
        <v>0.21059065042340452</v>
      </c>
      <c r="F162" s="34">
        <f>(1/(1+EXP(('S Curve Equation'!$B$11-F117*'S Curve Equation'!$B$12)*'S Curve Equation'!$B$10))+'S Curve Equation'!$B$13)*'S Curve Equation'!$B$14</f>
        <v>0.20596258609291962</v>
      </c>
      <c r="G162" s="34">
        <f>(1/(1+EXP(('S Curve Equation'!$B$11-G117*'S Curve Equation'!$B$12)*'S Curve Equation'!$B$10))+'S Curve Equation'!$B$13)*'S Curve Equation'!$B$14</f>
        <v>0.2034390240338875</v>
      </c>
      <c r="H162" s="34">
        <f>(1/(1+EXP(('S Curve Equation'!$B$11-H117*'S Curve Equation'!$B$12)*'S Curve Equation'!$B$10))+'S Curve Equation'!$B$13)*'S Curve Equation'!$B$14</f>
        <v>0.2011957015614928</v>
      </c>
      <c r="I162" s="34">
        <f>(1/(1+EXP(('S Curve Equation'!$B$11-I117*'S Curve Equation'!$B$12)*'S Curve Equation'!$B$10))+'S Curve Equation'!$B$13)*'S Curve Equation'!$B$14</f>
        <v>0.19673165344802102</v>
      </c>
      <c r="J162" s="34">
        <f>(1/(1+EXP(('S Curve Equation'!$B$11-J117*'S Curve Equation'!$B$12)*'S Curve Equation'!$B$10))+'S Curve Equation'!$B$13)*'S Curve Equation'!$B$14</f>
        <v>0.19013869935890917</v>
      </c>
      <c r="K162" s="34">
        <f>(1/(1+EXP(('S Curve Equation'!$B$11-K117*'S Curve Equation'!$B$12)*'S Curve Equation'!$B$10))+'S Curve Equation'!$B$13)*'S Curve Equation'!$B$14</f>
        <v>0.18306859068820433</v>
      </c>
      <c r="L162" s="34">
        <f>(1/(1+EXP(('S Curve Equation'!$B$11-L117*'S Curve Equation'!$B$12)*'S Curve Equation'!$B$10))+'S Curve Equation'!$B$13)*'S Curve Equation'!$B$14</f>
        <v>0.18308516569890287</v>
      </c>
      <c r="M162" s="34">
        <f>(1/(1+EXP(('S Curve Equation'!$B$11-M117*'S Curve Equation'!$B$12)*'S Curve Equation'!$B$10))+'S Curve Equation'!$B$13)*'S Curve Equation'!$B$14</f>
        <v>0.17945763265605794</v>
      </c>
      <c r="N162" s="34">
        <f>(1/(1+EXP(('S Curve Equation'!$B$11-N117*'S Curve Equation'!$B$12)*'S Curve Equation'!$B$10))+'S Curve Equation'!$B$13)*'S Curve Equation'!$B$14</f>
        <v>0.17591503676329745</v>
      </c>
      <c r="O162" s="34">
        <f>(1/(1+EXP(('S Curve Equation'!$B$11-O117*'S Curve Equation'!$B$12)*'S Curve Equation'!$B$10))+'S Curve Equation'!$B$13)*'S Curve Equation'!$B$14</f>
        <v>0.17245533415865688</v>
      </c>
      <c r="P162" s="34">
        <f>(1/(1+EXP(('S Curve Equation'!$B$11-P117*'S Curve Equation'!$B$12)*'S Curve Equation'!$B$10))+'S Curve Equation'!$B$13)*'S Curve Equation'!$B$14</f>
        <v>0.16907651663110262</v>
      </c>
      <c r="Q162" s="34">
        <f>(1/(1+EXP(('S Curve Equation'!$B$11-Q117*'S Curve Equation'!$B$12)*'S Curve Equation'!$B$10))+'S Curve Equation'!$B$13)*'S Curve Equation'!$B$14</f>
        <v>0.16577661241840128</v>
      </c>
      <c r="R162" s="34">
        <f>(1/(1+EXP(('S Curve Equation'!$B$11-R117*'S Curve Equation'!$B$12)*'S Curve Equation'!$B$10))+'S Curve Equation'!$B$13)*'S Curve Equation'!$B$14</f>
        <v>0.16255368684751983</v>
      </c>
      <c r="S162" s="34">
        <f>(1/(1+EXP(('S Curve Equation'!$B$11-S117*'S Curve Equation'!$B$12)*'S Curve Equation'!$B$10))+'S Curve Equation'!$B$13)*'S Curve Equation'!$B$14</f>
        <v>0.15940584283068795</v>
      </c>
      <c r="T162" s="34">
        <f>(1/(1+EXP(('S Curve Equation'!$B$11-T117*'S Curve Equation'!$B$12)*'S Curve Equation'!$B$10))+'S Curve Equation'!$B$13)*'S Curve Equation'!$B$14</f>
        <v>0.15633122122944529</v>
      </c>
      <c r="U162" s="34">
        <f>(1/(1+EXP(('S Curve Equation'!$B$11-U117*'S Curve Equation'!$B$12)*'S Curve Equation'!$B$10))+'S Curve Equation'!$B$13)*'S Curve Equation'!$B$14</f>
        <v>0.15332800109823932</v>
      </c>
      <c r="V162" s="34">
        <f>(1/(1+EXP(('S Curve Equation'!$B$11-V117*'S Curve Equation'!$B$12)*'S Curve Equation'!$B$10))+'S Curve Equation'!$B$13)*'S Curve Equation'!$B$14</f>
        <v>0.15039439981841332</v>
      </c>
      <c r="W162" s="34">
        <f>(1/(1+EXP(('S Curve Equation'!$B$11-W117*'S Curve Equation'!$B$12)*'S Curve Equation'!$B$10))+'S Curve Equation'!$B$13)*'S Curve Equation'!$B$14</f>
        <v>0.1475286731326888</v>
      </c>
      <c r="X162" s="34">
        <f>(1/(1+EXP(('S Curve Equation'!$B$11-X117*'S Curve Equation'!$B$12)*'S Curve Equation'!$B$10))+'S Curve Equation'!$B$13)*'S Curve Equation'!$B$14</f>
        <v>0.14472911508960465</v>
      </c>
      <c r="Y162" s="34">
        <f>(1/(1+EXP(('S Curve Equation'!$B$11-Y117*'S Curve Equation'!$B$12)*'S Curve Equation'!$B$10))+'S Curve Equation'!$B$13)*'S Curve Equation'!$B$14</f>
        <v>0.14199405790670361</v>
      </c>
      <c r="Z162" s="34">
        <f>(1/(1+EXP(('S Curve Equation'!$B$11-Z117*'S Curve Equation'!$B$12)*'S Curve Equation'!$B$10))+'S Curve Equation'!$B$13)*'S Curve Equation'!$B$14</f>
        <v>0.13932187176064942</v>
      </c>
      <c r="AA162" s="34">
        <f>(1/(1+EXP(('S Curve Equation'!$B$11-AA117*'S Curve Equation'!$B$12)*'S Curve Equation'!$B$10))+'S Curve Equation'!$B$13)*'S Curve Equation'!$B$14</f>
        <v>0.13671096451187484</v>
      </c>
      <c r="AB162" s="34">
        <f>(1/(1+EXP(('S Curve Equation'!$B$11-AB117*'S Curve Equation'!$B$12)*'S Curve Equation'!$B$10))+'S Curve Equation'!$B$13)*'S Curve Equation'!$B$14</f>
        <v>0.13415978137080994</v>
      </c>
      <c r="AC162" s="34">
        <f>(1/(1+EXP(('S Curve Equation'!$B$11-AC117*'S Curve Equation'!$B$12)*'S Curve Equation'!$B$10))+'S Curve Equation'!$B$13)*'S Curve Equation'!$B$14</f>
        <v>0.13166680451220655</v>
      </c>
      <c r="AD162" s="34">
        <f>(1/(1+EXP(('S Curve Equation'!$B$11-AD117*'S Curve Equation'!$B$12)*'S Curve Equation'!$B$10))+'S Curve Equation'!$B$13)*'S Curve Equation'!$B$14</f>
        <v>0.12923055264358974</v>
      </c>
      <c r="AE162" s="34">
        <f>(1/(1+EXP(('S Curve Equation'!$B$11-AE117*'S Curve Equation'!$B$12)*'S Curve Equation'!$B$10))+'S Curve Equation'!$B$13)*'S Curve Equation'!$B$14</f>
        <v>0.12684958053340345</v>
      </c>
      <c r="AF162" s="34">
        <f>(1/(1+EXP(('S Curve Equation'!$B$11-AF117*'S Curve Equation'!$B$12)*'S Curve Equation'!$B$10))+'S Curve Equation'!$B$13)*'S Curve Equation'!$B$14</f>
        <v>0.12452247850396789</v>
      </c>
    </row>
    <row r="163" spans="1:32" x14ac:dyDescent="0.2">
      <c r="A163" s="12" t="s">
        <v>106</v>
      </c>
      <c r="B163" s="34">
        <f>(1/(1+EXP(('S Curve Equation'!$B$11-B118*'S Curve Equation'!$B$12)*'S Curve Equation'!$B$10))+'S Curve Equation'!$B$13)*'S Curve Equation'!$B$14</f>
        <v>0.15999999999999998</v>
      </c>
      <c r="C163" s="34">
        <f>(1/(1+EXP(('S Curve Equation'!$B$11-C118*'S Curve Equation'!$B$12)*'S Curve Equation'!$B$10))+'S Curve Equation'!$B$13)*'S Curve Equation'!$B$14</f>
        <v>0.15767165076507481</v>
      </c>
      <c r="D163" s="34">
        <f>(1/(1+EXP(('S Curve Equation'!$B$11-D118*'S Curve Equation'!$B$12)*'S Curve Equation'!$B$10))+'S Curve Equation'!$B$13)*'S Curve Equation'!$B$14</f>
        <v>0.15391264003831442</v>
      </c>
      <c r="E163" s="34">
        <f>(1/(1+EXP(('S Curve Equation'!$B$11-E118*'S Curve Equation'!$B$12)*'S Curve Equation'!$B$10))+'S Curve Equation'!$B$13)*'S Curve Equation'!$B$14</f>
        <v>0.14984738017045898</v>
      </c>
      <c r="F163" s="34">
        <f>(1/(1+EXP(('S Curve Equation'!$B$11-F118*'S Curve Equation'!$B$12)*'S Curve Equation'!$B$10))+'S Curve Equation'!$B$13)*'S Curve Equation'!$B$14</f>
        <v>0.14667500834329555</v>
      </c>
      <c r="G163" s="34">
        <f>(1/(1+EXP(('S Curve Equation'!$B$11-G118*'S Curve Equation'!$B$12)*'S Curve Equation'!$B$10))+'S Curve Equation'!$B$13)*'S Curve Equation'!$B$14</f>
        <v>0.14494635290218319</v>
      </c>
      <c r="H163" s="34">
        <f>(1/(1+EXP(('S Curve Equation'!$B$11-H118*'S Curve Equation'!$B$12)*'S Curve Equation'!$B$10))+'S Curve Equation'!$B$13)*'S Curve Equation'!$B$14</f>
        <v>0.14341030230660448</v>
      </c>
      <c r="I163" s="34">
        <f>(1/(1+EXP(('S Curve Equation'!$B$11-I118*'S Curve Equation'!$B$12)*'S Curve Equation'!$B$10))+'S Curve Equation'!$B$13)*'S Curve Equation'!$B$14</f>
        <v>0.14035533431399019</v>
      </c>
      <c r="J163" s="34">
        <f>(1/(1+EXP(('S Curve Equation'!$B$11-J118*'S Curve Equation'!$B$12)*'S Curve Equation'!$B$10))+'S Curve Equation'!$B$13)*'S Curve Equation'!$B$14</f>
        <v>0.13584703178758539</v>
      </c>
      <c r="K163" s="34">
        <f>(1/(1+EXP(('S Curve Equation'!$B$11-K118*'S Curve Equation'!$B$12)*'S Curve Equation'!$B$10))+'S Curve Equation'!$B$13)*'S Curve Equation'!$B$14</f>
        <v>0.13101632878997752</v>
      </c>
      <c r="L163" s="34">
        <f>(1/(1+EXP(('S Curve Equation'!$B$11-L118*'S Curve Equation'!$B$12)*'S Curve Equation'!$B$10))+'S Curve Equation'!$B$13)*'S Curve Equation'!$B$14</f>
        <v>0.1310276499017379</v>
      </c>
      <c r="M163" s="34">
        <f>(1/(1+EXP(('S Curve Equation'!$B$11-M118*'S Curve Equation'!$B$12)*'S Curve Equation'!$B$10))+'S Curve Equation'!$B$13)*'S Curve Equation'!$B$14</f>
        <v>0.12855032349954648</v>
      </c>
      <c r="N163" s="34">
        <f>(1/(1+EXP(('S Curve Equation'!$B$11-N118*'S Curve Equation'!$B$12)*'S Curve Equation'!$B$10))+'S Curve Equation'!$B$13)*'S Curve Equation'!$B$14</f>
        <v>0.12613160600250226</v>
      </c>
      <c r="O163" s="34">
        <f>(1/(1+EXP(('S Curve Equation'!$B$11-O118*'S Curve Equation'!$B$12)*'S Curve Equation'!$B$10))+'S Curve Equation'!$B$13)*'S Curve Equation'!$B$14</f>
        <v>0.12376991767693533</v>
      </c>
      <c r="P163" s="34">
        <f>(1/(1+EXP(('S Curve Equation'!$B$11-P118*'S Curve Equation'!$B$12)*'S Curve Equation'!$B$10))+'S Curve Equation'!$B$13)*'S Curve Equation'!$B$14</f>
        <v>0.12146372126753159</v>
      </c>
      <c r="Q163" s="34">
        <f>(1/(1+EXP(('S Curve Equation'!$B$11-Q118*'S Curve Equation'!$B$12)*'S Curve Equation'!$B$10))+'S Curve Equation'!$B$13)*'S Curve Equation'!$B$14</f>
        <v>0.11921152116764691</v>
      </c>
      <c r="R163" s="34">
        <f>(1/(1+EXP(('S Curve Equation'!$B$11-R118*'S Curve Equation'!$B$12)*'S Curve Equation'!$B$10))+'S Curve Equation'!$B$13)*'S Curve Equation'!$B$14</f>
        <v>0.11701186257111736</v>
      </c>
      <c r="S163" s="34">
        <f>(1/(1+EXP(('S Curve Equation'!$B$11-S118*'S Curve Equation'!$B$12)*'S Curve Equation'!$B$10))+'S Curve Equation'!$B$13)*'S Curve Equation'!$B$14</f>
        <v>0.11486333060986637</v>
      </c>
      <c r="T163" s="34">
        <f>(1/(1+EXP(('S Curve Equation'!$B$11-T118*'S Curve Equation'!$B$12)*'S Curve Equation'!$B$10))+'S Curve Equation'!$B$13)*'S Curve Equation'!$B$14</f>
        <v>0.11276454948118089</v>
      </c>
      <c r="U163" s="34">
        <f>(1/(1+EXP(('S Curve Equation'!$B$11-U118*'S Curve Equation'!$B$12)*'S Curve Equation'!$B$10))+'S Curve Equation'!$B$13)*'S Curve Equation'!$B$14</f>
        <v>0.11071418156814818</v>
      </c>
      <c r="V163" s="34">
        <f>(1/(1+EXP(('S Curve Equation'!$B$11-V118*'S Curve Equation'!$B$12)*'S Curve Equation'!$B$10))+'S Curve Equation'!$B$13)*'S Curve Equation'!$B$14</f>
        <v>0.10871092655639771</v>
      </c>
      <c r="W163" s="34">
        <f>(1/(1+EXP(('S Curve Equation'!$B$11-W118*'S Curve Equation'!$B$12)*'S Curve Equation'!$B$10))+'S Curve Equation'!$B$13)*'S Curve Equation'!$B$14</f>
        <v>0.10675352054994569</v>
      </c>
      <c r="X163" s="34">
        <f>(1/(1+EXP(('S Curve Equation'!$B$11-X118*'S Curve Equation'!$B$12)*'S Curve Equation'!$B$10))+'S Curve Equation'!$B$13)*'S Curve Equation'!$B$14</f>
        <v>0.10484073518866366</v>
      </c>
      <c r="Y163" s="34">
        <f>(1/(1+EXP(('S Curve Equation'!$B$11-Y118*'S Curve Equation'!$B$12)*'S Curve Equation'!$B$10))+'S Curve Equation'!$B$13)*'S Curve Equation'!$B$14</f>
        <v>0.10297137676959864</v>
      </c>
      <c r="Z163" s="34">
        <f>(1/(1+EXP(('S Curve Equation'!$B$11-Z118*'S Curve Equation'!$B$12)*'S Curve Equation'!$B$10))+'S Curve Equation'!$B$13)*'S Curve Equation'!$B$14</f>
        <v>0.10114428537412468</v>
      </c>
      <c r="AA163" s="34">
        <f>(1/(1+EXP(('S Curve Equation'!$B$11-AA118*'S Curve Equation'!$B$12)*'S Curve Equation'!$B$10))+'S Curve Equation'!$B$13)*'S Curve Equation'!$B$14</f>
        <v>9.9358334002675311E-2</v>
      </c>
      <c r="AB163" s="34">
        <f>(1/(1+EXP(('S Curve Equation'!$B$11-AB118*'S Curve Equation'!$B$12)*'S Curve Equation'!$B$10))+'S Curve Equation'!$B$13)*'S Curve Equation'!$B$14</f>
        <v>9.761242771859481E-2</v>
      </c>
      <c r="AC163" s="34">
        <f>(1/(1+EXP(('S Curve Equation'!$B$11-AC118*'S Curve Equation'!$B$12)*'S Curve Equation'!$B$10))+'S Curve Equation'!$B$13)*'S Curve Equation'!$B$14</f>
        <v>9.5905502802446016E-2</v>
      </c>
      <c r="AD163" s="34">
        <f>(1/(1+EXP(('S Curve Equation'!$B$11-AD118*'S Curve Equation'!$B$12)*'S Curve Equation'!$B$10))+'S Curve Equation'!$B$13)*'S Curve Equation'!$B$14</f>
        <v>9.4236525917942099E-2</v>
      </c>
      <c r="AE163" s="34">
        <f>(1/(1+EXP(('S Curve Equation'!$B$11-AE118*'S Curve Equation'!$B$12)*'S Curve Equation'!$B$10))+'S Curve Equation'!$B$13)*'S Curve Equation'!$B$14</f>
        <v>9.2604493290509918E-2</v>
      </c>
      <c r="AF163" s="34">
        <f>(1/(1+EXP(('S Curve Equation'!$B$11-AF118*'S Curve Equation'!$B$12)*'S Curve Equation'!$B$10))+'S Curve Equation'!$B$13)*'S Curve Equation'!$B$14</f>
        <v>9.1008429899335719E-2</v>
      </c>
    </row>
    <row r="164" spans="1:32" x14ac:dyDescent="0.2">
      <c r="A164" s="12" t="s">
        <v>107</v>
      </c>
      <c r="B164" s="34">
        <f>(1/(1+EXP(('S Curve Equation'!$B$11-B119*'S Curve Equation'!$B$12)*'S Curve Equation'!$B$10))+'S Curve Equation'!$B$13)*'S Curve Equation'!$B$14</f>
        <v>0.2304921968787515</v>
      </c>
      <c r="C164" s="34">
        <f>(1/(1+EXP(('S Curve Equation'!$B$11-C119*'S Curve Equation'!$B$12)*'S Curve Equation'!$B$10))+'S Curve Equation'!$B$13)*'S Curve Equation'!$B$14</f>
        <v>0.22702703090428755</v>
      </c>
      <c r="D164" s="34">
        <f>(1/(1+EXP(('S Curve Equation'!$B$11-D119*'S Curve Equation'!$B$12)*'S Curve Equation'!$B$10))+'S Curve Equation'!$B$13)*'S Curve Equation'!$B$14</f>
        <v>0.22142596182941127</v>
      </c>
      <c r="E164" s="34">
        <f>(1/(1+EXP(('S Curve Equation'!$B$11-E119*'S Curve Equation'!$B$12)*'S Curve Equation'!$B$10))+'S Curve Equation'!$B$13)*'S Curve Equation'!$B$14</f>
        <v>0.21535987000799306</v>
      </c>
      <c r="F164" s="34">
        <f>(1/(1+EXP(('S Curve Equation'!$B$11-F119*'S Curve Equation'!$B$12)*'S Curve Equation'!$B$10))+'S Curve Equation'!$B$13)*'S Curve Equation'!$B$14</f>
        <v>0.21062036829245673</v>
      </c>
      <c r="G164" s="34">
        <f>(1/(1+EXP(('S Curve Equation'!$B$11-G119*'S Curve Equation'!$B$12)*'S Curve Equation'!$B$10))+'S Curve Equation'!$B$13)*'S Curve Equation'!$B$14</f>
        <v>0.20803580732398372</v>
      </c>
      <c r="H164" s="34">
        <f>(1/(1+EXP(('S Curve Equation'!$B$11-H119*'S Curve Equation'!$B$12)*'S Curve Equation'!$B$10))+'S Curve Equation'!$B$13)*'S Curve Equation'!$B$14</f>
        <v>0.20573812555594281</v>
      </c>
      <c r="I164" s="34">
        <f>(1/(1+EXP(('S Curve Equation'!$B$11-I119*'S Curve Equation'!$B$12)*'S Curve Equation'!$B$10))+'S Curve Equation'!$B$13)*'S Curve Equation'!$B$14</f>
        <v>0.20116554453263064</v>
      </c>
      <c r="J164" s="34">
        <f>(1/(1+EXP(('S Curve Equation'!$B$11-J119*'S Curve Equation'!$B$12)*'S Curve Equation'!$B$10))+'S Curve Equation'!$B$13)*'S Curve Equation'!$B$14</f>
        <v>0.19441146788662522</v>
      </c>
      <c r="K164" s="34">
        <f>(1/(1+EXP(('S Curve Equation'!$B$11-K119*'S Curve Equation'!$B$12)*'S Curve Equation'!$B$10))+'S Curve Equation'!$B$13)*'S Curve Equation'!$B$14</f>
        <v>0.18716757067281162</v>
      </c>
      <c r="L164" s="34">
        <f>(1/(1+EXP(('S Curve Equation'!$B$11-L119*'S Curve Equation'!$B$12)*'S Curve Equation'!$B$10))+'S Curve Equation'!$B$13)*'S Curve Equation'!$B$14</f>
        <v>0.18718455423619931</v>
      </c>
      <c r="M164" s="34">
        <f>(1/(1+EXP(('S Curve Equation'!$B$11-M119*'S Curve Equation'!$B$12)*'S Curve Equation'!$B$10))+'S Curve Equation'!$B$13)*'S Curve Equation'!$B$14</f>
        <v>0.18346748909010058</v>
      </c>
      <c r="N164" s="34">
        <f>(1/(1+EXP(('S Curve Equation'!$B$11-N119*'S Curve Equation'!$B$12)*'S Curve Equation'!$B$10))+'S Curve Equation'!$B$13)*'S Curve Equation'!$B$14</f>
        <v>0.17983723934856122</v>
      </c>
      <c r="O164" s="34">
        <f>(1/(1+EXP(('S Curve Equation'!$B$11-O119*'S Curve Equation'!$B$12)*'S Curve Equation'!$B$10))+'S Curve Equation'!$B$13)*'S Curve Equation'!$B$14</f>
        <v>0.17629174165060998</v>
      </c>
      <c r="P164" s="34">
        <f>(1/(1+EXP(('S Curve Equation'!$B$11-P119*'S Curve Equation'!$B$12)*'S Curve Equation'!$B$10))+'S Curve Equation'!$B$13)*'S Curve Equation'!$B$14</f>
        <v>0.17282896658769248</v>
      </c>
      <c r="Q164" s="34">
        <f>(1/(1+EXP(('S Curve Equation'!$B$11-Q119*'S Curve Equation'!$B$12)*'S Curve Equation'!$B$10))+'S Curve Equation'!$B$13)*'S Curve Equation'!$B$14</f>
        <v>0.16944691969431971</v>
      </c>
      <c r="R164" s="34">
        <f>(1/(1+EXP(('S Curve Equation'!$B$11-R119*'S Curve Equation'!$B$12)*'S Curve Equation'!$B$10))+'S Curve Equation'!$B$13)*'S Curve Equation'!$B$14</f>
        <v>0.16614364226793196</v>
      </c>
      <c r="S164" s="34">
        <f>(1/(1+EXP(('S Curve Equation'!$B$11-S119*'S Curve Equation'!$B$12)*'S Curve Equation'!$B$10))+'S Curve Equation'!$B$13)*'S Curve Equation'!$B$14</f>
        <v>0.16291721203174134</v>
      </c>
      <c r="T164" s="34">
        <f>(1/(1+EXP(('S Curve Equation'!$B$11-T119*'S Curve Equation'!$B$12)*'S Curve Equation'!$B$10))+'S Curve Equation'!$B$13)*'S Curve Equation'!$B$14</f>
        <v>0.15976574365350521</v>
      </c>
      <c r="U164" s="34">
        <f>(1/(1+EXP(('S Curve Equation'!$B$11-U119*'S Curve Equation'!$B$12)*'S Curve Equation'!$B$10))+'S Curve Equation'!$B$13)*'S Curve Equation'!$B$14</f>
        <v>0.15668738913241903</v>
      </c>
      <c r="V164" s="34">
        <f>(1/(1+EXP(('S Curve Equation'!$B$11-V119*'S Curve Equation'!$B$12)*'S Curve Equation'!$B$10))+'S Curve Equation'!$B$13)*'S Curve Equation'!$B$14</f>
        <v>0.15368033806557679</v>
      </c>
      <c r="W164" s="34">
        <f>(1/(1+EXP(('S Curve Equation'!$B$11-W119*'S Curve Equation'!$B$12)*'S Curve Equation'!$B$10))+'S Curve Equation'!$B$13)*'S Curve Equation'!$B$14</f>
        <v>0.15074281780470541</v>
      </c>
      <c r="X164" s="34">
        <f>(1/(1+EXP(('S Curve Equation'!$B$11-X119*'S Curve Equation'!$B$12)*'S Curve Equation'!$B$10))+'S Curve Equation'!$B$13)*'S Curve Equation'!$B$14</f>
        <v>0.1478730935132124</v>
      </c>
      <c r="Y164" s="34">
        <f>(1/(1+EXP(('S Curve Equation'!$B$11-Y119*'S Curve Equation'!$B$12)*'S Curve Equation'!$B$10))+'S Curve Equation'!$B$13)*'S Curve Equation'!$B$14</f>
        <v>0.14506946813290572</v>
      </c>
      <c r="Z164" s="34">
        <f>(1/(1+EXP(('S Curve Equation'!$B$11-Z119*'S Curve Equation'!$B$12)*'S Curve Equation'!$B$10))+'S Curve Equation'!$B$13)*'S Curve Equation'!$B$14</f>
        <v>0.14233028226911051</v>
      </c>
      <c r="AA164" s="34">
        <f>(1/(1+EXP(('S Curve Equation'!$B$11-AA119*'S Curve Equation'!$B$12)*'S Curve Equation'!$B$10))+'S Curve Equation'!$B$13)*'S Curve Equation'!$B$14</f>
        <v>0.13965391400230998</v>
      </c>
      <c r="AB164" s="34">
        <f>(1/(1+EXP(('S Curve Equation'!$B$11-AB119*'S Curve Equation'!$B$12)*'S Curve Equation'!$B$10))+'S Curve Equation'!$B$13)*'S Curve Equation'!$B$14</f>
        <v>0.13703877863386213</v>
      </c>
      <c r="AC164" s="34">
        <f>(1/(1+EXP(('S Curve Equation'!$B$11-AC119*'S Curve Equation'!$B$12)*'S Curve Equation'!$B$10))+'S Curve Equation'!$B$13)*'S Curve Equation'!$B$14</f>
        <v>0.13448332837278992</v>
      </c>
      <c r="AD164" s="34">
        <f>(1/(1+EXP(('S Curve Equation'!$B$11-AD119*'S Curve Equation'!$B$12)*'S Curve Equation'!$B$10))+'S Curve Equation'!$B$13)*'S Curve Equation'!$B$14</f>
        <v>0.13198605197013741</v>
      </c>
      <c r="AE164" s="34">
        <f>(1/(1+EXP(('S Curve Equation'!$B$11-AE119*'S Curve Equation'!$B$12)*'S Curve Equation'!$B$10))+'S Curve Equation'!$B$13)*'S Curve Equation'!$B$14</f>
        <v>0.12954547430689531</v>
      </c>
      <c r="AF164" s="34">
        <f>(1/(1+EXP(('S Curve Equation'!$B$11-AF119*'S Curve Equation'!$B$12)*'S Curve Equation'!$B$10))+'S Curve Equation'!$B$13)*'S Curve Equation'!$B$14</f>
        <v>0.12716015594103353</v>
      </c>
    </row>
    <row r="165" spans="1:32" x14ac:dyDescent="0.2">
      <c r="A165" s="12" t="s">
        <v>43</v>
      </c>
      <c r="B165" s="34">
        <f>(1/(1+EXP(('S Curve Equation'!$B$11-B120*'S Curve Equation'!$B$12)*'S Curve Equation'!$B$10))+'S Curve Equation'!$B$13)*'S Curve Equation'!$B$14</f>
        <v>0.17151863526793995</v>
      </c>
      <c r="C165" s="34">
        <f>(1/(1+EXP(('S Curve Equation'!$B$11-C120*'S Curve Equation'!$B$12)*'S Curve Equation'!$B$10))+'S Curve Equation'!$B$13)*'S Curve Equation'!$B$14</f>
        <v>0.16900055532078406</v>
      </c>
      <c r="D165" s="34">
        <f>(1/(1+EXP(('S Curve Equation'!$B$11-D120*'S Curve Equation'!$B$12)*'S Curve Equation'!$B$10))+'S Curve Equation'!$B$13)*'S Curve Equation'!$B$14</f>
        <v>0.16493484128436245</v>
      </c>
      <c r="E165" s="34">
        <f>(1/(1+EXP(('S Curve Equation'!$B$11-E120*'S Curve Equation'!$B$12)*'S Curve Equation'!$B$10))+'S Curve Equation'!$B$13)*'S Curve Equation'!$B$14</f>
        <v>0.16053742835297177</v>
      </c>
      <c r="F165" s="34">
        <f>(1/(1+EXP(('S Curve Equation'!$B$11-F120*'S Curve Equation'!$B$12)*'S Curve Equation'!$B$10))+'S Curve Equation'!$B$13)*'S Curve Equation'!$B$14</f>
        <v>0.1571055899054607</v>
      </c>
      <c r="G165" s="34">
        <f>(1/(1+EXP(('S Curve Equation'!$B$11-G120*'S Curve Equation'!$B$12)*'S Curve Equation'!$B$10))+'S Curve Equation'!$B$13)*'S Curve Equation'!$B$14</f>
        <v>0.15523547074976732</v>
      </c>
      <c r="H165" s="34">
        <f>(1/(1+EXP(('S Curve Equation'!$B$11-H120*'S Curve Equation'!$B$12)*'S Curve Equation'!$B$10))+'S Curve Equation'!$B$13)*'S Curve Equation'!$B$14</f>
        <v>0.15357368109580619</v>
      </c>
      <c r="I165" s="34">
        <f>(1/(1+EXP(('S Curve Equation'!$B$11-I120*'S Curve Equation'!$B$12)*'S Curve Equation'!$B$10))+'S Curve Equation'!$B$13)*'S Curve Equation'!$B$14</f>
        <v>0.15026855924340723</v>
      </c>
      <c r="J165" s="34">
        <f>(1/(1+EXP(('S Curve Equation'!$B$11-J120*'S Curve Equation'!$B$12)*'S Curve Equation'!$B$10))+'S Curve Equation'!$B$13)*'S Curve Equation'!$B$14</f>
        <v>0.14539099907385455</v>
      </c>
      <c r="K165" s="34">
        <f>(1/(1+EXP(('S Curve Equation'!$B$11-K120*'S Curve Equation'!$B$12)*'S Curve Equation'!$B$10))+'S Curve Equation'!$B$13)*'S Curve Equation'!$B$14</f>
        <v>0.14016467322727699</v>
      </c>
      <c r="L165" s="34">
        <f>(1/(1+EXP(('S Curve Equation'!$B$11-L120*'S Curve Equation'!$B$12)*'S Curve Equation'!$B$10))+'S Curve Equation'!$B$13)*'S Curve Equation'!$B$14</f>
        <v>0.14017692129872822</v>
      </c>
      <c r="M165" s="34">
        <f>(1/(1+EXP(('S Curve Equation'!$B$11-M120*'S Curve Equation'!$B$12)*'S Curve Equation'!$B$10))+'S Curve Equation'!$B$13)*'S Curve Equation'!$B$14</f>
        <v>0.13749679263155803</v>
      </c>
      <c r="N165" s="34">
        <f>(1/(1+EXP(('S Curve Equation'!$B$11-N120*'S Curve Equation'!$B$12)*'S Curve Equation'!$B$10))+'S Curve Equation'!$B$13)*'S Curve Equation'!$B$14</f>
        <v>0.13488016479006604</v>
      </c>
      <c r="O165" s="34">
        <f>(1/(1+EXP(('S Curve Equation'!$B$11-O120*'S Curve Equation'!$B$12)*'S Curve Equation'!$B$10))+'S Curve Equation'!$B$13)*'S Curve Equation'!$B$14</f>
        <v>0.13232535047013802</v>
      </c>
      <c r="P165" s="34">
        <f>(1/(1+EXP(('S Curve Equation'!$B$11-P120*'S Curve Equation'!$B$12)*'S Curve Equation'!$B$10))+'S Curve Equation'!$B$13)*'S Curve Equation'!$B$14</f>
        <v>0.12983070555591761</v>
      </c>
      <c r="Q165" s="34">
        <f>(1/(1+EXP(('S Curve Equation'!$B$11-Q120*'S Curve Equation'!$B$12)*'S Curve Equation'!$B$10))+'S Curve Equation'!$B$13)*'S Curve Equation'!$B$14</f>
        <v>0.12739462845813482</v>
      </c>
      <c r="R165" s="34">
        <f>(1/(1+EXP(('S Curve Equation'!$B$11-R120*'S Curve Equation'!$B$12)*'S Curve Equation'!$B$10))+'S Curve Equation'!$B$13)*'S Curve Equation'!$B$14</f>
        <v>0.1250155594152062</v>
      </c>
      <c r="S165" s="34">
        <f>(1/(1+EXP(('S Curve Equation'!$B$11-S120*'S Curve Equation'!$B$12)*'S Curve Equation'!$B$10))+'S Curve Equation'!$B$13)*'S Curve Equation'!$B$14</f>
        <v>0.1226919797628634</v>
      </c>
      <c r="T165" s="34">
        <f>(1/(1+EXP(('S Curve Equation'!$B$11-T120*'S Curve Equation'!$B$12)*'S Curve Equation'!$B$10))+'S Curve Equation'!$B$13)*'S Curve Equation'!$B$14</f>
        <v>0.12042241117754422</v>
      </c>
      <c r="U165" s="34">
        <f>(1/(1+EXP(('S Curve Equation'!$B$11-U120*'S Curve Equation'!$B$12)*'S Curve Equation'!$B$10))+'S Curve Equation'!$B$13)*'S Curve Equation'!$B$14</f>
        <v>0.11820541489831562</v>
      </c>
      <c r="V165" s="34">
        <f>(1/(1+EXP(('S Curve Equation'!$B$11-V120*'S Curve Equation'!$B$12)*'S Curve Equation'!$B$10))+'S Curve Equation'!$B$13)*'S Curve Equation'!$B$14</f>
        <v>0.11603959093166509</v>
      </c>
      <c r="W165" s="34">
        <f>(1/(1+EXP(('S Curve Equation'!$B$11-W120*'S Curve Equation'!$B$12)*'S Curve Equation'!$B$10))+'S Curve Equation'!$B$13)*'S Curve Equation'!$B$14</f>
        <v>0.11392357724307407</v>
      </c>
      <c r="X165" s="34">
        <f>(1/(1+EXP(('S Curve Equation'!$B$11-X120*'S Curve Equation'!$B$12)*'S Curve Equation'!$B$10))+'S Curve Equation'!$B$13)*'S Curve Equation'!$B$14</f>
        <v>0.11185604893893292</v>
      </c>
      <c r="Y165" s="34">
        <f>(1/(1+EXP(('S Curve Equation'!$B$11-Y120*'S Curve Equation'!$B$12)*'S Curve Equation'!$B$10))+'S Curve Equation'!$B$13)*'S Curve Equation'!$B$14</f>
        <v>0.10983571744199269</v>
      </c>
      <c r="Z165" s="34">
        <f>(1/(1+EXP(('S Curve Equation'!$B$11-Z120*'S Curve Equation'!$B$12)*'S Curve Equation'!$B$10))+'S Curve Equation'!$B$13)*'S Curve Equation'!$B$14</f>
        <v>0.1078613296632349</v>
      </c>
      <c r="AA165" s="34">
        <f>(1/(1+EXP(('S Curve Equation'!$B$11-AA120*'S Curve Equation'!$B$12)*'S Curve Equation'!$B$10))+'S Curve Equation'!$B$13)*'S Curve Equation'!$B$14</f>
        <v>0.1059316671727437</v>
      </c>
      <c r="AB165" s="34">
        <f>(1/(1+EXP(('S Curve Equation'!$B$11-AB120*'S Curve Equation'!$B$12)*'S Curve Equation'!$B$10))+'S Curve Equation'!$B$13)*'S Curve Equation'!$B$14</f>
        <v>0.10404554537189513</v>
      </c>
      <c r="AC165" s="34">
        <f>(1/(1+EXP(('S Curve Equation'!$B$11-AC120*'S Curve Equation'!$B$12)*'S Curve Equation'!$B$10))+'S Curve Equation'!$B$13)*'S Curve Equation'!$B$14</f>
        <v>0.10220181266892096</v>
      </c>
      <c r="AD165" s="34">
        <f>(1/(1+EXP(('S Curve Equation'!$B$11-AD120*'S Curve Equation'!$B$12)*'S Curve Equation'!$B$10))+'S Curve Equation'!$B$13)*'S Curve Equation'!$B$14</f>
        <v>0.10039934965968016</v>
      </c>
      <c r="AE165" s="34">
        <f>(1/(1+EXP(('S Curve Equation'!$B$11-AE120*'S Curve Equation'!$B$12)*'S Curve Equation'!$B$10))+'S Curve Equation'!$B$13)*'S Curve Equation'!$B$14</f>
        <v>9.8637068315261658E-2</v>
      </c>
      <c r="AF165" s="34">
        <f>(1/(1+EXP(('S Curve Equation'!$B$11-AF120*'S Curve Equation'!$B$12)*'S Curve Equation'!$B$10))+'S Curve Equation'!$B$13)*'S Curve Equation'!$B$14</f>
        <v>9.6913911177839401E-2</v>
      </c>
    </row>
    <row r="166" spans="1:32" x14ac:dyDescent="0.2">
      <c r="A166" s="12" t="s">
        <v>44</v>
      </c>
      <c r="B166" s="34">
        <f>(1/(1+EXP(('S Curve Equation'!$B$11-B121*'S Curve Equation'!$B$12)*'S Curve Equation'!$B$10))+'S Curve Equation'!$B$13)*'S Curve Equation'!$B$14</f>
        <v>0.15830217494338822</v>
      </c>
      <c r="C166" s="34">
        <f>(1/(1+EXP(('S Curve Equation'!$B$11-C121*'S Curve Equation'!$B$12)*'S Curve Equation'!$B$10))+'S Curve Equation'!$B$13)*'S Curve Equation'!$B$14</f>
        <v>0.15600186008752467</v>
      </c>
      <c r="D166" s="34">
        <f>(1/(1+EXP(('S Curve Equation'!$B$11-D121*'S Curve Equation'!$B$12)*'S Curve Equation'!$B$10))+'S Curve Equation'!$B$13)*'S Curve Equation'!$B$14</f>
        <v>0.15228814755738335</v>
      </c>
      <c r="E166" s="34">
        <f>(1/(1+EXP(('S Curve Equation'!$B$11-E121*'S Curve Equation'!$B$12)*'S Curve Equation'!$B$10))+'S Curve Equation'!$B$13)*'S Curve Equation'!$B$14</f>
        <v>0.14827191792109373</v>
      </c>
      <c r="F166" s="34">
        <f>(1/(1+EXP(('S Curve Equation'!$B$11-F121*'S Curve Equation'!$B$12)*'S Curve Equation'!$B$10))+'S Curve Equation'!$B$13)*'S Curve Equation'!$B$14</f>
        <v>0.14513782829062261</v>
      </c>
      <c r="G166" s="34">
        <f>(1/(1+EXP(('S Curve Equation'!$B$11-G121*'S Curve Equation'!$B$12)*'S Curve Equation'!$B$10))+'S Curve Equation'!$B$13)*'S Curve Equation'!$B$14</f>
        <v>0.14343003806432419</v>
      </c>
      <c r="H166" s="34">
        <f>(1/(1+EXP(('S Curve Equation'!$B$11-H121*'S Curve Equation'!$B$12)*'S Curve Equation'!$B$10))+'S Curve Equation'!$B$13)*'S Curve Equation'!$B$14</f>
        <v>0.14191252956109041</v>
      </c>
      <c r="I166" s="34">
        <f>(1/(1+EXP(('S Curve Equation'!$B$11-I121*'S Curve Equation'!$B$12)*'S Curve Equation'!$B$10))+'S Curve Equation'!$B$13)*'S Curve Equation'!$B$14</f>
        <v>0.13889444009161361</v>
      </c>
      <c r="J166" s="34">
        <f>(1/(1+EXP(('S Curve Equation'!$B$11-J121*'S Curve Equation'!$B$12)*'S Curve Equation'!$B$10))+'S Curve Equation'!$B$13)*'S Curve Equation'!$B$14</f>
        <v>0.13444055053716669</v>
      </c>
      <c r="K166" s="34">
        <f>(1/(1+EXP(('S Curve Equation'!$B$11-K121*'S Curve Equation'!$B$12)*'S Curve Equation'!$B$10))+'S Curve Equation'!$B$13)*'S Curve Equation'!$B$14</f>
        <v>0.12966811543265996</v>
      </c>
      <c r="L166" s="34">
        <f>(1/(1+EXP(('S Curve Equation'!$B$11-L121*'S Curve Equation'!$B$12)*'S Curve Equation'!$B$10))+'S Curve Equation'!$B$13)*'S Curve Equation'!$B$14</f>
        <v>0.12967930005527212</v>
      </c>
      <c r="M166" s="34">
        <f>(1/(1+EXP(('S Curve Equation'!$B$11-M121*'S Curve Equation'!$B$12)*'S Curve Equation'!$B$10))+'S Curve Equation'!$B$13)*'S Curve Equation'!$B$14</f>
        <v>0.1272318313075356</v>
      </c>
      <c r="N166" s="34">
        <f>(1/(1+EXP(('S Curve Equation'!$B$11-N121*'S Curve Equation'!$B$12)*'S Curve Equation'!$B$10))+'S Curve Equation'!$B$13)*'S Curve Equation'!$B$14</f>
        <v>0.12484224420813309</v>
      </c>
      <c r="O166" s="34">
        <f>(1/(1+EXP(('S Curve Equation'!$B$11-O121*'S Curve Equation'!$B$12)*'S Curve Equation'!$B$10))+'S Curve Equation'!$B$13)*'S Curve Equation'!$B$14</f>
        <v>0.12250897565606461</v>
      </c>
      <c r="P166" s="34">
        <f>(1/(1+EXP(('S Curve Equation'!$B$11-P121*'S Curve Equation'!$B$12)*'S Curve Equation'!$B$10))+'S Curve Equation'!$B$13)*'S Curve Equation'!$B$14</f>
        <v>0.12023050486070361</v>
      </c>
      <c r="Q166" s="34">
        <f>(1/(1+EXP(('S Curve Equation'!$B$11-Q121*'S Curve Equation'!$B$12)*'S Curve Equation'!$B$10))+'S Curve Equation'!$B$13)*'S Curve Equation'!$B$14</f>
        <v>0.11800535249170446</v>
      </c>
      <c r="R166" s="34">
        <f>(1/(1+EXP(('S Curve Equation'!$B$11-R121*'S Curve Equation'!$B$12)*'S Curve Equation'!$B$10))+'S Curve Equation'!$B$13)*'S Curve Equation'!$B$14</f>
        <v>0.1158320798129087</v>
      </c>
      <c r="S166" s="34">
        <f>(1/(1+EXP(('S Curve Equation'!$B$11-S121*'S Curve Equation'!$B$12)*'S Curve Equation'!$B$10))+'S Curve Equation'!$B$13)*'S Curve Equation'!$B$14</f>
        <v>0.11370928780434779</v>
      </c>
      <c r="T166" s="34">
        <f>(1/(1+EXP(('S Curve Equation'!$B$11-T121*'S Curve Equation'!$B$12)*'S Curve Equation'!$B$10))+'S Curve Equation'!$B$13)*'S Curve Equation'!$B$14</f>
        <v>0.11163561627602485</v>
      </c>
      <c r="U166" s="34">
        <f>(1/(1+EXP(('S Curve Equation'!$B$11-U121*'S Curve Equation'!$B$12)*'S Curve Equation'!$B$10))+'S Curve Equation'!$B$13)*'S Curve Equation'!$B$14</f>
        <v>0.10960974297679114</v>
      </c>
      <c r="V166" s="34">
        <f>(1/(1+EXP(('S Curve Equation'!$B$11-V121*'S Curve Equation'!$B$12)*'S Curve Equation'!$B$10))+'S Curve Equation'!$B$13)*'S Curve Equation'!$B$14</f>
        <v>0.10763038270129317</v>
      </c>
      <c r="W166" s="34">
        <f>(1/(1+EXP(('S Curve Equation'!$B$11-W121*'S Curve Equation'!$B$12)*'S Curve Equation'!$B$10))+'S Curve Equation'!$B$13)*'S Curve Equation'!$B$14</f>
        <v>0.10569628639763877</v>
      </c>
      <c r="X166" s="34">
        <f>(1/(1+EXP(('S Curve Equation'!$B$11-X121*'S Curve Equation'!$B$12)*'S Curve Equation'!$B$10))+'S Curve Equation'!$B$13)*'S Curve Equation'!$B$14</f>
        <v>0.10380624027815701</v>
      </c>
      <c r="Y166" s="34">
        <f>(1/(1+EXP(('S Curve Equation'!$B$11-Y121*'S Curve Equation'!$B$12)*'S Curve Equation'!$B$10))+'S Curve Equation'!$B$13)*'S Curve Equation'!$B$14</f>
        <v>0.10195906493534981</v>
      </c>
      <c r="Z166" s="34">
        <f>(1/(1+EXP(('S Curve Equation'!$B$11-Z121*'S Curve Equation'!$B$12)*'S Curve Equation'!$B$10))+'S Curve Equation'!$B$13)*'S Curve Equation'!$B$14</f>
        <v>0.10015361446489096</v>
      </c>
      <c r="AA166" s="34">
        <f>(1/(1+EXP(('S Curve Equation'!$B$11-AA121*'S Curve Equation'!$B$12)*'S Curve Equation'!$B$10))+'S Curve Equation'!$B$13)*'S Curve Equation'!$B$14</f>
        <v>9.8388775597308381E-2</v>
      </c>
      <c r="AB166" s="34">
        <f>(1/(1+EXP(('S Curve Equation'!$B$11-AB121*'S Curve Equation'!$B$12)*'S Curve Equation'!$B$10))+'S Curve Equation'!$B$13)*'S Curve Equation'!$B$14</f>
        <v>9.6663466839782913E-2</v>
      </c>
      <c r="AC166" s="34">
        <f>(1/(1+EXP(('S Curve Equation'!$B$11-AC121*'S Curve Equation'!$B$12)*'S Curve Equation'!$B$10))+'S Curve Equation'!$B$13)*'S Curve Equation'!$B$14</f>
        <v>9.4976637629303709E-2</v>
      </c>
      <c r="AD166" s="34">
        <f>(1/(1+EXP(('S Curve Equation'!$B$11-AD121*'S Curve Equation'!$B$12)*'S Curve Equation'!$B$10))+'S Curve Equation'!$B$13)*'S Curve Equation'!$B$14</f>
        <v>9.3327267498258482E-2</v>
      </c>
      <c r="AE166" s="34">
        <f>(1/(1+EXP(('S Curve Equation'!$B$11-AE121*'S Curve Equation'!$B$12)*'S Curve Equation'!$B$10))+'S Curve Equation'!$B$13)*'S Curve Equation'!$B$14</f>
        <v>9.1714365253382599E-2</v>
      </c>
      <c r="AF166" s="34">
        <f>(1/(1+EXP(('S Curve Equation'!$B$11-AF121*'S Curve Equation'!$B$12)*'S Curve Equation'!$B$10))+'S Curve Equation'!$B$13)*'S Curve Equation'!$B$14</f>
        <v>9.0136968168842771E-2</v>
      </c>
    </row>
    <row r="167" spans="1:32" x14ac:dyDescent="0.2">
      <c r="A167" s="12" t="s">
        <v>45</v>
      </c>
      <c r="B167" s="34">
        <f>(1/(1+EXP(('S Curve Equation'!$B$11-B122*'S Curve Equation'!$B$12)*'S Curve Equation'!$B$10))+'S Curve Equation'!$B$13)*'S Curve Equation'!$B$14</f>
        <v>0.19274755927475593</v>
      </c>
      <c r="C167" s="34">
        <f>(1/(1+EXP(('S Curve Equation'!$B$11-C122*'S Curve Equation'!$B$12)*'S Curve Equation'!$B$10))+'S Curve Equation'!$B$13)*'S Curve Equation'!$B$14</f>
        <v>0.18988292002423093</v>
      </c>
      <c r="D167" s="34">
        <f>(1/(1+EXP(('S Curve Equation'!$B$11-D122*'S Curve Equation'!$B$12)*'S Curve Equation'!$B$10))+'S Curve Equation'!$B$13)*'S Curve Equation'!$B$14</f>
        <v>0.18525630929963241</v>
      </c>
      <c r="E167" s="34">
        <f>(1/(1+EXP(('S Curve Equation'!$B$11-E122*'S Curve Equation'!$B$12)*'S Curve Equation'!$B$10))+'S Curve Equation'!$B$13)*'S Curve Equation'!$B$14</f>
        <v>0.18025054432251081</v>
      </c>
      <c r="F167" s="34">
        <f>(1/(1+EXP(('S Curve Equation'!$B$11-F122*'S Curve Equation'!$B$12)*'S Curve Equation'!$B$10))+'S Curve Equation'!$B$13)*'S Curve Equation'!$B$14</f>
        <v>0.17634284561844904</v>
      </c>
      <c r="G167" s="34">
        <f>(1/(1+EXP(('S Curve Equation'!$B$11-G122*'S Curve Equation'!$B$12)*'S Curve Equation'!$B$10))+'S Curve Equation'!$B$13)*'S Curve Equation'!$B$14</f>
        <v>0.17421305501912246</v>
      </c>
      <c r="H167" s="34">
        <f>(1/(1+EXP(('S Curve Equation'!$B$11-H122*'S Curve Equation'!$B$12)*'S Curve Equation'!$B$10))+'S Curve Equation'!$B$13)*'S Curve Equation'!$B$14</f>
        <v>0.17232032636234013</v>
      </c>
      <c r="I167" s="34">
        <f>(1/(1+EXP(('S Curve Equation'!$B$11-I122*'S Curve Equation'!$B$12)*'S Curve Equation'!$B$10))+'S Curve Equation'!$B$13)*'S Curve Equation'!$B$14</f>
        <v>0.16855539853671483</v>
      </c>
      <c r="J167" s="34">
        <f>(1/(1+EXP(('S Curve Equation'!$B$11-J122*'S Curve Equation'!$B$12)*'S Curve Equation'!$B$10))+'S Curve Equation'!$B$13)*'S Curve Equation'!$B$14</f>
        <v>0.16299826350174362</v>
      </c>
      <c r="K167" s="34">
        <f>(1/(1+EXP(('S Curve Equation'!$B$11-K122*'S Curve Equation'!$B$12)*'S Curve Equation'!$B$10))+'S Curve Equation'!$B$13)*'S Curve Equation'!$B$14</f>
        <v>0.15704277951726442</v>
      </c>
      <c r="L167" s="34">
        <f>(1/(1+EXP(('S Curve Equation'!$B$11-L122*'S Curve Equation'!$B$12)*'S Curve Equation'!$B$10))+'S Curve Equation'!$B$13)*'S Curve Equation'!$B$14</f>
        <v>0.15705673726497538</v>
      </c>
      <c r="M167" s="34">
        <f>(1/(1+EXP(('S Curve Equation'!$B$11-M122*'S Curve Equation'!$B$12)*'S Curve Equation'!$B$10))+'S Curve Equation'!$B$13)*'S Curve Equation'!$B$14</f>
        <v>0.15400242890317495</v>
      </c>
      <c r="N167" s="34">
        <f>(1/(1+EXP(('S Curve Equation'!$B$11-N122*'S Curve Equation'!$B$12)*'S Curve Equation'!$B$10))+'S Curve Equation'!$B$13)*'S Curve Equation'!$B$14</f>
        <v>0.15102039577285759</v>
      </c>
      <c r="O167" s="34">
        <f>(1/(1+EXP(('S Curve Equation'!$B$11-O122*'S Curve Equation'!$B$12)*'S Curve Equation'!$B$10))+'S Curve Equation'!$B$13)*'S Curve Equation'!$B$14</f>
        <v>0.14810877906017619</v>
      </c>
      <c r="P167" s="34">
        <f>(1/(1+EXP(('S Curve Equation'!$B$11-P122*'S Curve Equation'!$B$12)*'S Curve Equation'!$B$10))+'S Curve Equation'!$B$13)*'S Curve Equation'!$B$14</f>
        <v>0.14526576237521785</v>
      </c>
      <c r="Q167" s="34">
        <f>(1/(1+EXP(('S Curve Equation'!$B$11-Q122*'S Curve Equation'!$B$12)*'S Curve Equation'!$B$10))+'S Curve Equation'!$B$13)*'S Curve Equation'!$B$14</f>
        <v>0.14248957153558267</v>
      </c>
      <c r="R167" s="34">
        <f>(1/(1+EXP(('S Curve Equation'!$B$11-R122*'S Curve Equation'!$B$12)*'S Curve Equation'!$B$10))+'S Curve Equation'!$B$13)*'S Curve Equation'!$B$14</f>
        <v>0.13977847427091231</v>
      </c>
      <c r="S167" s="34">
        <f>(1/(1+EXP(('S Curve Equation'!$B$11-S122*'S Curve Equation'!$B$12)*'S Curve Equation'!$B$10))+'S Curve Equation'!$B$13)*'S Curve Equation'!$B$14</f>
        <v>0.13713077985703501</v>
      </c>
      <c r="T167" s="34">
        <f>(1/(1+EXP(('S Curve Equation'!$B$11-T122*'S Curve Equation'!$B$12)*'S Curve Equation'!$B$10))+'S Curve Equation'!$B$13)*'S Curve Equation'!$B$14</f>
        <v>0.13454483868772421</v>
      </c>
      <c r="U167" s="34">
        <f>(1/(1+EXP(('S Curve Equation'!$B$11-U122*'S Curve Equation'!$B$12)*'S Curve Equation'!$B$10))+'S Curve Equation'!$B$13)*'S Curve Equation'!$B$14</f>
        <v>0.13201904179144761</v>
      </c>
      <c r="V167" s="34">
        <f>(1/(1+EXP(('S Curve Equation'!$B$11-V122*'S Curve Equation'!$B$12)*'S Curve Equation'!$B$10))+'S Curve Equation'!$B$13)*'S Curve Equation'!$B$14</f>
        <v>0.12955182029991116</v>
      </c>
      <c r="W167" s="34">
        <f>(1/(1+EXP(('S Curve Equation'!$B$11-W122*'S Curve Equation'!$B$12)*'S Curve Equation'!$B$10))+'S Curve Equation'!$B$13)*'S Curve Equation'!$B$14</f>
        <v>0.12714164487463281</v>
      </c>
      <c r="X167" s="34">
        <f>(1/(1+EXP(('S Curve Equation'!$B$11-X122*'S Curve Equation'!$B$12)*'S Curve Equation'!$B$10))+'S Curve Equation'!$B$13)*'S Curve Equation'!$B$14</f>
        <v>0.1247870250972923</v>
      </c>
      <c r="Y167" s="34">
        <f>(1/(1+EXP(('S Curve Equation'!$B$11-Y122*'S Curve Equation'!$B$12)*'S Curve Equation'!$B$10))+'S Curve Equation'!$B$13)*'S Curve Equation'!$B$14</f>
        <v>0.12248650882910642</v>
      </c>
      <c r="Z167" s="34">
        <f>(1/(1+EXP(('S Curve Equation'!$B$11-Z122*'S Curve Equation'!$B$12)*'S Curve Equation'!$B$10))+'S Curve Equation'!$B$13)*'S Curve Equation'!$B$14</f>
        <v>0.12023868154403484</v>
      </c>
      <c r="AA167" s="34">
        <f>(1/(1+EXP(('S Curve Equation'!$B$11-AA122*'S Curve Equation'!$B$12)*'S Curve Equation'!$B$10))+'S Curve Equation'!$B$13)*'S Curve Equation'!$B$14</f>
        <v>0.11804216564020666</v>
      </c>
      <c r="AB167" s="34">
        <f>(1/(1+EXP(('S Curve Equation'!$B$11-AB122*'S Curve Equation'!$B$12)*'S Curve Equation'!$B$10))+'S Curve Equation'!$B$13)*'S Curve Equation'!$B$14</f>
        <v>0.11589561973356896</v>
      </c>
      <c r="AC167" s="34">
        <f>(1/(1+EXP(('S Curve Equation'!$B$11-AC122*'S Curve Equation'!$B$12)*'S Curve Equation'!$B$10))+'S Curve Equation'!$B$13)*'S Curve Equation'!$B$14</f>
        <v>0.11379773793739063</v>
      </c>
      <c r="AD167" s="34">
        <f>(1/(1+EXP(('S Curve Equation'!$B$11-AD122*'S Curve Equation'!$B$12)*'S Curve Equation'!$B$10))+'S Curve Equation'!$B$13)*'S Curve Equation'!$B$14</f>
        <v>0.11174724913092524</v>
      </c>
      <c r="AE167" s="34">
        <f>(1/(1+EXP(('S Curve Equation'!$B$11-AE122*'S Curve Equation'!$B$12)*'S Curve Equation'!$B$10))+'S Curve Equation'!$B$13)*'S Curve Equation'!$B$14</f>
        <v>0.10974291622022671</v>
      </c>
      <c r="AF167" s="34">
        <f>(1/(1+EXP(('S Curve Equation'!$B$11-AF122*'S Curve Equation'!$B$12)*'S Curve Equation'!$B$10))+'S Curve Equation'!$B$13)*'S Curve Equation'!$B$14</f>
        <v>0.107783535393814</v>
      </c>
    </row>
    <row r="168" spans="1:32" x14ac:dyDescent="0.2">
      <c r="A168" s="12" t="s">
        <v>46</v>
      </c>
      <c r="B168" s="34">
        <f>(1/(1+EXP(('S Curve Equation'!$B$11-B123*'S Curve Equation'!$B$12)*'S Curve Equation'!$B$10))+'S Curve Equation'!$B$13)*'S Curve Equation'!$B$14</f>
        <v>8.7284604122085857E-2</v>
      </c>
      <c r="C168" s="34">
        <f>(1/(1+EXP(('S Curve Equation'!$B$11-C123*'S Curve Equation'!$B$12)*'S Curve Equation'!$B$10))+'S Curve Equation'!$B$13)*'S Curve Equation'!$B$14</f>
        <v>8.6148899986916008E-2</v>
      </c>
      <c r="D168" s="34">
        <f>(1/(1+EXP(('S Curve Equation'!$B$11-D123*'S Curve Equation'!$B$12)*'S Curve Equation'!$B$10))+'S Curve Equation'!$B$13)*'S Curve Equation'!$B$14</f>
        <v>8.4313846931033928E-2</v>
      </c>
      <c r="E168" s="34">
        <f>(1/(1+EXP(('S Curve Equation'!$B$11-E123*'S Curve Equation'!$B$12)*'S Curve Equation'!$B$10))+'S Curve Equation'!$B$13)*'S Curve Equation'!$B$14</f>
        <v>8.232692209827773E-2</v>
      </c>
      <c r="F168" s="34">
        <f>(1/(1+EXP(('S Curve Equation'!$B$11-F123*'S Curve Equation'!$B$12)*'S Curve Equation'!$B$10))+'S Curve Equation'!$B$13)*'S Curve Equation'!$B$14</f>
        <v>8.0774476240520962E-2</v>
      </c>
      <c r="G168" s="34">
        <f>(1/(1+EXP(('S Curve Equation'!$B$11-G123*'S Curve Equation'!$B$12)*'S Curve Equation'!$B$10))+'S Curve Equation'!$B$13)*'S Curve Equation'!$B$14</f>
        <v>7.9927755446367363E-2</v>
      </c>
      <c r="H168" s="34">
        <f>(1/(1+EXP(('S Curve Equation'!$B$11-H123*'S Curve Equation'!$B$12)*'S Curve Equation'!$B$10))+'S Curve Equation'!$B$13)*'S Curve Equation'!$B$14</f>
        <v>7.9174885051372115E-2</v>
      </c>
      <c r="I168" s="34">
        <f>(1/(1+EXP(('S Curve Equation'!$B$11-I123*'S Curve Equation'!$B$12)*'S Curve Equation'!$B$10))+'S Curve Equation'!$B$13)*'S Curve Equation'!$B$14</f>
        <v>7.7676087088010326E-2</v>
      </c>
      <c r="J168" s="34">
        <f>(1/(1+EXP(('S Curve Equation'!$B$11-J123*'S Curve Equation'!$B$12)*'S Curve Equation'!$B$10))+'S Curve Equation'!$B$13)*'S Curve Equation'!$B$14</f>
        <v>7.5460429843664203E-2</v>
      </c>
      <c r="K168" s="34">
        <f>(1/(1+EXP(('S Curve Equation'!$B$11-K123*'S Curve Equation'!$B$12)*'S Curve Equation'!$B$10))+'S Curve Equation'!$B$13)*'S Curve Equation'!$B$14</f>
        <v>7.3080677215695222E-2</v>
      </c>
      <c r="L168" s="34">
        <f>(1/(1+EXP(('S Curve Equation'!$B$11-L123*'S Curve Equation'!$B$12)*'S Curve Equation'!$B$10))+'S Curve Equation'!$B$13)*'S Curve Equation'!$B$14</f>
        <v>7.3086261712496908E-2</v>
      </c>
      <c r="M168" s="34">
        <f>(1/(1+EXP(('S Curve Equation'!$B$11-M123*'S Curve Equation'!$B$12)*'S Curve Equation'!$B$10))+'S Curve Equation'!$B$13)*'S Curve Equation'!$B$14</f>
        <v>7.1863367793362928E-2</v>
      </c>
      <c r="N168" s="34">
        <f>(1/(1+EXP(('S Curve Equation'!$B$11-N123*'S Curve Equation'!$B$12)*'S Curve Equation'!$B$10))+'S Curve Equation'!$B$13)*'S Curve Equation'!$B$14</f>
        <v>7.0667644751040745E-2</v>
      </c>
      <c r="O168" s="34">
        <f>(1/(1+EXP(('S Curve Equation'!$B$11-O123*'S Curve Equation'!$B$12)*'S Curve Equation'!$B$10))+'S Curve Equation'!$B$13)*'S Curve Equation'!$B$14</f>
        <v>6.9498340729265043E-2</v>
      </c>
      <c r="P168" s="34">
        <f>(1/(1+EXP(('S Curve Equation'!$B$11-P123*'S Curve Equation'!$B$12)*'S Curve Equation'!$B$10))+'S Curve Equation'!$B$13)*'S Curve Equation'!$B$14</f>
        <v>6.8354727754988923E-2</v>
      </c>
      <c r="Q168" s="34">
        <f>(1/(1+EXP(('S Curve Equation'!$B$11-Q123*'S Curve Equation'!$B$12)*'S Curve Equation'!$B$10))+'S Curve Equation'!$B$13)*'S Curve Equation'!$B$14</f>
        <v>6.723610092059433E-2</v>
      </c>
      <c r="R168" s="34">
        <f>(1/(1+EXP(('S Curve Equation'!$B$11-R123*'S Curve Equation'!$B$12)*'S Curve Equation'!$B$10))+'S Curve Equation'!$B$13)*'S Curve Equation'!$B$14</f>
        <v>6.6141777594022982E-2</v>
      </c>
      <c r="S168" s="34">
        <f>(1/(1+EXP(('S Curve Equation'!$B$11-S123*'S Curve Equation'!$B$12)*'S Curve Equation'!$B$10))+'S Curve Equation'!$B$13)*'S Curve Equation'!$B$14</f>
        <v>6.5071096656037622E-2</v>
      </c>
      <c r="T168" s="34">
        <f>(1/(1+EXP(('S Curve Equation'!$B$11-T123*'S Curve Equation'!$B$12)*'S Curve Equation'!$B$10))+'S Curve Equation'!$B$13)*'S Curve Equation'!$B$14</f>
        <v>6.4023417763816773E-2</v>
      </c>
      <c r="U168" s="34">
        <f>(1/(1+EXP(('S Curve Equation'!$B$11-U123*'S Curve Equation'!$B$12)*'S Curve Equation'!$B$10))+'S Curve Equation'!$B$13)*'S Curve Equation'!$B$14</f>
        <v>6.2998120640095523E-2</v>
      </c>
      <c r="V168" s="34">
        <f>(1/(1+EXP(('S Curve Equation'!$B$11-V123*'S Curve Equation'!$B$12)*'S Curve Equation'!$B$10))+'S Curve Equation'!$B$13)*'S Curve Equation'!$B$14</f>
        <v>6.1994604387073549E-2</v>
      </c>
      <c r="W168" s="34">
        <f>(1/(1+EXP(('S Curve Equation'!$B$11-W123*'S Curve Equation'!$B$12)*'S Curve Equation'!$B$10))+'S Curve Equation'!$B$13)*'S Curve Equation'!$B$14</f>
        <v>6.1012286824315018E-2</v>
      </c>
      <c r="X168" s="34">
        <f>(1/(1+EXP(('S Curve Equation'!$B$11-X123*'S Curve Equation'!$B$12)*'S Curve Equation'!$B$10))+'S Curve Equation'!$B$13)*'S Curve Equation'!$B$14</f>
        <v>6.0050603849883484E-2</v>
      </c>
      <c r="Y168" s="34">
        <f>(1/(1+EXP(('S Curve Equation'!$B$11-Y123*'S Curve Equation'!$B$12)*'S Curve Equation'!$B$10))+'S Curve Equation'!$B$13)*'S Curve Equation'!$B$14</f>
        <v>5.9109008823962902E-2</v>
      </c>
      <c r="Z168" s="34">
        <f>(1/(1+EXP(('S Curve Equation'!$B$11-Z123*'S Curve Equation'!$B$12)*'S Curve Equation'!$B$10))+'S Curve Equation'!$B$13)*'S Curve Equation'!$B$14</f>
        <v>5.8186971974229784E-2</v>
      </c>
      <c r="AA168" s="34">
        <f>(1/(1+EXP(('S Curve Equation'!$B$11-AA123*'S Curve Equation'!$B$12)*'S Curve Equation'!$B$10))+'S Curve Equation'!$B$13)*'S Curve Equation'!$B$14</f>
        <v>5.7283979822258732E-2</v>
      </c>
      <c r="AB168" s="34">
        <f>(1/(1+EXP(('S Curve Equation'!$B$11-AB123*'S Curve Equation'!$B$12)*'S Curve Equation'!$B$10))+'S Curve Equation'!$B$13)*'S Curve Equation'!$B$14</f>
        <v>5.6399534630258236E-2</v>
      </c>
      <c r="AC168" s="34">
        <f>(1/(1+EXP(('S Curve Equation'!$B$11-AC123*'S Curve Equation'!$B$12)*'S Curve Equation'!$B$10))+'S Curve Equation'!$B$13)*'S Curve Equation'!$B$14</f>
        <v>5.5533153867447858E-2</v>
      </c>
      <c r="AD168" s="34">
        <f>(1/(1+EXP(('S Curve Equation'!$B$11-AD123*'S Curve Equation'!$B$12)*'S Curve Equation'!$B$10))+'S Curve Equation'!$B$13)*'S Curve Equation'!$B$14</f>
        <v>5.4684369695407846E-2</v>
      </c>
      <c r="AE168" s="34">
        <f>(1/(1+EXP(('S Curve Equation'!$B$11-AE123*'S Curve Equation'!$B$12)*'S Curve Equation'!$B$10))+'S Curve Equation'!$B$13)*'S Curve Equation'!$B$14</f>
        <v>5.3852728471748955E-2</v>
      </c>
      <c r="AF168" s="34">
        <f>(1/(1+EXP(('S Curve Equation'!$B$11-AF123*'S Curve Equation'!$B$12)*'S Curve Equation'!$B$10))+'S Curve Equation'!$B$13)*'S Curve Equation'!$B$14</f>
        <v>5.30377902714642E-2</v>
      </c>
    </row>
    <row r="169" spans="1:32" x14ac:dyDescent="0.2">
      <c r="A169" s="12" t="s">
        <v>47</v>
      </c>
      <c r="B169" s="34">
        <f>(1/(1+EXP(('S Curve Equation'!$B$11-B124*'S Curve Equation'!$B$12)*'S Curve Equation'!$B$10))+'S Curve Equation'!$B$13)*'S Curve Equation'!$B$14</f>
        <v>0.14689781021897813</v>
      </c>
      <c r="C169" s="34">
        <f>(1/(1+EXP(('S Curve Equation'!$B$11-C124*'S Curve Equation'!$B$12)*'S Curve Equation'!$B$10))+'S Curve Equation'!$B$13)*'S Curve Equation'!$B$14</f>
        <v>0.14478608989329808</v>
      </c>
      <c r="D169" s="34">
        <f>(1/(1+EXP(('S Curve Equation'!$B$11-D124*'S Curve Equation'!$B$12)*'S Curve Equation'!$B$10))+'S Curve Equation'!$B$13)*'S Curve Equation'!$B$14</f>
        <v>0.14137698810496743</v>
      </c>
      <c r="E169" s="34">
        <f>(1/(1+EXP(('S Curve Equation'!$B$11-E124*'S Curve Equation'!$B$12)*'S Curve Equation'!$B$10))+'S Curve Equation'!$B$13)*'S Curve Equation'!$B$14</f>
        <v>0.13769030227405887</v>
      </c>
      <c r="F169" s="34">
        <f>(1/(1+EXP(('S Curve Equation'!$B$11-F124*'S Curve Equation'!$B$12)*'S Curve Equation'!$B$10))+'S Curve Equation'!$B$13)*'S Curve Equation'!$B$14</f>
        <v>0.13481340354715365</v>
      </c>
      <c r="G169" s="34">
        <f>(1/(1+EXP(('S Curve Equation'!$B$11-G124*'S Curve Equation'!$B$12)*'S Curve Equation'!$B$10))+'S Curve Equation'!$B$13)*'S Curve Equation'!$B$14</f>
        <v>0.13324575180807993</v>
      </c>
      <c r="H169" s="34">
        <f>(1/(1+EXP(('S Curve Equation'!$B$11-H124*'S Curve Equation'!$B$12)*'S Curve Equation'!$B$10))+'S Curve Equation'!$B$13)*'S Curve Equation'!$B$14</f>
        <v>0.131852755789266</v>
      </c>
      <c r="I169" s="34">
        <f>(1/(1+EXP(('S Curve Equation'!$B$11-I124*'S Curve Equation'!$B$12)*'S Curve Equation'!$B$10))+'S Curve Equation'!$B$13)*'S Curve Equation'!$B$14</f>
        <v>0.12908224763291434</v>
      </c>
      <c r="J169" s="34">
        <f>(1/(1+EXP(('S Curve Equation'!$B$11-J124*'S Curve Equation'!$B$12)*'S Curve Equation'!$B$10))+'S Curve Equation'!$B$13)*'S Curve Equation'!$B$14</f>
        <v>0.12499351011596835</v>
      </c>
      <c r="K169" s="34">
        <f>(1/(1+EXP(('S Curve Equation'!$B$11-K124*'S Curve Equation'!$B$12)*'S Curve Equation'!$B$10))+'S Curve Equation'!$B$13)*'S Curve Equation'!$B$14</f>
        <v>0.12061191629022276</v>
      </c>
      <c r="L169" s="34">
        <f>(1/(1+EXP(('S Curve Equation'!$B$11-L124*'S Curve Equation'!$B$12)*'S Curve Equation'!$B$10))+'S Curve Equation'!$B$13)*'S Curve Equation'!$B$14</f>
        <v>0.12062218559634881</v>
      </c>
      <c r="M169" s="34">
        <f>(1/(1+EXP(('S Curve Equation'!$B$11-M124*'S Curve Equation'!$B$12)*'S Curve Equation'!$B$10))+'S Curve Equation'!$B$13)*'S Curve Equation'!$B$14</f>
        <v>0.11837492462574953</v>
      </c>
      <c r="N169" s="34">
        <f>(1/(1+EXP(('S Curve Equation'!$B$11-N124*'S Curve Equation'!$B$12)*'S Curve Equation'!$B$10))+'S Curve Equation'!$B$13)*'S Curve Equation'!$B$14</f>
        <v>0.11618062731080413</v>
      </c>
      <c r="O169" s="34">
        <f>(1/(1+EXP(('S Curve Equation'!$B$11-O124*'S Curve Equation'!$B$12)*'S Curve Equation'!$B$10))+'S Curve Equation'!$B$13)*'S Curve Equation'!$B$14</f>
        <v>0.11403784698937713</v>
      </c>
      <c r="P169" s="34">
        <f>(1/(1+EXP(('S Curve Equation'!$B$11-P124*'S Curve Equation'!$B$12)*'S Curve Equation'!$B$10))+'S Curve Equation'!$B$13)*'S Curve Equation'!$B$14</f>
        <v>0.11194517778048593</v>
      </c>
      <c r="Q169" s="34">
        <f>(1/(1+EXP(('S Curve Equation'!$B$11-Q124*'S Curve Equation'!$B$12)*'S Curve Equation'!$B$10))+'S Curve Equation'!$B$13)*'S Curve Equation'!$B$14</f>
        <v>0.10990125362568923</v>
      </c>
      <c r="R169" s="34">
        <f>(1/(1+EXP(('S Curve Equation'!$B$11-R124*'S Curve Equation'!$B$12)*'S Curve Equation'!$B$10))+'S Curve Equation'!$B$13)*'S Curve Equation'!$B$14</f>
        <v>0.1079047473295173</v>
      </c>
      <c r="S169" s="34">
        <f>(1/(1+EXP(('S Curve Equation'!$B$11-S124*'S Curve Equation'!$B$12)*'S Curve Equation'!$B$10))+'S Curve Equation'!$B$13)*'S Curve Equation'!$B$14</f>
        <v>0.10595436960176219</v>
      </c>
      <c r="T169" s="34">
        <f>(1/(1+EXP(('S Curve Equation'!$B$11-T124*'S Curve Equation'!$B$12)*'S Curve Equation'!$B$10))+'S Curve Equation'!$B$13)*'S Curve Equation'!$B$14</f>
        <v>0.10404886810411987</v>
      </c>
      <c r="U169" s="34">
        <f>(1/(1+EXP(('S Curve Equation'!$B$11-U124*'S Curve Equation'!$B$12)*'S Curve Equation'!$B$10))+'S Curve Equation'!$B$13)*'S Curve Equation'!$B$14</f>
        <v>0.10218702650339205</v>
      </c>
      <c r="V169" s="34">
        <f>(1/(1+EXP(('S Curve Equation'!$B$11-V124*'S Curve Equation'!$B$12)*'S Curve Equation'!$B$10))+'S Curve Equation'!$B$13)*'S Curve Equation'!$B$14</f>
        <v>0.10036766353319793</v>
      </c>
      <c r="W169" s="34">
        <f>(1/(1+EXP(('S Curve Equation'!$B$11-W124*'S Curve Equation'!$B$12)*'S Curve Equation'!$B$10))+'S Curve Equation'!$B$13)*'S Curve Equation'!$B$14</f>
        <v>9.8589632065890706E-2</v>
      </c>
      <c r="X169" s="34">
        <f>(1/(1+EXP(('S Curve Equation'!$B$11-X124*'S Curve Equation'!$B$12)*'S Curve Equation'!$B$10))+'S Curve Equation'!$B$13)*'S Curve Equation'!$B$14</f>
        <v>9.6851818196172029E-2</v>
      </c>
      <c r="Y169" s="34">
        <f>(1/(1+EXP(('S Curve Equation'!$B$11-Y124*'S Curve Equation'!$B$12)*'S Curve Equation'!$B$10))+'S Curve Equation'!$B$13)*'S Curve Equation'!$B$14</f>
        <v>9.5153140337685266E-2</v>
      </c>
      <c r="Z169" s="34">
        <f>(1/(1+EXP(('S Curve Equation'!$B$11-Z124*'S Curve Equation'!$B$12)*'S Curve Equation'!$B$10))+'S Curve Equation'!$B$13)*'S Curve Equation'!$B$14</f>
        <v>9.3492548333690709E-2</v>
      </c>
      <c r="AA169" s="34">
        <f>(1/(1+EXP(('S Curve Equation'!$B$11-AA124*'S Curve Equation'!$B$12)*'S Curve Equation'!$B$10))+'S Curve Equation'!$B$13)*'S Curve Equation'!$B$14</f>
        <v>9.1869022582761362E-2</v>
      </c>
      <c r="AB169" s="34">
        <f>(1/(1+EXP(('S Curve Equation'!$B$11-AB124*'S Curve Equation'!$B$12)*'S Curve Equation'!$B$10))+'S Curve Equation'!$B$13)*'S Curve Equation'!$B$14</f>
        <v>9.0281573180290939E-2</v>
      </c>
      <c r="AC169" s="34">
        <f>(1/(1+EXP(('S Curve Equation'!$B$11-AC124*'S Curve Equation'!$B$12)*'S Curve Equation'!$B$10))+'S Curve Equation'!$B$13)*'S Curve Equation'!$B$14</f>
        <v>8.8729239076463712E-2</v>
      </c>
      <c r="AD169" s="34">
        <f>(1/(1+EXP(('S Curve Equation'!$B$11-AD124*'S Curve Equation'!$B$12)*'S Curve Equation'!$B$10))+'S Curve Equation'!$B$13)*'S Curve Equation'!$B$14</f>
        <v>8.7211087251219788E-2</v>
      </c>
      <c r="AE169" s="34">
        <f>(1/(1+EXP(('S Curve Equation'!$B$11-AE124*'S Curve Equation'!$B$12)*'S Curve Equation'!$B$10))+'S Curve Equation'!$B$13)*'S Curve Equation'!$B$14</f>
        <v>8.5726211906640121E-2</v>
      </c>
      <c r="AF169" s="34">
        <f>(1/(1+EXP(('S Curve Equation'!$B$11-AF124*'S Curve Equation'!$B$12)*'S Curve Equation'!$B$10))+'S Curve Equation'!$B$13)*'S Curve Equation'!$B$14</f>
        <v>8.4273733677069543E-2</v>
      </c>
    </row>
    <row r="170" spans="1:32" x14ac:dyDescent="0.2">
      <c r="A170" s="12" t="s">
        <v>48</v>
      </c>
      <c r="B170" s="34">
        <f>(1/(1+EXP(('S Curve Equation'!$B$11-B125*'S Curve Equation'!$B$12)*'S Curve Equation'!$B$10))+'S Curve Equation'!$B$13)*'S Curve Equation'!$B$14</f>
        <v>0.17423312883435579</v>
      </c>
      <c r="C170" s="34">
        <f>(1/(1+EXP(('S Curve Equation'!$B$11-C125*'S Curve Equation'!$B$12)*'S Curve Equation'!$B$10))+'S Curve Equation'!$B$13)*'S Curve Equation'!$B$14</f>
        <v>0.1716704811718511</v>
      </c>
      <c r="D170" s="34">
        <f>(1/(1+EXP(('S Curve Equation'!$B$11-D125*'S Curve Equation'!$B$12)*'S Curve Equation'!$B$10))+'S Curve Equation'!$B$13)*'S Curve Equation'!$B$14</f>
        <v>0.16753268667074023</v>
      </c>
      <c r="E170" s="34">
        <f>(1/(1+EXP(('S Curve Equation'!$B$11-E125*'S Curve Equation'!$B$12)*'S Curve Equation'!$B$10))+'S Curve Equation'!$B$13)*'S Curve Equation'!$B$14</f>
        <v>0.16305716383760574</v>
      </c>
      <c r="F170" s="34">
        <f>(1/(1+EXP(('S Curve Equation'!$B$11-F125*'S Curve Equation'!$B$12)*'S Curve Equation'!$B$10))+'S Curve Equation'!$B$13)*'S Curve Equation'!$B$14</f>
        <v>0.15956427501429285</v>
      </c>
      <c r="G170" s="34">
        <f>(1/(1+EXP(('S Curve Equation'!$B$11-G125*'S Curve Equation'!$B$12)*'S Curve Equation'!$B$10))+'S Curve Equation'!$B$13)*'S Curve Equation'!$B$14</f>
        <v>0.15766085860493209</v>
      </c>
      <c r="H170" s="34">
        <f>(1/(1+EXP(('S Curve Equation'!$B$11-H125*'S Curve Equation'!$B$12)*'S Curve Equation'!$B$10))+'S Curve Equation'!$B$13)*'S Curve Equation'!$B$14</f>
        <v>0.15596946598437939</v>
      </c>
      <c r="I170" s="34">
        <f>(1/(1+EXP(('S Curve Equation'!$B$11-I125*'S Curve Equation'!$B$12)*'S Curve Equation'!$B$10))+'S Curve Equation'!$B$13)*'S Curve Equation'!$B$14</f>
        <v>0.15260543106842744</v>
      </c>
      <c r="J170" s="34">
        <f>(1/(1+EXP(('S Curve Equation'!$B$11-J125*'S Curve Equation'!$B$12)*'S Curve Equation'!$B$10))+'S Curve Equation'!$B$13)*'S Curve Equation'!$B$14</f>
        <v>0.14764086378626781</v>
      </c>
      <c r="K170" s="34">
        <f>(1/(1+EXP(('S Curve Equation'!$B$11-K125*'S Curve Equation'!$B$12)*'S Curve Equation'!$B$10))+'S Curve Equation'!$B$13)*'S Curve Equation'!$B$14</f>
        <v>0.14232126313487592</v>
      </c>
      <c r="L170" s="34">
        <f>(1/(1+EXP(('S Curve Equation'!$B$11-L125*'S Curve Equation'!$B$12)*'S Curve Equation'!$B$10))+'S Curve Equation'!$B$13)*'S Curve Equation'!$B$14</f>
        <v>0.14233372981676562</v>
      </c>
      <c r="M170" s="34">
        <f>(1/(1+EXP(('S Curve Equation'!$B$11-M125*'S Curve Equation'!$B$12)*'S Curve Equation'!$B$10))+'S Curve Equation'!$B$13)*'S Curve Equation'!$B$14</f>
        <v>0.1396057661875415</v>
      </c>
      <c r="N170" s="34">
        <f>(1/(1+EXP(('S Curve Equation'!$B$11-N125*'S Curve Equation'!$B$12)*'S Curve Equation'!$B$10))+'S Curve Equation'!$B$13)*'S Curve Equation'!$B$14</f>
        <v>0.13694244423534602</v>
      </c>
      <c r="O170" s="34">
        <f>(1/(1+EXP(('S Curve Equation'!$B$11-O125*'S Curve Equation'!$B$12)*'S Curve Equation'!$B$10))+'S Curve Equation'!$B$13)*'S Curve Equation'!$B$14</f>
        <v>0.13434205271539446</v>
      </c>
      <c r="P170" s="34">
        <f>(1/(1+EXP(('S Curve Equation'!$B$11-P125*'S Curve Equation'!$B$12)*'S Curve Equation'!$B$10))+'S Curve Equation'!$B$13)*'S Curve Equation'!$B$14</f>
        <v>0.13180292362629725</v>
      </c>
      <c r="Q170" s="34">
        <f>(1/(1+EXP(('S Curve Equation'!$B$11-Q125*'S Curve Equation'!$B$12)*'S Curve Equation'!$B$10))+'S Curve Equation'!$B$13)*'S Curve Equation'!$B$14</f>
        <v>0.1293234315955249</v>
      </c>
      <c r="R170" s="34">
        <f>(1/(1+EXP(('S Curve Equation'!$B$11-R125*'S Curve Equation'!$B$12)*'S Curve Equation'!$B$10))+'S Curve Equation'!$B$13)*'S Curve Equation'!$B$14</f>
        <v>0.12690199322280543</v>
      </c>
      <c r="S170" s="34">
        <f>(1/(1+EXP(('S Curve Equation'!$B$11-S125*'S Curve Equation'!$B$12)*'S Curve Equation'!$B$10))+'S Curve Equation'!$B$13)*'S Curve Equation'!$B$14</f>
        <v>0.12453706638756779</v>
      </c>
      <c r="T170" s="34">
        <f>(1/(1+EXP(('S Curve Equation'!$B$11-T125*'S Curve Equation'!$B$12)*'S Curve Equation'!$B$10))+'S Curve Equation'!$B$13)*'S Curve Equation'!$B$14</f>
        <v>0.12222714952600659</v>
      </c>
      <c r="U170" s="34">
        <f>(1/(1+EXP(('S Curve Equation'!$B$11-U125*'S Curve Equation'!$B$12)*'S Curve Equation'!$B$10))+'S Curve Equation'!$B$13)*'S Curve Equation'!$B$14</f>
        <v>0.11997078088285244</v>
      </c>
      <c r="V170" s="34">
        <f>(1/(1+EXP(('S Curve Equation'!$B$11-V125*'S Curve Equation'!$B$12)*'S Curve Equation'!$B$10))+'S Curve Equation'!$B$13)*'S Curve Equation'!$B$14</f>
        <v>0.11776653774248369</v>
      </c>
      <c r="W170" s="34">
        <f>(1/(1+EXP(('S Curve Equation'!$B$11-W125*'S Curve Equation'!$B$12)*'S Curve Equation'!$B$10))+'S Curve Equation'!$B$13)*'S Curve Equation'!$B$14</f>
        <v>0.1156130356435735</v>
      </c>
      <c r="X170" s="34">
        <f>(1/(1+EXP(('S Curve Equation'!$B$11-X125*'S Curve Equation'!$B$12)*'S Curve Equation'!$B$10))+'S Curve Equation'!$B$13)*'S Curve Equation'!$B$14</f>
        <v>0.1135089275810926</v>
      </c>
      <c r="Y170" s="34">
        <f>(1/(1+EXP(('S Curve Equation'!$B$11-Y125*'S Curve Equation'!$B$12)*'S Curve Equation'!$B$10))+'S Curve Equation'!$B$13)*'S Curve Equation'!$B$14</f>
        <v>0.11145290319910736</v>
      </c>
      <c r="Z170" s="34">
        <f>(1/(1+EXP(('S Curve Equation'!$B$11-Z125*'S Curve Equation'!$B$12)*'S Curve Equation'!$B$10))+'S Curve Equation'!$B$13)*'S Curve Equation'!$B$14</f>
        <v>0.1094436879774839</v>
      </c>
      <c r="AA170" s="34">
        <f>(1/(1+EXP(('S Curve Equation'!$B$11-AA125*'S Curve Equation'!$B$12)*'S Curve Equation'!$B$10))+'S Curve Equation'!$B$13)*'S Curve Equation'!$B$14</f>
        <v>0.10748004241529378</v>
      </c>
      <c r="AB170" s="34">
        <f>(1/(1+EXP(('S Curve Equation'!$B$11-AB125*'S Curve Equation'!$B$12)*'S Curve Equation'!$B$10))+'S Curve Equation'!$B$13)*'S Curve Equation'!$B$14</f>
        <v>0.10556076121343531</v>
      </c>
      <c r="AC170" s="34">
        <f>(1/(1+EXP(('S Curve Equation'!$B$11-AC125*'S Curve Equation'!$B$12)*'S Curve Equation'!$B$10))+'S Curve Equation'!$B$13)*'S Curve Equation'!$B$14</f>
        <v>0.10368467245871213</v>
      </c>
      <c r="AD170" s="34">
        <f>(1/(1+EXP(('S Curve Equation'!$B$11-AD125*'S Curve Equation'!$B$12)*'S Curve Equation'!$B$10))+'S Curve Equation'!$B$13)*'S Curve Equation'!$B$14</f>
        <v>0.10185063681137241</v>
      </c>
      <c r="AE170" s="34">
        <f>(1/(1+EXP(('S Curve Equation'!$B$11-AE125*'S Curve Equation'!$B$12)*'S Curve Equation'!$B$10))+'S Curve Equation'!$B$13)*'S Curve Equation'!$B$14</f>
        <v>0.10005754669789224</v>
      </c>
      <c r="AF170" s="34">
        <f>(1/(1+EXP(('S Curve Equation'!$B$11-AF125*'S Curve Equation'!$B$12)*'S Curve Equation'!$B$10))+'S Curve Equation'!$B$13)*'S Curve Equation'!$B$14</f>
        <v>9.8304325510570736E-2</v>
      </c>
    </row>
    <row r="171" spans="1:32" x14ac:dyDescent="0.2">
      <c r="A171" s="12" t="s">
        <v>49</v>
      </c>
      <c r="B171" s="34">
        <f>(1/(1+EXP(('S Curve Equation'!$B$11-B126*'S Curve Equation'!$B$12)*'S Curve Equation'!$B$10))+'S Curve Equation'!$B$13)*'S Curve Equation'!$B$14</f>
        <v>0.1132686084142395</v>
      </c>
      <c r="C171" s="34">
        <f>(1/(1+EXP(('S Curve Equation'!$B$11-C126*'S Curve Equation'!$B$12)*'S Curve Equation'!$B$10))+'S Curve Equation'!$B$13)*'S Curve Equation'!$B$14</f>
        <v>0.11171213191972312</v>
      </c>
      <c r="D171" s="34">
        <f>(1/(1+EXP(('S Curve Equation'!$B$11-D126*'S Curve Equation'!$B$12)*'S Curve Equation'!$B$10))+'S Curve Equation'!$B$13)*'S Curve Equation'!$B$14</f>
        <v>0.10919883393379337</v>
      </c>
      <c r="E171" s="34">
        <f>(1/(1+EXP(('S Curve Equation'!$B$11-E126*'S Curve Equation'!$B$12)*'S Curve Equation'!$B$10))+'S Curve Equation'!$B$13)*'S Curve Equation'!$B$14</f>
        <v>0.10647994193768354</v>
      </c>
      <c r="F171" s="34">
        <f>(1/(1+EXP(('S Curve Equation'!$B$11-F126*'S Curve Equation'!$B$12)*'S Curve Equation'!$B$10))+'S Curve Equation'!$B$13)*'S Curve Equation'!$B$14</f>
        <v>0.10435744144848756</v>
      </c>
      <c r="G171" s="34">
        <f>(1/(1+EXP(('S Curve Equation'!$B$11-G126*'S Curve Equation'!$B$12)*'S Curve Equation'!$B$10))+'S Curve Equation'!$B$13)*'S Curve Equation'!$B$14</f>
        <v>0.10320052619432471</v>
      </c>
      <c r="H171" s="34">
        <f>(1/(1+EXP(('S Curve Equation'!$B$11-H126*'S Curve Equation'!$B$12)*'S Curve Equation'!$B$10))+'S Curve Equation'!$B$13)*'S Curve Equation'!$B$14</f>
        <v>0.10217228465107547</v>
      </c>
      <c r="I171" s="34">
        <f>(1/(1+EXP(('S Curve Equation'!$B$11-I126*'S Curve Equation'!$B$12)*'S Curve Equation'!$B$10))+'S Curve Equation'!$B$13)*'S Curve Equation'!$B$14</f>
        <v>0.10012656257785103</v>
      </c>
      <c r="J171" s="34">
        <f>(1/(1+EXP(('S Curve Equation'!$B$11-J126*'S Curve Equation'!$B$12)*'S Curve Equation'!$B$10))+'S Curve Equation'!$B$13)*'S Curve Equation'!$B$14</f>
        <v>9.7105662272981175E-2</v>
      </c>
      <c r="K171" s="34">
        <f>(1/(1+EXP(('S Curve Equation'!$B$11-K126*'S Curve Equation'!$B$12)*'S Curve Equation'!$B$10))+'S Curve Equation'!$B$13)*'S Curve Equation'!$B$14</f>
        <v>9.3865654796663048E-2</v>
      </c>
      <c r="L171" s="34">
        <f>(1/(1+EXP(('S Curve Equation'!$B$11-L126*'S Curve Equation'!$B$12)*'S Curve Equation'!$B$10))+'S Curve Equation'!$B$13)*'S Curve Equation'!$B$14</f>
        <v>9.3873252155350945E-2</v>
      </c>
      <c r="M171" s="34">
        <f>(1/(1+EXP(('S Curve Equation'!$B$11-M126*'S Curve Equation'!$B$12)*'S Curve Equation'!$B$10))+'S Curve Equation'!$B$13)*'S Curve Equation'!$B$14</f>
        <v>9.2210264873462913E-2</v>
      </c>
      <c r="N171" s="34">
        <f>(1/(1+EXP(('S Curve Equation'!$B$11-N126*'S Curve Equation'!$B$12)*'S Curve Equation'!$B$10))+'S Curve Equation'!$B$13)*'S Curve Equation'!$B$14</f>
        <v>9.0585586376517618E-2</v>
      </c>
      <c r="O171" s="34">
        <f>(1/(1+EXP(('S Curve Equation'!$B$11-O126*'S Curve Equation'!$B$12)*'S Curve Equation'!$B$10))+'S Curve Equation'!$B$13)*'S Curve Equation'!$B$14</f>
        <v>8.8998150998664344E-2</v>
      </c>
      <c r="P171" s="34">
        <f>(1/(1+EXP(('S Curve Equation'!$B$11-P126*'S Curve Equation'!$B$12)*'S Curve Equation'!$B$10))+'S Curve Equation'!$B$13)*'S Curve Equation'!$B$14</f>
        <v>8.7446925792824551E-2</v>
      </c>
      <c r="Q171" s="34">
        <f>(1/(1+EXP(('S Curve Equation'!$B$11-Q126*'S Curve Equation'!$B$12)*'S Curve Equation'!$B$10))+'S Curve Equation'!$B$13)*'S Curve Equation'!$B$14</f>
        <v>8.5930909522982726E-2</v>
      </c>
      <c r="R171" s="34">
        <f>(1/(1+EXP(('S Curve Equation'!$B$11-R126*'S Curve Equation'!$B$12)*'S Curve Equation'!$B$10))+'S Curve Equation'!$B$13)*'S Curve Equation'!$B$14</f>
        <v>8.4449131681585202E-2</v>
      </c>
      <c r="S171" s="34">
        <f>(1/(1+EXP(('S Curve Equation'!$B$11-S126*'S Curve Equation'!$B$12)*'S Curve Equation'!$B$10))+'S Curve Equation'!$B$13)*'S Curve Equation'!$B$14</f>
        <v>8.3000651532153136E-2</v>
      </c>
      <c r="T171" s="34">
        <f>(1/(1+EXP(('S Curve Equation'!$B$11-T126*'S Curve Equation'!$B$12)*'S Curve Equation'!$B$10))+'S Curve Equation'!$B$13)*'S Curve Equation'!$B$14</f>
        <v>8.1584557177110467E-2</v>
      </c>
      <c r="U171" s="34">
        <f>(1/(1+EXP(('S Curve Equation'!$B$11-U126*'S Curve Equation'!$B$12)*'S Curve Equation'!$B$10))+'S Curve Equation'!$B$13)*'S Curve Equation'!$B$14</f>
        <v>8.0199964650749633E-2</v>
      </c>
      <c r="V171" s="34">
        <f>(1/(1+EXP(('S Curve Equation'!$B$11-V126*'S Curve Equation'!$B$12)*'S Curve Equation'!$B$10))+'S Curve Equation'!$B$13)*'S Curve Equation'!$B$14</f>
        <v>7.884601703718741E-2</v>
      </c>
      <c r="W171" s="34">
        <f>(1/(1+EXP(('S Curve Equation'!$B$11-W126*'S Curve Equation'!$B$12)*'S Curve Equation'!$B$10))+'S Curve Equation'!$B$13)*'S Curve Equation'!$B$14</f>
        <v>7.7521883613088122E-2</v>
      </c>
      <c r="X171" s="34">
        <f>(1/(1+EXP(('S Curve Equation'!$B$11-X126*'S Curve Equation'!$B$12)*'S Curve Equation'!$B$10))+'S Curve Equation'!$B$13)*'S Curve Equation'!$B$14</f>
        <v>7.6226759014890177E-2</v>
      </c>
      <c r="Y171" s="34">
        <f>(1/(1+EXP(('S Curve Equation'!$B$11-Y126*'S Curve Equation'!$B$12)*'S Curve Equation'!$B$10))+'S Curve Equation'!$B$13)*'S Curve Equation'!$B$14</f>
        <v>7.4959862430214047E-2</v>
      </c>
      <c r="Z171" s="34">
        <f>(1/(1+EXP(('S Curve Equation'!$B$11-Z126*'S Curve Equation'!$B$12)*'S Curve Equation'!$B$10))+'S Curve Equation'!$B$13)*'S Curve Equation'!$B$14</f>
        <v>7.3720436813091247E-2</v>
      </c>
      <c r="AA171" s="34">
        <f>(1/(1+EXP(('S Curve Equation'!$B$11-AA126*'S Curve Equation'!$B$12)*'S Curve Equation'!$B$10))+'S Curve Equation'!$B$13)*'S Curve Equation'!$B$14</f>
        <v>7.2507748122620605E-2</v>
      </c>
      <c r="AB171" s="34">
        <f>(1/(1+EXP(('S Curve Equation'!$B$11-AB126*'S Curve Equation'!$B$12)*'S Curve Equation'!$B$10))+'S Curve Equation'!$B$13)*'S Curve Equation'!$B$14</f>
        <v>7.1321084584628686E-2</v>
      </c>
      <c r="AC171" s="34">
        <f>(1/(1+EXP(('S Curve Equation'!$B$11-AC126*'S Curve Equation'!$B$12)*'S Curve Equation'!$B$10))+'S Curve Equation'!$B$13)*'S Curve Equation'!$B$14</f>
        <v>7.015975597588342E-2</v>
      </c>
      <c r="AD171" s="34">
        <f>(1/(1+EXP(('S Curve Equation'!$B$11-AD126*'S Curve Equation'!$B$12)*'S Curve Equation'!$B$10))+'S Curve Equation'!$B$13)*'S Curve Equation'!$B$14</f>
        <v>6.902309293039377E-2</v>
      </c>
      <c r="AE171" s="34">
        <f>(1/(1+EXP(('S Curve Equation'!$B$11-AE126*'S Curve Equation'!$B$12)*'S Curve Equation'!$B$10))+'S Curve Equation'!$B$13)*'S Curve Equation'!$B$14</f>
        <v>6.791044626731324E-2</v>
      </c>
      <c r="AF171" s="34">
        <f>(1/(1+EXP(('S Curve Equation'!$B$11-AF126*'S Curve Equation'!$B$12)*'S Curve Equation'!$B$10))+'S Curve Equation'!$B$13)*'S Curve Equation'!$B$14</f>
        <v>6.682118633994702E-2</v>
      </c>
    </row>
    <row r="172" spans="1:32" x14ac:dyDescent="0.2">
      <c r="A172" s="12" t="s">
        <v>50</v>
      </c>
      <c r="B172" s="34">
        <f>(1/(1+EXP(('S Curve Equation'!$B$11-B127*'S Curve Equation'!$B$12)*'S Curve Equation'!$B$10))+'S Curve Equation'!$B$13)*'S Curve Equation'!$B$14</f>
        <v>0.17817225509533202</v>
      </c>
      <c r="C172" s="34">
        <f>(1/(1+EXP(('S Curve Equation'!$B$11-C127*'S Curve Equation'!$B$12)*'S Curve Equation'!$B$10))+'S Curve Equation'!$B$13)*'S Curve Equation'!$B$14</f>
        <v>0.17554505085393218</v>
      </c>
      <c r="D172" s="34">
        <f>(1/(1+EXP(('S Curve Equation'!$B$11-D127*'S Curve Equation'!$B$12)*'S Curve Equation'!$B$10))+'S Curve Equation'!$B$13)*'S Curve Equation'!$B$14</f>
        <v>0.17130282176562253</v>
      </c>
      <c r="E172" s="34">
        <f>(1/(1+EXP(('S Curve Equation'!$B$11-E127*'S Curve Equation'!$B$12)*'S Curve Equation'!$B$10))+'S Curve Equation'!$B$13)*'S Curve Equation'!$B$14</f>
        <v>0.16671409396599327</v>
      </c>
      <c r="F172" s="34">
        <f>(1/(1+EXP(('S Curve Equation'!$B$11-F127*'S Curve Equation'!$B$12)*'S Curve Equation'!$B$10))+'S Curve Equation'!$B$13)*'S Curve Equation'!$B$14</f>
        <v>0.16313270053511794</v>
      </c>
      <c r="G172" s="34">
        <f>(1/(1+EXP(('S Curve Equation'!$B$11-G127*'S Curve Equation'!$B$12)*'S Curve Equation'!$B$10))+'S Curve Equation'!$B$13)*'S Curve Equation'!$B$14</f>
        <v>0.16118100455118753</v>
      </c>
      <c r="H172" s="34">
        <f>(1/(1+EXP(('S Curve Equation'!$B$11-H127*'S Curve Equation'!$B$12)*'S Curve Equation'!$B$10))+'S Curve Equation'!$B$13)*'S Curve Equation'!$B$14</f>
        <v>0.15944668393127429</v>
      </c>
      <c r="I172" s="34">
        <f>(1/(1+EXP(('S Curve Equation'!$B$11-I127*'S Curve Equation'!$B$12)*'S Curve Equation'!$B$10))+'S Curve Equation'!$B$13)*'S Curve Equation'!$B$14</f>
        <v>0.15599720410769874</v>
      </c>
      <c r="J172" s="34">
        <f>(1/(1+EXP(('S Curve Equation'!$B$11-J127*'S Curve Equation'!$B$12)*'S Curve Equation'!$B$10))+'S Curve Equation'!$B$13)*'S Curve Equation'!$B$14</f>
        <v>0.15090641363482568</v>
      </c>
      <c r="K172" s="34">
        <f>(1/(1+EXP(('S Curve Equation'!$B$11-K127*'S Curve Equation'!$B$12)*'S Curve Equation'!$B$10))+'S Curve Equation'!$B$13)*'S Curve Equation'!$B$14</f>
        <v>0.1454514570569807</v>
      </c>
      <c r="L172" s="34">
        <f>(1/(1+EXP(('S Curve Equation'!$B$11-L127*'S Curve Equation'!$B$12)*'S Curve Equation'!$B$10))+'S Curve Equation'!$B$13)*'S Curve Equation'!$B$14</f>
        <v>0.14546424102226968</v>
      </c>
      <c r="M172" s="34">
        <f>(1/(1+EXP(('S Curve Equation'!$B$11-M127*'S Curve Equation'!$B$12)*'S Curve Equation'!$B$10))+'S Curve Equation'!$B$13)*'S Curve Equation'!$B$14</f>
        <v>0.14266684641969773</v>
      </c>
      <c r="N172" s="34">
        <f>(1/(1+EXP(('S Curve Equation'!$B$11-N127*'S Curve Equation'!$B$12)*'S Curve Equation'!$B$10))+'S Curve Equation'!$B$13)*'S Curve Equation'!$B$14</f>
        <v>0.13993573992697222</v>
      </c>
      <c r="O172" s="34">
        <f>(1/(1+EXP(('S Curve Equation'!$B$11-O127*'S Curve Equation'!$B$12)*'S Curve Equation'!$B$10))+'S Curve Equation'!$B$13)*'S Curve Equation'!$B$14</f>
        <v>0.13726917656695803</v>
      </c>
      <c r="P172" s="34">
        <f>(1/(1+EXP(('S Curve Equation'!$B$11-P127*'S Curve Equation'!$B$12)*'S Curve Equation'!$B$10))+'S Curve Equation'!$B$13)*'S Curve Equation'!$B$14</f>
        <v>0.13466545460766738</v>
      </c>
      <c r="Q172" s="34">
        <f>(1/(1+EXP(('S Curve Equation'!$B$11-Q127*'S Curve Equation'!$B$12)*'S Curve Equation'!$B$10))+'S Curve Equation'!$B$13)*'S Curve Equation'!$B$14</f>
        <v>0.13212291502125401</v>
      </c>
      <c r="R172" s="34">
        <f>(1/(1+EXP(('S Curve Equation'!$B$11-R127*'S Curve Equation'!$B$12)*'S Curve Equation'!$B$10))+'S Curve Equation'!$B$13)*'S Curve Equation'!$B$14</f>
        <v>0.12963994089363853</v>
      </c>
      <c r="S172" s="34">
        <f>(1/(1+EXP(('S Curve Equation'!$B$11-S127*'S Curve Equation'!$B$12)*'S Curve Equation'!$B$10))+'S Curve Equation'!$B$13)*'S Curve Equation'!$B$14</f>
        <v>0.12721495679140948</v>
      </c>
      <c r="T172" s="34">
        <f>(1/(1+EXP(('S Curve Equation'!$B$11-T127*'S Curve Equation'!$B$12)*'S Curve Equation'!$B$10))+'S Curve Equation'!$B$13)*'S Curve Equation'!$B$14</f>
        <v>0.12484642809207373</v>
      </c>
      <c r="U172" s="34">
        <f>(1/(1+EXP(('S Curve Equation'!$B$11-U127*'S Curve Equation'!$B$12)*'S Curve Equation'!$B$10))+'S Curve Equation'!$B$13)*'S Curve Equation'!$B$14</f>
        <v>0.12253286028321278</v>
      </c>
      <c r="V172" s="34">
        <f>(1/(1+EXP(('S Curve Equation'!$B$11-V127*'S Curve Equation'!$B$12)*'S Curve Equation'!$B$10))+'S Curve Equation'!$B$13)*'S Curve Equation'!$B$14</f>
        <v>0.12027279823562409</v>
      </c>
      <c r="W172" s="34">
        <f>(1/(1+EXP(('S Curve Equation'!$B$11-W127*'S Curve Equation'!$B$12)*'S Curve Equation'!$B$10))+'S Curve Equation'!$B$13)*'S Curve Equation'!$B$14</f>
        <v>0.11806482545505591</v>
      </c>
      <c r="X172" s="34">
        <f>(1/(1+EXP(('S Curve Equation'!$B$11-X127*'S Curve Equation'!$B$12)*'S Curve Equation'!$B$10))+'S Curve Equation'!$B$13)*'S Curve Equation'!$B$14</f>
        <v>0.11590756331674609</v>
      </c>
      <c r="Y172" s="34">
        <f>(1/(1+EXP(('S Curve Equation'!$B$11-Y127*'S Curve Equation'!$B$12)*'S Curve Equation'!$B$10))+'S Curve Equation'!$B$13)*'S Curve Equation'!$B$14</f>
        <v>0.11379967028657241</v>
      </c>
      <c r="Z172" s="34">
        <f>(1/(1+EXP(('S Curve Equation'!$B$11-Z127*'S Curve Equation'!$B$12)*'S Curve Equation'!$B$10))+'S Curve Equation'!$B$13)*'S Curve Equation'!$B$14</f>
        <v>0.11173984113226214</v>
      </c>
      <c r="AA172" s="34">
        <f>(1/(1+EXP(('S Curve Equation'!$B$11-AA127*'S Curve Equation'!$B$12)*'S Curve Equation'!$B$10))+'S Curve Equation'!$B$13)*'S Curve Equation'!$B$14</f>
        <v>0.10972680612777878</v>
      </c>
      <c r="AB172" s="34">
        <f>(1/(1+EXP(('S Curve Equation'!$B$11-AB127*'S Curve Equation'!$B$12)*'S Curve Equation'!$B$10))+'S Curve Equation'!$B$13)*'S Curve Equation'!$B$14</f>
        <v>0.10775933025369593</v>
      </c>
      <c r="AC172" s="34">
        <f>(1/(1+EXP(('S Curve Equation'!$B$11-AC127*'S Curve Equation'!$B$12)*'S Curve Equation'!$B$10))+'S Curve Equation'!$B$13)*'S Curve Equation'!$B$14</f>
        <v>0.1058362123960762</v>
      </c>
      <c r="AD172" s="34">
        <f>(1/(1+EXP(('S Curve Equation'!$B$11-AD127*'S Curve Equation'!$B$12)*'S Curve Equation'!$B$10))+'S Curve Equation'!$B$13)*'S Curve Equation'!$B$14</f>
        <v>0.10395628454611727</v>
      </c>
      <c r="AE172" s="34">
        <f>(1/(1+EXP(('S Curve Equation'!$B$11-AE127*'S Curve Equation'!$B$12)*'S Curve Equation'!$B$10))+'S Curve Equation'!$B$13)*'S Curve Equation'!$B$14</f>
        <v>0.1021184110025878</v>
      </c>
      <c r="AF172" s="34">
        <f>(1/(1+EXP(('S Curve Equation'!$B$11-AF127*'S Curve Equation'!$B$12)*'S Curve Equation'!$B$10))+'S Curve Equation'!$B$13)*'S Curve Equation'!$B$14</f>
        <v>0.10032148757884135</v>
      </c>
    </row>
    <row r="173" spans="1:32" x14ac:dyDescent="0.2">
      <c r="A173" s="12" t="s">
        <v>51</v>
      </c>
      <c r="B173" s="34">
        <f>(1/(1+EXP(('S Curve Equation'!$B$11-B128*'S Curve Equation'!$B$12)*'S Curve Equation'!$B$10))+'S Curve Equation'!$B$13)*'S Curve Equation'!$B$14</f>
        <v>0.22059897735573414</v>
      </c>
      <c r="C173" s="34">
        <f>(1/(1+EXP(('S Curve Equation'!$B$11-C128*'S Curve Equation'!$B$12)*'S Curve Equation'!$B$10))+'S Curve Equation'!$B$13)*'S Curve Equation'!$B$14</f>
        <v>0.21728884006648527</v>
      </c>
      <c r="D173" s="34">
        <f>(1/(1+EXP(('S Curve Equation'!$B$11-D128*'S Curve Equation'!$B$12)*'S Curve Equation'!$B$10))+'S Curve Equation'!$B$13)*'S Curve Equation'!$B$14</f>
        <v>0.21193967824144727</v>
      </c>
      <c r="E173" s="34">
        <f>(1/(1+EXP(('S Curve Equation'!$B$11-E128*'S Curve Equation'!$B$12)*'S Curve Equation'!$B$10))+'S Curve Equation'!$B$13)*'S Curve Equation'!$B$14</f>
        <v>0.20614816254086937</v>
      </c>
      <c r="F173" s="34">
        <f>(1/(1+EXP(('S Curve Equation'!$B$11-F128*'S Curve Equation'!$B$12)*'S Curve Equation'!$B$10))+'S Curve Equation'!$B$13)*'S Curve Equation'!$B$14</f>
        <v>0.20162439086657444</v>
      </c>
      <c r="G173" s="34">
        <f>(1/(1+EXP(('S Curve Equation'!$B$11-G128*'S Curve Equation'!$B$12)*'S Curve Equation'!$B$10))+'S Curve Equation'!$B$13)*'S Curve Equation'!$B$14</f>
        <v>0.19915789501871947</v>
      </c>
      <c r="H173" s="34">
        <f>(1/(1+EXP(('S Curve Equation'!$B$11-H128*'S Curve Equation'!$B$12)*'S Curve Equation'!$B$10))+'S Curve Equation'!$B$13)*'S Curve Equation'!$B$14</f>
        <v>0.19696541452105418</v>
      </c>
      <c r="I173" s="34">
        <f>(1/(1+EXP(('S Curve Equation'!$B$11-I128*'S Curve Equation'!$B$12)*'S Curve Equation'!$B$10))+'S Curve Equation'!$B$13)*'S Curve Equation'!$B$14</f>
        <v>0.19260284175044995</v>
      </c>
      <c r="J173" s="34">
        <f>(1/(1+EXP(('S Curve Equation'!$B$11-J128*'S Curve Equation'!$B$12)*'S Curve Equation'!$B$10))+'S Curve Equation'!$B$13)*'S Curve Equation'!$B$14</f>
        <v>0.18616044995770858</v>
      </c>
      <c r="K173" s="34">
        <f>(1/(1+EXP(('S Curve Equation'!$B$11-K128*'S Curve Equation'!$B$12)*'S Curve Equation'!$B$10))+'S Curve Equation'!$B$13)*'S Curve Equation'!$B$14</f>
        <v>0.17925263354435741</v>
      </c>
      <c r="L173" s="34">
        <f>(1/(1+EXP(('S Curve Equation'!$B$11-L128*'S Curve Equation'!$B$12)*'S Curve Equation'!$B$10))+'S Curve Equation'!$B$13)*'S Curve Equation'!$B$14</f>
        <v>0.17926882715264369</v>
      </c>
      <c r="M173" s="34">
        <f>(1/(1+EXP(('S Curve Equation'!$B$11-M128*'S Curve Equation'!$B$12)*'S Curve Equation'!$B$10))+'S Curve Equation'!$B$13)*'S Curve Equation'!$B$14</f>
        <v>0.17572486281143326</v>
      </c>
      <c r="N173" s="34">
        <f>(1/(1+EXP(('S Curve Equation'!$B$11-N128*'S Curve Equation'!$B$12)*'S Curve Equation'!$B$10))+'S Curve Equation'!$B$13)*'S Curve Equation'!$B$14</f>
        <v>0.17226405660321267</v>
      </c>
      <c r="O173" s="34">
        <f>(1/(1+EXP(('S Curve Equation'!$B$11-O128*'S Curve Equation'!$B$12)*'S Curve Equation'!$B$10))+'S Curve Equation'!$B$13)*'S Curve Equation'!$B$14</f>
        <v>0.16888438526075772</v>
      </c>
      <c r="P173" s="34">
        <f>(1/(1+EXP(('S Curve Equation'!$B$11-P128*'S Curve Equation'!$B$12)*'S Curve Equation'!$B$10))+'S Curve Equation'!$B$13)*'S Curve Equation'!$B$14</f>
        <v>0.16558386259439625</v>
      </c>
      <c r="Q173" s="34">
        <f>(1/(1+EXP(('S Curve Equation'!$B$11-Q128*'S Curve Equation'!$B$12)*'S Curve Equation'!$B$10))+'S Curve Equation'!$B$13)*'S Curve Equation'!$B$14</f>
        <v>0.16236054011800052</v>
      </c>
      <c r="R173" s="34">
        <f>(1/(1+EXP(('S Curve Equation'!$B$11-R128*'S Curve Equation'!$B$12)*'S Curve Equation'!$B$10))+'S Curve Equation'!$B$13)*'S Curve Equation'!$B$14</f>
        <v>0.15921250752974553</v>
      </c>
      <c r="S173" s="34">
        <f>(1/(1+EXP(('S Curve Equation'!$B$11-S128*'S Curve Equation'!$B$12)*'S Curve Equation'!$B$10))+'S Curve Equation'!$B$13)*'S Curve Equation'!$B$14</f>
        <v>0.15613789306014961</v>
      </c>
      <c r="T173" s="34">
        <f>(1/(1+EXP(('S Curve Equation'!$B$11-T128*'S Curve Equation'!$B$12)*'S Curve Equation'!$B$10))+'S Curve Equation'!$B$13)*'S Curve Equation'!$B$14</f>
        <v>0.1531348636991155</v>
      </c>
      <c r="U173" s="34">
        <f>(1/(1+EXP(('S Curve Equation'!$B$11-U128*'S Curve Equation'!$B$12)*'S Curve Equation'!$B$10))+'S Curve Equation'!$B$13)*'S Curve Equation'!$B$14</f>
        <v>0.15020162531294079</v>
      </c>
      <c r="V173" s="34">
        <f>(1/(1+EXP(('S Curve Equation'!$B$11-V128*'S Curve Equation'!$B$12)*'S Curve Equation'!$B$10))+'S Curve Equation'!$B$13)*'S Curve Equation'!$B$14</f>
        <v>0.14733642266155716</v>
      </c>
      <c r="W173" s="34">
        <f>(1/(1+EXP(('S Curve Equation'!$B$11-W128*'S Curve Equation'!$B$12)*'S Curve Equation'!$B$10))+'S Curve Equation'!$B$13)*'S Curve Equation'!$B$14</f>
        <v>0.14453753932553831</v>
      </c>
      <c r="X173" s="34">
        <f>(1/(1+EXP(('S Curve Equation'!$B$11-X128*'S Curve Equation'!$B$12)*'S Curve Equation'!$B$10))+'S Curve Equation'!$B$13)*'S Curve Equation'!$B$14</f>
        <v>0.14180329755179058</v>
      </c>
      <c r="Y173" s="34">
        <f>(1/(1+EXP(('S Curve Equation'!$B$11-Y128*'S Curve Equation'!$B$12)*'S Curve Equation'!$B$10))+'S Curve Equation'!$B$13)*'S Curve Equation'!$B$14</f>
        <v>0.13913205802618825</v>
      </c>
      <c r="Z173" s="34">
        <f>(1/(1+EXP(('S Curve Equation'!$B$11-Z128*'S Curve Equation'!$B$12)*'S Curve Equation'!$B$10))+'S Curve Equation'!$B$13)*'S Curve Equation'!$B$14</f>
        <v>0.1365222195808308</v>
      </c>
      <c r="AA173" s="34">
        <f>(1/(1+EXP(('S Curve Equation'!$B$11-AA128*'S Curve Equation'!$B$12)*'S Curve Equation'!$B$10))+'S Curve Equation'!$B$13)*'S Curve Equation'!$B$14</f>
        <v>0.1339722188430329</v>
      </c>
      <c r="AB173" s="34">
        <f>(1/(1+EXP(('S Curve Equation'!$B$11-AB128*'S Curve Equation'!$B$12)*'S Curve Equation'!$B$10))+'S Curve Equation'!$B$13)*'S Curve Equation'!$B$14</f>
        <v>0.13148052983263103</v>
      </c>
      <c r="AC173" s="34">
        <f>(1/(1+EXP(('S Curve Equation'!$B$11-AC128*'S Curve Equation'!$B$12)*'S Curve Equation'!$B$10))+'S Curve Equation'!$B$13)*'S Curve Equation'!$B$14</f>
        <v>0.12904566351367788</v>
      </c>
      <c r="AD173" s="34">
        <f>(1/(1+EXP(('S Curve Equation'!$B$11-AD128*'S Curve Equation'!$B$12)*'S Curve Equation'!$B$10))+'S Curve Equation'!$B$13)*'S Curve Equation'!$B$14</f>
        <v>0.12666616730613214</v>
      </c>
      <c r="AE173" s="34">
        <f>(1/(1+EXP(('S Curve Equation'!$B$11-AE128*'S Curve Equation'!$B$12)*'S Curve Equation'!$B$10))+'S Curve Equation'!$B$13)*'S Curve Equation'!$B$14</f>
        <v>0.12434062456270681</v>
      </c>
      <c r="AF173" s="34">
        <f>(1/(1+EXP(('S Curve Equation'!$B$11-AF128*'S Curve Equation'!$B$12)*'S Curve Equation'!$B$10))+'S Curve Equation'!$B$13)*'S Curve Equation'!$B$14</f>
        <v>0.1220676540156152</v>
      </c>
    </row>
    <row r="174" spans="1:32" x14ac:dyDescent="0.2">
      <c r="A174" s="12" t="s">
        <v>52</v>
      </c>
      <c r="B174" s="34">
        <f>(1/(1+EXP(('S Curve Equation'!$B$11-B129*'S Curve Equation'!$B$12)*'S Curve Equation'!$B$10))+'S Curve Equation'!$B$13)*'S Curve Equation'!$B$14</f>
        <v>0.164328231292517</v>
      </c>
      <c r="C174" s="34">
        <f>(1/(1+EXP(('S Curve Equation'!$B$11-C129*'S Curve Equation'!$B$12)*'S Curve Equation'!$B$10))+'S Curve Equation'!$B$13)*'S Curve Equation'!$B$14</f>
        <v>0.16192848583521707</v>
      </c>
      <c r="D174" s="34">
        <f>(1/(1+EXP(('S Curve Equation'!$B$11-D129*'S Curve Equation'!$B$12)*'S Curve Equation'!$B$10))+'S Curve Equation'!$B$13)*'S Curve Equation'!$B$14</f>
        <v>0.15805408987766212</v>
      </c>
      <c r="E174" s="34">
        <f>(1/(1+EXP(('S Curve Equation'!$B$11-E129*'S Curve Equation'!$B$12)*'S Curve Equation'!$B$10))+'S Curve Equation'!$B$13)*'S Curve Equation'!$B$14</f>
        <v>0.15386390809032918</v>
      </c>
      <c r="F174" s="34">
        <f>(1/(1+EXP(('S Curve Equation'!$B$11-F129*'S Curve Equation'!$B$12)*'S Curve Equation'!$B$10))+'S Curve Equation'!$B$13)*'S Curve Equation'!$B$14</f>
        <v>0.15059397776724276</v>
      </c>
      <c r="G174" s="34">
        <f>(1/(1+EXP(('S Curve Equation'!$B$11-G129*'S Curve Equation'!$B$12)*'S Curve Equation'!$B$10))+'S Curve Equation'!$B$13)*'S Curve Equation'!$B$14</f>
        <v>0.14881214184856328</v>
      </c>
      <c r="H174" s="34">
        <f>(1/(1+EXP(('S Curve Equation'!$B$11-H129*'S Curve Equation'!$B$12)*'S Curve Equation'!$B$10))+'S Curve Equation'!$B$13)*'S Curve Equation'!$B$14</f>
        <v>0.14722882754867778</v>
      </c>
      <c r="I174" s="34">
        <f>(1/(1+EXP(('S Curve Equation'!$B$11-I129*'S Curve Equation'!$B$12)*'S Curve Equation'!$B$10))+'S Curve Equation'!$B$13)*'S Curve Equation'!$B$14</f>
        <v>0.14407984463579604</v>
      </c>
      <c r="J174" s="34">
        <f>(1/(1+EXP(('S Curve Equation'!$B$11-J129*'S Curve Equation'!$B$12)*'S Curve Equation'!$B$10))+'S Curve Equation'!$B$13)*'S Curve Equation'!$B$14</f>
        <v>0.1394327989962649</v>
      </c>
      <c r="K174" s="34">
        <f>(1/(1+EXP(('S Curve Equation'!$B$11-K129*'S Curve Equation'!$B$12)*'S Curve Equation'!$B$10))+'S Curve Equation'!$B$13)*'S Curve Equation'!$B$14</f>
        <v>0.13445348946635069</v>
      </c>
      <c r="L174" s="34">
        <f>(1/(1+EXP(('S Curve Equation'!$B$11-L129*'S Curve Equation'!$B$12)*'S Curve Equation'!$B$10))+'S Curve Equation'!$B$13)*'S Curve Equation'!$B$14</f>
        <v>0.13446515871947914</v>
      </c>
      <c r="M174" s="34">
        <f>(1/(1+EXP(('S Curve Equation'!$B$11-M129*'S Curve Equation'!$B$12)*'S Curve Equation'!$B$10))+'S Curve Equation'!$B$13)*'S Curve Equation'!$B$14</f>
        <v>0.13191167051592634</v>
      </c>
      <c r="N174" s="34">
        <f>(1/(1+EXP(('S Curve Equation'!$B$11-N129*'S Curve Equation'!$B$12)*'S Curve Equation'!$B$10))+'S Curve Equation'!$B$13)*'S Curve Equation'!$B$14</f>
        <v>0.12941863840357865</v>
      </c>
      <c r="O174" s="34">
        <f>(1/(1+EXP(('S Curve Equation'!$B$11-O129*'S Curve Equation'!$B$12)*'S Curve Equation'!$B$10))+'S Curve Equation'!$B$13)*'S Curve Equation'!$B$14</f>
        <v>0.12698444112820959</v>
      </c>
      <c r="P174" s="34">
        <f>(1/(1+EXP(('S Curve Equation'!$B$11-P129*'S Curve Equation'!$B$12)*'S Curve Equation'!$B$10))+'S Curve Equation'!$B$13)*'S Curve Equation'!$B$14</f>
        <v>0.12460750026954043</v>
      </c>
      <c r="Q174" s="34">
        <f>(1/(1+EXP(('S Curve Equation'!$B$11-Q129*'S Curve Equation'!$B$12)*'S Curve Equation'!$B$10))+'S Curve Equation'!$B$13)*'S Curve Equation'!$B$14</f>
        <v>0.12228627946862822</v>
      </c>
      <c r="R174" s="34">
        <f>(1/(1+EXP(('S Curve Equation'!$B$11-R129*'S Curve Equation'!$B$12)*'S Curve Equation'!$B$10))+'S Curve Equation'!$B$13)*'S Curve Equation'!$B$14</f>
        <v>0.12001928363006466</v>
      </c>
      <c r="S174" s="34">
        <f>(1/(1+EXP(('S Curve Equation'!$B$11-S129*'S Curve Equation'!$B$12)*'S Curve Equation'!$B$10))+'S Curve Equation'!$B$13)*'S Curve Equation'!$B$14</f>
        <v>0.117805058103821</v>
      </c>
      <c r="T174" s="34">
        <f>(1/(1+EXP(('S Curve Equation'!$B$11-T129*'S Curve Equation'!$B$12)*'S Curve Equation'!$B$10))+'S Curve Equation'!$B$13)*'S Curve Equation'!$B$14</f>
        <v>0.11564218785110755</v>
      </c>
      <c r="U174" s="34">
        <f>(1/(1+EXP(('S Curve Equation'!$B$11-U129*'S Curve Equation'!$B$12)*'S Curve Equation'!$B$10))+'S Curve Equation'!$B$13)*'S Curve Equation'!$B$14</f>
        <v>0.1135292965982055</v>
      </c>
      <c r="V174" s="34">
        <f>(1/(1+EXP(('S Curve Equation'!$B$11-V129*'S Curve Equation'!$B$12)*'S Curve Equation'!$B$10))+'S Curve Equation'!$B$13)*'S Curve Equation'!$B$14</f>
        <v>0.11146504598184738</v>
      </c>
      <c r="W174" s="34">
        <f>(1/(1+EXP(('S Curve Equation'!$B$11-W129*'S Curve Equation'!$B$12)*'S Curve Equation'!$B$10))+'S Curve Equation'!$B$13)*'S Curve Equation'!$B$14</f>
        <v>0.10944813468935105</v>
      </c>
      <c r="X174" s="34">
        <f>(1/(1+EXP(('S Curve Equation'!$B$11-X129*'S Curve Equation'!$B$12)*'S Curve Equation'!$B$10))+'S Curve Equation'!$B$13)*'S Curve Equation'!$B$14</f>
        <v>0.10747729759640209</v>
      </c>
      <c r="Y174" s="34">
        <f>(1/(1+EXP(('S Curve Equation'!$B$11-Y129*'S Curve Equation'!$B$12)*'S Curve Equation'!$B$10))+'S Curve Equation'!$B$13)*'S Curve Equation'!$B$14</f>
        <v>0.10555130490506327</v>
      </c>
      <c r="Z174" s="34">
        <f>(1/(1+EXP(('S Curve Equation'!$B$11-Z129*'S Curve Equation'!$B$12)*'S Curve Equation'!$B$10))+'S Curve Equation'!$B$13)*'S Curve Equation'!$B$14</f>
        <v>0.1036689612843163</v>
      </c>
      <c r="AA174" s="34">
        <f>(1/(1+EXP(('S Curve Equation'!$B$11-AA129*'S Curve Equation'!$B$12)*'S Curve Equation'!$B$10))+'S Curve Equation'!$B$13)*'S Curve Equation'!$B$14</f>
        <v>0.10182910501518455</v>
      </c>
      <c r="AB174" s="34">
        <f>(1/(1+EXP(('S Curve Equation'!$B$11-AB129*'S Curve Equation'!$B$12)*'S Curve Equation'!$B$10))+'S Curve Equation'!$B$13)*'S Curve Equation'!$B$14</f>
        <v>0.10003060714225605</v>
      </c>
      <c r="AC174" s="34">
        <f>(1/(1+EXP(('S Curve Equation'!$B$11-AC129*'S Curve Equation'!$B$12)*'S Curve Equation'!$B$10))+'S Curve Equation'!$B$13)*'S Curve Equation'!$B$14</f>
        <v>9.8272370633200795E-2</v>
      </c>
      <c r="AD174" s="34">
        <f>(1/(1+EXP(('S Curve Equation'!$B$11-AD129*'S Curve Equation'!$B$12)*'S Curve Equation'!$B$10))+'S Curve Equation'!$B$13)*'S Curve Equation'!$B$14</f>
        <v>9.6553329547689817E-2</v>
      </c>
      <c r="AE174" s="34">
        <f>(1/(1+EXP(('S Curve Equation'!$B$11-AE129*'S Curve Equation'!$B$12)*'S Curve Equation'!$B$10))+'S Curve Equation'!$B$13)*'S Curve Equation'!$B$14</f>
        <v>9.4872448216942365E-2</v>
      </c>
      <c r="AF174" s="34">
        <f>(1/(1+EXP(('S Curve Equation'!$B$11-AF129*'S Curve Equation'!$B$12)*'S Curve Equation'!$B$10))+'S Curve Equation'!$B$13)*'S Curve Equation'!$B$14</f>
        <v>9.3228720434957543E-2</v>
      </c>
    </row>
    <row r="175" spans="1:32" x14ac:dyDescent="0.2">
      <c r="A175" s="12" t="s">
        <v>53</v>
      </c>
      <c r="B175" s="34">
        <f>(1/(1+EXP(('S Curve Equation'!$B$11-B130*'S Curve Equation'!$B$12)*'S Curve Equation'!$B$10))+'S Curve Equation'!$B$13)*'S Curve Equation'!$B$14</f>
        <v>0.20263964804692702</v>
      </c>
      <c r="C175" s="34">
        <f>(1/(1+EXP(('S Curve Equation'!$B$11-C130*'S Curve Equation'!$B$12)*'S Curve Equation'!$B$10))+'S Curve Equation'!$B$13)*'S Curve Equation'!$B$14</f>
        <v>0.19961540010404555</v>
      </c>
      <c r="D175" s="34">
        <f>(1/(1+EXP(('S Curve Equation'!$B$11-D130*'S Curve Equation'!$B$12)*'S Curve Equation'!$B$10))+'S Curve Equation'!$B$13)*'S Curve Equation'!$B$14</f>
        <v>0.19473013443389842</v>
      </c>
      <c r="E175" s="34">
        <f>(1/(1+EXP(('S Curve Equation'!$B$11-E130*'S Curve Equation'!$B$12)*'S Curve Equation'!$B$10))+'S Curve Equation'!$B$13)*'S Curve Equation'!$B$14</f>
        <v>0.18944338048589071</v>
      </c>
      <c r="F175" s="34">
        <f>(1/(1+EXP(('S Curve Equation'!$B$11-F130*'S Curve Equation'!$B$12)*'S Curve Equation'!$B$10))+'S Curve Equation'!$B$13)*'S Curve Equation'!$B$14</f>
        <v>0.18531557386281639</v>
      </c>
      <c r="G175" s="34">
        <f>(1/(1+EXP(('S Curve Equation'!$B$11-G130*'S Curve Equation'!$B$12)*'S Curve Equation'!$B$10))+'S Curve Equation'!$B$13)*'S Curve Equation'!$B$14</f>
        <v>0.18306555980982653</v>
      </c>
      <c r="H175" s="34">
        <f>(1/(1+EXP(('S Curve Equation'!$B$11-H130*'S Curve Equation'!$B$12)*'S Curve Equation'!$B$10))+'S Curve Equation'!$B$13)*'S Curve Equation'!$B$14</f>
        <v>0.1810658447303084</v>
      </c>
      <c r="I175" s="34">
        <f>(1/(1+EXP(('S Curve Equation'!$B$11-I130*'S Curve Equation'!$B$12)*'S Curve Equation'!$B$10))+'S Curve Equation'!$B$13)*'S Curve Equation'!$B$14</f>
        <v>0.17708772420927316</v>
      </c>
      <c r="J175" s="34">
        <f>(1/(1+EXP(('S Curve Equation'!$B$11-J130*'S Curve Equation'!$B$12)*'S Curve Equation'!$B$10))+'S Curve Equation'!$B$13)*'S Curve Equation'!$B$14</f>
        <v>0.17121507527885493</v>
      </c>
      <c r="K175" s="34">
        <f>(1/(1+EXP(('S Curve Equation'!$B$11-K130*'S Curve Equation'!$B$12)*'S Curve Equation'!$B$10))+'S Curve Equation'!$B$13)*'S Curve Equation'!$B$14</f>
        <v>0.16492052153265524</v>
      </c>
      <c r="L175" s="34">
        <f>(1/(1+EXP(('S Curve Equation'!$B$11-L130*'S Curve Equation'!$B$12)*'S Curve Equation'!$B$10))+'S Curve Equation'!$B$13)*'S Curve Equation'!$B$14</f>
        <v>0.16493527492968882</v>
      </c>
      <c r="M175" s="34">
        <f>(1/(1+EXP(('S Curve Equation'!$B$11-M130*'S Curve Equation'!$B$12)*'S Curve Equation'!$B$10))+'S Curve Equation'!$B$13)*'S Curve Equation'!$B$14</f>
        <v>0.16170676308807969</v>
      </c>
      <c r="N175" s="34">
        <f>(1/(1+EXP(('S Curve Equation'!$B$11-N130*'S Curve Equation'!$B$12)*'S Curve Equation'!$B$10))+'S Curve Equation'!$B$13)*'S Curve Equation'!$B$14</f>
        <v>0.15855448310335835</v>
      </c>
      <c r="O175" s="34">
        <f>(1/(1+EXP(('S Curve Equation'!$B$11-O130*'S Curve Equation'!$B$12)*'S Curve Equation'!$B$10))+'S Curve Equation'!$B$13)*'S Curve Equation'!$B$14</f>
        <v>0.15547650940311888</v>
      </c>
      <c r="P175" s="34">
        <f>(1/(1+EXP(('S Curve Equation'!$B$11-P130*'S Curve Equation'!$B$12)*'S Curve Equation'!$B$10))+'S Curve Equation'!$B$13)*'S Curve Equation'!$B$14</f>
        <v>0.15247095751745632</v>
      </c>
      <c r="Q175" s="34">
        <f>(1/(1+EXP(('S Curve Equation'!$B$11-Q130*'S Curve Equation'!$B$12)*'S Curve Equation'!$B$10))+'S Curve Equation'!$B$13)*'S Curve Equation'!$B$14</f>
        <v>0.14953598412919739</v>
      </c>
      <c r="R175" s="34">
        <f>(1/(1+EXP(('S Curve Equation'!$B$11-R130*'S Curve Equation'!$B$12)*'S Curve Equation'!$B$10))+'S Curve Equation'!$B$13)*'S Curve Equation'!$B$14</f>
        <v>0.14666978702280109</v>
      </c>
      <c r="S175" s="34">
        <f>(1/(1+EXP(('S Curve Equation'!$B$11-S130*'S Curve Equation'!$B$12)*'S Curve Equation'!$B$10))+'S Curve Equation'!$B$13)*'S Curve Equation'!$B$14</f>
        <v>0.14387060494199241</v>
      </c>
      <c r="T175" s="34">
        <f>(1/(1+EXP(('S Curve Equation'!$B$11-T130*'S Curve Equation'!$B$12)*'S Curve Equation'!$B$10))+'S Curve Equation'!$B$13)*'S Curve Equation'!$B$14</f>
        <v>0.14113671736546102</v>
      </c>
      <c r="U175" s="34">
        <f>(1/(1+EXP(('S Curve Equation'!$B$11-U130*'S Curve Equation'!$B$12)*'S Curve Equation'!$B$10))+'S Curve Equation'!$B$13)*'S Curve Equation'!$B$14</f>
        <v>0.13846644420928303</v>
      </c>
      <c r="V175" s="34">
        <f>(1/(1+EXP(('S Curve Equation'!$B$11-V130*'S Curve Equation'!$B$12)*'S Curve Equation'!$B$10))+'S Curve Equation'!$B$13)*'S Curve Equation'!$B$14</f>
        <v>0.13585814546408936</v>
      </c>
      <c r="W175" s="34">
        <f>(1/(1+EXP(('S Curve Equation'!$B$11-W130*'S Curve Equation'!$B$12)*'S Curve Equation'!$B$10))+'S Curve Equation'!$B$13)*'S Curve Equation'!$B$14</f>
        <v>0.13331022077437688</v>
      </c>
      <c r="X175" s="34">
        <f>(1/(1+EXP(('S Curve Equation'!$B$11-X130*'S Curve Equation'!$B$12)*'S Curve Equation'!$B$10))+'S Curve Equation'!$B$13)*'S Curve Equation'!$B$14</f>
        <v>0.13082110896681243</v>
      </c>
      <c r="Y175" s="34">
        <f>(1/(1+EXP(('S Curve Equation'!$B$11-Y130*'S Curve Equation'!$B$12)*'S Curve Equation'!$B$10))+'S Curve Equation'!$B$13)*'S Curve Equation'!$B$14</f>
        <v>0.12838928753382345</v>
      </c>
      <c r="Z175" s="34">
        <f>(1/(1+EXP(('S Curve Equation'!$B$11-Z130*'S Curve Equation'!$B$12)*'S Curve Equation'!$B$10))+'S Curve Equation'!$B$13)*'S Curve Equation'!$B$14</f>
        <v>0.12601327207826987</v>
      </c>
      <c r="AA175" s="34">
        <f>(1/(1+EXP(('S Curve Equation'!$B$11-AA130*'S Curve Equation'!$B$12)*'S Curve Equation'!$B$10))+'S Curve Equation'!$B$13)*'S Curve Equation'!$B$14</f>
        <v>0.12369161572451913</v>
      </c>
      <c r="AB175" s="34">
        <f>(1/(1+EXP(('S Curve Equation'!$B$11-AB130*'S Curve Equation'!$B$12)*'S Curve Equation'!$B$10))+'S Curve Equation'!$B$13)*'S Curve Equation'!$B$14</f>
        <v>0.12142290850080688</v>
      </c>
      <c r="AC175" s="34">
        <f>(1/(1+EXP(('S Curve Equation'!$B$11-AC130*'S Curve Equation'!$B$12)*'S Curve Equation'!$B$10))+'S Curve Equation'!$B$13)*'S Curve Equation'!$B$14</f>
        <v>0.11920577669734339</v>
      </c>
      <c r="AD175" s="34">
        <f>(1/(1+EXP(('S Curve Equation'!$B$11-AD130*'S Curve Equation'!$B$12)*'S Curve Equation'!$B$10))+'S Curve Equation'!$B$13)*'S Curve Equation'!$B$14</f>
        <v>0.11703888220424712</v>
      </c>
      <c r="AE175" s="34">
        <f>(1/(1+EXP(('S Curve Equation'!$B$11-AE130*'S Curve Equation'!$B$12)*'S Curve Equation'!$B$10))+'S Curve Equation'!$B$13)*'S Curve Equation'!$B$14</f>
        <v>0.11492092183302886</v>
      </c>
      <c r="AF175" s="34">
        <f>(1/(1+EXP(('S Curve Equation'!$B$11-AF130*'S Curve Equation'!$B$12)*'S Curve Equation'!$B$10))+'S Curve Equation'!$B$13)*'S Curve Equation'!$B$14</f>
        <v>0.11285062662500638</v>
      </c>
    </row>
    <row r="176" spans="1:32" x14ac:dyDescent="0.2">
      <c r="A176" s="12" t="s">
        <v>54</v>
      </c>
      <c r="B176" s="34">
        <f>(1/(1+EXP(('S Curve Equation'!$B$11-B131*'S Curve Equation'!$B$12)*'S Curve Equation'!$B$10))+'S Curve Equation'!$B$13)*'S Curve Equation'!$B$14</f>
        <v>0.18109058269130082</v>
      </c>
      <c r="C176" s="34">
        <f>(1/(1+EXP(('S Curve Equation'!$B$11-C131*'S Curve Equation'!$B$12)*'S Curve Equation'!$B$10))+'S Curve Equation'!$B$13)*'S Curve Equation'!$B$14</f>
        <v>0.17841564871781102</v>
      </c>
      <c r="D176" s="34">
        <f>(1/(1+EXP(('S Curve Equation'!$B$11-D131*'S Curve Equation'!$B$12)*'S Curve Equation'!$B$10))+'S Curve Equation'!$B$13)*'S Curve Equation'!$B$14</f>
        <v>0.17409618612515818</v>
      </c>
      <c r="E176" s="34">
        <f>(1/(1+EXP(('S Curve Equation'!$B$11-E131*'S Curve Equation'!$B$12)*'S Curve Equation'!$B$10))+'S Curve Equation'!$B$13)*'S Curve Equation'!$B$14</f>
        <v>0.16942371169695442</v>
      </c>
      <c r="F176" s="34">
        <f>(1/(1+EXP(('S Curve Equation'!$B$11-F131*'S Curve Equation'!$B$12)*'S Curve Equation'!$B$10))+'S Curve Equation'!$B$13)*'S Curve Equation'!$B$14</f>
        <v>0.16577682555614096</v>
      </c>
      <c r="G176" s="34">
        <f>(1/(1+EXP(('S Curve Equation'!$B$11-G131*'S Curve Equation'!$B$12)*'S Curve Equation'!$B$10))+'S Curve Equation'!$B$13)*'S Curve Equation'!$B$14</f>
        <v>0.16378939630830061</v>
      </c>
      <c r="H176" s="34">
        <f>(1/(1+EXP(('S Curve Equation'!$B$11-H131*'S Curve Equation'!$B$12)*'S Curve Equation'!$B$10))+'S Curve Equation'!$B$13)*'S Curve Equation'!$B$14</f>
        <v>0.16202329938500687</v>
      </c>
      <c r="I176" s="34">
        <f>(1/(1+EXP(('S Curve Equation'!$B$11-I131*'S Curve Equation'!$B$12)*'S Curve Equation'!$B$10))+'S Curve Equation'!$B$13)*'S Curve Equation'!$B$14</f>
        <v>0.15851056055940191</v>
      </c>
      <c r="J176" s="34">
        <f>(1/(1+EXP(('S Curve Equation'!$B$11-J131*'S Curve Equation'!$B$12)*'S Curve Equation'!$B$10))+'S Curve Equation'!$B$13)*'S Curve Equation'!$B$14</f>
        <v>0.15332629583603685</v>
      </c>
      <c r="K176" s="34">
        <f>(1/(1+EXP(('S Curve Equation'!$B$11-K131*'S Curve Equation'!$B$12)*'S Curve Equation'!$B$10))+'S Curve Equation'!$B$13)*'S Curve Equation'!$B$14</f>
        <v>0.14777107021963234</v>
      </c>
      <c r="L176" s="34">
        <f>(1/(1+EXP(('S Curve Equation'!$B$11-L131*'S Curve Equation'!$B$12)*'S Curve Equation'!$B$10))+'S Curve Equation'!$B$13)*'S Curve Equation'!$B$14</f>
        <v>0.14778408925891251</v>
      </c>
      <c r="M176" s="34">
        <f>(1/(1+EXP(('S Curve Equation'!$B$11-M131*'S Curve Equation'!$B$12)*'S Curve Equation'!$B$10))+'S Curve Equation'!$B$13)*'S Curve Equation'!$B$14</f>
        <v>0.14493524956721379</v>
      </c>
      <c r="N176" s="34">
        <f>(1/(1+EXP(('S Curve Equation'!$B$11-N131*'S Curve Equation'!$B$12)*'S Curve Equation'!$B$10))+'S Curve Equation'!$B$13)*'S Curve Equation'!$B$14</f>
        <v>0.14215391042159201</v>
      </c>
      <c r="O176" s="34">
        <f>(1/(1+EXP(('S Curve Equation'!$B$11-O131*'S Curve Equation'!$B$12)*'S Curve Equation'!$B$10))+'S Curve Equation'!$B$13)*'S Curve Equation'!$B$14</f>
        <v>0.13943830264476681</v>
      </c>
      <c r="P176" s="34">
        <f>(1/(1+EXP(('S Curve Equation'!$B$11-P131*'S Curve Equation'!$B$12)*'S Curve Equation'!$B$10))+'S Curve Equation'!$B$13)*'S Curve Equation'!$B$14</f>
        <v>0.13678670024536549</v>
      </c>
      <c r="Q176" s="34">
        <f>(1/(1+EXP(('S Curve Equation'!$B$11-Q131*'S Curve Equation'!$B$12)*'S Curve Equation'!$B$10))+'S Curve Equation'!$B$13)*'S Curve Equation'!$B$14</f>
        <v>0.13419741993530199</v>
      </c>
      <c r="R176" s="34">
        <f>(1/(1+EXP(('S Curve Equation'!$B$11-R131*'S Curve Equation'!$B$12)*'S Curve Equation'!$B$10))+'S Curve Equation'!$B$13)*'S Curve Equation'!$B$14</f>
        <v>0.13166882059217178</v>
      </c>
      <c r="S176" s="34">
        <f>(1/(1+EXP(('S Curve Equation'!$B$11-S131*'S Curve Equation'!$B$12)*'S Curve Equation'!$B$10))+'S Curve Equation'!$B$13)*'S Curve Equation'!$B$14</f>
        <v>0.12919930267370641</v>
      </c>
      <c r="T176" s="34">
        <f>(1/(1+EXP(('S Curve Equation'!$B$11-T131*'S Curve Equation'!$B$12)*'S Curve Equation'!$B$10))+'S Curve Equation'!$B$13)*'S Curve Equation'!$B$14</f>
        <v>0.12678730759073797</v>
      </c>
      <c r="U176" s="34">
        <f>(1/(1+EXP(('S Curve Equation'!$B$11-U131*'S Curve Equation'!$B$12)*'S Curve Equation'!$B$10))+'S Curve Equation'!$B$13)*'S Curve Equation'!$B$14</f>
        <v>0.12443131704458546</v>
      </c>
      <c r="V176" s="34">
        <f>(1/(1+EXP(('S Curve Equation'!$B$11-V131*'S Curve Equation'!$B$12)*'S Curve Equation'!$B$10))+'S Curve Equation'!$B$13)*'S Curve Equation'!$B$14</f>
        <v>0.12212985233427766</v>
      </c>
      <c r="W176" s="34">
        <f>(1/(1+EXP(('S Curve Equation'!$B$11-W131*'S Curve Equation'!$B$12)*'S Curve Equation'!$B$10))+'S Curve Equation'!$B$13)*'S Curve Equation'!$B$14</f>
        <v>0.11988147363853646</v>
      </c>
      <c r="X176" s="34">
        <f>(1/(1+EXP(('S Curve Equation'!$B$11-X131*'S Curve Equation'!$B$12)*'S Curve Equation'!$B$10))+'S Curve Equation'!$B$13)*'S Curve Equation'!$B$14</f>
        <v>0.11768477927702757</v>
      </c>
      <c r="Y176" s="34">
        <f>(1/(1+EXP(('S Curve Equation'!$B$11-Y131*'S Curve Equation'!$B$12)*'S Curve Equation'!$B$10))+'S Curve Equation'!$B$13)*'S Curve Equation'!$B$14</f>
        <v>0.11553840495496366</v>
      </c>
      <c r="Z176" s="34">
        <f>(1/(1+EXP(('S Curve Equation'!$B$11-Z131*'S Curve Equation'!$B$12)*'S Curve Equation'!$B$10))+'S Curve Equation'!$B$13)*'S Curve Equation'!$B$14</f>
        <v>0.11344102299476855</v>
      </c>
      <c r="AA176" s="34">
        <f>(1/(1+EXP(('S Curve Equation'!$B$11-AA131*'S Curve Equation'!$B$12)*'S Curve Equation'!$B$10))+'S Curve Equation'!$B$13)*'S Curve Equation'!$B$14</f>
        <v>0.11139134155816359</v>
      </c>
      <c r="AB176" s="34">
        <f>(1/(1+EXP(('S Curve Equation'!$B$11-AB131*'S Curve Equation'!$B$12)*'S Curve Equation'!$B$10))+'S Curve Equation'!$B$13)*'S Curve Equation'!$B$14</f>
        <v>0.10938810386171327</v>
      </c>
      <c r="AC176" s="34">
        <f>(1/(1+EXP(('S Curve Equation'!$B$11-AC131*'S Curve Equation'!$B$12)*'S Curve Equation'!$B$10))+'S Curve Equation'!$B$13)*'S Curve Equation'!$B$14</f>
        <v>0.10743008738856052</v>
      </c>
      <c r="AD176" s="34">
        <f>(1/(1+EXP(('S Curve Equation'!$B$11-AD131*'S Curve Equation'!$B$12)*'S Curve Equation'!$B$10))+'S Curve Equation'!$B$13)*'S Curve Equation'!$B$14</f>
        <v>0.10551610309881197</v>
      </c>
      <c r="AE176" s="34">
        <f>(1/(1+EXP(('S Curve Equation'!$B$11-AE131*'S Curve Equation'!$B$12)*'S Curve Equation'!$B$10))+'S Curve Equation'!$B$13)*'S Curve Equation'!$B$14</f>
        <v>0.10364499464077805</v>
      </c>
      <c r="AF176" s="34">
        <f>(1/(1+EXP(('S Curve Equation'!$B$11-AF131*'S Curve Equation'!$B$12)*'S Curve Equation'!$B$10))+'S Curve Equation'!$B$13)*'S Curve Equation'!$B$14</f>
        <v>0.10181563756502979</v>
      </c>
    </row>
    <row r="177" spans="1:32" x14ac:dyDescent="0.2">
      <c r="A177" s="12" t="s">
        <v>55</v>
      </c>
      <c r="B177" s="34">
        <f>(1/(1+EXP(('S Curve Equation'!$B$11-B132*'S Curve Equation'!$B$12)*'S Curve Equation'!$B$10))+'S Curve Equation'!$B$13)*'S Curve Equation'!$B$14</f>
        <v>0.17303240740740741</v>
      </c>
      <c r="C177" s="34">
        <f>(1/(1+EXP(('S Curve Equation'!$B$11-C132*'S Curve Equation'!$B$12)*'S Curve Equation'!$B$10))+'S Curve Equation'!$B$13)*'S Curve Equation'!$B$14</f>
        <v>0.17048946591720576</v>
      </c>
      <c r="D177" s="34">
        <f>(1/(1+EXP(('S Curve Equation'!$B$11-D132*'S Curve Equation'!$B$12)*'S Curve Equation'!$B$10))+'S Curve Equation'!$B$13)*'S Curve Equation'!$B$14</f>
        <v>0.16638354444970285</v>
      </c>
      <c r="E177" s="34">
        <f>(1/(1+EXP(('S Curve Equation'!$B$11-E132*'S Curve Equation'!$B$12)*'S Curve Equation'!$B$10))+'S Curve Equation'!$B$13)*'S Curve Equation'!$B$14</f>
        <v>0.16194256315262767</v>
      </c>
      <c r="F177" s="34">
        <f>(1/(1+EXP(('S Curve Equation'!$B$11-F132*'S Curve Equation'!$B$12)*'S Curve Equation'!$B$10))+'S Curve Equation'!$B$13)*'S Curve Equation'!$B$14</f>
        <v>0.15847667349688241</v>
      </c>
      <c r="G177" s="34">
        <f>(1/(1+EXP(('S Curve Equation'!$B$11-G132*'S Curve Equation'!$B$12)*'S Curve Equation'!$B$10))+'S Curve Equation'!$B$13)*'S Curve Equation'!$B$14</f>
        <v>0.15658798318949563</v>
      </c>
      <c r="H177" s="34">
        <f>(1/(1+EXP(('S Curve Equation'!$B$11-H132*'S Curve Equation'!$B$12)*'S Curve Equation'!$B$10))+'S Curve Equation'!$B$13)*'S Curve Equation'!$B$14</f>
        <v>0.15490968316921333</v>
      </c>
      <c r="I177" s="34">
        <f>(1/(1+EXP(('S Curve Equation'!$B$11-I132*'S Curve Equation'!$B$12)*'S Curve Equation'!$B$10))+'S Curve Equation'!$B$13)*'S Curve Equation'!$B$14</f>
        <v>0.15157170485429253</v>
      </c>
      <c r="J177" s="34">
        <f>(1/(1+EXP(('S Curve Equation'!$B$11-J132*'S Curve Equation'!$B$12)*'S Curve Equation'!$B$10))+'S Curve Equation'!$B$13)*'S Curve Equation'!$B$14</f>
        <v>0.14664562203975023</v>
      </c>
      <c r="K177" s="34">
        <f>(1/(1+EXP(('S Curve Equation'!$B$11-K132*'S Curve Equation'!$B$12)*'S Curve Equation'!$B$10))+'S Curve Equation'!$B$13)*'S Curve Equation'!$B$14</f>
        <v>0.14136728087386083</v>
      </c>
      <c r="L177" s="34">
        <f>(1/(1+EXP(('S Curve Equation'!$B$11-L132*'S Curve Equation'!$B$12)*'S Curve Equation'!$B$10))+'S Curve Equation'!$B$13)*'S Curve Equation'!$B$14</f>
        <v>0.14137965085172649</v>
      </c>
      <c r="M177" s="34">
        <f>(1/(1+EXP(('S Curve Equation'!$B$11-M132*'S Curve Equation'!$B$12)*'S Curve Equation'!$B$10))+'S Curve Equation'!$B$13)*'S Curve Equation'!$B$14</f>
        <v>0.13867284773039321</v>
      </c>
      <c r="N177" s="34">
        <f>(1/(1+EXP(('S Curve Equation'!$B$11-N132*'S Curve Equation'!$B$12)*'S Curve Equation'!$B$10))+'S Curve Equation'!$B$13)*'S Curve Equation'!$B$14</f>
        <v>0.13603018225806759</v>
      </c>
      <c r="O177" s="34">
        <f>(1/(1+EXP(('S Curve Equation'!$B$11-O132*'S Curve Equation'!$B$12)*'S Curve Equation'!$B$10))+'S Curve Equation'!$B$13)*'S Curve Equation'!$B$14</f>
        <v>0.13344995371084128</v>
      </c>
      <c r="P177" s="34">
        <f>(1/(1+EXP(('S Curve Equation'!$B$11-P132*'S Curve Equation'!$B$12)*'S Curve Equation'!$B$10))+'S Curve Equation'!$B$13)*'S Curve Equation'!$B$14</f>
        <v>0.13093050458919897</v>
      </c>
      <c r="Q177" s="34">
        <f>(1/(1+EXP(('S Curve Equation'!$B$11-Q132*'S Curve Equation'!$B$12)*'S Curve Equation'!$B$10))+'S Curve Equation'!$B$13)*'S Curve Equation'!$B$14</f>
        <v>0.12847021998227809</v>
      </c>
      <c r="R177" s="34">
        <f>(1/(1+EXP(('S Curve Equation'!$B$11-R132*'S Curve Equation'!$B$12)*'S Curve Equation'!$B$10))+'S Curve Equation'!$B$13)*'S Curve Equation'!$B$14</f>
        <v>0.12606752689221998</v>
      </c>
      <c r="S177" s="34">
        <f>(1/(1+EXP(('S Curve Equation'!$B$11-S132*'S Curve Equation'!$B$12)*'S Curve Equation'!$B$10))+'S Curve Equation'!$B$13)*'S Curve Equation'!$B$14</f>
        <v>0.1237208935245695</v>
      </c>
      <c r="T177" s="34">
        <f>(1/(1+EXP(('S Curve Equation'!$B$11-T132*'S Curve Equation'!$B$12)*'S Curve Equation'!$B$10))+'S Curve Equation'!$B$13)*'S Curve Equation'!$B$14</f>
        <v>0.1214288285501455</v>
      </c>
      <c r="U177" s="34">
        <f>(1/(1+EXP(('S Curve Equation'!$B$11-U132*'S Curve Equation'!$B$12)*'S Curve Equation'!$B$10))+'S Curve Equation'!$B$13)*'S Curve Equation'!$B$14</f>
        <v>0.1191898803433266</v>
      </c>
      <c r="V177" s="34">
        <f>(1/(1+EXP(('S Curve Equation'!$B$11-V132*'S Curve Equation'!$B$12)*'S Curve Equation'!$B$10))+'S Curve Equation'!$B$13)*'S Curve Equation'!$B$14</f>
        <v>0.11700263620125602</v>
      </c>
      <c r="W177" s="34">
        <f>(1/(1+EXP(('S Curve Equation'!$B$11-W132*'S Curve Equation'!$B$12)*'S Curve Equation'!$B$10))+'S Curve Equation'!$B$13)*'S Curve Equation'!$B$14</f>
        <v>0.11486572154803289</v>
      </c>
      <c r="X177" s="34">
        <f>(1/(1+EXP(('S Curve Equation'!$B$11-X132*'S Curve Equation'!$B$12)*'S Curve Equation'!$B$10))+'S Curve Equation'!$B$13)*'S Curve Equation'!$B$14</f>
        <v>0.1127777991275956</v>
      </c>
      <c r="Y177" s="34">
        <f>(1/(1+EXP(('S Curve Equation'!$B$11-Y132*'S Curve Equation'!$B$12)*'S Curve Equation'!$B$10))+'S Curve Equation'!$B$13)*'S Curve Equation'!$B$14</f>
        <v>0.11073756818862827</v>
      </c>
      <c r="Z177" s="34">
        <f>(1/(1+EXP(('S Curve Equation'!$B$11-Z132*'S Curve Equation'!$B$12)*'S Curve Equation'!$B$10))+'S Curve Equation'!$B$13)*'S Curve Equation'!$B$14</f>
        <v>0.10874376366449698</v>
      </c>
      <c r="AA177" s="34">
        <f>(1/(1+EXP(('S Curve Equation'!$B$11-AA132*'S Curve Equation'!$B$12)*'S Curve Equation'!$B$10))+'S Curve Equation'!$B$13)*'S Curve Equation'!$B$14</f>
        <v>0.10679515535091902</v>
      </c>
      <c r="AB177" s="34">
        <f>(1/(1+EXP(('S Curve Equation'!$B$11-AB132*'S Curve Equation'!$B$12)*'S Curve Equation'!$B$10))+'S Curve Equation'!$B$13)*'S Curve Equation'!$B$14</f>
        <v>0.10489054708379039</v>
      </c>
      <c r="AC177" s="34">
        <f>(1/(1+EXP(('S Curve Equation'!$B$11-AC132*'S Curve Equation'!$B$12)*'S Curve Equation'!$B$10))+'S Curve Equation'!$B$13)*'S Curve Equation'!$B$14</f>
        <v>0.10302877591932871</v>
      </c>
      <c r="AD177" s="34">
        <f>(1/(1+EXP(('S Curve Equation'!$B$11-AD132*'S Curve Equation'!$B$12)*'S Curve Equation'!$B$10))+'S Curve Equation'!$B$13)*'S Curve Equation'!$B$14</f>
        <v>0.10120871131846221</v>
      </c>
      <c r="AE177" s="34">
        <f>(1/(1+EXP(('S Curve Equation'!$B$11-AE132*'S Curve Equation'!$B$12)*'S Curve Equation'!$B$10))+'S Curve Equation'!$B$13)*'S Curve Equation'!$B$14</f>
        <v>9.9429254337174255E-2</v>
      </c>
      <c r="AF177" s="34">
        <f>(1/(1+EXP(('S Curve Equation'!$B$11-AF132*'S Curve Equation'!$B$12)*'S Curve Equation'!$B$10))+'S Curve Equation'!$B$13)*'S Curve Equation'!$B$14</f>
        <v>9.7689336824307749E-2</v>
      </c>
    </row>
    <row r="178" spans="1:32" x14ac:dyDescent="0.2">
      <c r="A178" s="12" t="s">
        <v>56</v>
      </c>
      <c r="B178" s="34">
        <f>(1/(1+EXP(('S Curve Equation'!$B$11-B133*'S Curve Equation'!$B$12)*'S Curve Equation'!$B$10))+'S Curve Equation'!$B$13)*'S Curve Equation'!$B$14</f>
        <v>0.14340638216070739</v>
      </c>
      <c r="C178" s="34">
        <f>(1/(1+EXP(('S Curve Equation'!$B$11-C133*'S Curve Equation'!$B$12)*'S Curve Equation'!$B$10))+'S Curve Equation'!$B$13)*'S Curve Equation'!$B$14</f>
        <v>0.14135245694925883</v>
      </c>
      <c r="D178" s="34">
        <f>(1/(1+EXP(('S Curve Equation'!$B$11-D133*'S Curve Equation'!$B$12)*'S Curve Equation'!$B$10))+'S Curve Equation'!$B$13)*'S Curve Equation'!$B$14</f>
        <v>0.13803666382943472</v>
      </c>
      <c r="E178" s="34">
        <f>(1/(1+EXP(('S Curve Equation'!$B$11-E133*'S Curve Equation'!$B$12)*'S Curve Equation'!$B$10))+'S Curve Equation'!$B$13)*'S Curve Equation'!$B$14</f>
        <v>0.13445087102697967</v>
      </c>
      <c r="F178" s="34">
        <f>(1/(1+EXP(('S Curve Equation'!$B$11-F133*'S Curve Equation'!$B$12)*'S Curve Equation'!$B$10))+'S Curve Equation'!$B$13)*'S Curve Equation'!$B$14</f>
        <v>0.13165267715469547</v>
      </c>
      <c r="G178" s="34">
        <f>(1/(1+EXP(('S Curve Equation'!$B$11-G133*'S Curve Equation'!$B$12)*'S Curve Equation'!$B$10))+'S Curve Equation'!$B$13)*'S Curve Equation'!$B$14</f>
        <v>0.13012789722921683</v>
      </c>
      <c r="H178" s="34">
        <f>(1/(1+EXP(('S Curve Equation'!$B$11-H133*'S Curve Equation'!$B$12)*'S Curve Equation'!$B$10))+'S Curve Equation'!$B$13)*'S Curve Equation'!$B$14</f>
        <v>0.12877298519243374</v>
      </c>
      <c r="I178" s="34">
        <f>(1/(1+EXP(('S Curve Equation'!$B$11-I133*'S Curve Equation'!$B$12)*'S Curve Equation'!$B$10))+'S Curve Equation'!$B$13)*'S Curve Equation'!$B$14</f>
        <v>0.12607818324103184</v>
      </c>
      <c r="J178" s="34">
        <f>(1/(1+EXP(('S Curve Equation'!$B$11-J133*'S Curve Equation'!$B$12)*'S Curve Equation'!$B$10))+'S Curve Equation'!$B$13)*'S Curve Equation'!$B$14</f>
        <v>0.12210105630052603</v>
      </c>
      <c r="K178" s="34">
        <f>(1/(1+EXP(('S Curve Equation'!$B$11-K133*'S Curve Equation'!$B$12)*'S Curve Equation'!$B$10))+'S Curve Equation'!$B$13)*'S Curve Equation'!$B$14</f>
        <v>0.1178388674910133</v>
      </c>
      <c r="L178" s="34">
        <f>(1/(1+EXP(('S Curve Equation'!$B$11-L133*'S Curve Equation'!$B$12)*'S Curve Equation'!$B$10))+'S Curve Equation'!$B$13)*'S Curve Equation'!$B$14</f>
        <v>0.11784885722662565</v>
      </c>
      <c r="M178" s="34">
        <f>(1/(1+EXP(('S Curve Equation'!$B$11-M133*'S Curve Equation'!$B$12)*'S Curve Equation'!$B$10))+'S Curve Equation'!$B$13)*'S Curve Equation'!$B$14</f>
        <v>0.11566273989833989</v>
      </c>
      <c r="N178" s="34">
        <f>(1/(1+EXP(('S Curve Equation'!$B$11-N133*'S Curve Equation'!$B$12)*'S Curve Equation'!$B$10))+'S Curve Equation'!$B$13)*'S Curve Equation'!$B$14</f>
        <v>0.11352807117269435</v>
      </c>
      <c r="O178" s="34">
        <f>(1/(1+EXP(('S Curve Equation'!$B$11-O133*'S Curve Equation'!$B$12)*'S Curve Equation'!$B$10))+'S Curve Equation'!$B$13)*'S Curve Equation'!$B$14</f>
        <v>0.11144344156197122</v>
      </c>
      <c r="P178" s="34">
        <f>(1/(1+EXP(('S Curve Equation'!$B$11-P133*'S Curve Equation'!$B$12)*'S Curve Equation'!$B$10))+'S Curve Equation'!$B$13)*'S Curve Equation'!$B$14</f>
        <v>0.10940748175742426</v>
      </c>
      <c r="Q178" s="34">
        <f>(1/(1+EXP(('S Curve Equation'!$B$11-Q133*'S Curve Equation'!$B$12)*'S Curve Equation'!$B$10))+'S Curve Equation'!$B$13)*'S Curve Equation'!$B$14</f>
        <v>0.10741886164722053</v>
      </c>
      <c r="R178" s="34">
        <f>(1/(1+EXP(('S Curve Equation'!$B$11-R133*'S Curve Equation'!$B$12)*'S Curve Equation'!$B$10))+'S Curve Equation'!$B$13)*'S Curve Equation'!$B$14</f>
        <v>0.10547628933740387</v>
      </c>
      <c r="S178" s="34">
        <f>(1/(1+EXP(('S Curve Equation'!$B$11-S133*'S Curve Equation'!$B$12)*'S Curve Equation'!$B$10))+'S Curve Equation'!$B$13)*'S Curve Equation'!$B$14</f>
        <v>0.10357851017833704</v>
      </c>
      <c r="T178" s="34">
        <f>(1/(1+EXP(('S Curve Equation'!$B$11-T133*'S Curve Equation'!$B$12)*'S Curve Equation'!$B$10))+'S Curve Equation'!$B$13)*'S Curve Equation'!$B$14</f>
        <v>0.10172430579878365</v>
      </c>
      <c r="U178" s="34">
        <f>(1/(1+EXP(('S Curve Equation'!$B$11-U133*'S Curve Equation'!$B$12)*'S Curve Equation'!$B$10))+'S Curve Equation'!$B$13)*'S Curve Equation'!$B$14</f>
        <v>9.9912493149529977E-2</v>
      </c>
      <c r="V178" s="34">
        <f>(1/(1+EXP(('S Curve Equation'!$B$11-V133*'S Curve Equation'!$B$12)*'S Curve Equation'!$B$10))+'S Curve Equation'!$B$13)*'S Curve Equation'!$B$14</f>
        <v>9.8141923558210664E-2</v>
      </c>
      <c r="W178" s="34">
        <f>(1/(1+EXP(('S Curve Equation'!$B$11-W133*'S Curve Equation'!$B$12)*'S Curve Equation'!$B$10))+'S Curve Equation'!$B$13)*'S Curve Equation'!$B$14</f>
        <v>9.6411481796772711E-2</v>
      </c>
      <c r="X178" s="34">
        <f>(1/(1+EXP(('S Curve Equation'!$B$11-X133*'S Curve Equation'!$B$12)*'S Curve Equation'!$B$10))+'S Curve Equation'!$B$13)*'S Curve Equation'!$B$14</f>
        <v>9.4720085162827108E-2</v>
      </c>
      <c r="Y178" s="34">
        <f>(1/(1+EXP(('S Curve Equation'!$B$11-Y133*'S Curve Equation'!$B$12)*'S Curve Equation'!$B$10))+'S Curve Equation'!$B$13)*'S Curve Equation'!$B$14</f>
        <v>9.3066682575946594E-2</v>
      </c>
      <c r="Z178" s="34">
        <f>(1/(1+EXP(('S Curve Equation'!$B$11-Z133*'S Curve Equation'!$B$12)*'S Curve Equation'!$B$10))+'S Curve Equation'!$B$13)*'S Curve Equation'!$B$14</f>
        <v>9.1450253689806235E-2</v>
      </c>
      <c r="AA178" s="34">
        <f>(1/(1+EXP(('S Curve Equation'!$B$11-AA133*'S Curve Equation'!$B$12)*'S Curve Equation'!$B$10))+'S Curve Equation'!$B$13)*'S Curve Equation'!$B$14</f>
        <v>8.9869808020917888E-2</v>
      </c>
      <c r="AB178" s="34">
        <f>(1/(1+EXP(('S Curve Equation'!$B$11-AB133*'S Curve Equation'!$B$12)*'S Curve Equation'!$B$10))+'S Curve Equation'!$B$13)*'S Curve Equation'!$B$14</f>
        <v>8.832438409457545E-2</v>
      </c>
      <c r="AC178" s="34">
        <f>(1/(1+EXP(('S Curve Equation'!$B$11-AC133*'S Curve Equation'!$B$12)*'S Curve Equation'!$B$10))+'S Curve Equation'!$B$13)*'S Curve Equation'!$B$14</f>
        <v>8.6813048608502405E-2</v>
      </c>
      <c r="AD178" s="34">
        <f>(1/(1+EXP(('S Curve Equation'!$B$11-AD133*'S Curve Equation'!$B$12)*'S Curve Equation'!$B$10))+'S Curve Equation'!$B$13)*'S Curve Equation'!$B$14</f>
        <v>8.533489561458886E-2</v>
      </c>
      <c r="AE178" s="34">
        <f>(1/(1+EXP(('S Curve Equation'!$B$11-AE133*'S Curve Equation'!$B$12)*'S Curve Equation'!$B$10))+'S Curve Equation'!$B$13)*'S Curve Equation'!$B$14</f>
        <v>8.3889045719009209E-2</v>
      </c>
      <c r="AF178" s="34">
        <f>(1/(1+EXP(('S Curve Equation'!$B$11-AF133*'S Curve Equation'!$B$12)*'S Curve Equation'!$B$10))+'S Curve Equation'!$B$13)*'S Curve Equation'!$B$14</f>
        <v>8.2474645300916569E-2</v>
      </c>
    </row>
    <row r="179" spans="1:32" x14ac:dyDescent="0.2">
      <c r="A179" s="12" t="s">
        <v>57</v>
      </c>
      <c r="B179" s="34">
        <f>(1/(1+EXP(('S Curve Equation'!$B$11-B134*'S Curve Equation'!$B$12)*'S Curve Equation'!$B$10))+'S Curve Equation'!$B$13)*'S Curve Equation'!$B$14</f>
        <v>0.19724770642201836</v>
      </c>
      <c r="C179" s="34">
        <f>(1/(1+EXP(('S Curve Equation'!$B$11-C134*'S Curve Equation'!$B$12)*'S Curve Equation'!$B$10))+'S Curve Equation'!$B$13)*'S Curve Equation'!$B$14</f>
        <v>0.19431028728129518</v>
      </c>
      <c r="D179" s="34">
        <f>(1/(1+EXP(('S Curve Equation'!$B$11-D134*'S Curve Equation'!$B$12)*'S Curve Equation'!$B$10))+'S Curve Equation'!$B$13)*'S Curve Equation'!$B$14</f>
        <v>0.18956576048187845</v>
      </c>
      <c r="E179" s="34">
        <f>(1/(1+EXP(('S Curve Equation'!$B$11-E134*'S Curve Equation'!$B$12)*'S Curve Equation'!$B$10))+'S Curve Equation'!$B$13)*'S Curve Equation'!$B$14</f>
        <v>0.18443193551427545</v>
      </c>
      <c r="F179" s="34">
        <f>(1/(1+EXP(('S Curve Equation'!$B$11-F134*'S Curve Equation'!$B$12)*'S Curve Equation'!$B$10))+'S Curve Equation'!$B$13)*'S Curve Equation'!$B$14</f>
        <v>0.18042394964969982</v>
      </c>
      <c r="G179" s="34">
        <f>(1/(1+EXP(('S Curve Equation'!$B$11-G134*'S Curve Equation'!$B$12)*'S Curve Equation'!$B$10))+'S Curve Equation'!$B$13)*'S Curve Equation'!$B$14</f>
        <v>0.17823939147820886</v>
      </c>
      <c r="H179" s="34">
        <f>(1/(1+EXP(('S Curve Equation'!$B$11-H134*'S Curve Equation'!$B$12)*'S Curve Equation'!$B$10))+'S Curve Equation'!$B$13)*'S Curve Equation'!$B$14</f>
        <v>0.17629793087234436</v>
      </c>
      <c r="I179" s="34">
        <f>(1/(1+EXP(('S Curve Equation'!$B$11-I134*'S Curve Equation'!$B$12)*'S Curve Equation'!$B$10))+'S Curve Equation'!$B$13)*'S Curve Equation'!$B$14</f>
        <v>0.17243590964224215</v>
      </c>
      <c r="J179" s="34">
        <f>(1/(1+EXP(('S Curve Equation'!$B$11-J134*'S Curve Equation'!$B$12)*'S Curve Equation'!$B$10))+'S Curve Equation'!$B$13)*'S Curve Equation'!$B$14</f>
        <v>0.16673511725025819</v>
      </c>
      <c r="K179" s="34">
        <f>(1/(1+EXP(('S Curve Equation'!$B$11-K134*'S Curve Equation'!$B$12)*'S Curve Equation'!$B$10))+'S Curve Equation'!$B$13)*'S Curve Equation'!$B$14</f>
        <v>0.16062529590495445</v>
      </c>
      <c r="L179" s="34">
        <f>(1/(1+EXP(('S Curve Equation'!$B$11-L134*'S Curve Equation'!$B$12)*'S Curve Equation'!$B$10))+'S Curve Equation'!$B$13)*'S Curve Equation'!$B$14</f>
        <v>0.1606396157625386</v>
      </c>
      <c r="M179" s="34">
        <f>(1/(1+EXP(('S Curve Equation'!$B$11-M134*'S Curve Equation'!$B$12)*'S Curve Equation'!$B$10))+'S Curve Equation'!$B$13)*'S Curve Equation'!$B$14</f>
        <v>0.15750603098087643</v>
      </c>
      <c r="N179" s="34">
        <f>(1/(1+EXP(('S Curve Equation'!$B$11-N134*'S Curve Equation'!$B$12)*'S Curve Equation'!$B$10))+'S Curve Equation'!$B$13)*'S Curve Equation'!$B$14</f>
        <v>0.15444653291970814</v>
      </c>
      <c r="O179" s="34">
        <f>(1/(1+EXP(('S Curve Equation'!$B$11-O134*'S Curve Equation'!$B$12)*'S Curve Equation'!$B$10))+'S Curve Equation'!$B$13)*'S Curve Equation'!$B$14</f>
        <v>0.15145923130068412</v>
      </c>
      <c r="P179" s="34">
        <f>(1/(1+EXP(('S Curve Equation'!$B$11-P134*'S Curve Equation'!$B$12)*'S Curve Equation'!$B$10))+'S Curve Equation'!$B$13)*'S Curve Equation'!$B$14</f>
        <v>0.14854227774607717</v>
      </c>
      <c r="Q179" s="34">
        <f>(1/(1+EXP(('S Curve Equation'!$B$11-Q134*'S Curve Equation'!$B$12)*'S Curve Equation'!$B$10))+'S Curve Equation'!$B$13)*'S Curve Equation'!$B$14</f>
        <v>0.14569386567909132</v>
      </c>
      <c r="R179" s="34">
        <f>(1/(1+EXP(('S Curve Equation'!$B$11-R134*'S Curve Equation'!$B$12)*'S Curve Equation'!$B$10))+'S Curve Equation'!$B$13)*'S Curve Equation'!$B$14</f>
        <v>0.14291223013517776</v>
      </c>
      <c r="S179" s="34">
        <f>(1/(1+EXP(('S Curve Equation'!$B$11-S134*'S Curve Equation'!$B$12)*'S Curve Equation'!$B$10))+'S Curve Equation'!$B$13)*'S Curve Equation'!$B$14</f>
        <v>0.14019564749366423</v>
      </c>
      <c r="T179" s="34">
        <f>(1/(1+EXP(('S Curve Equation'!$B$11-T134*'S Curve Equation'!$B$12)*'S Curve Equation'!$B$10))+'S Curve Equation'!$B$13)*'S Curve Equation'!$B$14</f>
        <v>0.13754243513829753</v>
      </c>
      <c r="U179" s="34">
        <f>(1/(1+EXP(('S Curve Equation'!$B$11-U134*'S Curve Equation'!$B$12)*'S Curve Equation'!$B$10))+'S Curve Equation'!$B$13)*'S Curve Equation'!$B$14</f>
        <v>0.13495095105465882</v>
      </c>
      <c r="V179" s="34">
        <f>(1/(1+EXP(('S Curve Equation'!$B$11-V134*'S Curve Equation'!$B$12)*'S Curve Equation'!$B$10))+'S Curve Equation'!$B$13)*'S Curve Equation'!$B$14</f>
        <v>0.13241959337180659</v>
      </c>
      <c r="W179" s="34">
        <f>(1/(1+EXP(('S Curve Equation'!$B$11-W134*'S Curve Equation'!$B$12)*'S Curve Equation'!$B$10))+'S Curve Equation'!$B$13)*'S Curve Equation'!$B$14</f>
        <v>0.12994679985490684</v>
      </c>
      <c r="X179" s="34">
        <f>(1/(1+EXP(('S Curve Equation'!$B$11-X134*'S Curve Equation'!$B$12)*'S Curve Equation'!$B$10))+'S Curve Equation'!$B$13)*'S Curve Equation'!$B$14</f>
        <v>0.12753104735509446</v>
      </c>
      <c r="Y179" s="34">
        <f>(1/(1+EXP(('S Curve Equation'!$B$11-Y134*'S Curve Equation'!$B$12)*'S Curve Equation'!$B$10))+'S Curve Equation'!$B$13)*'S Curve Equation'!$B$14</f>
        <v>0.12517085122228311</v>
      </c>
      <c r="Z179" s="34">
        <f>(1/(1+EXP(('S Curve Equation'!$B$11-Z134*'S Curve Equation'!$B$12)*'S Curve Equation'!$B$10))+'S Curve Equation'!$B$13)*'S Curve Equation'!$B$14</f>
        <v>0.12286476468617664</v>
      </c>
      <c r="AA179" s="34">
        <f>(1/(1+EXP(('S Curve Equation'!$B$11-AA134*'S Curve Equation'!$B$12)*'S Curve Equation'!$B$10))+'S Curve Equation'!$B$13)*'S Curve Equation'!$B$14</f>
        <v>0.12061137821028589</v>
      </c>
      <c r="AB179" s="34">
        <f>(1/(1+EXP(('S Curve Equation'!$B$11-AB134*'S Curve Equation'!$B$12)*'S Curve Equation'!$B$10))+'S Curve Equation'!$B$13)*'S Curve Equation'!$B$14</f>
        <v>0.11840931882335114</v>
      </c>
      <c r="AC179" s="34">
        <f>(1/(1+EXP(('S Curve Equation'!$B$11-AC134*'S Curve Equation'!$B$12)*'S Curve Equation'!$B$10))+'S Curve Equation'!$B$13)*'S Curve Equation'!$B$14</f>
        <v>0.1162572494321691</v>
      </c>
      <c r="AD179" s="34">
        <f>(1/(1+EXP(('S Curve Equation'!$B$11-AD134*'S Curve Equation'!$B$12)*'S Curve Equation'!$B$10))+'S Curve Equation'!$B$13)*'S Curve Equation'!$B$14</f>
        <v>0.11415386811947864</v>
      </c>
      <c r="AE179" s="34">
        <f>(1/(1+EXP(('S Curve Equation'!$B$11-AE134*'S Curve Equation'!$B$12)*'S Curve Equation'!$B$10))+'S Curve Equation'!$B$13)*'S Curve Equation'!$B$14</f>
        <v>0.11209790743022323</v>
      </c>
      <c r="AF179" s="34">
        <f>(1/(1+EXP(('S Curve Equation'!$B$11-AF134*'S Curve Equation'!$B$12)*'S Curve Equation'!$B$10))+'S Curve Equation'!$B$13)*'S Curve Equation'!$B$14</f>
        <v>0.110088133649191</v>
      </c>
    </row>
    <row r="181" spans="1:32" x14ac:dyDescent="0.2">
      <c r="A181" s="76"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16to19'!B138,'Calculations 20to24'!B138,'Calculations 25to34'!B138,'Calculations 35to44'!B138,'Calculations 45to54'!B138,'Calculations 65plus'!B138)</f>
        <v>0.19667943805874843</v>
      </c>
      <c r="C183" s="34">
        <f>C138/SUM(C138,'Calculations 16to19'!C138,'Calculations 20to24'!C138,'Calculations 25to34'!C138,'Calculations 35to44'!C138,'Calculations 45to54'!C138,'Calculations 65plus'!C138)</f>
        <v>0.1950091981926122</v>
      </c>
      <c r="D183" s="34">
        <f>D138/SUM(D138,'Calculations 16to19'!D138,'Calculations 20to24'!D138,'Calculations 25to34'!D138,'Calculations 35to44'!D138,'Calculations 45to54'!D138,'Calculations 65plus'!D138)</f>
        <v>0.19136275137482048</v>
      </c>
      <c r="E183" s="34">
        <f>E138/SUM(E138,'Calculations 16to19'!E138,'Calculations 20to24'!E138,'Calculations 25to34'!E138,'Calculations 35to44'!E138,'Calculations 45to54'!E138,'Calculations 65plus'!E138)</f>
        <v>0.18729599882837941</v>
      </c>
      <c r="F183" s="34">
        <f>F138/SUM(F138,'Calculations 16to19'!F138,'Calculations 20to24'!F138,'Calculations 25to34'!F138,'Calculations 35to44'!F138,'Calculations 45to54'!F138,'Calculations 65plus'!F138)</f>
        <v>0.1842337923401409</v>
      </c>
      <c r="G183" s="34">
        <f>G138/SUM(G138,'Calculations 16to19'!G138,'Calculations 20to24'!G138,'Calculations 25to34'!G138,'Calculations 35to44'!G138,'Calculations 45to54'!G138,'Calculations 65plus'!G138)</f>
        <v>0.1828056461794251</v>
      </c>
      <c r="H183" s="34">
        <f>H138/SUM(H138,'Calculations 16to19'!H138,'Calculations 20to24'!H138,'Calculations 25to34'!H138,'Calculations 35to44'!H138,'Calculations 45to54'!H138,'Calculations 65plus'!H138)</f>
        <v>0.18161359156567319</v>
      </c>
      <c r="I183" s="34">
        <f>I138/SUM(I138,'Calculations 16to19'!I138,'Calculations 20to24'!I138,'Calculations 25to34'!I138,'Calculations 35to44'!I138,'Calculations 45to54'!I138,'Calculations 65plus'!I138)</f>
        <v>0.17835451763515536</v>
      </c>
      <c r="J183" s="34">
        <f>J138/SUM(J138,'Calculations 16to19'!J138,'Calculations 20to24'!J138,'Calculations 25to34'!J138,'Calculations 35to44'!J138,'Calculations 45to54'!J138,'Calculations 65plus'!J138)</f>
        <v>0.17310327253278107</v>
      </c>
      <c r="K183" s="34">
        <f>K138/SUM(K138,'Calculations 16to19'!K138,'Calculations 20to24'!K138,'Calculations 25to34'!K138,'Calculations 35to44'!K138,'Calculations 45to54'!K138,'Calculations 65plus'!K138)</f>
        <v>0.16733764992622868</v>
      </c>
      <c r="L183" s="34">
        <f>L138/SUM(L138,'Calculations 16to19'!L138,'Calculations 20to24'!L138,'Calculations 25to34'!L138,'Calculations 35to44'!L138,'Calculations 45to54'!L138,'Calculations 65plus'!L138)</f>
        <v>0.16815852584173752</v>
      </c>
      <c r="M183" s="34">
        <f>M138/SUM(M138,'Calculations 16to19'!M138,'Calculations 20to24'!M138,'Calculations 25to34'!M138,'Calculations 35to44'!M138,'Calculations 45to54'!M138,'Calculations 65plus'!M138)</f>
        <v>0.16546263513730769</v>
      </c>
      <c r="N183" s="34">
        <f>N138/SUM(N138,'Calculations 16to19'!N138,'Calculations 20to24'!N138,'Calculations 25to34'!N138,'Calculations 35to44'!N138,'Calculations 45to54'!N138,'Calculations 65plus'!N138)</f>
        <v>0.16279039056873587</v>
      </c>
      <c r="O183" s="34">
        <f>O138/SUM(O138,'Calculations 16to19'!O138,'Calculations 20to24'!O138,'Calculations 25to34'!O138,'Calculations 35to44'!O138,'Calculations 45to54'!O138,'Calculations 65plus'!O138)</f>
        <v>0.16014293342378905</v>
      </c>
      <c r="P183" s="34">
        <f>P138/SUM(P138,'Calculations 16to19'!P138,'Calculations 20to24'!P138,'Calculations 25to34'!P138,'Calculations 35to44'!P138,'Calculations 45to54'!P138,'Calculations 65plus'!P138)</f>
        <v>0.15752131862938271</v>
      </c>
      <c r="Q183" s="34">
        <f>Q138/SUM(Q138,'Calculations 16to19'!Q138,'Calculations 20to24'!Q138,'Calculations 25to34'!Q138,'Calculations 35to44'!Q138,'Calculations 45to54'!Q138,'Calculations 65plus'!Q138)</f>
        <v>0.15492651721135803</v>
      </c>
      <c r="R183" s="34">
        <f>R138/SUM(R138,'Calculations 16to19'!R138,'Calculations 20to24'!R138,'Calculations 25to34'!R138,'Calculations 35to44'!R138,'Calculations 45to54'!R138,'Calculations 65plus'!R138)</f>
        <v>0.15235941885257462</v>
      </c>
      <c r="S183" s="34">
        <f>S138/SUM(S138,'Calculations 16to19'!S138,'Calculations 20to24'!S138,'Calculations 25to34'!S138,'Calculations 35to44'!S138,'Calculations 45to54'!S138,'Calculations 65plus'!S138)</f>
        <v>0.14982083453219808</v>
      </c>
      <c r="T183" s="34">
        <f>T138/SUM(T138,'Calculations 16to19'!T138,'Calculations 20to24'!T138,'Calculations 25to34'!T138,'Calculations 35to44'!T138,'Calculations 45to54'!T138,'Calculations 65plus'!T138)</f>
        <v>0.14731149922997791</v>
      </c>
      <c r="U183" s="34">
        <f>U138/SUM(U138,'Calculations 16to19'!U138,'Calculations 20to24'!U138,'Calculations 25to34'!U138,'Calculations 35to44'!U138,'Calculations 45to54'!U138,'Calculations 65plus'!U138)</f>
        <v>0.1448320746802558</v>
      </c>
      <c r="V183" s="34">
        <f>V138/SUM(V138,'Calculations 16to19'!V138,'Calculations 20to24'!V138,'Calculations 25to34'!V138,'Calculations 35to44'!V138,'Calculations 45to54'!V138,'Calculations 65plus'!V138)</f>
        <v>0.1423831521614132</v>
      </c>
      <c r="W183" s="34">
        <f>W138/SUM(W138,'Calculations 16to19'!W138,'Calculations 20to24'!W138,'Calculations 25to34'!W138,'Calculations 35to44'!W138,'Calculations 45to54'!W138,'Calculations 65plus'!W138)</f>
        <v>0.13996525530739884</v>
      </c>
      <c r="X183" s="34">
        <f>X138/SUM(X138,'Calculations 16to19'!X138,'Calculations 20to24'!X138,'Calculations 25to34'!X138,'Calculations 35to44'!X138,'Calculations 45to54'!X138,'Calculations 65plus'!X138)</f>
        <v>0.13757884292896119</v>
      </c>
      <c r="Y183" s="34">
        <f>Y138/SUM(Y138,'Calculations 16to19'!Y138,'Calculations 20to24'!Y138,'Calculations 25to34'!Y138,'Calculations 35to44'!Y138,'Calculations 45to54'!Y138,'Calculations 65plus'!Y138)</f>
        <v>0.13522431183313485</v>
      </c>
      <c r="Z183" s="34">
        <f>Z138/SUM(Z138,'Calculations 16to19'!Z138,'Calculations 20to24'!Z138,'Calculations 25to34'!Z138,'Calculations 35to44'!Z138,'Calculations 45to54'!Z138,'Calculations 65plus'!Z138)</f>
        <v>0.13290199963046945</v>
      </c>
      <c r="AA183" s="34">
        <f>AA138/SUM(AA138,'Calculations 16to19'!AA138,'Calculations 20to24'!AA138,'Calculations 25to34'!AA138,'Calculations 35to44'!AA138,'Calculations 45to54'!AA138,'Calculations 65plus'!AA138)</f>
        <v>0.13061218752039883</v>
      </c>
      <c r="AB183" s="34">
        <f>AB138/SUM(AB138,'Calculations 16to19'!AB138,'Calculations 20to24'!AB138,'Calculations 25to34'!AB138,'Calculations 35to44'!AB138,'Calculations 45to54'!AB138,'Calculations 65plus'!AB138)</f>
        <v>0.12835510304604422</v>
      </c>
      <c r="AC183" s="34">
        <f>AC138/SUM(AC138,'Calculations 16to19'!AC138,'Calculations 20to24'!AC138,'Calculations 25to34'!AC138,'Calculations 35to44'!AC138,'Calculations 45to54'!AC138,'Calculations 65plus'!AC138)</f>
        <v>0.12613092281058996</v>
      </c>
      <c r="AD183" s="34">
        <f>AD138/SUM(AD138,'Calculations 16to19'!AD138,'Calculations 20to24'!AD138,'Calculations 25to34'!AD138,'Calculations 35to44'!AD138,'Calculations 45to54'!AD138,'Calculations 65plus'!AD138)</f>
        <v>0.12393977514821536</v>
      </c>
      <c r="AE183" s="34">
        <f>AE138/SUM(AE138,'Calculations 16to19'!AE138,'Calculations 20to24'!AE138,'Calculations 25to34'!AE138,'Calculations 35to44'!AE138,'Calculations 45to54'!AE138,'Calculations 65plus'!AE138)</f>
        <v>0.12178174274335608</v>
      </c>
      <c r="AF183" s="34">
        <f>AF138/SUM(AF138,'Calculations 16to19'!AF138,'Calculations 20to24'!AF138,'Calculations 25to34'!AF138,'Calculations 35to44'!AF138,'Calculations 45to54'!AF138,'Calculations 65plus'!AF138)</f>
        <v>0.11965686519282594</v>
      </c>
    </row>
    <row r="184" spans="1:32" x14ac:dyDescent="0.2">
      <c r="A184" s="12" t="s">
        <v>94</v>
      </c>
      <c r="B184" s="34">
        <f>B139/SUM(B139,'Calculations 16to19'!B139,'Calculations 20to24'!B139,'Calculations 25to34'!B139,'Calculations 35to44'!B139,'Calculations 45to54'!B139,'Calculations 65plus'!B139)</f>
        <v>0.19607843137254902</v>
      </c>
      <c r="C184" s="34">
        <f>C139/SUM(C139,'Calculations 16to19'!C139,'Calculations 20to24'!C139,'Calculations 25to34'!C139,'Calculations 35to44'!C139,'Calculations 45to54'!C139,'Calculations 65plus'!C139)</f>
        <v>0.19472066145314201</v>
      </c>
      <c r="D184" s="34">
        <f>D139/SUM(D139,'Calculations 16to19'!D139,'Calculations 20to24'!D139,'Calculations 25to34'!D139,'Calculations 35to44'!D139,'Calculations 45to54'!D139,'Calculations 65plus'!D139)</f>
        <v>0.19128900738233501</v>
      </c>
      <c r="E184" s="34">
        <f>E139/SUM(E139,'Calculations 16to19'!E139,'Calculations 20to24'!E139,'Calculations 25to34'!E139,'Calculations 35to44'!E139,'Calculations 45to54'!E139,'Calculations 65plus'!E139)</f>
        <v>0.1874416085184322</v>
      </c>
      <c r="F184" s="34">
        <f>F139/SUM(F139,'Calculations 16to19'!F139,'Calculations 20to24'!F139,'Calculations 25to34'!F139,'Calculations 35to44'!F139,'Calculations 45to54'!F139,'Calculations 65plus'!F139)</f>
        <v>0.18460089693568424</v>
      </c>
      <c r="G184" s="34">
        <f>G139/SUM(G139,'Calculations 16to19'!G139,'Calculations 20to24'!G139,'Calculations 25to34'!G139,'Calculations 35to44'!G139,'Calculations 45to54'!G139,'Calculations 65plus'!G139)</f>
        <v>0.18336765340733613</v>
      </c>
      <c r="H184" s="34">
        <f>H139/SUM(H139,'Calculations 16to19'!H139,'Calculations 20to24'!H139,'Calculations 25to34'!H139,'Calculations 35to44'!H139,'Calculations 45to54'!H139,'Calculations 65plus'!H139)</f>
        <v>0.1824244469290591</v>
      </c>
      <c r="I184" s="34">
        <f>I139/SUM(I139,'Calculations 16to19'!I139,'Calculations 20to24'!I139,'Calculations 25to34'!I139,'Calculations 35to44'!I139,'Calculations 45to54'!I139,'Calculations 65plus'!I139)</f>
        <v>0.1792104779226924</v>
      </c>
      <c r="J184" s="34">
        <f>J139/SUM(J139,'Calculations 16to19'!J139,'Calculations 20to24'!J139,'Calculations 25to34'!J139,'Calculations 35to44'!J139,'Calculations 45to54'!J139,'Calculations 65plus'!J139)</f>
        <v>0.17383273934145341</v>
      </c>
      <c r="K184" s="34">
        <f>K139/SUM(K139,'Calculations 16to19'!K139,'Calculations 20to24'!K139,'Calculations 25to34'!K139,'Calculations 35to44'!K139,'Calculations 45to54'!K139,'Calculations 65plus'!K139)</f>
        <v>0.16792151351831106</v>
      </c>
      <c r="L184" s="34">
        <f>L139/SUM(L139,'Calculations 16to19'!L139,'Calculations 20to24'!L139,'Calculations 25to34'!L139,'Calculations 35to44'!L139,'Calculations 45to54'!L139,'Calculations 65plus'!L139)</f>
        <v>0.16944963947020408</v>
      </c>
      <c r="M184" s="34">
        <f>M139/SUM(M139,'Calculations 16to19'!M139,'Calculations 20to24'!M139,'Calculations 25to34'!M139,'Calculations 35to44'!M139,'Calculations 45to54'!M139,'Calculations 65plus'!M139)</f>
        <v>0.16696023845280294</v>
      </c>
      <c r="N184" s="34">
        <f>N139/SUM(N139,'Calculations 16to19'!N139,'Calculations 20to24'!N139,'Calculations 25to34'!N139,'Calculations 35to44'!N139,'Calculations 45to54'!N139,'Calculations 65plus'!N139)</f>
        <v>0.16449660243062358</v>
      </c>
      <c r="O184" s="34">
        <f>O139/SUM(O139,'Calculations 16to19'!O139,'Calculations 20to24'!O139,'Calculations 25to34'!O139,'Calculations 35to44'!O139,'Calculations 45to54'!O139,'Calculations 65plus'!O139)</f>
        <v>0.16205904643145644</v>
      </c>
      <c r="P184" s="34">
        <f>P139/SUM(P139,'Calculations 16to19'!P139,'Calculations 20to24'!P139,'Calculations 25to34'!P139,'Calculations 35to44'!P139,'Calculations 45to54'!P139,'Calculations 65plus'!P139)</f>
        <v>0.1596478534798437</v>
      </c>
      <c r="Q184" s="34">
        <f>Q139/SUM(Q139,'Calculations 16to19'!Q139,'Calculations 20to24'!Q139,'Calculations 25to34'!Q139,'Calculations 35to44'!Q139,'Calculations 45to54'!Q139,'Calculations 65plus'!Q139)</f>
        <v>0.15726327566078832</v>
      </c>
      <c r="R184" s="34">
        <f>R139/SUM(R139,'Calculations 16to19'!R139,'Calculations 20to24'!R139,'Calculations 25to34'!R139,'Calculations 35to44'!R139,'Calculations 45to54'!R139,'Calculations 65plus'!R139)</f>
        <v>0.15490553518063546</v>
      </c>
      <c r="S184" s="34">
        <f>S139/SUM(S139,'Calculations 16to19'!S139,'Calculations 20to24'!S139,'Calculations 25to34'!S139,'Calculations 35to44'!S139,'Calculations 45to54'!S139,'Calculations 65plus'!S139)</f>
        <v>0.15257482542310499</v>
      </c>
      <c r="T184" s="34">
        <f>T139/SUM(T139,'Calculations 16to19'!T139,'Calculations 20to24'!T139,'Calculations 25to34'!T139,'Calculations 35to44'!T139,'Calculations 45to54'!T139,'Calculations 65plus'!T139)</f>
        <v>0.15027131199857049</v>
      </c>
      <c r="U184" s="34">
        <f>U139/SUM(U139,'Calculations 16to19'!U139,'Calculations 20to24'!U139,'Calculations 25to34'!U139,'Calculations 35to44'!U139,'Calculations 45to54'!U139,'Calculations 65plus'!U139)</f>
        <v>0.14799513378480897</v>
      </c>
      <c r="V184" s="34">
        <f>V139/SUM(V139,'Calculations 16to19'!V139,'Calculations 20to24'!V139,'Calculations 25to34'!V139,'Calculations 35to44'!V139,'Calculations 45to54'!V139,'Calculations 65plus'!V139)</f>
        <v>0.14574640395757993</v>
      </c>
      <c r="W184" s="34">
        <f>W139/SUM(W139,'Calculations 16to19'!W139,'Calculations 20to24'!W139,'Calculations 25to34'!W139,'Calculations 35to44'!W139,'Calculations 45to54'!W139,'Calculations 65plus'!W139)</f>
        <v>0.14352521100948906</v>
      </c>
      <c r="X184" s="34">
        <f>X139/SUM(X139,'Calculations 16to19'!X139,'Calculations 20to24'!X139,'Calculations 25to34'!X139,'Calculations 35to44'!X139,'Calculations 45to54'!X139,'Calculations 65plus'!X139)</f>
        <v>0.14133161975573921</v>
      </c>
      <c r="Y184" s="34">
        <f>Y139/SUM(Y139,'Calculations 16to19'!Y139,'Calculations 20to24'!Y139,'Calculations 25to34'!Y139,'Calculations 35to44'!Y139,'Calculations 45to54'!Y139,'Calculations 65plus'!Y139)</f>
        <v>0.13916567232546759</v>
      </c>
      <c r="Z184" s="34">
        <f>Z139/SUM(Z139,'Calculations 16to19'!Z139,'Calculations 20to24'!Z139,'Calculations 25to34'!Z139,'Calculations 35to44'!Z139,'Calculations 45to54'!Z139,'Calculations 65plus'!Z139)</f>
        <v>0.13702738913748494</v>
      </c>
      <c r="AA184" s="34">
        <f>AA139/SUM(AA139,'Calculations 16to19'!AA139,'Calculations 20to24'!AA139,'Calculations 25to34'!AA139,'Calculations 35to44'!AA139,'Calculations 45to54'!AA139,'Calculations 65plus'!AA139)</f>
        <v>0.13491676985934334</v>
      </c>
      <c r="AB184" s="34">
        <f>AB139/SUM(AB139,'Calculations 16to19'!AB139,'Calculations 20to24'!AB139,'Calculations 25to34'!AB139,'Calculations 35to44'!AB139,'Calculations 45to54'!AB139,'Calculations 65plus'!AB139)</f>
        <v>0.13283379434876769</v>
      </c>
      <c r="AC184" s="34">
        <f>AC139/SUM(AC139,'Calculations 16to19'!AC139,'Calculations 20to24'!AC139,'Calculations 25to34'!AC139,'Calculations 35to44'!AC139,'Calculations 45to54'!AC139,'Calculations 65plus'!AC139)</f>
        <v>0.13077842357657793</v>
      </c>
      <c r="AD184" s="34">
        <f>AD139/SUM(AD139,'Calculations 16to19'!AD139,'Calculations 20to24'!AD139,'Calculations 25to34'!AD139,'Calculations 35to44'!AD139,'Calculations 45to54'!AD139,'Calculations 65plus'!AD139)</f>
        <v>0.12875060053033735</v>
      </c>
      <c r="AE184" s="34">
        <f>AE139/SUM(AE139,'Calculations 16to19'!AE139,'Calculations 20to24'!AE139,'Calculations 25to34'!AE139,'Calculations 35to44'!AE139,'Calculations 45to54'!AE139,'Calculations 65plus'!AE139)</f>
        <v>0.12675025109805271</v>
      </c>
      <c r="AF184" s="34">
        <f>AF139/SUM(AF139,'Calculations 16to19'!AF139,'Calculations 20to24'!AF139,'Calculations 25to34'!AF139,'Calculations 35to44'!AF139,'Calculations 45to54'!AF139,'Calculations 65plus'!AF139)</f>
        <v>0.12477728493133841</v>
      </c>
    </row>
    <row r="185" spans="1:32" x14ac:dyDescent="0.2">
      <c r="A185" s="12" t="s">
        <v>93</v>
      </c>
      <c r="B185" s="34">
        <f>B140/SUM(B140,'Calculations 16to19'!B140,'Calculations 20to24'!B140,'Calculations 25to34'!B140,'Calculations 35to44'!B140,'Calculations 45to54'!B140,'Calculations 65plus'!B140)</f>
        <v>0.13265306122448978</v>
      </c>
      <c r="C185" s="34">
        <f>C140/SUM(C140,'Calculations 16to19'!C140,'Calculations 20to24'!C140,'Calculations 25to34'!C140,'Calculations 35to44'!C140,'Calculations 45to54'!C140,'Calculations 65plus'!C140)</f>
        <v>0.13156186084945251</v>
      </c>
      <c r="D185" s="34">
        <f>D140/SUM(D140,'Calculations 16to19'!D140,'Calculations 20to24'!D140,'Calculations 25to34'!D140,'Calculations 35to44'!D140,'Calculations 45to54'!D140,'Calculations 65plus'!D140)</f>
        <v>0.12904746922852453</v>
      </c>
      <c r="E185" s="34">
        <f>E140/SUM(E140,'Calculations 16to19'!E140,'Calculations 20to24'!E140,'Calculations 25to34'!E140,'Calculations 35to44'!E140,'Calculations 45to54'!E140,'Calculations 65plus'!E140)</f>
        <v>0.12628966763120797</v>
      </c>
      <c r="F185" s="34">
        <f>F140/SUM(F140,'Calculations 16to19'!F140,'Calculations 20to24'!F140,'Calculations 25to34'!F140,'Calculations 35to44'!F140,'Calculations 45to54'!F140,'Calculations 65plus'!F140)</f>
        <v>0.1242718783132053</v>
      </c>
      <c r="G185" s="34">
        <f>G140/SUM(G140,'Calculations 16to19'!G140,'Calculations 20to24'!G140,'Calculations 25to34'!G140,'Calculations 35to44'!G140,'Calculations 45to54'!G140,'Calculations 65plus'!G140)</f>
        <v>0.12337246571516808</v>
      </c>
      <c r="H185" s="34">
        <f>H140/SUM(H140,'Calculations 16to19'!H140,'Calculations 20to24'!H140,'Calculations 25to34'!H140,'Calculations 35to44'!H140,'Calculations 45to54'!H140,'Calculations 65plus'!H140)</f>
        <v>0.1227131796516068</v>
      </c>
      <c r="I185" s="34">
        <f>I140/SUM(I140,'Calculations 16to19'!I140,'Calculations 20to24'!I140,'Calculations 25to34'!I140,'Calculations 35to44'!I140,'Calculations 45to54'!I140,'Calculations 65plus'!I140)</f>
        <v>0.1205473309431368</v>
      </c>
      <c r="J185" s="34">
        <f>J140/SUM(J140,'Calculations 16to19'!J140,'Calculations 20to24'!J140,'Calculations 25to34'!J140,'Calculations 35to44'!J140,'Calculations 45to54'!J140,'Calculations 65plus'!J140)</f>
        <v>0.11689402459928636</v>
      </c>
      <c r="K185" s="34">
        <f>K140/SUM(K140,'Calculations 16to19'!K140,'Calculations 20to24'!K140,'Calculations 25to34'!K140,'Calculations 35to44'!K140,'Calculations 45to54'!K140,'Calculations 65plus'!K140)</f>
        <v>0.11286240603819998</v>
      </c>
      <c r="L185" s="34">
        <f>L140/SUM(L140,'Calculations 16to19'!L140,'Calculations 20to24'!L140,'Calculations 25to34'!L140,'Calculations 35to44'!L140,'Calculations 45to54'!L140,'Calculations 65plus'!L140)</f>
        <v>0.11371159993655845</v>
      </c>
      <c r="M185" s="34">
        <f>M140/SUM(M140,'Calculations 16to19'!M140,'Calculations 20to24'!M140,'Calculations 25to34'!M140,'Calculations 35to44'!M140,'Calculations 45to54'!M140,'Calculations 65plus'!M140)</f>
        <v>0.11196995113230991</v>
      </c>
      <c r="N185" s="34">
        <f>N140/SUM(N140,'Calculations 16to19'!N140,'Calculations 20to24'!N140,'Calculations 25to34'!N140,'Calculations 35to44'!N140,'Calculations 45to54'!N140,'Calculations 65plus'!N140)</f>
        <v>0.11024972481449172</v>
      </c>
      <c r="O185" s="34">
        <f>O140/SUM(O140,'Calculations 16to19'!O140,'Calculations 20to24'!O140,'Calculations 25to34'!O140,'Calculations 35to44'!O140,'Calculations 45to54'!O140,'Calculations 65plus'!O140)</f>
        <v>0.1085509614645816</v>
      </c>
      <c r="P185" s="34">
        <f>P140/SUM(P140,'Calculations 16to19'!P140,'Calculations 20to24'!P140,'Calculations 25to34'!P140,'Calculations 35to44'!P140,'Calculations 45to54'!P140,'Calculations 65plus'!P140)</f>
        <v>0.10687368767971506</v>
      </c>
      <c r="Q185" s="34">
        <f>Q140/SUM(Q140,'Calculations 16to19'!Q140,'Calculations 20to24'!Q140,'Calculations 25to34'!Q140,'Calculations 35to44'!Q140,'Calculations 45to54'!Q140,'Calculations 65plus'!Q140)</f>
        <v>0.10521791648171991</v>
      </c>
      <c r="R185" s="34">
        <f>R140/SUM(R140,'Calculations 16to19'!R140,'Calculations 20to24'!R140,'Calculations 25to34'!R140,'Calculations 35to44'!R140,'Calculations 45to54'!R140,'Calculations 65plus'!R140)</f>
        <v>0.10358364764337516</v>
      </c>
      <c r="S185" s="34">
        <f>S140/SUM(S140,'Calculations 16to19'!S140,'Calculations 20to24'!S140,'Calculations 25to34'!S140,'Calculations 35to44'!S140,'Calculations 45to54'!S140,'Calculations 65plus'!S140)</f>
        <v>0.10197086803035865</v>
      </c>
      <c r="T185" s="34">
        <f>T140/SUM(T140,'Calculations 16to19'!T140,'Calculations 20to24'!T140,'Calculations 25to34'!T140,'Calculations 35to44'!T140,'Calculations 45to54'!T140,'Calculations 65plus'!T140)</f>
        <v>0.1003795519573273</v>
      </c>
      <c r="U185" s="34">
        <f>U140/SUM(U140,'Calculations 16to19'!U140,'Calculations 20to24'!U140,'Calculations 25to34'!U140,'Calculations 35to44'!U140,'Calculations 45to54'!U140,'Calculations 65plus'!U140)</f>
        <v>9.8809661556579137E-2</v>
      </c>
      <c r="V185" s="34">
        <f>V140/SUM(V140,'Calculations 16to19'!V140,'Calculations 20to24'!V140,'Calculations 25to34'!V140,'Calculations 35to44'!V140,'Calculations 45to54'!V140,'Calculations 65plus'!V140)</f>
        <v>9.7261147157763642E-2</v>
      </c>
      <c r="W185" s="34">
        <f>W140/SUM(W140,'Calculations 16to19'!W140,'Calculations 20to24'!W140,'Calculations 25to34'!W140,'Calculations 35to44'!W140,'Calculations 45to54'!W140,'Calculations 65plus'!W140)</f>
        <v>9.5733947677111936E-2</v>
      </c>
      <c r="X185" s="34">
        <f>X140/SUM(X140,'Calculations 16to19'!X140,'Calculations 20to24'!X140,'Calculations 25to34'!X140,'Calculations 35to44'!X140,'Calculations 45to54'!X140,'Calculations 65plus'!X140)</f>
        <v>9.4227991014709633E-2</v>
      </c>
      <c r="Y185" s="34">
        <f>Y140/SUM(Y140,'Calculations 16to19'!Y140,'Calculations 20to24'!Y140,'Calculations 25to34'!Y140,'Calculations 35to44'!Y140,'Calculations 45to54'!Y140,'Calculations 65plus'!Y140)</f>
        <v>9.274319445835498E-2</v>
      </c>
      <c r="Z185" s="34">
        <f>Z140/SUM(Z140,'Calculations 16to19'!Z140,'Calculations 20to24'!Z140,'Calculations 25to34'!Z140,'Calculations 35to44'!Z140,'Calculations 45to54'!Z140,'Calculations 65plus'!Z140)</f>
        <v>9.1279465092595199E-2</v>
      </c>
      <c r="AA185" s="34">
        <f>AA140/SUM(AA140,'Calculations 16to19'!AA140,'Calculations 20to24'!AA140,'Calculations 25to34'!AA140,'Calculations 35to44'!AA140,'Calculations 45to54'!AA140,'Calculations 65plus'!AA140)</f>
        <v>8.9836700211583312E-2</v>
      </c>
      <c r="AB185" s="34">
        <f>AB140/SUM(AB140,'Calculations 16to19'!AB140,'Calculations 20to24'!AB140,'Calculations 25to34'!AB140,'Calculations 35to44'!AB140,'Calculations 45to54'!AB140,'Calculations 65plus'!AB140)</f>
        <v>8.841478773445291E-2</v>
      </c>
      <c r="AC185" s="34">
        <f>AC140/SUM(AC140,'Calculations 16to19'!AC140,'Calculations 20to24'!AC140,'Calculations 25to34'!AC140,'Calculations 35to44'!AC140,'Calculations 45to54'!AC140,'Calculations 65plus'!AC140)</f>
        <v>8.7013606621960879E-2</v>
      </c>
      <c r="AD185" s="34">
        <f>AD140/SUM(AD140,'Calculations 16to19'!AD140,'Calculations 20to24'!AD140,'Calculations 25to34'!AD140,'Calculations 35to44'!AD140,'Calculations 45to54'!AD140,'Calculations 65plus'!AD140)</f>
        <v>8.5633027293213995E-2</v>
      </c>
      <c r="AE185" s="34">
        <f>AE140/SUM(AE140,'Calculations 16to19'!AE140,'Calculations 20to24'!AE140,'Calculations 25to34'!AE140,'Calculations 35to44'!AE140,'Calculations 45to54'!AE140,'Calculations 65plus'!AE140)</f>
        <v>8.4272912041360296E-2</v>
      </c>
      <c r="AF185" s="34">
        <f>AF140/SUM(AF140,'Calculations 16to19'!AF140,'Calculations 20to24'!AF140,'Calculations 25to34'!AF140,'Calculations 35to44'!AF140,'Calculations 45to54'!AF140,'Calculations 65plus'!AF140)</f>
        <v>8.2933115447183944E-2</v>
      </c>
    </row>
    <row r="186" spans="1:32" x14ac:dyDescent="0.2">
      <c r="A186" s="12" t="s">
        <v>28</v>
      </c>
      <c r="B186" s="34">
        <f>B141/SUM(B141,'Calculations 16to19'!B141,'Calculations 20to24'!B141,'Calculations 25to34'!B141,'Calculations 35to44'!B141,'Calculations 45to54'!B141,'Calculations 65plus'!B141)</f>
        <v>0.25609756097560965</v>
      </c>
      <c r="C186" s="34">
        <f>C141/SUM(C141,'Calculations 16to19'!C141,'Calculations 20to24'!C141,'Calculations 25to34'!C141,'Calculations 35to44'!C141,'Calculations 45to54'!C141,'Calculations 65plus'!C141)</f>
        <v>0.2539543118720779</v>
      </c>
      <c r="D186" s="34">
        <f>D141/SUM(D141,'Calculations 16to19'!D141,'Calculations 20to24'!D141,'Calculations 25to34'!D141,'Calculations 35to44'!D141,'Calculations 45to54'!D141,'Calculations 65plus'!D141)</f>
        <v>0.24964550484884845</v>
      </c>
      <c r="E186" s="34">
        <f>E141/SUM(E141,'Calculations 16to19'!E141,'Calculations 20to24'!E141,'Calculations 25to34'!E141,'Calculations 35to44'!E141,'Calculations 45to54'!E141,'Calculations 65plus'!E141)</f>
        <v>0.24474002942367151</v>
      </c>
      <c r="F186" s="34">
        <f>F141/SUM(F141,'Calculations 16to19'!F141,'Calculations 20to24'!F141,'Calculations 25to34'!F141,'Calculations 35to44'!F141,'Calculations 45to54'!F141,'Calculations 65plus'!F141)</f>
        <v>0.24094492453594699</v>
      </c>
      <c r="G186" s="34">
        <f>G141/SUM(G141,'Calculations 16to19'!G141,'Calculations 20to24'!G141,'Calculations 25to34'!G141,'Calculations 35to44'!G141,'Calculations 45to54'!G141,'Calculations 65plus'!G141)</f>
        <v>0.23923343364908009</v>
      </c>
      <c r="H186" s="34">
        <f>H141/SUM(H141,'Calculations 16to19'!H141,'Calculations 20to24'!H141,'Calculations 25to34'!H141,'Calculations 35to44'!H141,'Calculations 45to54'!H141,'Calculations 65plus'!H141)</f>
        <v>0.23766878064007857</v>
      </c>
      <c r="I186" s="34">
        <f>I141/SUM(I141,'Calculations 16to19'!I141,'Calculations 20to24'!I141,'Calculations 25to34'!I141,'Calculations 35to44'!I141,'Calculations 45to54'!I141,'Calculations 65plus'!I141)</f>
        <v>0.23328350459673106</v>
      </c>
      <c r="J186" s="34">
        <f>J141/SUM(J141,'Calculations 16to19'!J141,'Calculations 20to24'!J141,'Calculations 25to34'!J141,'Calculations 35to44'!J141,'Calculations 45to54'!J141,'Calculations 65plus'!J141)</f>
        <v>0.2264959361745279</v>
      </c>
      <c r="K186" s="34">
        <f>K141/SUM(K141,'Calculations 16to19'!K141,'Calculations 20to24'!K141,'Calculations 25to34'!K141,'Calculations 35to44'!K141,'Calculations 45to54'!K141,'Calculations 65plus'!K141)</f>
        <v>0.21933229476294305</v>
      </c>
      <c r="L186" s="34">
        <f>L141/SUM(L141,'Calculations 16to19'!L141,'Calculations 20to24'!L141,'Calculations 25to34'!L141,'Calculations 35to44'!L141,'Calculations 45to54'!L141,'Calculations 65plus'!L141)</f>
        <v>0.22052723783037959</v>
      </c>
      <c r="M186" s="34">
        <f>M141/SUM(M141,'Calculations 16to19'!M141,'Calculations 20to24'!M141,'Calculations 25to34'!M141,'Calculations 35to44'!M141,'Calculations 45to54'!M141,'Calculations 65plus'!M141)</f>
        <v>0.21712658295230619</v>
      </c>
      <c r="N186" s="34">
        <f>N141/SUM(N141,'Calculations 16to19'!N141,'Calculations 20to24'!N141,'Calculations 25to34'!N141,'Calculations 35to44'!N141,'Calculations 45to54'!N141,'Calculations 65plus'!N141)</f>
        <v>0.21375104944911205</v>
      </c>
      <c r="O186" s="34">
        <f>O141/SUM(O141,'Calculations 16to19'!O141,'Calculations 20to24'!O141,'Calculations 25to34'!O141,'Calculations 35to44'!O141,'Calculations 45to54'!O141,'Calculations 65plus'!O141)</f>
        <v>0.21040196401402408</v>
      </c>
      <c r="P186" s="34">
        <f>P141/SUM(P141,'Calculations 16to19'!P141,'Calculations 20to24'!P141,'Calculations 25to34'!P141,'Calculations 35to44'!P141,'Calculations 45to54'!P141,'Calculations 65plus'!P141)</f>
        <v>0.20708057696319179</v>
      </c>
      <c r="Q186" s="34">
        <f>Q141/SUM(Q141,'Calculations 16to19'!Q141,'Calculations 20to24'!Q141,'Calculations 25to34'!Q141,'Calculations 35to44'!Q141,'Calculations 45to54'!Q141,'Calculations 65plus'!Q141)</f>
        <v>0.20378806321938417</v>
      </c>
      <c r="R186" s="34">
        <f>R141/SUM(R141,'Calculations 16to19'!R141,'Calculations 20to24'!R141,'Calculations 25to34'!R141,'Calculations 35to44'!R141,'Calculations 45to54'!R141,'Calculations 65plus'!R141)</f>
        <v>0.20052552342898253</v>
      </c>
      <c r="S186" s="34">
        <f>S141/SUM(S141,'Calculations 16to19'!S141,'Calculations 20to24'!S141,'Calculations 25to34'!S141,'Calculations 35to44'!S141,'Calculations 45to54'!S141,'Calculations 65plus'!S141)</f>
        <v>0.19729398520290539</v>
      </c>
      <c r="T186" s="34">
        <f>T141/SUM(T141,'Calculations 16to19'!T141,'Calculations 20to24'!T141,'Calculations 25to34'!T141,'Calculations 35to44'!T141,'Calculations 45to54'!T141,'Calculations 65plus'!T141)</f>
        <v>0.19409440447197573</v>
      </c>
      <c r="U186" s="34">
        <f>U141/SUM(U141,'Calculations 16to19'!U141,'Calculations 20to24'!U141,'Calculations 25to34'!U141,'Calculations 35to44'!U141,'Calculations 45to54'!U141,'Calculations 65plus'!U141)</f>
        <v>0.19092766694719626</v>
      </c>
      <c r="V186" s="34">
        <f>V141/SUM(V141,'Calculations 16to19'!V141,'Calculations 20to24'!V141,'Calculations 25to34'!V141,'Calculations 35to44'!V141,'Calculations 45to54'!V141,'Calculations 65plus'!V141)</f>
        <v>0.18779458967541876</v>
      </c>
      <c r="W186" s="34">
        <f>W141/SUM(W141,'Calculations 16to19'!W141,'Calculations 20to24'!W141,'Calculations 25to34'!W141,'Calculations 35to44'!W141,'Calculations 45to54'!W141,'Calculations 65plus'!W141)</f>
        <v>0.18469592268092644</v>
      </c>
      <c r="X186" s="34">
        <f>X141/SUM(X141,'Calculations 16to19'!X141,'Calculations 20to24'!X141,'Calculations 25to34'!X141,'Calculations 35to44'!X141,'Calculations 45to54'!X141,'Calculations 65plus'!X141)</f>
        <v>0.18163235068359324</v>
      </c>
      <c r="Y186" s="34">
        <f>Y141/SUM(Y141,'Calculations 16to19'!Y141,'Calculations 20to24'!Y141,'Calculations 25to34'!Y141,'Calculations 35to44'!Y141,'Calculations 45to54'!Y141,'Calculations 65plus'!Y141)</f>
        <v>0.17860449488442068</v>
      </c>
      <c r="Z186" s="34">
        <f>Z141/SUM(Z141,'Calculations 16to19'!Z141,'Calculations 20to24'!Z141,'Calculations 25to34'!Z141,'Calculations 35to44'!Z141,'Calculations 45to54'!Z141,'Calculations 65plus'!Z141)</f>
        <v>0.17561291480945815</v>
      </c>
      <c r="AA186" s="34">
        <f>AA141/SUM(AA141,'Calculations 16to19'!AA141,'Calculations 20to24'!AA141,'Calculations 25to34'!AA141,'Calculations 35to44'!AA141,'Calculations 45to54'!AA141,'Calculations 65plus'!AA141)</f>
        <v>0.17265811020335647</v>
      </c>
      <c r="AB186" s="34">
        <f>AB141/SUM(AB141,'Calculations 16to19'!AB141,'Calculations 20to24'!AB141,'Calculations 25to34'!AB141,'Calculations 35to44'!AB141,'Calculations 45to54'!AB141,'Calculations 65plus'!AB141)</f>
        <v>0.1697405229640841</v>
      </c>
      <c r="AC186" s="34">
        <f>AC141/SUM(AC141,'Calculations 16to19'!AC141,'Calculations 20to24'!AC141,'Calculations 25to34'!AC141,'Calculations 35to44'!AC141,'Calculations 45to54'!AC141,'Calculations 65plus'!AC141)</f>
        <v>0.1668605391106254</v>
      </c>
      <c r="AD186" s="34">
        <f>AD141/SUM(AD141,'Calculations 16to19'!AD141,'Calculations 20to24'!AD141,'Calculations 25to34'!AD141,'Calculations 35to44'!AD141,'Calculations 45to54'!AD141,'Calculations 65plus'!AD141)</f>
        <v>0.16401849077582759</v>
      </c>
      <c r="AE186" s="34">
        <f>AE141/SUM(AE141,'Calculations 16to19'!AE141,'Calculations 20to24'!AE141,'Calculations 25to34'!AE141,'Calculations 35to44'!AE141,'Calculations 45to54'!AE141,'Calculations 65plus'!AE141)</f>
        <v>0.16121465821691361</v>
      </c>
      <c r="AF186" s="34">
        <f>AF141/SUM(AF141,'Calculations 16to19'!AF141,'Calculations 20to24'!AF141,'Calculations 25to34'!AF141,'Calculations 35to44'!AF141,'Calculations 45to54'!AF141,'Calculations 65plus'!AF141)</f>
        <v>0.15844927183654145</v>
      </c>
    </row>
    <row r="187" spans="1:32" x14ac:dyDescent="0.2">
      <c r="A187" s="12" t="s">
        <v>29</v>
      </c>
      <c r="B187" s="34">
        <f>B142/SUM(B142,'Calculations 16to19'!B142,'Calculations 20to24'!B142,'Calculations 25to34'!B142,'Calculations 35to44'!B142,'Calculations 45to54'!B142,'Calculations 65plus'!B142)</f>
        <v>0.13636363636363638</v>
      </c>
      <c r="C187" s="34">
        <f>C142/SUM(C142,'Calculations 16to19'!C142,'Calculations 20to24'!C142,'Calculations 25to34'!C142,'Calculations 35to44'!C142,'Calculations 45to54'!C142,'Calculations 65plus'!C142)</f>
        <v>0.13536921549350447</v>
      </c>
      <c r="D187" s="34">
        <f>D142/SUM(D142,'Calculations 16to19'!D142,'Calculations 20to24'!D142,'Calculations 25to34'!D142,'Calculations 35to44'!D142,'Calculations 45to54'!D142,'Calculations 65plus'!D142)</f>
        <v>0.13295495908967803</v>
      </c>
      <c r="E187" s="34">
        <f>E142/SUM(E142,'Calculations 16to19'!E142,'Calculations 20to24'!E142,'Calculations 25to34'!E142,'Calculations 35to44'!E142,'Calculations 45to54'!E142,'Calculations 65plus'!E142)</f>
        <v>0.13027344635091448</v>
      </c>
      <c r="F187" s="34">
        <f>F142/SUM(F142,'Calculations 16to19'!F142,'Calculations 20to24'!F142,'Calculations 25to34'!F142,'Calculations 35to44'!F142,'Calculations 45to54'!F142,'Calculations 65plus'!F142)</f>
        <v>0.12832779534808261</v>
      </c>
      <c r="G187" s="34">
        <f>G142/SUM(G142,'Calculations 16to19'!G142,'Calculations 20to24'!G142,'Calculations 25to34'!G142,'Calculations 35to44'!G142,'Calculations 45to54'!G142,'Calculations 65plus'!G142)</f>
        <v>0.12757135774223977</v>
      </c>
      <c r="H187" s="34">
        <f>H142/SUM(H142,'Calculations 16to19'!H142,'Calculations 20to24'!H142,'Calculations 25to34'!H142,'Calculations 35to44'!H142,'Calculations 45to54'!H142,'Calculations 65plus'!H142)</f>
        <v>0.12701326443983307</v>
      </c>
      <c r="I187" s="34">
        <f>I142/SUM(I142,'Calculations 16to19'!I142,'Calculations 20to24'!I142,'Calculations 25to34'!I142,'Calculations 35to44'!I142,'Calculations 45to54'!I142,'Calculations 65plus'!I142)</f>
        <v>0.12487046670935971</v>
      </c>
      <c r="J187" s="34">
        <f>J142/SUM(J142,'Calculations 16to19'!J142,'Calculations 20to24'!J142,'Calculations 25to34'!J142,'Calculations 35to44'!J142,'Calculations 45to54'!J142,'Calculations 65plus'!J142)</f>
        <v>0.1212300748612786</v>
      </c>
      <c r="K187" s="34">
        <f>K142/SUM(K142,'Calculations 16to19'!K142,'Calculations 20to24'!K142,'Calculations 25to34'!K142,'Calculations 35to44'!K142,'Calculations 45to54'!K142,'Calculations 65plus'!K142)</f>
        <v>0.11724376829643619</v>
      </c>
      <c r="L187" s="34">
        <f>L142/SUM(L142,'Calculations 16to19'!L142,'Calculations 20to24'!L142,'Calculations 25to34'!L142,'Calculations 35to44'!L142,'Calculations 45to54'!L142,'Calculations 65plus'!L142)</f>
        <v>0.11821503555868372</v>
      </c>
      <c r="M187" s="34">
        <f>M142/SUM(M142,'Calculations 16to19'!M142,'Calculations 20to24'!M142,'Calculations 25to34'!M142,'Calculations 35to44'!M142,'Calculations 45to54'!M142,'Calculations 65plus'!M142)</f>
        <v>0.11653146946660659</v>
      </c>
      <c r="N187" s="34">
        <f>N142/SUM(N142,'Calculations 16to19'!N142,'Calculations 20to24'!N142,'Calculations 25to34'!N142,'Calculations 35to44'!N142,'Calculations 45to54'!N142,'Calculations 65plus'!N142)</f>
        <v>0.11486558525442893</v>
      </c>
      <c r="O187" s="34">
        <f>O142/SUM(O142,'Calculations 16to19'!O142,'Calculations 20to24'!O142,'Calculations 25to34'!O142,'Calculations 35to44'!O142,'Calculations 45to54'!O142,'Calculations 65plus'!O142)</f>
        <v>0.11321750450429291</v>
      </c>
      <c r="P187" s="34">
        <f>P142/SUM(P142,'Calculations 16to19'!P142,'Calculations 20to24'!P142,'Calculations 25to34'!P142,'Calculations 35to44'!P142,'Calculations 45to54'!P142,'Calculations 65plus'!P142)</f>
        <v>0.11158733493751367</v>
      </c>
      <c r="Q187" s="34">
        <f>Q142/SUM(Q142,'Calculations 16to19'!Q142,'Calculations 20to24'!Q142,'Calculations 25to34'!Q142,'Calculations 35to44'!Q142,'Calculations 45to54'!Q142,'Calculations 65plus'!Q142)</f>
        <v>0.10997517071583955</v>
      </c>
      <c r="R187" s="34">
        <f>R142/SUM(R142,'Calculations 16to19'!R142,'Calculations 20to24'!R142,'Calculations 25to34'!R142,'Calculations 35to44'!R142,'Calculations 45to54'!R142,'Calculations 65plus'!R142)</f>
        <v>0.10838109275208023</v>
      </c>
      <c r="S187" s="34">
        <f>S142/SUM(S142,'Calculations 16to19'!S142,'Calculations 20to24'!S142,'Calculations 25to34'!S142,'Calculations 35to44'!S142,'Calculations 45to54'!S142,'Calculations 65plus'!S142)</f>
        <v>0.10680516902933349</v>
      </c>
      <c r="T187" s="34">
        <f>T142/SUM(T142,'Calculations 16to19'!T142,'Calculations 20to24'!T142,'Calculations 25to34'!T142,'Calculations 35to44'!T142,'Calculations 45to54'!T142,'Calculations 65plus'!T142)</f>
        <v>0.10524745492800823</v>
      </c>
      <c r="U187" s="34">
        <f>U142/SUM(U142,'Calculations 16to19'!U142,'Calculations 20to24'!U142,'Calculations 25to34'!U142,'Calculations 35to44'!U142,'Calculations 45to54'!U142,'Calculations 65plus'!U142)</f>
        <v>0.10370799355982524</v>
      </c>
      <c r="V187" s="34">
        <f>V142/SUM(V142,'Calculations 16to19'!V142,'Calculations 20to24'!V142,'Calculations 25to34'!V142,'Calculations 35to44'!V142,'Calculations 45to54'!V142,'Calculations 65plus'!V142)</f>
        <v>0.10218681610797392</v>
      </c>
      <c r="W187" s="34">
        <f>W142/SUM(W142,'Calculations 16to19'!W142,'Calculations 20to24'!W142,'Calculations 25to34'!W142,'Calculations 35to44'!W142,'Calculations 45to54'!W142,'Calculations 65plus'!W142)</f>
        <v>0.1006839421725816</v>
      </c>
      <c r="X187" s="34">
        <f>X142/SUM(X142,'Calculations 16to19'!X142,'Calculations 20to24'!X142,'Calculations 25to34'!X142,'Calculations 35to44'!X142,'Calculations 45to54'!X142,'Calculations 65plus'!X142)</f>
        <v>9.9199380120673836E-2</v>
      </c>
      <c r="Y187" s="34">
        <f>Y142/SUM(Y142,'Calculations 16to19'!Y142,'Calculations 20to24'!Y142,'Calculations 25to34'!Y142,'Calculations 35to44'!Y142,'Calculations 45to54'!Y142,'Calculations 65plus'!Y142)</f>
        <v>9.7733127439796841E-2</v>
      </c>
      <c r="Z187" s="34">
        <f>Z142/SUM(Z142,'Calculations 16to19'!Z142,'Calculations 20to24'!Z142,'Calculations 25to34'!Z142,'Calculations 35to44'!Z142,'Calculations 45to54'!Z142,'Calculations 65plus'!Z142)</f>
        <v>9.628517109448835E-2</v>
      </c>
      <c r="AA187" s="34">
        <f>AA142/SUM(AA142,'Calculations 16to19'!AA142,'Calculations 20to24'!AA142,'Calculations 25to34'!AA142,'Calculations 35to44'!AA142,'Calculations 45to54'!AA142,'Calculations 65plus'!AA142)</f>
        <v>9.4855487884798778E-2</v>
      </c>
      <c r="AB187" s="34">
        <f>AB142/SUM(AB142,'Calculations 16to19'!AB142,'Calculations 20to24'!AB142,'Calculations 25to34'!AB142,'Calculations 35to44'!AB142,'Calculations 45to54'!AB142,'Calculations 65plus'!AB142)</f>
        <v>9.3444044806089921E-2</v>
      </c>
      <c r="AC187" s="34">
        <f>AC142/SUM(AC142,'Calculations 16to19'!AC142,'Calculations 20to24'!AC142,'Calculations 25to34'!AC142,'Calculations 35to44'!AC142,'Calculations 45to54'!AC142,'Calculations 65plus'!AC142)</f>
        <v>9.2050799409348599E-2</v>
      </c>
      <c r="AD187" s="34">
        <f>AD142/SUM(AD142,'Calculations 16to19'!AD142,'Calculations 20to24'!AD142,'Calculations 25to34'!AD142,'Calculations 35to44'!AD142,'Calculations 45to54'!AD142,'Calculations 65plus'!AD142)</f>
        <v>9.0675700161291575E-2</v>
      </c>
      <c r="AE187" s="34">
        <f>AE142/SUM(AE142,'Calculations 16to19'!AE142,'Calculations 20to24'!AE142,'Calculations 25to34'!AE142,'Calculations 35to44'!AE142,'Calculations 45to54'!AE142,'Calculations 65plus'!AE142)</f>
        <v>8.9318686803559574E-2</v>
      </c>
      <c r="AF187" s="34">
        <f>AF142/SUM(AF142,'Calculations 16to19'!AF142,'Calculations 20to24'!AF142,'Calculations 25to34'!AF142,'Calculations 35to44'!AF142,'Calculations 45to54'!AF142,'Calculations 65plus'!AF142)</f>
        <v>8.7979690710328712E-2</v>
      </c>
    </row>
    <row r="188" spans="1:32" x14ac:dyDescent="0.2">
      <c r="A188" s="12" t="s">
        <v>30</v>
      </c>
      <c r="B188" s="34">
        <f>B143/SUM(B143,'Calculations 16to19'!B143,'Calculations 20to24'!B143,'Calculations 25to34'!B143,'Calculations 35to44'!B143,'Calculations 45to54'!B143,'Calculations 65plus'!B143)</f>
        <v>0.16053169734151329</v>
      </c>
      <c r="C188" s="34">
        <f>C143/SUM(C143,'Calculations 16to19'!C143,'Calculations 20to24'!C143,'Calculations 25to34'!C143,'Calculations 35to44'!C143,'Calculations 45to54'!C143,'Calculations 65plus'!C143)</f>
        <v>0.15951851468617517</v>
      </c>
      <c r="D188" s="34">
        <f>D143/SUM(D143,'Calculations 16to19'!D143,'Calculations 20to24'!D143,'Calculations 25to34'!D143,'Calculations 35to44'!D143,'Calculations 45to54'!D143,'Calculations 65plus'!D143)</f>
        <v>0.15681880379720631</v>
      </c>
      <c r="E188" s="34">
        <f>E143/SUM(E143,'Calculations 16to19'!E143,'Calculations 20to24'!E143,'Calculations 25to34'!E143,'Calculations 35to44'!E143,'Calculations 45to54'!E143,'Calculations 65plus'!E143)</f>
        <v>0.15382341522315038</v>
      </c>
      <c r="F188" s="34">
        <f>F143/SUM(F143,'Calculations 16to19'!F143,'Calculations 20to24'!F143,'Calculations 25to34'!F143,'Calculations 35to44'!F143,'Calculations 45to54'!F143,'Calculations 65plus'!F143)</f>
        <v>0.15172271133922202</v>
      </c>
      <c r="G188" s="34">
        <f>G143/SUM(G143,'Calculations 16to19'!G143,'Calculations 20to24'!G143,'Calculations 25to34'!G143,'Calculations 35to44'!G143,'Calculations 45to54'!G143,'Calculations 65plus'!G143)</f>
        <v>0.15107643663386325</v>
      </c>
      <c r="H188" s="34">
        <f>H143/SUM(H143,'Calculations 16to19'!H143,'Calculations 20to24'!H143,'Calculations 25to34'!H143,'Calculations 35to44'!H143,'Calculations 45to54'!H143,'Calculations 65plus'!H143)</f>
        <v>0.15067959507935047</v>
      </c>
      <c r="I188" s="34">
        <f>I143/SUM(I143,'Calculations 16to19'!I143,'Calculations 20to24'!I143,'Calculations 25to34'!I143,'Calculations 35to44'!I143,'Calculations 45to54'!I143,'Calculations 65plus'!I143)</f>
        <v>0.14838833279257685</v>
      </c>
      <c r="J188" s="34">
        <f>J143/SUM(J143,'Calculations 16to19'!J143,'Calculations 20to24'!J143,'Calculations 25to34'!J143,'Calculations 35to44'!J143,'Calculations 45to54'!J143,'Calculations 65plus'!J143)</f>
        <v>0.14427912459358147</v>
      </c>
      <c r="K188" s="34">
        <f>K143/SUM(K143,'Calculations 16to19'!K143,'Calculations 20to24'!K143,'Calculations 25to34'!K143,'Calculations 35to44'!K143,'Calculations 45to54'!K143,'Calculations 65plus'!K143)</f>
        <v>0.13972982485829921</v>
      </c>
      <c r="L188" s="34">
        <f>L143/SUM(L143,'Calculations 16to19'!L143,'Calculations 20to24'!L143,'Calculations 25to34'!L143,'Calculations 35to44'!L143,'Calculations 45to54'!L143,'Calculations 65plus'!L143)</f>
        <v>0.14094472648208828</v>
      </c>
      <c r="M188" s="34">
        <f>M143/SUM(M143,'Calculations 16to19'!M143,'Calculations 20to24'!M143,'Calculations 25to34'!M143,'Calculations 35to44'!M143,'Calculations 45to54'!M143,'Calculations 65plus'!M143)</f>
        <v>0.13908940202331976</v>
      </c>
      <c r="N188" s="34">
        <f>N143/SUM(N143,'Calculations 16to19'!N143,'Calculations 20to24'!N143,'Calculations 25to34'!N143,'Calculations 35to44'!N143,'Calculations 45to54'!N143,'Calculations 65plus'!N143)</f>
        <v>0.13724543307469678</v>
      </c>
      <c r="O188" s="34">
        <f>O143/SUM(O143,'Calculations 16to19'!O143,'Calculations 20to24'!O143,'Calculations 25to34'!O143,'Calculations 35to44'!O143,'Calculations 45to54'!O143,'Calculations 65plus'!O143)</f>
        <v>0.13541330210063074</v>
      </c>
      <c r="P188" s="34">
        <f>P143/SUM(P143,'Calculations 16to19'!P143,'Calculations 20to24'!P143,'Calculations 25to34'!P143,'Calculations 35to44'!P143,'Calculations 45to54'!P143,'Calculations 65plus'!P143)</f>
        <v>0.13359347139689612</v>
      </c>
      <c r="Q188" s="34">
        <f>Q143/SUM(Q143,'Calculations 16to19'!Q143,'Calculations 20to24'!Q143,'Calculations 25to34'!Q143,'Calculations 35to44'!Q143,'Calculations 45to54'!Q143,'Calculations 65plus'!Q143)</f>
        <v>0.13178638311514307</v>
      </c>
      <c r="R188" s="34">
        <f>R143/SUM(R143,'Calculations 16to19'!R143,'Calculations 20to24'!R143,'Calculations 25to34'!R143,'Calculations 35to44'!R143,'Calculations 45to54'!R143,'Calculations 65plus'!R143)</f>
        <v>0.12999245931285297</v>
      </c>
      <c r="S188" s="34">
        <f>S143/SUM(S143,'Calculations 16to19'!S143,'Calculations 20to24'!S143,'Calculations 25to34'!S143,'Calculations 35to44'!S143,'Calculations 45to54'!S143,'Calculations 65plus'!S143)</f>
        <v>0.12821210202897573</v>
      </c>
      <c r="T188" s="34">
        <f>T143/SUM(T143,'Calculations 16to19'!T143,'Calculations 20to24'!T143,'Calculations 25to34'!T143,'Calculations 35to44'!T143,'Calculations 45to54'!T143,'Calculations 65plus'!T143)</f>
        <v>0.12644569338528835</v>
      </c>
      <c r="U188" s="34">
        <f>U143/SUM(U143,'Calculations 16to19'!U143,'Calculations 20to24'!U143,'Calculations 25to34'!U143,'Calculations 35to44'!U143,'Calculations 45to54'!U143,'Calculations 65plus'!U143)</f>
        <v>0.124693595713341</v>
      </c>
      <c r="V188" s="34">
        <f>V143/SUM(V143,'Calculations 16to19'!V143,'Calculations 20to24'!V143,'Calculations 25to34'!V143,'Calculations 35to44'!V143,'Calculations 45to54'!V143,'Calculations 65plus'!V143)</f>
        <v>0.12295615170669706</v>
      </c>
      <c r="W188" s="34">
        <f>W143/SUM(W143,'Calculations 16to19'!W143,'Calculations 20to24'!W143,'Calculations 25to34'!W143,'Calculations 35to44'!W143,'Calculations 45to54'!W143,'Calculations 65plus'!W143)</f>
        <v>0.12123368459800522</v>
      </c>
      <c r="X188" s="34">
        <f>X143/SUM(X143,'Calculations 16to19'!X143,'Calculations 20to24'!X143,'Calculations 25to34'!X143,'Calculations 35to44'!X143,'Calculations 45to54'!X143,'Calculations 65plus'!X143)</f>
        <v>0.1195264983603205</v>
      </c>
      <c r="Y188" s="34">
        <f>Y143/SUM(Y143,'Calculations 16to19'!Y143,'Calculations 20to24'!Y143,'Calculations 25to34'!Y143,'Calculations 35to44'!Y143,'Calculations 45to54'!Y143,'Calculations 65plus'!Y143)</f>
        <v>0.11783487793195188</v>
      </c>
      <c r="Z188" s="34">
        <f>Z143/SUM(Z143,'Calculations 16to19'!Z143,'Calculations 20to24'!Z143,'Calculations 25to34'!Z143,'Calculations 35to44'!Z143,'Calculations 45to54'!Z143,'Calculations 65plus'!Z143)</f>
        <v>0.11615908946400144</v>
      </c>
      <c r="AA188" s="34">
        <f>AA143/SUM(AA143,'Calculations 16to19'!AA143,'Calculations 20to24'!AA143,'Calculations 25to34'!AA143,'Calculations 35to44'!AA143,'Calculations 45to54'!AA143,'Calculations 65plus'!AA143)</f>
        <v>0.11449938058966154</v>
      </c>
      <c r="AB188" s="34">
        <f>AB143/SUM(AB143,'Calculations 16to19'!AB143,'Calculations 20to24'!AB143,'Calculations 25to34'!AB143,'Calculations 35to44'!AB143,'Calculations 45to54'!AB143,'Calculations 65plus'!AB143)</f>
        <v>0.11285598071425008</v>
      </c>
      <c r="AC188" s="34">
        <f>AC143/SUM(AC143,'Calculations 16to19'!AC143,'Calculations 20to24'!AC143,'Calculations 25to34'!AC143,'Calculations 35to44'!AC143,'Calculations 45to54'!AC143,'Calculations 65plus'!AC143)</f>
        <v>0.11122910132487937</v>
      </c>
      <c r="AD188" s="34">
        <f>AD143/SUM(AD143,'Calculations 16to19'!AD143,'Calculations 20to24'!AD143,'Calculations 25to34'!AD143,'Calculations 35to44'!AD143,'Calculations 45to54'!AD143,'Calculations 65plus'!AD143)</f>
        <v>0.10961893631859795</v>
      </c>
      <c r="AE188" s="34">
        <f>AE143/SUM(AE143,'Calculations 16to19'!AE143,'Calculations 20to24'!AE143,'Calculations 25to34'!AE143,'Calculations 35to44'!AE143,'Calculations 45to54'!AE143,'Calculations 65plus'!AE143)</f>
        <v>0.10802566234779207</v>
      </c>
      <c r="AF188" s="34">
        <f>AF143/SUM(AF143,'Calculations 16to19'!AF143,'Calculations 20to24'!AF143,'Calculations 25to34'!AF143,'Calculations 35to44'!AF143,'Calculations 45to54'!AF143,'Calculations 65plus'!AF143)</f>
        <v>0.1064494391815847</v>
      </c>
    </row>
    <row r="189" spans="1:32" x14ac:dyDescent="0.2">
      <c r="A189" s="12" t="s">
        <v>31</v>
      </c>
      <c r="B189" s="34">
        <f>B144/SUM(B144,'Calculations 16to19'!B144,'Calculations 20to24'!B144,'Calculations 25to34'!B144,'Calculations 35to44'!B144,'Calculations 45to54'!B144,'Calculations 65plus'!B144)</f>
        <v>0.19638826185101591</v>
      </c>
      <c r="C189" s="34">
        <f>C144/SUM(C144,'Calculations 16to19'!C144,'Calculations 20to24'!C144,'Calculations 25to34'!C144,'Calculations 35to44'!C144,'Calculations 45to54'!C144,'Calculations 65plus'!C144)</f>
        <v>0.19489164660344346</v>
      </c>
      <c r="D189" s="34">
        <f>D144/SUM(D144,'Calculations 16to19'!D144,'Calculations 20to24'!D144,'Calculations 25to34'!D144,'Calculations 35to44'!D144,'Calculations 45to54'!D144,'Calculations 65plus'!D144)</f>
        <v>0.1914166455649888</v>
      </c>
      <c r="E189" s="34">
        <f>E144/SUM(E144,'Calculations 16to19'!E144,'Calculations 20to24'!E144,'Calculations 25to34'!E144,'Calculations 35to44'!E144,'Calculations 45to54'!E144,'Calculations 65plus'!E144)</f>
        <v>0.1875595778936808</v>
      </c>
      <c r="F189" s="34">
        <f>F144/SUM(F144,'Calculations 16to19'!F144,'Calculations 20to24'!F144,'Calculations 25to34'!F144,'Calculations 35to44'!F144,'Calculations 45to54'!F144,'Calculations 65plus'!F144)</f>
        <v>0.18474277138733336</v>
      </c>
      <c r="G189" s="34">
        <f>G144/SUM(G144,'Calculations 16to19'!G144,'Calculations 20to24'!G144,'Calculations 25to34'!G144,'Calculations 35to44'!G144,'Calculations 45to54'!G144,'Calculations 65plus'!G144)</f>
        <v>0.18361558050186907</v>
      </c>
      <c r="H189" s="34">
        <f>H144/SUM(H144,'Calculations 16to19'!H144,'Calculations 20to24'!H144,'Calculations 25to34'!H144,'Calculations 35to44'!H144,'Calculations 45to54'!H144,'Calculations 65plus'!H144)</f>
        <v>0.18277282911603712</v>
      </c>
      <c r="I189" s="34">
        <f>I144/SUM(I144,'Calculations 16to19'!I144,'Calculations 20to24'!I144,'Calculations 25to34'!I144,'Calculations 35to44'!I144,'Calculations 45to54'!I144,'Calculations 65plus'!I144)</f>
        <v>0.1796907734544784</v>
      </c>
      <c r="J189" s="34">
        <f>J144/SUM(J144,'Calculations 16to19'!J144,'Calculations 20to24'!J144,'Calculations 25to34'!J144,'Calculations 35to44'!J144,'Calculations 45to54'!J144,'Calculations 65plus'!J144)</f>
        <v>0.17447661284969029</v>
      </c>
      <c r="K189" s="34">
        <f>K144/SUM(K144,'Calculations 16to19'!K144,'Calculations 20to24'!K144,'Calculations 25to34'!K144,'Calculations 35to44'!K144,'Calculations 45to54'!K144,'Calculations 65plus'!K144)</f>
        <v>0.16876168733473945</v>
      </c>
      <c r="L189" s="34">
        <f>L144/SUM(L144,'Calculations 16to19'!L144,'Calculations 20to24'!L144,'Calculations 25to34'!L144,'Calculations 35to44'!L144,'Calculations 45to54'!L144,'Calculations 65plus'!L144)</f>
        <v>0.16996852265872753</v>
      </c>
      <c r="M189" s="34">
        <f>M144/SUM(M144,'Calculations 16to19'!M144,'Calculations 20to24'!M144,'Calculations 25to34'!M144,'Calculations 35to44'!M144,'Calculations 45to54'!M144,'Calculations 65plus'!M144)</f>
        <v>0.16747298505824379</v>
      </c>
      <c r="N189" s="34">
        <f>N144/SUM(N144,'Calculations 16to19'!N144,'Calculations 20to24'!N144,'Calculations 25to34'!N144,'Calculations 35to44'!N144,'Calculations 45to54'!N144,'Calculations 65plus'!N144)</f>
        <v>0.16499704838836593</v>
      </c>
      <c r="O189" s="34">
        <f>O144/SUM(O144,'Calculations 16to19'!O144,'Calculations 20to24'!O144,'Calculations 25to34'!O144,'Calculations 35to44'!O144,'Calculations 45to54'!O144,'Calculations 65plus'!O144)</f>
        <v>0.16254141859827057</v>
      </c>
      <c r="P189" s="34">
        <f>P144/SUM(P144,'Calculations 16to19'!P144,'Calculations 20to24'!P144,'Calculations 25to34'!P144,'Calculations 35to44'!P144,'Calculations 45to54'!P144,'Calculations 65plus'!P144)</f>
        <v>0.16010676211775138</v>
      </c>
      <c r="Q189" s="34">
        <f>Q144/SUM(Q144,'Calculations 16to19'!Q144,'Calculations 20to24'!Q144,'Calculations 25to34'!Q144,'Calculations 35to44'!Q144,'Calculations 45to54'!Q144,'Calculations 65plus'!Q144)</f>
        <v>0.15769370627144522</v>
      </c>
      <c r="R189" s="34">
        <f>R144/SUM(R144,'Calculations 16to19'!R144,'Calculations 20to24'!R144,'Calculations 25to34'!R144,'Calculations 35to44'!R144,'Calculations 45to54'!R144,'Calculations 65plus'!R144)</f>
        <v>0.15530283975096656</v>
      </c>
      <c r="S189" s="34">
        <f>S144/SUM(S144,'Calculations 16to19'!S144,'Calculations 20to24'!S144,'Calculations 25to34'!S144,'Calculations 35to44'!S144,'Calculations 45to54'!S144,'Calculations 65plus'!S144)</f>
        <v>0.15293471314236065</v>
      </c>
      <c r="T189" s="34">
        <f>T144/SUM(T144,'Calculations 16to19'!T144,'Calculations 20to24'!T144,'Calculations 25to34'!T144,'Calculations 35to44'!T144,'Calculations 45to54'!T144,'Calculations 65plus'!T144)</f>
        <v>0.15058983950608681</v>
      </c>
      <c r="U189" s="34">
        <f>U144/SUM(U144,'Calculations 16to19'!U144,'Calculations 20to24'!U144,'Calculations 25to34'!U144,'Calculations 35to44'!U144,'Calculations 45to54'!U144,'Calculations 65plus'!U144)</f>
        <v>0.14826869500657436</v>
      </c>
      <c r="V189" s="34">
        <f>V144/SUM(V144,'Calculations 16to19'!V144,'Calculations 20to24'!V144,'Calculations 25to34'!V144,'Calculations 35to44'!V144,'Calculations 45to54'!V144,'Calculations 65plus'!V144)</f>
        <v>0.14597171958826435</v>
      </c>
      <c r="W189" s="34">
        <f>W144/SUM(W144,'Calculations 16to19'!W144,'Calculations 20to24'!W144,'Calculations 25to34'!W144,'Calculations 35to44'!W144,'Calculations 45to54'!W144,'Calculations 65plus'!W144)</f>
        <v>0.14369931769491548</v>
      </c>
      <c r="X189" s="34">
        <f>X144/SUM(X144,'Calculations 16to19'!X144,'Calculations 20to24'!X144,'Calculations 25to34'!X144,'Calculations 35to44'!X144,'Calculations 45to54'!X144,'Calculations 65plus'!X144)</f>
        <v>0.1414518590288884</v>
      </c>
      <c r="Y189" s="34">
        <f>Y144/SUM(Y144,'Calculations 16to19'!Y144,'Calculations 20to24'!Y144,'Calculations 25to34'!Y144,'Calculations 35to44'!Y144,'Calculations 45to54'!Y144,'Calculations 65plus'!Y144)</f>
        <v>0.13922967934704633</v>
      </c>
      <c r="Z189" s="34">
        <f>Z144/SUM(Z144,'Calculations 16to19'!Z144,'Calculations 20to24'!Z144,'Calculations 25to34'!Z144,'Calculations 35to44'!Z144,'Calculations 45to54'!Z144,'Calculations 65plus'!Z144)</f>
        <v>0.13703308128986982</v>
      </c>
      <c r="AA189" s="34">
        <f>AA144/SUM(AA144,'Calculations 16to19'!AA144,'Calculations 20to24'!AA144,'Calculations 25to34'!AA144,'Calculations 35to44'!AA144,'Calculations 45to54'!AA144,'Calculations 65plus'!AA144)</f>
        <v>0.13486233524037772</v>
      </c>
      <c r="AB189" s="34">
        <f>AB144/SUM(AB144,'Calculations 16to19'!AB144,'Calculations 20to24'!AB144,'Calculations 25to34'!AB144,'Calculations 35to44'!AB144,'Calculations 45to54'!AB144,'Calculations 65plus'!AB144)</f>
        <v>0.13271768020944924</v>
      </c>
      <c r="AC189" s="34">
        <f>AC144/SUM(AC144,'Calculations 16to19'!AC144,'Calculations 20to24'!AC144,'Calculations 25to34'!AC144,'Calculations 35to44'!AC144,'Calculations 45to54'!AC144,'Calculations 65plus'!AC144)</f>
        <v>0.130599324744164</v>
      </c>
      <c r="AD189" s="34">
        <f>AD144/SUM(AD144,'Calculations 16to19'!AD144,'Calculations 20to24'!AD144,'Calculations 25to34'!AD144,'Calculations 35to44'!AD144,'Calculations 45to54'!AD144,'Calculations 65plus'!AD144)</f>
        <v>0.12850744785582838</v>
      </c>
      <c r="AE189" s="34">
        <f>AE144/SUM(AE144,'Calculations 16to19'!AE144,'Calculations 20to24'!AE144,'Calculations 25to34'!AE144,'Calculations 35to44'!AE144,'Calculations 45to54'!AE144,'Calculations 65plus'!AE144)</f>
        <v>0.12644219996442288</v>
      </c>
      <c r="AF189" s="34">
        <f>AF144/SUM(AF144,'Calculations 16to19'!AF144,'Calculations 20to24'!AF144,'Calculations 25to34'!AF144,'Calculations 35to44'!AF144,'Calculations 45to54'!AF144,'Calculations 65plus'!AF144)</f>
        <v>0.12440370385627192</v>
      </c>
    </row>
    <row r="190" spans="1:32" x14ac:dyDescent="0.2">
      <c r="A190" s="12" t="s">
        <v>32</v>
      </c>
      <c r="B190" s="34">
        <f>B145/SUM(B145,'Calculations 16to19'!B145,'Calculations 20to24'!B145,'Calculations 25to34'!B145,'Calculations 35to44'!B145,'Calculations 45to54'!B145,'Calculations 65plus'!B145)</f>
        <v>0.16976744186046513</v>
      </c>
      <c r="C190" s="34">
        <f>C145/SUM(C145,'Calculations 16to19'!C145,'Calculations 20to24'!C145,'Calculations 25to34'!C145,'Calculations 35to44'!C145,'Calculations 45to54'!C145,'Calculations 65plus'!C145)</f>
        <v>0.16864660617197014</v>
      </c>
      <c r="D190" s="34">
        <f>D145/SUM(D145,'Calculations 16to19'!D145,'Calculations 20to24'!D145,'Calculations 25to34'!D145,'Calculations 35to44'!D145,'Calculations 45to54'!D145,'Calculations 65plus'!D145)</f>
        <v>0.16574986600301067</v>
      </c>
      <c r="E190" s="34">
        <f>E145/SUM(E145,'Calculations 16to19'!E145,'Calculations 20to24'!E145,'Calculations 25to34'!E145,'Calculations 35to44'!E145,'Calculations 45to54'!E145,'Calculations 65plus'!E145)</f>
        <v>0.16251417975359866</v>
      </c>
      <c r="F190" s="34">
        <f>F145/SUM(F145,'Calculations 16to19'!F145,'Calculations 20to24'!F145,'Calculations 25to34'!F145,'Calculations 35to44'!F145,'Calculations 45to54'!F145,'Calculations 65plus'!F145)</f>
        <v>0.16019334354979359</v>
      </c>
      <c r="G190" s="34">
        <f>G145/SUM(G145,'Calculations 16to19'!G145,'Calculations 20to24'!G145,'Calculations 25to34'!G145,'Calculations 35to44'!G145,'Calculations 45to54'!G145,'Calculations 65plus'!G145)</f>
        <v>0.1593706233395886</v>
      </c>
      <c r="H190" s="34">
        <f>H145/SUM(H145,'Calculations 16to19'!H145,'Calculations 20to24'!H145,'Calculations 25to34'!H145,'Calculations 35to44'!H145,'Calculations 45to54'!H145,'Calculations 65plus'!H145)</f>
        <v>0.15879103728035246</v>
      </c>
      <c r="I190" s="34">
        <f>I145/SUM(I145,'Calculations 16to19'!I145,'Calculations 20to24'!I145,'Calculations 25to34'!I145,'Calculations 35to44'!I145,'Calculations 45to54'!I145,'Calculations 65plus'!I145)</f>
        <v>0.15619473521535404</v>
      </c>
      <c r="J190" s="34">
        <f>J145/SUM(J145,'Calculations 16to19'!J145,'Calculations 20to24'!J145,'Calculations 25to34'!J145,'Calculations 35to44'!J145,'Calculations 45to54'!J145,'Calculations 65plus'!J145)</f>
        <v>0.15170641936792217</v>
      </c>
      <c r="K190" s="34">
        <f>K145/SUM(K145,'Calculations 16to19'!K145,'Calculations 20to24'!K145,'Calculations 25to34'!K145,'Calculations 35to44'!K145,'Calculations 45to54'!K145,'Calculations 65plus'!K145)</f>
        <v>0.14678857443665388</v>
      </c>
      <c r="L190" s="34">
        <f>L145/SUM(L145,'Calculations 16to19'!L145,'Calculations 20to24'!L145,'Calculations 25to34'!L145,'Calculations 35to44'!L145,'Calculations 45to54'!L145,'Calculations 65plus'!L145)</f>
        <v>0.14806287687057773</v>
      </c>
      <c r="M190" s="34">
        <f>M145/SUM(M145,'Calculations 16to19'!M145,'Calculations 20to24'!M145,'Calculations 25to34'!M145,'Calculations 35to44'!M145,'Calculations 45to54'!M145,'Calculations 65plus'!M145)</f>
        <v>0.1460091252865304</v>
      </c>
      <c r="N190" s="34">
        <f>N145/SUM(N145,'Calculations 16to19'!N145,'Calculations 20to24'!N145,'Calculations 25to34'!N145,'Calculations 35to44'!N145,'Calculations 45to54'!N145,'Calculations 65plus'!N145)</f>
        <v>0.14397022166041204</v>
      </c>
      <c r="O190" s="34">
        <f>O145/SUM(O145,'Calculations 16to19'!O145,'Calculations 20to24'!O145,'Calculations 25to34'!O145,'Calculations 35to44'!O145,'Calculations 45to54'!O145,'Calculations 65plus'!O145)</f>
        <v>0.14194668656408968</v>
      </c>
      <c r="P190" s="34">
        <f>P145/SUM(P145,'Calculations 16to19'!P145,'Calculations 20to24'!P145,'Calculations 25to34'!P145,'Calculations 35to44'!P145,'Calculations 45to54'!P145,'Calculations 65plus'!P145)</f>
        <v>0.13993901442233417</v>
      </c>
      <c r="Q190" s="34">
        <f>Q145/SUM(Q145,'Calculations 16to19'!Q145,'Calculations 20to24'!Q145,'Calculations 25to34'!Q145,'Calculations 35to44'!Q145,'Calculations 45to54'!Q145,'Calculations 65plus'!Q145)</f>
        <v>0.13794767371203426</v>
      </c>
      <c r="R190" s="34">
        <f>R145/SUM(R145,'Calculations 16to19'!R145,'Calculations 20to24'!R145,'Calculations 25to34'!R145,'Calculations 35to44'!R145,'Calculations 45to54'!R145,'Calculations 65plus'!R145)</f>
        <v>0.13597310719452896</v>
      </c>
      <c r="S190" s="34">
        <f>S145/SUM(S145,'Calculations 16to19'!S145,'Calculations 20to24'!S145,'Calculations 25to34'!S145,'Calculations 35to44'!S145,'Calculations 45to54'!S145,'Calculations 65plus'!S145)</f>
        <v>0.1340157321803376</v>
      </c>
      <c r="T190" s="34">
        <f>T145/SUM(T145,'Calculations 16to19'!T145,'Calculations 20to24'!T145,'Calculations 25to34'!T145,'Calculations 35to44'!T145,'Calculations 45to54'!T145,'Calculations 65plus'!T145)</f>
        <v>0.13207594082538165</v>
      </c>
      <c r="U190" s="34">
        <f>U145/SUM(U145,'Calculations 16to19'!U145,'Calculations 20to24'!U145,'Calculations 25to34'!U145,'Calculations 35to44'!U145,'Calculations 45to54'!U145,'Calculations 65plus'!U145)</f>
        <v>0.13015410045763981</v>
      </c>
      <c r="V190" s="34">
        <f>V145/SUM(V145,'Calculations 16to19'!V145,'Calculations 20to24'!V145,'Calculations 25to34'!V145,'Calculations 35to44'!V145,'Calculations 45to54'!V145,'Calculations 65plus'!V145)</f>
        <v>0.12825055393304638</v>
      </c>
      <c r="W190" s="34">
        <f>W145/SUM(W145,'Calculations 16to19'!W145,'Calculations 20to24'!W145,'Calculations 25to34'!W145,'Calculations 35to44'!W145,'Calculations 45to54'!W145,'Calculations 65plus'!W145)</f>
        <v>0.12636562001929433</v>
      </c>
      <c r="X190" s="34">
        <f>X145/SUM(X145,'Calculations 16to19'!X145,'Calculations 20to24'!X145,'Calculations 25to34'!X145,'Calculations 35to44'!X145,'Calculations 45to54'!X145,'Calculations 65plus'!X145)</f>
        <v>0.12449959380612377</v>
      </c>
      <c r="Y190" s="34">
        <f>Y145/SUM(Y145,'Calculations 16to19'!Y145,'Calculations 20to24'!Y145,'Calculations 25to34'!Y145,'Calculations 35to44'!Y145,'Calculations 45to54'!Y145,'Calculations 65plus'!Y145)</f>
        <v>0.12265274714056246</v>
      </c>
      <c r="Z190" s="34">
        <f>Z145/SUM(Z145,'Calculations 16to19'!Z145,'Calculations 20to24'!Z145,'Calculations 25to34'!Z145,'Calculations 35to44'!Z145,'Calculations 45to54'!Z145,'Calculations 65plus'!Z145)</f>
        <v>0.12082532908551391</v>
      </c>
      <c r="AA190" s="34">
        <f>AA145/SUM(AA145,'Calculations 16to19'!AA145,'Calculations 20to24'!AA145,'Calculations 25to34'!AA145,'Calculations 35to44'!AA145,'Calculations 45to54'!AA145,'Calculations 65plus'!AA145)</f>
        <v>0.11901756640002534</v>
      </c>
      <c r="AB190" s="34">
        <f>AB145/SUM(AB145,'Calculations 16to19'!AB145,'Calculations 20to24'!AB145,'Calculations 25to34'!AB145,'Calculations 35to44'!AB145,'Calculations 45to54'!AB145,'Calculations 65plus'!AB145)</f>
        <v>0.11722966403952356</v>
      </c>
      <c r="AC190" s="34">
        <f>AC145/SUM(AC145,'Calculations 16to19'!AC145,'Calculations 20to24'!AC145,'Calculations 25to34'!AC145,'Calculations 35to44'!AC145,'Calculations 45to54'!AC145,'Calculations 65plus'!AC145)</f>
        <v>0.11546180567425998</v>
      </c>
      <c r="AD190" s="34">
        <f>AD145/SUM(AD145,'Calculations 16to19'!AD145,'Calculations 20to24'!AD145,'Calculations 25to34'!AD145,'Calculations 35to44'!AD145,'Calculations 45to54'!AD145,'Calculations 65plus'!AD145)</f>
        <v>0.11371415422419613</v>
      </c>
      <c r="AE190" s="34">
        <f>AE145/SUM(AE145,'Calculations 16to19'!AE145,'Calculations 20to24'!AE145,'Calculations 25to34'!AE145,'Calculations 35to44'!AE145,'Calculations 45to54'!AE145,'Calculations 65plus'!AE145)</f>
        <v>0.11198685240854815</v>
      </c>
      <c r="AF190" s="34">
        <f>AF145/SUM(AF145,'Calculations 16to19'!AF145,'Calculations 20to24'!AF145,'Calculations 25to34'!AF145,'Calculations 35to44'!AF145,'Calculations 45to54'!AF145,'Calculations 65plus'!AF145)</f>
        <v>0.11028002330820569</v>
      </c>
    </row>
    <row r="191" spans="1:32" x14ac:dyDescent="0.2">
      <c r="A191" s="12" t="s">
        <v>33</v>
      </c>
      <c r="B191" s="34">
        <f>B146/SUM(B146,'Calculations 16to19'!B146,'Calculations 20to24'!B146,'Calculations 25to34'!B146,'Calculations 35to44'!B146,'Calculations 45to54'!B146,'Calculations 65plus'!B146)</f>
        <v>0.22222222222222227</v>
      </c>
      <c r="C191" s="34">
        <f>C146/SUM(C146,'Calculations 16to19'!C146,'Calculations 20to24'!C146,'Calculations 25to34'!C146,'Calculations 35to44'!C146,'Calculations 45to54'!C146,'Calculations 65plus'!C146)</f>
        <v>0.2208530594519674</v>
      </c>
      <c r="D191" s="34">
        <f>D146/SUM(D146,'Calculations 16to19'!D146,'Calculations 20to24'!D146,'Calculations 25to34'!D146,'Calculations 35to44'!D146,'Calculations 45to54'!D146,'Calculations 65plus'!D146)</f>
        <v>0.21708740681699826</v>
      </c>
      <c r="E191" s="34">
        <f>E146/SUM(E146,'Calculations 16to19'!E146,'Calculations 20to24'!E146,'Calculations 25to34'!E146,'Calculations 35to44'!E146,'Calculations 45to54'!E146,'Calculations 65plus'!E146)</f>
        <v>0.21284135509181254</v>
      </c>
      <c r="F191" s="34">
        <f>F146/SUM(F146,'Calculations 16to19'!F146,'Calculations 20to24'!F146,'Calculations 25to34'!F146,'Calculations 35to44'!F146,'Calculations 45to54'!F146,'Calculations 65plus'!F146)</f>
        <v>0.20972475344455346</v>
      </c>
      <c r="G191" s="34">
        <f>G146/SUM(G146,'Calculations 16to19'!G146,'Calculations 20to24'!G146,'Calculations 25to34'!G146,'Calculations 35to44'!G146,'Calculations 45to54'!G146,'Calculations 65plus'!G146)</f>
        <v>0.2083784197740525</v>
      </c>
      <c r="H191" s="34">
        <f>H146/SUM(H146,'Calculations 16to19'!H146,'Calculations 20to24'!H146,'Calculations 25to34'!H146,'Calculations 35to44'!H146,'Calculations 45to54'!H146,'Calculations 65plus'!H146)</f>
        <v>0.20738483741499752</v>
      </c>
      <c r="I191" s="34">
        <f>I146/SUM(I146,'Calculations 16to19'!I146,'Calculations 20to24'!I146,'Calculations 25to34'!I146,'Calculations 35to44'!I146,'Calculations 45to54'!I146,'Calculations 65plus'!I146)</f>
        <v>0.2037465454061447</v>
      </c>
      <c r="J191" s="34">
        <f>J146/SUM(J146,'Calculations 16to19'!J146,'Calculations 20to24'!J146,'Calculations 25to34'!J146,'Calculations 35to44'!J146,'Calculations 45to54'!J146,'Calculations 65plus'!J146)</f>
        <v>0.19760299872565215</v>
      </c>
      <c r="K191" s="34">
        <f>K146/SUM(K146,'Calculations 16to19'!K146,'Calculations 20to24'!K146,'Calculations 25to34'!K146,'Calculations 35to44'!K146,'Calculations 45to54'!K146,'Calculations 65plus'!K146)</f>
        <v>0.19085827017435644</v>
      </c>
      <c r="L191" s="34">
        <f>L146/SUM(L146,'Calculations 16to19'!L146,'Calculations 20to24'!L146,'Calculations 25to34'!L146,'Calculations 35to44'!L146,'Calculations 45to54'!L146,'Calculations 65plus'!L146)</f>
        <v>0.192731112371719</v>
      </c>
      <c r="M191" s="34">
        <f>M146/SUM(M146,'Calculations 16to19'!M146,'Calculations 20to24'!M146,'Calculations 25to34'!M146,'Calculations 35to44'!M146,'Calculations 45to54'!M146,'Calculations 65plus'!M146)</f>
        <v>0.18991859980800577</v>
      </c>
      <c r="N191" s="34">
        <f>N146/SUM(N146,'Calculations 16to19'!N146,'Calculations 20to24'!N146,'Calculations 25to34'!N146,'Calculations 35to44'!N146,'Calculations 45to54'!N146,'Calculations 65plus'!N146)</f>
        <v>0.18712733713208107</v>
      </c>
      <c r="O191" s="34">
        <f>O146/SUM(O146,'Calculations 16to19'!O146,'Calculations 20to24'!O146,'Calculations 25to34'!O146,'Calculations 35to44'!O146,'Calculations 45to54'!O146,'Calculations 65plus'!O146)</f>
        <v>0.18435813447611166</v>
      </c>
      <c r="P191" s="34">
        <f>P146/SUM(P146,'Calculations 16to19'!P146,'Calculations 20to24'!P146,'Calculations 25to34'!P146,'Calculations 35to44'!P146,'Calculations 45to54'!P146,'Calculations 65plus'!P146)</f>
        <v>0.1816117576979773</v>
      </c>
      <c r="Q191" s="34">
        <f>Q146/SUM(Q146,'Calculations 16to19'!Q146,'Calculations 20to24'!Q146,'Calculations 25to34'!Q146,'Calculations 35to44'!Q146,'Calculations 45to54'!Q146,'Calculations 65plus'!Q146)</f>
        <v>0.17888892891279529</v>
      </c>
      <c r="R191" s="34">
        <f>R146/SUM(R146,'Calculations 16to19'!R146,'Calculations 20to24'!R146,'Calculations 25to34'!R146,'Calculations 35to44'!R146,'Calculations 45to54'!R146,'Calculations 65plus'!R146)</f>
        <v>0.17619032707982293</v>
      </c>
      <c r="S191" s="34">
        <f>S146/SUM(S146,'Calculations 16to19'!S146,'Calculations 20to24'!S146,'Calculations 25to34'!S146,'Calculations 35to44'!S146,'Calculations 45to54'!S146,'Calculations 65plus'!S146)</f>
        <v>0.17351658864195768</v>
      </c>
      <c r="T191" s="34">
        <f>T146/SUM(T146,'Calculations 16to19'!T146,'Calculations 20to24'!T146,'Calculations 25to34'!T146,'Calculations 35to44'!T146,'Calculations 45to54'!T146,'Calculations 65plus'!T146)</f>
        <v>0.17086830821492388</v>
      </c>
      <c r="U191" s="34">
        <f>U146/SUM(U146,'Calculations 16to19'!U146,'Calculations 20to24'!U146,'Calculations 25to34'!U146,'Calculations 35to44'!U146,'Calculations 45to54'!U146,'Calculations 65plus'!U146)</f>
        <v>0.16824603932313811</v>
      </c>
      <c r="V191" s="34">
        <f>V146/SUM(V146,'Calculations 16to19'!V146,'Calculations 20to24'!V146,'Calculations 25to34'!V146,'Calculations 35to44'!V146,'Calculations 45to54'!V146,'Calculations 65plus'!V146)</f>
        <v>0.16565029517917526</v>
      </c>
      <c r="W191" s="34">
        <f>W146/SUM(W146,'Calculations 16to19'!W146,'Calculations 20to24'!W146,'Calculations 25to34'!W146,'Calculations 35to44'!W146,'Calculations 45to54'!W146,'Calculations 65plus'!W146)</f>
        <v>0.1630815495036648</v>
      </c>
      <c r="X191" s="34">
        <f>X146/SUM(X146,'Calculations 16to19'!X146,'Calculations 20to24'!X146,'Calculations 25to34'!X146,'Calculations 35to44'!X146,'Calculations 45to54'!X146,'Calculations 65plus'!X146)</f>
        <v>0.16054023738242915</v>
      </c>
      <c r="Y191" s="34">
        <f>Y146/SUM(Y146,'Calculations 16to19'!Y146,'Calculations 20to24'!Y146,'Calculations 25to34'!Y146,'Calculations 35to44'!Y146,'Calculations 45to54'!Y146,'Calculations 65plus'!Y146)</f>
        <v>0.15802675615762471</v>
      </c>
      <c r="Z191" s="34">
        <f>Z146/SUM(Z146,'Calculations 16to19'!Z146,'Calculations 20to24'!Z146,'Calculations 25to34'!Z146,'Calculations 35to44'!Z146,'Calculations 45to54'!Z146,'Calculations 65plus'!Z146)</f>
        <v>0.1555414663496367</v>
      </c>
      <c r="AA191" s="34">
        <f>AA146/SUM(AA146,'Calculations 16to19'!AA146,'Calculations 20to24'!AA146,'Calculations 25to34'!AA146,'Calculations 35to44'!AA146,'Calculations 45to54'!AA146,'Calculations 65plus'!AA146)</f>
        <v>0.15308469260648264</v>
      </c>
      <c r="AB191" s="34">
        <f>AB146/SUM(AB146,'Calculations 16to19'!AB146,'Calculations 20to24'!AB146,'Calculations 25to34'!AB146,'Calculations 35to44'!AB146,'Calculations 45to54'!AB146,'Calculations 65plus'!AB146)</f>
        <v>0.15065672467750241</v>
      </c>
      <c r="AC191" s="34">
        <f>AC146/SUM(AC146,'Calculations 16to19'!AC146,'Calculations 20to24'!AC146,'Calculations 25to34'!AC146,'Calculations 35to44'!AC146,'Calculations 45to54'!AC146,'Calculations 65plus'!AC146)</f>
        <v>0.14825781840813229</v>
      </c>
      <c r="AD191" s="34">
        <f>AD146/SUM(AD146,'Calculations 16to19'!AD146,'Calculations 20to24'!AD146,'Calculations 25to34'!AD146,'Calculations 35to44'!AD146,'Calculations 45to54'!AD146,'Calculations 65plus'!AD146)</f>
        <v>0.14588819675262207</v>
      </c>
      <c r="AE191" s="34">
        <f>AE146/SUM(AE146,'Calculations 16to19'!AE146,'Calculations 20to24'!AE146,'Calculations 25to34'!AE146,'Calculations 35to44'!AE146,'Calculations 45to54'!AE146,'Calculations 65plus'!AE146)</f>
        <v>0.14354805080160873</v>
      </c>
      <c r="AF191" s="34">
        <f>AF146/SUM(AF146,'Calculations 16to19'!AF146,'Calculations 20to24'!AF146,'Calculations 25to34'!AF146,'Calculations 35to44'!AF146,'Calculations 45to54'!AF146,'Calculations 65plus'!AF146)</f>
        <v>0.14123754082153092</v>
      </c>
    </row>
    <row r="192" spans="1:32" x14ac:dyDescent="0.2">
      <c r="A192" s="12" t="s">
        <v>34</v>
      </c>
      <c r="B192" s="34">
        <f>B147/SUM(B147,'Calculations 16to19'!B147,'Calculations 20to24'!B147,'Calculations 25to34'!B147,'Calculations 35to44'!B147,'Calculations 45to54'!B147,'Calculations 65plus'!B147)</f>
        <v>0.1450777202072539</v>
      </c>
      <c r="C192" s="34">
        <f>C147/SUM(C147,'Calculations 16to19'!C147,'Calculations 20to24'!C147,'Calculations 25to34'!C147,'Calculations 35to44'!C147,'Calculations 45to54'!C147,'Calculations 65plus'!C147)</f>
        <v>0.14405877230882186</v>
      </c>
      <c r="D192" s="34">
        <f>D147/SUM(D147,'Calculations 16to19'!D147,'Calculations 20to24'!D147,'Calculations 25to34'!D147,'Calculations 35to44'!D147,'Calculations 45to54'!D147,'Calculations 65plus'!D147)</f>
        <v>0.14148198369268739</v>
      </c>
      <c r="E192" s="34">
        <f>E147/SUM(E147,'Calculations 16to19'!E147,'Calculations 20to24'!E147,'Calculations 25to34'!E147,'Calculations 35to44'!E147,'Calculations 45to54'!E147,'Calculations 65plus'!E147)</f>
        <v>0.13861187878159548</v>
      </c>
      <c r="F192" s="34">
        <f>F147/SUM(F147,'Calculations 16to19'!F147,'Calculations 20to24'!F147,'Calculations 25to34'!F147,'Calculations 35to44'!F147,'Calculations 45to54'!F147,'Calculations 65plus'!F147)</f>
        <v>0.13652230534283116</v>
      </c>
      <c r="G192" s="34">
        <f>G147/SUM(G147,'Calculations 16to19'!G147,'Calculations 20to24'!G147,'Calculations 25to34'!G147,'Calculations 35to44'!G147,'Calculations 45to54'!G147,'Calculations 65plus'!G147)</f>
        <v>0.13566840473478931</v>
      </c>
      <c r="H192" s="34">
        <f>H147/SUM(H147,'Calculations 16to19'!H147,'Calculations 20to24'!H147,'Calculations 25to34'!H147,'Calculations 35to44'!H147,'Calculations 45to54'!H147,'Calculations 65plus'!H147)</f>
        <v>0.13503998849813348</v>
      </c>
      <c r="I192" s="34">
        <f>I147/SUM(I147,'Calculations 16to19'!I147,'Calculations 20to24'!I147,'Calculations 25to34'!I147,'Calculations 35to44'!I147,'Calculations 45to54'!I147,'Calculations 65plus'!I147)</f>
        <v>0.13270094194889792</v>
      </c>
      <c r="J192" s="34">
        <f>J147/SUM(J147,'Calculations 16to19'!J147,'Calculations 20to24'!J147,'Calculations 25to34'!J147,'Calculations 35to44'!J147,'Calculations 45to54'!J147,'Calculations 65plus'!J147)</f>
        <v>0.12873842490964885</v>
      </c>
      <c r="K192" s="34">
        <f>K147/SUM(K147,'Calculations 16to19'!K147,'Calculations 20to24'!K147,'Calculations 25to34'!K147,'Calculations 35to44'!K147,'Calculations 45to54'!K147,'Calculations 65plus'!K147)</f>
        <v>0.12439342539813149</v>
      </c>
      <c r="L192" s="34">
        <f>L147/SUM(L147,'Calculations 16to19'!L147,'Calculations 20to24'!L147,'Calculations 25to34'!L147,'Calculations 35to44'!L147,'Calculations 45to54'!L147,'Calculations 65plus'!L147)</f>
        <v>0.12552057296883376</v>
      </c>
      <c r="M192" s="34">
        <f>M147/SUM(M147,'Calculations 16to19'!M147,'Calculations 20to24'!M147,'Calculations 25to34'!M147,'Calculations 35to44'!M147,'Calculations 45to54'!M147,'Calculations 65plus'!M147)</f>
        <v>0.12370551848855911</v>
      </c>
      <c r="N192" s="34">
        <f>N147/SUM(N147,'Calculations 16to19'!N147,'Calculations 20to24'!N147,'Calculations 25to34'!N147,'Calculations 35to44'!N147,'Calculations 45to54'!N147,'Calculations 65plus'!N147)</f>
        <v>0.12191026306712943</v>
      </c>
      <c r="O192" s="34">
        <f>O147/SUM(O147,'Calculations 16to19'!O147,'Calculations 20to24'!O147,'Calculations 25to34'!O147,'Calculations 35to44'!O147,'Calculations 45to54'!O147,'Calculations 65plus'!O147)</f>
        <v>0.12013491374894568</v>
      </c>
      <c r="P192" s="34">
        <f>P147/SUM(P147,'Calculations 16to19'!P147,'Calculations 20to24'!P147,'Calculations 25to34'!P147,'Calculations 35to44'!P147,'Calculations 45to54'!P147,'Calculations 65plus'!P147)</f>
        <v>0.11837956258569446</v>
      </c>
      <c r="Q192" s="34">
        <f>Q147/SUM(Q147,'Calculations 16to19'!Q147,'Calculations 20to24'!Q147,'Calculations 25to34'!Q147,'Calculations 35to44'!Q147,'Calculations 45to54'!Q147,'Calculations 65plus'!Q147)</f>
        <v>0.11664428701924498</v>
      </c>
      <c r="R192" s="34">
        <f>R147/SUM(R147,'Calculations 16to19'!R147,'Calculations 20to24'!R147,'Calculations 25to34'!R147,'Calculations 35to44'!R147,'Calculations 45to54'!R147,'Calculations 65plus'!R147)</f>
        <v>0.11492915027090951</v>
      </c>
      <c r="S192" s="34">
        <f>S147/SUM(S147,'Calculations 16to19'!S147,'Calculations 20to24'!S147,'Calculations 25to34'!S147,'Calculations 35to44'!S147,'Calculations 45to54'!S147,'Calculations 65plus'!S147)</f>
        <v>0.11323420173628851</v>
      </c>
      <c r="T192" s="34">
        <f>T147/SUM(T147,'Calculations 16to19'!T147,'Calculations 20to24'!T147,'Calculations 25to34'!T147,'Calculations 35to44'!T147,'Calculations 45to54'!T147,'Calculations 65plus'!T147)</f>
        <v>0.11155947738490601</v>
      </c>
      <c r="U192" s="34">
        <f>U147/SUM(U147,'Calculations 16to19'!U147,'Calculations 20to24'!U147,'Calculations 25to34'!U147,'Calculations 35to44'!U147,'Calculations 45to54'!U147,'Calculations 65plus'!U147)</f>
        <v>0.10990500016383052</v>
      </c>
      <c r="V192" s="34">
        <f>V147/SUM(V147,'Calculations 16to19'!V147,'Calculations 20to24'!V147,'Calculations 25to34'!V147,'Calculations 35to44'!V147,'Calculations 45to54'!V147,'Calculations 65plus'!V147)</f>
        <v>0.10827078040448861</v>
      </c>
      <c r="W192" s="34">
        <f>W147/SUM(W147,'Calculations 16to19'!W147,'Calculations 20to24'!W147,'Calculations 25to34'!W147,'Calculations 35to44'!W147,'Calculations 45to54'!W147,'Calculations 65plus'!W147)</f>
        <v>0.10665681623186056</v>
      </c>
      <c r="X192" s="34">
        <f>X147/SUM(X147,'Calculations 16to19'!X147,'Calculations 20to24'!X147,'Calculations 25to34'!X147,'Calculations 35to44'!X147,'Calculations 45to54'!X147,'Calculations 65plus'!X147)</f>
        <v>0.10506309397528028</v>
      </c>
      <c r="Y192" s="34">
        <f>Y147/SUM(Y147,'Calculations 16to19'!Y147,'Calculations 20to24'!Y147,'Calculations 25to34'!Y147,'Calculations 35to44'!Y147,'Calculations 45to54'!Y147,'Calculations 65plus'!Y147)</f>
        <v>0.10348958858006158</v>
      </c>
      <c r="Z192" s="34">
        <f>Z147/SUM(Z147,'Calculations 16to19'!Z147,'Calculations 20to24'!Z147,'Calculations 25to34'!Z147,'Calculations 35to44'!Z147,'Calculations 45to54'!Z147,'Calculations 65plus'!Z147)</f>
        <v>0.10193626401918969</v>
      </c>
      <c r="AA192" s="34">
        <f>AA147/SUM(AA147,'Calculations 16to19'!AA147,'Calculations 20to24'!AA147,'Calculations 25to34'!AA147,'Calculations 35to44'!AA147,'Calculations 45to54'!AA147,'Calculations 65plus'!AA147)</f>
        <v>0.10040307370434577</v>
      </c>
      <c r="AB192" s="34">
        <f>AB147/SUM(AB147,'Calculations 16to19'!AB147,'Calculations 20to24'!AB147,'Calculations 25to34'!AB147,'Calculations 35to44'!AB147,'Calculations 45to54'!AB147,'Calculations 65plus'!AB147)</f>
        <v>9.8889960895552548E-2</v>
      </c>
      <c r="AC192" s="34">
        <f>AC147/SUM(AC147,'Calculations 16to19'!AC147,'Calculations 20to24'!AC147,'Calculations 25to34'!AC147,'Calculations 35to44'!AC147,'Calculations 45to54'!AC147,'Calculations 65plus'!AC147)</f>
        <v>9.7396859108750899E-2</v>
      </c>
      <c r="AD192" s="34">
        <f>AD147/SUM(AD147,'Calculations 16to19'!AD147,'Calculations 20to24'!AD147,'Calculations 25to34'!AD147,'Calculations 35to44'!AD147,'Calculations 45to54'!AD147,'Calculations 65plus'!AD147)</f>
        <v>9.5923692520654275E-2</v>
      </c>
      <c r="AE192" s="34">
        <f>AE147/SUM(AE147,'Calculations 16to19'!AE147,'Calculations 20to24'!AE147,'Calculations 25to34'!AE147,'Calculations 35to44'!AE147,'Calculations 45to54'!AE147,'Calculations 65plus'!AE147)</f>
        <v>9.4470376370254808E-2</v>
      </c>
      <c r="AF192" s="34">
        <f>AF147/SUM(AF147,'Calculations 16to19'!AF147,'Calculations 20to24'!AF147,'Calculations 25to34'!AF147,'Calculations 35to44'!AF147,'Calculations 45to54'!AF147,'Calculations 65plus'!AF147)</f>
        <v>9.3036817356385318E-2</v>
      </c>
    </row>
    <row r="193" spans="1:32" x14ac:dyDescent="0.2">
      <c r="A193" s="12" t="s">
        <v>92</v>
      </c>
      <c r="B193" s="34">
        <f>B148/SUM(B148,'Calculations 16to19'!B148,'Calculations 20to24'!B148,'Calculations 25to34'!B148,'Calculations 35to44'!B148,'Calculations 45to54'!B148,'Calculations 65plus'!B148)</f>
        <v>0.2281134401972873</v>
      </c>
      <c r="C193" s="34">
        <f>C148/SUM(C148,'Calculations 16to19'!C148,'Calculations 20to24'!C148,'Calculations 25to34'!C148,'Calculations 35to44'!C148,'Calculations 45to54'!C148,'Calculations 65plus'!C148)</f>
        <v>0.22670562732627722</v>
      </c>
      <c r="D193" s="34">
        <f>D148/SUM(D148,'Calculations 16to19'!D148,'Calculations 20to24'!D148,'Calculations 25to34'!D148,'Calculations 35to44'!D148,'Calculations 45to54'!D148,'Calculations 65plus'!D148)</f>
        <v>0.2228800274863747</v>
      </c>
      <c r="E193" s="34">
        <f>E148/SUM(E148,'Calculations 16to19'!E148,'Calculations 20to24'!E148,'Calculations 25to34'!E148,'Calculations 35to44'!E148,'Calculations 45to54'!E148,'Calculations 65plus'!E148)</f>
        <v>0.21856511076650081</v>
      </c>
      <c r="F193" s="34">
        <f>F148/SUM(F148,'Calculations 16to19'!F148,'Calculations 20to24'!F148,'Calculations 25to34'!F148,'Calculations 35to44'!F148,'Calculations 45to54'!F148,'Calculations 65plus'!F148)</f>
        <v>0.21540026698806403</v>
      </c>
      <c r="G193" s="34">
        <f>G148/SUM(G148,'Calculations 16to19'!G148,'Calculations 20to24'!G148,'Calculations 25to34'!G148,'Calculations 35to44'!G148,'Calculations 45to54'!G148,'Calculations 65plus'!G148)</f>
        <v>0.21405995584161788</v>
      </c>
      <c r="H193" s="34">
        <f>H148/SUM(H148,'Calculations 16to19'!H148,'Calculations 20to24'!H148,'Calculations 25to34'!H148,'Calculations 35to44'!H148,'Calculations 45to54'!H148,'Calculations 65plus'!H148)</f>
        <v>0.21306979062838766</v>
      </c>
      <c r="I193" s="34">
        <f>I148/SUM(I148,'Calculations 16to19'!I148,'Calculations 20to24'!I148,'Calculations 25to34'!I148,'Calculations 35to44'!I148,'Calculations 45to54'!I148,'Calculations 65plus'!I148)</f>
        <v>0.20937796454794988</v>
      </c>
      <c r="J193" s="34">
        <f>J148/SUM(J148,'Calculations 16to19'!J148,'Calculations 20to24'!J148,'Calculations 25to34'!J148,'Calculations 35to44'!J148,'Calculations 45to54'!J148,'Calculations 65plus'!J148)</f>
        <v>0.20313653824333083</v>
      </c>
      <c r="K193" s="34">
        <f>K148/SUM(K148,'Calculations 16to19'!K148,'Calculations 20to24'!K148,'Calculations 25to34'!K148,'Calculations 35to44'!K148,'Calculations 45to54'!K148,'Calculations 65plus'!K148)</f>
        <v>0.19629074754261999</v>
      </c>
      <c r="L193" s="34">
        <f>L148/SUM(L148,'Calculations 16to19'!L148,'Calculations 20to24'!L148,'Calculations 25to34'!L148,'Calculations 35to44'!L148,'Calculations 45to54'!L148,'Calculations 65plus'!L148)</f>
        <v>0.19817390545222613</v>
      </c>
      <c r="M193" s="34">
        <f>M148/SUM(M148,'Calculations 16to19'!M148,'Calculations 20to24'!M148,'Calculations 25to34'!M148,'Calculations 35to44'!M148,'Calculations 45to54'!M148,'Calculations 65plus'!M148)</f>
        <v>0.19531122771915227</v>
      </c>
      <c r="N193" s="34">
        <f>N148/SUM(N148,'Calculations 16to19'!N148,'Calculations 20to24'!N148,'Calculations 25to34'!N148,'Calculations 35to44'!N148,'Calculations 45to54'!N148,'Calculations 65plus'!N148)</f>
        <v>0.19246866250076491</v>
      </c>
      <c r="O193" s="34">
        <f>O148/SUM(O148,'Calculations 16to19'!O148,'Calculations 20to24'!O148,'Calculations 25to34'!O148,'Calculations 35to44'!O148,'Calculations 45to54'!O148,'Calculations 65plus'!O148)</f>
        <v>0.18964709775588032</v>
      </c>
      <c r="P193" s="34">
        <f>P148/SUM(P148,'Calculations 16to19'!P148,'Calculations 20to24'!P148,'Calculations 25to34'!P148,'Calculations 35to44'!P148,'Calculations 45to54'!P148,'Calculations 65plus'!P148)</f>
        <v>0.18684737566264195</v>
      </c>
      <c r="Q193" s="34">
        <f>Q148/SUM(Q148,'Calculations 16to19'!Q148,'Calculations 20to24'!Q148,'Calculations 25to34'!Q148,'Calculations 35to44'!Q148,'Calculations 45to54'!Q148,'Calculations 65plus'!Q148)</f>
        <v>0.18407029308608042</v>
      </c>
      <c r="R193" s="34">
        <f>R148/SUM(R148,'Calculations 16to19'!R148,'Calculations 20to24'!R148,'Calculations 25to34'!R148,'Calculations 35to44'!R148,'Calculations 45to54'!R148,'Calculations 65plus'!R148)</f>
        <v>0.18131660210611292</v>
      </c>
      <c r="S193" s="34">
        <f>S148/SUM(S148,'Calculations 16to19'!S148,'Calculations 20to24'!S148,'Calculations 25to34'!S148,'Calculations 35to44'!S148,'Calculations 45to54'!S148,'Calculations 65plus'!S148)</f>
        <v>0.17858701060322671</v>
      </c>
      <c r="T193" s="34">
        <f>T148/SUM(T148,'Calculations 16to19'!T148,'Calculations 20to24'!T148,'Calculations 25to34'!T148,'Calculations 35to44'!T148,'Calculations 45to54'!T148,'Calculations 65plus'!T148)</f>
        <v>0.17588218289895091</v>
      </c>
      <c r="U193" s="34">
        <f>U148/SUM(U148,'Calculations 16to19'!U148,'Calculations 20to24'!U148,'Calculations 25to34'!U148,'Calculations 35to44'!U148,'Calculations 45to54'!U148,'Calculations 65plus'!U148)</f>
        <v>0.17320274044810155</v>
      </c>
      <c r="V193" s="34">
        <f>V148/SUM(V148,'Calculations 16to19'!V148,'Calculations 20to24'!V148,'Calculations 25to34'!V148,'Calculations 35to44'!V148,'Calculations 45to54'!V148,'Calculations 65plus'!V148)</f>
        <v>0.17054926257969616</v>
      </c>
      <c r="W193" s="34">
        <f>W148/SUM(W148,'Calculations 16to19'!W148,'Calculations 20to24'!W148,'Calculations 25to34'!W148,'Calculations 35to44'!W148,'Calculations 45to54'!W148,'Calculations 65plus'!W148)</f>
        <v>0.1679222872833247</v>
      </c>
      <c r="X193" s="34">
        <f>X148/SUM(X148,'Calculations 16to19'!X148,'Calculations 20to24'!X148,'Calculations 25to34'!X148,'Calculations 35to44'!X148,'Calculations 45to54'!X148,'Calculations 65plus'!X148)</f>
        <v>0.16532231203772693</v>
      </c>
      <c r="Y193" s="34">
        <f>Y148/SUM(Y148,'Calculations 16to19'!Y148,'Calculations 20to24'!Y148,'Calculations 25to34'!Y148,'Calculations 35to44'!Y148,'Calculations 45to54'!Y148,'Calculations 65plus'!Y148)</f>
        <v>0.16274979467825892</v>
      </c>
      <c r="Z193" s="34">
        <f>Z148/SUM(Z148,'Calculations 16to19'!Z148,'Calculations 20to24'!Z148,'Calculations 25to34'!Z148,'Calculations 35to44'!Z148,'Calculations 45to54'!Z148,'Calculations 65plus'!Z148)</f>
        <v>0.16020515429990254</v>
      </c>
      <c r="AA193" s="34">
        <f>AA148/SUM(AA148,'Calculations 16to19'!AA148,'Calculations 20to24'!AA148,'Calculations 25to34'!AA148,'Calculations 35to44'!AA148,'Calculations 45to54'!AA148,'Calculations 65plus'!AA148)</f>
        <v>0.15768877219246261</v>
      </c>
      <c r="AB193" s="34">
        <f>AB148/SUM(AB148,'Calculations 16to19'!AB148,'Calculations 20to24'!AB148,'Calculations 25to34'!AB148,'Calculations 35to44'!AB148,'Calculations 45to54'!AB148,'Calculations 65plus'!AB148)</f>
        <v>0.1552009928046035</v>
      </c>
      <c r="AC193" s="34">
        <f>AC148/SUM(AC148,'Calculations 16to19'!AC148,'Calculations 20to24'!AC148,'Calculations 25to34'!AC148,'Calculations 35to44'!AC148,'Calculations 45to54'!AC148,'Calculations 65plus'!AC148)</f>
        <v>0.15274212473338172</v>
      </c>
      <c r="AD193" s="34">
        <f>AD148/SUM(AD148,'Calculations 16to19'!AD148,'Calculations 20to24'!AD148,'Calculations 25to34'!AD148,'Calculations 35to44'!AD148,'Calculations 45to54'!AD148,'Calculations 65plus'!AD148)</f>
        <v>0.15031244173598124</v>
      </c>
      <c r="AE193" s="34">
        <f>AE148/SUM(AE148,'Calculations 16to19'!AE148,'Calculations 20to24'!AE148,'Calculations 25to34'!AE148,'Calculations 35to44'!AE148,'Calculations 45to54'!AE148,'Calculations 65plus'!AE148)</f>
        <v>0.14791218376040249</v>
      </c>
      <c r="AF193" s="34">
        <f>AF148/SUM(AF148,'Calculations 16to19'!AF148,'Calculations 20to24'!AF148,'Calculations 25to34'!AF148,'Calculations 35to44'!AF148,'Calculations 45to54'!AF148,'Calculations 65plus'!AF148)</f>
        <v>0.14554155799191434</v>
      </c>
    </row>
    <row r="194" spans="1:32" x14ac:dyDescent="0.2">
      <c r="A194" s="12" t="s">
        <v>89</v>
      </c>
      <c r="B194" s="34">
        <f>B149/SUM(B149,'Calculations 16to19'!B149,'Calculations 20to24'!B149,'Calculations 25to34'!B149,'Calculations 35to44'!B149,'Calculations 45to54'!B149,'Calculations 65plus'!B149)</f>
        <v>0.16041979010494753</v>
      </c>
      <c r="C194" s="34">
        <f>C149/SUM(C149,'Calculations 16to19'!C149,'Calculations 20to24'!C149,'Calculations 25to34'!C149,'Calculations 35to44'!C149,'Calculations 45to54'!C149,'Calculations 65plus'!C149)</f>
        <v>0.15960780199463023</v>
      </c>
      <c r="D194" s="34">
        <f>D149/SUM(D149,'Calculations 16to19'!D149,'Calculations 20to24'!D149,'Calculations 25to34'!D149,'Calculations 35to44'!D149,'Calculations 45to54'!D149,'Calculations 65plus'!D149)</f>
        <v>0.15692641308067168</v>
      </c>
      <c r="E194" s="34">
        <f>E149/SUM(E149,'Calculations 16to19'!E149,'Calculations 20to24'!E149,'Calculations 25to34'!E149,'Calculations 35to44'!E149,'Calculations 45to54'!E149,'Calculations 65plus'!E149)</f>
        <v>0.15389303554124395</v>
      </c>
      <c r="F194" s="34">
        <f>F149/SUM(F149,'Calculations 16to19'!F149,'Calculations 20to24'!F149,'Calculations 25to34'!F149,'Calculations 35to44'!F149,'Calculations 45to54'!F149,'Calculations 65plus'!F149)</f>
        <v>0.1517227091118914</v>
      </c>
      <c r="G194" s="34">
        <f>G149/SUM(G149,'Calculations 16to19'!G149,'Calculations 20to24'!G149,'Calculations 25to34'!G149,'Calculations 35to44'!G149,'Calculations 45to54'!G149,'Calculations 65plus'!G149)</f>
        <v>0.15087976442008738</v>
      </c>
      <c r="H194" s="34">
        <f>H149/SUM(H149,'Calculations 16to19'!H149,'Calculations 20to24'!H149,'Calculations 25to34'!H149,'Calculations 35to44'!H149,'Calculations 45to54'!H149,'Calculations 65plus'!H149)</f>
        <v>0.15031880078345797</v>
      </c>
      <c r="I194" s="34">
        <f>I149/SUM(I149,'Calculations 16to19'!I149,'Calculations 20to24'!I149,'Calculations 25to34'!I149,'Calculations 35to44'!I149,'Calculations 45to54'!I149,'Calculations 65plus'!I149)</f>
        <v>0.14769809848720258</v>
      </c>
      <c r="J194" s="34">
        <f>J149/SUM(J149,'Calculations 16to19'!J149,'Calculations 20to24'!J149,'Calculations 25to34'!J149,'Calculations 35to44'!J149,'Calculations 45to54'!J149,'Calculations 65plus'!J149)</f>
        <v>0.14315419767235488</v>
      </c>
      <c r="K194" s="34">
        <f>K149/SUM(K149,'Calculations 16to19'!K149,'Calculations 20to24'!K149,'Calculations 25to34'!K149,'Calculations 35to44'!K149,'Calculations 45to54'!K149,'Calculations 65plus'!K149)</f>
        <v>0.1381756389662524</v>
      </c>
      <c r="L194" s="34">
        <f>L149/SUM(L149,'Calculations 16to19'!L149,'Calculations 20to24'!L149,'Calculations 25to34'!L149,'Calculations 35to44'!L149,'Calculations 45to54'!L149,'Calculations 65plus'!L149)</f>
        <v>0.13990151544975737</v>
      </c>
      <c r="M194" s="34">
        <f>M149/SUM(M149,'Calculations 16to19'!M149,'Calculations 20to24'!M149,'Calculations 25to34'!M149,'Calculations 35to44'!M149,'Calculations 45to54'!M149,'Calculations 65plus'!M149)</f>
        <v>0.13796899627138495</v>
      </c>
      <c r="N194" s="34">
        <f>N149/SUM(N149,'Calculations 16to19'!N149,'Calculations 20to24'!N149,'Calculations 25to34'!N149,'Calculations 35to44'!N149,'Calculations 45to54'!N149,'Calculations 65plus'!N149)</f>
        <v>0.13605443018777547</v>
      </c>
      <c r="O194" s="34">
        <f>O149/SUM(O149,'Calculations 16to19'!O149,'Calculations 20to24'!O149,'Calculations 25to34'!O149,'Calculations 35to44'!O149,'Calculations 45to54'!O149,'Calculations 65plus'!O149)</f>
        <v>0.13415802237615074</v>
      </c>
      <c r="P194" s="34">
        <f>P149/SUM(P149,'Calculations 16to19'!P149,'Calculations 20to24'!P149,'Calculations 25to34'!P149,'Calculations 35to44'!P149,'Calculations 45to54'!P149,'Calculations 65plus'!P149)</f>
        <v>0.13227996281509272</v>
      </c>
      <c r="Q194" s="34">
        <f>Q149/SUM(Q149,'Calculations 16to19'!Q149,'Calculations 20to24'!Q149,'Calculations 25to34'!Q149,'Calculations 35to44'!Q149,'Calculations 45to54'!Q149,'Calculations 65plus'!Q149)</f>
        <v>0.13042042652499736</v>
      </c>
      <c r="R194" s="34">
        <f>R149/SUM(R149,'Calculations 16to19'!R149,'Calculations 20to24'!R149,'Calculations 25to34'!R149,'Calculations 35to44'!R149,'Calculations 45to54'!R149,'Calculations 65plus'!R149)</f>
        <v>0.12857957381770668</v>
      </c>
      <c r="S194" s="34">
        <f>S149/SUM(S149,'Calculations 16to19'!S149,'Calculations 20to24'!S149,'Calculations 25to34'!S149,'Calculations 35to44'!S149,'Calculations 45to54'!S149,'Calculations 65plus'!S149)</f>
        <v>0.12675755055512652</v>
      </c>
      <c r="T194" s="34">
        <f>T149/SUM(T149,'Calculations 16to19'!T149,'Calculations 20to24'!T149,'Calculations 25to34'!T149,'Calculations 35to44'!T149,'Calculations 45to54'!T149,'Calculations 65plus'!T149)</f>
        <v>0.12495448841656202</v>
      </c>
      <c r="U194" s="34">
        <f>U149/SUM(U149,'Calculations 16to19'!U149,'Calculations 20to24'!U149,'Calculations 25to34'!U149,'Calculations 35to44'!U149,'Calculations 45to54'!U149,'Calculations 65plus'!U149)</f>
        <v>0.1231705051744465</v>
      </c>
      <c r="V194" s="34">
        <f>V149/SUM(V149,'Calculations 16to19'!V149,'Calculations 20to24'!V149,'Calculations 25to34'!V149,'Calculations 35to44'!V149,'Calculations 45to54'!V149,'Calculations 65plus'!V149)</f>
        <v>0.12140570497809329</v>
      </c>
      <c r="W194" s="34">
        <f>W149/SUM(W149,'Calculations 16to19'!W149,'Calculations 20to24'!W149,'Calculations 25to34'!W149,'Calculations 35to44'!W149,'Calculations 45to54'!W149,'Calculations 65plus'!W149)</f>
        <v>0.11966017864503348</v>
      </c>
      <c r="X194" s="34">
        <f>X149/SUM(X149,'Calculations 16to19'!X149,'Calculations 20to24'!X149,'Calculations 25to34'!X149,'Calculations 35to44'!X149,'Calculations 45to54'!X149,'Calculations 65plus'!X149)</f>
        <v>0.11793400395948336</v>
      </c>
      <c r="Y194" s="34">
        <f>Y149/SUM(Y149,'Calculations 16to19'!Y149,'Calculations 20to24'!Y149,'Calculations 25to34'!Y149,'Calculations 35to44'!Y149,'Calculations 45to54'!Y149,'Calculations 65plus'!Y149)</f>
        <v>0.11622724597743615</v>
      </c>
      <c r="Z194" s="34">
        <f>Z149/SUM(Z149,'Calculations 16to19'!Z149,'Calculations 20to24'!Z149,'Calculations 25to34'!Z149,'Calculations 35to44'!Z149,'Calculations 45to54'!Z149,'Calculations 65plus'!Z149)</f>
        <v>0.11453995733784238</v>
      </c>
      <c r="AA194" s="34">
        <f>AA149/SUM(AA149,'Calculations 16to19'!AA149,'Calculations 20to24'!AA149,'Calculations 25to34'!AA149,'Calculations 35to44'!AA149,'Calculations 45to54'!AA149,'Calculations 65plus'!AA149)</f>
        <v>0.11287217857932244</v>
      </c>
      <c r="AB194" s="34">
        <f>AB149/SUM(AB149,'Calculations 16to19'!AB149,'Calculations 20to24'!AB149,'Calculations 25to34'!AB149,'Calculations 35to44'!AB149,'Calculations 45to54'!AB149,'Calculations 65plus'!AB149)</f>
        <v>0.1112239384618373</v>
      </c>
      <c r="AC194" s="34">
        <f>AC149/SUM(AC149,'Calculations 16to19'!AC149,'Calculations 20to24'!AC149,'Calculations 25to34'!AC149,'Calculations 35to44'!AC149,'Calculations 45to54'!AC149,'Calculations 65plus'!AC149)</f>
        <v>0.10959525429271923</v>
      </c>
      <c r="AD194" s="34">
        <f>AD149/SUM(AD149,'Calculations 16to19'!AD149,'Calculations 20to24'!AD149,'Calculations 25to34'!AD149,'Calculations 35to44'!AD149,'Calculations 45to54'!AD149,'Calculations 65plus'!AD149)</f>
        <v>0.10798613225646195</v>
      </c>
      <c r="AE194" s="34">
        <f>AE149/SUM(AE149,'Calculations 16to19'!AE149,'Calculations 20to24'!AE149,'Calculations 25to34'!AE149,'Calculations 35to44'!AE149,'Calculations 45to54'!AE149,'Calculations 65plus'!AE149)</f>
        <v>0.10639656774766351</v>
      </c>
      <c r="AF194" s="34">
        <f>AF149/SUM(AF149,'Calculations 16to19'!AF149,'Calculations 20to24'!AF149,'Calculations 25to34'!AF149,'Calculations 35to44'!AF149,'Calculations 45to54'!AF149,'Calculations 65plus'!AF149)</f>
        <v>0.10482654570650617</v>
      </c>
    </row>
    <row r="195" spans="1:32" x14ac:dyDescent="0.2">
      <c r="A195" s="12" t="s">
        <v>35</v>
      </c>
      <c r="B195" s="34">
        <f>B150/SUM(B150,'Calculations 16to19'!B150,'Calculations 20to24'!B150,'Calculations 25to34'!B150,'Calculations 35to44'!B150,'Calculations 45to54'!B150,'Calculations 65plus'!B150)</f>
        <v>0.23497267759562829</v>
      </c>
      <c r="C195" s="34">
        <f>C150/SUM(C150,'Calculations 16to19'!C150,'Calculations 20to24'!C150,'Calculations 25to34'!C150,'Calculations 35to44'!C150,'Calculations 45to54'!C150,'Calculations 65plus'!C150)</f>
        <v>0.23347354293798953</v>
      </c>
      <c r="D195" s="34">
        <f>D150/SUM(D150,'Calculations 16to19'!D150,'Calculations 20to24'!D150,'Calculations 25to34'!D150,'Calculations 35to44'!D150,'Calculations 45to54'!D150,'Calculations 65plus'!D150)</f>
        <v>0.22958513114846807</v>
      </c>
      <c r="E195" s="34">
        <f>E150/SUM(E150,'Calculations 16to19'!E150,'Calculations 20to24'!E150,'Calculations 25to34'!E150,'Calculations 35to44'!E150,'Calculations 45to54'!E150,'Calculations 65plus'!E150)</f>
        <v>0.22523708325442418</v>
      </c>
      <c r="F195" s="34">
        <f>F150/SUM(F150,'Calculations 16to19'!F150,'Calculations 20to24'!F150,'Calculations 25to34'!F150,'Calculations 35to44'!F150,'Calculations 45to54'!F150,'Calculations 65plus'!F150)</f>
        <v>0.2220909106732632</v>
      </c>
      <c r="G195" s="34">
        <f>G150/SUM(G150,'Calculations 16to19'!G150,'Calculations 20to24'!G150,'Calculations 25to34'!G150,'Calculations 35to44'!G150,'Calculations 45to54'!G150,'Calculations 65plus'!G150)</f>
        <v>0.2208835459003359</v>
      </c>
      <c r="H195" s="34">
        <f>H150/SUM(H150,'Calculations 16to19'!H150,'Calculations 20to24'!H150,'Calculations 25to34'!H150,'Calculations 35to44'!H150,'Calculations 45to54'!H150,'Calculations 65plus'!H150)</f>
        <v>0.22003200047723592</v>
      </c>
      <c r="I195" s="34">
        <f>I150/SUM(I150,'Calculations 16to19'!I150,'Calculations 20to24'!I150,'Calculations 25to34'!I150,'Calculations 35to44'!I150,'Calculations 45to54'!I150,'Calculations 65plus'!I150)</f>
        <v>0.21651304917109473</v>
      </c>
      <c r="J195" s="34">
        <f>J150/SUM(J150,'Calculations 16to19'!J150,'Calculations 20to24'!J150,'Calculations 25to34'!J150,'Calculations 35to44'!J150,'Calculations 45to54'!J150,'Calculations 65plus'!J150)</f>
        <v>0.21041102385049798</v>
      </c>
      <c r="K195" s="34">
        <f>K150/SUM(K150,'Calculations 16to19'!K150,'Calculations 20to24'!K150,'Calculations 25to34'!K150,'Calculations 35to44'!K150,'Calculations 45to54'!K150,'Calculations 65plus'!K150)</f>
        <v>0.20364438584326308</v>
      </c>
      <c r="L195" s="34">
        <f>L150/SUM(L150,'Calculations 16to19'!L150,'Calculations 20to24'!L150,'Calculations 25to34'!L150,'Calculations 35to44'!L150,'Calculations 45to54'!L150,'Calculations 65plus'!L150)</f>
        <v>0.20538352023124778</v>
      </c>
      <c r="M195" s="34">
        <f>M150/SUM(M150,'Calculations 16to19'!M150,'Calculations 20to24'!M150,'Calculations 25to34'!M150,'Calculations 35to44'!M150,'Calculations 45to54'!M150,'Calculations 65plus'!M150)</f>
        <v>0.20255244870611586</v>
      </c>
      <c r="N195" s="34">
        <f>N150/SUM(N150,'Calculations 16to19'!N150,'Calculations 20to24'!N150,'Calculations 25to34'!N150,'Calculations 35to44'!N150,'Calculations 45to54'!N150,'Calculations 65plus'!N150)</f>
        <v>0.19973799980279638</v>
      </c>
      <c r="O195" s="34">
        <f>O150/SUM(O150,'Calculations 16to19'!O150,'Calculations 20to24'!O150,'Calculations 25to34'!O150,'Calculations 35to44'!O150,'Calculations 45to54'!O150,'Calculations 65plus'!O150)</f>
        <v>0.19694110372265933</v>
      </c>
      <c r="P195" s="34">
        <f>P150/SUM(P150,'Calculations 16to19'!P150,'Calculations 20to24'!P150,'Calculations 25to34'!P150,'Calculations 35to44'!P150,'Calculations 45to54'!P150,'Calculations 65plus'!P150)</f>
        <v>0.19416264770176375</v>
      </c>
      <c r="Q195" s="34">
        <f>Q150/SUM(Q150,'Calculations 16to19'!Q150,'Calculations 20to24'!Q150,'Calculations 25to34'!Q150,'Calculations 35to44'!Q150,'Calculations 45to54'!Q150,'Calculations 65plus'!Q150)</f>
        <v>0.19140347640227295</v>
      </c>
      <c r="R195" s="34">
        <f>R150/SUM(R150,'Calculations 16to19'!R150,'Calculations 20to24'!R150,'Calculations 25to34'!R150,'Calculations 35to44'!R150,'Calculations 45to54'!R150,'Calculations 65plus'!R150)</f>
        <v>0.18866439235447358</v>
      </c>
      <c r="S195" s="34">
        <f>S150/SUM(S150,'Calculations 16to19'!S150,'Calculations 20to24'!S150,'Calculations 25to34'!S150,'Calculations 35to44'!S150,'Calculations 45to54'!S150,'Calculations 65plus'!S150)</f>
        <v>0.18594615644731582</v>
      </c>
      <c r="T195" s="34">
        <f>T150/SUM(T150,'Calculations 16to19'!T150,'Calculations 20to24'!T150,'Calculations 25to34'!T150,'Calculations 35to44'!T150,'Calculations 45to54'!T150,'Calculations 65plus'!T150)</f>
        <v>0.18324948846527869</v>
      </c>
      <c r="U195" s="34">
        <f>U150/SUM(U150,'Calculations 16to19'!U150,'Calculations 20to24'!U150,'Calculations 25to34'!U150,'Calculations 35to44'!U150,'Calculations 45to54'!U150,'Calculations 65plus'!U150)</f>
        <v>0.18057506766928319</v>
      </c>
      <c r="V195" s="34">
        <f>V150/SUM(V150,'Calculations 16to19'!V150,'Calculations 20to24'!V150,'Calculations 25to34'!V150,'Calculations 35to44'!V150,'Calculations 45to54'!V150,'Calculations 65plus'!V150)</f>
        <v>0.1779235334193115</v>
      </c>
      <c r="W195" s="34">
        <f>W150/SUM(W150,'Calculations 16to19'!W150,'Calculations 20to24'!W150,'Calculations 25to34'!W150,'Calculations 35to44'!W150,'Calculations 45to54'!W150,'Calculations 65plus'!W150)</f>
        <v>0.17529548583629462</v>
      </c>
      <c r="X195" s="34">
        <f>X150/SUM(X150,'Calculations 16to19'!X150,'Calculations 20to24'!X150,'Calculations 25to34'!X150,'Calculations 35to44'!X150,'Calculations 45to54'!X150,'Calculations 65plus'!X150)</f>
        <v>0.17269148650080623</v>
      </c>
      <c r="Y195" s="34">
        <f>Y150/SUM(Y150,'Calculations 16to19'!Y150,'Calculations 20to24'!Y150,'Calculations 25to34'!Y150,'Calculations 35to44'!Y150,'Calculations 45to54'!Y150,'Calculations 65plus'!Y150)</f>
        <v>0.1701120591860357</v>
      </c>
      <c r="Z195" s="34">
        <f>Z150/SUM(Z150,'Calculations 16to19'!Z150,'Calculations 20to24'!Z150,'Calculations 25to34'!Z150,'Calculations 35to44'!Z150,'Calculations 45to54'!Z150,'Calculations 65plus'!Z150)</f>
        <v>0.16755769062247994</v>
      </c>
      <c r="AA195" s="34">
        <f>AA150/SUM(AA150,'Calculations 16to19'!AA150,'Calculations 20to24'!AA150,'Calculations 25to34'!AA150,'Calculations 35to44'!AA150,'Calculations 45to54'!AA150,'Calculations 65plus'!AA150)</f>
        <v>0.16502883129177809</v>
      </c>
      <c r="AB195" s="34">
        <f>AB150/SUM(AB150,'Calculations 16to19'!AB150,'Calculations 20to24'!AB150,'Calculations 25to34'!AB150,'Calculations 35to44'!AB150,'Calculations 45to54'!AB150,'Calculations 65plus'!AB150)</f>
        <v>0.16252589624710018</v>
      </c>
      <c r="AC195" s="34">
        <f>AC150/SUM(AC150,'Calculations 16to19'!AC150,'Calculations 20to24'!AC150,'Calculations 25to34'!AC150,'Calculations 35to44'!AC150,'Calculations 45to54'!AC150,'Calculations 65plus'!AC150)</f>
        <v>0.16004926595749294</v>
      </c>
      <c r="AD195" s="34">
        <f>AD150/SUM(AD150,'Calculations 16to19'!AD150,'Calculations 20to24'!AD150,'Calculations 25to34'!AD150,'Calculations 35to44'!AD150,'Calculations 45to54'!AD150,'Calculations 65plus'!AD150)</f>
        <v>0.15759928717360422</v>
      </c>
      <c r="AE195" s="34">
        <f>AE150/SUM(AE150,'Calculations 16to19'!AE150,'Calculations 20to24'!AE150,'Calculations 25to34'!AE150,'Calculations 35to44'!AE150,'Calculations 45to54'!AE150,'Calculations 65plus'!AE150)</f>
        <v>0.15517627381223045</v>
      </c>
      <c r="AF195" s="34">
        <f>AF150/SUM(AF150,'Calculations 16to19'!AF150,'Calculations 20to24'!AF150,'Calculations 25to34'!AF150,'Calculations 35to44'!AF150,'Calculations 45to54'!AF150,'Calculations 65plus'!AF150)</f>
        <v>0.15278050785715228</v>
      </c>
    </row>
    <row r="196" spans="1:32" x14ac:dyDescent="0.2">
      <c r="A196" s="12" t="s">
        <v>98</v>
      </c>
      <c r="B196" s="34">
        <f>B151/SUM(B151,'Calculations 16to19'!B151,'Calculations 20to24'!B151,'Calculations 25to34'!B151,'Calculations 35to44'!B151,'Calculations 45to54'!B151,'Calculations 65plus'!B151)</f>
        <v>0.21951219512195116</v>
      </c>
      <c r="C196" s="34">
        <f>C151/SUM(C151,'Calculations 16to19'!C151,'Calculations 20to24'!C151,'Calculations 25to34'!C151,'Calculations 35to44'!C151,'Calculations 45to54'!C151,'Calculations 65plus'!C151)</f>
        <v>0.21829079822746511</v>
      </c>
      <c r="D196" s="34">
        <f>D151/SUM(D151,'Calculations 16to19'!D151,'Calculations 20to24'!D151,'Calculations 25to34'!D151,'Calculations 35to44'!D151,'Calculations 45to54'!D151,'Calculations 65plus'!D151)</f>
        <v>0.21470854691430716</v>
      </c>
      <c r="E196" s="34">
        <f>E151/SUM(E151,'Calculations 16to19'!E151,'Calculations 20to24'!E151,'Calculations 25to34'!E151,'Calculations 35to44'!E151,'Calculations 45to54'!E151,'Calculations 65plus'!E151)</f>
        <v>0.21057824273373207</v>
      </c>
      <c r="F196" s="34">
        <f>F151/SUM(F151,'Calculations 16to19'!F151,'Calculations 20to24'!F151,'Calculations 25to34'!F151,'Calculations 35to44'!F151,'Calculations 45to54'!F151,'Calculations 65plus'!F151)</f>
        <v>0.20749204422501105</v>
      </c>
      <c r="G196" s="34">
        <f>G151/SUM(G151,'Calculations 16to19'!G151,'Calculations 20to24'!G151,'Calculations 25to34'!G151,'Calculations 35to44'!G151,'Calculations 45to54'!G151,'Calculations 65plus'!G151)</f>
        <v>0.20614170700684351</v>
      </c>
      <c r="H196" s="34">
        <f>H151/SUM(H151,'Calculations 16to19'!H151,'Calculations 20to24'!H151,'Calculations 25to34'!H151,'Calculations 35to44'!H151,'Calculations 45to54'!H151,'Calculations 65plus'!H151)</f>
        <v>0.2050471450024734</v>
      </c>
      <c r="I196" s="34">
        <f>I151/SUM(I151,'Calculations 16to19'!I151,'Calculations 20to24'!I151,'Calculations 25to34'!I151,'Calculations 35to44'!I151,'Calculations 45to54'!I151,'Calculations 65plus'!I151)</f>
        <v>0.20127356989990655</v>
      </c>
      <c r="J196" s="34">
        <f>J151/SUM(J151,'Calculations 16to19'!J151,'Calculations 20to24'!J151,'Calculations 25to34'!J151,'Calculations 35to44'!J151,'Calculations 45to54'!J151,'Calculations 65plus'!J151)</f>
        <v>0.19510739533264107</v>
      </c>
      <c r="K196" s="34">
        <f>K151/SUM(K151,'Calculations 16to19'!K151,'Calculations 20to24'!K151,'Calculations 25to34'!K151,'Calculations 35to44'!K151,'Calculations 45to54'!K151,'Calculations 65plus'!K151)</f>
        <v>0.18844597470805541</v>
      </c>
      <c r="L196" s="34">
        <f>L151/SUM(L151,'Calculations 16to19'!L151,'Calculations 20to24'!L151,'Calculations 25to34'!L151,'Calculations 35to44'!L151,'Calculations 45to54'!L151,'Calculations 65plus'!L151)</f>
        <v>0.19043245049102883</v>
      </c>
      <c r="M196" s="34">
        <f>M151/SUM(M151,'Calculations 16to19'!M151,'Calculations 20to24'!M151,'Calculations 25to34'!M151,'Calculations 35to44'!M151,'Calculations 45to54'!M151,'Calculations 65plus'!M151)</f>
        <v>0.18764014381347405</v>
      </c>
      <c r="N196" s="34">
        <f>N151/SUM(N151,'Calculations 16to19'!N151,'Calculations 20to24'!N151,'Calculations 25to34'!N151,'Calculations 35to44'!N151,'Calculations 45to54'!N151,'Calculations 65plus'!N151)</f>
        <v>0.18486812814337425</v>
      </c>
      <c r="O196" s="34">
        <f>O151/SUM(O151,'Calculations 16to19'!O151,'Calculations 20to24'!O151,'Calculations 25to34'!O151,'Calculations 35to44'!O151,'Calculations 45to54'!O151,'Calculations 65plus'!O151)</f>
        <v>0.18211731781662471</v>
      </c>
      <c r="P196" s="34">
        <f>P151/SUM(P151,'Calculations 16to19'!P151,'Calculations 20to24'!P151,'Calculations 25to34'!P151,'Calculations 35to44'!P151,'Calculations 45to54'!P151,'Calculations 65plus'!P151)</f>
        <v>0.17938857616703785</v>
      </c>
      <c r="Q196" s="34">
        <f>Q151/SUM(Q151,'Calculations 16to19'!Q151,'Calculations 20to24'!Q151,'Calculations 25to34'!Q151,'Calculations 35to44'!Q151,'Calculations 45to54'!Q151,'Calculations 65plus'!Q151)</f>
        <v>0.17668271629044824</v>
      </c>
      <c r="R196" s="34">
        <f>R151/SUM(R151,'Calculations 16to19'!R151,'Calculations 20to24'!R151,'Calculations 25to34'!R151,'Calculations 35to44'!R151,'Calculations 45to54'!R151,'Calculations 65plus'!R151)</f>
        <v>0.17400050186655444</v>
      </c>
      <c r="S196" s="34">
        <f>S151/SUM(S151,'Calculations 16to19'!S151,'Calculations 20to24'!S151,'Calculations 25to34'!S151,'Calculations 35to44'!S151,'Calculations 45to54'!S151,'Calculations 65plus'!S151)</f>
        <v>0.17134264803496219</v>
      </c>
      <c r="T196" s="34">
        <f>T151/SUM(T151,'Calculations 16to19'!T151,'Calculations 20to24'!T151,'Calculations 25to34'!T151,'Calculations 35to44'!T151,'Calculations 45to54'!T151,'Calculations 65plus'!T151)</f>
        <v>0.16870982232178458</v>
      </c>
      <c r="U196" s="34">
        <f>U151/SUM(U151,'Calculations 16to19'!U151,'Calculations 20to24'!U151,'Calculations 25to34'!U151,'Calculations 35to44'!U151,'Calculations 45to54'!U151,'Calculations 65plus'!U151)</f>
        <v>0.16610264561307758</v>
      </c>
      <c r="V196" s="34">
        <f>V151/SUM(V151,'Calculations 16to19'!V151,'Calculations 20to24'!V151,'Calculations 25to34'!V151,'Calculations 35to44'!V151,'Calculations 45to54'!V151,'Calculations 65plus'!V151)</f>
        <v>0.16352169317134191</v>
      </c>
      <c r="W196" s="34">
        <f>W151/SUM(W151,'Calculations 16to19'!W151,'Calculations 20to24'!W151,'Calculations 25to34'!W151,'Calculations 35to44'!W151,'Calculations 45to54'!W151,'Calculations 65plus'!W151)</f>
        <v>0.16096749569125951</v>
      </c>
      <c r="X196" s="34">
        <f>X151/SUM(X151,'Calculations 16to19'!X151,'Calculations 20to24'!X151,'Calculations 25to34'!X151,'Calculations 35to44'!X151,'Calculations 45to54'!X151,'Calculations 65plus'!X151)</f>
        <v>0.15844054039084754</v>
      </c>
      <c r="Y196" s="34">
        <f>Y151/SUM(Y151,'Calculations 16to19'!Y151,'Calculations 20to24'!Y151,'Calculations 25to34'!Y151,'Calculations 35to44'!Y151,'Calculations 45to54'!Y151,'Calculations 65plus'!Y151)</f>
        <v>0.15594127213419093</v>
      </c>
      <c r="Z196" s="34">
        <f>Z151/SUM(Z151,'Calculations 16to19'!Z151,'Calculations 20to24'!Z151,'Calculations 25to34'!Z151,'Calculations 35to44'!Z151,'Calculations 45to54'!Z151,'Calculations 65plus'!Z151)</f>
        <v>0.15347009458194633</v>
      </c>
      <c r="AA196" s="34">
        <f>AA151/SUM(AA151,'Calculations 16to19'!AA151,'Calculations 20to24'!AA151,'Calculations 25to34'!AA151,'Calculations 35to44'!AA151,'Calculations 45to54'!AA151,'Calculations 65plus'!AA151)</f>
        <v>0.15102737136584793</v>
      </c>
      <c r="AB196" s="34">
        <f>AB151/SUM(AB151,'Calculations 16to19'!AB151,'Calculations 20to24'!AB151,'Calculations 25to34'!AB151,'Calculations 35to44'!AB151,'Calculations 45to54'!AB151,'Calculations 65plus'!AB151)</f>
        <v>0.14861342728351024</v>
      </c>
      <c r="AC196" s="34">
        <f>AC151/SUM(AC151,'Calculations 16to19'!AC151,'Calculations 20to24'!AC151,'Calculations 25to34'!AC151,'Calculations 35to44'!AC151,'Calculations 45to54'!AC151,'Calculations 65plus'!AC151)</f>
        <v>0.1462285495098804</v>
      </c>
      <c r="AD196" s="34">
        <f>AD151/SUM(AD151,'Calculations 16to19'!AD151,'Calculations 20to24'!AD151,'Calculations 25to34'!AD151,'Calculations 35to44'!AD151,'Calculations 45to54'!AD151,'Calculations 65plus'!AD151)</f>
        <v>0.14387298882179589</v>
      </c>
      <c r="AE196" s="34">
        <f>AE151/SUM(AE151,'Calculations 16to19'!AE151,'Calculations 20to24'!AE151,'Calculations 25to34'!AE151,'Calculations 35to44'!AE151,'Calculations 45to54'!AE151,'Calculations 65plus'!AE151)</f>
        <v>0.14154696083220153</v>
      </c>
      <c r="AF196" s="34">
        <f>AF151/SUM(AF151,'Calculations 16to19'!AF151,'Calculations 20to24'!AF151,'Calculations 25to34'!AF151,'Calculations 35to44'!AF151,'Calculations 45to54'!AF151,'Calculations 65plus'!AF151)</f>
        <v>0.13925064723068475</v>
      </c>
    </row>
    <row r="197" spans="1:32" x14ac:dyDescent="0.2">
      <c r="A197" s="12" t="s">
        <v>97</v>
      </c>
      <c r="B197" s="34">
        <f>B152/SUM(B152,'Calculations 16to19'!B152,'Calculations 20to24'!B152,'Calculations 25to34'!B152,'Calculations 35to44'!B152,'Calculations 45to54'!B152,'Calculations 65plus'!B152)</f>
        <v>0.23693379790940766</v>
      </c>
      <c r="C197" s="34">
        <f>C152/SUM(C152,'Calculations 16to19'!C152,'Calculations 20to24'!C152,'Calculations 25to34'!C152,'Calculations 35to44'!C152,'Calculations 45to54'!C152,'Calculations 65plus'!C152)</f>
        <v>0.23530365533641467</v>
      </c>
      <c r="D197" s="34">
        <f>D152/SUM(D152,'Calculations 16to19'!D152,'Calculations 20to24'!D152,'Calculations 25to34'!D152,'Calculations 35to44'!D152,'Calculations 45to54'!D152,'Calculations 65plus'!D152)</f>
        <v>0.23133104478454602</v>
      </c>
      <c r="E197" s="34">
        <f>E152/SUM(E152,'Calculations 16to19'!E152,'Calculations 20to24'!E152,'Calculations 25to34'!E152,'Calculations 35to44'!E152,'Calculations 45to54'!E152,'Calculations 65plus'!E152)</f>
        <v>0.22683375305999001</v>
      </c>
      <c r="F197" s="34">
        <f>F152/SUM(F152,'Calculations 16to19'!F152,'Calculations 20to24'!F152,'Calculations 25to34'!F152,'Calculations 35to44'!F152,'Calculations 45to54'!F152,'Calculations 65plus'!F152)</f>
        <v>0.22347018537897628</v>
      </c>
      <c r="G197" s="34">
        <f>G152/SUM(G152,'Calculations 16to19'!G152,'Calculations 20to24'!G152,'Calculations 25to34'!G152,'Calculations 35to44'!G152,'Calculations 45to54'!G152,'Calculations 65plus'!G152)</f>
        <v>0.22201596297751544</v>
      </c>
      <c r="H197" s="34">
        <f>H152/SUM(H152,'Calculations 16to19'!H152,'Calculations 20to24'!H152,'Calculations 25to34'!H152,'Calculations 35to44'!H152,'Calculations 45to54'!H152,'Calculations 65plus'!H152)</f>
        <v>0.2208329308164329</v>
      </c>
      <c r="I197" s="34">
        <f>I152/SUM(I152,'Calculations 16to19'!I152,'Calculations 20to24'!I152,'Calculations 25to34'!I152,'Calculations 35to44'!I152,'Calculations 45to54'!I152,'Calculations 65plus'!I152)</f>
        <v>0.21699576411379948</v>
      </c>
      <c r="J197" s="34">
        <f>J152/SUM(J152,'Calculations 16to19'!J152,'Calculations 20to24'!J152,'Calculations 25to34'!J152,'Calculations 35to44'!J152,'Calculations 45to54'!J152,'Calculations 65plus'!J152)</f>
        <v>0.21069148801325771</v>
      </c>
      <c r="K197" s="34">
        <f>K152/SUM(K152,'Calculations 16to19'!K152,'Calculations 20to24'!K152,'Calculations 25to34'!K152,'Calculations 35to44'!K152,'Calculations 45to54'!K152,'Calculations 65plus'!K152)</f>
        <v>0.20380614239068895</v>
      </c>
      <c r="L197" s="34">
        <f>L152/SUM(L152,'Calculations 16to19'!L152,'Calculations 20to24'!L152,'Calculations 25to34'!L152,'Calculations 35to44'!L152,'Calculations 45to54'!L152,'Calculations 65plus'!L152)</f>
        <v>0.20540757910576124</v>
      </c>
      <c r="M197" s="34">
        <f>M152/SUM(M152,'Calculations 16to19'!M152,'Calculations 20to24'!M152,'Calculations 25to34'!M152,'Calculations 35to44'!M152,'Calculations 45to54'!M152,'Calculations 65plus'!M152)</f>
        <v>0.20239725983559451</v>
      </c>
      <c r="N197" s="34">
        <f>N152/SUM(N152,'Calculations 16to19'!N152,'Calculations 20to24'!N152,'Calculations 25to34'!N152,'Calculations 35to44'!N152,'Calculations 45to54'!N152,'Calculations 65plus'!N152)</f>
        <v>0.1994084924260924</v>
      </c>
      <c r="O197" s="34">
        <f>O152/SUM(O152,'Calculations 16to19'!O152,'Calculations 20to24'!O152,'Calculations 25to34'!O152,'Calculations 35to44'!O152,'Calculations 45to54'!O152,'Calculations 65plus'!O152)</f>
        <v>0.19644228303301156</v>
      </c>
      <c r="P197" s="34">
        <f>P152/SUM(P152,'Calculations 16to19'!P152,'Calculations 20to24'!P152,'Calculations 25to34'!P152,'Calculations 35to44'!P152,'Calculations 45to54'!P152,'Calculations 65plus'!P152)</f>
        <v>0.19349958128379824</v>
      </c>
      <c r="Q197" s="34">
        <f>Q152/SUM(Q152,'Calculations 16to19'!Q152,'Calculations 20to24'!Q152,'Calculations 25to34'!Q152,'Calculations 35to44'!Q152,'Calculations 45to54'!Q152,'Calculations 65plus'!Q152)</f>
        <v>0.19058128119079157</v>
      </c>
      <c r="R197" s="34">
        <f>R152/SUM(R152,'Calculations 16to19'!R152,'Calculations 20to24'!R152,'Calculations 25to34'!R152,'Calculations 35to44'!R152,'Calculations 45to54'!R152,'Calculations 65plus'!R152)</f>
        <v>0.18768822212782621</v>
      </c>
      <c r="S197" s="34">
        <f>S152/SUM(S152,'Calculations 16to19'!S152,'Calculations 20to24'!S152,'Calculations 25to34'!S152,'Calculations 35to44'!S152,'Calculations 45to54'!S152,'Calculations 65plus'!S152)</f>
        <v>0.18482118986551796</v>
      </c>
      <c r="T197" s="34">
        <f>T152/SUM(T152,'Calculations 16to19'!T152,'Calculations 20to24'!T152,'Calculations 25to34'!T152,'Calculations 35to44'!T152,'Calculations 45to54'!T152,'Calculations 65plus'!T152)</f>
        <v>0.18198091766049748</v>
      </c>
      <c r="U197" s="34">
        <f>U152/SUM(U152,'Calculations 16to19'!U152,'Calculations 20to24'!U152,'Calculations 25to34'!U152,'Calculations 35to44'!U152,'Calculations 45to54'!U152,'Calculations 65plus'!U152)</f>
        <v>0.17916808739385914</v>
      </c>
      <c r="V197" s="34">
        <f>V152/SUM(V152,'Calculations 16to19'!V152,'Calculations 20to24'!V152,'Calculations 25to34'!V152,'Calculations 35to44'!V152,'Calculations 45to54'!V152,'Calculations 65plus'!V152)</f>
        <v>0.17638333075413734</v>
      </c>
      <c r="W197" s="34">
        <f>W152/SUM(W152,'Calculations 16to19'!W152,'Calculations 20to24'!W152,'Calculations 25to34'!W152,'Calculations 35to44'!W152,'Calculations 45to54'!W152,'Calculations 65plus'!W152)</f>
        <v>0.17362723046013723</v>
      </c>
      <c r="X197" s="34">
        <f>X152/SUM(X152,'Calculations 16to19'!X152,'Calculations 20to24'!X152,'Calculations 25to34'!X152,'Calculations 35to44'!X152,'Calculations 45to54'!X152,'Calculations 65plus'!X152)</f>
        <v>0.17090032151904214</v>
      </c>
      <c r="Y197" s="34">
        <f>Y152/SUM(Y152,'Calculations 16to19'!Y152,'Calculations 20to24'!Y152,'Calculations 25to34'!Y152,'Calculations 35to44'!Y152,'Calculations 45to54'!Y152,'Calculations 65plus'!Y152)</f>
        <v>0.16820309251527857</v>
      </c>
      <c r="Z197" s="34">
        <f>Z152/SUM(Z152,'Calculations 16to19'!Z152,'Calculations 20to24'!Z152,'Calculations 25to34'!Z152,'Calculations 35to44'!Z152,'Calculations 45to54'!Z152,'Calculations 65plus'!Z152)</f>
        <v>0.16553598692571872</v>
      </c>
      <c r="AA197" s="34">
        <f>AA152/SUM(AA152,'Calculations 16to19'!AA152,'Calculations 20to24'!AA152,'Calculations 25to34'!AA152,'Calculations 35to44'!AA152,'Calculations 45to54'!AA152,'Calculations 65plus'!AA152)</f>
        <v>0.16289940445691492</v>
      </c>
      <c r="AB197" s="34">
        <f>AB152/SUM(AB152,'Calculations 16to19'!AB152,'Calculations 20to24'!AB152,'Calculations 25to34'!AB152,'Calculations 35to44'!AB152,'Calculations 45to54'!AB152,'Calculations 65plus'!AB152)</f>
        <v>0.1602937024001862</v>
      </c>
      <c r="AC197" s="34">
        <f>AC152/SUM(AC152,'Calculations 16to19'!AC152,'Calculations 20to24'!AC152,'Calculations 25to34'!AC152,'Calculations 35to44'!AC152,'Calculations 45to54'!AC152,'Calculations 65plus'!AC152)</f>
        <v>0.15771919700050024</v>
      </c>
      <c r="AD197" s="34">
        <f>AD152/SUM(AD152,'Calculations 16to19'!AD152,'Calculations 20to24'!AD152,'Calculations 25to34'!AD152,'Calculations 35to44'!AD152,'Calculations 45to54'!AD152,'Calculations 65plus'!AD152)</f>
        <v>0.1551761648352539</v>
      </c>
      <c r="AE197" s="34">
        <f>AE152/SUM(AE152,'Calculations 16to19'!AE152,'Calculations 20to24'!AE152,'Calculations 25to34'!AE152,'Calculations 35to44'!AE152,'Calculations 45to54'!AE152,'Calculations 65plus'!AE152)</f>
        <v>0.152664844199209</v>
      </c>
      <c r="AF197" s="34">
        <f>AF152/SUM(AF152,'Calculations 16to19'!AF152,'Calculations 20to24'!AF152,'Calculations 25to34'!AF152,'Calculations 35to44'!AF152,'Calculations 45to54'!AF152,'Calculations 65plus'!AF152)</f>
        <v>0.15018543649199478</v>
      </c>
    </row>
    <row r="198" spans="1:32" x14ac:dyDescent="0.2">
      <c r="A198" s="12" t="s">
        <v>101</v>
      </c>
      <c r="B198" s="34">
        <f>B153/SUM(B153,'Calculations 16to19'!B153,'Calculations 20to24'!B153,'Calculations 25to34'!B153,'Calculations 35to44'!B153,'Calculations 45to54'!B153,'Calculations 65plus'!B153)</f>
        <v>0.25390625</v>
      </c>
      <c r="C198" s="34">
        <f>C153/SUM(C153,'Calculations 16to19'!C153,'Calculations 20to24'!C153,'Calculations 25to34'!C153,'Calculations 35to44'!C153,'Calculations 45to54'!C153,'Calculations 65plus'!C153)</f>
        <v>0.25221238408031621</v>
      </c>
      <c r="D198" s="34">
        <f>D153/SUM(D153,'Calculations 16to19'!D153,'Calculations 20to24'!D153,'Calculations 25to34'!D153,'Calculations 35to44'!D153,'Calculations 45to54'!D153,'Calculations 65plus'!D153)</f>
        <v>0.24810727035337421</v>
      </c>
      <c r="E198" s="34">
        <f>E153/SUM(E153,'Calculations 16to19'!E153,'Calculations 20to24'!E153,'Calculations 25to34'!E153,'Calculations 35to44'!E153,'Calculations 45to54'!E153,'Calculations 65plus'!E153)</f>
        <v>0.24350338684121342</v>
      </c>
      <c r="F198" s="34">
        <f>F153/SUM(F153,'Calculations 16to19'!F153,'Calculations 20to24'!F153,'Calculations 25to34'!F153,'Calculations 35to44'!F153,'Calculations 45to54'!F153,'Calculations 65plus'!F153)</f>
        <v>0.24014177370615955</v>
      </c>
      <c r="G198" s="34">
        <f>G153/SUM(G153,'Calculations 16to19'!G153,'Calculations 20to24'!G153,'Calculations 25to34'!G153,'Calculations 35to44'!G153,'Calculations 45to54'!G153,'Calculations 65plus'!G153)</f>
        <v>0.23887302736117016</v>
      </c>
      <c r="H198" s="34">
        <f>H153/SUM(H153,'Calculations 16to19'!H153,'Calculations 20to24'!H153,'Calculations 25to34'!H153,'Calculations 35to44'!H153,'Calculations 45to54'!H153,'Calculations 65plus'!H153)</f>
        <v>0.23792879323855282</v>
      </c>
      <c r="I198" s="34">
        <f>I153/SUM(I153,'Calculations 16to19'!I153,'Calculations 20to24'!I153,'Calculations 25to34'!I153,'Calculations 35to44'!I153,'Calculations 45to54'!I153,'Calculations 65plus'!I153)</f>
        <v>0.23415216061587968</v>
      </c>
      <c r="J198" s="34">
        <f>J153/SUM(J153,'Calculations 16to19'!J153,'Calculations 20to24'!J153,'Calculations 25to34'!J153,'Calculations 35to44'!J153,'Calculations 45to54'!J153,'Calculations 65plus'!J153)</f>
        <v>0.22770121538132673</v>
      </c>
      <c r="K198" s="34">
        <f>K153/SUM(K153,'Calculations 16to19'!K153,'Calculations 20to24'!K153,'Calculations 25to34'!K153,'Calculations 35to44'!K153,'Calculations 45to54'!K153,'Calculations 65plus'!K153)</f>
        <v>0.22061528739888409</v>
      </c>
      <c r="L198" s="34">
        <f>L153/SUM(L153,'Calculations 16to19'!L153,'Calculations 20to24'!L153,'Calculations 25to34'!L153,'Calculations 35to44'!L153,'Calculations 45to54'!L153,'Calculations 65plus'!L153)</f>
        <v>0.2222969087227015</v>
      </c>
      <c r="M198" s="34">
        <f>M153/SUM(M153,'Calculations 16to19'!M153,'Calculations 20to24'!M153,'Calculations 25to34'!M153,'Calculations 35to44'!M153,'Calculations 45to54'!M153,'Calculations 65plus'!M153)</f>
        <v>0.21925288352952602</v>
      </c>
      <c r="N198" s="34">
        <f>N153/SUM(N153,'Calculations 16to19'!N153,'Calculations 20to24'!N153,'Calculations 25to34'!N153,'Calculations 35to44'!N153,'Calculations 45to54'!N153,'Calculations 65plus'!N153)</f>
        <v>0.21622349520804185</v>
      </c>
      <c r="O198" s="34">
        <f>O153/SUM(O153,'Calculations 16to19'!O153,'Calculations 20to24'!O153,'Calculations 25to34'!O153,'Calculations 35to44'!O153,'Calculations 45to54'!O153,'Calculations 65plus'!O153)</f>
        <v>0.21320992416621579</v>
      </c>
      <c r="P198" s="34">
        <f>P153/SUM(P153,'Calculations 16to19'!P153,'Calculations 20to24'!P153,'Calculations 25to34'!P153,'Calculations 35to44'!P153,'Calculations 45to54'!P153,'Calculations 65plus'!P153)</f>
        <v>0.21021330087942108</v>
      </c>
      <c r="Q198" s="34">
        <f>Q153/SUM(Q153,'Calculations 16to19'!Q153,'Calculations 20to24'!Q153,'Calculations 25to34'!Q153,'Calculations 35to44'!Q153,'Calculations 45to54'!Q153,'Calculations 65plus'!Q153)</f>
        <v>0.20723470611997372</v>
      </c>
      <c r="R198" s="34">
        <f>R153/SUM(R153,'Calculations 16to19'!R153,'Calculations 20to24'!R153,'Calculations 25to34'!R153,'Calculations 35to44'!R153,'Calculations 45to54'!R153,'Calculations 65plus'!R153)</f>
        <v>0.20427517126068087</v>
      </c>
      <c r="S198" s="34">
        <f>S153/SUM(S153,'Calculations 16to19'!S153,'Calculations 20to24'!S153,'Calculations 25to34'!S153,'Calculations 35to44'!S153,'Calculations 45to54'!S153,'Calculations 65plus'!S153)</f>
        <v>0.20133567864972887</v>
      </c>
      <c r="T198" s="34">
        <f>T153/SUM(T153,'Calculations 16to19'!T153,'Calculations 20to24'!T153,'Calculations 25to34'!T153,'Calculations 35to44'!T153,'Calculations 45to54'!T153,'Calculations 65plus'!T153)</f>
        <v>0.19841716205407753</v>
      </c>
      <c r="U198" s="34">
        <f>U153/SUM(U153,'Calculations 16to19'!U153,'Calculations 20to24'!U153,'Calculations 25to34'!U153,'Calculations 35to44'!U153,'Calculations 45to54'!U153,'Calculations 65plus'!U153)</f>
        <v>0.19552050716839975</v>
      </c>
      <c r="V198" s="34">
        <f>V153/SUM(V153,'Calculations 16to19'!V153,'Calculations 20to24'!V153,'Calculations 25to34'!V153,'Calculations 35to44'!V153,'Calculations 45to54'!V153,'Calculations 65plus'!V153)</f>
        <v>0.19264655218649696</v>
      </c>
      <c r="W198" s="34">
        <f>W153/SUM(W153,'Calculations 16to19'!W153,'Calculations 20to24'!W153,'Calculations 25to34'!W153,'Calculations 35to44'!W153,'Calculations 45to54'!W153,'Calculations 65plus'!W153)</f>
        <v>0.18979608843198303</v>
      </c>
      <c r="X198" s="34">
        <f>X153/SUM(X153,'Calculations 16to19'!X153,'Calculations 20to24'!X153,'Calculations 25to34'!X153,'Calculations 35to44'!X153,'Calculations 45to54'!X153,'Calculations 65plus'!X153)</f>
        <v>0.18696986104497551</v>
      </c>
      <c r="Y198" s="34">
        <f>Y153/SUM(Y153,'Calculations 16to19'!Y153,'Calculations 20to24'!Y153,'Calculations 25to34'!Y153,'Calculations 35to44'!Y153,'Calculations 45to54'!Y153,'Calculations 65plus'!Y153)</f>
        <v>0.18416856972142395</v>
      </c>
      <c r="Z198" s="34">
        <f>Z153/SUM(Z153,'Calculations 16to19'!Z153,'Calculations 20to24'!Z153,'Calculations 25to34'!Z153,'Calculations 35to44'!Z153,'Calculations 45to54'!Z153,'Calculations 65plus'!Z153)</f>
        <v>0.18139286950165845</v>
      </c>
      <c r="AA198" s="34">
        <f>AA153/SUM(AA153,'Calculations 16to19'!AA153,'Calculations 20to24'!AA153,'Calculations 25to34'!AA153,'Calculations 35to44'!AA153,'Calculations 45to54'!AA153,'Calculations 65plus'!AA153)</f>
        <v>0.17864337160468721</v>
      </c>
      <c r="AB198" s="34">
        <f>AB153/SUM(AB153,'Calculations 16to19'!AB153,'Calculations 20to24'!AB153,'Calculations 25to34'!AB153,'Calculations 35to44'!AB153,'Calculations 45to54'!AB153,'Calculations 65plus'!AB153)</f>
        <v>0.1759206443047546</v>
      </c>
      <c r="AC198" s="34">
        <f>AC153/SUM(AC153,'Calculations 16to19'!AC153,'Calculations 20to24'!AC153,'Calculations 25to34'!AC153,'Calculations 35to44'!AC153,'Calculations 45to54'!AC153,'Calculations 65plus'!AC153)</f>
        <v>0.17322521384663683</v>
      </c>
      <c r="AD198" s="34">
        <f>AD153/SUM(AD153,'Calculations 16to19'!AD153,'Calculations 20to24'!AD153,'Calculations 25to34'!AD153,'Calculations 35to44'!AD153,'Calculations 45to54'!AD153,'Calculations 65plus'!AD153)</f>
        <v>0.17055756539616831</v>
      </c>
      <c r="AE198" s="34">
        <f>AE153/SUM(AE153,'Calculations 16to19'!AE153,'Calculations 20to24'!AE153,'Calculations 25to34'!AE153,'Calculations 35to44'!AE153,'Calculations 45to54'!AE153,'Calculations 65plus'!AE153)</f>
        <v>0.16791814402250646</v>
      </c>
      <c r="AF198" s="34">
        <f>AF153/SUM(AF153,'Calculations 16to19'!AF153,'Calculations 20to24'!AF153,'Calculations 25to34'!AF153,'Calculations 35to44'!AF153,'Calculations 45to54'!AF153,'Calculations 65plus'!AF153)</f>
        <v>0.1653073557086629</v>
      </c>
    </row>
    <row r="199" spans="1:32" x14ac:dyDescent="0.2">
      <c r="A199" s="12" t="s">
        <v>104</v>
      </c>
      <c r="B199" s="34">
        <f>B154/SUM(B154,'Calculations 16to19'!B154,'Calculations 20to24'!B154,'Calculations 25to34'!B154,'Calculations 35to44'!B154,'Calculations 45to54'!B154,'Calculations 65plus'!B154)</f>
        <v>0.24285714285714283</v>
      </c>
      <c r="C199" s="34">
        <f>C154/SUM(C154,'Calculations 16to19'!C154,'Calculations 20to24'!C154,'Calculations 25to34'!C154,'Calculations 35to44'!C154,'Calculations 45to54'!C154,'Calculations 65plus'!C154)</f>
        <v>0.24196125118000306</v>
      </c>
      <c r="D199" s="34">
        <f>D154/SUM(D154,'Calculations 16to19'!D154,'Calculations 20to24'!D154,'Calculations 25to34'!D154,'Calculations 35to44'!D154,'Calculations 45to54'!D154,'Calculations 65plus'!D154)</f>
        <v>0.23829407352059276</v>
      </c>
      <c r="E199" s="34">
        <f>E154/SUM(E154,'Calculations 16to19'!E154,'Calculations 20to24'!E154,'Calculations 25to34'!E154,'Calculations 35to44'!E154,'Calculations 45to54'!E154,'Calculations 65plus'!E154)</f>
        <v>0.23407283518964142</v>
      </c>
      <c r="F199" s="34">
        <f>F154/SUM(F154,'Calculations 16to19'!F154,'Calculations 20to24'!F154,'Calculations 25to34'!F154,'Calculations 35to44'!F154,'Calculations 45to54'!F154,'Calculations 65plus'!F154)</f>
        <v>0.23105565572113776</v>
      </c>
      <c r="G199" s="34">
        <f>G154/SUM(G154,'Calculations 16to19'!G154,'Calculations 20to24'!G154,'Calculations 25to34'!G154,'Calculations 35to44'!G154,'Calculations 45to54'!G154,'Calculations 65plus'!G154)</f>
        <v>0.22990548605866296</v>
      </c>
      <c r="H199" s="34">
        <f>H154/SUM(H154,'Calculations 16to19'!H154,'Calculations 20to24'!H154,'Calculations 25to34'!H154,'Calculations 35to44'!H154,'Calculations 45to54'!H154,'Calculations 65plus'!H154)</f>
        <v>0.22915718085500705</v>
      </c>
      <c r="I199" s="34">
        <f>I154/SUM(I154,'Calculations 16to19'!I154,'Calculations 20to24'!I154,'Calculations 25to34'!I154,'Calculations 35to44'!I154,'Calculations 45to54'!I154,'Calculations 65plus'!I154)</f>
        <v>0.22539138693243743</v>
      </c>
      <c r="J199" s="34">
        <f>J154/SUM(J154,'Calculations 16to19'!J154,'Calculations 20to24'!J154,'Calculations 25to34'!J154,'Calculations 35to44'!J154,'Calculations 45to54'!J154,'Calculations 65plus'!J154)</f>
        <v>0.21877328089144257</v>
      </c>
      <c r="K199" s="34">
        <f>K154/SUM(K154,'Calculations 16to19'!K154,'Calculations 20to24'!K154,'Calculations 25to34'!K154,'Calculations 35to44'!K154,'Calculations 45to54'!K154,'Calculations 65plus'!K154)</f>
        <v>0.21143526157280682</v>
      </c>
      <c r="L199" s="34">
        <f>L154/SUM(L154,'Calculations 16to19'!L154,'Calculations 20to24'!L154,'Calculations 25to34'!L154,'Calculations 35to44'!L154,'Calculations 45to54'!L154,'Calculations 65plus'!L154)</f>
        <v>0.21420052036142123</v>
      </c>
      <c r="M199" s="34">
        <f>M154/SUM(M154,'Calculations 16to19'!M154,'Calculations 20to24'!M154,'Calculations 25to34'!M154,'Calculations 35to44'!M154,'Calculations 45to54'!M154,'Calculations 65plus'!M154)</f>
        <v>0.21141365138103746</v>
      </c>
      <c r="N199" s="34">
        <f>N154/SUM(N154,'Calculations 16to19'!N154,'Calculations 20to24'!N154,'Calculations 25to34'!N154,'Calculations 35to44'!N154,'Calculations 45to54'!N154,'Calculations 65plus'!N154)</f>
        <v>0.2086398240135118</v>
      </c>
      <c r="O199" s="34">
        <f>O154/SUM(O154,'Calculations 16to19'!O154,'Calculations 20to24'!O154,'Calculations 25to34'!O154,'Calculations 35to44'!O154,'Calculations 45to54'!O154,'Calculations 65plus'!O154)</f>
        <v>0.20587996679944687</v>
      </c>
      <c r="P199" s="34">
        <f>P154/SUM(P154,'Calculations 16to19'!P154,'Calculations 20to24'!P154,'Calculations 25to34'!P154,'Calculations 35to44'!P154,'Calculations 45to54'!P154,'Calculations 65plus'!P154)</f>
        <v>0.20313497006734457</v>
      </c>
      <c r="Q199" s="34">
        <f>Q154/SUM(Q154,'Calculations 16to19'!Q154,'Calculations 20to24'!Q154,'Calculations 25to34'!Q154,'Calculations 35to44'!Q154,'Calculations 45to54'!Q154,'Calculations 65plus'!Q154)</f>
        <v>0.20040568630400049</v>
      </c>
      <c r="R199" s="34">
        <f>R154/SUM(R154,'Calculations 16to19'!R154,'Calculations 20to24'!R154,'Calculations 25to34'!R154,'Calculations 35to44'!R154,'Calculations 45to54'!R154,'Calculations 65plus'!R154)</f>
        <v>0.19769293055494069</v>
      </c>
      <c r="S199" s="34">
        <f>S154/SUM(S154,'Calculations 16to19'!S154,'Calculations 20to24'!S154,'Calculations 25to34'!S154,'Calculations 35to44'!S154,'Calculations 45to54'!S154,'Calculations 65plus'!S154)</f>
        <v>0.19499748085390223</v>
      </c>
      <c r="T199" s="34">
        <f>T154/SUM(T154,'Calculations 16to19'!T154,'Calculations 20to24'!T154,'Calculations 25to34'!T154,'Calculations 35to44'!T154,'Calculations 45to54'!T154,'Calculations 65plus'!T154)</f>
        <v>0.19232007868031217</v>
      </c>
      <c r="U199" s="34">
        <f>U154/SUM(U154,'Calculations 16to19'!U154,'Calculations 20to24'!U154,'Calculations 25to34'!U154,'Calculations 35to44'!U154,'Calculations 45to54'!U154,'Calculations 65plus'!U154)</f>
        <v>0.18966142944369485</v>
      </c>
      <c r="V199" s="34">
        <f>V154/SUM(V154,'Calculations 16to19'!V154,'Calculations 20to24'!V154,'Calculations 25to34'!V154,'Calculations 35to44'!V154,'Calculations 45to54'!V154,'Calculations 65plus'!V154)</f>
        <v>0.18702220299391181</v>
      </c>
      <c r="W199" s="34">
        <f>W154/SUM(W154,'Calculations 16to19'!W154,'Calculations 20to24'!W154,'Calculations 25to34'!W154,'Calculations 35to44'!W154,'Calculations 45to54'!W154,'Calculations 65plus'!W154)</f>
        <v>0.18440303415607662</v>
      </c>
      <c r="X199" s="34">
        <f>X154/SUM(X154,'Calculations 16to19'!X154,'Calculations 20to24'!X154,'Calculations 25to34'!X154,'Calculations 35to44'!X154,'Calculations 45to54'!X154,'Calculations 65plus'!X154)</f>
        <v>0.18180452328898214</v>
      </c>
      <c r="Y199" s="34">
        <f>Y154/SUM(Y154,'Calculations 16to19'!Y154,'Calculations 20to24'!Y154,'Calculations 25to34'!Y154,'Calculations 35to44'!Y154,'Calculations 45to54'!Y154,'Calculations 65plus'!Y154)</f>
        <v>0.17922723686582065</v>
      </c>
      <c r="Z199" s="34">
        <f>Z154/SUM(Z154,'Calculations 16to19'!Z154,'Calculations 20to24'!Z154,'Calculations 25to34'!Z154,'Calculations 35to44'!Z154,'Calculations 45to54'!Z154,'Calculations 65plus'!Z154)</f>
        <v>0.17667170807594768</v>
      </c>
      <c r="AA199" s="34">
        <f>AA154/SUM(AA154,'Calculations 16to19'!AA154,'Calculations 20to24'!AA154,'Calculations 25to34'!AA154,'Calculations 35to44'!AA154,'Calculations 45to54'!AA154,'Calculations 65plus'!AA154)</f>
        <v>0.17413843744640872</v>
      </c>
      <c r="AB199" s="34">
        <f>AB154/SUM(AB154,'Calculations 16to19'!AB154,'Calculations 20to24'!AB154,'Calculations 25to34'!AB154,'Calculations 35to44'!AB154,'Calculations 45to54'!AB154,'Calculations 65plus'!AB154)</f>
        <v>0.17162789348192828</v>
      </c>
      <c r="AC199" s="34">
        <f>AC154/SUM(AC154,'Calculations 16to19'!AC154,'Calculations 20to24'!AC154,'Calculations 25to34'!AC154,'Calculations 35to44'!AC154,'Calculations 45to54'!AC154,'Calculations 65plus'!AC154)</f>
        <v>0.16914051332201435</v>
      </c>
      <c r="AD199" s="34">
        <f>AD154/SUM(AD154,'Calculations 16to19'!AD154,'Calculations 20to24'!AD154,'Calculations 25to34'!AD154,'Calculations 35to44'!AD154,'Calculations 45to54'!AD154,'Calculations 65plus'!AD154)</f>
        <v>0.16667670341383001</v>
      </c>
      <c r="AE199" s="34">
        <f>AE154/SUM(AE154,'Calculations 16to19'!AE154,'Calculations 20to24'!AE154,'Calculations 25to34'!AE154,'Calculations 35to44'!AE154,'Calculations 45to54'!AE154,'Calculations 65plus'!AE154)</f>
        <v>0.16423684019945881</v>
      </c>
      <c r="AF199" s="34">
        <f>AF154/SUM(AF154,'Calculations 16to19'!AF154,'Calculations 20to24'!AF154,'Calculations 25to34'!AF154,'Calculations 35to44'!AF154,'Calculations 45to54'!AF154,'Calculations 65plus'!AF154)</f>
        <v>0.16182127081617256</v>
      </c>
    </row>
    <row r="200" spans="1:32" x14ac:dyDescent="0.2">
      <c r="A200" s="12" t="s">
        <v>36</v>
      </c>
      <c r="B200" s="34">
        <f>B155/SUM(B155,'Calculations 16to19'!B155,'Calculations 20to24'!B155,'Calculations 25to34'!B155,'Calculations 35to44'!B155,'Calculations 45to54'!B155,'Calculations 65plus'!B155)</f>
        <v>0.23529411764705882</v>
      </c>
      <c r="C200" s="34">
        <f>C155/SUM(C155,'Calculations 16to19'!C155,'Calculations 20to24'!C155,'Calculations 25to34'!C155,'Calculations 35to44'!C155,'Calculations 45to54'!C155,'Calculations 65plus'!C155)</f>
        <v>0.23379705099061696</v>
      </c>
      <c r="D200" s="34">
        <f>D155/SUM(D155,'Calculations 16to19'!D155,'Calculations 20to24'!D155,'Calculations 25to34'!D155,'Calculations 35to44'!D155,'Calculations 45to54'!D155,'Calculations 65plus'!D155)</f>
        <v>0.22989381630945077</v>
      </c>
      <c r="E200" s="34">
        <f>E155/SUM(E155,'Calculations 16to19'!E155,'Calculations 20to24'!E155,'Calculations 25to34'!E155,'Calculations 35to44'!E155,'Calculations 45to54'!E155,'Calculations 65plus'!E155)</f>
        <v>0.22552731560315004</v>
      </c>
      <c r="F200" s="34">
        <f>F155/SUM(F155,'Calculations 16to19'!F155,'Calculations 20to24'!F155,'Calculations 25to34'!F155,'Calculations 35to44'!F155,'Calculations 45to54'!F155,'Calculations 65plus'!F155)</f>
        <v>0.22236631966305626</v>
      </c>
      <c r="G200" s="34">
        <f>G155/SUM(G155,'Calculations 16to19'!G155,'Calculations 20to24'!G155,'Calculations 25to34'!G155,'Calculations 35to44'!G155,'Calculations 45to54'!G155,'Calculations 65plus'!G155)</f>
        <v>0.22114070821292928</v>
      </c>
      <c r="H200" s="34">
        <f>H155/SUM(H155,'Calculations 16to19'!H155,'Calculations 20to24'!H155,'Calculations 25to34'!H155,'Calculations 35to44'!H155,'Calculations 45to54'!H155,'Calculations 65plus'!H155)</f>
        <v>0.22027392208895241</v>
      </c>
      <c r="I200" s="34">
        <f>I155/SUM(I155,'Calculations 16to19'!I155,'Calculations 20to24'!I155,'Calculations 25to34'!I155,'Calculations 35to44'!I155,'Calculations 45to54'!I155,'Calculations 65plus'!I155)</f>
        <v>0.21673487135716349</v>
      </c>
      <c r="J200" s="34">
        <f>J155/SUM(J155,'Calculations 16to19'!J155,'Calculations 20to24'!J155,'Calculations 25to34'!J155,'Calculations 35to44'!J155,'Calculations 45to54'!J155,'Calculations 65plus'!J155)</f>
        <v>0.21060801769650947</v>
      </c>
      <c r="K200" s="34">
        <f>K155/SUM(K155,'Calculations 16to19'!K155,'Calculations 20to24'!K155,'Calculations 25to34'!K155,'Calculations 35to44'!K155,'Calculations 45to54'!K155,'Calculations 65plus'!K155)</f>
        <v>0.20381610741187325</v>
      </c>
      <c r="L200" s="34">
        <f>L155/SUM(L155,'Calculations 16to19'!L155,'Calculations 20to24'!L155,'Calculations 25to34'!L155,'Calculations 35to44'!L155,'Calculations 45to54'!L155,'Calculations 65plus'!L155)</f>
        <v>0.20553443110547229</v>
      </c>
      <c r="M200" s="34">
        <f>M155/SUM(M155,'Calculations 16to19'!M155,'Calculations 20to24'!M155,'Calculations 25to34'!M155,'Calculations 35to44'!M155,'Calculations 45to54'!M155,'Calculations 65plus'!M155)</f>
        <v>0.20267774464649677</v>
      </c>
      <c r="N200" s="34">
        <f>N155/SUM(N155,'Calculations 16to19'!N155,'Calculations 20to24'!N155,'Calculations 25to34'!N155,'Calculations 35to44'!N155,'Calculations 45to54'!N155,'Calculations 65plus'!N155)</f>
        <v>0.19983658630940881</v>
      </c>
      <c r="O200" s="34">
        <f>O155/SUM(O155,'Calculations 16to19'!O155,'Calculations 20to24'!O155,'Calculations 25to34'!O155,'Calculations 35to44'!O155,'Calculations 45to54'!O155,'Calculations 65plus'!O155)</f>
        <v>0.1970119993407532</v>
      </c>
      <c r="P200" s="34">
        <f>P155/SUM(P155,'Calculations 16to19'!P155,'Calculations 20to24'!P155,'Calculations 25to34'!P155,'Calculations 35to44'!P155,'Calculations 45to54'!P155,'Calculations 65plus'!P155)</f>
        <v>0.19420498120393309</v>
      </c>
      <c r="Q200" s="34">
        <f>Q155/SUM(Q155,'Calculations 16to19'!Q155,'Calculations 20to24'!Q155,'Calculations 25to34'!Q155,'Calculations 35to44'!Q155,'Calculations 45to54'!Q155,'Calculations 65plus'!Q155)</f>
        <v>0.19141648380625731</v>
      </c>
      <c r="R200" s="34">
        <f>R155/SUM(R155,'Calculations 16to19'!R155,'Calculations 20to24'!R155,'Calculations 25to34'!R155,'Calculations 35to44'!R155,'Calculations 45to54'!R155,'Calculations 65plus'!R155)</f>
        <v>0.18864741379165301</v>
      </c>
      <c r="S200" s="34">
        <f>S155/SUM(S155,'Calculations 16to19'!S155,'Calculations 20to24'!S155,'Calculations 25to34'!S155,'Calculations 35to44'!S155,'Calculations 45to54'!S155,'Calculations 65plus'!S155)</f>
        <v>0.1858986328971742</v>
      </c>
      <c r="T200" s="34">
        <f>T155/SUM(T155,'Calculations 16to19'!T155,'Calculations 20to24'!T155,'Calculations 25to34'!T155,'Calculations 35to44'!T155,'Calculations 45to54'!T155,'Calculations 65plus'!T155)</f>
        <v>0.1831709583712223</v>
      </c>
      <c r="U200" s="34">
        <f>U155/SUM(U155,'Calculations 16to19'!U155,'Calculations 20to24'!U155,'Calculations 25to34'!U155,'Calculations 35to44'!U155,'Calculations 45to54'!U155,'Calculations 65plus'!U155)</f>
        <v>0.18046516345120084</v>
      </c>
      <c r="V200" s="34">
        <f>V155/SUM(V155,'Calculations 16to19'!V155,'Calculations 20to24'!V155,'Calculations 25to34'!V155,'Calculations 35to44'!V155,'Calculations 45to54'!V155,'Calculations 65plus'!V155)</f>
        <v>0.17778197789816541</v>
      </c>
      <c r="W200" s="34">
        <f>W155/SUM(W155,'Calculations 16to19'!W155,'Calculations 20to24'!W155,'Calculations 25to34'!W155,'Calculations 35to44'!W155,'Calculations 45to54'!W155,'Calculations 65plus'!W155)</f>
        <v>0.17512208858584025</v>
      </c>
      <c r="X200" s="34">
        <f>X155/SUM(X155,'Calculations 16to19'!X155,'Calculations 20to24'!X155,'Calculations 25to34'!X155,'Calculations 35to44'!X155,'Calculations 45to54'!X155,'Calculations 65plus'!X155)</f>
        <v>0.17248614014126284</v>
      </c>
      <c r="Y200" s="34">
        <f>Y155/SUM(Y155,'Calculations 16to19'!Y155,'Calculations 20to24'!Y155,'Calculations 25to34'!Y155,'Calculations 35to44'!Y155,'Calculations 45to54'!Y155,'Calculations 65plus'!Y155)</f>
        <v>0.16987473563417355</v>
      </c>
      <c r="Z200" s="34">
        <f>Z155/SUM(Z155,'Calculations 16to19'!Z155,'Calculations 20to24'!Z155,'Calculations 25to34'!Z155,'Calculations 35to44'!Z155,'Calculations 45to54'!Z155,'Calculations 65plus'!Z155)</f>
        <v>0.16728843731216206</v>
      </c>
      <c r="AA200" s="34">
        <f>AA155/SUM(AA155,'Calculations 16to19'!AA155,'Calculations 20to24'!AA155,'Calculations 25to34'!AA155,'Calculations 35to44'!AA155,'Calculations 45to54'!AA155,'Calculations 65plus'!AA155)</f>
        <v>0.16472776737850531</v>
      </c>
      <c r="AB200" s="34">
        <f>AB155/SUM(AB155,'Calculations 16to19'!AB155,'Calculations 20to24'!AB155,'Calculations 25to34'!AB155,'Calculations 35to44'!AB155,'Calculations 45to54'!AB155,'Calculations 65plus'!AB155)</f>
        <v>0.16219320880956045</v>
      </c>
      <c r="AC200" s="34">
        <f>AC155/SUM(AC155,'Calculations 16to19'!AC155,'Calculations 20to24'!AC155,'Calculations 25to34'!AC155,'Calculations 35to44'!AC155,'Calculations 45to54'!AC155,'Calculations 65plus'!AC155)</f>
        <v>0.15968520620852075</v>
      </c>
      <c r="AD200" s="34">
        <f>AD155/SUM(AD155,'Calculations 16to19'!AD155,'Calculations 20to24'!AD155,'Calculations 25to34'!AD155,'Calculations 35to44'!AD155,'Calculations 45to54'!AD155,'Calculations 65plus'!AD155)</f>
        <v>0.15720416669232112</v>
      </c>
      <c r="AE200" s="34">
        <f>AE155/SUM(AE155,'Calculations 16to19'!AE155,'Calculations 20to24'!AE155,'Calculations 25to34'!AE155,'Calculations 35to44'!AE155,'Calculations 45to54'!AE155,'Calculations 65plus'!AE155)</f>
        <v>0.15475046080846705</v>
      </c>
      <c r="AF200" s="34">
        <f>AF155/SUM(AF155,'Calculations 16to19'!AF155,'Calculations 20to24'!AF155,'Calculations 25to34'!AF155,'Calculations 35to44'!AF155,'Calculations 45to54'!AF155,'Calculations 65plus'!AF155)</f>
        <v>0.15232442347855757</v>
      </c>
    </row>
    <row r="201" spans="1:32" x14ac:dyDescent="0.2">
      <c r="A201" s="12" t="s">
        <v>37</v>
      </c>
      <c r="B201" s="34">
        <f>B156/SUM(B156,'Calculations 16to19'!B156,'Calculations 20to24'!B156,'Calculations 25to34'!B156,'Calculations 35to44'!B156,'Calculations 45to54'!B156,'Calculations 65plus'!B156)</f>
        <v>0.21655437921077961</v>
      </c>
      <c r="C201" s="34">
        <f>C156/SUM(C156,'Calculations 16to19'!C156,'Calculations 20to24'!C156,'Calculations 25to34'!C156,'Calculations 35to44'!C156,'Calculations 45to54'!C156,'Calculations 65plus'!C156)</f>
        <v>0.21516351171276019</v>
      </c>
      <c r="D201" s="34">
        <f>D156/SUM(D156,'Calculations 16to19'!D156,'Calculations 20to24'!D156,'Calculations 25to34'!D156,'Calculations 35to44'!D156,'Calculations 45to54'!D156,'Calculations 65plus'!D156)</f>
        <v>0.21145828965092142</v>
      </c>
      <c r="E201" s="34">
        <f>E156/SUM(E156,'Calculations 16to19'!E156,'Calculations 20to24'!E156,'Calculations 25to34'!E156,'Calculations 35to44'!E156,'Calculations 45to54'!E156,'Calculations 65plus'!E156)</f>
        <v>0.20730437973874727</v>
      </c>
      <c r="F201" s="34">
        <f>F156/SUM(F156,'Calculations 16to19'!F156,'Calculations 20to24'!F156,'Calculations 25to34'!F156,'Calculations 35to44'!F156,'Calculations 45to54'!F156,'Calculations 65plus'!F156)</f>
        <v>0.2042716723150339</v>
      </c>
      <c r="G201" s="34">
        <f>G156/SUM(G156,'Calculations 16to19'!G156,'Calculations 20to24'!G156,'Calculations 25to34'!G156,'Calculations 35to44'!G156,'Calculations 45to54'!G156,'Calculations 65plus'!G156)</f>
        <v>0.20299870774485018</v>
      </c>
      <c r="H201" s="34">
        <f>H156/SUM(H156,'Calculations 16to19'!H156,'Calculations 20to24'!H156,'Calculations 25to34'!H156,'Calculations 35to44'!H156,'Calculations 45to54'!H156,'Calculations 65plus'!H156)</f>
        <v>0.20207347755569155</v>
      </c>
      <c r="I201" s="34">
        <f>I156/SUM(I156,'Calculations 16to19'!I156,'Calculations 20to24'!I156,'Calculations 25to34'!I156,'Calculations 35to44'!I156,'Calculations 45to54'!I156,'Calculations 65plus'!I156)</f>
        <v>0.19862019165218595</v>
      </c>
      <c r="J201" s="34">
        <f>J156/SUM(J156,'Calculations 16to19'!J156,'Calculations 20to24'!J156,'Calculations 25to34'!J156,'Calculations 35to44'!J156,'Calculations 45to54'!J156,'Calculations 65plus'!J156)</f>
        <v>0.19273443663975065</v>
      </c>
      <c r="K201" s="34">
        <f>K156/SUM(K156,'Calculations 16to19'!K156,'Calculations 20to24'!K156,'Calculations 25to34'!K156,'Calculations 35to44'!K156,'Calculations 45to54'!K156,'Calculations 65plus'!K156)</f>
        <v>0.18623684553178935</v>
      </c>
      <c r="L201" s="34">
        <f>L156/SUM(L156,'Calculations 16to19'!L156,'Calculations 20to24'!L156,'Calculations 25to34'!L156,'Calculations 35to44'!L156,'Calculations 45to54'!L156,'Calculations 65plus'!L156)</f>
        <v>0.18795478761860876</v>
      </c>
      <c r="M201" s="34">
        <f>M156/SUM(M156,'Calculations 16to19'!M156,'Calculations 20to24'!M156,'Calculations 25to34'!M156,'Calculations 35to44'!M156,'Calculations 45to54'!M156,'Calculations 65plus'!M156)</f>
        <v>0.1852358330598593</v>
      </c>
      <c r="N201" s="34">
        <f>N156/SUM(N156,'Calculations 16to19'!N156,'Calculations 20to24'!N156,'Calculations 25to34'!N156,'Calculations 35to44'!N156,'Calculations 45to54'!N156,'Calculations 65plus'!N156)</f>
        <v>0.18253748095088834</v>
      </c>
      <c r="O201" s="34">
        <f>O156/SUM(O156,'Calculations 16to19'!O156,'Calculations 20to24'!O156,'Calculations 25to34'!O156,'Calculations 35to44'!O156,'Calculations 45to54'!O156,'Calculations 65plus'!O156)</f>
        <v>0.17986048229689522</v>
      </c>
      <c r="P201" s="34">
        <f>P156/SUM(P156,'Calculations 16to19'!P156,'Calculations 20to24'!P156,'Calculations 25to34'!P156,'Calculations 35to44'!P156,'Calculations 45to54'!P156,'Calculations 65plus'!P156)</f>
        <v>0.17720554689079465</v>
      </c>
      <c r="Q201" s="34">
        <f>Q156/SUM(Q156,'Calculations 16to19'!Q156,'Calculations 20to24'!Q156,'Calculations 25to34'!Q156,'Calculations 35to44'!Q156,'Calculations 45to54'!Q156,'Calculations 65plus'!Q156)</f>
        <v>0.1745733438400385</v>
      </c>
      <c r="R201" s="34">
        <f>R156/SUM(R156,'Calculations 16to19'!R156,'Calculations 20to24'!R156,'Calculations 25to34'!R156,'Calculations 35to44'!R156,'Calculations 45to54'!R156,'Calculations 65plus'!R156)</f>
        <v>0.17196450214074727</v>
      </c>
      <c r="S201" s="34">
        <f>S156/SUM(S156,'Calculations 16to19'!S156,'Calculations 20to24'!S156,'Calculations 25to34'!S156,'Calculations 35to44'!S156,'Calculations 45to54'!S156,'Calculations 65plus'!S156)</f>
        <v>0.16937961129676066</v>
      </c>
      <c r="T201" s="34">
        <f>T156/SUM(T156,'Calculations 16to19'!T156,'Calculations 20to24'!T156,'Calculations 25to34'!T156,'Calculations 35to44'!T156,'Calculations 45to54'!T156,'Calculations 65plus'!T156)</f>
        <v>0.16681922198110558</v>
      </c>
      <c r="U201" s="34">
        <f>U156/SUM(U156,'Calculations 16to19'!U156,'Calculations 20to24'!U156,'Calculations 25to34'!U156,'Calculations 35to44'!U156,'Calculations 45to54'!U156,'Calculations 65plus'!U156)</f>
        <v>0.16428384673729216</v>
      </c>
      <c r="V201" s="34">
        <f>V156/SUM(V156,'Calculations 16to19'!V156,'Calculations 20to24'!V156,'Calculations 25to34'!V156,'Calculations 35to44'!V156,'Calculations 45to54'!V156,'Calculations 65plus'!V156)</f>
        <v>0.16177396071778613</v>
      </c>
      <c r="W201" s="34">
        <f>W156/SUM(W156,'Calculations 16to19'!W156,'Calculations 20to24'!W156,'Calculations 25to34'!W156,'Calculations 35to44'!W156,'Calculations 45to54'!W156,'Calculations 65plus'!W156)</f>
        <v>0.15929000245692548</v>
      </c>
      <c r="X201" s="34">
        <f>X156/SUM(X156,'Calculations 16to19'!X156,'Calculations 20to24'!X156,'Calculations 25to34'!X156,'Calculations 35to44'!X156,'Calculations 45to54'!X156,'Calculations 65plus'!X156)</f>
        <v>0.15683237467553057</v>
      </c>
      <c r="Y201" s="34">
        <f>Y156/SUM(Y156,'Calculations 16to19'!Y156,'Calculations 20to24'!Y156,'Calculations 25to34'!Y156,'Calculations 35to44'!Y156,'Calculations 45to54'!Y156,'Calculations 65plus'!Y156)</f>
        <v>0.15440144511441339</v>
      </c>
      <c r="Z201" s="34">
        <f>Z156/SUM(Z156,'Calculations 16to19'!Z156,'Calculations 20to24'!Z156,'Calculations 25to34'!Z156,'Calculations 35to44'!Z156,'Calculations 45to54'!Z156,'Calculations 65plus'!Z156)</f>
        <v>0.15199754739397878</v>
      </c>
      <c r="AA201" s="34">
        <f>AA156/SUM(AA156,'Calculations 16to19'!AA156,'Calculations 20to24'!AA156,'Calculations 25to34'!AA156,'Calculations 35to44'!AA156,'Calculations 45to54'!AA156,'Calculations 65plus'!AA156)</f>
        <v>0.1496209818971134</v>
      </c>
      <c r="AB201" s="34">
        <f>AB156/SUM(AB156,'Calculations 16to19'!AB156,'Calculations 20to24'!AB156,'Calculations 25to34'!AB156,'Calculations 35to44'!AB156,'Calculations 45to54'!AB156,'Calculations 65plus'!AB156)</f>
        <v>0.14727201667257886</v>
      </c>
      <c r="AC201" s="34">
        <f>AC156/SUM(AC156,'Calculations 16to19'!AC156,'Calculations 20to24'!AC156,'Calculations 25to34'!AC156,'Calculations 35to44'!AC156,'Calculations 45to54'!AC156,'Calculations 65plus'!AC156)</f>
        <v>0.14495088835613518</v>
      </c>
      <c r="AD201" s="34">
        <f>AD156/SUM(AD156,'Calculations 16to19'!AD156,'Calculations 20to24'!AD156,'Calculations 25to34'!AD156,'Calculations 35to44'!AD156,'Calculations 45to54'!AD156,'Calculations 65plus'!AD156)</f>
        <v>0.14265780310667683</v>
      </c>
      <c r="AE201" s="34">
        <f>AE156/SUM(AE156,'Calculations 16to19'!AE156,'Calculations 20to24'!AE156,'Calculations 25to34'!AE156,'Calculations 35to44'!AE156,'Calculations 45to54'!AE156,'Calculations 65plus'!AE156)</f>
        <v>0.14039293755470891</v>
      </c>
      <c r="AF201" s="34">
        <f>AF156/SUM(AF156,'Calculations 16to19'!AF156,'Calculations 20to24'!AF156,'Calculations 25to34'!AF156,'Calculations 35to44'!AF156,'Calculations 45to54'!AF156,'Calculations 65plus'!AF156)</f>
        <v>0.1381564397605462</v>
      </c>
    </row>
    <row r="202" spans="1:32" x14ac:dyDescent="0.2">
      <c r="A202" s="12" t="s">
        <v>38</v>
      </c>
      <c r="B202" s="34">
        <f>B157/SUM(B157,'Calculations 16to19'!B157,'Calculations 20to24'!B157,'Calculations 25to34'!B157,'Calculations 35to44'!B157,'Calculations 45to54'!B157,'Calculations 65plus'!B157)</f>
        <v>0.18666666666666673</v>
      </c>
      <c r="C202" s="34">
        <f>C157/SUM(C157,'Calculations 16to19'!C157,'Calculations 20to24'!C157,'Calculations 25to34'!C157,'Calculations 35to44'!C157,'Calculations 45to54'!C157,'Calculations 65plus'!C157)</f>
        <v>0.18539267505223053</v>
      </c>
      <c r="D202" s="34">
        <f>D157/SUM(D157,'Calculations 16to19'!D157,'Calculations 20to24'!D157,'Calculations 25to34'!D157,'Calculations 35to44'!D157,'Calculations 45to54'!D157,'Calculations 65plus'!D157)</f>
        <v>0.182165509034801</v>
      </c>
      <c r="E202" s="34">
        <f>E157/SUM(E157,'Calculations 16to19'!E157,'Calculations 20to24'!E157,'Calculations 25to34'!E157,'Calculations 35to44'!E157,'Calculations 45to54'!E157,'Calculations 65plus'!E157)</f>
        <v>0.17858067958303289</v>
      </c>
      <c r="F202" s="34">
        <f>F157/SUM(F157,'Calculations 16to19'!F157,'Calculations 20to24'!F157,'Calculations 25to34'!F157,'Calculations 35to44'!F157,'Calculations 45to54'!F157,'Calculations 65plus'!F157)</f>
        <v>0.17600719264423523</v>
      </c>
      <c r="G202" s="34">
        <f>G157/SUM(G157,'Calculations 16to19'!G157,'Calculations 20to24'!G157,'Calculations 25to34'!G157,'Calculations 35to44'!G157,'Calculations 45to54'!G157,'Calculations 65plus'!G157)</f>
        <v>0.1750517056674788</v>
      </c>
      <c r="H202" s="34">
        <f>H157/SUM(H157,'Calculations 16to19'!H157,'Calculations 20to24'!H157,'Calculations 25to34'!H157,'Calculations 35to44'!H157,'Calculations 45to54'!H157,'Calculations 65plus'!H157)</f>
        <v>0.17439422591883433</v>
      </c>
      <c r="I202" s="34">
        <f>I157/SUM(I157,'Calculations 16to19'!I157,'Calculations 20to24'!I157,'Calculations 25to34'!I157,'Calculations 35to44'!I157,'Calculations 45to54'!I157,'Calculations 65plus'!I157)</f>
        <v>0.17154060597976958</v>
      </c>
      <c r="J202" s="34">
        <f>J157/SUM(J157,'Calculations 16to19'!J157,'Calculations 20to24'!J157,'Calculations 25to34'!J157,'Calculations 35to44'!J157,'Calculations 45to54'!J157,'Calculations 65plus'!J157)</f>
        <v>0.16658341398601179</v>
      </c>
      <c r="K202" s="34">
        <f>K157/SUM(K157,'Calculations 16to19'!K157,'Calculations 20to24'!K157,'Calculations 25to34'!K157,'Calculations 35to44'!K157,'Calculations 45to54'!K157,'Calculations 65plus'!K157)</f>
        <v>0.16112286754929972</v>
      </c>
      <c r="L202" s="34">
        <f>L157/SUM(L157,'Calculations 16to19'!L157,'Calculations 20to24'!L157,'Calculations 25to34'!L157,'Calculations 35to44'!L157,'Calculations 45to54'!L157,'Calculations 65plus'!L157)</f>
        <v>0.1625052479510434</v>
      </c>
      <c r="M202" s="34">
        <f>M157/SUM(M157,'Calculations 16to19'!M157,'Calculations 20to24'!M157,'Calculations 25to34'!M157,'Calculations 35to44'!M157,'Calculations 45to54'!M157,'Calculations 65plus'!M157)</f>
        <v>0.16022339439926267</v>
      </c>
      <c r="N202" s="34">
        <f>N157/SUM(N157,'Calculations 16to19'!N157,'Calculations 20to24'!N157,'Calculations 25to34'!N157,'Calculations 35to44'!N157,'Calculations 45to54'!N157,'Calculations 65plus'!N157)</f>
        <v>0.1579588768940412</v>
      </c>
      <c r="O202" s="34">
        <f>O157/SUM(O157,'Calculations 16to19'!O157,'Calculations 20to24'!O157,'Calculations 25to34'!O157,'Calculations 35to44'!O157,'Calculations 45to54'!O157,'Calculations 65plus'!O157)</f>
        <v>0.15571222907995827</v>
      </c>
      <c r="P202" s="34">
        <f>P157/SUM(P157,'Calculations 16to19'!P157,'Calculations 20to24'!P157,'Calculations 25to34'!P157,'Calculations 35to44'!P157,'Calculations 45to54'!P157,'Calculations 65plus'!P157)</f>
        <v>0.15348395707821577</v>
      </c>
      <c r="Q202" s="34">
        <f>Q157/SUM(Q157,'Calculations 16to19'!Q157,'Calculations 20to24'!Q157,'Calculations 25to34'!Q157,'Calculations 35to44'!Q157,'Calculations 45to54'!Q157,'Calculations 65plus'!Q157)</f>
        <v>0.15127453970334995</v>
      </c>
      <c r="R202" s="34">
        <f>R157/SUM(R157,'Calculations 16to19'!R157,'Calculations 20to24'!R157,'Calculations 25to34'!R157,'Calculations 35to44'!R157,'Calculations 45to54'!R157,'Calculations 65plus'!R157)</f>
        <v>0.14908442871350464</v>
      </c>
      <c r="S202" s="34">
        <f>S157/SUM(S157,'Calculations 16to19'!S157,'Calculations 20to24'!S157,'Calculations 25to34'!S157,'Calculations 35to44'!S157,'Calculations 45to54'!S157,'Calculations 65plus'!S157)</f>
        <v>0.14691404909354819</v>
      </c>
      <c r="T202" s="34">
        <f>T157/SUM(T157,'Calculations 16to19'!T157,'Calculations 20to24'!T157,'Calculations 25to34'!T157,'Calculations 35to44'!T157,'Calculations 45to54'!T157,'Calculations 65plus'!T157)</f>
        <v>0.14476379937014117</v>
      </c>
      <c r="U202" s="34">
        <f>U157/SUM(U157,'Calculations 16to19'!U157,'Calculations 20to24'!U157,'Calculations 25to34'!U157,'Calculations 35to44'!U157,'Calculations 45to54'!U157,'Calculations 65plus'!U157)</f>
        <v>0.14263405195771064</v>
      </c>
      <c r="V202" s="34">
        <f>V157/SUM(V157,'Calculations 16to19'!V157,'Calculations 20to24'!V157,'Calculations 25to34'!V157,'Calculations 35to44'!V157,'Calculations 45to54'!V157,'Calculations 65plus'!V157)</f>
        <v>0.14052515353416214</v>
      </c>
      <c r="W202" s="34">
        <f>W157/SUM(W157,'Calculations 16to19'!W157,'Calculations 20to24'!W157,'Calculations 25to34'!W157,'Calculations 35to44'!W157,'Calculations 45to54'!W157,'Calculations 65plus'!W157)</f>
        <v>0.13843742544501089</v>
      </c>
      <c r="X202" s="34">
        <f>X157/SUM(X157,'Calculations 16to19'!X157,'Calculations 20to24'!X157,'Calculations 25to34'!X157,'Calculations 35to44'!X157,'Calculations 45to54'!X157,'Calculations 65plus'!X157)</f>
        <v>0.1363711641345339</v>
      </c>
      <c r="Y202" s="34">
        <f>Y157/SUM(Y157,'Calculations 16to19'!Y157,'Calculations 20to24'!Y157,'Calculations 25to34'!Y157,'Calculations 35to44'!Y157,'Calculations 45to54'!Y157,'Calculations 65plus'!Y157)</f>
        <v>0.13432664160243177</v>
      </c>
      <c r="Z202" s="34">
        <f>Z157/SUM(Z157,'Calculations 16to19'!Z157,'Calculations 20to24'!Z157,'Calculations 25to34'!Z157,'Calculations 35to44'!Z157,'Calculations 45to54'!Z157,'Calculations 65plus'!Z157)</f>
        <v>0.13230410588441163</v>
      </c>
      <c r="AA202" s="34">
        <f>AA157/SUM(AA157,'Calculations 16to19'!AA157,'Calculations 20to24'!AA157,'Calculations 25to34'!AA157,'Calculations 35to44'!AA157,'Calculations 45to54'!AA157,'Calculations 65plus'!AA157)</f>
        <v>0.13030378155503994</v>
      </c>
      <c r="AB202" s="34">
        <f>AB157/SUM(AB157,'Calculations 16to19'!AB157,'Calculations 20to24'!AB157,'Calculations 25to34'!AB157,'Calculations 35to44'!AB157,'Calculations 45to54'!AB157,'Calculations 65plus'!AB157)</f>
        <v>0.12832587025116457</v>
      </c>
      <c r="AC202" s="34">
        <f>AC157/SUM(AC157,'Calculations 16to19'!AC157,'Calculations 20to24'!AC157,'Calculations 25to34'!AC157,'Calculations 35to44'!AC157,'Calculations 45to54'!AC157,'Calculations 65plus'!AC157)</f>
        <v>0.12637055121415344</v>
      </c>
      <c r="AD202" s="34">
        <f>AD157/SUM(AD157,'Calculations 16to19'!AD157,'Calculations 20to24'!AD157,'Calculations 25to34'!AD157,'Calculations 35to44'!AD157,'Calculations 45to54'!AD157,'Calculations 65plus'!AD157)</f>
        <v>0.12443798184918564</v>
      </c>
      <c r="AE202" s="34">
        <f>AE157/SUM(AE157,'Calculations 16to19'!AE157,'Calculations 20to24'!AE157,'Calculations 25to34'!AE157,'Calculations 35to44'!AE157,'Calculations 45to54'!AE157,'Calculations 65plus'!AE157)</f>
        <v>0.12252829829980906</v>
      </c>
      <c r="AF202" s="34">
        <f>AF157/SUM(AF157,'Calculations 16to19'!AF157,'Calculations 20to24'!AF157,'Calculations 25to34'!AF157,'Calculations 35to44'!AF157,'Calculations 45to54'!AF157,'Calculations 65plus'!AF157)</f>
        <v>0.12064161603597284</v>
      </c>
    </row>
    <row r="203" spans="1:32" x14ac:dyDescent="0.2">
      <c r="A203" s="12" t="s">
        <v>39</v>
      </c>
      <c r="B203" s="34">
        <f>B158/SUM(B158,'Calculations 16to19'!B158,'Calculations 20to24'!B158,'Calculations 25to34'!B158,'Calculations 35to44'!B158,'Calculations 45to54'!B158,'Calculations 65plus'!B158)</f>
        <v>0.22162645218945487</v>
      </c>
      <c r="C203" s="34">
        <f>C158/SUM(C158,'Calculations 16to19'!C158,'Calculations 20to24'!C158,'Calculations 25to34'!C158,'Calculations 35to44'!C158,'Calculations 45to54'!C158,'Calculations 65plus'!C158)</f>
        <v>0.2202338908586659</v>
      </c>
      <c r="D203" s="34">
        <f>D158/SUM(D158,'Calculations 16to19'!D158,'Calculations 20to24'!D158,'Calculations 25to34'!D158,'Calculations 35to44'!D158,'Calculations 45to54'!D158,'Calculations 65plus'!D158)</f>
        <v>0.21655686355617357</v>
      </c>
      <c r="E203" s="34">
        <f>E158/SUM(E158,'Calculations 16to19'!E158,'Calculations 20to24'!E158,'Calculations 25to34'!E158,'Calculations 35to44'!E158,'Calculations 45to54'!E158,'Calculations 65plus'!E158)</f>
        <v>0.21239099293107666</v>
      </c>
      <c r="F203" s="34">
        <f>F158/SUM(F158,'Calculations 16to19'!F158,'Calculations 20to24'!F158,'Calculations 25to34'!F158,'Calculations 35to44'!F158,'Calculations 45to54'!F158,'Calculations 65plus'!F158)</f>
        <v>0.20932596824706179</v>
      </c>
      <c r="G203" s="34">
        <f>G158/SUM(G158,'Calculations 16to19'!G158,'Calculations 20to24'!G158,'Calculations 25to34'!G158,'Calculations 35to44'!G158,'Calculations 45to54'!G158,'Calculations 65plus'!G158)</f>
        <v>0.20807949632924783</v>
      </c>
      <c r="H203" s="34">
        <f>H158/SUM(H158,'Calculations 16to19'!H158,'Calculations 20to24'!H158,'Calculations 25to34'!H158,'Calculations 35to44'!H158,'Calculations 45to54'!H158,'Calculations 65plus'!H158)</f>
        <v>0.20712491473773531</v>
      </c>
      <c r="I203" s="34">
        <f>I158/SUM(I158,'Calculations 16to19'!I158,'Calculations 20to24'!I158,'Calculations 25to34'!I158,'Calculations 35to44'!I158,'Calculations 45to54'!I158,'Calculations 65plus'!I158)</f>
        <v>0.20352065024510618</v>
      </c>
      <c r="J203" s="34">
        <f>J158/SUM(J158,'Calculations 16to19'!J158,'Calculations 20to24'!J158,'Calculations 25to34'!J158,'Calculations 35to44'!J158,'Calculations 45to54'!J158,'Calculations 65plus'!J158)</f>
        <v>0.19749080454974188</v>
      </c>
      <c r="K203" s="34">
        <f>K158/SUM(K158,'Calculations 16to19'!K158,'Calculations 20to24'!K158,'Calculations 25to34'!K158,'Calculations 35to44'!K158,'Calculations 45to54'!K158,'Calculations 65plus'!K158)</f>
        <v>0.19094243909939809</v>
      </c>
      <c r="L203" s="34">
        <f>L158/SUM(L158,'Calculations 16to19'!L158,'Calculations 20to24'!L158,'Calculations 25to34'!L158,'Calculations 35to44'!L158,'Calculations 45to54'!L158,'Calculations 65plus'!L158)</f>
        <v>0.19272151014718761</v>
      </c>
      <c r="M203" s="34">
        <f>M158/SUM(M158,'Calculations 16to19'!M158,'Calculations 20to24'!M158,'Calculations 25to34'!M158,'Calculations 35to44'!M158,'Calculations 45to54'!M158,'Calculations 65plus'!M158)</f>
        <v>0.18995569861860928</v>
      </c>
      <c r="N203" s="34">
        <f>N158/SUM(N158,'Calculations 16to19'!N158,'Calculations 20to24'!N158,'Calculations 25to34'!N158,'Calculations 35to44'!N158,'Calculations 45to54'!N158,'Calculations 65plus'!N158)</f>
        <v>0.18720872983320141</v>
      </c>
      <c r="O203" s="34">
        <f>O158/SUM(O158,'Calculations 16to19'!O158,'Calculations 20to24'!O158,'Calculations 25to34'!O158,'Calculations 35to44'!O158,'Calculations 45to54'!O158,'Calculations 65plus'!O158)</f>
        <v>0.18448148726256133</v>
      </c>
      <c r="P203" s="34">
        <f>P158/SUM(P158,'Calculations 16to19'!P158,'Calculations 20to24'!P158,'Calculations 25to34'!P158,'Calculations 35to44'!P158,'Calculations 45to54'!P158,'Calculations 65plus'!P158)</f>
        <v>0.18177480955328859</v>
      </c>
      <c r="Q203" s="34">
        <f>Q158/SUM(Q158,'Calculations 16to19'!Q158,'Calculations 20to24'!Q158,'Calculations 25to34'!Q158,'Calculations 35to44'!Q158,'Calculations 45to54'!Q158,'Calculations 65plus'!Q158)</f>
        <v>0.17908949097650939</v>
      </c>
      <c r="R203" s="34">
        <f>R158/SUM(R158,'Calculations 16to19'!R158,'Calculations 20to24'!R158,'Calculations 25to34'!R158,'Calculations 35to44'!R158,'Calculations 45to54'!R158,'Calculations 65plus'!R158)</f>
        <v>0.17642628193597071</v>
      </c>
      <c r="S203" s="34">
        <f>S158/SUM(S158,'Calculations 16to19'!S158,'Calculations 20to24'!S158,'Calculations 25to34'!S158,'Calculations 35to44'!S158,'Calculations 45to54'!S158,'Calculations 65plus'!S158)</f>
        <v>0.17378588953217283</v>
      </c>
      <c r="T203" s="34">
        <f>T158/SUM(T158,'Calculations 16to19'!T158,'Calculations 20to24'!T158,'Calculations 25to34'!T158,'Calculations 35to44'!T158,'Calculations 45to54'!T158,'Calculations 65plus'!T158)</f>
        <v>0.17116897817985466</v>
      </c>
      <c r="U203" s="34">
        <f>U158/SUM(U158,'Calculations 16to19'!U158,'Calculations 20to24'!U158,'Calculations 25to34'!U158,'Calculations 35to44'!U158,'Calculations 45to54'!U158,'Calculations 65plus'!U158)</f>
        <v>0.16857617027601207</v>
      </c>
      <c r="V203" s="34">
        <f>V158/SUM(V158,'Calculations 16to19'!V158,'Calculations 20to24'!V158,'Calculations 25to34'!V158,'Calculations 35to44'!V158,'Calculations 45to54'!V158,'Calculations 65plus'!V158)</f>
        <v>0.16600804691552837</v>
      </c>
      <c r="W203" s="34">
        <f>W158/SUM(W158,'Calculations 16to19'!W158,'Calculations 20to24'!W158,'Calculations 25to34'!W158,'Calculations 35to44'!W158,'Calculations 45to54'!W158,'Calculations 65plus'!W158)</f>
        <v>0.16346514865137357</v>
      </c>
      <c r="X203" s="34">
        <f>X158/SUM(X158,'Calculations 16to19'!X158,'Calculations 20to24'!X158,'Calculations 25to34'!X158,'Calculations 35to44'!X158,'Calculations 45to54'!X158,'Calculations 65plus'!X158)</f>
        <v>0.16094797629627999</v>
      </c>
      <c r="Y203" s="34">
        <f>Y158/SUM(Y158,'Calculations 16to19'!Y158,'Calculations 20to24'!Y158,'Calculations 25to34'!Y158,'Calculations 35to44'!Y158,'Calculations 45to54'!Y158,'Calculations 65plus'!Y158)</f>
        <v>0.15845699176272132</v>
      </c>
      <c r="Z203" s="34">
        <f>Z158/SUM(Z158,'Calculations 16to19'!Z158,'Calculations 20to24'!Z158,'Calculations 25to34'!Z158,'Calculations 35to44'!Z158,'Calculations 45to54'!Z158,'Calculations 65plus'!Z158)</f>
        <v>0.15599261893798516</v>
      </c>
      <c r="AA203" s="34">
        <f>AA158/SUM(AA158,'Calculations 16to19'!AA158,'Calculations 20to24'!AA158,'Calculations 25to34'!AA158,'Calculations 35to44'!AA158,'Calculations 45to54'!AA158,'Calculations 65plus'!AA158)</f>
        <v>0.153555244591107</v>
      </c>
      <c r="AB203" s="34">
        <f>AB158/SUM(AB158,'Calculations 16to19'!AB158,'Calculations 20to24'!AB158,'Calculations 25to34'!AB158,'Calculations 35to44'!AB158,'Calculations 45to54'!AB158,'Calculations 65plus'!AB158)</f>
        <v>0.15114521930843058</v>
      </c>
      <c r="AC203" s="34">
        <f>AC158/SUM(AC158,'Calculations 16to19'!AC158,'Calculations 20to24'!AC158,'Calculations 25to34'!AC158,'Calculations 35to44'!AC158,'Calculations 45to54'!AC158,'Calculations 65plus'!AC158)</f>
        <v>0.14876285845455639</v>
      </c>
      <c r="AD203" s="34">
        <f>AD158/SUM(AD158,'Calculations 16to19'!AD158,'Calculations 20to24'!AD158,'Calculations 25to34'!AD158,'Calculations 35to44'!AD158,'Calculations 45to54'!AD158,'Calculations 65plus'!AD158)</f>
        <v>0.14640844315548068</v>
      </c>
      <c r="AE203" s="34">
        <f>AE158/SUM(AE158,'Calculations 16to19'!AE158,'Calculations 20to24'!AE158,'Calculations 25to34'!AE158,'Calculations 35to44'!AE158,'Calculations 45to54'!AE158,'Calculations 65plus'!AE158)</f>
        <v>0.14408222130076215</v>
      </c>
      <c r="AF203" s="34">
        <f>AF158/SUM(AF158,'Calculations 16to19'!AF158,'Calculations 20to24'!AF158,'Calculations 25to34'!AF158,'Calculations 35to44'!AF158,'Calculations 45to54'!AF158,'Calculations 65plus'!AF158)</f>
        <v>0.14178440856160557</v>
      </c>
    </row>
    <row r="204" spans="1:32" x14ac:dyDescent="0.2">
      <c r="A204" s="12" t="s">
        <v>40</v>
      </c>
      <c r="B204" s="34">
        <f>B159/SUM(B159,'Calculations 16to19'!B159,'Calculations 20to24'!B159,'Calculations 25to34'!B159,'Calculations 35to44'!B159,'Calculations 45to54'!B159,'Calculations 65plus'!B159)</f>
        <v>0.17721518987341772</v>
      </c>
      <c r="C204" s="34">
        <f>C159/SUM(C159,'Calculations 16to19'!C159,'Calculations 20to24'!C159,'Calculations 25to34'!C159,'Calculations 35to44'!C159,'Calculations 45to54'!C159,'Calculations 65plus'!C159)</f>
        <v>0.17626464697516098</v>
      </c>
      <c r="D204" s="34">
        <f>D159/SUM(D159,'Calculations 16to19'!D159,'Calculations 20to24'!D159,'Calculations 25to34'!D159,'Calculations 35to44'!D159,'Calculations 45to54'!D159,'Calculations 65plus'!D159)</f>
        <v>0.17335680802774944</v>
      </c>
      <c r="E204" s="34">
        <f>E159/SUM(E159,'Calculations 16to19'!E159,'Calculations 20to24'!E159,'Calculations 25to34'!E159,'Calculations 35to44'!E159,'Calculations 45to54'!E159,'Calculations 65plus'!E159)</f>
        <v>0.17010591678436382</v>
      </c>
      <c r="F204" s="34">
        <f>F159/SUM(F159,'Calculations 16to19'!F159,'Calculations 20to24'!F159,'Calculations 25to34'!F159,'Calculations 35to44'!F159,'Calculations 45to54'!F159,'Calculations 65plus'!F159)</f>
        <v>0.16783421601590121</v>
      </c>
      <c r="G204" s="34">
        <f>G159/SUM(G159,'Calculations 16to19'!G159,'Calculations 20to24'!G159,'Calculations 25to34'!G159,'Calculations 35to44'!G159,'Calculations 45to54'!G159,'Calculations 65plus'!G159)</f>
        <v>0.16710711168177358</v>
      </c>
      <c r="H204" s="34">
        <f>H159/SUM(H159,'Calculations 16to19'!H159,'Calculations 20to24'!H159,'Calculations 25to34'!H159,'Calculations 35to44'!H159,'Calculations 45to54'!H159,'Calculations 65plus'!H159)</f>
        <v>0.16669188924516601</v>
      </c>
      <c r="I204" s="34">
        <f>I159/SUM(I159,'Calculations 16to19'!I159,'Calculations 20to24'!I159,'Calculations 25to34'!I159,'Calculations 35to44'!I159,'Calculations 45to54'!I159,'Calculations 65plus'!I159)</f>
        <v>0.16407673572581752</v>
      </c>
      <c r="J204" s="34">
        <f>J159/SUM(J159,'Calculations 16to19'!J159,'Calculations 20to24'!J159,'Calculations 25to34'!J159,'Calculations 35to44'!J159,'Calculations 45to54'!J159,'Calculations 65plus'!J159)</f>
        <v>0.15936183976259208</v>
      </c>
      <c r="K204" s="34">
        <f>K159/SUM(K159,'Calculations 16to19'!K159,'Calculations 20to24'!K159,'Calculations 25to34'!K159,'Calculations 35to44'!K159,'Calculations 45to54'!K159,'Calculations 65plus'!K159)</f>
        <v>0.15414679980748761</v>
      </c>
      <c r="L204" s="34">
        <f>L159/SUM(L159,'Calculations 16to19'!L159,'Calculations 20to24'!L159,'Calculations 25to34'!L159,'Calculations 35to44'!L159,'Calculations 45to54'!L159,'Calculations 65plus'!L159)</f>
        <v>0.15584494856697317</v>
      </c>
      <c r="M204" s="34">
        <f>M159/SUM(M159,'Calculations 16to19'!M159,'Calculations 20to24'!M159,'Calculations 25to34'!M159,'Calculations 35to44'!M159,'Calculations 45to54'!M159,'Calculations 65plus'!M159)</f>
        <v>0.1538200210278878</v>
      </c>
      <c r="N204" s="34">
        <f>N159/SUM(N159,'Calculations 16to19'!N159,'Calculations 20to24'!N159,'Calculations 25to34'!N159,'Calculations 35to44'!N159,'Calculations 45to54'!N159,'Calculations 65plus'!N159)</f>
        <v>0.15180896943597524</v>
      </c>
      <c r="O204" s="34">
        <f>O159/SUM(O159,'Calculations 16to19'!O159,'Calculations 20to24'!O159,'Calculations 25to34'!O159,'Calculations 35to44'!O159,'Calculations 45to54'!O159,'Calculations 65plus'!O159)</f>
        <v>0.14981217246381243</v>
      </c>
      <c r="P204" s="34">
        <f>P159/SUM(P159,'Calculations 16to19'!P159,'Calculations 20to24'!P159,'Calculations 25to34'!P159,'Calculations 35to44'!P159,'Calculations 45to54'!P159,'Calculations 65plus'!P159)</f>
        <v>0.14782999237180744</v>
      </c>
      <c r="Q204" s="34">
        <f>Q159/SUM(Q159,'Calculations 16to19'!Q159,'Calculations 20to24'!Q159,'Calculations 25to34'!Q159,'Calculations 35to44'!Q159,'Calculations 45to54'!Q159,'Calculations 65plus'!Q159)</f>
        <v>0.14586277507404552</v>
      </c>
      <c r="R204" s="34">
        <f>R159/SUM(R159,'Calculations 16to19'!R159,'Calculations 20to24'!R159,'Calculations 25to34'!R159,'Calculations 35to44'!R159,'Calculations 45to54'!R159,'Calculations 65plus'!R159)</f>
        <v>0.14391085021684935</v>
      </c>
      <c r="S204" s="34">
        <f>S159/SUM(S159,'Calculations 16to19'!S159,'Calculations 20to24'!S159,'Calculations 25to34'!S159,'Calculations 35to44'!S159,'Calculations 45to54'!S159,'Calculations 65plus'!S159)</f>
        <v>0.14197453127059875</v>
      </c>
      <c r="T204" s="34">
        <f>T159/SUM(T159,'Calculations 16to19'!T159,'Calculations 20to24'!T159,'Calculations 25to34'!T159,'Calculations 35to44'!T159,'Calculations 45to54'!T159,'Calculations 65plus'!T159)</f>
        <v>0.14005411563521991</v>
      </c>
      <c r="U204" s="34">
        <f>U159/SUM(U159,'Calculations 16to19'!U159,'Calculations 20to24'!U159,'Calculations 25to34'!U159,'Calculations 35to44'!U159,'Calculations 45to54'!U159,'Calculations 65plus'!U159)</f>
        <v>0.13814988475963091</v>
      </c>
      <c r="V204" s="34">
        <f>V159/SUM(V159,'Calculations 16to19'!V159,'Calculations 20to24'!V159,'Calculations 25to34'!V159,'Calculations 35to44'!V159,'Calculations 45to54'!V159,'Calculations 65plus'!V159)</f>
        <v>0.13626210427532753</v>
      </c>
      <c r="W204" s="34">
        <f>W159/SUM(W159,'Calculations 16to19'!W159,'Calculations 20to24'!W159,'Calculations 25to34'!W159,'Calculations 35to44'!W159,'Calculations 45to54'!W159,'Calculations 65plus'!W159)</f>
        <v>0.13439102414416207</v>
      </c>
      <c r="X204" s="34">
        <f>X159/SUM(X159,'Calculations 16to19'!X159,'Calculations 20to24'!X159,'Calculations 25to34'!X159,'Calculations 35to44'!X159,'Calculations 45to54'!X159,'Calculations 65plus'!X159)</f>
        <v>0.13253687882028881</v>
      </c>
      <c r="Y204" s="34">
        <f>Y159/SUM(Y159,'Calculations 16to19'!Y159,'Calculations 20to24'!Y159,'Calculations 25to34'!Y159,'Calculations 35to44'!Y159,'Calculations 45to54'!Y159,'Calculations 65plus'!Y159)</f>
        <v>0.13069988742613858</v>
      </c>
      <c r="Z204" s="34">
        <f>Z159/SUM(Z159,'Calculations 16to19'!Z159,'Calculations 20to24'!Z159,'Calculations 25to34'!Z159,'Calculations 35to44'!Z159,'Calculations 45to54'!Z159,'Calculations 65plus'!Z159)</f>
        <v>0.12888025394219813</v>
      </c>
      <c r="AA204" s="34">
        <f>AA159/SUM(AA159,'Calculations 16to19'!AA159,'Calculations 20to24'!AA159,'Calculations 25to34'!AA159,'Calculations 35to44'!AA159,'Calculations 45to54'!AA159,'Calculations 65plus'!AA159)</f>
        <v>0.1270781674102919</v>
      </c>
      <c r="AB204" s="34">
        <f>AB159/SUM(AB159,'Calculations 16to19'!AB159,'Calculations 20to24'!AB159,'Calculations 25to34'!AB159,'Calculations 35to44'!AB159,'Calculations 45to54'!AB159,'Calculations 65plus'!AB159)</f>
        <v>0.12529380214998886</v>
      </c>
      <c r="AC204" s="34">
        <f>AC159/SUM(AC159,'Calculations 16to19'!AC159,'Calculations 20to24'!AC159,'Calculations 25to34'!AC159,'Calculations 35to44'!AC159,'Calculations 45to54'!AC159,'Calculations 65plus'!AC159)</f>
        <v>0.12352731798768346</v>
      </c>
      <c r="AD204" s="34">
        <f>AD159/SUM(AD159,'Calculations 16to19'!AD159,'Calculations 20to24'!AD159,'Calculations 25to34'!AD159,'Calculations 35to44'!AD159,'Calculations 45to54'!AD159,'Calculations 65plus'!AD159)</f>
        <v>0.12177886049784528</v>
      </c>
      <c r="AE204" s="34">
        <f>AE159/SUM(AE159,'Calculations 16to19'!AE159,'Calculations 20to24'!AE159,'Calculations 25to34'!AE159,'Calculations 35to44'!AE159,'Calculations 45to54'!AE159,'Calculations 65plus'!AE159)</f>
        <v>0.12004856125587755</v>
      </c>
      <c r="AF204" s="34">
        <f>AF159/SUM(AF159,'Calculations 16to19'!AF159,'Calculations 20to24'!AF159,'Calculations 25to34'!AF159,'Calculations 35to44'!AF159,'Calculations 45to54'!AF159,'Calculations 65plus'!AF159)</f>
        <v>0.11833653810197396</v>
      </c>
    </row>
    <row r="205" spans="1:32" x14ac:dyDescent="0.2">
      <c r="A205" s="12" t="s">
        <v>41</v>
      </c>
      <c r="B205" s="34">
        <f>B160/SUM(B160,'Calculations 16to19'!B160,'Calculations 20to24'!B160,'Calculations 25to34'!B160,'Calculations 35to44'!B160,'Calculations 45to54'!B160,'Calculations 65plus'!B160)</f>
        <v>0.21538461538461531</v>
      </c>
      <c r="C205" s="34">
        <f>C160/SUM(C160,'Calculations 16to19'!C160,'Calculations 20to24'!C160,'Calculations 25to34'!C160,'Calculations 35to44'!C160,'Calculations 45to54'!C160,'Calculations 65plus'!C160)</f>
        <v>0.21390548854225166</v>
      </c>
      <c r="D205" s="34">
        <f>D160/SUM(D160,'Calculations 16to19'!D160,'Calculations 20to24'!D160,'Calculations 25to34'!D160,'Calculations 35to44'!D160,'Calculations 45to54'!D160,'Calculations 65plus'!D160)</f>
        <v>0.21021651993775498</v>
      </c>
      <c r="E205" s="34">
        <f>E160/SUM(E160,'Calculations 16to19'!E160,'Calculations 20to24'!E160,'Calculations 25to34'!E160,'Calculations 35to44'!E160,'Calculations 45to54'!E160,'Calculations 65plus'!E160)</f>
        <v>0.20613903348264753</v>
      </c>
      <c r="F205" s="34">
        <f>F160/SUM(F160,'Calculations 16to19'!F160,'Calculations 20to24'!F160,'Calculations 25to34'!F160,'Calculations 35to44'!F160,'Calculations 45to54'!F160,'Calculations 65plus'!F160)</f>
        <v>0.20322109357446436</v>
      </c>
      <c r="G205" s="34">
        <f>G160/SUM(G160,'Calculations 16to19'!G160,'Calculations 20to24'!G160,'Calculations 25to34'!G160,'Calculations 35to44'!G160,'Calculations 45to54'!G160,'Calculations 65plus'!G160)</f>
        <v>0.20213578351638195</v>
      </c>
      <c r="H205" s="34">
        <f>H160/SUM(H160,'Calculations 16to19'!H160,'Calculations 20to24'!H160,'Calculations 25to34'!H160,'Calculations 35to44'!H160,'Calculations 45to54'!H160,'Calculations 65plus'!H160)</f>
        <v>0.20141965819392021</v>
      </c>
      <c r="I205" s="34">
        <f>I160/SUM(I160,'Calculations 16to19'!I160,'Calculations 20to24'!I160,'Calculations 25to34'!I160,'Calculations 35to44'!I160,'Calculations 45to54'!I160,'Calculations 65plus'!I160)</f>
        <v>0.19822410479884911</v>
      </c>
      <c r="J205" s="34">
        <f>J160/SUM(J160,'Calculations 16to19'!J160,'Calculations 20to24'!J160,'Calculations 25to34'!J160,'Calculations 35to44'!J160,'Calculations 45to54'!J160,'Calculations 65plus'!J160)</f>
        <v>0.19259715321377419</v>
      </c>
      <c r="K205" s="34">
        <f>K160/SUM(K160,'Calculations 16to19'!K160,'Calculations 20to24'!K160,'Calculations 25to34'!K160,'Calculations 35to44'!K160,'Calculations 45to54'!K160,'Calculations 65plus'!K160)</f>
        <v>0.18635082706028855</v>
      </c>
      <c r="L205" s="34">
        <f>L160/SUM(L160,'Calculations 16to19'!L160,'Calculations 20to24'!L160,'Calculations 25to34'!L160,'Calculations 35to44'!L160,'Calculations 45to54'!L160,'Calculations 65plus'!L160)</f>
        <v>0.18789691404024911</v>
      </c>
      <c r="M205" s="34">
        <f>M160/SUM(M160,'Calculations 16to19'!M160,'Calculations 20to24'!M160,'Calculations 25to34'!M160,'Calculations 35to44'!M160,'Calculations 45to54'!M160,'Calculations 65plus'!M160)</f>
        <v>0.18529022743714824</v>
      </c>
      <c r="N205" s="34">
        <f>N160/SUM(N160,'Calculations 16to19'!N160,'Calculations 20to24'!N160,'Calculations 25to34'!N160,'Calculations 35to44'!N160,'Calculations 45to54'!N160,'Calculations 65plus'!N160)</f>
        <v>0.18270125368786785</v>
      </c>
      <c r="O205" s="34">
        <f>O160/SUM(O160,'Calculations 16to19'!O160,'Calculations 20to24'!O160,'Calculations 25to34'!O160,'Calculations 35to44'!O160,'Calculations 45to54'!O160,'Calculations 65plus'!O160)</f>
        <v>0.18013068918535141</v>
      </c>
      <c r="P205" s="34">
        <f>P160/SUM(P160,'Calculations 16to19'!P160,'Calculations 20to24'!P160,'Calculations 25to34'!P160,'Calculations 35to44'!P160,'Calculations 45to54'!P160,'Calculations 65plus'!P160)</f>
        <v>0.17757919727843208</v>
      </c>
      <c r="Q205" s="34">
        <f>Q160/SUM(Q160,'Calculations 16to19'!Q160,'Calculations 20to24'!Q160,'Calculations 25to34'!Q160,'Calculations 35to44'!Q160,'Calculations 45to54'!Q160,'Calculations 65plus'!Q160)</f>
        <v>0.17504740850970918</v>
      </c>
      <c r="R205" s="34">
        <f>R160/SUM(R160,'Calculations 16to19'!R160,'Calculations 20to24'!R160,'Calculations 25to34'!R160,'Calculations 35to44'!R160,'Calculations 45to54'!R160,'Calculations 65plus'!R160)</f>
        <v>0.17253592089282907</v>
      </c>
      <c r="S205" s="34">
        <f>S160/SUM(S160,'Calculations 16to19'!S160,'Calculations 20to24'!S160,'Calculations 25to34'!S160,'Calculations 35to44'!S160,'Calculations 45to54'!S160,'Calculations 65plus'!S160)</f>
        <v>0.17004530022817532</v>
      </c>
      <c r="T205" s="34">
        <f>T160/SUM(T160,'Calculations 16to19'!T160,'Calculations 20to24'!T160,'Calculations 25to34'!T160,'Calculations 35to44'!T160,'Calculations 45to54'!T160,'Calculations 65plus'!T160)</f>
        <v>0.16757608045581779</v>
      </c>
      <c r="U205" s="34">
        <f>U160/SUM(U160,'Calculations 16to19'!U160,'Calculations 20to24'!U160,'Calculations 25to34'!U160,'Calculations 35to44'!U160,'Calculations 45to54'!U160,'Calculations 65plus'!U160)</f>
        <v>0.1651287640444416</v>
      </c>
      <c r="V205" s="34">
        <f>V160/SUM(V160,'Calculations 16to19'!V160,'Calculations 20to24'!V160,'Calculations 25to34'!V160,'Calculations 35to44'!V160,'Calculations 45to54'!V160,'Calculations 65plus'!V160)</f>
        <v>0.16270382241487016</v>
      </c>
      <c r="W205" s="34">
        <f>W160/SUM(W160,'Calculations 16to19'!W160,'Calculations 20to24'!W160,'Calculations 25to34'!W160,'Calculations 35to44'!W160,'Calculations 45to54'!W160,'Calculations 65plus'!W160)</f>
        <v>0.16030169639665601</v>
      </c>
      <c r="X205" s="34">
        <f>X160/SUM(X160,'Calculations 16to19'!X160,'Calculations 20to24'!X160,'Calculations 25to34'!X160,'Calculations 35to44'!X160,'Calculations 45to54'!X160,'Calculations 65plus'!X160)</f>
        <v>0.15792279671614551</v>
      </c>
      <c r="Y205" s="34">
        <f>Y160/SUM(Y160,'Calculations 16to19'!Y160,'Calculations 20to24'!Y160,'Calculations 25to34'!Y160,'Calculations 35to44'!Y160,'Calculations 45to54'!Y160,'Calculations 65plus'!Y160)</f>
        <v>0.15556750451431875</v>
      </c>
      <c r="Z205" s="34">
        <f>Z160/SUM(Z160,'Calculations 16to19'!Z160,'Calculations 20to24'!Z160,'Calculations 25to34'!Z160,'Calculations 35to44'!Z160,'Calculations 45to54'!Z160,'Calculations 65plus'!Z160)</f>
        <v>0.15323617189262803</v>
      </c>
      <c r="AA205" s="34">
        <f>AA160/SUM(AA160,'Calculations 16to19'!AA160,'Calculations 20to24'!AA160,'Calculations 25to34'!AA160,'Calculations 35to44'!AA160,'Calculations 45to54'!AA160,'Calculations 65plus'!AA160)</f>
        <v>0.15092912248500409</v>
      </c>
      <c r="AB205" s="34">
        <f>AB160/SUM(AB160,'Calculations 16to19'!AB160,'Calculations 20to24'!AB160,'Calculations 25to34'!AB160,'Calculations 35to44'!AB160,'Calculations 45to54'!AB160,'Calculations 65plus'!AB160)</f>
        <v>0.14864665205414709</v>
      </c>
      <c r="AC205" s="34">
        <f>AC160/SUM(AC160,'Calculations 16to19'!AC160,'Calculations 20to24'!AC160,'Calculations 25to34'!AC160,'Calculations 35to44'!AC160,'Calculations 45to54'!AC160,'Calculations 65plus'!AC160)</f>
        <v>0.14638902911016821</v>
      </c>
      <c r="AD205" s="34">
        <f>AD160/SUM(AD160,'Calculations 16to19'!AD160,'Calculations 20to24'!AD160,'Calculations 25to34'!AD160,'Calculations 35to44'!AD160,'Calculations 45to54'!AD160,'Calculations 65plus'!AD160)</f>
        <v>0.14415649554963342</v>
      </c>
      <c r="AE205" s="34">
        <f>AE160/SUM(AE160,'Calculations 16to19'!AE160,'Calculations 20to24'!AE160,'Calculations 25to34'!AE160,'Calculations 35to44'!AE160,'Calculations 45to54'!AE160,'Calculations 65plus'!AE160)</f>
        <v>0.14194926731304042</v>
      </c>
      <c r="AF205" s="34">
        <f>AF160/SUM(AF160,'Calculations 16to19'!AF160,'Calculations 20to24'!AF160,'Calculations 25to34'!AF160,'Calculations 35to44'!AF160,'Calculations 45to54'!AF160,'Calculations 65plus'!AF160)</f>
        <v>0.13976753505874698</v>
      </c>
    </row>
    <row r="206" spans="1:32" x14ac:dyDescent="0.2">
      <c r="A206" s="12" t="s">
        <v>42</v>
      </c>
      <c r="B206" s="34">
        <f>B161/SUM(B161,'Calculations 16to19'!B161,'Calculations 20to24'!B161,'Calculations 25to34'!B161,'Calculations 35to44'!B161,'Calculations 45to54'!B161,'Calculations 65plus'!B161)</f>
        <v>0.20223243598161522</v>
      </c>
      <c r="C206" s="34">
        <f>C161/SUM(C161,'Calculations 16to19'!C161,'Calculations 20to24'!C161,'Calculations 25to34'!C161,'Calculations 35to44'!C161,'Calculations 45to54'!C161,'Calculations 65plus'!C161)</f>
        <v>0.20096009735385639</v>
      </c>
      <c r="D206" s="34">
        <f>D161/SUM(D161,'Calculations 16to19'!D161,'Calculations 20to24'!D161,'Calculations 25to34'!D161,'Calculations 35to44'!D161,'Calculations 45to54'!D161,'Calculations 65plus'!D161)</f>
        <v>0.19753347662092891</v>
      </c>
      <c r="E206" s="34">
        <f>E161/SUM(E161,'Calculations 16to19'!E161,'Calculations 20to24'!E161,'Calculations 25to34'!E161,'Calculations 35to44'!E161,'Calculations 45to54'!E161,'Calculations 65plus'!E161)</f>
        <v>0.19367730484465523</v>
      </c>
      <c r="F206" s="34">
        <f>F161/SUM(F161,'Calculations 16to19'!F161,'Calculations 20to24'!F161,'Calculations 25to34'!F161,'Calculations 35to44'!F161,'Calculations 45to54'!F161,'Calculations 65plus'!F161)</f>
        <v>0.19087043706154305</v>
      </c>
      <c r="G206" s="34">
        <f>G161/SUM(G161,'Calculations 16to19'!G161,'Calculations 20to24'!G161,'Calculations 25to34'!G161,'Calculations 35to44'!G161,'Calculations 45to54'!G161,'Calculations 65plus'!G161)</f>
        <v>0.18974991593130586</v>
      </c>
      <c r="H206" s="34">
        <f>H161/SUM(H161,'Calculations 16to19'!H161,'Calculations 20to24'!H161,'Calculations 25to34'!H161,'Calculations 35to44'!H161,'Calculations 45to54'!H161,'Calculations 65plus'!H161)</f>
        <v>0.18893022311573551</v>
      </c>
      <c r="I206" s="34">
        <f>I161/SUM(I161,'Calculations 16to19'!I161,'Calculations 20to24'!I161,'Calculations 25to34'!I161,'Calculations 35to44'!I161,'Calculations 45to54'!I161,'Calculations 65plus'!I161)</f>
        <v>0.18569303143044544</v>
      </c>
      <c r="J206" s="34">
        <f>J161/SUM(J161,'Calculations 16to19'!J161,'Calculations 20to24'!J161,'Calculations 25to34'!J161,'Calculations 35to44'!J161,'Calculations 45to54'!J161,'Calculations 65plus'!J161)</f>
        <v>0.18018838899458195</v>
      </c>
      <c r="K206" s="34">
        <f>K161/SUM(K161,'Calculations 16to19'!K161,'Calculations 20to24'!K161,'Calculations 25to34'!K161,'Calculations 35to44'!K161,'Calculations 45to54'!K161,'Calculations 65plus'!K161)</f>
        <v>0.17415965305989348</v>
      </c>
      <c r="L206" s="34">
        <f>L161/SUM(L161,'Calculations 16to19'!L161,'Calculations 20to24'!L161,'Calculations 25to34'!L161,'Calculations 35to44'!L161,'Calculations 45to54'!L161,'Calculations 65plus'!L161)</f>
        <v>0.17580881217252067</v>
      </c>
      <c r="M206" s="34">
        <f>M161/SUM(M161,'Calculations 16to19'!M161,'Calculations 20to24'!M161,'Calculations 25to34'!M161,'Calculations 35to44'!M161,'Calculations 45to54'!M161,'Calculations 65plus'!M161)</f>
        <v>0.17329598263383281</v>
      </c>
      <c r="N206" s="34">
        <f>N161/SUM(N161,'Calculations 16to19'!N161,'Calculations 20to24'!N161,'Calculations 25to34'!N161,'Calculations 35to44'!N161,'Calculations 45to54'!N161,'Calculations 65plus'!N161)</f>
        <v>0.17080181596786564</v>
      </c>
      <c r="O206" s="34">
        <f>O161/SUM(O161,'Calculations 16to19'!O161,'Calculations 20to24'!O161,'Calculations 25to34'!O161,'Calculations 35to44'!O161,'Calculations 45to54'!O161,'Calculations 65plus'!O161)</f>
        <v>0.16832699752805277</v>
      </c>
      <c r="P206" s="34">
        <f>P161/SUM(P161,'Calculations 16to19'!P161,'Calculations 20to24'!P161,'Calculations 25to34'!P161,'Calculations 35to44'!P161,'Calculations 45to54'!P161,'Calculations 65plus'!P161)</f>
        <v>0.16587217614965039</v>
      </c>
      <c r="Q206" s="34">
        <f>Q161/SUM(Q161,'Calculations 16to19'!Q161,'Calculations 20to24'!Q161,'Calculations 25to34'!Q161,'Calculations 35to44'!Q161,'Calculations 45to54'!Q161,'Calculations 65plus'!Q161)</f>
        <v>0.16343796456901508</v>
      </c>
      <c r="R206" s="34">
        <f>R161/SUM(R161,'Calculations 16to19'!R161,'Calculations 20to24'!R161,'Calculations 25to34'!R161,'Calculations 35to44'!R161,'Calculations 45to54'!R161,'Calculations 65plus'!R161)</f>
        <v>0.16102493988460245</v>
      </c>
      <c r="S206" s="34">
        <f>S161/SUM(S161,'Calculations 16to19'!S161,'Calculations 20to24'!S161,'Calculations 25to34'!S161,'Calculations 35to44'!S161,'Calculations 45to54'!S161,'Calculations 65plus'!S161)</f>
        <v>0.1586336440580359</v>
      </c>
      <c r="T206" s="34">
        <f>T161/SUM(T161,'Calculations 16to19'!T161,'Calculations 20to24'!T161,'Calculations 25to34'!T161,'Calculations 35to44'!T161,'Calculations 45to54'!T161,'Calculations 65plus'!T161)</f>
        <v>0.15626458445344377</v>
      </c>
      <c r="U206" s="34">
        <f>U161/SUM(U161,'Calculations 16to19'!U161,'Calculations 20to24'!U161,'Calculations 25to34'!U161,'Calculations 35to44'!U161,'Calculations 45to54'!U161,'Calculations 65plus'!U161)</f>
        <v>0.15391823441313973</v>
      </c>
      <c r="V206" s="34">
        <f>V161/SUM(V161,'Calculations 16to19'!V161,'Calculations 20to24'!V161,'Calculations 25to34'!V161,'Calculations 35to44'!V161,'Calculations 45to54'!V161,'Calculations 65plus'!V161)</f>
        <v>0.1515950338676261</v>
      </c>
      <c r="W206" s="34">
        <f>W161/SUM(W161,'Calculations 16to19'!W161,'Calculations 20to24'!W161,'Calculations 25to34'!W161,'Calculations 35to44'!W161,'Calculations 45to54'!W161,'Calculations 65plus'!W161)</f>
        <v>0.14929538997777758</v>
      </c>
      <c r="X206" s="34">
        <f>X161/SUM(X161,'Calculations 16to19'!X161,'Calculations 20to24'!X161,'Calculations 25to34'!X161,'Calculations 35to44'!X161,'Calculations 45to54'!X161,'Calculations 65plus'!X161)</f>
        <v>0.14701967780701397</v>
      </c>
      <c r="Y206" s="34">
        <f>Y161/SUM(Y161,'Calculations 16to19'!Y161,'Calculations 20to24'!Y161,'Calculations 25to34'!Y161,'Calculations 35to44'!Y161,'Calculations 45to54'!Y161,'Calculations 65plus'!Y161)</f>
        <v>0.14476824102118874</v>
      </c>
      <c r="Z206" s="34">
        <f>Z161/SUM(Z161,'Calculations 16to19'!Z161,'Calculations 20to24'!Z161,'Calculations 25to34'!Z161,'Calculations 35to44'!Z161,'Calculations 45to54'!Z161,'Calculations 65plus'!Z161)</f>
        <v>0.14254139261387441</v>
      </c>
      <c r="AA206" s="34">
        <f>AA161/SUM(AA161,'Calculations 16to19'!AA161,'Calculations 20to24'!AA161,'Calculations 25to34'!AA161,'Calculations 35to44'!AA161,'Calculations 45to54'!AA161,'Calculations 65plus'!AA161)</f>
        <v>0.14033941565469674</v>
      </c>
      <c r="AB206" s="34">
        <f>AB161/SUM(AB161,'Calculations 16to19'!AB161,'Calculations 20to24'!AB161,'Calculations 25to34'!AB161,'Calculations 35to44'!AB161,'Calculations 45to54'!AB161,'Calculations 65plus'!AB161)</f>
        <v>0.13816256405835214</v>
      </c>
      <c r="AC206" s="34">
        <f>AC161/SUM(AC161,'Calculations 16to19'!AC161,'Calculations 20to24'!AC161,'Calculations 25to34'!AC161,'Calculations 35to44'!AC161,'Calculations 45to54'!AC161,'Calculations 65plus'!AC161)</f>
        <v>0.1360110633719285</v>
      </c>
      <c r="AD206" s="34">
        <f>AD161/SUM(AD161,'Calculations 16to19'!AD161,'Calculations 20to24'!AD161,'Calculations 25to34'!AD161,'Calculations 35to44'!AD161,'Calculations 45to54'!AD161,'Calculations 65plus'!AD161)</f>
        <v>0.1338851115781674</v>
      </c>
      <c r="AE206" s="34">
        <f>AE161/SUM(AE161,'Calculations 16to19'!AE161,'Calculations 20to24'!AE161,'Calculations 25to34'!AE161,'Calculations 35to44'!AE161,'Calculations 45to54'!AE161,'Calculations 65plus'!AE161)</f>
        <v>0.13178487991232535</v>
      </c>
      <c r="AF206" s="34">
        <f>AF161/SUM(AF161,'Calculations 16to19'!AF161,'Calculations 20to24'!AF161,'Calculations 25to34'!AF161,'Calculations 35to44'!AF161,'Calculations 45to54'!AF161,'Calculations 65plus'!AF161)</f>
        <v>0.12971051369031608</v>
      </c>
    </row>
    <row r="207" spans="1:32" x14ac:dyDescent="0.2">
      <c r="A207" s="12" t="s">
        <v>105</v>
      </c>
      <c r="B207" s="34">
        <f>B162/SUM(B162,'Calculations 16to19'!B162,'Calculations 20to24'!B162,'Calculations 25to34'!B162,'Calculations 35to44'!B162,'Calculations 45to54'!B162,'Calculations 65plus'!B162)</f>
        <v>0.22506738544474386</v>
      </c>
      <c r="C207" s="34">
        <f>C162/SUM(C162,'Calculations 16to19'!C162,'Calculations 20to24'!C162,'Calculations 25to34'!C162,'Calculations 35to44'!C162,'Calculations 45to54'!C162,'Calculations 65plus'!C162)</f>
        <v>0.22359946871000597</v>
      </c>
      <c r="D207" s="34">
        <f>D162/SUM(D162,'Calculations 16to19'!D162,'Calculations 20to24'!D162,'Calculations 25to34'!D162,'Calculations 35to44'!D162,'Calculations 45to54'!D162,'Calculations 65plus'!D162)</f>
        <v>0.21981593519278533</v>
      </c>
      <c r="E207" s="34">
        <f>E162/SUM(E162,'Calculations 16to19'!E162,'Calculations 20to24'!E162,'Calculations 25to34'!E162,'Calculations 35to44'!E162,'Calculations 45to54'!E162,'Calculations 65plus'!E162)</f>
        <v>0.2156204207786373</v>
      </c>
      <c r="F207" s="34">
        <f>F162/SUM(F162,'Calculations 16to19'!F162,'Calculations 20to24'!F162,'Calculations 25to34'!F162,'Calculations 35to44'!F162,'Calculations 45to54'!F162,'Calculations 65plus'!F162)</f>
        <v>0.21261959631746061</v>
      </c>
      <c r="G207" s="34">
        <f>G162/SUM(G162,'Calculations 16to19'!G162,'Calculations 20to24'!G162,'Calculations 25to34'!G162,'Calculations 35to44'!G162,'Calculations 45to54'!G162,'Calculations 65plus'!G162)</f>
        <v>0.21150790862306837</v>
      </c>
      <c r="H207" s="34">
        <f>H162/SUM(H162,'Calculations 16to19'!H162,'Calculations 20to24'!H162,'Calculations 25to34'!H162,'Calculations 35to44'!H162,'Calculations 45to54'!H162,'Calculations 65plus'!H162)</f>
        <v>0.21077856444140181</v>
      </c>
      <c r="I207" s="34">
        <f>I162/SUM(I162,'Calculations 16to19'!I162,'Calculations 20to24'!I162,'Calculations 25to34'!I162,'Calculations 35to44'!I162,'Calculations 45to54'!I162,'Calculations 65plus'!I162)</f>
        <v>0.20747119498239033</v>
      </c>
      <c r="J207" s="34">
        <f>J162/SUM(J162,'Calculations 16to19'!J162,'Calculations 20to24'!J162,'Calculations 25to34'!J162,'Calculations 35to44'!J162,'Calculations 45to54'!J162,'Calculations 65plus'!J162)</f>
        <v>0.20162698441932664</v>
      </c>
      <c r="K207" s="34">
        <f>K162/SUM(K162,'Calculations 16to19'!K162,'Calculations 20to24'!K162,'Calculations 25to34'!K162,'Calculations 35to44'!K162,'Calculations 45to54'!K162,'Calculations 65plus'!K162)</f>
        <v>0.1951183585299299</v>
      </c>
      <c r="L207" s="34">
        <f>L162/SUM(L162,'Calculations 16to19'!L162,'Calculations 20to24'!L162,'Calculations 25to34'!L162,'Calculations 35to44'!L162,'Calculations 45to54'!L162,'Calculations 65plus'!L162)</f>
        <v>0.19680915992671522</v>
      </c>
      <c r="M207" s="34">
        <f>M162/SUM(M162,'Calculations 16to19'!M162,'Calculations 20to24'!M162,'Calculations 25to34'!M162,'Calculations 35to44'!M162,'Calculations 45to54'!M162,'Calculations 65plus'!M162)</f>
        <v>0.19412224553784069</v>
      </c>
      <c r="N207" s="34">
        <f>N162/SUM(N162,'Calculations 16to19'!N162,'Calculations 20to24'!N162,'Calculations 25to34'!N162,'Calculations 35to44'!N162,'Calculations 45to54'!N162,'Calculations 65plus'!N162)</f>
        <v>0.19145267665898394</v>
      </c>
      <c r="O207" s="34">
        <f>O162/SUM(O162,'Calculations 16to19'!O162,'Calculations 20to24'!O162,'Calculations 25to34'!O162,'Calculations 35to44'!O162,'Calculations 45to54'!O162,'Calculations 65plus'!O162)</f>
        <v>0.18880119193165029</v>
      </c>
      <c r="P207" s="34">
        <f>P162/SUM(P162,'Calculations 16to19'!P162,'Calculations 20to24'!P162,'Calculations 25to34'!P162,'Calculations 35to44'!P162,'Calculations 45to54'!P162,'Calculations 65plus'!P162)</f>
        <v>0.18616849505615313</v>
      </c>
      <c r="Q207" s="34">
        <f>Q162/SUM(Q162,'Calculations 16to19'!Q162,'Calculations 20to24'!Q162,'Calculations 25to34'!Q162,'Calculations 35to44'!Q162,'Calculations 45to54'!Q162,'Calculations 65plus'!Q162)</f>
        <v>0.18355525513559387</v>
      </c>
      <c r="R207" s="34">
        <f>R162/SUM(R162,'Calculations 16to19'!R162,'Calculations 20to24'!R162,'Calculations 25to34'!R162,'Calculations 35to44'!R162,'Calculations 45to54'!R162,'Calculations 65plus'!R162)</f>
        <v>0.18096210705587468</v>
      </c>
      <c r="S207" s="34">
        <f>S162/SUM(S162,'Calculations 16to19'!S162,'Calculations 20to24'!S162,'Calculations 25to34'!S162,'Calculations 35to44'!S162,'Calculations 45to54'!S162,'Calculations 65plus'!S162)</f>
        <v>0.17838965190038511</v>
      </c>
      <c r="T207" s="34">
        <f>T162/SUM(T162,'Calculations 16to19'!T162,'Calculations 20to24'!T162,'Calculations 25to34'!T162,'Calculations 35to44'!T162,'Calculations 45to54'!T162,'Calculations 65plus'!T162)</f>
        <v>0.17583845739791329</v>
      </c>
      <c r="U207" s="34">
        <f>U162/SUM(U162,'Calculations 16to19'!U162,'Calculations 20to24'!U162,'Calculations 25to34'!U162,'Calculations 35to44'!U162,'Calculations 45to54'!U162,'Calculations 65plus'!U162)</f>
        <v>0.17330905840226316</v>
      </c>
      <c r="V207" s="34">
        <f>V162/SUM(V162,'Calculations 16to19'!V162,'Calculations 20to24'!V162,'Calculations 25to34'!V162,'Calculations 35to44'!V162,'Calculations 45to54'!V162,'Calculations 65plus'!V162)</f>
        <v>0.1708019574020091</v>
      </c>
      <c r="W207" s="34">
        <f>W162/SUM(W162,'Calculations 16to19'!W162,'Calculations 20to24'!W162,'Calculations 25to34'!W162,'Calculations 35to44'!W162,'Calculations 45to54'!W162,'Calculations 65plus'!W162)</f>
        <v>0.16831762505872769</v>
      </c>
      <c r="X207" s="34">
        <f>X162/SUM(X162,'Calculations 16to19'!X162,'Calculations 20to24'!X162,'Calculations 25to34'!X162,'Calculations 35to44'!X162,'Calculations 45to54'!X162,'Calculations 65plus'!X162)</f>
        <v>0.1658565007720334</v>
      </c>
      <c r="Y207" s="34">
        <f>Y162/SUM(Y162,'Calculations 16to19'!Y162,'Calculations 20to24'!Y162,'Calculations 25to34'!Y162,'Calculations 35to44'!Y162,'Calculations 45to54'!Y162,'Calculations 65plus'!Y162)</f>
        <v>0.16341899326967671</v>
      </c>
      <c r="Z207" s="34">
        <f>Z162/SUM(Z162,'Calculations 16to19'!Z162,'Calculations 20to24'!Z162,'Calculations 25to34'!Z162,'Calculations 35to44'!Z162,'Calculations 45to54'!Z162,'Calculations 65plus'!Z162)</f>
        <v>0.16100548122093239</v>
      </c>
      <c r="AA207" s="34">
        <f>AA162/SUM(AA162,'Calculations 16to19'!AA162,'Calculations 20to24'!AA162,'Calculations 25to34'!AA162,'Calculations 35to44'!AA162,'Calculations 45to54'!AA162,'Calculations 65plus'!AA162)</f>
        <v>0.15861631387148287</v>
      </c>
      <c r="AB207" s="34">
        <f>AB162/SUM(AB162,'Calculations 16to19'!AB162,'Calculations 20to24'!AB162,'Calculations 25to34'!AB162,'Calculations 35to44'!AB162,'Calculations 45to54'!AB162,'Calculations 65plus'!AB162)</f>
        <v>0.15625181169798483</v>
      </c>
      <c r="AC207" s="34">
        <f>AC162/SUM(AC162,'Calculations 16to19'!AC162,'Calculations 20to24'!AC162,'Calculations 25to34'!AC162,'Calculations 35to44'!AC162,'Calculations 45to54'!AC162,'Calculations 65plus'!AC162)</f>
        <v>0.15391226708048525</v>
      </c>
      <c r="AD207" s="34">
        <f>AD162/SUM(AD162,'Calculations 16to19'!AD162,'Calculations 20to24'!AD162,'Calculations 25to34'!AD162,'Calculations 35to44'!AD162,'Calculations 45to54'!AD162,'Calculations 65plus'!AD162)</f>
        <v>0.15159794499086024</v>
      </c>
      <c r="AE207" s="34">
        <f>AE162/SUM(AE162,'Calculations 16to19'!AE162,'Calculations 20to24'!AE162,'Calculations 25to34'!AE162,'Calculations 35to44'!AE162,'Calculations 45to54'!AE162,'Calculations 65plus'!AE162)</f>
        <v>0.1493090836954567</v>
      </c>
      <c r="AF207" s="34">
        <f>AF162/SUM(AF162,'Calculations 16to19'!AF162,'Calculations 20to24'!AF162,'Calculations 25to34'!AF162,'Calculations 35to44'!AF162,'Calculations 45to54'!AF162,'Calculations 65plus'!AF162)</f>
        <v>0.14704589547011737</v>
      </c>
    </row>
    <row r="208" spans="1:32" x14ac:dyDescent="0.2">
      <c r="A208" s="12" t="s">
        <v>106</v>
      </c>
      <c r="B208" s="34">
        <f>B163/SUM(B163,'Calculations 16to19'!B163,'Calculations 20to24'!B163,'Calculations 25to34'!B163,'Calculations 35to44'!B163,'Calculations 45to54'!B163,'Calculations 65plus'!B163)</f>
        <v>0.16161616161616157</v>
      </c>
      <c r="C208" s="34">
        <f>C163/SUM(C163,'Calculations 16to19'!C163,'Calculations 20to24'!C163,'Calculations 25to34'!C163,'Calculations 35to44'!C163,'Calculations 45to54'!C163,'Calculations 65plus'!C163)</f>
        <v>0.16031945050549459</v>
      </c>
      <c r="D208" s="34">
        <f>D163/SUM(D163,'Calculations 16to19'!D163,'Calculations 20to24'!D163,'Calculations 25to34'!D163,'Calculations 35to44'!D163,'Calculations 45to54'!D163,'Calculations 65plus'!D163)</f>
        <v>0.15738731920634141</v>
      </c>
      <c r="E208" s="34">
        <f>E163/SUM(E163,'Calculations 16to19'!E163,'Calculations 20to24'!E163,'Calculations 25to34'!E163,'Calculations 35to44'!E163,'Calculations 45to54'!E163,'Calculations 65plus'!E163)</f>
        <v>0.15421480529129847</v>
      </c>
      <c r="F208" s="34">
        <f>F163/SUM(F163,'Calculations 16to19'!F163,'Calculations 20to24'!F163,'Calculations 25to34'!F163,'Calculations 35to44'!F163,'Calculations 45to54'!F163,'Calculations 65plus'!F163)</f>
        <v>0.15198196069122899</v>
      </c>
      <c r="G208" s="34">
        <f>G163/SUM(G163,'Calculations 16to19'!G163,'Calculations 20to24'!G163,'Calculations 25to34'!G163,'Calculations 35to44'!G163,'Calculations 45to54'!G163,'Calculations 65plus'!G163)</f>
        <v>0.15121395682029962</v>
      </c>
      <c r="H208" s="34">
        <f>H163/SUM(H163,'Calculations 16to19'!H163,'Calculations 20to24'!H163,'Calculations 25to34'!H163,'Calculations 35to44'!H163,'Calculations 45to54'!H163,'Calculations 65plus'!H163)</f>
        <v>0.1507527180883417</v>
      </c>
      <c r="I208" s="34">
        <f>I163/SUM(I163,'Calculations 16to19'!I163,'Calculations 20to24'!I163,'Calculations 25to34'!I163,'Calculations 35to44'!I163,'Calculations 45to54'!I163,'Calculations 65plus'!I163)</f>
        <v>0.14848528882786025</v>
      </c>
      <c r="J208" s="34">
        <f>J163/SUM(J163,'Calculations 16to19'!J163,'Calculations 20to24'!J163,'Calculations 25to34'!J163,'Calculations 35to44'!J163,'Calculations 45to54'!J163,'Calculations 65plus'!J163)</f>
        <v>0.14438105934032716</v>
      </c>
      <c r="K208" s="34">
        <f>K163/SUM(K163,'Calculations 16to19'!K163,'Calculations 20to24'!K163,'Calculations 25to34'!K163,'Calculations 35to44'!K163,'Calculations 45to54'!K163,'Calculations 65plus'!K163)</f>
        <v>0.13978336285994034</v>
      </c>
      <c r="L208" s="34">
        <f>L163/SUM(L163,'Calculations 16to19'!L163,'Calculations 20to24'!L163,'Calculations 25to34'!L163,'Calculations 35to44'!L163,'Calculations 45to54'!L163,'Calculations 65plus'!L163)</f>
        <v>0.14073689088617439</v>
      </c>
      <c r="M208" s="34">
        <f>M163/SUM(M163,'Calculations 16to19'!M163,'Calculations 20to24'!M163,'Calculations 25to34'!M163,'Calculations 35to44'!M163,'Calculations 45to54'!M163,'Calculations 65plus'!M163)</f>
        <v>0.13880248082775096</v>
      </c>
      <c r="N208" s="34">
        <f>N163/SUM(N163,'Calculations 16to19'!N163,'Calculations 20to24'!N163,'Calculations 25to34'!N163,'Calculations 35to44'!N163,'Calculations 45to54'!N163,'Calculations 65plus'!N163)</f>
        <v>0.13688562138525856</v>
      </c>
      <c r="O208" s="34">
        <f>O163/SUM(O163,'Calculations 16to19'!O163,'Calculations 20to24'!O163,'Calculations 25to34'!O163,'Calculations 35to44'!O163,'Calculations 45to54'!O163,'Calculations 65plus'!O163)</f>
        <v>0.13498651526158628</v>
      </c>
      <c r="P208" s="34">
        <f>P163/SUM(P163,'Calculations 16to19'!P163,'Calculations 20to24'!P163,'Calculations 25to34'!P163,'Calculations 35to44'!P163,'Calculations 45to54'!P163,'Calculations 65plus'!P163)</f>
        <v>0.13310535244295282</v>
      </c>
      <c r="Q208" s="34">
        <f>Q163/SUM(Q163,'Calculations 16to19'!Q163,'Calculations 20to24'!Q163,'Calculations 25to34'!Q163,'Calculations 35to44'!Q163,'Calculations 45to54'!Q163,'Calculations 65plus'!Q163)</f>
        <v>0.13124231021425081</v>
      </c>
      <c r="R208" s="34">
        <f>R163/SUM(R163,'Calculations 16to19'!R163,'Calculations 20to24'!R163,'Calculations 25to34'!R163,'Calculations 35to44'!R163,'Calculations 45to54'!R163,'Calculations 65plus'!R163)</f>
        <v>0.12939755319334148</v>
      </c>
      <c r="S208" s="34">
        <f>S163/SUM(S163,'Calculations 16to19'!S163,'Calculations 20to24'!S163,'Calculations 25to34'!S163,'Calculations 35to44'!S163,'Calculations 45to54'!S163,'Calculations 65plus'!S163)</f>
        <v>0.1275712333843127</v>
      </c>
      <c r="T208" s="34">
        <f>T163/SUM(T163,'Calculations 16to19'!T163,'Calculations 20to24'!T163,'Calculations 25to34'!T163,'Calculations 35to44'!T163,'Calculations 45to54'!T163,'Calculations 65plus'!T163)</f>
        <v>0.12576349024956079</v>
      </c>
      <c r="U208" s="34">
        <f>U163/SUM(U163,'Calculations 16to19'!U163,'Calculations 20to24'!U163,'Calculations 25to34'!U163,'Calculations 35to44'!U163,'Calculations 45to54'!U163,'Calculations 65plus'!U163)</f>
        <v>0.123974450800431</v>
      </c>
      <c r="V208" s="34">
        <f>V163/SUM(V163,'Calculations 16to19'!V163,'Calculations 20to24'!V163,'Calculations 25to34'!V163,'Calculations 35to44'!V163,'Calculations 45to54'!V163,'Calculations 65plus'!V163)</f>
        <v>0.12220422970604264</v>
      </c>
      <c r="W208" s="34">
        <f>W163/SUM(W163,'Calculations 16to19'!W163,'Calculations 20to24'!W163,'Calculations 25to34'!W163,'Calculations 35to44'!W163,'Calculations 45to54'!W163,'Calculations 65plus'!W163)</f>
        <v>0.12045292941980021</v>
      </c>
      <c r="X208" s="34">
        <f>X163/SUM(X163,'Calculations 16to19'!X163,'Calculations 20to24'!X163,'Calculations 25to34'!X163,'Calculations 35to44'!X163,'Calculations 45to54'!X163,'Calculations 65plus'!X163)</f>
        <v>0.11872064032302417</v>
      </c>
      <c r="Y208" s="34">
        <f>Y163/SUM(Y163,'Calculations 16to19'!Y163,'Calculations 20to24'!Y163,'Calculations 25to34'!Y163,'Calculations 35to44'!Y163,'Calculations 45to54'!Y163,'Calculations 65plus'!Y163)</f>
        <v>0.11700744088503565</v>
      </c>
      <c r="Z208" s="34">
        <f>Z163/SUM(Z163,'Calculations 16to19'!Z163,'Calculations 20to24'!Z163,'Calculations 25to34'!Z163,'Calculations 35to44'!Z163,'Calculations 45to54'!Z163,'Calculations 65plus'!Z163)</f>
        <v>0.11531339783896555</v>
      </c>
      <c r="AA208" s="34">
        <f>AA163/SUM(AA163,'Calculations 16to19'!AA163,'Calculations 20to24'!AA163,'Calculations 25to34'!AA163,'Calculations 35to44'!AA163,'Calculations 45to54'!AA163,'Calculations 65plus'!AA163)</f>
        <v>0.11363856637249919</v>
      </c>
      <c r="AB208" s="34">
        <f>AB163/SUM(AB163,'Calculations 16to19'!AB163,'Calculations 20to24'!AB163,'Calculations 25to34'!AB163,'Calculations 35to44'!AB163,'Calculations 45to54'!AB163,'Calculations 65plus'!AB163)</f>
        <v>0.11198299033272154</v>
      </c>
      <c r="AC208" s="34">
        <f>AC163/SUM(AC163,'Calculations 16to19'!AC163,'Calculations 20to24'!AC163,'Calculations 25to34'!AC163,'Calculations 35to44'!AC163,'Calculations 45to54'!AC163,'Calculations 65plus'!AC163)</f>
        <v>0.11034670244417731</v>
      </c>
      <c r="AD208" s="34">
        <f>AD163/SUM(AD163,'Calculations 16to19'!AD163,'Calculations 20to24'!AD163,'Calculations 25to34'!AD163,'Calculations 35to44'!AD163,'Calculations 45to54'!AD163,'Calculations 65plus'!AD163)</f>
        <v>0.10872972453924089</v>
      </c>
      <c r="AE208" s="34">
        <f>AE163/SUM(AE163,'Calculations 16to19'!AE163,'Calculations 20to24'!AE163,'Calculations 25to34'!AE163,'Calculations 35to44'!AE163,'Calculations 45to54'!AE163,'Calculations 65plus'!AE163)</f>
        <v>0.10713206779986349</v>
      </c>
      <c r="AF208" s="34">
        <f>AF163/SUM(AF163,'Calculations 16to19'!AF163,'Calculations 20to24'!AF163,'Calculations 25to34'!AF163,'Calculations 35to44'!AF163,'Calculations 45to54'!AF163,'Calculations 65plus'!AF163)</f>
        <v>0.1055537330097453</v>
      </c>
    </row>
    <row r="209" spans="1:32" x14ac:dyDescent="0.2">
      <c r="A209" s="12" t="s">
        <v>107</v>
      </c>
      <c r="B209" s="34">
        <f>B164/SUM(B164,'Calculations 16to19'!B164,'Calculations 20to24'!B164,'Calculations 25to34'!B164,'Calculations 35to44'!B164,'Calculations 45to54'!B164,'Calculations 65plus'!B164)</f>
        <v>0.23076923076923078</v>
      </c>
      <c r="C209" s="34">
        <f>C164/SUM(C164,'Calculations 16to19'!C164,'Calculations 20to24'!C164,'Calculations 25to34'!C164,'Calculations 35to44'!C164,'Calculations 45to54'!C164,'Calculations 65plus'!C164)</f>
        <v>0.22940059013949873</v>
      </c>
      <c r="D209" s="34">
        <f>D164/SUM(D164,'Calculations 16to19'!D164,'Calculations 20to24'!D164,'Calculations 25to34'!D164,'Calculations 35to44'!D164,'Calculations 45to54'!D164,'Calculations 65plus'!D164)</f>
        <v>0.22554211829155429</v>
      </c>
      <c r="E209" s="34">
        <f>E164/SUM(E164,'Calculations 16to19'!E164,'Calculations 20to24'!E164,'Calculations 25to34'!E164,'Calculations 35to44'!E164,'Calculations 45to54'!E164,'Calculations 65plus'!E164)</f>
        <v>0.22120502868637773</v>
      </c>
      <c r="F209" s="34">
        <f>F164/SUM(F164,'Calculations 16to19'!F164,'Calculations 20to24'!F164,'Calculations 25to34'!F164,'Calculations 35to44'!F164,'Calculations 45to54'!F164,'Calculations 65plus'!F164)</f>
        <v>0.21805168759945445</v>
      </c>
      <c r="G209" s="34">
        <f>G164/SUM(G164,'Calculations 16to19'!G164,'Calculations 20to24'!G164,'Calculations 25to34'!G164,'Calculations 35to44'!G164,'Calculations 45to54'!G164,'Calculations 65plus'!G164)</f>
        <v>0.21673394929395645</v>
      </c>
      <c r="H209" s="34">
        <f>H164/SUM(H164,'Calculations 16to19'!H164,'Calculations 20to24'!H164,'Calculations 25to34'!H164,'Calculations 35to44'!H164,'Calculations 45to54'!H164,'Calculations 65plus'!H164)</f>
        <v>0.21580349083956299</v>
      </c>
      <c r="I209" s="34">
        <f>I164/SUM(I164,'Calculations 16to19'!I164,'Calculations 20to24'!I164,'Calculations 25to34'!I164,'Calculations 35to44'!I164,'Calculations 45to54'!I164,'Calculations 65plus'!I164)</f>
        <v>0.21216233979184493</v>
      </c>
      <c r="J209" s="34">
        <f>J164/SUM(J164,'Calculations 16to19'!J164,'Calculations 20to24'!J164,'Calculations 25to34'!J164,'Calculations 35to44'!J164,'Calculations 45to54'!J164,'Calculations 65plus'!J164)</f>
        <v>0.20590063932149247</v>
      </c>
      <c r="K209" s="34">
        <f>K164/SUM(K164,'Calculations 16to19'!K164,'Calculations 20to24'!K164,'Calculations 25to34'!K164,'Calculations 35to44'!K164,'Calculations 45to54'!K164,'Calculations 65plus'!K164)</f>
        <v>0.19896766374346364</v>
      </c>
      <c r="L209" s="34">
        <f>L164/SUM(L164,'Calculations 16to19'!L164,'Calculations 20to24'!L164,'Calculations 25to34'!L164,'Calculations 35to44'!L164,'Calculations 45to54'!L164,'Calculations 65plus'!L164)</f>
        <v>0.20092385725269266</v>
      </c>
      <c r="M209" s="34">
        <f>M164/SUM(M164,'Calculations 16to19'!M164,'Calculations 20to24'!M164,'Calculations 25to34'!M164,'Calculations 35to44'!M164,'Calculations 45to54'!M164,'Calculations 65plus'!M164)</f>
        <v>0.19806768029013636</v>
      </c>
      <c r="N209" s="34">
        <f>N164/SUM(N164,'Calculations 16to19'!N164,'Calculations 20to24'!N164,'Calculations 25to34'!N164,'Calculations 35to44'!N164,'Calculations 45to54'!N164,'Calculations 65plus'!N164)</f>
        <v>0.1952305504177213</v>
      </c>
      <c r="O209" s="34">
        <f>O164/SUM(O164,'Calculations 16to19'!O164,'Calculations 20to24'!O164,'Calculations 25to34'!O164,'Calculations 35to44'!O164,'Calculations 45to54'!O164,'Calculations 65plus'!O164)</f>
        <v>0.192413353303969</v>
      </c>
      <c r="P209" s="34">
        <f>P164/SUM(P164,'Calculations 16to19'!P164,'Calculations 20to24'!P164,'Calculations 25to34'!P164,'Calculations 35to44'!P164,'Calculations 45to54'!P164,'Calculations 65plus'!P164)</f>
        <v>0.18961693123002607</v>
      </c>
      <c r="Q209" s="34">
        <f>Q164/SUM(Q164,'Calculations 16to19'!Q164,'Calculations 20to24'!Q164,'Calculations 25to34'!Q164,'Calculations 35to44'!Q164,'Calculations 45to54'!Q164,'Calculations 65plus'!Q164)</f>
        <v>0.18684208346952222</v>
      </c>
      <c r="R209" s="34">
        <f>R164/SUM(R164,'Calculations 16to19'!R164,'Calculations 20to24'!R164,'Calculations 25to34'!R164,'Calculations 35to44'!R164,'Calculations 45to54'!R164,'Calculations 65plus'!R164)</f>
        <v>0.18408956672475216</v>
      </c>
      <c r="S209" s="34">
        <f>S164/SUM(S164,'Calculations 16to19'!S164,'Calculations 20to24'!S164,'Calculations 25to34'!S164,'Calculations 35to44'!S164,'Calculations 45to54'!S164,'Calculations 65plus'!S164)</f>
        <v>0.18136009561695607</v>
      </c>
      <c r="T209" s="34">
        <f>T164/SUM(T164,'Calculations 16to19'!T164,'Calculations 20to24'!T164,'Calculations 25to34'!T164,'Calculations 35to44'!T164,'Calculations 45to54'!T164,'Calculations 65plus'!T164)</f>
        <v>0.17865434322832499</v>
      </c>
      <c r="U209" s="34">
        <f>U164/SUM(U164,'Calculations 16to19'!U164,'Calculations 20to24'!U164,'Calculations 25to34'!U164,'Calculations 35to44'!U164,'Calculations 45to54'!U164,'Calculations 65plus'!U164)</f>
        <v>0.17597294169324174</v>
      </c>
      <c r="V209" s="34">
        <f>V164/SUM(V164,'Calculations 16to19'!V164,'Calculations 20to24'!V164,'Calculations 25to34'!V164,'Calculations 35to44'!V164,'Calculations 45to54'!V164,'Calculations 65plus'!V164)</f>
        <v>0.17331648283616746</v>
      </c>
      <c r="W209" s="34">
        <f>W164/SUM(W164,'Calculations 16to19'!W164,'Calculations 20to24'!W164,'Calculations 25to34'!W164,'Calculations 35to44'!W164,'Calculations 45to54'!W164,'Calculations 65plus'!W164)</f>
        <v>0.17068551885346714</v>
      </c>
      <c r="X209" s="34">
        <f>X164/SUM(X164,'Calculations 16to19'!X164,'Calculations 20to24'!X164,'Calculations 25to34'!X164,'Calculations 35to44'!X164,'Calculations 45to54'!X164,'Calculations 65plus'!X164)</f>
        <v>0.16808056303641511</v>
      </c>
      <c r="Y209" s="34">
        <f>Y164/SUM(Y164,'Calculations 16to19'!Y164,'Calculations 20to24'!Y164,'Calculations 25to34'!Y164,'Calculations 35to44'!Y164,'Calculations 45to54'!Y164,'Calculations 65plus'!Y164)</f>
        <v>0.16550209053253909</v>
      </c>
      <c r="Z209" s="34">
        <f>Z164/SUM(Z164,'Calculations 16to19'!Z164,'Calculations 20to24'!Z164,'Calculations 25to34'!Z164,'Calculations 35to44'!Z164,'Calculations 45to54'!Z164,'Calculations 65plus'!Z164)</f>
        <v>0.1629505391424122</v>
      </c>
      <c r="AA209" s="34">
        <f>AA164/SUM(AA164,'Calculations 16to19'!AA164,'Calculations 20to24'!AA164,'Calculations 25to34'!AA164,'Calculations 35to44'!AA164,'Calculations 45to54'!AA164,'Calculations 65plus'!AA164)</f>
        <v>0.1604263101489746</v>
      </c>
      <c r="AB209" s="34">
        <f>AB164/SUM(AB164,'Calculations 16to19'!AB164,'Calculations 20to24'!AB164,'Calculations 25to34'!AB164,'Calculations 35to44'!AB164,'Calculations 45to54'!AB164,'Calculations 65plus'!AB164)</f>
        <v>0.15792976917644716</v>
      </c>
      <c r="AC209" s="34">
        <f>AC164/SUM(AC164,'Calculations 16to19'!AC164,'Calculations 20to24'!AC164,'Calculations 25to34'!AC164,'Calculations 35to44'!AC164,'Calculations 45to54'!AC164,'Calculations 65plus'!AC164)</f>
        <v>0.15546124707588233</v>
      </c>
      <c r="AD209" s="34">
        <f>AD164/SUM(AD164,'Calculations 16to19'!AD164,'Calculations 20to24'!AD164,'Calculations 25to34'!AD164,'Calculations 35to44'!AD164,'Calculations 45to54'!AD164,'Calculations 65plus'!AD164)</f>
        <v>0.15302104083442183</v>
      </c>
      <c r="AE209" s="34">
        <f>AE164/SUM(AE164,'Calculations 16to19'!AE164,'Calculations 20to24'!AE164,'Calculations 25to34'!AE164,'Calculations 35to44'!AE164,'Calculations 45to54'!AE164,'Calculations 65plus'!AE164)</f>
        <v>0.15060941450534523</v>
      </c>
      <c r="AF209" s="34">
        <f>AF164/SUM(AF164,'Calculations 16to19'!AF164,'Calculations 20to24'!AF164,'Calculations 25to34'!AF164,'Calculations 35to44'!AF164,'Calculations 45to54'!AF164,'Calculations 65plus'!AF164)</f>
        <v>0.14822660015602906</v>
      </c>
    </row>
    <row r="210" spans="1:32" x14ac:dyDescent="0.2">
      <c r="A210" s="12" t="s">
        <v>43</v>
      </c>
      <c r="B210" s="34">
        <f>B165/SUM(B165,'Calculations 16to19'!B165,'Calculations 20to24'!B165,'Calculations 25to34'!B165,'Calculations 35to44'!B165,'Calculations 45to54'!B165,'Calculations 65plus'!B165)</f>
        <v>0.1715027347733383</v>
      </c>
      <c r="C210" s="34">
        <f>C165/SUM(C165,'Calculations 16to19'!C165,'Calculations 20to24'!C165,'Calculations 25to34'!C165,'Calculations 35to44'!C165,'Calculations 45to54'!C165,'Calculations 65plus'!C165)</f>
        <v>0.17034338736924889</v>
      </c>
      <c r="D210" s="34">
        <f>D165/SUM(D165,'Calculations 16to19'!D165,'Calculations 20to24'!D165,'Calculations 25to34'!D165,'Calculations 35to44'!D165,'Calculations 45to54'!D165,'Calculations 65plus'!D165)</f>
        <v>0.16739064105505774</v>
      </c>
      <c r="E210" s="34">
        <f>E165/SUM(E165,'Calculations 16to19'!E165,'Calculations 20to24'!E165,'Calculations 25to34'!E165,'Calculations 35to44'!E165,'Calculations 45to54'!E165,'Calculations 65plus'!E165)</f>
        <v>0.16408745020811863</v>
      </c>
      <c r="F210" s="34">
        <f>F165/SUM(F165,'Calculations 16to19'!F165,'Calculations 20to24'!F165,'Calculations 25to34'!F165,'Calculations 35to44'!F165,'Calculations 45to54'!F165,'Calculations 65plus'!F165)</f>
        <v>0.16169736131835863</v>
      </c>
      <c r="G210" s="34">
        <f>G165/SUM(G165,'Calculations 16to19'!G165,'Calculations 20to24'!G165,'Calculations 25to34'!G165,'Calculations 35to44'!G165,'Calculations 45to54'!G165,'Calculations 65plus'!G165)</f>
        <v>0.16080359517647391</v>
      </c>
      <c r="H210" s="34">
        <f>H165/SUM(H165,'Calculations 16to19'!H165,'Calculations 20to24'!H165,'Calculations 25to34'!H165,'Calculations 35to44'!H165,'Calculations 45to54'!H165,'Calculations 65plus'!H165)</f>
        <v>0.16014779295836501</v>
      </c>
      <c r="I210" s="34">
        <f>I165/SUM(I165,'Calculations 16to19'!I165,'Calculations 20to24'!I165,'Calculations 25to34'!I165,'Calculations 35to44'!I165,'Calculations 45to54'!I165,'Calculations 65plus'!I165)</f>
        <v>0.15747600924372304</v>
      </c>
      <c r="J210" s="34">
        <f>J165/SUM(J165,'Calculations 16to19'!J165,'Calculations 20to24'!J165,'Calculations 25to34'!J165,'Calculations 35to44'!J165,'Calculations 45to54'!J165,'Calculations 65plus'!J165)</f>
        <v>0.15291162637684794</v>
      </c>
      <c r="K210" s="34">
        <f>K165/SUM(K165,'Calculations 16to19'!K165,'Calculations 20to24'!K165,'Calculations 25to34'!K165,'Calculations 35to44'!K165,'Calculations 45to54'!K165,'Calculations 65plus'!K165)</f>
        <v>0.14791041639472116</v>
      </c>
      <c r="L210" s="34">
        <f>L165/SUM(L165,'Calculations 16to19'!L165,'Calculations 20to24'!L165,'Calculations 25to34'!L165,'Calculations 35to44'!L165,'Calculations 45to54'!L165,'Calculations 65plus'!L165)</f>
        <v>0.14917296479815043</v>
      </c>
      <c r="M210" s="34">
        <f>M165/SUM(M165,'Calculations 16to19'!M165,'Calculations 20to24'!M165,'Calculations 25to34'!M165,'Calculations 35to44'!M165,'Calculations 45to54'!M165,'Calculations 65plus'!M165)</f>
        <v>0.14706569173534598</v>
      </c>
      <c r="N210" s="34">
        <f>N165/SUM(N165,'Calculations 16to19'!N165,'Calculations 20to24'!N165,'Calculations 25to34'!N165,'Calculations 35to44'!N165,'Calculations 45to54'!N165,'Calculations 65plus'!N165)</f>
        <v>0.14497510446469483</v>
      </c>
      <c r="O210" s="34">
        <f>O165/SUM(O165,'Calculations 16to19'!O165,'Calculations 20to24'!O165,'Calculations 25to34'!O165,'Calculations 35to44'!O165,'Calculations 45to54'!O165,'Calculations 65plus'!O165)</f>
        <v>0.14290169838306355</v>
      </c>
      <c r="P210" s="34">
        <f>P165/SUM(P165,'Calculations 16to19'!P165,'Calculations 20to24'!P165,'Calculations 25to34'!P165,'Calculations 35to44'!P165,'Calculations 45to54'!P165,'Calculations 65plus'!P165)</f>
        <v>0.14084594053968319</v>
      </c>
      <c r="Q210" s="34">
        <f>Q165/SUM(Q165,'Calculations 16to19'!Q165,'Calculations 20to24'!Q165,'Calculations 25to34'!Q165,'Calculations 35to44'!Q165,'Calculations 45to54'!Q165,'Calculations 65plus'!Q165)</f>
        <v>0.13880827003336385</v>
      </c>
      <c r="R210" s="34">
        <f>R165/SUM(R165,'Calculations 16to19'!R165,'Calculations 20to24'!R165,'Calculations 25to34'!R165,'Calculations 35to44'!R165,'Calculations 45to54'!R165,'Calculations 65plus'!R165)</f>
        <v>0.13678909843778109</v>
      </c>
      <c r="S210" s="34">
        <f>S165/SUM(S165,'Calculations 16to19'!S165,'Calculations 20to24'!S165,'Calculations 25to34'!S165,'Calculations 35to44'!S165,'Calculations 45to54'!S165,'Calculations 65plus'!S165)</f>
        <v>0.13478881025361508</v>
      </c>
      <c r="T210" s="34">
        <f>T165/SUM(T165,'Calculations 16to19'!T165,'Calculations 20to24'!T165,'Calculations 25to34'!T165,'Calculations 35to44'!T165,'Calculations 45to54'!T165,'Calculations 65plus'!T165)</f>
        <v>0.13280776338619799</v>
      </c>
      <c r="U210" s="34">
        <f>U165/SUM(U165,'Calculations 16to19'!U165,'Calculations 20to24'!U165,'Calculations 25to34'!U165,'Calculations 35to44'!U165,'Calculations 45to54'!U165,'Calculations 65plus'!U165)</f>
        <v>0.13084628964723324</v>
      </c>
      <c r="V210" s="34">
        <f>V165/SUM(V165,'Calculations 16to19'!V165,'Calculations 20to24'!V165,'Calculations 25to34'!V165,'Calculations 35to44'!V165,'Calculations 45to54'!V165,'Calculations 65plus'!V165)</f>
        <v>0.12890469527907264</v>
      </c>
      <c r="W210" s="34">
        <f>W165/SUM(W165,'Calculations 16to19'!W165,'Calculations 20to24'!W165,'Calculations 25to34'!W165,'Calculations 35to44'!W165,'Calculations 45to54'!W165,'Calculations 65plus'!W165)</f>
        <v>0.12698326149994957</v>
      </c>
      <c r="X210" s="34">
        <f>X165/SUM(X165,'Calculations 16to19'!X165,'Calculations 20to24'!X165,'Calculations 25to34'!X165,'Calculations 35to44'!X165,'Calculations 45to54'!X165,'Calculations 65plus'!X165)</f>
        <v>0.12508224506853302</v>
      </c>
      <c r="Y210" s="34">
        <f>Y165/SUM(Y165,'Calculations 16to19'!Y165,'Calculations 20to24'!Y165,'Calculations 25to34'!Y165,'Calculations 35to44'!Y165,'Calculations 45to54'!Y165,'Calculations 65plus'!Y165)</f>
        <v>0.12320187886610977</v>
      </c>
      <c r="Z210" s="34">
        <f>Z165/SUM(Z165,'Calculations 16to19'!Z165,'Calculations 20to24'!Z165,'Calculations 25to34'!Z165,'Calculations 35to44'!Z165,'Calculations 45to54'!Z165,'Calculations 65plus'!Z165)</f>
        <v>0.12134237249467442</v>
      </c>
      <c r="AA210" s="34">
        <f>AA165/SUM(AA165,'Calculations 16to19'!AA165,'Calculations 20to24'!AA165,'Calculations 25to34'!AA165,'Calculations 35to44'!AA165,'Calculations 45to54'!AA165,'Calculations 65plus'!AA165)</f>
        <v>0.11950391288919364</v>
      </c>
      <c r="AB210" s="34">
        <f>AB165/SUM(AB165,'Calculations 16to19'!AB165,'Calculations 20to24'!AB165,'Calculations 25to34'!AB165,'Calculations 35to44'!AB165,'Calculations 45to54'!AB165,'Calculations 65plus'!AB165)</f>
        <v>0.11768666494230468</v>
      </c>
      <c r="AC210" s="34">
        <f>AC165/SUM(AC165,'Calculations 16to19'!AC165,'Calculations 20to24'!AC165,'Calculations 25to34'!AC165,'Calculations 35to44'!AC165,'Calculations 45to54'!AC165,'Calculations 65plus'!AC165)</f>
        <v>0.11589077213970581</v>
      </c>
      <c r="AD210" s="34">
        <f>AD165/SUM(AD165,'Calculations 16to19'!AD165,'Calculations 20to24'!AD165,'Calculations 25to34'!AD165,'Calculations 35to44'!AD165,'Calculations 45to54'!AD165,'Calculations 65plus'!AD165)</f>
        <v>0.1141163572045194</v>
      </c>
      <c r="AE210" s="34">
        <f>AE165/SUM(AE165,'Calculations 16to19'!AE165,'Calculations 20to24'!AE165,'Calculations 25to34'!AE165,'Calculations 35to44'!AE165,'Calculations 45to54'!AE165,'Calculations 65plus'!AE165)</f>
        <v>0.11236352274893061</v>
      </c>
      <c r="AF210" s="34">
        <f>AF165/SUM(AF165,'Calculations 16to19'!AF165,'Calculations 20to24'!AF165,'Calculations 25to34'!AF165,'Calculations 35to44'!AF165,'Calculations 45to54'!AF165,'Calculations 65plus'!AF165)</f>
        <v>0.11063235193143139</v>
      </c>
    </row>
    <row r="211" spans="1:32" x14ac:dyDescent="0.2">
      <c r="A211" s="12" t="s">
        <v>44</v>
      </c>
      <c r="B211" s="34">
        <f>B166/SUM(B166,'Calculations 16to19'!B166,'Calculations 20to24'!B166,'Calculations 25to34'!B166,'Calculations 35to44'!B166,'Calculations 45to54'!B166,'Calculations 65plus'!B166)</f>
        <v>0.15829383886255918</v>
      </c>
      <c r="C211" s="34">
        <f>C166/SUM(C166,'Calculations 16to19'!C166,'Calculations 20to24'!C166,'Calculations 25to34'!C166,'Calculations 35to44'!C166,'Calculations 45to54'!C166,'Calculations 65plus'!C166)</f>
        <v>0.1575931442584686</v>
      </c>
      <c r="D211" s="34">
        <f>D166/SUM(D166,'Calculations 16to19'!D166,'Calculations 20to24'!D166,'Calculations 25to34'!D166,'Calculations 35to44'!D166,'Calculations 45to54'!D166,'Calculations 65plus'!D166)</f>
        <v>0.15523783338297256</v>
      </c>
      <c r="E211" s="34">
        <f>E166/SUM(E166,'Calculations 16to19'!E166,'Calculations 20to24'!E166,'Calculations 25to34'!E166,'Calculations 35to44'!E166,'Calculations 45to54'!E166,'Calculations 65plus'!E166)</f>
        <v>0.15257172127036894</v>
      </c>
      <c r="F211" s="34">
        <f>F166/SUM(F166,'Calculations 16to19'!F166,'Calculations 20to24'!F166,'Calculations 25to34'!F166,'Calculations 35to44'!F166,'Calculations 45to54'!F166,'Calculations 65plus'!F166)</f>
        <v>0.15077758346116124</v>
      </c>
      <c r="G211" s="34">
        <f>G166/SUM(G166,'Calculations 16to19'!G166,'Calculations 20to24'!G166,'Calculations 25to34'!G166,'Calculations 35to44'!G166,'Calculations 45to54'!G166,'Calculations 65plus'!G166)</f>
        <v>0.1505103519586645</v>
      </c>
      <c r="H211" s="34">
        <f>H166/SUM(H166,'Calculations 16to19'!H166,'Calculations 20to24'!H166,'Calculations 25to34'!H166,'Calculations 35to44'!H166,'Calculations 45to54'!H166,'Calculations 65plus'!H166)</f>
        <v>0.1504113300036394</v>
      </c>
      <c r="I211" s="34">
        <f>I166/SUM(I166,'Calculations 16to19'!I166,'Calculations 20to24'!I166,'Calculations 25to34'!I166,'Calculations 35to44'!I166,'Calculations 45to54'!I166,'Calculations 65plus'!I166)</f>
        <v>0.14846289411623864</v>
      </c>
      <c r="J211" s="34">
        <f>J166/SUM(J166,'Calculations 16to19'!J166,'Calculations 20to24'!J166,'Calculations 25to34'!J166,'Calculations 35to44'!J166,'Calculations 45to54'!J166,'Calculations 65plus'!J166)</f>
        <v>0.14478152092222429</v>
      </c>
      <c r="K211" s="34">
        <f>K166/SUM(K166,'Calculations 16to19'!K166,'Calculations 20to24'!K166,'Calculations 25to34'!K166,'Calculations 35to44'!K166,'Calculations 45to54'!K166,'Calculations 65plus'!K166)</f>
        <v>0.1406809900524939</v>
      </c>
      <c r="L211" s="34">
        <f>L166/SUM(L166,'Calculations 16to19'!L166,'Calculations 20to24'!L166,'Calculations 25to34'!L166,'Calculations 35to44'!L166,'Calculations 45to54'!L166,'Calculations 65plus'!L166)</f>
        <v>0.14186313237811773</v>
      </c>
      <c r="M211" s="34">
        <f>M166/SUM(M166,'Calculations 16to19'!M166,'Calculations 20to24'!M166,'Calculations 25to34'!M166,'Calculations 35to44'!M166,'Calculations 45to54'!M166,'Calculations 65plus'!M166)</f>
        <v>0.14022374176000366</v>
      </c>
      <c r="N211" s="34">
        <f>N166/SUM(N166,'Calculations 16to19'!N166,'Calculations 20to24'!N166,'Calculations 25to34'!N166,'Calculations 35to44'!N166,'Calculations 45to54'!N166,'Calculations 65plus'!N166)</f>
        <v>0.13857883443097577</v>
      </c>
      <c r="O211" s="34">
        <f>O166/SUM(O166,'Calculations 16to19'!O166,'Calculations 20to24'!O166,'Calculations 25to34'!O166,'Calculations 35to44'!O166,'Calculations 45to54'!O166,'Calculations 65plus'!O166)</f>
        <v>0.13692968550186169</v>
      </c>
      <c r="P211" s="34">
        <f>P166/SUM(P166,'Calculations 16to19'!P166,'Calculations 20to24'!P166,'Calculations 25to34'!P166,'Calculations 35to44'!P166,'Calculations 45to54'!P166,'Calculations 65plus'!P166)</f>
        <v>0.13527753028596884</v>
      </c>
      <c r="Q211" s="34">
        <f>Q166/SUM(Q166,'Calculations 16to19'!Q166,'Calculations 20to24'!Q166,'Calculations 25to34'!Q166,'Calculations 35to44'!Q166,'Calculations 45to54'!Q166,'Calculations 65plus'!Q166)</f>
        <v>0.13362356357507882</v>
      </c>
      <c r="R211" s="34">
        <f>R166/SUM(R166,'Calculations 16to19'!R166,'Calculations 20to24'!R166,'Calculations 25to34'!R166,'Calculations 35to44'!R166,'Calculations 45to54'!R166,'Calculations 65plus'!R166)</f>
        <v>0.13196893908789054</v>
      </c>
      <c r="S211" s="34">
        <f>S166/SUM(S166,'Calculations 16to19'!S166,'Calculations 20to24'!S166,'Calculations 25to34'!S166,'Calculations 35to44'!S166,'Calculations 45to54'!S166,'Calculations 65plus'!S166)</f>
        <v>0.13031476907745679</v>
      </c>
      <c r="T211" s="34">
        <f>T166/SUM(T166,'Calculations 16to19'!T166,'Calculations 20to24'!T166,'Calculations 25to34'!T166,'Calculations 35to44'!T166,'Calculations 45to54'!T166,'Calculations 65plus'!T166)</f>
        <v>0.12866212408506963</v>
      </c>
      <c r="U211" s="34">
        <f>U166/SUM(U166,'Calculations 16to19'!U166,'Calculations 20to24'!U166,'Calculations 25to34'!U166,'Calculations 35to44'!U166,'Calculations 45to54'!U166,'Calculations 65plus'!U166)</f>
        <v>0.1270120328289045</v>
      </c>
      <c r="V211" s="34">
        <f>V166/SUM(V166,'Calculations 16to19'!V166,'Calculations 20to24'!V166,'Calculations 25to34'!V166,'Calculations 35to44'!V166,'Calculations 45to54'!V166,'Calculations 65plus'!V166)</f>
        <v>0.12536548221651611</v>
      </c>
      <c r="W211" s="34">
        <f>W166/SUM(W166,'Calculations 16to19'!W166,'Calculations 20to24'!W166,'Calculations 25to34'!W166,'Calculations 35to44'!W166,'Calculations 45to54'!W166,'Calculations 65plus'!W166)</f>
        <v>0.12372341747098412</v>
      </c>
      <c r="X211" s="34">
        <f>X166/SUM(X166,'Calculations 16to19'!X166,'Calculations 20to24'!X166,'Calculations 25to34'!X166,'Calculations 35to44'!X166,'Calculations 45to54'!X166,'Calculations 65plus'!X166)</f>
        <v>0.12208674236117989</v>
      </c>
      <c r="Y211" s="34">
        <f>Y166/SUM(Y166,'Calculations 16to19'!Y166,'Calculations 20to24'!Y166,'Calculations 25to34'!Y166,'Calculations 35to44'!Y166,'Calculations 45to54'!Y166,'Calculations 65plus'!Y166)</f>
        <v>0.12045631952721918</v>
      </c>
      <c r="Z211" s="34">
        <f>Z166/SUM(Z166,'Calculations 16to19'!Z166,'Calculations 20to24'!Z166,'Calculations 25to34'!Z166,'Calculations 35to44'!Z166,'Calculations 45to54'!Z166,'Calculations 65plus'!Z166)</f>
        <v>0.11883297089271788</v>
      </c>
      <c r="AA211" s="34">
        <f>AA166/SUM(AA166,'Calculations 16to19'!AA166,'Calculations 20to24'!AA166,'Calculations 25to34'!AA166,'Calculations 35to44'!AA166,'Calculations 45to54'!AA166,'Calculations 65plus'!AA166)</f>
        <v>0.11721747815598399</v>
      </c>
      <c r="AB211" s="34">
        <f>AB166/SUM(AB166,'Calculations 16to19'!AB166,'Calculations 20to24'!AB166,'Calculations 25to34'!AB166,'Calculations 35to44'!AB166,'Calculations 45to54'!AB166,'Calculations 65plus'!AB166)</f>
        <v>0.11561058335274768</v>
      </c>
      <c r="AC211" s="34">
        <f>AC166/SUM(AC166,'Calculations 16to19'!AC166,'Calculations 20to24'!AC166,'Calculations 25to34'!AC166,'Calculations 35to44'!AC166,'Calculations 45to54'!AC166,'Calculations 65plus'!AC166)</f>
        <v>0.11401298948346006</v>
      </c>
      <c r="AD211" s="34">
        <f>AD166/SUM(AD166,'Calculations 16to19'!AD166,'Calculations 20to24'!AD166,'Calculations 25to34'!AD166,'Calculations 35to44'!AD166,'Calculations 45to54'!AD166,'Calculations 65plus'!AD166)</f>
        <v>0.11242536119860076</v>
      </c>
      <c r="AE211" s="34">
        <f>AE166/SUM(AE166,'Calculations 16to19'!AE166,'Calculations 20to24'!AE166,'Calculations 25to34'!AE166,'Calculations 35to44'!AE166,'Calculations 45to54'!AE166,'Calculations 65plus'!AE166)</f>
        <v>0.11084832553581313</v>
      </c>
      <c r="AF211" s="34">
        <f>AF166/SUM(AF166,'Calculations 16to19'!AF166,'Calculations 20to24'!AF166,'Calculations 25to34'!AF166,'Calculations 35to44'!AF166,'Calculations 45to54'!AF166,'Calculations 65plus'!AF166)</f>
        <v>0.10928247270302711</v>
      </c>
    </row>
    <row r="212" spans="1:32" x14ac:dyDescent="0.2">
      <c r="A212" s="12" t="s">
        <v>45</v>
      </c>
      <c r="B212" s="34">
        <f>B167/SUM(B167,'Calculations 16to19'!B167,'Calculations 20to24'!B167,'Calculations 25to34'!B167,'Calculations 35to44'!B167,'Calculations 45to54'!B167,'Calculations 65plus'!B167)</f>
        <v>0.1927206805187561</v>
      </c>
      <c r="C212" s="34">
        <f>C167/SUM(C167,'Calculations 16to19'!C167,'Calculations 20to24'!C167,'Calculations 25to34'!C167,'Calculations 35to44'!C167,'Calculations 45to54'!C167,'Calculations 65plus'!C167)</f>
        <v>0.1915105071811912</v>
      </c>
      <c r="D212" s="34">
        <f>D167/SUM(D167,'Calculations 16to19'!D167,'Calculations 20to24'!D167,'Calculations 25to34'!D167,'Calculations 35to44'!D167,'Calculations 45to54'!D167,'Calculations 65plus'!D167)</f>
        <v>0.18829594146774872</v>
      </c>
      <c r="E212" s="34">
        <f>E167/SUM(E167,'Calculations 16to19'!E167,'Calculations 20to24'!E167,'Calculations 25to34'!E167,'Calculations 35to44'!E167,'Calculations 45to54'!E167,'Calculations 65plus'!E167)</f>
        <v>0.18468846754551274</v>
      </c>
      <c r="F212" s="34">
        <f>F167/SUM(F167,'Calculations 16to19'!F167,'Calculations 20to24'!F167,'Calculations 25to34'!F167,'Calculations 35to44'!F167,'Calculations 45to54'!F167,'Calculations 65plus'!F167)</f>
        <v>0.18209812881214674</v>
      </c>
      <c r="G212" s="34">
        <f>G167/SUM(G167,'Calculations 16to19'!G167,'Calculations 20to24'!G167,'Calculations 25to34'!G167,'Calculations 35to44'!G167,'Calculations 45to54'!G167,'Calculations 65plus'!G167)</f>
        <v>0.18118420929733303</v>
      </c>
      <c r="H212" s="34">
        <f>H167/SUM(H167,'Calculations 16to19'!H167,'Calculations 20to24'!H167,'Calculations 25to34'!H167,'Calculations 35to44'!H167,'Calculations 45to54'!H167,'Calculations 65plus'!H167)</f>
        <v>0.18054008806518659</v>
      </c>
      <c r="I212" s="34">
        <f>I167/SUM(I167,'Calculations 16to19'!I167,'Calculations 20to24'!I167,'Calculations 25to34'!I167,'Calculations 35to44'!I167,'Calculations 45to54'!I167,'Calculations 65plus'!I167)</f>
        <v>0.17760098112138636</v>
      </c>
      <c r="J212" s="34">
        <f>J167/SUM(J167,'Calculations 16to19'!J167,'Calculations 20to24'!J167,'Calculations 25to34'!J167,'Calculations 35to44'!J167,'Calculations 45to54'!J167,'Calculations 65plus'!J167)</f>
        <v>0.17251817547272624</v>
      </c>
      <c r="K212" s="34">
        <f>K167/SUM(K167,'Calculations 16to19'!K167,'Calculations 20to24'!K167,'Calculations 25to34'!K167,'Calculations 35to44'!K167,'Calculations 45to54'!K167,'Calculations 65plus'!K167)</f>
        <v>0.16695020236826941</v>
      </c>
      <c r="L212" s="34">
        <f>L167/SUM(L167,'Calculations 16to19'!L167,'Calculations 20to24'!L167,'Calculations 25to34'!L167,'Calculations 35to44'!L167,'Calculations 45to54'!L167,'Calculations 65plus'!L167)</f>
        <v>0.16844737535853624</v>
      </c>
      <c r="M212" s="34">
        <f>M167/SUM(M167,'Calculations 16to19'!M167,'Calculations 20to24'!M167,'Calculations 25to34'!M167,'Calculations 35to44'!M167,'Calculations 45to54'!M167,'Calculations 65plus'!M167)</f>
        <v>0.16613254579667655</v>
      </c>
      <c r="N212" s="34">
        <f>N167/SUM(N167,'Calculations 16to19'!N167,'Calculations 20to24'!N167,'Calculations 25to34'!N167,'Calculations 35to44'!N167,'Calculations 45to54'!N167,'Calculations 65plus'!N167)</f>
        <v>0.16383202893746829</v>
      </c>
      <c r="O212" s="34">
        <f>O167/SUM(O167,'Calculations 16to19'!O167,'Calculations 20to24'!O167,'Calculations 25to34'!O167,'Calculations 35to44'!O167,'Calculations 45to54'!O167,'Calculations 65plus'!O167)</f>
        <v>0.1615465366793146</v>
      </c>
      <c r="P212" s="34">
        <f>P167/SUM(P167,'Calculations 16to19'!P167,'Calculations 20to24'!P167,'Calculations 25to34'!P167,'Calculations 35to44'!P167,'Calculations 45to54'!P167,'Calculations 65plus'!P167)</f>
        <v>0.15927674842499998</v>
      </c>
      <c r="Q212" s="34">
        <f>Q167/SUM(Q167,'Calculations 16to19'!Q167,'Calculations 20to24'!Q167,'Calculations 25to34'!Q167,'Calculations 35to44'!Q167,'Calculations 45to54'!Q167,'Calculations 65plus'!Q167)</f>
        <v>0.15702331128339672</v>
      </c>
      <c r="R212" s="34">
        <f>R167/SUM(R167,'Calculations 16to19'!R167,'Calculations 20to24'!R167,'Calculations 25to34'!R167,'Calculations 35to44'!R167,'Calculations 45to54'!R167,'Calculations 65plus'!R167)</f>
        <v>0.1547868403117956</v>
      </c>
      <c r="S212" s="34">
        <f>S167/SUM(S167,'Calculations 16to19'!S167,'Calculations 20to24'!S167,'Calculations 25to34'!S167,'Calculations 35to44'!S167,'Calculations 45to54'!S167,'Calculations 65plus'!S167)</f>
        <v>0.15256791879814763</v>
      </c>
      <c r="T212" s="34">
        <f>T167/SUM(T167,'Calculations 16to19'!T167,'Calculations 20to24'!T167,'Calculations 25to34'!T167,'Calculations 35to44'!T167,'Calculations 45to54'!T167,'Calculations 65plus'!T167)</f>
        <v>0.15036709858230043</v>
      </c>
      <c r="U212" s="34">
        <f>U167/SUM(U167,'Calculations 16to19'!U167,'Calculations 20to24'!U167,'Calculations 25to34'!U167,'Calculations 35to44'!U167,'Calculations 45to54'!U167,'Calculations 65plus'!U167)</f>
        <v>0.148184900415126</v>
      </c>
      <c r="V212" s="34">
        <f>V167/SUM(V167,'Calculations 16to19'!V167,'Calculations 20to24'!V167,'Calculations 25to34'!V167,'Calculations 35to44'!V167,'Calculations 45to54'!V167,'Calculations 65plus'!V167)</f>
        <v>0.14602181435427769</v>
      </c>
      <c r="W212" s="34">
        <f>W167/SUM(W167,'Calculations 16to19'!W167,'Calculations 20to24'!W167,'Calculations 25to34'!W167,'Calculations 35to44'!W167,'Calculations 45to54'!W167,'Calculations 65plus'!W167)</f>
        <v>0.14387830019513681</v>
      </c>
      <c r="X212" s="34">
        <f>X167/SUM(X167,'Calculations 16to19'!X167,'Calculations 20to24'!X167,'Calculations 25to34'!X167,'Calculations 35to44'!X167,'Calculations 45to54'!X167,'Calculations 65plus'!X167)</f>
        <v>0.14175478793539525</v>
      </c>
      <c r="Y212" s="34">
        <f>Y167/SUM(Y167,'Calculations 16to19'!Y167,'Calculations 20to24'!Y167,'Calculations 25to34'!Y167,'Calculations 35to44'!Y167,'Calculations 45to54'!Y167,'Calculations 65plus'!Y167)</f>
        <v>0.13965167827158123</v>
      </c>
      <c r="Z212" s="34">
        <f>Z167/SUM(Z167,'Calculations 16to19'!Z167,'Calculations 20to24'!Z167,'Calculations 25to34'!Z167,'Calculations 35to44'!Z167,'Calculations 45to54'!Z167,'Calculations 65plus'!Z167)</f>
        <v>0.13756934312572874</v>
      </c>
      <c r="AA212" s="34">
        <f>AA167/SUM(AA167,'Calculations 16to19'!AA167,'Calculations 20to24'!AA167,'Calculations 25to34'!AA167,'Calculations 35to44'!AA167,'Calculations 45to54'!AA167,'Calculations 65plus'!AA167)</f>
        <v>0.13550812620030717</v>
      </c>
      <c r="AB212" s="34">
        <f>AB167/SUM(AB167,'Calculations 16to19'!AB167,'Calculations 20to24'!AB167,'Calculations 25to34'!AB167,'Calculations 35to44'!AB167,'Calculations 45to54'!AB167,'Calculations 65plus'!AB167)</f>
        <v>0.13346834355945153</v>
      </c>
      <c r="AC212" s="34">
        <f>AC167/SUM(AC167,'Calculations 16to19'!AC167,'Calculations 20to24'!AC167,'Calculations 25to34'!AC167,'Calculations 35to44'!AC167,'Calculations 45to54'!AC167,'Calculations 65plus'!AC167)</f>
        <v>0.131450284234467</v>
      </c>
      <c r="AD212" s="34">
        <f>AD167/SUM(AD167,'Calculations 16to19'!AD167,'Calculations 20to24'!AD167,'Calculations 25to34'!AD167,'Calculations 35to44'!AD167,'Calculations 45to54'!AD167,'Calculations 65plus'!AD167)</f>
        <v>0.12945421085154649</v>
      </c>
      <c r="AE212" s="34">
        <f>AE167/SUM(AE167,'Calculations 16to19'!AE167,'Calculations 20to24'!AE167,'Calculations 25to34'!AE167,'Calculations 35to44'!AE167,'Calculations 45to54'!AE167,'Calculations 65plus'!AE167)</f>
        <v>0.12748036027960913</v>
      </c>
      <c r="AF212" s="34">
        <f>AF167/SUM(AF167,'Calculations 16to19'!AF167,'Calculations 20to24'!AF167,'Calculations 25to34'!AF167,'Calculations 35to44'!AF167,'Calculations 45to54'!AF167,'Calculations 65plus'!AF167)</f>
        <v>0.12552894429614583</v>
      </c>
    </row>
    <row r="213" spans="1:32" x14ac:dyDescent="0.2">
      <c r="A213" s="12" t="s">
        <v>46</v>
      </c>
      <c r="B213" s="34">
        <f>B168/SUM(B168,'Calculations 16to19'!B168,'Calculations 20to24'!B168,'Calculations 25to34'!B168,'Calculations 35to44'!B168,'Calculations 45to54'!B168,'Calculations 65plus'!B168)</f>
        <v>8.7284604122085871E-2</v>
      </c>
      <c r="C213" s="34">
        <f>C168/SUM(C168,'Calculations 16to19'!C168,'Calculations 20to24'!C168,'Calculations 25to34'!C168,'Calculations 35to44'!C168,'Calculations 45to54'!C168,'Calculations 65plus'!C168)</f>
        <v>8.7824737961358368E-2</v>
      </c>
      <c r="D213" s="34">
        <f>D168/SUM(D168,'Calculations 16to19'!D168,'Calculations 20to24'!D168,'Calculations 25to34'!D168,'Calculations 35to44'!D168,'Calculations 45to54'!D168,'Calculations 65plus'!D168)</f>
        <v>8.7254599706448319E-2</v>
      </c>
      <c r="E213" s="34">
        <f>E168/SUM(E168,'Calculations 16to19'!E168,'Calculations 20to24'!E168,'Calculations 25to34'!E168,'Calculations 35to44'!E168,'Calculations 45to54'!E168,'Calculations 65plus'!E168)</f>
        <v>8.6505421783502096E-2</v>
      </c>
      <c r="F213" s="34">
        <f>F168/SUM(F168,'Calculations 16to19'!F168,'Calculations 20to24'!F168,'Calculations 25to34'!F168,'Calculations 35to44'!F168,'Calculations 45to54'!F168,'Calculations 65plus'!F168)</f>
        <v>8.6265800951109334E-2</v>
      </c>
      <c r="G213" s="34">
        <f>G168/SUM(G168,'Calculations 16to19'!G168,'Calculations 20to24'!G168,'Calculations 25to34'!G168,'Calculations 35to44'!G168,'Calculations 45to54'!G168,'Calculations 65plus'!G168)</f>
        <v>8.6983607522220327E-2</v>
      </c>
      <c r="H213" s="34">
        <f>H168/SUM(H168,'Calculations 16to19'!H168,'Calculations 20to24'!H168,'Calculations 25to34'!H168,'Calculations 35to44'!H168,'Calculations 45to54'!H168,'Calculations 65plus'!H168)</f>
        <v>8.7746124376954254E-2</v>
      </c>
      <c r="I213" s="34">
        <f>I168/SUM(I168,'Calculations 16to19'!I168,'Calculations 20to24'!I168,'Calculations 25to34'!I168,'Calculations 35to44'!I168,'Calculations 45to54'!I168,'Calculations 65plus'!I168)</f>
        <v>8.7560845425897982E-2</v>
      </c>
      <c r="J213" s="34">
        <f>J168/SUM(J168,'Calculations 16to19'!J168,'Calculations 20to24'!J168,'Calculations 25to34'!J168,'Calculations 35to44'!J168,'Calculations 45to54'!J168,'Calculations 65plus'!J168)</f>
        <v>8.6403214814122581E-2</v>
      </c>
      <c r="K213" s="34">
        <f>K168/SUM(K168,'Calculations 16to19'!K168,'Calculations 20to24'!K168,'Calculations 25to34'!K168,'Calculations 35to44'!K168,'Calculations 45to54'!K168,'Calculations 65plus'!K168)</f>
        <v>8.485927687895653E-2</v>
      </c>
      <c r="L213" s="34">
        <f>L168/SUM(L168,'Calculations 16to19'!L168,'Calculations 20to24'!L168,'Calculations 25to34'!L168,'Calculations 35to44'!L168,'Calculations 45to54'!L168,'Calculations 65plus'!L168)</f>
        <v>8.5973188046930216E-2</v>
      </c>
      <c r="M213" s="34">
        <f>M168/SUM(M168,'Calculations 16to19'!M168,'Calculations 20to24'!M168,'Calculations 25to34'!M168,'Calculations 35to44'!M168,'Calculations 45to54'!M168,'Calculations 65plus'!M168)</f>
        <v>8.5680222909972945E-2</v>
      </c>
      <c r="N213" s="34">
        <f>N168/SUM(N168,'Calculations 16to19'!N168,'Calculations 20to24'!N168,'Calculations 25to34'!N168,'Calculations 35to44'!N168,'Calculations 45to54'!N168,'Calculations 65plus'!N168)</f>
        <v>8.5351311283743694E-2</v>
      </c>
      <c r="O213" s="34">
        <f>O168/SUM(O168,'Calculations 16to19'!O168,'Calculations 20to24'!O168,'Calculations 25to34'!O168,'Calculations 35to44'!O168,'Calculations 45to54'!O168,'Calculations 65plus'!O168)</f>
        <v>8.4987726752106682E-2</v>
      </c>
      <c r="P213" s="34">
        <f>P168/SUM(P168,'Calculations 16to19'!P168,'Calculations 20to24'!P168,'Calculations 25to34'!P168,'Calculations 35to44'!P168,'Calculations 45to54'!P168,'Calculations 65plus'!P168)</f>
        <v>8.4590824678855522E-2</v>
      </c>
      <c r="Q213" s="34">
        <f>Q168/SUM(Q168,'Calculations 16to19'!Q168,'Calculations 20to24'!Q168,'Calculations 25to34'!Q168,'Calculations 35to44'!Q168,'Calculations 45to54'!Q168,'Calculations 65plus'!Q168)</f>
        <v>8.4162024235318503E-2</v>
      </c>
      <c r="R213" s="34">
        <f>R168/SUM(R168,'Calculations 16to19'!R168,'Calculations 20to24'!R168,'Calculations 25to34'!R168,'Calculations 35to44'!R168,'Calculations 45to54'!R168,'Calculations 65plus'!R168)</f>
        <v>8.3702792015544147E-2</v>
      </c>
      <c r="S213" s="34">
        <f>S168/SUM(S168,'Calculations 16to19'!S168,'Calculations 20to24'!S168,'Calculations 25to34'!S168,'Calculations 35to44'!S168,'Calculations 45to54'!S168,'Calculations 65plus'!S168)</f>
        <v>8.3214627243482955E-2</v>
      </c>
      <c r="T213" s="34">
        <f>T168/SUM(T168,'Calculations 16to19'!T168,'Calculations 20to24'!T168,'Calculations 25to34'!T168,'Calculations 35to44'!T168,'Calculations 45to54'!T168,'Calculations 65plus'!T168)</f>
        <v>8.2699048544420756E-2</v>
      </c>
      <c r="U213" s="34">
        <f>U168/SUM(U168,'Calculations 16to19'!U168,'Calculations 20to24'!U168,'Calculations 25to34'!U168,'Calculations 35to44'!U168,'Calculations 45to54'!U168,'Calculations 65plus'!U168)</f>
        <v>8.2157582227702378E-2</v>
      </c>
      <c r="V213" s="34">
        <f>V168/SUM(V168,'Calculations 16to19'!V168,'Calculations 20to24'!V168,'Calculations 25to34'!V168,'Calculations 35to44'!V168,'Calculations 45to54'!V168,'Calculations 65plus'!V168)</f>
        <v>8.1591752008783061E-2</v>
      </c>
      <c r="W213" s="34">
        <f>W168/SUM(W168,'Calculations 16to19'!W168,'Calculations 20to24'!W168,'Calculations 25to34'!W168,'Calculations 35to44'!W168,'Calculations 45to54'!W168,'Calculations 65plus'!W168)</f>
        <v>8.1003070085086615E-2</v>
      </c>
      <c r="X213" s="34">
        <f>X168/SUM(X168,'Calculations 16to19'!X168,'Calculations 20to24'!X168,'Calculations 25to34'!X168,'Calculations 35to44'!X168,'Calculations 45to54'!X168,'Calculations 65plus'!X168)</f>
        <v>8.0393029471276106E-2</v>
      </c>
      <c r="Y213" s="34">
        <f>Y168/SUM(Y168,'Calculations 16to19'!Y168,'Calculations 20to24'!Y168,'Calculations 25to34'!Y168,'Calculations 35to44'!Y168,'Calculations 45to54'!Y168,'Calculations 65plus'!Y168)</f>
        <v>7.9763097494558871E-2</v>
      </c>
      <c r="Z213" s="34">
        <f>Z168/SUM(Z168,'Calculations 16to19'!Z168,'Calculations 20to24'!Z168,'Calculations 25to34'!Z168,'Calculations 35to44'!Z168,'Calculations 45to54'!Z168,'Calculations 65plus'!Z168)</f>
        <v>7.9114710348856337E-2</v>
      </c>
      <c r="AA213" s="34">
        <f>AA168/SUM(AA168,'Calculations 16to19'!AA168,'Calculations 20to24'!AA168,'Calculations 25to34'!AA168,'Calculations 35to44'!AA168,'Calculations 45to54'!AA168,'Calculations 65plus'!AA168)</f>
        <v>7.8449268607423267E-2</v>
      </c>
      <c r="AB213" s="34">
        <f>AB168/SUM(AB168,'Calculations 16to19'!AB168,'Calculations 20to24'!AB168,'Calculations 25to34'!AB168,'Calculations 35to44'!AB168,'Calculations 45to54'!AB168,'Calculations 65plus'!AB168)</f>
        <v>7.7768133596206906E-2</v>
      </c>
      <c r="AC213" s="34">
        <f>AC168/SUM(AC168,'Calculations 16to19'!AC168,'Calculations 20to24'!AC168,'Calculations 25to34'!AC168,'Calculations 35to44'!AC168,'Calculations 45to54'!AC168,'Calculations 65plus'!AC168)</f>
        <v>7.7072624534399781E-2</v>
      </c>
      <c r="AD213" s="34">
        <f>AD168/SUM(AD168,'Calculations 16to19'!AD168,'Calculations 20to24'!AD168,'Calculations 25to34'!AD168,'Calculations 35to44'!AD168,'Calculations 45to54'!AD168,'Calculations 65plus'!AD168)</f>
        <v>7.636401635383995E-2</v>
      </c>
      <c r="AE213" s="34">
        <f>AE168/SUM(AE168,'Calculations 16to19'!AE168,'Calculations 20to24'!AE168,'Calculations 25to34'!AE168,'Calculations 35to44'!AE168,'Calculations 45to54'!AE168,'Calculations 65plus'!AE168)</f>
        <v>7.5643538114785136E-2</v>
      </c>
      <c r="AF213" s="34">
        <f>AF168/SUM(AF168,'Calculations 16to19'!AF168,'Calculations 20to24'!AF168,'Calculations 25to34'!AF168,'Calculations 35to44'!AF168,'Calculations 45to54'!AF168,'Calculations 65plus'!AF168)</f>
        <v>7.4912371941835629E-2</v>
      </c>
    </row>
    <row r="214" spans="1:32" x14ac:dyDescent="0.2">
      <c r="A214" s="12" t="s">
        <v>47</v>
      </c>
      <c r="B214" s="34">
        <f>B169/SUM(B169,'Calculations 16to19'!B169,'Calculations 20to24'!B169,'Calculations 25to34'!B169,'Calculations 35to44'!B169,'Calculations 45to54'!B169,'Calculations 65plus'!B169)</f>
        <v>0.14676390154968094</v>
      </c>
      <c r="C214" s="34">
        <f>C169/SUM(C169,'Calculations 16to19'!C169,'Calculations 20to24'!C169,'Calculations 25to34'!C169,'Calculations 35to44'!C169,'Calculations 45to54'!C169,'Calculations 65plus'!C169)</f>
        <v>0.14573545921718417</v>
      </c>
      <c r="D214" s="34">
        <f>D169/SUM(D169,'Calculations 16to19'!D169,'Calculations 20to24'!D169,'Calculations 25to34'!D169,'Calculations 35to44'!D169,'Calculations 45to54'!D169,'Calculations 65plus'!D169)</f>
        <v>0.14316654121168373</v>
      </c>
      <c r="E214" s="34">
        <f>E169/SUM(E169,'Calculations 16to19'!E169,'Calculations 20to24'!E169,'Calculations 25to34'!E169,'Calculations 35to44'!E169,'Calculations 45to54'!E169,'Calculations 65plus'!E169)</f>
        <v>0.14034111589576825</v>
      </c>
      <c r="F214" s="34">
        <f>F169/SUM(F169,'Calculations 16to19'!F169,'Calculations 20to24'!F169,'Calculations 25to34'!F169,'Calculations 35to44'!F169,'Calculations 45to54'!F169,'Calculations 65plus'!F169)</f>
        <v>0.13834850507525126</v>
      </c>
      <c r="G214" s="34">
        <f>G169/SUM(G169,'Calculations 16to19'!G169,'Calculations 20to24'!G169,'Calculations 25to34'!G169,'Calculations 35to44'!G169,'Calculations 45to54'!G169,'Calculations 65plus'!G169)</f>
        <v>0.1376791415577156</v>
      </c>
      <c r="H214" s="34">
        <f>H169/SUM(H169,'Calculations 16to19'!H169,'Calculations 20to24'!H169,'Calculations 25to34'!H169,'Calculations 35to44'!H169,'Calculations 45to54'!H169,'Calculations 65plus'!H169)</f>
        <v>0.13725522106711779</v>
      </c>
      <c r="I214" s="34">
        <f>I169/SUM(I169,'Calculations 16to19'!I169,'Calculations 20to24'!I169,'Calculations 25to34'!I169,'Calculations 35to44'!I169,'Calculations 45to54'!I169,'Calculations 65plus'!I169)</f>
        <v>0.13513768133246487</v>
      </c>
      <c r="J214" s="34">
        <f>J169/SUM(J169,'Calculations 16to19'!J169,'Calculations 20to24'!J169,'Calculations 25to34'!J169,'Calculations 35to44'!J169,'Calculations 45to54'!J169,'Calculations 65plus'!J169)</f>
        <v>0.13136163713967755</v>
      </c>
      <c r="K214" s="34">
        <f>K169/SUM(K169,'Calculations 16to19'!K169,'Calculations 20to24'!K169,'Calculations 25to34'!K169,'Calculations 35to44'!K169,'Calculations 45to54'!K169,'Calculations 65plus'!K169)</f>
        <v>0.12716708153058037</v>
      </c>
      <c r="L214" s="34">
        <f>L169/SUM(L169,'Calculations 16to19'!L169,'Calculations 20to24'!L169,'Calculations 25to34'!L169,'Calculations 35to44'!L169,'Calculations 45to54'!L169,'Calculations 65plus'!L169)</f>
        <v>0.12816595742577203</v>
      </c>
      <c r="M214" s="34">
        <f>M169/SUM(M169,'Calculations 16to19'!M169,'Calculations 20to24'!M169,'Calculations 25to34'!M169,'Calculations 35to44'!M169,'Calculations 45to54'!M169,'Calculations 65plus'!M169)</f>
        <v>0.1264192889031544</v>
      </c>
      <c r="N214" s="34">
        <f>N169/SUM(N169,'Calculations 16to19'!N169,'Calculations 20to24'!N169,'Calculations 25to34'!N169,'Calculations 35to44'!N169,'Calculations 45to54'!N169,'Calculations 65plus'!N169)</f>
        <v>0.12468565805395722</v>
      </c>
      <c r="O214" s="34">
        <f>O169/SUM(O169,'Calculations 16to19'!O169,'Calculations 20to24'!O169,'Calculations 25to34'!O169,'Calculations 35to44'!O169,'Calculations 45to54'!O169,'Calculations 65plus'!O169)</f>
        <v>0.12296543813139606</v>
      </c>
      <c r="P214" s="34">
        <f>P169/SUM(P169,'Calculations 16to19'!P169,'Calculations 20to24'!P169,'Calculations 25to34'!P169,'Calculations 35to44'!P169,'Calculations 45to54'!P169,'Calculations 65plus'!P169)</f>
        <v>0.12125898466458793</v>
      </c>
      <c r="Q214" s="34">
        <f>Q169/SUM(Q169,'Calculations 16to19'!Q169,'Calculations 20to24'!Q169,'Calculations 25to34'!Q169,'Calculations 35to44'!Q169,'Calculations 45to54'!Q169,'Calculations 65plus'!Q169)</f>
        <v>0.11956663545173561</v>
      </c>
      <c r="R214" s="34">
        <f>R169/SUM(R169,'Calculations 16to19'!R169,'Calculations 20to24'!R169,'Calculations 25to34'!R169,'Calculations 35to44'!R169,'Calculations 45to54'!R169,'Calculations 65plus'!R169)</f>
        <v>0.11788871058290991</v>
      </c>
      <c r="S214" s="34">
        <f>S169/SUM(S169,'Calculations 16to19'!S169,'Calculations 20to24'!S169,'Calculations 25to34'!S169,'Calculations 35to44'!S169,'Calculations 45to54'!S169,'Calculations 65plus'!S169)</f>
        <v>0.11622551249227871</v>
      </c>
      <c r="T214" s="34">
        <f>T169/SUM(T169,'Calculations 16to19'!T169,'Calculations 20to24'!T169,'Calculations 25to34'!T169,'Calculations 35to44'!T169,'Calculations 45to54'!T169,'Calculations 65plus'!T169)</f>
        <v>0.11457732603942562</v>
      </c>
      <c r="U214" s="34">
        <f>U169/SUM(U169,'Calculations 16to19'!U169,'Calculations 20to24'!U169,'Calculations 25to34'!U169,'Calculations 35to44'!U169,'Calculations 45to54'!U169,'Calculations 65plus'!U169)</f>
        <v>0.11294441861922216</v>
      </c>
      <c r="V214" s="34">
        <f>V169/SUM(V169,'Calculations 16to19'!V169,'Calculations 20to24'!V169,'Calculations 25to34'!V169,'Calculations 35to44'!V169,'Calculations 45to54'!V169,'Calculations 65plus'!V169)</f>
        <v>0.11132704029956225</v>
      </c>
      <c r="W214" s="34">
        <f>W169/SUM(W169,'Calculations 16to19'!W169,'Calculations 20to24'!W169,'Calculations 25to34'!W169,'Calculations 35to44'!W169,'Calculations 45to54'!W169,'Calculations 65plus'!W169)</f>
        <v>0.10972542398610399</v>
      </c>
      <c r="X214" s="34">
        <f>X169/SUM(X169,'Calculations 16to19'!X169,'Calculations 20to24'!X169,'Calculations 25to34'!X169,'Calculations 35to44'!X169,'Calculations 45to54'!X169,'Calculations 65plus'!X169)</f>
        <v>0.10813978561305088</v>
      </c>
      <c r="Y214" s="34">
        <f>Y169/SUM(Y169,'Calculations 16to19'!Y169,'Calculations 20to24'!Y169,'Calculations 25to34'!Y169,'Calculations 35to44'!Y169,'Calculations 45to54'!Y169,'Calculations 65plus'!Y169)</f>
        <v>0.1065703243588805</v>
      </c>
      <c r="Z214" s="34">
        <f>Z169/SUM(Z169,'Calculations 16to19'!Z169,'Calculations 20to24'!Z169,'Calculations 25to34'!Z169,'Calculations 35to44'!Z169,'Calculations 45to54'!Z169,'Calculations 65plus'!Z169)</f>
        <v>0.10501722288582968</v>
      </c>
      <c r="AA214" s="34">
        <f>AA169/SUM(AA169,'Calculations 16to19'!AA169,'Calculations 20to24'!AA169,'Calculations 25to34'!AA169,'Calculations 35to44'!AA169,'Calculations 45to54'!AA169,'Calculations 65plus'!AA169)</f>
        <v>0.10348064760186479</v>
      </c>
      <c r="AB214" s="34">
        <f>AB169/SUM(AB169,'Calculations 16to19'!AB169,'Calculations 20to24'!AB169,'Calculations 25to34'!AB169,'Calculations 35to44'!AB169,'Calculations 45to54'!AB169,'Calculations 65plus'!AB169)</f>
        <v>0.10196074894379982</v>
      </c>
      <c r="AC214" s="34">
        <f>AC169/SUM(AC169,'Calculations 16to19'!AC169,'Calculations 20to24'!AC169,'Calculations 25to34'!AC169,'Calculations 35to44'!AC169,'Calculations 45to54'!AC169,'Calculations 65plus'!AC169)</f>
        <v>0.10045766168015989</v>
      </c>
      <c r="AD214" s="34">
        <f>AD169/SUM(AD169,'Calculations 16to19'!AD169,'Calculations 20to24'!AD169,'Calculations 25to34'!AD169,'Calculations 35to44'!AD169,'Calculations 45to54'!AD169,'Calculations 65plus'!AD169)</f>
        <v>9.8971505232355941E-2</v>
      </c>
      <c r="AE214" s="34">
        <f>AE169/SUM(AE169,'Calculations 16to19'!AE169,'Calculations 20to24'!AE169,'Calculations 25to34'!AE169,'Calculations 35to44'!AE169,'Calculations 45to54'!AE169,'Calculations 65plus'!AE169)</f>
        <v>9.7502384012705168E-2</v>
      </c>
      <c r="AF214" s="34">
        <f>AF169/SUM(AF169,'Calculations 16to19'!AF169,'Calculations 20to24'!AF169,'Calculations 25to34'!AF169,'Calculations 35to44'!AF169,'Calculations 45to54'!AF169,'Calculations 65plus'!AF169)</f>
        <v>9.6050387777807861E-2</v>
      </c>
    </row>
    <row r="215" spans="1:32" x14ac:dyDescent="0.2">
      <c r="A215" s="12" t="s">
        <v>48</v>
      </c>
      <c r="B215" s="34">
        <f>B170/SUM(B170,'Calculations 16to19'!B170,'Calculations 20to24'!B170,'Calculations 25to34'!B170,'Calculations 35to44'!B170,'Calculations 45to54'!B170,'Calculations 65plus'!B170)</f>
        <v>0.17423312883435582</v>
      </c>
      <c r="C215" s="34">
        <f>C170/SUM(C170,'Calculations 16to19'!C170,'Calculations 20to24'!C170,'Calculations 25to34'!C170,'Calculations 35to44'!C170,'Calculations 45to54'!C170,'Calculations 65plus'!C170)</f>
        <v>0.17334698519195482</v>
      </c>
      <c r="D215" s="34">
        <f>D170/SUM(D170,'Calculations 16to19'!D170,'Calculations 20to24'!D170,'Calculations 25to34'!D170,'Calculations 35to44'!D170,'Calculations 45to54'!D170,'Calculations 65plus'!D170)</f>
        <v>0.17044988765260669</v>
      </c>
      <c r="E215" s="34">
        <f>E170/SUM(E170,'Calculations 16to19'!E170,'Calculations 20to24'!E170,'Calculations 25to34'!E170,'Calculations 35to44'!E170,'Calculations 45to54'!E170,'Calculations 65plus'!E170)</f>
        <v>0.16714991857114647</v>
      </c>
      <c r="F215" s="34">
        <f>F170/SUM(F170,'Calculations 16to19'!F170,'Calculations 20to24'!F170,'Calculations 25to34'!F170,'Calculations 35to44'!F170,'Calculations 45to54'!F170,'Calculations 65plus'!F170)</f>
        <v>0.16475814792203228</v>
      </c>
      <c r="G215" s="34">
        <f>G170/SUM(G170,'Calculations 16to19'!G170,'Calculations 20to24'!G170,'Calculations 25to34'!G170,'Calculations 35to44'!G170,'Calculations 45to54'!G170,'Calculations 65plus'!G170)</f>
        <v>0.16378809083765533</v>
      </c>
      <c r="H215" s="34">
        <f>H170/SUM(H170,'Calculations 16to19'!H170,'Calculations 20to24'!H170,'Calculations 25to34'!H170,'Calculations 35to44'!H170,'Calculations 45to54'!H170,'Calculations 65plus'!H170)</f>
        <v>0.16309631206033048</v>
      </c>
      <c r="I215" s="34">
        <f>I170/SUM(I170,'Calculations 16to19'!I170,'Calculations 20to24'!I170,'Calculations 25to34'!I170,'Calculations 35to44'!I170,'Calculations 45to54'!I170,'Calculations 65plus'!I170)</f>
        <v>0.160188868484061</v>
      </c>
      <c r="J215" s="34">
        <f>J170/SUM(J170,'Calculations 16to19'!J170,'Calculations 20to24'!J170,'Calculations 25to34'!J170,'Calculations 35to44'!J170,'Calculations 45to54'!J170,'Calculations 65plus'!J170)</f>
        <v>0.15523533617020549</v>
      </c>
      <c r="K215" s="34">
        <f>K170/SUM(K170,'Calculations 16to19'!K170,'Calculations 20to24'!K170,'Calculations 25to34'!K170,'Calculations 35to44'!K170,'Calculations 45to54'!K170,'Calculations 65plus'!K170)</f>
        <v>0.14982332802027382</v>
      </c>
      <c r="L215" s="34">
        <f>L170/SUM(L170,'Calculations 16to19'!L170,'Calculations 20to24'!L170,'Calculations 25to34'!L170,'Calculations 35to44'!L170,'Calculations 45to54'!L170,'Calculations 65plus'!L170)</f>
        <v>0.15166784744942644</v>
      </c>
      <c r="M215" s="34">
        <f>M170/SUM(M170,'Calculations 16to19'!M170,'Calculations 20to24'!M170,'Calculations 25to34'!M170,'Calculations 35to44'!M170,'Calculations 45to54'!M170,'Calculations 65plus'!M170)</f>
        <v>0.14953666559662326</v>
      </c>
      <c r="N215" s="34">
        <f>N170/SUM(N170,'Calculations 16to19'!N170,'Calculations 20to24'!N170,'Calculations 25to34'!N170,'Calculations 35to44'!N170,'Calculations 45to54'!N170,'Calculations 65plus'!N170)</f>
        <v>0.14742515806918238</v>
      </c>
      <c r="O215" s="34">
        <f>O170/SUM(O170,'Calculations 16to19'!O170,'Calculations 20to24'!O170,'Calculations 25to34'!O170,'Calculations 35to44'!O170,'Calculations 45to54'!O170,'Calculations 65plus'!O170)</f>
        <v>0.14533361385590257</v>
      </c>
      <c r="P215" s="34">
        <f>P170/SUM(P170,'Calculations 16to19'!P170,'Calculations 20to24'!P170,'Calculations 25to34'!P170,'Calculations 35to44'!P170,'Calculations 45to54'!P170,'Calculations 65plus'!P170)</f>
        <v>0.14326230032001314</v>
      </c>
      <c r="Q215" s="34">
        <f>Q170/SUM(Q170,'Calculations 16to19'!Q170,'Calculations 20to24'!Q170,'Calculations 25to34'!Q170,'Calculations 35to44'!Q170,'Calculations 45to54'!Q170,'Calculations 65plus'!Q170)</f>
        <v>0.14121146368433163</v>
      </c>
      <c r="R215" s="34">
        <f>R170/SUM(R170,'Calculations 16to19'!R170,'Calculations 20to24'!R170,'Calculations 25to34'!R170,'Calculations 35to44'!R170,'Calculations 45to54'!R170,'Calculations 65plus'!R170)</f>
        <v>0.13918132952252707</v>
      </c>
      <c r="S215" s="34">
        <f>S170/SUM(S170,'Calculations 16to19'!S170,'Calculations 20to24'!S170,'Calculations 25to34'!S170,'Calculations 35to44'!S170,'Calculations 45to54'!S170,'Calculations 65plus'!S170)</f>
        <v>0.1371721032559324</v>
      </c>
      <c r="T215" s="34">
        <f>T170/SUM(T170,'Calculations 16to19'!T170,'Calculations 20to24'!T170,'Calculations 25to34'!T170,'Calculations 35to44'!T170,'Calculations 45to54'!T170,'Calculations 65plus'!T170)</f>
        <v>0.13518397065531473</v>
      </c>
      <c r="U215" s="34">
        <f>U170/SUM(U170,'Calculations 16to19'!U170,'Calculations 20to24'!U170,'Calculations 25to34'!U170,'Calculations 35to44'!U170,'Calculations 45to54'!U170,'Calculations 65plus'!U170)</f>
        <v>0.13321709834698514</v>
      </c>
      <c r="V215" s="34">
        <f>V170/SUM(V170,'Calculations 16to19'!V170,'Calculations 20to24'!V170,'Calculations 25to34'!V170,'Calculations 35to44'!V170,'Calculations 45to54'!V170,'Calculations 65plus'!V170)</f>
        <v>0.13127163432261979</v>
      </c>
      <c r="W215" s="34">
        <f>W170/SUM(W170,'Calculations 16to19'!W170,'Calculations 20to24'!W170,'Calculations 25to34'!W170,'Calculations 35to44'!W170,'Calculations 45to54'!W170,'Calculations 65plus'!W170)</f>
        <v>0.12934770845212443</v>
      </c>
      <c r="X215" s="34">
        <f>X170/SUM(X170,'Calculations 16to19'!X170,'Calculations 20to24'!X170,'Calculations 25to34'!X170,'Calculations 35to44'!X170,'Calculations 45to54'!X170,'Calculations 65plus'!X170)</f>
        <v>0.12744543299888886</v>
      </c>
      <c r="Y215" s="34">
        <f>Y170/SUM(Y170,'Calculations 16to19'!Y170,'Calculations 20to24'!Y170,'Calculations 25to34'!Y170,'Calculations 35to44'!Y170,'Calculations 45to54'!Y170,'Calculations 65plus'!Y170)</f>
        <v>0.12556490313674606</v>
      </c>
      <c r="Z215" s="34">
        <f>Z170/SUM(Z170,'Calculations 16to19'!Z170,'Calculations 20to24'!Z170,'Calculations 25to34'!Z170,'Calculations 35to44'!Z170,'Calculations 45to54'!Z170,'Calculations 65plus'!Z170)</f>
        <v>0.12370619746795695</v>
      </c>
      <c r="AA215" s="34">
        <f>AA170/SUM(AA170,'Calculations 16to19'!AA170,'Calculations 20to24'!AA170,'Calculations 25to34'!AA170,'Calculations 35to44'!AA170,'Calculations 45to54'!AA170,'Calculations 65plus'!AA170)</f>
        <v>0.12186937854153596</v>
      </c>
      <c r="AB215" s="34">
        <f>AB170/SUM(AB170,'Calculations 16to19'!AB170,'Calculations 20to24'!AB170,'Calculations 25to34'!AB170,'Calculations 35to44'!AB170,'Calculations 45to54'!AB170,'Calculations 65plus'!AB170)</f>
        <v>0.12005449337124045</v>
      </c>
      <c r="AC215" s="34">
        <f>AC170/SUM(AC170,'Calculations 16to19'!AC170,'Calculations 20to24'!AC170,'Calculations 25to34'!AC170,'Calculations 35to44'!AC170,'Calculations 45to54'!AC170,'Calculations 65plus'!AC170)</f>
        <v>0.11826157395254419</v>
      </c>
      <c r="AD215" s="34">
        <f>AD170/SUM(AD170,'Calculations 16to19'!AD170,'Calculations 20to24'!AD170,'Calculations 25to34'!AD170,'Calculations 35to44'!AD170,'Calculations 45to54'!AD170,'Calculations 65plus'!AD170)</f>
        <v>0.11649063777793055</v>
      </c>
      <c r="AE215" s="34">
        <f>AE170/SUM(AE170,'Calculations 16to19'!AE170,'Calculations 20to24'!AE170,'Calculations 25to34'!AE170,'Calculations 35to44'!AE170,'Calculations 45to54'!AE170,'Calculations 65plus'!AE170)</f>
        <v>0.11474168834985433</v>
      </c>
      <c r="AF215" s="34">
        <f>AF170/SUM(AF170,'Calculations 16to19'!AF170,'Calculations 20to24'!AF170,'Calculations 25to34'!AF170,'Calculations 35to44'!AF170,'Calculations 45to54'!AF170,'Calculations 65plus'!AF170)</f>
        <v>0.11301471569072846</v>
      </c>
    </row>
    <row r="216" spans="1:32" x14ac:dyDescent="0.2">
      <c r="A216" s="12" t="s">
        <v>49</v>
      </c>
      <c r="B216" s="34">
        <f>B171/SUM(B171,'Calculations 16to19'!B171,'Calculations 20to24'!B171,'Calculations 25to34'!B171,'Calculations 35to44'!B171,'Calculations 45to54'!B171,'Calculations 65plus'!B171)</f>
        <v>0.11382113821138214</v>
      </c>
      <c r="C216" s="34">
        <f>C171/SUM(C171,'Calculations 16to19'!C171,'Calculations 20to24'!C171,'Calculations 25to34'!C171,'Calculations 35to44'!C171,'Calculations 45to54'!C171,'Calculations 65plus'!C171)</f>
        <v>0.11296578710274088</v>
      </c>
      <c r="D216" s="34">
        <f>D171/SUM(D171,'Calculations 16to19'!D171,'Calculations 20to24'!D171,'Calculations 25to34'!D171,'Calculations 35to44'!D171,'Calculations 45to54'!D171,'Calculations 65plus'!D171)</f>
        <v>0.11096181118681081</v>
      </c>
      <c r="E216" s="34">
        <f>E171/SUM(E171,'Calculations 16to19'!E171,'Calculations 20to24'!E171,'Calculations 25to34'!E171,'Calculations 35to44'!E171,'Calculations 45to54'!E171,'Calculations 65plus'!E171)</f>
        <v>0.10882296427925875</v>
      </c>
      <c r="F216" s="34">
        <f>F171/SUM(F171,'Calculations 16to19'!F171,'Calculations 20to24'!F171,'Calculations 25to34'!F171,'Calculations 35to44'!F171,'Calculations 45to54'!F171,'Calculations 65plus'!F171)</f>
        <v>0.10738325591515875</v>
      </c>
      <c r="G216" s="34">
        <f>G171/SUM(G171,'Calculations 16to19'!G171,'Calculations 20to24'!G171,'Calculations 25to34'!G171,'Calculations 35to44'!G171,'Calculations 45to54'!G171,'Calculations 65plus'!G171)</f>
        <v>0.10702032992025183</v>
      </c>
      <c r="H216" s="34">
        <f>H171/SUM(H171,'Calculations 16to19'!H171,'Calculations 20to24'!H171,'Calculations 25to34'!H171,'Calculations 35to44'!H171,'Calculations 45to54'!H171,'Calculations 65plus'!H171)</f>
        <v>0.10690080154110079</v>
      </c>
      <c r="I216" s="34">
        <f>I171/SUM(I171,'Calculations 16to19'!I171,'Calculations 20to24'!I171,'Calculations 25to34'!I171,'Calculations 35to44'!I171,'Calculations 45to54'!I171,'Calculations 65plus'!I171)</f>
        <v>0.10551410511133651</v>
      </c>
      <c r="J216" s="34">
        <f>J171/SUM(J171,'Calculations 16to19'!J171,'Calculations 20to24'!J171,'Calculations 25to34'!J171,'Calculations 35to44'!J171,'Calculations 45to54'!J171,'Calculations 65plus'!J171)</f>
        <v>0.10280772743018969</v>
      </c>
      <c r="K216" s="34">
        <f>K171/SUM(K171,'Calculations 16to19'!K171,'Calculations 20to24'!K171,'Calculations 25to34'!K171,'Calculations 35to44'!K171,'Calculations 45to54'!K171,'Calculations 65plus'!K171)</f>
        <v>9.9739875411112511E-2</v>
      </c>
      <c r="L216" s="34">
        <f>L171/SUM(L171,'Calculations 16to19'!L171,'Calculations 20to24'!L171,'Calculations 25to34'!L171,'Calculations 35to44'!L171,'Calculations 45to54'!L171,'Calculations 65plus'!L171)</f>
        <v>0.100399063343521</v>
      </c>
      <c r="M216" s="34">
        <f>M171/SUM(M171,'Calculations 16to19'!M171,'Calculations 20to24'!M171,'Calculations 25to34'!M171,'Calculations 35to44'!M171,'Calculations 45to54'!M171,'Calculations 65plus'!M171)</f>
        <v>9.9154757612157307E-2</v>
      </c>
      <c r="N216" s="34">
        <f>N171/SUM(N171,'Calculations 16to19'!N171,'Calculations 20to24'!N171,'Calculations 25to34'!N171,'Calculations 35to44'!N171,'Calculations 45to54'!N171,'Calculations 65plus'!N171)</f>
        <v>9.791911348594691E-2</v>
      </c>
      <c r="O216" s="34">
        <f>O171/SUM(O171,'Calculations 16to19'!O171,'Calculations 20to24'!O171,'Calculations 25to34'!O171,'Calculations 35to44'!O171,'Calculations 45to54'!O171,'Calculations 65plus'!O171)</f>
        <v>9.6692247021408884E-2</v>
      </c>
      <c r="P216" s="34">
        <f>P171/SUM(P171,'Calculations 16to19'!P171,'Calculations 20to24'!P171,'Calculations 25to34'!P171,'Calculations 35to44'!P171,'Calculations 45to54'!P171,'Calculations 65plus'!P171)</f>
        <v>9.54742750979337E-2</v>
      </c>
      <c r="Q216" s="34">
        <f>Q171/SUM(Q171,'Calculations 16to19'!Q171,'Calculations 20to24'!Q171,'Calculations 25to34'!Q171,'Calculations 35to44'!Q171,'Calculations 45to54'!Q171,'Calculations 65plus'!Q171)</f>
        <v>9.4265314864564409E-2</v>
      </c>
      <c r="R216" s="34">
        <f>R171/SUM(R171,'Calculations 16to19'!R171,'Calculations 20to24'!R171,'Calculations 25to34'!R171,'Calculations 35to44'!R171,'Calculations 45to54'!R171,'Calculations 65plus'!R171)</f>
        <v>9.3065483207907057E-2</v>
      </c>
      <c r="S216" s="34">
        <f>S171/SUM(S171,'Calculations 16to19'!S171,'Calculations 20to24'!S171,'Calculations 25to34'!S171,'Calculations 35to44'!S171,'Calculations 45to54'!S171,'Calculations 65plus'!S171)</f>
        <v>9.1874896242610374E-2</v>
      </c>
      <c r="T216" s="34">
        <f>T171/SUM(T171,'Calculations 16to19'!T171,'Calculations 20to24'!T171,'Calculations 25to34'!T171,'Calculations 35to44'!T171,'Calculations 45to54'!T171,'Calculations 65plus'!T171)</f>
        <v>9.0693668825625934E-2</v>
      </c>
      <c r="U216" s="34">
        <f>U171/SUM(U171,'Calculations 16to19'!U171,'Calculations 20to24'!U171,'Calculations 25to34'!U171,'Calculations 35to44'!U171,'Calculations 45to54'!U171,'Calculations 65plus'!U171)</f>
        <v>8.9521914095254826E-2</v>
      </c>
      <c r="V216" s="34">
        <f>V171/SUM(V171,'Calculations 16to19'!V171,'Calculations 20to24'!V171,'Calculations 25to34'!V171,'Calculations 35to44'!V171,'Calculations 45to54'!V171,'Calculations 65plus'!V171)</f>
        <v>8.835974303579007E-2</v>
      </c>
      <c r="W216" s="34">
        <f>W171/SUM(W171,'Calculations 16to19'!W171,'Calculations 20to24'!W171,'Calculations 25to34'!W171,'Calculations 35to44'!W171,'Calculations 45to54'!W171,'Calculations 65plus'!W171)</f>
        <v>8.7207264068362447E-2</v>
      </c>
      <c r="X216" s="34">
        <f>X171/SUM(X171,'Calculations 16to19'!X171,'Calculations 20to24'!X171,'Calculations 25to34'!X171,'Calculations 35to44'!X171,'Calculations 45to54'!X171,'Calculations 65plus'!X171)</f>
        <v>8.6064582668432685E-2</v>
      </c>
      <c r="Y216" s="34">
        <f>Y171/SUM(Y171,'Calculations 16to19'!Y171,'Calculations 20to24'!Y171,'Calculations 25to34'!Y171,'Calculations 35to44'!Y171,'Calculations 45to54'!Y171,'Calculations 65plus'!Y171)</f>
        <v>8.4931801010194707E-2</v>
      </c>
      <c r="Z216" s="34">
        <f>Z171/SUM(Z171,'Calculations 16to19'!Z171,'Calculations 20to24'!Z171,'Calculations 25to34'!Z171,'Calculations 35to44'!Z171,'Calculations 45to54'!Z171,'Calculations 65plus'!Z171)</f>
        <v>8.3809017637997793E-2</v>
      </c>
      <c r="AA216" s="34">
        <f>AA171/SUM(AA171,'Calculations 16to19'!AA171,'Calculations 20to24'!AA171,'Calculations 25to34'!AA171,'Calculations 35to44'!AA171,'Calculations 45to54'!AA171,'Calculations 65plus'!AA171)</f>
        <v>8.2696327164752392E-2</v>
      </c>
      <c r="AB216" s="34">
        <f>AB171/SUM(AB171,'Calculations 16to19'!AB171,'Calculations 20to24'!AB171,'Calculations 25to34'!AB171,'Calculations 35to44'!AB171,'Calculations 45to54'!AB171,'Calculations 65plus'!AB171)</f>
        <v>8.159381999714771E-2</v>
      </c>
      <c r="AC216" s="34">
        <f>AC171/SUM(AC171,'Calculations 16to19'!AC171,'Calculations 20to24'!AC171,'Calculations 25to34'!AC171,'Calculations 35to44'!AC171,'Calculations 45to54'!AC171,'Calculations 65plus'!AC171)</f>
        <v>8.0501582087379411E-2</v>
      </c>
      <c r="AD216" s="34">
        <f>AD171/SUM(AD171,'Calculations 16to19'!AD171,'Calculations 20to24'!AD171,'Calculations 25to34'!AD171,'Calculations 35to44'!AD171,'Calculations 45to54'!AD171,'Calculations 65plus'!AD171)</f>
        <v>7.9419694710978234E-2</v>
      </c>
      <c r="AE216" s="34">
        <f>AE171/SUM(AE171,'Calculations 16to19'!AE171,'Calculations 20to24'!AE171,'Calculations 25to34'!AE171,'Calculations 35to44'!AE171,'Calculations 45to54'!AE171,'Calculations 65plus'!AE171)</f>
        <v>7.8348234270225456E-2</v>
      </c>
      <c r="AF216" s="34">
        <f>AF171/SUM(AF171,'Calculations 16to19'!AF171,'Calculations 20to24'!AF171,'Calculations 25to34'!AF171,'Calculations 35to44'!AF171,'Calculations 45to54'!AF171,'Calculations 65plus'!AF171)</f>
        <v>7.7287272122544659E-2</v>
      </c>
    </row>
    <row r="217" spans="1:32" x14ac:dyDescent="0.2">
      <c r="A217" s="12" t="s">
        <v>50</v>
      </c>
      <c r="B217" s="34">
        <f>B172/SUM(B172,'Calculations 16to19'!B172,'Calculations 20to24'!B172,'Calculations 25to34'!B172,'Calculations 35to44'!B172,'Calculations 45to54'!B172,'Calculations 65plus'!B172)</f>
        <v>0.17814882987115438</v>
      </c>
      <c r="C217" s="34">
        <f>C172/SUM(C172,'Calculations 16to19'!C172,'Calculations 20to24'!C172,'Calculations 25to34'!C172,'Calculations 35to44'!C172,'Calculations 45to54'!C172,'Calculations 65plus'!C172)</f>
        <v>0.17683633497195975</v>
      </c>
      <c r="D217" s="34">
        <f>D172/SUM(D172,'Calculations 16to19'!D172,'Calculations 20to24'!D172,'Calculations 25to34'!D172,'Calculations 35to44'!D172,'Calculations 45to54'!D172,'Calculations 65plus'!D172)</f>
        <v>0.17367853989840085</v>
      </c>
      <c r="E217" s="34">
        <f>E172/SUM(E172,'Calculations 16to19'!E172,'Calculations 20to24'!E172,'Calculations 25to34'!E172,'Calculations 35to44'!E172,'Calculations 45to54'!E172,'Calculations 65plus'!E172)</f>
        <v>0.17019140788108514</v>
      </c>
      <c r="F217" s="34">
        <f>F172/SUM(F172,'Calculations 16to19'!F172,'Calculations 20to24'!F172,'Calculations 25to34'!F172,'Calculations 35to44'!F172,'Calculations 45to54'!F172,'Calculations 65plus'!F172)</f>
        <v>0.16768138847142416</v>
      </c>
      <c r="G217" s="34">
        <f>G172/SUM(G172,'Calculations 16to19'!G172,'Calculations 20to24'!G172,'Calculations 25to34'!G172,'Calculations 35to44'!G172,'Calculations 45to54'!G172,'Calculations 65plus'!G172)</f>
        <v>0.16672577356356499</v>
      </c>
      <c r="H217" s="34">
        <f>H172/SUM(H172,'Calculations 16to19'!H172,'Calculations 20to24'!H172,'Calculations 25to34'!H172,'Calculations 35to44'!H172,'Calculations 45to54'!H172,'Calculations 65plus'!H172)</f>
        <v>0.16606223092157363</v>
      </c>
      <c r="I217" s="34">
        <f>I172/SUM(I172,'Calculations 16to19'!I172,'Calculations 20to24'!I172,'Calculations 25to34'!I172,'Calculations 35to44'!I172,'Calculations 45to54'!I172,'Calculations 65plus'!I172)</f>
        <v>0.16332287413894617</v>
      </c>
      <c r="J217" s="34">
        <f>J172/SUM(J172,'Calculations 16to19'!J172,'Calculations 20to24'!J172,'Calculations 25to34'!J172,'Calculations 35to44'!J172,'Calculations 45to54'!J172,'Calculations 65plus'!J172)</f>
        <v>0.1585814678248883</v>
      </c>
      <c r="K217" s="34">
        <f>K172/SUM(K172,'Calculations 16to19'!K172,'Calculations 20to24'!K172,'Calculations 25to34'!K172,'Calculations 35to44'!K172,'Calculations 45to54'!K172,'Calculations 65plus'!K172)</f>
        <v>0.15335975078705052</v>
      </c>
      <c r="L217" s="34">
        <f>L172/SUM(L172,'Calculations 16to19'!L172,'Calculations 20to24'!L172,'Calculations 25to34'!L172,'Calculations 35to44'!L172,'Calculations 45to54'!L172,'Calculations 65plus'!L172)</f>
        <v>0.15458720060283079</v>
      </c>
      <c r="M217" s="34">
        <f>M172/SUM(M172,'Calculations 16to19'!M172,'Calculations 20to24'!M172,'Calculations 25to34'!M172,'Calculations 35to44'!M172,'Calculations 45to54'!M172,'Calculations 65plus'!M172)</f>
        <v>0.15237723208291626</v>
      </c>
      <c r="N217" s="34">
        <f>N172/SUM(N172,'Calculations 16to19'!N172,'Calculations 20to24'!N172,'Calculations 25to34'!N172,'Calculations 35to44'!N172,'Calculations 45to54'!N172,'Calculations 65plus'!N172)</f>
        <v>0.15018622123469469</v>
      </c>
      <c r="O217" s="34">
        <f>O172/SUM(O172,'Calculations 16to19'!O172,'Calculations 20to24'!O172,'Calculations 25to34'!O172,'Calculations 35to44'!O172,'Calculations 45to54'!O172,'Calculations 65plus'!O172)</f>
        <v>0.14801458785520616</v>
      </c>
      <c r="P217" s="34">
        <f>P172/SUM(P172,'Calculations 16to19'!P172,'Calculations 20to24'!P172,'Calculations 25to34'!P172,'Calculations 35to44'!P172,'Calculations 45to54'!P172,'Calculations 65plus'!P172)</f>
        <v>0.14586272694728711</v>
      </c>
      <c r="Q217" s="34">
        <f>Q172/SUM(Q172,'Calculations 16to19'!Q172,'Calculations 20to24'!Q172,'Calculations 25to34'!Q172,'Calculations 35to44'!Q172,'Calculations 45to54'!Q172,'Calculations 65plus'!Q172)</f>
        <v>0.14373100896799595</v>
      </c>
      <c r="R217" s="34">
        <f>R172/SUM(R172,'Calculations 16to19'!R172,'Calculations 20to24'!R172,'Calculations 25to34'!R172,'Calculations 35to44'!R172,'Calculations 45to54'!R172,'Calculations 65plus'!R172)</f>
        <v>0.14161978010736576</v>
      </c>
      <c r="S217" s="34">
        <f>S172/SUM(S172,'Calculations 16to19'!S172,'Calculations 20to24'!S172,'Calculations 25to34'!S172,'Calculations 35to44'!S172,'Calculations 45to54'!S172,'Calculations 65plus'!S172)</f>
        <v>0.13952936259656351</v>
      </c>
      <c r="T217" s="34">
        <f>T172/SUM(T172,'Calculations 16to19'!T172,'Calculations 20to24'!T172,'Calculations 25to34'!T172,'Calculations 35to44'!T172,'Calculations 45to54'!T172,'Calculations 65plus'!T172)</f>
        <v>0.13746005504438533</v>
      </c>
      <c r="U217" s="34">
        <f>U172/SUM(U172,'Calculations 16to19'!U172,'Calculations 20to24'!U172,'Calculations 25to34'!U172,'Calculations 35to44'!U172,'Calculations 45to54'!U172,'Calculations 65plus'!U172)</f>
        <v>0.13541213280089442</v>
      </c>
      <c r="V217" s="34">
        <f>V172/SUM(V172,'Calculations 16to19'!V172,'Calculations 20to24'!V172,'Calculations 25to34'!V172,'Calculations 35to44'!V172,'Calculations 45to54'!V172,'Calculations 65plus'!V172)</f>
        <v>0.1333858483469077</v>
      </c>
      <c r="W217" s="34">
        <f>W172/SUM(W172,'Calculations 16to19'!W172,'Calculations 20to24'!W172,'Calculations 25to34'!W172,'Calculations 35to44'!W172,'Calculations 45to54'!W172,'Calculations 65plus'!W172)</f>
        <v>0.13138143170792158</v>
      </c>
      <c r="X217" s="34">
        <f>X172/SUM(X172,'Calculations 16to19'!X172,'Calculations 20to24'!X172,'Calculations 25to34'!X172,'Calculations 35to44'!X172,'Calculations 45to54'!X172,'Calculations 65plus'!X172)</f>
        <v>0.12939909089100796</v>
      </c>
      <c r="Y217" s="34">
        <f>Y172/SUM(Y172,'Calculations 16to19'!Y172,'Calculations 20to24'!Y172,'Calculations 25to34'!Y172,'Calculations 35to44'!Y172,'Calculations 45to54'!Y172,'Calculations 65plus'!Y172)</f>
        <v>0.12743901234313224</v>
      </c>
      <c r="Z217" s="34">
        <f>Z172/SUM(Z172,'Calculations 16to19'!Z172,'Calculations 20to24'!Z172,'Calculations 25to34'!Z172,'Calculations 35to44'!Z172,'Calculations 45to54'!Z172,'Calculations 65plus'!Z172)</f>
        <v>0.12550136142928994</v>
      </c>
      <c r="AA217" s="34">
        <f>AA172/SUM(AA172,'Calculations 16to19'!AA172,'Calculations 20to24'!AA172,'Calculations 25to34'!AA172,'Calculations 35to44'!AA172,'Calculations 45to54'!AA172,'Calculations 65plus'!AA172)</f>
        <v>0.12358628292882358</v>
      </c>
      <c r="AB217" s="34">
        <f>AB172/SUM(AB172,'Calculations 16to19'!AB172,'Calculations 20to24'!AB172,'Calculations 25to34'!AB172,'Calculations 35to44'!AB172,'Calculations 45to54'!AB172,'Calculations 65plus'!AB172)</f>
        <v>0.12169390154825575</v>
      </c>
      <c r="AC217" s="34">
        <f>AC172/SUM(AC172,'Calculations 16to19'!AC172,'Calculations 20to24'!AC172,'Calculations 25to34'!AC172,'Calculations 35to44'!AC172,'Calculations 45to54'!AC172,'Calculations 65plus'!AC172)</f>
        <v>0.11982432244894642</v>
      </c>
      <c r="AD217" s="34">
        <f>AD172/SUM(AD172,'Calculations 16to19'!AD172,'Calculations 20to24'!AD172,'Calculations 25to34'!AD172,'Calculations 35to44'!AD172,'Calculations 45to54'!AD172,'Calculations 65plus'!AD172)</f>
        <v>0.117977631787889</v>
      </c>
      <c r="AE217" s="34">
        <f>AE172/SUM(AE172,'Calculations 16to19'!AE172,'Calculations 20to24'!AE172,'Calculations 25to34'!AE172,'Calculations 35to44'!AE172,'Calculations 45to54'!AE172,'Calculations 65plus'!AE172)</f>
        <v>0.11615389726996372</v>
      </c>
      <c r="AF217" s="34">
        <f>AF172/SUM(AF172,'Calculations 16to19'!AF172,'Calculations 20to24'!AF172,'Calculations 25to34'!AF172,'Calculations 35to44'!AF172,'Calculations 45to54'!AF172,'Calculations 65plus'!AF172)</f>
        <v>0.11435316870997182</v>
      </c>
    </row>
    <row r="218" spans="1:32" x14ac:dyDescent="0.2">
      <c r="A218" s="12" t="s">
        <v>51</v>
      </c>
      <c r="B218" s="34">
        <f>B173/SUM(B173,'Calculations 16to19'!B173,'Calculations 20to24'!B173,'Calculations 25to34'!B173,'Calculations 35to44'!B173,'Calculations 45to54'!B173,'Calculations 65plus'!B173)</f>
        <v>0.22067957617829739</v>
      </c>
      <c r="C218" s="34">
        <f>C173/SUM(C173,'Calculations 16to19'!C173,'Calculations 20to24'!C173,'Calculations 25to34'!C173,'Calculations 35to44'!C173,'Calculations 45to54'!C173,'Calculations 65plus'!C173)</f>
        <v>0.21870515792855899</v>
      </c>
      <c r="D218" s="34">
        <f>D173/SUM(D173,'Calculations 16to19'!D173,'Calculations 20to24'!D173,'Calculations 25to34'!D173,'Calculations 35to44'!D173,'Calculations 45to54'!D173,'Calculations 65plus'!D173)</f>
        <v>0.21452026048622971</v>
      </c>
      <c r="E218" s="34">
        <f>E173/SUM(E173,'Calculations 16to19'!E173,'Calculations 20to24'!E173,'Calculations 25to34'!E173,'Calculations 35to44'!E173,'Calculations 45to54'!E173,'Calculations 65plus'!E173)</f>
        <v>0.20985109503925889</v>
      </c>
      <c r="F218" s="34">
        <f>F173/SUM(F173,'Calculations 16to19'!F173,'Calculations 20to24'!F173,'Calculations 25to34'!F173,'Calculations 35to44'!F173,'Calculations 45to54'!F173,'Calculations 65plus'!F173)</f>
        <v>0.20626785343029602</v>
      </c>
      <c r="G218" s="34">
        <f>G173/SUM(G173,'Calculations 16to19'!G173,'Calculations 20to24'!G173,'Calculations 25to34'!G173,'Calculations 35to44'!G173,'Calculations 45to54'!G173,'Calculations 65plus'!G173)</f>
        <v>0.2044023457455354</v>
      </c>
      <c r="H218" s="34">
        <f>H173/SUM(H173,'Calculations 16to19'!H173,'Calculations 20to24'!H173,'Calculations 25to34'!H173,'Calculations 35to44'!H173,'Calculations 45to54'!H173,'Calculations 65plus'!H173)</f>
        <v>0.2028414471605357</v>
      </c>
      <c r="I218" s="34">
        <f>I173/SUM(I173,'Calculations 16to19'!I173,'Calculations 20to24'!I173,'Calculations 25to34'!I173,'Calculations 35to44'!I173,'Calculations 45to54'!I173,'Calculations 65plus'!I173)</f>
        <v>0.19887853447266268</v>
      </c>
      <c r="J218" s="34">
        <f>J173/SUM(J173,'Calculations 16to19'!J173,'Calculations 20to24'!J173,'Calculations 25to34'!J173,'Calculations 35to44'!J173,'Calculations 45to54'!J173,'Calculations 65plus'!J173)</f>
        <v>0.19263701828834498</v>
      </c>
      <c r="K218" s="34">
        <f>K173/SUM(K173,'Calculations 16to19'!K173,'Calculations 20to24'!K173,'Calculations 25to34'!K173,'Calculations 35to44'!K173,'Calculations 45to54'!K173,'Calculations 65plus'!K173)</f>
        <v>0.18585698205193821</v>
      </c>
      <c r="L218" s="34">
        <f>L173/SUM(L173,'Calculations 16to19'!L173,'Calculations 20to24'!L173,'Calculations 25to34'!L173,'Calculations 35to44'!L173,'Calculations 45to54'!L173,'Calculations 65plus'!L173)</f>
        <v>0.18696718358096567</v>
      </c>
      <c r="M218" s="34">
        <f>M173/SUM(M173,'Calculations 16to19'!M173,'Calculations 20to24'!M173,'Calculations 25to34'!M173,'Calculations 35to44'!M173,'Calculations 45to54'!M173,'Calculations 65plus'!M173)</f>
        <v>0.18382025223062634</v>
      </c>
      <c r="N218" s="34">
        <f>N173/SUM(N173,'Calculations 16to19'!N173,'Calculations 20to24'!N173,'Calculations 25to34'!N173,'Calculations 35to44'!N173,'Calculations 45to54'!N173,'Calculations 65plus'!N173)</f>
        <v>0.18070980359898942</v>
      </c>
      <c r="O218" s="34">
        <f>O173/SUM(O173,'Calculations 16to19'!O173,'Calculations 20to24'!O173,'Calculations 25to34'!O173,'Calculations 35to44'!O173,'Calculations 45to54'!O173,'Calculations 65plus'!O173)</f>
        <v>0.17763651945842263</v>
      </c>
      <c r="P218" s="34">
        <f>P173/SUM(P173,'Calculations 16to19'!P173,'Calculations 20to24'!P173,'Calculations 25to34'!P173,'Calculations 35to44'!P173,'Calculations 45to54'!P173,'Calculations 65plus'!P173)</f>
        <v>0.17460101319830465</v>
      </c>
      <c r="Q218" s="34">
        <f>Q173/SUM(Q173,'Calculations 16to19'!Q173,'Calculations 20to24'!Q173,'Calculations 25to34'!Q173,'Calculations 35to44'!Q173,'Calculations 45to54'!Q173,'Calculations 65plus'!Q173)</f>
        <v>0.17160383187553591</v>
      </c>
      <c r="R218" s="34">
        <f>R173/SUM(R173,'Calculations 16to19'!R173,'Calculations 20to24'!R173,'Calculations 25to34'!R173,'Calculations 35to44'!R173,'Calculations 45to54'!R173,'Calculations 65plus'!R173)</f>
        <v>0.16864545832687755</v>
      </c>
      <c r="S218" s="34">
        <f>S173/SUM(S173,'Calculations 16to19'!S173,'Calculations 20to24'!S173,'Calculations 25to34'!S173,'Calculations 35to44'!S173,'Calculations 45to54'!S173,'Calculations 65plus'!S173)</f>
        <v>0.16572631333255189</v>
      </c>
      <c r="T218" s="34">
        <f>T173/SUM(T173,'Calculations 16to19'!T173,'Calculations 20to24'!T173,'Calculations 25to34'!T173,'Calculations 35to44'!T173,'Calculations 45to54'!T173,'Calculations 65plus'!T173)</f>
        <v>0.16284675782090752</v>
      </c>
      <c r="U218" s="34">
        <f>U173/SUM(U173,'Calculations 16to19'!U173,'Calculations 20to24'!U173,'Calculations 25to34'!U173,'Calculations 35to44'!U173,'Calculations 45to54'!U173,'Calculations 65plus'!U173)</f>
        <v>0.16000709510437383</v>
      </c>
      <c r="V218" s="34">
        <f>V173/SUM(V173,'Calculations 16to19'!V173,'Calculations 20to24'!V173,'Calculations 25to34'!V173,'Calculations 35to44'!V173,'Calculations 45to54'!V173,'Calculations 65plus'!V173)</f>
        <v>0.15720757313739242</v>
      </c>
      <c r="W218" s="34">
        <f>W173/SUM(W173,'Calculations 16to19'!W173,'Calculations 20to24'!W173,'Calculations 25to34'!W173,'Calculations 35to44'!W173,'Calculations 45to54'!W173,'Calculations 65plus'!W173)</f>
        <v>0.15444838678746403</v>
      </c>
      <c r="X218" s="34">
        <f>X173/SUM(X173,'Calculations 16to19'!X173,'Calculations 20to24'!X173,'Calculations 25to34'!X173,'Calculations 35to44'!X173,'Calculations 45to54'!X173,'Calculations 65plus'!X173)</f>
        <v>0.15172968011098087</v>
      </c>
      <c r="Y218" s="34">
        <f>Y173/SUM(Y173,'Calculations 16to19'!Y173,'Calculations 20to24'!Y173,'Calculations 25to34'!Y173,'Calculations 35to44'!Y173,'Calculations 45to54'!Y173,'Calculations 65plus'!Y173)</f>
        <v>0.14905154862600126</v>
      </c>
      <c r="Z218" s="34">
        <f>Z173/SUM(Z173,'Calculations 16to19'!Z173,'Calculations 20to24'!Z173,'Calculations 25to34'!Z173,'Calculations 35to44'!Z173,'Calculations 45to54'!Z173,'Calculations 65plus'!Z173)</f>
        <v>0.14641404157465762</v>
      </c>
      <c r="AA218" s="34">
        <f>AA173/SUM(AA173,'Calculations 16to19'!AA173,'Calculations 20to24'!AA173,'Calculations 25to34'!AA173,'Calculations 35to44'!AA173,'Calculations 45to54'!AA173,'Calculations 65plus'!AA173)</f>
        <v>0.14381716416841553</v>
      </c>
      <c r="AB218" s="34">
        <f>AB173/SUM(AB173,'Calculations 16to19'!AB173,'Calculations 20to24'!AB173,'Calculations 25to34'!AB173,'Calculations 35to44'!AB173,'Calculations 45to54'!AB173,'Calculations 65plus'!AB173)</f>
        <v>0.14126087980993488</v>
      </c>
      <c r="AC218" s="34">
        <f>AC173/SUM(AC173,'Calculations 16to19'!AC173,'Calculations 20to24'!AC173,'Calculations 25to34'!AC173,'Calculations 35to44'!AC173,'Calculations 45to54'!AC173,'Calculations 65plus'!AC173)</f>
        <v>0.13874511228580053</v>
      </c>
      <c r="AD218" s="34">
        <f>AD173/SUM(AD173,'Calculations 16to19'!AD173,'Calculations 20to24'!AD173,'Calculations 25to34'!AD173,'Calculations 35to44'!AD173,'Calculations 45to54'!AD173,'Calculations 65plus'!AD173)</f>
        <v>0.13626974792491975</v>
      </c>
      <c r="AE218" s="34">
        <f>AE173/SUM(AE173,'Calculations 16to19'!AE173,'Calculations 20to24'!AE173,'Calculations 25to34'!AE173,'Calculations 35to44'!AE173,'Calculations 45to54'!AE173,'Calculations 65plus'!AE173)</f>
        <v>0.13383463771788945</v>
      </c>
      <c r="AF218" s="34">
        <f>AF173/SUM(AF173,'Calculations 16to19'!AF173,'Calculations 20to24'!AF173,'Calculations 25to34'!AF173,'Calculations 35to44'!AF173,'Calculations 45to54'!AF173,'Calculations 65plus'!AF173)</f>
        <v>0.13143959939313024</v>
      </c>
    </row>
    <row r="219" spans="1:32" x14ac:dyDescent="0.2">
      <c r="A219" s="12" t="s">
        <v>52</v>
      </c>
      <c r="B219" s="34">
        <f>B174/SUM(B174,'Calculations 16to19'!B174,'Calculations 20to24'!B174,'Calculations 25to34'!B174,'Calculations 35to44'!B174,'Calculations 45to54'!B174,'Calculations 65plus'!B174)</f>
        <v>0.16431949832598186</v>
      </c>
      <c r="C219" s="34">
        <f>C174/SUM(C174,'Calculations 16to19'!C174,'Calculations 20to24'!C174,'Calculations 25to34'!C174,'Calculations 35to44'!C174,'Calculations 45to54'!C174,'Calculations 65plus'!C174)</f>
        <v>0.1629988251457338</v>
      </c>
      <c r="D219" s="34">
        <f>D174/SUM(D174,'Calculations 16to19'!D174,'Calculations 20to24'!D174,'Calculations 25to34'!D174,'Calculations 35to44'!D174,'Calculations 45to54'!D174,'Calculations 65plus'!D174)</f>
        <v>0.16001001094589926</v>
      </c>
      <c r="E219" s="34">
        <f>E174/SUM(E174,'Calculations 16to19'!E174,'Calculations 20to24'!E174,'Calculations 25to34'!E174,'Calculations 35to44'!E174,'Calculations 45to54'!E174,'Calculations 65plus'!E174)</f>
        <v>0.15674483923278554</v>
      </c>
      <c r="F219" s="34">
        <f>F174/SUM(F174,'Calculations 16to19'!F174,'Calculations 20to24'!F174,'Calculations 25to34'!F174,'Calculations 35to44'!F174,'Calculations 45to54'!F174,'Calculations 65plus'!F174)</f>
        <v>0.15440895520673437</v>
      </c>
      <c r="G219" s="34">
        <f>G174/SUM(G174,'Calculations 16to19'!G174,'Calculations 20to24'!G174,'Calculations 25to34'!G174,'Calculations 35to44'!G174,'Calculations 45to54'!G174,'Calculations 65plus'!G174)</f>
        <v>0.15354290284741781</v>
      </c>
      <c r="H219" s="34">
        <f>H174/SUM(H174,'Calculations 16to19'!H174,'Calculations 20to24'!H174,'Calculations 25to34'!H174,'Calculations 35to44'!H174,'Calculations 45to54'!H174,'Calculations 65plus'!H174)</f>
        <v>0.15295634962816679</v>
      </c>
      <c r="I219" s="34">
        <f>I174/SUM(I174,'Calculations 16to19'!I174,'Calculations 20to24'!I174,'Calculations 25to34'!I174,'Calculations 35to44'!I174,'Calculations 45to54'!I174,'Calculations 65plus'!I174)</f>
        <v>0.15051857936273208</v>
      </c>
      <c r="J219" s="34">
        <f>J174/SUM(J174,'Calculations 16to19'!J174,'Calculations 20to24'!J174,'Calculations 25to34'!J174,'Calculations 35to44'!J174,'Calculations 45to54'!J174,'Calculations 65plus'!J174)</f>
        <v>0.14625176501211223</v>
      </c>
      <c r="K219" s="34">
        <f>K174/SUM(K174,'Calculations 16to19'!K174,'Calculations 20to24'!K174,'Calculations 25to34'!K174,'Calculations 35to44'!K174,'Calculations 45to54'!K174,'Calculations 65plus'!K174)</f>
        <v>0.14152230471915703</v>
      </c>
      <c r="L219" s="34">
        <f>L174/SUM(L174,'Calculations 16to19'!L174,'Calculations 20to24'!L174,'Calculations 25to34'!L174,'Calculations 35to44'!L174,'Calculations 45to54'!L174,'Calculations 65plus'!L174)</f>
        <v>0.1424627621147693</v>
      </c>
      <c r="M219" s="34">
        <f>M174/SUM(M174,'Calculations 16to19'!M174,'Calculations 20to24'!M174,'Calculations 25to34'!M174,'Calculations 35to44'!M174,'Calculations 45to54'!M174,'Calculations 65plus'!M174)</f>
        <v>0.1404219738459275</v>
      </c>
      <c r="N219" s="34">
        <f>N174/SUM(N174,'Calculations 16to19'!N174,'Calculations 20to24'!N174,'Calculations 25to34'!N174,'Calculations 35to44'!N174,'Calculations 45to54'!N174,'Calculations 65plus'!N174)</f>
        <v>0.13839872976442616</v>
      </c>
      <c r="O219" s="34">
        <f>O174/SUM(O174,'Calculations 16to19'!O174,'Calculations 20to24'!O174,'Calculations 25to34'!O174,'Calculations 35to44'!O174,'Calculations 45to54'!O174,'Calculations 65plus'!O174)</f>
        <v>0.13639342021540354</v>
      </c>
      <c r="P219" s="34">
        <f>P174/SUM(P174,'Calculations 16to19'!P174,'Calculations 20to24'!P174,'Calculations 25to34'!P174,'Calculations 35to44'!P174,'Calculations 45to54'!P174,'Calculations 65plus'!P174)</f>
        <v>0.13440641347472529</v>
      </c>
      <c r="Q219" s="34">
        <f>Q174/SUM(Q174,'Calculations 16to19'!Q174,'Calculations 20to24'!Q174,'Calculations 25to34'!Q174,'Calculations 35to44'!Q174,'Calculations 45to54'!Q174,'Calculations 65plus'!Q174)</f>
        <v>0.13243805583480767</v>
      </c>
      <c r="R219" s="34">
        <f>R174/SUM(R174,'Calculations 16to19'!R174,'Calculations 20to24'!R174,'Calculations 25to34'!R174,'Calculations 35to44'!R174,'Calculations 45to54'!R174,'Calculations 65plus'!R174)</f>
        <v>0.1304886717278706</v>
      </c>
      <c r="S219" s="34">
        <f>S174/SUM(S174,'Calculations 16to19'!S174,'Calculations 20to24'!S174,'Calculations 25to34'!S174,'Calculations 35to44'!S174,'Calculations 45to54'!S174,'Calculations 65plus'!S174)</f>
        <v>0.12855856388582054</v>
      </c>
      <c r="T219" s="34">
        <f>T174/SUM(T174,'Calculations 16to19'!T174,'Calculations 20to24'!T174,'Calculations 25to34'!T174,'Calculations 35to44'!T174,'Calculations 45to54'!T174,'Calculations 65plus'!T174)</f>
        <v>0.12664801353574887</v>
      </c>
      <c r="U219" s="34">
        <f>U174/SUM(U174,'Calculations 16to19'!U174,'Calculations 20to24'!U174,'Calculations 25to34'!U174,'Calculations 35to44'!U174,'Calculations 45to54'!U174,'Calculations 65plus'!U174)</f>
        <v>0.12475728062985293</v>
      </c>
      <c r="V219" s="34">
        <f>V174/SUM(V174,'Calculations 16to19'!V174,'Calculations 20to24'!V174,'Calculations 25to34'!V174,'Calculations 35to44'!V174,'Calculations 45to54'!V174,'Calculations 65plus'!V174)</f>
        <v>0.12288660410843145</v>
      </c>
      <c r="W219" s="34">
        <f>W174/SUM(W174,'Calculations 16to19'!W174,'Calculations 20to24'!W174,'Calculations 25to34'!W174,'Calculations 35to44'!W174,'Calculations 45to54'!W174,'Calculations 65plus'!W174)</f>
        <v>0.12103620219444852</v>
      </c>
      <c r="X219" s="34">
        <f>X174/SUM(X174,'Calculations 16to19'!X174,'Calculations 20to24'!X174,'Calculations 25to34'!X174,'Calculations 35to44'!X174,'Calculations 45to54'!X174,'Calculations 65plus'!X174)</f>
        <v>0.11920627271805882</v>
      </c>
      <c r="Y219" s="34">
        <f>Y174/SUM(Y174,'Calculations 16to19'!Y174,'Calculations 20to24'!Y174,'Calculations 25to34'!Y174,'Calculations 35to44'!Y174,'Calculations 45to54'!Y174,'Calculations 65plus'!Y174)</f>
        <v>0.11739699346937167</v>
      </c>
      <c r="Z219" s="34">
        <f>Z174/SUM(Z174,'Calculations 16to19'!Z174,'Calculations 20to24'!Z174,'Calculations 25to34'!Z174,'Calculations 35to44'!Z174,'Calculations 45to54'!Z174,'Calculations 65plus'!Z174)</f>
        <v>0.11560852257765064</v>
      </c>
      <c r="AA219" s="34">
        <f>AA174/SUM(AA174,'Calculations 16to19'!AA174,'Calculations 20to24'!AA174,'Calculations 25to34'!AA174,'Calculations 35to44'!AA174,'Calculations 45to54'!AA174,'Calculations 65plus'!AA174)</f>
        <v>0.11384099891508256</v>
      </c>
      <c r="AB219" s="34">
        <f>AB174/SUM(AB174,'Calculations 16to19'!AB174,'Calculations 20to24'!AB174,'Calculations 25to34'!AB174,'Calculations 35to44'!AB174,'Calculations 45to54'!AB174,'Calculations 65plus'!AB174)</f>
        <v>0.11209454252320419</v>
      </c>
      <c r="AC219" s="34">
        <f>AC174/SUM(AC174,'Calculations 16to19'!AC174,'Calculations 20to24'!AC174,'Calculations 25to34'!AC174,'Calculations 35to44'!AC174,'Calculations 45to54'!AC174,'Calculations 65plus'!AC174)</f>
        <v>0.11036925506003319</v>
      </c>
      <c r="AD219" s="34">
        <f>AD174/SUM(AD174,'Calculations 16to19'!AD174,'Calculations 20to24'!AD174,'Calculations 25to34'!AD174,'Calculations 35to44'!AD174,'Calculations 45to54'!AD174,'Calculations 65plus'!AD174)</f>
        <v>0.1086652202659423</v>
      </c>
      <c r="AE219" s="34">
        <f>AE174/SUM(AE174,'Calculations 16to19'!AE174,'Calculations 20to24'!AE174,'Calculations 25to34'!AE174,'Calculations 35to44'!AE174,'Calculations 45to54'!AE174,'Calculations 65plus'!AE174)</f>
        <v>0.10698250444631109</v>
      </c>
      <c r="AF219" s="34">
        <f>AF174/SUM(AF174,'Calculations 16to19'!AF174,'Calculations 20to24'!AF174,'Calculations 25to34'!AF174,'Calculations 35to44'!AF174,'Calculations 45to54'!AF174,'Calculations 65plus'!AF174)</f>
        <v>0.10532115696899297</v>
      </c>
    </row>
    <row r="220" spans="1:32" x14ac:dyDescent="0.2">
      <c r="A220" s="12" t="s">
        <v>53</v>
      </c>
      <c r="B220" s="34">
        <f>B175/SUM(B175,'Calculations 16to19'!B175,'Calculations 20to24'!B175,'Calculations 25to34'!B175,'Calculations 35to44'!B175,'Calculations 45to54'!B175,'Calculations 65plus'!B175)</f>
        <v>0.20261263663023191</v>
      </c>
      <c r="C220" s="34">
        <f>C175/SUM(C175,'Calculations 16to19'!C175,'Calculations 20to24'!C175,'Calculations 25to34'!C175,'Calculations 35to44'!C175,'Calculations 45to54'!C175,'Calculations 65plus'!C175)</f>
        <v>0.20122640861370117</v>
      </c>
      <c r="D220" s="34">
        <f>D175/SUM(D175,'Calculations 16to19'!D175,'Calculations 20to24'!D175,'Calculations 25to34'!D175,'Calculations 35to44'!D175,'Calculations 45to54'!D175,'Calculations 65plus'!D175)</f>
        <v>0.19765731284877511</v>
      </c>
      <c r="E220" s="34">
        <f>E175/SUM(E175,'Calculations 16to19'!E175,'Calculations 20to24'!E175,'Calculations 25to34'!E175,'Calculations 35to44'!E175,'Calculations 45to54'!E175,'Calculations 65plus'!E175)</f>
        <v>0.19365266598619912</v>
      </c>
      <c r="F220" s="34">
        <f>F175/SUM(F175,'Calculations 16to19'!F175,'Calculations 20to24'!F175,'Calculations 25to34'!F175,'Calculations 35to44'!F175,'Calculations 45to54'!F175,'Calculations 65plus'!F175)</f>
        <v>0.19069312100434332</v>
      </c>
      <c r="G220" s="34">
        <f>G175/SUM(G175,'Calculations 16to19'!G175,'Calculations 20to24'!G175,'Calculations 25to34'!G175,'Calculations 35to44'!G175,'Calculations 45to54'!G175,'Calculations 65plus'!G175)</f>
        <v>0.18937103223459503</v>
      </c>
      <c r="H220" s="34">
        <f>H175/SUM(H175,'Calculations 16to19'!H175,'Calculations 20to24'!H175,'Calculations 25to34'!H175,'Calculations 35to44'!H175,'Calculations 45to54'!H175,'Calculations 65plus'!H175)</f>
        <v>0.18836671193535784</v>
      </c>
      <c r="I220" s="34">
        <f>I175/SUM(I175,'Calculations 16to19'!I175,'Calculations 20to24'!I175,'Calculations 25to34'!I175,'Calculations 35to44'!I175,'Calculations 45to54'!I175,'Calculations 65plus'!I175)</f>
        <v>0.18498032366042802</v>
      </c>
      <c r="J220" s="34">
        <f>J175/SUM(J175,'Calculations 16to19'!J175,'Calculations 20to24'!J175,'Calculations 25to34'!J175,'Calculations 35to44'!J175,'Calculations 45to54'!J175,'Calculations 65plus'!J175)</f>
        <v>0.17932807124982977</v>
      </c>
      <c r="K220" s="34">
        <f>K175/SUM(K175,'Calculations 16to19'!K175,'Calculations 20to24'!K175,'Calculations 25to34'!K175,'Calculations 35to44'!K175,'Calculations 45to54'!K175,'Calculations 65plus'!K175)</f>
        <v>0.17312776343872646</v>
      </c>
      <c r="L220" s="34">
        <f>L175/SUM(L175,'Calculations 16to19'!L175,'Calculations 20to24'!L175,'Calculations 25to34'!L175,'Calculations 35to44'!L175,'Calculations 45to54'!L175,'Calculations 65plus'!L175)</f>
        <v>0.17471761785785681</v>
      </c>
      <c r="M220" s="34">
        <f>M175/SUM(M175,'Calculations 16to19'!M175,'Calculations 20to24'!M175,'Calculations 25to34'!M175,'Calculations 35to44'!M175,'Calculations 45to54'!M175,'Calculations 65plus'!M175)</f>
        <v>0.17208905287323673</v>
      </c>
      <c r="N220" s="34">
        <f>N175/SUM(N175,'Calculations 16to19'!N175,'Calculations 20to24'!N175,'Calculations 25to34'!N175,'Calculations 35to44'!N175,'Calculations 45to54'!N175,'Calculations 65plus'!N175)</f>
        <v>0.16948518312253683</v>
      </c>
      <c r="O220" s="34">
        <f>O175/SUM(O175,'Calculations 16to19'!O175,'Calculations 20to24'!O175,'Calculations 25to34'!O175,'Calculations 35to44'!O175,'Calculations 45to54'!O175,'Calculations 65plus'!O175)</f>
        <v>0.16690654872530231</v>
      </c>
      <c r="P220" s="34">
        <f>P175/SUM(P175,'Calculations 16to19'!P175,'Calculations 20to24'!P175,'Calculations 25to34'!P175,'Calculations 35to44'!P175,'Calculations 45to54'!P175,'Calculations 65plus'!P175)</f>
        <v>0.16435365092665899</v>
      </c>
      <c r="Q220" s="34">
        <f>Q175/SUM(Q175,'Calculations 16to19'!Q175,'Calculations 20to24'!Q175,'Calculations 25to34'!Q175,'Calculations 35to44'!Q175,'Calculations 45to54'!Q175,'Calculations 65plus'!Q175)</f>
        <v>0.1618269529079982</v>
      </c>
      <c r="R220" s="34">
        <f>R175/SUM(R175,'Calculations 16to19'!R175,'Calculations 20to24'!R175,'Calculations 25to34'!R175,'Calculations 35to44'!R175,'Calculations 45to54'!R175,'Calculations 65plus'!R175)</f>
        <v>0.15932688062960676</v>
      </c>
      <c r="S220" s="34">
        <f>S175/SUM(S175,'Calculations 16to19'!S175,'Calculations 20to24'!S175,'Calculations 25to34'!S175,'Calculations 35to44'!S175,'Calculations 45to54'!S175,'Calculations 65plus'!S175)</f>
        <v>0.15685382370235798</v>
      </c>
      <c r="T220" s="34">
        <f>T175/SUM(T175,'Calculations 16to19'!T175,'Calculations 20to24'!T175,'Calculations 25to34'!T175,'Calculations 35to44'!T175,'Calculations 45to54'!T175,'Calculations 65plus'!T175)</f>
        <v>0.15440813628556629</v>
      </c>
      <c r="U220" s="34">
        <f>U175/SUM(U175,'Calculations 16to19'!U175,'Calculations 20to24'!U175,'Calculations 25to34'!U175,'Calculations 35to44'!U175,'Calculations 45to54'!U175,'Calculations 65plus'!U175)</f>
        <v>0.15199013800812086</v>
      </c>
      <c r="V220" s="34">
        <f>V175/SUM(V175,'Calculations 16to19'!V175,'Calculations 20to24'!V175,'Calculations 25to34'!V175,'Calculations 35to44'!V175,'Calculations 45to54'!V175,'Calculations 65plus'!V175)</f>
        <v>0.14960011491004913</v>
      </c>
      <c r="W220" s="34">
        <f>W175/SUM(W175,'Calculations 16to19'!W175,'Calculations 20to24'!W175,'Calculations 25to34'!W175,'Calculations 35to44'!W175,'Calculations 45to54'!W175,'Calculations 65plus'!W175)</f>
        <v>0.14723832040166854</v>
      </c>
      <c r="X220" s="34">
        <f>X175/SUM(X175,'Calculations 16to19'!X175,'Calculations 20to24'!X175,'Calculations 25to34'!X175,'Calculations 35to44'!X175,'Calculations 45to54'!X175,'Calculations 65plus'!X175)</f>
        <v>0.14490497623756435</v>
      </c>
      <c r="Y220" s="34">
        <f>Y175/SUM(Y175,'Calculations 16to19'!Y175,'Calculations 20to24'!Y175,'Calculations 25to34'!Y175,'Calculations 35to44'!Y175,'Calculations 45to54'!Y175,'Calculations 65plus'!Y175)</f>
        <v>0.14260027350266363</v>
      </c>
      <c r="Z220" s="34">
        <f>Z175/SUM(Z175,'Calculations 16to19'!Z175,'Calculations 20to24'!Z175,'Calculations 25to34'!Z175,'Calculations 35to44'!Z175,'Calculations 45to54'!Z175,'Calculations 65plus'!Z175)</f>
        <v>0.14032437360774988</v>
      </c>
      <c r="AA220" s="34">
        <f>AA175/SUM(AA175,'Calculations 16to19'!AA175,'Calculations 20to24'!AA175,'Calculations 25to34'!AA175,'Calculations 35to44'!AA175,'Calculations 45to54'!AA175,'Calculations 65plus'!AA175)</f>
        <v>0.1380774092918384</v>
      </c>
      <c r="AB220" s="34">
        <f>AB175/SUM(AB175,'Calculations 16to19'!AB175,'Calculations 20to24'!AB175,'Calculations 25to34'!AB175,'Calculations 35to44'!AB175,'Calculations 45to54'!AB175,'Calculations 65plus'!AB175)</f>
        <v>0.13585948562891939</v>
      </c>
      <c r="AC220" s="34">
        <f>AC175/SUM(AC175,'Calculations 16to19'!AC175,'Calculations 20to24'!AC175,'Calculations 25to34'!AC175,'Calculations 35to44'!AC175,'Calculations 45to54'!AC175,'Calculations 65plus'!AC175)</f>
        <v>0.13367068103665664</v>
      </c>
      <c r="AD220" s="34">
        <f>AD175/SUM(AD175,'Calculations 16to19'!AD175,'Calculations 20to24'!AD175,'Calculations 25to34'!AD175,'Calculations 35to44'!AD175,'Calculations 45to54'!AD175,'Calculations 65plus'!AD175)</f>
        <v>0.13151104828473556</v>
      </c>
      <c r="AE220" s="34">
        <f>AE175/SUM(AE175,'Calculations 16to19'!AE175,'Calculations 20to24'!AE175,'Calculations 25to34'!AE175,'Calculations 35to44'!AE175,'Calculations 45to54'!AE175,'Calculations 65plus'!AE175)</f>
        <v>0.12938061550065588</v>
      </c>
      <c r="AF220" s="34">
        <f>AF175/SUM(AF175,'Calculations 16to19'!AF175,'Calculations 20to24'!AF175,'Calculations 25to34'!AF175,'Calculations 35to44'!AF175,'Calculations 45to54'!AF175,'Calculations 65plus'!AF175)</f>
        <v>0.12727938717086518</v>
      </c>
    </row>
    <row r="221" spans="1:32" x14ac:dyDescent="0.2">
      <c r="A221" s="12" t="s">
        <v>54</v>
      </c>
      <c r="B221" s="34">
        <f>B176/SUM(B176,'Calculations 16to19'!B176,'Calculations 20to24'!B176,'Calculations 25to34'!B176,'Calculations 35to44'!B176,'Calculations 45to54'!B176,'Calculations 65plus'!B176)</f>
        <v>0.18107703814510101</v>
      </c>
      <c r="C221" s="34">
        <f>C176/SUM(C176,'Calculations 16to19'!C176,'Calculations 20to24'!C176,'Calculations 25to34'!C176,'Calculations 35to44'!C176,'Calculations 45to54'!C176,'Calculations 65plus'!C176)</f>
        <v>0.17984741262963211</v>
      </c>
      <c r="D221" s="34">
        <f>D176/SUM(D176,'Calculations 16to19'!D176,'Calculations 20to24'!D176,'Calculations 25to34'!D176,'Calculations 35to44'!D176,'Calculations 45to54'!D176,'Calculations 65plus'!D176)</f>
        <v>0.17670190400117672</v>
      </c>
      <c r="E221" s="34">
        <f>E176/SUM(E176,'Calculations 16to19'!E176,'Calculations 20to24'!E176,'Calculations 25to34'!E176,'Calculations 35to44'!E176,'Calculations 45to54'!E176,'Calculations 65plus'!E176)</f>
        <v>0.17317450128205911</v>
      </c>
      <c r="F221" s="34">
        <f>F176/SUM(F176,'Calculations 16to19'!F176,'Calculations 20to24'!F176,'Calculations 25to34'!F176,'Calculations 35to44'!F176,'Calculations 45to54'!F176,'Calculations 65plus'!F176)</f>
        <v>0.17059869811010303</v>
      </c>
      <c r="G221" s="34">
        <f>G176/SUM(G176,'Calculations 16to19'!G176,'Calculations 20to24'!G176,'Calculations 25to34'!G176,'Calculations 35to44'!G176,'Calculations 45to54'!G176,'Calculations 65plus'!G176)</f>
        <v>0.16956273296287025</v>
      </c>
      <c r="H221" s="34">
        <f>H176/SUM(H176,'Calculations 16to19'!H176,'Calculations 20to24'!H176,'Calculations 25to34'!H176,'Calculations 35to44'!H176,'Calculations 45to54'!H176,'Calculations 65plus'!H176)</f>
        <v>0.16878621197384375</v>
      </c>
      <c r="I221" s="34">
        <f>I176/SUM(I176,'Calculations 16to19'!I176,'Calculations 20to24'!I176,'Calculations 25to34'!I176,'Calculations 35to44'!I176,'Calculations 45to54'!I176,'Calculations 65plus'!I176)</f>
        <v>0.16586108267859409</v>
      </c>
      <c r="J221" s="34">
        <f>J176/SUM(J176,'Calculations 16to19'!J176,'Calculations 20to24'!J176,'Calculations 25to34'!J176,'Calculations 35to44'!J176,'Calculations 45to54'!J176,'Calculations 65plus'!J176)</f>
        <v>0.16092688716088441</v>
      </c>
      <c r="K221" s="34">
        <f>K176/SUM(K176,'Calculations 16to19'!K176,'Calculations 20to24'!K176,'Calculations 25to34'!K176,'Calculations 35to44'!K176,'Calculations 45to54'!K176,'Calculations 65plus'!K176)</f>
        <v>0.1555362452541067</v>
      </c>
      <c r="L221" s="34">
        <f>L176/SUM(L176,'Calculations 16to19'!L176,'Calculations 20to24'!L176,'Calculations 25to34'!L176,'Calculations 35to44'!L176,'Calculations 45to54'!L176,'Calculations 65plus'!L176)</f>
        <v>0.15691537752252097</v>
      </c>
      <c r="M221" s="34">
        <f>M176/SUM(M176,'Calculations 16to19'!M176,'Calculations 20to24'!M176,'Calculations 25to34'!M176,'Calculations 35to44'!M176,'Calculations 45to54'!M176,'Calculations 65plus'!M176)</f>
        <v>0.15463599392306263</v>
      </c>
      <c r="N221" s="34">
        <f>N176/SUM(N176,'Calculations 16to19'!N176,'Calculations 20to24'!N176,'Calculations 25to34'!N176,'Calculations 35to44'!N176,'Calculations 45to54'!N176,'Calculations 65plus'!N176)</f>
        <v>0.1523760580501991</v>
      </c>
      <c r="O221" s="34">
        <f>O176/SUM(O176,'Calculations 16to19'!O176,'Calculations 20to24'!O176,'Calculations 25to34'!O176,'Calculations 35to44'!O176,'Calculations 45to54'!O176,'Calculations 65plus'!O176)</f>
        <v>0.15013607970661139</v>
      </c>
      <c r="P221" s="34">
        <f>P176/SUM(P176,'Calculations 16to19'!P176,'Calculations 20to24'!P176,'Calculations 25to34'!P176,'Calculations 35to44'!P176,'Calculations 45to54'!P176,'Calculations 65plus'!P176)</f>
        <v>0.14791653715855305</v>
      </c>
      <c r="Q221" s="34">
        <f>Q176/SUM(Q176,'Calculations 16to19'!Q176,'Calculations 20to24'!Q176,'Calculations 25to34'!Q176,'Calculations 35to44'!Q176,'Calculations 45to54'!Q176,'Calculations 65plus'!Q176)</f>
        <v>0.14571787761902005</v>
      </c>
      <c r="R221" s="34">
        <f>R176/SUM(R176,'Calculations 16to19'!R176,'Calculations 20to24'!R176,'Calculations 25to34'!R176,'Calculations 35to44'!R176,'Calculations 45to54'!R176,'Calculations 65plus'!R176)</f>
        <v>0.1435405177632651</v>
      </c>
      <c r="S221" s="34">
        <f>S176/SUM(S176,'Calculations 16to19'!S176,'Calculations 20to24'!S176,'Calculations 25to34'!S176,'Calculations 35to44'!S176,'Calculations 45to54'!S176,'Calculations 65plus'!S176)</f>
        <v>0.14138484427495612</v>
      </c>
      <c r="T221" s="34">
        <f>T176/SUM(T176,'Calculations 16to19'!T176,'Calculations 20to24'!T176,'Calculations 25to34'!T176,'Calculations 35to44'!T176,'Calculations 45to54'!T176,'Calculations 65plus'!T176)</f>
        <v>0.13925121442116528</v>
      </c>
      <c r="U221" s="34">
        <f>U176/SUM(U176,'Calculations 16to19'!U176,'Calculations 20to24'!U176,'Calculations 25to34'!U176,'Calculations 35to44'!U176,'Calculations 45to54'!U176,'Calculations 65plus'!U176)</f>
        <v>0.13713995665428722</v>
      </c>
      <c r="V221" s="34">
        <f>V176/SUM(V176,'Calculations 16to19'!V176,'Calculations 20to24'!V176,'Calculations 25to34'!V176,'Calculations 35to44'!V176,'Calculations 45to54'!V176,'Calculations 65plus'!V176)</f>
        <v>0.13505137123892449</v>
      </c>
      <c r="W221" s="34">
        <f>W176/SUM(W176,'Calculations 16to19'!W176,'Calculations 20to24'!W176,'Calculations 25to34'!W176,'Calculations 35to44'!W176,'Calculations 45to54'!W176,'Calculations 65plus'!W176)</f>
        <v>0.13298573090170088</v>
      </c>
      <c r="X221" s="34">
        <f>X176/SUM(X176,'Calculations 16to19'!X176,'Calculations 20to24'!X176,'Calculations 25to34'!X176,'Calculations 35to44'!X176,'Calculations 45to54'!X176,'Calculations 65plus'!X176)</f>
        <v>0.13094328150194362</v>
      </c>
      <c r="Y221" s="34">
        <f>Y176/SUM(Y176,'Calculations 16to19'!Y176,'Calculations 20to24'!Y176,'Calculations 25to34'!Y176,'Calculations 35to44'!Y176,'Calculations 45to54'!Y176,'Calculations 65plus'!Y176)</f>
        <v>0.12892424272113662</v>
      </c>
      <c r="Z221" s="34">
        <f>Z176/SUM(Z176,'Calculations 16to19'!Z176,'Calculations 20to24'!Z176,'Calculations 25to34'!Z176,'Calculations 35to44'!Z176,'Calculations 45to54'!Z176,'Calculations 65plus'!Z176)</f>
        <v>0.12692880876903115</v>
      </c>
      <c r="AA221" s="34">
        <f>AA176/SUM(AA176,'Calculations 16to19'!AA176,'Calculations 20to24'!AA176,'Calculations 25to34'!AA176,'Calculations 35to44'!AA176,'Calculations 45to54'!AA176,'Calculations 65plus'!AA176)</f>
        <v>0.12495714910430814</v>
      </c>
      <c r="AB221" s="34">
        <f>AB176/SUM(AB176,'Calculations 16to19'!AB176,'Calculations 20to24'!AB176,'Calculations 25to34'!AB176,'Calculations 35to44'!AB176,'Calculations 45to54'!AB176,'Calculations 65plus'!AB176)</f>
        <v>0.12300940916769595</v>
      </c>
      <c r="AC221" s="34">
        <f>AC176/SUM(AC176,'Calculations 16to19'!AC176,'Calculations 20to24'!AC176,'Calculations 25to34'!AC176,'Calculations 35to44'!AC176,'Calculations 45to54'!AC176,'Calculations 65plus'!AC176)</f>
        <v>0.12108571112546507</v>
      </c>
      <c r="AD221" s="34">
        <f>AD176/SUM(AD176,'Calculations 16to19'!AD176,'Calculations 20to24'!AD176,'Calculations 25to34'!AD176,'Calculations 35to44'!AD176,'Calculations 45to54'!AD176,'Calculations 65plus'!AD176)</f>
        <v>0.11918615462126332</v>
      </c>
      <c r="AE221" s="34">
        <f>AE176/SUM(AE176,'Calculations 16to19'!AE176,'Calculations 20to24'!AE176,'Calculations 25to34'!AE176,'Calculations 35to44'!AE176,'Calculations 45to54'!AE176,'Calculations 65plus'!AE176)</f>
        <v>0.11731081753429606</v>
      </c>
      <c r="AF221" s="34">
        <f>AF176/SUM(AF176,'Calculations 16to19'!AF176,'Calculations 20to24'!AF176,'Calculations 25to34'!AF176,'Calculations 35to44'!AF176,'Calculations 45to54'!AF176,'Calculations 65plus'!AF176)</f>
        <v>0.1154597567419046</v>
      </c>
    </row>
    <row r="222" spans="1:32" x14ac:dyDescent="0.2">
      <c r="A222" s="12" t="s">
        <v>55</v>
      </c>
      <c r="B222" s="34">
        <f>B177/SUM(B177,'Calculations 16to19'!B177,'Calculations 20to24'!B177,'Calculations 25to34'!B177,'Calculations 35to44'!B177,'Calculations 45to54'!B177,'Calculations 65plus'!B177)</f>
        <v>0.1730407523510972</v>
      </c>
      <c r="C222" s="34">
        <f>C177/SUM(C177,'Calculations 16to19'!C177,'Calculations 20to24'!C177,'Calculations 25to34'!C177,'Calculations 35to44'!C177,'Calculations 45to54'!C177,'Calculations 65plus'!C177)</f>
        <v>0.17175250848226192</v>
      </c>
      <c r="D222" s="34">
        <f>D177/SUM(D177,'Calculations 16to19'!D177,'Calculations 20to24'!D177,'Calculations 25to34'!D177,'Calculations 35to44'!D177,'Calculations 45to54'!D177,'Calculations 65plus'!D177)</f>
        <v>0.16869919135827968</v>
      </c>
      <c r="E222" s="34">
        <f>E177/SUM(E177,'Calculations 16to19'!E177,'Calculations 20to24'!E177,'Calculations 25to34'!E177,'Calculations 35to44'!E177,'Calculations 45to54'!E177,'Calculations 65plus'!E177)</f>
        <v>0.16533799041769418</v>
      </c>
      <c r="F222" s="34">
        <f>F177/SUM(F177,'Calculations 16to19'!F177,'Calculations 20to24'!F177,'Calculations 25to34'!F177,'Calculations 35to44'!F177,'Calculations 45to54'!F177,'Calculations 65plus'!F177)</f>
        <v>0.16293794185346624</v>
      </c>
      <c r="G222" s="34">
        <f>G177/SUM(G177,'Calculations 16to19'!G177,'Calculations 20to24'!G177,'Calculations 25to34'!G177,'Calculations 35to44'!G177,'Calculations 45to54'!G177,'Calculations 65plus'!G177)</f>
        <v>0.16208309130875248</v>
      </c>
      <c r="H222" s="34">
        <f>H177/SUM(H177,'Calculations 16to19'!H177,'Calculations 20to24'!H177,'Calculations 25to34'!H177,'Calculations 35to44'!H177,'Calculations 45to54'!H177,'Calculations 65plus'!H177)</f>
        <v>0.16150522259332142</v>
      </c>
      <c r="I222" s="34">
        <f>I177/SUM(I177,'Calculations 16to19'!I177,'Calculations 20to24'!I177,'Calculations 25to34'!I177,'Calculations 35to44'!I177,'Calculations 45to54'!I177,'Calculations 65plus'!I177)</f>
        <v>0.15894039150813472</v>
      </c>
      <c r="J222" s="34">
        <f>J177/SUM(J177,'Calculations 16to19'!J177,'Calculations 20to24'!J177,'Calculations 25to34'!J177,'Calculations 35to44'!J177,'Calculations 45to54'!J177,'Calculations 65plus'!J177)</f>
        <v>0.15444817273301206</v>
      </c>
      <c r="K222" s="34">
        <f>K177/SUM(K177,'Calculations 16to19'!K177,'Calculations 20to24'!K177,'Calculations 25to34'!K177,'Calculations 35to44'!K177,'Calculations 45to54'!K177,'Calculations 65plus'!K177)</f>
        <v>0.14948590086022054</v>
      </c>
      <c r="L222" s="34">
        <f>L177/SUM(L177,'Calculations 16to19'!L177,'Calculations 20to24'!L177,'Calculations 25to34'!L177,'Calculations 35to44'!L177,'Calculations 45to54'!L177,'Calculations 65plus'!L177)</f>
        <v>0.15058706650935325</v>
      </c>
      <c r="M222" s="34">
        <f>M177/SUM(M177,'Calculations 16to19'!M177,'Calculations 20to24'!M177,'Calculations 25to34'!M177,'Calculations 35to44'!M177,'Calculations 45to54'!M177,'Calculations 65plus'!M177)</f>
        <v>0.14847555063040918</v>
      </c>
      <c r="N222" s="34">
        <f>N177/SUM(N177,'Calculations 16to19'!N177,'Calculations 20to24'!N177,'Calculations 25to34'!N177,'Calculations 35to44'!N177,'Calculations 45to54'!N177,'Calculations 65plus'!N177)</f>
        <v>0.14638008971953867</v>
      </c>
      <c r="O222" s="34">
        <f>O177/SUM(O177,'Calculations 16to19'!O177,'Calculations 20to24'!O177,'Calculations 25to34'!O177,'Calculations 35to44'!O177,'Calculations 45to54'!O177,'Calculations 65plus'!O177)</f>
        <v>0.14430117540942503</v>
      </c>
      <c r="P222" s="34">
        <f>P177/SUM(P177,'Calculations 16to19'!P177,'Calculations 20to24'!P177,'Calculations 25to34'!P177,'Calculations 35to44'!P177,'Calculations 45to54'!P177,'Calculations 65plus'!P177)</f>
        <v>0.14223927472014544</v>
      </c>
      <c r="Q222" s="34">
        <f>Q177/SUM(Q177,'Calculations 16to19'!Q177,'Calculations 20to24'!Q177,'Calculations 25to34'!Q177,'Calculations 35to44'!Q177,'Calculations 45to54'!Q177,'Calculations 65plus'!Q177)</f>
        <v>0.14019483015233325</v>
      </c>
      <c r="R222" s="34">
        <f>R177/SUM(R177,'Calculations 16to19'!R177,'Calculations 20to24'!R177,'Calculations 25to34'!R177,'Calculations 35to44'!R177,'Calculations 45to54'!R177,'Calculations 65plus'!R177)</f>
        <v>0.13816825981745887</v>
      </c>
      <c r="S222" s="34">
        <f>S177/SUM(S177,'Calculations 16to19'!S177,'Calculations 20to24'!S177,'Calculations 25to34'!S177,'Calculations 35to44'!S177,'Calculations 45to54'!S177,'Calculations 65plus'!S177)</f>
        <v>0.13615995760469574</v>
      </c>
      <c r="T222" s="34">
        <f>T177/SUM(T177,'Calculations 16to19'!T177,'Calculations 20to24'!T177,'Calculations 25to34'!T177,'Calculations 35to44'!T177,'Calculations 45to54'!T177,'Calculations 65plus'!T177)</f>
        <v>0.13417029338361089</v>
      </c>
      <c r="U222" s="34">
        <f>U177/SUM(U177,'Calculations 16to19'!U177,'Calculations 20to24'!U177,'Calculations 25to34'!U177,'Calculations 35to44'!U177,'Calculations 45to54'!U177,'Calculations 65plus'!U177)</f>
        <v>0.1321996132417281</v>
      </c>
      <c r="V222" s="34">
        <f>V177/SUM(V177,'Calculations 16to19'!V177,'Calculations 20to24'!V177,'Calculations 25to34'!V177,'Calculations 35to44'!V177,'Calculations 45to54'!V177,'Calculations 65plus'!V177)</f>
        <v>0.13024823975584504</v>
      </c>
      <c r="W222" s="34">
        <f>W177/SUM(W177,'Calculations 16to19'!W177,'Calculations 20to24'!W177,'Calculations 25to34'!W177,'Calculations 35to44'!W177,'Calculations 45to54'!W177,'Calculations 65plus'!W177)</f>
        <v>0.12831647229580487</v>
      </c>
      <c r="X222" s="34">
        <f>X177/SUM(X177,'Calculations 16to19'!X177,'Calculations 20to24'!X177,'Calculations 25to34'!X177,'Calculations 35to44'!X177,'Calculations 45to54'!X177,'Calculations 65plus'!X177)</f>
        <v>0.12640458735930968</v>
      </c>
      <c r="Y222" s="34">
        <f>Y177/SUM(Y177,'Calculations 16to19'!Y177,'Calculations 20to24'!Y177,'Calculations 25to34'!Y177,'Calculations 35to44'!Y177,'Calculations 45to54'!Y177,'Calculations 65plus'!Y177)</f>
        <v>0.12451283893622435</v>
      </c>
      <c r="Z222" s="34">
        <f>Z177/SUM(Z177,'Calculations 16to19'!Z177,'Calculations 20to24'!Z177,'Calculations 25to34'!Z177,'Calculations 35to44'!Z177,'Calculations 45to54'!Z177,'Calculations 65plus'!Z177)</f>
        <v>0.12264145890071831</v>
      </c>
      <c r="AA222" s="34">
        <f>AA177/SUM(AA177,'Calculations 16to19'!AA177,'Calculations 20to24'!AA177,'Calculations 25to34'!AA177,'Calculations 35to44'!AA177,'Calculations 45to54'!AA177,'Calculations 65plus'!AA177)</f>
        <v>0.12079065742951184</v>
      </c>
      <c r="AB222" s="34">
        <f>AB177/SUM(AB177,'Calculations 16to19'!AB177,'Calculations 20to24'!AB177,'Calculations 25to34'!AB177,'Calculations 35to44'!AB177,'Calculations 45to54'!AB177,'Calculations 65plus'!AB177)</f>
        <v>0.11896062344442586</v>
      </c>
      <c r="AC222" s="34">
        <f>AC177/SUM(AC177,'Calculations 16to19'!AC177,'Calculations 20to24'!AC177,'Calculations 25to34'!AC177,'Calculations 35to44'!AC177,'Calculations 45to54'!AC177,'Calculations 65plus'!AC177)</f>
        <v>0.11715152507736894</v>
      </c>
      <c r="AD222" s="34">
        <f>AD177/SUM(AD177,'Calculations 16to19'!AD177,'Calculations 20to24'!AD177,'Calculations 25to34'!AD177,'Calculations 35to44'!AD177,'Calculations 45to54'!AD177,'Calculations 65plus'!AD177)</f>
        <v>0.11536351015587391</v>
      </c>
      <c r="AE222" s="34">
        <f>AE177/SUM(AE177,'Calculations 16to19'!AE177,'Calculations 20to24'!AE177,'Calculations 25to34'!AE177,'Calculations 35to44'!AE177,'Calculations 45to54'!AE177,'Calculations 65plus'!AE177)</f>
        <v>0.11359670670726456</v>
      </c>
      <c r="AF222" s="34">
        <f>AF177/SUM(AF177,'Calculations 16to19'!AF177,'Calculations 20to24'!AF177,'Calculations 25to34'!AF177,'Calculations 35to44'!AF177,'Calculations 45to54'!AF177,'Calculations 65plus'!AF177)</f>
        <v>0.11185122347952389</v>
      </c>
    </row>
    <row r="223" spans="1:32" x14ac:dyDescent="0.2">
      <c r="A223" s="12" t="s">
        <v>56</v>
      </c>
      <c r="B223" s="34">
        <f>B178/SUM(B178,'Calculations 16to19'!B178,'Calculations 20to24'!B178,'Calculations 25to34'!B178,'Calculations 35to44'!B178,'Calculations 45to54'!B178,'Calculations 65plus'!B178)</f>
        <v>0.14335126825518829</v>
      </c>
      <c r="C223" s="34">
        <f>C178/SUM(C178,'Calculations 16to19'!C178,'Calculations 20to24'!C178,'Calculations 25to34'!C178,'Calculations 35to44'!C178,'Calculations 45to54'!C178,'Calculations 65plus'!C178)</f>
        <v>0.14273538173254025</v>
      </c>
      <c r="D223" s="34">
        <f>D178/SUM(D178,'Calculations 16to19'!D178,'Calculations 20to24'!D178,'Calculations 25to34'!D178,'Calculations 35to44'!D178,'Calculations 45to54'!D178,'Calculations 65plus'!D178)</f>
        <v>0.14059087261699935</v>
      </c>
      <c r="E223" s="34">
        <f>E178/SUM(E178,'Calculations 16to19'!E178,'Calculations 20to24'!E178,'Calculations 25to34'!E178,'Calculations 35to44'!E178,'Calculations 45to54'!E178,'Calculations 65plus'!E178)</f>
        <v>0.1381753779780365</v>
      </c>
      <c r="F223" s="34">
        <f>F178/SUM(F178,'Calculations 16to19'!F178,'Calculations 20to24'!F178,'Calculations 25to34'!F178,'Calculations 35to44'!F178,'Calculations 45to54'!F178,'Calculations 65plus'!F178)</f>
        <v>0.13656830363064393</v>
      </c>
      <c r="G223" s="34">
        <f>G178/SUM(G178,'Calculations 16to19'!G178,'Calculations 20to24'!G178,'Calculations 25to34'!G178,'Calculations 35to44'!G178,'Calculations 45to54'!G178,'Calculations 65plus'!G178)</f>
        <v>0.13635425298437137</v>
      </c>
      <c r="H223" s="34">
        <f>H178/SUM(H178,'Calculations 16to19'!H178,'Calculations 20to24'!H178,'Calculations 25to34'!H178,'Calculations 35to44'!H178,'Calculations 45to54'!H178,'Calculations 65plus'!H178)</f>
        <v>0.13629804647514634</v>
      </c>
      <c r="I223" s="34">
        <f>I178/SUM(I178,'Calculations 16to19'!I178,'Calculations 20to24'!I178,'Calculations 25to34'!I178,'Calculations 35to44'!I178,'Calculations 45to54'!I178,'Calculations 65plus'!I178)</f>
        <v>0.13463868478555749</v>
      </c>
      <c r="J223" s="34">
        <f>J178/SUM(J178,'Calculations 16to19'!J178,'Calculations 20to24'!J178,'Calculations 25to34'!J178,'Calculations 35to44'!J178,'Calculations 45to54'!J178,'Calculations 65plus'!J178)</f>
        <v>0.13141891430831001</v>
      </c>
      <c r="K223" s="34">
        <f>K178/SUM(K178,'Calculations 16to19'!K178,'Calculations 20to24'!K178,'Calculations 25to34'!K178,'Calculations 35to44'!K178,'Calculations 45to54'!K178,'Calculations 65plus'!K178)</f>
        <v>0.12776838087227313</v>
      </c>
      <c r="L223" s="34">
        <f>L178/SUM(L178,'Calculations 16to19'!L178,'Calculations 20to24'!L178,'Calculations 25to34'!L178,'Calculations 35to44'!L178,'Calculations 45to54'!L178,'Calculations 65plus'!L178)</f>
        <v>0.12871893256310801</v>
      </c>
      <c r="M223" s="34">
        <f>M178/SUM(M178,'Calculations 16to19'!M178,'Calculations 20to24'!M178,'Calculations 25to34'!M178,'Calculations 35to44'!M178,'Calculations 45to54'!M178,'Calculations 65plus'!M178)</f>
        <v>0.12724042579893827</v>
      </c>
      <c r="N223" s="34">
        <f>N178/SUM(N178,'Calculations 16to19'!N178,'Calculations 20to24'!N178,'Calculations 25to34'!N178,'Calculations 35to44'!N178,'Calculations 45to54'!N178,'Calculations 65plus'!N178)</f>
        <v>0.12575352287536648</v>
      </c>
      <c r="O223" s="34">
        <f>O178/SUM(O178,'Calculations 16to19'!O178,'Calculations 20to24'!O178,'Calculations 25to34'!O178,'Calculations 35to44'!O178,'Calculations 45to54'!O178,'Calculations 65plus'!O178)</f>
        <v>0.12425968460494825</v>
      </c>
      <c r="P223" s="34">
        <f>P178/SUM(P178,'Calculations 16to19'!P178,'Calculations 20to24'!P178,'Calculations 25to34'!P178,'Calculations 35to44'!P178,'Calculations 45to54'!P178,'Calculations 65plus'!P178)</f>
        <v>0.12276032402514882</v>
      </c>
      <c r="Q223" s="34">
        <f>Q178/SUM(Q178,'Calculations 16to19'!Q178,'Calculations 20to24'!Q178,'Calculations 25to34'!Q178,'Calculations 35to44'!Q178,'Calculations 45to54'!Q178,'Calculations 65plus'!Q178)</f>
        <v>0.121256805070476</v>
      </c>
      <c r="R223" s="34">
        <f>R178/SUM(R178,'Calculations 16to19'!R178,'Calculations 20to24'!R178,'Calculations 25to34'!R178,'Calculations 35to44'!R178,'Calculations 45to54'!R178,'Calculations 65plus'!R178)</f>
        <v>0.11975044157538088</v>
      </c>
      <c r="S223" s="34">
        <f>S178/SUM(S178,'Calculations 16to19'!S178,'Calculations 20to24'!S178,'Calculations 25to34'!S178,'Calculations 35to44'!S178,'Calculations 45to54'!S178,'Calculations 65plus'!S178)</f>
        <v>0.11824249657665598</v>
      </c>
      <c r="T223" s="34">
        <f>T178/SUM(T178,'Calculations 16to19'!T178,'Calculations 20to24'!T178,'Calculations 25to34'!T178,'Calculations 35to44'!T178,'Calculations 45to54'!T178,'Calculations 65plus'!T178)</f>
        <v>0.11673418188616212</v>
      </c>
      <c r="U223" s="34">
        <f>U178/SUM(U178,'Calculations 16to19'!U178,'Calculations 20to24'!U178,'Calculations 25to34'!U178,'Calculations 35to44'!U178,'Calculations 45to54'!U178,'Calculations 65plus'!U178)</f>
        <v>0.11522665790676058</v>
      </c>
      <c r="V223" s="34">
        <f>V178/SUM(V178,'Calculations 16to19'!V178,'Calculations 20to24'!V178,'Calculations 25to34'!V178,'Calculations 35to44'!V178,'Calculations 45to54'!V178,'Calculations 65plus'!V178)</f>
        <v>0.11372103366630114</v>
      </c>
      <c r="W223" s="34">
        <f>W178/SUM(W178,'Calculations 16to19'!W178,'Calculations 20to24'!W178,'Calculations 25to34'!W178,'Calculations 35to44'!W178,'Calculations 45to54'!W178,'Calculations 65plus'!W178)</f>
        <v>0.11221836704637901</v>
      </c>
      <c r="X223" s="34">
        <f>X178/SUM(X178,'Calculations 16to19'!X178,'Calculations 20to24'!X178,'Calculations 25to34'!X178,'Calculations 35to44'!X178,'Calculations 45to54'!X178,'Calculations 65plus'!X178)</f>
        <v>0.11071966518436969</v>
      </c>
      <c r="Y223" s="34">
        <f>Y178/SUM(Y178,'Calculations 16to19'!Y178,'Calculations 20to24'!Y178,'Calculations 25to34'!Y178,'Calculations 35to44'!Y178,'Calculations 45to54'!Y178,'Calculations 65plus'!Y178)</f>
        <v>0.10922588502892092</v>
      </c>
      <c r="Z223" s="34">
        <f>Z178/SUM(Z178,'Calculations 16to19'!Z178,'Calculations 20to24'!Z178,'Calculations 25to34'!Z178,'Calculations 35to44'!Z178,'Calculations 45to54'!Z178,'Calculations 65plus'!Z178)</f>
        <v>0.10773793403065569</v>
      </c>
      <c r="AA223" s="34">
        <f>AA178/SUM(AA178,'Calculations 16to19'!AA178,'Calculations 20to24'!AA178,'Calculations 25to34'!AA178,'Calculations 35to44'!AA178,'Calculations 45to54'!AA178,'Calculations 65plus'!AA178)</f>
        <v>0.10625667095132527</v>
      </c>
      <c r="AB223" s="34">
        <f>AB178/SUM(AB178,'Calculations 16to19'!AB178,'Calculations 20to24'!AB178,'Calculations 25to34'!AB178,'Calculations 35to44'!AB178,'Calculations 45to54'!AB178,'Calculations 65plus'!AB178)</f>
        <v>0.10478290677602542</v>
      </c>
      <c r="AC223" s="34">
        <f>AC178/SUM(AC178,'Calculations 16to19'!AC178,'Calculations 20to24'!AC178,'Calculations 25to34'!AC178,'Calculations 35to44'!AC178,'Calculations 45to54'!AC178,'Calculations 65plus'!AC178)</f>
        <v>0.10331740571436866</v>
      </c>
      <c r="AD223" s="34">
        <f>AD178/SUM(AD178,'Calculations 16to19'!AD178,'Calculations 20to24'!AD178,'Calculations 25to34'!AD178,'Calculations 35to44'!AD178,'Calculations 45to54'!AD178,'Calculations 65plus'!AD178)</f>
        <v>0.10186088627770416</v>
      </c>
      <c r="AE223" s="34">
        <f>AE178/SUM(AE178,'Calculations 16to19'!AE178,'Calculations 20to24'!AE178,'Calculations 25to34'!AE178,'Calculations 35to44'!AE178,'Calculations 45to54'!AE178,'Calculations 65plus'!AE178)</f>
        <v>0.10041402242058464</v>
      </c>
      <c r="AF223" s="34">
        <f>AF178/SUM(AF178,'Calculations 16to19'!AF178,'Calculations 20to24'!AF178,'Calculations 25to34'!AF178,'Calculations 35to44'!AF178,'Calculations 45to54'!AF178,'Calculations 65plus'!AF178)</f>
        <v>9.8977444735699693E-2</v>
      </c>
    </row>
    <row r="224" spans="1:32" x14ac:dyDescent="0.2">
      <c r="A224" s="12" t="s">
        <v>57</v>
      </c>
      <c r="B224" s="34">
        <f>B179/SUM(B179,'Calculations 16to19'!B179,'Calculations 20to24'!B179,'Calculations 25to34'!B179,'Calculations 35to44'!B179,'Calculations 45to54'!B179,'Calculations 65plus'!B179)</f>
        <v>0.19694656488549619</v>
      </c>
      <c r="C224" s="34">
        <f>C179/SUM(C179,'Calculations 16to19'!C179,'Calculations 20to24'!C179,'Calculations 25to34'!C179,'Calculations 35to44'!C179,'Calculations 45to54'!C179,'Calculations 65plus'!C179)</f>
        <v>0.19610869302608605</v>
      </c>
      <c r="D224" s="34">
        <f>D179/SUM(D179,'Calculations 16to19'!D179,'Calculations 20to24'!D179,'Calculations 25to34'!D179,'Calculations 35to44'!D179,'Calculations 45to54'!D179,'Calculations 65plus'!D179)</f>
        <v>0.19330582113440573</v>
      </c>
      <c r="E224" s="34">
        <f>E179/SUM(E179,'Calculations 16to19'!E179,'Calculations 20to24'!E179,'Calculations 25to34'!E179,'Calculations 35to44'!E179,'Calculations 45to54'!E179,'Calculations 65plus'!E179)</f>
        <v>0.19001957706666839</v>
      </c>
      <c r="F224" s="34">
        <f>F179/SUM(F179,'Calculations 16to19'!F179,'Calculations 20to24'!F179,'Calculations 25to34'!F179,'Calculations 35to44'!F179,'Calculations 45to54'!F179,'Calculations 65plus'!F179)</f>
        <v>0.18768285280745689</v>
      </c>
      <c r="G224" s="34">
        <f>G179/SUM(G179,'Calculations 16to19'!G179,'Calculations 20to24'!G179,'Calculations 25to34'!G179,'Calculations 35to44'!G179,'Calculations 45to54'!G179,'Calculations 65plus'!G179)</f>
        <v>0.18715600062951251</v>
      </c>
      <c r="H224" s="34">
        <f>H179/SUM(H179,'Calculations 16to19'!H179,'Calculations 20to24'!H179,'Calculations 25to34'!H179,'Calculations 35to44'!H179,'Calculations 45to54'!H179,'Calculations 65plus'!H179)</f>
        <v>0.18672222991116472</v>
      </c>
      <c r="I224" s="34">
        <f>I179/SUM(I179,'Calculations 16to19'!I179,'Calculations 20to24'!I179,'Calculations 25to34'!I179,'Calculations 35to44'!I179,'Calculations 45to54'!I179,'Calculations 65plus'!I179)</f>
        <v>0.18387304296746831</v>
      </c>
      <c r="J224" s="34">
        <f>J179/SUM(J179,'Calculations 16to19'!J179,'Calculations 20to24'!J179,'Calculations 25to34'!J179,'Calculations 35to44'!J179,'Calculations 45to54'!J179,'Calculations 65plus'!J179)</f>
        <v>0.17898858912216914</v>
      </c>
      <c r="K224" s="34">
        <f>K179/SUM(K179,'Calculations 16to19'!K179,'Calculations 20to24'!K179,'Calculations 25to34'!K179,'Calculations 35to44'!K179,'Calculations 45to54'!K179,'Calculations 65plus'!K179)</f>
        <v>0.17376322466963404</v>
      </c>
      <c r="L224" s="34">
        <f>L179/SUM(L179,'Calculations 16to19'!L179,'Calculations 20to24'!L179,'Calculations 25to34'!L179,'Calculations 35to44'!L179,'Calculations 45to54'!L179,'Calculations 65plus'!L179)</f>
        <v>0.17540200708822112</v>
      </c>
      <c r="M224" s="34">
        <f>M179/SUM(M179,'Calculations 16to19'!M179,'Calculations 20to24'!M179,'Calculations 25to34'!M179,'Calculations 35to44'!M179,'Calculations 45to54'!M179,'Calculations 65plus'!M179)</f>
        <v>0.17324242292477196</v>
      </c>
      <c r="N224" s="34">
        <f>N179/SUM(N179,'Calculations 16to19'!N179,'Calculations 20to24'!N179,'Calculations 25to34'!N179,'Calculations 35to44'!N179,'Calculations 45to54'!N179,'Calculations 65plus'!N179)</f>
        <v>0.17107907852496188</v>
      </c>
      <c r="O224" s="34">
        <f>O179/SUM(O179,'Calculations 16to19'!O179,'Calculations 20to24'!O179,'Calculations 25to34'!O179,'Calculations 35to44'!O179,'Calculations 45to54'!O179,'Calculations 65plus'!O179)</f>
        <v>0.16891356727752255</v>
      </c>
      <c r="P224" s="34">
        <f>P179/SUM(P179,'Calculations 16to19'!P179,'Calculations 20to24'!P179,'Calculations 25to34'!P179,'Calculations 35to44'!P179,'Calculations 45to54'!P179,'Calculations 65plus'!P179)</f>
        <v>0.16674742917905672</v>
      </c>
      <c r="Q224" s="34">
        <f>Q179/SUM(Q179,'Calculations 16to19'!Q179,'Calculations 20to24'!Q179,'Calculations 25to34'!Q179,'Calculations 35to44'!Q179,'Calculations 45to54'!Q179,'Calculations 65plus'!Q179)</f>
        <v>0.1645821502244923</v>
      </c>
      <c r="R224" s="34">
        <f>R179/SUM(R179,'Calculations 16to19'!R179,'Calculations 20to24'!R179,'Calculations 25to34'!R179,'Calculations 35to44'!R179,'Calculations 45to54'!R179,'Calculations 65plus'!R179)</f>
        <v>0.16241916196935585</v>
      </c>
      <c r="S224" s="34">
        <f>S179/SUM(S179,'Calculations 16to19'!S179,'Calculations 20to24'!S179,'Calculations 25to34'!S179,'Calculations 35to44'!S179,'Calculations 45to54'!S179,'Calculations 65plus'!S179)</f>
        <v>0.16025984125402237</v>
      </c>
      <c r="T224" s="34">
        <f>T179/SUM(T179,'Calculations 16to19'!T179,'Calculations 20to24'!T179,'Calculations 25to34'!T179,'Calculations 35to44'!T179,'Calculations 45to54'!T179,'Calculations 65plus'!T179)</f>
        <v>0.15810551008043025</v>
      </c>
      <c r="U224" s="34">
        <f>U179/SUM(U179,'Calculations 16to19'!U179,'Calculations 20to24'!U179,'Calculations 25to34'!U179,'Calculations 35to44'!U179,'Calculations 45to54'!U179,'Calculations 65plus'!U179)</f>
        <v>0.15595743563207012</v>
      </c>
      <c r="V224" s="34">
        <f>V179/SUM(V179,'Calculations 16to19'!V179,'Calculations 20to24'!V179,'Calculations 25to34'!V179,'Calculations 35to44'!V179,'Calculations 45to54'!V179,'Calculations 65plus'!V179)</f>
        <v>0.15381683042834901</v>
      </c>
      <c r="W224" s="34">
        <f>W179/SUM(W179,'Calculations 16to19'!W179,'Calculations 20to24'!W179,'Calculations 25to34'!W179,'Calculations 35to44'!W179,'Calculations 45to54'!W179,'Calculations 65plus'!W179)</f>
        <v>0.15168485260466563</v>
      </c>
      <c r="X224" s="34">
        <f>X179/SUM(X179,'Calculations 16to19'!X179,'Calculations 20to24'!X179,'Calculations 25to34'!X179,'Calculations 35to44'!X179,'Calculations 45to54'!X179,'Calculations 65plus'!X179)</f>
        <v>0.14956260630980481</v>
      </c>
      <c r="Y224" s="34">
        <f>Y179/SUM(Y179,'Calculations 16to19'!Y179,'Calculations 20to24'!Y179,'Calculations 25to34'!Y179,'Calculations 35to44'!Y179,'Calculations 45to54'!Y179,'Calculations 65plus'!Y179)</f>
        <v>0.14745114221246233</v>
      </c>
      <c r="Z224" s="34">
        <f>Z179/SUM(Z179,'Calculations 16to19'!Z179,'Calculations 20to24'!Z179,'Calculations 25to34'!Z179,'Calculations 35to44'!Z179,'Calculations 45to54'!Z179,'Calculations 65plus'!Z179)</f>
        <v>0.14535145810893965</v>
      </c>
      <c r="AA224" s="34">
        <f>AA179/SUM(AA179,'Calculations 16to19'!AA179,'Calculations 20to24'!AA179,'Calculations 25to34'!AA179,'Calculations 35to44'!AA179,'Calculations 45to54'!AA179,'Calculations 65plus'!AA179)</f>
        <v>0.14326449962425467</v>
      </c>
      <c r="AB224" s="34">
        <f>AB179/SUM(AB179,'Calculations 16to19'!AB179,'Calculations 20to24'!AB179,'Calculations 25to34'!AB179,'Calculations 35to44'!AB179,'Calculations 45to54'!AB179,'Calculations 65plus'!AB179)</f>
        <v>0.14119116099913476</v>
      </c>
      <c r="AC224" s="34">
        <f>AC179/SUM(AC179,'Calculations 16to19'!AC179,'Calculations 20to24'!AC179,'Calculations 25to34'!AC179,'Calculations 35to44'!AC179,'Calculations 45to54'!AC179,'Calculations 65plus'!AC179)</f>
        <v>0.13913228595554772</v>
      </c>
      <c r="AD224" s="34">
        <f>AD179/SUM(AD179,'Calculations 16to19'!AD179,'Calculations 20to24'!AD179,'Calculations 25to34'!AD179,'Calculations 35to44'!AD179,'Calculations 45to54'!AD179,'Calculations 65plus'!AD179)</f>
        <v>0.13708866863365457</v>
      </c>
      <c r="AE224" s="34">
        <f>AE179/SUM(AE179,'Calculations 16to19'!AE179,'Calculations 20to24'!AE179,'Calculations 25to34'!AE179,'Calculations 35to44'!AE179,'Calculations 45to54'!AE179,'Calculations 65plus'!AE179)</f>
        <v>0.13506105459327761</v>
      </c>
      <c r="AF224" s="34">
        <f>AF179/SUM(AF179,'Calculations 16to19'!AF179,'Calculations 20to24'!AF179,'Calculations 25to34'!AF179,'Calculations 35to44'!AF179,'Calculations 45to54'!AF179,'Calculations 65plus'!AF179)</f>
        <v>0.13305014187318842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7FD9-DD82-4888-B39A-294F159DD0D0}">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t="s">
        <v>27</v>
      </c>
      <c r="B3" s="56">
        <f>INDEX('BLS CPS T18b'!I:I,MATCH($A3,'BLS CPS T18b'!K:K,0))/INDEX('BLS CPS T18b'!B:B,MATCH($A3,'BLS CPS T18b'!K:K,0))</f>
        <v>0.18518518518518517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
      <c r="A4" s="12" t="s">
        <v>94</v>
      </c>
      <c r="B4" s="56">
        <f>INDEX('BLS CPS T18b'!I:I,MATCH($A4,'BLS CPS T18b'!K:K,0))/INDEX('BLS CPS T18b'!B:B,MATCH($A4,'BLS CPS T18b'!K:K,0))</f>
        <v>1.9607843137254902E-2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
      <c r="A5" s="12" t="s">
        <v>93</v>
      </c>
      <c r="B5" s="56">
        <f>INDEX('BLS CPS T18b'!I:I,MATCH($A5,'BLS CPS T18b'!K:K,0))/INDEX('BLS CPS T18b'!B:B,MATCH($A5,'BLS CPS T18b'!K:K,0))</f>
        <v>7.2164948453608241E-2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
      <c r="A6" s="12" t="s">
        <v>28</v>
      </c>
      <c r="B6" s="56">
        <f>INDEX('BLS CPS T18b'!I:I,MATCH($A6,'BLS CPS T18b'!K:K,0))/INDEX('BLS CPS T18b'!B:B,MATCH($A6,'BLS CPS T18b'!K:K,0))</f>
        <v>8.4337349397590355E-2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
      <c r="A7" s="12" t="s">
        <v>29</v>
      </c>
      <c r="B7" s="56">
        <f>INDEX('BLS CPS T18b'!I:I,MATCH($A7,'BLS CPS T18b'!K:K,0))/INDEX('BLS CPS T18b'!B:B,MATCH($A7,'BLS CPS T18b'!K:K,0))</f>
        <v>3.8369304556354913E-2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
      <c r="A8" s="12" t="s">
        <v>30</v>
      </c>
      <c r="B8" s="56">
        <f>INDEX('BLS CPS T18b'!I:I,MATCH($A8,'BLS CPS T18b'!K:K,0))/INDEX('BLS CPS T18b'!B:B,MATCH($A8,'BLS CPS T18b'!K:K,0))</f>
        <v>4.8032703117015838E-2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
      <c r="A9" s="12" t="s">
        <v>31</v>
      </c>
      <c r="B9" s="56">
        <f>INDEX('BLS CPS T18b'!I:I,MATCH($A9,'BLS CPS T18b'!K:K,0))/INDEX('BLS CPS T18b'!B:B,MATCH($A9,'BLS CPS T18b'!K:K,0))</f>
        <v>8.3333333333333329E-2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
      <c r="A10" s="12" t="s">
        <v>32</v>
      </c>
      <c r="B10" s="56">
        <f>INDEX('BLS CPS T18b'!I:I,MATCH($A10,'BLS CPS T18b'!K:K,0))/INDEX('BLS CPS T18b'!B:B,MATCH($A10,'BLS CPS T18b'!K:K,0))</f>
        <v>6.0465116279069767E-2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
      <c r="A11" s="12" t="s">
        <v>33</v>
      </c>
      <c r="B11" s="56">
        <f>INDEX('BLS CPS T18b'!I:I,MATCH($A11,'BLS CPS T18b'!K:K,0))/INDEX('BLS CPS T18b'!B:B,MATCH($A11,'BLS CPS T18b'!K:K,0))</f>
        <v>6.741573033707865E-2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
      <c r="A12" s="12" t="s">
        <v>34</v>
      </c>
      <c r="B12" s="56">
        <f>INDEX('BLS CPS T18b'!I:I,MATCH($A12,'BLS CPS T18b'!K:K,0))/INDEX('BLS CPS T18b'!B:B,MATCH($A12,'BLS CPS T18b'!K:K,0))</f>
        <v>3.608247422680412E-2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
      <c r="A13" s="12" t="s">
        <v>92</v>
      </c>
      <c r="B13" s="56">
        <f>INDEX('BLS CPS T18b'!I:I,MATCH($A13,'BLS CPS T18b'!K:K,0))/INDEX('BLS CPS T18b'!B:B,MATCH($A13,'BLS CPS T18b'!K:K,0))</f>
        <v>6.5432098765432101E-2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
      <c r="A14" s="12" t="s">
        <v>89</v>
      </c>
      <c r="B14" s="56">
        <f>INDEX('BLS CPS T18b'!I:I,MATCH($A14,'BLS CPS T18b'!K:K,0))/INDEX('BLS CPS T18b'!B:B,MATCH($A14,'BLS CPS T18b'!K:K,0))</f>
        <v>3.2884902840059793E-2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
      <c r="A15" s="12" t="s">
        <v>35</v>
      </c>
      <c r="B15" s="56">
        <f>INDEX('BLS CPS T18b'!I:I,MATCH($A15,'BLS CPS T18b'!K:K,0))/INDEX('BLS CPS T18b'!B:B,MATCH($A15,'BLS CPS T18b'!K:K,0))</f>
        <v>4.0145985401459854E-2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
      <c r="A16" s="12" t="s">
        <v>98</v>
      </c>
      <c r="B16" s="56">
        <f>INDEX('BLS CPS T18b'!I:I,MATCH($A16,'BLS CPS T18b'!K:K,0))/INDEX('BLS CPS T18b'!B:B,MATCH($A16,'BLS CPS T18b'!K:K,0))</f>
        <v>7.3170731707317069E-2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
      <c r="A17" s="12" t="s">
        <v>97</v>
      </c>
      <c r="B17" s="56">
        <f>INDEX('BLS CPS T18b'!I:I,MATCH($A17,'BLS CPS T18b'!K:K,0))/INDEX('BLS CPS T18b'!B:B,MATCH($A17,'BLS CPS T18b'!K:K,0))</f>
        <v>5.2264808362369339E-2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
      <c r="A18" s="12" t="s">
        <v>101</v>
      </c>
      <c r="B18" s="56">
        <f>INDEX('BLS CPS T18b'!I:I,MATCH($A18,'BLS CPS T18b'!K:K,0))/INDEX('BLS CPS T18b'!B:B,MATCH($A18,'BLS CPS T18b'!K:K,0))</f>
        <v>4.296875E-2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
      <c r="A19" s="12" t="s">
        <v>104</v>
      </c>
      <c r="B19" s="56">
        <f>INDEX('BLS CPS T18b'!I:I,MATCH($A19,'BLS CPS T18b'!K:K,0))/INDEX('BLS CPS T18b'!B:B,MATCH($A19,'BLS CPS T18b'!K:K,0))</f>
        <v>2.8169014084507043E-2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
      <c r="A20" s="12" t="s">
        <v>36</v>
      </c>
      <c r="B20" s="56">
        <f>INDEX('BLS CPS T18b'!I:I,MATCH($A20,'BLS CPS T18b'!K:K,0))/INDEX('BLS CPS T18b'!B:B,MATCH($A20,'BLS CPS T18b'!K:K,0))</f>
        <v>5.6807051909892263E-2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
      <c r="A21" s="12" t="s">
        <v>37</v>
      </c>
      <c r="B21" s="56">
        <f>INDEX('BLS CPS T18b'!I:I,MATCH($A21,'BLS CPS T18b'!K:K,0))/INDEX('BLS CPS T18b'!B:B,MATCH($A21,'BLS CPS T18b'!K:K,0))</f>
        <v>5.8710298363811357E-2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
      <c r="A22" s="12" t="s">
        <v>38</v>
      </c>
      <c r="B22" s="56">
        <f>INDEX('BLS CPS T18b'!I:I,MATCH($A22,'BLS CPS T18b'!K:K,0))/INDEX('BLS CPS T18b'!B:B,MATCH($A22,'BLS CPS T18b'!K:K,0))</f>
        <v>5.5851063829787231E-2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
      <c r="A23" s="12" t="s">
        <v>39</v>
      </c>
      <c r="B23" s="56">
        <f>INDEX('BLS CPS T18b'!I:I,MATCH($A23,'BLS CPS T18b'!K:K,0))/INDEX('BLS CPS T18b'!B:B,MATCH($A23,'BLS CPS T18b'!K:K,0))</f>
        <v>6.6130473637176043E-2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
      <c r="A24" s="12" t="s">
        <v>40</v>
      </c>
      <c r="B24" s="56">
        <f>INDEX('BLS CPS T18b'!I:I,MATCH($A24,'BLS CPS T18b'!K:K,0))/INDEX('BLS CPS T18b'!B:B,MATCH($A24,'BLS CPS T18b'!K:K,0))</f>
        <v>2.9225908372827805E-2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
      <c r="A25" s="12" t="s">
        <v>41</v>
      </c>
      <c r="B25" s="56">
        <f>INDEX('BLS CPS T18b'!I:I,MATCH($A25,'BLS CPS T18b'!K:K,0))/INDEX('BLS CPS T18b'!B:B,MATCH($A25,'BLS CPS T18b'!K:K,0))</f>
        <v>4.4315992292870907E-2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
      <c r="A26" s="12" t="s">
        <v>42</v>
      </c>
      <c r="B26" s="56">
        <f>INDEX('BLS CPS T18b'!I:I,MATCH($A26,'BLS CPS T18b'!K:K,0))/INDEX('BLS CPS T18b'!B:B,MATCH($A26,'BLS CPS T18b'!K:K,0))</f>
        <v>6.2417871222076218E-2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
      <c r="A27" s="12" t="s">
        <v>105</v>
      </c>
      <c r="B27" s="56">
        <f>INDEX('BLS CPS T18b'!I:I,MATCH($A27,'BLS CPS T18b'!K:K,0))/INDEX('BLS CPS T18b'!B:B,MATCH($A27,'BLS CPS T18b'!K:K,0))</f>
        <v>3.2388663967611336E-2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
      <c r="A28" s="12" t="s">
        <v>106</v>
      </c>
      <c r="B28" s="56">
        <f>INDEX('BLS CPS T18b'!I:I,MATCH($A28,'BLS CPS T18b'!K:K,0))/INDEX('BLS CPS T18b'!B:B,MATCH($A28,'BLS CPS T18b'!K:K,0))</f>
        <v>0.03</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
      <c r="A29" s="12" t="s">
        <v>107</v>
      </c>
      <c r="B29" s="56">
        <f>INDEX('BLS CPS T18b'!I:I,MATCH($A29,'BLS CPS T18b'!K:K,0))/INDEX('BLS CPS T18b'!B:B,MATCH($A29,'BLS CPS T18b'!K:K,0))</f>
        <v>5.7623049219687875E-2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
      <c r="A30" s="12" t="s">
        <v>43</v>
      </c>
      <c r="B30" s="56">
        <f>INDEX('BLS CPS T18b'!I:I,MATCH($A30,'BLS CPS T18b'!K:K,0))/INDEX('BLS CPS T18b'!B:B,MATCH($A30,'BLS CPS T18b'!K:K,0))</f>
        <v>5.5442239940663822E-2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
      <c r="A31" s="12" t="s">
        <v>44</v>
      </c>
      <c r="B31" s="56">
        <f>INDEX('BLS CPS T18b'!I:I,MATCH($A31,'BLS CPS T18b'!K:K,0))/INDEX('BLS CPS T18b'!B:B,MATCH($A31,'BLS CPS T18b'!K:K,0))</f>
        <v>7.1778398019906264E-2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
      <c r="A32" s="12" t="s">
        <v>45</v>
      </c>
      <c r="B32" s="56">
        <f>INDEX('BLS CPS T18b'!I:I,MATCH($A32,'BLS CPS T18b'!K:K,0))/INDEX('BLS CPS T18b'!B:B,MATCH($A32,'BLS CPS T18b'!K:K,0))</f>
        <v>5.8856345885634591E-2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
      <c r="A33" s="12" t="s">
        <v>46</v>
      </c>
      <c r="B33" s="56">
        <f>INDEX('BLS CPS T18b'!I:I,MATCH($A33,'BLS CPS T18b'!K:K,0))/INDEX('BLS CPS T18b'!B:B,MATCH($A33,'BLS CPS T18b'!K:K,0))</f>
        <v>3.4688591057551524E-2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
      <c r="A34" s="12" t="s">
        <v>47</v>
      </c>
      <c r="B34" s="56">
        <f>INDEX('BLS CPS T18b'!I:I,MATCH($A34,'BLS CPS T18b'!K:K,0))/INDEX('BLS CPS T18b'!B:B,MATCH($A34,'BLS CPS T18b'!K:K,0))</f>
        <v>6.2043795620437957E-2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
      <c r="A35" s="12" t="s">
        <v>48</v>
      </c>
      <c r="B35" s="56">
        <f>INDEX('BLS CPS T18b'!I:I,MATCH($A35,'BLS CPS T18b'!K:K,0))/INDEX('BLS CPS T18b'!B:B,MATCH($A35,'BLS CPS T18b'!K:K,0))</f>
        <v>3.3128834355828224E-2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
      <c r="A36" s="12" t="s">
        <v>49</v>
      </c>
      <c r="B36" s="56">
        <f>INDEX('BLS CPS T18b'!I:I,MATCH($A36,'BLS CPS T18b'!K:K,0))/INDEX('BLS CPS T18b'!B:B,MATCH($A36,'BLS CPS T18b'!K:K,0))</f>
        <v>5.5016181229773461E-2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
      <c r="A37" s="12" t="s">
        <v>50</v>
      </c>
      <c r="B37" s="56">
        <f>INDEX('BLS CPS T18b'!I:I,MATCH($A37,'BLS CPS T18b'!K:K,0))/INDEX('BLS CPS T18b'!B:B,MATCH($A37,'BLS CPS T18b'!K:K,0))</f>
        <v>5.6015779092702167E-2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
      <c r="A38" s="12" t="s">
        <v>51</v>
      </c>
      <c r="B38" s="56">
        <f>INDEX('BLS CPS T18b'!I:I,MATCH($A38,'BLS CPS T18b'!K:K,0))/INDEX('BLS CPS T18b'!B:B,MATCH($A38,'BLS CPS T18b'!K:K,0))</f>
        <v>0.14609203798392986</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
      <c r="A39" s="12" t="s">
        <v>52</v>
      </c>
      <c r="B39" s="56">
        <f>INDEX('BLS CPS T18b'!I:I,MATCH($A39,'BLS CPS T18b'!K:K,0))/INDEX('BLS CPS T18b'!B:B,MATCH($A39,'BLS CPS T18b'!K:K,0))</f>
        <v>7.1162840136054423E-2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
      <c r="A40" s="12" t="s">
        <v>53</v>
      </c>
      <c r="B40" s="56">
        <f>INDEX('BLS CPS T18b'!I:I,MATCH($A40,'BLS CPS T18b'!K:K,0))/INDEX('BLS CPS T18b'!B:B,MATCH($A40,'BLS CPS T18b'!K:K,0))</f>
        <v>6.0125316624450073E-2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
      <c r="A41" s="12" t="s">
        <v>54</v>
      </c>
      <c r="B41" s="56">
        <f>INDEX('BLS CPS T18b'!I:I,MATCH($A41,'BLS CPS T18b'!K:K,0))/INDEX('BLS CPS T18b'!B:B,MATCH($A41,'BLS CPS T18b'!K:K,0))</f>
        <v>6.4402722716732738E-2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
      <c r="A42" s="12" t="s">
        <v>55</v>
      </c>
      <c r="B42" s="56">
        <f>INDEX('BLS CPS T18b'!I:I,MATCH($A42,'BLS CPS T18b'!K:K,0))/INDEX('BLS CPS T18b'!B:B,MATCH($A42,'BLS CPS T18b'!K:K,0))</f>
        <v>6.4525462962962965E-2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
      <c r="A43" s="12" t="s">
        <v>56</v>
      </c>
      <c r="B43" s="56">
        <f>INDEX('BLS CPS T18b'!I:I,MATCH($A43,'BLS CPS T18b'!K:K,0))/INDEX('BLS CPS T18b'!B:B,MATCH($A43,'BLS CPS T18b'!K:K,0))</f>
        <v>9.3425605536332182E-2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
      <c r="A44" s="12" t="s">
        <v>57</v>
      </c>
      <c r="B44" s="56">
        <f>INDEX('BLS CPS T18b'!I:I,MATCH($A44,'BLS CPS T18b'!K:K,0))/INDEX('BLS CPS T18b'!B:B,MATCH($A44,'BLS CPS T18b'!K:K,0))</f>
        <v>7.64525993883792E-2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
      <c r="A46" s="3" t="s">
        <v>506</v>
      </c>
    </row>
    <row r="47" spans="1:32" x14ac:dyDescent="0.2">
      <c r="A47" s="5"/>
      <c r="B47" s="71">
        <v>2020</v>
      </c>
    </row>
    <row r="48" spans="1:32" x14ac:dyDescent="0.2">
      <c r="A48" s="12" t="s">
        <v>27</v>
      </c>
      <c r="B48" s="56">
        <f>('S Curve Equation'!$B$11-(LN(1/((B3/'S Curve Equation'!$B$14)-'S Curve Equation'!$B$13)-1)/'S Curve Equation'!$B$10))/'S Curve Equation'!$B$12</f>
        <v>0.34039960014947279</v>
      </c>
    </row>
    <row r="49" spans="1:2" x14ac:dyDescent="0.2">
      <c r="A49" s="12" t="s">
        <v>94</v>
      </c>
      <c r="B49" s="56">
        <f>('S Curve Equation'!$B$11-(LN(1/((B4/'S Curve Equation'!$B$14)-'S Curve Equation'!$B$13)-1)/'S Curve Equation'!$B$10))/'S Curve Equation'!$B$12</f>
        <v>0.11439106898609291</v>
      </c>
    </row>
    <row r="50" spans="1:2" x14ac:dyDescent="0.2">
      <c r="A50" s="12" t="s">
        <v>93</v>
      </c>
      <c r="B50" s="56">
        <f>('S Curve Equation'!$B$11-(LN(1/((B5/'S Curve Equation'!$B$14)-'S Curve Equation'!$B$13)-1)/'S Curve Equation'!$B$10))/'S Curve Equation'!$B$12</f>
        <v>0.23097160245771575</v>
      </c>
    </row>
    <row r="51" spans="1:2" x14ac:dyDescent="0.2">
      <c r="A51" s="12" t="s">
        <v>28</v>
      </c>
      <c r="B51" s="56">
        <f>('S Curve Equation'!$B$11-(LN(1/((B6/'S Curve Equation'!$B$14)-'S Curve Equation'!$B$13)-1)/'S Curve Equation'!$B$10))/'S Curve Equation'!$B$12</f>
        <v>0.24755878510332036</v>
      </c>
    </row>
    <row r="52" spans="1:2" x14ac:dyDescent="0.2">
      <c r="A52" s="12" t="s">
        <v>29</v>
      </c>
      <c r="B52" s="56">
        <f>('S Curve Equation'!$B$11-(LN(1/((B7/'S Curve Equation'!$B$14)-'S Curve Equation'!$B$13)-1)/'S Curve Equation'!$B$10))/'S Curve Equation'!$B$12</f>
        <v>0.169312052914734</v>
      </c>
    </row>
    <row r="53" spans="1:2" x14ac:dyDescent="0.2">
      <c r="A53" s="12" t="s">
        <v>30</v>
      </c>
      <c r="B53" s="56">
        <f>('S Curve Equation'!$B$11-(LN(1/((B8/'S Curve Equation'!$B$14)-'S Curve Equation'!$B$13)-1)/'S Curve Equation'!$B$10))/'S Curve Equation'!$B$12</f>
        <v>0.19019799399487713</v>
      </c>
    </row>
    <row r="54" spans="1:2" x14ac:dyDescent="0.2">
      <c r="A54" s="12" t="s">
        <v>31</v>
      </c>
      <c r="B54" s="56">
        <f>('S Curve Equation'!$B$11-(LN(1/((B9/'S Curve Equation'!$B$14)-'S Curve Equation'!$B$13)-1)/'S Curve Equation'!$B$10))/'S Curve Equation'!$B$12</f>
        <v>0.24626504970389029</v>
      </c>
    </row>
    <row r="55" spans="1:2" x14ac:dyDescent="0.2">
      <c r="A55" s="12" t="s">
        <v>32</v>
      </c>
      <c r="B55" s="56">
        <f>('S Curve Equation'!$B$11-(LN(1/((B10/'S Curve Equation'!$B$14)-'S Curve Equation'!$B$13)-1)/'S Curve Equation'!$B$10))/'S Curve Equation'!$B$12</f>
        <v>0.21280052672820715</v>
      </c>
    </row>
    <row r="56" spans="1:2" x14ac:dyDescent="0.2">
      <c r="A56" s="12" t="s">
        <v>33</v>
      </c>
      <c r="B56" s="56">
        <f>('S Curve Equation'!$B$11-(LN(1/((B11/'S Curve Equation'!$B$14)-'S Curve Equation'!$B$13)-1)/'S Curve Equation'!$B$10))/'S Curve Equation'!$B$12</f>
        <v>0.22389646090213672</v>
      </c>
    </row>
    <row r="57" spans="1:2" x14ac:dyDescent="0.2">
      <c r="A57" s="12" t="s">
        <v>34</v>
      </c>
      <c r="B57" s="56">
        <f>('S Curve Equation'!$B$11-(LN(1/((B12/'S Curve Equation'!$B$14)-'S Curve Equation'!$B$13)-1)/'S Curve Equation'!$B$10))/'S Curve Equation'!$B$12</f>
        <v>0.1638068320769141</v>
      </c>
    </row>
    <row r="58" spans="1:2" x14ac:dyDescent="0.2">
      <c r="A58" s="12" t="s">
        <v>92</v>
      </c>
      <c r="B58" s="56">
        <f>('S Curve Equation'!$B$11-(LN(1/((B13/'S Curve Equation'!$B$14)-'S Curve Equation'!$B$13)-1)/'S Curve Equation'!$B$10))/'S Curve Equation'!$B$12</f>
        <v>0.2208248875219978</v>
      </c>
    </row>
    <row r="59" spans="1:2" x14ac:dyDescent="0.2">
      <c r="A59" s="12" t="s">
        <v>89</v>
      </c>
      <c r="B59" s="56">
        <f>('S Curve Equation'!$B$11-(LN(1/((B14/'S Curve Equation'!$B$14)-'S Curve Equation'!$B$13)-1)/'S Curve Equation'!$B$10))/'S Curve Equation'!$B$12</f>
        <v>0.15566858703369107</v>
      </c>
    </row>
    <row r="60" spans="1:2" x14ac:dyDescent="0.2">
      <c r="A60" s="12" t="s">
        <v>35</v>
      </c>
      <c r="B60" s="56">
        <f>('S Curve Equation'!$B$11-(LN(1/((B15/'S Curve Equation'!$B$14)-'S Curve Equation'!$B$13)-1)/'S Curve Equation'!$B$10))/'S Curve Equation'!$B$12</f>
        <v>0.17342530877568035</v>
      </c>
    </row>
    <row r="61" spans="1:2" x14ac:dyDescent="0.2">
      <c r="A61" s="12" t="s">
        <v>98</v>
      </c>
      <c r="B61" s="56">
        <f>('S Curve Equation'!$B$11-(LN(1/((B16/'S Curve Equation'!$B$14)-'S Curve Equation'!$B$13)-1)/'S Curve Equation'!$B$10))/'S Curve Equation'!$B$12</f>
        <v>0.23242264788488415</v>
      </c>
    </row>
    <row r="62" spans="1:2" x14ac:dyDescent="0.2">
      <c r="A62" s="12" t="s">
        <v>97</v>
      </c>
      <c r="B62" s="56">
        <f>('S Curve Equation'!$B$11-(LN(1/((B17/'S Curve Equation'!$B$14)-'S Curve Equation'!$B$13)-1)/'S Curve Equation'!$B$10))/'S Curve Equation'!$B$12</f>
        <v>0.1983510158321215</v>
      </c>
    </row>
    <row r="63" spans="1:2" x14ac:dyDescent="0.2">
      <c r="A63" s="12" t="s">
        <v>101</v>
      </c>
      <c r="B63" s="56">
        <f>('S Curve Equation'!$B$11-(LN(1/((B18/'S Curve Equation'!$B$14)-'S Curve Equation'!$B$13)-1)/'S Curve Equation'!$B$10))/'S Curve Equation'!$B$12</f>
        <v>0.17969132960349987</v>
      </c>
    </row>
    <row r="64" spans="1:2" x14ac:dyDescent="0.2">
      <c r="A64" s="12" t="s">
        <v>104</v>
      </c>
      <c r="B64" s="56">
        <f>('S Curve Equation'!$B$11-(LN(1/((B19/'S Curve Equation'!$B$14)-'S Curve Equation'!$B$13)-1)/'S Curve Equation'!$B$10))/'S Curve Equation'!$B$12</f>
        <v>0.14257355945999023</v>
      </c>
    </row>
    <row r="65" spans="1:2" x14ac:dyDescent="0.2">
      <c r="A65" s="12" t="s">
        <v>36</v>
      </c>
      <c r="B65" s="56">
        <f>('S Curve Equation'!$B$11-(LN(1/((B20/'S Curve Equation'!$B$14)-'S Curve Equation'!$B$13)-1)/'S Curve Equation'!$B$10))/'S Curve Equation'!$B$12</f>
        <v>0.20655525467716601</v>
      </c>
    </row>
    <row r="66" spans="1:2" x14ac:dyDescent="0.2">
      <c r="A66" s="12" t="s">
        <v>37</v>
      </c>
      <c r="B66" s="56">
        <f>('S Curve Equation'!$B$11-(LN(1/((B21/'S Curve Equation'!$B$14)-'S Curve Equation'!$B$13)-1)/'S Curve Equation'!$B$10))/'S Curve Equation'!$B$12</f>
        <v>0.2098423834663794</v>
      </c>
    </row>
    <row r="67" spans="1:2" x14ac:dyDescent="0.2">
      <c r="A67" s="12" t="s">
        <v>38</v>
      </c>
      <c r="B67" s="56">
        <f>('S Curve Equation'!$B$11-(LN(1/((B22/'S Curve Equation'!$B$14)-'S Curve Equation'!$B$13)-1)/'S Curve Equation'!$B$10))/'S Curve Equation'!$B$12</f>
        <v>0.2048718122255383</v>
      </c>
    </row>
    <row r="68" spans="1:2" x14ac:dyDescent="0.2">
      <c r="A68" s="12" t="s">
        <v>39</v>
      </c>
      <c r="B68" s="56">
        <f>('S Curve Equation'!$B$11-(LN(1/((B23/'S Curve Equation'!$B$14)-'S Curve Equation'!$B$13)-1)/'S Curve Equation'!$B$10))/'S Curve Equation'!$B$12</f>
        <v>0.22191452721456262</v>
      </c>
    </row>
    <row r="69" spans="1:2" x14ac:dyDescent="0.2">
      <c r="A69" s="12" t="s">
        <v>40</v>
      </c>
      <c r="B69" s="56">
        <f>('S Curve Equation'!$B$11-(LN(1/((B24/'S Curve Equation'!$B$14)-'S Curve Equation'!$B$13)-1)/'S Curve Equation'!$B$10))/'S Curve Equation'!$B$12</f>
        <v>0.14563412293197014</v>
      </c>
    </row>
    <row r="70" spans="1:2" x14ac:dyDescent="0.2">
      <c r="A70" s="12" t="s">
        <v>41</v>
      </c>
      <c r="B70" s="56">
        <f>('S Curve Equation'!$B$11-(LN(1/((B25/'S Curve Equation'!$B$14)-'S Curve Equation'!$B$13)-1)/'S Curve Equation'!$B$10))/'S Curve Equation'!$B$12</f>
        <v>0.1825740176127077</v>
      </c>
    </row>
    <row r="71" spans="1:2" x14ac:dyDescent="0.2">
      <c r="A71" s="12" t="s">
        <v>42</v>
      </c>
      <c r="B71" s="56">
        <f>('S Curve Equation'!$B$11-(LN(1/((B26/'S Curve Equation'!$B$14)-'S Curve Equation'!$B$13)-1)/'S Curve Equation'!$B$10))/'S Curve Equation'!$B$12</f>
        <v>0.21601465846930307</v>
      </c>
    </row>
    <row r="72" spans="1:2" x14ac:dyDescent="0.2">
      <c r="A72" s="12" t="s">
        <v>105</v>
      </c>
      <c r="B72" s="56">
        <f>('S Curve Equation'!$B$11-(LN(1/((B27/'S Curve Equation'!$B$14)-'S Curve Equation'!$B$13)-1)/'S Curve Equation'!$B$10))/'S Curve Equation'!$B$12</f>
        <v>0.15435540470061709</v>
      </c>
    </row>
    <row r="73" spans="1:2" x14ac:dyDescent="0.2">
      <c r="A73" s="12" t="s">
        <v>106</v>
      </c>
      <c r="B73" s="56">
        <f>('S Curve Equation'!$B$11-(LN(1/((B28/'S Curve Equation'!$B$14)-'S Curve Equation'!$B$13)-1)/'S Curve Equation'!$B$10))/'S Curve Equation'!$B$12</f>
        <v>0.14782748660248174</v>
      </c>
    </row>
    <row r="74" spans="1:2" x14ac:dyDescent="0.2">
      <c r="A74" s="12" t="s">
        <v>107</v>
      </c>
      <c r="B74" s="56">
        <f>('S Curve Equation'!$B$11-(LN(1/((B29/'S Curve Equation'!$B$14)-'S Curve Equation'!$B$13)-1)/'S Curve Equation'!$B$10))/'S Curve Equation'!$B$12</f>
        <v>0.20797489245301026</v>
      </c>
    </row>
    <row r="75" spans="1:2" x14ac:dyDescent="0.2">
      <c r="A75" s="12" t="s">
        <v>43</v>
      </c>
      <c r="B75" s="56">
        <f>('S Curve Equation'!$B$11-(LN(1/((B30/'S Curve Equation'!$B$14)-'S Curve Equation'!$B$13)-1)/'S Curve Equation'!$B$10))/'S Curve Equation'!$B$12</f>
        <v>0.20414507882517152</v>
      </c>
    </row>
    <row r="76" spans="1:2" x14ac:dyDescent="0.2">
      <c r="A76" s="12" t="s">
        <v>44</v>
      </c>
      <c r="B76" s="56">
        <f>('S Curve Equation'!$B$11-(LN(1/((B31/'S Curve Equation'!$B$14)-'S Curve Equation'!$B$13)-1)/'S Curve Equation'!$B$10))/'S Curve Equation'!$B$12</f>
        <v>0.2304096814641971</v>
      </c>
    </row>
    <row r="77" spans="1:2" x14ac:dyDescent="0.2">
      <c r="A77" s="12" t="s">
        <v>45</v>
      </c>
      <c r="B77" s="56">
        <f>('S Curve Equation'!$B$11-(LN(1/((B32/'S Curve Equation'!$B$14)-'S Curve Equation'!$B$13)-1)/'S Curve Equation'!$B$10))/'S Curve Equation'!$B$12</f>
        <v>0.21009118598163495</v>
      </c>
    </row>
    <row r="78" spans="1:2" x14ac:dyDescent="0.2">
      <c r="A78" s="12" t="s">
        <v>46</v>
      </c>
      <c r="B78" s="56">
        <f>('S Curve Equation'!$B$11-(LN(1/((B33/'S Curve Equation'!$B$14)-'S Curve Equation'!$B$13)-1)/'S Curve Equation'!$B$10))/'S Curve Equation'!$B$12</f>
        <v>0.16032573590247329</v>
      </c>
    </row>
    <row r="79" spans="1:2" x14ac:dyDescent="0.2">
      <c r="A79" s="12" t="s">
        <v>47</v>
      </c>
      <c r="B79" s="56">
        <f>('S Curve Equation'!$B$11-(LN(1/((B34/'S Curve Equation'!$B$14)-'S Curve Equation'!$B$13)-1)/'S Curve Equation'!$B$10))/'S Curve Equation'!$B$12</f>
        <v>0.21540509145993592</v>
      </c>
    </row>
    <row r="80" spans="1:2" x14ac:dyDescent="0.2">
      <c r="A80" s="12" t="s">
        <v>48</v>
      </c>
      <c r="B80" s="56">
        <f>('S Curve Equation'!$B$11-(LN(1/((B35/'S Curve Equation'!$B$14)-'S Curve Equation'!$B$13)-1)/'S Curve Equation'!$B$10))/'S Curve Equation'!$B$12</f>
        <v>0.15630893315687538</v>
      </c>
    </row>
    <row r="81" spans="1:32" x14ac:dyDescent="0.2">
      <c r="A81" s="12" t="s">
        <v>49</v>
      </c>
      <c r="B81" s="56">
        <f>('S Curve Equation'!$B$11-(LN(1/((B36/'S Curve Equation'!$B$14)-'S Curve Equation'!$B$13)-1)/'S Curve Equation'!$B$10))/'S Curve Equation'!$B$12</f>
        <v>0.20338328413101331</v>
      </c>
    </row>
    <row r="82" spans="1:32" x14ac:dyDescent="0.2">
      <c r="A82" s="12" t="s">
        <v>50</v>
      </c>
      <c r="B82" s="56">
        <f>('S Curve Equation'!$B$11-(LN(1/((B37/'S Curve Equation'!$B$14)-'S Curve Equation'!$B$13)-1)/'S Curve Equation'!$B$10))/'S Curve Equation'!$B$12</f>
        <v>0.20516345001935005</v>
      </c>
    </row>
    <row r="83" spans="1:32" x14ac:dyDescent="0.2">
      <c r="A83" s="12" t="s">
        <v>51</v>
      </c>
      <c r="B83" s="56">
        <f>('S Curve Equation'!$B$11-(LN(1/((B38/'S Curve Equation'!$B$14)-'S Curve Equation'!$B$13)-1)/'S Curve Equation'!$B$10))/'S Curve Equation'!$B$12</f>
        <v>0.31060284863029042</v>
      </c>
    </row>
    <row r="84" spans="1:32" x14ac:dyDescent="0.2">
      <c r="A84" s="12" t="s">
        <v>52</v>
      </c>
      <c r="B84" s="56">
        <f>('S Curve Equation'!$B$11-(LN(1/((B39/'S Curve Equation'!$B$14)-'S Curve Equation'!$B$13)-1)/'S Curve Equation'!$B$10))/'S Curve Equation'!$B$12</f>
        <v>0.22950991317793507</v>
      </c>
    </row>
    <row r="85" spans="1:32" x14ac:dyDescent="0.2">
      <c r="A85" s="12" t="s">
        <v>53</v>
      </c>
      <c r="B85" s="56">
        <f>('S Curve Equation'!$B$11-(LN(1/((B40/'S Curve Equation'!$B$14)-'S Curve Equation'!$B$13)-1)/'S Curve Equation'!$B$10))/'S Curve Equation'!$B$12</f>
        <v>0.21223298727464229</v>
      </c>
    </row>
    <row r="86" spans="1:32" x14ac:dyDescent="0.2">
      <c r="A86" s="12" t="s">
        <v>54</v>
      </c>
      <c r="B86" s="56">
        <f>('S Curve Equation'!$B$11-(LN(1/((B41/'S Curve Equation'!$B$14)-'S Curve Equation'!$B$13)-1)/'S Curve Equation'!$B$10))/'S Curve Equation'!$B$12</f>
        <v>0.21920205354203892</v>
      </c>
    </row>
    <row r="87" spans="1:32" x14ac:dyDescent="0.2">
      <c r="A87" s="12" t="s">
        <v>55</v>
      </c>
      <c r="B87" s="56">
        <f>('S Curve Equation'!$B$11-(LN(1/((B42/'S Curve Equation'!$B$14)-'S Curve Equation'!$B$13)-1)/'S Curve Equation'!$B$10))/'S Curve Equation'!$B$12</f>
        <v>0.21939661912454772</v>
      </c>
    </row>
    <row r="88" spans="1:32" x14ac:dyDescent="0.2">
      <c r="A88" s="12" t="s">
        <v>56</v>
      </c>
      <c r="B88" s="56">
        <f>('S Curve Equation'!$B$11-(LN(1/((B43/'S Curve Equation'!$B$14)-'S Curve Equation'!$B$13)-1)/'S Curve Equation'!$B$10))/'S Curve Equation'!$B$12</f>
        <v>0.25874698098940108</v>
      </c>
    </row>
    <row r="89" spans="1:32" x14ac:dyDescent="0.2">
      <c r="A89" s="12" t="s">
        <v>57</v>
      </c>
      <c r="B89" s="56">
        <f>('S Curve Equation'!$B$11-(LN(1/((B44/'S Curve Equation'!$B$14)-'S Curve Equation'!$B$13)-1)/'S Curve Equation'!$B$10))/'S Curve Equation'!$B$12</f>
        <v>0.23705047099802906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12" t="s">
        <v>27</v>
      </c>
      <c r="B93" s="56">
        <f>B48</f>
        <v>0.34039960014947279</v>
      </c>
      <c r="C93">
        <f>IF('LF Projected Ratios'!D$55&gt;=0,$B93+(1-$B93)*'LF Projected Ratios'!D$55,$B93*(1+'LF Projected Ratios'!D$55))</f>
        <v>0.34274714130460243</v>
      </c>
      <c r="D93">
        <f>IF('LF Projected Ratios'!E$55&gt;=0,$B93+(1-$B93)*'LF Projected Ratios'!E$55,$B93*(1+'LF Projected Ratios'!E$55))</f>
        <v>0.34493376135662523</v>
      </c>
      <c r="E93">
        <f>IF('LF Projected Ratios'!F$55&gt;=0,$B93+(1-$B93)*'LF Projected Ratios'!F$55,$B93*(1+'LF Projected Ratios'!F$55))</f>
        <v>0.34718684552792356</v>
      </c>
      <c r="F93">
        <f>IF('LF Projected Ratios'!G$55&gt;=0,$B93+(1-$B93)*'LF Projected Ratios'!G$55,$B93*(1+'LF Projected Ratios'!G$55))</f>
        <v>0.34939724477048451</v>
      </c>
      <c r="G93">
        <f>IF('LF Projected Ratios'!H$55&gt;=0,$B93+(1-$B93)*'LF Projected Ratios'!H$55,$B93*(1+'LF Projected Ratios'!H$55))</f>
        <v>0.35174373881516735</v>
      </c>
      <c r="H93">
        <f>IF('LF Projected Ratios'!I$55&gt;=0,$B93+(1-$B93)*'LF Projected Ratios'!I$55,$B93*(1+'LF Projected Ratios'!I$55))</f>
        <v>0.3539943073902434</v>
      </c>
      <c r="I93">
        <f>IF('LF Projected Ratios'!J$55&gt;=0,$B93+(1-$B93)*'LF Projected Ratios'!J$55,$B93*(1+'LF Projected Ratios'!J$55))</f>
        <v>0.35604761007879704</v>
      </c>
      <c r="J93">
        <f>IF('LF Projected Ratios'!K$55&gt;=0,$B93+(1-$B93)*'LF Projected Ratios'!K$55,$B93*(1+'LF Projected Ratios'!K$55))</f>
        <v>0.35804218665804566</v>
      </c>
      <c r="K93">
        <f>IF('LF Projected Ratios'!L$55&gt;=0,$B93+(1-$B93)*'LF Projected Ratios'!L$55,$B93*(1+'LF Projected Ratios'!L$55))</f>
        <v>0.36000066146371013</v>
      </c>
      <c r="L93">
        <f>IF('LF Projected Ratios'!M$55&gt;=0,$B93+(1-$B93)*'LF Projected Ratios'!M$55,$B93*(1+'LF Projected Ratios'!M$55))</f>
        <v>0.36230250564586325</v>
      </c>
      <c r="M93">
        <f>IF('LF Projected Ratios'!N$55&gt;=0,$B93+(1-$B93)*'LF Projected Ratios'!N$55,$B93*(1+'LF Projected Ratios'!N$55))</f>
        <v>0.36437918262046459</v>
      </c>
      <c r="N93">
        <f>IF('LF Projected Ratios'!O$55&gt;=0,$B93+(1-$B93)*'LF Projected Ratios'!O$55,$B93*(1+'LF Projected Ratios'!O$55))</f>
        <v>0.36643683221609041</v>
      </c>
      <c r="O93">
        <f>IF('LF Projected Ratios'!P$55&gt;=0,$B93+(1-$B93)*'LF Projected Ratios'!P$55,$B93*(1+'LF Projected Ratios'!P$55))</f>
        <v>0.36847571474534585</v>
      </c>
      <c r="P93">
        <f>IF('LF Projected Ratios'!Q$55&gt;=0,$B93+(1-$B93)*'LF Projected Ratios'!Q$55,$B93*(1+'LF Projected Ratios'!Q$55))</f>
        <v>0.37049608579396054</v>
      </c>
      <c r="Q93">
        <f>IF('LF Projected Ratios'!R$55&gt;=0,$B93+(1-$B93)*'LF Projected Ratios'!R$55,$B93*(1+'LF Projected Ratios'!R$55))</f>
        <v>0.37249819632759495</v>
      </c>
      <c r="R93">
        <f>IF('LF Projected Ratios'!S$55&gt;=0,$B93+(1-$B93)*'LF Projected Ratios'!S$55,$B93*(1+'LF Projected Ratios'!S$55))</f>
        <v>0.37448229279576262</v>
      </c>
      <c r="S93">
        <f>IF('LF Projected Ratios'!T$55&gt;=0,$B93+(1-$B93)*'LF Projected Ratios'!T$55,$B93*(1+'LF Projected Ratios'!T$55))</f>
        <v>0.37644861723296291</v>
      </c>
      <c r="T93">
        <f>IF('LF Projected Ratios'!U$55&gt;=0,$B93+(1-$B93)*'LF Projected Ratios'!U$55,$B93*(1+'LF Projected Ratios'!U$55))</f>
        <v>0.37839740735710403</v>
      </c>
      <c r="U93">
        <f>IF('LF Projected Ratios'!V$55&gt;=0,$B93+(1-$B93)*'LF Projected Ratios'!V$55,$B93*(1+'LF Projected Ratios'!V$55))</f>
        <v>0.38032889666530695</v>
      </c>
      <c r="V93">
        <f>IF('LF Projected Ratios'!W$55&gt;=0,$B93+(1-$B93)*'LF Projected Ratios'!W$55,$B93*(1+'LF Projected Ratios'!W$55))</f>
        <v>0.38224331452717003</v>
      </c>
      <c r="W93">
        <f>IF('LF Projected Ratios'!X$55&gt;=0,$B93+(1-$B93)*'LF Projected Ratios'!X$55,$B93*(1+'LF Projected Ratios'!X$55))</f>
        <v>0.38414088627556942</v>
      </c>
      <c r="X93">
        <f>IF('LF Projected Ratios'!Y$55&gt;=0,$B93+(1-$B93)*'LF Projected Ratios'!Y$55,$B93*(1+'LF Projected Ratios'!Y$55))</f>
        <v>0.38602183329507428</v>
      </c>
      <c r="Y93">
        <f>IF('LF Projected Ratios'!Z$55&gt;=0,$B93+(1-$B93)*'LF Projected Ratios'!Z$55,$B93*(1+'LF Projected Ratios'!Z$55))</f>
        <v>0.38788637310804774</v>
      </c>
      <c r="Z93">
        <f>IF('LF Projected Ratios'!AA$55&gt;=0,$B93+(1-$B93)*'LF Projected Ratios'!AA$55,$B93*(1+'LF Projected Ratios'!AA$55))</f>
        <v>0.38973471945850502</v>
      </c>
      <c r="AA93">
        <f>IF('LF Projected Ratios'!AB$55&gt;=0,$B93+(1-$B93)*'LF Projected Ratios'!AB$55,$B93*(1+'LF Projected Ratios'!AB$55))</f>
        <v>0.39156708239379562</v>
      </c>
      <c r="AB93">
        <f>IF('LF Projected Ratios'!AC$55&gt;=0,$B93+(1-$B93)*'LF Projected Ratios'!AC$55,$B93*(1+'LF Projected Ratios'!AC$55))</f>
        <v>0.3933836683441751</v>
      </c>
      <c r="AC93">
        <f>IF('LF Projected Ratios'!AD$55&gt;=0,$B93+(1-$B93)*'LF Projected Ratios'!AD$55,$B93*(1+'LF Projected Ratios'!AD$55))</f>
        <v>0.39518468020033226</v>
      </c>
      <c r="AD93">
        <f>IF('LF Projected Ratios'!AE$55&gt;=0,$B93+(1-$B93)*'LF Projected Ratios'!AE$55,$B93*(1+'LF Projected Ratios'!AE$55))</f>
        <v>0.39697031738892868</v>
      </c>
      <c r="AE93">
        <f>IF('LF Projected Ratios'!AF$55&gt;=0,$B93+(1-$B93)*'LF Projected Ratios'!AF$55,$B93*(1+'LF Projected Ratios'!AF$55))</f>
        <v>0.39874077594621288</v>
      </c>
      <c r="AF93">
        <f>IF('LF Projected Ratios'!AG$55&gt;=0,$B93+(1-$B93)*'LF Projected Ratios'!AG$55,$B93*(1+'LF Projected Ratios'!AG$55))</f>
        <v>0.40049624858976507</v>
      </c>
    </row>
    <row r="94" spans="1:32" x14ac:dyDescent="0.2">
      <c r="A94" s="12" t="s">
        <v>94</v>
      </c>
      <c r="B94" s="56">
        <f t="shared" ref="B94:B134" si="0">B49</f>
        <v>0.11439106898609291</v>
      </c>
      <c r="C94">
        <f>IF('LF Projected Ratios'!D$55&gt;=0,$B94+(1-$B94)*'LF Projected Ratios'!D$55,$B94*(1+'LF Projected Ratios'!D$55))</f>
        <v>0.11754298249823848</v>
      </c>
      <c r="D94">
        <f>IF('LF Projected Ratios'!E$55&gt;=0,$B94+(1-$B94)*'LF Projected Ratios'!E$55,$B94*(1+'LF Projected Ratios'!E$55))</f>
        <v>0.12047883615636895</v>
      </c>
      <c r="E94">
        <f>IF('LF Projected Ratios'!F$55&gt;=0,$B94+(1-$B94)*'LF Projected Ratios'!F$55,$B94*(1+'LF Projected Ratios'!F$55))</f>
        <v>0.1235039275069504</v>
      </c>
      <c r="F94">
        <f>IF('LF Projected Ratios'!G$55&gt;=0,$B94+(1-$B94)*'LF Projected Ratios'!G$55,$B94*(1+'LF Projected Ratios'!G$55))</f>
        <v>0.12647170816742598</v>
      </c>
      <c r="G94">
        <f>IF('LF Projected Ratios'!H$55&gt;=0,$B94+(1-$B94)*'LF Projected Ratios'!H$55,$B94*(1+'LF Projected Ratios'!H$55))</f>
        <v>0.12962221578235916</v>
      </c>
      <c r="H94">
        <f>IF('LF Projected Ratios'!I$55&gt;=0,$B94+(1-$B94)*'LF Projected Ratios'!I$55,$B94*(1+'LF Projected Ratios'!I$55))</f>
        <v>0.13264392958119595</v>
      </c>
      <c r="I94">
        <f>IF('LF Projected Ratios'!J$55&gt;=0,$B94+(1-$B94)*'LF Projected Ratios'!J$55,$B94*(1+'LF Projected Ratios'!J$55))</f>
        <v>0.13540078539794506</v>
      </c>
      <c r="J94">
        <f>IF('LF Projected Ratios'!K$55&gt;=0,$B94+(1-$B94)*'LF Projected Ratios'!K$55,$B94*(1+'LF Projected Ratios'!K$55))</f>
        <v>0.13807879291973255</v>
      </c>
      <c r="K94">
        <f>IF('LF Projected Ratios'!L$55&gt;=0,$B94+(1-$B94)*'LF Projected Ratios'!L$55,$B94*(1+'LF Projected Ratios'!L$55))</f>
        <v>0.1407083285892913</v>
      </c>
      <c r="L94">
        <f>IF('LF Projected Ratios'!M$55&gt;=0,$B94+(1-$B94)*'LF Projected Ratios'!M$55,$B94*(1+'LF Projected Ratios'!M$55))</f>
        <v>0.14379888730632537</v>
      </c>
      <c r="M94">
        <f>IF('LF Projected Ratios'!N$55&gt;=0,$B94+(1-$B94)*'LF Projected Ratios'!N$55,$B94*(1+'LF Projected Ratios'!N$55))</f>
        <v>0.14658712648258215</v>
      </c>
      <c r="N94">
        <f>IF('LF Projected Ratios'!O$55&gt;=0,$B94+(1-$B94)*'LF Projected Ratios'!O$55,$B94*(1+'LF Projected Ratios'!O$55))</f>
        <v>0.14934981865074384</v>
      </c>
      <c r="O94">
        <f>IF('LF Projected Ratios'!P$55&gt;=0,$B94+(1-$B94)*'LF Projected Ratios'!P$55,$B94*(1+'LF Projected Ratios'!P$55))</f>
        <v>0.15208731331813041</v>
      </c>
      <c r="P94">
        <f>IF('LF Projected Ratios'!Q$55&gt;=0,$B94+(1-$B94)*'LF Projected Ratios'!Q$55,$B94*(1+'LF Projected Ratios'!Q$55))</f>
        <v>0.15479995364554769</v>
      </c>
      <c r="Q94">
        <f>IF('LF Projected Ratios'!R$55&gt;=0,$B94+(1-$B94)*'LF Projected Ratios'!R$55,$B94*(1+'LF Projected Ratios'!R$55))</f>
        <v>0.15748807659069058</v>
      </c>
      <c r="R94">
        <f>IF('LF Projected Ratios'!S$55&gt;=0,$B94+(1-$B94)*'LF Projected Ratios'!S$55,$B94*(1+'LF Projected Ratios'!S$55))</f>
        <v>0.16015201304767368</v>
      </c>
      <c r="S94">
        <f>IF('LF Projected Ratios'!T$55&gt;=0,$B94+(1-$B94)*'LF Projected Ratios'!T$55,$B94*(1+'LF Projected Ratios'!T$55))</f>
        <v>0.16279208798281641</v>
      </c>
      <c r="T94">
        <f>IF('LF Projected Ratios'!U$55&gt;=0,$B94+(1-$B94)*'LF Projected Ratios'!U$55,$B94*(1+'LF Projected Ratios'!U$55))</f>
        <v>0.16540862056679023</v>
      </c>
      <c r="U94">
        <f>IF('LF Projected Ratios'!V$55&gt;=0,$B94+(1-$B94)*'LF Projected Ratios'!V$55,$B94*(1+'LF Projected Ratios'!V$55))</f>
        <v>0.16800192430324945</v>
      </c>
      <c r="V94">
        <f>IF('LF Projected Ratios'!W$55&gt;=0,$B94+(1-$B94)*'LF Projected Ratios'!W$55,$B94*(1+'LF Projected Ratios'!W$55))</f>
        <v>0.17057230715405228</v>
      </c>
      <c r="W94">
        <f>IF('LF Projected Ratios'!X$55&gt;=0,$B94+(1-$B94)*'LF Projected Ratios'!X$55,$B94*(1+'LF Projected Ratios'!X$55))</f>
        <v>0.17312007166117357</v>
      </c>
      <c r="X94">
        <f>IF('LF Projected Ratios'!Y$55&gt;=0,$B94+(1-$B94)*'LF Projected Ratios'!Y$55,$B94*(1+'LF Projected Ratios'!Y$55))</f>
        <v>0.17564551506541493</v>
      </c>
      <c r="Y94">
        <f>IF('LF Projected Ratios'!Z$55&gt;=0,$B94+(1-$B94)*'LF Projected Ratios'!Z$55,$B94*(1+'LF Projected Ratios'!Z$55))</f>
        <v>0.178148929422008</v>
      </c>
      <c r="Z94">
        <f>IF('LF Projected Ratios'!AA$55&gt;=0,$B94+(1-$B94)*'LF Projected Ratios'!AA$55,$B94*(1+'LF Projected Ratios'!AA$55))</f>
        <v>0.18063060171320561</v>
      </c>
      <c r="AA94">
        <f>IF('LF Projected Ratios'!AB$55&gt;=0,$B94+(1-$B94)*'LF Projected Ratios'!AB$55,$B94*(1+'LF Projected Ratios'!AB$55))</f>
        <v>0.18309081395795246</v>
      </c>
      <c r="AB94">
        <f>IF('LF Projected Ratios'!AC$55&gt;=0,$B94+(1-$B94)*'LF Projected Ratios'!AC$55,$B94*(1+'LF Projected Ratios'!AC$55))</f>
        <v>0.18552984331872155</v>
      </c>
      <c r="AC94">
        <f>IF('LF Projected Ratios'!AD$55&gt;=0,$B94+(1-$B94)*'LF Projected Ratios'!AD$55,$B94*(1+'LF Projected Ratios'!AD$55))</f>
        <v>0.18794796220560545</v>
      </c>
      <c r="AD94">
        <f>IF('LF Projected Ratios'!AE$55&gt;=0,$B94+(1-$B94)*'LF Projected Ratios'!AE$55,$B94*(1+'LF Projected Ratios'!AE$55))</f>
        <v>0.19034543837773921</v>
      </c>
      <c r="AE94">
        <f>IF('LF Projected Ratios'!AF$55&gt;=0,$B94+(1-$B94)*'LF Projected Ratios'!AF$55,$B94*(1+'LF Projected Ratios'!AF$55))</f>
        <v>0.19272253504213813</v>
      </c>
      <c r="AF94">
        <f>IF('LF Projected Ratios'!AG$55&gt;=0,$B94+(1-$B94)*'LF Projected Ratios'!AG$55,$B94*(1+'LF Projected Ratios'!AG$55))</f>
        <v>0.19507951095002524</v>
      </c>
    </row>
    <row r="95" spans="1:32" x14ac:dyDescent="0.2">
      <c r="A95" s="12" t="s">
        <v>93</v>
      </c>
      <c r="B95" s="56">
        <f t="shared" si="0"/>
        <v>0.23097160245771575</v>
      </c>
      <c r="C95">
        <f>IF('LF Projected Ratios'!D$55&gt;=0,$B95+(1-$B95)*'LF Projected Ratios'!D$55,$B95*(1+'LF Projected Ratios'!D$55))</f>
        <v>0.23370860172742966</v>
      </c>
      <c r="D95">
        <f>IF('LF Projected Ratios'!E$55&gt;=0,$B95+(1-$B95)*'LF Projected Ratios'!E$55,$B95*(1+'LF Projected Ratios'!E$55))</f>
        <v>0.23625798301194978</v>
      </c>
      <c r="E95">
        <f>IF('LF Projected Ratios'!F$55&gt;=0,$B95+(1-$B95)*'LF Projected Ratios'!F$55,$B95*(1+'LF Projected Ratios'!F$55))</f>
        <v>0.23888485484249158</v>
      </c>
      <c r="F95">
        <f>IF('LF Projected Ratios'!G$55&gt;=0,$B95+(1-$B95)*'LF Projected Ratios'!G$55,$B95*(1+'LF Projected Ratios'!G$55))</f>
        <v>0.24146196029576381</v>
      </c>
      <c r="G95">
        <f>IF('LF Projected Ratios'!H$55&gt;=0,$B95+(1-$B95)*'LF Projected Ratios'!H$55,$B95*(1+'LF Projected Ratios'!H$55))</f>
        <v>0.24419773873894529</v>
      </c>
      <c r="H95">
        <f>IF('LF Projected Ratios'!I$55&gt;=0,$B95+(1-$B95)*'LF Projected Ratios'!I$55,$B95*(1+'LF Projected Ratios'!I$55))</f>
        <v>0.24682167763474031</v>
      </c>
      <c r="I95">
        <f>IF('LF Projected Ratios'!J$55&gt;=0,$B95+(1-$B95)*'LF Projected Ratios'!J$55,$B95*(1+'LF Projected Ratios'!J$55))</f>
        <v>0.24921562414630322</v>
      </c>
      <c r="J95">
        <f>IF('LF Projected Ratios'!K$55&gt;=0,$B95+(1-$B95)*'LF Projected Ratios'!K$55,$B95*(1+'LF Projected Ratios'!K$55))</f>
        <v>0.25154110186108714</v>
      </c>
      <c r="K95">
        <f>IF('LF Projected Ratios'!L$55&gt;=0,$B95+(1-$B95)*'LF Projected Ratios'!L$55,$B95*(1+'LF Projected Ratios'!L$55))</f>
        <v>0.25382448850210249</v>
      </c>
      <c r="L95">
        <f>IF('LF Projected Ratios'!M$55&gt;=0,$B95+(1-$B95)*'LF Projected Ratios'!M$55,$B95*(1+'LF Projected Ratios'!M$55))</f>
        <v>0.25650820965083793</v>
      </c>
      <c r="M95">
        <f>IF('LF Projected Ratios'!N$55&gt;=0,$B95+(1-$B95)*'LF Projected Ratios'!N$55,$B95*(1+'LF Projected Ratios'!N$55))</f>
        <v>0.25892940825282867</v>
      </c>
      <c r="N95">
        <f>IF('LF Projected Ratios'!O$55&gt;=0,$B95+(1-$B95)*'LF Projected Ratios'!O$55,$B95*(1+'LF Projected Ratios'!O$55))</f>
        <v>0.26132842282526714</v>
      </c>
      <c r="O95">
        <f>IF('LF Projected Ratios'!P$55&gt;=0,$B95+(1-$B95)*'LF Projected Ratios'!P$55,$B95*(1+'LF Projected Ratios'!P$55))</f>
        <v>0.26370555686673469</v>
      </c>
      <c r="P95">
        <f>IF('LF Projected Ratios'!Q$55&gt;=0,$B95+(1-$B95)*'LF Projected Ratios'!Q$55,$B95*(1+'LF Projected Ratios'!Q$55))</f>
        <v>0.26606110836474628</v>
      </c>
      <c r="Q95">
        <f>IF('LF Projected Ratios'!R$55&gt;=0,$B95+(1-$B95)*'LF Projected Ratios'!R$55,$B95*(1+'LF Projected Ratios'!R$55))</f>
        <v>0.26839536992027641</v>
      </c>
      <c r="R95">
        <f>IF('LF Projected Ratios'!S$55&gt;=0,$B95+(1-$B95)*'LF Projected Ratios'!S$55,$B95*(1+'LF Projected Ratios'!S$55))</f>
        <v>0.27070862886892177</v>
      </c>
      <c r="S95">
        <f>IF('LF Projected Ratios'!T$55&gt;=0,$B95+(1-$B95)*'LF Projected Ratios'!T$55,$B95*(1+'LF Projected Ratios'!T$55))</f>
        <v>0.27300116739881208</v>
      </c>
      <c r="T95">
        <f>IF('LF Projected Ratios'!U$55&gt;=0,$B95+(1-$B95)*'LF Projected Ratios'!U$55,$B95*(1+'LF Projected Ratios'!U$55))</f>
        <v>0.27527326266536151</v>
      </c>
      <c r="U95">
        <f>IF('LF Projected Ratios'!V$55&gt;=0,$B95+(1-$B95)*'LF Projected Ratios'!V$55,$B95*(1+'LF Projected Ratios'!V$55))</f>
        <v>0.27752518690296646</v>
      </c>
      <c r="V95">
        <f>IF('LF Projected Ratios'!W$55&gt;=0,$B95+(1-$B95)*'LF Projected Ratios'!W$55,$B95*(1+'LF Projected Ratios'!W$55))</f>
        <v>0.27975720753374311</v>
      </c>
      <c r="W95">
        <f>IF('LF Projected Ratios'!X$55&gt;=0,$B95+(1-$B95)*'LF Projected Ratios'!X$55,$B95*(1+'LF Projected Ratios'!X$55))</f>
        <v>0.28196958727339122</v>
      </c>
      <c r="X95">
        <f>IF('LF Projected Ratios'!Y$55&gt;=0,$B95+(1-$B95)*'LF Projected Ratios'!Y$55,$B95*(1+'LF Projected Ratios'!Y$55))</f>
        <v>0.28416258423427776</v>
      </c>
      <c r="Y95">
        <f>IF('LF Projected Ratios'!Z$55&gt;=0,$B95+(1-$B95)*'LF Projected Ratios'!Z$55,$B95*(1+'LF Projected Ratios'!Z$55))</f>
        <v>0.28633645202582203</v>
      </c>
      <c r="Z95">
        <f>IF('LF Projected Ratios'!AA$55&gt;=0,$B95+(1-$B95)*'LF Projected Ratios'!AA$55,$B95*(1+'LF Projected Ratios'!AA$55))</f>
        <v>0.28849143985226572</v>
      </c>
      <c r="AA95">
        <f>IF('LF Projected Ratios'!AB$55&gt;=0,$B95+(1-$B95)*'LF Projected Ratios'!AB$55,$B95*(1+'LF Projected Ratios'!AB$55))</f>
        <v>0.29062779260790644</v>
      </c>
      <c r="AB95">
        <f>IF('LF Projected Ratios'!AC$55&gt;=0,$B95+(1-$B95)*'LF Projected Ratios'!AC$55,$B95*(1+'LF Projected Ratios'!AC$55))</f>
        <v>0.29274575096987038</v>
      </c>
      <c r="AC95">
        <f>IF('LF Projected Ratios'!AD$55&gt;=0,$B95+(1-$B95)*'LF Projected Ratios'!AD$55,$B95*(1+'LF Projected Ratios'!AD$55))</f>
        <v>0.29484555148850111</v>
      </c>
      <c r="AD95">
        <f>IF('LF Projected Ratios'!AE$55&gt;=0,$B95+(1-$B95)*'LF Projected Ratios'!AE$55,$B95*(1+'LF Projected Ratios'!AE$55))</f>
        <v>0.29692742667543159</v>
      </c>
      <c r="AE95">
        <f>IF('LF Projected Ratios'!AF$55&gt;=0,$B95+(1-$B95)*'LF Projected Ratios'!AF$55,$B95*(1+'LF Projected Ratios'!AF$55))</f>
        <v>0.29899160508941047</v>
      </c>
      <c r="AF95">
        <f>IF('LF Projected Ratios'!AG$55&gt;=0,$B95+(1-$B95)*'LF Projected Ratios'!AG$55,$B95*(1+'LF Projected Ratios'!AG$55))</f>
        <v>0.30103831141994963</v>
      </c>
    </row>
    <row r="96" spans="1:32" x14ac:dyDescent="0.2">
      <c r="A96" s="12" t="s">
        <v>28</v>
      </c>
      <c r="B96" s="56">
        <f t="shared" si="0"/>
        <v>0.24755878510332036</v>
      </c>
      <c r="C96">
        <f>IF('LF Projected Ratios'!D$55&gt;=0,$B96+(1-$B96)*'LF Projected Ratios'!D$55,$B96*(1+'LF Projected Ratios'!D$55))</f>
        <v>0.25023675000325973</v>
      </c>
      <c r="D96">
        <f>IF('LF Projected Ratios'!E$55&gt;=0,$B96+(1-$B96)*'LF Projected Ratios'!E$55,$B96*(1+'LF Projected Ratios'!E$55))</f>
        <v>0.25273114365255761</v>
      </c>
      <c r="E96">
        <f>IF('LF Projected Ratios'!F$55&gt;=0,$B96+(1-$B96)*'LF Projected Ratios'!F$55,$B96*(1+'LF Projected Ratios'!F$55))</f>
        <v>0.2553013564533691</v>
      </c>
      <c r="F96">
        <f>IF('LF Projected Ratios'!G$55&gt;=0,$B96+(1-$B96)*'LF Projected Ratios'!G$55,$B96*(1+'LF Projected Ratios'!G$55))</f>
        <v>0.25782287628849376</v>
      </c>
      <c r="G96">
        <f>IF('LF Projected Ratios'!H$55&gt;=0,$B96+(1-$B96)*'LF Projected Ratios'!H$55,$B96*(1+'LF Projected Ratios'!H$55))</f>
        <v>0.26049964669392267</v>
      </c>
      <c r="H96">
        <f>IF('LF Projected Ratios'!I$55&gt;=0,$B96+(1-$B96)*'LF Projected Ratios'!I$55,$B96*(1+'LF Projected Ratios'!I$55))</f>
        <v>0.26306698982049181</v>
      </c>
      <c r="I96">
        <f>IF('LF Projected Ratios'!J$55&gt;=0,$B96+(1-$B96)*'LF Projected Ratios'!J$55,$B96*(1+'LF Projected Ratios'!J$55))</f>
        <v>0.26540930127129753</v>
      </c>
      <c r="J96">
        <f>IF('LF Projected Ratios'!K$55&gt;=0,$B96+(1-$B96)*'LF Projected Ratios'!K$55,$B96*(1+'LF Projected Ratios'!K$55))</f>
        <v>0.26768462072961563</v>
      </c>
      <c r="K96">
        <f>IF('LF Projected Ratios'!L$55&gt;=0,$B96+(1-$B96)*'LF Projected Ratios'!L$55,$B96*(1+'LF Projected Ratios'!L$55))</f>
        <v>0.26991875697703549</v>
      </c>
      <c r="L96">
        <f>IF('LF Projected Ratios'!M$55&gt;=0,$B96+(1-$B96)*'LF Projected Ratios'!M$55,$B96*(1+'LF Projected Ratios'!M$55))</f>
        <v>0.272544592912421</v>
      </c>
      <c r="M96">
        <f>IF('LF Projected Ratios'!N$55&gt;=0,$B96+(1-$B96)*'LF Projected Ratios'!N$55,$B96*(1+'LF Projected Ratios'!N$55))</f>
        <v>0.27491356865299221</v>
      </c>
      <c r="N96">
        <f>IF('LF Projected Ratios'!O$55&gt;=0,$B96+(1-$B96)*'LF Projected Ratios'!O$55,$B96*(1+'LF Projected Ratios'!O$55))</f>
        <v>0.27726083885160824</v>
      </c>
      <c r="O96">
        <f>IF('LF Projected Ratios'!P$55&gt;=0,$B96+(1-$B96)*'LF Projected Ratios'!P$55,$B96*(1+'LF Projected Ratios'!P$55))</f>
        <v>0.2795867004606859</v>
      </c>
      <c r="P96">
        <f>IF('LF Projected Ratios'!Q$55&gt;=0,$B96+(1-$B96)*'LF Projected Ratios'!Q$55,$B96*(1+'LF Projected Ratios'!Q$55))</f>
        <v>0.28189144504044389</v>
      </c>
      <c r="Q96">
        <f>IF('LF Projected Ratios'!R$55&gt;=0,$B96+(1-$B96)*'LF Projected Ratios'!R$55,$B96*(1+'LF Projected Ratios'!R$55))</f>
        <v>0.28417535888074275</v>
      </c>
      <c r="R96">
        <f>IF('LF Projected Ratios'!S$55&gt;=0,$B96+(1-$B96)*'LF Projected Ratios'!S$55,$B96*(1+'LF Projected Ratios'!S$55))</f>
        <v>0.28643872311963436</v>
      </c>
      <c r="S96">
        <f>IF('LF Projected Ratios'!T$55&gt;=0,$B96+(1-$B96)*'LF Projected Ratios'!T$55,$B96*(1+'LF Projected Ratios'!T$55))</f>
        <v>0.28868181385872932</v>
      </c>
      <c r="T96">
        <f>IF('LF Projected Ratios'!U$55&gt;=0,$B96+(1-$B96)*'LF Projected Ratios'!U$55,$B96*(1+'LF Projected Ratios'!U$55))</f>
        <v>0.29090490227547328</v>
      </c>
      <c r="U96">
        <f>IF('LF Projected Ratios'!V$55&gt;=0,$B96+(1-$B96)*'LF Projected Ratios'!V$55,$B96*(1+'LF Projected Ratios'!V$55))</f>
        <v>0.29310825473243585</v>
      </c>
      <c r="V96">
        <f>IF('LF Projected Ratios'!W$55&gt;=0,$B96+(1-$B96)*'LF Projected Ratios'!W$55,$B96*(1+'LF Projected Ratios'!W$55))</f>
        <v>0.29529213288370226</v>
      </c>
      <c r="W96">
        <f>IF('LF Projected Ratios'!X$55&gt;=0,$B96+(1-$B96)*'LF Projected Ratios'!X$55,$B96*(1+'LF Projected Ratios'!X$55))</f>
        <v>0.2974567937784543</v>
      </c>
      <c r="X96">
        <f>IF('LF Projected Ratios'!Y$55&gt;=0,$B96+(1-$B96)*'LF Projected Ratios'!Y$55,$B96*(1+'LF Projected Ratios'!Y$55))</f>
        <v>0.29960248996183025</v>
      </c>
      <c r="Y96">
        <f>IF('LF Projected Ratios'!Z$55&gt;=0,$B96+(1-$B96)*'LF Projected Ratios'!Z$55,$B96*(1+'LF Projected Ratios'!Z$55))</f>
        <v>0.30172946957314484</v>
      </c>
      <c r="Z96">
        <f>IF('LF Projected Ratios'!AA$55&gt;=0,$B96+(1-$B96)*'LF Projected Ratios'!AA$55,$B96*(1+'LF Projected Ratios'!AA$55))</f>
        <v>0.30383797644155042</v>
      </c>
      <c r="AA96">
        <f>IF('LF Projected Ratios'!AB$55&gt;=0,$B96+(1-$B96)*'LF Projected Ratios'!AB$55,$B96*(1+'LF Projected Ratios'!AB$55))</f>
        <v>0.3059282501792166</v>
      </c>
      <c r="AB96">
        <f>IF('LF Projected Ratios'!AC$55&gt;=0,$B96+(1-$B96)*'LF Projected Ratios'!AC$55,$B96*(1+'LF Projected Ratios'!AC$55))</f>
        <v>0.30800052627210184</v>
      </c>
      <c r="AC96">
        <f>IF('LF Projected Ratios'!AD$55&gt;=0,$B96+(1-$B96)*'LF Projected Ratios'!AD$55,$B96*(1+'LF Projected Ratios'!AD$55))</f>
        <v>0.31005503616839258</v>
      </c>
      <c r="AD96">
        <f>IF('LF Projected Ratios'!AE$55&gt;=0,$B96+(1-$B96)*'LF Projected Ratios'!AE$55,$B96*(1+'LF Projected Ratios'!AE$55))</f>
        <v>0.31209200736467541</v>
      </c>
      <c r="AE96">
        <f>IF('LF Projected Ratios'!AF$55&gt;=0,$B96+(1-$B96)*'LF Projected Ratios'!AF$55,$B96*(1+'LF Projected Ratios'!AF$55))</f>
        <v>0.31411166348991282</v>
      </c>
      <c r="AF96">
        <f>IF('LF Projected Ratios'!AG$55&gt;=0,$B96+(1-$B96)*'LF Projected Ratios'!AG$55,$B96*(1+'LF Projected Ratios'!AG$55))</f>
        <v>0.31611422438728581</v>
      </c>
    </row>
    <row r="97" spans="1:32" x14ac:dyDescent="0.2">
      <c r="A97" s="12" t="s">
        <v>29</v>
      </c>
      <c r="B97" s="56">
        <f t="shared" si="0"/>
        <v>0.169312052914734</v>
      </c>
      <c r="C97">
        <f>IF('LF Projected Ratios'!D$55&gt;=0,$B97+(1-$B97)*'LF Projected Ratios'!D$55,$B97*(1+'LF Projected Ratios'!D$55))</f>
        <v>0.17226850070235619</v>
      </c>
      <c r="D97">
        <f>IF('LF Projected Ratios'!E$55&gt;=0,$B97+(1-$B97)*'LF Projected Ratios'!E$55,$B97*(1+'LF Projected Ratios'!E$55))</f>
        <v>0.1750222875746533</v>
      </c>
      <c r="E97">
        <f>IF('LF Projected Ratios'!F$55&gt;=0,$B97+(1-$B97)*'LF Projected Ratios'!F$55,$B97*(1+'LF Projected Ratios'!F$55))</f>
        <v>0.17785977806933806</v>
      </c>
      <c r="F97">
        <f>IF('LF Projected Ratios'!G$55&gt;=0,$B97+(1-$B97)*'LF Projected Ratios'!G$55,$B97*(1+'LF Projected Ratios'!G$55))</f>
        <v>0.18064351199287398</v>
      </c>
      <c r="G97">
        <f>IF('LF Projected Ratios'!H$55&gt;=0,$B97+(1-$B97)*'LF Projected Ratios'!H$55,$B97*(1+'LF Projected Ratios'!H$55))</f>
        <v>0.1835986410699138</v>
      </c>
      <c r="H97">
        <f>IF('LF Projected Ratios'!I$55&gt;=0,$B97+(1-$B97)*'LF Projected Ratios'!I$55,$B97*(1+'LF Projected Ratios'!I$55))</f>
        <v>0.18643296347151969</v>
      </c>
      <c r="I97">
        <f>IF('LF Projected Ratios'!J$55&gt;=0,$B97+(1-$B97)*'LF Projected Ratios'!J$55,$B97*(1+'LF Projected Ratios'!J$55))</f>
        <v>0.1890188530426688</v>
      </c>
      <c r="J97">
        <f>IF('LF Projected Ratios'!K$55&gt;=0,$B97+(1-$B97)*'LF Projected Ratios'!K$55,$B97*(1+'LF Projected Ratios'!K$55))</f>
        <v>0.191530784091067</v>
      </c>
      <c r="K97">
        <f>IF('LF Projected Ratios'!L$55&gt;=0,$B97+(1-$B97)*'LF Projected Ratios'!L$55,$B97*(1+'LF Projected Ratios'!L$55))</f>
        <v>0.19399724926620077</v>
      </c>
      <c r="L97">
        <f>IF('LF Projected Ratios'!M$55&gt;=0,$B97+(1-$B97)*'LF Projected Ratios'!M$55,$B97*(1+'LF Projected Ratios'!M$55))</f>
        <v>0.19689614717259413</v>
      </c>
      <c r="M97">
        <f>IF('LF Projected Ratios'!N$55&gt;=0,$B97+(1-$B97)*'LF Projected Ratios'!N$55,$B97*(1+'LF Projected Ratios'!N$55))</f>
        <v>0.19951147386612211</v>
      </c>
      <c r="N97">
        <f>IF('LF Projected Ratios'!O$55&gt;=0,$B97+(1-$B97)*'LF Projected Ratios'!O$55,$B97*(1+'LF Projected Ratios'!O$55))</f>
        <v>0.20210283784770638</v>
      </c>
      <c r="O97">
        <f>IF('LF Projected Ratios'!P$55&gt;=0,$B97+(1-$B97)*'LF Projected Ratios'!P$55,$B97*(1+'LF Projected Ratios'!P$55))</f>
        <v>0.20467056694999175</v>
      </c>
      <c r="P97">
        <f>IF('LF Projected Ratios'!Q$55&gt;=0,$B97+(1-$B97)*'LF Projected Ratios'!Q$55,$B97*(1+'LF Projected Ratios'!Q$55))</f>
        <v>0.20721498305268748</v>
      </c>
      <c r="Q97">
        <f>IF('LF Projected Ratios'!R$55&gt;=0,$B97+(1-$B97)*'LF Projected Ratios'!R$55,$B97*(1+'LF Projected Ratios'!R$55))</f>
        <v>0.20973640221707765</v>
      </c>
      <c r="R97">
        <f>IF('LF Projected Ratios'!S$55&gt;=0,$B97+(1-$B97)*'LF Projected Ratios'!S$55,$B97*(1+'LF Projected Ratios'!S$55))</f>
        <v>0.21223513481689843</v>
      </c>
      <c r="S97">
        <f>IF('LF Projected Ratios'!T$55&gt;=0,$B97+(1-$B97)*'LF Projected Ratios'!T$55,$B97*(1+'LF Projected Ratios'!T$55))</f>
        <v>0.21471148566570275</v>
      </c>
      <c r="T97">
        <f>IF('LF Projected Ratios'!U$55&gt;=0,$B97+(1-$B97)*'LF Projected Ratios'!U$55,$B97*(1+'LF Projected Ratios'!U$55))</f>
        <v>0.21716575414081235</v>
      </c>
      <c r="U97">
        <f>IF('LF Projected Ratios'!V$55&gt;=0,$B97+(1-$B97)*'LF Projected Ratios'!V$55,$B97*(1+'LF Projected Ratios'!V$55))</f>
        <v>0.21959823430397141</v>
      </c>
      <c r="V97">
        <f>IF('LF Projected Ratios'!W$55&gt;=0,$B97+(1-$B97)*'LF Projected Ratios'!W$55,$B97*(1+'LF Projected Ratios'!W$55))</f>
        <v>0.22200921501880236</v>
      </c>
      <c r="W97">
        <f>IF('LF Projected Ratios'!X$55&gt;=0,$B97+(1-$B97)*'LF Projected Ratios'!X$55,$B97*(1+'LF Projected Ratios'!X$55))</f>
        <v>0.22439898006515785</v>
      </c>
      <c r="X97">
        <f>IF('LF Projected Ratios'!Y$55&gt;=0,$B97+(1-$B97)*'LF Projected Ratios'!Y$55,$B97*(1+'LF Projected Ratios'!Y$55))</f>
        <v>0.2267678082504693</v>
      </c>
      <c r="Y97">
        <f>IF('LF Projected Ratios'!Z$55&gt;=0,$B97+(1-$B97)*'LF Projected Ratios'!Z$55,$B97*(1+'LF Projected Ratios'!Z$55))</f>
        <v>0.22911597351818092</v>
      </c>
      <c r="Z97">
        <f>IF('LF Projected Ratios'!AA$55&gt;=0,$B97+(1-$B97)*'LF Projected Ratios'!AA$55,$B97*(1+'LF Projected Ratios'!AA$55))</f>
        <v>0.23144374505335863</v>
      </c>
      <c r="AA97">
        <f>IF('LF Projected Ratios'!AB$55&gt;=0,$B97+(1-$B97)*'LF Projected Ratios'!AB$55,$B97*(1+'LF Projected Ratios'!AB$55))</f>
        <v>0.23375138738555942</v>
      </c>
      <c r="AB97">
        <f>IF('LF Projected Ratios'!AC$55&gt;=0,$B97+(1-$B97)*'LF Projected Ratios'!AC$55,$B97*(1+'LF Projected Ratios'!AC$55))</f>
        <v>0.23603916048904244</v>
      </c>
      <c r="AC97">
        <f>IF('LF Projected Ratios'!AD$55&gt;=0,$B97+(1-$B97)*'LF Projected Ratios'!AD$55,$B97*(1+'LF Projected Ratios'!AD$55))</f>
        <v>0.23830731988040493</v>
      </c>
      <c r="AD97">
        <f>IF('LF Projected Ratios'!AE$55&gt;=0,$B97+(1-$B97)*'LF Projected Ratios'!AE$55,$B97*(1+'LF Projected Ratios'!AE$55))</f>
        <v>0.24055611671371552</v>
      </c>
      <c r="AE97">
        <f>IF('LF Projected Ratios'!AF$55&gt;=0,$B97+(1-$B97)*'LF Projected Ratios'!AF$55,$B97*(1+'LF Projected Ratios'!AF$55))</f>
        <v>0.24278579787322244</v>
      </c>
      <c r="AF97">
        <f>IF('LF Projected Ratios'!AG$55&gt;=0,$B97+(1-$B97)*'LF Projected Ratios'!AG$55,$B97*(1+'LF Projected Ratios'!AG$55))</f>
        <v>0.24499660606370738</v>
      </c>
    </row>
    <row r="98" spans="1:32" x14ac:dyDescent="0.2">
      <c r="A98" s="12" t="s">
        <v>30</v>
      </c>
      <c r="B98" s="56">
        <f t="shared" si="0"/>
        <v>0.19019799399487713</v>
      </c>
      <c r="C98">
        <f>IF('LF Projected Ratios'!D$55&gt;=0,$B98+(1-$B98)*'LF Projected Ratios'!D$55,$B98*(1+'LF Projected Ratios'!D$55))</f>
        <v>0.19308010797939618</v>
      </c>
      <c r="D98">
        <f>IF('LF Projected Ratios'!E$55&gt;=0,$B98+(1-$B98)*'LF Projected Ratios'!E$55,$B98*(1+'LF Projected Ratios'!E$55))</f>
        <v>0.19576465654076811</v>
      </c>
      <c r="E98">
        <f>IF('LF Projected Ratios'!F$55&gt;=0,$B98+(1-$B98)*'LF Projected Ratios'!F$55,$B98*(1+'LF Projected Ratios'!F$55))</f>
        <v>0.1985308041689825</v>
      </c>
      <c r="F98">
        <f>IF('LF Projected Ratios'!G$55&gt;=0,$B98+(1-$B98)*'LF Projected Ratios'!G$55,$B98*(1+'LF Projected Ratios'!G$55))</f>
        <v>0.20124454682454138</v>
      </c>
      <c r="G98">
        <f>IF('LF Projected Ratios'!H$55&gt;=0,$B98+(1-$B98)*'LF Projected Ratios'!H$55,$B98*(1+'LF Projected Ratios'!H$55))</f>
        <v>0.20412537525474525</v>
      </c>
      <c r="H98">
        <f>IF('LF Projected Ratios'!I$55&gt;=0,$B98+(1-$B98)*'LF Projected Ratios'!I$55,$B98*(1+'LF Projected Ratios'!I$55))</f>
        <v>0.20688843444506969</v>
      </c>
      <c r="I98">
        <f>IF('LF Projected Ratios'!J$55&gt;=0,$B98+(1-$B98)*'LF Projected Ratios'!J$55,$B98*(1+'LF Projected Ratios'!J$55))</f>
        <v>0.20940930713784434</v>
      </c>
      <c r="J98">
        <f>IF('LF Projected Ratios'!K$55&gt;=0,$B98+(1-$B98)*'LF Projected Ratios'!K$55,$B98*(1+'LF Projected Ratios'!K$55))</f>
        <v>0.21185808084291244</v>
      </c>
      <c r="K98">
        <f>IF('LF Projected Ratios'!L$55&gt;=0,$B98+(1-$B98)*'LF Projected Ratios'!L$55,$B98*(1+'LF Projected Ratios'!L$55))</f>
        <v>0.21426253182065136</v>
      </c>
      <c r="L98">
        <f>IF('LF Projected Ratios'!M$55&gt;=0,$B98+(1-$B98)*'LF Projected Ratios'!M$55,$B98*(1+'LF Projected Ratios'!M$55))</f>
        <v>0.2170885428974203</v>
      </c>
      <c r="M98">
        <f>IF('LF Projected Ratios'!N$55&gt;=0,$B98+(1-$B98)*'LF Projected Ratios'!N$55,$B98*(1+'LF Projected Ratios'!N$55))</f>
        <v>0.21963811257663501</v>
      </c>
      <c r="N98">
        <f>IF('LF Projected Ratios'!O$55&gt;=0,$B98+(1-$B98)*'LF Projected Ratios'!O$55,$B98*(1+'LF Projected Ratios'!O$55))</f>
        <v>0.22216432203704622</v>
      </c>
      <c r="O98">
        <f>IF('LF Projected Ratios'!P$55&gt;=0,$B98+(1-$B98)*'LF Projected Ratios'!P$55,$B98*(1+'LF Projected Ratios'!P$55))</f>
        <v>0.22466749086862067</v>
      </c>
      <c r="P98">
        <f>IF('LF Projected Ratios'!Q$55&gt;=0,$B98+(1-$B98)*'LF Projected Ratios'!Q$55,$B98*(1+'LF Projected Ratios'!Q$55))</f>
        <v>0.22714793285806395</v>
      </c>
      <c r="Q98">
        <f>IF('LF Projected Ratios'!R$55&gt;=0,$B98+(1-$B98)*'LF Projected Ratios'!R$55,$B98*(1+'LF Projected Ratios'!R$55))</f>
        <v>0.22960595611994877</v>
      </c>
      <c r="R98">
        <f>IF('LF Projected Ratios'!S$55&gt;=0,$B98+(1-$B98)*'LF Projected Ratios'!S$55,$B98*(1+'LF Projected Ratios'!S$55))</f>
        <v>0.23204186322430159</v>
      </c>
      <c r="S98">
        <f>IF('LF Projected Ratios'!T$55&gt;=0,$B98+(1-$B98)*'LF Projected Ratios'!T$55,$B98*(1+'LF Projected Ratios'!T$55))</f>
        <v>0.23445595132076508</v>
      </c>
      <c r="T98">
        <f>IF('LF Projected Ratios'!U$55&gt;=0,$B98+(1-$B98)*'LF Projected Ratios'!U$55,$B98*(1+'LF Projected Ratios'!U$55))</f>
        <v>0.23684851225943351</v>
      </c>
      <c r="U98">
        <f>IF('LF Projected Ratios'!V$55&gt;=0,$B98+(1-$B98)*'LF Projected Ratios'!V$55,$B98*(1+'LF Projected Ratios'!V$55))</f>
        <v>0.23921983270847297</v>
      </c>
      <c r="V98">
        <f>IF('LF Projected Ratios'!W$55&gt;=0,$B98+(1-$B98)*'LF Projected Ratios'!W$55,$B98*(1+'LF Projected Ratios'!W$55))</f>
        <v>0.24157019426862375</v>
      </c>
      <c r="W98">
        <f>IF('LF Projected Ratios'!X$55&gt;=0,$B98+(1-$B98)*'LF Projected Ratios'!X$55,$B98*(1+'LF Projected Ratios'!X$55))</f>
        <v>0.24389987358467738</v>
      </c>
      <c r="X98">
        <f>IF('LF Projected Ratios'!Y$55&gt;=0,$B98+(1-$B98)*'LF Projected Ratios'!Y$55,$B98*(1+'LF Projected Ratios'!Y$55))</f>
        <v>0.24620914245402548</v>
      </c>
      <c r="Y98">
        <f>IF('LF Projected Ratios'!Z$55&gt;=0,$B98+(1-$B98)*'LF Projected Ratios'!Z$55,$B98*(1+'LF Projected Ratios'!Z$55))</f>
        <v>0.2484982679323674</v>
      </c>
      <c r="Z98">
        <f>IF('LF Projected Ratios'!AA$55&gt;=0,$B98+(1-$B98)*'LF Projected Ratios'!AA$55,$B98*(1+'LF Projected Ratios'!AA$55))</f>
        <v>0.25076751243666384</v>
      </c>
      <c r="AA98">
        <f>IF('LF Projected Ratios'!AB$55&gt;=0,$B98+(1-$B98)*'LF Projected Ratios'!AB$55,$B98*(1+'LF Projected Ratios'!AB$55))</f>
        <v>0.25301713384541979</v>
      </c>
      <c r="AB98">
        <f>IF('LF Projected Ratios'!AC$55&gt;=0,$B98+(1-$B98)*'LF Projected Ratios'!AC$55,$B98*(1+'LF Projected Ratios'!AC$55))</f>
        <v>0.255247385596376</v>
      </c>
      <c r="AC98">
        <f>IF('LF Projected Ratios'!AD$55&gt;=0,$B98+(1-$B98)*'LF Projected Ratios'!AD$55,$B98*(1+'LF Projected Ratios'!AD$55))</f>
        <v>0.25745851678168996</v>
      </c>
      <c r="AD98">
        <f>IF('LF Projected Ratios'!AE$55&gt;=0,$B98+(1-$B98)*'LF Projected Ratios'!AE$55,$B98*(1+'LF Projected Ratios'!AE$55))</f>
        <v>0.25965077224067756</v>
      </c>
      <c r="AE98">
        <f>IF('LF Projected Ratios'!AF$55&gt;=0,$B98+(1-$B98)*'LF Projected Ratios'!AF$55,$B98*(1+'LF Projected Ratios'!AF$55))</f>
        <v>0.26182439265019003</v>
      </c>
      <c r="AF98">
        <f>IF('LF Projected Ratios'!AG$55&gt;=0,$B98+(1-$B98)*'LF Projected Ratios'!AG$55,$B98*(1+'LF Projected Ratios'!AG$55))</f>
        <v>0.26397961461269615</v>
      </c>
    </row>
    <row r="99" spans="1:32" x14ac:dyDescent="0.2">
      <c r="A99" s="12" t="s">
        <v>31</v>
      </c>
      <c r="B99" s="56">
        <f t="shared" si="0"/>
        <v>0.24626504970389029</v>
      </c>
      <c r="C99">
        <f>IF('LF Projected Ratios'!D$55&gt;=0,$B99+(1-$B99)*'LF Projected Ratios'!D$55,$B99*(1+'LF Projected Ratios'!D$55))</f>
        <v>0.24894761905387958</v>
      </c>
      <c r="D99">
        <f>IF('LF Projected Ratios'!E$55&gt;=0,$B99+(1-$B99)*'LF Projected Ratios'!E$55,$B99*(1+'LF Projected Ratios'!E$55))</f>
        <v>0.2514463015237528</v>
      </c>
      <c r="E99">
        <f>IF('LF Projected Ratios'!F$55&gt;=0,$B99+(1-$B99)*'LF Projected Ratios'!F$55,$B99*(1+'LF Projected Ratios'!F$55))</f>
        <v>0.25402093350737709</v>
      </c>
      <c r="F99">
        <f>IF('LF Projected Ratios'!G$55&gt;=0,$B99+(1-$B99)*'LF Projected Ratios'!G$55,$B99*(1+'LF Projected Ratios'!G$55))</f>
        <v>0.25654678880340748</v>
      </c>
      <c r="G99">
        <f>IF('LF Projected Ratios'!H$55&gt;=0,$B99+(1-$B99)*'LF Projected Ratios'!H$55,$B99*(1+'LF Projected Ratios'!H$55))</f>
        <v>0.25922816160509154</v>
      </c>
      <c r="H99">
        <f>IF('LF Projected Ratios'!I$55&gt;=0,$B99+(1-$B99)*'LF Projected Ratios'!I$55,$B99*(1+'LF Projected Ratios'!I$55))</f>
        <v>0.26179991898040139</v>
      </c>
      <c r="I99">
        <f>IF('LF Projected Ratios'!J$55&gt;=0,$B99+(1-$B99)*'LF Projected Ratios'!J$55,$B99*(1+'LF Projected Ratios'!J$55))</f>
        <v>0.26414625776408096</v>
      </c>
      <c r="J99">
        <f>IF('LF Projected Ratios'!K$55&gt;=0,$B99+(1-$B99)*'LF Projected Ratios'!K$55,$B99*(1+'LF Projected Ratios'!K$55))</f>
        <v>0.26642548937031169</v>
      </c>
      <c r="K99">
        <f>IF('LF Projected Ratios'!L$55&gt;=0,$B99+(1-$B99)*'LF Projected Ratios'!L$55,$B99*(1+'LF Projected Ratios'!L$55))</f>
        <v>0.26866346695588961</v>
      </c>
      <c r="L99">
        <f>IF('LF Projected Ratios'!M$55&gt;=0,$B99+(1-$B99)*'LF Projected Ratios'!M$55,$B99*(1+'LF Projected Ratios'!M$55))</f>
        <v>0.27129381771161643</v>
      </c>
      <c r="M99">
        <f>IF('LF Projected Ratios'!N$55&gt;=0,$B99+(1-$B99)*'LF Projected Ratios'!N$55,$B99*(1+'LF Projected Ratios'!N$55))</f>
        <v>0.2736668666312152</v>
      </c>
      <c r="N99">
        <f>IF('LF Projected Ratios'!O$55&gt;=0,$B99+(1-$B99)*'LF Projected Ratios'!O$55,$B99*(1+'LF Projected Ratios'!O$55))</f>
        <v>0.27601817268869683</v>
      </c>
      <c r="O99">
        <f>IF('LF Projected Ratios'!P$55&gt;=0,$B99+(1-$B99)*'LF Projected Ratios'!P$55,$B99*(1+'LF Projected Ratios'!P$55))</f>
        <v>0.27834803334705338</v>
      </c>
      <c r="P99">
        <f>IF('LF Projected Ratios'!Q$55&gt;=0,$B99+(1-$B99)*'LF Projected Ratios'!Q$55,$B99*(1+'LF Projected Ratios'!Q$55))</f>
        <v>0.28065674066780749</v>
      </c>
      <c r="Q99">
        <f>IF('LF Projected Ratios'!R$55&gt;=0,$B99+(1-$B99)*'LF Projected Ratios'!R$55,$B99*(1+'LF Projected Ratios'!R$55))</f>
        <v>0.28294458143306206</v>
      </c>
      <c r="R99">
        <f>IF('LF Projected Ratios'!S$55&gt;=0,$B99+(1-$B99)*'LF Projected Ratios'!S$55,$B99*(1+'LF Projected Ratios'!S$55))</f>
        <v>0.28521183726425309</v>
      </c>
      <c r="S99">
        <f>IF('LF Projected Ratios'!T$55&gt;=0,$B99+(1-$B99)*'LF Projected Ratios'!T$55,$B99*(1+'LF Projected Ratios'!T$55))</f>
        <v>0.28745878473771591</v>
      </c>
      <c r="T99">
        <f>IF('LF Projected Ratios'!U$55&gt;=0,$B99+(1-$B99)*'LF Projected Ratios'!U$55,$B99*(1+'LF Projected Ratios'!U$55))</f>
        <v>0.28968569549715439</v>
      </c>
      <c r="U99">
        <f>IF('LF Projected Ratios'!V$55&gt;=0,$B99+(1-$B99)*'LF Projected Ratios'!V$55,$B99*(1+'LF Projected Ratios'!V$55))</f>
        <v>0.29189283636311758</v>
      </c>
      <c r="V99">
        <f>IF('LF Projected Ratios'!W$55&gt;=0,$B99+(1-$B99)*'LF Projected Ratios'!W$55,$B99*(1+'LF Projected Ratios'!W$55))</f>
        <v>0.29408046943957472</v>
      </c>
      <c r="W99">
        <f>IF('LF Projected Ratios'!X$55&gt;=0,$B99+(1-$B99)*'LF Projected Ratios'!X$55,$B99*(1+'LF Projected Ratios'!X$55))</f>
        <v>0.29624885221767377</v>
      </c>
      <c r="X99">
        <f>IF('LF Projected Ratios'!Y$55&gt;=0,$B99+(1-$B99)*'LF Projected Ratios'!Y$55,$B99*(1+'LF Projected Ratios'!Y$55))</f>
        <v>0.29839823767677504</v>
      </c>
      <c r="Y99">
        <f>IF('LF Projected Ratios'!Z$55&gt;=0,$B99+(1-$B99)*'LF Projected Ratios'!Z$55,$B99*(1+'LF Projected Ratios'!Z$55))</f>
        <v>0.30052887438284004</v>
      </c>
      <c r="Z99">
        <f>IF('LF Projected Ratios'!AA$55&gt;=0,$B99+(1-$B99)*'LF Projected Ratios'!AA$55,$B99*(1+'LF Projected Ratios'!AA$55))</f>
        <v>0.30264100658425719</v>
      </c>
      <c r="AA99">
        <f>IF('LF Projected Ratios'!AB$55&gt;=0,$B99+(1-$B99)*'LF Projected Ratios'!AB$55,$B99*(1+'LF Projected Ratios'!AB$55))</f>
        <v>0.30473487430518126</v>
      </c>
      <c r="AB99">
        <f>IF('LF Projected Ratios'!AC$55&gt;=0,$B99+(1-$B99)*'LF Projected Ratios'!AC$55,$B99*(1+'LF Projected Ratios'!AC$55))</f>
        <v>0.30681071343646166</v>
      </c>
      <c r="AC99">
        <f>IF('LF Projected Ratios'!AD$55&gt;=0,$B99+(1-$B99)*'LF Projected Ratios'!AD$55,$B99*(1+'LF Projected Ratios'!AD$55))</f>
        <v>0.30886875582423301</v>
      </c>
      <c r="AD99">
        <f>IF('LF Projected Ratios'!AE$55&gt;=0,$B99+(1-$B99)*'LF Projected Ratios'!AE$55,$B99*(1+'LF Projected Ratios'!AE$55))</f>
        <v>0.31090922935623605</v>
      </c>
      <c r="AE99">
        <f>IF('LF Projected Ratios'!AF$55&gt;=0,$B99+(1-$B99)*'LF Projected Ratios'!AF$55,$B99*(1+'LF Projected Ratios'!AF$55))</f>
        <v>0.31293235804593716</v>
      </c>
      <c r="AF99">
        <f>IF('LF Projected Ratios'!AG$55&gt;=0,$B99+(1-$B99)*'LF Projected Ratios'!AG$55,$B99*(1+'LF Projected Ratios'!AG$55))</f>
        <v>0.31493836211451232</v>
      </c>
    </row>
    <row r="100" spans="1:32" x14ac:dyDescent="0.2">
      <c r="A100" s="12" t="s">
        <v>32</v>
      </c>
      <c r="B100" s="56">
        <f t="shared" si="0"/>
        <v>0.21280052672820715</v>
      </c>
      <c r="C100">
        <f>IF('LF Projected Ratios'!D$55&gt;=0,$B100+(1-$B100)*'LF Projected Ratios'!D$55,$B100*(1+'LF Projected Ratios'!D$55))</f>
        <v>0.21560219749920831</v>
      </c>
      <c r="D100">
        <f>IF('LF Projected Ratios'!E$55&gt;=0,$B100+(1-$B100)*'LF Projected Ratios'!E$55,$B100*(1+'LF Projected Ratios'!E$55))</f>
        <v>0.21821181713192525</v>
      </c>
      <c r="E100">
        <f>IF('LF Projected Ratios'!F$55&gt;=0,$B100+(1-$B100)*'LF Projected Ratios'!F$55,$B100*(1+'LF Projected Ratios'!F$55))</f>
        <v>0.22090075830492184</v>
      </c>
      <c r="F100">
        <f>IF('LF Projected Ratios'!G$55&gt;=0,$B100+(1-$B100)*'LF Projected Ratios'!G$55,$B100*(1+'LF Projected Ratios'!G$55))</f>
        <v>0.22353875719009331</v>
      </c>
      <c r="G100">
        <f>IF('LF Projected Ratios'!H$55&gt;=0,$B100+(1-$B100)*'LF Projected Ratios'!H$55,$B100*(1+'LF Projected Ratios'!H$55))</f>
        <v>0.22633917828812222</v>
      </c>
      <c r="H100">
        <f>IF('LF Projected Ratios'!I$55&gt;=0,$B100+(1-$B100)*'LF Projected Ratios'!I$55,$B100*(1+'LF Projected Ratios'!I$55))</f>
        <v>0.22902511722518684</v>
      </c>
      <c r="I100">
        <f>IF('LF Projected Ratios'!J$55&gt;=0,$B100+(1-$B100)*'LF Projected Ratios'!J$55,$B100*(1+'LF Projected Ratios'!J$55))</f>
        <v>0.2314756293765792</v>
      </c>
      <c r="J100">
        <f>IF('LF Projected Ratios'!K$55&gt;=0,$B100+(1-$B100)*'LF Projected Ratios'!K$55,$B100*(1+'LF Projected Ratios'!K$55))</f>
        <v>0.23385605490837175</v>
      </c>
      <c r="K100">
        <f>IF('LF Projected Ratios'!L$55&gt;=0,$B100+(1-$B100)*'LF Projected Ratios'!L$55,$B100*(1+'LF Projected Ratios'!L$55))</f>
        <v>0.23619339481262971</v>
      </c>
      <c r="L100">
        <f>IF('LF Projected Ratios'!M$55&gt;=0,$B100+(1-$B100)*'LF Projected Ratios'!M$55,$B100*(1+'LF Projected Ratios'!M$55))</f>
        <v>0.23894052857445777</v>
      </c>
      <c r="M100">
        <f>IF('LF Projected Ratios'!N$55&gt;=0,$B100+(1-$B100)*'LF Projected Ratios'!N$55,$B100*(1+'LF Projected Ratios'!N$55))</f>
        <v>0.24141893674542353</v>
      </c>
      <c r="N100">
        <f>IF('LF Projected Ratios'!O$55&gt;=0,$B100+(1-$B100)*'LF Projected Ratios'!O$55,$B100*(1+'LF Projected Ratios'!O$55))</f>
        <v>0.24387463670894935</v>
      </c>
      <c r="O100">
        <f>IF('LF Projected Ratios'!P$55&gt;=0,$B100+(1-$B100)*'LF Projected Ratios'!P$55,$B100*(1+'LF Projected Ratios'!P$55))</f>
        <v>0.24630793913486765</v>
      </c>
      <c r="P100">
        <f>IF('LF Projected Ratios'!Q$55&gt;=0,$B100+(1-$B100)*'LF Projected Ratios'!Q$55,$B100*(1+'LF Projected Ratios'!Q$55))</f>
        <v>0.2487191490517256</v>
      </c>
      <c r="Q100">
        <f>IF('LF Projected Ratios'!R$55&gt;=0,$B100+(1-$B100)*'LF Projected Ratios'!R$55,$B100*(1+'LF Projected Ratios'!R$55))</f>
        <v>0.25110856597425329</v>
      </c>
      <c r="R100">
        <f>IF('LF Projected Ratios'!S$55&gt;=0,$B100+(1-$B100)*'LF Projected Ratios'!S$55,$B100*(1+'LF Projected Ratios'!S$55))</f>
        <v>0.25347648402738965</v>
      </c>
      <c r="S100">
        <f>IF('LF Projected Ratios'!T$55&gt;=0,$B100+(1-$B100)*'LF Projected Ratios'!T$55,$B100*(1+'LF Projected Ratios'!T$55))</f>
        <v>0.25582319206697895</v>
      </c>
      <c r="T100">
        <f>IF('LF Projected Ratios'!U$55&gt;=0,$B100+(1-$B100)*'LF Projected Ratios'!U$55,$B100*(1+'LF Projected Ratios'!U$55))</f>
        <v>0.25814897379723384</v>
      </c>
      <c r="U100">
        <f>IF('LF Projected Ratios'!V$55&gt;=0,$B100+(1-$B100)*'LF Projected Ratios'!V$55,$B100*(1+'LF Projected Ratios'!V$55))</f>
        <v>0.26045410788507239</v>
      </c>
      <c r="V100">
        <f>IF('LF Projected Ratios'!W$55&gt;=0,$B100+(1-$B100)*'LF Projected Ratios'!W$55,$B100*(1+'LF Projected Ratios'!W$55))</f>
        <v>0.26273886807142499</v>
      </c>
      <c r="W100">
        <f>IF('LF Projected Ratios'!X$55&gt;=0,$B100+(1-$B100)*'LF Projected Ratios'!X$55,$B100*(1+'LF Projected Ratios'!X$55))</f>
        <v>0.26500352327959942</v>
      </c>
      <c r="X100">
        <f>IF('LF Projected Ratios'!Y$55&gt;=0,$B100+(1-$B100)*'LF Projected Ratios'!Y$55,$B100*(1+'LF Projected Ratios'!Y$55))</f>
        <v>0.26724833772080037</v>
      </c>
      <c r="Y100">
        <f>IF('LF Projected Ratios'!Z$55&gt;=0,$B100+(1-$B100)*'LF Projected Ratios'!Z$55,$B100*(1+'LF Projected Ratios'!Z$55))</f>
        <v>0.26947357099688635</v>
      </c>
      <c r="Z100">
        <f>IF('LF Projected Ratios'!AA$55&gt;=0,$B100+(1-$B100)*'LF Projected Ratios'!AA$55,$B100*(1+'LF Projected Ratios'!AA$55))</f>
        <v>0.27167947820045013</v>
      </c>
      <c r="AA100">
        <f>IF('LF Projected Ratios'!AB$55&gt;=0,$B100+(1-$B100)*'LF Projected Ratios'!AB$55,$B100*(1+'LF Projected Ratios'!AB$55))</f>
        <v>0.27386631001230222</v>
      </c>
      <c r="AB100">
        <f>IF('LF Projected Ratios'!AC$55&gt;=0,$B100+(1-$B100)*'LF Projected Ratios'!AC$55,$B100*(1+'LF Projected Ratios'!AC$55))</f>
        <v>0.27603431279643598</v>
      </c>
      <c r="AC100">
        <f>IF('LF Projected Ratios'!AD$55&gt;=0,$B100+(1-$B100)*'LF Projected Ratios'!AD$55,$B100*(1+'LF Projected Ratios'!AD$55))</f>
        <v>0.27818372869255192</v>
      </c>
      <c r="AD100">
        <f>IF('LF Projected Ratios'!AE$55&gt;=0,$B100+(1-$B100)*'LF Projected Ratios'!AE$55,$B100*(1+'LF Projected Ratios'!AE$55))</f>
        <v>0.28031479570621076</v>
      </c>
      <c r="AE100">
        <f>IF('LF Projected Ratios'!AF$55&gt;=0,$B100+(1-$B100)*'LF Projected Ratios'!AF$55,$B100*(1+'LF Projected Ratios'!AF$55))</f>
        <v>0.28242774779668778</v>
      </c>
      <c r="AF100">
        <f>IF('LF Projected Ratios'!AG$55&gt;=0,$B100+(1-$B100)*'LF Projected Ratios'!AG$55,$B100*(1+'LF Projected Ratios'!AG$55))</f>
        <v>0.28452281496259679</v>
      </c>
    </row>
    <row r="101" spans="1:32" x14ac:dyDescent="0.2">
      <c r="A101" s="12" t="s">
        <v>33</v>
      </c>
      <c r="B101" s="56">
        <f t="shared" si="0"/>
        <v>0.22389646090213672</v>
      </c>
      <c r="C101">
        <f>IF('LF Projected Ratios'!D$55&gt;=0,$B101+(1-$B101)*'LF Projected Ratios'!D$55,$B101*(1+'LF Projected Ratios'!D$55))</f>
        <v>0.22665864085091611</v>
      </c>
      <c r="D101">
        <f>IF('LF Projected Ratios'!E$55&gt;=0,$B101+(1-$B101)*'LF Projected Ratios'!E$55,$B101*(1+'LF Projected Ratios'!E$55))</f>
        <v>0.22923147670944774</v>
      </c>
      <c r="E101">
        <f>IF('LF Projected Ratios'!F$55&gt;=0,$B101+(1-$B101)*'LF Projected Ratios'!F$55,$B101*(1+'LF Projected Ratios'!F$55))</f>
        <v>0.23188251603511567</v>
      </c>
      <c r="F101">
        <f>IF('LF Projected Ratios'!G$55&gt;=0,$B101+(1-$B101)*'LF Projected Ratios'!G$55,$B101*(1+'LF Projected Ratios'!G$55))</f>
        <v>0.23448333112764674</v>
      </c>
      <c r="G101">
        <f>IF('LF Projected Ratios'!H$55&gt;=0,$B101+(1-$B101)*'LF Projected Ratios'!H$55,$B101*(1+'LF Projected Ratios'!H$55))</f>
        <v>0.23724427901816211</v>
      </c>
      <c r="H101">
        <f>IF('LF Projected Ratios'!I$55&gt;=0,$B101+(1-$B101)*'LF Projected Ratios'!I$55,$B101*(1+'LF Projected Ratios'!I$55))</f>
        <v>0.23989235842577736</v>
      </c>
      <c r="I101">
        <f>IF('LF Projected Ratios'!J$55&gt;=0,$B101+(1-$B101)*'LF Projected Ratios'!J$55,$B101*(1+'LF Projected Ratios'!J$55))</f>
        <v>0.24230832949521083</v>
      </c>
      <c r="J101">
        <f>IF('LF Projected Ratios'!K$55&gt;=0,$B101+(1-$B101)*'LF Projected Ratios'!K$55,$B101*(1+'LF Projected Ratios'!K$55))</f>
        <v>0.24465520184778577</v>
      </c>
      <c r="K101">
        <f>IF('LF Projected Ratios'!L$55&gt;=0,$B101+(1-$B101)*'LF Projected Ratios'!L$55,$B101*(1+'LF Projected Ratios'!L$55))</f>
        <v>0.24695959588431854</v>
      </c>
      <c r="L101">
        <f>IF('LF Projected Ratios'!M$55&gt;=0,$B101+(1-$B101)*'LF Projected Ratios'!M$55,$B101*(1+'LF Projected Ratios'!M$55))</f>
        <v>0.24966800754784346</v>
      </c>
      <c r="M101">
        <f>IF('LF Projected Ratios'!N$55&gt;=0,$B101+(1-$B101)*'LF Projected Ratios'!N$55,$B101*(1+'LF Projected Ratios'!N$55))</f>
        <v>0.25211148142978224</v>
      </c>
      <c r="N101">
        <f>IF('LF Projected Ratios'!O$55&gt;=0,$B101+(1-$B101)*'LF Projected Ratios'!O$55,$B101*(1+'LF Projected Ratios'!O$55))</f>
        <v>0.25453256718678052</v>
      </c>
      <c r="O101">
        <f>IF('LF Projected Ratios'!P$55&gt;=0,$B101+(1-$B101)*'LF Projected Ratios'!P$55,$B101*(1+'LF Projected Ratios'!P$55))</f>
        <v>0.25693157110963827</v>
      </c>
      <c r="P101">
        <f>IF('LF Projected Ratios'!Q$55&gt;=0,$B101+(1-$B101)*'LF Projected Ratios'!Q$55,$B101*(1+'LF Projected Ratios'!Q$55))</f>
        <v>0.25930879392738682</v>
      </c>
      <c r="Q101">
        <f>IF('LF Projected Ratios'!R$55&gt;=0,$B101+(1-$B101)*'LF Projected Ratios'!R$55,$B101*(1+'LF Projected Ratios'!R$55))</f>
        <v>0.26166453093295999</v>
      </c>
      <c r="R101">
        <f>IF('LF Projected Ratios'!S$55&gt;=0,$B101+(1-$B101)*'LF Projected Ratios'!S$55,$B101*(1+'LF Projected Ratios'!S$55))</f>
        <v>0.26399907210547213</v>
      </c>
      <c r="S101">
        <f>IF('LF Projected Ratios'!T$55&gt;=0,$B101+(1-$B101)*'LF Projected Ratios'!T$55,$B101*(1+'LF Projected Ratios'!T$55))</f>
        <v>0.26631270222921311</v>
      </c>
      <c r="T101">
        <f>IF('LF Projected Ratios'!U$55&gt;=0,$B101+(1-$B101)*'LF Projected Ratios'!U$55,$B101*(1+'LF Projected Ratios'!U$55))</f>
        <v>0.26860570100945586</v>
      </c>
      <c r="U101">
        <f>IF('LF Projected Ratios'!V$55&gt;=0,$B101+(1-$B101)*'LF Projected Ratios'!V$55,$B101*(1+'LF Projected Ratios'!V$55))</f>
        <v>0.27087834318518167</v>
      </c>
      <c r="V101">
        <f>IF('LF Projected Ratios'!W$55&gt;=0,$B101+(1-$B101)*'LF Projected Ratios'!W$55,$B101*(1+'LF Projected Ratios'!W$55))</f>
        <v>0.27313089863881818</v>
      </c>
      <c r="W101">
        <f>IF('LF Projected Ratios'!X$55&gt;=0,$B101+(1-$B101)*'LF Projected Ratios'!X$55,$B101*(1+'LF Projected Ratios'!X$55))</f>
        <v>0.27536363250307694</v>
      </c>
      <c r="X101">
        <f>IF('LF Projected Ratios'!Y$55&gt;=0,$B101+(1-$B101)*'LF Projected Ratios'!Y$55,$B101*(1+'LF Projected Ratios'!Y$55))</f>
        <v>0.27757680526498563</v>
      </c>
      <c r="Y101">
        <f>IF('LF Projected Ratios'!Z$55&gt;=0,$B101+(1-$B101)*'LF Projected Ratios'!Z$55,$B101*(1+'LF Projected Ratios'!Z$55))</f>
        <v>0.27977067286719681</v>
      </c>
      <c r="Z101">
        <f>IF('LF Projected Ratios'!AA$55&gt;=0,$B101+(1-$B101)*'LF Projected Ratios'!AA$55,$B101*(1+'LF Projected Ratios'!AA$55))</f>
        <v>0.2819454868066571</v>
      </c>
      <c r="AA101">
        <f>IF('LF Projected Ratios'!AB$55&gt;=0,$B101+(1-$B101)*'LF Projected Ratios'!AB$55,$B101*(1+'LF Projected Ratios'!AB$55))</f>
        <v>0.28410149423071718</v>
      </c>
      <c r="AB101">
        <f>IF('LF Projected Ratios'!AC$55&gt;=0,$B101+(1-$B101)*'LF Projected Ratios'!AC$55,$B101*(1+'LF Projected Ratios'!AC$55))</f>
        <v>0.28623893803075806</v>
      </c>
      <c r="AC101">
        <f>IF('LF Projected Ratios'!AD$55&gt;=0,$B101+(1-$B101)*'LF Projected Ratios'!AD$55,$B101*(1+'LF Projected Ratios'!AD$55))</f>
        <v>0.28835805693341121</v>
      </c>
      <c r="AD101">
        <f>IF('LF Projected Ratios'!AE$55&gt;=0,$B101+(1-$B101)*'LF Projected Ratios'!AE$55,$B101*(1+'LF Projected Ratios'!AE$55))</f>
        <v>0.29045908558944061</v>
      </c>
      <c r="AE101">
        <f>IF('LF Projected Ratios'!AF$55&gt;=0,$B101+(1-$B101)*'LF Projected Ratios'!AF$55,$B101*(1+'LF Projected Ratios'!AF$55))</f>
        <v>0.29254225466035955</v>
      </c>
      <c r="AF101">
        <f>IF('LF Projected Ratios'!AG$55&gt;=0,$B101+(1-$B101)*'LF Projected Ratios'!AG$55,$B101*(1+'LF Projected Ratios'!AG$55))</f>
        <v>0.29460779090284672</v>
      </c>
    </row>
    <row r="102" spans="1:32" x14ac:dyDescent="0.2">
      <c r="A102" s="12" t="s">
        <v>34</v>
      </c>
      <c r="B102" s="56">
        <f t="shared" si="0"/>
        <v>0.1638068320769141</v>
      </c>
      <c r="C102">
        <f>IF('LF Projected Ratios'!D$55&gt;=0,$B102+(1-$B102)*'LF Projected Ratios'!D$55,$B102*(1+'LF Projected Ratios'!D$55))</f>
        <v>0.16678287314023441</v>
      </c>
      <c r="D102">
        <f>IF('LF Projected Ratios'!E$55&gt;=0,$B102+(1-$B102)*'LF Projected Ratios'!E$55,$B102*(1+'LF Projected Ratios'!E$55))</f>
        <v>0.16955491019290969</v>
      </c>
      <c r="E102">
        <f>IF('LF Projected Ratios'!F$55&gt;=0,$B102+(1-$B102)*'LF Projected Ratios'!F$55,$B102*(1+'LF Projected Ratios'!F$55))</f>
        <v>0.17241120559725187</v>
      </c>
      <c r="F102">
        <f>IF('LF Projected Ratios'!G$55&gt;=0,$B102+(1-$B102)*'LF Projected Ratios'!G$55,$B102*(1+'LF Projected Ratios'!G$55))</f>
        <v>0.17521338816935261</v>
      </c>
      <c r="G102">
        <f>IF('LF Projected Ratios'!H$55&gt;=0,$B102+(1-$B102)*'LF Projected Ratios'!H$55,$B102*(1+'LF Projected Ratios'!H$55))</f>
        <v>0.17818810178259578</v>
      </c>
      <c r="H102">
        <f>IF('LF Projected Ratios'!I$55&gt;=0,$B102+(1-$B102)*'LF Projected Ratios'!I$55,$B102*(1+'LF Projected Ratios'!I$55))</f>
        <v>0.18104120809794588</v>
      </c>
      <c r="I102">
        <f>IF('LF Projected Ratios'!J$55&gt;=0,$B102+(1-$B102)*'LF Projected Ratios'!J$55,$B102*(1+'LF Projected Ratios'!J$55))</f>
        <v>0.18364423514316255</v>
      </c>
      <c r="J102">
        <f>IF('LF Projected Ratios'!K$55&gt;=0,$B102+(1-$B102)*'LF Projected Ratios'!K$55,$B102*(1+'LF Projected Ratios'!K$55))</f>
        <v>0.18617281352007842</v>
      </c>
      <c r="K102">
        <f>IF('LF Projected Ratios'!L$55&gt;=0,$B102+(1-$B102)*'LF Projected Ratios'!L$55,$B102*(1+'LF Projected Ratios'!L$55))</f>
        <v>0.18865562470760533</v>
      </c>
      <c r="L102">
        <f>IF('LF Projected Ratios'!M$55&gt;=0,$B102+(1-$B102)*'LF Projected Ratios'!M$55,$B102*(1+'LF Projected Ratios'!M$55))</f>
        <v>0.19157373448918841</v>
      </c>
      <c r="M102">
        <f>IF('LF Projected Ratios'!N$55&gt;=0,$B102+(1-$B102)*'LF Projected Ratios'!N$55,$B102*(1+'LF Projected Ratios'!N$55))</f>
        <v>0.19420639374551743</v>
      </c>
      <c r="N102">
        <f>IF('LF Projected Ratios'!O$55&gt;=0,$B102+(1-$B102)*'LF Projected Ratios'!O$55,$B102*(1+'LF Projected Ratios'!O$55))</f>
        <v>0.1968149314817467</v>
      </c>
      <c r="O102">
        <f>IF('LF Projected Ratios'!P$55&gt;=0,$B102+(1-$B102)*'LF Projected Ratios'!P$55,$B102*(1+'LF Projected Ratios'!P$55))</f>
        <v>0.1993996777031673</v>
      </c>
      <c r="P102">
        <f>IF('LF Projected Ratios'!Q$55&gt;=0,$B102+(1-$B102)*'LF Projected Ratios'!Q$55,$B102*(1+'LF Projected Ratios'!Q$55))</f>
        <v>0.201960956422683</v>
      </c>
      <c r="Q102">
        <f>IF('LF Projected Ratios'!R$55&gt;=0,$B102+(1-$B102)*'LF Projected Ratios'!R$55,$B102*(1+'LF Projected Ratios'!R$55))</f>
        <v>0.20449908579621173</v>
      </c>
      <c r="R102">
        <f>IF('LF Projected Ratios'!S$55&gt;=0,$B102+(1-$B102)*'LF Projected Ratios'!S$55,$B102*(1+'LF Projected Ratios'!S$55))</f>
        <v>0.20701437825443053</v>
      </c>
      <c r="S102">
        <f>IF('LF Projected Ratios'!T$55&gt;=0,$B102+(1-$B102)*'LF Projected Ratios'!T$55,$B102*(1+'LF Projected Ratios'!T$55))</f>
        <v>0.20950714063098413</v>
      </c>
      <c r="T102">
        <f>IF('LF Projected Ratios'!U$55&gt;=0,$B102+(1-$B102)*'LF Projected Ratios'!U$55,$B102*(1+'LF Projected Ratios'!U$55))</f>
        <v>0.21197767428725856</v>
      </c>
      <c r="U102">
        <f>IF('LF Projected Ratios'!V$55&gt;=0,$B102+(1-$B102)*'LF Projected Ratios'!V$55,$B102*(1+'LF Projected Ratios'!V$55))</f>
        <v>0.21442627523383428</v>
      </c>
      <c r="V102">
        <f>IF('LF Projected Ratios'!W$55&gt;=0,$B102+(1-$B102)*'LF Projected Ratios'!W$55,$B102*(1+'LF Projected Ratios'!W$55))</f>
        <v>0.21685323424872058</v>
      </c>
      <c r="W102">
        <f>IF('LF Projected Ratios'!X$55&gt;=0,$B102+(1-$B102)*'LF Projected Ratios'!X$55,$B102*(1+'LF Projected Ratios'!X$55))</f>
        <v>0.21925883699246512</v>
      </c>
      <c r="X102">
        <f>IF('LF Projected Ratios'!Y$55&gt;=0,$B102+(1-$B102)*'LF Projected Ratios'!Y$55,$B102*(1+'LF Projected Ratios'!Y$55))</f>
        <v>0.2216433641202408</v>
      </c>
      <c r="Y102">
        <f>IF('LF Projected Ratios'!Z$55&gt;=0,$B102+(1-$B102)*'LF Projected Ratios'!Z$55,$B102*(1+'LF Projected Ratios'!Z$55))</f>
        <v>0.22400709139099795</v>
      </c>
      <c r="Z102">
        <f>IF('LF Projected Ratios'!AA$55&gt;=0,$B102+(1-$B102)*'LF Projected Ratios'!AA$55,$B102*(1+'LF Projected Ratios'!AA$55))</f>
        <v>0.22635028977377364</v>
      </c>
      <c r="AA102">
        <f>IF('LF Projected Ratios'!AB$55&gt;=0,$B102+(1-$B102)*'LF Projected Ratios'!AB$55,$B102*(1+'LF Projected Ratios'!AB$55))</f>
        <v>0.22867322555124234</v>
      </c>
      <c r="AB102">
        <f>IF('LF Projected Ratios'!AC$55&gt;=0,$B102+(1-$B102)*'LF Projected Ratios'!AC$55,$B102*(1+'LF Projected Ratios'!AC$55))</f>
        <v>0.23097616042059149</v>
      </c>
      <c r="AC102">
        <f>IF('LF Projected Ratios'!AD$55&gt;=0,$B102+(1-$B102)*'LF Projected Ratios'!AD$55,$B102*(1+'LF Projected Ratios'!AD$55))</f>
        <v>0.23325935159180419</v>
      </c>
      <c r="AD102">
        <f>IF('LF Projected Ratios'!AE$55&gt;=0,$B102+(1-$B102)*'LF Projected Ratios'!AE$55,$B102*(1+'LF Projected Ratios'!AE$55))</f>
        <v>0.23552305188342329</v>
      </c>
      <c r="AE102">
        <f>IF('LF Projected Ratios'!AF$55&gt;=0,$B102+(1-$B102)*'LF Projected Ratios'!AF$55,$B102*(1+'LF Projected Ratios'!AF$55))</f>
        <v>0.23776750981587375</v>
      </c>
      <c r="AF102">
        <f>IF('LF Projected Ratios'!AG$55&gt;=0,$B102+(1-$B102)*'LF Projected Ratios'!AG$55,$B102*(1+'LF Projected Ratios'!AG$55))</f>
        <v>0.2399929697024154</v>
      </c>
    </row>
    <row r="103" spans="1:32" x14ac:dyDescent="0.2">
      <c r="A103" s="12" t="s">
        <v>92</v>
      </c>
      <c r="B103" s="56">
        <f t="shared" si="0"/>
        <v>0.2208248875219978</v>
      </c>
      <c r="C103">
        <f>IF('LF Projected Ratios'!D$55&gt;=0,$B103+(1-$B103)*'LF Projected Ratios'!D$55,$B103*(1+'LF Projected Ratios'!D$55))</f>
        <v>0.22359799930908794</v>
      </c>
      <c r="D103">
        <f>IF('LF Projected Ratios'!E$55&gt;=0,$B103+(1-$B103)*'LF Projected Ratios'!E$55,$B103*(1+'LF Projected Ratios'!E$55))</f>
        <v>0.22618101764165355</v>
      </c>
      <c r="E103">
        <f>IF('LF Projected Ratios'!F$55&gt;=0,$B103+(1-$B103)*'LF Projected Ratios'!F$55,$B103*(1+'LF Projected Ratios'!F$55))</f>
        <v>0.2288425489460488</v>
      </c>
      <c r="F103">
        <f>IF('LF Projected Ratios'!G$55&gt;=0,$B103+(1-$B103)*'LF Projected Ratios'!G$55,$B103*(1+'LF Projected Ratios'!G$55))</f>
        <v>0.23145365724561021</v>
      </c>
      <c r="G103">
        <f>IF('LF Projected Ratios'!H$55&gt;=0,$B103+(1-$B103)*'LF Projected Ratios'!H$55,$B103*(1+'LF Projected Ratios'!H$55))</f>
        <v>0.23422553209833774</v>
      </c>
      <c r="H103">
        <f>IF('LF Projected Ratios'!I$55&gt;=0,$B103+(1-$B103)*'LF Projected Ratios'!I$55,$B103*(1+'LF Projected Ratios'!I$55))</f>
        <v>0.23688409177025685</v>
      </c>
      <c r="I103">
        <f>IF('LF Projected Ratios'!J$55&gt;=0,$B103+(1-$B103)*'LF Projected Ratios'!J$55,$B103*(1+'LF Projected Ratios'!J$55))</f>
        <v>0.23930962449229237</v>
      </c>
      <c r="J103">
        <f>IF('LF Projected Ratios'!K$55&gt;=0,$B103+(1-$B103)*'LF Projected Ratios'!K$55,$B103*(1+'LF Projected Ratios'!K$55))</f>
        <v>0.24166578502651009</v>
      </c>
      <c r="K103">
        <f>IF('LF Projected Ratios'!L$55&gt;=0,$B103+(1-$B103)*'LF Projected Ratios'!L$55,$B103*(1+'LF Projected Ratios'!L$55))</f>
        <v>0.24397929912888897</v>
      </c>
      <c r="L103">
        <f>IF('LF Projected Ratios'!M$55&gt;=0,$B103+(1-$B103)*'LF Projected Ratios'!M$55,$B103*(1+'LF Projected Ratios'!M$55))</f>
        <v>0.24669842983278548</v>
      </c>
      <c r="M103">
        <f>IF('LF Projected Ratios'!N$55&gt;=0,$B103+(1-$B103)*'LF Projected Ratios'!N$55,$B103*(1+'LF Projected Ratios'!N$55))</f>
        <v>0.24915157421479639</v>
      </c>
      <c r="N103">
        <f>IF('LF Projected Ratios'!O$55&gt;=0,$B103+(1-$B103)*'LF Projected Ratios'!O$55,$B103*(1+'LF Projected Ratios'!O$55))</f>
        <v>0.25158224186671924</v>
      </c>
      <c r="O103">
        <f>IF('LF Projected Ratios'!P$55&gt;=0,$B103+(1-$B103)*'LF Projected Ratios'!P$55,$B103*(1+'LF Projected Ratios'!P$55))</f>
        <v>0.2539907402915566</v>
      </c>
      <c r="P103">
        <f>IF('LF Projected Ratios'!Q$55&gt;=0,$B103+(1-$B103)*'LF Projected Ratios'!Q$55,$B103*(1+'LF Projected Ratios'!Q$55))</f>
        <v>0.2563773714085304</v>
      </c>
      <c r="Q103">
        <f>IF('LF Projected Ratios'!R$55&gt;=0,$B103+(1-$B103)*'LF Projected Ratios'!R$55,$B103*(1+'LF Projected Ratios'!R$55))</f>
        <v>0.25874243167925109</v>
      </c>
      <c r="R103">
        <f>IF('LF Projected Ratios'!S$55&gt;=0,$B103+(1-$B103)*'LF Projected Ratios'!S$55,$B103*(1+'LF Projected Ratios'!S$55))</f>
        <v>0.2610862122304789</v>
      </c>
      <c r="S103">
        <f>IF('LF Projected Ratios'!T$55&gt;=0,$B103+(1-$B103)*'LF Projected Ratios'!T$55,$B103*(1+'LF Projected Ratios'!T$55))</f>
        <v>0.26340899897359032</v>
      </c>
      <c r="T103">
        <f>IF('LF Projected Ratios'!U$55&gt;=0,$B103+(1-$B103)*'LF Projected Ratios'!U$55,$B103*(1+'LF Projected Ratios'!U$55))</f>
        <v>0.26571107272084366</v>
      </c>
      <c r="U103">
        <f>IF('LF Projected Ratios'!V$55&gt;=0,$B103+(1-$B103)*'LF Projected Ratios'!V$55,$B103*(1+'LF Projected Ratios'!V$55))</f>
        <v>0.26799270929855051</v>
      </c>
      <c r="V103">
        <f>IF('LF Projected Ratios'!W$55&gt;=0,$B103+(1-$B103)*'LF Projected Ratios'!W$55,$B103*(1+'LF Projected Ratios'!W$55))</f>
        <v>0.27025417965724813</v>
      </c>
      <c r="W103">
        <f>IF('LF Projected Ratios'!X$55&gt;=0,$B103+(1-$B103)*'LF Projected Ratios'!X$55,$B103*(1+'LF Projected Ratios'!X$55))</f>
        <v>0.27249574997895992</v>
      </c>
      <c r="X103">
        <f>IF('LF Projected Ratios'!Y$55&gt;=0,$B103+(1-$B103)*'LF Projected Ratios'!Y$55,$B103*(1+'LF Projected Ratios'!Y$55))</f>
        <v>0.27471768178163924</v>
      </c>
      <c r="Y103">
        <f>IF('LF Projected Ratios'!Z$55&gt;=0,$B103+(1-$B103)*'LF Projected Ratios'!Z$55,$B103*(1+'LF Projected Ratios'!Z$55))</f>
        <v>0.27692023202087884</v>
      </c>
      <c r="Z103">
        <f>IF('LF Projected Ratios'!AA$55&gt;=0,$B103+(1-$B103)*'LF Projected Ratios'!AA$55,$B103*(1+'LF Projected Ratios'!AA$55))</f>
        <v>0.27910365318897123</v>
      </c>
      <c r="AA103">
        <f>IF('LF Projected Ratios'!AB$55&gt;=0,$B103+(1-$B103)*'LF Projected Ratios'!AB$55,$B103*(1+'LF Projected Ratios'!AB$55))</f>
        <v>0.28126819341139847</v>
      </c>
      <c r="AB103">
        <f>IF('LF Projected Ratios'!AC$55&gt;=0,$B103+(1-$B103)*'LF Projected Ratios'!AC$55,$B103*(1+'LF Projected Ratios'!AC$55))</f>
        <v>0.28341409654082905</v>
      </c>
      <c r="AC103">
        <f>IF('LF Projected Ratios'!AD$55&gt;=0,$B103+(1-$B103)*'LF Projected Ratios'!AD$55,$B103*(1+'LF Projected Ratios'!AD$55))</f>
        <v>0.28554160224869929</v>
      </c>
      <c r="AD103">
        <f>IF('LF Projected Ratios'!AE$55&gt;=0,$B103+(1-$B103)*'LF Projected Ratios'!AE$55,$B103*(1+'LF Projected Ratios'!AE$55))</f>
        <v>0.28765094611444708</v>
      </c>
      <c r="AE103">
        <f>IF('LF Projected Ratios'!AF$55&gt;=0,$B103+(1-$B103)*'LF Projected Ratios'!AF$55,$B103*(1+'LF Projected Ratios'!AF$55))</f>
        <v>0.2897423597124712</v>
      </c>
      <c r="AF103">
        <f>IF('LF Projected Ratios'!AG$55&gt;=0,$B103+(1-$B103)*'LF Projected Ratios'!AG$55,$B103*(1+'LF Projected Ratios'!AG$55))</f>
        <v>0.29181607069688209</v>
      </c>
    </row>
    <row r="104" spans="1:32" x14ac:dyDescent="0.2">
      <c r="A104" s="12" t="s">
        <v>89</v>
      </c>
      <c r="B104" s="56">
        <f t="shared" si="0"/>
        <v>0.15566858703369107</v>
      </c>
      <c r="C104">
        <f>IF('LF Projected Ratios'!D$55&gt;=0,$B104+(1-$B104)*'LF Projected Ratios'!D$55,$B104*(1+'LF Projected Ratios'!D$55))</f>
        <v>0.15867359239899456</v>
      </c>
      <c r="D104">
        <f>IF('LF Projected Ratios'!E$55&gt;=0,$B104+(1-$B104)*'LF Projected Ratios'!E$55,$B104*(1+'LF Projected Ratios'!E$55))</f>
        <v>0.16147260828583038</v>
      </c>
      <c r="E104">
        <f>IF('LF Projected Ratios'!F$55&gt;=0,$B104+(1-$B104)*'LF Projected Ratios'!F$55,$B104*(1+'LF Projected Ratios'!F$55))</f>
        <v>0.16435670256824053</v>
      </c>
      <c r="F104">
        <f>IF('LF Projected Ratios'!G$55&gt;=0,$B104+(1-$B104)*'LF Projected Ratios'!G$55,$B104*(1+'LF Projected Ratios'!G$55))</f>
        <v>0.16718615736559067</v>
      </c>
      <c r="G104">
        <f>IF('LF Projected Ratios'!H$55&gt;=0,$B104+(1-$B104)*'LF Projected Ratios'!H$55,$B104*(1+'LF Projected Ratios'!H$55))</f>
        <v>0.17018982236141703</v>
      </c>
      <c r="H104">
        <f>IF('LF Projected Ratios'!I$55&gt;=0,$B104+(1-$B104)*'LF Projected Ratios'!I$55,$B104*(1+'LF Projected Ratios'!I$55))</f>
        <v>0.1730706965170454</v>
      </c>
      <c r="I104">
        <f>IF('LF Projected Ratios'!J$55&gt;=0,$B104+(1-$B104)*'LF Projected Ratios'!J$55,$B104*(1+'LF Projected Ratios'!J$55))</f>
        <v>0.17569905750752823</v>
      </c>
      <c r="J104">
        <f>IF('LF Projected Ratios'!K$55&gt;=0,$B104+(1-$B104)*'LF Projected Ratios'!K$55,$B104*(1+'LF Projected Ratios'!K$55))</f>
        <v>0.17825224525848796</v>
      </c>
      <c r="K104">
        <f>IF('LF Projected Ratios'!L$55&gt;=0,$B104+(1-$B104)*'LF Projected Ratios'!L$55,$B104*(1+'LF Projected Ratios'!L$55))</f>
        <v>0.18075922039115969</v>
      </c>
      <c r="L104">
        <f>IF('LF Projected Ratios'!M$55&gt;=0,$B104+(1-$B104)*'LF Projected Ratios'!M$55,$B104*(1+'LF Projected Ratios'!M$55))</f>
        <v>0.1837057306588703</v>
      </c>
      <c r="M104">
        <f>IF('LF Projected Ratios'!N$55&gt;=0,$B104+(1-$B104)*'LF Projected Ratios'!N$55,$B104*(1+'LF Projected Ratios'!N$55))</f>
        <v>0.18636401225578425</v>
      </c>
      <c r="N104">
        <f>IF('LF Projected Ratios'!O$55&gt;=0,$B104+(1-$B104)*'LF Projected Ratios'!O$55,$B104*(1+'LF Projected Ratios'!O$55))</f>
        <v>0.18899793757004726</v>
      </c>
      <c r="O104">
        <f>IF('LF Projected Ratios'!P$55&gt;=0,$B104+(1-$B104)*'LF Projected Ratios'!P$55,$B104*(1+'LF Projected Ratios'!P$55))</f>
        <v>0.19160783981872498</v>
      </c>
      <c r="P104">
        <f>IF('LF Projected Ratios'!Q$55&gt;=0,$B104+(1-$B104)*'LF Projected Ratios'!Q$55,$B104*(1+'LF Projected Ratios'!Q$55))</f>
        <v>0.19419404616817476</v>
      </c>
      <c r="Q104">
        <f>IF('LF Projected Ratios'!R$55&gt;=0,$B104+(1-$B104)*'LF Projected Ratios'!R$55,$B104*(1+'LF Projected Ratios'!R$55))</f>
        <v>0.19675687787076518</v>
      </c>
      <c r="R104">
        <f>IF('LF Projected Ratios'!S$55&gt;=0,$B104+(1-$B104)*'LF Projected Ratios'!S$55,$B104*(1+'LF Projected Ratios'!S$55))</f>
        <v>0.19929665039790298</v>
      </c>
      <c r="S104">
        <f>IF('LF Projected Ratios'!T$55&gt;=0,$B104+(1-$B104)*'LF Projected Ratios'!T$55,$B104*(1+'LF Projected Ratios'!T$55))</f>
        <v>0.20181367356948954</v>
      </c>
      <c r="T104">
        <f>IF('LF Projected Ratios'!U$55&gt;=0,$B104+(1-$B104)*'LF Projected Ratios'!U$55,$B104*(1+'LF Projected Ratios'!U$55))</f>
        <v>0.20430825167990871</v>
      </c>
      <c r="U104">
        <f>IF('LF Projected Ratios'!V$55&gt;=0,$B104+(1-$B104)*'LF Projected Ratios'!V$55,$B104*(1+'LF Projected Ratios'!V$55))</f>
        <v>0.20678068362066226</v>
      </c>
      <c r="V104">
        <f>IF('LF Projected Ratios'!W$55&gt;=0,$B104+(1-$B104)*'LF Projected Ratios'!W$55,$B104*(1+'LF Projected Ratios'!W$55))</f>
        <v>0.20923126299975464</v>
      </c>
      <c r="W104">
        <f>IF('LF Projected Ratios'!X$55&gt;=0,$B104+(1-$B104)*'LF Projected Ratios'!X$55,$B104*(1+'LF Projected Ratios'!X$55))</f>
        <v>0.21166027825792322</v>
      </c>
      <c r="X104">
        <f>IF('LF Projected Ratios'!Y$55&gt;=0,$B104+(1-$B104)*'LF Projected Ratios'!Y$55,$B104*(1+'LF Projected Ratios'!Y$55))</f>
        <v>0.21406801278181553</v>
      </c>
      <c r="Y104">
        <f>IF('LF Projected Ratios'!Z$55&gt;=0,$B104+(1-$B104)*'LF Projected Ratios'!Z$55,$B104*(1+'LF Projected Ratios'!Z$55))</f>
        <v>0.21645474501420442</v>
      </c>
      <c r="Z104">
        <f>IF('LF Projected Ratios'!AA$55&gt;=0,$B104+(1-$B104)*'LF Projected Ratios'!AA$55,$B104*(1+'LF Projected Ratios'!AA$55))</f>
        <v>0.21882074856133138</v>
      </c>
      <c r="AA104">
        <f>IF('LF Projected Ratios'!AB$55&gt;=0,$B104+(1-$B104)*'LF Projected Ratios'!AB$55,$B104*(1+'LF Projected Ratios'!AB$55))</f>
        <v>0.22116629229746551</v>
      </c>
      <c r="AB104">
        <f>IF('LF Projected Ratios'!AC$55&gt;=0,$B104+(1-$B104)*'LF Projected Ratios'!AC$55,$B104*(1+'LF Projected Ratios'!AC$55))</f>
        <v>0.22349164046676051</v>
      </c>
      <c r="AC104">
        <f>IF('LF Projected Ratios'!AD$55&gt;=0,$B104+(1-$B104)*'LF Projected Ratios'!AD$55,$B104*(1+'LF Projected Ratios'!AD$55))</f>
        <v>0.22579705278249418</v>
      </c>
      <c r="AD104">
        <f>IF('LF Projected Ratios'!AE$55&gt;=0,$B104+(1-$B104)*'LF Projected Ratios'!AE$55,$B104*(1+'LF Projected Ratios'!AE$55))</f>
        <v>0.22808278452376429</v>
      </c>
      <c r="AE104">
        <f>IF('LF Projected Ratios'!AF$55&gt;=0,$B104+(1-$B104)*'LF Projected Ratios'!AF$55,$B104*(1+'LF Projected Ratios'!AF$55))</f>
        <v>0.23034908662971934</v>
      </c>
      <c r="AF104">
        <f>IF('LF Projected Ratios'!AG$55&gt;=0,$B104+(1-$B104)*'LF Projected Ratios'!AG$55,$B104*(1+'LF Projected Ratios'!AG$55))</f>
        <v>0.23259620579139662</v>
      </c>
    </row>
    <row r="105" spans="1:32" x14ac:dyDescent="0.2">
      <c r="A105" s="12" t="s">
        <v>35</v>
      </c>
      <c r="B105" s="56">
        <f t="shared" si="0"/>
        <v>0.17342530877568035</v>
      </c>
      <c r="C105">
        <f>IF('LF Projected Ratios'!D$55&gt;=0,$B105+(1-$B105)*'LF Projected Ratios'!D$55,$B105*(1+'LF Projected Ratios'!D$55))</f>
        <v>0.17636711734019514</v>
      </c>
      <c r="D105">
        <f>IF('LF Projected Ratios'!E$55&gt;=0,$B105+(1-$B105)*'LF Projected Ratios'!E$55,$B105*(1+'LF Projected Ratios'!E$55))</f>
        <v>0.17910726849039946</v>
      </c>
      <c r="E105">
        <f>IF('LF Projected Ratios'!F$55&gt;=0,$B105+(1-$B105)*'LF Projected Ratios'!F$55,$B105*(1+'LF Projected Ratios'!F$55))</f>
        <v>0.18193070879397624</v>
      </c>
      <c r="F105">
        <f>IF('LF Projected Ratios'!G$55&gt;=0,$B105+(1-$B105)*'LF Projected Ratios'!G$55,$B105*(1+'LF Projected Ratios'!G$55))</f>
        <v>0.18470065870882821</v>
      </c>
      <c r="G105">
        <f>IF('LF Projected Ratios'!H$55&gt;=0,$B105+(1-$B105)*'LF Projected Ratios'!H$55,$B105*(1+'LF Projected Ratios'!H$55))</f>
        <v>0.18764115509252194</v>
      </c>
      <c r="H105">
        <f>IF('LF Projected Ratios'!I$55&gt;=0,$B105+(1-$B105)*'LF Projected Ratios'!I$55,$B105*(1+'LF Projected Ratios'!I$55))</f>
        <v>0.19046144299023121</v>
      </c>
      <c r="I105">
        <f>IF('LF Projected Ratios'!J$55&gt;=0,$B105+(1-$B105)*'LF Projected Ratios'!J$55,$B105*(1+'LF Projected Ratios'!J$55))</f>
        <v>0.19303452820389375</v>
      </c>
      <c r="J105">
        <f>IF('LF Projected Ratios'!K$55&gt;=0,$B105+(1-$B105)*'LF Projected Ratios'!K$55,$B105*(1+'LF Projected Ratios'!K$55))</f>
        <v>0.19553402110973386</v>
      </c>
      <c r="K105">
        <f>IF('LF Projected Ratios'!L$55&gt;=0,$B105+(1-$B105)*'LF Projected Ratios'!L$55,$B105*(1+'LF Projected Ratios'!L$55))</f>
        <v>0.19798827327230012</v>
      </c>
      <c r="L105">
        <f>IF('LF Projected Ratios'!M$55&gt;=0,$B105+(1-$B105)*'LF Projected Ratios'!M$55,$B105*(1+'LF Projected Ratios'!M$55))</f>
        <v>0.2008728169210621</v>
      </c>
      <c r="M105">
        <f>IF('LF Projected Ratios'!N$55&gt;=0,$B105+(1-$B105)*'LF Projected Ratios'!N$55,$B105*(1+'LF Projected Ratios'!N$55))</f>
        <v>0.20347519349548918</v>
      </c>
      <c r="N105">
        <f>IF('LF Projected Ratios'!O$55&gt;=0,$B105+(1-$B105)*'LF Projected Ratios'!O$55,$B105*(1+'LF Projected Ratios'!O$55))</f>
        <v>0.20605372601235494</v>
      </c>
      <c r="O105">
        <f>IF('LF Projected Ratios'!P$55&gt;=0,$B105+(1-$B105)*'LF Projected Ratios'!P$55,$B105*(1+'LF Projected Ratios'!P$55))</f>
        <v>0.20860874068099966</v>
      </c>
      <c r="P105">
        <f>IF('LF Projected Ratios'!Q$55&gt;=0,$B105+(1-$B105)*'LF Projected Ratios'!Q$55,$B105*(1+'LF Projected Ratios'!Q$55))</f>
        <v>0.21114055778730473</v>
      </c>
      <c r="Q105">
        <f>IF('LF Projected Ratios'!R$55&gt;=0,$B105+(1-$B105)*'LF Projected Ratios'!R$55,$B105*(1+'LF Projected Ratios'!R$55))</f>
        <v>0.21364949182753701</v>
      </c>
      <c r="R105">
        <f>IF('LF Projected Ratios'!S$55&gt;=0,$B105+(1-$B105)*'LF Projected Ratios'!S$55,$B105*(1+'LF Projected Ratios'!S$55))</f>
        <v>0.21613585163857807</v>
      </c>
      <c r="S105">
        <f>IF('LF Projected Ratios'!T$55&gt;=0,$B105+(1-$B105)*'LF Projected Ratios'!T$55,$B105*(1+'LF Projected Ratios'!T$55))</f>
        <v>0.21859994052465817</v>
      </c>
      <c r="T105">
        <f>IF('LF Projected Ratios'!U$55&gt;=0,$B105+(1-$B105)*'LF Projected Ratios'!U$55,$B105*(1+'LF Projected Ratios'!U$55))</f>
        <v>0.22104205638069463</v>
      </c>
      <c r="U105">
        <f>IF('LF Projected Ratios'!V$55&gt;=0,$B105+(1-$B105)*'LF Projected Ratios'!V$55,$B105*(1+'LF Projected Ratios'!V$55))</f>
        <v>0.22346249181234787</v>
      </c>
      <c r="V105">
        <f>IF('LF Projected Ratios'!W$55&gt;=0,$B105+(1-$B105)*'LF Projected Ratios'!W$55,$B105*(1+'LF Projected Ratios'!W$55))</f>
        <v>0.22586153425289582</v>
      </c>
      <c r="W105">
        <f>IF('LF Projected Ratios'!X$55&gt;=0,$B105+(1-$B105)*'LF Projected Ratios'!X$55,$B105*(1+'LF Projected Ratios'!X$55))</f>
        <v>0.22823946607701942</v>
      </c>
      <c r="X105">
        <f>IF('LF Projected Ratios'!Y$55&gt;=0,$B105+(1-$B105)*'LF Projected Ratios'!Y$55,$B105*(1+'LF Projected Ratios'!Y$55))</f>
        <v>0.23059656471160006</v>
      </c>
      <c r="Y105">
        <f>IF('LF Projected Ratios'!Z$55&gt;=0,$B105+(1-$B105)*'LF Projected Ratios'!Z$55,$B105*(1+'LF Projected Ratios'!Z$55))</f>
        <v>0.2329331027436165</v>
      </c>
      <c r="Z105">
        <f>IF('LF Projected Ratios'!AA$55&gt;=0,$B105+(1-$B105)*'LF Projected Ratios'!AA$55,$B105*(1+'LF Projected Ratios'!AA$55))</f>
        <v>0.23524934802523101</v>
      </c>
      <c r="AA105">
        <f>IF('LF Projected Ratios'!AB$55&gt;=0,$B105+(1-$B105)*'LF Projected Ratios'!AB$55,$B105*(1+'LF Projected Ratios'!AB$55))</f>
        <v>0.23754556377614916</v>
      </c>
      <c r="AB105">
        <f>IF('LF Projected Ratios'!AC$55&gt;=0,$B105+(1-$B105)*'LF Projected Ratios'!AC$55,$B105*(1+'LF Projected Ratios'!AC$55))</f>
        <v>0.23982200868333486</v>
      </c>
      <c r="AC105">
        <f>IF('LF Projected Ratios'!AD$55&gt;=0,$B105+(1-$B105)*'LF Projected Ratios'!AD$55,$B105*(1+'LF Projected Ratios'!AD$55))</f>
        <v>0.24207893699816274</v>
      </c>
      <c r="AD105">
        <f>IF('LF Projected Ratios'!AE$55&gt;=0,$B105+(1-$B105)*'LF Projected Ratios'!AE$55,$B105*(1+'LF Projected Ratios'!AE$55))</f>
        <v>0.24431659863108052</v>
      </c>
      <c r="AE105">
        <f>IF('LF Projected Ratios'!AF$55&gt;=0,$B105+(1-$B105)*'LF Projected Ratios'!AF$55,$B105*(1+'LF Projected Ratios'!AF$55))</f>
        <v>0.24653523924385795</v>
      </c>
      <c r="AF105">
        <f>IF('LF Projected Ratios'!AG$55&gt;=0,$B105+(1-$B105)*'LF Projected Ratios'!AG$55,$B105*(1+'LF Projected Ratios'!AG$55))</f>
        <v>0.24873510033949359</v>
      </c>
    </row>
    <row r="106" spans="1:32" x14ac:dyDescent="0.2">
      <c r="A106" s="12" t="s">
        <v>98</v>
      </c>
      <c r="B106" s="56">
        <f t="shared" si="0"/>
        <v>0.23242264788488415</v>
      </c>
      <c r="C106">
        <f>IF('LF Projected Ratios'!D$55&gt;=0,$B106+(1-$B106)*'LF Projected Ratios'!D$55,$B106*(1+'LF Projected Ratios'!D$55))</f>
        <v>0.23515448283259491</v>
      </c>
      <c r="D106">
        <f>IF('LF Projected Ratios'!E$55&gt;=0,$B106+(1-$B106)*'LF Projected Ratios'!E$55,$B106*(1+'LF Projected Ratios'!E$55))</f>
        <v>0.23769905380313072</v>
      </c>
      <c r="E106">
        <f>IF('LF Projected Ratios'!F$55&gt;=0,$B106+(1-$B106)*'LF Projected Ratios'!F$55,$B106*(1+'LF Projected Ratios'!F$55))</f>
        <v>0.24032096910622877</v>
      </c>
      <c r="F106">
        <f>IF('LF Projected Ratios'!G$55&gt;=0,$B106+(1-$B106)*'LF Projected Ratios'!G$55,$B106*(1+'LF Projected Ratios'!G$55))</f>
        <v>0.24289321193401764</v>
      </c>
      <c r="G106">
        <f>IF('LF Projected Ratios'!H$55&gt;=0,$B106+(1-$B106)*'LF Projected Ratios'!H$55,$B106*(1+'LF Projected Ratios'!H$55))</f>
        <v>0.24562382835871915</v>
      </c>
      <c r="H106">
        <f>IF('LF Projected Ratios'!I$55&gt;=0,$B106+(1-$B106)*'LF Projected Ratios'!I$55,$B106*(1+'LF Projected Ratios'!I$55))</f>
        <v>0.24824281626109435</v>
      </c>
      <c r="I106">
        <f>IF('LF Projected Ratios'!J$55&gt;=0,$B106+(1-$B106)*'LF Projected Ratios'!J$55,$B106*(1+'LF Projected Ratios'!J$55))</f>
        <v>0.25063224574162224</v>
      </c>
      <c r="J106">
        <f>IF('LF Projected Ratios'!K$55&gt;=0,$B106+(1-$B106)*'LF Projected Ratios'!K$55,$B106*(1+'LF Projected Ratios'!K$55))</f>
        <v>0.25295333561609384</v>
      </c>
      <c r="K106">
        <f>IF('LF Projected Ratios'!L$55&gt;=0,$B106+(1-$B106)*'LF Projected Ratios'!L$55,$B106*(1+'LF Projected Ratios'!L$55))</f>
        <v>0.25523241383656908</v>
      </c>
      <c r="L106">
        <f>IF('LF Projected Ratios'!M$55&gt;=0,$B106+(1-$B106)*'LF Projected Ratios'!M$55,$B106*(1+'LF Projected Ratios'!M$55))</f>
        <v>0.25791107119141465</v>
      </c>
      <c r="M106">
        <f>IF('LF Projected Ratios'!N$55&gt;=0,$B106+(1-$B106)*'LF Projected Ratios'!N$55,$B106*(1+'LF Projected Ratios'!N$55))</f>
        <v>0.26032770134161487</v>
      </c>
      <c r="N106">
        <f>IF('LF Projected Ratios'!O$55&gt;=0,$B106+(1-$B106)*'LF Projected Ratios'!O$55,$B106*(1+'LF Projected Ratios'!O$55))</f>
        <v>0.26272218932032004</v>
      </c>
      <c r="O106">
        <f>IF('LF Projected Ratios'!P$55&gt;=0,$B106+(1-$B106)*'LF Projected Ratios'!P$55,$B106*(1+'LF Projected Ratios'!P$55))</f>
        <v>0.26509483805345352</v>
      </c>
      <c r="P106">
        <f>IF('LF Projected Ratios'!Q$55&gt;=0,$B106+(1-$B106)*'LF Projected Ratios'!Q$55,$B106*(1+'LF Projected Ratios'!Q$55))</f>
        <v>0.26744594496627089</v>
      </c>
      <c r="Q106">
        <f>IF('LF Projected Ratios'!R$55&gt;=0,$B106+(1-$B106)*'LF Projected Ratios'!R$55,$B106*(1+'LF Projected Ratios'!R$55))</f>
        <v>0.26977580210765095</v>
      </c>
      <c r="R106">
        <f>IF('LF Projected Ratios'!S$55&gt;=0,$B106+(1-$B106)*'LF Projected Ratios'!S$55,$B106*(1+'LF Projected Ratios'!S$55))</f>
        <v>0.27208469627102955</v>
      </c>
      <c r="S106">
        <f>IF('LF Projected Ratios'!T$55&gt;=0,$B106+(1-$B106)*'LF Projected Ratios'!T$55,$B106*(1+'LF Projected Ratios'!T$55))</f>
        <v>0.27437290911208834</v>
      </c>
      <c r="T106">
        <f>IF('LF Projected Ratios'!U$55&gt;=0,$B106+(1-$B106)*'LF Projected Ratios'!U$55,$B106*(1+'LF Projected Ratios'!U$55))</f>
        <v>0.27664071726328909</v>
      </c>
      <c r="U106">
        <f>IF('LF Projected Ratios'!V$55&gt;=0,$B106+(1-$B106)*'LF Projected Ratios'!V$55,$B106*(1+'LF Projected Ratios'!V$55))</f>
        <v>0.27888839244536145</v>
      </c>
      <c r="V106">
        <f>IF('LF Projected Ratios'!W$55&gt;=0,$B106+(1-$B106)*'LF Projected Ratios'!W$55,$B106*(1+'LF Projected Ratios'!W$55))</f>
        <v>0.28111620157583461</v>
      </c>
      <c r="W106">
        <f>IF('LF Projected Ratios'!X$55&gt;=0,$B106+(1-$B106)*'LF Projected Ratios'!X$55,$B106*(1+'LF Projected Ratios'!X$55))</f>
        <v>0.28332440687470184</v>
      </c>
      <c r="X106">
        <f>IF('LF Projected Ratios'!Y$55&gt;=0,$B106+(1-$B106)*'LF Projected Ratios'!Y$55,$B106*(1+'LF Projected Ratios'!Y$55))</f>
        <v>0.2855132659673093</v>
      </c>
      <c r="Y106">
        <f>IF('LF Projected Ratios'!Z$55&gt;=0,$B106+(1-$B106)*'LF Projected Ratios'!Z$55,$B106*(1+'LF Projected Ratios'!Z$55))</f>
        <v>0.28768303198455203</v>
      </c>
      <c r="Z106">
        <f>IF('LF Projected Ratios'!AA$55&gt;=0,$B106+(1-$B106)*'LF Projected Ratios'!AA$55,$B106*(1+'LF Projected Ratios'!AA$55))</f>
        <v>0.28983395366045939</v>
      </c>
      <c r="AA106">
        <f>IF('LF Projected Ratios'!AB$55&gt;=0,$B106+(1-$B106)*'LF Projected Ratios'!AB$55,$B106*(1+'LF Projected Ratios'!AB$55))</f>
        <v>0.29196627542724868</v>
      </c>
      <c r="AB106">
        <f>IF('LF Projected Ratios'!AC$55&gt;=0,$B106+(1-$B106)*'LF Projected Ratios'!AC$55,$B106*(1+'LF Projected Ratios'!AC$55))</f>
        <v>0.29408023750792328</v>
      </c>
      <c r="AC106">
        <f>IF('LF Projected Ratios'!AD$55&gt;=0,$B106+(1-$B106)*'LF Projected Ratios'!AD$55,$B106*(1+'LF Projected Ratios'!AD$55))</f>
        <v>0.29617607600649049</v>
      </c>
      <c r="AD106">
        <f>IF('LF Projected Ratios'!AE$55&gt;=0,$B106+(1-$B106)*'LF Projected Ratios'!AE$55,$B106*(1+'LF Projected Ratios'!AE$55))</f>
        <v>0.29825402299586723</v>
      </c>
      <c r="AE106">
        <f>IF('LF Projected Ratios'!AF$55&gt;=0,$B106+(1-$B106)*'LF Projected Ratios'!AF$55,$B106*(1+'LF Projected Ratios'!AF$55))</f>
        <v>0.30031430660354502</v>
      </c>
      <c r="AF106">
        <f>IF('LF Projected Ratios'!AG$55&gt;=0,$B106+(1-$B106)*'LF Projected Ratios'!AG$55,$B106*(1+'LF Projected Ratios'!AG$55))</f>
        <v>0.30235715109507905</v>
      </c>
    </row>
    <row r="107" spans="1:32" x14ac:dyDescent="0.2">
      <c r="A107" s="12" t="s">
        <v>97</v>
      </c>
      <c r="B107" s="56">
        <f t="shared" si="0"/>
        <v>0.1983510158321215</v>
      </c>
      <c r="C107">
        <f>IF('LF Projected Ratios'!D$55&gt;=0,$B107+(1-$B107)*'LF Projected Ratios'!D$55,$B107*(1+'LF Projected Ratios'!D$55))</f>
        <v>0.20120411292352475</v>
      </c>
      <c r="D107">
        <f>IF('LF Projected Ratios'!E$55&gt;=0,$B107+(1-$B107)*'LF Projected Ratios'!E$55,$B107*(1+'LF Projected Ratios'!E$55))</f>
        <v>0.20386163366466198</v>
      </c>
      <c r="E107">
        <f>IF('LF Projected Ratios'!F$55&gt;=0,$B107+(1-$B107)*'LF Projected Ratios'!F$55,$B107*(1+'LF Projected Ratios'!F$55))</f>
        <v>0.20659993193976212</v>
      </c>
      <c r="F107">
        <f>IF('LF Projected Ratios'!G$55&gt;=0,$B107+(1-$B107)*'LF Projected Ratios'!G$55,$B107*(1+'LF Projected Ratios'!G$55))</f>
        <v>0.20928635285128064</v>
      </c>
      <c r="G107">
        <f>IF('LF Projected Ratios'!H$55&gt;=0,$B107+(1-$B107)*'LF Projected Ratios'!H$55,$B107*(1+'LF Projected Ratios'!H$55))</f>
        <v>0.21213817733122672</v>
      </c>
      <c r="H107">
        <f>IF('LF Projected Ratios'!I$55&gt;=0,$B107+(1-$B107)*'LF Projected Ratios'!I$55,$B107*(1+'LF Projected Ratios'!I$55))</f>
        <v>0.21487341826258261</v>
      </c>
      <c r="I107">
        <f>IF('LF Projected Ratios'!J$55&gt;=0,$B107+(1-$B107)*'LF Projected Ratios'!J$55,$B107*(1+'LF Projected Ratios'!J$55))</f>
        <v>0.21736891101067857</v>
      </c>
      <c r="J107">
        <f>IF('LF Projected Ratios'!K$55&gt;=0,$B107+(1-$B107)*'LF Projected Ratios'!K$55,$B107*(1+'LF Projected Ratios'!K$55))</f>
        <v>0.2197930306579105</v>
      </c>
      <c r="K107">
        <f>IF('LF Projected Ratios'!L$55&gt;=0,$B107+(1-$B107)*'LF Projected Ratios'!L$55,$B107*(1+'LF Projected Ratios'!L$55))</f>
        <v>0.22217327381548757</v>
      </c>
      <c r="L107">
        <f>IF('LF Projected Ratios'!M$55&gt;=0,$B107+(1-$B107)*'LF Projected Ratios'!M$55,$B107*(1+'LF Projected Ratios'!M$55))</f>
        <v>0.22497083283872943</v>
      </c>
      <c r="M107">
        <f>IF('LF Projected Ratios'!N$55&gt;=0,$B107+(1-$B107)*'LF Projected Ratios'!N$55,$B107*(1+'LF Projected Ratios'!N$55))</f>
        <v>0.22749473365430084</v>
      </c>
      <c r="N107">
        <f>IF('LF Projected Ratios'!O$55&gt;=0,$B107+(1-$B107)*'LF Projected Ratios'!O$55,$B107*(1+'LF Projected Ratios'!O$55))</f>
        <v>0.22999550943988356</v>
      </c>
      <c r="O107">
        <f>IF('LF Projected Ratios'!P$55&gt;=0,$B107+(1-$B107)*'LF Projected Ratios'!P$55,$B107*(1+'LF Projected Ratios'!P$55))</f>
        <v>0.23247347656783812</v>
      </c>
      <c r="P107">
        <f>IF('LF Projected Ratios'!Q$55&gt;=0,$B107+(1-$B107)*'LF Projected Ratios'!Q$55,$B107*(1+'LF Projected Ratios'!Q$55))</f>
        <v>0.23492894566569067</v>
      </c>
      <c r="Q107">
        <f>IF('LF Projected Ratios'!R$55&gt;=0,$B107+(1-$B107)*'LF Projected Ratios'!R$55,$B107*(1+'LF Projected Ratios'!R$55))</f>
        <v>0.23736222174594096</v>
      </c>
      <c r="R107">
        <f>IF('LF Projected Ratios'!S$55&gt;=0,$B107+(1-$B107)*'LF Projected Ratios'!S$55,$B107*(1+'LF Projected Ratios'!S$55))</f>
        <v>0.23977360433236469</v>
      </c>
      <c r="S107">
        <f>IF('LF Projected Ratios'!T$55&gt;=0,$B107+(1-$B107)*'LF Projected Ratios'!T$55,$B107*(1+'LF Projected Ratios'!T$55))</f>
        <v>0.24216338758292566</v>
      </c>
      <c r="T107">
        <f>IF('LF Projected Ratios'!U$55&gt;=0,$B107+(1-$B107)*'LF Projected Ratios'!U$55,$B107*(1+'LF Projected Ratios'!U$55))</f>
        <v>0.24453186040939476</v>
      </c>
      <c r="U107">
        <f>IF('LF Projected Ratios'!V$55&gt;=0,$B107+(1-$B107)*'LF Projected Ratios'!V$55,$B107*(1+'LF Projected Ratios'!V$55))</f>
        <v>0.24687930659378585</v>
      </c>
      <c r="V107">
        <f>IF('LF Projected Ratios'!W$55&gt;=0,$B107+(1-$B107)*'LF Projected Ratios'!W$55,$B107*(1+'LF Projected Ratios'!W$55))</f>
        <v>0.24920600490170555</v>
      </c>
      <c r="W107">
        <f>IF('LF Projected Ratios'!X$55&gt;=0,$B107+(1-$B107)*'LF Projected Ratios'!X$55,$B107*(1+'LF Projected Ratios'!X$55))</f>
        <v>0.25151222919270777</v>
      </c>
      <c r="X107">
        <f>IF('LF Projected Ratios'!Y$55&gt;=0,$B107+(1-$B107)*'LF Projected Ratios'!Y$55,$B107*(1+'LF Projected Ratios'!Y$55))</f>
        <v>0.25379824852774963</v>
      </c>
      <c r="Y107">
        <f>IF('LF Projected Ratios'!Z$55&gt;=0,$B107+(1-$B107)*'LF Projected Ratios'!Z$55,$B107*(1+'LF Projected Ratios'!Z$55))</f>
        <v>0.2560643272738351</v>
      </c>
      <c r="Z107">
        <f>IF('LF Projected Ratios'!AA$55&gt;=0,$B107+(1-$B107)*'LF Projected Ratios'!AA$55,$B107*(1+'LF Projected Ratios'!AA$55))</f>
        <v>0.25831072520593196</v>
      </c>
      <c r="AA107">
        <f>IF('LF Projected Ratios'!AB$55&gt;=0,$B107+(1-$B107)*'LF Projected Ratios'!AB$55,$B107*(1+'LF Projected Ratios'!AB$55))</f>
        <v>0.26053769760624496</v>
      </c>
      <c r="AB107">
        <f>IF('LF Projected Ratios'!AC$55&gt;=0,$B107+(1-$B107)*'LF Projected Ratios'!AC$55,$B107*(1+'LF Projected Ratios'!AC$55))</f>
        <v>0.26274549536092401</v>
      </c>
      <c r="AC107">
        <f>IF('LF Projected Ratios'!AD$55&gt;=0,$B107+(1-$B107)*'LF Projected Ratios'!AD$55,$B107*(1+'LF Projected Ratios'!AD$55))</f>
        <v>0.26493436505428664</v>
      </c>
      <c r="AD107">
        <f>IF('LF Projected Ratios'!AE$55&gt;=0,$B107+(1-$B107)*'LF Projected Ratios'!AE$55,$B107*(1+'LF Projected Ratios'!AE$55))</f>
        <v>0.26710454906062608</v>
      </c>
      <c r="AE107">
        <f>IF('LF Projected Ratios'!AF$55&gt;=0,$B107+(1-$B107)*'LF Projected Ratios'!AF$55,$B107*(1+'LF Projected Ratios'!AF$55))</f>
        <v>0.26925628563367821</v>
      </c>
      <c r="AF107">
        <f>IF('LF Projected Ratios'!AG$55&gt;=0,$B107+(1-$B107)*'LF Projected Ratios'!AG$55,$B107*(1+'LF Projected Ratios'!AG$55))</f>
        <v>0.27138980899381715</v>
      </c>
    </row>
    <row r="108" spans="1:32" x14ac:dyDescent="0.2">
      <c r="A108" s="12" t="s">
        <v>101</v>
      </c>
      <c r="B108" s="56">
        <f t="shared" si="0"/>
        <v>0.17969132960349987</v>
      </c>
      <c r="C108">
        <f>IF('LF Projected Ratios'!D$55&gt;=0,$B108+(1-$B108)*'LF Projected Ratios'!D$55,$B108*(1+'LF Projected Ratios'!D$55))</f>
        <v>0.18261083717824034</v>
      </c>
      <c r="D108">
        <f>IF('LF Projected Ratios'!E$55&gt;=0,$B108+(1-$B108)*'LF Projected Ratios'!E$55,$B108*(1+'LF Projected Ratios'!E$55))</f>
        <v>0.18533021604451091</v>
      </c>
      <c r="E108">
        <f>IF('LF Projected Ratios'!F$55&gt;=0,$B108+(1-$B108)*'LF Projected Ratios'!F$55,$B108*(1+'LF Projected Ratios'!F$55))</f>
        <v>0.18813225267345776</v>
      </c>
      <c r="F108">
        <f>IF('LF Projected Ratios'!G$55&gt;=0,$B108+(1-$B108)*'LF Projected Ratios'!G$55,$B108*(1+'LF Projected Ratios'!G$55))</f>
        <v>0.19088120440866213</v>
      </c>
      <c r="G108">
        <f>IF('LF Projected Ratios'!H$55&gt;=0,$B108+(1-$B108)*'LF Projected Ratios'!H$55,$B108*(1+'LF Projected Ratios'!H$55))</f>
        <v>0.19379940974984031</v>
      </c>
      <c r="H108">
        <f>IF('LF Projected Ratios'!I$55&gt;=0,$B108+(1-$B108)*'LF Projected Ratios'!I$55,$B108*(1+'LF Projected Ratios'!I$55))</f>
        <v>0.19659831787038592</v>
      </c>
      <c r="I108">
        <f>IF('LF Projected Ratios'!J$55&gt;=0,$B108+(1-$B108)*'LF Projected Ratios'!J$55,$B108*(1+'LF Projected Ratios'!J$55))</f>
        <v>0.19915189727808594</v>
      </c>
      <c r="J108">
        <f>IF('LF Projected Ratios'!K$55&gt;=0,$B108+(1-$B108)*'LF Projected Ratios'!K$55,$B108*(1+'LF Projected Ratios'!K$55))</f>
        <v>0.2016324422597115</v>
      </c>
      <c r="K108">
        <f>IF('LF Projected Ratios'!L$55&gt;=0,$B108+(1-$B108)*'LF Projected Ratios'!L$55,$B108*(1+'LF Projected Ratios'!L$55))</f>
        <v>0.20406808945489774</v>
      </c>
      <c r="L108">
        <f>IF('LF Projected Ratios'!M$55&gt;=0,$B108+(1-$B108)*'LF Projected Ratios'!M$55,$B108*(1+'LF Projected Ratios'!M$55))</f>
        <v>0.20693076622245252</v>
      </c>
      <c r="M108">
        <f>IF('LF Projected Ratios'!N$55&gt;=0,$B108+(1-$B108)*'LF Projected Ratios'!N$55,$B108*(1+'LF Projected Ratios'!N$55))</f>
        <v>0.20951341494168355</v>
      </c>
      <c r="N108">
        <f>IF('LF Projected Ratios'!O$55&gt;=0,$B108+(1-$B108)*'LF Projected Ratios'!O$55,$B108*(1+'LF Projected Ratios'!O$55))</f>
        <v>0.21207240035817543</v>
      </c>
      <c r="O108">
        <f>IF('LF Projected Ratios'!P$55&gt;=0,$B108+(1-$B108)*'LF Projected Ratios'!P$55,$B108*(1+'LF Projected Ratios'!P$55))</f>
        <v>0.21460804620837082</v>
      </c>
      <c r="P108">
        <f>IF('LF Projected Ratios'!Q$55&gt;=0,$B108+(1-$B108)*'LF Projected Ratios'!Q$55,$B108*(1+'LF Projected Ratios'!Q$55))</f>
        <v>0.21712067035015764</v>
      </c>
      <c r="Q108">
        <f>IF('LF Projected Ratios'!R$55&gt;=0,$B108+(1-$B108)*'LF Projected Ratios'!R$55,$B108*(1+'LF Projected Ratios'!R$55))</f>
        <v>0.2196105848956986</v>
      </c>
      <c r="R108">
        <f>IF('LF Projected Ratios'!S$55&gt;=0,$B108+(1-$B108)*'LF Projected Ratios'!S$55,$B108*(1+'LF Projected Ratios'!S$55))</f>
        <v>0.22207809634067324</v>
      </c>
      <c r="S108">
        <f>IF('LF Projected Ratios'!T$55&gt;=0,$B108+(1-$B108)*'LF Projected Ratios'!T$55,$B108*(1+'LF Projected Ratios'!T$55))</f>
        <v>0.22452350569005122</v>
      </c>
      <c r="T108">
        <f>IF('LF Projected Ratios'!U$55&gt;=0,$B108+(1-$B108)*'LF Projected Ratios'!U$55,$B108*(1+'LF Projected Ratios'!U$55))</f>
        <v>0.22694710858049566</v>
      </c>
      <c r="U108">
        <f>IF('LF Projected Ratios'!V$55&gt;=0,$B108+(1-$B108)*'LF Projected Ratios'!V$55,$B108*(1+'LF Projected Ratios'!V$55))</f>
        <v>0.2293491953995091</v>
      </c>
      <c r="V108">
        <f>IF('LF Projected Ratios'!W$55&gt;=0,$B108+(1-$B108)*'LF Projected Ratios'!W$55,$B108*(1+'LF Projected Ratios'!W$55))</f>
        <v>0.23173005140142192</v>
      </c>
      <c r="W108">
        <f>IF('LF Projected Ratios'!X$55&gt;=0,$B108+(1-$B108)*'LF Projected Ratios'!X$55,$B108*(1+'LF Projected Ratios'!X$55))</f>
        <v>0.23408995682031528</v>
      </c>
      <c r="X108">
        <f>IF('LF Projected Ratios'!Y$55&gt;=0,$B108+(1-$B108)*'LF Projected Ratios'!Y$55,$B108*(1+'LF Projected Ratios'!Y$55))</f>
        <v>0.2364291869799785</v>
      </c>
      <c r="Y108">
        <f>IF('LF Projected Ratios'!Z$55&gt;=0,$B108+(1-$B108)*'LF Projected Ratios'!Z$55,$B108*(1+'LF Projected Ratios'!Z$55))</f>
        <v>0.23874801240098831</v>
      </c>
      <c r="Z108">
        <f>IF('LF Projected Ratios'!AA$55&gt;=0,$B108+(1-$B108)*'LF Projected Ratios'!AA$55,$B108*(1+'LF Projected Ratios'!AA$55))</f>
        <v>0.24104669890499802</v>
      </c>
      <c r="AA108">
        <f>IF('LF Projected Ratios'!AB$55&gt;=0,$B108+(1-$B108)*'LF Projected Ratios'!AB$55,$B108*(1+'LF Projected Ratios'!AB$55))</f>
        <v>0.24332550771632172</v>
      </c>
      <c r="AB108">
        <f>IF('LF Projected Ratios'!AC$55&gt;=0,$B108+(1-$B108)*'LF Projected Ratios'!AC$55,$B108*(1+'LF Projected Ratios'!AC$55))</f>
        <v>0.24558469556089318</v>
      </c>
      <c r="AC108">
        <f>IF('LF Projected Ratios'!AD$55&gt;=0,$B108+(1-$B108)*'LF Projected Ratios'!AD$55,$B108*(1+'LF Projected Ratios'!AD$55))</f>
        <v>0.24782451476268175</v>
      </c>
      <c r="AD108">
        <f>IF('LF Projected Ratios'!AE$55&gt;=0,$B108+(1-$B108)*'LF Projected Ratios'!AE$55,$B108*(1+'LF Projected Ratios'!AE$55))</f>
        <v>0.25004521333763713</v>
      </c>
      <c r="AE108">
        <f>IF('LF Projected Ratios'!AF$55&gt;=0,$B108+(1-$B108)*'LF Projected Ratios'!AF$55,$B108*(1+'LF Projected Ratios'!AF$55))</f>
        <v>0.25224703508523916</v>
      </c>
      <c r="AF108">
        <f>IF('LF Projected Ratios'!AG$55&gt;=0,$B108+(1-$B108)*'LF Projected Ratios'!AG$55,$B108*(1+'LF Projected Ratios'!AG$55))</f>
        <v>0.25443021967772284</v>
      </c>
    </row>
    <row r="109" spans="1:32" x14ac:dyDescent="0.2">
      <c r="A109" s="12" t="s">
        <v>104</v>
      </c>
      <c r="B109" s="56">
        <f t="shared" si="0"/>
        <v>0.14257355945999023</v>
      </c>
      <c r="C109">
        <f>IF('LF Projected Ratios'!D$55&gt;=0,$B109+(1-$B109)*'LF Projected Ratios'!D$55,$B109*(1+'LF Projected Ratios'!D$55))</f>
        <v>0.14562517049163926</v>
      </c>
      <c r="D109">
        <f>IF('LF Projected Ratios'!E$55&gt;=0,$B109+(1-$B109)*'LF Projected Ratios'!E$55,$B109*(1+'LF Projected Ratios'!E$55))</f>
        <v>0.14846759728283615</v>
      </c>
      <c r="E109">
        <f>IF('LF Projected Ratios'!F$55&gt;=0,$B109+(1-$B109)*'LF Projected Ratios'!F$55,$B109*(1+'LF Projected Ratios'!F$55))</f>
        <v>0.1513964219798363</v>
      </c>
      <c r="F109">
        <f>IF('LF Projected Ratios'!G$55&gt;=0,$B109+(1-$B109)*'LF Projected Ratios'!G$55,$B109*(1+'LF Projected Ratios'!G$55))</f>
        <v>0.15426975976912638</v>
      </c>
      <c r="G109">
        <f>IF('LF Projected Ratios'!H$55&gt;=0,$B109+(1-$B109)*'LF Projected Ratios'!H$55,$B109*(1+'LF Projected Ratios'!H$55))</f>
        <v>0.15732000964304499</v>
      </c>
      <c r="H109">
        <f>IF('LF Projected Ratios'!I$55&gt;=0,$B109+(1-$B109)*'LF Projected Ratios'!I$55,$B109*(1+'LF Projected Ratios'!I$55))</f>
        <v>0.16024556427120462</v>
      </c>
      <c r="I109">
        <f>IF('LF Projected Ratios'!J$55&gt;=0,$B109+(1-$B109)*'LF Projected Ratios'!J$55,$B109*(1+'LF Projected Ratios'!J$55))</f>
        <v>0.1629146894203051</v>
      </c>
      <c r="J109">
        <f>IF('LF Projected Ratios'!K$55&gt;=0,$B109+(1-$B109)*'LF Projected Ratios'!K$55,$B109*(1+'LF Projected Ratios'!K$55))</f>
        <v>0.1655074754421407</v>
      </c>
      <c r="K109">
        <f>IF('LF Projected Ratios'!L$55&gt;=0,$B109+(1-$B109)*'LF Projected Ratios'!L$55,$B109*(1+'LF Projected Ratios'!L$55))</f>
        <v>0.16805333211822626</v>
      </c>
      <c r="L109">
        <f>IF('LF Projected Ratios'!M$55&gt;=0,$B109+(1-$B109)*'LF Projected Ratios'!M$55,$B109*(1+'LF Projected Ratios'!M$55))</f>
        <v>0.17104554083160564</v>
      </c>
      <c r="M109">
        <f>IF('LF Projected Ratios'!N$55&gt;=0,$B109+(1-$B109)*'LF Projected Ratios'!N$55,$B109*(1+'LF Projected Ratios'!N$55))</f>
        <v>0.173745050636159</v>
      </c>
      <c r="N109">
        <f>IF('LF Projected Ratios'!O$55&gt;=0,$B109+(1-$B109)*'LF Projected Ratios'!O$55,$B109*(1+'LF Projected Ratios'!O$55))</f>
        <v>0.17641982640805942</v>
      </c>
      <c r="O109">
        <f>IF('LF Projected Ratios'!P$55&gt;=0,$B109+(1-$B109)*'LF Projected Ratios'!P$55,$B109*(1+'LF Projected Ratios'!P$55))</f>
        <v>0.1790702065323512</v>
      </c>
      <c r="P109">
        <f>IF('LF Projected Ratios'!Q$55&gt;=0,$B109+(1-$B109)*'LF Projected Ratios'!Q$55,$B109*(1+'LF Projected Ratios'!Q$55))</f>
        <v>0.18169652324952773</v>
      </c>
      <c r="Q109">
        <f>IF('LF Projected Ratios'!R$55&gt;=0,$B109+(1-$B109)*'LF Projected Ratios'!R$55,$B109*(1+'LF Projected Ratios'!R$55))</f>
        <v>0.18429910279437156</v>
      </c>
      <c r="R109">
        <f>IF('LF Projected Ratios'!S$55&gt;=0,$B109+(1-$B109)*'LF Projected Ratios'!S$55,$B109*(1+'LF Projected Ratios'!S$55))</f>
        <v>0.18687826553104447</v>
      </c>
      <c r="S109">
        <f>IF('LF Projected Ratios'!T$55&gt;=0,$B109+(1-$B109)*'LF Projected Ratios'!T$55,$B109*(1+'LF Projected Ratios'!T$55))</f>
        <v>0.18943432608455166</v>
      </c>
      <c r="T109">
        <f>IF('LF Projected Ratios'!U$55&gt;=0,$B109+(1-$B109)*'LF Projected Ratios'!U$55,$B109*(1+'LF Projected Ratios'!U$55))</f>
        <v>0.19196759346868378</v>
      </c>
      <c r="U109">
        <f>IF('LF Projected Ratios'!V$55&gt;=0,$B109+(1-$B109)*'LF Projected Ratios'!V$55,$B109*(1+'LF Projected Ratios'!V$55))</f>
        <v>0.19447837121055411</v>
      </c>
      <c r="V109">
        <f>IF('LF Projected Ratios'!W$55&gt;=0,$B109+(1-$B109)*'LF Projected Ratios'!W$55,$B109*(1+'LF Projected Ratios'!W$55))</f>
        <v>0.19696695747183512</v>
      </c>
      <c r="W109">
        <f>IF('LF Projected Ratios'!X$55&gt;=0,$B109+(1-$B109)*'LF Projected Ratios'!X$55,$B109*(1+'LF Projected Ratios'!X$55))</f>
        <v>0.19943364516679118</v>
      </c>
      <c r="X109">
        <f>IF('LF Projected Ratios'!Y$55&gt;=0,$B109+(1-$B109)*'LF Projected Ratios'!Y$55,$B109*(1+'LF Projected Ratios'!Y$55))</f>
        <v>0.20187872207721128</v>
      </c>
      <c r="Y109">
        <f>IF('LF Projected Ratios'!Z$55&gt;=0,$B109+(1-$B109)*'LF Projected Ratios'!Z$55,$B109*(1+'LF Projected Ratios'!Z$55))</f>
        <v>0.20430247096433335</v>
      </c>
      <c r="Z109">
        <f>IF('LF Projected Ratios'!AA$55&gt;=0,$B109+(1-$B109)*'LF Projected Ratios'!AA$55,$B109*(1+'LF Projected Ratios'!AA$55))</f>
        <v>0.20670516967785268</v>
      </c>
      <c r="AA109">
        <f>IF('LF Projected Ratios'!AB$55&gt;=0,$B109+(1-$B109)*'LF Projected Ratios'!AB$55,$B109*(1+'LF Projected Ratios'!AB$55))</f>
        <v>0.20908709126210226</v>
      </c>
      <c r="AB109">
        <f>IF('LF Projected Ratios'!AC$55&gt;=0,$B109+(1-$B109)*'LF Projected Ratios'!AC$55,$B109*(1+'LF Projected Ratios'!AC$55))</f>
        <v>0.21144850405948967</v>
      </c>
      <c r="AC109">
        <f>IF('LF Projected Ratios'!AD$55&gt;=0,$B109+(1-$B109)*'LF Projected Ratios'!AD$55,$B109*(1+'LF Projected Ratios'!AD$55))</f>
        <v>0.21378967181127567</v>
      </c>
      <c r="AD109">
        <f>IF('LF Projected Ratios'!AE$55&gt;=0,$B109+(1-$B109)*'LF Projected Ratios'!AE$55,$B109*(1+'LF Projected Ratios'!AE$55))</f>
        <v>0.21611085375576972</v>
      </c>
      <c r="AE109">
        <f>IF('LF Projected Ratios'!AF$55&gt;=0,$B109+(1-$B109)*'LF Projected Ratios'!AF$55,$B109*(1+'LF Projected Ratios'!AF$55))</f>
        <v>0.21841230472402229</v>
      </c>
      <c r="AF109">
        <f>IF('LF Projected Ratios'!AG$55&gt;=0,$B109+(1-$B109)*'LF Projected Ratios'!AG$55,$B109*(1+'LF Projected Ratios'!AG$55))</f>
        <v>0.22069427523308716</v>
      </c>
    </row>
    <row r="110" spans="1:32" x14ac:dyDescent="0.2">
      <c r="A110" s="12" t="s">
        <v>36</v>
      </c>
      <c r="B110" s="56">
        <f t="shared" si="0"/>
        <v>0.20655525467716601</v>
      </c>
      <c r="C110">
        <f>IF('LF Projected Ratios'!D$55&gt;=0,$B110+(1-$B110)*'LF Projected Ratios'!D$55,$B110*(1+'LF Projected Ratios'!D$55))</f>
        <v>0.20937915259231099</v>
      </c>
      <c r="D110">
        <f>IF('LF Projected Ratios'!E$55&gt;=0,$B110+(1-$B110)*'LF Projected Ratios'!E$55,$B110*(1+'LF Projected Ratios'!E$55))</f>
        <v>0.21200947572535972</v>
      </c>
      <c r="E110">
        <f>IF('LF Projected Ratios'!F$55&gt;=0,$B110+(1-$B110)*'LF Projected Ratios'!F$55,$B110*(1+'LF Projected Ratios'!F$55))</f>
        <v>0.21471974969864999</v>
      </c>
      <c r="F110">
        <f>IF('LF Projected Ratios'!G$55&gt;=0,$B110+(1-$B110)*'LF Projected Ratios'!G$55,$B110*(1+'LF Projected Ratios'!G$55))</f>
        <v>0.21737867723185494</v>
      </c>
      <c r="G110">
        <f>IF('LF Projected Ratios'!H$55&gt;=0,$B110+(1-$B110)*'LF Projected Ratios'!H$55,$B110*(1+'LF Projected Ratios'!H$55))</f>
        <v>0.2202013155597074</v>
      </c>
      <c r="H110">
        <f>IF('LF Projected Ratios'!I$55&gt;=0,$B110+(1-$B110)*'LF Projected Ratios'!I$55,$B110*(1+'LF Projected Ratios'!I$55))</f>
        <v>0.22290856347873148</v>
      </c>
      <c r="I110">
        <f>IF('LF Projected Ratios'!J$55&gt;=0,$B110+(1-$B110)*'LF Projected Ratios'!J$55,$B110*(1+'LF Projected Ratios'!J$55))</f>
        <v>0.22537851684619353</v>
      </c>
      <c r="J110">
        <f>IF('LF Projected Ratios'!K$55&gt;=0,$B110+(1-$B110)*'LF Projected Ratios'!K$55,$B110*(1+'LF Projected Ratios'!K$55))</f>
        <v>0.22777782755963072</v>
      </c>
      <c r="K110">
        <f>IF('LF Projected Ratios'!L$55&gt;=0,$B110+(1-$B110)*'LF Projected Ratios'!L$55,$B110*(1+'LF Projected Ratios'!L$55))</f>
        <v>0.23013371082433731</v>
      </c>
      <c r="L110">
        <f>IF('LF Projected Ratios'!M$55&gt;=0,$B110+(1-$B110)*'LF Projected Ratios'!M$55,$B110*(1+'LF Projected Ratios'!M$55))</f>
        <v>0.23290263905921285</v>
      </c>
      <c r="M110">
        <f>IF('LF Projected Ratios'!N$55&gt;=0,$B110+(1-$B110)*'LF Projected Ratios'!N$55,$B110*(1+'LF Projected Ratios'!N$55))</f>
        <v>0.23540070976020655</v>
      </c>
      <c r="N110">
        <f>IF('LF Projected Ratios'!O$55&gt;=0,$B110+(1-$B110)*'LF Projected Ratios'!O$55,$B110*(1+'LF Projected Ratios'!O$55))</f>
        <v>0.23787589209747459</v>
      </c>
      <c r="O110">
        <f>IF('LF Projected Ratios'!P$55&gt;=0,$B110+(1-$B110)*'LF Projected Ratios'!P$55,$B110*(1+'LF Projected Ratios'!P$55))</f>
        <v>0.24032849920555835</v>
      </c>
      <c r="P110">
        <f>IF('LF Projected Ratios'!Q$55&gt;=0,$B110+(1-$B110)*'LF Projected Ratios'!Q$55,$B110*(1+'LF Projected Ratios'!Q$55))</f>
        <v>0.24275883853295865</v>
      </c>
      <c r="Q110">
        <f>IF('LF Projected Ratios'!R$55&gt;=0,$B110+(1-$B110)*'LF Projected Ratios'!R$55,$B110*(1+'LF Projected Ratios'!R$55))</f>
        <v>0.24516721197061528</v>
      </c>
      <c r="R110">
        <f>IF('LF Projected Ratios'!S$55&gt;=0,$B110+(1-$B110)*'LF Projected Ratios'!S$55,$B110*(1+'LF Projected Ratios'!S$55))</f>
        <v>0.24755391597691664</v>
      </c>
      <c r="S110">
        <f>IF('LF Projected Ratios'!T$55&gt;=0,$B110+(1-$B110)*'LF Projected Ratios'!T$55,$B110*(1+'LF Projected Ratios'!T$55))</f>
        <v>0.24991924169935409</v>
      </c>
      <c r="T110">
        <f>IF('LF Projected Ratios'!U$55&gt;=0,$B110+(1-$B110)*'LF Projected Ratios'!U$55,$B110*(1+'LF Projected Ratios'!U$55))</f>
        <v>0.25226347509291663</v>
      </c>
      <c r="U110">
        <f>IF('LF Projected Ratios'!V$55&gt;=0,$B110+(1-$B110)*'LF Projected Ratios'!V$55,$B110*(1+'LF Projected Ratios'!V$55))</f>
        <v>0.25458689703533527</v>
      </c>
      <c r="V110">
        <f>IF('LF Projected Ratios'!W$55&gt;=0,$B110+(1-$B110)*'LF Projected Ratios'!W$55,$B110*(1+'LF Projected Ratios'!W$55))</f>
        <v>0.2568897834392726</v>
      </c>
      <c r="W110">
        <f>IF('LF Projected Ratios'!X$55&gt;=0,$B110+(1-$B110)*'LF Projected Ratios'!X$55,$B110*(1+'LF Projected Ratios'!X$55))</f>
        <v>0.25917240536154823</v>
      </c>
      <c r="X110">
        <f>IF('LF Projected Ratios'!Y$55&gt;=0,$B110+(1-$B110)*'LF Projected Ratios'!Y$55,$B110*(1+'LF Projected Ratios'!Y$55))</f>
        <v>0.26143502910949468</v>
      </c>
      <c r="Y110">
        <f>IF('LF Projected Ratios'!Z$55&gt;=0,$B110+(1-$B110)*'LF Projected Ratios'!Z$55,$B110*(1+'LF Projected Ratios'!Z$55))</f>
        <v>0.26367791634453014</v>
      </c>
      <c r="Z110">
        <f>IF('LF Projected Ratios'!AA$55&gt;=0,$B110+(1-$B110)*'LF Projected Ratios'!AA$55,$B110*(1+'LF Projected Ratios'!AA$55))</f>
        <v>0.26590132418303253</v>
      </c>
      <c r="AA110">
        <f>IF('LF Projected Ratios'!AB$55&gt;=0,$B110+(1-$B110)*'LF Projected Ratios'!AB$55,$B110*(1+'LF Projected Ratios'!AB$55))</f>
        <v>0.26810550529459654</v>
      </c>
      <c r="AB110">
        <f>IF('LF Projected Ratios'!AC$55&gt;=0,$B110+(1-$B110)*'LF Projected Ratios'!AC$55,$B110*(1+'LF Projected Ratios'!AC$55))</f>
        <v>0.27029070799775218</v>
      </c>
      <c r="AC110">
        <f>IF('LF Projected Ratios'!AD$55&gt;=0,$B110+(1-$B110)*'LF Projected Ratios'!AD$55,$B110*(1+'LF Projected Ratios'!AD$55))</f>
        <v>0.27245717635322297</v>
      </c>
      <c r="AD110">
        <f>IF('LF Projected Ratios'!AE$55&gt;=0,$B110+(1-$B110)*'LF Projected Ratios'!AE$55,$B110*(1+'LF Projected Ratios'!AE$55))</f>
        <v>0.27460515025479415</v>
      </c>
      <c r="AE110">
        <f>IF('LF Projected Ratios'!AF$55&gt;=0,$B110+(1-$B110)*'LF Projected Ratios'!AF$55,$B110*(1+'LF Projected Ratios'!AF$55))</f>
        <v>0.27673486551786453</v>
      </c>
      <c r="AF110">
        <f>IF('LF Projected Ratios'!AG$55&gt;=0,$B110+(1-$B110)*'LF Projected Ratios'!AG$55,$B110*(1+'LF Projected Ratios'!AG$55))</f>
        <v>0.27884655396574914</v>
      </c>
    </row>
    <row r="111" spans="1:32" x14ac:dyDescent="0.2">
      <c r="A111" s="12" t="s">
        <v>37</v>
      </c>
      <c r="B111" s="56">
        <f t="shared" si="0"/>
        <v>0.2098423834663794</v>
      </c>
      <c r="C111">
        <f>IF('LF Projected Ratios'!D$55&gt;=0,$B111+(1-$B111)*'LF Projected Ratios'!D$55,$B111*(1+'LF Projected Ratios'!D$55))</f>
        <v>0.21265458237388787</v>
      </c>
      <c r="D111">
        <f>IF('LF Projected Ratios'!E$55&gt;=0,$B111+(1-$B111)*'LF Projected Ratios'!E$55,$B111*(1+'LF Projected Ratios'!E$55))</f>
        <v>0.21527400845210506</v>
      </c>
      <c r="E111">
        <f>IF('LF Projected Ratios'!F$55&gt;=0,$B111+(1-$B111)*'LF Projected Ratios'!F$55,$B111*(1+'LF Projected Ratios'!F$55))</f>
        <v>0.21797305414559795</v>
      </c>
      <c r="F111">
        <f>IF('LF Projected Ratios'!G$55&gt;=0,$B111+(1-$B111)*'LF Projected Ratios'!G$55,$B111*(1+'LF Projected Ratios'!G$55))</f>
        <v>0.2206209661200077</v>
      </c>
      <c r="G111">
        <f>IF('LF Projected Ratios'!H$55&gt;=0,$B111+(1-$B111)*'LF Projected Ratios'!H$55,$B111*(1+'LF Projected Ratios'!H$55))</f>
        <v>0.22343191065851478</v>
      </c>
      <c r="H111">
        <f>IF('LF Projected Ratios'!I$55&gt;=0,$B111+(1-$B111)*'LF Projected Ratios'!I$55,$B111*(1+'LF Projected Ratios'!I$55))</f>
        <v>0.22612794283425414</v>
      </c>
      <c r="I111">
        <f>IF('LF Projected Ratios'!J$55&gt;=0,$B111+(1-$B111)*'LF Projected Ratios'!J$55,$B111*(1+'LF Projected Ratios'!J$55))</f>
        <v>0.22858766353602639</v>
      </c>
      <c r="J111">
        <f>IF('LF Projected Ratios'!K$55&gt;=0,$B111+(1-$B111)*'LF Projected Ratios'!K$55,$B111*(1+'LF Projected Ratios'!K$55))</f>
        <v>0.23097703424624735</v>
      </c>
      <c r="K111">
        <f>IF('LF Projected Ratios'!L$55&gt;=0,$B111+(1-$B111)*'LF Projected Ratios'!L$55,$B111*(1+'LF Projected Ratios'!L$55))</f>
        <v>0.23332315742148446</v>
      </c>
      <c r="L111">
        <f>IF('LF Projected Ratios'!M$55&gt;=0,$B111+(1-$B111)*'LF Projected Ratios'!M$55,$B111*(1+'LF Projected Ratios'!M$55))</f>
        <v>0.23608061438029473</v>
      </c>
      <c r="M111">
        <f>IF('LF Projected Ratios'!N$55&gt;=0,$B111+(1-$B111)*'LF Projected Ratios'!N$55,$B111*(1+'LF Projected Ratios'!N$55))</f>
        <v>0.23856833592948282</v>
      </c>
      <c r="N111">
        <f>IF('LF Projected Ratios'!O$55&gt;=0,$B111+(1-$B111)*'LF Projected Ratios'!O$55,$B111*(1+'LF Projected Ratios'!O$55))</f>
        <v>0.24103326393818247</v>
      </c>
      <c r="O111">
        <f>IF('LF Projected Ratios'!P$55&gt;=0,$B111+(1-$B111)*'LF Projected Ratios'!P$55,$B111*(1+'LF Projected Ratios'!P$55))</f>
        <v>0.24347571024366324</v>
      </c>
      <c r="P111">
        <f>IF('LF Projected Ratios'!Q$55&gt;=0,$B111+(1-$B111)*'LF Projected Ratios'!Q$55,$B111*(1+'LF Projected Ratios'!Q$55))</f>
        <v>0.24589598102071047</v>
      </c>
      <c r="Q111">
        <f>IF('LF Projected Ratios'!R$55&gt;=0,$B111+(1-$B111)*'LF Projected Ratios'!R$55,$B111*(1+'LF Projected Ratios'!R$55))</f>
        <v>0.24829437690957273</v>
      </c>
      <c r="R111">
        <f>IF('LF Projected Ratios'!S$55&gt;=0,$B111+(1-$B111)*'LF Projected Ratios'!S$55,$B111*(1+'LF Projected Ratios'!S$55))</f>
        <v>0.2506711931404535</v>
      </c>
      <c r="S111">
        <f>IF('LF Projected Ratios'!T$55&gt;=0,$B111+(1-$B111)*'LF Projected Ratios'!T$55,$B111*(1+'LF Projected Ratios'!T$55))</f>
        <v>0.25302671965466128</v>
      </c>
      <c r="T111">
        <f>IF('LF Projected Ratios'!U$55&gt;=0,$B111+(1-$B111)*'LF Projected Ratios'!U$55,$B111*(1+'LF Projected Ratios'!U$55))</f>
        <v>0.25536124122251447</v>
      </c>
      <c r="U111">
        <f>IF('LF Projected Ratios'!V$55&gt;=0,$B111+(1-$B111)*'LF Projected Ratios'!V$55,$B111*(1+'LF Projected Ratios'!V$55))</f>
        <v>0.25767503755810733</v>
      </c>
      <c r="V111">
        <f>IF('LF Projected Ratios'!W$55&gt;=0,$B111+(1-$B111)*'LF Projected Ratios'!W$55,$B111*(1+'LF Projected Ratios'!W$55))</f>
        <v>0.25996838343103573</v>
      </c>
      <c r="W111">
        <f>IF('LF Projected Ratios'!X$55&gt;=0,$B111+(1-$B111)*'LF Projected Ratios'!X$55,$B111*(1+'LF Projected Ratios'!X$55))</f>
        <v>0.26224154877516925</v>
      </c>
      <c r="X111">
        <f>IF('LF Projected Ratios'!Y$55&gt;=0,$B111+(1-$B111)*'LF Projected Ratios'!Y$55,$B111*(1+'LF Projected Ratios'!Y$55))</f>
        <v>0.264494798794567</v>
      </c>
      <c r="Y111">
        <f>IF('LF Projected Ratios'!Z$55&gt;=0,$B111+(1-$B111)*'LF Projected Ratios'!Z$55,$B111*(1+'LF Projected Ratios'!Z$55))</f>
        <v>0.26672839406662119</v>
      </c>
      <c r="Z111">
        <f>IF('LF Projected Ratios'!AA$55&gt;=0,$B111+(1-$B111)*'LF Projected Ratios'!AA$55,$B111*(1+'LF Projected Ratios'!AA$55))</f>
        <v>0.26894259064251302</v>
      </c>
      <c r="AA111">
        <f>IF('LF Projected Ratios'!AB$55&gt;=0,$B111+(1-$B111)*'LF Projected Ratios'!AB$55,$B111*(1+'LF Projected Ratios'!AB$55))</f>
        <v>0.27113764014506309</v>
      </c>
      <c r="AB111">
        <f>IF('LF Projected Ratios'!AC$55&gt;=0,$B111+(1-$B111)*'LF Projected Ratios'!AC$55,$B111*(1+'LF Projected Ratios'!AC$55))</f>
        <v>0.27331378986405297</v>
      </c>
      <c r="AC111">
        <f>IF('LF Projected Ratios'!AD$55&gt;=0,$B111+(1-$B111)*'LF Projected Ratios'!AD$55,$B111*(1+'LF Projected Ratios'!AD$55))</f>
        <v>0.27547128284909728</v>
      </c>
      <c r="AD111">
        <f>IF('LF Projected Ratios'!AE$55&gt;=0,$B111+(1-$B111)*'LF Projected Ratios'!AE$55,$B111*(1+'LF Projected Ratios'!AE$55))</f>
        <v>0.2776103580001355</v>
      </c>
      <c r="AE111">
        <f>IF('LF Projected Ratios'!AF$55&gt;=0,$B111+(1-$B111)*'LF Projected Ratios'!AF$55,$B111*(1+'LF Projected Ratios'!AF$55))</f>
        <v>0.27973125015561667</v>
      </c>
      <c r="AF111">
        <f>IF('LF Projected Ratios'!AG$55&gt;=0,$B111+(1-$B111)*'LF Projected Ratios'!AG$55,$B111*(1+'LF Projected Ratios'!AG$55))</f>
        <v>0.28183419017844491</v>
      </c>
    </row>
    <row r="112" spans="1:32" x14ac:dyDescent="0.2">
      <c r="A112" s="12" t="s">
        <v>38</v>
      </c>
      <c r="B112" s="56">
        <f t="shared" si="0"/>
        <v>0.2048718122255383</v>
      </c>
      <c r="C112">
        <f>IF('LF Projected Ratios'!D$55&gt;=0,$B112+(1-$B112)*'LF Projected Ratios'!D$55,$B112*(1+'LF Projected Ratios'!D$55))</f>
        <v>0.20770170157191706</v>
      </c>
      <c r="D112">
        <f>IF('LF Projected Ratios'!E$55&gt;=0,$B112+(1-$B112)*'LF Projected Ratios'!E$55,$B112*(1+'LF Projected Ratios'!E$55))</f>
        <v>0.21033760543084468</v>
      </c>
      <c r="E112">
        <f>IF('LF Projected Ratios'!F$55&gt;=0,$B112+(1-$B112)*'LF Projected Ratios'!F$55,$B112*(1+'LF Projected Ratios'!F$55))</f>
        <v>0.21305362976077799</v>
      </c>
      <c r="F112">
        <f>IF('LF Projected Ratios'!G$55&gt;=0,$B112+(1-$B112)*'LF Projected Ratios'!G$55,$B112*(1+'LF Projected Ratios'!G$55))</f>
        <v>0.21571819870948364</v>
      </c>
      <c r="G112">
        <f>IF('LF Projected Ratios'!H$55&gt;=0,$B112+(1-$B112)*'LF Projected Ratios'!H$55,$B112*(1+'LF Projected Ratios'!H$55))</f>
        <v>0.21854682579611825</v>
      </c>
      <c r="H112">
        <f>IF('LF Projected Ratios'!I$55&gt;=0,$B112+(1-$B112)*'LF Projected Ratios'!I$55,$B112*(1+'LF Projected Ratios'!I$55))</f>
        <v>0.2212598176514414</v>
      </c>
      <c r="I112">
        <f>IF('LF Projected Ratios'!J$55&gt;=0,$B112+(1-$B112)*'LF Projected Ratios'!J$55,$B112*(1+'LF Projected Ratios'!J$55))</f>
        <v>0.2237350114901232</v>
      </c>
      <c r="J112">
        <f>IF('LF Projected Ratios'!K$55&gt;=0,$B112+(1-$B112)*'LF Projected Ratios'!K$55,$B112*(1+'LF Projected Ratios'!K$55))</f>
        <v>0.22613941279308594</v>
      </c>
      <c r="K112">
        <f>IF('LF Projected Ratios'!L$55&gt;=0,$B112+(1-$B112)*'LF Projected Ratios'!L$55,$B112*(1+'LF Projected Ratios'!L$55))</f>
        <v>0.22850029450780718</v>
      </c>
      <c r="L112">
        <f>IF('LF Projected Ratios'!M$55&gt;=0,$B112+(1-$B112)*'LF Projected Ratios'!M$55,$B112*(1+'LF Projected Ratios'!M$55))</f>
        <v>0.23127509754538772</v>
      </c>
      <c r="M112">
        <f>IF('LF Projected Ratios'!N$55&gt;=0,$B112+(1-$B112)*'LF Projected Ratios'!N$55,$B112*(1+'LF Projected Ratios'!N$55))</f>
        <v>0.23377846837381944</v>
      </c>
      <c r="N112">
        <f>IF('LF Projected Ratios'!O$55&gt;=0,$B112+(1-$B112)*'LF Projected Ratios'!O$55,$B112*(1+'LF Projected Ratios'!O$55))</f>
        <v>0.23625890227655141</v>
      </c>
      <c r="O112">
        <f>IF('LF Projected Ratios'!P$55&gt;=0,$B112+(1-$B112)*'LF Projected Ratios'!P$55,$B112*(1+'LF Projected Ratios'!P$55))</f>
        <v>0.23871671305249892</v>
      </c>
      <c r="P112">
        <f>IF('LF Projected Ratios'!Q$55&gt;=0,$B112+(1-$B112)*'LF Projected Ratios'!Q$55,$B112*(1+'LF Projected Ratios'!Q$55))</f>
        <v>0.24115220880247273</v>
      </c>
      <c r="Q112">
        <f>IF('LF Projected Ratios'!R$55&gt;=0,$B112+(1-$B112)*'LF Projected Ratios'!R$55,$B112*(1+'LF Projected Ratios'!R$55))</f>
        <v>0.24356569205793108</v>
      </c>
      <c r="R112">
        <f>IF('LF Projected Ratios'!S$55&gt;=0,$B112+(1-$B112)*'LF Projected Ratios'!S$55,$B112*(1+'LF Projected Ratios'!S$55))</f>
        <v>0.24595745990625467</v>
      </c>
      <c r="S112">
        <f>IF('LF Projected Ratios'!T$55&gt;=0,$B112+(1-$B112)*'LF Projected Ratios'!T$55,$B112*(1+'LF Projected Ratios'!T$55))</f>
        <v>0.24832780411265906</v>
      </c>
      <c r="T112">
        <f>IF('LF Projected Ratios'!U$55&gt;=0,$B112+(1-$B112)*'LF Projected Ratios'!U$55,$B112*(1+'LF Projected Ratios'!U$55))</f>
        <v>0.25067701123884067</v>
      </c>
      <c r="U112">
        <f>IF('LF Projected Ratios'!V$55&gt;=0,$B112+(1-$B112)*'LF Projected Ratios'!V$55,$B112*(1+'LF Projected Ratios'!V$55))</f>
        <v>0.25300536275846547</v>
      </c>
      <c r="V112">
        <f>IF('LF Projected Ratios'!W$55&gt;=0,$B112+(1-$B112)*'LF Projected Ratios'!W$55,$B112*(1+'LF Projected Ratios'!W$55))</f>
        <v>0.25531313516959686</v>
      </c>
      <c r="W112">
        <f>IF('LF Projected Ratios'!X$55&gt;=0,$B112+(1-$B112)*'LF Projected Ratios'!X$55,$B112*(1+'LF Projected Ratios'!X$55))</f>
        <v>0.25760060010415231</v>
      </c>
      <c r="X112">
        <f>IF('LF Projected Ratios'!Y$55&gt;=0,$B112+(1-$B112)*'LF Projected Ratios'!Y$55,$B112*(1+'LF Projected Ratios'!Y$55))</f>
        <v>0.25986802443448559</v>
      </c>
      <c r="Y112">
        <f>IF('LF Projected Ratios'!Z$55&gt;=0,$B112+(1-$B112)*'LF Projected Ratios'!Z$55,$B112*(1+'LF Projected Ratios'!Z$55))</f>
        <v>0.26211567037717898</v>
      </c>
      <c r="Z112">
        <f>IF('LF Projected Ratios'!AA$55&gt;=0,$B112+(1-$B112)*'LF Projected Ratios'!AA$55,$B112*(1+'LF Projected Ratios'!AA$55))</f>
        <v>0.26434379559413101</v>
      </c>
      <c r="AA112">
        <f>IF('LF Projected Ratios'!AB$55&gt;=0,$B112+(1-$B112)*'LF Projected Ratios'!AB$55,$B112*(1+'LF Projected Ratios'!AB$55))</f>
        <v>0.26655265329102273</v>
      </c>
      <c r="AB112">
        <f>IF('LF Projected Ratios'!AC$55&gt;=0,$B112+(1-$B112)*'LF Projected Ratios'!AC$55,$B112*(1+'LF Projected Ratios'!AC$55))</f>
        <v>0.26874249231323849</v>
      </c>
      <c r="AC112">
        <f>IF('LF Projected Ratios'!AD$55&gt;=0,$B112+(1-$B112)*'LF Projected Ratios'!AD$55,$B112*(1+'LF Projected Ratios'!AD$55))</f>
        <v>0.27091355723932264</v>
      </c>
      <c r="AD112">
        <f>IF('LF Projected Ratios'!AE$55&gt;=0,$B112+(1-$B112)*'LF Projected Ratios'!AE$55,$B112*(1+'LF Projected Ratios'!AE$55))</f>
        <v>0.27306608847204039</v>
      </c>
      <c r="AE112">
        <f>IF('LF Projected Ratios'!AF$55&gt;=0,$B112+(1-$B112)*'LF Projected Ratios'!AF$55,$B112*(1+'LF Projected Ratios'!AF$55))</f>
        <v>0.27520032232711711</v>
      </c>
      <c r="AF112">
        <f>IF('LF Projected Ratios'!AG$55&gt;=0,$B112+(1-$B112)*'LF Projected Ratios'!AG$55,$B112*(1+'LF Projected Ratios'!AG$55))</f>
        <v>0.27731649111972489</v>
      </c>
    </row>
    <row r="113" spans="1:32" x14ac:dyDescent="0.2">
      <c r="A113" s="12" t="s">
        <v>39</v>
      </c>
      <c r="B113" s="56">
        <f t="shared" si="0"/>
        <v>0.22191452721456262</v>
      </c>
      <c r="C113">
        <f>IF('LF Projected Ratios'!D$55&gt;=0,$B113+(1-$B113)*'LF Projected Ratios'!D$55,$B113*(1+'LF Projected Ratios'!D$55))</f>
        <v>0.22468376093544307</v>
      </c>
      <c r="D113">
        <f>IF('LF Projected Ratios'!E$55&gt;=0,$B113+(1-$B113)*'LF Projected Ratios'!E$55,$B113*(1+'LF Projected Ratios'!E$55))</f>
        <v>0.22726316703854099</v>
      </c>
      <c r="E113">
        <f>IF('LF Projected Ratios'!F$55&gt;=0,$B113+(1-$B113)*'LF Projected Ratios'!F$55,$B113*(1+'LF Projected Ratios'!F$55))</f>
        <v>0.22992097631677572</v>
      </c>
      <c r="F113">
        <f>IF('LF Projected Ratios'!G$55&gt;=0,$B113+(1-$B113)*'LF Projected Ratios'!G$55,$B113*(1+'LF Projected Ratios'!G$55))</f>
        <v>0.23252843310437371</v>
      </c>
      <c r="G113">
        <f>IF('LF Projected Ratios'!H$55&gt;=0,$B113+(1-$B113)*'LF Projected Ratios'!H$55,$B113*(1+'LF Projected Ratios'!H$55))</f>
        <v>0.235296431620686</v>
      </c>
      <c r="H113">
        <f>IF('LF Projected Ratios'!I$55&gt;=0,$B113+(1-$B113)*'LF Projected Ratios'!I$55,$B113*(1+'LF Projected Ratios'!I$55))</f>
        <v>0.23795127342213265</v>
      </c>
      <c r="I113">
        <f>IF('LF Projected Ratios'!J$55&gt;=0,$B113+(1-$B113)*'LF Projected Ratios'!J$55,$B113*(1+'LF Projected Ratios'!J$55))</f>
        <v>0.2403734141509086</v>
      </c>
      <c r="J113">
        <f>IF('LF Projected Ratios'!K$55&gt;=0,$B113+(1-$B113)*'LF Projected Ratios'!K$55,$B113*(1+'LF Projected Ratios'!K$55))</f>
        <v>0.2427262797056037</v>
      </c>
      <c r="K113">
        <f>IF('LF Projected Ratios'!L$55&gt;=0,$B113+(1-$B113)*'LF Projected Ratios'!L$55,$B113*(1+'LF Projected Ratios'!L$55))</f>
        <v>0.24503655846748609</v>
      </c>
      <c r="L113">
        <f>IF('LF Projected Ratios'!M$55&gt;=0,$B113+(1-$B113)*'LF Projected Ratios'!M$55,$B113*(1+'LF Projected Ratios'!M$55))</f>
        <v>0.24775188659517505</v>
      </c>
      <c r="M113">
        <f>IF('LF Projected Ratios'!N$55&gt;=0,$B113+(1-$B113)*'LF Projected Ratios'!N$55,$B113*(1+'LF Projected Ratios'!N$55))</f>
        <v>0.25020160037032052</v>
      </c>
      <c r="N113">
        <f>IF('LF Projected Ratios'!O$55&gt;=0,$B113+(1-$B113)*'LF Projected Ratios'!O$55,$B113*(1+'LF Projected Ratios'!O$55))</f>
        <v>0.25262886884802627</v>
      </c>
      <c r="O113">
        <f>IF('LF Projected Ratios'!P$55&gt;=0,$B113+(1-$B113)*'LF Projected Ratios'!P$55,$B113*(1+'LF Projected Ratios'!P$55))</f>
        <v>0.25503399910126628</v>
      </c>
      <c r="P113">
        <f>IF('LF Projected Ratios'!Q$55&gt;=0,$B113+(1-$B113)*'LF Projected Ratios'!Q$55,$B113*(1+'LF Projected Ratios'!Q$55))</f>
        <v>0.25741729262704277</v>
      </c>
      <c r="Q113">
        <f>IF('LF Projected Ratios'!R$55&gt;=0,$B113+(1-$B113)*'LF Projected Ratios'!R$55,$B113*(1+'LF Projected Ratios'!R$55))</f>
        <v>0.25977904547237857</v>
      </c>
      <c r="R113">
        <f>IF('LF Projected Ratios'!S$55&gt;=0,$B113+(1-$B113)*'LF Projected Ratios'!S$55,$B113*(1+'LF Projected Ratios'!S$55))</f>
        <v>0.26211954835690687</v>
      </c>
      <c r="S113">
        <f>IF('LF Projected Ratios'!T$55&gt;=0,$B113+(1-$B113)*'LF Projected Ratios'!T$55,$B113*(1+'LF Projected Ratios'!T$55))</f>
        <v>0.26443908679217054</v>
      </c>
      <c r="T113">
        <f>IF('LF Projected Ratios'!U$55&gt;=0,$B113+(1-$B113)*'LF Projected Ratios'!U$55,$B113*(1+'LF Projected Ratios'!U$55))</f>
        <v>0.26673794119772509</v>
      </c>
      <c r="U113">
        <f>IF('LF Projected Ratios'!V$55&gt;=0,$B113+(1-$B113)*'LF Projected Ratios'!V$55,$B113*(1+'LF Projected Ratios'!V$55))</f>
        <v>0.26901638701415215</v>
      </c>
      <c r="V113">
        <f>IF('LF Projected Ratios'!W$55&gt;=0,$B113+(1-$B113)*'LF Projected Ratios'!W$55,$B113*(1+'LF Projected Ratios'!W$55))</f>
        <v>0.27127469481307737</v>
      </c>
      <c r="W113">
        <f>IF('LF Projected Ratios'!X$55&gt;=0,$B113+(1-$B113)*'LF Projected Ratios'!X$55,$B113*(1+'LF Projected Ratios'!X$55))</f>
        <v>0.2735131304042811</v>
      </c>
      <c r="X113">
        <f>IF('LF Projected Ratios'!Y$55&gt;=0,$B113+(1-$B113)*'LF Projected Ratios'!Y$55,$B113*(1+'LF Projected Ratios'!Y$55))</f>
        <v>0.27573195493999614</v>
      </c>
      <c r="Y113">
        <f>IF('LF Projected Ratios'!Z$55&gt;=0,$B113+(1-$B113)*'LF Projected Ratios'!Z$55,$B113*(1+'LF Projected Ratios'!Z$55))</f>
        <v>0.277931425016475</v>
      </c>
      <c r="Z113">
        <f>IF('LF Projected Ratios'!AA$55&gt;=0,$B113+(1-$B113)*'LF Projected Ratios'!AA$55,$B113*(1+'LF Projected Ratios'!AA$55))</f>
        <v>0.28011179277291165</v>
      </c>
      <c r="AA113">
        <f>IF('LF Projected Ratios'!AB$55&gt;=0,$B113+(1-$B113)*'LF Projected Ratios'!AB$55,$B113*(1+'LF Projected Ratios'!AB$55))</f>
        <v>0.28227330598779621</v>
      </c>
      <c r="AB113">
        <f>IF('LF Projected Ratios'!AC$55&gt;=0,$B113+(1-$B113)*'LF Projected Ratios'!AC$55,$B113*(1+'LF Projected Ratios'!AC$55))</f>
        <v>0.28441620817278079</v>
      </c>
      <c r="AC113">
        <f>IF('LF Projected Ratios'!AD$55&gt;=0,$B113+(1-$B113)*'LF Projected Ratios'!AD$55,$B113*(1+'LF Projected Ratios'!AD$55))</f>
        <v>0.28654073866413254</v>
      </c>
      <c r="AD113">
        <f>IF('LF Projected Ratios'!AE$55&gt;=0,$B113+(1-$B113)*'LF Projected Ratios'!AE$55,$B113*(1+'LF Projected Ratios'!AE$55))</f>
        <v>0.28864713271184256</v>
      </c>
      <c r="AE113">
        <f>IF('LF Projected Ratios'!AF$55&gt;=0,$B113+(1-$B113)*'LF Projected Ratios'!AF$55,$B113*(1+'LF Projected Ratios'!AF$55))</f>
        <v>0.29073562156646371</v>
      </c>
      <c r="AF113">
        <f>IF('LF Projected Ratios'!AG$55&gt;=0,$B113+(1-$B113)*'LF Projected Ratios'!AG$55,$B113*(1+'LF Projected Ratios'!AG$55))</f>
        <v>0.29280643256374284</v>
      </c>
    </row>
    <row r="114" spans="1:32" x14ac:dyDescent="0.2">
      <c r="A114" s="12" t="s">
        <v>40</v>
      </c>
      <c r="B114" s="56">
        <f t="shared" si="0"/>
        <v>0.14563412293197014</v>
      </c>
      <c r="C114">
        <f>IF('LF Projected Ratios'!D$55&gt;=0,$B114+(1-$B114)*'LF Projected Ratios'!D$55,$B114*(1+'LF Projected Ratios'!D$55))</f>
        <v>0.148674841309961</v>
      </c>
      <c r="D114">
        <f>IF('LF Projected Ratios'!E$55&gt;=0,$B114+(1-$B114)*'LF Projected Ratios'!E$55,$B114*(1+'LF Projected Ratios'!E$55))</f>
        <v>0.15150712212571604</v>
      </c>
      <c r="E114">
        <f>IF('LF Projected Ratios'!F$55&gt;=0,$B114+(1-$B114)*'LF Projected Ratios'!F$55,$B114*(1+'LF Projected Ratios'!F$55))</f>
        <v>0.15442549245198575</v>
      </c>
      <c r="F114">
        <f>IF('LF Projected Ratios'!G$55&gt;=0,$B114+(1-$B114)*'LF Projected Ratios'!G$55,$B114*(1+'LF Projected Ratios'!G$55))</f>
        <v>0.15728857392975479</v>
      </c>
      <c r="G114">
        <f>IF('LF Projected Ratios'!H$55&gt;=0,$B114+(1-$B114)*'LF Projected Ratios'!H$55,$B114*(1+'LF Projected Ratios'!H$55))</f>
        <v>0.16032793600863568</v>
      </c>
      <c r="H114">
        <f>IF('LF Projected Ratios'!I$55&gt;=0,$B114+(1-$B114)*'LF Projected Ratios'!I$55,$B114*(1+'LF Projected Ratios'!I$55))</f>
        <v>0.16324304793849856</v>
      </c>
      <c r="I114">
        <f>IF('LF Projected Ratios'!J$55&gt;=0,$B114+(1-$B114)*'LF Projected Ratios'!J$55,$B114*(1+'LF Projected Ratios'!J$55))</f>
        <v>0.16590264570828434</v>
      </c>
      <c r="J114">
        <f>IF('LF Projected Ratios'!K$55&gt;=0,$B114+(1-$B114)*'LF Projected Ratios'!K$55,$B114*(1+'LF Projected Ratios'!K$55))</f>
        <v>0.16848617684152087</v>
      </c>
      <c r="K114">
        <f>IF('LF Projected Ratios'!L$55&gt;=0,$B114+(1-$B114)*'LF Projected Ratios'!L$55,$B114*(1+'LF Projected Ratios'!L$55))</f>
        <v>0.17102294614220101</v>
      </c>
      <c r="L114">
        <f>IF('LF Projected Ratios'!M$55&gt;=0,$B114+(1-$B114)*'LF Projected Ratios'!M$55,$B114*(1+'LF Projected Ratios'!M$55))</f>
        <v>0.17400447423709731</v>
      </c>
      <c r="M114">
        <f>IF('LF Projected Ratios'!N$55&gt;=0,$B114+(1-$B114)*'LF Projected Ratios'!N$55,$B114*(1+'LF Projected Ratios'!N$55))</f>
        <v>0.17669434820502442</v>
      </c>
      <c r="N114">
        <f>IF('LF Projected Ratios'!O$55&gt;=0,$B114+(1-$B114)*'LF Projected Ratios'!O$55,$B114*(1+'LF Projected Ratios'!O$55))</f>
        <v>0.17935957642784522</v>
      </c>
      <c r="O114">
        <f>IF('LF Projected Ratios'!P$55&gt;=0,$B114+(1-$B114)*'LF Projected Ratios'!P$55,$B114*(1+'LF Projected Ratios'!P$55))</f>
        <v>0.1820004960827466</v>
      </c>
      <c r="P114">
        <f>IF('LF Projected Ratios'!Q$55&gt;=0,$B114+(1-$B114)*'LF Projected Ratios'!Q$55,$B114*(1+'LF Projected Ratios'!Q$55))</f>
        <v>0.18461743822429727</v>
      </c>
      <c r="Q114">
        <f>IF('LF Projected Ratios'!R$55&gt;=0,$B114+(1-$B114)*'LF Projected Ratios'!R$55,$B114*(1+'LF Projected Ratios'!R$55))</f>
        <v>0.18721072792279247</v>
      </c>
      <c r="R114">
        <f>IF('LF Projected Ratios'!S$55&gt;=0,$B114+(1-$B114)*'LF Projected Ratios'!S$55,$B114*(1+'LF Projected Ratios'!S$55))</f>
        <v>0.18978068439886162</v>
      </c>
      <c r="S114">
        <f>IF('LF Projected Ratios'!T$55&gt;=0,$B114+(1-$B114)*'LF Projected Ratios'!T$55,$B114*(1+'LF Projected Ratios'!T$55))</f>
        <v>0.19232762115446342</v>
      </c>
      <c r="T114">
        <f>IF('LF Projected Ratios'!U$55&gt;=0,$B114+(1-$B114)*'LF Projected Ratios'!U$55,$B114*(1+'LF Projected Ratios'!U$55))</f>
        <v>0.19485184610037104</v>
      </c>
      <c r="U114">
        <f>IF('LF Projected Ratios'!V$55&gt;=0,$B114+(1-$B114)*'LF Projected Ratios'!V$55,$B114*(1+'LF Projected Ratios'!V$55))</f>
        <v>0.19735366168026491</v>
      </c>
      <c r="V114">
        <f>IF('LF Projected Ratios'!W$55&gt;=0,$B114+(1-$B114)*'LF Projected Ratios'!W$55,$B114*(1+'LF Projected Ratios'!W$55))</f>
        <v>0.19983336499153642</v>
      </c>
      <c r="W114">
        <f>IF('LF Projected Ratios'!X$55&gt;=0,$B114+(1-$B114)*'LF Projected Ratios'!X$55,$B114*(1+'LF Projected Ratios'!X$55))</f>
        <v>0.20229124790289935</v>
      </c>
      <c r="X114">
        <f>IF('LF Projected Ratios'!Y$55&gt;=0,$B114+(1-$B114)*'LF Projected Ratios'!Y$55,$B114*(1+'LF Projected Ratios'!Y$55))</f>
        <v>0.20472759716891242</v>
      </c>
      <c r="Y114">
        <f>IF('LF Projected Ratios'!Z$55&gt;=0,$B114+(1-$B114)*'LF Projected Ratios'!Z$55,$B114*(1+'LF Projected Ratios'!Z$55))</f>
        <v>0.207142694541504</v>
      </c>
      <c r="Z114">
        <f>IF('LF Projected Ratios'!AA$55&gt;=0,$B114+(1-$B114)*'LF Projected Ratios'!AA$55,$B114*(1+'LF Projected Ratios'!AA$55))</f>
        <v>0.20953681687859138</v>
      </c>
      <c r="AA114">
        <f>IF('LF Projected Ratios'!AB$55&gt;=0,$B114+(1-$B114)*'LF Projected Ratios'!AB$55,$B114*(1+'LF Projected Ratios'!AB$55))</f>
        <v>0.21191023624988228</v>
      </c>
      <c r="AB114">
        <f>IF('LF Projected Ratios'!AC$55&gt;=0,$B114+(1-$B114)*'LF Projected Ratios'!AC$55,$B114*(1+'LF Projected Ratios'!AC$55))</f>
        <v>0.21426322003994239</v>
      </c>
      <c r="AC114">
        <f>IF('LF Projected Ratios'!AD$55&gt;=0,$B114+(1-$B114)*'LF Projected Ratios'!AD$55,$B114*(1+'LF Projected Ratios'!AD$55))</f>
        <v>0.21659603104861419</v>
      </c>
      <c r="AD114">
        <f>IF('LF Projected Ratios'!AE$55&gt;=0,$B114+(1-$B114)*'LF Projected Ratios'!AE$55,$B114*(1+'LF Projected Ratios'!AE$55))</f>
        <v>0.21890892758886216</v>
      </c>
      <c r="AE114">
        <f>IF('LF Projected Ratios'!AF$55&gt;=0,$B114+(1-$B114)*'LF Projected Ratios'!AF$55,$B114*(1+'LF Projected Ratios'!AF$55))</f>
        <v>0.22120216358212336</v>
      </c>
      <c r="AF114">
        <f>IF('LF Projected Ratios'!AG$55&gt;=0,$B114+(1-$B114)*'LF Projected Ratios'!AG$55,$B114*(1+'LF Projected Ratios'!AG$55))</f>
        <v>0.2234759886512368</v>
      </c>
    </row>
    <row r="115" spans="1:32" x14ac:dyDescent="0.2">
      <c r="A115" s="12" t="s">
        <v>41</v>
      </c>
      <c r="B115" s="56">
        <f t="shared" si="0"/>
        <v>0.1825740176127077</v>
      </c>
      <c r="C115">
        <f>IF('LF Projected Ratios'!D$55&gt;=0,$B115+(1-$B115)*'LF Projected Ratios'!D$55,$B115*(1+'LF Projected Ratios'!D$55))</f>
        <v>0.18548326559885397</v>
      </c>
      <c r="D115">
        <f>IF('LF Projected Ratios'!E$55&gt;=0,$B115+(1-$B115)*'LF Projected Ratios'!E$55,$B115*(1+'LF Projected Ratios'!E$55))</f>
        <v>0.18819308815890329</v>
      </c>
      <c r="E115">
        <f>IF('LF Projected Ratios'!F$55&gt;=0,$B115+(1-$B115)*'LF Projected Ratios'!F$55,$B115*(1+'LF Projected Ratios'!F$55))</f>
        <v>0.19098527800982237</v>
      </c>
      <c r="F115">
        <f>IF('LF Projected Ratios'!G$55&gt;=0,$B115+(1-$B115)*'LF Projected Ratios'!G$55,$B115*(1+'LF Projected Ratios'!G$55))</f>
        <v>0.19372456951529746</v>
      </c>
      <c r="G115">
        <f>IF('LF Projected Ratios'!H$55&gt;=0,$B115+(1-$B115)*'LF Projected Ratios'!H$55,$B115*(1+'LF Projected Ratios'!H$55))</f>
        <v>0.19663251984412602</v>
      </c>
      <c r="H115">
        <f>IF('LF Projected Ratios'!I$55&gt;=0,$B115+(1-$B115)*'LF Projected Ratios'!I$55,$B115*(1+'LF Projected Ratios'!I$55))</f>
        <v>0.19942159218069283</v>
      </c>
      <c r="I115">
        <f>IF('LF Projected Ratios'!J$55&gt;=0,$B115+(1-$B115)*'LF Projected Ratios'!J$55,$B115*(1+'LF Projected Ratios'!J$55))</f>
        <v>0.2019661979263985</v>
      </c>
      <c r="J115">
        <f>IF('LF Projected Ratios'!K$55&gt;=0,$B115+(1-$B115)*'LF Projected Ratios'!K$55,$B115*(1+'LF Projected Ratios'!K$55))</f>
        <v>0.20443802589998444</v>
      </c>
      <c r="K115">
        <f>IF('LF Projected Ratios'!L$55&gt;=0,$B115+(1-$B115)*'LF Projected Ratios'!L$55,$B115*(1+'LF Projected Ratios'!L$55))</f>
        <v>0.20686511386470341</v>
      </c>
      <c r="L115">
        <f>IF('LF Projected Ratios'!M$55&gt;=0,$B115+(1-$B115)*'LF Projected Ratios'!M$55,$B115*(1+'LF Projected Ratios'!M$55))</f>
        <v>0.20971773075566552</v>
      </c>
      <c r="M115">
        <f>IF('LF Projected Ratios'!N$55&gt;=0,$B115+(1-$B115)*'LF Projected Ratios'!N$55,$B115*(1+'LF Projected Ratios'!N$55))</f>
        <v>0.21229130365897067</v>
      </c>
      <c r="N115">
        <f>IF('LF Projected Ratios'!O$55&gt;=0,$B115+(1-$B115)*'LF Projected Ratios'!O$55,$B115*(1+'LF Projected Ratios'!O$55))</f>
        <v>0.21484129641594049</v>
      </c>
      <c r="O115">
        <f>IF('LF Projected Ratios'!P$55&gt;=0,$B115+(1-$B115)*'LF Projected Ratios'!P$55,$B115*(1+'LF Projected Ratios'!P$55))</f>
        <v>0.21736803162535914</v>
      </c>
      <c r="P115">
        <f>IF('LF Projected Ratios'!Q$55&gt;=0,$B115+(1-$B115)*'LF Projected Ratios'!Q$55,$B115*(1+'LF Projected Ratios'!Q$55))</f>
        <v>0.21987182602811411</v>
      </c>
      <c r="Q115">
        <f>IF('LF Projected Ratios'!R$55&gt;=0,$B115+(1-$B115)*'LF Projected Ratios'!R$55,$B115*(1+'LF Projected Ratios'!R$55))</f>
        <v>0.22235299063955904</v>
      </c>
      <c r="R115">
        <f>IF('LF Projected Ratios'!S$55&gt;=0,$B115+(1-$B115)*'LF Projected Ratios'!S$55,$B115*(1+'LF Projected Ratios'!S$55))</f>
        <v>0.22481183087830153</v>
      </c>
      <c r="S115">
        <f>IF('LF Projected Ratios'!T$55&gt;=0,$B115+(1-$B115)*'LF Projected Ratios'!T$55,$B115*(1+'LF Projected Ratios'!T$55))</f>
        <v>0.22724864669153458</v>
      </c>
      <c r="T115">
        <f>IF('LF Projected Ratios'!U$55&gt;=0,$B115+(1-$B115)*'LF Projected Ratios'!U$55,$B115*(1+'LF Projected Ratios'!U$55))</f>
        <v>0.2296637326770096</v>
      </c>
      <c r="U115">
        <f>IF('LF Projected Ratios'!V$55&gt;=0,$B115+(1-$B115)*'LF Projected Ratios'!V$55,$B115*(1+'LF Projected Ratios'!V$55))</f>
        <v>0.23205737820176378</v>
      </c>
      <c r="V115">
        <f>IF('LF Projected Ratios'!W$55&gt;=0,$B115+(1-$B115)*'LF Projected Ratios'!W$55,$B115*(1+'LF Projected Ratios'!W$55))</f>
        <v>0.23442986751770087</v>
      </c>
      <c r="W115">
        <f>IF('LF Projected Ratios'!X$55&gt;=0,$B115+(1-$B115)*'LF Projected Ratios'!X$55,$B115*(1+'LF Projected Ratios'!X$55))</f>
        <v>0.23678147987411735</v>
      </c>
      <c r="X115">
        <f>IF('LF Projected Ratios'!Y$55&gt;=0,$B115+(1-$B115)*'LF Projected Ratios'!Y$55,$B115*(1+'LF Projected Ratios'!Y$55))</f>
        <v>0.23911248962727338</v>
      </c>
      <c r="Y115">
        <f>IF('LF Projected Ratios'!Z$55&gt;=0,$B115+(1-$B115)*'LF Projected Ratios'!Z$55,$B115*(1+'LF Projected Ratios'!Z$55))</f>
        <v>0.24142316634709568</v>
      </c>
      <c r="Z115">
        <f>IF('LF Projected Ratios'!AA$55&gt;=0,$B115+(1-$B115)*'LF Projected Ratios'!AA$55,$B115*(1+'LF Projected Ratios'!AA$55))</f>
        <v>0.2437137749211003</v>
      </c>
      <c r="AA115">
        <f>IF('LF Projected Ratios'!AB$55&gt;=0,$B115+(1-$B115)*'LF Projected Ratios'!AB$55,$B115*(1+'LF Projected Ratios'!AB$55))</f>
        <v>0.24598457565561982</v>
      </c>
      <c r="AB115">
        <f>IF('LF Projected Ratios'!AC$55&gt;=0,$B115+(1-$B115)*'LF Projected Ratios'!AC$55,$B115*(1+'LF Projected Ratios'!AC$55))</f>
        <v>0.24823582437441444</v>
      </c>
      <c r="AC115">
        <f>IF('LF Projected Ratios'!AD$55&gt;=0,$B115+(1-$B115)*'LF Projected Ratios'!AD$55,$B115*(1+'LF Projected Ratios'!AD$55))</f>
        <v>0.25046777251474917</v>
      </c>
      <c r="AD115">
        <f>IF('LF Projected Ratios'!AE$55&gt;=0,$B115+(1-$B115)*'LF Projected Ratios'!AE$55,$B115*(1+'LF Projected Ratios'!AE$55))</f>
        <v>0.25268066722100846</v>
      </c>
      <c r="AE115">
        <f>IF('LF Projected Ratios'!AF$55&gt;=0,$B115+(1-$B115)*'LF Projected Ratios'!AF$55,$B115*(1+'LF Projected Ratios'!AF$55))</f>
        <v>0.25487475143592397</v>
      </c>
      <c r="AF115">
        <f>IF('LF Projected Ratios'!AG$55&gt;=0,$B115+(1-$B115)*'LF Projected Ratios'!AG$55,$B115*(1+'LF Projected Ratios'!AG$55))</f>
        <v>0.25705026398948644</v>
      </c>
    </row>
    <row r="116" spans="1:32" x14ac:dyDescent="0.2">
      <c r="A116" s="12" t="s">
        <v>42</v>
      </c>
      <c r="B116" s="56">
        <f t="shared" si="0"/>
        <v>0.21601465846930307</v>
      </c>
      <c r="C116">
        <f>IF('LF Projected Ratios'!D$55&gt;=0,$B116+(1-$B116)*'LF Projected Ratios'!D$55,$B116*(1+'LF Projected Ratios'!D$55))</f>
        <v>0.21880489003174411</v>
      </c>
      <c r="D116">
        <f>IF('LF Projected Ratios'!E$55&gt;=0,$B116+(1-$B116)*'LF Projected Ratios'!E$55,$B116*(1+'LF Projected Ratios'!E$55))</f>
        <v>0.22140385459979384</v>
      </c>
      <c r="E116">
        <f>IF('LF Projected Ratios'!F$55&gt;=0,$B116+(1-$B116)*'LF Projected Ratios'!F$55,$B116*(1+'LF Projected Ratios'!F$55))</f>
        <v>0.22408181683864792</v>
      </c>
      <c r="F116">
        <f>IF('LF Projected Ratios'!G$55&gt;=0,$B116+(1-$B116)*'LF Projected Ratios'!G$55,$B116*(1+'LF Projected Ratios'!G$55))</f>
        <v>0.2267090447867981</v>
      </c>
      <c r="G116">
        <f>IF('LF Projected Ratios'!H$55&gt;=0,$B116+(1-$B116)*'LF Projected Ratios'!H$55,$B116*(1+'LF Projected Ratios'!H$55))</f>
        <v>0.22949803177867575</v>
      </c>
      <c r="H116">
        <f>IF('LF Projected Ratios'!I$55&gt;=0,$B116+(1-$B116)*'LF Projected Ratios'!I$55,$B116*(1+'LF Projected Ratios'!I$55))</f>
        <v>0.232173004039713</v>
      </c>
      <c r="I116">
        <f>IF('LF Projected Ratios'!J$55&gt;=0,$B116+(1-$B116)*'LF Projected Ratios'!J$55,$B116*(1+'LF Projected Ratios'!J$55))</f>
        <v>0.23461351076153492</v>
      </c>
      <c r="J116">
        <f>IF('LF Projected Ratios'!K$55&gt;=0,$B116+(1-$B116)*'LF Projected Ratios'!K$55,$B116*(1+'LF Projected Ratios'!K$55))</f>
        <v>0.23698421702709466</v>
      </c>
      <c r="K116">
        <f>IF('LF Projected Ratios'!L$55&gt;=0,$B116+(1-$B116)*'LF Projected Ratios'!L$55,$B116*(1+'LF Projected Ratios'!L$55))</f>
        <v>0.23931201358353407</v>
      </c>
      <c r="L116">
        <f>IF('LF Projected Ratios'!M$55&gt;=0,$B116+(1-$B116)*'LF Projected Ratios'!M$55,$B116*(1+'LF Projected Ratios'!M$55))</f>
        <v>0.24204793081115356</v>
      </c>
      <c r="M116">
        <f>IF('LF Projected Ratios'!N$55&gt;=0,$B116+(1-$B116)*'LF Projected Ratios'!N$55,$B116*(1+'LF Projected Ratios'!N$55))</f>
        <v>0.24451621965323234</v>
      </c>
      <c r="N116">
        <f>IF('LF Projected Ratios'!O$55&gt;=0,$B116+(1-$B116)*'LF Projected Ratios'!O$55,$B116*(1+'LF Projected Ratios'!O$55))</f>
        <v>0.24696189300537519</v>
      </c>
      <c r="O116">
        <f>IF('LF Projected Ratios'!P$55&gt;=0,$B116+(1-$B116)*'LF Projected Ratios'!P$55,$B116*(1+'LF Projected Ratios'!P$55))</f>
        <v>0.24938526026895108</v>
      </c>
      <c r="P116">
        <f>IF('LF Projected Ratios'!Q$55&gt;=0,$B116+(1-$B116)*'LF Projected Ratios'!Q$55,$B116*(1+'LF Projected Ratios'!Q$55))</f>
        <v>0.25178662522707701</v>
      </c>
      <c r="Q116">
        <f>IF('LF Projected Ratios'!R$55&gt;=0,$B116+(1-$B116)*'LF Projected Ratios'!R$55,$B116*(1+'LF Projected Ratios'!R$55))</f>
        <v>0.25416628617156589</v>
      </c>
      <c r="R116">
        <f>IF('LF Projected Ratios'!S$55&gt;=0,$B116+(1-$B116)*'LF Projected Ratios'!S$55,$B116*(1+'LF Projected Ratios'!S$55))</f>
        <v>0.25652453602644587</v>
      </c>
      <c r="S116">
        <f>IF('LF Projected Ratios'!T$55&gt;=0,$B116+(1-$B116)*'LF Projected Ratios'!T$55,$B116*(1+'LF Projected Ratios'!T$55))</f>
        <v>0.25886166246816422</v>
      </c>
      <c r="T116">
        <f>IF('LF Projected Ratios'!U$55&gt;=0,$B116+(1-$B116)*'LF Projected Ratios'!U$55,$B116*(1+'LF Projected Ratios'!U$55))</f>
        <v>0.26117794804257055</v>
      </c>
      <c r="U116">
        <f>IF('LF Projected Ratios'!V$55&gt;=0,$B116+(1-$B116)*'LF Projected Ratios'!V$55,$B116*(1+'LF Projected Ratios'!V$55))</f>
        <v>0.26347367027878732</v>
      </c>
      <c r="V116">
        <f>IF('LF Projected Ratios'!W$55&gt;=0,$B116+(1-$B116)*'LF Projected Ratios'!W$55,$B116*(1+'LF Projected Ratios'!W$55))</f>
        <v>0.26574910180006189</v>
      </c>
      <c r="W116">
        <f>IF('LF Projected Ratios'!X$55&gt;=0,$B116+(1-$B116)*'LF Projected Ratios'!X$55,$B116*(1+'LF Projected Ratios'!X$55))</f>
        <v>0.26800451043168949</v>
      </c>
      <c r="X116">
        <f>IF('LF Projected Ratios'!Y$55&gt;=0,$B116+(1-$B116)*'LF Projected Ratios'!Y$55,$B116*(1+'LF Projected Ratios'!Y$55))</f>
        <v>0.27024015930610168</v>
      </c>
      <c r="Y116">
        <f>IF('LF Projected Ratios'!Z$55&gt;=0,$B116+(1-$B116)*'LF Projected Ratios'!Z$55,$B116*(1+'LF Projected Ratios'!Z$55))</f>
        <v>0.27245630696520384</v>
      </c>
      <c r="Z116">
        <f>IF('LF Projected Ratios'!AA$55&gt;=0,$B116+(1-$B116)*'LF Projected Ratios'!AA$55,$B116*(1+'LF Projected Ratios'!AA$55))</f>
        <v>0.27465320746004684</v>
      </c>
      <c r="AA116">
        <f>IF('LF Projected Ratios'!AB$55&gt;=0,$B116+(1-$B116)*'LF Projected Ratios'!AB$55,$B116*(1+'LF Projected Ratios'!AB$55))</f>
        <v>0.2768311104479127</v>
      </c>
      <c r="AB116">
        <f>IF('LF Projected Ratios'!AC$55&gt;=0,$B116+(1-$B116)*'LF Projected Ratios'!AC$55,$B116*(1+'LF Projected Ratios'!AC$55))</f>
        <v>0.27899026128689169</v>
      </c>
      <c r="AC116">
        <f>IF('LF Projected Ratios'!AD$55&gt;=0,$B116+(1-$B116)*'LF Projected Ratios'!AD$55,$B116*(1+'LF Projected Ratios'!AD$55))</f>
        <v>0.28113090112802908</v>
      </c>
      <c r="AD116">
        <f>IF('LF Projected Ratios'!AE$55&gt;=0,$B116+(1-$B116)*'LF Projected Ratios'!AE$55,$B116*(1+'LF Projected Ratios'!AE$55))</f>
        <v>0.28325326700511</v>
      </c>
      <c r="AE116">
        <f>IF('LF Projected Ratios'!AF$55&gt;=0,$B116+(1-$B116)*'LF Projected Ratios'!AF$55,$B116*(1+'LF Projected Ratios'!AF$55))</f>
        <v>0.28535759192215515</v>
      </c>
      <c r="AF116">
        <f>IF('LF Projected Ratios'!AG$55&gt;=0,$B116+(1-$B116)*'LF Projected Ratios'!AG$55,$B116*(1+'LF Projected Ratios'!AG$55))</f>
        <v>0.28744410493869499</v>
      </c>
    </row>
    <row r="117" spans="1:32" x14ac:dyDescent="0.2">
      <c r="A117" s="12" t="s">
        <v>105</v>
      </c>
      <c r="B117" s="56">
        <f t="shared" si="0"/>
        <v>0.15435540470061709</v>
      </c>
      <c r="C117">
        <f>IF('LF Projected Ratios'!D$55&gt;=0,$B117+(1-$B117)*'LF Projected Ratios'!D$55,$B117*(1+'LF Projected Ratios'!D$55))</f>
        <v>0.15736508372829522</v>
      </c>
      <c r="D117">
        <f>IF('LF Projected Ratios'!E$55&gt;=0,$B117+(1-$B117)*'LF Projected Ratios'!E$55,$B117*(1+'LF Projected Ratios'!E$55))</f>
        <v>0.16016845290361009</v>
      </c>
      <c r="E117">
        <f>IF('LF Projected Ratios'!F$55&gt;=0,$B117+(1-$B117)*'LF Projected Ratios'!F$55,$B117*(1+'LF Projected Ratios'!F$55))</f>
        <v>0.1630570327962918</v>
      </c>
      <c r="F117">
        <f>IF('LF Projected Ratios'!G$55&gt;=0,$B117+(1-$B117)*'LF Projected Ratios'!G$55,$B117*(1+'LF Projected Ratios'!G$55))</f>
        <v>0.16589088822353093</v>
      </c>
      <c r="G117">
        <f>IF('LF Projected Ratios'!H$55&gt;=0,$B117+(1-$B117)*'LF Projected Ratios'!H$55,$B117*(1+'LF Projected Ratios'!H$55))</f>
        <v>0.16889922479706529</v>
      </c>
      <c r="H117">
        <f>IF('LF Projected Ratios'!I$55&gt;=0,$B117+(1-$B117)*'LF Projected Ratios'!I$55,$B117*(1+'LF Projected Ratios'!I$55))</f>
        <v>0.17178457955472612</v>
      </c>
      <c r="I117">
        <f>IF('LF Projected Ratios'!J$55&gt;=0,$B117+(1-$B117)*'LF Projected Ratios'!J$55,$B117*(1+'LF Projected Ratios'!J$55))</f>
        <v>0.1744170284154038</v>
      </c>
      <c r="J117">
        <f>IF('LF Projected Ratios'!K$55&gt;=0,$B117+(1-$B117)*'LF Projected Ratios'!K$55,$B117*(1+'LF Projected Ratios'!K$55))</f>
        <v>0.17697418712018106</v>
      </c>
      <c r="K117">
        <f>IF('LF Projected Ratios'!L$55&gt;=0,$B117+(1-$B117)*'LF Projected Ratios'!L$55,$B117*(1+'LF Projected Ratios'!L$55))</f>
        <v>0.17948506133253064</v>
      </c>
      <c r="L117">
        <f>IF('LF Projected Ratios'!M$55&gt;=0,$B117+(1-$B117)*'LF Projected Ratios'!M$55,$B117*(1+'LF Projected Ratios'!M$55))</f>
        <v>0.18243615428562804</v>
      </c>
      <c r="M117">
        <f>IF('LF Projected Ratios'!N$55&gt;=0,$B117+(1-$B117)*'LF Projected Ratios'!N$55,$B117*(1+'LF Projected Ratios'!N$55))</f>
        <v>0.18509857028803228</v>
      </c>
      <c r="N117">
        <f>IF('LF Projected Ratios'!O$55&gt;=0,$B117+(1-$B117)*'LF Projected Ratios'!O$55,$B117*(1+'LF Projected Ratios'!O$55))</f>
        <v>0.18773659212664129</v>
      </c>
      <c r="O117">
        <f>IF('LF Projected Ratios'!P$55&gt;=0,$B117+(1-$B117)*'LF Projected Ratios'!P$55,$B117*(1+'LF Projected Ratios'!P$55))</f>
        <v>0.19035055353677074</v>
      </c>
      <c r="P117">
        <f>IF('LF Projected Ratios'!Q$55&gt;=0,$B117+(1-$B117)*'LF Projected Ratios'!Q$55,$B117*(1+'LF Projected Ratios'!Q$55))</f>
        <v>0.19294078219361741</v>
      </c>
      <c r="Q117">
        <f>IF('LF Projected Ratios'!R$55&gt;=0,$B117+(1-$B117)*'LF Projected Ratios'!R$55,$B117*(1+'LF Projected Ratios'!R$55))</f>
        <v>0.19550759984919122</v>
      </c>
      <c r="R117">
        <f>IF('LF Projected Ratios'!S$55&gt;=0,$B117+(1-$B117)*'LF Projected Ratios'!S$55,$B117*(1+'LF Projected Ratios'!S$55))</f>
        <v>0.19805132246554927</v>
      </c>
      <c r="S117">
        <f>IF('LF Projected Ratios'!T$55&gt;=0,$B117+(1-$B117)*'LF Projected Ratios'!T$55,$B117*(1+'LF Projected Ratios'!T$55))</f>
        <v>0.20057226034445347</v>
      </c>
      <c r="T117">
        <f>IF('LF Projected Ratios'!U$55&gt;=0,$B117+(1-$B117)*'LF Projected Ratios'!U$55,$B117*(1+'LF Projected Ratios'!U$55))</f>
        <v>0.20307071825355449</v>
      </c>
      <c r="U117">
        <f>IF('LF Projected Ratios'!V$55&gt;=0,$B117+(1-$B117)*'LF Projected Ratios'!V$55,$B117*(1+'LF Projected Ratios'!V$55))</f>
        <v>0.20554699554921782</v>
      </c>
      <c r="V117">
        <f>IF('LF Projected Ratios'!W$55&gt;=0,$B117+(1-$B117)*'LF Projected Ratios'!W$55,$B117*(1+'LF Projected Ratios'!W$55))</f>
        <v>0.20800138629609424</v>
      </c>
      <c r="W117">
        <f>IF('LF Projected Ratios'!X$55&gt;=0,$B117+(1-$B117)*'LF Projected Ratios'!X$55,$B117*(1+'LF Projected Ratios'!X$55))</f>
        <v>0.21043417938353079</v>
      </c>
      <c r="X117">
        <f>IF('LF Projected Ratios'!Y$55&gt;=0,$B117+(1-$B117)*'LF Projected Ratios'!Y$55,$B117*(1+'LF Projected Ratios'!Y$55))</f>
        <v>0.21284565863892424</v>
      </c>
      <c r="Y117">
        <f>IF('LF Projected Ratios'!Z$55&gt;=0,$B117+(1-$B117)*'LF Projected Ratios'!Z$55,$B117*(1+'LF Projected Ratios'!Z$55))</f>
        <v>0.2152361029381073</v>
      </c>
      <c r="Z117">
        <f>IF('LF Projected Ratios'!AA$55&gt;=0,$B117+(1-$B117)*'LF Projected Ratios'!AA$55,$B117*(1+'LF Projected Ratios'!AA$55))</f>
        <v>0.21760578631285923</v>
      </c>
      <c r="AA117">
        <f>IF('LF Projected Ratios'!AB$55&gt;=0,$B117+(1-$B117)*'LF Projected Ratios'!AB$55,$B117*(1+'LF Projected Ratios'!AB$55))</f>
        <v>0.2199549780556273</v>
      </c>
      <c r="AB117">
        <f>IF('LF Projected Ratios'!AC$55&gt;=0,$B117+(1-$B117)*'LF Projected Ratios'!AC$55,$B117*(1+'LF Projected Ratios'!AC$55))</f>
        <v>0.22228394282154215</v>
      </c>
      <c r="AC117">
        <f>IF('LF Projected Ratios'!AD$55&gt;=0,$B117+(1-$B117)*'LF Projected Ratios'!AD$55,$B117*(1+'LF Projected Ratios'!AD$55))</f>
        <v>0.22459294072781169</v>
      </c>
      <c r="AD117">
        <f>IF('LF Projected Ratios'!AE$55&gt;=0,$B117+(1-$B117)*'LF Projected Ratios'!AE$55,$B117*(1+'LF Projected Ratios'!AE$55))</f>
        <v>0.22688222745056735</v>
      </c>
      <c r="AE117">
        <f>IF('LF Projected Ratios'!AF$55&gt;=0,$B117+(1-$B117)*'LF Projected Ratios'!AF$55,$B117*(1+'LF Projected Ratios'!AF$55))</f>
        <v>0.22915205431924149</v>
      </c>
      <c r="AF117">
        <f>IF('LF Projected Ratios'!AG$55&gt;=0,$B117+(1-$B117)*'LF Projected Ratios'!AG$55,$B117*(1+'LF Projected Ratios'!AG$55))</f>
        <v>0.23140266840854801</v>
      </c>
    </row>
    <row r="118" spans="1:32" x14ac:dyDescent="0.2">
      <c r="A118" s="12" t="s">
        <v>106</v>
      </c>
      <c r="B118" s="56">
        <f t="shared" si="0"/>
        <v>0.14782748660248174</v>
      </c>
      <c r="C118">
        <f>IF('LF Projected Ratios'!D$55&gt;=0,$B118+(1-$B118)*'LF Projected Ratios'!D$55,$B118*(1+'LF Projected Ratios'!D$55))</f>
        <v>0.15086039872158336</v>
      </c>
      <c r="D118">
        <f>IF('LF Projected Ratios'!E$55&gt;=0,$B118+(1-$B118)*'LF Projected Ratios'!E$55,$B118*(1+'LF Projected Ratios'!E$55))</f>
        <v>0.15368540838804193</v>
      </c>
      <c r="E118">
        <f>IF('LF Projected Ratios'!F$55&gt;=0,$B118+(1-$B118)*'LF Projected Ratios'!F$55,$B118*(1+'LF Projected Ratios'!F$55))</f>
        <v>0.15659628655243749</v>
      </c>
      <c r="F118">
        <f>IF('LF Projected Ratios'!G$55&gt;=0,$B118+(1-$B118)*'LF Projected Ratios'!G$55,$B118*(1+'LF Projected Ratios'!G$55))</f>
        <v>0.15945201780816745</v>
      </c>
      <c r="G118">
        <f>IF('LF Projected Ratios'!H$55&gt;=0,$B118+(1-$B118)*'LF Projected Ratios'!H$55,$B118*(1+'LF Projected Ratios'!H$55))</f>
        <v>0.16248357711010666</v>
      </c>
      <c r="H118">
        <f>IF('LF Projected Ratios'!I$55&gt;=0,$B118+(1-$B118)*'LF Projected Ratios'!I$55,$B118*(1+'LF Projected Ratios'!I$55))</f>
        <v>0.16539120524318637</v>
      </c>
      <c r="I118">
        <f>IF('LF Projected Ratios'!J$55&gt;=0,$B118+(1-$B118)*'LF Projected Ratios'!J$55,$B118*(1+'LF Projected Ratios'!J$55))</f>
        <v>0.16804397518278488</v>
      </c>
      <c r="J118">
        <f>IF('LF Projected Ratios'!K$55&gt;=0,$B118+(1-$B118)*'LF Projected Ratios'!K$55,$B118*(1+'LF Projected Ratios'!K$55))</f>
        <v>0.17062087376727225</v>
      </c>
      <c r="K118">
        <f>IF('LF Projected Ratios'!L$55&gt;=0,$B118+(1-$B118)*'LF Projected Ratios'!L$55,$B118*(1+'LF Projected Ratios'!L$55))</f>
        <v>0.17315113056812775</v>
      </c>
      <c r="L118">
        <f>IF('LF Projected Ratios'!M$55&gt;=0,$B118+(1-$B118)*'LF Projected Ratios'!M$55,$B118*(1+'LF Projected Ratios'!M$55))</f>
        <v>0.17612500435989528</v>
      </c>
      <c r="M118">
        <f>IF('LF Projected Ratios'!N$55&gt;=0,$B118+(1-$B118)*'LF Projected Ratios'!N$55,$B118*(1+'LF Projected Ratios'!N$55))</f>
        <v>0.17880797277131802</v>
      </c>
      <c r="N118">
        <f>IF('LF Projected Ratios'!O$55&gt;=0,$B118+(1-$B118)*'LF Projected Ratios'!O$55,$B118*(1+'LF Projected Ratios'!O$55))</f>
        <v>0.18146635870921798</v>
      </c>
      <c r="O118">
        <f>IF('LF Projected Ratios'!P$55&gt;=0,$B118+(1-$B118)*'LF Projected Ratios'!P$55,$B118*(1+'LF Projected Ratios'!P$55))</f>
        <v>0.18410049848516669</v>
      </c>
      <c r="P118">
        <f>IF('LF Projected Ratios'!Q$55&gt;=0,$B118+(1-$B118)*'LF Projected Ratios'!Q$55,$B118*(1+'LF Projected Ratios'!Q$55))</f>
        <v>0.18671072230383584</v>
      </c>
      <c r="Q118">
        <f>IF('LF Projected Ratios'!R$55&gt;=0,$B118+(1-$B118)*'LF Projected Ratios'!R$55,$B118*(1+'LF Projected Ratios'!R$55))</f>
        <v>0.18929735440098661</v>
      </c>
      <c r="R118">
        <f>IF('LF Projected Ratios'!S$55&gt;=0,$B118+(1-$B118)*'LF Projected Ratios'!S$55,$B118*(1+'LF Projected Ratios'!S$55))</f>
        <v>0.19186071317773196</v>
      </c>
      <c r="S118">
        <f>IF('LF Projected Ratios'!T$55&gt;=0,$B118+(1-$B118)*'LF Projected Ratios'!T$55,$B118*(1+'LF Projected Ratios'!T$55))</f>
        <v>0.19440111133119531</v>
      </c>
      <c r="T118">
        <f>IF('LF Projected Ratios'!U$55&gt;=0,$B118+(1-$B118)*'LF Projected Ratios'!U$55,$B118*(1+'LF Projected Ratios'!U$55))</f>
        <v>0.19691885598166842</v>
      </c>
      <c r="U118">
        <f>IF('LF Projected Ratios'!V$55&gt;=0,$B118+(1-$B118)*'LF Projected Ratios'!V$55,$B118*(1+'LF Projected Ratios'!V$55))</f>
        <v>0.19941424879638575</v>
      </c>
      <c r="V118">
        <f>IF('LF Projected Ratios'!W$55&gt;=0,$B118+(1-$B118)*'LF Projected Ratios'!W$55,$B118*(1+'LF Projected Ratios'!W$55))</f>
        <v>0.20188758611001786</v>
      </c>
      <c r="W118">
        <f>IF('LF Projected Ratios'!X$55&gt;=0,$B118+(1-$B118)*'LF Projected Ratios'!X$55,$B118*(1+'LF Projected Ratios'!X$55))</f>
        <v>0.20433915904198105</v>
      </c>
      <c r="X118">
        <f>IF('LF Projected Ratios'!Y$55&gt;=0,$B118+(1-$B118)*'LF Projected Ratios'!Y$55,$B118*(1+'LF Projected Ratios'!Y$55))</f>
        <v>0.20676925361066573</v>
      </c>
      <c r="Y118">
        <f>IF('LF Projected Ratios'!Z$55&gt;=0,$B118+(1-$B118)*'LF Projected Ratios'!Z$55,$B118*(1+'LF Projected Ratios'!Z$55))</f>
        <v>0.20917815084467503</v>
      </c>
      <c r="Z118">
        <f>IF('LF Projected Ratios'!AA$55&gt;=0,$B118+(1-$B118)*'LF Projected Ratios'!AA$55,$B118*(1+'LF Projected Ratios'!AA$55))</f>
        <v>0.21156612689116505</v>
      </c>
      <c r="AA118">
        <f>IF('LF Projected Ratios'!AB$55&gt;=0,$B118+(1-$B118)*'LF Projected Ratios'!AB$55,$B118*(1+'LF Projected Ratios'!AB$55))</f>
        <v>0.21393345312137485</v>
      </c>
      <c r="AB118">
        <f>IF('LF Projected Ratios'!AC$55&gt;=0,$B118+(1-$B118)*'LF Projected Ratios'!AC$55,$B118*(1+'LF Projected Ratios'!AC$55))</f>
        <v>0.21628039623342926</v>
      </c>
      <c r="AC118">
        <f>IF('LF Projected Ratios'!AD$55&gt;=0,$B118+(1-$B118)*'LF Projected Ratios'!AD$55,$B118*(1+'LF Projected Ratios'!AD$55))</f>
        <v>0.21860721835250008</v>
      </c>
      <c r="AD118">
        <f>IF('LF Projected Ratios'!AE$55&gt;=0,$B118+(1-$B118)*'LF Projected Ratios'!AE$55,$B118*(1+'LF Projected Ratios'!AE$55))</f>
        <v>0.22091417712840006</v>
      </c>
      <c r="AE118">
        <f>IF('LF Projected Ratios'!AF$55&gt;=0,$B118+(1-$B118)*'LF Projected Ratios'!AF$55,$B118*(1+'LF Projected Ratios'!AF$55))</f>
        <v>0.22320152583068842</v>
      </c>
      <c r="AF118">
        <f>IF('LF Projected Ratios'!AG$55&gt;=0,$B118+(1-$B118)*'LF Projected Ratios'!AG$55,$B118*(1+'LF Projected Ratios'!AG$55))</f>
        <v>0.22546951344136218</v>
      </c>
    </row>
    <row r="119" spans="1:32" x14ac:dyDescent="0.2">
      <c r="A119" s="12" t="s">
        <v>107</v>
      </c>
      <c r="B119" s="56">
        <f t="shared" si="0"/>
        <v>0.20797489245301026</v>
      </c>
      <c r="C119">
        <f>IF('LF Projected Ratios'!D$55&gt;=0,$B119+(1-$B119)*'LF Projected Ratios'!D$55,$B119*(1+'LF Projected Ratios'!D$55))</f>
        <v>0.21079373782709412</v>
      </c>
      <c r="D119">
        <f>IF('LF Projected Ratios'!E$55&gt;=0,$B119+(1-$B119)*'LF Projected Ratios'!E$55,$B119*(1+'LF Projected Ratios'!E$55))</f>
        <v>0.2134193547646524</v>
      </c>
      <c r="E119">
        <f>IF('LF Projected Ratios'!F$55&gt;=0,$B119+(1-$B119)*'LF Projected Ratios'!F$55,$B119*(1+'LF Projected Ratios'!F$55))</f>
        <v>0.21612477949376022</v>
      </c>
      <c r="F119">
        <f>IF('LF Projected Ratios'!G$55&gt;=0,$B119+(1-$B119)*'LF Projected Ratios'!G$55,$B119*(1+'LF Projected Ratios'!G$55))</f>
        <v>0.21877894965224987</v>
      </c>
      <c r="G119">
        <f>IF('LF Projected Ratios'!H$55&gt;=0,$B119+(1-$B119)*'LF Projected Ratios'!H$55,$B119*(1+'LF Projected Ratios'!H$55))</f>
        <v>0.22159653769270504</v>
      </c>
      <c r="H119">
        <f>IF('LF Projected Ratios'!I$55&gt;=0,$B119+(1-$B119)*'LF Projected Ratios'!I$55,$B119*(1+'LF Projected Ratios'!I$55))</f>
        <v>0.2242989417817875</v>
      </c>
      <c r="I119">
        <f>IF('LF Projected Ratios'!J$55&gt;=0,$B119+(1-$B119)*'LF Projected Ratios'!J$55,$B119*(1+'LF Projected Ratios'!J$55))</f>
        <v>0.22676447588864485</v>
      </c>
      <c r="J119">
        <f>IF('LF Projected Ratios'!K$55&gt;=0,$B119+(1-$B119)*'LF Projected Ratios'!K$55,$B119*(1+'LF Projected Ratios'!K$55))</f>
        <v>0.22915949373588704</v>
      </c>
      <c r="K119">
        <f>IF('LF Projected Ratios'!L$55&gt;=0,$B119+(1-$B119)*'LF Projected Ratios'!L$55,$B119*(1+'LF Projected Ratios'!L$55))</f>
        <v>0.23151116183514225</v>
      </c>
      <c r="L119">
        <f>IF('LF Projected Ratios'!M$55&gt;=0,$B119+(1-$B119)*'LF Projected Ratios'!M$55,$B119*(1+'LF Projected Ratios'!M$55))</f>
        <v>0.23427513588115459</v>
      </c>
      <c r="M119">
        <f>IF('LF Projected Ratios'!N$55&gt;=0,$B119+(1-$B119)*'LF Projected Ratios'!N$55,$B119*(1+'LF Projected Ratios'!N$55))</f>
        <v>0.23676873701378232</v>
      </c>
      <c r="N119">
        <f>IF('LF Projected Ratios'!O$55&gt;=0,$B119+(1-$B119)*'LF Projected Ratios'!O$55,$B119*(1+'LF Projected Ratios'!O$55))</f>
        <v>0.23923949073473044</v>
      </c>
      <c r="O119">
        <f>IF('LF Projected Ratios'!P$55&gt;=0,$B119+(1-$B119)*'LF Projected Ratios'!P$55,$B119*(1+'LF Projected Ratios'!P$55))</f>
        <v>0.24168770961827751</v>
      </c>
      <c r="P119">
        <f>IF('LF Projected Ratios'!Q$55&gt;=0,$B119+(1-$B119)*'LF Projected Ratios'!Q$55,$B119*(1+'LF Projected Ratios'!Q$55))</f>
        <v>0.24411370056283496</v>
      </c>
      <c r="Q119">
        <f>IF('LF Projected Ratios'!R$55&gt;=0,$B119+(1-$B119)*'LF Projected Ratios'!R$55,$B119*(1+'LF Projected Ratios'!R$55))</f>
        <v>0.24651776491919691</v>
      </c>
      <c r="R119">
        <f>IF('LF Projected Ratios'!S$55&gt;=0,$B119+(1-$B119)*'LF Projected Ratios'!S$55,$B119*(1+'LF Projected Ratios'!S$55))</f>
        <v>0.24890019861532597</v>
      </c>
      <c r="S119">
        <f>IF('LF Projected Ratios'!T$55&gt;=0,$B119+(1-$B119)*'LF Projected Ratios'!T$55,$B119*(1+'LF Projected Ratios'!T$55))</f>
        <v>0.25126129227779004</v>
      </c>
      <c r="T119">
        <f>IF('LF Projected Ratios'!U$55&gt;=0,$B119+(1-$B119)*'LF Projected Ratios'!U$55,$B119*(1+'LF Projected Ratios'!U$55))</f>
        <v>0.25360133134994522</v>
      </c>
      <c r="U119">
        <f>IF('LF Projected Ratios'!V$55&gt;=0,$B119+(1-$B119)*'LF Projected Ratios'!V$55,$B119*(1+'LF Projected Ratios'!V$55))</f>
        <v>0.25592059620697366</v>
      </c>
      <c r="V119">
        <f>IF('LF Projected Ratios'!W$55&gt;=0,$B119+(1-$B119)*'LF Projected Ratios'!W$55,$B119*(1+'LF Projected Ratios'!W$55))</f>
        <v>0.25821936226787295</v>
      </c>
      <c r="W119">
        <f>IF('LF Projected Ratios'!X$55&gt;=0,$B119+(1-$B119)*'LF Projected Ratios'!X$55,$B119*(1+'LF Projected Ratios'!X$55))</f>
        <v>0.26049790010448548</v>
      </c>
      <c r="X119">
        <f>IF('LF Projected Ratios'!Y$55&gt;=0,$B119+(1-$B119)*'LF Projected Ratios'!Y$55,$B119*(1+'LF Projected Ratios'!Y$55))</f>
        <v>0.26275647554766457</v>
      </c>
      <c r="Y119">
        <f>IF('LF Projected Ratios'!Z$55&gt;=0,$B119+(1-$B119)*'LF Projected Ratios'!Z$55,$B119*(1+'LF Projected Ratios'!Z$55))</f>
        <v>0.26499534979066175</v>
      </c>
      <c r="Z119">
        <f>IF('LF Projected Ratios'!AA$55&gt;=0,$B119+(1-$B119)*'LF Projected Ratios'!AA$55,$B119*(1+'LF Projected Ratios'!AA$55))</f>
        <v>0.26721477948982009</v>
      </c>
      <c r="AA119">
        <f>IF('LF Projected Ratios'!AB$55&gt;=0,$B119+(1-$B119)*'LF Projected Ratios'!AB$55,$B119*(1+'LF Projected Ratios'!AB$55))</f>
        <v>0.26941501686265601</v>
      </c>
      <c r="AB119">
        <f>IF('LF Projected Ratios'!AC$55&gt;=0,$B119+(1-$B119)*'LF Projected Ratios'!AC$55,$B119*(1+'LF Projected Ratios'!AC$55))</f>
        <v>0.27159630978340576</v>
      </c>
      <c r="AC119">
        <f>IF('LF Projected Ratios'!AD$55&gt;=0,$B119+(1-$B119)*'LF Projected Ratios'!AD$55,$B119*(1+'LF Projected Ratios'!AD$55))</f>
        <v>0.27375890187611757</v>
      </c>
      <c r="AD119">
        <f>IF('LF Projected Ratios'!AE$55&gt;=0,$B119+(1-$B119)*'LF Projected Ratios'!AE$55,$B119*(1+'LF Projected Ratios'!AE$55))</f>
        <v>0.27590303260535676</v>
      </c>
      <c r="AE119">
        <f>IF('LF Projected Ratios'!AF$55&gt;=0,$B119+(1-$B119)*'LF Projected Ratios'!AF$55,$B119*(1+'LF Projected Ratios'!AF$55))</f>
        <v>0.27802893736459927</v>
      </c>
      <c r="AF119">
        <f>IF('LF Projected Ratios'!AG$55&gt;=0,$B119+(1-$B119)*'LF Projected Ratios'!AG$55,$B119*(1+'LF Projected Ratios'!AG$55))</f>
        <v>0.28013684756238005</v>
      </c>
    </row>
    <row r="120" spans="1:32" x14ac:dyDescent="0.2">
      <c r="A120" s="12" t="s">
        <v>43</v>
      </c>
      <c r="B120" s="56">
        <f t="shared" si="0"/>
        <v>0.20414507882517152</v>
      </c>
      <c r="C120">
        <f>IF('LF Projected Ratios'!D$55&gt;=0,$B120+(1-$B120)*'LF Projected Ratios'!D$55,$B120*(1+'LF Projected Ratios'!D$55))</f>
        <v>0.20697755464142897</v>
      </c>
      <c r="D120">
        <f>IF('LF Projected Ratios'!E$55&gt;=0,$B120+(1-$B120)*'LF Projected Ratios'!E$55,$B120*(1+'LF Projected Ratios'!E$55))</f>
        <v>0.20961586767085746</v>
      </c>
      <c r="E120">
        <f>IF('LF Projected Ratios'!F$55&gt;=0,$B120+(1-$B120)*'LF Projected Ratios'!F$55,$B120*(1+'LF Projected Ratios'!F$55))</f>
        <v>0.2123343744000154</v>
      </c>
      <c r="F120">
        <f>IF('LF Projected Ratios'!G$55&gt;=0,$B120+(1-$B120)*'LF Projected Ratios'!G$55,$B120*(1+'LF Projected Ratios'!G$55))</f>
        <v>0.21500137871861782</v>
      </c>
      <c r="G120">
        <f>IF('LF Projected Ratios'!H$55&gt;=0,$B120+(1-$B120)*'LF Projected Ratios'!H$55,$B120*(1+'LF Projected Ratios'!H$55))</f>
        <v>0.21783259112144754</v>
      </c>
      <c r="H120">
        <f>IF('LF Projected Ratios'!I$55&gt;=0,$B120+(1-$B120)*'LF Projected Ratios'!I$55,$B120*(1+'LF Projected Ratios'!I$55))</f>
        <v>0.22054806260436596</v>
      </c>
      <c r="I120">
        <f>IF('LF Projected Ratios'!J$55&gt;=0,$B120+(1-$B120)*'LF Projected Ratios'!J$55,$B120*(1+'LF Projected Ratios'!J$55))</f>
        <v>0.223025518727372</v>
      </c>
      <c r="J120">
        <f>IF('LF Projected Ratios'!K$55&gt;=0,$B120+(1-$B120)*'LF Projected Ratios'!K$55,$B120*(1+'LF Projected Ratios'!K$55))</f>
        <v>0.22543211761150669</v>
      </c>
      <c r="K120">
        <f>IF('LF Projected Ratios'!L$55&gt;=0,$B120+(1-$B120)*'LF Projected Ratios'!L$55,$B120*(1+'LF Projected Ratios'!L$55))</f>
        <v>0.22779515713124954</v>
      </c>
      <c r="L120">
        <f>IF('LF Projected Ratios'!M$55&gt;=0,$B120+(1-$B120)*'LF Projected Ratios'!M$55,$B120*(1+'LF Projected Ratios'!M$55))</f>
        <v>0.23057249629077603</v>
      </c>
      <c r="M120">
        <f>IF('LF Projected Ratios'!N$55&gt;=0,$B120+(1-$B120)*'LF Projected Ratios'!N$55,$B120*(1+'LF Projected Ratios'!N$55))</f>
        <v>0.23307815515681288</v>
      </c>
      <c r="N120">
        <f>IF('LF Projected Ratios'!O$55&gt;=0,$B120+(1-$B120)*'LF Projected Ratios'!O$55,$B120*(1+'LF Projected Ratios'!O$55))</f>
        <v>0.23556085613319691</v>
      </c>
      <c r="O120">
        <f>IF('LF Projected Ratios'!P$55&gt;=0,$B120+(1-$B120)*'LF Projected Ratios'!P$55,$B120*(1+'LF Projected Ratios'!P$55))</f>
        <v>0.23802091330565023</v>
      </c>
      <c r="P120">
        <f>IF('LF Projected Ratios'!Q$55&gt;=0,$B120+(1-$B120)*'LF Projected Ratios'!Q$55,$B120*(1+'LF Projected Ratios'!Q$55))</f>
        <v>0.24045863505658233</v>
      </c>
      <c r="Q120">
        <f>IF('LF Projected Ratios'!R$55&gt;=0,$B120+(1-$B120)*'LF Projected Ratios'!R$55,$B120*(1+'LF Projected Ratios'!R$55))</f>
        <v>0.24287432419395999</v>
      </c>
      <c r="R120">
        <f>IF('LF Projected Ratios'!S$55&gt;=0,$B120+(1-$B120)*'LF Projected Ratios'!S$55,$B120*(1+'LF Projected Ratios'!S$55))</f>
        <v>0.24526827807669668</v>
      </c>
      <c r="S120">
        <f>IF('LF Projected Ratios'!T$55&gt;=0,$B120+(1-$B120)*'LF Projected Ratios'!T$55,$B120*(1+'LF Projected Ratios'!T$55))</f>
        <v>0.2476407887366763</v>
      </c>
      <c r="T120">
        <f>IF('LF Projected Ratios'!U$55&gt;=0,$B120+(1-$B120)*'LF Projected Ratios'!U$55,$B120*(1+'LF Projected Ratios'!U$55))</f>
        <v>0.24999214299750769</v>
      </c>
      <c r="U120">
        <f>IF('LF Projected Ratios'!V$55&gt;=0,$B120+(1-$B120)*'LF Projected Ratios'!V$55,$B120*(1+'LF Projected Ratios'!V$55))</f>
        <v>0.25232262259011884</v>
      </c>
      <c r="V120">
        <f>IF('LF Projected Ratios'!W$55&gt;=0,$B120+(1-$B120)*'LF Projected Ratios'!W$55,$B120*(1+'LF Projected Ratios'!W$55))</f>
        <v>0.25463250426528761</v>
      </c>
      <c r="W120">
        <f>IF('LF Projected Ratios'!X$55&gt;=0,$B120+(1-$B120)*'LF Projected Ratios'!X$55,$B120*(1+'LF Projected Ratios'!X$55))</f>
        <v>0.25692205990319844</v>
      </c>
      <c r="X120">
        <f>IF('LF Projected Ratios'!Y$55&gt;=0,$B120+(1-$B120)*'LF Projected Ratios'!Y$55,$B120*(1+'LF Projected Ratios'!Y$55))</f>
        <v>0.25919155662012172</v>
      </c>
      <c r="Y120">
        <f>IF('LF Projected Ratios'!Z$55&gt;=0,$B120+(1-$B120)*'LF Projected Ratios'!Z$55,$B120*(1+'LF Projected Ratios'!Z$55))</f>
        <v>0.26144125687230108</v>
      </c>
      <c r="Z120">
        <f>IF('LF Projected Ratios'!AA$55&gt;=0,$B120+(1-$B120)*'LF Projected Ratios'!AA$55,$B120*(1+'LF Projected Ratios'!AA$55))</f>
        <v>0.26367141855713377</v>
      </c>
      <c r="AA120">
        <f>IF('LF Projected Ratios'!AB$55&gt;=0,$B120+(1-$B120)*'LF Projected Ratios'!AB$55,$B120*(1+'LF Projected Ratios'!AB$55))</f>
        <v>0.26588229511172623</v>
      </c>
      <c r="AB120">
        <f>IF('LF Projected Ratios'!AC$55&gt;=0,$B120+(1-$B120)*'LF Projected Ratios'!AC$55,$B120*(1+'LF Projected Ratios'!AC$55))</f>
        <v>0.26807413560890331</v>
      </c>
      <c r="AC120">
        <f>IF('LF Projected Ratios'!AD$55&gt;=0,$B120+(1-$B120)*'LF Projected Ratios'!AD$55,$B120*(1+'LF Projected Ratios'!AD$55))</f>
        <v>0.27024718485074989</v>
      </c>
      <c r="AD120">
        <f>IF('LF Projected Ratios'!AE$55&gt;=0,$B120+(1-$B120)*'LF Projected Ratios'!AE$55,$B120*(1+'LF Projected Ratios'!AE$55))</f>
        <v>0.27240168345975513</v>
      </c>
      <c r="AE120">
        <f>IF('LF Projected Ratios'!AF$55&gt;=0,$B120+(1-$B120)*'LF Projected Ratios'!AF$55,$B120*(1+'LF Projected Ratios'!AF$55))</f>
        <v>0.27453786796763291</v>
      </c>
      <c r="AF120">
        <f>IF('LF Projected Ratios'!AG$55&gt;=0,$B120+(1-$B120)*'LF Projected Ratios'!AG$55,$B120*(1+'LF Projected Ratios'!AG$55))</f>
        <v>0.27665597090188732</v>
      </c>
    </row>
    <row r="121" spans="1:32" x14ac:dyDescent="0.2">
      <c r="A121" s="12" t="s">
        <v>44</v>
      </c>
      <c r="B121" s="56">
        <f t="shared" si="0"/>
        <v>0.2304096814641971</v>
      </c>
      <c r="C121">
        <f>IF('LF Projected Ratios'!D$55&gt;=0,$B121+(1-$B121)*'LF Projected Ratios'!D$55,$B121*(1+'LF Projected Ratios'!D$55))</f>
        <v>0.23314868063060379</v>
      </c>
      <c r="D121">
        <f>IF('LF Projected Ratios'!E$55&gt;=0,$B121+(1-$B121)*'LF Projected Ratios'!E$55,$B121*(1+'LF Projected Ratios'!E$55))</f>
        <v>0.23569992472132045</v>
      </c>
      <c r="E121">
        <f>IF('LF Projected Ratios'!F$55&gt;=0,$B121+(1-$B121)*'LF Projected Ratios'!F$55,$B121*(1+'LF Projected Ratios'!F$55))</f>
        <v>0.23832871597958896</v>
      </c>
      <c r="F121">
        <f>IF('LF Projected Ratios'!G$55&gt;=0,$B121+(1-$B121)*'LF Projected Ratios'!G$55,$B121*(1+'LF Projected Ratios'!G$55))</f>
        <v>0.24090770449681737</v>
      </c>
      <c r="G121">
        <f>IF('LF Projected Ratios'!H$55&gt;=0,$B121+(1-$B121)*'LF Projected Ratios'!H$55,$B121*(1+'LF Projected Ratios'!H$55))</f>
        <v>0.24364548194464647</v>
      </c>
      <c r="H121">
        <f>IF('LF Projected Ratios'!I$55&gt;=0,$B121+(1-$B121)*'LF Projected Ratios'!I$55,$B121*(1+'LF Projected Ratios'!I$55))</f>
        <v>0.24627133812510352</v>
      </c>
      <c r="I121">
        <f>IF('LF Projected Ratios'!J$55&gt;=0,$B121+(1-$B121)*'LF Projected Ratios'!J$55,$B121*(1+'LF Projected Ratios'!J$55))</f>
        <v>0.24866703386830274</v>
      </c>
      <c r="J121">
        <f>IF('LF Projected Ratios'!K$55&gt;=0,$B121+(1-$B121)*'LF Projected Ratios'!K$55,$B121*(1+'LF Projected Ratios'!K$55))</f>
        <v>0.25099421078529044</v>
      </c>
      <c r="K121">
        <f>IF('LF Projected Ratios'!L$55&gt;=0,$B121+(1-$B121)*'LF Projected Ratios'!L$55,$B121*(1+'LF Projected Ratios'!L$55))</f>
        <v>0.25327926587300298</v>
      </c>
      <c r="L121">
        <f>IF('LF Projected Ratios'!M$55&gt;=0,$B121+(1-$B121)*'LF Projected Ratios'!M$55,$B121*(1+'LF Projected Ratios'!M$55))</f>
        <v>0.25596494798866637</v>
      </c>
      <c r="M121">
        <f>IF('LF Projected Ratios'!N$55&gt;=0,$B121+(1-$B121)*'LF Projected Ratios'!N$55,$B121*(1+'LF Projected Ratios'!N$55))</f>
        <v>0.25838791573511039</v>
      </c>
      <c r="N121">
        <f>IF('LF Projected Ratios'!O$55&gt;=0,$B121+(1-$B121)*'LF Projected Ratios'!O$55,$B121*(1+'LF Projected Ratios'!O$55))</f>
        <v>0.26078868324236415</v>
      </c>
      <c r="O121">
        <f>IF('LF Projected Ratios'!P$55&gt;=0,$B121+(1-$B121)*'LF Projected Ratios'!P$55,$B121*(1+'LF Projected Ratios'!P$55))</f>
        <v>0.26316755423077226</v>
      </c>
      <c r="P121">
        <f>IF('LF Projected Ratios'!Q$55&gt;=0,$B121+(1-$B121)*'LF Projected Ratios'!Q$55,$B121*(1+'LF Projected Ratios'!Q$55))</f>
        <v>0.26552482690558604</v>
      </c>
      <c r="Q121">
        <f>IF('LF Projected Ratios'!R$55&gt;=0,$B121+(1-$B121)*'LF Projected Ratios'!R$55,$B121*(1+'LF Projected Ratios'!R$55))</f>
        <v>0.26786079408158037</v>
      </c>
      <c r="R121">
        <f>IF('LF Projected Ratios'!S$55&gt;=0,$B121+(1-$B121)*'LF Projected Ratios'!S$55,$B121*(1+'LF Projected Ratios'!S$55))</f>
        <v>0.27017574330430516</v>
      </c>
      <c r="S121">
        <f>IF('LF Projected Ratios'!T$55&gt;=0,$B121+(1-$B121)*'LF Projected Ratios'!T$55,$B121*(1+'LF Projected Ratios'!T$55))</f>
        <v>0.27246995696808196</v>
      </c>
      <c r="T121">
        <f>IF('LF Projected Ratios'!U$55&gt;=0,$B121+(1-$B121)*'LF Projected Ratios'!U$55,$B121*(1+'LF Projected Ratios'!U$55))</f>
        <v>0.2747437124308395</v>
      </c>
      <c r="U121">
        <f>IF('LF Projected Ratios'!V$55&gt;=0,$B121+(1-$B121)*'LF Projected Ratios'!V$55,$B121*(1+'LF Projected Ratios'!V$55))</f>
        <v>0.27699728212589303</v>
      </c>
      <c r="V121">
        <f>IF('LF Projected Ratios'!W$55&gt;=0,$B121+(1-$B121)*'LF Projected Ratios'!W$55,$B121*(1+'LF Projected Ratios'!W$55))</f>
        <v>0.27923093367076129</v>
      </c>
      <c r="W121">
        <f>IF('LF Projected Ratios'!X$55&gt;=0,$B121+(1-$B121)*'LF Projected Ratios'!X$55,$B121*(1+'LF Projected Ratios'!X$55))</f>
        <v>0.2814449299731076</v>
      </c>
      <c r="X121">
        <f>IF('LF Projected Ratios'!Y$55&gt;=0,$B121+(1-$B121)*'LF Projected Ratios'!Y$55,$B121*(1+'LF Projected Ratios'!Y$55))</f>
        <v>0.28363952933389902</v>
      </c>
      <c r="Y121">
        <f>IF('LF Projected Ratios'!Z$55&gt;=0,$B121+(1-$B121)*'LF Projected Ratios'!Z$55,$B121*(1+'LF Projected Ratios'!Z$55))</f>
        <v>0.2858149855478645</v>
      </c>
      <c r="Z121">
        <f>IF('LF Projected Ratios'!AA$55&gt;=0,$B121+(1-$B121)*'LF Projected Ratios'!AA$55,$B121*(1+'LF Projected Ratios'!AA$55))</f>
        <v>0.28797154800133673</v>
      </c>
      <c r="AA121">
        <f>IF('LF Projected Ratios'!AB$55&gt;=0,$B121+(1-$B121)*'LF Projected Ratios'!AB$55,$B121*(1+'LF Projected Ratios'!AB$55))</f>
        <v>0.29010946176755487</v>
      </c>
      <c r="AB121">
        <f>IF('LF Projected Ratios'!AC$55&gt;=0,$B121+(1-$B121)*'LF Projected Ratios'!AC$55,$B121*(1+'LF Projected Ratios'!AC$55))</f>
        <v>0.29222896769950557</v>
      </c>
      <c r="AC121">
        <f>IF('LF Projected Ratios'!AD$55&gt;=0,$B121+(1-$B121)*'LF Projected Ratios'!AD$55,$B121*(1+'LF Projected Ratios'!AD$55))</f>
        <v>0.29433030252037717</v>
      </c>
      <c r="AD121">
        <f>IF('LF Projected Ratios'!AE$55&gt;=0,$B121+(1-$B121)*'LF Projected Ratios'!AE$55,$B121*(1+'LF Projected Ratios'!AE$55))</f>
        <v>0.29641369891169639</v>
      </c>
      <c r="AE121">
        <f>IF('LF Projected Ratios'!AF$55&gt;=0,$B121+(1-$B121)*'LF Projected Ratios'!AF$55,$B121*(1+'LF Projected Ratios'!AF$55))</f>
        <v>0.29847938559921738</v>
      </c>
      <c r="AF121">
        <f>IF('LF Projected Ratios'!AG$55&gt;=0,$B121+(1-$B121)*'LF Projected Ratios'!AG$55,$B121*(1+'LF Projected Ratios'!AG$55))</f>
        <v>0.30052758743663044</v>
      </c>
    </row>
    <row r="122" spans="1:32" x14ac:dyDescent="0.2">
      <c r="A122" s="12" t="s">
        <v>45</v>
      </c>
      <c r="B122" s="56">
        <f t="shared" si="0"/>
        <v>0.21009118598163495</v>
      </c>
      <c r="C122">
        <f>IF('LF Projected Ratios'!D$55&gt;=0,$B122+(1-$B122)*'LF Projected Ratios'!D$55,$B122*(1+'LF Projected Ratios'!D$55))</f>
        <v>0.21290249939219075</v>
      </c>
      <c r="D122">
        <f>IF('LF Projected Ratios'!E$55&gt;=0,$B122+(1-$B122)*'LF Projected Ratios'!E$55,$B122*(1+'LF Projected Ratios'!E$55))</f>
        <v>0.21552110067319893</v>
      </c>
      <c r="E122">
        <f>IF('LF Projected Ratios'!F$55&gt;=0,$B122+(1-$B122)*'LF Projected Ratios'!F$55,$B122*(1+'LF Projected Ratios'!F$55))</f>
        <v>0.21821929649909161</v>
      </c>
      <c r="F122">
        <f>IF('LF Projected Ratios'!G$55&gt;=0,$B122+(1-$B122)*'LF Projected Ratios'!G$55,$B122*(1+'LF Projected Ratios'!G$55))</f>
        <v>0.22086637470673684</v>
      </c>
      <c r="G122">
        <f>IF('LF Projected Ratios'!H$55&gt;=0,$B122+(1-$B122)*'LF Projected Ratios'!H$55,$B122*(1+'LF Projected Ratios'!H$55))</f>
        <v>0.22367643414326327</v>
      </c>
      <c r="H122">
        <f>IF('LF Projected Ratios'!I$55&gt;=0,$B122+(1-$B122)*'LF Projected Ratios'!I$55,$B122*(1+'LF Projected Ratios'!I$55))</f>
        <v>0.22637161740029008</v>
      </c>
      <c r="I122">
        <f>IF('LF Projected Ratios'!J$55&gt;=0,$B122+(1-$B122)*'LF Projected Ratios'!J$55,$B122*(1+'LF Projected Ratios'!J$55))</f>
        <v>0.22883056359241438</v>
      </c>
      <c r="J122">
        <f>IF('LF Projected Ratios'!K$55&gt;=0,$B122+(1-$B122)*'LF Projected Ratios'!K$55,$B122*(1+'LF Projected Ratios'!K$55))</f>
        <v>0.23121918194458657</v>
      </c>
      <c r="K122">
        <f>IF('LF Projected Ratios'!L$55&gt;=0,$B122+(1-$B122)*'LF Projected Ratios'!L$55,$B122*(1+'LF Projected Ratios'!L$55))</f>
        <v>0.23356456637943201</v>
      </c>
      <c r="L122">
        <f>IF('LF Projected Ratios'!M$55&gt;=0,$B122+(1-$B122)*'LF Projected Ratios'!M$55,$B122*(1+'LF Projected Ratios'!M$55))</f>
        <v>0.23632115507827403</v>
      </c>
      <c r="M122">
        <f>IF('LF Projected Ratios'!N$55&gt;=0,$B122+(1-$B122)*'LF Projected Ratios'!N$55,$B122*(1+'LF Projected Ratios'!N$55))</f>
        <v>0.23880809330098934</v>
      </c>
      <c r="N122">
        <f>IF('LF Projected Ratios'!O$55&gt;=0,$B122+(1-$B122)*'LF Projected Ratios'!O$55,$B122*(1+'LF Projected Ratios'!O$55))</f>
        <v>0.24127224516037948</v>
      </c>
      <c r="O122">
        <f>IF('LF Projected Ratios'!P$55&gt;=0,$B122+(1-$B122)*'LF Projected Ratios'!P$55,$B122*(1+'LF Projected Ratios'!P$55))</f>
        <v>0.24371392239552359</v>
      </c>
      <c r="P122">
        <f>IF('LF Projected Ratios'!Q$55&gt;=0,$B122+(1-$B122)*'LF Projected Ratios'!Q$55,$B122*(1+'LF Projected Ratios'!Q$55))</f>
        <v>0.24613343108479954</v>
      </c>
      <c r="Q122">
        <f>IF('LF Projected Ratios'!R$55&gt;=0,$B122+(1-$B122)*'LF Projected Ratios'!R$55,$B122*(1+'LF Projected Ratios'!R$55))</f>
        <v>0.24853107177379125</v>
      </c>
      <c r="R122">
        <f>IF('LF Projected Ratios'!S$55&gt;=0,$B122+(1-$B122)*'LF Projected Ratios'!S$55,$B122*(1+'LF Projected Ratios'!S$55))</f>
        <v>0.25090713959974087</v>
      </c>
      <c r="S122">
        <f>IF('LF Projected Ratios'!T$55&gt;=0,$B122+(1-$B122)*'LF Projected Ratios'!T$55,$B122*(1+'LF Projected Ratios'!T$55))</f>
        <v>0.25326192441266127</v>
      </c>
      <c r="T122">
        <f>IF('LF Projected Ratios'!U$55&gt;=0,$B122+(1-$B122)*'LF Projected Ratios'!U$55,$B122*(1+'LF Projected Ratios'!U$55))</f>
        <v>0.25559571089320288</v>
      </c>
      <c r="U122">
        <f>IF('LF Projected Ratios'!V$55&gt;=0,$B122+(1-$B122)*'LF Projected Ratios'!V$55,$B122*(1+'LF Projected Ratios'!V$55))</f>
        <v>0.25790877866738471</v>
      </c>
      <c r="V122">
        <f>IF('LF Projected Ratios'!W$55&gt;=0,$B122+(1-$B122)*'LF Projected Ratios'!W$55,$B122*(1+'LF Projected Ratios'!W$55))</f>
        <v>0.26020140241828377</v>
      </c>
      <c r="W122">
        <f>IF('LF Projected Ratios'!X$55&gt;=0,$B122+(1-$B122)*'LF Projected Ratios'!X$55,$B122*(1+'LF Projected Ratios'!X$55))</f>
        <v>0.26247385199477374</v>
      </c>
      <c r="X122">
        <f>IF('LF Projected Ratios'!Y$55&gt;=0,$B122+(1-$B122)*'LF Projected Ratios'!Y$55,$B122*(1+'LF Projected Ratios'!Y$55))</f>
        <v>0.26472639251740704</v>
      </c>
      <c r="Y122">
        <f>IF('LF Projected Ratios'!Z$55&gt;=0,$B122+(1-$B122)*'LF Projected Ratios'!Z$55,$B122*(1+'LF Projected Ratios'!Z$55))</f>
        <v>0.26695928448152606</v>
      </c>
      <c r="Z122">
        <f>IF('LF Projected Ratios'!AA$55&gt;=0,$B122+(1-$B122)*'LF Projected Ratios'!AA$55,$B122*(1+'LF Projected Ratios'!AA$55))</f>
        <v>0.26917278385768734</v>
      </c>
      <c r="AA122">
        <f>IF('LF Projected Ratios'!AB$55&gt;=0,$B122+(1-$B122)*'LF Projected Ratios'!AB$55,$B122*(1+'LF Projected Ratios'!AB$55))</f>
        <v>0.27136714218948121</v>
      </c>
      <c r="AB122">
        <f>IF('LF Projected Ratios'!AC$55&gt;=0,$B122+(1-$B122)*'LF Projected Ratios'!AC$55,$B122*(1+'LF Projected Ratios'!AC$55))</f>
        <v>0.27354260668882335</v>
      </c>
      <c r="AC122">
        <f>IF('LF Projected Ratios'!AD$55&gt;=0,$B122+(1-$B122)*'LF Projected Ratios'!AD$55,$B122*(1+'LF Projected Ratios'!AD$55))</f>
        <v>0.27569942032879763</v>
      </c>
      <c r="AD122">
        <f>IF('LF Projected Ratios'!AE$55&gt;=0,$B122+(1-$B122)*'LF Projected Ratios'!AE$55,$B122*(1+'LF Projected Ratios'!AE$55))</f>
        <v>0.27783782193411943</v>
      </c>
      <c r="AE122">
        <f>IF('LF Projected Ratios'!AF$55&gt;=0,$B122+(1-$B122)*'LF Projected Ratios'!AF$55,$B122*(1+'LF Projected Ratios'!AF$55))</f>
        <v>0.2799580462692926</v>
      </c>
      <c r="AF122">
        <f>IF('LF Projected Ratios'!AG$55&gt;=0,$B122+(1-$B122)*'LF Projected Ratios'!AG$55,$B122*(1+'LF Projected Ratios'!AG$55))</f>
        <v>0.28206032412452769</v>
      </c>
    </row>
    <row r="123" spans="1:32" x14ac:dyDescent="0.2">
      <c r="A123" s="12" t="s">
        <v>46</v>
      </c>
      <c r="B123" s="56">
        <f t="shared" si="0"/>
        <v>0.16032573590247329</v>
      </c>
      <c r="C123">
        <f>IF('LF Projected Ratios'!D$55&gt;=0,$B123+(1-$B123)*'LF Projected Ratios'!D$55,$B123*(1+'LF Projected Ratios'!D$55))</f>
        <v>0.16331416631021534</v>
      </c>
      <c r="D123">
        <f>IF('LF Projected Ratios'!E$55&gt;=0,$B123+(1-$B123)*'LF Projected Ratios'!E$55,$B123*(1+'LF Projected Ratios'!E$55))</f>
        <v>0.16609774343275682</v>
      </c>
      <c r="E123">
        <f>IF('LF Projected Ratios'!F$55&gt;=0,$B123+(1-$B123)*'LF Projected Ratios'!F$55,$B123*(1+'LF Projected Ratios'!F$55))</f>
        <v>0.16896592967690319</v>
      </c>
      <c r="F123">
        <f>IF('LF Projected Ratios'!G$55&gt;=0,$B123+(1-$B123)*'LF Projected Ratios'!G$55,$B123*(1+'LF Projected Ratios'!G$55))</f>
        <v>0.17177977781553333</v>
      </c>
      <c r="G123">
        <f>IF('LF Projected Ratios'!H$55&gt;=0,$B123+(1-$B123)*'LF Projected Ratios'!H$55,$B123*(1+'LF Projected Ratios'!H$55))</f>
        <v>0.17476687524698542</v>
      </c>
      <c r="H123">
        <f>IF('LF Projected Ratios'!I$55&gt;=0,$B123+(1-$B123)*'LF Projected Ratios'!I$55,$B123*(1+'LF Projected Ratios'!I$55))</f>
        <v>0.17763185912587065</v>
      </c>
      <c r="I123">
        <f>IF('LF Projected Ratios'!J$55&gt;=0,$B123+(1-$B123)*'LF Projected Ratios'!J$55,$B123*(1+'LF Projected Ratios'!J$55))</f>
        <v>0.18024572264743832</v>
      </c>
      <c r="J123">
        <f>IF('LF Projected Ratios'!K$55&gt;=0,$B123+(1-$B123)*'LF Projected Ratios'!K$55,$B123*(1+'LF Projected Ratios'!K$55))</f>
        <v>0.1827848275687608</v>
      </c>
      <c r="K123">
        <f>IF('LF Projected Ratios'!L$55&gt;=0,$B123+(1-$B123)*'LF Projected Ratios'!L$55,$B123*(1+'LF Projected Ratios'!L$55))</f>
        <v>0.18527797477057042</v>
      </c>
      <c r="L123">
        <f>IF('LF Projected Ratios'!M$55&gt;=0,$B123+(1-$B123)*'LF Projected Ratios'!M$55,$B123*(1+'LF Projected Ratios'!M$55))</f>
        <v>0.18820823272698553</v>
      </c>
      <c r="M123">
        <f>IF('LF Projected Ratios'!N$55&gt;=0,$B123+(1-$B123)*'LF Projected Ratios'!N$55,$B123*(1+'LF Projected Ratios'!N$55))</f>
        <v>0.19085185181941147</v>
      </c>
      <c r="N123">
        <f>IF('LF Projected Ratios'!O$55&gt;=0,$B123+(1-$B123)*'LF Projected Ratios'!O$55,$B123*(1+'LF Projected Ratios'!O$55))</f>
        <v>0.19347124897315671</v>
      </c>
      <c r="O123">
        <f>IF('LF Projected Ratios'!P$55&gt;=0,$B123+(1-$B123)*'LF Projected Ratios'!P$55,$B123*(1+'LF Projected Ratios'!P$55))</f>
        <v>0.19606675556733383</v>
      </c>
      <c r="P123">
        <f>IF('LF Projected Ratios'!Q$55&gt;=0,$B123+(1-$B123)*'LF Projected Ratios'!Q$55,$B123*(1+'LF Projected Ratios'!Q$55))</f>
        <v>0.19863869696372155</v>
      </c>
      <c r="Q123">
        <f>IF('LF Projected Ratios'!R$55&gt;=0,$B123+(1-$B123)*'LF Projected Ratios'!R$55,$B123*(1+'LF Projected Ratios'!R$55))</f>
        <v>0.20118739264273011</v>
      </c>
      <c r="R123">
        <f>IF('LF Projected Ratios'!S$55&gt;=0,$B123+(1-$B123)*'LF Projected Ratios'!S$55,$B123*(1+'LF Projected Ratios'!S$55))</f>
        <v>0.20371315633569442</v>
      </c>
      <c r="S123">
        <f>IF('LF Projected Ratios'!T$55&gt;=0,$B123+(1-$B123)*'LF Projected Ratios'!T$55,$B123*(1+'LF Projected Ratios'!T$55))</f>
        <v>0.20621629615361647</v>
      </c>
      <c r="T123">
        <f>IF('LF Projected Ratios'!U$55&gt;=0,$B123+(1-$B123)*'LF Projected Ratios'!U$55,$B123*(1+'LF Projected Ratios'!U$55))</f>
        <v>0.20869711471245839</v>
      </c>
      <c r="U123">
        <f>IF('LF Projected Ratios'!V$55&gt;=0,$B123+(1-$B123)*'LF Projected Ratios'!V$55,$B123*(1+'LF Projected Ratios'!V$55))</f>
        <v>0.21115590925510119</v>
      </c>
      <c r="V123">
        <f>IF('LF Projected Ratios'!W$55&gt;=0,$B123+(1-$B123)*'LF Projected Ratios'!W$55,$B123*(1+'LF Projected Ratios'!W$55))</f>
        <v>0.21359297177007136</v>
      </c>
      <c r="W123">
        <f>IF('LF Projected Ratios'!X$55&gt;=0,$B123+(1-$B123)*'LF Projected Ratios'!X$55,$B123*(1+'LF Projected Ratios'!X$55))</f>
        <v>0.21600858910712964</v>
      </c>
      <c r="X123">
        <f>IF('LF Projected Ratios'!Y$55&gt;=0,$B123+(1-$B123)*'LF Projected Ratios'!Y$55,$B123*(1+'LF Projected Ratios'!Y$55))</f>
        <v>0.21840304308982444</v>
      </c>
      <c r="Y123">
        <f>IF('LF Projected Ratios'!Z$55&gt;=0,$B123+(1-$B123)*'LF Projected Ratios'!Z$55,$B123*(1+'LF Projected Ratios'!Z$55))</f>
        <v>0.2207766106250986</v>
      </c>
      <c r="Z123">
        <f>IF('LF Projected Ratios'!AA$55&gt;=0,$B123+(1-$B123)*'LF Projected Ratios'!AA$55,$B123*(1+'LF Projected Ratios'!AA$55))</f>
        <v>0.22312956381004095</v>
      </c>
      <c r="AA123">
        <f>IF('LF Projected Ratios'!AB$55&gt;=0,$B123+(1-$B123)*'LF Projected Ratios'!AB$55,$B123*(1+'LF Projected Ratios'!AB$55))</f>
        <v>0.22546217003586849</v>
      </c>
      <c r="AB123">
        <f>IF('LF Projected Ratios'!AC$55&gt;=0,$B123+(1-$B123)*'LF Projected Ratios'!AC$55,$B123*(1+'LF Projected Ratios'!AC$55))</f>
        <v>0.22777469208922155</v>
      </c>
      <c r="AC123">
        <f>IF('LF Projected Ratios'!AD$55&gt;=0,$B123+(1-$B123)*'LF Projected Ratios'!AD$55,$B123*(1+'LF Projected Ratios'!AD$55))</f>
        <v>0.23006738825085576</v>
      </c>
      <c r="AD123">
        <f>IF('LF Projected Ratios'!AE$55&gt;=0,$B123+(1-$B123)*'LF Projected Ratios'!AE$55,$B123*(1+'LF Projected Ratios'!AE$55))</f>
        <v>0.23234051239180481</v>
      </c>
      <c r="AE123">
        <f>IF('LF Projected Ratios'!AF$55&gt;=0,$B123+(1-$B123)*'LF Projected Ratios'!AF$55,$B123*(1+'LF Projected Ratios'!AF$55))</f>
        <v>0.2345943140670913</v>
      </c>
      <c r="AF123">
        <f>IF('LF Projected Ratios'!AG$55&gt;=0,$B123+(1-$B123)*'LF Projected Ratios'!AG$55,$B123*(1+'LF Projected Ratios'!AG$55))</f>
        <v>0.23682903860705828</v>
      </c>
    </row>
    <row r="124" spans="1:32" x14ac:dyDescent="0.2">
      <c r="A124" s="12" t="s">
        <v>47</v>
      </c>
      <c r="B124" s="56">
        <f t="shared" si="0"/>
        <v>0.21540509145993592</v>
      </c>
      <c r="C124">
        <f>IF('LF Projected Ratios'!D$55&gt;=0,$B124+(1-$B124)*'LF Projected Ratios'!D$55,$B124*(1+'LF Projected Ratios'!D$55))</f>
        <v>0.21819749249292553</v>
      </c>
      <c r="D124">
        <f>IF('LF Projected Ratios'!E$55&gt;=0,$B124+(1-$B124)*'LF Projected Ratios'!E$55,$B124*(1+'LF Projected Ratios'!E$55))</f>
        <v>0.22079847781694514</v>
      </c>
      <c r="E124">
        <f>IF('LF Projected Ratios'!F$55&gt;=0,$B124+(1-$B124)*'LF Projected Ratios'!F$55,$B124*(1+'LF Projected Ratios'!F$55))</f>
        <v>0.22347852223431283</v>
      </c>
      <c r="F124">
        <f>IF('LF Projected Ratios'!G$55&gt;=0,$B124+(1-$B124)*'LF Projected Ratios'!G$55,$B124*(1+'LF Projected Ratios'!G$55))</f>
        <v>0.22610779291387451</v>
      </c>
      <c r="G124">
        <f>IF('LF Projected Ratios'!H$55&gt;=0,$B124+(1-$B124)*'LF Projected Ratios'!H$55,$B124*(1+'LF Projected Ratios'!H$55))</f>
        <v>0.22889894840861788</v>
      </c>
      <c r="H124">
        <f>IF('LF Projected Ratios'!I$55&gt;=0,$B124+(1-$B124)*'LF Projected Ratios'!I$55,$B124*(1+'LF Projected Ratios'!I$55))</f>
        <v>0.23157600052339083</v>
      </c>
      <c r="I124">
        <f>IF('LF Projected Ratios'!J$55&gt;=0,$B124+(1-$B124)*'LF Projected Ratios'!J$55,$B124*(1+'LF Projected Ratios'!J$55))</f>
        <v>0.23401840479648689</v>
      </c>
      <c r="J124">
        <f>IF('LF Projected Ratios'!K$55&gt;=0,$B124+(1-$B124)*'LF Projected Ratios'!K$55,$B124*(1+'LF Projected Ratios'!K$55))</f>
        <v>0.23639095434182733</v>
      </c>
      <c r="K124">
        <f>IF('LF Projected Ratios'!L$55&gt;=0,$B124+(1-$B124)*'LF Projected Ratios'!L$55,$B124*(1+'LF Projected Ratios'!L$55))</f>
        <v>0.23872056081474113</v>
      </c>
      <c r="L124">
        <f>IF('LF Projected Ratios'!M$55&gt;=0,$B124+(1-$B124)*'LF Projected Ratios'!M$55,$B124*(1+'LF Projected Ratios'!M$55))</f>
        <v>0.24145860528223867</v>
      </c>
      <c r="M124">
        <f>IF('LF Projected Ratios'!N$55&gt;=0,$B124+(1-$B124)*'LF Projected Ratios'!N$55,$B124*(1+'LF Projected Ratios'!N$55))</f>
        <v>0.2439288132768424</v>
      </c>
      <c r="N124">
        <f>IF('LF Projected Ratios'!O$55&gt;=0,$B124+(1-$B124)*'LF Projected Ratios'!O$55,$B124*(1+'LF Projected Ratios'!O$55))</f>
        <v>0.24637638819743582</v>
      </c>
      <c r="O124">
        <f>IF('LF Projected Ratios'!P$55&gt;=0,$B124+(1-$B124)*'LF Projected Ratios'!P$55,$B124*(1+'LF Projected Ratios'!P$55))</f>
        <v>0.2488016396859547</v>
      </c>
      <c r="P124">
        <f>IF('LF Projected Ratios'!Q$55&gt;=0,$B124+(1-$B124)*'LF Projected Ratios'!Q$55,$B124*(1+'LF Projected Ratios'!Q$55))</f>
        <v>0.25120487176171458</v>
      </c>
      <c r="Q124">
        <f>IF('LF Projected Ratios'!R$55&gt;=0,$B124+(1-$B124)*'LF Projected Ratios'!R$55,$B124*(1+'LF Projected Ratios'!R$55))</f>
        <v>0.25358638294845726</v>
      </c>
      <c r="R124">
        <f>IF('LF Projected Ratios'!S$55&gt;=0,$B124+(1-$B124)*'LF Projected Ratios'!S$55,$B124*(1+'LF Projected Ratios'!S$55))</f>
        <v>0.25594646639796614</v>
      </c>
      <c r="S124">
        <f>IF('LF Projected Ratios'!T$55&gt;=0,$B124+(1-$B124)*'LF Projected Ratios'!T$55,$B124*(1+'LF Projected Ratios'!T$55))</f>
        <v>0.2582854100103637</v>
      </c>
      <c r="T124">
        <f>IF('LF Projected Ratios'!U$55&gt;=0,$B124+(1-$B124)*'LF Projected Ratios'!U$55,$B124*(1+'LF Projected Ratios'!U$55))</f>
        <v>0.26060349655118564</v>
      </c>
      <c r="U124">
        <f>IF('LF Projected Ratios'!V$55&gt;=0,$B124+(1-$B124)*'LF Projected Ratios'!V$55,$B124*(1+'LF Projected Ratios'!V$55))</f>
        <v>0.26290100376533981</v>
      </c>
      <c r="V124">
        <f>IF('LF Projected Ratios'!W$55&gt;=0,$B124+(1-$B124)*'LF Projected Ratios'!W$55,$B124*(1+'LF Projected Ratios'!W$55))</f>
        <v>0.26517820448804452</v>
      </c>
      <c r="W124">
        <f>IF('LF Projected Ratios'!X$55&gt;=0,$B124+(1-$B124)*'LF Projected Ratios'!X$55,$B124*(1+'LF Projected Ratios'!X$55))</f>
        <v>0.26743536675283547</v>
      </c>
      <c r="X124">
        <f>IF('LF Projected Ratios'!Y$55&gt;=0,$B124+(1-$B124)*'LF Projected Ratios'!Y$55,$B124*(1+'LF Projected Ratios'!Y$55))</f>
        <v>0.26967275389673584</v>
      </c>
      <c r="Y124">
        <f>IF('LF Projected Ratios'!Z$55&gt;=0,$B124+(1-$B124)*'LF Projected Ratios'!Z$55,$B124*(1+'LF Projected Ratios'!Z$55))</f>
        <v>0.2718906246626735</v>
      </c>
      <c r="Z124">
        <f>IF('LF Projected Ratios'!AA$55&gt;=0,$B124+(1-$B124)*'LF Projected Ratios'!AA$55,$B124*(1+'LF Projected Ratios'!AA$55))</f>
        <v>0.2740892332992298</v>
      </c>
      <c r="AA124">
        <f>IF('LF Projected Ratios'!AB$55&gt;=0,$B124+(1-$B124)*'LF Projected Ratios'!AB$55,$B124*(1+'LF Projected Ratios'!AB$55))</f>
        <v>0.27626882965780131</v>
      </c>
      <c r="AB124">
        <f>IF('LF Projected Ratios'!AC$55&gt;=0,$B124+(1-$B124)*'LF Projected Ratios'!AC$55,$B124*(1+'LF Projected Ratios'!AC$55))</f>
        <v>0.27842965928724994</v>
      </c>
      <c r="AC124">
        <f>IF('LF Projected Ratios'!AD$55&gt;=0,$B124+(1-$B124)*'LF Projected Ratios'!AD$55,$B124*(1+'LF Projected Ratios'!AD$55))</f>
        <v>0.28057196352612157</v>
      </c>
      <c r="AD124">
        <f>IF('LF Projected Ratios'!AE$55&gt;=0,$B124+(1-$B124)*'LF Projected Ratios'!AE$55,$B124*(1+'LF Projected Ratios'!AE$55))</f>
        <v>0.28269597959250053</v>
      </c>
      <c r="AE124">
        <f>IF('LF Projected Ratios'!AF$55&gt;=0,$B124+(1-$B124)*'LF Projected Ratios'!AF$55,$B124*(1+'LF Projected Ratios'!AF$55))</f>
        <v>0.28480194067157383</v>
      </c>
      <c r="AF124">
        <f>IF('LF Projected Ratios'!AG$55&gt;=0,$B124+(1-$B124)*'LF Projected Ratios'!AG$55,$B124*(1+'LF Projected Ratios'!AG$55))</f>
        <v>0.28689007600097099</v>
      </c>
    </row>
    <row r="125" spans="1:32" x14ac:dyDescent="0.2">
      <c r="A125" s="12" t="s">
        <v>48</v>
      </c>
      <c r="B125" s="56">
        <f t="shared" si="0"/>
        <v>0.15630893315687538</v>
      </c>
      <c r="C125">
        <f>IF('LF Projected Ratios'!D$55&gt;=0,$B125+(1-$B125)*'LF Projected Ratios'!D$55,$B125*(1+'LF Projected Ratios'!D$55))</f>
        <v>0.15931165950767548</v>
      </c>
      <c r="D125">
        <f>IF('LF Projected Ratios'!E$55&gt;=0,$B125+(1-$B125)*'LF Projected Ratios'!E$55,$B125*(1+'LF Projected Ratios'!E$55))</f>
        <v>0.162108552603692</v>
      </c>
      <c r="E125">
        <f>IF('LF Projected Ratios'!F$55&gt;=0,$B125+(1-$B125)*'LF Projected Ratios'!F$55,$B125*(1+'LF Projected Ratios'!F$55))</f>
        <v>0.16499045957130579</v>
      </c>
      <c r="F125">
        <f>IF('LF Projected Ratios'!G$55&gt;=0,$B125+(1-$B125)*'LF Projected Ratios'!G$55,$B125*(1+'LF Projected Ratios'!G$55))</f>
        <v>0.16781776849278021</v>
      </c>
      <c r="G125">
        <f>IF('LF Projected Ratios'!H$55&gt;=0,$B125+(1-$B125)*'LF Projected Ratios'!H$55,$B125*(1+'LF Projected Ratios'!H$55))</f>
        <v>0.17081915549064758</v>
      </c>
      <c r="H125">
        <f>IF('LF Projected Ratios'!I$55&gt;=0,$B125+(1-$B125)*'LF Projected Ratios'!I$55,$B125*(1+'LF Projected Ratios'!I$55))</f>
        <v>0.17369784477364347</v>
      </c>
      <c r="I125">
        <f>IF('LF Projected Ratios'!J$55&gt;=0,$B125+(1-$B125)*'LF Projected Ratios'!J$55,$B125*(1+'LF Projected Ratios'!J$55))</f>
        <v>0.17632421239902735</v>
      </c>
      <c r="J125">
        <f>IF('LF Projected Ratios'!K$55&gt;=0,$B125+(1-$B125)*'LF Projected Ratios'!K$55,$B125*(1+'LF Projected Ratios'!K$55))</f>
        <v>0.17887546379673408</v>
      </c>
      <c r="K125">
        <f>IF('LF Projected Ratios'!L$55&gt;=0,$B125+(1-$B125)*'LF Projected Ratios'!L$55,$B125*(1+'LF Projected Ratios'!L$55))</f>
        <v>0.18138053762408601</v>
      </c>
      <c r="L125">
        <f>IF('LF Projected Ratios'!M$55&gt;=0,$B125+(1-$B125)*'LF Projected Ratios'!M$55,$B125*(1+'LF Projected Ratios'!M$55))</f>
        <v>0.18432481324033412</v>
      </c>
      <c r="M125">
        <f>IF('LF Projected Ratios'!N$55&gt;=0,$B125+(1-$B125)*'LF Projected Ratios'!N$55,$B125*(1+'LF Projected Ratios'!N$55))</f>
        <v>0.18698107878017761</v>
      </c>
      <c r="N125">
        <f>IF('LF Projected Ratios'!O$55&gt;=0,$B125+(1-$B125)*'LF Projected Ratios'!O$55,$B125*(1+'LF Projected Ratios'!O$55))</f>
        <v>0.18961300650932433</v>
      </c>
      <c r="O125">
        <f>IF('LF Projected Ratios'!P$55&gt;=0,$B125+(1-$B125)*'LF Projected Ratios'!P$55,$B125*(1+'LF Projected Ratios'!P$55))</f>
        <v>0.19222092939212607</v>
      </c>
      <c r="P125">
        <f>IF('LF Projected Ratios'!Q$55&gt;=0,$B125+(1-$B125)*'LF Projected Ratios'!Q$55,$B125*(1+'LF Projected Ratios'!Q$55))</f>
        <v>0.19480517434681524</v>
      </c>
      <c r="Q125">
        <f>IF('LF Projected Ratios'!R$55&gt;=0,$B125+(1-$B125)*'LF Projected Ratios'!R$55,$B125*(1+'LF Projected Ratios'!R$55))</f>
        <v>0.19736606238212059</v>
      </c>
      <c r="R125">
        <f>IF('LF Projected Ratios'!S$55&gt;=0,$B125+(1-$B125)*'LF Projected Ratios'!S$55,$B125*(1+'LF Projected Ratios'!S$55))</f>
        <v>0.19990390873019348</v>
      </c>
      <c r="S125">
        <f>IF('LF Projected Ratios'!T$55&gt;=0,$B125+(1-$B125)*'LF Projected Ratios'!T$55,$B125*(1+'LF Projected Ratios'!T$55))</f>
        <v>0.2024190229759659</v>
      </c>
      <c r="T125">
        <f>IF('LF Projected Ratios'!U$55&gt;=0,$B125+(1-$B125)*'LF Projected Ratios'!U$55,$B125*(1+'LF Projected Ratios'!U$55))</f>
        <v>0.20491170918304302</v>
      </c>
      <c r="U125">
        <f>IF('LF Projected Ratios'!V$55&gt;=0,$B125+(1-$B125)*'LF Projected Ratios'!V$55,$B125*(1+'LF Projected Ratios'!V$55))</f>
        <v>0.20738226601624546</v>
      </c>
      <c r="V125">
        <f>IF('LF Projected Ratios'!W$55&gt;=0,$B125+(1-$B125)*'LF Projected Ratios'!W$55,$B125*(1+'LF Projected Ratios'!W$55))</f>
        <v>0.20983098686090354</v>
      </c>
      <c r="W125">
        <f>IF('LF Projected Ratios'!X$55&gt;=0,$B125+(1-$B125)*'LF Projected Ratios'!X$55,$B125*(1+'LF Projected Ratios'!X$55))</f>
        <v>0.21225815993899941</v>
      </c>
      <c r="X125">
        <f>IF('LF Projected Ratios'!Y$55&gt;=0,$B125+(1-$B125)*'LF Projected Ratios'!Y$55,$B125*(1+'LF Projected Ratios'!Y$55))</f>
        <v>0.21466406842225846</v>
      </c>
      <c r="Y125">
        <f>IF('LF Projected Ratios'!Z$55&gt;=0,$B125+(1-$B125)*'LF Projected Ratios'!Z$55,$B125*(1+'LF Projected Ratios'!Z$55))</f>
        <v>0.21704899054228077</v>
      </c>
      <c r="Z125">
        <f>IF('LF Projected Ratios'!AA$55&gt;=0,$B125+(1-$B125)*'LF Projected Ratios'!AA$55,$B125*(1+'LF Projected Ratios'!AA$55))</f>
        <v>0.21941319969780324</v>
      </c>
      <c r="AA125">
        <f>IF('LF Projected Ratios'!AB$55&gt;=0,$B125+(1-$B125)*'LF Projected Ratios'!AB$55,$B125*(1+'LF Projected Ratios'!AB$55))</f>
        <v>0.22175696455917904</v>
      </c>
      <c r="AB125">
        <f>IF('LF Projected Ratios'!AC$55&gt;=0,$B125+(1-$B125)*'LF Projected Ratios'!AC$55,$B125*(1+'LF Projected Ratios'!AC$55))</f>
        <v>0.22408054917015746</v>
      </c>
      <c r="AC125">
        <f>IF('LF Projected Ratios'!AD$55&gt;=0,$B125+(1-$B125)*'LF Projected Ratios'!AD$55,$B125*(1+'LF Projected Ratios'!AD$55))</f>
        <v>0.22638421304704825</v>
      </c>
      <c r="AD125">
        <f>IF('LF Projected Ratios'!AE$55&gt;=0,$B125+(1-$B125)*'LF Projected Ratios'!AE$55,$B125*(1+'LF Projected Ratios'!AE$55))</f>
        <v>0.22866821127534381</v>
      </c>
      <c r="AE125">
        <f>IF('LF Projected Ratios'!AF$55&gt;=0,$B125+(1-$B125)*'LF Projected Ratios'!AF$55,$B125*(1+'LF Projected Ratios'!AF$55))</f>
        <v>0.230932794603879</v>
      </c>
      <c r="AF125">
        <f>IF('LF Projected Ratios'!AG$55&gt;=0,$B125+(1-$B125)*'LF Projected Ratios'!AG$55,$B125*(1+'LF Projected Ratios'!AG$55))</f>
        <v>0.23317820953659898</v>
      </c>
    </row>
    <row r="126" spans="1:32" x14ac:dyDescent="0.2">
      <c r="A126" s="12" t="s">
        <v>49</v>
      </c>
      <c r="B126" s="56">
        <f t="shared" si="0"/>
        <v>0.20338328413101331</v>
      </c>
      <c r="C126">
        <f>IF('LF Projected Ratios'!D$55&gt;=0,$B126+(1-$B126)*'LF Projected Ratios'!D$55,$B126*(1+'LF Projected Ratios'!D$55))</f>
        <v>0.20621847120153425</v>
      </c>
      <c r="D126">
        <f>IF('LF Projected Ratios'!E$55&gt;=0,$B126+(1-$B126)*'LF Projected Ratios'!E$55,$B126*(1+'LF Projected Ratios'!E$55))</f>
        <v>0.20885930963203006</v>
      </c>
      <c r="E126">
        <f>IF('LF Projected Ratios'!F$55&gt;=0,$B126+(1-$B126)*'LF Projected Ratios'!F$55,$B126*(1+'LF Projected Ratios'!F$55))</f>
        <v>0.2115804185239028</v>
      </c>
      <c r="F126">
        <f>IF('LF Projected Ratios'!G$55&gt;=0,$B126+(1-$B126)*'LF Projected Ratios'!G$55,$B126*(1+'LF Projected Ratios'!G$55))</f>
        <v>0.21424997570695975</v>
      </c>
      <c r="G126">
        <f>IF('LF Projected Ratios'!H$55&gt;=0,$B126+(1-$B126)*'LF Projected Ratios'!H$55,$B126*(1+'LF Projected Ratios'!H$55))</f>
        <v>0.21708389815470988</v>
      </c>
      <c r="H126">
        <f>IF('LF Projected Ratios'!I$55&gt;=0,$B126+(1-$B126)*'LF Projected Ratios'!I$55,$B126*(1+'LF Projected Ratios'!I$55))</f>
        <v>0.21980196889499642</v>
      </c>
      <c r="I126">
        <f>IF('LF Projected Ratios'!J$55&gt;=0,$B126+(1-$B126)*'LF Projected Ratios'!J$55,$B126*(1+'LF Projected Ratios'!J$55))</f>
        <v>0.2222817964463612</v>
      </c>
      <c r="J126">
        <f>IF('LF Projected Ratios'!K$55&gt;=0,$B126+(1-$B126)*'LF Projected Ratios'!K$55,$B126*(1+'LF Projected Ratios'!K$55))</f>
        <v>0.22469069893409516</v>
      </c>
      <c r="K126">
        <f>IF('LF Projected Ratios'!L$55&gt;=0,$B126+(1-$B126)*'LF Projected Ratios'!L$55,$B126*(1+'LF Projected Ratios'!L$55))</f>
        <v>0.22705600036228429</v>
      </c>
      <c r="L126">
        <f>IF('LF Projected Ratios'!M$55&gt;=0,$B126+(1-$B126)*'LF Projected Ratios'!M$55,$B126*(1+'LF Projected Ratios'!M$55))</f>
        <v>0.2298359979991027</v>
      </c>
      <c r="M126">
        <f>IF('LF Projected Ratios'!N$55&gt;=0,$B126+(1-$B126)*'LF Projected Ratios'!N$55,$B126*(1+'LF Projected Ratios'!N$55))</f>
        <v>0.23234405528924768</v>
      </c>
      <c r="N126">
        <f>IF('LF Projected Ratios'!O$55&gt;=0,$B126+(1-$B126)*'LF Projected Ratios'!O$55,$B126*(1+'LF Projected Ratios'!O$55))</f>
        <v>0.23482913271437966</v>
      </c>
      <c r="O126">
        <f>IF('LF Projected Ratios'!P$55&gt;=0,$B126+(1-$B126)*'LF Projected Ratios'!P$55,$B126*(1+'LF Projected Ratios'!P$55))</f>
        <v>0.23729154466086455</v>
      </c>
      <c r="P126">
        <f>IF('LF Projected Ratios'!Q$55&gt;=0,$B126+(1-$B126)*'LF Projected Ratios'!Q$55,$B126*(1+'LF Projected Ratios'!Q$55))</f>
        <v>0.23973159980629644</v>
      </c>
      <c r="Q126">
        <f>IF('LF Projected Ratios'!R$55&gt;=0,$B126+(1-$B126)*'LF Projected Ratios'!R$55,$B126*(1+'LF Projected Ratios'!R$55))</f>
        <v>0.24214960124849078</v>
      </c>
      <c r="R126">
        <f>IF('LF Projected Ratios'!S$55&gt;=0,$B126+(1-$B126)*'LF Projected Ratios'!S$55,$B126*(1+'LF Projected Ratios'!S$55))</f>
        <v>0.24454584663099382</v>
      </c>
      <c r="S126">
        <f>IF('LF Projected Ratios'!T$55&gt;=0,$B126+(1-$B126)*'LF Projected Ratios'!T$55,$B126*(1+'LF Projected Ratios'!T$55))</f>
        <v>0.24692062826522329</v>
      </c>
      <c r="T126">
        <f>IF('LF Projected Ratios'!U$55&gt;=0,$B126+(1-$B126)*'LF Projected Ratios'!U$55,$B126*(1+'LF Projected Ratios'!U$55))</f>
        <v>0.24927423324933645</v>
      </c>
      <c r="U126">
        <f>IF('LF Projected Ratios'!V$55&gt;=0,$B126+(1-$B126)*'LF Projected Ratios'!V$55,$B126*(1+'LF Projected Ratios'!V$55))</f>
        <v>0.25160694358393498</v>
      </c>
      <c r="V126">
        <f>IF('LF Projected Ratios'!W$55&gt;=0,$B126+(1-$B126)*'LF Projected Ratios'!W$55,$B126*(1+'LF Projected Ratios'!W$55))</f>
        <v>0.2539190362847033</v>
      </c>
      <c r="W126">
        <f>IF('LF Projected Ratios'!X$55&gt;=0,$B126+(1-$B126)*'LF Projected Ratios'!X$55,$B126*(1+'LF Projected Ratios'!X$55))</f>
        <v>0.25621078349207049</v>
      </c>
      <c r="X126">
        <f>IF('LF Projected Ratios'!Y$55&gt;=0,$B126+(1-$B126)*'LF Projected Ratios'!Y$55,$B126*(1+'LF Projected Ratios'!Y$55))</f>
        <v>0.25848245257799141</v>
      </c>
      <c r="Y126">
        <f>IF('LF Projected Ratios'!Z$55&gt;=0,$B126+(1-$B126)*'LF Projected Ratios'!Z$55,$B126*(1+'LF Projected Ratios'!Z$55))</f>
        <v>0.26073430624993355</v>
      </c>
      <c r="Z126">
        <f>IF('LF Projected Ratios'!AA$55&gt;=0,$B126+(1-$B126)*'LF Projected Ratios'!AA$55,$B126*(1+'LF Projected Ratios'!AA$55))</f>
        <v>0.26296660265215427</v>
      </c>
      <c r="AA126">
        <f>IF('LF Projected Ratios'!AB$55&gt;=0,$B126+(1-$B126)*'LF Projected Ratios'!AB$55,$B126*(1+'LF Projected Ratios'!AB$55))</f>
        <v>0.26517959546435088</v>
      </c>
      <c r="AB126">
        <f>IF('LF Projected Ratios'!AC$55&gt;=0,$B126+(1-$B126)*'LF Projected Ratios'!AC$55,$B126*(1+'LF Projected Ratios'!AC$55))</f>
        <v>0.26737353399776143</v>
      </c>
      <c r="AC126">
        <f>IF('LF Projected Ratios'!AD$55&gt;=0,$B126+(1-$B126)*'LF Projected Ratios'!AD$55,$B126*(1+'LF Projected Ratios'!AD$55))</f>
        <v>0.26954866328879601</v>
      </c>
      <c r="AD126">
        <f>IF('LF Projected Ratios'!AE$55&gt;=0,$B126+(1-$B126)*'LF Projected Ratios'!AE$55,$B126*(1+'LF Projected Ratios'!AE$55))</f>
        <v>0.27170522419026844</v>
      </c>
      <c r="AE126">
        <f>IF('LF Projected Ratios'!AF$55&gt;=0,$B126+(1-$B126)*'LF Projected Ratios'!AF$55,$B126*(1+'LF Projected Ratios'!AF$55))</f>
        <v>0.27384345346030148</v>
      </c>
      <c r="AF126">
        <f>IF('LF Projected Ratios'!AG$55&gt;=0,$B126+(1-$B126)*'LF Projected Ratios'!AG$55,$B126*(1+'LF Projected Ratios'!AG$55))</f>
        <v>0.27596358384897507</v>
      </c>
    </row>
    <row r="127" spans="1:32" x14ac:dyDescent="0.2">
      <c r="A127" s="12" t="s">
        <v>50</v>
      </c>
      <c r="B127" s="56">
        <f t="shared" si="0"/>
        <v>0.20516345001935005</v>
      </c>
      <c r="C127">
        <f>IF('LF Projected Ratios'!D$55&gt;=0,$B127+(1-$B127)*'LF Projected Ratios'!D$55,$B127*(1+'LF Projected Ratios'!D$55))</f>
        <v>0.20799230141650454</v>
      </c>
      <c r="D127">
        <f>IF('LF Projected Ratios'!E$55&gt;=0,$B127+(1-$B127)*'LF Projected Ratios'!E$55,$B127*(1+'LF Projected Ratios'!E$55))</f>
        <v>0.2106272384763701</v>
      </c>
      <c r="E127">
        <f>IF('LF Projected Ratios'!F$55&gt;=0,$B127+(1-$B127)*'LF Projected Ratios'!F$55,$B127*(1+'LF Projected Ratios'!F$55))</f>
        <v>0.21334226662058686</v>
      </c>
      <c r="F127">
        <f>IF('LF Projected Ratios'!G$55&gt;=0,$B127+(1-$B127)*'LF Projected Ratios'!G$55,$B127*(1+'LF Projected Ratios'!G$55))</f>
        <v>0.21600585825642443</v>
      </c>
      <c r="G127">
        <f>IF('LF Projected Ratios'!H$55&gt;=0,$B127+(1-$B127)*'LF Projected Ratios'!H$55,$B127*(1+'LF Projected Ratios'!H$55))</f>
        <v>0.21883344785680747</v>
      </c>
      <c r="H127">
        <f>IF('LF Projected Ratios'!I$55&gt;=0,$B127+(1-$B127)*'LF Projected Ratios'!I$55,$B127*(1+'LF Projected Ratios'!I$55))</f>
        <v>0.22154544463866765</v>
      </c>
      <c r="I127">
        <f>IF('LF Projected Ratios'!J$55&gt;=0,$B127+(1-$B127)*'LF Projected Ratios'!J$55,$B127*(1+'LF Projected Ratios'!J$55))</f>
        <v>0.22401973062364552</v>
      </c>
      <c r="J127">
        <f>IF('LF Projected Ratios'!K$55&gt;=0,$B127+(1-$B127)*'LF Projected Ratios'!K$55,$B127*(1+'LF Projected Ratios'!K$55))</f>
        <v>0.22642325003825087</v>
      </c>
      <c r="K127">
        <f>IF('LF Projected Ratios'!L$55&gt;=0,$B127+(1-$B127)*'LF Projected Ratios'!L$55,$B127*(1+'LF Projected Ratios'!L$55))</f>
        <v>0.22878326582676636</v>
      </c>
      <c r="L127">
        <f>IF('LF Projected Ratios'!M$55&gt;=0,$B127+(1-$B127)*'LF Projected Ratios'!M$55,$B127*(1+'LF Projected Ratios'!M$55))</f>
        <v>0.23155705111972588</v>
      </c>
      <c r="M127">
        <f>IF('LF Projected Ratios'!N$55&gt;=0,$B127+(1-$B127)*'LF Projected Ratios'!N$55,$B127*(1+'LF Projected Ratios'!N$55))</f>
        <v>0.23405950375967335</v>
      </c>
      <c r="N127">
        <f>IF('LF Projected Ratios'!O$55&gt;=0,$B127+(1-$B127)*'LF Projected Ratios'!O$55,$B127*(1+'LF Projected Ratios'!O$55))</f>
        <v>0.23653902788674624</v>
      </c>
      <c r="O127">
        <f>IF('LF Projected Ratios'!P$55&gt;=0,$B127+(1-$B127)*'LF Projected Ratios'!P$55,$B127*(1+'LF Projected Ratios'!P$55))</f>
        <v>0.23899593718476439</v>
      </c>
      <c r="P127">
        <f>IF('LF Projected Ratios'!Q$55&gt;=0,$B127+(1-$B127)*'LF Projected Ratios'!Q$55,$B127*(1+'LF Projected Ratios'!Q$55))</f>
        <v>0.24143053964153305</v>
      </c>
      <c r="Q127">
        <f>IF('LF Projected Ratios'!R$55&gt;=0,$B127+(1-$B127)*'LF Projected Ratios'!R$55,$B127*(1+'LF Projected Ratios'!R$55))</f>
        <v>0.24384313767754773</v>
      </c>
      <c r="R127">
        <f>IF('LF Projected Ratios'!S$55&gt;=0,$B127+(1-$B127)*'LF Projected Ratios'!S$55,$B127*(1+'LF Projected Ratios'!S$55))</f>
        <v>0.24623402827122315</v>
      </c>
      <c r="S127">
        <f>IF('LF Projected Ratios'!T$55&gt;=0,$B127+(1-$B127)*'LF Projected Ratios'!T$55,$B127*(1+'LF Projected Ratios'!T$55))</f>
        <v>0.24860350308076104</v>
      </c>
      <c r="T127">
        <f>IF('LF Projected Ratios'!U$55&gt;=0,$B127+(1-$B127)*'LF Projected Ratios'!U$55,$B127*(1+'LF Projected Ratios'!U$55))</f>
        <v>0.25095184856275243</v>
      </c>
      <c r="U127">
        <f>IF('LF Projected Ratios'!V$55&gt;=0,$B127+(1-$B127)*'LF Projected Ratios'!V$55,$B127*(1+'LF Projected Ratios'!V$55))</f>
        <v>0.25327934608762415</v>
      </c>
      <c r="V127">
        <f>IF('LF Projected Ratios'!W$55&gt;=0,$B127+(1-$B127)*'LF Projected Ratios'!W$55,$B127*(1+'LF Projected Ratios'!W$55))</f>
        <v>0.25558627205202533</v>
      </c>
      <c r="W127">
        <f>IF('LF Projected Ratios'!X$55&gt;=0,$B127+(1-$B127)*'LF Projected Ratios'!X$55,$B127*(1+'LF Projected Ratios'!X$55))</f>
        <v>0.25787289798824414</v>
      </c>
      <c r="X127">
        <f>IF('LF Projected Ratios'!Y$55&gt;=0,$B127+(1-$B127)*'LF Projected Ratios'!Y$55,$B127*(1+'LF Projected Ratios'!Y$55))</f>
        <v>0.26013949067075076</v>
      </c>
      <c r="Y127">
        <f>IF('LF Projected Ratios'!Z$55&gt;=0,$B127+(1-$B127)*'LF Projected Ratios'!Z$55,$B127*(1+'LF Projected Ratios'!Z$55))</f>
        <v>0.26238631221995123</v>
      </c>
      <c r="Z127">
        <f>IF('LF Projected Ratios'!AA$55&gt;=0,$B127+(1-$B127)*'LF Projected Ratios'!AA$55,$B127*(1+'LF Projected Ratios'!AA$55))</f>
        <v>0.26461362020323886</v>
      </c>
      <c r="AA127">
        <f>IF('LF Projected Ratios'!AB$55&gt;=0,$B127+(1-$B127)*'LF Projected Ratios'!AB$55,$B127*(1+'LF Projected Ratios'!AB$55))</f>
        <v>0.26682166773342347</v>
      </c>
      <c r="AB127">
        <f>IF('LF Projected Ratios'!AC$55&gt;=0,$B127+(1-$B127)*'LF Projected Ratios'!AC$55,$B127*(1+'LF Projected Ratios'!AC$55))</f>
        <v>0.26901070356461793</v>
      </c>
      <c r="AC127">
        <f>IF('LF Projected Ratios'!AD$55&gt;=0,$B127+(1-$B127)*'LF Projected Ratios'!AD$55,$B127*(1+'LF Projected Ratios'!AD$55))</f>
        <v>0.27118097218565973</v>
      </c>
      <c r="AD127">
        <f>IF('LF Projected Ratios'!AE$55&gt;=0,$B127+(1-$B127)*'LF Projected Ratios'!AE$55,$B127*(1+'LF Projected Ratios'!AE$55))</f>
        <v>0.27333271391113889</v>
      </c>
      <c r="AE127">
        <f>IF('LF Projected Ratios'!AF$55&gt;=0,$B127+(1-$B127)*'LF Projected Ratios'!AF$55,$B127*(1+'LF Projected Ratios'!AF$55))</f>
        <v>0.27546616497010484</v>
      </c>
      <c r="AF127">
        <f>IF('LF Projected Ratios'!AG$55&gt;=0,$B127+(1-$B127)*'LF Projected Ratios'!AG$55,$B127*(1+'LF Projected Ratios'!AG$55))</f>
        <v>0.27758155759252079</v>
      </c>
    </row>
    <row r="128" spans="1:32" x14ac:dyDescent="0.2">
      <c r="A128" s="12" t="s">
        <v>51</v>
      </c>
      <c r="B128" s="56">
        <f t="shared" si="0"/>
        <v>0.31060284863029042</v>
      </c>
      <c r="C128">
        <f>IF('LF Projected Ratios'!D$55&gt;=0,$B128+(1-$B128)*'LF Projected Ratios'!D$55,$B128*(1+'LF Projected Ratios'!D$55))</f>
        <v>0.31305643747807804</v>
      </c>
      <c r="D128">
        <f>IF('LF Projected Ratios'!E$55&gt;=0,$B128+(1-$B128)*'LF Projected Ratios'!E$55,$B128*(1+'LF Projected Ratios'!E$55))</f>
        <v>0.3153418357818602</v>
      </c>
      <c r="E128">
        <f>IF('LF Projected Ratios'!F$55&gt;=0,$B128+(1-$B128)*'LF Projected Ratios'!F$55,$B128*(1+'LF Projected Ratios'!F$55))</f>
        <v>0.31769670065131944</v>
      </c>
      <c r="F128">
        <f>IF('LF Projected Ratios'!G$55&gt;=0,$B128+(1-$B128)*'LF Projected Ratios'!G$55,$B128*(1+'LF Projected Ratios'!G$55))</f>
        <v>0.32000695234546123</v>
      </c>
      <c r="G128">
        <f>IF('LF Projected Ratios'!H$55&gt;=0,$B128+(1-$B128)*'LF Projected Ratios'!H$55,$B128*(1+'LF Projected Ratios'!H$55))</f>
        <v>0.32245944678069338</v>
      </c>
      <c r="H128">
        <f>IF('LF Projected Ratios'!I$55&gt;=0,$B128+(1-$B128)*'LF Projected Ratios'!I$55,$B128*(1+'LF Projected Ratios'!I$55))</f>
        <v>0.32481168241452746</v>
      </c>
      <c r="I128">
        <f>IF('LF Projected Ratios'!J$55&gt;=0,$B128+(1-$B128)*'LF Projected Ratios'!J$55,$B128*(1+'LF Projected Ratios'!J$55))</f>
        <v>0.32695774088373003</v>
      </c>
      <c r="J128">
        <f>IF('LF Projected Ratios'!K$55&gt;=0,$B128+(1-$B128)*'LF Projected Ratios'!K$55,$B128*(1+'LF Projected Ratios'!K$55))</f>
        <v>0.32904242035365511</v>
      </c>
      <c r="K128">
        <f>IF('LF Projected Ratios'!L$55&gt;=0,$B128+(1-$B128)*'LF Projected Ratios'!L$55,$B128*(1+'LF Projected Ratios'!L$55))</f>
        <v>0.33108936719049809</v>
      </c>
      <c r="L128">
        <f>IF('LF Projected Ratios'!M$55&gt;=0,$B128+(1-$B128)*'LF Projected Ratios'!M$55,$B128*(1+'LF Projected Ratios'!M$55))</f>
        <v>0.33349519475281142</v>
      </c>
      <c r="M128">
        <f>IF('LF Projected Ratios'!N$55&gt;=0,$B128+(1-$B128)*'LF Projected Ratios'!N$55,$B128*(1+'LF Projected Ratios'!N$55))</f>
        <v>0.33566568341675046</v>
      </c>
      <c r="N128">
        <f>IF('LF Projected Ratios'!O$55&gt;=0,$B128+(1-$B128)*'LF Projected Ratios'!O$55,$B128*(1+'LF Projected Ratios'!O$55))</f>
        <v>0.33781628515996187</v>
      </c>
      <c r="O128">
        <f>IF('LF Projected Ratios'!P$55&gt;=0,$B128+(1-$B128)*'LF Projected Ratios'!P$55,$B128*(1+'LF Projected Ratios'!P$55))</f>
        <v>0.33994727205439784</v>
      </c>
      <c r="P128">
        <f>IF('LF Projected Ratios'!Q$55&gt;=0,$B128+(1-$B128)*'LF Projected Ratios'!Q$55,$B128*(1+'LF Projected Ratios'!Q$55))</f>
        <v>0.34205891123160337</v>
      </c>
      <c r="Q128">
        <f>IF('LF Projected Ratios'!R$55&gt;=0,$B128+(1-$B128)*'LF Projected Ratios'!R$55,$B128*(1+'LF Projected Ratios'!R$55))</f>
        <v>0.34415146499434757</v>
      </c>
      <c r="R128">
        <f>IF('LF Projected Ratios'!S$55&gt;=0,$B128+(1-$B128)*'LF Projected Ratios'!S$55,$B128*(1+'LF Projected Ratios'!S$55))</f>
        <v>0.34622519092524073</v>
      </c>
      <c r="S128">
        <f>IF('LF Projected Ratios'!T$55&gt;=0,$B128+(1-$B128)*'LF Projected Ratios'!T$55,$B128*(1+'LF Projected Ratios'!T$55))</f>
        <v>0.34828034199243491</v>
      </c>
      <c r="T128">
        <f>IF('LF Projected Ratios'!U$55&gt;=0,$B128+(1-$B128)*'LF Projected Ratios'!U$55,$B128*(1+'LF Projected Ratios'!U$55))</f>
        <v>0.35031716665249391</v>
      </c>
      <c r="U128">
        <f>IF('LF Projected Ratios'!V$55&gt;=0,$B128+(1-$B128)*'LF Projected Ratios'!V$55,$B128*(1+'LF Projected Ratios'!V$55))</f>
        <v>0.35233590895052447</v>
      </c>
      <c r="V128">
        <f>IF('LF Projected Ratios'!W$55&gt;=0,$B128+(1-$B128)*'LF Projected Ratios'!W$55,$B128*(1+'LF Projected Ratios'!W$55))</f>
        <v>0.35433680861765438</v>
      </c>
      <c r="W128">
        <f>IF('LF Projected Ratios'!X$55&gt;=0,$B128+(1-$B128)*'LF Projected Ratios'!X$55,$B128*(1+'LF Projected Ratios'!X$55))</f>
        <v>0.3563201011659346</v>
      </c>
      <c r="X128">
        <f>IF('LF Projected Ratios'!Y$55&gt;=0,$B128+(1-$B128)*'LF Projected Ratios'!Y$55,$B128*(1+'LF Projected Ratios'!Y$55))</f>
        <v>0.35828601798074827</v>
      </c>
      <c r="Y128">
        <f>IF('LF Projected Ratios'!Z$55&gt;=0,$B128+(1-$B128)*'LF Projected Ratios'!Z$55,$B128*(1+'LF Projected Ratios'!Z$55))</f>
        <v>0.36023478641080175</v>
      </c>
      <c r="Z128">
        <f>IF('LF Projected Ratios'!AA$55&gt;=0,$B128+(1-$B128)*'LF Projected Ratios'!AA$55,$B128*(1+'LF Projected Ratios'!AA$55))</f>
        <v>0.36216662985577019</v>
      </c>
      <c r="AA128">
        <f>IF('LF Projected Ratios'!AB$55&gt;=0,$B128+(1-$B128)*'LF Projected Ratios'!AB$55,$B128*(1+'LF Projected Ratios'!AB$55))</f>
        <v>0.36408176785167046</v>
      </c>
      <c r="AB128">
        <f>IF('LF Projected Ratios'!AC$55&gt;=0,$B128+(1-$B128)*'LF Projected Ratios'!AC$55,$B128*(1+'LF Projected Ratios'!AC$55))</f>
        <v>0.36598041615402699</v>
      </c>
      <c r="AC128">
        <f>IF('LF Projected Ratios'!AD$55&gt;=0,$B128+(1-$B128)*'LF Projected Ratios'!AD$55,$B128*(1+'LF Projected Ratios'!AD$55))</f>
        <v>0.36786278681890106</v>
      </c>
      <c r="AD128">
        <f>IF('LF Projected Ratios'!AE$55&gt;=0,$B128+(1-$B128)*'LF Projected Ratios'!AE$55,$B128*(1+'LF Projected Ratios'!AE$55))</f>
        <v>0.36972908828184303</v>
      </c>
      <c r="AE128">
        <f>IF('LF Projected Ratios'!AF$55&gt;=0,$B128+(1-$B128)*'LF Projected Ratios'!AF$55,$B128*(1+'LF Projected Ratios'!AF$55))</f>
        <v>0.37157952543483208</v>
      </c>
      <c r="AF128">
        <f>IF('LF Projected Ratios'!AG$55&gt;=0,$B128+(1-$B128)*'LF Projected Ratios'!AG$55,$B128*(1+'LF Projected Ratios'!AG$55))</f>
        <v>0.37341429970126155</v>
      </c>
    </row>
    <row r="129" spans="1:32" x14ac:dyDescent="0.2">
      <c r="A129" s="12" t="s">
        <v>52</v>
      </c>
      <c r="B129" s="56">
        <f t="shared" si="0"/>
        <v>0.22950991317793507</v>
      </c>
      <c r="C129">
        <f>IF('LF Projected Ratios'!D$55&gt;=0,$B129+(1-$B129)*'LF Projected Ratios'!D$55,$B129*(1+'LF Projected Ratios'!D$55))</f>
        <v>0.23225211465150009</v>
      </c>
      <c r="D129">
        <f>IF('LF Projected Ratios'!E$55&gt;=0,$B129+(1-$B129)*'LF Projected Ratios'!E$55,$B129*(1+'LF Projected Ratios'!E$55))</f>
        <v>0.23480634153509766</v>
      </c>
      <c r="E129">
        <f>IF('LF Projected Ratios'!F$55&gt;=0,$B129+(1-$B129)*'LF Projected Ratios'!F$55,$B129*(1+'LF Projected Ratios'!F$55))</f>
        <v>0.23743820625069589</v>
      </c>
      <c r="F129">
        <f>IF('LF Projected Ratios'!G$55&gt;=0,$B129+(1-$B129)*'LF Projected Ratios'!G$55,$B129*(1+'LF Projected Ratios'!G$55))</f>
        <v>0.24002020999826512</v>
      </c>
      <c r="G129">
        <f>IF('LF Projected Ratios'!H$55&gt;=0,$B129+(1-$B129)*'LF Projected Ratios'!H$55,$B129*(1+'LF Projected Ratios'!H$55))</f>
        <v>0.24276118832487745</v>
      </c>
      <c r="H129">
        <f>IF('LF Projected Ratios'!I$55&gt;=0,$B129+(1-$B129)*'LF Projected Ratios'!I$55,$B129*(1+'LF Projected Ratios'!I$55))</f>
        <v>0.24539011453111126</v>
      </c>
      <c r="I129">
        <f>IF('LF Projected Ratios'!J$55&gt;=0,$B129+(1-$B129)*'LF Projected Ratios'!J$55,$B129*(1+'LF Projected Ratios'!J$55))</f>
        <v>0.24778861120748408</v>
      </c>
      <c r="J129">
        <f>IF('LF Projected Ratios'!K$55&gt;=0,$B129+(1-$B129)*'LF Projected Ratios'!K$55,$B129*(1+'LF Projected Ratios'!K$55))</f>
        <v>0.25011850894870252</v>
      </c>
      <c r="K129">
        <f>IF('LF Projected Ratios'!L$55&gt;=0,$B129+(1-$B129)*'LF Projected Ratios'!L$55,$B129*(1+'LF Projected Ratios'!L$55))</f>
        <v>0.25240623561381248</v>
      </c>
      <c r="L129">
        <f>IF('LF Projected Ratios'!M$55&gt;=0,$B129+(1-$B129)*'LF Projected Ratios'!M$55,$B129*(1+'LF Projected Ratios'!M$55))</f>
        <v>0.25509505770088209</v>
      </c>
      <c r="M129">
        <f>IF('LF Projected Ratios'!N$55&gt;=0,$B129+(1-$B129)*'LF Projected Ratios'!N$55,$B129*(1+'LF Projected Ratios'!N$55))</f>
        <v>0.25752085826562482</v>
      </c>
      <c r="N129">
        <f>IF('LF Projected Ratios'!O$55&gt;=0,$B129+(1-$B129)*'LF Projected Ratios'!O$55,$B129*(1+'LF Projected Ratios'!O$55))</f>
        <v>0.25992443263571674</v>
      </c>
      <c r="O129">
        <f>IF('LF Projected Ratios'!P$55&gt;=0,$B129+(1-$B129)*'LF Projected Ratios'!P$55,$B129*(1+'LF Projected Ratios'!P$55))</f>
        <v>0.26230608488659779</v>
      </c>
      <c r="P129">
        <f>IF('LF Projected Ratios'!Q$55&gt;=0,$B129+(1-$B129)*'LF Projected Ratios'!Q$55,$B129*(1+'LF Projected Ratios'!Q$55))</f>
        <v>0.26466611357216663</v>
      </c>
      <c r="Q129">
        <f>IF('LF Projected Ratios'!R$55&gt;=0,$B129+(1-$B129)*'LF Projected Ratios'!R$55,$B129*(1+'LF Projected Ratios'!R$55))</f>
        <v>0.26700481184954322</v>
      </c>
      <c r="R129">
        <f>IF('LF Projected Ratios'!S$55&gt;=0,$B129+(1-$B129)*'LF Projected Ratios'!S$55,$B129*(1+'LF Projected Ratios'!S$55))</f>
        <v>0.26932246760046197</v>
      </c>
      <c r="S129">
        <f>IF('LF Projected Ratios'!T$55&gt;=0,$B129+(1-$B129)*'LF Projected Ratios'!T$55,$B129*(1+'LF Projected Ratios'!T$55))</f>
        <v>0.27161936354940641</v>
      </c>
      <c r="T129">
        <f>IF('LF Projected Ratios'!U$55&gt;=0,$B129+(1-$B129)*'LF Projected Ratios'!U$55,$B129*(1+'LF Projected Ratios'!U$55))</f>
        <v>0.27389577737857895</v>
      </c>
      <c r="U129">
        <f>IF('LF Projected Ratios'!V$55&gt;=0,$B129+(1-$B129)*'LF Projected Ratios'!V$55,$B129*(1+'LF Projected Ratios'!V$55))</f>
        <v>0.27615198183981088</v>
      </c>
      <c r="V129">
        <f>IF('LF Projected Ratios'!W$55&gt;=0,$B129+(1-$B129)*'LF Projected Ratios'!W$55,$B129*(1+'LF Projected Ratios'!W$55))</f>
        <v>0.27838824486350655</v>
      </c>
      <c r="W129">
        <f>IF('LF Projected Ratios'!X$55&gt;=0,$B129+(1-$B129)*'LF Projected Ratios'!X$55,$B129*(1+'LF Projected Ratios'!X$55))</f>
        <v>0.2806048296647084</v>
      </c>
      <c r="X129">
        <f>IF('LF Projected Ratios'!Y$55&gt;=0,$B129+(1-$B129)*'LF Projected Ratios'!Y$55,$B129*(1+'LF Projected Ratios'!Y$55))</f>
        <v>0.28280199484637658</v>
      </c>
      <c r="Y129">
        <f>IF('LF Projected Ratios'!Z$55&gt;=0,$B129+(1-$B129)*'LF Projected Ratios'!Z$55,$B129*(1+'LF Projected Ratios'!Z$55))</f>
        <v>0.28497999449996486</v>
      </c>
      <c r="Z129">
        <f>IF('LF Projected Ratios'!AA$55&gt;=0,$B129+(1-$B129)*'LF Projected Ratios'!AA$55,$B129*(1+'LF Projected Ratios'!AA$55))</f>
        <v>0.28713907830337643</v>
      </c>
      <c r="AA129">
        <f>IF('LF Projected Ratios'!AB$55&gt;=0,$B129+(1-$B129)*'LF Projected Ratios'!AB$55,$B129*(1+'LF Projected Ratios'!AB$55))</f>
        <v>0.2892794916163785</v>
      </c>
      <c r="AB129">
        <f>IF('LF Projected Ratios'!AC$55&gt;=0,$B129+(1-$B129)*'LF Projected Ratios'!AC$55,$B129*(1+'LF Projected Ratios'!AC$55))</f>
        <v>0.29140147557355145</v>
      </c>
      <c r="AC129">
        <f>IF('LF Projected Ratios'!AD$55&gt;=0,$B129+(1-$B129)*'LF Projected Ratios'!AD$55,$B129*(1+'LF Projected Ratios'!AD$55))</f>
        <v>0.29350526717484904</v>
      </c>
      <c r="AD129">
        <f>IF('LF Projected Ratios'!AE$55&gt;=0,$B129+(1-$B129)*'LF Projected Ratios'!AE$55,$B129*(1+'LF Projected Ratios'!AE$55))</f>
        <v>0.29559109937383821</v>
      </c>
      <c r="AE129">
        <f>IF('LF Projected Ratios'!AF$55&gt;=0,$B129+(1-$B129)*'LF Projected Ratios'!AF$55,$B129*(1+'LF Projected Ratios'!AF$55))</f>
        <v>0.29765920116368838</v>
      </c>
      <c r="AF129">
        <f>IF('LF Projected Ratios'!AG$55&gt;=0,$B129+(1-$B129)*'LF Projected Ratios'!AG$55,$B129*(1+'LF Projected Ratios'!AG$55))</f>
        <v>0.29970979766097794</v>
      </c>
    </row>
    <row r="130" spans="1:32" x14ac:dyDescent="0.2">
      <c r="A130" s="12" t="s">
        <v>53</v>
      </c>
      <c r="B130" s="56">
        <f t="shared" si="0"/>
        <v>0.21223298727464229</v>
      </c>
      <c r="C130">
        <f>IF('LF Projected Ratios'!D$55&gt;=0,$B130+(1-$B130)*'LF Projected Ratios'!D$55,$B130*(1+'LF Projected Ratios'!D$55))</f>
        <v>0.21503667793863426</v>
      </c>
      <c r="D130">
        <f>IF('LF Projected Ratios'!E$55&gt;=0,$B130+(1-$B130)*'LF Projected Ratios'!E$55,$B130*(1+'LF Projected Ratios'!E$55))</f>
        <v>0.2176481790031238</v>
      </c>
      <c r="E130">
        <f>IF('LF Projected Ratios'!F$55&gt;=0,$B130+(1-$B130)*'LF Projected Ratios'!F$55,$B130*(1+'LF Projected Ratios'!F$55))</f>
        <v>0.22033905879556284</v>
      </c>
      <c r="F130">
        <f>IF('LF Projected Ratios'!G$55&gt;=0,$B130+(1-$B130)*'LF Projected Ratios'!G$55,$B130*(1+'LF Projected Ratios'!G$55))</f>
        <v>0.2229789595728171</v>
      </c>
      <c r="G130">
        <f>IF('LF Projected Ratios'!H$55&gt;=0,$B130+(1-$B130)*'LF Projected Ratios'!H$55,$B130*(1+'LF Projected Ratios'!H$55))</f>
        <v>0.22578139966287245</v>
      </c>
      <c r="H130">
        <f>IF('LF Projected Ratios'!I$55&gt;=0,$B130+(1-$B130)*'LF Projected Ratios'!I$55,$B130*(1+'LF Projected Ratios'!I$55))</f>
        <v>0.22846927505488704</v>
      </c>
      <c r="I130">
        <f>IF('LF Projected Ratios'!J$55&gt;=0,$B130+(1-$B130)*'LF Projected Ratios'!J$55,$B130*(1+'LF Projected Ratios'!J$55))</f>
        <v>0.2309215539278977</v>
      </c>
      <c r="J130">
        <f>IF('LF Projected Ratios'!K$55&gt;=0,$B130+(1-$B130)*'LF Projected Ratios'!K$55,$B130*(1+'LF Projected Ratios'!K$55))</f>
        <v>0.23330369565164852</v>
      </c>
      <c r="K130">
        <f>IF('LF Projected Ratios'!L$55&gt;=0,$B130+(1-$B130)*'LF Projected Ratios'!L$55,$B130*(1+'LF Projected Ratios'!L$55))</f>
        <v>0.23564272068484404</v>
      </c>
      <c r="L130">
        <f>IF('LF Projected Ratios'!M$55&gt;=0,$B130+(1-$B130)*'LF Projected Ratios'!M$55,$B130*(1+'LF Projected Ratios'!M$55))</f>
        <v>0.23839183502065239</v>
      </c>
      <c r="M130">
        <f>IF('LF Projected Ratios'!N$55&gt;=0,$B130+(1-$B130)*'LF Projected Ratios'!N$55,$B130*(1+'LF Projected Ratios'!N$55))</f>
        <v>0.24087203002515503</v>
      </c>
      <c r="N130">
        <f>IF('LF Projected Ratios'!O$55&gt;=0,$B130+(1-$B130)*'LF Projected Ratios'!O$55,$B130*(1+'LF Projected Ratios'!O$55))</f>
        <v>0.243329500450505</v>
      </c>
      <c r="O130">
        <f>IF('LF Projected Ratios'!P$55&gt;=0,$B130+(1-$B130)*'LF Projected Ratios'!P$55,$B130*(1+'LF Projected Ratios'!P$55))</f>
        <v>0.24576455719051532</v>
      </c>
      <c r="P130">
        <f>IF('LF Projected Ratios'!Q$55&gt;=0,$B130+(1-$B130)*'LF Projected Ratios'!Q$55,$B130*(1+'LF Projected Ratios'!Q$55))</f>
        <v>0.24817750549364651</v>
      </c>
      <c r="Q130">
        <f>IF('LF Projected Ratios'!R$55&gt;=0,$B130+(1-$B130)*'LF Projected Ratios'!R$55,$B130*(1+'LF Projected Ratios'!R$55))</f>
        <v>0.25056864509056692</v>
      </c>
      <c r="R130">
        <f>IF('LF Projected Ratios'!S$55&gt;=0,$B130+(1-$B130)*'LF Projected Ratios'!S$55,$B130*(1+'LF Projected Ratios'!S$55))</f>
        <v>0.25293827031826777</v>
      </c>
      <c r="S130">
        <f>IF('LF Projected Ratios'!T$55&gt;=0,$B130+(1-$B130)*'LF Projected Ratios'!T$55,$B130*(1+'LF Projected Ratios'!T$55))</f>
        <v>0.25528667024084695</v>
      </c>
      <c r="T130">
        <f>IF('LF Projected Ratios'!U$55&gt;=0,$B130+(1-$B130)*'LF Projected Ratios'!U$55,$B130*(1+'LF Projected Ratios'!U$55))</f>
        <v>0.25761412876705647</v>
      </c>
      <c r="U130">
        <f>IF('LF Projected Ratios'!V$55&gt;=0,$B130+(1-$B130)*'LF Projected Ratios'!V$55,$B130*(1+'LF Projected Ratios'!V$55))</f>
        <v>0.25992092476472228</v>
      </c>
      <c r="V130">
        <f>IF('LF Projected Ratios'!W$55&gt;=0,$B130+(1-$B130)*'LF Projected Ratios'!W$55,$B130*(1+'LF Projected Ratios'!W$55))</f>
        <v>0.26220733217213094</v>
      </c>
      <c r="W130">
        <f>IF('LF Projected Ratios'!X$55&gt;=0,$B130+(1-$B130)*'LF Projected Ratios'!X$55,$B130*(1+'LF Projected Ratios'!X$55))</f>
        <v>0.26447362010647324</v>
      </c>
      <c r="X130">
        <f>IF('LF Projected Ratios'!Y$55&gt;=0,$B130+(1-$B130)*'LF Projected Ratios'!Y$55,$B130*(1+'LF Projected Ratios'!Y$55))</f>
        <v>0.26672005296943968</v>
      </c>
      <c r="Y130">
        <f>IF('LF Projected Ratios'!Z$55&gt;=0,$B130+(1-$B130)*'LF Projected Ratios'!Z$55,$B130*(1+'LF Projected Ratios'!Z$55))</f>
        <v>0.26894689055005128</v>
      </c>
      <c r="Z130">
        <f>IF('LF Projected Ratios'!AA$55&gt;=0,$B130+(1-$B130)*'LF Projected Ratios'!AA$55,$B130*(1+'LF Projected Ratios'!AA$55))</f>
        <v>0.27115438812481246</v>
      </c>
      <c r="AA130">
        <f>IF('LF Projected Ratios'!AB$55&gt;=0,$B130+(1-$B130)*'LF Projected Ratios'!AB$55,$B130*(1+'LF Projected Ratios'!AB$55))</f>
        <v>0.27334279655526467</v>
      </c>
      <c r="AB130">
        <f>IF('LF Projected Ratios'!AC$55&gt;=0,$B130+(1-$B130)*'LF Projected Ratios'!AC$55,$B130*(1+'LF Projected Ratios'!AC$55))</f>
        <v>0.27551236238301979</v>
      </c>
      <c r="AC130">
        <f>IF('LF Projected Ratios'!AD$55&gt;=0,$B130+(1-$B130)*'LF Projected Ratios'!AD$55,$B130*(1+'LF Projected Ratios'!AD$55))</f>
        <v>0.27766332792235149</v>
      </c>
      <c r="AD130">
        <f>IF('LF Projected Ratios'!AE$55&gt;=0,$B130+(1-$B130)*'LF Projected Ratios'!AE$55,$B130*(1+'LF Projected Ratios'!AE$55))</f>
        <v>0.27979593135041286</v>
      </c>
      <c r="AE130">
        <f>IF('LF Projected Ratios'!AF$55&gt;=0,$B130+(1-$B130)*'LF Projected Ratios'!AF$55,$B130*(1+'LF Projected Ratios'!AF$55))</f>
        <v>0.28191040679515467</v>
      </c>
      <c r="AF130">
        <f>IF('LF Projected Ratios'!AG$55&gt;=0,$B130+(1-$B130)*'LF Projected Ratios'!AG$55,$B130*(1+'LF Projected Ratios'!AG$55))</f>
        <v>0.28400698442101047</v>
      </c>
    </row>
    <row r="131" spans="1:32" x14ac:dyDescent="0.2">
      <c r="A131" s="12" t="s">
        <v>54</v>
      </c>
      <c r="B131" s="56">
        <f t="shared" si="0"/>
        <v>0.21920205354203892</v>
      </c>
      <c r="C131">
        <f>IF('LF Projected Ratios'!D$55&gt;=0,$B131+(1-$B131)*'LF Projected Ratios'!D$55,$B131*(1+'LF Projected Ratios'!D$55))</f>
        <v>0.22198094105266827</v>
      </c>
      <c r="D131">
        <f>IF('LF Projected Ratios'!E$55&gt;=0,$B131+(1-$B131)*'LF Projected Ratios'!E$55,$B131*(1+'LF Projected Ratios'!E$55))</f>
        <v>0.22456933918991942</v>
      </c>
      <c r="E131">
        <f>IF('LF Projected Ratios'!F$55&gt;=0,$B131+(1-$B131)*'LF Projected Ratios'!F$55,$B131*(1+'LF Projected Ratios'!F$55))</f>
        <v>0.22723641382259907</v>
      </c>
      <c r="F131">
        <f>IF('LF Projected Ratios'!G$55&gt;=0,$B131+(1-$B131)*'LF Projected Ratios'!G$55,$B131*(1+'LF Projected Ratios'!G$55))</f>
        <v>0.2298529604314776</v>
      </c>
      <c r="G131">
        <f>IF('LF Projected Ratios'!H$55&gt;=0,$B131+(1-$B131)*'LF Projected Ratios'!H$55,$B131*(1+'LF Projected Ratios'!H$55))</f>
        <v>0.23263060843150818</v>
      </c>
      <c r="H131">
        <f>IF('LF Projected Ratios'!I$55&gt;=0,$B131+(1-$B131)*'LF Projected Ratios'!I$55,$B131*(1+'LF Projected Ratios'!I$55))</f>
        <v>0.23529470524251742</v>
      </c>
      <c r="I131">
        <f>IF('LF Projected Ratios'!J$55&gt;=0,$B131+(1-$B131)*'LF Projected Ratios'!J$55,$B131*(1+'LF Projected Ratios'!J$55))</f>
        <v>0.23772528976466534</v>
      </c>
      <c r="J131">
        <f>IF('LF Projected Ratios'!K$55&gt;=0,$B131+(1-$B131)*'LF Projected Ratios'!K$55,$B131*(1+'LF Projected Ratios'!K$55))</f>
        <v>0.24008635761344682</v>
      </c>
      <c r="K131">
        <f>IF('LF Projected Ratios'!L$55&gt;=0,$B131+(1-$B131)*'LF Projected Ratios'!L$55,$B131*(1+'LF Projected Ratios'!L$55))</f>
        <v>0.24240469020814959</v>
      </c>
      <c r="L131">
        <f>IF('LF Projected Ratios'!M$55&gt;=0,$B131+(1-$B131)*'LF Projected Ratios'!M$55,$B131*(1+'LF Projected Ratios'!M$55))</f>
        <v>0.24512948420599834</v>
      </c>
      <c r="M131">
        <f>IF('LF Projected Ratios'!N$55&gt;=0,$B131+(1-$B131)*'LF Projected Ratios'!N$55,$B131*(1+'LF Projected Ratios'!N$55))</f>
        <v>0.24758773789655505</v>
      </c>
      <c r="N131">
        <f>IF('LF Projected Ratios'!O$55&gt;=0,$B131+(1-$B131)*'LF Projected Ratios'!O$55,$B131*(1+'LF Projected Ratios'!O$55))</f>
        <v>0.2500234680434118</v>
      </c>
      <c r="O131">
        <f>IF('LF Projected Ratios'!P$55&gt;=0,$B131+(1-$B131)*'LF Projected Ratios'!P$55,$B131*(1+'LF Projected Ratios'!P$55))</f>
        <v>0.25243698279002574</v>
      </c>
      <c r="P131">
        <f>IF('LF Projected Ratios'!Q$55&gt;=0,$B131+(1-$B131)*'LF Projected Ratios'!Q$55,$B131*(1+'LF Projected Ratios'!Q$55))</f>
        <v>0.25482858468444386</v>
      </c>
      <c r="Q131">
        <f>IF('LF Projected Ratios'!R$55&gt;=0,$B131+(1-$B131)*'LF Projected Ratios'!R$55,$B131*(1+'LF Projected Ratios'!R$55))</f>
        <v>0.25719857080573461</v>
      </c>
      <c r="R131">
        <f>IF('LF Projected Ratios'!S$55&gt;=0,$B131+(1-$B131)*'LF Projected Ratios'!S$55,$B131*(1+'LF Projected Ratios'!S$55))</f>
        <v>0.25954723288700515</v>
      </c>
      <c r="S131">
        <f>IF('LF Projected Ratios'!T$55&gt;=0,$B131+(1-$B131)*'LF Projected Ratios'!T$55,$B131*(1+'LF Projected Ratios'!T$55))</f>
        <v>0.2618748574351164</v>
      </c>
      <c r="T131">
        <f>IF('LF Projected Ratios'!U$55&gt;=0,$B131+(1-$B131)*'LF Projected Ratios'!U$55,$B131*(1+'LF Projected Ratios'!U$55))</f>
        <v>0.26418172584719102</v>
      </c>
      <c r="U131">
        <f>IF('LF Projected Ratios'!V$55&gt;=0,$B131+(1-$B131)*'LF Projected Ratios'!V$55,$B131*(1+'LF Projected Ratios'!V$55))</f>
        <v>0.26646811452402031</v>
      </c>
      <c r="V131">
        <f>IF('LF Projected Ratios'!W$55&gt;=0,$B131+(1-$B131)*'LF Projected Ratios'!W$55,$B131*(1+'LF Projected Ratios'!W$55))</f>
        <v>0.26873429498046614</v>
      </c>
      <c r="W131">
        <f>IF('LF Projected Ratios'!X$55&gt;=0,$B131+(1-$B131)*'LF Projected Ratios'!X$55,$B131*(1+'LF Projected Ratios'!X$55))</f>
        <v>0.27098053395294502</v>
      </c>
      <c r="X131">
        <f>IF('LF Projected Ratios'!Y$55&gt;=0,$B131+(1-$B131)*'LF Projected Ratios'!Y$55,$B131*(1+'LF Projected Ratios'!Y$55))</f>
        <v>0.27320709350408906</v>
      </c>
      <c r="Y131">
        <f>IF('LF Projected Ratios'!Z$55&gt;=0,$B131+(1-$B131)*'LF Projected Ratios'!Z$55,$B131*(1+'LF Projected Ratios'!Z$55))</f>
        <v>0.27541423112466767</v>
      </c>
      <c r="Z131">
        <f>IF('LF Projected Ratios'!AA$55&gt;=0,$B131+(1-$B131)*'LF Projected Ratios'!AA$55,$B131*(1+'LF Projected Ratios'!AA$55))</f>
        <v>0.27760219983285395</v>
      </c>
      <c r="AA131">
        <f>IF('LF Projected Ratios'!AB$55&gt;=0,$B131+(1-$B131)*'LF Projected Ratios'!AB$55,$B131*(1+'LF Projected Ratios'!AB$55))</f>
        <v>0.27977124827091548</v>
      </c>
      <c r="AB131">
        <f>IF('LF Projected Ratios'!AC$55&gt;=0,$B131+(1-$B131)*'LF Projected Ratios'!AC$55,$B131*(1+'LF Projected Ratios'!AC$55))</f>
        <v>0.28192162079940719</v>
      </c>
      <c r="AC131">
        <f>IF('LF Projected Ratios'!AD$55&gt;=0,$B131+(1-$B131)*'LF Projected Ratios'!AD$55,$B131*(1+'LF Projected Ratios'!AD$55))</f>
        <v>0.28405355758894313</v>
      </c>
      <c r="AD131">
        <f>IF('LF Projected Ratios'!AE$55&gt;=0,$B131+(1-$B131)*'LF Projected Ratios'!AE$55,$B131*(1+'LF Projected Ratios'!AE$55))</f>
        <v>0.28616729470961649</v>
      </c>
      <c r="AE131">
        <f>IF('LF Projected Ratios'!AF$55&gt;=0,$B131+(1-$B131)*'LF Projected Ratios'!AF$55,$B131*(1+'LF Projected Ratios'!AF$55))</f>
        <v>0.28826306421813963</v>
      </c>
      <c r="AF131">
        <f>IF('LF Projected Ratios'!AG$55&gt;=0,$B131+(1-$B131)*'LF Projected Ratios'!AG$55,$B131*(1+'LF Projected Ratios'!AG$55))</f>
        <v>0.29034109424277166</v>
      </c>
    </row>
    <row r="132" spans="1:32" x14ac:dyDescent="0.2">
      <c r="A132" s="12" t="s">
        <v>55</v>
      </c>
      <c r="B132" s="56">
        <f t="shared" si="0"/>
        <v>0.21939661912454772</v>
      </c>
      <c r="C132">
        <f>IF('LF Projected Ratios'!D$55&gt;=0,$B132+(1-$B132)*'LF Projected Ratios'!D$55,$B132*(1+'LF Projected Ratios'!D$55))</f>
        <v>0.22217481416938656</v>
      </c>
      <c r="D132">
        <f>IF('LF Projected Ratios'!E$55&gt;=0,$B132+(1-$B132)*'LF Projected Ratios'!E$55,$B132*(1+'LF Projected Ratios'!E$55))</f>
        <v>0.22476256730853847</v>
      </c>
      <c r="E132">
        <f>IF('LF Projected Ratios'!F$55&gt;=0,$B132+(1-$B132)*'LF Projected Ratios'!F$55,$B132*(1+'LF Projected Ratios'!F$55))</f>
        <v>0.2274289773378699</v>
      </c>
      <c r="F132">
        <f>IF('LF Projected Ratios'!G$55&gt;=0,$B132+(1-$B132)*'LF Projected Ratios'!G$55,$B132*(1+'LF Projected Ratios'!G$55))</f>
        <v>0.23004487193438411</v>
      </c>
      <c r="G132">
        <f>IF('LF Projected Ratios'!H$55&gt;=0,$B132+(1-$B132)*'LF Projected Ratios'!H$55,$B132*(1+'LF Projected Ratios'!H$55))</f>
        <v>0.23282182777749552</v>
      </c>
      <c r="H132">
        <f>IF('LF Projected Ratios'!I$55&gt;=0,$B132+(1-$B132)*'LF Projected Ratios'!I$55,$B132*(1+'LF Projected Ratios'!I$55))</f>
        <v>0.23548526072719433</v>
      </c>
      <c r="I132">
        <f>IF('LF Projected Ratios'!J$55&gt;=0,$B132+(1-$B132)*'LF Projected Ratios'!J$55,$B132*(1+'LF Projected Ratios'!J$55))</f>
        <v>0.23791523957652316</v>
      </c>
      <c r="J132">
        <f>IF('LF Projected Ratios'!K$55&gt;=0,$B132+(1-$B132)*'LF Projected Ratios'!K$55,$B132*(1+'LF Projected Ratios'!K$55))</f>
        <v>0.24027571907521555</v>
      </c>
      <c r="K132">
        <f>IF('LF Projected Ratios'!L$55&gt;=0,$B132+(1-$B132)*'LF Projected Ratios'!L$55,$B132*(1+'LF Projected Ratios'!L$55))</f>
        <v>0.24259347396894745</v>
      </c>
      <c r="L132">
        <f>IF('LF Projected Ratios'!M$55&gt;=0,$B132+(1-$B132)*'LF Projected Ratios'!M$55,$B132*(1+'LF Projected Ratios'!M$55))</f>
        <v>0.24531758898046716</v>
      </c>
      <c r="M132">
        <f>IF('LF Projected Ratios'!N$55&gt;=0,$B132+(1-$B132)*'LF Projected Ratios'!N$55,$B132*(1+'LF Projected Ratios'!N$55))</f>
        <v>0.24777523010337632</v>
      </c>
      <c r="N132">
        <f>IF('LF Projected Ratios'!O$55&gt;=0,$B132+(1-$B132)*'LF Projected Ratios'!O$55,$B132*(1+'LF Projected Ratios'!O$55))</f>
        <v>0.25021035329518537</v>
      </c>
      <c r="O132">
        <f>IF('LF Projected Ratios'!P$55&gt;=0,$B132+(1-$B132)*'LF Projected Ratios'!P$55,$B132*(1+'LF Projected Ratios'!P$55))</f>
        <v>0.25262326662256568</v>
      </c>
      <c r="P132">
        <f>IF('LF Projected Ratios'!Q$55&gt;=0,$B132+(1-$B132)*'LF Projected Ratios'!Q$55,$B132*(1+'LF Projected Ratios'!Q$55))</f>
        <v>0.25501427255817288</v>
      </c>
      <c r="Q132">
        <f>IF('LF Projected Ratios'!R$55&gt;=0,$B132+(1-$B132)*'LF Projected Ratios'!R$55,$B132*(1+'LF Projected Ratios'!R$55))</f>
        <v>0.25738366810704688</v>
      </c>
      <c r="R132">
        <f>IF('LF Projected Ratios'!S$55&gt;=0,$B132+(1-$B132)*'LF Projected Ratios'!S$55,$B132*(1+'LF Projected Ratios'!S$55))</f>
        <v>0.25973174492959838</v>
      </c>
      <c r="S132">
        <f>IF('LF Projected Ratios'!T$55&gt;=0,$B132+(1-$B132)*'LF Projected Ratios'!T$55,$B132*(1+'LF Projected Ratios'!T$55))</f>
        <v>0.26205878946129429</v>
      </c>
      <c r="T132">
        <f>IF('LF Projected Ratios'!U$55&gt;=0,$B132+(1-$B132)*'LF Projected Ratios'!U$55,$B132*(1+'LF Projected Ratios'!U$55))</f>
        <v>0.26436508302913625</v>
      </c>
      <c r="U132">
        <f>IF('LF Projected Ratios'!V$55&gt;=0,$B132+(1-$B132)*'LF Projected Ratios'!V$55,$B132*(1+'LF Projected Ratios'!V$55))</f>
        <v>0.26665090196503993</v>
      </c>
      <c r="V132">
        <f>IF('LF Projected Ratios'!W$55&gt;=0,$B132+(1-$B132)*'LF Projected Ratios'!W$55,$B132*(1+'LF Projected Ratios'!W$55))</f>
        <v>0.26891651771620884</v>
      </c>
      <c r="W132">
        <f>IF('LF Projected Ratios'!X$55&gt;=0,$B132+(1-$B132)*'LF Projected Ratios'!X$55,$B132*(1+'LF Projected Ratios'!X$55))</f>
        <v>0.27116219695259192</v>
      </c>
      <c r="X132">
        <f>IF('LF Projected Ratios'!Y$55&gt;=0,$B132+(1-$B132)*'LF Projected Ratios'!Y$55,$B132*(1+'LF Projected Ratios'!Y$55))</f>
        <v>0.27338820167151845</v>
      </c>
      <c r="Y132">
        <f>IF('LF Projected Ratios'!Z$55&gt;=0,$B132+(1-$B132)*'LF Projected Ratios'!Z$55,$B132*(1+'LF Projected Ratios'!Z$55))</f>
        <v>0.27559478929959419</v>
      </c>
      <c r="Z132">
        <f>IF('LF Projected Ratios'!AA$55&gt;=0,$B132+(1-$B132)*'LF Projected Ratios'!AA$55,$B132*(1+'LF Projected Ratios'!AA$55))</f>
        <v>0.27778221279194304</v>
      </c>
      <c r="AA132">
        <f>IF('LF Projected Ratios'!AB$55&gt;=0,$B132+(1-$B132)*'LF Projected Ratios'!AB$55,$B132*(1+'LF Projected Ratios'!AB$55))</f>
        <v>0.279950720728874</v>
      </c>
      <c r="AB132">
        <f>IF('LF Projected Ratios'!AC$55&gt;=0,$B132+(1-$B132)*'LF Projected Ratios'!AC$55,$B132*(1+'LF Projected Ratios'!AC$55))</f>
        <v>0.28210055741005008</v>
      </c>
      <c r="AC132">
        <f>IF('LF Projected Ratios'!AD$55&gt;=0,$B132+(1-$B132)*'LF Projected Ratios'!AD$55,$B132*(1+'LF Projected Ratios'!AD$55))</f>
        <v>0.28423196294623781</v>
      </c>
      <c r="AD132">
        <f>IF('LF Projected Ratios'!AE$55&gt;=0,$B132+(1-$B132)*'LF Projected Ratios'!AE$55,$B132*(1+'LF Projected Ratios'!AE$55))</f>
        <v>0.28634517334870446</v>
      </c>
      <c r="AE132">
        <f>IF('LF Projected Ratios'!AF$55&gt;=0,$B132+(1-$B132)*'LF Projected Ratios'!AF$55,$B132*(1+'LF Projected Ratios'!AF$55))</f>
        <v>0.28844042061633668</v>
      </c>
      <c r="AF132">
        <f>IF('LF Projected Ratios'!AG$55&gt;=0,$B132+(1-$B132)*'LF Projected Ratios'!AG$55,$B132*(1+'LF Projected Ratios'!AG$55))</f>
        <v>0.29051793282054655</v>
      </c>
    </row>
    <row r="133" spans="1:32" x14ac:dyDescent="0.2">
      <c r="A133" s="12" t="s">
        <v>56</v>
      </c>
      <c r="B133" s="56">
        <f t="shared" si="0"/>
        <v>0.25874698098940108</v>
      </c>
      <c r="C133">
        <f>IF('LF Projected Ratios'!D$55&gt;=0,$B133+(1-$B133)*'LF Projected Ratios'!D$55,$B133*(1+'LF Projected Ratios'!D$55))</f>
        <v>0.26138512670442154</v>
      </c>
      <c r="D133">
        <f>IF('LF Projected Ratios'!E$55&gt;=0,$B133+(1-$B133)*'LF Projected Ratios'!E$55,$B133*(1+'LF Projected Ratios'!E$55))</f>
        <v>0.26384243072570218</v>
      </c>
      <c r="E133">
        <f>IF('LF Projected Ratios'!F$55&gt;=0,$B133+(1-$B133)*'LF Projected Ratios'!F$55,$B133*(1+'LF Projected Ratios'!F$55))</f>
        <v>0.26637442652867377</v>
      </c>
      <c r="F133">
        <f>IF('LF Projected Ratios'!G$55&gt;=0,$B133+(1-$B133)*'LF Projected Ratios'!G$55,$B133*(1+'LF Projected Ratios'!G$55))</f>
        <v>0.26885845339120801</v>
      </c>
      <c r="G133">
        <f>IF('LF Projected Ratios'!H$55&gt;=0,$B133+(1-$B133)*'LF Projected Ratios'!H$55,$B133*(1+'LF Projected Ratios'!H$55))</f>
        <v>0.27149542237289104</v>
      </c>
      <c r="H133">
        <f>IF('LF Projected Ratios'!I$55&gt;=0,$B133+(1-$B133)*'LF Projected Ratios'!I$55,$B133*(1+'LF Projected Ratios'!I$55))</f>
        <v>0.2740245911713689</v>
      </c>
      <c r="I133">
        <f>IF('LF Projected Ratios'!J$55&gt;=0,$B133+(1-$B133)*'LF Projected Ratios'!J$55,$B133*(1+'LF Projected Ratios'!J$55))</f>
        <v>0.27633207433417151</v>
      </c>
      <c r="J133">
        <f>IF('LF Projected Ratios'!K$55&gt;=0,$B133+(1-$B133)*'LF Projected Ratios'!K$55,$B133*(1+'LF Projected Ratios'!K$55))</f>
        <v>0.27857356162155178</v>
      </c>
      <c r="K133">
        <f>IF('LF Projected Ratios'!L$55&gt;=0,$B133+(1-$B133)*'LF Projected Ratios'!L$55,$B133*(1+'LF Projected Ratios'!L$55))</f>
        <v>0.28077447805926764</v>
      </c>
      <c r="L133">
        <f>IF('LF Projected Ratios'!M$55&gt;=0,$B133+(1-$B133)*'LF Projected Ratios'!M$55,$B133*(1+'LF Projected Ratios'!M$55))</f>
        <v>0.2833612699255243</v>
      </c>
      <c r="M133">
        <f>IF('LF Projected Ratios'!N$55&gt;=0,$B133+(1-$B133)*'LF Projected Ratios'!N$55,$B133*(1+'LF Projected Ratios'!N$55))</f>
        <v>0.28569502090154225</v>
      </c>
      <c r="N133">
        <f>IF('LF Projected Ratios'!O$55&gt;=0,$B133+(1-$B133)*'LF Projected Ratios'!O$55,$B133*(1+'LF Projected Ratios'!O$55))</f>
        <v>0.28800738907956219</v>
      </c>
      <c r="O133">
        <f>IF('LF Projected Ratios'!P$55&gt;=0,$B133+(1-$B133)*'LF Projected Ratios'!P$55,$B133*(1+'LF Projected Ratios'!P$55))</f>
        <v>0.29029866699655721</v>
      </c>
      <c r="P133">
        <f>IF('LF Projected Ratios'!Q$55&gt;=0,$B133+(1-$B133)*'LF Projected Ratios'!Q$55,$B133*(1+'LF Projected Ratios'!Q$55))</f>
        <v>0.29256914187747995</v>
      </c>
      <c r="Q133">
        <f>IF('LF Projected Ratios'!R$55&gt;=0,$B133+(1-$B133)*'LF Projected Ratios'!R$55,$B133*(1+'LF Projected Ratios'!R$55))</f>
        <v>0.29481909575529103</v>
      </c>
      <c r="R133">
        <f>IF('LF Projected Ratios'!S$55&gt;=0,$B133+(1-$B133)*'LF Projected Ratios'!S$55,$B133*(1+'LF Projected Ratios'!S$55))</f>
        <v>0.29704880558774538</v>
      </c>
      <c r="S133">
        <f>IF('LF Projected Ratios'!T$55&gt;=0,$B133+(1-$B133)*'LF Projected Ratios'!T$55,$B133*(1+'LF Projected Ratios'!T$55))</f>
        <v>0.29925854337104474</v>
      </c>
      <c r="T133">
        <f>IF('LF Projected Ratios'!U$55&gt;=0,$B133+(1-$B133)*'LF Projected Ratios'!U$55,$B133*(1+'LF Projected Ratios'!U$55))</f>
        <v>0.30144857625044413</v>
      </c>
      <c r="U133">
        <f>IF('LF Projected Ratios'!V$55&gt;=0,$B133+(1-$B133)*'LF Projected Ratios'!V$55,$B133*(1+'LF Projected Ratios'!V$55))</f>
        <v>0.30361916662791588</v>
      </c>
      <c r="V133">
        <f>IF('LF Projected Ratios'!W$55&gt;=0,$B133+(1-$B133)*'LF Projected Ratios'!W$55,$B133*(1+'LF Projected Ratios'!W$55))</f>
        <v>0.30577057226695947</v>
      </c>
      <c r="W133">
        <f>IF('LF Projected Ratios'!X$55&gt;=0,$B133+(1-$B133)*'LF Projected Ratios'!X$55,$B133*(1+'LF Projected Ratios'!X$55))</f>
        <v>0.30790304639464194</v>
      </c>
      <c r="X133">
        <f>IF('LF Projected Ratios'!Y$55&gt;=0,$B133+(1-$B133)*'LF Projected Ratios'!Y$55,$B133*(1+'LF Projected Ratios'!Y$55))</f>
        <v>0.31001683780095846</v>
      </c>
      <c r="Y133">
        <f>IF('LF Projected Ratios'!Z$55&gt;=0,$B133+(1-$B133)*'LF Projected Ratios'!Z$55,$B133*(1+'LF Projected Ratios'!Z$55))</f>
        <v>0.31211219093559156</v>
      </c>
      <c r="Z133">
        <f>IF('LF Projected Ratios'!AA$55&gt;=0,$B133+(1-$B133)*'LF Projected Ratios'!AA$55,$B133*(1+'LF Projected Ratios'!AA$55))</f>
        <v>0.31418934600215026</v>
      </c>
      <c r="AA133">
        <f>IF('LF Projected Ratios'!AB$55&gt;=0,$B133+(1-$B133)*'LF Projected Ratios'!AB$55,$B133*(1+'LF Projected Ratios'!AB$55))</f>
        <v>0.31624853904996381</v>
      </c>
      <c r="AB133">
        <f>IF('LF Projected Ratios'!AC$55&gt;=0,$B133+(1-$B133)*'LF Projected Ratios'!AC$55,$B133*(1+'LF Projected Ratios'!AC$55))</f>
        <v>0.31829000206350383</v>
      </c>
      <c r="AC133">
        <f>IF('LF Projected Ratios'!AD$55&gt;=0,$B133+(1-$B133)*'LF Projected Ratios'!AD$55,$B133*(1+'LF Projected Ratios'!AD$55))</f>
        <v>0.32031396304950827</v>
      </c>
      <c r="AD133">
        <f>IF('LF Projected Ratios'!AE$55&gt;=0,$B133+(1-$B133)*'LF Projected Ratios'!AE$55,$B133*(1+'LF Projected Ratios'!AE$55))</f>
        <v>0.32232064612187245</v>
      </c>
      <c r="AE133">
        <f>IF('LF Projected Ratios'!AF$55&gt;=0,$B133+(1-$B133)*'LF Projected Ratios'!AF$55,$B133*(1+'LF Projected Ratios'!AF$55))</f>
        <v>0.32431027158437586</v>
      </c>
      <c r="AF133">
        <f>IF('LF Projected Ratios'!AG$55&gt;=0,$B133+(1-$B133)*'LF Projected Ratios'!AG$55,$B133*(1+'LF Projected Ratios'!AG$55))</f>
        <v>0.32628305601130836</v>
      </c>
    </row>
    <row r="134" spans="1:32" x14ac:dyDescent="0.2">
      <c r="A134" s="12" t="s">
        <v>57</v>
      </c>
      <c r="B134" s="56">
        <f t="shared" si="0"/>
        <v>0.23705047099802906</v>
      </c>
      <c r="C134">
        <f>IF('LF Projected Ratios'!D$55&gt;=0,$B134+(1-$B134)*'LF Projected Ratios'!D$55,$B134*(1+'LF Projected Ratios'!D$55))</f>
        <v>0.23976583535958004</v>
      </c>
      <c r="D134">
        <f>IF('LF Projected Ratios'!E$55&gt;=0,$B134+(1-$B134)*'LF Projected Ratios'!E$55,$B134*(1+'LF Projected Ratios'!E$55))</f>
        <v>0.24229506478269</v>
      </c>
      <c r="E134">
        <f>IF('LF Projected Ratios'!F$55&gt;=0,$B134+(1-$B134)*'LF Projected Ratios'!F$55,$B134*(1+'LF Projected Ratios'!F$55))</f>
        <v>0.2449011722193796</v>
      </c>
      <c r="F134">
        <f>IF('LF Projected Ratios'!G$55&gt;=0,$B134+(1-$B134)*'LF Projected Ratios'!G$55,$B134*(1+'LF Projected Ratios'!G$55))</f>
        <v>0.24745790666253692</v>
      </c>
      <c r="G134">
        <f>IF('LF Projected Ratios'!H$55&gt;=0,$B134+(1-$B134)*'LF Projected Ratios'!H$55,$B134*(1+'LF Projected Ratios'!H$55))</f>
        <v>0.25017205984771146</v>
      </c>
      <c r="H134">
        <f>IF('LF Projected Ratios'!I$55&gt;=0,$B134+(1-$B134)*'LF Projected Ratios'!I$55,$B134*(1+'LF Projected Ratios'!I$55))</f>
        <v>0.25277525753335567</v>
      </c>
      <c r="I134">
        <f>IF('LF Projected Ratios'!J$55&gt;=0,$B134+(1-$B134)*'LF Projected Ratios'!J$55,$B134*(1+'LF Projected Ratios'!J$55))</f>
        <v>0.2551502808345627</v>
      </c>
      <c r="J134">
        <f>IF('LF Projected Ratios'!K$55&gt;=0,$B134+(1-$B134)*'LF Projected Ratios'!K$55,$B134*(1+'LF Projected Ratios'!K$55))</f>
        <v>0.25745737655803552</v>
      </c>
      <c r="K134">
        <f>IF('LF Projected Ratios'!L$55&gt;=0,$B134+(1-$B134)*'LF Projected Ratios'!L$55,$B134*(1+'LF Projected Ratios'!L$55))</f>
        <v>0.25972271392120649</v>
      </c>
      <c r="L134">
        <f>IF('LF Projected Ratios'!M$55&gt;=0,$B134+(1-$B134)*'LF Projected Ratios'!M$55,$B134*(1+'LF Projected Ratios'!M$55))</f>
        <v>0.26238522130447617</v>
      </c>
      <c r="M134">
        <f>IF('LF Projected Ratios'!N$55&gt;=0,$B134+(1-$B134)*'LF Projected Ratios'!N$55,$B134*(1+'LF Projected Ratios'!N$55))</f>
        <v>0.2647872812790007</v>
      </c>
      <c r="N134">
        <f>IF('LF Projected Ratios'!O$55&gt;=0,$B134+(1-$B134)*'LF Projected Ratios'!O$55,$B134*(1+'LF Projected Ratios'!O$55))</f>
        <v>0.26716733258004532</v>
      </c>
      <c r="O134">
        <f>IF('LF Projected Ratios'!P$55&gt;=0,$B134+(1-$B134)*'LF Projected Ratios'!P$55,$B134*(1+'LF Projected Ratios'!P$55))</f>
        <v>0.26952567630715396</v>
      </c>
      <c r="P134">
        <f>IF('LF Projected Ratios'!Q$55&gt;=0,$B134+(1-$B134)*'LF Projected Ratios'!Q$55,$B134*(1+'LF Projected Ratios'!Q$55))</f>
        <v>0.27186260809236673</v>
      </c>
      <c r="Q134">
        <f>IF('LF Projected Ratios'!R$55&gt;=0,$B134+(1-$B134)*'LF Projected Ratios'!R$55,$B134*(1+'LF Projected Ratios'!R$55))</f>
        <v>0.27417841822376204</v>
      </c>
      <c r="R134">
        <f>IF('LF Projected Ratios'!S$55&gt;=0,$B134+(1-$B134)*'LF Projected Ratios'!S$55,$B134*(1+'LF Projected Ratios'!S$55))</f>
        <v>0.2764733917656611</v>
      </c>
      <c r="S134">
        <f>IF('LF Projected Ratios'!T$55&gt;=0,$B134+(1-$B134)*'LF Projected Ratios'!T$55,$B134*(1+'LF Projected Ratios'!T$55))</f>
        <v>0.27874780867560689</v>
      </c>
      <c r="T134">
        <f>IF('LF Projected Ratios'!U$55&gt;=0,$B134+(1-$B134)*'LF Projected Ratios'!U$55,$B134*(1+'LF Projected Ratios'!U$55))</f>
        <v>0.28100194391820849</v>
      </c>
      <c r="U134">
        <f>IF('LF Projected Ratios'!V$55&gt;=0,$B134+(1-$B134)*'LF Projected Ratios'!V$55,$B134*(1+'LF Projected Ratios'!V$55))</f>
        <v>0.28323606757595593</v>
      </c>
      <c r="V134">
        <f>IF('LF Projected Ratios'!W$55&gt;=0,$B134+(1-$B134)*'LF Projected Ratios'!W$55,$B134*(1+'LF Projected Ratios'!W$55))</f>
        <v>0.2854504449570982</v>
      </c>
      <c r="W134">
        <f>IF('LF Projected Ratios'!X$55&gt;=0,$B134+(1-$B134)*'LF Projected Ratios'!X$55,$B134*(1+'LF Projected Ratios'!X$55))</f>
        <v>0.28764533670067027</v>
      </c>
      <c r="X134">
        <f>IF('LF Projected Ratios'!Y$55&gt;=0,$B134+(1-$B134)*'LF Projected Ratios'!Y$55,$B134*(1+'LF Projected Ratios'!Y$55))</f>
        <v>0.28982099887876189</v>
      </c>
      <c r="Y134">
        <f>IF('LF Projected Ratios'!Z$55&gt;=0,$B134+(1-$B134)*'LF Projected Ratios'!Z$55,$B134*(1+'LF Projected Ratios'!Z$55))</f>
        <v>0.29197768309610911</v>
      </c>
      <c r="Z134">
        <f>IF('LF Projected Ratios'!AA$55&gt;=0,$B134+(1-$B134)*'LF Projected Ratios'!AA$55,$B134*(1+'LF Projected Ratios'!AA$55))</f>
        <v>0.29411563658709161</v>
      </c>
      <c r="AA134">
        <f>IF('LF Projected Ratios'!AB$55&gt;=0,$B134+(1-$B134)*'LF Projected Ratios'!AB$55,$B134*(1+'LF Projected Ratios'!AB$55))</f>
        <v>0.29623510231021338</v>
      </c>
      <c r="AB134">
        <f>IF('LF Projected Ratios'!AC$55&gt;=0,$B134+(1-$B134)*'LF Projected Ratios'!AC$55,$B134*(1+'LF Projected Ratios'!AC$55))</f>
        <v>0.29833631904014213</v>
      </c>
      <c r="AC134">
        <f>IF('LF Projected Ratios'!AD$55&gt;=0,$B134+(1-$B134)*'LF Projected Ratios'!AD$55,$B134*(1+'LF Projected Ratios'!AD$55))</f>
        <v>0.30041952145738365</v>
      </c>
      <c r="AD134">
        <f>IF('LF Projected Ratios'!AE$55&gt;=0,$B134+(1-$B134)*'LF Projected Ratios'!AE$55,$B134*(1+'LF Projected Ratios'!AE$55))</f>
        <v>0.3024849402356572</v>
      </c>
      <c r="AE134">
        <f>IF('LF Projected Ratios'!AF$55&gt;=0,$B134+(1-$B134)*'LF Projected Ratios'!AF$55,$B134*(1+'LF Projected Ratios'!AF$55))</f>
        <v>0.30453280212704414</v>
      </c>
      <c r="AF134">
        <f>IF('LF Projected Ratios'!AG$55&gt;=0,$B134+(1-$B134)*'LF Projected Ratios'!AG$55,$B134*(1+'LF Projected Ratios'!AG$55))</f>
        <v>0.30656333004497371</v>
      </c>
    </row>
    <row r="136" spans="1:32" x14ac:dyDescent="0.2">
      <c r="A136" s="3" t="s">
        <v>514</v>
      </c>
      <c r="AF136" s="34"/>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12" t="s">
        <v>27</v>
      </c>
      <c r="B138" s="34">
        <f>(1/(1+EXP(('S Curve Equation'!$B$11-B93*'S Curve Equation'!$B$12)*'S Curve Equation'!$B$10))+'S Curve Equation'!$B$13)*'S Curve Equation'!$B$14</f>
        <v>0.18518518518518517</v>
      </c>
      <c r="C138" s="34">
        <f>(1/(1+EXP(('S Curve Equation'!$B$11-C93*'S Curve Equation'!$B$12)*'S Curve Equation'!$B$10))+'S Curve Equation'!$B$13)*'S Curve Equation'!$B$14</f>
        <v>0.18855971578857636</v>
      </c>
      <c r="D138" s="34">
        <f>(1/(1+EXP(('S Curve Equation'!$B$11-D93*'S Curve Equation'!$B$12)*'S Curve Equation'!$B$10))+'S Curve Equation'!$B$13)*'S Curve Equation'!$B$14</f>
        <v>0.19174224584130406</v>
      </c>
      <c r="E138" s="34">
        <f>(1/(1+EXP(('S Curve Equation'!$B$11-E93*'S Curve Equation'!$B$12)*'S Curve Equation'!$B$10))+'S Curve Equation'!$B$13)*'S Curve Equation'!$B$14</f>
        <v>0.19506125025054893</v>
      </c>
      <c r="F138" s="34">
        <f>(1/(1+EXP(('S Curve Equation'!$B$11-F93*'S Curve Equation'!$B$12)*'S Curve Equation'!$B$10))+'S Curve Equation'!$B$13)*'S Curve Equation'!$B$14</f>
        <v>0.19835662191694317</v>
      </c>
      <c r="G138" s="34">
        <f>(1/(1+EXP(('S Curve Equation'!$B$11-G93*'S Curve Equation'!$B$12)*'S Curve Equation'!$B$10))+'S Curve Equation'!$B$13)*'S Curve Equation'!$B$14</f>
        <v>0.20189746556979166</v>
      </c>
      <c r="H138" s="34">
        <f>(1/(1+EXP(('S Curve Equation'!$B$11-H93*'S Curve Equation'!$B$12)*'S Curve Equation'!$B$10))+'S Curve Equation'!$B$13)*'S Curve Equation'!$B$14</f>
        <v>0.20533477597579861</v>
      </c>
      <c r="I138" s="34">
        <f>(1/(1+EXP(('S Curve Equation'!$B$11-I93*'S Curve Equation'!$B$12)*'S Curve Equation'!$B$10))+'S Curve Equation'!$B$13)*'S Curve Equation'!$B$14</f>
        <v>0.20850601265802607</v>
      </c>
      <c r="J138" s="34">
        <f>(1/(1+EXP(('S Curve Equation'!$B$11-J93*'S Curve Equation'!$B$12)*'S Curve Equation'!$B$10))+'S Curve Equation'!$B$13)*'S Curve Equation'!$B$14</f>
        <v>0.21161871268663204</v>
      </c>
      <c r="K138" s="34">
        <f>(1/(1+EXP(('S Curve Equation'!$B$11-K93*'S Curve Equation'!$B$12)*'S Curve Equation'!$B$10))+'S Curve Equation'!$B$13)*'S Curve Equation'!$B$14</f>
        <v>0.21470589714572427</v>
      </c>
      <c r="L138" s="34">
        <f>(1/(1+EXP(('S Curve Equation'!$B$11-L93*'S Curve Equation'!$B$12)*'S Curve Equation'!$B$10))+'S Curve Equation'!$B$13)*'S Curve Equation'!$B$14</f>
        <v>0.21837334949496581</v>
      </c>
      <c r="M138" s="34">
        <f>(1/(1+EXP(('S Curve Equation'!$B$11-M93*'S Curve Equation'!$B$12)*'S Curve Equation'!$B$10))+'S Curve Equation'!$B$13)*'S Curve Equation'!$B$14</f>
        <v>0.22171817027517959</v>
      </c>
      <c r="N138" s="34">
        <f>(1/(1+EXP(('S Curve Equation'!$B$11-N93*'S Curve Equation'!$B$12)*'S Curve Equation'!$B$10))+'S Curve Equation'!$B$13)*'S Curve Equation'!$B$14</f>
        <v>0.22506607801433728</v>
      </c>
      <c r="O138" s="34">
        <f>(1/(1+EXP(('S Curve Equation'!$B$11-O93*'S Curve Equation'!$B$12)*'S Curve Equation'!$B$10))+'S Curve Equation'!$B$13)*'S Curve Equation'!$B$14</f>
        <v>0.22841650217189949</v>
      </c>
      <c r="P138" s="34">
        <f>(1/(1+EXP(('S Curve Equation'!$B$11-P93*'S Curve Equation'!$B$12)*'S Curve Equation'!$B$10))+'S Curve Equation'!$B$13)*'S Curve Equation'!$B$14</f>
        <v>0.23176888092730266</v>
      </c>
      <c r="Q138" s="34">
        <f>(1/(1+EXP(('S Curve Equation'!$B$11-Q93*'S Curve Equation'!$B$12)*'S Curve Equation'!$B$10))+'S Curve Equation'!$B$13)*'S Curve Equation'!$B$14</f>
        <v>0.23512266135482304</v>
      </c>
      <c r="R138" s="34">
        <f>(1/(1+EXP(('S Curve Equation'!$B$11-R93*'S Curve Equation'!$B$12)*'S Curve Equation'!$B$10))+'S Curve Equation'!$B$13)*'S Curve Equation'!$B$14</f>
        <v>0.23847729958379299</v>
      </c>
      <c r="S138" s="34">
        <f>(1/(1+EXP(('S Curve Equation'!$B$11-S93*'S Curve Equation'!$B$12)*'S Curve Equation'!$B$10))+'S Curve Equation'!$B$13)*'S Curve Equation'!$B$14</f>
        <v>0.24183226094449764</v>
      </c>
      <c r="T138" s="34">
        <f>(1/(1+EXP(('S Curve Equation'!$B$11-T93*'S Curve Equation'!$B$12)*'S Curve Equation'!$B$10))+'S Curve Equation'!$B$13)*'S Curve Equation'!$B$14</f>
        <v>0.24518702010007165</v>
      </c>
      <c r="U138" s="34">
        <f>(1/(1+EXP(('S Curve Equation'!$B$11-U93*'S Curve Equation'!$B$12)*'S Curve Equation'!$B$10))+'S Curve Equation'!$B$13)*'S Curve Equation'!$B$14</f>
        <v>0.24854106116475361</v>
      </c>
      <c r="V138" s="34">
        <f>(1/(1+EXP(('S Curve Equation'!$B$11-V93*'S Curve Equation'!$B$12)*'S Curve Equation'!$B$10))+'S Curve Equation'!$B$13)*'S Curve Equation'!$B$14</f>
        <v>0.25189387780884925</v>
      </c>
      <c r="W138" s="34">
        <f>(1/(1+EXP(('S Curve Equation'!$B$11-W93*'S Curve Equation'!$B$12)*'S Curve Equation'!$B$10))+'S Curve Equation'!$B$13)*'S Curve Equation'!$B$14</f>
        <v>0.25524497335076141</v>
      </c>
      <c r="X138" s="34">
        <f>(1/(1+EXP(('S Curve Equation'!$B$11-X93*'S Curve Equation'!$B$12)*'S Curve Equation'!$B$10))+'S Curve Equation'!$B$13)*'S Curve Equation'!$B$14</f>
        <v>0.2585938608364633</v>
      </c>
      <c r="Y138" s="34">
        <f>(1/(1+EXP(('S Curve Equation'!$B$11-Y93*'S Curve Equation'!$B$12)*'S Curve Equation'!$B$10))+'S Curve Equation'!$B$13)*'S Curve Equation'!$B$14</f>
        <v>0.26194006310678919</v>
      </c>
      <c r="Z138" s="34">
        <f>(1/(1+EXP(('S Curve Equation'!$B$11-Z93*'S Curve Equation'!$B$12)*'S Curve Equation'!$B$10))+'S Curve Equation'!$B$13)*'S Curve Equation'!$B$14</f>
        <v>0.26528311285292439</v>
      </c>
      <c r="AA138" s="34">
        <f>(1/(1+EXP(('S Curve Equation'!$B$11-AA93*'S Curve Equation'!$B$12)*'S Curve Equation'!$B$10))+'S Curve Equation'!$B$13)*'S Curve Equation'!$B$14</f>
        <v>0.26862255266047996</v>
      </c>
      <c r="AB138" s="34">
        <f>(1/(1+EXP(('S Curve Equation'!$B$11-AB93*'S Curve Equation'!$B$12)*'S Curve Equation'!$B$10))+'S Curve Equation'!$B$13)*'S Curve Equation'!$B$14</f>
        <v>0.27195793504253951</v>
      </c>
      <c r="AC138" s="34">
        <f>(1/(1+EXP(('S Curve Equation'!$B$11-AC93*'S Curve Equation'!$B$12)*'S Curve Equation'!$B$10))+'S Curve Equation'!$B$13)*'S Curve Equation'!$B$14</f>
        <v>0.27528882246207204</v>
      </c>
      <c r="AD138" s="34">
        <f>(1/(1+EXP(('S Curve Equation'!$B$11-AD93*'S Curve Equation'!$B$12)*'S Curve Equation'!$B$10))+'S Curve Equation'!$B$13)*'S Curve Equation'!$B$14</f>
        <v>0.2786147873440965</v>
      </c>
      <c r="AE138" s="34">
        <f>(1/(1+EXP(('S Curve Equation'!$B$11-AE93*'S Curve Equation'!$B$12)*'S Curve Equation'!$B$10))+'S Curve Equation'!$B$13)*'S Curve Equation'!$B$14</f>
        <v>0.28193541207799228</v>
      </c>
      <c r="AF138" s="34">
        <f>(1/(1+EXP(('S Curve Equation'!$B$11-AF93*'S Curve Equation'!$B$12)*'S Curve Equation'!$B$10))+'S Curve Equation'!$B$13)*'S Curve Equation'!$B$14</f>
        <v>0.28525028901034533</v>
      </c>
    </row>
    <row r="139" spans="1:32" x14ac:dyDescent="0.2">
      <c r="A139" s="12" t="s">
        <v>94</v>
      </c>
      <c r="B139" s="34">
        <f>(1/(1+EXP(('S Curve Equation'!$B$11-B94*'S Curve Equation'!$B$12)*'S Curve Equation'!$B$10))+'S Curve Equation'!$B$13)*'S Curve Equation'!$B$14</f>
        <v>1.9607843137254895E-2</v>
      </c>
      <c r="C139" s="34">
        <f>(1/(1+EXP(('S Curve Equation'!$B$11-C94*'S Curve Equation'!$B$12)*'S Curve Equation'!$B$10))+'S Curve Equation'!$B$13)*'S Curve Equation'!$B$14</f>
        <v>2.0467747589013891E-2</v>
      </c>
      <c r="D139" s="34">
        <f>(1/(1+EXP(('S Curve Equation'!$B$11-D94*'S Curve Equation'!$B$12)*'S Curve Equation'!$B$10))+'S Curve Equation'!$B$13)*'S Curve Equation'!$B$14</f>
        <v>2.1289552453636069E-2</v>
      </c>
      <c r="E139" s="34">
        <f>(1/(1+EXP(('S Curve Equation'!$B$11-E94*'S Curve Equation'!$B$12)*'S Curve Equation'!$B$10))+'S Curve Equation'!$B$13)*'S Curve Equation'!$B$14</f>
        <v>2.2157876274289178E-2</v>
      </c>
      <c r="F139" s="34">
        <f>(1/(1+EXP(('S Curve Equation'!$B$11-F94*'S Curve Equation'!$B$12)*'S Curve Equation'!$B$10))+'S Curve Equation'!$B$13)*'S Curve Equation'!$B$14</f>
        <v>2.303149445877099E-2</v>
      </c>
      <c r="G139" s="34">
        <f>(1/(1+EXP(('S Curve Equation'!$B$11-G94*'S Curve Equation'!$B$12)*'S Curve Equation'!$B$10))+'S Curve Equation'!$B$13)*'S Curve Equation'!$B$14</f>
        <v>2.3983034374194613E-2</v>
      </c>
      <c r="H139" s="34">
        <f>(1/(1+EXP(('S Curve Equation'!$B$11-H94*'S Curve Equation'!$B$12)*'S Curve Equation'!$B$10))+'S Curve Equation'!$B$13)*'S Curve Equation'!$B$14</f>
        <v>2.4919583575191879E-2</v>
      </c>
      <c r="I139" s="34">
        <f>(1/(1+EXP(('S Curve Equation'!$B$11-I94*'S Curve Equation'!$B$12)*'S Curve Equation'!$B$10))+'S Curve Equation'!$B$13)*'S Curve Equation'!$B$14</f>
        <v>2.5794939124439299E-2</v>
      </c>
      <c r="J139" s="34">
        <f>(1/(1+EXP(('S Curve Equation'!$B$11-J94*'S Curve Equation'!$B$12)*'S Curve Equation'!$B$10))+'S Curve Equation'!$B$13)*'S Curve Equation'!$B$14</f>
        <v>2.6664768297394593E-2</v>
      </c>
      <c r="K139" s="34">
        <f>(1/(1+EXP(('S Curve Equation'!$B$11-K94*'S Curve Equation'!$B$12)*'S Curve Equation'!$B$10))+'S Curve Equation'!$B$13)*'S Curve Equation'!$B$14</f>
        <v>2.7537950118953398E-2</v>
      </c>
      <c r="L139" s="34">
        <f>(1/(1+EXP(('S Curve Equation'!$B$11-L94*'S Curve Equation'!$B$12)*'S Curve Equation'!$B$10))+'S Curve Equation'!$B$13)*'S Curve Equation'!$B$14</f>
        <v>2.8588933445853778E-2</v>
      </c>
      <c r="M139" s="34">
        <f>(1/(1+EXP(('S Curve Equation'!$B$11-M94*'S Curve Equation'!$B$12)*'S Curve Equation'!$B$10))+'S Curve Equation'!$B$13)*'S Curve Equation'!$B$14</f>
        <v>2.9560519921651249E-2</v>
      </c>
      <c r="N139" s="34">
        <f>(1/(1+EXP(('S Curve Equation'!$B$11-N94*'S Curve Equation'!$B$12)*'S Curve Equation'!$B$10))+'S Curve Equation'!$B$13)*'S Curve Equation'!$B$14</f>
        <v>3.0545588383070209E-2</v>
      </c>
      <c r="O139" s="34">
        <f>(1/(1+EXP(('S Curve Equation'!$B$11-O94*'S Curve Equation'!$B$12)*'S Curve Equation'!$B$10))+'S Curve Equation'!$B$13)*'S Curve Equation'!$B$14</f>
        <v>3.1544110566241956E-2</v>
      </c>
      <c r="P139" s="34">
        <f>(1/(1+EXP(('S Curve Equation'!$B$11-P94*'S Curve Equation'!$B$12)*'S Curve Equation'!$B$10))+'S Curve Equation'!$B$13)*'S Curve Equation'!$B$14</f>
        <v>3.2556054718231336E-2</v>
      </c>
      <c r="Q139" s="34">
        <f>(1/(1+EXP(('S Curve Equation'!$B$11-Q94*'S Curve Equation'!$B$12)*'S Curve Equation'!$B$10))+'S Curve Equation'!$B$13)*'S Curve Equation'!$B$14</f>
        <v>3.3581385633471288E-2</v>
      </c>
      <c r="R139" s="34">
        <f>(1/(1+EXP(('S Curve Equation'!$B$11-R94*'S Curve Equation'!$B$12)*'S Curve Equation'!$B$10))+'S Curve Equation'!$B$13)*'S Curve Equation'!$B$14</f>
        <v>3.4620064691818719E-2</v>
      </c>
      <c r="S139" s="34">
        <f>(1/(1+EXP(('S Curve Equation'!$B$11-S94*'S Curve Equation'!$B$12)*'S Curve Equation'!$B$10))+'S Curve Equation'!$B$13)*'S Curve Equation'!$B$14</f>
        <v>3.5672049898180749E-2</v>
      </c>
      <c r="T139" s="34">
        <f>(1/(1+EXP(('S Curve Equation'!$B$11-T94*'S Curve Equation'!$B$12)*'S Curve Equation'!$B$10))+'S Curve Equation'!$B$13)*'S Curve Equation'!$B$14</f>
        <v>3.6737295923653317E-2</v>
      </c>
      <c r="U139" s="34">
        <f>(1/(1+EXP(('S Curve Equation'!$B$11-U94*'S Curve Equation'!$B$12)*'S Curve Equation'!$B$10))+'S Curve Equation'!$B$13)*'S Curve Equation'!$B$14</f>
        <v>3.7815754148120696E-2</v>
      </c>
      <c r="V139" s="34">
        <f>(1/(1+EXP(('S Curve Equation'!$B$11-V94*'S Curve Equation'!$B$12)*'S Curve Equation'!$B$10))+'S Curve Equation'!$B$13)*'S Curve Equation'!$B$14</f>
        <v>3.8907372704261131E-2</v>
      </c>
      <c r="W139" s="34">
        <f>(1/(1+EXP(('S Curve Equation'!$B$11-W94*'S Curve Equation'!$B$12)*'S Curve Equation'!$B$10))+'S Curve Equation'!$B$13)*'S Curve Equation'!$B$14</f>
        <v>4.0012096522901393E-2</v>
      </c>
      <c r="X139" s="34">
        <f>(1/(1+EXP(('S Curve Equation'!$B$11-X94*'S Curve Equation'!$B$12)*'S Curve Equation'!$B$10))+'S Curve Equation'!$B$13)*'S Curve Equation'!$B$14</f>
        <v>4.112986737966718E-2</v>
      </c>
      <c r="Y139" s="34">
        <f>(1/(1+EXP(('S Curve Equation'!$B$11-Y94*'S Curve Equation'!$B$12)*'S Curve Equation'!$B$10))+'S Curve Equation'!$B$13)*'S Curve Equation'!$B$14</f>
        <v>4.2260623942873873E-2</v>
      </c>
      <c r="Z139" s="34">
        <f>(1/(1+EXP(('S Curve Equation'!$B$11-Z94*'S Curve Equation'!$B$12)*'S Curve Equation'!$B$10))+'S Curve Equation'!$B$13)*'S Curve Equation'!$B$14</f>
        <v>4.3404301822601431E-2</v>
      </c>
      <c r="AA139" s="34">
        <f>(1/(1+EXP(('S Curve Equation'!$B$11-AA94*'S Curve Equation'!$B$12)*'S Curve Equation'!$B$10))+'S Curve Equation'!$B$13)*'S Curve Equation'!$B$14</f>
        <v>4.4560833620899291E-2</v>
      </c>
      <c r="AB139" s="34">
        <f>(1/(1+EXP(('S Curve Equation'!$B$11-AB94*'S Curve Equation'!$B$12)*'S Curve Equation'!$B$10))+'S Curve Equation'!$B$13)*'S Curve Equation'!$B$14</f>
        <v>4.5730148983065079E-2</v>
      </c>
      <c r="AC139" s="34">
        <f>(1/(1+EXP(('S Curve Equation'!$B$11-AC94*'S Curve Equation'!$B$12)*'S Curve Equation'!$B$10))+'S Curve Equation'!$B$13)*'S Curve Equation'!$B$14</f>
        <v>4.6912174649943697E-2</v>
      </c>
      <c r="AD139" s="34">
        <f>(1/(1+EXP(('S Curve Equation'!$B$11-AD94*'S Curve Equation'!$B$12)*'S Curve Equation'!$B$10))+'S Curve Equation'!$B$13)*'S Curve Equation'!$B$14</f>
        <v>4.8106834511189703E-2</v>
      </c>
      <c r="AE139" s="34">
        <f>(1/(1+EXP(('S Curve Equation'!$B$11-AE94*'S Curve Equation'!$B$12)*'S Curve Equation'!$B$10))+'S Curve Equation'!$B$13)*'S Curve Equation'!$B$14</f>
        <v>4.9314049659439987E-2</v>
      </c>
      <c r="AF139" s="34">
        <f>(1/(1+EXP(('S Curve Equation'!$B$11-AF94*'S Curve Equation'!$B$12)*'S Curve Equation'!$B$10))+'S Curve Equation'!$B$13)*'S Curve Equation'!$B$14</f>
        <v>5.0533738445341717E-2</v>
      </c>
    </row>
    <row r="140" spans="1:32" x14ac:dyDescent="0.2">
      <c r="A140" s="12" t="s">
        <v>93</v>
      </c>
      <c r="B140" s="34">
        <f>(1/(1+EXP(('S Curve Equation'!$B$11-B95*'S Curve Equation'!$B$12)*'S Curve Equation'!$B$10))+'S Curve Equation'!$B$13)*'S Curve Equation'!$B$14</f>
        <v>7.2164948453608282E-2</v>
      </c>
      <c r="C140" s="34">
        <f>(1/(1+EXP(('S Curve Equation'!$B$11-C95*'S Curve Equation'!$B$12)*'S Curve Equation'!$B$10))+'S Curve Equation'!$B$13)*'S Curve Equation'!$B$14</f>
        <v>7.4071295671877813E-2</v>
      </c>
      <c r="D140" s="34">
        <f>(1/(1+EXP(('S Curve Equation'!$B$11-D95*'S Curve Equation'!$B$12)*'S Curve Equation'!$B$10))+'S Curve Equation'!$B$13)*'S Curve Equation'!$B$14</f>
        <v>7.5882507662914669E-2</v>
      </c>
      <c r="E140" s="34">
        <f>(1/(1+EXP(('S Curve Equation'!$B$11-E95*'S Curve Equation'!$B$12)*'S Curve Equation'!$B$10))+'S Curve Equation'!$B$13)*'S Curve Equation'!$B$14</f>
        <v>7.7785186795247513E-2</v>
      </c>
      <c r="F140" s="34">
        <f>(1/(1+EXP(('S Curve Equation'!$B$11-F95*'S Curve Equation'!$B$12)*'S Curve Equation'!$B$10))+'S Curve Equation'!$B$13)*'S Curve Equation'!$B$14</f>
        <v>7.9688271333414565E-2</v>
      </c>
      <c r="G140" s="34">
        <f>(1/(1+EXP(('S Curve Equation'!$B$11-G95*'S Curve Equation'!$B$12)*'S Curve Equation'!$B$10))+'S Curve Equation'!$B$13)*'S Curve Equation'!$B$14</f>
        <v>8.1748631769004154E-2</v>
      </c>
      <c r="H140" s="34">
        <f>(1/(1+EXP(('S Curve Equation'!$B$11-H95*'S Curve Equation'!$B$12)*'S Curve Equation'!$B$10))+'S Curve Equation'!$B$13)*'S Curve Equation'!$B$14</f>
        <v>8.3764143693611279E-2</v>
      </c>
      <c r="I140" s="34">
        <f>(1/(1+EXP(('S Curve Equation'!$B$11-I95*'S Curve Equation'!$B$12)*'S Curve Equation'!$B$10))+'S Curve Equation'!$B$13)*'S Curve Equation'!$B$14</f>
        <v>8.5637111504100735E-2</v>
      </c>
      <c r="J140" s="34">
        <f>(1/(1+EXP(('S Curve Equation'!$B$11-J95*'S Curve Equation'!$B$12)*'S Curve Equation'!$B$10))+'S Curve Equation'!$B$13)*'S Curve Equation'!$B$14</f>
        <v>8.7488099443192288E-2</v>
      </c>
      <c r="K140" s="34">
        <f>(1/(1+EXP(('S Curve Equation'!$B$11-K95*'S Curve Equation'!$B$12)*'S Curve Equation'!$B$10))+'S Curve Equation'!$B$13)*'S Curve Equation'!$B$14</f>
        <v>8.933625560283065E-2</v>
      </c>
      <c r="L140" s="34">
        <f>(1/(1+EXP(('S Curve Equation'!$B$11-L95*'S Curve Equation'!$B$12)*'S Curve Equation'!$B$10))+'S Curve Equation'!$B$13)*'S Curve Equation'!$B$14</f>
        <v>9.154779155811936E-2</v>
      </c>
      <c r="M140" s="34">
        <f>(1/(1+EXP(('S Curve Equation'!$B$11-M95*'S Curve Equation'!$B$12)*'S Curve Equation'!$B$10))+'S Curve Equation'!$B$13)*'S Curve Equation'!$B$14</f>
        <v>9.3579951897474076E-2</v>
      </c>
      <c r="N140" s="34">
        <f>(1/(1+EXP(('S Curve Equation'!$B$11-N95*'S Curve Equation'!$B$12)*'S Curve Equation'!$B$10))+'S Curve Equation'!$B$13)*'S Curve Equation'!$B$14</f>
        <v>9.5628514600476916E-2</v>
      </c>
      <c r="O140" s="34">
        <f>(1/(1+EXP(('S Curve Equation'!$B$11-O95*'S Curve Equation'!$B$12)*'S Curve Equation'!$B$10))+'S Curve Equation'!$B$13)*'S Curve Equation'!$B$14</f>
        <v>9.7693195814074624E-2</v>
      </c>
      <c r="P140" s="34">
        <f>(1/(1+EXP(('S Curve Equation'!$B$11-P95*'S Curve Equation'!$B$12)*'S Curve Equation'!$B$10))+'S Curve Equation'!$B$13)*'S Curve Equation'!$B$14</f>
        <v>9.9773708468585312E-2</v>
      </c>
      <c r="Q140" s="34">
        <f>(1/(1+EXP(('S Curve Equation'!$B$11-Q95*'S Curve Equation'!$B$12)*'S Curve Equation'!$B$10))+'S Curve Equation'!$B$13)*'S Curve Equation'!$B$14</f>
        <v>0.10186976247816268</v>
      </c>
      <c r="R140" s="34">
        <f>(1/(1+EXP(('S Curve Equation'!$B$11-R95*'S Curve Equation'!$B$12)*'S Curve Equation'!$B$10))+'S Curve Equation'!$B$13)*'S Curve Equation'!$B$14</f>
        <v>0.10398106493995382</v>
      </c>
      <c r="S140" s="34">
        <f>(1/(1+EXP(('S Curve Equation'!$B$11-S95*'S Curve Equation'!$B$12)*'S Curve Equation'!$B$10))+'S Curve Equation'!$B$13)*'S Curve Equation'!$B$14</f>
        <v>0.10610732033177778</v>
      </c>
      <c r="T140" s="34">
        <f>(1/(1+EXP(('S Curve Equation'!$B$11-T95*'S Curve Equation'!$B$12)*'S Curve Equation'!$B$10))+'S Curve Equation'!$B$13)*'S Curve Equation'!$B$14</f>
        <v>0.10824823070814163</v>
      </c>
      <c r="U140" s="34">
        <f>(1/(1+EXP(('S Curve Equation'!$B$11-U95*'S Curve Equation'!$B$12)*'S Curve Equation'!$B$10))+'S Curve Equation'!$B$13)*'S Curve Equation'!$B$14</f>
        <v>0.11040349589443453</v>
      </c>
      <c r="V140" s="34">
        <f>(1/(1+EXP(('S Curve Equation'!$B$11-V95*'S Curve Equation'!$B$12)*'S Curve Equation'!$B$10))+'S Curve Equation'!$B$13)*'S Curve Equation'!$B$14</f>
        <v>0.11257281367913882</v>
      </c>
      <c r="W140" s="34">
        <f>(1/(1+EXP(('S Curve Equation'!$B$11-W95*'S Curve Equation'!$B$12)*'S Curve Equation'!$B$10))+'S Curve Equation'!$B$13)*'S Curve Equation'!$B$14</f>
        <v>0.11475588000390112</v>
      </c>
      <c r="X140" s="34">
        <f>(1/(1+EXP(('S Curve Equation'!$B$11-X95*'S Curve Equation'!$B$12)*'S Curve Equation'!$B$10))+'S Curve Equation'!$B$13)*'S Curve Equation'!$B$14</f>
        <v>0.11695238915132093</v>
      </c>
      <c r="Y140" s="34">
        <f>(1/(1+EXP(('S Curve Equation'!$B$11-Y95*'S Curve Equation'!$B$12)*'S Curve Equation'!$B$10))+'S Curve Equation'!$B$13)*'S Curve Equation'!$B$14</f>
        <v>0.11916203393031574</v>
      </c>
      <c r="Z140" s="34">
        <f>(1/(1+EXP(('S Curve Equation'!$B$11-Z95*'S Curve Equation'!$B$12)*'S Curve Equation'!$B$10))+'S Curve Equation'!$B$13)*'S Curve Equation'!$B$14</f>
        <v>0.12138450585893107</v>
      </c>
      <c r="AA140" s="34">
        <f>(1/(1+EXP(('S Curve Equation'!$B$11-AA95*'S Curve Equation'!$B$12)*'S Curve Equation'!$B$10))+'S Curve Equation'!$B$13)*'S Curve Equation'!$B$14</f>
        <v>0.1236194953444695</v>
      </c>
      <c r="AB140" s="34">
        <f>(1/(1+EXP(('S Curve Equation'!$B$11-AB95*'S Curve Equation'!$B$12)*'S Curve Equation'!$B$10))+'S Curve Equation'!$B$13)*'S Curve Equation'!$B$14</f>
        <v>0.12586669186081961</v>
      </c>
      <c r="AC140" s="34">
        <f>(1/(1+EXP(('S Curve Equation'!$B$11-AC95*'S Curve Equation'!$B$12)*'S Curve Equation'!$B$10))+'S Curve Equation'!$B$13)*'S Curve Equation'!$B$14</f>
        <v>0.1281257841228767</v>
      </c>
      <c r="AD140" s="34">
        <f>(1/(1+EXP(('S Curve Equation'!$B$11-AD95*'S Curve Equation'!$B$12)*'S Curve Equation'!$B$10))+'S Curve Equation'!$B$13)*'S Curve Equation'!$B$14</f>
        <v>0.13039646025794621</v>
      </c>
      <c r="AE140" s="34">
        <f>(1/(1+EXP(('S Curve Equation'!$B$11-AE95*'S Curve Equation'!$B$12)*'S Curve Equation'!$B$10))+'S Curve Equation'!$B$13)*'S Curve Equation'!$B$14</f>
        <v>0.13267840797403457</v>
      </c>
      <c r="AF140" s="34">
        <f>(1/(1+EXP(('S Curve Equation'!$B$11-AF95*'S Curve Equation'!$B$12)*'S Curve Equation'!$B$10))+'S Curve Equation'!$B$13)*'S Curve Equation'!$B$14</f>
        <v>0.13497131472493737</v>
      </c>
    </row>
    <row r="141" spans="1:32" x14ac:dyDescent="0.2">
      <c r="A141" s="12" t="s">
        <v>28</v>
      </c>
      <c r="B141" s="34">
        <f>(1/(1+EXP(('S Curve Equation'!$B$11-B96*'S Curve Equation'!$B$12)*'S Curve Equation'!$B$10))+'S Curve Equation'!$B$13)*'S Curve Equation'!$B$14</f>
        <v>8.4337349397590355E-2</v>
      </c>
      <c r="C141" s="34">
        <f>(1/(1+EXP(('S Curve Equation'!$B$11-C96*'S Curve Equation'!$B$12)*'S Curve Equation'!$B$10))+'S Curve Equation'!$B$13)*'S Curve Equation'!$B$14</f>
        <v>8.6446030068234772E-2</v>
      </c>
      <c r="D141" s="34">
        <f>(1/(1+EXP(('S Curve Equation'!$B$11-D96*'S Curve Equation'!$B$12)*'S Curve Equation'!$B$10))+'S Curve Equation'!$B$13)*'S Curve Equation'!$B$14</f>
        <v>8.8447494742060109E-2</v>
      </c>
      <c r="E141" s="34">
        <f>(1/(1+EXP(('S Curve Equation'!$B$11-E96*'S Curve Equation'!$B$12)*'S Curve Equation'!$B$10))+'S Curve Equation'!$B$13)*'S Curve Equation'!$B$14</f>
        <v>9.0547981007510936E-2</v>
      </c>
      <c r="F141" s="34">
        <f>(1/(1+EXP(('S Curve Equation'!$B$11-F96*'S Curve Equation'!$B$12)*'S Curve Equation'!$B$10))+'S Curve Equation'!$B$13)*'S Curve Equation'!$B$14</f>
        <v>9.2646837895177941E-2</v>
      </c>
      <c r="G141" s="34">
        <f>(1/(1+EXP(('S Curve Equation'!$B$11-G96*'S Curve Equation'!$B$12)*'S Curve Equation'!$B$10))+'S Curve Equation'!$B$13)*'S Curve Equation'!$B$14</f>
        <v>9.491683949721931E-2</v>
      </c>
      <c r="H141" s="34">
        <f>(1/(1+EXP(('S Curve Equation'!$B$11-H96*'S Curve Equation'!$B$12)*'S Curve Equation'!$B$10))+'S Curve Equation'!$B$13)*'S Curve Equation'!$B$14</f>
        <v>9.7135136114436152E-2</v>
      </c>
      <c r="I141" s="34">
        <f>(1/(1+EXP(('S Curve Equation'!$B$11-I96*'S Curve Equation'!$B$12)*'S Curve Equation'!$B$10))+'S Curve Equation'!$B$13)*'S Curve Equation'!$B$14</f>
        <v>9.9194540307175796E-2</v>
      </c>
      <c r="J141" s="34">
        <f>(1/(1+EXP(('S Curve Equation'!$B$11-J96*'S Curve Equation'!$B$12)*'S Curve Equation'!$B$10))+'S Curve Equation'!$B$13)*'S Curve Equation'!$B$14</f>
        <v>0.10122790072135604</v>
      </c>
      <c r="K141" s="34">
        <f>(1/(1+EXP(('S Curve Equation'!$B$11-K96*'S Curve Equation'!$B$12)*'S Curve Equation'!$B$10))+'S Curve Equation'!$B$13)*'S Curve Equation'!$B$14</f>
        <v>0.10325631125285145</v>
      </c>
      <c r="L141" s="34">
        <f>(1/(1+EXP(('S Curve Equation'!$B$11-L96*'S Curve Equation'!$B$12)*'S Curve Equation'!$B$10))+'S Curve Equation'!$B$13)*'S Curve Equation'!$B$14</f>
        <v>0.10568115657424088</v>
      </c>
      <c r="M141" s="34">
        <f>(1/(1+EXP(('S Curve Equation'!$B$11-M96*'S Curve Equation'!$B$12)*'S Curve Equation'!$B$10))+'S Curve Equation'!$B$13)*'S Curve Equation'!$B$14</f>
        <v>0.10790706071181827</v>
      </c>
      <c r="N141" s="34">
        <f>(1/(1+EXP(('S Curve Equation'!$B$11-N96*'S Curve Equation'!$B$12)*'S Curve Equation'!$B$10))+'S Curve Equation'!$B$13)*'S Curve Equation'!$B$14</f>
        <v>0.1101487629827696</v>
      </c>
      <c r="O141" s="34">
        <f>(1/(1+EXP(('S Curve Equation'!$B$11-O96*'S Curve Equation'!$B$12)*'S Curve Equation'!$B$10))+'S Curve Equation'!$B$13)*'S Curve Equation'!$B$14</f>
        <v>0.11240592667287617</v>
      </c>
      <c r="P141" s="34">
        <f>(1/(1+EXP(('S Curve Equation'!$B$11-P96*'S Curve Equation'!$B$12)*'S Curve Equation'!$B$10))+'S Curve Equation'!$B$13)*'S Curve Equation'!$B$14</f>
        <v>0.11467821269864864</v>
      </c>
      <c r="Q141" s="34">
        <f>(1/(1+EXP(('S Curve Equation'!$B$11-Q96*'S Curve Equation'!$B$12)*'S Curve Equation'!$B$10))+'S Curve Equation'!$B$13)*'S Curve Equation'!$B$14</f>
        <v>0.11696527983549342</v>
      </c>
      <c r="R141" s="34">
        <f>(1/(1+EXP(('S Curve Equation'!$B$11-R96*'S Curve Equation'!$B$12)*'S Curve Equation'!$B$10))+'S Curve Equation'!$B$13)*'S Curve Equation'!$B$14</f>
        <v>0.11926678494309445</v>
      </c>
      <c r="S141" s="34">
        <f>(1/(1+EXP(('S Curve Equation'!$B$11-S96*'S Curve Equation'!$B$12)*'S Curve Equation'!$B$10))+'S Curve Equation'!$B$13)*'S Curve Equation'!$B$14</f>
        <v>0.12158238318783345</v>
      </c>
      <c r="T141" s="34">
        <f>(1/(1+EXP(('S Curve Equation'!$B$11-T96*'S Curve Equation'!$B$12)*'S Curve Equation'!$B$10))+'S Curve Equation'!$B$13)*'S Curve Equation'!$B$14</f>
        <v>0.12391172826206848</v>
      </c>
      <c r="U141" s="34">
        <f>(1/(1+EXP(('S Curve Equation'!$B$11-U96*'S Curve Equation'!$B$12)*'S Curve Equation'!$B$10))+'S Curve Equation'!$B$13)*'S Curve Equation'!$B$14</f>
        <v>0.12625447260011527</v>
      </c>
      <c r="V141" s="34">
        <f>(1/(1+EXP(('S Curve Equation'!$B$11-V96*'S Curve Equation'!$B$12)*'S Curve Equation'!$B$10))+'S Curve Equation'!$B$13)*'S Curve Equation'!$B$14</f>
        <v>0.12861026759077543</v>
      </c>
      <c r="W141" s="34">
        <f>(1/(1+EXP(('S Curve Equation'!$B$11-W96*'S Curve Equation'!$B$12)*'S Curve Equation'!$B$10))+'S Curve Equation'!$B$13)*'S Curve Equation'!$B$14</f>
        <v>0.13097876378626389</v>
      </c>
      <c r="X141" s="34">
        <f>(1/(1+EXP(('S Curve Equation'!$B$11-X96*'S Curve Equation'!$B$12)*'S Curve Equation'!$B$10))+'S Curve Equation'!$B$13)*'S Curve Equation'!$B$14</f>
        <v>0.13335961110740424</v>
      </c>
      <c r="Y141" s="34">
        <f>(1/(1+EXP(('S Curve Equation'!$B$11-Y96*'S Curve Equation'!$B$12)*'S Curve Equation'!$B$10))+'S Curve Equation'!$B$13)*'S Curve Equation'!$B$14</f>
        <v>0.13575245904496297</v>
      </c>
      <c r="Z141" s="34">
        <f>(1/(1+EXP(('S Curve Equation'!$B$11-Z96*'S Curve Equation'!$B$12)*'S Curve Equation'!$B$10))+'S Curve Equation'!$B$13)*'S Curve Equation'!$B$14</f>
        <v>0.1381569568570073</v>
      </c>
      <c r="AA141" s="34">
        <f>(1/(1+EXP(('S Curve Equation'!$B$11-AA96*'S Curve Equation'!$B$12)*'S Curve Equation'!$B$10))+'S Curve Equation'!$B$13)*'S Curve Equation'!$B$14</f>
        <v>0.14057275376217704</v>
      </c>
      <c r="AB141" s="34">
        <f>(1/(1+EXP(('S Curve Equation'!$B$11-AB96*'S Curve Equation'!$B$12)*'S Curve Equation'!$B$10))+'S Curve Equation'!$B$13)*'S Curve Equation'!$B$14</f>
        <v>0.14299949912876997</v>
      </c>
      <c r="AC141" s="34">
        <f>(1/(1+EXP(('S Curve Equation'!$B$11-AC96*'S Curve Equation'!$B$12)*'S Curve Equation'!$B$10))+'S Curve Equation'!$B$13)*'S Curve Equation'!$B$14</f>
        <v>0.14543684265955462</v>
      </c>
      <c r="AD141" s="34">
        <f>(1/(1+EXP(('S Curve Equation'!$B$11-AD96*'S Curve Equation'!$B$12)*'S Curve Equation'!$B$10))+'S Curve Equation'!$B$13)*'S Curve Equation'!$B$14</f>
        <v>0.14788443457222153</v>
      </c>
      <c r="AE141" s="34">
        <f>(1/(1+EXP(('S Curve Equation'!$B$11-AE96*'S Curve Equation'!$B$12)*'S Curve Equation'!$B$10))+'S Curve Equation'!$B$13)*'S Curve Equation'!$B$14</f>
        <v>0.15034192577540509</v>
      </c>
      <c r="AF141" s="34">
        <f>(1/(1+EXP(('S Curve Equation'!$B$11-AF96*'S Curve Equation'!$B$12)*'S Curve Equation'!$B$10))+'S Curve Equation'!$B$13)*'S Curve Equation'!$B$14</f>
        <v>0.15280896804020658</v>
      </c>
    </row>
    <row r="142" spans="1:32" x14ac:dyDescent="0.2">
      <c r="A142" s="12" t="s">
        <v>29</v>
      </c>
      <c r="B142" s="34">
        <f>(1/(1+EXP(('S Curve Equation'!$B$11-B97*'S Curve Equation'!$B$12)*'S Curve Equation'!$B$10))+'S Curve Equation'!$B$13)*'S Curve Equation'!$B$14</f>
        <v>3.8369304556354913E-2</v>
      </c>
      <c r="C142" s="34">
        <f>(1/(1+EXP(('S Curve Equation'!$B$11-C97*'S Curve Equation'!$B$12)*'S Curve Equation'!$B$10))+'S Curve Equation'!$B$13)*'S Curve Equation'!$B$14</f>
        <v>3.9640309483606126E-2</v>
      </c>
      <c r="D142" s="34">
        <f>(1/(1+EXP(('S Curve Equation'!$B$11-D97*'S Curve Equation'!$B$12)*'S Curve Equation'!$B$10))+'S Curve Equation'!$B$13)*'S Curve Equation'!$B$14</f>
        <v>4.0851899367027038E-2</v>
      </c>
      <c r="E142" s="34">
        <f>(1/(1+EXP(('S Curve Equation'!$B$11-E97*'S Curve Equation'!$B$12)*'S Curve Equation'!$B$10))+'S Curve Equation'!$B$13)*'S Curve Equation'!$B$14</f>
        <v>4.2128849107997579E-2</v>
      </c>
      <c r="F142" s="34">
        <f>(1/(1+EXP(('S Curve Equation'!$B$11-F97*'S Curve Equation'!$B$12)*'S Curve Equation'!$B$10))+'S Curve Equation'!$B$13)*'S Curve Equation'!$B$14</f>
        <v>4.3410311422265035E-2</v>
      </c>
      <c r="G142" s="34">
        <f>(1/(1+EXP(('S Curve Equation'!$B$11-G97*'S Curve Equation'!$B$12)*'S Curve Equation'!$B$10))+'S Curve Equation'!$B$13)*'S Curve Equation'!$B$14</f>
        <v>4.480241590118237E-2</v>
      </c>
      <c r="H142" s="34">
        <f>(1/(1+EXP(('S Curve Equation'!$B$11-H97*'S Curve Equation'!$B$12)*'S Curve Equation'!$B$10))+'S Curve Equation'!$B$13)*'S Curve Equation'!$B$14</f>
        <v>4.6168943518888367E-2</v>
      </c>
      <c r="I142" s="34">
        <f>(1/(1+EXP(('S Curve Equation'!$B$11-I97*'S Curve Equation'!$B$12)*'S Curve Equation'!$B$10))+'S Curve Equation'!$B$13)*'S Curve Equation'!$B$14</f>
        <v>4.7442979760327408E-2</v>
      </c>
      <c r="J142" s="34">
        <f>(1/(1+EXP(('S Curve Equation'!$B$11-J97*'S Curve Equation'!$B$12)*'S Curve Equation'!$B$10))+'S Curve Equation'!$B$13)*'S Curve Equation'!$B$14</f>
        <v>4.8705965841659482E-2</v>
      </c>
      <c r="K142" s="34">
        <f>(1/(1+EXP(('S Curve Equation'!$B$11-K97*'S Curve Equation'!$B$12)*'S Curve Equation'!$B$10))+'S Curve Equation'!$B$13)*'S Curve Equation'!$B$14</f>
        <v>4.9970860402382591E-2</v>
      </c>
      <c r="L142" s="34">
        <f>(1/(1+EXP(('S Curve Equation'!$B$11-L97*'S Curve Equation'!$B$12)*'S Curve Equation'!$B$10))+'S Curve Equation'!$B$13)*'S Curve Equation'!$B$14</f>
        <v>5.148946106309029E-2</v>
      </c>
      <c r="M142" s="34">
        <f>(1/(1+EXP(('S Curve Equation'!$B$11-M97*'S Curve Equation'!$B$12)*'S Curve Equation'!$B$10))+'S Curve Equation'!$B$13)*'S Curve Equation'!$B$14</f>
        <v>5.2889661466368913E-2</v>
      </c>
      <c r="N142" s="34">
        <f>(1/(1+EXP(('S Curve Equation'!$B$11-N97*'S Curve Equation'!$B$12)*'S Curve Equation'!$B$10))+'S Curve Equation'!$B$13)*'S Curve Equation'!$B$14</f>
        <v>5.4305754471635811E-2</v>
      </c>
      <c r="O142" s="34">
        <f>(1/(1+EXP(('S Curve Equation'!$B$11-O97*'S Curve Equation'!$B$12)*'S Curve Equation'!$B$10))+'S Curve Equation'!$B$13)*'S Curve Equation'!$B$14</f>
        <v>5.5737620527056532E-2</v>
      </c>
      <c r="P142" s="34">
        <f>(1/(1+EXP(('S Curve Equation'!$B$11-P97*'S Curve Equation'!$B$12)*'S Curve Equation'!$B$10))+'S Curve Equation'!$B$13)*'S Curve Equation'!$B$14</f>
        <v>5.7185135916617114E-2</v>
      </c>
      <c r="Q142" s="34">
        <f>(1/(1+EXP(('S Curve Equation'!$B$11-Q97*'S Curve Equation'!$B$12)*'S Curve Equation'!$B$10))+'S Curve Equation'!$B$13)*'S Curve Equation'!$B$14</f>
        <v>5.8648172857388804E-2</v>
      </c>
      <c r="R142" s="34">
        <f>(1/(1+EXP(('S Curve Equation'!$B$11-R97*'S Curve Equation'!$B$12)*'S Curve Equation'!$B$10))+'S Curve Equation'!$B$13)*'S Curve Equation'!$B$14</f>
        <v>6.0126599598176199E-2</v>
      </c>
      <c r="S142" s="34">
        <f>(1/(1+EXP(('S Curve Equation'!$B$11-S97*'S Curve Equation'!$B$12)*'S Curve Equation'!$B$10))+'S Curve Equation'!$B$13)*'S Curve Equation'!$B$14</f>
        <v>6.162028051944228E-2</v>
      </c>
      <c r="T142" s="34">
        <f>(1/(1+EXP(('S Curve Equation'!$B$11-T97*'S Curve Equation'!$B$12)*'S Curve Equation'!$B$10))+'S Curve Equation'!$B$13)*'S Curve Equation'!$B$14</f>
        <v>6.312907623439383E-2</v>
      </c>
      <c r="U142" s="34">
        <f>(1/(1+EXP(('S Curve Equation'!$B$11-U97*'S Curve Equation'!$B$12)*'S Curve Equation'!$B$10))+'S Curve Equation'!$B$13)*'S Curve Equation'!$B$14</f>
        <v>6.4652843691123646E-2</v>
      </c>
      <c r="V142" s="34">
        <f>(1/(1+EXP(('S Curve Equation'!$B$11-V97*'S Curve Equation'!$B$12)*'S Curve Equation'!$B$10))+'S Curve Equation'!$B$13)*'S Curve Equation'!$B$14</f>
        <v>6.6191436275700455E-2</v>
      </c>
      <c r="W142" s="34">
        <f>(1/(1+EXP(('S Curve Equation'!$B$11-W97*'S Curve Equation'!$B$12)*'S Curve Equation'!$B$10))+'S Curve Equation'!$B$13)*'S Curve Equation'!$B$14</f>
        <v>6.7744703916097077E-2</v>
      </c>
      <c r="X142" s="34">
        <f>(1/(1+EXP(('S Curve Equation'!$B$11-X97*'S Curve Equation'!$B$12)*'S Curve Equation'!$B$10))+'S Curve Equation'!$B$13)*'S Curve Equation'!$B$14</f>
        <v>6.9312493186854604E-2</v>
      </c>
      <c r="Y142" s="34">
        <f>(1/(1+EXP(('S Curve Equation'!$B$11-Y97*'S Curve Equation'!$B$12)*'S Curve Equation'!$B$10))+'S Curve Equation'!$B$13)*'S Curve Equation'!$B$14</f>
        <v>7.0894647414377635E-2</v>
      </c>
      <c r="Z142" s="34">
        <f>(1/(1+EXP(('S Curve Equation'!$B$11-Z97*'S Curve Equation'!$B$12)*'S Curve Equation'!$B$10))+'S Curve Equation'!$B$13)*'S Curve Equation'!$B$14</f>
        <v>7.2491006782757911E-2</v>
      </c>
      <c r="AA142" s="34">
        <f>(1/(1+EXP(('S Curve Equation'!$B$11-AA97*'S Curve Equation'!$B$12)*'S Curve Equation'!$B$10))+'S Curve Equation'!$B$13)*'S Curve Equation'!$B$14</f>
        <v>7.4101408440026537E-2</v>
      </c>
      <c r="AB142" s="34">
        <f>(1/(1+EXP(('S Curve Equation'!$B$11-AB97*'S Curve Equation'!$B$12)*'S Curve Equation'!$B$10))+'S Curve Equation'!$B$13)*'S Curve Equation'!$B$14</f>
        <v>7.5725686604734277E-2</v>
      </c>
      <c r="AC142" s="34">
        <f>(1/(1+EXP(('S Curve Equation'!$B$11-AC97*'S Curve Equation'!$B$12)*'S Curve Equation'!$B$10))+'S Curve Equation'!$B$13)*'S Curve Equation'!$B$14</f>
        <v>7.7363672672766198E-2</v>
      </c>
      <c r="AD142" s="34">
        <f>(1/(1+EXP(('S Curve Equation'!$B$11-AD97*'S Curve Equation'!$B$12)*'S Curve Equation'!$B$10))+'S Curve Equation'!$B$13)*'S Curve Equation'!$B$14</f>
        <v>7.9015195324290952E-2</v>
      </c>
      <c r="AE142" s="34">
        <f>(1/(1+EXP(('S Curve Equation'!$B$11-AE97*'S Curve Equation'!$B$12)*'S Curve Equation'!$B$10))+'S Curve Equation'!$B$13)*'S Curve Equation'!$B$14</f>
        <v>8.0680080630755421E-2</v>
      </c>
      <c r="AF142" s="34">
        <f>(1/(1+EXP(('S Curve Equation'!$B$11-AF97*'S Curve Equation'!$B$12)*'S Curve Equation'!$B$10))+'S Curve Equation'!$B$13)*'S Curve Equation'!$B$14</f>
        <v>8.2358152161831302E-2</v>
      </c>
    </row>
    <row r="143" spans="1:32" x14ac:dyDescent="0.2">
      <c r="A143" s="12" t="s">
        <v>30</v>
      </c>
      <c r="B143" s="34">
        <f>(1/(1+EXP(('S Curve Equation'!$B$11-B98*'S Curve Equation'!$B$12)*'S Curve Equation'!$B$10))+'S Curve Equation'!$B$13)*'S Curve Equation'!$B$14</f>
        <v>4.8032703117015844E-2</v>
      </c>
      <c r="C143" s="34">
        <f>(1/(1+EXP(('S Curve Equation'!$B$11-C98*'S Curve Equation'!$B$12)*'S Curve Equation'!$B$10))+'S Curve Equation'!$B$13)*'S Curve Equation'!$B$14</f>
        <v>4.9497623682113662E-2</v>
      </c>
      <c r="D143" s="34">
        <f>(1/(1+EXP(('S Curve Equation'!$B$11-D98*'S Curve Equation'!$B$12)*'S Curve Equation'!$B$10))+'S Curve Equation'!$B$13)*'S Curve Equation'!$B$14</f>
        <v>5.0892578838200309E-2</v>
      </c>
      <c r="E143" s="34">
        <f>(1/(1+EXP(('S Curve Equation'!$B$11-E98*'S Curve Equation'!$B$12)*'S Curve Equation'!$B$10))+'S Curve Equation'!$B$13)*'S Curve Equation'!$B$14</f>
        <v>5.2361242528962862E-2</v>
      </c>
      <c r="F143" s="34">
        <f>(1/(1+EXP(('S Curve Equation'!$B$11-F98*'S Curve Equation'!$B$12)*'S Curve Equation'!$B$10))+'S Curve Equation'!$B$13)*'S Curve Equation'!$B$14</f>
        <v>5.3833530304209391E-2</v>
      </c>
      <c r="G143" s="34">
        <f>(1/(1+EXP(('S Curve Equation'!$B$11-G98*'S Curve Equation'!$B$12)*'S Curve Equation'!$B$10))+'S Curve Equation'!$B$13)*'S Curve Equation'!$B$14</f>
        <v>5.5431188030531778E-2</v>
      </c>
      <c r="H143" s="34">
        <f>(1/(1+EXP(('S Curve Equation'!$B$11-H98*'S Curve Equation'!$B$12)*'S Curve Equation'!$B$10))+'S Curve Equation'!$B$13)*'S Curve Equation'!$B$14</f>
        <v>5.6997750902267434E-2</v>
      </c>
      <c r="I143" s="34">
        <f>(1/(1+EXP(('S Curve Equation'!$B$11-I98*'S Curve Equation'!$B$12)*'S Curve Equation'!$B$10))+'S Curve Equation'!$B$13)*'S Curve Equation'!$B$14</f>
        <v>5.845675419716289E-2</v>
      </c>
      <c r="J143" s="34">
        <f>(1/(1+EXP(('S Curve Equation'!$B$11-J98*'S Curve Equation'!$B$12)*'S Curve Equation'!$B$10))+'S Curve Equation'!$B$13)*'S Curve Equation'!$B$14</f>
        <v>5.990166865915058E-2</v>
      </c>
      <c r="K143" s="34">
        <f>(1/(1+EXP(('S Curve Equation'!$B$11-K98*'S Curve Equation'!$B$12)*'S Curve Equation'!$B$10))+'S Curve Equation'!$B$13)*'S Curve Equation'!$B$14</f>
        <v>6.1347355673227418E-2</v>
      </c>
      <c r="L143" s="34">
        <f>(1/(1+EXP(('S Curve Equation'!$B$11-L98*'S Curve Equation'!$B$12)*'S Curve Equation'!$B$10))+'S Curve Equation'!$B$13)*'S Curve Equation'!$B$14</f>
        <v>6.3081173863905562E-2</v>
      </c>
      <c r="M143" s="34">
        <f>(1/(1+EXP(('S Curve Equation'!$B$11-M98*'S Curve Equation'!$B$12)*'S Curve Equation'!$B$10))+'S Curve Equation'!$B$13)*'S Curve Equation'!$B$14</f>
        <v>6.4678062160820352E-2</v>
      </c>
      <c r="N143" s="34">
        <f>(1/(1+EXP(('S Curve Equation'!$B$11-N98*'S Curve Equation'!$B$12)*'S Curve Equation'!$B$10))+'S Curve Equation'!$B$13)*'S Curve Equation'!$B$14</f>
        <v>6.6291393781071142E-2</v>
      </c>
      <c r="O143" s="34">
        <f>(1/(1+EXP(('S Curve Equation'!$B$11-O98*'S Curve Equation'!$B$12)*'S Curve Equation'!$B$10))+'S Curve Equation'!$B$13)*'S Curve Equation'!$B$14</f>
        <v>6.7921000612543553E-2</v>
      </c>
      <c r="P143" s="34">
        <f>(1/(1+EXP(('S Curve Equation'!$B$11-P98*'S Curve Equation'!$B$12)*'S Curve Equation'!$B$10))+'S Curve Equation'!$B$13)*'S Curve Equation'!$B$14</f>
        <v>6.9566710399591114E-2</v>
      </c>
      <c r="Q143" s="34">
        <f>(1/(1+EXP(('S Curve Equation'!$B$11-Q98*'S Curve Equation'!$B$12)*'S Curve Equation'!$B$10))+'S Curve Equation'!$B$13)*'S Curve Equation'!$B$14</f>
        <v>7.122834687237066E-2</v>
      </c>
      <c r="R143" s="34">
        <f>(1/(1+EXP(('S Curve Equation'!$B$11-R98*'S Curve Equation'!$B$12)*'S Curve Equation'!$B$10))+'S Curve Equation'!$B$13)*'S Curve Equation'!$B$14</f>
        <v>7.2905729877059886E-2</v>
      </c>
      <c r="S143" s="34">
        <f>(1/(1+EXP(('S Curve Equation'!$B$11-S98*'S Curve Equation'!$B$12)*'S Curve Equation'!$B$10))+'S Curve Equation'!$B$13)*'S Curve Equation'!$B$14</f>
        <v>7.4598675506823045E-2</v>
      </c>
      <c r="T143" s="34">
        <f>(1/(1+EXP(('S Curve Equation'!$B$11-T98*'S Curve Equation'!$B$12)*'S Curve Equation'!$B$10))+'S Curve Equation'!$B$13)*'S Curve Equation'!$B$14</f>
        <v>7.6306996233382302E-2</v>
      </c>
      <c r="U143" s="34">
        <f>(1/(1+EXP(('S Curve Equation'!$B$11-U98*'S Curve Equation'!$B$12)*'S Curve Equation'!$B$10))+'S Curve Equation'!$B$13)*'S Curve Equation'!$B$14</f>
        <v>7.8030501039066752E-2</v>
      </c>
      <c r="V143" s="34">
        <f>(1/(1+EXP(('S Curve Equation'!$B$11-V98*'S Curve Equation'!$B$12)*'S Curve Equation'!$B$10))+'S Curve Equation'!$B$13)*'S Curve Equation'!$B$14</f>
        <v>7.9768995549205732E-2</v>
      </c>
      <c r="W143" s="34">
        <f>(1/(1+EXP(('S Curve Equation'!$B$11-W98*'S Curve Equation'!$B$12)*'S Curve Equation'!$B$10))+'S Curve Equation'!$B$13)*'S Curve Equation'!$B$14</f>
        <v>8.1522282164736684E-2</v>
      </c>
      <c r="X143" s="34">
        <f>(1/(1+EXP(('S Curve Equation'!$B$11-X98*'S Curve Equation'!$B$12)*'S Curve Equation'!$B$10))+'S Curve Equation'!$B$13)*'S Curve Equation'!$B$14</f>
        <v>8.3290160194902818E-2</v>
      </c>
      <c r="Y143" s="34">
        <f>(1/(1+EXP(('S Curve Equation'!$B$11-Y98*'S Curve Equation'!$B$12)*'S Curve Equation'!$B$10))+'S Curve Equation'!$B$13)*'S Curve Equation'!$B$14</f>
        <v>8.507242598991667E-2</v>
      </c>
      <c r="Z143" s="34">
        <f>(1/(1+EXP(('S Curve Equation'!$B$11-Z98*'S Curve Equation'!$B$12)*'S Curve Equation'!$B$10))+'S Curve Equation'!$B$13)*'S Curve Equation'!$B$14</f>
        <v>8.6868873073469507E-2</v>
      </c>
      <c r="AA143" s="34">
        <f>(1/(1+EXP(('S Curve Equation'!$B$11-AA98*'S Curve Equation'!$B$12)*'S Curve Equation'!$B$10))+'S Curve Equation'!$B$13)*'S Curve Equation'!$B$14</f>
        <v>8.8679292274969193E-2</v>
      </c>
      <c r="AB143" s="34">
        <f>(1/(1+EXP(('S Curve Equation'!$B$11-AB98*'S Curve Equation'!$B$12)*'S Curve Equation'!$B$10))+'S Curve Equation'!$B$13)*'S Curve Equation'!$B$14</f>
        <v>9.0503471861390988E-2</v>
      </c>
      <c r="AC143" s="34">
        <f>(1/(1+EXP(('S Curve Equation'!$B$11-AC98*'S Curve Equation'!$B$12)*'S Curve Equation'!$B$10))+'S Curve Equation'!$B$13)*'S Curve Equation'!$B$14</f>
        <v>9.2341197668632913E-2</v>
      </c>
      <c r="AD143" s="34">
        <f>(1/(1+EXP(('S Curve Equation'!$B$11-AD98*'S Curve Equation'!$B$12)*'S Curve Equation'!$B$10))+'S Curve Equation'!$B$13)*'S Curve Equation'!$B$14</f>
        <v>9.4192253232264017E-2</v>
      </c>
      <c r="AE143" s="34">
        <f>(1/(1+EXP(('S Curve Equation'!$B$11-AE98*'S Curve Equation'!$B$12)*'S Curve Equation'!$B$10))+'S Curve Equation'!$B$13)*'S Curve Equation'!$B$14</f>
        <v>9.6056419917563848E-2</v>
      </c>
      <c r="AF143" s="34">
        <f>(1/(1+EXP(('S Curve Equation'!$B$11-AF98*'S Curve Equation'!$B$12)*'S Curve Equation'!$B$10))+'S Curve Equation'!$B$13)*'S Curve Equation'!$B$14</f>
        <v>9.7933477048749662E-2</v>
      </c>
    </row>
    <row r="144" spans="1:32" x14ac:dyDescent="0.2">
      <c r="A144" s="12" t="s">
        <v>31</v>
      </c>
      <c r="B144" s="34">
        <f>(1/(1+EXP(('S Curve Equation'!$B$11-B99*'S Curve Equation'!$B$12)*'S Curve Equation'!$B$10))+'S Curve Equation'!$B$13)*'S Curve Equation'!$B$14</f>
        <v>8.3333333333333315E-2</v>
      </c>
      <c r="C144" s="34">
        <f>(1/(1+EXP(('S Curve Equation'!$B$11-C99*'S Curve Equation'!$B$12)*'S Curve Equation'!$B$10))+'S Curve Equation'!$B$13)*'S Curve Equation'!$B$14</f>
        <v>8.5425798305817036E-2</v>
      </c>
      <c r="D144" s="34">
        <f>(1/(1+EXP(('S Curve Equation'!$B$11-D99*'S Curve Equation'!$B$12)*'S Curve Equation'!$B$10))+'S Curve Equation'!$B$13)*'S Curve Equation'!$B$14</f>
        <v>8.741202842204511E-2</v>
      </c>
      <c r="E144" s="34">
        <f>(1/(1+EXP(('S Curve Equation'!$B$11-E99*'S Curve Equation'!$B$12)*'S Curve Equation'!$B$10))+'S Curve Equation'!$B$13)*'S Curve Equation'!$B$14</f>
        <v>8.9496688584379119E-2</v>
      </c>
      <c r="F144" s="34">
        <f>(1/(1+EXP(('S Curve Equation'!$B$11-F99*'S Curve Equation'!$B$12)*'S Curve Equation'!$B$10))+'S Curve Equation'!$B$13)*'S Curve Equation'!$B$14</f>
        <v>9.1579895677806999E-2</v>
      </c>
      <c r="G144" s="34">
        <f>(1/(1+EXP(('S Curve Equation'!$B$11-G99*'S Curve Equation'!$B$12)*'S Curve Equation'!$B$10))+'S Curve Equation'!$B$13)*'S Curve Equation'!$B$14</f>
        <v>9.3833153829411584E-2</v>
      </c>
      <c r="H144" s="34">
        <f>(1/(1+EXP(('S Curve Equation'!$B$11-H99*'S Curve Equation'!$B$12)*'S Curve Equation'!$B$10))+'S Curve Equation'!$B$13)*'S Curve Equation'!$B$14</f>
        <v>9.6035269465968118E-2</v>
      </c>
      <c r="I144" s="34">
        <f>(1/(1+EXP(('S Curve Equation'!$B$11-I99*'S Curve Equation'!$B$12)*'S Curve Equation'!$B$10))+'S Curve Equation'!$B$13)*'S Curve Equation'!$B$14</f>
        <v>9.8079810162091732E-2</v>
      </c>
      <c r="J144" s="34">
        <f>(1/(1+EXP(('S Curve Equation'!$B$11-J99*'S Curve Equation'!$B$12)*'S Curve Equation'!$B$10))+'S Curve Equation'!$B$13)*'S Curve Equation'!$B$14</f>
        <v>0.10009864319813423</v>
      </c>
      <c r="K144" s="34">
        <f>(1/(1+EXP(('S Curve Equation'!$B$11-K99*'S Curve Equation'!$B$12)*'S Curve Equation'!$B$10))+'S Curve Equation'!$B$13)*'S Curve Equation'!$B$14</f>
        <v>0.10211270694585377</v>
      </c>
      <c r="L144" s="34">
        <f>(1/(1+EXP(('S Curve Equation'!$B$11-L99*'S Curve Equation'!$B$12)*'S Curve Equation'!$B$10))+'S Curve Equation'!$B$13)*'S Curve Equation'!$B$14</f>
        <v>0.10452058994348964</v>
      </c>
      <c r="M144" s="34">
        <f>(1/(1+EXP(('S Curve Equation'!$B$11-M99*'S Curve Equation'!$B$12)*'S Curve Equation'!$B$10))+'S Curve Equation'!$B$13)*'S Curve Equation'!$B$14</f>
        <v>0.10673110216964064</v>
      </c>
      <c r="N144" s="34">
        <f>(1/(1+EXP(('S Curve Equation'!$B$11-N99*'S Curve Equation'!$B$12)*'S Curve Equation'!$B$10))+'S Curve Equation'!$B$13)*'S Curve Equation'!$B$14</f>
        <v>0.10895747445576294</v>
      </c>
      <c r="O144" s="34">
        <f>(1/(1+EXP(('S Curve Equation'!$B$11-O99*'S Curve Equation'!$B$12)*'S Curve Equation'!$B$10))+'S Curve Equation'!$B$13)*'S Curve Equation'!$B$14</f>
        <v>0.11119937427538257</v>
      </c>
      <c r="P144" s="34">
        <f>(1/(1+EXP(('S Curve Equation'!$B$11-P99*'S Curve Equation'!$B$12)*'S Curve Equation'!$B$10))+'S Curve Equation'!$B$13)*'S Curve Equation'!$B$14</f>
        <v>0.11345646665494216</v>
      </c>
      <c r="Q144" s="34">
        <f>(1/(1+EXP(('S Curve Equation'!$B$11-Q99*'S Curve Equation'!$B$12)*'S Curve Equation'!$B$10))+'S Curve Equation'!$B$13)*'S Curve Equation'!$B$14</f>
        <v>0.11572841439993534</v>
      </c>
      <c r="R144" s="34">
        <f>(1/(1+EXP(('S Curve Equation'!$B$11-R99*'S Curve Equation'!$B$12)*'S Curve Equation'!$B$10))+'S Curve Equation'!$B$13)*'S Curve Equation'!$B$14</f>
        <v>0.1180148783183841</v>
      </c>
      <c r="S144" s="34">
        <f>(1/(1+EXP(('S Curve Equation'!$B$11-S99*'S Curve Equation'!$B$12)*'S Curve Equation'!$B$10))+'S Curve Equation'!$B$13)*'S Curve Equation'!$B$14</f>
        <v>0.12031551744148425</v>
      </c>
      <c r="T144" s="34">
        <f>(1/(1+EXP(('S Curve Equation'!$B$11-T99*'S Curve Equation'!$B$12)*'S Curve Equation'!$B$10))+'S Curve Equation'!$B$13)*'S Curve Equation'!$B$14</f>
        <v>0.12262998924123618</v>
      </c>
      <c r="U144" s="34">
        <f>(1/(1+EXP(('S Curve Equation'!$B$11-U99*'S Curve Equation'!$B$12)*'S Curve Equation'!$B$10))+'S Curve Equation'!$B$13)*'S Curve Equation'!$B$14</f>
        <v>0.12495794984490503</v>
      </c>
      <c r="V144" s="34">
        <f>(1/(1+EXP(('S Curve Equation'!$B$11-V99*'S Curve Equation'!$B$12)*'S Curve Equation'!$B$10))+'S Curve Equation'!$B$13)*'S Curve Equation'!$B$14</f>
        <v>0.12729905424615415</v>
      </c>
      <c r="W144" s="34">
        <f>(1/(1+EXP(('S Curve Equation'!$B$11-W99*'S Curve Equation'!$B$12)*'S Curve Equation'!$B$10))+'S Curve Equation'!$B$13)*'S Curve Equation'!$B$14</f>
        <v>0.12965295651270142</v>
      </c>
      <c r="X144" s="34">
        <f>(1/(1+EXP(('S Curve Equation'!$B$11-X99*'S Curve Equation'!$B$12)*'S Curve Equation'!$B$10))+'S Curve Equation'!$B$13)*'S Curve Equation'!$B$14</f>
        <v>0.13201930999036665</v>
      </c>
      <c r="Y144" s="34">
        <f>(1/(1+EXP(('S Curve Equation'!$B$11-Y99*'S Curve Equation'!$B$12)*'S Curve Equation'!$B$10))+'S Curve Equation'!$B$13)*'S Curve Equation'!$B$14</f>
        <v>0.13439776750337987</v>
      </c>
      <c r="Z144" s="34">
        <f>(1/(1+EXP(('S Curve Equation'!$B$11-Z99*'S Curve Equation'!$B$12)*'S Curve Equation'!$B$10))+'S Curve Equation'!$B$13)*'S Curve Equation'!$B$14</f>
        <v>0.1367879815508318</v>
      </c>
      <c r="AA144" s="34">
        <f>(1/(1+EXP(('S Curve Equation'!$B$11-AA99*'S Curve Equation'!$B$12)*'S Curve Equation'!$B$10))+'S Curve Equation'!$B$13)*'S Curve Equation'!$B$14</f>
        <v>0.13918960449915596</v>
      </c>
      <c r="AB144" s="34">
        <f>(1/(1+EXP(('S Curve Equation'!$B$11-AB99*'S Curve Equation'!$B$12)*'S Curve Equation'!$B$10))+'S Curve Equation'!$B$13)*'S Curve Equation'!$B$14</f>
        <v>0.14160228877054115</v>
      </c>
      <c r="AC144" s="34">
        <f>(1/(1+EXP(('S Curve Equation'!$B$11-AC99*'S Curve Equation'!$B$12)*'S Curve Equation'!$B$10))+'S Curve Equation'!$B$13)*'S Curve Equation'!$B$14</f>
        <v>0.14402568702718227</v>
      </c>
      <c r="AD144" s="34">
        <f>(1/(1+EXP(('S Curve Equation'!$B$11-AD99*'S Curve Equation'!$B$12)*'S Curve Equation'!$B$10))+'S Curve Equation'!$B$13)*'S Curve Equation'!$B$14</f>
        <v>0.14645945235128333</v>
      </c>
      <c r="AE144" s="34">
        <f>(1/(1+EXP(('S Curve Equation'!$B$11-AE99*'S Curve Equation'!$B$12)*'S Curve Equation'!$B$10))+'S Curve Equation'!$B$13)*'S Curve Equation'!$B$14</f>
        <v>0.14890323842073638</v>
      </c>
      <c r="AF144" s="34">
        <f>(1/(1+EXP(('S Curve Equation'!$B$11-AF99*'S Curve Equation'!$B$12)*'S Curve Equation'!$B$10))+'S Curve Equation'!$B$13)*'S Curve Equation'!$B$14</f>
        <v>0.15135669968041074</v>
      </c>
    </row>
    <row r="145" spans="1:32" x14ac:dyDescent="0.2">
      <c r="A145" s="12" t="s">
        <v>32</v>
      </c>
      <c r="B145" s="34">
        <f>(1/(1+EXP(('S Curve Equation'!$B$11-B100*'S Curve Equation'!$B$12)*'S Curve Equation'!$B$10))+'S Curve Equation'!$B$13)*'S Curve Equation'!$B$14</f>
        <v>6.0465116279069801E-2</v>
      </c>
      <c r="C145" s="34">
        <f>(1/(1+EXP(('S Curve Equation'!$B$11-C100*'S Curve Equation'!$B$12)*'S Curve Equation'!$B$10))+'S Curve Equation'!$B$13)*'S Curve Equation'!$B$14</f>
        <v>6.2164562325975149E-2</v>
      </c>
      <c r="D145" s="34">
        <f>(1/(1+EXP(('S Curve Equation'!$B$11-D100*'S Curve Equation'!$B$12)*'S Curve Equation'!$B$10))+'S Curve Equation'!$B$13)*'S Curve Equation'!$B$14</f>
        <v>6.378087048514916E-2</v>
      </c>
      <c r="E145" s="34">
        <f>(1/(1+EXP(('S Curve Equation'!$B$11-E100*'S Curve Equation'!$B$12)*'S Curve Equation'!$B$10))+'S Curve Equation'!$B$13)*'S Curve Equation'!$B$14</f>
        <v>6.5480537840919492E-2</v>
      </c>
      <c r="F145" s="34">
        <f>(1/(1+EXP(('S Curve Equation'!$B$11-F100*'S Curve Equation'!$B$12)*'S Curve Equation'!$B$10))+'S Curve Equation'!$B$13)*'S Curve Equation'!$B$14</f>
        <v>6.7182325801814491E-2</v>
      </c>
      <c r="G145" s="34">
        <f>(1/(1+EXP(('S Curve Equation'!$B$11-G100*'S Curve Equation'!$B$12)*'S Curve Equation'!$B$10))+'S Curve Equation'!$B$13)*'S Curve Equation'!$B$14</f>
        <v>6.9026714421578844E-2</v>
      </c>
      <c r="H145" s="34">
        <f>(1/(1+EXP(('S Curve Equation'!$B$11-H100*'S Curve Equation'!$B$12)*'S Curve Equation'!$B$10))+'S Curve Equation'!$B$13)*'S Curve Equation'!$B$14</f>
        <v>7.0832905935534068E-2</v>
      </c>
      <c r="I145" s="34">
        <f>(1/(1+EXP(('S Curve Equation'!$B$11-I100*'S Curve Equation'!$B$12)*'S Curve Equation'!$B$10))+'S Curve Equation'!$B$13)*'S Curve Equation'!$B$14</f>
        <v>7.2513067671275716E-2</v>
      </c>
      <c r="J145" s="34">
        <f>(1/(1+EXP(('S Curve Equation'!$B$11-J100*'S Curve Equation'!$B$12)*'S Curve Equation'!$B$10))+'S Curve Equation'!$B$13)*'S Curve Equation'!$B$14</f>
        <v>7.4175114717935808E-2</v>
      </c>
      <c r="K145" s="34">
        <f>(1/(1+EXP(('S Curve Equation'!$B$11-K100*'S Curve Equation'!$B$12)*'S Curve Equation'!$B$10))+'S Curve Equation'!$B$13)*'S Curve Equation'!$B$14</f>
        <v>7.5836193310930125E-2</v>
      </c>
      <c r="L145" s="34">
        <f>(1/(1+EXP(('S Curve Equation'!$B$11-L100*'S Curve Equation'!$B$12)*'S Curve Equation'!$B$10))+'S Curve Equation'!$B$13)*'S Curve Equation'!$B$14</f>
        <v>7.7825916023097561E-2</v>
      </c>
      <c r="M145" s="34">
        <f>(1/(1+EXP(('S Curve Equation'!$B$11-M100*'S Curve Equation'!$B$12)*'S Curve Equation'!$B$10))+'S Curve Equation'!$B$13)*'S Curve Equation'!$B$14</f>
        <v>7.9656201002082316E-2</v>
      </c>
      <c r="N145" s="34">
        <f>(1/(1+EXP(('S Curve Equation'!$B$11-N100*'S Curve Equation'!$B$12)*'S Curve Equation'!$B$10))+'S Curve Equation'!$B$13)*'S Curve Equation'!$B$14</f>
        <v>8.1503127315075849E-2</v>
      </c>
      <c r="O145" s="34">
        <f>(1/(1+EXP(('S Curve Equation'!$B$11-O100*'S Curve Equation'!$B$12)*'S Curve Equation'!$B$10))+'S Curve Equation'!$B$13)*'S Curve Equation'!$B$14</f>
        <v>8.3366465752000476E-2</v>
      </c>
      <c r="P145" s="34">
        <f>(1/(1+EXP(('S Curve Equation'!$B$11-P100*'S Curve Equation'!$B$12)*'S Curve Equation'!$B$10))+'S Curve Equation'!$B$13)*'S Curve Equation'!$B$14</f>
        <v>8.5245983296128217E-2</v>
      </c>
      <c r="Q145" s="34">
        <f>(1/(1+EXP(('S Curve Equation'!$B$11-Q100*'S Curve Equation'!$B$12)*'S Curve Equation'!$B$10))+'S Curve Equation'!$B$13)*'S Curve Equation'!$B$14</f>
        <v>8.714144329227537E-2</v>
      </c>
      <c r="R145" s="34">
        <f>(1/(1+EXP(('S Curve Equation'!$B$11-R100*'S Curve Equation'!$B$12)*'S Curve Equation'!$B$10))+'S Curve Equation'!$B$13)*'S Curve Equation'!$B$14</f>
        <v>8.9052605614901151E-2</v>
      </c>
      <c r="S145" s="34">
        <f>(1/(1+EXP(('S Curve Equation'!$B$11-S100*'S Curve Equation'!$B$12)*'S Curve Equation'!$B$10))+'S Curve Equation'!$B$13)*'S Curve Equation'!$B$14</f>
        <v>9.09792268359471E-2</v>
      </c>
      <c r="T145" s="34">
        <f>(1/(1+EXP(('S Curve Equation'!$B$11-T100*'S Curve Equation'!$B$12)*'S Curve Equation'!$B$10))+'S Curve Equation'!$B$13)*'S Curve Equation'!$B$14</f>
        <v>9.2921060392250537E-2</v>
      </c>
      <c r="U145" s="34">
        <f>(1/(1+EXP(('S Curve Equation'!$B$11-U100*'S Curve Equation'!$B$12)*'S Curve Equation'!$B$10))+'S Curve Equation'!$B$13)*'S Curve Equation'!$B$14</f>
        <v>9.487785675238021E-2</v>
      </c>
      <c r="V145" s="34">
        <f>(1/(1+EXP(('S Curve Equation'!$B$11-V100*'S Curve Equation'!$B$12)*'S Curve Equation'!$B$10))+'S Curve Equation'!$B$13)*'S Curve Equation'!$B$14</f>
        <v>9.6849363582741183E-2</v>
      </c>
      <c r="W145" s="34">
        <f>(1/(1+EXP(('S Curve Equation'!$B$11-W100*'S Curve Equation'!$B$12)*'S Curve Equation'!$B$10))+'S Curve Equation'!$B$13)*'S Curve Equation'!$B$14</f>
        <v>9.8835325912797548E-2</v>
      </c>
      <c r="X145" s="34">
        <f>(1/(1+EXP(('S Curve Equation'!$B$11-X100*'S Curve Equation'!$B$12)*'S Curve Equation'!$B$10))+'S Curve Equation'!$B$13)*'S Curve Equation'!$B$14</f>
        <v>0.10083548629927451</v>
      </c>
      <c r="Y145" s="34">
        <f>(1/(1+EXP(('S Curve Equation'!$B$11-Y100*'S Curve Equation'!$B$12)*'S Curve Equation'!$B$10))+'S Curve Equation'!$B$13)*'S Curve Equation'!$B$14</f>
        <v>0.10284958498919877</v>
      </c>
      <c r="Z145" s="34">
        <f>(1/(1+EXP(('S Curve Equation'!$B$11-Z100*'S Curve Equation'!$B$12)*'S Curve Equation'!$B$10))+'S Curve Equation'!$B$13)*'S Curve Equation'!$B$14</f>
        <v>0.10487736008164565</v>
      </c>
      <c r="AA145" s="34">
        <f>(1/(1+EXP(('S Curve Equation'!$B$11-AA100*'S Curve Equation'!$B$12)*'S Curve Equation'!$B$10))+'S Curve Equation'!$B$13)*'S Curve Equation'!$B$14</f>
        <v>0.10691854768806382</v>
      </c>
      <c r="AB145" s="34">
        <f>(1/(1+EXP(('S Curve Equation'!$B$11-AB100*'S Curve Equation'!$B$12)*'S Curve Equation'!$B$10))+'S Curve Equation'!$B$13)*'S Curve Equation'!$B$14</f>
        <v>0.10897288209105466</v>
      </c>
      <c r="AC145" s="34">
        <f>(1/(1+EXP(('S Curve Equation'!$B$11-AC100*'S Curve Equation'!$B$12)*'S Curve Equation'!$B$10))+'S Curve Equation'!$B$13)*'S Curve Equation'!$B$14</f>
        <v>0.11104009590148908</v>
      </c>
      <c r="AD145" s="34">
        <f>(1/(1+EXP(('S Curve Equation'!$B$11-AD100*'S Curve Equation'!$B$12)*'S Curve Equation'!$B$10))+'S Curve Equation'!$B$13)*'S Curve Equation'!$B$14</f>
        <v>0.11311992021384774</v>
      </c>
      <c r="AE145" s="34">
        <f>(1/(1+EXP(('S Curve Equation'!$B$11-AE100*'S Curve Equation'!$B$12)*'S Curve Equation'!$B$10))+'S Curve Equation'!$B$13)*'S Curve Equation'!$B$14</f>
        <v>0.11521208475967637</v>
      </c>
      <c r="AF145" s="34">
        <f>(1/(1+EXP(('S Curve Equation'!$B$11-AF100*'S Curve Equation'!$B$12)*'S Curve Equation'!$B$10))+'S Curve Equation'!$B$13)*'S Curve Equation'!$B$14</f>
        <v>0.11731631805905561</v>
      </c>
    </row>
    <row r="146" spans="1:32" x14ac:dyDescent="0.2">
      <c r="A146" s="12" t="s">
        <v>33</v>
      </c>
      <c r="B146" s="34">
        <f>(1/(1+EXP(('S Curve Equation'!$B$11-B101*'S Curve Equation'!$B$12)*'S Curve Equation'!$B$10))+'S Curve Equation'!$B$13)*'S Curve Equation'!$B$14</f>
        <v>6.741573033707865E-2</v>
      </c>
      <c r="C146" s="34">
        <f>(1/(1+EXP(('S Curve Equation'!$B$11-C101*'S Curve Equation'!$B$12)*'S Curve Equation'!$B$10))+'S Curve Equation'!$B$13)*'S Curve Equation'!$B$14</f>
        <v>6.9239620240315866E-2</v>
      </c>
      <c r="D146" s="34">
        <f>(1/(1+EXP(('S Curve Equation'!$B$11-D101*'S Curve Equation'!$B$12)*'S Curve Equation'!$B$10))+'S Curve Equation'!$B$13)*'S Curve Equation'!$B$14</f>
        <v>7.0973198918273195E-2</v>
      </c>
      <c r="E146" s="34">
        <f>(1/(1+EXP(('S Curve Equation'!$B$11-E101*'S Curve Equation'!$B$12)*'S Curve Equation'!$B$10))+'S Curve Equation'!$B$13)*'S Curve Equation'!$B$14</f>
        <v>7.2795059355444086E-2</v>
      </c>
      <c r="F146" s="34">
        <f>(1/(1+EXP(('S Curve Equation'!$B$11-F101*'S Curve Equation'!$B$12)*'S Curve Equation'!$B$10))+'S Curve Equation'!$B$13)*'S Curve Equation'!$B$14</f>
        <v>7.4618052656979156E-2</v>
      </c>
      <c r="G146" s="34">
        <f>(1/(1+EXP(('S Curve Equation'!$B$11-G101*'S Curve Equation'!$B$12)*'S Curve Equation'!$B$10))+'S Curve Equation'!$B$13)*'S Curve Equation'!$B$14</f>
        <v>7.6592532559147344E-2</v>
      </c>
      <c r="H146" s="34">
        <f>(1/(1+EXP(('S Curve Equation'!$B$11-H101*'S Curve Equation'!$B$12)*'S Curve Equation'!$B$10))+'S Curve Equation'!$B$13)*'S Curve Equation'!$B$14</f>
        <v>7.8524858125606029E-2</v>
      </c>
      <c r="I146" s="34">
        <f>(1/(1+EXP(('S Curve Equation'!$B$11-I101*'S Curve Equation'!$B$12)*'S Curve Equation'!$B$10))+'S Curve Equation'!$B$13)*'S Curve Equation'!$B$14</f>
        <v>8.0321245683720635E-2</v>
      </c>
      <c r="J146" s="34">
        <f>(1/(1+EXP(('S Curve Equation'!$B$11-J101*'S Curve Equation'!$B$12)*'S Curve Equation'!$B$10))+'S Curve Equation'!$B$13)*'S Curve Equation'!$B$14</f>
        <v>8.2097228887665172E-2</v>
      </c>
      <c r="K146" s="34">
        <f>(1/(1+EXP(('S Curve Equation'!$B$11-K101*'S Curve Equation'!$B$12)*'S Curve Equation'!$B$10))+'S Curve Equation'!$B$13)*'S Curve Equation'!$B$14</f>
        <v>8.3871159524117958E-2</v>
      </c>
      <c r="L146" s="34">
        <f>(1/(1+EXP(('S Curve Equation'!$B$11-L101*'S Curve Equation'!$B$12)*'S Curve Equation'!$B$10))+'S Curve Equation'!$B$13)*'S Curve Equation'!$B$14</f>
        <v>8.5994739357410213E-2</v>
      </c>
      <c r="M146" s="34">
        <f>(1/(1+EXP(('S Curve Equation'!$B$11-M101*'S Curve Equation'!$B$12)*'S Curve Equation'!$B$10))+'S Curve Equation'!$B$13)*'S Curve Equation'!$B$14</f>
        <v>8.794689821521201E-2</v>
      </c>
      <c r="N146" s="34">
        <f>(1/(1+EXP(('S Curve Equation'!$B$11-N101*'S Curve Equation'!$B$12)*'S Curve Equation'!$B$10))+'S Curve Equation'!$B$13)*'S Curve Equation'!$B$14</f>
        <v>8.991560070259691E-2</v>
      </c>
      <c r="O146" s="34">
        <f>(1/(1+EXP(('S Curve Equation'!$B$11-O101*'S Curve Equation'!$B$12)*'S Curve Equation'!$B$10))+'S Curve Equation'!$B$13)*'S Curve Equation'!$B$14</f>
        <v>9.1900584740376864E-2</v>
      </c>
      <c r="P146" s="34">
        <f>(1/(1+EXP(('S Curve Equation'!$B$11-P101*'S Curve Equation'!$B$12)*'S Curve Equation'!$B$10))+'S Curve Equation'!$B$13)*'S Curve Equation'!$B$14</f>
        <v>9.3901584764268881E-2</v>
      </c>
      <c r="Q146" s="34">
        <f>(1/(1+EXP(('S Curve Equation'!$B$11-Q101*'S Curve Equation'!$B$12)*'S Curve Equation'!$B$10))+'S Curve Equation'!$B$13)*'S Curve Equation'!$B$14</f>
        <v>9.5918331912862254E-2</v>
      </c>
      <c r="R146" s="34">
        <f>(1/(1+EXP(('S Curve Equation'!$B$11-R101*'S Curve Equation'!$B$12)*'S Curve Equation'!$B$10))+'S Curve Equation'!$B$13)*'S Curve Equation'!$B$14</f>
        <v>9.7950554214800256E-2</v>
      </c>
      <c r="S146" s="34">
        <f>(1/(1+EXP(('S Curve Equation'!$B$11-S101*'S Curve Equation'!$B$12)*'S Curve Equation'!$B$10))+'S Curve Equation'!$B$13)*'S Curve Equation'!$B$14</f>
        <v>9.999797677500484E-2</v>
      </c>
      <c r="T146" s="34">
        <f>(1/(1+EXP(('S Curve Equation'!$B$11-T101*'S Curve Equation'!$B$12)*'S Curve Equation'!$B$10))+'S Curve Equation'!$B$13)*'S Curve Equation'!$B$14</f>
        <v>0.10206032195976748</v>
      </c>
      <c r="U146" s="34">
        <f>(1/(1+EXP(('S Curve Equation'!$B$11-U101*'S Curve Equation'!$B$12)*'S Curve Equation'!$B$10))+'S Curve Equation'!$B$13)*'S Curve Equation'!$B$14</f>
        <v>0.10413730958054801</v>
      </c>
      <c r="V146" s="34">
        <f>(1/(1+EXP(('S Curve Equation'!$B$11-V101*'S Curve Equation'!$B$12)*'S Curve Equation'!$B$10))+'S Curve Equation'!$B$13)*'S Curve Equation'!$B$14</f>
        <v>0.10622865707632154</v>
      </c>
      <c r="W146" s="34">
        <f>(1/(1+EXP(('S Curve Equation'!$B$11-W101*'S Curve Equation'!$B$12)*'S Curve Equation'!$B$10))+'S Curve Equation'!$B$13)*'S Curve Equation'!$B$14</f>
        <v>0.10833407969431753</v>
      </c>
      <c r="X146" s="34">
        <f>(1/(1+EXP(('S Curve Equation'!$B$11-X101*'S Curve Equation'!$B$12)*'S Curve Equation'!$B$10))+'S Curve Equation'!$B$13)*'S Curve Equation'!$B$14</f>
        <v>0.11045329066900902</v>
      </c>
      <c r="Y146" s="34">
        <f>(1/(1+EXP(('S Curve Equation'!$B$11-Y101*'S Curve Equation'!$B$12)*'S Curve Equation'!$B$10))+'S Curve Equation'!$B$13)*'S Curve Equation'!$B$14</f>
        <v>0.11258600139920884</v>
      </c>
      <c r="Z146" s="34">
        <f>(1/(1+EXP(('S Curve Equation'!$B$11-Z101*'S Curve Equation'!$B$12)*'S Curve Equation'!$B$10))+'S Curve Equation'!$B$13)*'S Curve Equation'!$B$14</f>
        <v>0.11473192162313942</v>
      </c>
      <c r="AA146" s="34">
        <f>(1/(1+EXP(('S Curve Equation'!$B$11-AA101*'S Curve Equation'!$B$12)*'S Curve Equation'!$B$10))+'S Curve Equation'!$B$13)*'S Curve Equation'!$B$14</f>
        <v>0.11689075959134831</v>
      </c>
      <c r="AB146" s="34">
        <f>(1/(1+EXP(('S Curve Equation'!$B$11-AB101*'S Curve Equation'!$B$12)*'S Curve Equation'!$B$10))+'S Curve Equation'!$B$13)*'S Curve Equation'!$B$14</f>
        <v>0.11906222223734628</v>
      </c>
      <c r="AC146" s="34">
        <f>(1/(1+EXP(('S Curve Equation'!$B$11-AC101*'S Curve Equation'!$B$12)*'S Curve Equation'!$B$10))+'S Curve Equation'!$B$13)*'S Curve Equation'!$B$14</f>
        <v>0.12124601534585504</v>
      </c>
      <c r="AD146" s="34">
        <f>(1/(1+EXP(('S Curve Equation'!$B$11-AD101*'S Curve Equation'!$B$12)*'S Curve Equation'!$B$10))+'S Curve Equation'!$B$13)*'S Curve Equation'!$B$14</f>
        <v>0.1234418437185511</v>
      </c>
      <c r="AE146" s="34">
        <f>(1/(1+EXP(('S Curve Equation'!$B$11-AE101*'S Curve Equation'!$B$12)*'S Curve Equation'!$B$10))+'S Curve Equation'!$B$13)*'S Curve Equation'!$B$14</f>
        <v>0.12564941133720656</v>
      </c>
      <c r="AF146" s="34">
        <f>(1/(1+EXP(('S Curve Equation'!$B$11-AF101*'S Curve Equation'!$B$12)*'S Curve Equation'!$B$10))+'S Curve Equation'!$B$13)*'S Curve Equation'!$B$14</f>
        <v>0.12786842152412567</v>
      </c>
    </row>
    <row r="147" spans="1:32" x14ac:dyDescent="0.2">
      <c r="A147" s="12" t="s">
        <v>34</v>
      </c>
      <c r="B147" s="34">
        <f>(1/(1+EXP(('S Curve Equation'!$B$11-B102*'S Curve Equation'!$B$12)*'S Curve Equation'!$B$10))+'S Curve Equation'!$B$13)*'S Curve Equation'!$B$14</f>
        <v>3.608247422680412E-2</v>
      </c>
      <c r="C147" s="34">
        <f>(1/(1+EXP(('S Curve Equation'!$B$11-C102*'S Curve Equation'!$B$12)*'S Curve Equation'!$B$10))+'S Curve Equation'!$B$13)*'S Curve Equation'!$B$14</f>
        <v>3.7305958143901051E-2</v>
      </c>
      <c r="D147" s="34">
        <f>(1/(1+EXP(('S Curve Equation'!$B$11-D102*'S Curve Equation'!$B$12)*'S Curve Equation'!$B$10))+'S Curve Equation'!$B$13)*'S Curve Equation'!$B$14</f>
        <v>3.8472564965097274E-2</v>
      </c>
      <c r="E147" s="34">
        <f>(1/(1+EXP(('S Curve Equation'!$B$11-E102*'S Curve Equation'!$B$12)*'S Curve Equation'!$B$10))+'S Curve Equation'!$B$13)*'S Curve Equation'!$B$14</f>
        <v>3.9702434187730229E-2</v>
      </c>
      <c r="F147" s="34">
        <f>(1/(1+EXP(('S Curve Equation'!$B$11-F102*'S Curve Equation'!$B$12)*'S Curve Equation'!$B$10))+'S Curve Equation'!$B$13)*'S Curve Equation'!$B$14</f>
        <v>4.093698408575322E-2</v>
      </c>
      <c r="G147" s="34">
        <f>(1/(1+EXP(('S Curve Equation'!$B$11-G102*'S Curve Equation'!$B$12)*'S Curve Equation'!$B$10))+'S Curve Equation'!$B$13)*'S Curve Equation'!$B$14</f>
        <v>4.2278499577017264E-2</v>
      </c>
      <c r="H147" s="34">
        <f>(1/(1+EXP(('S Curve Equation'!$B$11-H102*'S Curve Equation'!$B$12)*'S Curve Equation'!$B$10))+'S Curve Equation'!$B$13)*'S Curve Equation'!$B$14</f>
        <v>4.3595740571795653E-2</v>
      </c>
      <c r="I147" s="34">
        <f>(1/(1+EXP(('S Curve Equation'!$B$11-I102*'S Curve Equation'!$B$12)*'S Curve Equation'!$B$10))+'S Curve Equation'!$B$13)*'S Curve Equation'!$B$14</f>
        <v>4.4824153944917663E-2</v>
      </c>
      <c r="J147" s="34">
        <f>(1/(1+EXP(('S Curve Equation'!$B$11-J102*'S Curve Equation'!$B$12)*'S Curve Equation'!$B$10))+'S Curve Equation'!$B$13)*'S Curve Equation'!$B$14</f>
        <v>4.6042220792832829E-2</v>
      </c>
      <c r="K147" s="34">
        <f>(1/(1+EXP(('S Curve Equation'!$B$11-K102*'S Curve Equation'!$B$12)*'S Curve Equation'!$B$10))+'S Curve Equation'!$B$13)*'S Curve Equation'!$B$14</f>
        <v>4.7262431479814467E-2</v>
      </c>
      <c r="L147" s="34">
        <f>(1/(1+EXP(('S Curve Equation'!$B$11-L102*'S Curve Equation'!$B$12)*'S Curve Equation'!$B$10))+'S Curve Equation'!$B$13)*'S Curve Equation'!$B$14</f>
        <v>4.8727781209287613E-2</v>
      </c>
      <c r="M147" s="34">
        <f>(1/(1+EXP(('S Curve Equation'!$B$11-M102*'S Curve Equation'!$B$12)*'S Curve Equation'!$B$10))+'S Curve Equation'!$B$13)*'S Curve Equation'!$B$14</f>
        <v>5.0079259539641333E-2</v>
      </c>
      <c r="N147" s="34">
        <f>(1/(1+EXP(('S Curve Equation'!$B$11-N102*'S Curve Equation'!$B$12)*'S Curve Equation'!$B$10))+'S Curve Equation'!$B$13)*'S Curve Equation'!$B$14</f>
        <v>5.1446440331317254E-2</v>
      </c>
      <c r="O147" s="34">
        <f>(1/(1+EXP(('S Curve Equation'!$B$11-O102*'S Curve Equation'!$B$12)*'S Curve Equation'!$B$10))+'S Curve Equation'!$B$13)*'S Curve Equation'!$B$14</f>
        <v>5.282921552037053E-2</v>
      </c>
      <c r="P147" s="34">
        <f>(1/(1+EXP(('S Curve Equation'!$B$11-P102*'S Curve Equation'!$B$12)*'S Curve Equation'!$B$10))+'S Curve Equation'!$B$13)*'S Curve Equation'!$B$14</f>
        <v>5.4227472908035569E-2</v>
      </c>
      <c r="Q147" s="34">
        <f>(1/(1+EXP(('S Curve Equation'!$B$11-Q102*'S Curve Equation'!$B$12)*'S Curve Equation'!$B$10))+'S Curve Equation'!$B$13)*'S Curve Equation'!$B$14</f>
        <v>5.5641096250326635E-2</v>
      </c>
      <c r="R147" s="34">
        <f>(1/(1+EXP(('S Curve Equation'!$B$11-R102*'S Curve Equation'!$B$12)*'S Curve Equation'!$B$10))+'S Curve Equation'!$B$13)*'S Curve Equation'!$B$14</f>
        <v>5.7069965349103982E-2</v>
      </c>
      <c r="S147" s="34">
        <f>(1/(1+EXP(('S Curve Equation'!$B$11-S102*'S Curve Equation'!$B$12)*'S Curve Equation'!$B$10))+'S Curve Equation'!$B$13)*'S Curve Equation'!$B$14</f>
        <v>5.8513956144505899E-2</v>
      </c>
      <c r="T147" s="34">
        <f>(1/(1+EXP(('S Curve Equation'!$B$11-T102*'S Curve Equation'!$B$12)*'S Curve Equation'!$B$10))+'S Curve Equation'!$B$13)*'S Curve Equation'!$B$14</f>
        <v>5.9972940808637319E-2</v>
      </c>
      <c r="U147" s="34">
        <f>(1/(1+EXP(('S Curve Equation'!$B$11-U102*'S Curve Equation'!$B$12)*'S Curve Equation'!$B$10))+'S Curve Equation'!$B$13)*'S Curve Equation'!$B$14</f>
        <v>6.144678784041701E-2</v>
      </c>
      <c r="V147" s="34">
        <f>(1/(1+EXP(('S Curve Equation'!$B$11-V102*'S Curve Equation'!$B$12)*'S Curve Equation'!$B$10))+'S Curve Equation'!$B$13)*'S Curve Equation'!$B$14</f>
        <v>6.2935362161480823E-2</v>
      </c>
      <c r="W147" s="34">
        <f>(1/(1+EXP(('S Curve Equation'!$B$11-W102*'S Curve Equation'!$B$12)*'S Curve Equation'!$B$10))+'S Curve Equation'!$B$13)*'S Curve Equation'!$B$14</f>
        <v>6.4438525213037737E-2</v>
      </c>
      <c r="X147" s="34">
        <f>(1/(1+EXP(('S Curve Equation'!$B$11-X102*'S Curve Equation'!$B$12)*'S Curve Equation'!$B$10))+'S Curve Equation'!$B$13)*'S Curve Equation'!$B$14</f>
        <v>6.5956135053581791E-2</v>
      </c>
      <c r="Y147" s="34">
        <f>(1/(1+EXP(('S Curve Equation'!$B$11-Y102*'S Curve Equation'!$B$12)*'S Curve Equation'!$B$10))+'S Curve Equation'!$B$13)*'S Curve Equation'!$B$14</f>
        <v>6.7488046457359938E-2</v>
      </c>
      <c r="Z147" s="34">
        <f>(1/(1+EXP(('S Curve Equation'!$B$11-Z102*'S Curve Equation'!$B$12)*'S Curve Equation'!$B$10))+'S Curve Equation'!$B$13)*'S Curve Equation'!$B$14</f>
        <v>6.9034111013499239E-2</v>
      </c>
      <c r="AA147" s="34">
        <f>(1/(1+EXP(('S Curve Equation'!$B$11-AA102*'S Curve Equation'!$B$12)*'S Curve Equation'!$B$10))+'S Curve Equation'!$B$13)*'S Curve Equation'!$B$14</f>
        <v>7.0594177225697566E-2</v>
      </c>
      <c r="AB147" s="34">
        <f>(1/(1+EXP(('S Curve Equation'!$B$11-AB102*'S Curve Equation'!$B$12)*'S Curve Equation'!$B$10))+'S Curve Equation'!$B$13)*'S Curve Equation'!$B$14</f>
        <v>7.216809061238226E-2</v>
      </c>
      <c r="AC147" s="34">
        <f>(1/(1+EXP(('S Curve Equation'!$B$11-AC102*'S Curve Equation'!$B$12)*'S Curve Equation'!$B$10))+'S Curve Equation'!$B$13)*'S Curve Equation'!$B$14</f>
        <v>7.3755693807246878E-2</v>
      </c>
      <c r="AD147" s="34">
        <f>(1/(1+EXP(('S Curve Equation'!$B$11-AD102*'S Curve Equation'!$B$12)*'S Curve Equation'!$B$10))+'S Curve Equation'!$B$13)*'S Curve Equation'!$B$14</f>
        <v>7.5356826660071624E-2</v>
      </c>
      <c r="AE147" s="34">
        <f>(1/(1+EXP(('S Curve Equation'!$B$11-AE102*'S Curve Equation'!$B$12)*'S Curve Equation'!$B$10))+'S Curve Equation'!$B$13)*'S Curve Equation'!$B$14</f>
        <v>7.6971326337739607E-2</v>
      </c>
      <c r="AF147" s="34">
        <f>(1/(1+EXP(('S Curve Equation'!$B$11-AF102*'S Curve Equation'!$B$12)*'S Curve Equation'!$B$10))+'S Curve Equation'!$B$13)*'S Curve Equation'!$B$14</f>
        <v>7.859902742536122E-2</v>
      </c>
    </row>
    <row r="148" spans="1:32" x14ac:dyDescent="0.2">
      <c r="A148" s="12" t="s">
        <v>92</v>
      </c>
      <c r="B148" s="34">
        <f>(1/(1+EXP(('S Curve Equation'!$B$11-B103*'S Curve Equation'!$B$12)*'S Curve Equation'!$B$10))+'S Curve Equation'!$B$13)*'S Curve Equation'!$B$14</f>
        <v>6.5432098765432101E-2</v>
      </c>
      <c r="C148" s="34">
        <f>(1/(1+EXP(('S Curve Equation'!$B$11-C103*'S Curve Equation'!$B$12)*'S Curve Equation'!$B$10))+'S Curve Equation'!$B$13)*'S Curve Equation'!$B$14</f>
        <v>6.722093782675656E-2</v>
      </c>
      <c r="D148" s="34">
        <f>(1/(1+EXP(('S Curve Equation'!$B$11-D103*'S Curve Equation'!$B$12)*'S Curve Equation'!$B$10))+'S Curve Equation'!$B$13)*'S Curve Equation'!$B$14</f>
        <v>6.8921499075501338E-2</v>
      </c>
      <c r="E148" s="34">
        <f>(1/(1+EXP(('S Curve Equation'!$B$11-E103*'S Curve Equation'!$B$12)*'S Curve Equation'!$B$10))+'S Curve Equation'!$B$13)*'S Curve Equation'!$B$14</f>
        <v>7.0708969569169153E-2</v>
      </c>
      <c r="F148" s="34">
        <f>(1/(1+EXP(('S Curve Equation'!$B$11-F103*'S Curve Equation'!$B$12)*'S Curve Equation'!$B$10))+'S Curve Equation'!$B$13)*'S Curve Equation'!$B$14</f>
        <v>7.2497864500489673E-2</v>
      </c>
      <c r="G148" s="34">
        <f>(1/(1+EXP(('S Curve Equation'!$B$11-G103*'S Curve Equation'!$B$12)*'S Curve Equation'!$B$10))+'S Curve Equation'!$B$13)*'S Curve Equation'!$B$14</f>
        <v>7.4435761283645346E-2</v>
      </c>
      <c r="H148" s="34">
        <f>(1/(1+EXP(('S Curve Equation'!$B$11-H103*'S Curve Equation'!$B$12)*'S Curve Equation'!$B$10))+'S Curve Equation'!$B$13)*'S Curve Equation'!$B$14</f>
        <v>7.6332631546395607E-2</v>
      </c>
      <c r="I148" s="34">
        <f>(1/(1+EXP(('S Curve Equation'!$B$11-I103*'S Curve Equation'!$B$12)*'S Curve Equation'!$B$10))+'S Curve Equation'!$B$13)*'S Curve Equation'!$B$14</f>
        <v>7.8096362056873869E-2</v>
      </c>
      <c r="J148" s="34">
        <f>(1/(1+EXP(('S Curve Equation'!$B$11-J103*'S Curve Equation'!$B$12)*'S Curve Equation'!$B$10))+'S Curve Equation'!$B$13)*'S Curve Equation'!$B$14</f>
        <v>7.9840343839765224E-2</v>
      </c>
      <c r="K148" s="34">
        <f>(1/(1+EXP(('S Curve Equation'!$B$11-K103*'S Curve Equation'!$B$12)*'S Curve Equation'!$B$10))+'S Curve Equation'!$B$13)*'S Curve Equation'!$B$14</f>
        <v>8.1582589590459401E-2</v>
      </c>
      <c r="L148" s="34">
        <f>(1/(1+EXP(('S Curve Equation'!$B$11-L103*'S Curve Equation'!$B$12)*'S Curve Equation'!$B$10))+'S Curve Equation'!$B$13)*'S Curve Equation'!$B$14</f>
        <v>8.3668602665006725E-2</v>
      </c>
      <c r="M148" s="34">
        <f>(1/(1+EXP(('S Curve Equation'!$B$11-M103*'S Curve Equation'!$B$12)*'S Curve Equation'!$B$10))+'S Curve Equation'!$B$13)*'S Curve Equation'!$B$14</f>
        <v>8.5586572658611929E-2</v>
      </c>
      <c r="N148" s="34">
        <f>(1/(1+EXP(('S Curve Equation'!$B$11-N103*'S Curve Equation'!$B$12)*'S Curve Equation'!$B$10))+'S Curve Equation'!$B$13)*'S Curve Equation'!$B$14</f>
        <v>8.7521127884574709E-2</v>
      </c>
      <c r="O148" s="34">
        <f>(1/(1+EXP(('S Curve Equation'!$B$11-O103*'S Curve Equation'!$B$12)*'S Curve Equation'!$B$10))+'S Curve Equation'!$B$13)*'S Curve Equation'!$B$14</f>
        <v>8.9472015529188029E-2</v>
      </c>
      <c r="P148" s="34">
        <f>(1/(1+EXP(('S Curve Equation'!$B$11-P103*'S Curve Equation'!$B$12)*'S Curve Equation'!$B$10))+'S Curve Equation'!$B$13)*'S Curve Equation'!$B$14</f>
        <v>9.1438979192938169E-2</v>
      </c>
      <c r="Q148" s="34">
        <f>(1/(1+EXP(('S Curve Equation'!$B$11-Q103*'S Curve Equation'!$B$12)*'S Curve Equation'!$B$10))+'S Curve Equation'!$B$13)*'S Curve Equation'!$B$14</f>
        <v>9.3421759073000335E-2</v>
      </c>
      <c r="R148" s="34">
        <f>(1/(1+EXP(('S Curve Equation'!$B$11-R103*'S Curve Equation'!$B$12)*'S Curve Equation'!$B$10))+'S Curve Equation'!$B$13)*'S Curve Equation'!$B$14</f>
        <v>9.5420092145153332E-2</v>
      </c>
      <c r="S148" s="34">
        <f>(1/(1+EXP(('S Curve Equation'!$B$11-S103*'S Curve Equation'!$B$12)*'S Curve Equation'!$B$10))+'S Curve Equation'!$B$13)*'S Curve Equation'!$B$14</f>
        <v>9.7433712344946646E-2</v>
      </c>
      <c r="T148" s="34">
        <f>(1/(1+EXP(('S Curve Equation'!$B$11-T103*'S Curve Equation'!$B$12)*'S Curve Equation'!$B$10))+'S Curve Equation'!$B$13)*'S Curve Equation'!$B$14</f>
        <v>9.9462350747943198E-2</v>
      </c>
      <c r="U148" s="34">
        <f>(1/(1+EXP(('S Curve Equation'!$B$11-U103*'S Curve Equation'!$B$12)*'S Curve Equation'!$B$10))+'S Curve Equation'!$B$13)*'S Curve Equation'!$B$14</f>
        <v>0.10150573574888148</v>
      </c>
      <c r="V148" s="34">
        <f>(1/(1+EXP(('S Curve Equation'!$B$11-V103*'S Curve Equation'!$B$12)*'S Curve Equation'!$B$10))+'S Curve Equation'!$B$13)*'S Curve Equation'!$B$14</f>
        <v>0.10356359323959992</v>
      </c>
      <c r="W148" s="34">
        <f>(1/(1+EXP(('S Curve Equation'!$B$11-W103*'S Curve Equation'!$B$12)*'S Curve Equation'!$B$10))+'S Curve Equation'!$B$13)*'S Curve Equation'!$B$14</f>
        <v>0.10563564678556685</v>
      </c>
      <c r="X148" s="34">
        <f>(1/(1+EXP(('S Curve Equation'!$B$11-X103*'S Curve Equation'!$B$12)*'S Curve Equation'!$B$10))+'S Curve Equation'!$B$13)*'S Curve Equation'!$B$14</f>
        <v>0.10772161780087534</v>
      </c>
      <c r="Y148" s="34">
        <f>(1/(1+EXP(('S Curve Equation'!$B$11-Y103*'S Curve Equation'!$B$12)*'S Curve Equation'!$B$10))+'S Curve Equation'!$B$13)*'S Curve Equation'!$B$14</f>
        <v>0.10982122572155976</v>
      </c>
      <c r="Z148" s="34">
        <f>(1/(1+EXP(('S Curve Equation'!$B$11-Z103*'S Curve Equation'!$B$12)*'S Curve Equation'!$B$10))+'S Curve Equation'!$B$13)*'S Curve Equation'!$B$14</f>
        <v>0.11193418817710099</v>
      </c>
      <c r="AA148" s="34">
        <f>(1/(1+EXP(('S Curve Equation'!$B$11-AA103*'S Curve Equation'!$B$12)*'S Curve Equation'!$B$10))+'S Curve Equation'!$B$13)*'S Curve Equation'!$B$14</f>
        <v>0.11406022115999105</v>
      </c>
      <c r="AB148" s="34">
        <f>(1/(1+EXP(('S Curve Equation'!$B$11-AB103*'S Curve Equation'!$B$12)*'S Curve Equation'!$B$10))+'S Curve Equation'!$B$13)*'S Curve Equation'!$B$14</f>
        <v>0.11619903919323357</v>
      </c>
      <c r="AC148" s="34">
        <f>(1/(1+EXP(('S Curve Equation'!$B$11-AC103*'S Curve Equation'!$B$12)*'S Curve Equation'!$B$10))+'S Curve Equation'!$B$13)*'S Curve Equation'!$B$14</f>
        <v>0.11835035549566662</v>
      </c>
      <c r="AD148" s="34">
        <f>(1/(1+EXP(('S Curve Equation'!$B$11-AD103*'S Curve Equation'!$B$12)*'S Curve Equation'!$B$10))+'S Curve Equation'!$B$13)*'S Curve Equation'!$B$14</f>
        <v>0.1205138821449923</v>
      </c>
      <c r="AE148" s="34">
        <f>(1/(1+EXP(('S Curve Equation'!$B$11-AE103*'S Curve Equation'!$B$12)*'S Curve Equation'!$B$10))+'S Curve Equation'!$B$13)*'S Curve Equation'!$B$14</f>
        <v>0.12268933023841111</v>
      </c>
      <c r="AF148" s="34">
        <f>(1/(1+EXP(('S Curve Equation'!$B$11-AF103*'S Curve Equation'!$B$12)*'S Curve Equation'!$B$10))+'S Curve Equation'!$B$13)*'S Curve Equation'!$B$14</f>
        <v>0.12487641005076103</v>
      </c>
    </row>
    <row r="149" spans="1:32" x14ac:dyDescent="0.2">
      <c r="A149" s="12" t="s">
        <v>89</v>
      </c>
      <c r="B149" s="34">
        <f>(1/(1+EXP(('S Curve Equation'!$B$11-B104*'S Curve Equation'!$B$12)*'S Curve Equation'!$B$10))+'S Curve Equation'!$B$13)*'S Curve Equation'!$B$14</f>
        <v>3.2884902840059786E-2</v>
      </c>
      <c r="C149" s="34">
        <f>(1/(1+EXP(('S Curve Equation'!$B$11-C104*'S Curve Equation'!$B$12)*'S Curve Equation'!$B$10))+'S Curve Equation'!$B$13)*'S Curve Equation'!$B$14</f>
        <v>3.4040821310753692E-2</v>
      </c>
      <c r="D149" s="34">
        <f>(1/(1+EXP(('S Curve Equation'!$B$11-D104*'S Curve Equation'!$B$12)*'S Curve Equation'!$B$10))+'S Curve Equation'!$B$13)*'S Curve Equation'!$B$14</f>
        <v>3.5143438534293692E-2</v>
      </c>
      <c r="E149" s="34">
        <f>(1/(1+EXP(('S Curve Equation'!$B$11-E104*'S Curve Equation'!$B$12)*'S Curve Equation'!$B$10))+'S Curve Equation'!$B$13)*'S Curve Equation'!$B$14</f>
        <v>3.6306300587852509E-2</v>
      </c>
      <c r="F149" s="34">
        <f>(1/(1+EXP(('S Curve Equation'!$B$11-F104*'S Curve Equation'!$B$12)*'S Curve Equation'!$B$10))+'S Curve Equation'!$B$13)*'S Curve Equation'!$B$14</f>
        <v>3.7474048168914732E-2</v>
      </c>
      <c r="G149" s="34">
        <f>(1/(1+EXP(('S Curve Equation'!$B$11-G104*'S Curve Equation'!$B$12)*'S Curve Equation'!$B$10))+'S Curve Equation'!$B$13)*'S Curve Equation'!$B$14</f>
        <v>3.8743487573368061E-2</v>
      </c>
      <c r="H149" s="34">
        <f>(1/(1+EXP(('S Curve Equation'!$B$11-H104*'S Curve Equation'!$B$12)*'S Curve Equation'!$B$10))+'S Curve Equation'!$B$13)*'S Curve Equation'!$B$14</f>
        <v>3.9990469739774742E-2</v>
      </c>
      <c r="I149" s="34">
        <f>(1/(1+EXP(('S Curve Equation'!$B$11-I104*'S Curve Equation'!$B$12)*'S Curve Equation'!$B$10))+'S Curve Equation'!$B$13)*'S Curve Equation'!$B$14</f>
        <v>4.1153813398330616E-2</v>
      </c>
      <c r="J149" s="34">
        <f>(1/(1+EXP(('S Curve Equation'!$B$11-J104*'S Curve Equation'!$B$12)*'S Curve Equation'!$B$10))+'S Curve Equation'!$B$13)*'S Curve Equation'!$B$14</f>
        <v>4.2307782537655318E-2</v>
      </c>
      <c r="K149" s="34">
        <f>(1/(1+EXP(('S Curve Equation'!$B$11-K104*'S Curve Equation'!$B$12)*'S Curve Equation'!$B$10))+'S Curve Equation'!$B$13)*'S Curve Equation'!$B$14</f>
        <v>4.3464200317028891E-2</v>
      </c>
      <c r="L149" s="34">
        <f>(1/(1+EXP(('S Curve Equation'!$B$11-L104*'S Curve Equation'!$B$12)*'S Curve Equation'!$B$10))+'S Curve Equation'!$B$13)*'S Curve Equation'!$B$14</f>
        <v>4.4853485956878061E-2</v>
      </c>
      <c r="M149" s="34">
        <f>(1/(1+EXP(('S Curve Equation'!$B$11-M104*'S Curve Equation'!$B$12)*'S Curve Equation'!$B$10))+'S Curve Equation'!$B$13)*'S Curve Equation'!$B$14</f>
        <v>4.6135330744499915E-2</v>
      </c>
      <c r="N149" s="34">
        <f>(1/(1+EXP(('S Curve Equation'!$B$11-N104*'S Curve Equation'!$B$12)*'S Curve Equation'!$B$10))+'S Curve Equation'!$B$13)*'S Curve Equation'!$B$14</f>
        <v>4.7432569215490786E-2</v>
      </c>
      <c r="O149" s="34">
        <f>(1/(1+EXP(('S Curve Equation'!$B$11-O104*'S Curve Equation'!$B$12)*'S Curve Equation'!$B$10))+'S Curve Equation'!$B$13)*'S Curve Equation'!$B$14</f>
        <v>4.8745109292362164E-2</v>
      </c>
      <c r="P149" s="34">
        <f>(1/(1+EXP(('S Curve Equation'!$B$11-P104*'S Curve Equation'!$B$12)*'S Curve Equation'!$B$10))+'S Curve Equation'!$B$13)*'S Curve Equation'!$B$14</f>
        <v>5.0072854827225906E-2</v>
      </c>
      <c r="Q149" s="34">
        <f>(1/(1+EXP(('S Curve Equation'!$B$11-Q104*'S Curve Equation'!$B$12)*'S Curve Equation'!$B$10))+'S Curve Equation'!$B$13)*'S Curve Equation'!$B$14</f>
        <v>5.1415705680709474E-2</v>
      </c>
      <c r="R149" s="34">
        <f>(1/(1+EXP(('S Curve Equation'!$B$11-R104*'S Curve Equation'!$B$12)*'S Curve Equation'!$B$10))+'S Curve Equation'!$B$13)*'S Curve Equation'!$B$14</f>
        <v>5.2773557802427304E-2</v>
      </c>
      <c r="S149" s="34">
        <f>(1/(1+EXP(('S Curve Equation'!$B$11-S104*'S Curve Equation'!$B$12)*'S Curve Equation'!$B$10))+'S Curve Equation'!$B$13)*'S Curve Equation'!$B$14</f>
        <v>5.4146303312918191E-2</v>
      </c>
      <c r="T149" s="34">
        <f>(1/(1+EXP(('S Curve Equation'!$B$11-T104*'S Curve Equation'!$B$12)*'S Curve Equation'!$B$10))+'S Curve Equation'!$B$13)*'S Curve Equation'!$B$14</f>
        <v>5.5533830586949544E-2</v>
      </c>
      <c r="U149" s="34">
        <f>(1/(1+EXP(('S Curve Equation'!$B$11-U104*'S Curve Equation'!$B$12)*'S Curve Equation'!$B$10))+'S Curve Equation'!$B$13)*'S Curve Equation'!$B$14</f>
        <v>5.693602433809903E-2</v>
      </c>
      <c r="V149" s="34">
        <f>(1/(1+EXP(('S Curve Equation'!$B$11-V104*'S Curve Equation'!$B$12)*'S Curve Equation'!$B$10))+'S Curve Equation'!$B$13)*'S Curve Equation'!$B$14</f>
        <v>5.8352765704520491E-2</v>
      </c>
      <c r="W149" s="34">
        <f>(1/(1+EXP(('S Curve Equation'!$B$11-W104*'S Curve Equation'!$B$12)*'S Curve Equation'!$B$10))+'S Curve Equation'!$B$13)*'S Curve Equation'!$B$14</f>
        <v>5.9783932335799199E-2</v>
      </c>
      <c r="X149" s="34">
        <f>(1/(1+EXP(('S Curve Equation'!$B$11-X104*'S Curve Equation'!$B$12)*'S Curve Equation'!$B$10))+'S Curve Equation'!$B$13)*'S Curve Equation'!$B$14</f>
        <v>6.1229398480807787E-2</v>
      </c>
      <c r="Y149" s="34">
        <f>(1/(1+EXP(('S Curve Equation'!$B$11-Y104*'S Curve Equation'!$B$12)*'S Curve Equation'!$B$10))+'S Curve Equation'!$B$13)*'S Curve Equation'!$B$14</f>
        <v>6.2689035076470861E-2</v>
      </c>
      <c r="Z149" s="34">
        <f>(1/(1+EXP(('S Curve Equation'!$B$11-Z104*'S Curve Equation'!$B$12)*'S Curve Equation'!$B$10))+'S Curve Equation'!$B$13)*'S Curve Equation'!$B$14</f>
        <v>6.416270983734948E-2</v>
      </c>
      <c r="AA149" s="34">
        <f>(1/(1+EXP(('S Curve Equation'!$B$11-AA104*'S Curve Equation'!$B$12)*'S Curve Equation'!$B$10))+'S Curve Equation'!$B$13)*'S Curve Equation'!$B$14</f>
        <v>6.5650287345956085E-2</v>
      </c>
      <c r="AB149" s="34">
        <f>(1/(1+EXP(('S Curve Equation'!$B$11-AB104*'S Curve Equation'!$B$12)*'S Curve Equation'!$B$10))+'S Curve Equation'!$B$13)*'S Curve Equation'!$B$14</f>
        <v>6.7151629143712407E-2</v>
      </c>
      <c r="AC149" s="34">
        <f>(1/(1+EXP(('S Curve Equation'!$B$11-AC104*'S Curve Equation'!$B$12)*'S Curve Equation'!$B$10))+'S Curve Equation'!$B$13)*'S Curve Equation'!$B$14</f>
        <v>6.8666593822465954E-2</v>
      </c>
      <c r="AD149" s="34">
        <f>(1/(1+EXP(('S Curve Equation'!$B$11-AD104*'S Curve Equation'!$B$12)*'S Curve Equation'!$B$10))+'S Curve Equation'!$B$13)*'S Curve Equation'!$B$14</f>
        <v>7.0195037116477108E-2</v>
      </c>
      <c r="AE149" s="34">
        <f>(1/(1+EXP(('S Curve Equation'!$B$11-AE104*'S Curve Equation'!$B$12)*'S Curve Equation'!$B$10))+'S Curve Equation'!$B$13)*'S Curve Equation'!$B$14</f>
        <v>7.1736811994794952E-2</v>
      </c>
      <c r="AF149" s="34">
        <f>(1/(1+EXP(('S Curve Equation'!$B$11-AF104*'S Curve Equation'!$B$12)*'S Curve Equation'!$B$10))+'S Curve Equation'!$B$13)*'S Curve Equation'!$B$14</f>
        <v>7.3291768753939626E-2</v>
      </c>
    </row>
    <row r="150" spans="1:32" x14ac:dyDescent="0.2">
      <c r="A150" s="12" t="s">
        <v>35</v>
      </c>
      <c r="B150" s="34">
        <f>(1/(1+EXP(('S Curve Equation'!$B$11-B105*'S Curve Equation'!$B$12)*'S Curve Equation'!$B$10))+'S Curve Equation'!$B$13)*'S Curve Equation'!$B$14</f>
        <v>4.0145985401459867E-2</v>
      </c>
      <c r="C150" s="34">
        <f>(1/(1+EXP(('S Curve Equation'!$B$11-C105*'S Curve Equation'!$B$12)*'S Curve Equation'!$B$10))+'S Curve Equation'!$B$13)*'S Curve Equation'!$B$14</f>
        <v>4.1453464932078209E-2</v>
      </c>
      <c r="D150" s="34">
        <f>(1/(1+EXP(('S Curve Equation'!$B$11-D105*'S Curve Equation'!$B$12)*'S Curve Equation'!$B$10))+'S Curve Equation'!$B$13)*'S Curve Equation'!$B$14</f>
        <v>4.2699568667321032E-2</v>
      </c>
      <c r="E150" s="34">
        <f>(1/(1+EXP(('S Curve Equation'!$B$11-E105*'S Curve Equation'!$B$12)*'S Curve Equation'!$B$10))+'S Curve Equation'!$B$13)*'S Curve Equation'!$B$14</f>
        <v>4.4012628314602724E-2</v>
      </c>
      <c r="F150" s="34">
        <f>(1/(1+EXP(('S Curve Equation'!$B$11-F105*'S Curve Equation'!$B$12)*'S Curve Equation'!$B$10))+'S Curve Equation'!$B$13)*'S Curve Equation'!$B$14</f>
        <v>4.5330058166243831E-2</v>
      </c>
      <c r="G150" s="34">
        <f>(1/(1+EXP(('S Curve Equation'!$B$11-G105*'S Curve Equation'!$B$12)*'S Curve Equation'!$B$10))+'S Curve Equation'!$B$13)*'S Curve Equation'!$B$14</f>
        <v>4.6760934000809364E-2</v>
      </c>
      <c r="H150" s="34">
        <f>(1/(1+EXP(('S Curve Equation'!$B$11-H105*'S Curve Equation'!$B$12)*'S Curve Equation'!$B$10))+'S Curve Equation'!$B$13)*'S Curve Equation'!$B$14</f>
        <v>4.8165219915533006E-2</v>
      </c>
      <c r="I150" s="34">
        <f>(1/(1+EXP(('S Curve Equation'!$B$11-I105*'S Curve Equation'!$B$12)*'S Curve Equation'!$B$10))+'S Curve Equation'!$B$13)*'S Curve Equation'!$B$14</f>
        <v>4.9474194560489015E-2</v>
      </c>
      <c r="J150" s="34">
        <f>(1/(1+EXP(('S Curve Equation'!$B$11-J105*'S Curve Equation'!$B$12)*'S Curve Equation'!$B$10))+'S Curve Equation'!$B$13)*'S Curve Equation'!$B$14</f>
        <v>5.0771567906086328E-2</v>
      </c>
      <c r="K150" s="34">
        <f>(1/(1+EXP(('S Curve Equation'!$B$11-K105*'S Curve Equation'!$B$12)*'S Curve Equation'!$B$10))+'S Curve Equation'!$B$13)*'S Curve Equation'!$B$14</f>
        <v>5.2070657472181148E-2</v>
      </c>
      <c r="L150" s="34">
        <f>(1/(1+EXP(('S Curve Equation'!$B$11-L105*'S Curve Equation'!$B$12)*'S Curve Equation'!$B$10))+'S Curve Equation'!$B$13)*'S Curve Equation'!$B$14</f>
        <v>5.3629993486112713E-2</v>
      </c>
      <c r="M150" s="34">
        <f>(1/(1+EXP(('S Curve Equation'!$B$11-M105*'S Curve Equation'!$B$12)*'S Curve Equation'!$B$10))+'S Curve Equation'!$B$13)*'S Curve Equation'!$B$14</f>
        <v>5.5067449837193486E-2</v>
      </c>
      <c r="N150" s="34">
        <f>(1/(1+EXP(('S Curve Equation'!$B$11-N105*'S Curve Equation'!$B$12)*'S Curve Equation'!$B$10))+'S Curve Equation'!$B$13)*'S Curve Equation'!$B$14</f>
        <v>5.6520929806352566E-2</v>
      </c>
      <c r="O150" s="34">
        <f>(1/(1+EXP(('S Curve Equation'!$B$11-O105*'S Curve Equation'!$B$12)*'S Curve Equation'!$B$10))+'S Curve Equation'!$B$13)*'S Curve Equation'!$B$14</f>
        <v>5.7990304900953187E-2</v>
      </c>
      <c r="P150" s="34">
        <f>(1/(1+EXP(('S Curve Equation'!$B$11-P105*'S Curve Equation'!$B$12)*'S Curve Equation'!$B$10))+'S Curve Equation'!$B$13)*'S Curve Equation'!$B$14</f>
        <v>5.9475442450712908E-2</v>
      </c>
      <c r="Q150" s="34">
        <f>(1/(1+EXP(('S Curve Equation'!$B$11-Q105*'S Curve Equation'!$B$12)*'S Curve Equation'!$B$10))+'S Curve Equation'!$B$13)*'S Curve Equation'!$B$14</f>
        <v>6.0976205710918739E-2</v>
      </c>
      <c r="R150" s="34">
        <f>(1/(1+EXP(('S Curve Equation'!$B$11-R105*'S Curve Equation'!$B$12)*'S Curve Equation'!$B$10))+'S Curve Equation'!$B$13)*'S Curve Equation'!$B$14</f>
        <v>6.2492453966952549E-2</v>
      </c>
      <c r="S150" s="34">
        <f>(1/(1+EXP(('S Curve Equation'!$B$11-S105*'S Curve Equation'!$B$12)*'S Curve Equation'!$B$10))+'S Curve Equation'!$B$13)*'S Curve Equation'!$B$14</f>
        <v>6.4024042640014156E-2</v>
      </c>
      <c r="T150" s="34">
        <f>(1/(1+EXP(('S Curve Equation'!$B$11-T105*'S Curve Equation'!$B$12)*'S Curve Equation'!$B$10))+'S Curve Equation'!$B$13)*'S Curve Equation'!$B$14</f>
        <v>6.5570823393920633E-2</v>
      </c>
      <c r="U150" s="34">
        <f>(1/(1+EXP(('S Curve Equation'!$B$11-U105*'S Curve Equation'!$B$12)*'S Curve Equation'!$B$10))+'S Curve Equation'!$B$13)*'S Curve Equation'!$B$14</f>
        <v>6.7132644242873671E-2</v>
      </c>
      <c r="V150" s="34">
        <f>(1/(1+EXP(('S Curve Equation'!$B$11-V105*'S Curve Equation'!$B$12)*'S Curve Equation'!$B$10))+'S Curve Equation'!$B$13)*'S Curve Equation'!$B$14</f>
        <v>6.8709349660080882E-2</v>
      </c>
      <c r="W150" s="34">
        <f>(1/(1+EXP(('S Curve Equation'!$B$11-W105*'S Curve Equation'!$B$12)*'S Curve Equation'!$B$10))+'S Curve Equation'!$B$13)*'S Curve Equation'!$B$14</f>
        <v>7.030078068711744E-2</v>
      </c>
      <c r="X150" s="34">
        <f>(1/(1+EXP(('S Curve Equation'!$B$11-X105*'S Curve Equation'!$B$12)*'S Curve Equation'!$B$10))+'S Curve Equation'!$B$13)*'S Curve Equation'!$B$14</f>
        <v>7.1906775043921622E-2</v>
      </c>
      <c r="Y150" s="34">
        <f>(1/(1+EXP(('S Curve Equation'!$B$11-Y105*'S Curve Equation'!$B$12)*'S Curve Equation'!$B$10))+'S Curve Equation'!$B$13)*'S Curve Equation'!$B$14</f>
        <v>7.3527167239314878E-2</v>
      </c>
      <c r="Z150" s="34">
        <f>(1/(1+EXP(('S Curve Equation'!$B$11-Z105*'S Curve Equation'!$B$12)*'S Curve Equation'!$B$10))+'S Curve Equation'!$B$13)*'S Curve Equation'!$B$14</f>
        <v>7.5161788681940719E-2</v>
      </c>
      <c r="AA150" s="34">
        <f>(1/(1+EXP(('S Curve Equation'!$B$11-AA105*'S Curve Equation'!$B$12)*'S Curve Equation'!$B$10))+'S Curve Equation'!$B$13)*'S Curve Equation'!$B$14</f>
        <v>7.681046779151815E-2</v>
      </c>
      <c r="AB150" s="34">
        <f>(1/(1+EXP(('S Curve Equation'!$B$11-AB105*'S Curve Equation'!$B$12)*'S Curve Equation'!$B$10))+'S Curve Equation'!$B$13)*'S Curve Equation'!$B$14</f>
        <v>7.8473030110306805E-2</v>
      </c>
      <c r="AC150" s="34">
        <f>(1/(1+EXP(('S Curve Equation'!$B$11-AC105*'S Curve Equation'!$B$12)*'S Curve Equation'!$B$10))+'S Curve Equation'!$B$13)*'S Curve Equation'!$B$14</f>
        <v>8.0149298414686029E-2</v>
      </c>
      <c r="AD150" s="34">
        <f>(1/(1+EXP(('S Curve Equation'!$B$11-AD105*'S Curve Equation'!$B$12)*'S Curve Equation'!$B$10))+'S Curve Equation'!$B$13)*'S Curve Equation'!$B$14</f>
        <v>8.1839092826746271E-2</v>
      </c>
      <c r="AE150" s="34">
        <f>(1/(1+EXP(('S Curve Equation'!$B$11-AE105*'S Curve Equation'!$B$12)*'S Curve Equation'!$B$10))+'S Curve Equation'!$B$13)*'S Curve Equation'!$B$14</f>
        <v>8.3542230925799529E-2</v>
      </c>
      <c r="AF150" s="34">
        <f>(1/(1+EXP(('S Curve Equation'!$B$11-AF105*'S Curve Equation'!$B$12)*'S Curve Equation'!$B$10))+'S Curve Equation'!$B$13)*'S Curve Equation'!$B$14</f>
        <v>8.5258527859714828E-2</v>
      </c>
    </row>
    <row r="151" spans="1:32" x14ac:dyDescent="0.2">
      <c r="A151" s="12" t="s">
        <v>98</v>
      </c>
      <c r="B151" s="34">
        <f>(1/(1+EXP(('S Curve Equation'!$B$11-B106*'S Curve Equation'!$B$12)*'S Curve Equation'!$B$10))+'S Curve Equation'!$B$13)*'S Curve Equation'!$B$14</f>
        <v>7.3170731707317083E-2</v>
      </c>
      <c r="C151" s="34">
        <f>(1/(1+EXP(('S Curve Equation'!$B$11-C106*'S Curve Equation'!$B$12)*'S Curve Equation'!$B$10))+'S Curve Equation'!$B$13)*'S Curve Equation'!$B$14</f>
        <v>7.5094282028901629E-2</v>
      </c>
      <c r="D151" s="34">
        <f>(1/(1+EXP(('S Curve Equation'!$B$11-D106*'S Curve Equation'!$B$12)*'S Curve Equation'!$B$10))+'S Curve Equation'!$B$13)*'S Curve Equation'!$B$14</f>
        <v>7.6921683505612112E-2</v>
      </c>
      <c r="E151" s="34">
        <f>(1/(1+EXP(('S Curve Equation'!$B$11-E106*'S Curve Equation'!$B$12)*'S Curve Equation'!$B$10))+'S Curve Equation'!$B$13)*'S Curve Equation'!$B$14</f>
        <v>7.8841208964193429E-2</v>
      </c>
      <c r="F151" s="34">
        <f>(1/(1+EXP(('S Curve Equation'!$B$11-F106*'S Curve Equation'!$B$12)*'S Curve Equation'!$B$10))+'S Curve Equation'!$B$13)*'S Curve Equation'!$B$14</f>
        <v>8.0760980680907521E-2</v>
      </c>
      <c r="G151" s="34">
        <f>(1/(1+EXP(('S Curve Equation'!$B$11-G106*'S Curve Equation'!$B$12)*'S Curve Equation'!$B$10))+'S Curve Equation'!$B$13)*'S Curve Equation'!$B$14</f>
        <v>8.2839226158815851E-2</v>
      </c>
      <c r="H151" s="34">
        <f>(1/(1+EXP(('S Curve Equation'!$B$11-H106*'S Curve Equation'!$B$12)*'S Curve Equation'!$B$10))+'S Curve Equation'!$B$13)*'S Curve Equation'!$B$14</f>
        <v>8.4872053770022951E-2</v>
      </c>
      <c r="I151" s="34">
        <f>(1/(1+EXP(('S Curve Equation'!$B$11-I106*'S Curve Equation'!$B$12)*'S Curve Equation'!$B$10))+'S Curve Equation'!$B$13)*'S Curve Equation'!$B$14</f>
        <v>8.6760954927444678E-2</v>
      </c>
      <c r="J151" s="34">
        <f>(1/(1+EXP(('S Curve Equation'!$B$11-J106*'S Curve Equation'!$B$12)*'S Curve Equation'!$B$10))+'S Curve Equation'!$B$13)*'S Curve Equation'!$B$14</f>
        <v>8.8627541641406321E-2</v>
      </c>
      <c r="K151" s="34">
        <f>(1/(1+EXP(('S Curve Equation'!$B$11-K106*'S Curve Equation'!$B$12)*'S Curve Equation'!$B$10))+'S Curve Equation'!$B$13)*'S Curve Equation'!$B$14</f>
        <v>9.0491127890851383E-2</v>
      </c>
      <c r="L151" s="34">
        <f>(1/(1+EXP(('S Curve Equation'!$B$11-L106*'S Curve Equation'!$B$12)*'S Curve Equation'!$B$10))+'S Curve Equation'!$B$13)*'S Curve Equation'!$B$14</f>
        <v>9.2720939674330913E-2</v>
      </c>
      <c r="M151" s="34">
        <f>(1/(1+EXP(('S Curve Equation'!$B$11-M106*'S Curve Equation'!$B$12)*'S Curve Equation'!$B$10))+'S Curve Equation'!$B$13)*'S Curve Equation'!$B$14</f>
        <v>9.4769714848111586E-2</v>
      </c>
      <c r="N151" s="34">
        <f>(1/(1+EXP(('S Curve Equation'!$B$11-N106*'S Curve Equation'!$B$12)*'S Curve Equation'!$B$10))+'S Curve Equation'!$B$13)*'S Curve Equation'!$B$14</f>
        <v>9.6834855246084331E-2</v>
      </c>
      <c r="O151" s="34">
        <f>(1/(1+EXP(('S Curve Equation'!$B$11-O106*'S Curve Equation'!$B$12)*'S Curve Equation'!$B$10))+'S Curve Equation'!$B$13)*'S Curve Equation'!$B$14</f>
        <v>9.8916072481982295E-2</v>
      </c>
      <c r="P151" s="34">
        <f>(1/(1+EXP(('S Curve Equation'!$B$11-P106*'S Curve Equation'!$B$12)*'S Curve Equation'!$B$10))+'S Curve Equation'!$B$13)*'S Curve Equation'!$B$14</f>
        <v>0.10101307501451776</v>
      </c>
      <c r="Q151" s="34">
        <f>(1/(1+EXP(('S Curve Equation'!$B$11-Q106*'S Curve Equation'!$B$12)*'S Curve Equation'!$B$10))+'S Curve Equation'!$B$13)*'S Curve Equation'!$B$14</f>
        <v>0.10312556835037766</v>
      </c>
      <c r="R151" s="34">
        <f>(1/(1+EXP(('S Curve Equation'!$B$11-R106*'S Curve Equation'!$B$12)*'S Curve Equation'!$B$10))+'S Curve Equation'!$B$13)*'S Curve Equation'!$B$14</f>
        <v>0.10525325524579852</v>
      </c>
      <c r="S151" s="34">
        <f>(1/(1+EXP(('S Curve Equation'!$B$11-S106*'S Curve Equation'!$B$12)*'S Curve Equation'!$B$10))+'S Curve Equation'!$B$13)*'S Curve Equation'!$B$14</f>
        <v>0.10739583590654685</v>
      </c>
      <c r="T151" s="34">
        <f>(1/(1+EXP(('S Curve Equation'!$B$11-T106*'S Curve Equation'!$B$12)*'S Curve Equation'!$B$10))+'S Curve Equation'!$B$13)*'S Curve Equation'!$B$14</f>
        <v>0.10955300818612065</v>
      </c>
      <c r="U151" s="34">
        <f>(1/(1+EXP(('S Curve Equation'!$B$11-U106*'S Curve Equation'!$B$12)*'S Curve Equation'!$B$10))+'S Curve Equation'!$B$13)*'S Curve Equation'!$B$14</f>
        <v>0.11172446778201392</v>
      </c>
      <c r="V151" s="34">
        <f>(1/(1+EXP(('S Curve Equation'!$B$11-V106*'S Curve Equation'!$B$12)*'S Curve Equation'!$B$10))+'S Curve Equation'!$B$13)*'S Curve Equation'!$B$14</f>
        <v>0.11390990842988136</v>
      </c>
      <c r="W151" s="34">
        <f>(1/(1+EXP(('S Curve Equation'!$B$11-W106*'S Curve Equation'!$B$12)*'S Curve Equation'!$B$10))+'S Curve Equation'!$B$13)*'S Curve Equation'!$B$14</f>
        <v>0.11610902209544706</v>
      </c>
      <c r="X151" s="34">
        <f>(1/(1+EXP(('S Curve Equation'!$B$11-X106*'S Curve Equation'!$B$12)*'S Curve Equation'!$B$10))+'S Curve Equation'!$B$13)*'S Curve Equation'!$B$14</f>
        <v>0.11832149916401562</v>
      </c>
      <c r="Y151" s="34">
        <f>(1/(1+EXP(('S Curve Equation'!$B$11-Y106*'S Curve Equation'!$B$12)*'S Curve Equation'!$B$10))+'S Curve Equation'!$B$13)*'S Curve Equation'!$B$14</f>
        <v>0.12054702862744456</v>
      </c>
      <c r="Z151" s="34">
        <f>(1/(1+EXP(('S Curve Equation'!$B$11-Z106*'S Curve Equation'!$B$12)*'S Curve Equation'!$B$10))+'S Curve Equation'!$B$13)*'S Curve Equation'!$B$14</f>
        <v>0.12278529826844713</v>
      </c>
      <c r="AA151" s="34">
        <f>(1/(1+EXP(('S Curve Equation'!$B$11-AA106*'S Curve Equation'!$B$12)*'S Curve Equation'!$B$10))+'S Curve Equation'!$B$13)*'S Curve Equation'!$B$14</f>
        <v>0.1250359948421004</v>
      </c>
      <c r="AB151" s="34">
        <f>(1/(1+EXP(('S Curve Equation'!$B$11-AB106*'S Curve Equation'!$B$12)*'S Curve Equation'!$B$10))+'S Curve Equation'!$B$13)*'S Curve Equation'!$B$14</f>
        <v>0.12729880425444148</v>
      </c>
      <c r="AC151" s="34">
        <f>(1/(1+EXP(('S Curve Equation'!$B$11-AC106*'S Curve Equation'!$B$12)*'S Curve Equation'!$B$10))+'S Curve Equation'!$B$13)*'S Curve Equation'!$B$14</f>
        <v>0.12957341173804332</v>
      </c>
      <c r="AD151" s="34">
        <f>(1/(1+EXP(('S Curve Equation'!$B$11-AD106*'S Curve Equation'!$B$12)*'S Curve Equation'!$B$10))+'S Curve Equation'!$B$13)*'S Curve Equation'!$B$14</f>
        <v>0.13185950202446375</v>
      </c>
      <c r="AE151" s="34">
        <f>(1/(1+EXP(('S Curve Equation'!$B$11-AE106*'S Curve Equation'!$B$12)*'S Curve Equation'!$B$10))+'S Curve Equation'!$B$13)*'S Curve Equation'!$B$14</f>
        <v>0.13415675951347375</v>
      </c>
      <c r="AF151" s="34">
        <f>(1/(1+EXP(('S Curve Equation'!$B$11-AF106*'S Curve Equation'!$B$12)*'S Curve Equation'!$B$10))+'S Curve Equation'!$B$13)*'S Curve Equation'!$B$14</f>
        <v>0.13646486843897507</v>
      </c>
    </row>
    <row r="152" spans="1:32" x14ac:dyDescent="0.2">
      <c r="A152" s="12" t="s">
        <v>97</v>
      </c>
      <c r="B152" s="34">
        <f>(1/(1+EXP(('S Curve Equation'!$B$11-B107*'S Curve Equation'!$B$12)*'S Curve Equation'!$B$10))+'S Curve Equation'!$B$13)*'S Curve Equation'!$B$14</f>
        <v>5.2264808362369332E-2</v>
      </c>
      <c r="C152" s="34">
        <f>(1/(1+EXP(('S Curve Equation'!$B$11-C107*'S Curve Equation'!$B$12)*'S Curve Equation'!$B$10))+'S Curve Equation'!$B$13)*'S Curve Equation'!$B$14</f>
        <v>5.3811362324107603E-2</v>
      </c>
      <c r="D152" s="34">
        <f>(1/(1+EXP(('S Curve Equation'!$B$11-D107*'S Curve Equation'!$B$12)*'S Curve Equation'!$B$10))+'S Curve Equation'!$B$13)*'S Curve Equation'!$B$14</f>
        <v>5.5283416982941293E-2</v>
      </c>
      <c r="E152" s="34">
        <f>(1/(1+EXP(('S Curve Equation'!$B$11-E107*'S Curve Equation'!$B$12)*'S Curve Equation'!$B$10))+'S Curve Equation'!$B$13)*'S Curve Equation'!$B$14</f>
        <v>5.6832594651209614E-2</v>
      </c>
      <c r="F152" s="34">
        <f>(1/(1+EXP(('S Curve Equation'!$B$11-F107*'S Curve Equation'!$B$12)*'S Curve Equation'!$B$10))+'S Curve Equation'!$B$13)*'S Curve Equation'!$B$14</f>
        <v>5.8384926116985078E-2</v>
      </c>
      <c r="G152" s="34">
        <f>(1/(1+EXP(('S Curve Equation'!$B$11-G107*'S Curve Equation'!$B$12)*'S Curve Equation'!$B$10))+'S Curve Equation'!$B$13)*'S Curve Equation'!$B$14</f>
        <v>6.0068697011347927E-2</v>
      </c>
      <c r="H152" s="34">
        <f>(1/(1+EXP(('S Curve Equation'!$B$11-H107*'S Curve Equation'!$B$12)*'S Curve Equation'!$B$10))+'S Curve Equation'!$B$13)*'S Curve Equation'!$B$14</f>
        <v>6.1718953749005157E-2</v>
      </c>
      <c r="I152" s="34">
        <f>(1/(1+EXP(('S Curve Equation'!$B$11-I107*'S Curve Equation'!$B$12)*'S Curve Equation'!$B$10))+'S Curve Equation'!$B$13)*'S Curve Equation'!$B$14</f>
        <v>6.3255252076384869E-2</v>
      </c>
      <c r="J152" s="34">
        <f>(1/(1+EXP(('S Curve Equation'!$B$11-J107*'S Curve Equation'!$B$12)*'S Curve Equation'!$B$10))+'S Curve Equation'!$B$13)*'S Curve Equation'!$B$14</f>
        <v>6.4776103373135732E-2</v>
      </c>
      <c r="K152" s="34">
        <f>(1/(1+EXP(('S Curve Equation'!$B$11-K107*'S Curve Equation'!$B$12)*'S Curve Equation'!$B$10))+'S Curve Equation'!$B$13)*'S Curve Equation'!$B$14</f>
        <v>6.6297166298896898E-2</v>
      </c>
      <c r="L152" s="34">
        <f>(1/(1+EXP(('S Curve Equation'!$B$11-L107*'S Curve Equation'!$B$12)*'S Curve Equation'!$B$10))+'S Curve Equation'!$B$13)*'S Curve Equation'!$B$14</f>
        <v>6.812060012062654E-2</v>
      </c>
      <c r="M152" s="34">
        <f>(1/(1+EXP(('S Curve Equation'!$B$11-M107*'S Curve Equation'!$B$12)*'S Curve Equation'!$B$10))+'S Curve Equation'!$B$13)*'S Curve Equation'!$B$14</f>
        <v>6.9799281187474319E-2</v>
      </c>
      <c r="N152" s="34">
        <f>(1/(1+EXP(('S Curve Equation'!$B$11-N107*'S Curve Equation'!$B$12)*'S Curve Equation'!$B$10))+'S Curve Equation'!$B$13)*'S Curve Equation'!$B$14</f>
        <v>7.1494531748969067E-2</v>
      </c>
      <c r="O152" s="34">
        <f>(1/(1+EXP(('S Curve Equation'!$B$11-O107*'S Curve Equation'!$B$12)*'S Curve Equation'!$B$10))+'S Curve Equation'!$B$13)*'S Curve Equation'!$B$14</f>
        <v>7.3206162634296482E-2</v>
      </c>
      <c r="P152" s="34">
        <f>(1/(1+EXP(('S Curve Equation'!$B$11-P107*'S Curve Equation'!$B$12)*'S Curve Equation'!$B$10))+'S Curve Equation'!$B$13)*'S Curve Equation'!$B$14</f>
        <v>7.4933980606972456E-2</v>
      </c>
      <c r="Q152" s="34">
        <f>(1/(1+EXP(('S Curve Equation'!$B$11-Q107*'S Curve Equation'!$B$12)*'S Curve Equation'!$B$10))+'S Curve Equation'!$B$13)*'S Curve Equation'!$B$14</f>
        <v>7.6677788507815897E-2</v>
      </c>
      <c r="R152" s="34">
        <f>(1/(1+EXP(('S Curve Equation'!$B$11-R107*'S Curve Equation'!$B$12)*'S Curve Equation'!$B$10))+'S Curve Equation'!$B$13)*'S Curve Equation'!$B$14</f>
        <v>7.8437385398510112E-2</v>
      </c>
      <c r="S152" s="34">
        <f>(1/(1+EXP(('S Curve Equation'!$B$11-S107*'S Curve Equation'!$B$12)*'S Curve Equation'!$B$10))+'S Curve Equation'!$B$13)*'S Curve Equation'!$B$14</f>
        <v>8.0212566705607877E-2</v>
      </c>
      <c r="T152" s="34">
        <f>(1/(1+EXP(('S Curve Equation'!$B$11-T107*'S Curve Equation'!$B$12)*'S Curve Equation'!$B$10))+'S Curve Equation'!$B$13)*'S Curve Equation'!$B$14</f>
        <v>8.20031243648284E-2</v>
      </c>
      <c r="U152" s="34">
        <f>(1/(1+EXP(('S Curve Equation'!$B$11-U107*'S Curve Equation'!$B$12)*'S Curve Equation'!$B$10))+'S Curve Equation'!$B$13)*'S Curve Equation'!$B$14</f>
        <v>8.3808846965507972E-2</v>
      </c>
      <c r="V152" s="34">
        <f>(1/(1+EXP(('S Curve Equation'!$B$11-V107*'S Curve Equation'!$B$12)*'S Curve Equation'!$B$10))+'S Curve Equation'!$B$13)*'S Curve Equation'!$B$14</f>
        <v>8.5629519895064635E-2</v>
      </c>
      <c r="W152" s="34">
        <f>(1/(1+EXP(('S Curve Equation'!$B$11-W107*'S Curve Equation'!$B$12)*'S Curve Equation'!$B$10))+'S Curve Equation'!$B$13)*'S Curve Equation'!$B$14</f>
        <v>8.7464925483336231E-2</v>
      </c>
      <c r="X152" s="34">
        <f>(1/(1+EXP(('S Curve Equation'!$B$11-X107*'S Curve Equation'!$B$12)*'S Curve Equation'!$B$10))+'S Curve Equation'!$B$13)*'S Curve Equation'!$B$14</f>
        <v>8.9314843146662617E-2</v>
      </c>
      <c r="Y152" s="34">
        <f>(1/(1+EXP(('S Curve Equation'!$B$11-Y107*'S Curve Equation'!$B$12)*'S Curve Equation'!$B$10))+'S Curve Equation'!$B$13)*'S Curve Equation'!$B$14</f>
        <v>9.1179049531580708E-2</v>
      </c>
      <c r="Z152" s="34">
        <f>(1/(1+EXP(('S Curve Equation'!$B$11-Z107*'S Curve Equation'!$B$12)*'S Curve Equation'!$B$10))+'S Curve Equation'!$B$13)*'S Curve Equation'!$B$14</f>
        <v>9.3057318658006136E-2</v>
      </c>
      <c r="AA152" s="34">
        <f>(1/(1+EXP(('S Curve Equation'!$B$11-AA107*'S Curve Equation'!$B$12)*'S Curve Equation'!$B$10))+'S Curve Equation'!$B$13)*'S Curve Equation'!$B$14</f>
        <v>9.4949422061779046E-2</v>
      </c>
      <c r="AB152" s="34">
        <f>(1/(1+EXP(('S Curve Equation'!$B$11-AB107*'S Curve Equation'!$B$12)*'S Curve Equation'!$B$10))+'S Curve Equation'!$B$13)*'S Curve Equation'!$B$14</f>
        <v>9.6855128936454898E-2</v>
      </c>
      <c r="AC152" s="34">
        <f>(1/(1+EXP(('S Curve Equation'!$B$11-AC107*'S Curve Equation'!$B$12)*'S Curve Equation'!$B$10))+'S Curve Equation'!$B$13)*'S Curve Equation'!$B$14</f>
        <v>9.8774206274226561E-2</v>
      </c>
      <c r="AD152" s="34">
        <f>(1/(1+EXP(('S Curve Equation'!$B$11-AD107*'S Curve Equation'!$B$12)*'S Curve Equation'!$B$10))+'S Curve Equation'!$B$13)*'S Curve Equation'!$B$14</f>
        <v>0.10070641900586469</v>
      </c>
      <c r="AE152" s="34">
        <f>(1/(1+EXP(('S Curve Equation'!$B$11-AE107*'S Curve Equation'!$B$12)*'S Curve Equation'!$B$10))+'S Curve Equation'!$B$13)*'S Curve Equation'!$B$14</f>
        <v>0.10265153013956942</v>
      </c>
      <c r="AF152" s="34">
        <f>(1/(1+EXP(('S Curve Equation'!$B$11-AF107*'S Curve Equation'!$B$12)*'S Curve Equation'!$B$10))+'S Curve Equation'!$B$13)*'S Curve Equation'!$B$14</f>
        <v>0.10460930089863132</v>
      </c>
    </row>
    <row r="153" spans="1:32" x14ac:dyDescent="0.2">
      <c r="A153" s="12" t="s">
        <v>101</v>
      </c>
      <c r="B153" s="34">
        <f>(1/(1+EXP(('S Curve Equation'!$B$11-B108*'S Curve Equation'!$B$12)*'S Curve Equation'!$B$10))+'S Curve Equation'!$B$13)*'S Curve Equation'!$B$14</f>
        <v>4.2968750000000007E-2</v>
      </c>
      <c r="C153" s="34">
        <f>(1/(1+EXP(('S Curve Equation'!$B$11-C108*'S Curve Equation'!$B$12)*'S Curve Equation'!$B$10))+'S Curve Equation'!$B$13)*'S Curve Equation'!$B$14</f>
        <v>4.433340265071218E-2</v>
      </c>
      <c r="D153" s="34">
        <f>(1/(1+EXP(('S Curve Equation'!$B$11-D108*'S Curve Equation'!$B$12)*'S Curve Equation'!$B$10))+'S Curve Equation'!$B$13)*'S Curve Equation'!$B$14</f>
        <v>4.5633583894432089E-2</v>
      </c>
      <c r="E153" s="34">
        <f>(1/(1+EXP(('S Curve Equation'!$B$11-E108*'S Curve Equation'!$B$12)*'S Curve Equation'!$B$10))+'S Curve Equation'!$B$13)*'S Curve Equation'!$B$14</f>
        <v>4.7003198783504466E-2</v>
      </c>
      <c r="F153" s="34">
        <f>(1/(1+EXP(('S Curve Equation'!$B$11-F108*'S Curve Equation'!$B$12)*'S Curve Equation'!$B$10))+'S Curve Equation'!$B$13)*'S Curve Equation'!$B$14</f>
        <v>4.8376937553708879E-2</v>
      </c>
      <c r="G153" s="34">
        <f>(1/(1+EXP(('S Curve Equation'!$B$11-G108*'S Curve Equation'!$B$12)*'S Curve Equation'!$B$10))+'S Curve Equation'!$B$13)*'S Curve Equation'!$B$14</f>
        <v>4.9868485782241165E-2</v>
      </c>
      <c r="H153" s="34">
        <f>(1/(1+EXP(('S Curve Equation'!$B$11-H108*'S Curve Equation'!$B$12)*'S Curve Equation'!$B$10))+'S Curve Equation'!$B$13)*'S Curve Equation'!$B$14</f>
        <v>5.1331832862813051E-2</v>
      </c>
      <c r="I153" s="34">
        <f>(1/(1+EXP(('S Curve Equation'!$B$11-I108*'S Curve Equation'!$B$12)*'S Curve Equation'!$B$10))+'S Curve Equation'!$B$13)*'S Curve Equation'!$B$14</f>
        <v>5.2695435078666454E-2</v>
      </c>
      <c r="J153" s="34">
        <f>(1/(1+EXP(('S Curve Equation'!$B$11-J108*'S Curve Equation'!$B$12)*'S Curve Equation'!$B$10))+'S Curve Equation'!$B$13)*'S Curve Equation'!$B$14</f>
        <v>5.4046552944699539E-2</v>
      </c>
      <c r="K153" s="34">
        <f>(1/(1+EXP(('S Curve Equation'!$B$11-K108*'S Curve Equation'!$B$12)*'S Curve Equation'!$B$10))+'S Curve Equation'!$B$13)*'S Curve Equation'!$B$14</f>
        <v>5.5399065588449301E-2</v>
      </c>
      <c r="L153" s="34">
        <f>(1/(1+EXP(('S Curve Equation'!$B$11-L108*'S Curve Equation'!$B$12)*'S Curve Equation'!$B$10))+'S Curve Equation'!$B$13)*'S Curve Equation'!$B$14</f>
        <v>5.7022015448042869E-2</v>
      </c>
      <c r="M153" s="34">
        <f>(1/(1+EXP(('S Curve Equation'!$B$11-M108*'S Curve Equation'!$B$12)*'S Curve Equation'!$B$10))+'S Curve Equation'!$B$13)*'S Curve Equation'!$B$14</f>
        <v>5.8517626135288214E-2</v>
      </c>
      <c r="N153" s="34">
        <f>(1/(1+EXP(('S Curve Equation'!$B$11-N108*'S Curve Equation'!$B$12)*'S Curve Equation'!$B$10))+'S Curve Equation'!$B$13)*'S Curve Equation'!$B$14</f>
        <v>6.0029440036917764E-2</v>
      </c>
      <c r="O153" s="34">
        <f>(1/(1+EXP(('S Curve Equation'!$B$11-O108*'S Curve Equation'!$B$12)*'S Curve Equation'!$B$10))+'S Curve Equation'!$B$13)*'S Curve Equation'!$B$14</f>
        <v>6.1557314451326291E-2</v>
      </c>
      <c r="P153" s="34">
        <f>(1/(1+EXP(('S Curve Equation'!$B$11-P108*'S Curve Equation'!$B$12)*'S Curve Equation'!$B$10))+'S Curve Equation'!$B$13)*'S Curve Equation'!$B$14</f>
        <v>6.3101102494201561E-2</v>
      </c>
      <c r="Q153" s="34">
        <f>(1/(1+EXP(('S Curve Equation'!$B$11-Q108*'S Curve Equation'!$B$12)*'S Curve Equation'!$B$10))+'S Curve Equation'!$B$13)*'S Curve Equation'!$B$14</f>
        <v>6.4660653211161101E-2</v>
      </c>
      <c r="R153" s="34">
        <f>(1/(1+EXP(('S Curve Equation'!$B$11-R108*'S Curve Equation'!$B$12)*'S Curve Equation'!$B$10))+'S Curve Equation'!$B$13)*'S Curve Equation'!$B$14</f>
        <v>6.6235811691564936E-2</v>
      </c>
      <c r="S153" s="34">
        <f>(1/(1+EXP(('S Curve Equation'!$B$11-S108*'S Curve Equation'!$B$12)*'S Curve Equation'!$B$10))+'S Curve Equation'!$B$13)*'S Curve Equation'!$B$14</f>
        <v>6.7826419183383363E-2</v>
      </c>
      <c r="T153" s="34">
        <f>(1/(1+EXP(('S Curve Equation'!$B$11-T108*'S Curve Equation'!$B$12)*'S Curve Equation'!$B$10))+'S Curve Equation'!$B$13)*'S Curve Equation'!$B$14</f>
        <v>6.9432313208990307E-2</v>
      </c>
      <c r="U153" s="34">
        <f>(1/(1+EXP(('S Curve Equation'!$B$11-U108*'S Curve Equation'!$B$12)*'S Curve Equation'!$B$10))+'S Curve Equation'!$B$13)*'S Curve Equation'!$B$14</f>
        <v>7.1053327681766601E-2</v>
      </c>
      <c r="V153" s="34">
        <f>(1/(1+EXP(('S Curve Equation'!$B$11-V108*'S Curve Equation'!$B$12)*'S Curve Equation'!$B$10))+'S Curve Equation'!$B$13)*'S Curve Equation'!$B$14</f>
        <v>7.2689293023392804E-2</v>
      </c>
      <c r="W153" s="34">
        <f>(1/(1+EXP(('S Curve Equation'!$B$11-W108*'S Curve Equation'!$B$12)*'S Curve Equation'!$B$10))+'S Curve Equation'!$B$13)*'S Curve Equation'!$B$14</f>
        <v>7.4340036281709709E-2</v>
      </c>
      <c r="X153" s="34">
        <f>(1/(1+EXP(('S Curve Equation'!$B$11-X108*'S Curve Equation'!$B$12)*'S Curve Equation'!$B$10))+'S Curve Equation'!$B$13)*'S Curve Equation'!$B$14</f>
        <v>7.6005381249035206E-2</v>
      </c>
      <c r="Y153" s="34">
        <f>(1/(1+EXP(('S Curve Equation'!$B$11-Y108*'S Curve Equation'!$B$12)*'S Curve Equation'!$B$10))+'S Curve Equation'!$B$13)*'S Curve Equation'!$B$14</f>
        <v>7.7685148580821622E-2</v>
      </c>
      <c r="Z153" s="34">
        <f>(1/(1+EXP(('S Curve Equation'!$B$11-Z108*'S Curve Equation'!$B$12)*'S Curve Equation'!$B$10))+'S Curve Equation'!$B$13)*'S Curve Equation'!$B$14</f>
        <v>7.9379155914541533E-2</v>
      </c>
      <c r="AA153" s="34">
        <f>(1/(1+EXP(('S Curve Equation'!$B$11-AA108*'S Curve Equation'!$B$12)*'S Curve Equation'!$B$10))+'S Curve Equation'!$B$13)*'S Curve Equation'!$B$14</f>
        <v>8.1087217988693894E-2</v>
      </c>
      <c r="AB153" s="34">
        <f>(1/(1+EXP(('S Curve Equation'!$B$11-AB108*'S Curve Equation'!$B$12)*'S Curve Equation'!$B$10))+'S Curve Equation'!$B$13)*'S Curve Equation'!$B$14</f>
        <v>8.2809146761821883E-2</v>
      </c>
      <c r="AC153" s="34">
        <f>(1/(1+EXP(('S Curve Equation'!$B$11-AC108*'S Curve Equation'!$B$12)*'S Curve Equation'!$B$10))+'S Curve Equation'!$B$13)*'S Curve Equation'!$B$14</f>
        <v>8.4544751531439782E-2</v>
      </c>
      <c r="AD153" s="34">
        <f>(1/(1+EXP(('S Curve Equation'!$B$11-AD108*'S Curve Equation'!$B$12)*'S Curve Equation'!$B$10))+'S Curve Equation'!$B$13)*'S Curve Equation'!$B$14</f>
        <v>8.6293839052764679E-2</v>
      </c>
      <c r="AE153" s="34">
        <f>(1/(1+EXP(('S Curve Equation'!$B$11-AE108*'S Curve Equation'!$B$12)*'S Curve Equation'!$B$10))+'S Curve Equation'!$B$13)*'S Curve Equation'!$B$14</f>
        <v>8.8056213657154783E-2</v>
      </c>
      <c r="AF153" s="34">
        <f>(1/(1+EXP(('S Curve Equation'!$B$11-AF108*'S Curve Equation'!$B$12)*'S Curve Equation'!$B$10))+'S Curve Equation'!$B$13)*'S Curve Equation'!$B$14</f>
        <v>8.9831677370156515E-2</v>
      </c>
    </row>
    <row r="154" spans="1:32" x14ac:dyDescent="0.2">
      <c r="A154" s="12" t="s">
        <v>104</v>
      </c>
      <c r="B154" s="34">
        <f>(1/(1+EXP(('S Curve Equation'!$B$11-B109*'S Curve Equation'!$B$12)*'S Curve Equation'!$B$10))+'S Curve Equation'!$B$13)*'S Curve Equation'!$B$14</f>
        <v>2.816901408450705E-2</v>
      </c>
      <c r="C154" s="34">
        <f>(1/(1+EXP(('S Curve Equation'!$B$11-C109*'S Curve Equation'!$B$12)*'S Curve Equation'!$B$10))+'S Curve Equation'!$B$13)*'S Curve Equation'!$B$14</f>
        <v>2.9222777568475126E-2</v>
      </c>
      <c r="D154" s="34">
        <f>(1/(1+EXP(('S Curve Equation'!$B$11-D109*'S Curve Equation'!$B$12)*'S Curve Equation'!$B$10))+'S Curve Equation'!$B$13)*'S Curve Equation'!$B$14</f>
        <v>3.0228572627568236E-2</v>
      </c>
      <c r="E154" s="34">
        <f>(1/(1+EXP(('S Curve Equation'!$B$11-E109*'S Curve Equation'!$B$12)*'S Curve Equation'!$B$10))+'S Curve Equation'!$B$13)*'S Curve Equation'!$B$14</f>
        <v>3.1289970080532317E-2</v>
      </c>
      <c r="F154" s="34">
        <f>(1/(1+EXP(('S Curve Equation'!$B$11-F109*'S Curve Equation'!$B$12)*'S Curve Equation'!$B$10))+'S Curve Equation'!$B$13)*'S Curve Equation'!$B$14</f>
        <v>3.2356485479123086E-2</v>
      </c>
      <c r="G154" s="34">
        <f>(1/(1+EXP(('S Curve Equation'!$B$11-G109*'S Curve Equation'!$B$12)*'S Curve Equation'!$B$10))+'S Curve Equation'!$B$13)*'S Curve Equation'!$B$14</f>
        <v>3.351661394294151E-2</v>
      </c>
      <c r="H154" s="34">
        <f>(1/(1+EXP(('S Curve Equation'!$B$11-H109*'S Curve Equation'!$B$12)*'S Curve Equation'!$B$10))+'S Curve Equation'!$B$13)*'S Curve Equation'!$B$14</f>
        <v>3.465695459968967E-2</v>
      </c>
      <c r="I154" s="34">
        <f>(1/(1+EXP(('S Curve Equation'!$B$11-I109*'S Curve Equation'!$B$12)*'S Curve Equation'!$B$10))+'S Curve Equation'!$B$13)*'S Curve Equation'!$B$14</f>
        <v>3.5721456826661016E-2</v>
      </c>
      <c r="J154" s="34">
        <f>(1/(1+EXP(('S Curve Equation'!$B$11-J109*'S Curve Equation'!$B$12)*'S Curve Equation'!$B$10))+'S Curve Equation'!$B$13)*'S Curve Equation'!$B$14</f>
        <v>3.6777989511571137E-2</v>
      </c>
      <c r="K154" s="34">
        <f>(1/(1+EXP(('S Curve Equation'!$B$11-K109*'S Curve Equation'!$B$12)*'S Curve Equation'!$B$10))+'S Curve Equation'!$B$13)*'S Curve Equation'!$B$14</f>
        <v>3.7837363777842081E-2</v>
      </c>
      <c r="L154" s="34">
        <f>(1/(1+EXP(('S Curve Equation'!$B$11-L109*'S Curve Equation'!$B$12)*'S Curve Equation'!$B$10))+'S Curve Equation'!$B$13)*'S Curve Equation'!$B$14</f>
        <v>3.9110846929266967E-2</v>
      </c>
      <c r="M154" s="34">
        <f>(1/(1+EXP(('S Curve Equation'!$B$11-M109*'S Curve Equation'!$B$12)*'S Curve Equation'!$B$10))+'S Curve Equation'!$B$13)*'S Curve Equation'!$B$14</f>
        <v>4.0286591878237701E-2</v>
      </c>
      <c r="N154" s="34">
        <f>(1/(1+EXP(('S Curve Equation'!$B$11-N109*'S Curve Equation'!$B$12)*'S Curve Equation'!$B$10))+'S Curve Equation'!$B$13)*'S Curve Equation'!$B$14</f>
        <v>4.147717592042683E-2</v>
      </c>
      <c r="O154" s="34">
        <f>(1/(1+EXP(('S Curve Equation'!$B$11-O109*'S Curve Equation'!$B$12)*'S Curve Equation'!$B$10))+'S Curve Equation'!$B$13)*'S Curve Equation'!$B$14</f>
        <v>4.2682530260185758E-2</v>
      </c>
      <c r="P154" s="34">
        <f>(1/(1+EXP(('S Curve Equation'!$B$11-P109*'S Curve Equation'!$B$12)*'S Curve Equation'!$B$10))+'S Curve Equation'!$B$13)*'S Curve Equation'!$B$14</f>
        <v>4.3902582178259923E-2</v>
      </c>
      <c r="Q154" s="34">
        <f>(1/(1+EXP(('S Curve Equation'!$B$11-Q109*'S Curve Equation'!$B$12)*'S Curve Equation'!$B$10))+'S Curve Equation'!$B$13)*'S Curve Equation'!$B$14</f>
        <v>4.5137255095140397E-2</v>
      </c>
      <c r="R154" s="34">
        <f>(1/(1+EXP(('S Curve Equation'!$B$11-R109*'S Curve Equation'!$B$12)*'S Curve Equation'!$B$10))+'S Curve Equation'!$B$13)*'S Curve Equation'!$B$14</f>
        <v>4.6386468636053398E-2</v>
      </c>
      <c r="S154" s="34">
        <f>(1/(1+EXP(('S Curve Equation'!$B$11-S109*'S Curve Equation'!$B$12)*'S Curve Equation'!$B$10))+'S Curve Equation'!$B$13)*'S Curve Equation'!$B$14</f>
        <v>4.7650138697510523E-2</v>
      </c>
      <c r="T154" s="34">
        <f>(1/(1+EXP(('S Curve Equation'!$B$11-T109*'S Curve Equation'!$B$12)*'S Curve Equation'!$B$10))+'S Curve Equation'!$B$13)*'S Curve Equation'!$B$14</f>
        <v>4.8928177515335659E-2</v>
      </c>
      <c r="U154" s="34">
        <f>(1/(1+EXP(('S Curve Equation'!$B$11-U109*'S Curve Equation'!$B$12)*'S Curve Equation'!$B$10))+'S Curve Equation'!$B$13)*'S Curve Equation'!$B$14</f>
        <v>5.0220493734093229E-2</v>
      </c>
      <c r="V154" s="34">
        <f>(1/(1+EXP(('S Curve Equation'!$B$11-V109*'S Curve Equation'!$B$12)*'S Curve Equation'!$B$10))+'S Curve Equation'!$B$13)*'S Curve Equation'!$B$14</f>
        <v>5.1526992477837298E-2</v>
      </c>
      <c r="W154" s="34">
        <f>(1/(1+EXP(('S Curve Equation'!$B$11-W109*'S Curve Equation'!$B$12)*'S Curve Equation'!$B$10))+'S Curve Equation'!$B$13)*'S Curve Equation'!$B$14</f>
        <v>5.2847575422100258E-2</v>
      </c>
      <c r="X154" s="34">
        <f>(1/(1+EXP(('S Curve Equation'!$B$11-X109*'S Curve Equation'!$B$12)*'S Curve Equation'!$B$10))+'S Curve Equation'!$B$13)*'S Curve Equation'!$B$14</f>
        <v>5.4182140867045425E-2</v>
      </c>
      <c r="Y154" s="34">
        <f>(1/(1+EXP(('S Curve Equation'!$B$11-Y109*'S Curve Equation'!$B$12)*'S Curve Equation'!$B$10))+'S Curve Equation'!$B$13)*'S Curve Equation'!$B$14</f>
        <v>5.5530583811703428E-2</v>
      </c>
      <c r="Z154" s="34">
        <f>(1/(1+EXP(('S Curve Equation'!$B$11-Z109*'S Curve Equation'!$B$12)*'S Curve Equation'!$B$10))+'S Curve Equation'!$B$13)*'S Curve Equation'!$B$14</f>
        <v>5.6892796029214779E-2</v>
      </c>
      <c r="AA154" s="34">
        <f>(1/(1+EXP(('S Curve Equation'!$B$11-AA109*'S Curve Equation'!$B$12)*'S Curve Equation'!$B$10))+'S Curve Equation'!$B$13)*'S Curve Equation'!$B$14</f>
        <v>5.8268666143002336E-2</v>
      </c>
      <c r="AB154" s="34">
        <f>(1/(1+EXP(('S Curve Equation'!$B$11-AB109*'S Curve Equation'!$B$12)*'S Curve Equation'!$B$10))+'S Curve Equation'!$B$13)*'S Curve Equation'!$B$14</f>
        <v>5.9658079703795414E-2</v>
      </c>
      <c r="AC154" s="34">
        <f>(1/(1+EXP(('S Curve Equation'!$B$11-AC109*'S Curve Equation'!$B$12)*'S Curve Equation'!$B$10))+'S Curve Equation'!$B$13)*'S Curve Equation'!$B$14</f>
        <v>6.1060919267432213E-2</v>
      </c>
      <c r="AD154" s="34">
        <f>(1/(1+EXP(('S Curve Equation'!$B$11-AD109*'S Curve Equation'!$B$12)*'S Curve Equation'!$B$10))+'S Curve Equation'!$B$13)*'S Curve Equation'!$B$14</f>
        <v>6.2477064473362938E-2</v>
      </c>
      <c r="AE154" s="34">
        <f>(1/(1+EXP(('S Curve Equation'!$B$11-AE109*'S Curve Equation'!$B$12)*'S Curve Equation'!$B$10))+'S Curve Equation'!$B$13)*'S Curve Equation'!$B$14</f>
        <v>6.3906392123781158E-2</v>
      </c>
      <c r="AF154" s="34">
        <f>(1/(1+EXP(('S Curve Equation'!$B$11-AF109*'S Curve Equation'!$B$12)*'S Curve Equation'!$B$10))+'S Curve Equation'!$B$13)*'S Curve Equation'!$B$14</f>
        <v>6.5348776263309635E-2</v>
      </c>
    </row>
    <row r="155" spans="1:32" x14ac:dyDescent="0.2">
      <c r="A155" s="12" t="s">
        <v>36</v>
      </c>
      <c r="B155" s="34">
        <f>(1/(1+EXP(('S Curve Equation'!$B$11-B110*'S Curve Equation'!$B$12)*'S Curve Equation'!$B$10))+'S Curve Equation'!$B$13)*'S Curve Equation'!$B$14</f>
        <v>5.6807051909892242E-2</v>
      </c>
      <c r="C155" s="34">
        <f>(1/(1+EXP(('S Curve Equation'!$B$11-C110*'S Curve Equation'!$B$12)*'S Curve Equation'!$B$10))+'S Curve Equation'!$B$13)*'S Curve Equation'!$B$14</f>
        <v>5.8439132002060815E-2</v>
      </c>
      <c r="D155" s="34">
        <f>(1/(1+EXP(('S Curve Equation'!$B$11-D110*'S Curve Equation'!$B$12)*'S Curve Equation'!$B$10))+'S Curve Equation'!$B$13)*'S Curve Equation'!$B$14</f>
        <v>5.9991904108062079E-2</v>
      </c>
      <c r="E155" s="34">
        <f>(1/(1+EXP(('S Curve Equation'!$B$11-E110*'S Curve Equation'!$B$12)*'S Curve Equation'!$B$10))+'S Curve Equation'!$B$13)*'S Curve Equation'!$B$14</f>
        <v>6.1625313202412622E-2</v>
      </c>
      <c r="F155" s="34">
        <f>(1/(1+EXP(('S Curve Equation'!$B$11-F110*'S Curve Equation'!$B$12)*'S Curve Equation'!$B$10))+'S Curve Equation'!$B$13)*'S Curve Equation'!$B$14</f>
        <v>6.3261322608109516E-2</v>
      </c>
      <c r="G155" s="34">
        <f>(1/(1+EXP(('S Curve Equation'!$B$11-G110*'S Curve Equation'!$B$12)*'S Curve Equation'!$B$10))+'S Curve Equation'!$B$13)*'S Curve Equation'!$B$14</f>
        <v>6.5035048029317297E-2</v>
      </c>
      <c r="H155" s="34">
        <f>(1/(1+EXP(('S Curve Equation'!$B$11-H110*'S Curve Equation'!$B$12)*'S Curve Equation'!$B$10))+'S Curve Equation'!$B$13)*'S Curve Equation'!$B$14</f>
        <v>6.6772664034518994E-2</v>
      </c>
      <c r="I155" s="34">
        <f>(1/(1+EXP(('S Curve Equation'!$B$11-I110*'S Curve Equation'!$B$12)*'S Curve Equation'!$B$10))+'S Curve Equation'!$B$13)*'S Curve Equation'!$B$14</f>
        <v>6.8389582937975146E-2</v>
      </c>
      <c r="J155" s="34">
        <f>(1/(1+EXP(('S Curve Equation'!$B$11-J110*'S Curve Equation'!$B$12)*'S Curve Equation'!$B$10))+'S Curve Equation'!$B$13)*'S Curve Equation'!$B$14</f>
        <v>6.9989582369922088E-2</v>
      </c>
      <c r="K155" s="34">
        <f>(1/(1+EXP(('S Curve Equation'!$B$11-K110*'S Curve Equation'!$B$12)*'S Curve Equation'!$B$10))+'S Curve Equation'!$B$13)*'S Curve Equation'!$B$14</f>
        <v>7.1589154014331607E-2</v>
      </c>
      <c r="L155" s="34">
        <f>(1/(1+EXP(('S Curve Equation'!$B$11-L110*'S Curve Equation'!$B$12)*'S Curve Equation'!$B$10))+'S Curve Equation'!$B$13)*'S Curve Equation'!$B$14</f>
        <v>7.3505856987853863E-2</v>
      </c>
      <c r="M155" s="34">
        <f>(1/(1+EXP(('S Curve Equation'!$B$11-M110*'S Curve Equation'!$B$12)*'S Curve Equation'!$B$10))+'S Curve Equation'!$B$13)*'S Curve Equation'!$B$14</f>
        <v>7.5269597843414679E-2</v>
      </c>
      <c r="N155" s="34">
        <f>(1/(1+EXP(('S Curve Equation'!$B$11-N110*'S Curve Equation'!$B$12)*'S Curve Equation'!$B$10))+'S Curve Equation'!$B$13)*'S Curve Equation'!$B$14</f>
        <v>7.7049974614616795E-2</v>
      </c>
      <c r="O155" s="34">
        <f>(1/(1+EXP(('S Curve Equation'!$B$11-O110*'S Curve Equation'!$B$12)*'S Curve Equation'!$B$10))+'S Curve Equation'!$B$13)*'S Curve Equation'!$B$14</f>
        <v>7.8846775805978223E-2</v>
      </c>
      <c r="P155" s="34">
        <f>(1/(1+EXP(('S Curve Equation'!$B$11-P110*'S Curve Equation'!$B$12)*'S Curve Equation'!$B$10))+'S Curve Equation'!$B$13)*'S Curve Equation'!$B$14</f>
        <v>8.0659785982898358E-2</v>
      </c>
      <c r="Q155" s="34">
        <f>(1/(1+EXP(('S Curve Equation'!$B$11-Q110*'S Curve Equation'!$B$12)*'S Curve Equation'!$B$10))+'S Curve Equation'!$B$13)*'S Curve Equation'!$B$14</f>
        <v>8.2488785928825428E-2</v>
      </c>
      <c r="R155" s="34">
        <f>(1/(1+EXP(('S Curve Equation'!$B$11-R110*'S Curve Equation'!$B$12)*'S Curve Equation'!$B$10))+'S Curve Equation'!$B$13)*'S Curve Equation'!$B$14</f>
        <v>8.4333552802651285E-2</v>
      </c>
      <c r="S155" s="34">
        <f>(1/(1+EXP(('S Curve Equation'!$B$11-S110*'S Curve Equation'!$B$12)*'S Curve Equation'!$B$10))+'S Curve Equation'!$B$13)*'S Curve Equation'!$B$14</f>
        <v>8.6193860296178482E-2</v>
      </c>
      <c r="T155" s="34">
        <f>(1/(1+EXP(('S Curve Equation'!$B$11-T110*'S Curve Equation'!$B$12)*'S Curve Equation'!$B$10))+'S Curve Equation'!$B$13)*'S Curve Equation'!$B$14</f>
        <v>8.8069478791497624E-2</v>
      </c>
      <c r="U155" s="34">
        <f>(1/(1+EXP(('S Curve Equation'!$B$11-U110*'S Curve Equation'!$B$12)*'S Curve Equation'!$B$10))+'S Curve Equation'!$B$13)*'S Curve Equation'!$B$14</f>
        <v>8.9960175518130223E-2</v>
      </c>
      <c r="V155" s="34">
        <f>(1/(1+EXP(('S Curve Equation'!$B$11-V110*'S Curve Equation'!$B$12)*'S Curve Equation'!$B$10))+'S Curve Equation'!$B$13)*'S Curve Equation'!$B$14</f>
        <v>9.1865714709787952E-2</v>
      </c>
      <c r="W155" s="34">
        <f>(1/(1+EXP(('S Curve Equation'!$B$11-W110*'S Curve Equation'!$B$12)*'S Curve Equation'!$B$10))+'S Curve Equation'!$B$13)*'S Curve Equation'!$B$14</f>
        <v>9.3785857760602095E-2</v>
      </c>
      <c r="X155" s="34">
        <f>(1/(1+EXP(('S Curve Equation'!$B$11-X110*'S Curve Equation'!$B$12)*'S Curve Equation'!$B$10))+'S Curve Equation'!$B$13)*'S Curve Equation'!$B$14</f>
        <v>9.5720363380687082E-2</v>
      </c>
      <c r="Y155" s="34">
        <f>(1/(1+EXP(('S Curve Equation'!$B$11-Y110*'S Curve Equation'!$B$12)*'S Curve Equation'!$B$10))+'S Curve Equation'!$B$13)*'S Curve Equation'!$B$14</f>
        <v>9.7668987750901659E-2</v>
      </c>
      <c r="Z155" s="34">
        <f>(1/(1+EXP(('S Curve Equation'!$B$11-Z110*'S Curve Equation'!$B$12)*'S Curve Equation'!$B$10))+'S Curve Equation'!$B$13)*'S Curve Equation'!$B$14</f>
        <v>9.9631484676677484E-2</v>
      </c>
      <c r="AA155" s="34">
        <f>(1/(1+EXP(('S Curve Equation'!$B$11-AA110*'S Curve Equation'!$B$12)*'S Curve Equation'!$B$10))+'S Curve Equation'!$B$13)*'S Curve Equation'!$B$14</f>
        <v>0.10160760574078744</v>
      </c>
      <c r="AB155" s="34">
        <f>(1/(1+EXP(('S Curve Equation'!$B$11-AB110*'S Curve Equation'!$B$12)*'S Curve Equation'!$B$10))+'S Curve Equation'!$B$13)*'S Curve Equation'!$B$14</f>
        <v>0.1035971004549328</v>
      </c>
      <c r="AC155" s="34">
        <f>(1/(1+EXP(('S Curve Equation'!$B$11-AC110*'S Curve Equation'!$B$12)*'S Curve Equation'!$B$10))+'S Curve Equation'!$B$13)*'S Curve Equation'!$B$14</f>
        <v>0.10559971641003288</v>
      </c>
      <c r="AD155" s="34">
        <f>(1/(1+EXP(('S Curve Equation'!$B$11-AD110*'S Curve Equation'!$B$12)*'S Curve Equation'!$B$10))+'S Curve Equation'!$B$13)*'S Curve Equation'!$B$14</f>
        <v>0.10761519942510084</v>
      </c>
      <c r="AE155" s="34">
        <f>(1/(1+EXP(('S Curve Equation'!$B$11-AE110*'S Curve Equation'!$B$12)*'S Curve Equation'!$B$10))+'S Curve Equation'!$B$13)*'S Curve Equation'!$B$14</f>
        <v>0.10964329369460056</v>
      </c>
      <c r="AF155" s="34">
        <f>(1/(1+EXP(('S Curve Equation'!$B$11-AF110*'S Curve Equation'!$B$12)*'S Curve Equation'!$B$10))+'S Curve Equation'!$B$13)*'S Curve Equation'!$B$14</f>
        <v>0.11168374193417892</v>
      </c>
    </row>
    <row r="156" spans="1:32" x14ac:dyDescent="0.2">
      <c r="A156" s="12" t="s">
        <v>37</v>
      </c>
      <c r="B156" s="34">
        <f>(1/(1+EXP(('S Curve Equation'!$B$11-B111*'S Curve Equation'!$B$12)*'S Curve Equation'!$B$10))+'S Curve Equation'!$B$13)*'S Curve Equation'!$B$14</f>
        <v>5.8710298363811371E-2</v>
      </c>
      <c r="C156" s="34">
        <f>(1/(1+EXP(('S Curve Equation'!$B$11-C111*'S Curve Equation'!$B$12)*'S Curve Equation'!$B$10))+'S Curve Equation'!$B$13)*'S Curve Equation'!$B$14</f>
        <v>6.0377593226100659E-2</v>
      </c>
      <c r="D156" s="34">
        <f>(1/(1+EXP(('S Curve Equation'!$B$11-D111*'S Curve Equation'!$B$12)*'S Curve Equation'!$B$10))+'S Curve Equation'!$B$13)*'S Curve Equation'!$B$14</f>
        <v>6.1963582719176014E-2</v>
      </c>
      <c r="E156" s="34">
        <f>(1/(1+EXP(('S Curve Equation'!$B$11-E111*'S Curve Equation'!$B$12)*'S Curve Equation'!$B$10))+'S Curve Equation'!$B$13)*'S Curve Equation'!$B$14</f>
        <v>6.3631637224035323E-2</v>
      </c>
      <c r="F156" s="34">
        <f>(1/(1+EXP(('S Curve Equation'!$B$11-F111*'S Curve Equation'!$B$12)*'S Curve Equation'!$B$10))+'S Curve Equation'!$B$13)*'S Curve Equation'!$B$14</f>
        <v>6.5302046089554922E-2</v>
      </c>
      <c r="G156" s="34">
        <f>(1/(1+EXP(('S Curve Equation'!$B$11-G111*'S Curve Equation'!$B$12)*'S Curve Equation'!$B$10))+'S Curve Equation'!$B$13)*'S Curve Equation'!$B$14</f>
        <v>6.7112730868829198E-2</v>
      </c>
      <c r="H156" s="34">
        <f>(1/(1+EXP(('S Curve Equation'!$B$11-H111*'S Curve Equation'!$B$12)*'S Curve Equation'!$B$10))+'S Curve Equation'!$B$13)*'S Curve Equation'!$B$14</f>
        <v>6.8886219692436065E-2</v>
      </c>
      <c r="I156" s="34">
        <f>(1/(1+EXP(('S Curve Equation'!$B$11-I111*'S Curve Equation'!$B$12)*'S Curve Equation'!$B$10))+'S Curve Equation'!$B$13)*'S Curve Equation'!$B$14</f>
        <v>7.0536226542878555E-2</v>
      </c>
      <c r="J156" s="34">
        <f>(1/(1+EXP(('S Curve Equation'!$B$11-J111*'S Curve Equation'!$B$12)*'S Curve Equation'!$B$10))+'S Curve Equation'!$B$13)*'S Curve Equation'!$B$14</f>
        <v>7.21686930207808E-2</v>
      </c>
      <c r="K156" s="34">
        <f>(1/(1+EXP(('S Curve Equation'!$B$11-K111*'S Curve Equation'!$B$12)*'S Curve Equation'!$B$10))+'S Curve Equation'!$B$13)*'S Curve Equation'!$B$14</f>
        <v>7.3800453142155248E-2</v>
      </c>
      <c r="L156" s="34">
        <f>(1/(1+EXP(('S Curve Equation'!$B$11-L111*'S Curve Equation'!$B$12)*'S Curve Equation'!$B$10))+'S Curve Equation'!$B$13)*'S Curve Equation'!$B$14</f>
        <v>7.575537522290858E-2</v>
      </c>
      <c r="M156" s="34">
        <f>(1/(1+EXP(('S Curve Equation'!$B$11-M111*'S Curve Equation'!$B$12)*'S Curve Equation'!$B$10))+'S Curve Equation'!$B$13)*'S Curve Equation'!$B$14</f>
        <v>7.7553951147888101E-2</v>
      </c>
      <c r="N156" s="34">
        <f>(1/(1+EXP(('S Curve Equation'!$B$11-N111*'S Curve Equation'!$B$12)*'S Curve Equation'!$B$10))+'S Curve Equation'!$B$13)*'S Curve Equation'!$B$14</f>
        <v>7.9369170953155738E-2</v>
      </c>
      <c r="O156" s="34">
        <f>(1/(1+EXP(('S Curve Equation'!$B$11-O111*'S Curve Equation'!$B$12)*'S Curve Equation'!$B$10))+'S Curve Equation'!$B$13)*'S Curve Equation'!$B$14</f>
        <v>8.1200813894189441E-2</v>
      </c>
      <c r="P156" s="34">
        <f>(1/(1+EXP(('S Curve Equation'!$B$11-P111*'S Curve Equation'!$B$12)*'S Curve Equation'!$B$10))+'S Curve Equation'!$B$13)*'S Curve Equation'!$B$14</f>
        <v>8.3048655352970638E-2</v>
      </c>
      <c r="Q156" s="34">
        <f>(1/(1+EXP(('S Curve Equation'!$B$11-Q111*'S Curve Equation'!$B$12)*'S Curve Equation'!$B$10))+'S Curve Equation'!$B$13)*'S Curve Equation'!$B$14</f>
        <v>8.491246700093838E-2</v>
      </c>
      <c r="R156" s="34">
        <f>(1/(1+EXP(('S Curve Equation'!$B$11-R111*'S Curve Equation'!$B$12)*'S Curve Equation'!$B$10))+'S Curve Equation'!$B$13)*'S Curve Equation'!$B$14</f>
        <v>8.6792016962005281E-2</v>
      </c>
      <c r="S156" s="34">
        <f>(1/(1+EXP(('S Curve Equation'!$B$11-S111*'S Curve Equation'!$B$12)*'S Curve Equation'!$B$10))+'S Curve Equation'!$B$13)*'S Curve Equation'!$B$14</f>
        <v>8.8687069975476998E-2</v>
      </c>
      <c r="T156" s="34">
        <f>(1/(1+EXP(('S Curve Equation'!$B$11-T111*'S Curve Equation'!$B$12)*'S Curve Equation'!$B$10))+'S Curve Equation'!$B$13)*'S Curve Equation'!$B$14</f>
        <v>9.0597387558710413E-2</v>
      </c>
      <c r="U156" s="34">
        <f>(1/(1+EXP(('S Curve Equation'!$B$11-U111*'S Curve Equation'!$B$12)*'S Curve Equation'!$B$10))+'S Curve Equation'!$B$13)*'S Curve Equation'!$B$14</f>
        <v>9.2522728169361024E-2</v>
      </c>
      <c r="V156" s="34">
        <f>(1/(1+EXP(('S Curve Equation'!$B$11-V111*'S Curve Equation'!$B$12)*'S Curve Equation'!$B$10))+'S Curve Equation'!$B$13)*'S Curve Equation'!$B$14</f>
        <v>9.4462847367070404E-2</v>
      </c>
      <c r="W156" s="34">
        <f>(1/(1+EXP(('S Curve Equation'!$B$11-W111*'S Curve Equation'!$B$12)*'S Curve Equation'!$B$10))+'S Curve Equation'!$B$13)*'S Curve Equation'!$B$14</f>
        <v>9.6417497974441907E-2</v>
      </c>
      <c r="X156" s="34">
        <f>(1/(1+EXP(('S Curve Equation'!$B$11-X111*'S Curve Equation'!$B$12)*'S Curve Equation'!$B$10))+'S Curve Equation'!$B$13)*'S Curve Equation'!$B$14</f>
        <v>9.8386430237169434E-2</v>
      </c>
      <c r="Y156" s="34">
        <f>(1/(1+EXP(('S Curve Equation'!$B$11-Y111*'S Curve Equation'!$B$12)*'S Curve Equation'!$B$10))+'S Curve Equation'!$B$13)*'S Curve Equation'!$B$14</f>
        <v>0.10036939198317953</v>
      </c>
      <c r="Z156" s="34">
        <f>(1/(1+EXP(('S Curve Equation'!$B$11-Z111*'S Curve Equation'!$B$12)*'S Curve Equation'!$B$10))+'S Curve Equation'!$B$13)*'S Curve Equation'!$B$14</f>
        <v>0.10236612878065461</v>
      </c>
      <c r="AA156" s="34">
        <f>(1/(1+EXP(('S Curve Equation'!$B$11-AA111*'S Curve Equation'!$B$12)*'S Curve Equation'!$B$10))+'S Curve Equation'!$B$13)*'S Curve Equation'!$B$14</f>
        <v>0.10437638409481105</v>
      </c>
      <c r="AB156" s="34">
        <f>(1/(1+EXP(('S Curve Equation'!$B$11-AB111*'S Curve Equation'!$B$12)*'S Curve Equation'!$B$10))+'S Curve Equation'!$B$13)*'S Curve Equation'!$B$14</f>
        <v>0.10639989944330759</v>
      </c>
      <c r="AC156" s="34">
        <f>(1/(1+EXP(('S Curve Equation'!$B$11-AC111*'S Curve Equation'!$B$12)*'S Curve Equation'!$B$10))+'S Curve Equation'!$B$13)*'S Curve Equation'!$B$14</f>
        <v>0.10843641455016877</v>
      </c>
      <c r="AD156" s="34">
        <f>(1/(1+EXP(('S Curve Equation'!$B$11-AD111*'S Curve Equation'!$B$12)*'S Curve Equation'!$B$10))+'S Curve Equation'!$B$13)*'S Curve Equation'!$B$14</f>
        <v>0.11048566749810727</v>
      </c>
      <c r="AE156" s="34">
        <f>(1/(1+EXP(('S Curve Equation'!$B$11-AE111*'S Curve Equation'!$B$12)*'S Curve Equation'!$B$10))+'S Curve Equation'!$B$13)*'S Curve Equation'!$B$14</f>
        <v>0.11254739487913895</v>
      </c>
      <c r="AF156" s="34">
        <f>(1/(1+EXP(('S Curve Equation'!$B$11-AF111*'S Curve Equation'!$B$12)*'S Curve Equation'!$B$10))+'S Curve Equation'!$B$13)*'S Curve Equation'!$B$14</f>
        <v>0.11462133194338642</v>
      </c>
    </row>
    <row r="157" spans="1:32" x14ac:dyDescent="0.2">
      <c r="A157" s="12" t="s">
        <v>38</v>
      </c>
      <c r="B157" s="34">
        <f>(1/(1+EXP(('S Curve Equation'!$B$11-B112*'S Curve Equation'!$B$12)*'S Curve Equation'!$B$10))+'S Curve Equation'!$B$13)*'S Curve Equation'!$B$14</f>
        <v>5.5851063829787224E-2</v>
      </c>
      <c r="C157" s="34">
        <f>(1/(1+EXP(('S Curve Equation'!$B$11-C112*'S Curve Equation'!$B$12)*'S Curve Equation'!$B$10))+'S Curve Equation'!$B$13)*'S Curve Equation'!$B$14</f>
        <v>5.7465318811104289E-2</v>
      </c>
      <c r="D157" s="34">
        <f>(1/(1+EXP(('S Curve Equation'!$B$11-D112*'S Curve Equation'!$B$12)*'S Curve Equation'!$B$10))+'S Curve Equation'!$B$13)*'S Curve Equation'!$B$14</f>
        <v>5.9001272966149668E-2</v>
      </c>
      <c r="E157" s="34">
        <f>(1/(1+EXP(('S Curve Equation'!$B$11-E112*'S Curve Equation'!$B$12)*'S Curve Equation'!$B$10))+'S Curve Equation'!$B$13)*'S Curve Equation'!$B$14</f>
        <v>6.0617137079671347E-2</v>
      </c>
      <c r="F157" s="34">
        <f>(1/(1+EXP(('S Curve Equation'!$B$11-F112*'S Curve Equation'!$B$12)*'S Curve Equation'!$B$10))+'S Curve Equation'!$B$13)*'S Curve Equation'!$B$14</f>
        <v>6.2235721985456509E-2</v>
      </c>
      <c r="G157" s="34">
        <f>(1/(1+EXP(('S Curve Equation'!$B$11-G112*'S Curve Equation'!$B$12)*'S Curve Equation'!$B$10))+'S Curve Equation'!$B$13)*'S Curve Equation'!$B$14</f>
        <v>6.3990721696744968E-2</v>
      </c>
      <c r="H157" s="34">
        <f>(1/(1+EXP(('S Curve Equation'!$B$11-H112*'S Curve Equation'!$B$12)*'S Curve Equation'!$B$10))+'S Curve Equation'!$B$13)*'S Curve Equation'!$B$14</f>
        <v>6.5710157989228399E-2</v>
      </c>
      <c r="I157" s="34">
        <f>(1/(1+EXP(('S Curve Equation'!$B$11-I112*'S Curve Equation'!$B$12)*'S Curve Equation'!$B$10))+'S Curve Equation'!$B$13)*'S Curve Equation'!$B$14</f>
        <v>6.731030455578782E-2</v>
      </c>
      <c r="J157" s="34">
        <f>(1/(1+EXP(('S Curve Equation'!$B$11-J112*'S Curve Equation'!$B$12)*'S Curve Equation'!$B$10))+'S Curve Equation'!$B$13)*'S Curve Equation'!$B$14</f>
        <v>6.8893842691159404E-2</v>
      </c>
      <c r="K157" s="34">
        <f>(1/(1+EXP(('S Curve Equation'!$B$11-K112*'S Curve Equation'!$B$12)*'S Curve Equation'!$B$10))+'S Curve Equation'!$B$13)*'S Curve Equation'!$B$14</f>
        <v>7.0477090651087398E-2</v>
      </c>
      <c r="L157" s="34">
        <f>(1/(1+EXP(('S Curve Equation'!$B$11-L112*'S Curve Equation'!$B$12)*'S Curve Equation'!$B$10))+'S Curve Equation'!$B$13)*'S Curve Equation'!$B$14</f>
        <v>7.2374406928688781E-2</v>
      </c>
      <c r="M157" s="34">
        <f>(1/(1+EXP(('S Curve Equation'!$B$11-M112*'S Curve Equation'!$B$12)*'S Curve Equation'!$B$10))+'S Curve Equation'!$B$13)*'S Curve Equation'!$B$14</f>
        <v>7.4120473172830312E-2</v>
      </c>
      <c r="N157" s="34">
        <f>(1/(1+EXP(('S Curve Equation'!$B$11-N112*'S Curve Equation'!$B$12)*'S Curve Equation'!$B$10))+'S Curve Equation'!$B$13)*'S Curve Equation'!$B$14</f>
        <v>7.5883167002512603E-2</v>
      </c>
      <c r="O157" s="34">
        <f>(1/(1+EXP(('S Curve Equation'!$B$11-O112*'S Curve Equation'!$B$12)*'S Curve Equation'!$B$10))+'S Curve Equation'!$B$13)*'S Curve Equation'!$B$14</f>
        <v>7.7662281592812743E-2</v>
      </c>
      <c r="P157" s="34">
        <f>(1/(1+EXP(('S Curve Equation'!$B$11-P112*'S Curve Equation'!$B$12)*'S Curve Equation'!$B$10))+'S Curve Equation'!$B$13)*'S Curve Equation'!$B$14</f>
        <v>7.9457606149487506E-2</v>
      </c>
      <c r="Q157" s="34">
        <f>(1/(1+EXP(('S Curve Equation'!$B$11-Q112*'S Curve Equation'!$B$12)*'S Curve Equation'!$B$10))+'S Curve Equation'!$B$13)*'S Curve Equation'!$B$14</f>
        <v>8.1268926063196287E-2</v>
      </c>
      <c r="R157" s="34">
        <f>(1/(1+EXP(('S Curve Equation'!$B$11-R112*'S Curve Equation'!$B$12)*'S Curve Equation'!$B$10))+'S Curve Equation'!$B$13)*'S Curve Equation'!$B$14</f>
        <v>8.3096023064031632E-2</v>
      </c>
      <c r="S157" s="34">
        <f>(1/(1+EXP(('S Curve Equation'!$B$11-S112*'S Curve Equation'!$B$12)*'S Curve Equation'!$B$10))+'S Curve Equation'!$B$13)*'S Curve Equation'!$B$14</f>
        <v>8.4938675376204101E-2</v>
      </c>
      <c r="T157" s="34">
        <f>(1/(1+EXP(('S Curve Equation'!$B$11-T112*'S Curve Equation'!$B$12)*'S Curve Equation'!$B$10))+'S Curve Equation'!$B$13)*'S Curve Equation'!$B$14</f>
        <v>8.6796657872720909E-2</v>
      </c>
      <c r="U157" s="34">
        <f>(1/(1+EXP(('S Curve Equation'!$B$11-U112*'S Curve Equation'!$B$12)*'S Curve Equation'!$B$10))+'S Curve Equation'!$B$13)*'S Curve Equation'!$B$14</f>
        <v>8.8669742229915499E-2</v>
      </c>
      <c r="V157" s="34">
        <f>(1/(1+EXP(('S Curve Equation'!$B$11-V112*'S Curve Equation'!$B$12)*'S Curve Equation'!$B$10))+'S Curve Equation'!$B$13)*'S Curve Equation'!$B$14</f>
        <v>9.0557697081680474E-2</v>
      </c>
      <c r="W157" s="34">
        <f>(1/(1+EXP(('S Curve Equation'!$B$11-W112*'S Curve Equation'!$B$12)*'S Curve Equation'!$B$10))+'S Curve Equation'!$B$13)*'S Curve Equation'!$B$14</f>
        <v>9.2460288173258395E-2</v>
      </c>
      <c r="X157" s="34">
        <f>(1/(1+EXP(('S Curve Equation'!$B$11-X112*'S Curve Equation'!$B$12)*'S Curve Equation'!$B$10))+'S Curve Equation'!$B$13)*'S Curve Equation'!$B$14</f>
        <v>9.4377278514456889E-2</v>
      </c>
      <c r="Y157" s="34">
        <f>(1/(1+EXP(('S Curve Equation'!$B$11-Y112*'S Curve Equation'!$B$12)*'S Curve Equation'!$B$10))+'S Curve Equation'!$B$13)*'S Curve Equation'!$B$14</f>
        <v>9.6308428532150853E-2</v>
      </c>
      <c r="Z157" s="34">
        <f>(1/(1+EXP(('S Curve Equation'!$B$11-Z112*'S Curve Equation'!$B$12)*'S Curve Equation'!$B$10))+'S Curve Equation'!$B$13)*'S Curve Equation'!$B$14</f>
        <v>9.8253496221942779E-2</v>
      </c>
      <c r="AA157" s="34">
        <f>(1/(1+EXP(('S Curve Equation'!$B$11-AA112*'S Curve Equation'!$B$12)*'S Curve Equation'!$B$10))+'S Curve Equation'!$B$13)*'S Curve Equation'!$B$14</f>
        <v>0.10021223729885641</v>
      </c>
      <c r="AB157" s="34">
        <f>(1/(1+EXP(('S Curve Equation'!$B$11-AB112*'S Curve Equation'!$B$12)*'S Curve Equation'!$B$10))+'S Curve Equation'!$B$13)*'S Curve Equation'!$B$14</f>
        <v>0.10218440534693911</v>
      </c>
      <c r="AC157" s="34">
        <f>(1/(1+EXP(('S Curve Equation'!$B$11-AC112*'S Curve Equation'!$B$12)*'S Curve Equation'!$B$10))+'S Curve Equation'!$B$13)*'S Curve Equation'!$B$14</f>
        <v>0.104169751967661</v>
      </c>
      <c r="AD157" s="34">
        <f>(1/(1+EXP(('S Curve Equation'!$B$11-AD112*'S Curve Equation'!$B$12)*'S Curve Equation'!$B$10))+'S Curve Equation'!$B$13)*'S Curve Equation'!$B$14</f>
        <v>0.10616802692699268</v>
      </c>
      <c r="AE157" s="34">
        <f>(1/(1+EXP(('S Curve Equation'!$B$11-AE112*'S Curve Equation'!$B$12)*'S Curve Equation'!$B$10))+'S Curve Equation'!$B$13)*'S Curve Equation'!$B$14</f>
        <v>0.10817897830105594</v>
      </c>
      <c r="AF157" s="34">
        <f>(1/(1+EXP(('S Curve Equation'!$B$11-AF112*'S Curve Equation'!$B$12)*'S Curve Equation'!$B$10))+'S Curve Equation'!$B$13)*'S Curve Equation'!$B$14</f>
        <v>0.11020235262024476</v>
      </c>
    </row>
    <row r="158" spans="1:32" x14ac:dyDescent="0.2">
      <c r="A158" s="12" t="s">
        <v>39</v>
      </c>
      <c r="B158" s="34">
        <f>(1/(1+EXP(('S Curve Equation'!$B$11-B113*'S Curve Equation'!$B$12)*'S Curve Equation'!$B$10))+'S Curve Equation'!$B$13)*'S Curve Equation'!$B$14</f>
        <v>6.6130473637176043E-2</v>
      </c>
      <c r="C158" s="34">
        <f>(1/(1+EXP(('S Curve Equation'!$B$11-C113*'S Curve Equation'!$B$12)*'S Curve Equation'!$B$10))+'S Curve Equation'!$B$13)*'S Curve Equation'!$B$14</f>
        <v>6.7931694660179259E-2</v>
      </c>
      <c r="D158" s="34">
        <f>(1/(1+EXP(('S Curve Equation'!$B$11-D113*'S Curve Equation'!$B$12)*'S Curve Equation'!$B$10))+'S Curve Equation'!$B$13)*'S Curve Equation'!$B$14</f>
        <v>6.964392071847493E-2</v>
      </c>
      <c r="E158" s="34">
        <f>(1/(1+EXP(('S Curve Equation'!$B$11-E113*'S Curve Equation'!$B$12)*'S Curve Equation'!$B$10))+'S Curve Equation'!$B$13)*'S Curve Equation'!$B$14</f>
        <v>7.1443542127242299E-2</v>
      </c>
      <c r="F158" s="34">
        <f>(1/(1+EXP(('S Curve Equation'!$B$11-F113*'S Curve Equation'!$B$12)*'S Curve Equation'!$B$10))+'S Curve Equation'!$B$13)*'S Curve Equation'!$B$14</f>
        <v>7.3244486173100157E-2</v>
      </c>
      <c r="G158" s="34">
        <f>(1/(1+EXP(('S Curve Equation'!$B$11-G113*'S Curve Equation'!$B$12)*'S Curve Equation'!$B$10))+'S Curve Equation'!$B$13)*'S Curve Equation'!$B$14</f>
        <v>7.519531144712073E-2</v>
      </c>
      <c r="H158" s="34">
        <f>(1/(1+EXP(('S Curve Equation'!$B$11-H113*'S Curve Equation'!$B$12)*'S Curve Equation'!$B$10))+'S Curve Equation'!$B$13)*'S Curve Equation'!$B$14</f>
        <v>7.7104712977330833E-2</v>
      </c>
      <c r="I158" s="34">
        <f>(1/(1+EXP(('S Curve Equation'!$B$11-I113*'S Curve Equation'!$B$12)*'S Curve Equation'!$B$10))+'S Curve Equation'!$B$13)*'S Curve Equation'!$B$14</f>
        <v>7.8879986923081055E-2</v>
      </c>
      <c r="J158" s="34">
        <f>(1/(1+EXP(('S Curve Equation'!$B$11-J113*'S Curve Equation'!$B$12)*'S Curve Equation'!$B$10))+'S Curve Equation'!$B$13)*'S Curve Equation'!$B$14</f>
        <v>8.06352814964688E-2</v>
      </c>
      <c r="K158" s="34">
        <f>(1/(1+EXP(('S Curve Equation'!$B$11-K113*'S Curve Equation'!$B$12)*'S Curve Equation'!$B$10))+'S Curve Equation'!$B$13)*'S Curve Equation'!$B$14</f>
        <v>8.2388729220508466E-2</v>
      </c>
      <c r="L158" s="34">
        <f>(1/(1+EXP(('S Curve Equation'!$B$11-L113*'S Curve Equation'!$B$12)*'S Curve Equation'!$B$10))+'S Curve Equation'!$B$13)*'S Curve Equation'!$B$14</f>
        <v>8.4488025165929417E-2</v>
      </c>
      <c r="M158" s="34">
        <f>(1/(1+EXP(('S Curve Equation'!$B$11-M113*'S Curve Equation'!$B$12)*'S Curve Equation'!$B$10))+'S Curve Equation'!$B$13)*'S Curve Equation'!$B$14</f>
        <v>8.6418085003290041E-2</v>
      </c>
      <c r="N158" s="34">
        <f>(1/(1+EXP(('S Curve Equation'!$B$11-N113*'S Curve Equation'!$B$12)*'S Curve Equation'!$B$10))+'S Curve Equation'!$B$13)*'S Curve Equation'!$B$14</f>
        <v>8.8364716635521978E-2</v>
      </c>
      <c r="O158" s="34">
        <f>(1/(1+EXP(('S Curve Equation'!$B$11-O113*'S Curve Equation'!$B$12)*'S Curve Equation'!$B$10))+'S Curve Equation'!$B$13)*'S Curve Equation'!$B$14</f>
        <v>9.0327663975833028E-2</v>
      </c>
      <c r="P158" s="34">
        <f>(1/(1+EXP(('S Curve Equation'!$B$11-P113*'S Curve Equation'!$B$12)*'S Curve Equation'!$B$10))+'S Curve Equation'!$B$13)*'S Curve Equation'!$B$14</f>
        <v>9.2306667386290203E-2</v>
      </c>
      <c r="Q158" s="34">
        <f>(1/(1+EXP(('S Curve Equation'!$B$11-Q113*'S Curve Equation'!$B$12)*'S Curve Equation'!$B$10))+'S Curve Equation'!$B$13)*'S Curve Equation'!$B$14</f>
        <v>9.4301463862257837E-2</v>
      </c>
      <c r="R158" s="34">
        <f>(1/(1+EXP(('S Curve Equation'!$B$11-R113*'S Curve Equation'!$B$12)*'S Curve Equation'!$B$10))+'S Curve Equation'!$B$13)*'S Curve Equation'!$B$14</f>
        <v>9.6311787216183858E-2</v>
      </c>
      <c r="S158" s="34">
        <f>(1/(1+EXP(('S Curve Equation'!$B$11-S113*'S Curve Equation'!$B$12)*'S Curve Equation'!$B$10))+'S Curve Equation'!$B$13)*'S Curve Equation'!$B$14</f>
        <v>9.8337368260565217E-2</v>
      </c>
      <c r="T158" s="34">
        <f>(1/(1+EXP(('S Curve Equation'!$B$11-T113*'S Curve Equation'!$B$12)*'S Curve Equation'!$B$10))+'S Curve Equation'!$B$13)*'S Curve Equation'!$B$14</f>
        <v>0.10037793498991587</v>
      </c>
      <c r="U158" s="34">
        <f>(1/(1+EXP(('S Curve Equation'!$B$11-U113*'S Curve Equation'!$B$12)*'S Curve Equation'!$B$10))+'S Curve Equation'!$B$13)*'S Curve Equation'!$B$14</f>
        <v>0.10243321276158107</v>
      </c>
      <c r="V158" s="34">
        <f>(1/(1+EXP(('S Curve Equation'!$B$11-V113*'S Curve Equation'!$B$12)*'S Curve Equation'!$B$10))+'S Curve Equation'!$B$13)*'S Curve Equation'!$B$14</f>
        <v>0.1045029244752383</v>
      </c>
      <c r="W158" s="34">
        <f>(1/(1+EXP(('S Curve Equation'!$B$11-W113*'S Curve Equation'!$B$12)*'S Curve Equation'!$B$10))+'S Curve Equation'!$B$13)*'S Curve Equation'!$B$14</f>
        <v>0.10658679075092954</v>
      </c>
      <c r="X158" s="34">
        <f>(1/(1+EXP(('S Curve Equation'!$B$11-X113*'S Curve Equation'!$B$12)*'S Curve Equation'!$B$10))+'S Curve Equation'!$B$13)*'S Curve Equation'!$B$14</f>
        <v>0.10868453010548365</v>
      </c>
      <c r="Y158" s="34">
        <f>(1/(1+EXP(('S Curve Equation'!$B$11-Y113*'S Curve Equation'!$B$12)*'S Curve Equation'!$B$10))+'S Curve Equation'!$B$13)*'S Curve Equation'!$B$14</f>
        <v>0.11079585912718509</v>
      </c>
      <c r="Z158" s="34">
        <f>(1/(1+EXP(('S Curve Equation'!$B$11-Z113*'S Curve Equation'!$B$12)*'S Curve Equation'!$B$10))+'S Curve Equation'!$B$13)*'S Curve Equation'!$B$14</f>
        <v>0.11292049264855604</v>
      </c>
      <c r="AA158" s="34">
        <f>(1/(1+EXP(('S Curve Equation'!$B$11-AA113*'S Curve Equation'!$B$12)*'S Curve Equation'!$B$10))+'S Curve Equation'!$B$13)*'S Curve Equation'!$B$14</f>
        <v>0.11505814391712321</v>
      </c>
      <c r="AB158" s="34">
        <f>(1/(1+EXP(('S Curve Equation'!$B$11-AB113*'S Curve Equation'!$B$12)*'S Curve Equation'!$B$10))+'S Curve Equation'!$B$13)*'S Curve Equation'!$B$14</f>
        <v>0.11720852476404574</v>
      </c>
      <c r="AC158" s="34">
        <f>(1/(1+EXP(('S Curve Equation'!$B$11-AC113*'S Curve Equation'!$B$12)*'S Curve Equation'!$B$10))+'S Curve Equation'!$B$13)*'S Curve Equation'!$B$14</f>
        <v>0.11937134577049115</v>
      </c>
      <c r="AD158" s="34">
        <f>(1/(1+EXP(('S Curve Equation'!$B$11-AD113*'S Curve Equation'!$B$12)*'S Curve Equation'!$B$10))+'S Curve Equation'!$B$13)*'S Curve Equation'!$B$14</f>
        <v>0.1215463164316436</v>
      </c>
      <c r="AE158" s="34">
        <f>(1/(1+EXP(('S Curve Equation'!$B$11-AE113*'S Curve Equation'!$B$12)*'S Curve Equation'!$B$10))+'S Curve Equation'!$B$13)*'S Curve Equation'!$B$14</f>
        <v>0.12373314531824456</v>
      </c>
      <c r="AF158" s="34">
        <f>(1/(1+EXP(('S Curve Equation'!$B$11-AF113*'S Curve Equation'!$B$12)*'S Curve Equation'!$B$10))+'S Curve Equation'!$B$13)*'S Curve Equation'!$B$14</f>
        <v>0.12593154023556474</v>
      </c>
    </row>
    <row r="159" spans="1:32" x14ac:dyDescent="0.2">
      <c r="A159" s="12" t="s">
        <v>40</v>
      </c>
      <c r="B159" s="34">
        <f>(1/(1+EXP(('S Curve Equation'!$B$11-B114*'S Curve Equation'!$B$12)*'S Curve Equation'!$B$10))+'S Curve Equation'!$B$13)*'S Curve Equation'!$B$14</f>
        <v>2.9225908372827805E-2</v>
      </c>
      <c r="C159" s="34">
        <f>(1/(1+EXP(('S Curve Equation'!$B$11-C114*'S Curve Equation'!$B$12)*'S Curve Equation'!$B$10))+'S Curve Equation'!$B$13)*'S Curve Equation'!$B$14</f>
        <v>3.030283564360434E-2</v>
      </c>
      <c r="D159" s="34">
        <f>(1/(1+EXP(('S Curve Equation'!$B$11-D114*'S Curve Equation'!$B$12)*'S Curve Equation'!$B$10))+'S Curve Equation'!$B$13)*'S Curve Equation'!$B$14</f>
        <v>3.1330593116603446E-2</v>
      </c>
      <c r="E159" s="34">
        <f>(1/(1+EXP(('S Curve Equation'!$B$11-E114*'S Curve Equation'!$B$12)*'S Curve Equation'!$B$10))+'S Curve Equation'!$B$13)*'S Curve Equation'!$B$14</f>
        <v>3.24150142019239E-2</v>
      </c>
      <c r="F159" s="34">
        <f>(1/(1+EXP(('S Curve Equation'!$B$11-F114*'S Curve Equation'!$B$12)*'S Curve Equation'!$B$10))+'S Curve Equation'!$B$13)*'S Curve Equation'!$B$14</f>
        <v>3.3504508785155949E-2</v>
      </c>
      <c r="G159" s="34">
        <f>(1/(1+EXP(('S Curve Equation'!$B$11-G114*'S Curve Equation'!$B$12)*'S Curve Equation'!$B$10))+'S Curve Equation'!$B$13)*'S Curve Equation'!$B$14</f>
        <v>3.4689459532480087E-2</v>
      </c>
      <c r="H159" s="34">
        <f>(1/(1+EXP(('S Curve Equation'!$B$11-H114*'S Curve Equation'!$B$12)*'S Curve Equation'!$B$10))+'S Curve Equation'!$B$13)*'S Curve Equation'!$B$14</f>
        <v>3.5854025533685156E-2</v>
      </c>
      <c r="I159" s="34">
        <f>(1/(1+EXP(('S Curve Equation'!$B$11-I114*'S Curve Equation'!$B$12)*'S Curve Equation'!$B$10))+'S Curve Equation'!$B$13)*'S Curve Equation'!$B$14</f>
        <v>3.6940989308111946E-2</v>
      </c>
      <c r="J159" s="34">
        <f>(1/(1+EXP(('S Curve Equation'!$B$11-J114*'S Curve Equation'!$B$12)*'S Curve Equation'!$B$10))+'S Curve Equation'!$B$13)*'S Curve Equation'!$B$14</f>
        <v>3.8019671882971333E-2</v>
      </c>
      <c r="K159" s="34">
        <f>(1/(1+EXP(('S Curve Equation'!$B$11-K114*'S Curve Equation'!$B$12)*'S Curve Equation'!$B$10))+'S Curve Equation'!$B$13)*'S Curve Equation'!$B$14</f>
        <v>3.9101114215334964E-2</v>
      </c>
      <c r="L159" s="34">
        <f>(1/(1+EXP(('S Curve Equation'!$B$11-L114*'S Curve Equation'!$B$12)*'S Curve Equation'!$B$10))+'S Curve Equation'!$B$13)*'S Curve Equation'!$B$14</f>
        <v>4.0400941070376409E-2</v>
      </c>
      <c r="M159" s="34">
        <f>(1/(1+EXP(('S Curve Equation'!$B$11-M114*'S Curve Equation'!$B$12)*'S Curve Equation'!$B$10))+'S Curve Equation'!$B$13)*'S Curve Equation'!$B$14</f>
        <v>4.1600831801459917E-2</v>
      </c>
      <c r="N159" s="34">
        <f>(1/(1+EXP(('S Curve Equation'!$B$11-N114*'S Curve Equation'!$B$12)*'S Curve Equation'!$B$10))+'S Curve Equation'!$B$13)*'S Curve Equation'!$B$14</f>
        <v>4.2815696800214097E-2</v>
      </c>
      <c r="O159" s="34">
        <f>(1/(1+EXP(('S Curve Equation'!$B$11-O114*'S Curve Equation'!$B$12)*'S Curve Equation'!$B$10))+'S Curve Equation'!$B$13)*'S Curve Equation'!$B$14</f>
        <v>4.404546209415354E-2</v>
      </c>
      <c r="P159" s="34">
        <f>(1/(1+EXP(('S Curve Equation'!$B$11-P114*'S Curve Equation'!$B$12)*'S Curve Equation'!$B$10))+'S Curve Equation'!$B$13)*'S Curve Equation'!$B$14</f>
        <v>4.5290049748777941E-2</v>
      </c>
      <c r="Q159" s="34">
        <f>(1/(1+EXP(('S Curve Equation'!$B$11-Q114*'S Curve Equation'!$B$12)*'S Curve Equation'!$B$10))+'S Curve Equation'!$B$13)*'S Curve Equation'!$B$14</f>
        <v>4.6549377934381936E-2</v>
      </c>
      <c r="R159" s="34">
        <f>(1/(1+EXP(('S Curve Equation'!$B$11-R114*'S Curve Equation'!$B$12)*'S Curve Equation'!$B$10))+'S Curve Equation'!$B$13)*'S Curve Equation'!$B$14</f>
        <v>4.7823360994489431E-2</v>
      </c>
      <c r="S159" s="34">
        <f>(1/(1+EXP(('S Curve Equation'!$B$11-S114*'S Curve Equation'!$B$12)*'S Curve Equation'!$B$10))+'S Curve Equation'!$B$13)*'S Curve Equation'!$B$14</f>
        <v>4.91119095158336E-2</v>
      </c>
      <c r="T159" s="34">
        <f>(1/(1+EXP(('S Curve Equation'!$B$11-T114*'S Curve Equation'!$B$12)*'S Curve Equation'!$B$10))+'S Curve Equation'!$B$13)*'S Curve Equation'!$B$14</f>
        <v>5.0414930399794181E-2</v>
      </c>
      <c r="U159" s="34">
        <f>(1/(1+EXP(('S Curve Equation'!$B$11-U114*'S Curve Equation'!$B$12)*'S Curve Equation'!$B$10))+'S Curve Equation'!$B$13)*'S Curve Equation'!$B$14</f>
        <v>5.1732326935213818E-2</v>
      </c>
      <c r="V159" s="34">
        <f>(1/(1+EXP(('S Curve Equation'!$B$11-V114*'S Curve Equation'!$B$12)*'S Curve Equation'!$B$10))+'S Curve Equation'!$B$13)*'S Curve Equation'!$B$14</f>
        <v>5.3063998872510051E-2</v>
      </c>
      <c r="W159" s="34">
        <f>(1/(1+EXP(('S Curve Equation'!$B$11-W114*'S Curve Equation'!$B$12)*'S Curve Equation'!$B$10))+'S Curve Equation'!$B$13)*'S Curve Equation'!$B$14</f>
        <v>5.440984249899887E-2</v>
      </c>
      <c r="X159" s="34">
        <f>(1/(1+EXP(('S Curve Equation'!$B$11-X114*'S Curve Equation'!$B$12)*'S Curve Equation'!$B$10))+'S Curve Equation'!$B$13)*'S Curve Equation'!$B$14</f>
        <v>5.5769750715350959E-2</v>
      </c>
      <c r="Y159" s="34">
        <f>(1/(1+EXP(('S Curve Equation'!$B$11-Y114*'S Curve Equation'!$B$12)*'S Curve Equation'!$B$10))+'S Curve Equation'!$B$13)*'S Curve Equation'!$B$14</f>
        <v>5.7143613113097333E-2</v>
      </c>
      <c r="Z159" s="34">
        <f>(1/(1+EXP(('S Curve Equation'!$B$11-Z114*'S Curve Equation'!$B$12)*'S Curve Equation'!$B$10))+'S Curve Equation'!$B$13)*'S Curve Equation'!$B$14</f>
        <v>5.8531316053105652E-2</v>
      </c>
      <c r="AA159" s="34">
        <f>(1/(1+EXP(('S Curve Equation'!$B$11-AA114*'S Curve Equation'!$B$12)*'S Curve Equation'!$B$10))+'S Curve Equation'!$B$13)*'S Curve Equation'!$B$14</f>
        <v>5.9932742744945991E-2</v>
      </c>
      <c r="AB159" s="34">
        <f>(1/(1+EXP(('S Curve Equation'!$B$11-AB114*'S Curve Equation'!$B$12)*'S Curve Equation'!$B$10))+'S Curve Equation'!$B$13)*'S Curve Equation'!$B$14</f>
        <v>6.134777332706725E-2</v>
      </c>
      <c r="AC159" s="34">
        <f>(1/(1+EXP(('S Curve Equation'!$B$11-AC114*'S Curve Equation'!$B$12)*'S Curve Equation'!$B$10))+'S Curve Equation'!$B$13)*'S Curve Equation'!$B$14</f>
        <v>6.2776284947707331E-2</v>
      </c>
      <c r="AD159" s="34">
        <f>(1/(1+EXP(('S Curve Equation'!$B$11-AD114*'S Curve Equation'!$B$12)*'S Curve Equation'!$B$10))+'S Curve Equation'!$B$13)*'S Curve Equation'!$B$14</f>
        <v>6.4218151846457738E-2</v>
      </c>
      <c r="AE159" s="34">
        <f>(1/(1+EXP(('S Curve Equation'!$B$11-AE114*'S Curve Equation'!$B$12)*'S Curve Equation'!$B$10))+'S Curve Equation'!$B$13)*'S Curve Equation'!$B$14</f>
        <v>6.5673245436407499E-2</v>
      </c>
      <c r="AF159" s="34">
        <f>(1/(1+EXP(('S Curve Equation'!$B$11-AF114*'S Curve Equation'!$B$12)*'S Curve Equation'!$B$10))+'S Curve Equation'!$B$13)*'S Curve Equation'!$B$14</f>
        <v>6.7141434386790586E-2</v>
      </c>
    </row>
    <row r="160" spans="1:32" x14ac:dyDescent="0.2">
      <c r="A160" s="12" t="s">
        <v>41</v>
      </c>
      <c r="B160" s="34">
        <f>(1/(1+EXP(('S Curve Equation'!$B$11-B115*'S Curve Equation'!$B$12)*'S Curve Equation'!$B$10))+'S Curve Equation'!$B$13)*'S Curve Equation'!$B$14</f>
        <v>4.4315992292870893E-2</v>
      </c>
      <c r="C160" s="34">
        <f>(1/(1+EXP(('S Curve Equation'!$B$11-C115*'S Curve Equation'!$B$12)*'S Curve Equation'!$B$10))+'S Curve Equation'!$B$13)*'S Curve Equation'!$B$14</f>
        <v>4.5707604293920692E-2</v>
      </c>
      <c r="D160" s="34">
        <f>(1/(1+EXP(('S Curve Equation'!$B$11-D115*'S Curve Equation'!$B$12)*'S Curve Equation'!$B$10))+'S Curve Equation'!$B$13)*'S Curve Equation'!$B$14</f>
        <v>4.7033275825873848E-2</v>
      </c>
      <c r="E160" s="34">
        <f>(1/(1+EXP(('S Curve Equation'!$B$11-E115*'S Curve Equation'!$B$12)*'S Curve Equation'!$B$10))+'S Curve Equation'!$B$13)*'S Curve Equation'!$B$14</f>
        <v>4.8429539207059814E-2</v>
      </c>
      <c r="F160" s="34">
        <f>(1/(1+EXP(('S Curve Equation'!$B$11-F115*'S Curve Equation'!$B$12)*'S Curve Equation'!$B$10))+'S Curve Equation'!$B$13)*'S Curve Equation'!$B$14</f>
        <v>4.9829800553152989E-2</v>
      </c>
      <c r="G160" s="34">
        <f>(1/(1+EXP(('S Curve Equation'!$B$11-G115*'S Curve Equation'!$B$12)*'S Curve Equation'!$B$10))+'S Curve Equation'!$B$13)*'S Curve Equation'!$B$14</f>
        <v>5.1349915653764559E-2</v>
      </c>
      <c r="H160" s="34">
        <f>(1/(1+EXP(('S Curve Equation'!$B$11-H115*'S Curve Equation'!$B$12)*'S Curve Equation'!$B$10))+'S Curve Equation'!$B$13)*'S Curve Equation'!$B$14</f>
        <v>5.2841060048133139E-2</v>
      </c>
      <c r="I160" s="34">
        <f>(1/(1+EXP(('S Curve Equation'!$B$11-I115*'S Curve Equation'!$B$12)*'S Curve Equation'!$B$10))+'S Curve Equation'!$B$13)*'S Curve Equation'!$B$14</f>
        <v>5.423036330168237E-2</v>
      </c>
      <c r="J160" s="34">
        <f>(1/(1+EXP(('S Curve Equation'!$B$11-J115*'S Curve Equation'!$B$12)*'S Curve Equation'!$B$10))+'S Curve Equation'!$B$13)*'S Curve Equation'!$B$14</f>
        <v>5.560675775993363E-2</v>
      </c>
      <c r="K160" s="34">
        <f>(1/(1+EXP(('S Curve Equation'!$B$11-K115*'S Curve Equation'!$B$12)*'S Curve Equation'!$B$10))+'S Curve Equation'!$B$13)*'S Curve Equation'!$B$14</f>
        <v>5.6984386983277235E-2</v>
      </c>
      <c r="L160" s="34">
        <f>(1/(1+EXP(('S Curve Equation'!$B$11-L115*'S Curve Equation'!$B$12)*'S Curve Equation'!$B$10))+'S Curve Equation'!$B$13)*'S Curve Equation'!$B$14</f>
        <v>5.8637233069462676E-2</v>
      </c>
      <c r="M160" s="34">
        <f>(1/(1+EXP(('S Curve Equation'!$B$11-M115*'S Curve Equation'!$B$12)*'S Curve Equation'!$B$10))+'S Curve Equation'!$B$13)*'S Curve Equation'!$B$14</f>
        <v>6.0160163278606987E-2</v>
      </c>
      <c r="N160" s="34">
        <f>(1/(1+EXP(('S Curve Equation'!$B$11-N115*'S Curve Equation'!$B$12)*'S Curve Equation'!$B$10))+'S Curve Equation'!$B$13)*'S Curve Equation'!$B$14</f>
        <v>6.1699370576496736E-2</v>
      </c>
      <c r="O160" s="34">
        <f>(1/(1+EXP(('S Curve Equation'!$B$11-O115*'S Curve Equation'!$B$12)*'S Curve Equation'!$B$10))+'S Curve Equation'!$B$13)*'S Curve Equation'!$B$14</f>
        <v>6.3254705486468984E-2</v>
      </c>
      <c r="P160" s="34">
        <f>(1/(1+EXP(('S Curve Equation'!$B$11-P115*'S Curve Equation'!$B$12)*'S Curve Equation'!$B$10))+'S Curve Equation'!$B$13)*'S Curve Equation'!$B$14</f>
        <v>6.4826014353632944E-2</v>
      </c>
      <c r="Q160" s="34">
        <f>(1/(1+EXP(('S Curve Equation'!$B$11-Q115*'S Curve Equation'!$B$12)*'S Curve Equation'!$B$10))+'S Curve Equation'!$B$13)*'S Curve Equation'!$B$14</f>
        <v>6.6413139461979992E-2</v>
      </c>
      <c r="R160" s="34">
        <f>(1/(1+EXP(('S Curve Equation'!$B$11-R115*'S Curve Equation'!$B$12)*'S Curve Equation'!$B$10))+'S Curve Equation'!$B$13)*'S Curve Equation'!$B$14</f>
        <v>6.8015919152598608E-2</v>
      </c>
      <c r="S160" s="34">
        <f>(1/(1+EXP(('S Curve Equation'!$B$11-S115*'S Curve Equation'!$B$12)*'S Curve Equation'!$B$10))+'S Curve Equation'!$B$13)*'S Curve Equation'!$B$14</f>
        <v>6.9634187942868242E-2</v>
      </c>
      <c r="T160" s="34">
        <f>(1/(1+EXP(('S Curve Equation'!$B$11-T115*'S Curve Equation'!$B$12)*'S Curve Equation'!$B$10))+'S Curve Equation'!$B$13)*'S Curve Equation'!$B$14</f>
        <v>7.1267776646500594E-2</v>
      </c>
      <c r="U160" s="34">
        <f>(1/(1+EXP(('S Curve Equation'!$B$11-U115*'S Curve Equation'!$B$12)*'S Curve Equation'!$B$10))+'S Curve Equation'!$B$13)*'S Curve Equation'!$B$14</f>
        <v>7.2916512494307681E-2</v>
      </c>
      <c r="V160" s="34">
        <f>(1/(1+EXP(('S Curve Equation'!$B$11-V115*'S Curve Equation'!$B$12)*'S Curve Equation'!$B$10))+'S Curve Equation'!$B$13)*'S Curve Equation'!$B$14</f>
        <v>7.4580219255574051E-2</v>
      </c>
      <c r="W160" s="34">
        <f>(1/(1+EXP(('S Curve Equation'!$B$11-W115*'S Curve Equation'!$B$12)*'S Curve Equation'!$B$10))+'S Curve Equation'!$B$13)*'S Curve Equation'!$B$14</f>
        <v>7.6258717359908121E-2</v>
      </c>
      <c r="X160" s="34">
        <f>(1/(1+EXP(('S Curve Equation'!$B$11-X115*'S Curve Equation'!$B$12)*'S Curve Equation'!$B$10))+'S Curve Equation'!$B$13)*'S Curve Equation'!$B$14</f>
        <v>7.7951824019458271E-2</v>
      </c>
      <c r="Y160" s="34">
        <f>(1/(1+EXP(('S Curve Equation'!$B$11-Y115*'S Curve Equation'!$B$12)*'S Curve Equation'!$B$10))+'S Curve Equation'!$B$13)*'S Curve Equation'!$B$14</f>
        <v>7.9659353351374668E-2</v>
      </c>
      <c r="Z160" s="34">
        <f>(1/(1+EXP(('S Curve Equation'!$B$11-Z115*'S Curve Equation'!$B$12)*'S Curve Equation'!$B$10))+'S Curve Equation'!$B$13)*'S Curve Equation'!$B$14</f>
        <v>8.1381116500403403E-2</v>
      </c>
      <c r="AA160" s="34">
        <f>(1/(1+EXP(('S Curve Equation'!$B$11-AA115*'S Curve Equation'!$B$12)*'S Curve Equation'!$B$10))+'S Curve Equation'!$B$13)*'S Curve Equation'!$B$14</f>
        <v>8.3116921761501886E-2</v>
      </c>
      <c r="AB160" s="34">
        <f>(1/(1+EXP(('S Curve Equation'!$B$11-AB115*'S Curve Equation'!$B$12)*'S Curve Equation'!$B$10))+'S Curve Equation'!$B$13)*'S Curve Equation'!$B$14</f>
        <v>8.4866574702363709E-2</v>
      </c>
      <c r="AC160" s="34">
        <f>(1/(1+EXP(('S Curve Equation'!$B$11-AC115*'S Curve Equation'!$B$12)*'S Curve Equation'!$B$10))+'S Curve Equation'!$B$13)*'S Curve Equation'!$B$14</f>
        <v>8.6629878285751249E-2</v>
      </c>
      <c r="AD160" s="34">
        <f>(1/(1+EXP(('S Curve Equation'!$B$11-AD115*'S Curve Equation'!$B$12)*'S Curve Equation'!$B$10))+'S Curve Equation'!$B$13)*'S Curve Equation'!$B$14</f>
        <v>8.8406632991526443E-2</v>
      </c>
      <c r="AE160" s="34">
        <f>(1/(1+EXP(('S Curve Equation'!$B$11-AE115*'S Curve Equation'!$B$12)*'S Curve Equation'!$B$10))+'S Curve Equation'!$B$13)*'S Curve Equation'!$B$14</f>
        <v>9.019663693828249E-2</v>
      </c>
      <c r="AF160" s="34">
        <f>(1/(1+EXP(('S Curve Equation'!$B$11-AF115*'S Curve Equation'!$B$12)*'S Curve Equation'!$B$10))+'S Curve Equation'!$B$13)*'S Curve Equation'!$B$14</f>
        <v>9.1999686004476847E-2</v>
      </c>
    </row>
    <row r="161" spans="1:32" x14ac:dyDescent="0.2">
      <c r="A161" s="12" t="s">
        <v>42</v>
      </c>
      <c r="B161" s="34">
        <f>(1/(1+EXP(('S Curve Equation'!$B$11-B116*'S Curve Equation'!$B$12)*'S Curve Equation'!$B$10))+'S Curve Equation'!$B$13)*'S Curve Equation'!$B$14</f>
        <v>6.2417871222076225E-2</v>
      </c>
      <c r="C161" s="34">
        <f>(1/(1+EXP(('S Curve Equation'!$B$11-C116*'S Curve Equation'!$B$12)*'S Curve Equation'!$B$10))+'S Curve Equation'!$B$13)*'S Curve Equation'!$B$14</f>
        <v>6.4152742865480727E-2</v>
      </c>
      <c r="D161" s="34">
        <f>(1/(1+EXP(('S Curve Equation'!$B$11-D116*'S Curve Equation'!$B$12)*'S Curve Equation'!$B$10))+'S Curve Equation'!$B$13)*'S Curve Equation'!$B$14</f>
        <v>6.5802447613109855E-2</v>
      </c>
      <c r="E161" s="34">
        <f>(1/(1+EXP(('S Curve Equation'!$B$11-E116*'S Curve Equation'!$B$12)*'S Curve Equation'!$B$10))+'S Curve Equation'!$B$13)*'S Curve Equation'!$B$14</f>
        <v>6.753692691649886E-2</v>
      </c>
      <c r="F161" s="34">
        <f>(1/(1+EXP(('S Curve Equation'!$B$11-F116*'S Curve Equation'!$B$12)*'S Curve Equation'!$B$10))+'S Curve Equation'!$B$13)*'S Curve Equation'!$B$14</f>
        <v>6.9273259083172195E-2</v>
      </c>
      <c r="G161" s="34">
        <f>(1/(1+EXP(('S Curve Equation'!$B$11-G116*'S Curve Equation'!$B$12)*'S Curve Equation'!$B$10))+'S Curve Equation'!$B$13)*'S Curve Equation'!$B$14</f>
        <v>7.1154739648276205E-2</v>
      </c>
      <c r="H161" s="34">
        <f>(1/(1+EXP(('S Curve Equation'!$B$11-H116*'S Curve Equation'!$B$12)*'S Curve Equation'!$B$10))+'S Curve Equation'!$B$13)*'S Curve Equation'!$B$14</f>
        <v>7.2996909901069149E-2</v>
      </c>
      <c r="I161" s="34">
        <f>(1/(1+EXP(('S Curve Equation'!$B$11-I116*'S Curve Equation'!$B$12)*'S Curve Equation'!$B$10))+'S Curve Equation'!$B$13)*'S Curve Equation'!$B$14</f>
        <v>7.4710237343777047E-2</v>
      </c>
      <c r="J161" s="34">
        <f>(1/(1+EXP(('S Curve Equation'!$B$11-J116*'S Curve Equation'!$B$12)*'S Curve Equation'!$B$10))+'S Curve Equation'!$B$13)*'S Curve Equation'!$B$14</f>
        <v>7.6404809087125061E-2</v>
      </c>
      <c r="K161" s="34">
        <f>(1/(1+EXP(('S Curve Equation'!$B$11-K116*'S Curve Equation'!$B$12)*'S Curve Equation'!$B$10))+'S Curve Equation'!$B$13)*'S Curve Equation'!$B$14</f>
        <v>7.8098115021881867E-2</v>
      </c>
      <c r="L161" s="34">
        <f>(1/(1+EXP(('S Curve Equation'!$B$11-L116*'S Curve Equation'!$B$12)*'S Curve Equation'!$B$10))+'S Curve Equation'!$B$13)*'S Curve Equation'!$B$14</f>
        <v>8.0126079255081084E-2</v>
      </c>
      <c r="M161" s="34">
        <f>(1/(1+EXP(('S Curve Equation'!$B$11-M116*'S Curve Equation'!$B$12)*'S Curve Equation'!$B$10))+'S Curve Equation'!$B$13)*'S Curve Equation'!$B$14</f>
        <v>8.1991197201856283E-2</v>
      </c>
      <c r="N161" s="34">
        <f>(1/(1+EXP(('S Curve Equation'!$B$11-N116*'S Curve Equation'!$B$12)*'S Curve Equation'!$B$10))+'S Curve Equation'!$B$13)*'S Curve Equation'!$B$14</f>
        <v>8.3872942860303973E-2</v>
      </c>
      <c r="O161" s="34">
        <f>(1/(1+EXP(('S Curve Equation'!$B$11-O116*'S Curve Equation'!$B$12)*'S Curve Equation'!$B$10))+'S Curve Equation'!$B$13)*'S Curve Equation'!$B$14</f>
        <v>8.5771077675045021E-2</v>
      </c>
      <c r="P161" s="34">
        <f>(1/(1+EXP(('S Curve Equation'!$B$11-P116*'S Curve Equation'!$B$12)*'S Curve Equation'!$B$10))+'S Curve Equation'!$B$13)*'S Curve Equation'!$B$14</f>
        <v>8.7685359365397064E-2</v>
      </c>
      <c r="Q161" s="34">
        <f>(1/(1+EXP(('S Curve Equation'!$B$11-Q116*'S Curve Equation'!$B$12)*'S Curve Equation'!$B$10))+'S Curve Equation'!$B$13)*'S Curve Equation'!$B$14</f>
        <v>8.9615542099289361E-2</v>
      </c>
      <c r="R161" s="34">
        <f>(1/(1+EXP(('S Curve Equation'!$B$11-R116*'S Curve Equation'!$B$12)*'S Curve Equation'!$B$10))+'S Curve Equation'!$B$13)*'S Curve Equation'!$B$14</f>
        <v>9.1561376666896468E-2</v>
      </c>
      <c r="S161" s="34">
        <f>(1/(1+EXP(('S Curve Equation'!$B$11-S116*'S Curve Equation'!$B$12)*'S Curve Equation'!$B$10))+'S Curve Equation'!$B$13)*'S Curve Equation'!$B$14</f>
        <v>9.3522610653826416E-2</v>
      </c>
      <c r="T161" s="34">
        <f>(1/(1+EXP(('S Curve Equation'!$B$11-T116*'S Curve Equation'!$B$12)*'S Curve Equation'!$B$10))+'S Curve Equation'!$B$13)*'S Curve Equation'!$B$14</f>
        <v>9.5498988613691674E-2</v>
      </c>
      <c r="U161" s="34">
        <f>(1/(1+EXP(('S Curve Equation'!$B$11-U116*'S Curve Equation'!$B$12)*'S Curve Equation'!$B$10))+'S Curve Equation'!$B$13)*'S Curve Equation'!$B$14</f>
        <v>9.7490252239910077E-2</v>
      </c>
      <c r="V161" s="34">
        <f>(1/(1+EXP(('S Curve Equation'!$B$11-V116*'S Curve Equation'!$B$12)*'S Curve Equation'!$B$10))+'S Curve Equation'!$B$13)*'S Curve Equation'!$B$14</f>
        <v>9.9496140536580097E-2</v>
      </c>
      <c r="W161" s="34">
        <f>(1/(1+EXP(('S Curve Equation'!$B$11-W116*'S Curve Equation'!$B$12)*'S Curve Equation'!$B$10))+'S Curve Equation'!$B$13)*'S Curve Equation'!$B$14</f>
        <v>0.10151638998827692</v>
      </c>
      <c r="X161" s="34">
        <f>(1/(1+EXP(('S Curve Equation'!$B$11-X116*'S Curve Equation'!$B$12)*'S Curve Equation'!$B$10))+'S Curve Equation'!$B$13)*'S Curve Equation'!$B$14</f>
        <v>0.10355073472862984</v>
      </c>
      <c r="Y161" s="34">
        <f>(1/(1+EXP(('S Curve Equation'!$B$11-Y116*'S Curve Equation'!$B$12)*'S Curve Equation'!$B$10))+'S Curve Equation'!$B$13)*'S Curve Equation'!$B$14</f>
        <v>0.10559890670753845</v>
      </c>
      <c r="Z161" s="34">
        <f>(1/(1+EXP(('S Curve Equation'!$B$11-Z116*'S Curve Equation'!$B$12)*'S Curve Equation'!$B$10))+'S Curve Equation'!$B$13)*'S Curve Equation'!$B$14</f>
        <v>0.10766063585689602</v>
      </c>
      <c r="AA161" s="34">
        <f>(1/(1+EXP(('S Curve Equation'!$B$11-AA116*'S Curve Equation'!$B$12)*'S Curve Equation'!$B$10))+'S Curve Equation'!$B$13)*'S Curve Equation'!$B$14</f>
        <v>0.1097356502546895</v>
      </c>
      <c r="AB161" s="34">
        <f>(1/(1+EXP(('S Curve Equation'!$B$11-AB116*'S Curve Equation'!$B$12)*'S Curve Equation'!$B$10))+'S Curve Equation'!$B$13)*'S Curve Equation'!$B$14</f>
        <v>0.11182367628735318</v>
      </c>
      <c r="AC161" s="34">
        <f>(1/(1+EXP(('S Curve Equation'!$B$11-AC116*'S Curve Equation'!$B$12)*'S Curve Equation'!$B$10))+'S Curve Equation'!$B$13)*'S Curve Equation'!$B$14</f>
        <v>0.11392443881026065</v>
      </c>
      <c r="AD161" s="34">
        <f>(1/(1+EXP(('S Curve Equation'!$B$11-AD116*'S Curve Equation'!$B$12)*'S Curve Equation'!$B$10))+'S Curve Equation'!$B$13)*'S Curve Equation'!$B$14</f>
        <v>0.11603766130623884</v>
      </c>
      <c r="AE161" s="34">
        <f>(1/(1+EXP(('S Curve Equation'!$B$11-AE116*'S Curve Equation'!$B$12)*'S Curve Equation'!$B$10))+'S Curve Equation'!$B$13)*'S Curve Equation'!$B$14</f>
        <v>0.11816306604199893</v>
      </c>
      <c r="AF161" s="34">
        <f>(1/(1+EXP(('S Curve Equation'!$B$11-AF116*'S Curve Equation'!$B$12)*'S Curve Equation'!$B$10))+'S Curve Equation'!$B$13)*'S Curve Equation'!$B$14</f>
        <v>0.12030037422238331</v>
      </c>
    </row>
    <row r="162" spans="1:32" x14ac:dyDescent="0.2">
      <c r="A162" s="12" t="s">
        <v>105</v>
      </c>
      <c r="B162" s="34">
        <f>(1/(1+EXP(('S Curve Equation'!$B$11-B117*'S Curve Equation'!$B$12)*'S Curve Equation'!$B$10))+'S Curve Equation'!$B$13)*'S Curve Equation'!$B$14</f>
        <v>3.2388663967611329E-2</v>
      </c>
      <c r="C162" s="34">
        <f>(1/(1+EXP(('S Curve Equation'!$B$11-C117*'S Curve Equation'!$B$12)*'S Curve Equation'!$B$10))+'S Curve Equation'!$B$13)*'S Curve Equation'!$B$14</f>
        <v>3.3533976372410498E-2</v>
      </c>
      <c r="D162" s="34">
        <f>(1/(1+EXP(('S Curve Equation'!$B$11-D117*'S Curve Equation'!$B$12)*'S Curve Equation'!$B$10))+'S Curve Equation'!$B$13)*'S Curve Equation'!$B$14</f>
        <v>3.4626545347026888E-2</v>
      </c>
      <c r="E162" s="34">
        <f>(1/(1+EXP(('S Curve Equation'!$B$11-E117*'S Curve Equation'!$B$12)*'S Curve Equation'!$B$10))+'S Curve Equation'!$B$13)*'S Curve Equation'!$B$14</f>
        <v>3.5778881666139913E-2</v>
      </c>
      <c r="F162" s="34">
        <f>(1/(1+EXP(('S Curve Equation'!$B$11-F117*'S Curve Equation'!$B$12)*'S Curve Equation'!$B$10))+'S Curve Equation'!$B$13)*'S Curve Equation'!$B$14</f>
        <v>3.6936131998072337E-2</v>
      </c>
      <c r="G162" s="34">
        <f>(1/(1+EXP(('S Curve Equation'!$B$11-G117*'S Curve Equation'!$B$12)*'S Curve Equation'!$B$10))+'S Curve Equation'!$B$13)*'S Curve Equation'!$B$14</f>
        <v>3.8194241313906856E-2</v>
      </c>
      <c r="H162" s="34">
        <f>(1/(1+EXP(('S Curve Equation'!$B$11-H117*'S Curve Equation'!$B$12)*'S Curve Equation'!$B$10))+'S Curve Equation'!$B$13)*'S Curve Equation'!$B$14</f>
        <v>3.9430174947517424E-2</v>
      </c>
      <c r="I162" s="34">
        <f>(1/(1+EXP(('S Curve Equation'!$B$11-I117*'S Curve Equation'!$B$12)*'S Curve Equation'!$B$10))+'S Curve Equation'!$B$13)*'S Curve Equation'!$B$14</f>
        <v>4.0583282474367391E-2</v>
      </c>
      <c r="J162" s="34">
        <f>(1/(1+EXP(('S Curve Equation'!$B$11-J117*'S Curve Equation'!$B$12)*'S Curve Equation'!$B$10))+'S Curve Equation'!$B$13)*'S Curve Equation'!$B$14</f>
        <v>4.172716499881321E-2</v>
      </c>
      <c r="K162" s="34">
        <f>(1/(1+EXP(('S Curve Equation'!$B$11-K117*'S Curve Equation'!$B$12)*'S Curve Equation'!$B$10))+'S Curve Equation'!$B$13)*'S Curve Equation'!$B$14</f>
        <v>4.2873540792341659E-2</v>
      </c>
      <c r="L162" s="34">
        <f>(1/(1+EXP(('S Curve Equation'!$B$11-L117*'S Curve Equation'!$B$12)*'S Curve Equation'!$B$10))+'S Curve Equation'!$B$13)*'S Curve Equation'!$B$14</f>
        <v>4.4250848429587229E-2</v>
      </c>
      <c r="M162" s="34">
        <f>(1/(1+EXP(('S Curve Equation'!$B$11-M117*'S Curve Equation'!$B$12)*'S Curve Equation'!$B$10))+'S Curve Equation'!$B$13)*'S Curve Equation'!$B$14</f>
        <v>4.552172371030308E-2</v>
      </c>
      <c r="N162" s="34">
        <f>(1/(1+EXP(('S Curve Equation'!$B$11-N117*'S Curve Equation'!$B$12)*'S Curve Equation'!$B$10))+'S Curve Equation'!$B$13)*'S Curve Equation'!$B$14</f>
        <v>4.6807940052439989E-2</v>
      </c>
      <c r="O162" s="34">
        <f>(1/(1+EXP(('S Curve Equation'!$B$11-O117*'S Curve Equation'!$B$12)*'S Curve Equation'!$B$10))+'S Curve Equation'!$B$13)*'S Curve Equation'!$B$14</f>
        <v>4.8109407847861524E-2</v>
      </c>
      <c r="P162" s="34">
        <f>(1/(1+EXP(('S Curve Equation'!$B$11-P117*'S Curve Equation'!$B$12)*'S Curve Equation'!$B$10))+'S Curve Equation'!$B$13)*'S Curve Equation'!$B$14</f>
        <v>4.9426033430530876E-2</v>
      </c>
      <c r="Q162" s="34">
        <f>(1/(1+EXP(('S Curve Equation'!$B$11-Q117*'S Curve Equation'!$B$12)*'S Curve Equation'!$B$10))+'S Curve Equation'!$B$13)*'S Curve Equation'!$B$14</f>
        <v>5.0757719153774354E-2</v>
      </c>
      <c r="R162" s="34">
        <f>(1/(1+EXP(('S Curve Equation'!$B$11-R117*'S Curve Equation'!$B$12)*'S Curve Equation'!$B$10))+'S Curve Equation'!$B$13)*'S Curve Equation'!$B$14</f>
        <v>5.2104363469113207E-2</v>
      </c>
      <c r="S162" s="34">
        <f>(1/(1+EXP(('S Curve Equation'!$B$11-S117*'S Curve Equation'!$B$12)*'S Curve Equation'!$B$10))+'S Curve Equation'!$B$13)*'S Curve Equation'!$B$14</f>
        <v>5.3465861006573849E-2</v>
      </c>
      <c r="T162" s="34">
        <f>(1/(1+EXP(('S Curve Equation'!$B$11-T117*'S Curve Equation'!$B$12)*'S Curve Equation'!$B$10))+'S Curve Equation'!$B$13)*'S Curve Equation'!$B$14</f>
        <v>5.4842102656379683E-2</v>
      </c>
      <c r="U162" s="34">
        <f>(1/(1+EXP(('S Curve Equation'!$B$11-U117*'S Curve Equation'!$B$12)*'S Curve Equation'!$B$10))+'S Curve Equation'!$B$13)*'S Curve Equation'!$B$14</f>
        <v>5.6232975651936322E-2</v>
      </c>
      <c r="V162" s="34">
        <f>(1/(1+EXP(('S Curve Equation'!$B$11-V117*'S Curve Equation'!$B$12)*'S Curve Equation'!$B$10))+'S Curve Equation'!$B$13)*'S Curve Equation'!$B$14</f>
        <v>5.7638363654018462E-2</v>
      </c>
      <c r="W162" s="34">
        <f>(1/(1+EXP(('S Curve Equation'!$B$11-W117*'S Curve Equation'!$B$12)*'S Curve Equation'!$B$10))+'S Curve Equation'!$B$13)*'S Curve Equation'!$B$14</f>
        <v>5.905814683606473E-2</v>
      </c>
      <c r="X162" s="34">
        <f>(1/(1+EXP(('S Curve Equation'!$B$11-X117*'S Curve Equation'!$B$12)*'S Curve Equation'!$B$10))+'S Curve Equation'!$B$13)*'S Curve Equation'!$B$14</f>
        <v>6.0492201970492994E-2</v>
      </c>
      <c r="Y162" s="34">
        <f>(1/(1+EXP(('S Curve Equation'!$B$11-Y117*'S Curve Equation'!$B$12)*'S Curve Equation'!$B$10))+'S Curve Equation'!$B$13)*'S Curve Equation'!$B$14</f>
        <v>6.1940402515946374E-2</v>
      </c>
      <c r="Z162" s="34">
        <f>(1/(1+EXP(('S Curve Equation'!$B$11-Z117*'S Curve Equation'!$B$12)*'S Curve Equation'!$B$10))+'S Curve Equation'!$B$13)*'S Curve Equation'!$B$14</f>
        <v>6.3402618705380734E-2</v>
      </c>
      <c r="AA162" s="34">
        <f>(1/(1+EXP(('S Curve Equation'!$B$11-AA117*'S Curve Equation'!$B$12)*'S Curve Equation'!$B$10))+'S Curve Equation'!$B$13)*'S Curve Equation'!$B$14</f>
        <v>6.4878717634906991E-2</v>
      </c>
      <c r="AB162" s="34">
        <f>(1/(1+EXP(('S Curve Equation'!$B$11-AB117*'S Curve Equation'!$B$12)*'S Curve Equation'!$B$10))+'S Curve Equation'!$B$13)*'S Curve Equation'!$B$14</f>
        <v>6.6368563353300727E-2</v>
      </c>
      <c r="AC162" s="34">
        <f>(1/(1+EXP(('S Curve Equation'!$B$11-AC117*'S Curve Equation'!$B$12)*'S Curve Equation'!$B$10))+'S Curve Equation'!$B$13)*'S Curve Equation'!$B$14</f>
        <v>6.7872016952096256E-2</v>
      </c>
      <c r="AD162" s="34">
        <f>(1/(1+EXP(('S Curve Equation'!$B$11-AD117*'S Curve Equation'!$B$12)*'S Curve Equation'!$B$10))+'S Curve Equation'!$B$13)*'S Curve Equation'!$B$14</f>
        <v>6.9388936656178485E-2</v>
      </c>
      <c r="AE162" s="34">
        <f>(1/(1+EXP(('S Curve Equation'!$B$11-AE117*'S Curve Equation'!$B$12)*'S Curve Equation'!$B$10))+'S Curve Equation'!$B$13)*'S Curve Equation'!$B$14</f>
        <v>7.0919177914790812E-2</v>
      </c>
      <c r="AF162" s="34">
        <f>(1/(1+EXP(('S Curve Equation'!$B$11-AF117*'S Curve Equation'!$B$12)*'S Curve Equation'!$B$10))+'S Curve Equation'!$B$13)*'S Curve Equation'!$B$14</f>
        <v>7.2462593492878535E-2</v>
      </c>
    </row>
    <row r="163" spans="1:32" x14ac:dyDescent="0.2">
      <c r="A163" s="12" t="s">
        <v>106</v>
      </c>
      <c r="B163" s="34">
        <f>(1/(1+EXP(('S Curve Equation'!$B$11-B118*'S Curve Equation'!$B$12)*'S Curve Equation'!$B$10))+'S Curve Equation'!$B$13)*'S Curve Equation'!$B$14</f>
        <v>3.0000000000000006E-2</v>
      </c>
      <c r="C163" s="34">
        <f>(1/(1+EXP(('S Curve Equation'!$B$11-C118*'S Curve Equation'!$B$12)*'S Curve Equation'!$B$10))+'S Curve Equation'!$B$13)*'S Curve Equation'!$B$14</f>
        <v>3.1093792554876831E-2</v>
      </c>
      <c r="D163" s="34">
        <f>(1/(1+EXP(('S Curve Equation'!$B$11-D118*'S Curve Equation'!$B$12)*'S Curve Equation'!$B$10))+'S Curve Equation'!$B$13)*'S Curve Equation'!$B$14</f>
        <v>3.2137537695433878E-2</v>
      </c>
      <c r="E163" s="34">
        <f>(1/(1+EXP(('S Curve Equation'!$B$11-E118*'S Curve Equation'!$B$12)*'S Curve Equation'!$B$10))+'S Curve Equation'!$B$13)*'S Curve Equation'!$B$14</f>
        <v>3.3238715942483156E-2</v>
      </c>
      <c r="F163" s="34">
        <f>(1/(1+EXP(('S Curve Equation'!$B$11-F118*'S Curve Equation'!$B$12)*'S Curve Equation'!$B$10))+'S Curve Equation'!$B$13)*'S Curve Equation'!$B$14</f>
        <v>3.434493226405954E-2</v>
      </c>
      <c r="G163" s="34">
        <f>(1/(1+EXP(('S Curve Equation'!$B$11-G118*'S Curve Equation'!$B$12)*'S Curve Equation'!$B$10))+'S Curve Equation'!$B$13)*'S Curve Equation'!$B$14</f>
        <v>3.5547942522444469E-2</v>
      </c>
      <c r="H163" s="34">
        <f>(1/(1+EXP(('S Curve Equation'!$B$11-H118*'S Curve Equation'!$B$12)*'S Curve Equation'!$B$10))+'S Curve Equation'!$B$13)*'S Curve Equation'!$B$14</f>
        <v>3.6730130307759901E-2</v>
      </c>
      <c r="I163" s="34">
        <f>(1/(1+EXP(('S Curve Equation'!$B$11-I118*'S Curve Equation'!$B$12)*'S Curve Equation'!$B$10))+'S Curve Equation'!$B$13)*'S Curve Equation'!$B$14</f>
        <v>3.7833429852583048E-2</v>
      </c>
      <c r="J163" s="34">
        <f>(1/(1+EXP(('S Curve Equation'!$B$11-J118*'S Curve Equation'!$B$12)*'S Curve Equation'!$B$10))+'S Curve Equation'!$B$13)*'S Curve Equation'!$B$14</f>
        <v>3.892821871213701E-2</v>
      </c>
      <c r="K163" s="34">
        <f>(1/(1+EXP(('S Curve Equation'!$B$11-K118*'S Curve Equation'!$B$12)*'S Curve Equation'!$B$10))+'S Curve Equation'!$B$13)*'S Curve Equation'!$B$14</f>
        <v>4.0025705050949476E-2</v>
      </c>
      <c r="L163" s="34">
        <f>(1/(1+EXP(('S Curve Equation'!$B$11-L118*'S Curve Equation'!$B$12)*'S Curve Equation'!$B$10))+'S Curve Equation'!$B$13)*'S Curve Equation'!$B$14</f>
        <v>4.1344680780008435E-2</v>
      </c>
      <c r="M163" s="34">
        <f>(1/(1+EXP(('S Curve Equation'!$B$11-M118*'S Curve Equation'!$B$12)*'S Curve Equation'!$B$10))+'S Curve Equation'!$B$13)*'S Curve Equation'!$B$14</f>
        <v>4.256211929397858E-2</v>
      </c>
      <c r="N163" s="34">
        <f>(1/(1+EXP(('S Curve Equation'!$B$11-N118*'S Curve Equation'!$B$12)*'S Curve Equation'!$B$10))+'S Curve Equation'!$B$13)*'S Curve Equation'!$B$14</f>
        <v>4.3794626991775755E-2</v>
      </c>
      <c r="O163" s="34">
        <f>(1/(1+EXP(('S Curve Equation'!$B$11-O118*'S Curve Equation'!$B$12)*'S Curve Equation'!$B$10))+'S Curve Equation'!$B$13)*'S Curve Equation'!$B$14</f>
        <v>4.504212609257284E-2</v>
      </c>
      <c r="P163" s="34">
        <f>(1/(1+EXP(('S Curve Equation'!$B$11-P118*'S Curve Equation'!$B$12)*'S Curve Equation'!$B$10))+'S Curve Equation'!$B$13)*'S Curve Equation'!$B$14</f>
        <v>4.6304534827438688E-2</v>
      </c>
      <c r="Q163" s="34">
        <f>(1/(1+EXP(('S Curve Equation'!$B$11-Q118*'S Curve Equation'!$B$12)*'S Curve Equation'!$B$10))+'S Curve Equation'!$B$13)*'S Curve Equation'!$B$14</f>
        <v>4.7581767508692641E-2</v>
      </c>
      <c r="R163" s="34">
        <f>(1/(1+EXP(('S Curve Equation'!$B$11-R118*'S Curve Equation'!$B$12)*'S Curve Equation'!$B$10))+'S Curve Equation'!$B$13)*'S Curve Equation'!$B$14</f>
        <v>4.8873734600873346E-2</v>
      </c>
      <c r="S163" s="34">
        <f>(1/(1+EXP(('S Curve Equation'!$B$11-S118*'S Curve Equation'!$B$12)*'S Curve Equation'!$B$10))+'S Curve Equation'!$B$13)*'S Curve Equation'!$B$14</f>
        <v>5.0180342793238693E-2</v>
      </c>
      <c r="T163" s="34">
        <f>(1/(1+EXP(('S Curve Equation'!$B$11-T118*'S Curve Equation'!$B$12)*'S Curve Equation'!$B$10))+'S Curve Equation'!$B$13)*'S Curve Equation'!$B$14</f>
        <v>5.15014950737075E-2</v>
      </c>
      <c r="U163" s="34">
        <f>(1/(1+EXP(('S Curve Equation'!$B$11-U118*'S Curve Equation'!$B$12)*'S Curve Equation'!$B$10))+'S Curve Equation'!$B$13)*'S Curve Equation'!$B$14</f>
        <v>5.2837090804161935E-2</v>
      </c>
      <c r="V163" s="34">
        <f>(1/(1+EXP(('S Curve Equation'!$B$11-V118*'S Curve Equation'!$B$12)*'S Curve Equation'!$B$10))+'S Curve Equation'!$B$13)*'S Curve Equation'!$B$14</f>
        <v>5.4187025797025001E-2</v>
      </c>
      <c r="W163" s="34">
        <f>(1/(1+EXP(('S Curve Equation'!$B$11-W118*'S Curve Equation'!$B$12)*'S Curve Equation'!$B$10))+'S Curve Equation'!$B$13)*'S Curve Equation'!$B$14</f>
        <v>5.555119239302686E-2</v>
      </c>
      <c r="X163" s="34">
        <f>(1/(1+EXP(('S Curve Equation'!$B$11-X118*'S Curve Equation'!$B$12)*'S Curve Equation'!$B$10))+'S Curve Equation'!$B$13)*'S Curve Equation'!$B$14</f>
        <v>5.6929479540079105E-2</v>
      </c>
      <c r="Y163" s="34">
        <f>(1/(1+EXP(('S Curve Equation'!$B$11-Y118*'S Curve Equation'!$B$12)*'S Curve Equation'!$B$10))+'S Curve Equation'!$B$13)*'S Curve Equation'!$B$14</f>
        <v>5.8321772873171897E-2</v>
      </c>
      <c r="Z163" s="34">
        <f>(1/(1+EXP(('S Curve Equation'!$B$11-Z118*'S Curve Equation'!$B$12)*'S Curve Equation'!$B$10))+'S Curve Equation'!$B$13)*'S Curve Equation'!$B$14</f>
        <v>5.9727954795212243E-2</v>
      </c>
      <c r="AA163" s="34">
        <f>(1/(1+EXP(('S Curve Equation'!$B$11-AA118*'S Curve Equation'!$B$12)*'S Curve Equation'!$B$10))+'S Curve Equation'!$B$13)*'S Curve Equation'!$B$14</f>
        <v>6.1147904558722002E-2</v>
      </c>
      <c r="AB163" s="34">
        <f>(1/(1+EXP(('S Curve Equation'!$B$11-AB118*'S Curve Equation'!$B$12)*'S Curve Equation'!$B$10))+'S Curve Equation'!$B$13)*'S Curve Equation'!$B$14</f>
        <v>6.2581498348313058E-2</v>
      </c>
      <c r="AC163" s="34">
        <f>(1/(1+EXP(('S Curve Equation'!$B$11-AC118*'S Curve Equation'!$B$12)*'S Curve Equation'!$B$10))+'S Curve Equation'!$B$13)*'S Curve Equation'!$B$14</f>
        <v>6.4028609363863009E-2</v>
      </c>
      <c r="AD163" s="34">
        <f>(1/(1+EXP(('S Curve Equation'!$B$11-AD118*'S Curve Equation'!$B$12)*'S Curve Equation'!$B$10))+'S Curve Equation'!$B$13)*'S Curve Equation'!$B$14</f>
        <v>6.5489107904308577E-2</v>
      </c>
      <c r="AE163" s="34">
        <f>(1/(1+EXP(('S Curve Equation'!$B$11-AE118*'S Curve Equation'!$B$12)*'S Curve Equation'!$B$10))+'S Curve Equation'!$B$13)*'S Curve Equation'!$B$14</f>
        <v>6.6962861451980882E-2</v>
      </c>
      <c r="AF163" s="34">
        <f>(1/(1+EXP(('S Curve Equation'!$B$11-AF118*'S Curve Equation'!$B$12)*'S Curve Equation'!$B$10))+'S Curve Equation'!$B$13)*'S Curve Equation'!$B$14</f>
        <v>6.8449734757405747E-2</v>
      </c>
    </row>
    <row r="164" spans="1:32" x14ac:dyDescent="0.2">
      <c r="A164" s="12" t="s">
        <v>107</v>
      </c>
      <c r="B164" s="34">
        <f>(1/(1+EXP(('S Curve Equation'!$B$11-B119*'S Curve Equation'!$B$12)*'S Curve Equation'!$B$10))+'S Curve Equation'!$B$13)*'S Curve Equation'!$B$14</f>
        <v>5.7623049219687882E-2</v>
      </c>
      <c r="C164" s="34">
        <f>(1/(1+EXP(('S Curve Equation'!$B$11-C119*'S Curve Equation'!$B$12)*'S Curve Equation'!$B$10))+'S Curve Equation'!$B$13)*'S Curve Equation'!$B$14</f>
        <v>5.9270271501155866E-2</v>
      </c>
      <c r="D164" s="34">
        <f>(1/(1+EXP(('S Curve Equation'!$B$11-D119*'S Curve Equation'!$B$12)*'S Curve Equation'!$B$10))+'S Curve Equation'!$B$13)*'S Curve Equation'!$B$14</f>
        <v>6.0837328179151294E-2</v>
      </c>
      <c r="E164" s="34">
        <f>(1/(1+EXP(('S Curve Equation'!$B$11-E119*'S Curve Equation'!$B$12)*'S Curve Equation'!$B$10))+'S Curve Equation'!$B$13)*'S Curve Equation'!$B$14</f>
        <v>6.2485637236062673E-2</v>
      </c>
      <c r="F164" s="34">
        <f>(1/(1+EXP(('S Curve Equation'!$B$11-F119*'S Curve Equation'!$B$12)*'S Curve Equation'!$B$10))+'S Curve Equation'!$B$13)*'S Curve Equation'!$B$14</f>
        <v>6.4136442137571872E-2</v>
      </c>
      <c r="G164" s="34">
        <f>(1/(1+EXP(('S Curve Equation'!$B$11-G119*'S Curve Equation'!$B$12)*'S Curve Equation'!$B$10))+'S Curve Equation'!$B$13)*'S Curve Equation'!$B$14</f>
        <v>6.5926065545855589E-2</v>
      </c>
      <c r="H164" s="34">
        <f>(1/(1+EXP(('S Curve Equation'!$B$11-H119*'S Curve Equation'!$B$12)*'S Curve Equation'!$B$10))+'S Curve Equation'!$B$13)*'S Curve Equation'!$B$14</f>
        <v>6.7679113613583336E-2</v>
      </c>
      <c r="I164" s="34">
        <f>(1/(1+EXP(('S Curve Equation'!$B$11-I119*'S Curve Equation'!$B$12)*'S Curve Equation'!$B$10))+'S Curve Equation'!$B$13)*'S Curve Equation'!$B$14</f>
        <v>6.9310267829497813E-2</v>
      </c>
      <c r="J164" s="34">
        <f>(1/(1+EXP(('S Curve Equation'!$B$11-J119*'S Curve Equation'!$B$12)*'S Curve Equation'!$B$10))+'S Curve Equation'!$B$13)*'S Curve Equation'!$B$14</f>
        <v>7.0924236633180135E-2</v>
      </c>
      <c r="K164" s="34">
        <f>(1/(1+EXP(('S Curve Equation'!$B$11-K119*'S Curve Equation'!$B$12)*'S Curve Equation'!$B$10))+'S Curve Equation'!$B$13)*'S Curve Equation'!$B$14</f>
        <v>7.2537658956464926E-2</v>
      </c>
      <c r="L164" s="34">
        <f>(1/(1+EXP(('S Curve Equation'!$B$11-L119*'S Curve Equation'!$B$12)*'S Curve Equation'!$B$10))+'S Curve Equation'!$B$13)*'S Curve Equation'!$B$14</f>
        <v>7.4470809097260005E-2</v>
      </c>
      <c r="M164" s="34">
        <f>(1/(1+EXP(('S Curve Equation'!$B$11-M119*'S Curve Equation'!$B$12)*'S Curve Equation'!$B$10))+'S Curve Equation'!$B$13)*'S Curve Equation'!$B$14</f>
        <v>7.6249542273734927E-2</v>
      </c>
      <c r="N164" s="34">
        <f>(1/(1+EXP(('S Curve Equation'!$B$11-N119*'S Curve Equation'!$B$12)*'S Curve Equation'!$B$10))+'S Curve Equation'!$B$13)*'S Curve Equation'!$B$14</f>
        <v>7.8044916170843817E-2</v>
      </c>
      <c r="O164" s="34">
        <f>(1/(1+EXP(('S Curve Equation'!$B$11-O119*'S Curve Equation'!$B$12)*'S Curve Equation'!$B$10))+'S Curve Equation'!$B$13)*'S Curve Equation'!$B$14</f>
        <v>7.9856715319404692E-2</v>
      </c>
      <c r="P164" s="34">
        <f>(1/(1+EXP(('S Curve Equation'!$B$11-P119*'S Curve Equation'!$B$12)*'S Curve Equation'!$B$10))+'S Curve Equation'!$B$13)*'S Curve Equation'!$B$14</f>
        <v>8.1684720338363409E-2</v>
      </c>
      <c r="Q164" s="34">
        <f>(1/(1+EXP(('S Curve Equation'!$B$11-Q119*'S Curve Equation'!$B$12)*'S Curve Equation'!$B$10))+'S Curve Equation'!$B$13)*'S Curve Equation'!$B$14</f>
        <v>8.3528708094454909E-2</v>
      </c>
      <c r="R164" s="34">
        <f>(1/(1+EXP(('S Curve Equation'!$B$11-R119*'S Curve Equation'!$B$12)*'S Curve Equation'!$B$10))+'S Curve Equation'!$B$13)*'S Curve Equation'!$B$14</f>
        <v>8.5388451862021209E-2</v>
      </c>
      <c r="S164" s="34">
        <f>(1/(1+EXP(('S Curve Equation'!$B$11-S119*'S Curve Equation'!$B$12)*'S Curve Equation'!$B$10))+'S Curve Equation'!$B$13)*'S Curve Equation'!$B$14</f>
        <v>8.7263721482830514E-2</v>
      </c>
      <c r="T164" s="34">
        <f>(1/(1+EXP(('S Curve Equation'!$B$11-T119*'S Curve Equation'!$B$12)*'S Curve Equation'!$B$10))+'S Curve Equation'!$B$13)*'S Curve Equation'!$B$14</f>
        <v>8.9154283525734276E-2</v>
      </c>
      <c r="U164" s="34">
        <f>(1/(1+EXP(('S Curve Equation'!$B$11-U119*'S Curve Equation'!$B$12)*'S Curve Equation'!$B$10))+'S Curve Equation'!$B$13)*'S Curve Equation'!$B$14</f>
        <v>9.1059901446014252E-2</v>
      </c>
      <c r="V164" s="34">
        <f>(1/(1+EXP(('S Curve Equation'!$B$11-V119*'S Curve Equation'!$B$12)*'S Curve Equation'!$B$10))+'S Curve Equation'!$B$13)*'S Curve Equation'!$B$14</f>
        <v>9.2980335744272072E-2</v>
      </c>
      <c r="W164" s="34">
        <f>(1/(1+EXP(('S Curve Equation'!$B$11-W119*'S Curve Equation'!$B$12)*'S Curve Equation'!$B$10))+'S Curve Equation'!$B$13)*'S Curve Equation'!$B$14</f>
        <v>9.4915344124710865E-2</v>
      </c>
      <c r="X164" s="34">
        <f>(1/(1+EXP(('S Curve Equation'!$B$11-X119*'S Curve Equation'!$B$12)*'S Curve Equation'!$B$10))+'S Curve Equation'!$B$13)*'S Curve Equation'!$B$14</f>
        <v>9.6864681652674839E-2</v>
      </c>
      <c r="Y164" s="34">
        <f>(1/(1+EXP(('S Curve Equation'!$B$11-Y119*'S Curve Equation'!$B$12)*'S Curve Equation'!$B$10))+'S Curve Equation'!$B$13)*'S Curve Equation'!$B$14</f>
        <v>9.8828100911307643E-2</v>
      </c>
      <c r="Z164" s="34">
        <f>(1/(1+EXP(('S Curve Equation'!$B$11-Z119*'S Curve Equation'!$B$12)*'S Curve Equation'!$B$10))+'S Curve Equation'!$B$13)*'S Curve Equation'!$B$14</f>
        <v>0.10080535215719916</v>
      </c>
      <c r="AA164" s="34">
        <f>(1/(1+EXP(('S Curve Equation'!$B$11-AA119*'S Curve Equation'!$B$12)*'S Curve Equation'!$B$10))+'S Curve Equation'!$B$13)*'S Curve Equation'!$B$14</f>
        <v>0.10279618347489347</v>
      </c>
      <c r="AB164" s="34">
        <f>(1/(1+EXP(('S Curve Equation'!$B$11-AB119*'S Curve Equation'!$B$12)*'S Curve Equation'!$B$10))+'S Curve Equation'!$B$13)*'S Curve Equation'!$B$14</f>
        <v>0.10480034093013504</v>
      </c>
      <c r="AC164" s="34">
        <f>(1/(1+EXP(('S Curve Equation'!$B$11-AC119*'S Curve Equation'!$B$12)*'S Curve Equation'!$B$10))+'S Curve Equation'!$B$13)*'S Curve Equation'!$B$14</f>
        <v>0.10681756872173803</v>
      </c>
      <c r="AD164" s="34">
        <f>(1/(1+EXP(('S Curve Equation'!$B$11-AD119*'S Curve Equation'!$B$12)*'S Curve Equation'!$B$10))+'S Curve Equation'!$B$13)*'S Curve Equation'!$B$14</f>
        <v>0.1088476093319615</v>
      </c>
      <c r="AE164" s="34">
        <f>(1/(1+EXP(('S Curve Equation'!$B$11-AE119*'S Curve Equation'!$B$12)*'S Curve Equation'!$B$10))+'S Curve Equation'!$B$13)*'S Curve Equation'!$B$14</f>
        <v>0.11089020367528579</v>
      </c>
      <c r="AF164" s="34">
        <f>(1/(1+EXP(('S Curve Equation'!$B$11-AF119*'S Curve Equation'!$B$12)*'S Curve Equation'!$B$10))+'S Curve Equation'!$B$13)*'S Curve Equation'!$B$14</f>
        <v>0.11294509124548426</v>
      </c>
    </row>
    <row r="165" spans="1:32" x14ac:dyDescent="0.2">
      <c r="A165" s="12" t="s">
        <v>43</v>
      </c>
      <c r="B165" s="34">
        <f>(1/(1+EXP(('S Curve Equation'!$B$11-B120*'S Curve Equation'!$B$12)*'S Curve Equation'!$B$10))+'S Curve Equation'!$B$13)*'S Curve Equation'!$B$14</f>
        <v>5.5442239940663822E-2</v>
      </c>
      <c r="C165" s="34">
        <f>(1/(1+EXP(('S Curve Equation'!$B$11-C120*'S Curve Equation'!$B$12)*'S Curve Equation'!$B$10))+'S Curve Equation'!$B$13)*'S Curve Equation'!$B$14</f>
        <v>5.7048843858910001E-2</v>
      </c>
      <c r="D165" s="34">
        <f>(1/(1+EXP(('S Curve Equation'!$B$11-D120*'S Curve Equation'!$B$12)*'S Curve Equation'!$B$10))+'S Curve Equation'!$B$13)*'S Curve Equation'!$B$14</f>
        <v>5.8577578454029368E-2</v>
      </c>
      <c r="E165" s="34">
        <f>(1/(1+EXP(('S Curve Equation'!$B$11-E120*'S Curve Equation'!$B$12)*'S Curve Equation'!$B$10))+'S Curve Equation'!$B$13)*'S Curve Equation'!$B$14</f>
        <v>6.0185910081709239E-2</v>
      </c>
      <c r="F165" s="34">
        <f>(1/(1+EXP(('S Curve Equation'!$B$11-F120*'S Curve Equation'!$B$12)*'S Curve Equation'!$B$10))+'S Curve Equation'!$B$13)*'S Curve Equation'!$B$14</f>
        <v>6.1797013387927903E-2</v>
      </c>
      <c r="G165" s="34">
        <f>(1/(1+EXP(('S Curve Equation'!$B$11-G120*'S Curve Equation'!$B$12)*'S Curve Equation'!$B$10))+'S Curve Equation'!$B$13)*'S Curve Equation'!$B$14</f>
        <v>6.3543971861634713E-2</v>
      </c>
      <c r="H165" s="34">
        <f>(1/(1+EXP(('S Curve Equation'!$B$11-H120*'S Curve Equation'!$B$12)*'S Curve Equation'!$B$10))+'S Curve Equation'!$B$13)*'S Curve Equation'!$B$14</f>
        <v>6.525560045143379E-2</v>
      </c>
      <c r="I165" s="34">
        <f>(1/(1+EXP(('S Curve Equation'!$B$11-I120*'S Curve Equation'!$B$12)*'S Curve Equation'!$B$10))+'S Curve Equation'!$B$13)*'S Curve Equation'!$B$14</f>
        <v>6.6848542932123931E-2</v>
      </c>
      <c r="J165" s="34">
        <f>(1/(1+EXP(('S Curve Equation'!$B$11-J120*'S Curve Equation'!$B$12)*'S Curve Equation'!$B$10))+'S Curve Equation'!$B$13)*'S Curve Equation'!$B$14</f>
        <v>6.8425009818609106E-2</v>
      </c>
      <c r="K165" s="34">
        <f>(1/(1+EXP(('S Curve Equation'!$B$11-K120*'S Curve Equation'!$B$12)*'S Curve Equation'!$B$10))+'S Curve Equation'!$B$13)*'S Curve Equation'!$B$14</f>
        <v>7.0001244895906908E-2</v>
      </c>
      <c r="L165" s="34">
        <f>(1/(1+EXP(('S Curve Equation'!$B$11-L120*'S Curve Equation'!$B$12)*'S Curve Equation'!$B$10))+'S Curve Equation'!$B$13)*'S Curve Equation'!$B$14</f>
        <v>7.1890231407805302E-2</v>
      </c>
      <c r="M165" s="34">
        <f>(1/(1+EXP(('S Curve Equation'!$B$11-M120*'S Curve Equation'!$B$12)*'S Curve Equation'!$B$10))+'S Curve Equation'!$B$13)*'S Curve Equation'!$B$14</f>
        <v>7.3628702585179812E-2</v>
      </c>
      <c r="N165" s="34">
        <f>(1/(1+EXP(('S Curve Equation'!$B$11-N120*'S Curve Equation'!$B$12)*'S Curve Equation'!$B$10))+'S Curve Equation'!$B$13)*'S Curve Equation'!$B$14</f>
        <v>7.5383796884307561E-2</v>
      </c>
      <c r="O165" s="34">
        <f>(1/(1+EXP(('S Curve Equation'!$B$11-O120*'S Curve Equation'!$B$12)*'S Curve Equation'!$B$10))+'S Curve Equation'!$B$13)*'S Curve Equation'!$B$14</f>
        <v>7.715530948242752E-2</v>
      </c>
      <c r="P165" s="34">
        <f>(1/(1+EXP(('S Curve Equation'!$B$11-P120*'S Curve Equation'!$B$12)*'S Curve Equation'!$B$10))+'S Curve Equation'!$B$13)*'S Curve Equation'!$B$14</f>
        <v>7.8943031575114064E-2</v>
      </c>
      <c r="Q165" s="34">
        <f>(1/(1+EXP(('S Curve Equation'!$B$11-Q120*'S Curve Equation'!$B$12)*'S Curve Equation'!$B$10))+'S Curve Equation'!$B$13)*'S Curve Equation'!$B$14</f>
        <v>8.0746750529234509E-2</v>
      </c>
      <c r="R165" s="34">
        <f>(1/(1+EXP(('S Curve Equation'!$B$11-R120*'S Curve Equation'!$B$12)*'S Curve Equation'!$B$10))+'S Curve Equation'!$B$13)*'S Curve Equation'!$B$14</f>
        <v>8.2566250036246222E-2</v>
      </c>
      <c r="S165" s="34">
        <f>(1/(1+EXP(('S Curve Equation'!$B$11-S120*'S Curve Equation'!$B$12)*'S Curve Equation'!$B$10))+'S Curve Equation'!$B$13)*'S Curve Equation'!$B$14</f>
        <v>8.4401310265682941E-2</v>
      </c>
      <c r="T165" s="34">
        <f>(1/(1+EXP(('S Curve Equation'!$B$11-T120*'S Curve Equation'!$B$12)*'S Curve Equation'!$B$10))+'S Curve Equation'!$B$13)*'S Curve Equation'!$B$14</f>
        <v>8.6251708018670506E-2</v>
      </c>
      <c r="U165" s="34">
        <f>(1/(1+EXP(('S Curve Equation'!$B$11-U120*'S Curve Equation'!$B$12)*'S Curve Equation'!$B$10))+'S Curve Equation'!$B$13)*'S Curve Equation'!$B$14</f>
        <v>8.8117216881328786E-2</v>
      </c>
      <c r="V165" s="34">
        <f>(1/(1+EXP(('S Curve Equation'!$B$11-V120*'S Curve Equation'!$B$12)*'S Curve Equation'!$B$10))+'S Curve Equation'!$B$13)*'S Curve Equation'!$B$14</f>
        <v>8.9997607377914443E-2</v>
      </c>
      <c r="W165" s="34">
        <f>(1/(1+EXP(('S Curve Equation'!$B$11-W120*'S Curve Equation'!$B$12)*'S Curve Equation'!$B$10))+'S Curve Equation'!$B$13)*'S Curve Equation'!$B$14</f>
        <v>9.189264712355795E-2</v>
      </c>
      <c r="X165" s="34">
        <f>(1/(1+EXP(('S Curve Equation'!$B$11-X120*'S Curve Equation'!$B$12)*'S Curve Equation'!$B$10))+'S Curve Equation'!$B$13)*'S Curve Equation'!$B$14</f>
        <v>9.3802100976462896E-2</v>
      </c>
      <c r="Y165" s="34">
        <f>(1/(1+EXP(('S Curve Equation'!$B$11-Y120*'S Curve Equation'!$B$12)*'S Curve Equation'!$B$10))+'S Curve Equation'!$B$13)*'S Curve Equation'!$B$14</f>
        <v>9.5725731189430521E-2</v>
      </c>
      <c r="Z165" s="34">
        <f>(1/(1+EXP(('S Curve Equation'!$B$11-Z120*'S Curve Equation'!$B$12)*'S Curve Equation'!$B$10))+'S Curve Equation'!$B$13)*'S Curve Equation'!$B$14</f>
        <v>9.7663297560581591E-2</v>
      </c>
      <c r="AA165" s="34">
        <f>(1/(1+EXP(('S Curve Equation'!$B$11-AA120*'S Curve Equation'!$B$12)*'S Curve Equation'!$B$10))+'S Curve Equation'!$B$13)*'S Curve Equation'!$B$14</f>
        <v>9.9614557583148688E-2</v>
      </c>
      <c r="AB165" s="34">
        <f>(1/(1+EXP(('S Curve Equation'!$B$11-AB120*'S Curve Equation'!$B$12)*'S Curve Equation'!$B$10))+'S Curve Equation'!$B$13)*'S Curve Equation'!$B$14</f>
        <v>0.10157926659421844</v>
      </c>
      <c r="AC165" s="34">
        <f>(1/(1+EXP(('S Curve Equation'!$B$11-AC120*'S Curve Equation'!$B$12)*'S Curve Equation'!$B$10))+'S Curve Equation'!$B$13)*'S Curve Equation'!$B$14</f>
        <v>0.10355717792230795</v>
      </c>
      <c r="AD165" s="34">
        <f>(1/(1+EXP(('S Curve Equation'!$B$11-AD120*'S Curve Equation'!$B$12)*'S Curve Equation'!$B$10))+'S Curve Equation'!$B$13)*'S Curve Equation'!$B$14</f>
        <v>0.10554804303366022</v>
      </c>
      <c r="AE165" s="34">
        <f>(1/(1+EXP(('S Curve Equation'!$B$11-AE120*'S Curve Equation'!$B$12)*'S Curve Equation'!$B$10))+'S Curve Equation'!$B$13)*'S Curve Equation'!$B$14</f>
        <v>0.10755161167715192</v>
      </c>
      <c r="AF165" s="34">
        <f>(1/(1+EXP(('S Curve Equation'!$B$11-AF120*'S Curve Equation'!$B$12)*'S Curve Equation'!$B$10))+'S Curve Equation'!$B$13)*'S Curve Equation'!$B$14</f>
        <v>0.10956763202770994</v>
      </c>
    </row>
    <row r="166" spans="1:32" x14ac:dyDescent="0.2">
      <c r="A166" s="12" t="s">
        <v>44</v>
      </c>
      <c r="B166" s="34">
        <f>(1/(1+EXP(('S Curve Equation'!$B$11-B121*'S Curve Equation'!$B$12)*'S Curve Equation'!$B$10))+'S Curve Equation'!$B$13)*'S Curve Equation'!$B$14</f>
        <v>7.177839801990625E-2</v>
      </c>
      <c r="C166" s="34">
        <f>(1/(1+EXP(('S Curve Equation'!$B$11-C121*'S Curve Equation'!$B$12)*'S Curve Equation'!$B$10))+'S Curve Equation'!$B$13)*'S Curve Equation'!$B$14</f>
        <v>7.3678109721019402E-2</v>
      </c>
      <c r="D166" s="34">
        <f>(1/(1+EXP(('S Curve Equation'!$B$11-D121*'S Curve Equation'!$B$12)*'S Curve Equation'!$B$10))+'S Curve Equation'!$B$13)*'S Curve Equation'!$B$14</f>
        <v>7.5483076498760793E-2</v>
      </c>
      <c r="E166" s="34">
        <f>(1/(1+EXP(('S Curve Equation'!$B$11-E121*'S Curve Equation'!$B$12)*'S Curve Equation'!$B$10))+'S Curve Equation'!$B$13)*'S Curve Equation'!$B$14</f>
        <v>7.7379256348727915E-2</v>
      </c>
      <c r="F166" s="34">
        <f>(1/(1+EXP(('S Curve Equation'!$B$11-F121*'S Curve Equation'!$B$12)*'S Curve Equation'!$B$10))+'S Curve Equation'!$B$13)*'S Curve Equation'!$B$14</f>
        <v>7.92759023080154E-2</v>
      </c>
      <c r="G166" s="34">
        <f>(1/(1+EXP(('S Curve Equation'!$B$11-G121*'S Curve Equation'!$B$12)*'S Curve Equation'!$B$10))+'S Curve Equation'!$B$13)*'S Curve Equation'!$B$14</f>
        <v>8.1329361208218418E-2</v>
      </c>
      <c r="H166" s="34">
        <f>(1/(1+EXP(('S Curve Equation'!$B$11-H121*'S Curve Equation'!$B$12)*'S Curve Equation'!$B$10))+'S Curve Equation'!$B$13)*'S Curve Equation'!$B$14</f>
        <v>8.333819053551593E-2</v>
      </c>
      <c r="I166" s="34">
        <f>(1/(1+EXP(('S Curve Equation'!$B$11-I121*'S Curve Equation'!$B$12)*'S Curve Equation'!$B$10))+'S Curve Equation'!$B$13)*'S Curve Equation'!$B$14</f>
        <v>8.5205008560702261E-2</v>
      </c>
      <c r="J166" s="34">
        <f>(1/(1+EXP(('S Curve Equation'!$B$11-J121*'S Curve Equation'!$B$12)*'S Curve Equation'!$B$10))+'S Curve Equation'!$B$13)*'S Curve Equation'!$B$14</f>
        <v>8.7049975222281264E-2</v>
      </c>
      <c r="K166" s="34">
        <f>(1/(1+EXP(('S Curve Equation'!$B$11-K121*'S Curve Equation'!$B$12)*'S Curve Equation'!$B$10))+'S Curve Equation'!$B$13)*'S Curve Equation'!$B$14</f>
        <v>8.8892174604279478E-2</v>
      </c>
      <c r="L166" s="34">
        <f>(1/(1+EXP(('S Curve Equation'!$B$11-L121*'S Curve Equation'!$B$12)*'S Curve Equation'!$B$10))+'S Curve Equation'!$B$13)*'S Curve Equation'!$B$14</f>
        <v>9.1096654390183995E-2</v>
      </c>
      <c r="M166" s="34">
        <f>(1/(1+EXP(('S Curve Equation'!$B$11-M121*'S Curve Equation'!$B$12)*'S Curve Equation'!$B$10))+'S Curve Equation'!$B$13)*'S Curve Equation'!$B$14</f>
        <v>9.3122399103248099E-2</v>
      </c>
      <c r="N166" s="34">
        <f>(1/(1+EXP(('S Curve Equation'!$B$11-N121*'S Curve Equation'!$B$12)*'S Curve Equation'!$B$10))+'S Curve Equation'!$B$13)*'S Curve Equation'!$B$14</f>
        <v>9.5164559798289125E-2</v>
      </c>
      <c r="O166" s="34">
        <f>(1/(1+EXP(('S Curve Equation'!$B$11-O121*'S Curve Equation'!$B$12)*'S Curve Equation'!$B$10))+'S Curve Equation'!$B$13)*'S Curve Equation'!$B$14</f>
        <v>9.7222854371941045E-2</v>
      </c>
      <c r="P166" s="34">
        <f>(1/(1+EXP(('S Curve Equation'!$B$11-P121*'S Curve Equation'!$B$12)*'S Curve Equation'!$B$10))+'S Curve Equation'!$B$13)*'S Curve Equation'!$B$14</f>
        <v>9.9296997480963684E-2</v>
      </c>
      <c r="Q166" s="34">
        <f>(1/(1+EXP(('S Curve Equation'!$B$11-Q121*'S Curve Equation'!$B$12)*'S Curve Equation'!$B$10))+'S Curve Equation'!$B$13)*'S Curve Equation'!$B$14</f>
        <v>0.10138670074172222</v>
      </c>
      <c r="R166" s="34">
        <f>(1/(1+EXP(('S Curve Equation'!$B$11-R121*'S Curve Equation'!$B$12)*'S Curve Equation'!$B$10))+'S Curve Equation'!$B$13)*'S Curve Equation'!$B$14</f>
        <v>0.10349167292840554</v>
      </c>
      <c r="S166" s="34">
        <f>(1/(1+EXP(('S Curve Equation'!$B$11-S121*'S Curve Equation'!$B$12)*'S Curve Equation'!$B$10))+'S Curve Equation'!$B$13)*'S Curve Equation'!$B$14</f>
        <v>0.10561162016980774</v>
      </c>
      <c r="T166" s="34">
        <f>(1/(1+EXP(('S Curve Equation'!$B$11-T121*'S Curve Equation'!$B$12)*'S Curve Equation'!$B$10))+'S Curve Equation'!$B$13)*'S Curve Equation'!$B$14</f>
        <v>0.10774624614449246</v>
      </c>
      <c r="U166" s="34">
        <f>(1/(1+EXP(('S Curve Equation'!$B$11-U121*'S Curve Equation'!$B$12)*'S Curve Equation'!$B$10))+'S Curve Equation'!$B$13)*'S Curve Equation'!$B$14</f>
        <v>0.1098952522741786</v>
      </c>
      <c r="V166" s="34">
        <f>(1/(1+EXP(('S Curve Equation'!$B$11-V121*'S Curve Equation'!$B$12)*'S Curve Equation'!$B$10))+'S Curve Equation'!$B$13)*'S Curve Equation'!$B$14</f>
        <v>0.11205833791518845</v>
      </c>
      <c r="W166" s="34">
        <f>(1/(1+EXP(('S Curve Equation'!$B$11-W121*'S Curve Equation'!$B$12)*'S Curve Equation'!$B$10))+'S Curve Equation'!$B$13)*'S Curve Equation'!$B$14</f>
        <v>0.11423520054779837</v>
      </c>
      <c r="X166" s="34">
        <f>(1/(1+EXP(('S Curve Equation'!$B$11-X121*'S Curve Equation'!$B$12)*'S Curve Equation'!$B$10))+'S Curve Equation'!$B$13)*'S Curve Equation'!$B$14</f>
        <v>0.11642553596335306</v>
      </c>
      <c r="Y166" s="34">
        <f>(1/(1+EXP(('S Curve Equation'!$B$11-Y121*'S Curve Equation'!$B$12)*'S Curve Equation'!$B$10))+'S Curve Equation'!$B$13)*'S Curve Equation'!$B$14</f>
        <v>0.11862903844899911</v>
      </c>
      <c r="Z166" s="34">
        <f>(1/(1+EXP(('S Curve Equation'!$B$11-Z121*'S Curve Equation'!$B$12)*'S Curve Equation'!$B$10))+'S Curve Equation'!$B$13)*'S Curve Equation'!$B$14</f>
        <v>0.12084540096990753</v>
      </c>
      <c r="AA166" s="34">
        <f>(1/(1+EXP(('S Curve Equation'!$B$11-AA121*'S Curve Equation'!$B$12)*'S Curve Equation'!$B$10))+'S Curve Equation'!$B$13)*'S Curve Equation'!$B$14</f>
        <v>0.12307431534885882</v>
      </c>
      <c r="AB166" s="34">
        <f>(1/(1+EXP(('S Curve Equation'!$B$11-AB121*'S Curve Equation'!$B$12)*'S Curve Equation'!$B$10))+'S Curve Equation'!$B$13)*'S Curve Equation'!$B$14</f>
        <v>0.12531547244307142</v>
      </c>
      <c r="AC166" s="34">
        <f>(1/(1+EXP(('S Curve Equation'!$B$11-AC121*'S Curve Equation'!$B$12)*'S Curve Equation'!$B$10))+'S Curve Equation'!$B$13)*'S Curve Equation'!$B$14</f>
        <v>0.12756856231816335</v>
      </c>
      <c r="AD166" s="34">
        <f>(1/(1+EXP(('S Curve Equation'!$B$11-AD121*'S Curve Equation'!$B$12)*'S Curve Equation'!$B$10))+'S Curve Equation'!$B$13)*'S Curve Equation'!$B$14</f>
        <v>0.12983327441914008</v>
      </c>
      <c r="AE166" s="34">
        <f>(1/(1+EXP(('S Curve Equation'!$B$11-AE121*'S Curve Equation'!$B$12)*'S Curve Equation'!$B$10))+'S Curve Equation'!$B$13)*'S Curve Equation'!$B$14</f>
        <v>0.13210929773831112</v>
      </c>
      <c r="AF166" s="34">
        <f>(1/(1+EXP(('S Curve Equation'!$B$11-AF121*'S Curve Equation'!$B$12)*'S Curve Equation'!$B$10))+'S Curve Equation'!$B$13)*'S Curve Equation'!$B$14</f>
        <v>0.13439632098004439</v>
      </c>
    </row>
    <row r="167" spans="1:32" x14ac:dyDescent="0.2">
      <c r="A167" s="12" t="s">
        <v>45</v>
      </c>
      <c r="B167" s="34">
        <f>(1/(1+EXP(('S Curve Equation'!$B$11-B122*'S Curve Equation'!$B$12)*'S Curve Equation'!$B$10))+'S Curve Equation'!$B$13)*'S Curve Equation'!$B$14</f>
        <v>5.8856345885634584E-2</v>
      </c>
      <c r="C167" s="34">
        <f>(1/(1+EXP(('S Curve Equation'!$B$11-C122*'S Curve Equation'!$B$12)*'S Curve Equation'!$B$10))+'S Curve Equation'!$B$13)*'S Curve Equation'!$B$14</f>
        <v>6.0526328125480866E-2</v>
      </c>
      <c r="D167" s="34">
        <f>(1/(1+EXP(('S Curve Equation'!$B$11-D122*'S Curve Equation'!$B$12)*'S Curve Equation'!$B$10))+'S Curve Equation'!$B$13)*'S Curve Equation'!$B$14</f>
        <v>6.2114852149513761E-2</v>
      </c>
      <c r="E167" s="34">
        <f>(1/(1+EXP(('S Curve Equation'!$B$11-E122*'S Curve Equation'!$B$12)*'S Curve Equation'!$B$10))+'S Curve Equation'!$B$13)*'S Curve Equation'!$B$14</f>
        <v>6.3785549711884632E-2</v>
      </c>
      <c r="F167" s="34">
        <f>(1/(1+EXP(('S Curve Equation'!$B$11-F122*'S Curve Equation'!$B$12)*'S Curve Equation'!$B$10))+'S Curve Equation'!$B$13)*'S Curve Equation'!$B$14</f>
        <v>6.5458582432791554E-2</v>
      </c>
      <c r="G167" s="34">
        <f>(1/(1+EXP(('S Curve Equation'!$B$11-G122*'S Curve Equation'!$B$12)*'S Curve Equation'!$B$10))+'S Curve Equation'!$B$13)*'S Curve Equation'!$B$14</f>
        <v>6.7272085837948276E-2</v>
      </c>
      <c r="H167" s="34">
        <f>(1/(1+EXP(('S Curve Equation'!$B$11-H122*'S Curve Equation'!$B$12)*'S Curve Equation'!$B$10))+'S Curve Equation'!$B$13)*'S Curve Equation'!$B$14</f>
        <v>6.9048309939595265E-2</v>
      </c>
      <c r="I167" s="34">
        <f>(1/(1+EXP(('S Curve Equation'!$B$11-I122*'S Curve Equation'!$B$12)*'S Curve Equation'!$B$10))+'S Curve Equation'!$B$13)*'S Curve Equation'!$B$14</f>
        <v>7.0700839298454193E-2</v>
      </c>
      <c r="J167" s="34">
        <f>(1/(1+EXP(('S Curve Equation'!$B$11-J122*'S Curve Equation'!$B$12)*'S Curve Equation'!$B$10))+'S Curve Equation'!$B$13)*'S Curve Equation'!$B$14</f>
        <v>7.2335780551692472E-2</v>
      </c>
      <c r="K167" s="34">
        <f>(1/(1+EXP(('S Curve Equation'!$B$11-K122*'S Curve Equation'!$B$12)*'S Curve Equation'!$B$10))+'S Curve Equation'!$B$13)*'S Curve Equation'!$B$14</f>
        <v>7.3969993824426955E-2</v>
      </c>
      <c r="L167" s="34">
        <f>(1/(1+EXP(('S Curve Equation'!$B$11-L122*'S Curve Equation'!$B$12)*'S Curve Equation'!$B$10))+'S Curve Equation'!$B$13)*'S Curve Equation'!$B$14</f>
        <v>7.5927828156955091E-2</v>
      </c>
      <c r="M167" s="34">
        <f>(1/(1+EXP(('S Curve Equation'!$B$11-M122*'S Curve Equation'!$B$12)*'S Curve Equation'!$B$10))+'S Curve Equation'!$B$13)*'S Curve Equation'!$B$14</f>
        <v>7.7729057992822245E-2</v>
      </c>
      <c r="N167" s="34">
        <f>(1/(1+EXP(('S Curve Equation'!$B$11-N122*'S Curve Equation'!$B$12)*'S Curve Equation'!$B$10))+'S Curve Equation'!$B$13)*'S Curve Equation'!$B$14</f>
        <v>7.9546931854615963E-2</v>
      </c>
      <c r="O167" s="34">
        <f>(1/(1+EXP(('S Curve Equation'!$B$11-O122*'S Curve Equation'!$B$12)*'S Curve Equation'!$B$10))+'S Curve Equation'!$B$13)*'S Curve Equation'!$B$14</f>
        <v>8.1381228290917623E-2</v>
      </c>
      <c r="P167" s="34">
        <f>(1/(1+EXP(('S Curve Equation'!$B$11-P122*'S Curve Equation'!$B$12)*'S Curve Equation'!$B$10))+'S Curve Equation'!$B$13)*'S Curve Equation'!$B$14</f>
        <v>8.3231721982145582E-2</v>
      </c>
      <c r="Q167" s="34">
        <f>(1/(1+EXP(('S Curve Equation'!$B$11-Q122*'S Curve Equation'!$B$12)*'S Curve Equation'!$B$10))+'S Curve Equation'!$B$13)*'S Curve Equation'!$B$14</f>
        <v>8.5098183903949229E-2</v>
      </c>
      <c r="R167" s="34">
        <f>(1/(1+EXP(('S Curve Equation'!$B$11-R122*'S Curve Equation'!$B$12)*'S Curve Equation'!$B$10))+'S Curve Equation'!$B$13)*'S Curve Equation'!$B$14</f>
        <v>8.6980381490651348E-2</v>
      </c>
      <c r="S167" s="34">
        <f>(1/(1+EXP(('S Curve Equation'!$B$11-S122*'S Curve Equation'!$B$12)*'S Curve Equation'!$B$10))+'S Curve Equation'!$B$13)*'S Curve Equation'!$B$14</f>
        <v>8.8878078798581311E-2</v>
      </c>
      <c r="T167" s="34">
        <f>(1/(1+EXP(('S Curve Equation'!$B$11-T122*'S Curve Equation'!$B$12)*'S Curve Equation'!$B$10))+'S Curve Equation'!$B$13)*'S Curve Equation'!$B$14</f>
        <v>9.0791036669132949E-2</v>
      </c>
      <c r="U167" s="34">
        <f>(1/(1+EXP(('S Curve Equation'!$B$11-U122*'S Curve Equation'!$B$12)*'S Curve Equation'!$B$10))+'S Curve Equation'!$B$13)*'S Curve Equation'!$B$14</f>
        <v>9.2719012891398903E-2</v>
      </c>
      <c r="V167" s="34">
        <f>(1/(1+EXP(('S Curve Equation'!$B$11-V122*'S Curve Equation'!$B$12)*'S Curve Equation'!$B$10))+'S Curve Equation'!$B$13)*'S Curve Equation'!$B$14</f>
        <v>9.4661762364229365E-2</v>
      </c>
      <c r="W167" s="34">
        <f>(1/(1+EXP(('S Curve Equation'!$B$11-W122*'S Curve Equation'!$B$12)*'S Curve Equation'!$B$10))+'S Curve Equation'!$B$13)*'S Curve Equation'!$B$14</f>
        <v>9.6619037257566986E-2</v>
      </c>
      <c r="X167" s="34">
        <f>(1/(1+EXP(('S Curve Equation'!$B$11-X122*'S Curve Equation'!$B$12)*'S Curve Equation'!$B$10))+'S Curve Equation'!$B$13)*'S Curve Equation'!$B$14</f>
        <v>9.8590587172919228E-2</v>
      </c>
      <c r="Y167" s="34">
        <f>(1/(1+EXP(('S Curve Equation'!$B$11-Y122*'S Curve Equation'!$B$12)*'S Curve Equation'!$B$10))+'S Curve Equation'!$B$13)*'S Curve Equation'!$B$14</f>
        <v>0.10057615930283022</v>
      </c>
      <c r="Z167" s="34">
        <f>(1/(1+EXP(('S Curve Equation'!$B$11-Z122*'S Curve Equation'!$B$12)*'S Curve Equation'!$B$10))+'S Curve Equation'!$B$13)*'S Curve Equation'!$B$14</f>
        <v>0.10257549858921905</v>
      </c>
      <c r="AA167" s="34">
        <f>(1/(1+EXP(('S Curve Equation'!$B$11-AA122*'S Curve Equation'!$B$12)*'S Curve Equation'!$B$10))+'S Curve Equation'!$B$13)*'S Curve Equation'!$B$14</f>
        <v>0.104588347880459</v>
      </c>
      <c r="AB167" s="34">
        <f>(1/(1+EXP(('S Curve Equation'!$B$11-AB122*'S Curve Equation'!$B$12)*'S Curve Equation'!$B$10))+'S Curve Equation'!$B$13)*'S Curve Equation'!$B$14</f>
        <v>0.10661444808707157</v>
      </c>
      <c r="AC167" s="34">
        <f>(1/(1+EXP(('S Curve Equation'!$B$11-AC122*'S Curve Equation'!$B$12)*'S Curve Equation'!$B$10))+'S Curve Equation'!$B$13)*'S Curve Equation'!$B$14</f>
        <v>0.10865353833592177</v>
      </c>
      <c r="AD167" s="34">
        <f>(1/(1+EXP(('S Curve Equation'!$B$11-AD122*'S Curve Equation'!$B$12)*'S Curve Equation'!$B$10))+'S Curve Equation'!$B$13)*'S Curve Equation'!$B$14</f>
        <v>0.11070535612279778</v>
      </c>
      <c r="AE167" s="34">
        <f>(1/(1+EXP(('S Curve Equation'!$B$11-AE122*'S Curve Equation'!$B$12)*'S Curve Equation'!$B$10))+'S Curve Equation'!$B$13)*'S Curve Equation'!$B$14</f>
        <v>0.11276963746326785</v>
      </c>
      <c r="AF167" s="34">
        <f>(1/(1+EXP(('S Curve Equation'!$B$11-AF122*'S Curve Equation'!$B$12)*'S Curve Equation'!$B$10))+'S Curve Equation'!$B$13)*'S Curve Equation'!$B$14</f>
        <v>0.11484611704171195</v>
      </c>
    </row>
    <row r="168" spans="1:32" x14ac:dyDescent="0.2">
      <c r="A168" s="12" t="s">
        <v>46</v>
      </c>
      <c r="B168" s="34">
        <f>(1/(1+EXP(('S Curve Equation'!$B$11-B123*'S Curve Equation'!$B$12)*'S Curve Equation'!$B$10))+'S Curve Equation'!$B$13)*'S Curve Equation'!$B$14</f>
        <v>3.4688591057551531E-2</v>
      </c>
      <c r="C168" s="34">
        <f>(1/(1+EXP(('S Curve Equation'!$B$11-C123*'S Curve Equation'!$B$12)*'S Curve Equation'!$B$10))+'S Curve Equation'!$B$13)*'S Curve Equation'!$B$14</f>
        <v>3.5882785161836808E-2</v>
      </c>
      <c r="D168" s="34">
        <f>(1/(1+EXP(('S Curve Equation'!$B$11-D123*'S Curve Equation'!$B$12)*'S Curve Equation'!$B$10))+'S Curve Equation'!$B$13)*'S Curve Equation'!$B$14</f>
        <v>3.7021657031104264E-2</v>
      </c>
      <c r="E168" s="34">
        <f>(1/(1+EXP(('S Curve Equation'!$B$11-E123*'S Curve Equation'!$B$12)*'S Curve Equation'!$B$10))+'S Curve Equation'!$B$13)*'S Curve Equation'!$B$14</f>
        <v>3.8222488302801567E-2</v>
      </c>
      <c r="F168" s="34">
        <f>(1/(1+EXP(('S Curve Equation'!$B$11-F123*'S Curve Equation'!$B$12)*'S Curve Equation'!$B$10))+'S Curve Equation'!$B$13)*'S Curve Equation'!$B$14</f>
        <v>3.9428094001647818E-2</v>
      </c>
      <c r="G168" s="34">
        <f>(1/(1+EXP(('S Curve Equation'!$B$11-G123*'S Curve Equation'!$B$12)*'S Curve Equation'!$B$10))+'S Curve Equation'!$B$13)*'S Curve Equation'!$B$14</f>
        <v>4.0738385824867836E-2</v>
      </c>
      <c r="H168" s="34">
        <f>(1/(1+EXP(('S Curve Equation'!$B$11-H123*'S Curve Equation'!$B$12)*'S Curve Equation'!$B$10))+'S Curve Equation'!$B$13)*'S Curve Equation'!$B$14</f>
        <v>4.2025195932472802E-2</v>
      </c>
      <c r="I168" s="34">
        <f>(1/(1+EXP(('S Curve Equation'!$B$11-I123*'S Curve Equation'!$B$12)*'S Curve Equation'!$B$10))+'S Curve Equation'!$B$13)*'S Curve Equation'!$B$14</f>
        <v>4.3225430819424947E-2</v>
      </c>
      <c r="J168" s="34">
        <f>(1/(1+EXP(('S Curve Equation'!$B$11-J123*'S Curve Equation'!$B$12)*'S Curve Equation'!$B$10))+'S Curve Equation'!$B$13)*'S Curve Equation'!$B$14</f>
        <v>4.4415744672808982E-2</v>
      </c>
      <c r="K168" s="34">
        <f>(1/(1+EXP(('S Curve Equation'!$B$11-K123*'S Curve Equation'!$B$12)*'S Curve Equation'!$B$10))+'S Curve Equation'!$B$13)*'S Curve Equation'!$B$14</f>
        <v>4.5608338827508851E-2</v>
      </c>
      <c r="L168" s="34">
        <f>(1/(1+EXP(('S Curve Equation'!$B$11-L123*'S Curve Equation'!$B$12)*'S Curve Equation'!$B$10))+'S Curve Equation'!$B$13)*'S Curve Equation'!$B$14</f>
        <v>4.7040765563525835E-2</v>
      </c>
      <c r="M168" s="34">
        <f>(1/(1+EXP(('S Curve Equation'!$B$11-M123*'S Curve Equation'!$B$12)*'S Curve Equation'!$B$10))+'S Curve Equation'!$B$13)*'S Curve Equation'!$B$14</f>
        <v>4.8362109816803153E-2</v>
      </c>
      <c r="N168" s="34">
        <f>(1/(1+EXP(('S Curve Equation'!$B$11-N123*'S Curve Equation'!$B$12)*'S Curve Equation'!$B$10))+'S Curve Equation'!$B$13)*'S Curve Equation'!$B$14</f>
        <v>4.9699028259737356E-2</v>
      </c>
      <c r="O168" s="34">
        <f>(1/(1+EXP(('S Curve Equation'!$B$11-O123*'S Curve Equation'!$B$12)*'S Curve Equation'!$B$10))+'S Curve Equation'!$B$13)*'S Curve Equation'!$B$14</f>
        <v>5.1051419811139101E-2</v>
      </c>
      <c r="P168" s="34">
        <f>(1/(1+EXP(('S Curve Equation'!$B$11-P123*'S Curve Equation'!$B$12)*'S Curve Equation'!$B$10))+'S Curve Equation'!$B$13)*'S Curve Equation'!$B$14</f>
        <v>5.2419179279681129E-2</v>
      </c>
      <c r="Q168" s="34">
        <f>(1/(1+EXP(('S Curve Equation'!$B$11-Q123*'S Curve Equation'!$B$12)*'S Curve Equation'!$B$10))+'S Curve Equation'!$B$13)*'S Curve Equation'!$B$14</f>
        <v>5.3802197448832897E-2</v>
      </c>
      <c r="R168" s="34">
        <f>(1/(1+EXP(('S Curve Equation'!$B$11-R123*'S Curve Equation'!$B$12)*'S Curve Equation'!$B$10))+'S Curve Equation'!$B$13)*'S Curve Equation'!$B$14</f>
        <v>5.5200361163304797E-2</v>
      </c>
      <c r="S168" s="34">
        <f>(1/(1+EXP(('S Curve Equation'!$B$11-S123*'S Curve Equation'!$B$12)*'S Curve Equation'!$B$10))+'S Curve Equation'!$B$13)*'S Curve Equation'!$B$14</f>
        <v>5.6613553416904661E-2</v>
      </c>
      <c r="T168" s="34">
        <f>(1/(1+EXP(('S Curve Equation'!$B$11-T123*'S Curve Equation'!$B$12)*'S Curve Equation'!$B$10))+'S Curve Equation'!$B$13)*'S Curve Equation'!$B$14</f>
        <v>5.8041653441702673E-2</v>
      </c>
      <c r="U168" s="34">
        <f>(1/(1+EXP(('S Curve Equation'!$B$11-U123*'S Curve Equation'!$B$12)*'S Curve Equation'!$B$10))+'S Curve Equation'!$B$13)*'S Curve Equation'!$B$14</f>
        <v>5.9484536798410134E-2</v>
      </c>
      <c r="V168" s="34">
        <f>(1/(1+EXP(('S Curve Equation'!$B$11-V123*'S Curve Equation'!$B$12)*'S Curve Equation'!$B$10))+'S Curve Equation'!$B$13)*'S Curve Equation'!$B$14</f>
        <v>6.0942075467873738E-2</v>
      </c>
      <c r="W168" s="34">
        <f>(1/(1+EXP(('S Curve Equation'!$B$11-W123*'S Curve Equation'!$B$12)*'S Curve Equation'!$B$10))+'S Curve Equation'!$B$13)*'S Curve Equation'!$B$14</f>
        <v>6.2414137943584976E-2</v>
      </c>
      <c r="X168" s="34">
        <f>(1/(1+EXP(('S Curve Equation'!$B$11-X123*'S Curve Equation'!$B$12)*'S Curve Equation'!$B$10))+'S Curve Equation'!$B$13)*'S Curve Equation'!$B$14</f>
        <v>6.3900589325112597E-2</v>
      </c>
      <c r="Y168" s="34">
        <f>(1/(1+EXP(('S Curve Equation'!$B$11-Y123*'S Curve Equation'!$B$12)*'S Curve Equation'!$B$10))+'S Curve Equation'!$B$13)*'S Curve Equation'!$B$14</f>
        <v>6.5401291412360257E-2</v>
      </c>
      <c r="Z168" s="34">
        <f>(1/(1+EXP(('S Curve Equation'!$B$11-Z123*'S Curve Equation'!$B$12)*'S Curve Equation'!$B$10))+'S Curve Equation'!$B$13)*'S Curve Equation'!$B$14</f>
        <v>6.691610280055714E-2</v>
      </c>
      <c r="AA168" s="34">
        <f>(1/(1+EXP(('S Curve Equation'!$B$11-AA123*'S Curve Equation'!$B$12)*'S Curve Equation'!$B$10))+'S Curve Equation'!$B$13)*'S Curve Equation'!$B$14</f>
        <v>6.8444878975887621E-2</v>
      </c>
      <c r="AB168" s="34">
        <f>(1/(1+EXP(('S Curve Equation'!$B$11-AB123*'S Curve Equation'!$B$12)*'S Curve Equation'!$B$10))+'S Curve Equation'!$B$13)*'S Curve Equation'!$B$14</f>
        <v>6.9987472411668875E-2</v>
      </c>
      <c r="AC168" s="34">
        <f>(1/(1+EXP(('S Curve Equation'!$B$11-AC123*'S Curve Equation'!$B$12)*'S Curve Equation'!$B$10))+'S Curve Equation'!$B$13)*'S Curve Equation'!$B$14</f>
        <v>7.1543732664987494E-2</v>
      </c>
      <c r="AD168" s="34">
        <f>(1/(1+EXP(('S Curve Equation'!$B$11-AD123*'S Curve Equation'!$B$12)*'S Curve Equation'!$B$10))+'S Curve Equation'!$B$13)*'S Curve Equation'!$B$14</f>
        <v>7.3113506473704737E-2</v>
      </c>
      <c r="AE168" s="34">
        <f>(1/(1+EXP(('S Curve Equation'!$B$11-AE123*'S Curve Equation'!$B$12)*'S Curve Equation'!$B$10))+'S Curve Equation'!$B$13)*'S Curve Equation'!$B$14</f>
        <v>7.4696637853744793E-2</v>
      </c>
      <c r="AF168" s="34">
        <f>(1/(1+EXP(('S Curve Equation'!$B$11-AF123*'S Curve Equation'!$B$12)*'S Curve Equation'!$B$10))+'S Curve Equation'!$B$13)*'S Curve Equation'!$B$14</f>
        <v>7.6292968196579755E-2</v>
      </c>
    </row>
    <row r="169" spans="1:32" x14ac:dyDescent="0.2">
      <c r="A169" s="12" t="s">
        <v>47</v>
      </c>
      <c r="B169" s="34">
        <f>(1/(1+EXP(('S Curve Equation'!$B$11-B124*'S Curve Equation'!$B$12)*'S Curve Equation'!$B$10))+'S Curve Equation'!$B$13)*'S Curve Equation'!$B$14</f>
        <v>6.2043795620437971E-2</v>
      </c>
      <c r="C169" s="34">
        <f>(1/(1+EXP(('S Curve Equation'!$B$11-C124*'S Curve Equation'!$B$12)*'S Curve Equation'!$B$10))+'S Curve Equation'!$B$13)*'S Curve Equation'!$B$14</f>
        <v>6.3771909483386638E-2</v>
      </c>
      <c r="D169" s="34">
        <f>(1/(1+EXP(('S Curve Equation'!$B$11-D124*'S Curve Equation'!$B$12)*'S Curve Equation'!$B$10))+'S Curve Equation'!$B$13)*'S Curve Equation'!$B$14</f>
        <v>6.5415244302579834E-2</v>
      </c>
      <c r="E169" s="34">
        <f>(1/(1+EXP(('S Curve Equation'!$B$11-E124*'S Curve Equation'!$B$12)*'S Curve Equation'!$B$10))+'S Curve Equation'!$B$13)*'S Curve Equation'!$B$14</f>
        <v>6.7143084545048012E-2</v>
      </c>
      <c r="F169" s="34">
        <f>(1/(1+EXP(('S Curve Equation'!$B$11-F124*'S Curve Equation'!$B$12)*'S Curve Equation'!$B$10))+'S Curve Equation'!$B$13)*'S Curve Equation'!$B$14</f>
        <v>6.8872829549550277E-2</v>
      </c>
      <c r="G169" s="34">
        <f>(1/(1+EXP(('S Curve Equation'!$B$11-G124*'S Curve Equation'!$B$12)*'S Curve Equation'!$B$10))+'S Curve Equation'!$B$13)*'S Curve Equation'!$B$14</f>
        <v>7.0747238060817577E-2</v>
      </c>
      <c r="H169" s="34">
        <f>(1/(1+EXP(('S Curve Equation'!$B$11-H124*'S Curve Equation'!$B$12)*'S Curve Equation'!$B$10))+'S Curve Equation'!$B$13)*'S Curve Equation'!$B$14</f>
        <v>7.2582549431773474E-2</v>
      </c>
      <c r="I169" s="34">
        <f>(1/(1+EXP(('S Curve Equation'!$B$11-I124*'S Curve Equation'!$B$12)*'S Curve Equation'!$B$10))+'S Curve Equation'!$B$13)*'S Curve Equation'!$B$14</f>
        <v>7.4289555070810614E-2</v>
      </c>
      <c r="J169" s="34">
        <f>(1/(1+EXP(('S Curve Equation'!$B$11-J124*'S Curve Equation'!$B$12)*'S Curve Equation'!$B$10))+'S Curve Equation'!$B$13)*'S Curve Equation'!$B$14</f>
        <v>7.5977927952870991E-2</v>
      </c>
      <c r="K169" s="34">
        <f>(1/(1+EXP(('S Curve Equation'!$B$11-K124*'S Curve Equation'!$B$12)*'S Curve Equation'!$B$10))+'S Curve Equation'!$B$13)*'S Curve Equation'!$B$14</f>
        <v>7.7665092442192954E-2</v>
      </c>
      <c r="L169" s="34">
        <f>(1/(1+EXP(('S Curve Equation'!$B$11-L124*'S Curve Equation'!$B$12)*'S Curve Equation'!$B$10))+'S Curve Equation'!$B$13)*'S Curve Equation'!$B$14</f>
        <v>7.9685770094288108E-2</v>
      </c>
      <c r="M169" s="34">
        <f>(1/(1+EXP(('S Curve Equation'!$B$11-M124*'S Curve Equation'!$B$12)*'S Curve Equation'!$B$10))+'S Curve Equation'!$B$13)*'S Curve Equation'!$B$14</f>
        <v>8.1544251844886229E-2</v>
      </c>
      <c r="N169" s="34">
        <f>(1/(1+EXP(('S Curve Equation'!$B$11-N124*'S Curve Equation'!$B$12)*'S Curve Equation'!$B$10))+'S Curve Equation'!$B$13)*'S Curve Equation'!$B$14</f>
        <v>8.3419364779575331E-2</v>
      </c>
      <c r="O169" s="34">
        <f>(1/(1+EXP(('S Curve Equation'!$B$11-O124*'S Curve Equation'!$B$12)*'S Curve Equation'!$B$10))+'S Curve Equation'!$B$13)*'S Curve Equation'!$B$14</f>
        <v>8.5310872126830167E-2</v>
      </c>
      <c r="P169" s="34">
        <f>(1/(1+EXP(('S Curve Equation'!$B$11-P124*'S Curve Equation'!$B$12)*'S Curve Equation'!$B$10))+'S Curve Equation'!$B$13)*'S Curve Equation'!$B$14</f>
        <v>8.7218533373680296E-2</v>
      </c>
      <c r="Q169" s="34">
        <f>(1/(1+EXP(('S Curve Equation'!$B$11-Q124*'S Curve Equation'!$B$12)*'S Curve Equation'!$B$10))+'S Curve Equation'!$B$13)*'S Curve Equation'!$B$14</f>
        <v>8.9142104438538927E-2</v>
      </c>
      <c r="R169" s="34">
        <f>(1/(1+EXP(('S Curve Equation'!$B$11-R124*'S Curve Equation'!$B$12)*'S Curve Equation'!$B$10))+'S Curve Equation'!$B$13)*'S Curve Equation'!$B$14</f>
        <v>9.1081337843786248E-2</v>
      </c>
      <c r="S169" s="34">
        <f>(1/(1+EXP(('S Curve Equation'!$B$11-S124*'S Curve Equation'!$B$12)*'S Curve Equation'!$B$10))+'S Curve Equation'!$B$13)*'S Curve Equation'!$B$14</f>
        <v>9.3035982887943638E-2</v>
      </c>
      <c r="T169" s="34">
        <f>(1/(1+EXP(('S Curve Equation'!$B$11-T124*'S Curve Equation'!$B$12)*'S Curve Equation'!$B$10))+'S Curve Equation'!$B$13)*'S Curve Equation'!$B$14</f>
        <v>9.500578581726779E-2</v>
      </c>
      <c r="U169" s="34">
        <f>(1/(1+EXP(('S Curve Equation'!$B$11-U124*'S Curve Equation'!$B$12)*'S Curve Equation'!$B$10))+'S Curve Equation'!$B$13)*'S Curve Equation'!$B$14</f>
        <v>9.699048999661232E-2</v>
      </c>
      <c r="V169" s="34">
        <f>(1/(1+EXP(('S Curve Equation'!$B$11-V124*'S Curve Equation'!$B$12)*'S Curve Equation'!$B$10))+'S Curve Equation'!$B$13)*'S Curve Equation'!$B$14</f>
        <v>9.8989836079401053E-2</v>
      </c>
      <c r="W169" s="34">
        <f>(1/(1+EXP(('S Curve Equation'!$B$11-W124*'S Curve Equation'!$B$12)*'S Curve Equation'!$B$10))+'S Curve Equation'!$B$13)*'S Curve Equation'!$B$14</f>
        <v>0.10100356217656103</v>
      </c>
      <c r="X169" s="34">
        <f>(1/(1+EXP(('S Curve Equation'!$B$11-X124*'S Curve Equation'!$B$12)*'S Curve Equation'!$B$10))+'S Curve Equation'!$B$13)*'S Curve Equation'!$B$14</f>
        <v>0.10303140402427441</v>
      </c>
      <c r="Y169" s="34">
        <f>(1/(1+EXP(('S Curve Equation'!$B$11-Y124*'S Curve Equation'!$B$12)*'S Curve Equation'!$B$10))+'S Curve Equation'!$B$13)*'S Curve Equation'!$B$14</f>
        <v>0.10507309515040866</v>
      </c>
      <c r="Z169" s="34">
        <f>(1/(1+EXP(('S Curve Equation'!$B$11-Z124*'S Curve Equation'!$B$12)*'S Curve Equation'!$B$10))+'S Curve Equation'!$B$13)*'S Curve Equation'!$B$14</f>
        <v>0.10712836703949155</v>
      </c>
      <c r="AA169" s="34">
        <f>(1/(1+EXP(('S Curve Equation'!$B$11-AA124*'S Curve Equation'!$B$12)*'S Curve Equation'!$B$10))+'S Curve Equation'!$B$13)*'S Curve Equation'!$B$14</f>
        <v>0.10919694929610259</v>
      </c>
      <c r="AB169" s="34">
        <f>(1/(1+EXP(('S Curve Equation'!$B$11-AB124*'S Curve Equation'!$B$12)*'S Curve Equation'!$B$10))+'S Curve Equation'!$B$13)*'S Curve Equation'!$B$14</f>
        <v>0.11127856980655619</v>
      </c>
      <c r="AC169" s="34">
        <f>(1/(1+EXP(('S Curve Equation'!$B$11-AC124*'S Curve Equation'!$B$12)*'S Curve Equation'!$B$10))+'S Curve Equation'!$B$13)*'S Curve Equation'!$B$14</f>
        <v>0.11337295489876194</v>
      </c>
      <c r="AD169" s="34">
        <f>(1/(1+EXP(('S Curve Equation'!$B$11-AD124*'S Curve Equation'!$B$12)*'S Curve Equation'!$B$10))+'S Curve Equation'!$B$13)*'S Curve Equation'!$B$14</f>
        <v>0.11547982950014554</v>
      </c>
      <c r="AE169" s="34">
        <f>(1/(1+EXP(('S Curve Equation'!$B$11-AE124*'S Curve Equation'!$B$12)*'S Curve Equation'!$B$10))+'S Curve Equation'!$B$13)*'S Curve Equation'!$B$14</f>
        <v>0.1175989172935256</v>
      </c>
      <c r="AF169" s="34">
        <f>(1/(1+EXP(('S Curve Equation'!$B$11-AF124*'S Curve Equation'!$B$12)*'S Curve Equation'!$B$10))+'S Curve Equation'!$B$13)*'S Curve Equation'!$B$14</f>
        <v>0.11972994087084339</v>
      </c>
    </row>
    <row r="170" spans="1:32" x14ac:dyDescent="0.2">
      <c r="A170" s="12" t="s">
        <v>48</v>
      </c>
      <c r="B170" s="34">
        <f>(1/(1+EXP(('S Curve Equation'!$B$11-B125*'S Curve Equation'!$B$12)*'S Curve Equation'!$B$10))+'S Curve Equation'!$B$13)*'S Curve Equation'!$B$14</f>
        <v>3.3128834355828224E-2</v>
      </c>
      <c r="C170" s="34">
        <f>(1/(1+EXP(('S Curve Equation'!$B$11-C125*'S Curve Equation'!$B$12)*'S Curve Equation'!$B$10))+'S Curve Equation'!$B$13)*'S Curve Equation'!$B$14</f>
        <v>3.4289954312431002E-2</v>
      </c>
      <c r="D170" s="34">
        <f>(1/(1+EXP(('S Curve Equation'!$B$11-D125*'S Curve Equation'!$B$12)*'S Curve Equation'!$B$10))+'S Curve Equation'!$B$13)*'S Curve Equation'!$B$14</f>
        <v>3.5397499105692225E-2</v>
      </c>
      <c r="E170" s="34">
        <f>(1/(1+EXP(('S Curve Equation'!$B$11-E125*'S Curve Equation'!$B$12)*'S Curve Equation'!$B$10))+'S Curve Equation'!$B$13)*'S Curve Equation'!$B$14</f>
        <v>3.6565522521396859E-2</v>
      </c>
      <c r="F170" s="34">
        <f>(1/(1+EXP(('S Curve Equation'!$B$11-F125*'S Curve Equation'!$B$12)*'S Curve Equation'!$B$10))+'S Curve Equation'!$B$13)*'S Curve Equation'!$B$14</f>
        <v>3.7738417129007121E-2</v>
      </c>
      <c r="G170" s="34">
        <f>(1/(1+EXP(('S Curve Equation'!$B$11-G125*'S Curve Equation'!$B$12)*'S Curve Equation'!$B$10))+'S Curve Equation'!$B$13)*'S Curve Equation'!$B$14</f>
        <v>3.901341150856704E-2</v>
      </c>
      <c r="H170" s="34">
        <f>(1/(1+EXP(('S Curve Equation'!$B$11-H125*'S Curve Equation'!$B$12)*'S Curve Equation'!$B$10))+'S Curve Equation'!$B$13)*'S Curve Equation'!$B$14</f>
        <v>4.0265810198337297E-2</v>
      </c>
      <c r="I170" s="34">
        <f>(1/(1+EXP(('S Curve Equation'!$B$11-I125*'S Curve Equation'!$B$12)*'S Curve Equation'!$B$10))+'S Curve Equation'!$B$13)*'S Curve Equation'!$B$14</f>
        <v>4.1434171742659114E-2</v>
      </c>
      <c r="J170" s="34">
        <f>(1/(1+EXP(('S Curve Equation'!$B$11-J125*'S Curve Equation'!$B$12)*'S Curve Equation'!$B$10))+'S Curve Equation'!$B$13)*'S Curve Equation'!$B$14</f>
        <v>4.2593085135324081E-2</v>
      </c>
      <c r="K170" s="34">
        <f>(1/(1+EXP(('S Curve Equation'!$B$11-K125*'S Curve Equation'!$B$12)*'S Curve Equation'!$B$10))+'S Curve Equation'!$B$13)*'S Curve Equation'!$B$14</f>
        <v>4.3754424959887572E-2</v>
      </c>
      <c r="L170" s="34">
        <f>(1/(1+EXP(('S Curve Equation'!$B$11-L125*'S Curve Equation'!$B$12)*'S Curve Equation'!$B$10))+'S Curve Equation'!$B$13)*'S Curve Equation'!$B$14</f>
        <v>4.5149581144711688E-2</v>
      </c>
      <c r="M170" s="34">
        <f>(1/(1+EXP(('S Curve Equation'!$B$11-M125*'S Curve Equation'!$B$12)*'S Curve Equation'!$B$10))+'S Curve Equation'!$B$13)*'S Curve Equation'!$B$14</f>
        <v>4.6436801791158389E-2</v>
      </c>
      <c r="N170" s="34">
        <f>(1/(1+EXP(('S Curve Equation'!$B$11-N125*'S Curve Equation'!$B$12)*'S Curve Equation'!$B$10))+'S Curve Equation'!$B$13)*'S Curve Equation'!$B$14</f>
        <v>4.7739441513605908E-2</v>
      </c>
      <c r="O170" s="34">
        <f>(1/(1+EXP(('S Curve Equation'!$B$11-O125*'S Curve Equation'!$B$12)*'S Curve Equation'!$B$10))+'S Curve Equation'!$B$13)*'S Curve Equation'!$B$14</f>
        <v>4.9057407019396898E-2</v>
      </c>
      <c r="P170" s="34">
        <f>(1/(1+EXP(('S Curve Equation'!$B$11-P125*'S Curve Equation'!$B$12)*'S Curve Equation'!$B$10))+'S Curve Equation'!$B$13)*'S Curve Equation'!$B$14</f>
        <v>5.0390600939579651E-2</v>
      </c>
      <c r="Q170" s="34">
        <f>(1/(1+EXP(('S Curve Equation'!$B$11-Q125*'S Curve Equation'!$B$12)*'S Curve Equation'!$B$10))+'S Curve Equation'!$B$13)*'S Curve Equation'!$B$14</f>
        <v>5.1738921908635827E-2</v>
      </c>
      <c r="R170" s="34">
        <f>(1/(1+EXP(('S Curve Equation'!$B$11-R125*'S Curve Equation'!$B$12)*'S Curve Equation'!$B$10))+'S Curve Equation'!$B$13)*'S Curve Equation'!$B$14</f>
        <v>5.3102264645758568E-2</v>
      </c>
      <c r="S170" s="34">
        <f>(1/(1+EXP(('S Curve Equation'!$B$11-S125*'S Curve Equation'!$B$12)*'S Curve Equation'!$B$10))+'S Curve Equation'!$B$13)*'S Curve Equation'!$B$14</f>
        <v>5.4480520037590144E-2</v>
      </c>
      <c r="T170" s="34">
        <f>(1/(1+EXP(('S Curve Equation'!$B$11-T125*'S Curve Equation'!$B$12)*'S Curve Equation'!$B$10))+'S Curve Equation'!$B$13)*'S Curve Equation'!$B$14</f>
        <v>5.5873575222318617E-2</v>
      </c>
      <c r="U170" s="34">
        <f>(1/(1+EXP(('S Curve Equation'!$B$11-U125*'S Curve Equation'!$B$12)*'S Curve Equation'!$B$10))+'S Curve Equation'!$B$13)*'S Curve Equation'!$B$14</f>
        <v>5.7281313675044382E-2</v>
      </c>
      <c r="V170" s="34">
        <f>(1/(1+EXP(('S Curve Equation'!$B$11-V125*'S Curve Equation'!$B$12)*'S Curve Equation'!$B$10))+'S Curve Equation'!$B$13)*'S Curve Equation'!$B$14</f>
        <v>5.8703615294321762E-2</v>
      </c>
      <c r="W170" s="34">
        <f>(1/(1+EXP(('S Curve Equation'!$B$11-W125*'S Curve Equation'!$B$12)*'S Curve Equation'!$B$10))+'S Curve Equation'!$B$13)*'S Curve Equation'!$B$14</f>
        <v>6.0140356489780639E-2</v>
      </c>
      <c r="X170" s="34">
        <f>(1/(1+EXP(('S Curve Equation'!$B$11-X125*'S Curve Equation'!$B$12)*'S Curve Equation'!$B$10))+'S Curve Equation'!$B$13)*'S Curve Equation'!$B$14</f>
        <v>6.1591410270738604E-2</v>
      </c>
      <c r="Y170" s="34">
        <f>(1/(1+EXP(('S Curve Equation'!$B$11-Y125*'S Curve Equation'!$B$12)*'S Curve Equation'!$B$10))+'S Curve Equation'!$B$13)*'S Curve Equation'!$B$14</f>
        <v>6.3056646335711314E-2</v>
      </c>
      <c r="Z170" s="34">
        <f>(1/(1+EXP(('S Curve Equation'!$B$11-Z125*'S Curve Equation'!$B$12)*'S Curve Equation'!$B$10))+'S Curve Equation'!$B$13)*'S Curve Equation'!$B$14</f>
        <v>6.4535931162731278E-2</v>
      </c>
      <c r="AA170" s="34">
        <f>(1/(1+EXP(('S Curve Equation'!$B$11-AA125*'S Curve Equation'!$B$12)*'S Curve Equation'!$B$10))+'S Curve Equation'!$B$13)*'S Curve Equation'!$B$14</f>
        <v>6.6029128100384846E-2</v>
      </c>
      <c r="AB170" s="34">
        <f>(1/(1+EXP(('S Curve Equation'!$B$11-AB125*'S Curve Equation'!$B$12)*'S Curve Equation'!$B$10))+'S Curve Equation'!$B$13)*'S Curve Equation'!$B$14</f>
        <v>6.7536097459480623E-2</v>
      </c>
      <c r="AC170" s="34">
        <f>(1/(1+EXP(('S Curve Equation'!$B$11-AC125*'S Curve Equation'!$B$12)*'S Curve Equation'!$B$10))+'S Curve Equation'!$B$13)*'S Curve Equation'!$B$14</f>
        <v>6.9056696605262757E-2</v>
      </c>
      <c r="AD170" s="34">
        <f>(1/(1+EXP(('S Curve Equation'!$B$11-AD125*'S Curve Equation'!$B$12)*'S Curve Equation'!$B$10))+'S Curve Equation'!$B$13)*'S Curve Equation'!$B$14</f>
        <v>7.0590780050081639E-2</v>
      </c>
      <c r="AE170" s="34">
        <f>(1/(1+EXP(('S Curve Equation'!$B$11-AE125*'S Curve Equation'!$B$12)*'S Curve Equation'!$B$10))+'S Curve Equation'!$B$13)*'S Curve Equation'!$B$14</f>
        <v>7.2138199546439921E-2</v>
      </c>
      <c r="AF170" s="34">
        <f>(1/(1+EXP(('S Curve Equation'!$B$11-AF125*'S Curve Equation'!$B$12)*'S Curve Equation'!$B$10))+'S Curve Equation'!$B$13)*'S Curve Equation'!$B$14</f>
        <v>7.3698804180329924E-2</v>
      </c>
    </row>
    <row r="171" spans="1:32" x14ac:dyDescent="0.2">
      <c r="A171" s="12" t="s">
        <v>49</v>
      </c>
      <c r="B171" s="34">
        <f>(1/(1+EXP(('S Curve Equation'!$B$11-B126*'S Curve Equation'!$B$12)*'S Curve Equation'!$B$10))+'S Curve Equation'!$B$13)*'S Curve Equation'!$B$14</f>
        <v>5.5016181229773455E-2</v>
      </c>
      <c r="C171" s="34">
        <f>(1/(1+EXP(('S Curve Equation'!$B$11-C126*'S Curve Equation'!$B$12)*'S Curve Equation'!$B$10))+'S Curve Equation'!$B$13)*'S Curve Equation'!$B$14</f>
        <v>5.6614793437730203E-2</v>
      </c>
      <c r="D171" s="34">
        <f>(1/(1+EXP(('S Curve Equation'!$B$11-D126*'S Curve Equation'!$B$12)*'S Curve Equation'!$B$10))+'S Curve Equation'!$B$13)*'S Curve Equation'!$B$14</f>
        <v>5.8135986524815254E-2</v>
      </c>
      <c r="E171" s="34">
        <f>(1/(1+EXP(('S Curve Equation'!$B$11-E126*'S Curve Equation'!$B$12)*'S Curve Equation'!$B$10))+'S Curve Equation'!$B$13)*'S Curve Equation'!$B$14</f>
        <v>5.9736449232623647E-2</v>
      </c>
      <c r="F171" s="34">
        <f>(1/(1+EXP(('S Curve Equation'!$B$11-F126*'S Curve Equation'!$B$12)*'S Curve Equation'!$B$10))+'S Curve Equation'!$B$13)*'S Curve Equation'!$B$14</f>
        <v>6.1339736240004758E-2</v>
      </c>
      <c r="G171" s="34">
        <f>(1/(1+EXP(('S Curve Equation'!$B$11-G126*'S Curve Equation'!$B$12)*'S Curve Equation'!$B$10))+'S Curve Equation'!$B$13)*'S Curve Equation'!$B$14</f>
        <v>6.3078293141567127E-2</v>
      </c>
      <c r="H171" s="34">
        <f>(1/(1+EXP(('S Curve Equation'!$B$11-H126*'S Curve Equation'!$B$12)*'S Curve Equation'!$B$10))+'S Curve Equation'!$B$13)*'S Curve Equation'!$B$14</f>
        <v>6.478176356358932E-2</v>
      </c>
      <c r="I171" s="34">
        <f>(1/(1+EXP(('S Curve Equation'!$B$11-I126*'S Curve Equation'!$B$12)*'S Curve Equation'!$B$10))+'S Curve Equation'!$B$13)*'S Curve Equation'!$B$14</f>
        <v>6.6367178066121427E-2</v>
      </c>
      <c r="J171" s="34">
        <f>(1/(1+EXP(('S Curve Equation'!$B$11-J126*'S Curve Equation'!$B$12)*'S Curve Equation'!$B$10))+'S Curve Equation'!$B$13)*'S Curve Equation'!$B$14</f>
        <v>6.7936255295237294E-2</v>
      </c>
      <c r="K171" s="34">
        <f>(1/(1+EXP(('S Curve Equation'!$B$11-K126*'S Curve Equation'!$B$12)*'S Curve Equation'!$B$10))+'S Curve Equation'!$B$13)*'S Curve Equation'!$B$14</f>
        <v>6.9505161230127593E-2</v>
      </c>
      <c r="L171" s="34">
        <f>(1/(1+EXP(('S Curve Equation'!$B$11-L126*'S Curve Equation'!$B$12)*'S Curve Equation'!$B$10))+'S Curve Equation'!$B$13)*'S Curve Equation'!$B$14</f>
        <v>7.1385441706530439E-2</v>
      </c>
      <c r="M171" s="34">
        <f>(1/(1+EXP(('S Curve Equation'!$B$11-M126*'S Curve Equation'!$B$12)*'S Curve Equation'!$B$10))+'S Curve Equation'!$B$13)*'S Curve Equation'!$B$14</f>
        <v>7.3115974143421664E-2</v>
      </c>
      <c r="N171" s="34">
        <f>(1/(1+EXP(('S Curve Equation'!$B$11-N126*'S Curve Equation'!$B$12)*'S Curve Equation'!$B$10))+'S Curve Equation'!$B$13)*'S Curve Equation'!$B$14</f>
        <v>7.4863124469083234E-2</v>
      </c>
      <c r="O171" s="34">
        <f>(1/(1+EXP(('S Curve Equation'!$B$11-O126*'S Curve Equation'!$B$12)*'S Curve Equation'!$B$10))+'S Curve Equation'!$B$13)*'S Curve Equation'!$B$14</f>
        <v>7.6626689950302779E-2</v>
      </c>
      <c r="P171" s="34">
        <f>(1/(1+EXP(('S Curve Equation'!$B$11-P126*'S Curve Equation'!$B$12)*'S Curve Equation'!$B$10))+'S Curve Equation'!$B$13)*'S Curve Equation'!$B$14</f>
        <v>7.8406463859706968E-2</v>
      </c>
      <c r="Q171" s="34">
        <f>(1/(1+EXP(('S Curve Equation'!$B$11-Q126*'S Curve Equation'!$B$12)*'S Curve Equation'!$B$10))+'S Curve Equation'!$B$13)*'S Curve Equation'!$B$14</f>
        <v>8.0202235627394591E-2</v>
      </c>
      <c r="R171" s="34">
        <f>(1/(1+EXP(('S Curve Equation'!$B$11-R126*'S Curve Equation'!$B$12)*'S Curve Equation'!$B$10))+'S Curve Equation'!$B$13)*'S Curve Equation'!$B$14</f>
        <v>8.2013790992943827E-2</v>
      </c>
      <c r="S171" s="34">
        <f>(1/(1+EXP(('S Curve Equation'!$B$11-S126*'S Curve Equation'!$B$12)*'S Curve Equation'!$B$10))+'S Curve Equation'!$B$13)*'S Curve Equation'!$B$14</f>
        <v>8.3840912157644401E-2</v>
      </c>
      <c r="T171" s="34">
        <f>(1/(1+EXP(('S Curve Equation'!$B$11-T126*'S Curve Equation'!$B$12)*'S Curve Equation'!$B$10))+'S Curve Equation'!$B$13)*'S Curve Equation'!$B$14</f>
        <v>8.5683377936795008E-2</v>
      </c>
      <c r="U171" s="34">
        <f>(1/(1+EXP(('S Curve Equation'!$B$11-U126*'S Curve Equation'!$B$12)*'S Curve Equation'!$B$10))+'S Curve Equation'!$B$13)*'S Curve Equation'!$B$14</f>
        <v>8.7540963911924743E-2</v>
      </c>
      <c r="V171" s="34">
        <f>(1/(1+EXP(('S Curve Equation'!$B$11-V126*'S Curve Equation'!$B$12)*'S Curve Equation'!$B$10))+'S Curve Equation'!$B$13)*'S Curve Equation'!$B$14</f>
        <v>8.9413442582792241E-2</v>
      </c>
      <c r="W171" s="34">
        <f>(1/(1+EXP(('S Curve Equation'!$B$11-W126*'S Curve Equation'!$B$12)*'S Curve Equation'!$B$10))+'S Curve Equation'!$B$13)*'S Curve Equation'!$B$14</f>
        <v>9.1300583519018805E-2</v>
      </c>
      <c r="X171" s="34">
        <f>(1/(1+EXP(('S Curve Equation'!$B$11-X126*'S Curve Equation'!$B$12)*'S Curve Equation'!$B$10))+'S Curve Equation'!$B$13)*'S Curve Equation'!$B$14</f>
        <v>9.3202153511221325E-2</v>
      </c>
      <c r="Y171" s="34">
        <f>(1/(1+EXP(('S Curve Equation'!$B$11-Y126*'S Curve Equation'!$B$12)*'S Curve Equation'!$B$10))+'S Curve Equation'!$B$13)*'S Curve Equation'!$B$14</f>
        <v>9.5117916721511292E-2</v>
      </c>
      <c r="Z171" s="34">
        <f>(1/(1+EXP(('S Curve Equation'!$B$11-Z126*'S Curve Equation'!$B$12)*'S Curve Equation'!$B$10))+'S Curve Equation'!$B$13)*'S Curve Equation'!$B$14</f>
        <v>9.7047634833229632E-2</v>
      </c>
      <c r="AA171" s="34">
        <f>(1/(1+EXP(('S Curve Equation'!$B$11-AA126*'S Curve Equation'!$B$12)*'S Curve Equation'!$B$10))+'S Curve Equation'!$B$13)*'S Curve Equation'!$B$14</f>
        <v>9.8991067199793545E-2</v>
      </c>
      <c r="AB171" s="34">
        <f>(1/(1+EXP(('S Curve Equation'!$B$11-AB126*'S Curve Equation'!$B$12)*'S Curve Equation'!$B$10))+'S Curve Equation'!$B$13)*'S Curve Equation'!$B$14</f>
        <v>0.10094797099253257</v>
      </c>
      <c r="AC171" s="34">
        <f>(1/(1+EXP(('S Curve Equation'!$B$11-AC126*'S Curve Equation'!$B$12)*'S Curve Equation'!$B$10))+'S Curve Equation'!$B$13)*'S Curve Equation'!$B$14</f>
        <v>0.10291810134740015</v>
      </c>
      <c r="AD171" s="34">
        <f>(1/(1+EXP(('S Curve Equation'!$B$11-AD126*'S Curve Equation'!$B$12)*'S Curve Equation'!$B$10))+'S Curve Equation'!$B$13)*'S Curve Equation'!$B$14</f>
        <v>0.10490121151044517</v>
      </c>
      <c r="AE171" s="34">
        <f>(1/(1+EXP(('S Curve Equation'!$B$11-AE126*'S Curve Equation'!$B$12)*'S Curve Equation'!$B$10))+'S Curve Equation'!$B$13)*'S Curve Equation'!$B$14</f>
        <v>0.10689705298193593</v>
      </c>
      <c r="AF171" s="34">
        <f>(1/(1+EXP(('S Curve Equation'!$B$11-AF126*'S Curve Equation'!$B$12)*'S Curve Equation'!$B$10))+'S Curve Equation'!$B$13)*'S Curve Equation'!$B$14</f>
        <v>0.10890537565903434</v>
      </c>
    </row>
    <row r="172" spans="1:32" x14ac:dyDescent="0.2">
      <c r="A172" s="12" t="s">
        <v>50</v>
      </c>
      <c r="B172" s="34">
        <f>(1/(1+EXP(('S Curve Equation'!$B$11-B127*'S Curve Equation'!$B$12)*'S Curve Equation'!$B$10))+'S Curve Equation'!$B$13)*'S Curve Equation'!$B$14</f>
        <v>5.6015779092702146E-2</v>
      </c>
      <c r="C172" s="34">
        <f>(1/(1+EXP(('S Curve Equation'!$B$11-C127*'S Curve Equation'!$B$12)*'S Curve Equation'!$B$10))+'S Curve Equation'!$B$13)*'S Curve Equation'!$B$14</f>
        <v>5.7633111897117492E-2</v>
      </c>
      <c r="D172" s="34">
        <f>(1/(1+EXP(('S Curve Equation'!$B$11-D127*'S Curve Equation'!$B$12)*'S Curve Equation'!$B$10))+'S Curve Equation'!$B$13)*'S Curve Equation'!$B$14</f>
        <v>5.9171970157365097E-2</v>
      </c>
      <c r="E172" s="34">
        <f>(1/(1+EXP(('S Curve Equation'!$B$11-E127*'S Curve Equation'!$B$12)*'S Curve Equation'!$B$10))+'S Curve Equation'!$B$13)*'S Curve Equation'!$B$14</f>
        <v>6.0790864111788113E-2</v>
      </c>
      <c r="F172" s="34">
        <f>(1/(1+EXP(('S Curve Equation'!$B$11-F127*'S Curve Equation'!$B$12)*'S Curve Equation'!$B$10))+'S Curve Equation'!$B$13)*'S Curve Equation'!$B$14</f>
        <v>6.2412458248034874E-2</v>
      </c>
      <c r="G172" s="34">
        <f>(1/(1+EXP(('S Curve Equation'!$B$11-G127*'S Curve Equation'!$B$12)*'S Curve Equation'!$B$10))+'S Curve Equation'!$B$13)*'S Curve Equation'!$B$14</f>
        <v>6.4170692127757278E-2</v>
      </c>
      <c r="H172" s="34">
        <f>(1/(1+EXP(('S Curve Equation'!$B$11-H127*'S Curve Equation'!$B$12)*'S Curve Equation'!$B$10))+'S Curve Equation'!$B$13)*'S Curve Equation'!$B$14</f>
        <v>6.5893268504194941E-2</v>
      </c>
      <c r="I172" s="34">
        <f>(1/(1+EXP(('S Curve Equation'!$B$11-I127*'S Curve Equation'!$B$12)*'S Curve Equation'!$B$10))+'S Curve Equation'!$B$13)*'S Curve Equation'!$B$14</f>
        <v>6.7496312255691582E-2</v>
      </c>
      <c r="J172" s="34">
        <f>(1/(1+EXP(('S Curve Equation'!$B$11-J127*'S Curve Equation'!$B$12)*'S Curve Equation'!$B$10))+'S Curve Equation'!$B$13)*'S Curve Equation'!$B$14</f>
        <v>6.9082694025487362E-2</v>
      </c>
      <c r="K172" s="34">
        <f>(1/(1+EXP(('S Curve Equation'!$B$11-K127*'S Curve Equation'!$B$12)*'S Curve Equation'!$B$10))+'S Curve Equation'!$B$13)*'S Curve Equation'!$B$14</f>
        <v>7.0668762021829867E-2</v>
      </c>
      <c r="L172" s="34">
        <f>(1/(1+EXP(('S Curve Equation'!$B$11-L127*'S Curve Equation'!$B$12)*'S Curve Equation'!$B$10))+'S Curve Equation'!$B$13)*'S Curve Equation'!$B$14</f>
        <v>7.2569427719523558E-2</v>
      </c>
      <c r="M172" s="34">
        <f>(1/(1+EXP(('S Curve Equation'!$B$11-M127*'S Curve Equation'!$B$12)*'S Curve Equation'!$B$10))+'S Curve Equation'!$B$13)*'S Curve Equation'!$B$14</f>
        <v>7.431854780328849E-2</v>
      </c>
      <c r="N172" s="34">
        <f>(1/(1+EXP(('S Curve Equation'!$B$11-N127*'S Curve Equation'!$B$12)*'S Curve Equation'!$B$10))+'S Curve Equation'!$B$13)*'S Curve Equation'!$B$14</f>
        <v>7.6084297117690033E-2</v>
      </c>
      <c r="O172" s="34">
        <f>(1/(1+EXP(('S Curve Equation'!$B$11-O127*'S Curve Equation'!$B$12)*'S Curve Equation'!$B$10))+'S Curve Equation'!$B$13)*'S Curve Equation'!$B$14</f>
        <v>7.7866468031939348E-2</v>
      </c>
      <c r="P172" s="34">
        <f>(1/(1+EXP(('S Curve Equation'!$B$11-P127*'S Curve Equation'!$B$12)*'S Curve Equation'!$B$10))+'S Curve Equation'!$B$13)*'S Curve Equation'!$B$14</f>
        <v>7.9664848950997263E-2</v>
      </c>
      <c r="Q172" s="34">
        <f>(1/(1+EXP(('S Curve Equation'!$B$11-Q127*'S Curve Equation'!$B$12)*'S Curve Equation'!$B$10))+'S Curve Equation'!$B$13)*'S Curve Equation'!$B$14</f>
        <v>8.1479224470307143E-2</v>
      </c>
      <c r="R172" s="34">
        <f>(1/(1+EXP(('S Curve Equation'!$B$11-R127*'S Curve Equation'!$B$12)*'S Curve Equation'!$B$10))+'S Curve Equation'!$B$13)*'S Curve Equation'!$B$14</f>
        <v>8.3309375530820351E-2</v>
      </c>
      <c r="S172" s="34">
        <f>(1/(1+EXP(('S Curve Equation'!$B$11-S127*'S Curve Equation'!$B$12)*'S Curve Equation'!$B$10))+'S Curve Equation'!$B$13)*'S Curve Equation'!$B$14</f>
        <v>8.5155079574162504E-2</v>
      </c>
      <c r="T172" s="34">
        <f>(1/(1+EXP(('S Curve Equation'!$B$11-T127*'S Curve Equation'!$B$12)*'S Curve Equation'!$B$10))+'S Curve Equation'!$B$13)*'S Curve Equation'!$B$14</f>
        <v>8.7016110697779106E-2</v>
      </c>
      <c r="U172" s="34">
        <f>(1/(1+EXP(('S Curve Equation'!$B$11-U127*'S Curve Equation'!$B$12)*'S Curve Equation'!$B$10))+'S Curve Equation'!$B$13)*'S Curve Equation'!$B$14</f>
        <v>8.8892239809918311E-2</v>
      </c>
      <c r="V172" s="34">
        <f>(1/(1+EXP(('S Curve Equation'!$B$11-V127*'S Curve Equation'!$B$12)*'S Curve Equation'!$B$10))+'S Curve Equation'!$B$13)*'S Curve Equation'!$B$14</f>
        <v>9.0783234784300601E-2</v>
      </c>
      <c r="W172" s="34">
        <f>(1/(1+EXP(('S Curve Equation'!$B$11-W127*'S Curve Equation'!$B$12)*'S Curve Equation'!$B$10))+'S Curve Equation'!$B$13)*'S Curve Equation'!$B$14</f>
        <v>9.2688860614333166E-2</v>
      </c>
      <c r="X172" s="34">
        <f>(1/(1+EXP(('S Curve Equation'!$B$11-X127*'S Curve Equation'!$B$12)*'S Curve Equation'!$B$10))+'S Curve Equation'!$B$13)*'S Curve Equation'!$B$14</f>
        <v>9.4608879566731807E-2</v>
      </c>
      <c r="Y172" s="34">
        <f>(1/(1+EXP(('S Curve Equation'!$B$11-Y127*'S Curve Equation'!$B$12)*'S Curve Equation'!$B$10))+'S Curve Equation'!$B$13)*'S Curve Equation'!$B$14</f>
        <v>9.6543051334414903E-2</v>
      </c>
      <c r="Z172" s="34">
        <f>(1/(1+EXP(('S Curve Equation'!$B$11-Z127*'S Curve Equation'!$B$12)*'S Curve Equation'!$B$10))+'S Curve Equation'!$B$13)*'S Curve Equation'!$B$14</f>
        <v>9.8491133188540761E-2</v>
      </c>
      <c r="AA172" s="34">
        <f>(1/(1+EXP(('S Curve Equation'!$B$11-AA127*'S Curve Equation'!$B$12)*'S Curve Equation'!$B$10))+'S Curve Equation'!$B$13)*'S Curve Equation'!$B$14</f>
        <v>0.10045288012956109</v>
      </c>
      <c r="AB172" s="34">
        <f>(1/(1+EXP(('S Curve Equation'!$B$11-AB127*'S Curve Equation'!$B$12)*'S Curve Equation'!$B$10))+'S Curve Equation'!$B$13)*'S Curve Equation'!$B$14</f>
        <v>0.10242804503716896</v>
      </c>
      <c r="AC172" s="34">
        <f>(1/(1+EXP(('S Curve Equation'!$B$11-AC127*'S Curve Equation'!$B$12)*'S Curve Equation'!$B$10))+'S Curve Equation'!$B$13)*'S Curve Equation'!$B$14</f>
        <v>0.10441637881902598</v>
      </c>
      <c r="AD172" s="34">
        <f>(1/(1+EXP(('S Curve Equation'!$B$11-AD127*'S Curve Equation'!$B$12)*'S Curve Equation'!$B$10))+'S Curve Equation'!$B$13)*'S Curve Equation'!$B$14</f>
        <v>0.10641763055815359</v>
      </c>
      <c r="AE172" s="34">
        <f>(1/(1+EXP(('S Curve Equation'!$B$11-AE127*'S Curve Equation'!$B$12)*'S Curve Equation'!$B$10))+'S Curve Equation'!$B$13)*'S Curve Equation'!$B$14</f>
        <v>0.10843154765888112</v>
      </c>
      <c r="AF172" s="34">
        <f>(1/(1+EXP(('S Curve Equation'!$B$11-AF127*'S Curve Equation'!$B$12)*'S Curve Equation'!$B$10))+'S Curve Equation'!$B$13)*'S Curve Equation'!$B$14</f>
        <v>0.11045787599124716</v>
      </c>
    </row>
    <row r="173" spans="1:32" x14ac:dyDescent="0.2">
      <c r="A173" s="12" t="s">
        <v>51</v>
      </c>
      <c r="B173" s="34">
        <f>(1/(1+EXP(('S Curve Equation'!$B$11-B128*'S Curve Equation'!$B$12)*'S Curve Equation'!$B$10))+'S Curve Equation'!$B$13)*'S Curve Equation'!$B$14</f>
        <v>0.14609203798392989</v>
      </c>
      <c r="C173" s="34">
        <f>(1/(1+EXP(('S Curve Equation'!$B$11-C128*'S Curve Equation'!$B$12)*'S Curve Equation'!$B$10))+'S Curve Equation'!$B$13)*'S Curve Equation'!$B$14</f>
        <v>0.14905411604120197</v>
      </c>
      <c r="D173" s="34">
        <f>(1/(1+EXP(('S Curve Equation'!$B$11-D128*'S Curve Equation'!$B$12)*'S Curve Equation'!$B$10))+'S Curve Equation'!$B$13)*'S Curve Equation'!$B$14</f>
        <v>0.15185383804523037</v>
      </c>
      <c r="E173" s="34">
        <f>(1/(1+EXP(('S Curve Equation'!$B$11-E128*'S Curve Equation'!$B$12)*'S Curve Equation'!$B$10))+'S Curve Equation'!$B$13)*'S Curve Equation'!$B$14</f>
        <v>0.15477997214946471</v>
      </c>
      <c r="F173" s="34">
        <f>(1/(1+EXP(('S Curve Equation'!$B$11-F128*'S Curve Equation'!$B$12)*'S Curve Equation'!$B$10))+'S Curve Equation'!$B$13)*'S Curve Equation'!$B$14</f>
        <v>0.15769165540392305</v>
      </c>
      <c r="G173" s="34">
        <f>(1/(1+EXP(('S Curve Equation'!$B$11-G128*'S Curve Equation'!$B$12)*'S Curve Equation'!$B$10))+'S Curve Equation'!$B$13)*'S Curve Equation'!$B$14</f>
        <v>0.160827282687873</v>
      </c>
      <c r="H173" s="34">
        <f>(1/(1+EXP(('S Curve Equation'!$B$11-H128*'S Curve Equation'!$B$12)*'S Curve Equation'!$B$10))+'S Curve Equation'!$B$13)*'S Curve Equation'!$B$14</f>
        <v>0.16387817777289723</v>
      </c>
      <c r="I173" s="34">
        <f>(1/(1+EXP(('S Curve Equation'!$B$11-I128*'S Curve Equation'!$B$12)*'S Curve Equation'!$B$10))+'S Curve Equation'!$B$13)*'S Curve Equation'!$B$14</f>
        <v>0.16669895482471425</v>
      </c>
      <c r="J173" s="34">
        <f>(1/(1+EXP(('S Curve Equation'!$B$11-J128*'S Curve Equation'!$B$12)*'S Curve Equation'!$B$10))+'S Curve Equation'!$B$13)*'S Curve Equation'!$B$14</f>
        <v>0.16947327893461586</v>
      </c>
      <c r="K173" s="34">
        <f>(1/(1+EXP(('S Curve Equation'!$B$11-K128*'S Curve Equation'!$B$12)*'S Curve Equation'!$B$10))+'S Curve Equation'!$B$13)*'S Curve Equation'!$B$14</f>
        <v>0.17223033099062751</v>
      </c>
      <c r="L173" s="34">
        <f>(1/(1+EXP(('S Curve Equation'!$B$11-L128*'S Curve Equation'!$B$12)*'S Curve Equation'!$B$10))+'S Curve Equation'!$B$13)*'S Curve Equation'!$B$14</f>
        <v>0.17551264595066357</v>
      </c>
      <c r="M173" s="34">
        <f>(1/(1+EXP(('S Curve Equation'!$B$11-M128*'S Curve Equation'!$B$12)*'S Curve Equation'!$B$10))+'S Curve Equation'!$B$13)*'S Curve Equation'!$B$14</f>
        <v>0.17851285172797424</v>
      </c>
      <c r="N173" s="34">
        <f>(1/(1+EXP(('S Curve Equation'!$B$11-N128*'S Curve Equation'!$B$12)*'S Curve Equation'!$B$10))+'S Curve Equation'!$B$13)*'S Curve Equation'!$B$14</f>
        <v>0.18152214144807949</v>
      </c>
      <c r="O173" s="34">
        <f>(1/(1+EXP(('S Curve Equation'!$B$11-O128*'S Curve Equation'!$B$12)*'S Curve Equation'!$B$10))+'S Curve Equation'!$B$13)*'S Curve Equation'!$B$14</f>
        <v>0.18453999023953549</v>
      </c>
      <c r="P173" s="34">
        <f>(1/(1+EXP(('S Curve Equation'!$B$11-P128*'S Curve Equation'!$B$12)*'S Curve Equation'!$B$10))+'S Curve Equation'!$B$13)*'S Curve Equation'!$B$14</f>
        <v>0.18756587733192187</v>
      </c>
      <c r="Q173" s="34">
        <f>(1/(1+EXP(('S Curve Equation'!$B$11-Q128*'S Curve Equation'!$B$12)*'S Curve Equation'!$B$10))+'S Curve Equation'!$B$13)*'S Curve Equation'!$B$14</f>
        <v>0.1905992863101037</v>
      </c>
      <c r="R173" s="34">
        <f>(1/(1+EXP(('S Curve Equation'!$B$11-R128*'S Curve Equation'!$B$12)*'S Curve Equation'!$B$10))+'S Curve Equation'!$B$13)*'S Curve Equation'!$B$14</f>
        <v>0.19363970535737052</v>
      </c>
      <c r="S173" s="34">
        <f>(1/(1+EXP(('S Curve Equation'!$B$11-S128*'S Curve Equation'!$B$12)*'S Curve Equation'!$B$10))+'S Curve Equation'!$B$13)*'S Curve Equation'!$B$14</f>
        <v>0.19668662748750149</v>
      </c>
      <c r="T173" s="34">
        <f>(1/(1+EXP(('S Curve Equation'!$B$11-T128*'S Curve Equation'!$B$12)*'S Curve Equation'!$B$10))+'S Curve Equation'!$B$13)*'S Curve Equation'!$B$14</f>
        <v>0.19973955076580796</v>
      </c>
      <c r="U173" s="34">
        <f>(1/(1+EXP(('S Curve Equation'!$B$11-U128*'S Curve Equation'!$B$12)*'S Curve Equation'!$B$10))+'S Curve Equation'!$B$13)*'S Curve Equation'!$B$14</f>
        <v>0.20279797851923634</v>
      </c>
      <c r="V173" s="34">
        <f>(1/(1+EXP(('S Curve Equation'!$B$11-V128*'S Curve Equation'!$B$12)*'S Curve Equation'!$B$10))+'S Curve Equation'!$B$13)*'S Curve Equation'!$B$14</f>
        <v>0.20586141953562437</v>
      </c>
      <c r="W173" s="34">
        <f>(1/(1+EXP(('S Curve Equation'!$B$11-W128*'S Curve Equation'!$B$12)*'S Curve Equation'!$B$10))+'S Curve Equation'!$B$13)*'S Curve Equation'!$B$14</f>
        <v>0.20892938825221161</v>
      </c>
      <c r="X173" s="34">
        <f>(1/(1+EXP(('S Curve Equation'!$B$11-X128*'S Curve Equation'!$B$12)*'S Curve Equation'!$B$10))+'S Curve Equation'!$B$13)*'S Curve Equation'!$B$14</f>
        <v>0.21200140493352912</v>
      </c>
      <c r="Y173" s="34">
        <f>(1/(1+EXP(('S Curve Equation'!$B$11-Y128*'S Curve Equation'!$B$12)*'S Curve Equation'!$B$10))+'S Curve Equation'!$B$13)*'S Curve Equation'!$B$14</f>
        <v>0.21507699583880185</v>
      </c>
      <c r="Z173" s="34">
        <f>(1/(1+EXP(('S Curve Equation'!$B$11-Z128*'S Curve Equation'!$B$12)*'S Curve Equation'!$B$10))+'S Curve Equation'!$B$13)*'S Curve Equation'!$B$14</f>
        <v>0.21815569337900786</v>
      </c>
      <c r="AA173" s="34">
        <f>(1/(1+EXP(('S Curve Equation'!$B$11-AA128*'S Curve Equation'!$B$12)*'S Curve Equation'!$B$10))+'S Curve Equation'!$B$13)*'S Curve Equation'!$B$14</f>
        <v>0.22123703626375324</v>
      </c>
      <c r="AB173" s="34">
        <f>(1/(1+EXP(('S Curve Equation'!$B$11-AB128*'S Curve Equation'!$B$12)*'S Curve Equation'!$B$10))+'S Curve Equation'!$B$13)*'S Curve Equation'!$B$14</f>
        <v>0.22432056963812746</v>
      </c>
      <c r="AC173" s="34">
        <f>(1/(1+EXP(('S Curve Equation'!$B$11-AC128*'S Curve Equation'!$B$12)*'S Curve Equation'!$B$10))+'S Curve Equation'!$B$13)*'S Curve Equation'!$B$14</f>
        <v>0.22740584520972151</v>
      </c>
      <c r="AD173" s="34">
        <f>(1/(1+EXP(('S Curve Equation'!$B$11-AD128*'S Curve Equation'!$B$12)*'S Curve Equation'!$B$10))+'S Curve Equation'!$B$13)*'S Curve Equation'!$B$14</f>
        <v>0.23049242136599024</v>
      </c>
      <c r="AE173" s="34">
        <f>(1/(1+EXP(('S Curve Equation'!$B$11-AE128*'S Curve Equation'!$B$12)*'S Curve Equation'!$B$10))+'S Curve Equation'!$B$13)*'S Curve Equation'!$B$14</f>
        <v>0.23357986328215524</v>
      </c>
      <c r="AF173" s="34">
        <f>(1/(1+EXP(('S Curve Equation'!$B$11-AF128*'S Curve Equation'!$B$12)*'S Curve Equation'!$B$10))+'S Curve Equation'!$B$13)*'S Curve Equation'!$B$14</f>
        <v>0.2366677430198498</v>
      </c>
    </row>
    <row r="174" spans="1:32" x14ac:dyDescent="0.2">
      <c r="A174" s="12" t="s">
        <v>52</v>
      </c>
      <c r="B174" s="34">
        <f>(1/(1+EXP(('S Curve Equation'!$B$11-B129*'S Curve Equation'!$B$12)*'S Curve Equation'!$B$10))+'S Curve Equation'!$B$13)*'S Curve Equation'!$B$14</f>
        <v>7.1162840136054423E-2</v>
      </c>
      <c r="C174" s="34">
        <f>(1/(1+EXP(('S Curve Equation'!$B$11-C129*'S Curve Equation'!$B$12)*'S Curve Equation'!$B$10))+'S Curve Equation'!$B$13)*'S Curve Equation'!$B$14</f>
        <v>7.305195767534968E-2</v>
      </c>
      <c r="D174" s="34">
        <f>(1/(1+EXP(('S Curve Equation'!$B$11-D129*'S Curve Equation'!$B$12)*'S Curve Equation'!$B$10))+'S Curve Equation'!$B$13)*'S Curve Equation'!$B$14</f>
        <v>7.4846952678076922E-2</v>
      </c>
      <c r="E174" s="34">
        <f>(1/(1+EXP(('S Curve Equation'!$B$11-E129*'S Curve Equation'!$B$12)*'S Curve Equation'!$B$10))+'S Curve Equation'!$B$13)*'S Curve Equation'!$B$14</f>
        <v>7.673275428646481E-2</v>
      </c>
      <c r="F174" s="34">
        <f>(1/(1+EXP(('S Curve Equation'!$B$11-F129*'S Curve Equation'!$B$12)*'S Curve Equation'!$B$10))+'S Curve Equation'!$B$13)*'S Curve Equation'!$B$14</f>
        <v>7.8619118135907037E-2</v>
      </c>
      <c r="G174" s="34">
        <f>(1/(1+EXP(('S Curve Equation'!$B$11-G129*'S Curve Equation'!$B$12)*'S Curve Equation'!$B$10))+'S Curve Equation'!$B$13)*'S Curve Equation'!$B$14</f>
        <v>8.0661554715641848E-2</v>
      </c>
      <c r="H174" s="34">
        <f>(1/(1+EXP(('S Curve Equation'!$B$11-H129*'S Curve Equation'!$B$12)*'S Curve Equation'!$B$10))+'S Curve Equation'!$B$13)*'S Curve Equation'!$B$14</f>
        <v>8.2659710501040665E-2</v>
      </c>
      <c r="I174" s="34">
        <f>(1/(1+EXP(('S Curve Equation'!$B$11-I129*'S Curve Equation'!$B$12)*'S Curve Equation'!$B$10))+'S Curve Equation'!$B$13)*'S Curve Equation'!$B$14</f>
        <v>8.4516705226418534E-2</v>
      </c>
      <c r="J174" s="34">
        <f>(1/(1+EXP(('S Curve Equation'!$B$11-J129*'S Curve Equation'!$B$12)*'S Curve Equation'!$B$10))+'S Curve Equation'!$B$13)*'S Curve Equation'!$B$14</f>
        <v>8.635205313638715E-2</v>
      </c>
      <c r="K174" s="34">
        <f>(1/(1+EXP(('S Curve Equation'!$B$11-K129*'S Curve Equation'!$B$12)*'S Curve Equation'!$B$10))+'S Curve Equation'!$B$13)*'S Curve Equation'!$B$14</f>
        <v>8.8184736094789523E-2</v>
      </c>
      <c r="L174" s="34">
        <f>(1/(1+EXP(('S Curve Equation'!$B$11-L129*'S Curve Equation'!$B$12)*'S Curve Equation'!$B$10))+'S Curve Equation'!$B$13)*'S Curve Equation'!$B$14</f>
        <v>9.0377942174181311E-2</v>
      </c>
      <c r="M174" s="34">
        <f>(1/(1+EXP(('S Curve Equation'!$B$11-M129*'S Curve Equation'!$B$12)*'S Curve Equation'!$B$10))+'S Curve Equation'!$B$13)*'S Curve Equation'!$B$14</f>
        <v>9.2393435711940253E-2</v>
      </c>
      <c r="N174" s="34">
        <f>(1/(1+EXP(('S Curve Equation'!$B$11-N129*'S Curve Equation'!$B$12)*'S Curve Equation'!$B$10))+'S Curve Equation'!$B$13)*'S Curve Equation'!$B$14</f>
        <v>9.4425366158511617E-2</v>
      </c>
      <c r="O174" s="34">
        <f>(1/(1+EXP(('S Curve Equation'!$B$11-O129*'S Curve Equation'!$B$12)*'S Curve Equation'!$B$10))+'S Curve Equation'!$B$13)*'S Curve Equation'!$B$14</f>
        <v>9.6473454205237175E-2</v>
      </c>
      <c r="P174" s="34">
        <f>(1/(1+EXP(('S Curve Equation'!$B$11-P129*'S Curve Equation'!$B$12)*'S Curve Equation'!$B$10))+'S Curve Equation'!$B$13)*'S Curve Equation'!$B$14</f>
        <v>9.8537417267066815E-2</v>
      </c>
      <c r="Q174" s="34">
        <f>(1/(1+EXP(('S Curve Equation'!$B$11-Q129*'S Curve Equation'!$B$12)*'S Curve Equation'!$B$10))+'S Curve Equation'!$B$13)*'S Curve Equation'!$B$14</f>
        <v>0.10061696968045895</v>
      </c>
      <c r="R174" s="34">
        <f>(1/(1+EXP(('S Curve Equation'!$B$11-R129*'S Curve Equation'!$B$12)*'S Curve Equation'!$B$10))+'S Curve Equation'!$B$13)*'S Curve Equation'!$B$14</f>
        <v>0.10271182290008883</v>
      </c>
      <c r="S174" s="34">
        <f>(1/(1+EXP(('S Curve Equation'!$B$11-S129*'S Curve Equation'!$B$12)*'S Curve Equation'!$B$10))+'S Curve Equation'!$B$13)*'S Curve Equation'!$B$14</f>
        <v>0.10482168569418883</v>
      </c>
      <c r="T174" s="34">
        <f>(1/(1+EXP(('S Curve Equation'!$B$11-T129*'S Curve Equation'!$B$12)*'S Curve Equation'!$B$10))+'S Curve Equation'!$B$13)*'S Curve Equation'!$B$14</f>
        <v>0.10694626433834234</v>
      </c>
      <c r="U174" s="34">
        <f>(1/(1+EXP(('S Curve Equation'!$B$11-U129*'S Curve Equation'!$B$12)*'S Curve Equation'!$B$10))+'S Curve Equation'!$B$13)*'S Curve Equation'!$B$14</f>
        <v>0.10908526280756874</v>
      </c>
      <c r="V174" s="34">
        <f>(1/(1+EXP(('S Curve Equation'!$B$11-V129*'S Curve Equation'!$B$12)*'S Curve Equation'!$B$10))+'S Curve Equation'!$B$13)*'S Curve Equation'!$B$14</f>
        <v>0.11123838296654026</v>
      </c>
      <c r="W174" s="34">
        <f>(1/(1+EXP(('S Curve Equation'!$B$11-W129*'S Curve Equation'!$B$12)*'S Curve Equation'!$B$10))+'S Curve Equation'!$B$13)*'S Curve Equation'!$B$14</f>
        <v>0.11340532475777325</v>
      </c>
      <c r="X174" s="34">
        <f>(1/(1+EXP(('S Curve Equation'!$B$11-X129*'S Curve Equation'!$B$12)*'S Curve Equation'!$B$10))+'S Curve Equation'!$B$13)*'S Curve Equation'!$B$14</f>
        <v>0.1155857863876511</v>
      </c>
      <c r="Y174" s="34">
        <f>(1/(1+EXP(('S Curve Equation'!$B$11-Y129*'S Curve Equation'!$B$12)*'S Curve Equation'!$B$10))+'S Curve Equation'!$B$13)*'S Curve Equation'!$B$14</f>
        <v>0.11777946451013792</v>
      </c>
      <c r="Z174" s="34">
        <f>(1/(1+EXP(('S Curve Equation'!$B$11-Z129*'S Curve Equation'!$B$12)*'S Curve Equation'!$B$10))+'S Curve Equation'!$B$13)*'S Curve Equation'!$B$14</f>
        <v>0.11998605440804952</v>
      </c>
      <c r="AA174" s="34">
        <f>(1/(1+EXP(('S Curve Equation'!$B$11-AA129*'S Curve Equation'!$B$12)*'S Curve Equation'!$B$10))+'S Curve Equation'!$B$13)*'S Curve Equation'!$B$14</f>
        <v>0.12220525017175654</v>
      </c>
      <c r="AB174" s="34">
        <f>(1/(1+EXP(('S Curve Equation'!$B$11-AB129*'S Curve Equation'!$B$12)*'S Curve Equation'!$B$10))+'S Curve Equation'!$B$13)*'S Curve Equation'!$B$14</f>
        <v>0.12443674487519882</v>
      </c>
      <c r="AC174" s="34">
        <f>(1/(1+EXP(('S Curve Equation'!$B$11-AC129*'S Curve Equation'!$B$12)*'S Curve Equation'!$B$10))+'S Curve Equation'!$B$13)*'S Curve Equation'!$B$14</f>
        <v>0.12668023074910151</v>
      </c>
      <c r="AD174" s="34">
        <f>(1/(1+EXP(('S Curve Equation'!$B$11-AD129*'S Curve Equation'!$B$12)*'S Curve Equation'!$B$10))+'S Curve Equation'!$B$13)*'S Curve Equation'!$B$14</f>
        <v>0.1289353993512839</v>
      </c>
      <c r="AE174" s="34">
        <f>(1/(1+EXP(('S Curve Equation'!$B$11-AE129*'S Curve Equation'!$B$12)*'S Curve Equation'!$B$10))+'S Curve Equation'!$B$13)*'S Curve Equation'!$B$14</f>
        <v>0.13120194173396316</v>
      </c>
      <c r="AF174" s="34">
        <f>(1/(1+EXP(('S Curve Equation'!$B$11-AF129*'S Curve Equation'!$B$12)*'S Curve Equation'!$B$10))+'S Curve Equation'!$B$13)*'S Curve Equation'!$B$14</f>
        <v>0.1334795486079613</v>
      </c>
    </row>
    <row r="175" spans="1:32" x14ac:dyDescent="0.2">
      <c r="A175" s="12" t="s">
        <v>53</v>
      </c>
      <c r="B175" s="34">
        <f>(1/(1+EXP(('S Curve Equation'!$B$11-B130*'S Curve Equation'!$B$12)*'S Curve Equation'!$B$10))+'S Curve Equation'!$B$13)*'S Curve Equation'!$B$14</f>
        <v>6.0125316624450052E-2</v>
      </c>
      <c r="C175" s="34">
        <f>(1/(1+EXP(('S Curve Equation'!$B$11-C130*'S Curve Equation'!$B$12)*'S Curve Equation'!$B$10))+'S Curve Equation'!$B$13)*'S Curve Equation'!$B$14</f>
        <v>6.1818560513729248E-2</v>
      </c>
      <c r="D175" s="34">
        <f>(1/(1+EXP(('S Curve Equation'!$B$11-D130*'S Curve Equation'!$B$12)*'S Curve Equation'!$B$10))+'S Curve Equation'!$B$13)*'S Curve Equation'!$B$14</f>
        <v>6.3429020681344248E-2</v>
      </c>
      <c r="E175" s="34">
        <f>(1/(1+EXP(('S Curve Equation'!$B$11-E130*'S Curve Equation'!$B$12)*'S Curve Equation'!$B$10))+'S Curve Equation'!$B$13)*'S Curve Equation'!$B$14</f>
        <v>6.5122591103719166E-2</v>
      </c>
      <c r="F175" s="34">
        <f>(1/(1+EXP(('S Curve Equation'!$B$11-F130*'S Curve Equation'!$B$12)*'S Curve Equation'!$B$10))+'S Curve Equation'!$B$13)*'S Curve Equation'!$B$14</f>
        <v>6.6818327908133773E-2</v>
      </c>
      <c r="G175" s="34">
        <f>(1/(1+EXP(('S Curve Equation'!$B$11-G130*'S Curve Equation'!$B$12)*'S Curve Equation'!$B$10))+'S Curve Equation'!$B$13)*'S Curve Equation'!$B$14</f>
        <v>6.8656217839328501E-2</v>
      </c>
      <c r="H175" s="34">
        <f>(1/(1+EXP(('S Curve Equation'!$B$11-H130*'S Curve Equation'!$B$12)*'S Curve Equation'!$B$10))+'S Curve Equation'!$B$13)*'S Curve Equation'!$B$14</f>
        <v>7.0456104471325554E-2</v>
      </c>
      <c r="I175" s="34">
        <f>(1/(1+EXP(('S Curve Equation'!$B$11-I130*'S Curve Equation'!$B$12)*'S Curve Equation'!$B$10))+'S Curve Equation'!$B$13)*'S Curve Equation'!$B$14</f>
        <v>7.2130453198742284E-2</v>
      </c>
      <c r="J175" s="34">
        <f>(1/(1+EXP(('S Curve Equation'!$B$11-J130*'S Curve Equation'!$B$12)*'S Curve Equation'!$B$10))+'S Curve Equation'!$B$13)*'S Curve Equation'!$B$14</f>
        <v>7.378679857794862E-2</v>
      </c>
      <c r="K175" s="34">
        <f>(1/(1+EXP(('S Curve Equation'!$B$11-K130*'S Curve Equation'!$B$12)*'S Curve Equation'!$B$10))+'S Curve Equation'!$B$13)*'S Curve Equation'!$B$14</f>
        <v>7.5442226639774818E-2</v>
      </c>
      <c r="L175" s="34">
        <f>(1/(1+EXP(('S Curve Equation'!$B$11-L130*'S Curve Equation'!$B$12)*'S Curve Equation'!$B$10))+'S Curve Equation'!$B$13)*'S Curve Equation'!$B$14</f>
        <v>7.7425243048120831E-2</v>
      </c>
      <c r="M175" s="34">
        <f>(1/(1+EXP(('S Curve Equation'!$B$11-M130*'S Curve Equation'!$B$12)*'S Curve Equation'!$B$10))+'S Curve Equation'!$B$13)*'S Curve Equation'!$B$14</f>
        <v>7.9249418250307638E-2</v>
      </c>
      <c r="N175" s="34">
        <f>(1/(1+EXP(('S Curve Equation'!$B$11-N130*'S Curve Equation'!$B$12)*'S Curve Equation'!$B$10))+'S Curve Equation'!$B$13)*'S Curve Equation'!$B$14</f>
        <v>8.109023600577922E-2</v>
      </c>
      <c r="O175" s="34">
        <f>(1/(1+EXP(('S Curve Equation'!$B$11-O130*'S Curve Equation'!$B$12)*'S Curve Equation'!$B$10))+'S Curve Equation'!$B$13)*'S Curve Equation'!$B$14</f>
        <v>8.2947468738854113E-2</v>
      </c>
      <c r="P175" s="34">
        <f>(1/(1+EXP(('S Curve Equation'!$B$11-P130*'S Curve Equation'!$B$12)*'S Curve Equation'!$B$10))+'S Curve Equation'!$B$13)*'S Curve Equation'!$B$14</f>
        <v>8.4820885053788903E-2</v>
      </c>
      <c r="Q175" s="34">
        <f>(1/(1+EXP(('S Curve Equation'!$B$11-Q130*'S Curve Equation'!$B$12)*'S Curve Equation'!$B$10))+'S Curve Equation'!$B$13)*'S Curve Equation'!$B$14</f>
        <v>8.6710249901965852E-2</v>
      </c>
      <c r="R175" s="34">
        <f>(1/(1+EXP(('S Curve Equation'!$B$11-R130*'S Curve Equation'!$B$12)*'S Curve Equation'!$B$10))+'S Curve Equation'!$B$13)*'S Curve Equation'!$B$14</f>
        <v>8.8615324749014485E-2</v>
      </c>
      <c r="S175" s="34">
        <f>(1/(1+EXP(('S Curve Equation'!$B$11-S130*'S Curve Equation'!$B$12)*'S Curve Equation'!$B$10))+'S Curve Equation'!$B$13)*'S Curve Equation'!$B$14</f>
        <v>9.0535867741707271E-2</v>
      </c>
      <c r="T175" s="34">
        <f>(1/(1+EXP(('S Curve Equation'!$B$11-T130*'S Curve Equation'!$B$12)*'S Curve Equation'!$B$10))+'S Curve Equation'!$B$13)*'S Curve Equation'!$B$14</f>
        <v>9.247163387446046E-2</v>
      </c>
      <c r="U175" s="34">
        <f>(1/(1+EXP(('S Curve Equation'!$B$11-U130*'S Curve Equation'!$B$12)*'S Curve Equation'!$B$10))+'S Curve Equation'!$B$13)*'S Curve Equation'!$B$14</f>
        <v>9.44223751552907E-2</v>
      </c>
      <c r="V175" s="34">
        <f>(1/(1+EXP(('S Curve Equation'!$B$11-V130*'S Curve Equation'!$B$12)*'S Curve Equation'!$B$10))+'S Curve Equation'!$B$13)*'S Curve Equation'!$B$14</f>
        <v>9.6387840771073971E-2</v>
      </c>
      <c r="W175" s="34">
        <f>(1/(1+EXP(('S Curve Equation'!$B$11-W130*'S Curve Equation'!$B$12)*'S Curve Equation'!$B$10))+'S Curve Equation'!$B$13)*'S Curve Equation'!$B$14</f>
        <v>9.8367777251956057E-2</v>
      </c>
      <c r="X175" s="34">
        <f>(1/(1+EXP(('S Curve Equation'!$B$11-X130*'S Curve Equation'!$B$12)*'S Curve Equation'!$B$10))+'S Curve Equation'!$B$13)*'S Curve Equation'!$B$14</f>
        <v>0.10036192863477603</v>
      </c>
      <c r="Y175" s="34">
        <f>(1/(1+EXP(('S Curve Equation'!$B$11-Y130*'S Curve Equation'!$B$12)*'S Curve Equation'!$B$10))+'S Curve Equation'!$B$13)*'S Curve Equation'!$B$14</f>
        <v>0.1023700366253624</v>
      </c>
      <c r="Z175" s="34">
        <f>(1/(1+EXP(('S Curve Equation'!$B$11-Z130*'S Curve Equation'!$B$12)*'S Curve Equation'!$B$10))+'S Curve Equation'!$B$13)*'S Curve Equation'!$B$14</f>
        <v>0.10439184075957068</v>
      </c>
      <c r="AA175" s="34">
        <f>(1/(1+EXP(('S Curve Equation'!$B$11-AA130*'S Curve Equation'!$B$12)*'S Curve Equation'!$B$10))+'S Curve Equation'!$B$13)*'S Curve Equation'!$B$14</f>
        <v>0.10642707856293215</v>
      </c>
      <c r="AB175" s="34">
        <f>(1/(1+EXP(('S Curve Equation'!$B$11-AB130*'S Curve Equation'!$B$12)*'S Curve Equation'!$B$10))+'S Curve Equation'!$B$13)*'S Curve Equation'!$B$14</f>
        <v>0.1084754857087919</v>
      </c>
      <c r="AC175" s="34">
        <f>(1/(1+EXP(('S Curve Equation'!$B$11-AC130*'S Curve Equation'!$B$12)*'S Curve Equation'!$B$10))+'S Curve Equation'!$B$13)*'S Curve Equation'!$B$14</f>
        <v>0.11053679617481994</v>
      </c>
      <c r="AD175" s="34">
        <f>(1/(1+EXP(('S Curve Equation'!$B$11-AD130*'S Curve Equation'!$B$12)*'S Curve Equation'!$B$10))+'S Curve Equation'!$B$13)*'S Curve Equation'!$B$14</f>
        <v>0.11261074239777825</v>
      </c>
      <c r="AE175" s="34">
        <f>(1/(1+EXP(('S Curve Equation'!$B$11-AE130*'S Curve Equation'!$B$12)*'S Curve Equation'!$B$10))+'S Curve Equation'!$B$13)*'S Curve Equation'!$B$14</f>
        <v>0.11469705542643921</v>
      </c>
      <c r="AF175" s="34">
        <f>(1/(1+EXP(('S Curve Equation'!$B$11-AF130*'S Curve Equation'!$B$12)*'S Curve Equation'!$B$10))+'S Curve Equation'!$B$13)*'S Curve Equation'!$B$14</f>
        <v>0.11679546507255104</v>
      </c>
    </row>
    <row r="176" spans="1:32" x14ac:dyDescent="0.2">
      <c r="A176" s="12" t="s">
        <v>54</v>
      </c>
      <c r="B176" s="34">
        <f>(1/(1+EXP(('S Curve Equation'!$B$11-B131*'S Curve Equation'!$B$12)*'S Curve Equation'!$B$10))+'S Curve Equation'!$B$13)*'S Curve Equation'!$B$14</f>
        <v>6.4402722716732724E-2</v>
      </c>
      <c r="C176" s="34">
        <f>(1/(1+EXP(('S Curve Equation'!$B$11-C131*'S Curve Equation'!$B$12)*'S Curve Equation'!$B$10))+'S Curve Equation'!$B$13)*'S Curve Equation'!$B$14</f>
        <v>6.6173228094000544E-2</v>
      </c>
      <c r="D176" s="34">
        <f>(1/(1+EXP(('S Curve Equation'!$B$11-D131*'S Curve Equation'!$B$12)*'S Curve Equation'!$B$10))+'S Curve Equation'!$B$13)*'S Curve Equation'!$B$14</f>
        <v>6.7856515194886044E-2</v>
      </c>
      <c r="E176" s="34">
        <f>(1/(1+EXP(('S Curve Equation'!$B$11-E131*'S Curve Equation'!$B$12)*'S Curve Equation'!$B$10))+'S Curve Equation'!$B$13)*'S Curve Equation'!$B$14</f>
        <v>6.9625989261204752E-2</v>
      </c>
      <c r="F176" s="34">
        <f>(1/(1+EXP(('S Curve Equation'!$B$11-F131*'S Curve Equation'!$B$12)*'S Curve Equation'!$B$10))+'S Curve Equation'!$B$13)*'S Curve Equation'!$B$14</f>
        <v>7.1397036094613398E-2</v>
      </c>
      <c r="G176" s="34">
        <f>(1/(1+EXP(('S Curve Equation'!$B$11-G131*'S Curve Equation'!$B$12)*'S Curve Equation'!$B$10))+'S Curve Equation'!$B$13)*'S Curve Equation'!$B$14</f>
        <v>7.3315779458813596E-2</v>
      </c>
      <c r="H176" s="34">
        <f>(1/(1+EXP(('S Curve Equation'!$B$11-H131*'S Curve Equation'!$B$12)*'S Curve Equation'!$B$10))+'S Curve Equation'!$B$13)*'S Curve Equation'!$B$14</f>
        <v>7.5194082085056943E-2</v>
      </c>
      <c r="I176" s="34">
        <f>(1/(1+EXP(('S Curve Equation'!$B$11-I131*'S Curve Equation'!$B$12)*'S Curve Equation'!$B$10))+'S Curve Equation'!$B$13)*'S Curve Equation'!$B$14</f>
        <v>7.6940706271003245E-2</v>
      </c>
      <c r="J176" s="34">
        <f>(1/(1+EXP(('S Curve Equation'!$B$11-J131*'S Curve Equation'!$B$12)*'S Curve Equation'!$B$10))+'S Curve Equation'!$B$13)*'S Curve Equation'!$B$14</f>
        <v>7.8667921313602854E-2</v>
      </c>
      <c r="K176" s="34">
        <f>(1/(1+EXP(('S Curve Equation'!$B$11-K131*'S Curve Equation'!$B$12)*'S Curve Equation'!$B$10))+'S Curve Equation'!$B$13)*'S Curve Equation'!$B$14</f>
        <v>8.0393562399216439E-2</v>
      </c>
      <c r="L176" s="34">
        <f>(1/(1+EXP(('S Curve Equation'!$B$11-L131*'S Curve Equation'!$B$12)*'S Curve Equation'!$B$10))+'S Curve Equation'!$B$13)*'S Curve Equation'!$B$14</f>
        <v>8.2459883486701441E-2</v>
      </c>
      <c r="M176" s="34">
        <f>(1/(1+EXP(('S Curve Equation'!$B$11-M131*'S Curve Equation'!$B$12)*'S Curve Equation'!$B$10))+'S Curve Equation'!$B$13)*'S Curve Equation'!$B$14</f>
        <v>8.4359927499375556E-2</v>
      </c>
      <c r="N176" s="34">
        <f>(1/(1+EXP(('S Curve Equation'!$B$11-N131*'S Curve Equation'!$B$12)*'S Curve Equation'!$B$10))+'S Curve Equation'!$B$13)*'S Curve Equation'!$B$14</f>
        <v>8.6276574112629331E-2</v>
      </c>
      <c r="O176" s="34">
        <f>(1/(1+EXP(('S Curve Equation'!$B$11-O131*'S Curve Equation'!$B$12)*'S Curve Equation'!$B$10))+'S Curve Equation'!$B$13)*'S Curve Equation'!$B$14</f>
        <v>8.8209575358412395E-2</v>
      </c>
      <c r="P176" s="34">
        <f>(1/(1+EXP(('S Curve Equation'!$B$11-P131*'S Curve Equation'!$B$12)*'S Curve Equation'!$B$10))+'S Curve Equation'!$B$13)*'S Curve Equation'!$B$14</f>
        <v>9.0158679633364491E-2</v>
      </c>
      <c r="Q176" s="34">
        <f>(1/(1+EXP(('S Curve Equation'!$B$11-Q131*'S Curve Equation'!$B$12)*'S Curve Equation'!$B$10))+'S Curve Equation'!$B$13)*'S Curve Equation'!$B$14</f>
        <v>9.2123631878415782E-2</v>
      </c>
      <c r="R176" s="34">
        <f>(1/(1+EXP(('S Curve Equation'!$B$11-R131*'S Curve Equation'!$B$12)*'S Curve Equation'!$B$10))+'S Curve Equation'!$B$13)*'S Curve Equation'!$B$14</f>
        <v>9.41041737579109E-2</v>
      </c>
      <c r="S176" s="34">
        <f>(1/(1+EXP(('S Curve Equation'!$B$11-S131*'S Curve Equation'!$B$12)*'S Curve Equation'!$B$10))+'S Curve Equation'!$B$13)*'S Curve Equation'!$B$14</f>
        <v>9.6100043838089594E-2</v>
      </c>
      <c r="T176" s="34">
        <f>(1/(1+EXP(('S Curve Equation'!$B$11-T131*'S Curve Equation'!$B$12)*'S Curve Equation'!$B$10))+'S Curve Equation'!$B$13)*'S Curve Equation'!$B$14</f>
        <v>9.8110977764750557E-2</v>
      </c>
      <c r="U176" s="34">
        <f>(1/(1+EXP(('S Curve Equation'!$B$11-U131*'S Curve Equation'!$B$12)*'S Curve Equation'!$B$10))+'S Curve Equation'!$B$13)*'S Curve Equation'!$B$14</f>
        <v>0.10013670843994153</v>
      </c>
      <c r="V176" s="34">
        <f>(1/(1+EXP(('S Curve Equation'!$B$11-V131*'S Curve Equation'!$B$12)*'S Curve Equation'!$B$10))+'S Curve Equation'!$B$13)*'S Curve Equation'!$B$14</f>
        <v>0.10217696619752051</v>
      </c>
      <c r="W176" s="34">
        <f>(1/(1+EXP(('S Curve Equation'!$B$11-W131*'S Curve Equation'!$B$12)*'S Curve Equation'!$B$10))+'S Curve Equation'!$B$13)*'S Curve Equation'!$B$14</f>
        <v>0.10423147897743117</v>
      </c>
      <c r="X176" s="34">
        <f>(1/(1+EXP(('S Curve Equation'!$B$11-X131*'S Curve Equation'!$B$12)*'S Curve Equation'!$B$10))+'S Curve Equation'!$B$13)*'S Curve Equation'!$B$14</f>
        <v>0.10629997249855259</v>
      </c>
      <c r="Y176" s="34">
        <f>(1/(1+EXP(('S Curve Equation'!$B$11-Y131*'S Curve Equation'!$B$12)*'S Curve Equation'!$B$10))+'S Curve Equation'!$B$13)*'S Curve Equation'!$B$14</f>
        <v>0.10838217042998069</v>
      </c>
      <c r="Z176" s="34">
        <f>(1/(1+EXP(('S Curve Equation'!$B$11-Z131*'S Curve Equation'!$B$12)*'S Curve Equation'!$B$10))+'S Curve Equation'!$B$13)*'S Curve Equation'!$B$14</f>
        <v>0.11047779456060812</v>
      </c>
      <c r="AA176" s="34">
        <f>(1/(1+EXP(('S Curve Equation'!$B$11-AA131*'S Curve Equation'!$B$12)*'S Curve Equation'!$B$10))+'S Curve Equation'!$B$13)*'S Curve Equation'!$B$14</f>
        <v>0.11258656496687205</v>
      </c>
      <c r="AB176" s="34">
        <f>(1/(1+EXP(('S Curve Equation'!$B$11-AB131*'S Curve Equation'!$B$12)*'S Curve Equation'!$B$10))+'S Curve Equation'!$B$13)*'S Curve Equation'!$B$14</f>
        <v>0.11470820017854914</v>
      </c>
      <c r="AC176" s="34">
        <f>(1/(1+EXP(('S Curve Equation'!$B$11-AC131*'S Curve Equation'!$B$12)*'S Curve Equation'!$B$10))+'S Curve Equation'!$B$13)*'S Curve Equation'!$B$14</f>
        <v>0.11684241734248002</v>
      </c>
      <c r="AD176" s="34">
        <f>(1/(1+EXP(('S Curve Equation'!$B$11-AD131*'S Curve Equation'!$B$12)*'S Curve Equation'!$B$10))+'S Curve Equation'!$B$13)*'S Curve Equation'!$B$14</f>
        <v>0.1189889323841095</v>
      </c>
      <c r="AE176" s="34">
        <f>(1/(1+EXP(('S Curve Equation'!$B$11-AE131*'S Curve Equation'!$B$12)*'S Curve Equation'!$B$10))+'S Curve Equation'!$B$13)*'S Curve Equation'!$B$14</f>
        <v>0.12114746016673932</v>
      </c>
      <c r="AF176" s="34">
        <f>(1/(1+EXP(('S Curve Equation'!$B$11-AF131*'S Curve Equation'!$B$12)*'S Curve Equation'!$B$10))+'S Curve Equation'!$B$13)*'S Curve Equation'!$B$14</f>
        <v>0.12331771464839195</v>
      </c>
    </row>
    <row r="177" spans="1:32" x14ac:dyDescent="0.2">
      <c r="A177" s="12" t="s">
        <v>55</v>
      </c>
      <c r="B177" s="34">
        <f>(1/(1+EXP(('S Curve Equation'!$B$11-B132*'S Curve Equation'!$B$12)*'S Curve Equation'!$B$10))+'S Curve Equation'!$B$13)*'S Curve Equation'!$B$14</f>
        <v>6.4525462962962965E-2</v>
      </c>
      <c r="C177" s="34">
        <f>(1/(1+EXP(('S Curve Equation'!$B$11-C132*'S Curve Equation'!$B$12)*'S Curve Equation'!$B$10))+'S Curve Equation'!$B$13)*'S Curve Equation'!$B$14</f>
        <v>6.6298159629613967E-2</v>
      </c>
      <c r="D177" s="34">
        <f>(1/(1+EXP(('S Curve Equation'!$B$11-D132*'S Curve Equation'!$B$12)*'S Curve Equation'!$B$10))+'S Curve Equation'!$B$13)*'S Curve Equation'!$B$14</f>
        <v>6.7983511527877155E-2</v>
      </c>
      <c r="E177" s="34">
        <f>(1/(1+EXP(('S Curve Equation'!$B$11-E132*'S Curve Equation'!$B$12)*'S Curve Equation'!$B$10))+'S Curve Equation'!$B$13)*'S Curve Equation'!$B$14</f>
        <v>6.9755136878103627E-2</v>
      </c>
      <c r="F177" s="34">
        <f>(1/(1+EXP(('S Curve Equation'!$B$11-F132*'S Curve Equation'!$B$12)*'S Curve Equation'!$B$10))+'S Curve Equation'!$B$13)*'S Curve Equation'!$B$14</f>
        <v>7.1528317417637835E-2</v>
      </c>
      <c r="G177" s="34">
        <f>(1/(1+EXP(('S Curve Equation'!$B$11-G132*'S Curve Equation'!$B$12)*'S Curve Equation'!$B$10))+'S Curve Equation'!$B$13)*'S Curve Equation'!$B$14</f>
        <v>7.3449350707289876E-2</v>
      </c>
      <c r="H177" s="34">
        <f>(1/(1+EXP(('S Curve Equation'!$B$11-H132*'S Curve Equation'!$B$12)*'S Curve Equation'!$B$10))+'S Curve Equation'!$B$13)*'S Curve Equation'!$B$14</f>
        <v>7.5329873394026317E-2</v>
      </c>
      <c r="I177" s="34">
        <f>(1/(1+EXP(('S Curve Equation'!$B$11-I132*'S Curve Equation'!$B$12)*'S Curve Equation'!$B$10))+'S Curve Equation'!$B$13)*'S Curve Equation'!$B$14</f>
        <v>7.7078543065380992E-2</v>
      </c>
      <c r="J177" s="34">
        <f>(1/(1+EXP(('S Curve Equation'!$B$11-J132*'S Curve Equation'!$B$12)*'S Curve Equation'!$B$10))+'S Curve Equation'!$B$13)*'S Curve Equation'!$B$14</f>
        <v>7.8807763126397923E-2</v>
      </c>
      <c r="K177" s="34">
        <f>(1/(1+EXP(('S Curve Equation'!$B$11-K132*'S Curve Equation'!$B$12)*'S Curve Equation'!$B$10))+'S Curve Equation'!$B$13)*'S Curve Equation'!$B$14</f>
        <v>8.05353899850062E-2</v>
      </c>
      <c r="L177" s="34">
        <f>(1/(1+EXP(('S Curve Equation'!$B$11-L132*'S Curve Equation'!$B$12)*'S Curve Equation'!$B$10))+'S Curve Equation'!$B$13)*'S Curve Equation'!$B$14</f>
        <v>8.2604066238687116E-2</v>
      </c>
      <c r="M177" s="34">
        <f>(1/(1+EXP(('S Curve Equation'!$B$11-M132*'S Curve Equation'!$B$12)*'S Curve Equation'!$B$10))+'S Curve Equation'!$B$13)*'S Curve Equation'!$B$14</f>
        <v>8.4506254370287109E-2</v>
      </c>
      <c r="N177" s="34">
        <f>(1/(1+EXP(('S Curve Equation'!$B$11-N132*'S Curve Equation'!$B$12)*'S Curve Equation'!$B$10))+'S Curve Equation'!$B$13)*'S Curve Equation'!$B$14</f>
        <v>8.6425043185478292E-2</v>
      </c>
      <c r="O177" s="34">
        <f>(1/(1+EXP(('S Curve Equation'!$B$11-O132*'S Curve Equation'!$B$12)*'S Curve Equation'!$B$10))+'S Curve Equation'!$B$13)*'S Curve Equation'!$B$14</f>
        <v>8.836018413711369E-2</v>
      </c>
      <c r="P177" s="34">
        <f>(1/(1+EXP(('S Curve Equation'!$B$11-P132*'S Curve Equation'!$B$12)*'S Curve Equation'!$B$10))+'S Curve Equation'!$B$13)*'S Curve Equation'!$B$14</f>
        <v>9.0311425048538868E-2</v>
      </c>
      <c r="Q177" s="34">
        <f>(1/(1+EXP(('S Curve Equation'!$B$11-Q132*'S Curve Equation'!$B$12)*'S Curve Equation'!$B$10))+'S Curve Equation'!$B$13)*'S Curve Equation'!$B$14</f>
        <v>9.2278510293539062E-2</v>
      </c>
      <c r="R177" s="34">
        <f>(1/(1+EXP(('S Curve Equation'!$B$11-R132*'S Curve Equation'!$B$12)*'S Curve Equation'!$B$10))+'S Curve Equation'!$B$13)*'S Curve Equation'!$B$14</f>
        <v>9.4261180975798178E-2</v>
      </c>
      <c r="S177" s="34">
        <f>(1/(1+EXP(('S Curve Equation'!$B$11-S132*'S Curve Equation'!$B$12)*'S Curve Equation'!$B$10))+'S Curve Equation'!$B$13)*'S Curve Equation'!$B$14</f>
        <v>9.6259175107701947E-2</v>
      </c>
      <c r="T177" s="34">
        <f>(1/(1+EXP(('S Curve Equation'!$B$11-T132*'S Curve Equation'!$B$12)*'S Curve Equation'!$B$10))+'S Curve Equation'!$B$13)*'S Curve Equation'!$B$14</f>
        <v>9.8272227788311087E-2</v>
      </c>
      <c r="U177" s="34">
        <f>(1/(1+EXP(('S Curve Equation'!$B$11-U132*'S Curve Equation'!$B$12)*'S Curve Equation'!$B$10))+'S Curve Equation'!$B$13)*'S Curve Equation'!$B$14</f>
        <v>0.10030007138034917</v>
      </c>
      <c r="V177" s="34">
        <f>(1/(1+EXP(('S Curve Equation'!$B$11-V132*'S Curve Equation'!$B$12)*'S Curve Equation'!$B$10))+'S Curve Equation'!$B$13)*'S Curve Equation'!$B$14</f>
        <v>0.10234243568604741</v>
      </c>
      <c r="W177" s="34">
        <f>(1/(1+EXP(('S Curve Equation'!$B$11-W132*'S Curve Equation'!$B$12)*'S Curve Equation'!$B$10))+'S Curve Equation'!$B$13)*'S Curve Equation'!$B$14</f>
        <v>0.10439904812169169</v>
      </c>
      <c r="X177" s="34">
        <f>(1/(1+EXP(('S Curve Equation'!$B$11-X132*'S Curve Equation'!$B$12)*'S Curve Equation'!$B$10))+'S Curve Equation'!$B$13)*'S Curve Equation'!$B$14</f>
        <v>0.10646963389073077</v>
      </c>
      <c r="Y177" s="34">
        <f>(1/(1+EXP(('S Curve Equation'!$B$11-Y132*'S Curve Equation'!$B$12)*'S Curve Equation'!$B$10))+'S Curve Equation'!$B$13)*'S Curve Equation'!$B$14</f>
        <v>0.10855391615530269</v>
      </c>
      <c r="Z177" s="34">
        <f>(1/(1+EXP(('S Curve Equation'!$B$11-Z132*'S Curve Equation'!$B$12)*'S Curve Equation'!$B$10))+'S Curve Equation'!$B$13)*'S Curve Equation'!$B$14</f>
        <v>0.11065161620604687</v>
      </c>
      <c r="AA177" s="34">
        <f>(1/(1+EXP(('S Curve Equation'!$B$11-AA132*'S Curve Equation'!$B$12)*'S Curve Equation'!$B$10))+'S Curve Equation'!$B$13)*'S Curve Equation'!$B$14</f>
        <v>0.11276245363007194</v>
      </c>
      <c r="AB177" s="34">
        <f>(1/(1+EXP(('S Curve Equation'!$B$11-AB132*'S Curve Equation'!$B$12)*'S Curve Equation'!$B$10))+'S Curve Equation'!$B$13)*'S Curve Equation'!$B$14</f>
        <v>0.11488614647695598</v>
      </c>
      <c r="AC177" s="34">
        <f>(1/(1+EXP(('S Curve Equation'!$B$11-AC132*'S Curve Equation'!$B$12)*'S Curve Equation'!$B$10))+'S Curve Equation'!$B$13)*'S Curve Equation'!$B$14</f>
        <v>0.11702241142266502</v>
      </c>
      <c r="AD177" s="34">
        <f>(1/(1+EXP(('S Curve Equation'!$B$11-AD132*'S Curve Equation'!$B$12)*'S Curve Equation'!$B$10))+'S Curve Equation'!$B$13)*'S Curve Equation'!$B$14</f>
        <v>0.11917096393127363</v>
      </c>
      <c r="AE177" s="34">
        <f>(1/(1+EXP(('S Curve Equation'!$B$11-AE132*'S Curve Equation'!$B$12)*'S Curve Equation'!$B$10))+'S Curve Equation'!$B$13)*'S Curve Equation'!$B$14</f>
        <v>0.12133151841438515</v>
      </c>
      <c r="AF177" s="34">
        <f>(1/(1+EXP(('S Curve Equation'!$B$11-AF132*'S Curve Equation'!$B$12)*'S Curve Equation'!$B$10))+'S Curve Equation'!$B$13)*'S Curve Equation'!$B$14</f>
        <v>0.1235037883881506</v>
      </c>
    </row>
    <row r="178" spans="1:32" x14ac:dyDescent="0.2">
      <c r="A178" s="12" t="s">
        <v>56</v>
      </c>
      <c r="B178" s="34">
        <f>(1/(1+EXP(('S Curve Equation'!$B$11-B133*'S Curve Equation'!$B$12)*'S Curve Equation'!$B$10))+'S Curve Equation'!$B$13)*'S Curve Equation'!$B$14</f>
        <v>9.342560553633221E-2</v>
      </c>
      <c r="C178" s="34">
        <f>(1/(1+EXP(('S Curve Equation'!$B$11-C133*'S Curve Equation'!$B$12)*'S Curve Equation'!$B$10))+'S Curve Equation'!$B$13)*'S Curve Equation'!$B$14</f>
        <v>9.5677360287081334E-2</v>
      </c>
      <c r="D178" s="34">
        <f>(1/(1+EXP(('S Curve Equation'!$B$11-D133*'S Curve Equation'!$B$12)*'S Curve Equation'!$B$10))+'S Curve Equation'!$B$13)*'S Curve Equation'!$B$14</f>
        <v>9.7813142241932424E-2</v>
      </c>
      <c r="E178" s="34">
        <f>(1/(1+EXP(('S Curve Equation'!$B$11-E133*'S Curve Equation'!$B$12)*'S Curve Equation'!$B$10))+'S Curve Equation'!$B$13)*'S Curve Equation'!$B$14</f>
        <v>0.10005305794289798</v>
      </c>
      <c r="F178" s="34">
        <f>(1/(1+EXP(('S Curve Equation'!$B$11-F133*'S Curve Equation'!$B$12)*'S Curve Equation'!$B$10))+'S Curve Equation'!$B$13)*'S Curve Equation'!$B$14</f>
        <v>0.10228968677587962</v>
      </c>
      <c r="G178" s="34">
        <f>(1/(1+EXP(('S Curve Equation'!$B$11-G133*'S Curve Equation'!$B$12)*'S Curve Equation'!$B$10))+'S Curve Equation'!$B$13)*'S Curve Equation'!$B$14</f>
        <v>0.10470697268306493</v>
      </c>
      <c r="H178" s="34">
        <f>(1/(1+EXP(('S Curve Equation'!$B$11-H133*'S Curve Equation'!$B$12)*'S Curve Equation'!$B$10))+'S Curve Equation'!$B$13)*'S Curve Equation'!$B$14</f>
        <v>0.10706749140837485</v>
      </c>
      <c r="I178" s="34">
        <f>(1/(1+EXP(('S Curve Equation'!$B$11-I133*'S Curve Equation'!$B$12)*'S Curve Equation'!$B$10))+'S Curve Equation'!$B$13)*'S Curve Equation'!$B$14</f>
        <v>0.1092574378297697</v>
      </c>
      <c r="J178" s="34">
        <f>(1/(1+EXP(('S Curve Equation'!$B$11-J133*'S Curve Equation'!$B$12)*'S Curve Equation'!$B$10))+'S Curve Equation'!$B$13)*'S Curve Equation'!$B$14</f>
        <v>0.11141829523352559</v>
      </c>
      <c r="K178" s="34">
        <f>(1/(1+EXP(('S Curve Equation'!$B$11-K133*'S Curve Equation'!$B$12)*'S Curve Equation'!$B$10))+'S Curve Equation'!$B$13)*'S Curve Equation'!$B$14</f>
        <v>0.11357252663772935</v>
      </c>
      <c r="L178" s="34">
        <f>(1/(1+EXP(('S Curve Equation'!$B$11-L133*'S Curve Equation'!$B$12)*'S Curve Equation'!$B$10))+'S Curve Equation'!$B$13)*'S Curve Equation'!$B$14</f>
        <v>0.11614601311940069</v>
      </c>
      <c r="M178" s="34">
        <f>(1/(1+EXP(('S Curve Equation'!$B$11-M133*'S Curve Equation'!$B$12)*'S Curve Equation'!$B$10))+'S Curve Equation'!$B$13)*'S Curve Equation'!$B$14</f>
        <v>0.1185066852302623</v>
      </c>
      <c r="N178" s="34">
        <f>(1/(1+EXP(('S Curve Equation'!$B$11-N133*'S Curve Equation'!$B$12)*'S Curve Equation'!$B$10))+'S Curve Equation'!$B$13)*'S Curve Equation'!$B$14</f>
        <v>0.1208825066053425</v>
      </c>
      <c r="O178" s="34">
        <f>(1/(1+EXP(('S Curve Equation'!$B$11-O133*'S Curve Equation'!$B$12)*'S Curve Equation'!$B$10))+'S Curve Equation'!$B$13)*'S Curve Equation'!$B$14</f>
        <v>0.12327310413741573</v>
      </c>
      <c r="P178" s="34">
        <f>(1/(1+EXP(('S Curve Equation'!$B$11-P133*'S Curve Equation'!$B$12)*'S Curve Equation'!$B$10))+'S Curve Equation'!$B$13)*'S Curve Equation'!$B$14</f>
        <v>0.1256781031112682</v>
      </c>
      <c r="Q178" s="34">
        <f>(1/(1+EXP(('S Curve Equation'!$B$11-Q133*'S Curve Equation'!$B$12)*'S Curve Equation'!$B$10))+'S Curve Equation'!$B$13)*'S Curve Equation'!$B$14</f>
        <v>0.1280971274480544</v>
      </c>
      <c r="R178" s="34">
        <f>(1/(1+EXP(('S Curve Equation'!$B$11-R133*'S Curve Equation'!$B$12)*'S Curve Equation'!$B$10))+'S Curve Equation'!$B$13)*'S Curve Equation'!$B$14</f>
        <v>0.13052979994566022</v>
      </c>
      <c r="S178" s="34">
        <f>(1/(1+EXP(('S Curve Equation'!$B$11-S133*'S Curve Equation'!$B$12)*'S Curve Equation'!$B$10))+'S Curve Equation'!$B$13)*'S Curve Equation'!$B$14</f>
        <v>0.13297574251490724</v>
      </c>
      <c r="T178" s="34">
        <f>(1/(1+EXP(('S Curve Equation'!$B$11-T133*'S Curve Equation'!$B$12)*'S Curve Equation'!$B$10))+'S Curve Equation'!$B$13)*'S Curve Equation'!$B$14</f>
        <v>0.13543457641142614</v>
      </c>
      <c r="U178" s="34">
        <f>(1/(1+EXP(('S Curve Equation'!$B$11-U133*'S Curve Equation'!$B$12)*'S Curve Equation'!$B$10))+'S Curve Equation'!$B$13)*'S Curve Equation'!$B$14</f>
        <v>0.13790592246305916</v>
      </c>
      <c r="V178" s="34">
        <f>(1/(1+EXP(('S Curve Equation'!$B$11-V133*'S Curve Equation'!$B$12)*'S Curve Equation'!$B$10))+'S Curve Equation'!$B$13)*'S Curve Equation'!$B$14</f>
        <v>0.14038940129264904</v>
      </c>
      <c r="W178" s="34">
        <f>(1/(1+EXP(('S Curve Equation'!$B$11-W133*'S Curve Equation'!$B$12)*'S Curve Equation'!$B$10))+'S Curve Equation'!$B$13)*'S Curve Equation'!$B$14</f>
        <v>0.14288463353608247</v>
      </c>
      <c r="X178" s="34">
        <f>(1/(1+EXP(('S Curve Equation'!$B$11-X133*'S Curve Equation'!$B$12)*'S Curve Equation'!$B$10))+'S Curve Equation'!$B$13)*'S Curve Equation'!$B$14</f>
        <v>0.14539124005547641</v>
      </c>
      <c r="Y178" s="34">
        <f>(1/(1+EXP(('S Curve Equation'!$B$11-Y133*'S Curve Equation'!$B$12)*'S Curve Equation'!$B$10))+'S Curve Equation'!$B$13)*'S Curve Equation'!$B$14</f>
        <v>0.14790884214739564</v>
      </c>
      <c r="Z178" s="34">
        <f>(1/(1+EXP(('S Curve Equation'!$B$11-Z133*'S Curve Equation'!$B$12)*'S Curve Equation'!$B$10))+'S Curve Equation'!$B$13)*'S Curve Equation'!$B$14</f>
        <v>0.15043706174600782</v>
      </c>
      <c r="AA178" s="34">
        <f>(1/(1+EXP(('S Curve Equation'!$B$11-AA133*'S Curve Equation'!$B$12)*'S Curve Equation'!$B$10))+'S Curve Equation'!$B$13)*'S Curve Equation'!$B$14</f>
        <v>0.15297552162108785</v>
      </c>
      <c r="AB178" s="34">
        <f>(1/(1+EXP(('S Curve Equation'!$B$11-AB133*'S Curve Equation'!$B$12)*'S Curve Equation'!$B$10))+'S Curve Equation'!$B$13)*'S Curve Equation'!$B$14</f>
        <v>0.15552384557079504</v>
      </c>
      <c r="AC178" s="34">
        <f>(1/(1+EXP(('S Curve Equation'!$B$11-AC133*'S Curve Equation'!$B$12)*'S Curve Equation'!$B$10))+'S Curve Equation'!$B$13)*'S Curve Equation'!$B$14</f>
        <v>0.15808165860915963</v>
      </c>
      <c r="AD178" s="34">
        <f>(1/(1+EXP(('S Curve Equation'!$B$11-AD133*'S Curve Equation'!$B$12)*'S Curve Equation'!$B$10))+'S Curve Equation'!$B$13)*'S Curve Equation'!$B$14</f>
        <v>0.16064858714821673</v>
      </c>
      <c r="AE178" s="34">
        <f>(1/(1+EXP(('S Curve Equation'!$B$11-AE133*'S Curve Equation'!$B$12)*'S Curve Equation'!$B$10))+'S Curve Equation'!$B$13)*'S Curve Equation'!$B$14</f>
        <v>0.16322425917474384</v>
      </c>
      <c r="AF178" s="34">
        <f>(1/(1+EXP(('S Curve Equation'!$B$11-AF133*'S Curve Equation'!$B$12)*'S Curve Equation'!$B$10))+'S Curve Equation'!$B$13)*'S Curve Equation'!$B$14</f>
        <v>0.16580830442156183</v>
      </c>
    </row>
    <row r="179" spans="1:32" x14ac:dyDescent="0.2">
      <c r="A179" s="12" t="s">
        <v>57</v>
      </c>
      <c r="B179" s="34">
        <f>(1/(1+EXP(('S Curve Equation'!$B$11-B134*'S Curve Equation'!$B$12)*'S Curve Equation'!$B$10))+'S Curve Equation'!$B$13)*'S Curve Equation'!$B$14</f>
        <v>7.6452599388379214E-2</v>
      </c>
      <c r="C179" s="34">
        <f>(1/(1+EXP(('S Curve Equation'!$B$11-C134*'S Curve Equation'!$B$12)*'S Curve Equation'!$B$10))+'S Curve Equation'!$B$13)*'S Curve Equation'!$B$14</f>
        <v>7.8431665559819716E-2</v>
      </c>
      <c r="D179" s="34">
        <f>(1/(1+EXP(('S Curve Equation'!$B$11-D134*'S Curve Equation'!$B$12)*'S Curve Equation'!$B$10))+'S Curve Equation'!$B$13)*'S Curve Equation'!$B$14</f>
        <v>8.0311294822835291E-2</v>
      </c>
      <c r="E179" s="34">
        <f>(1/(1+EXP(('S Curve Equation'!$B$11-E134*'S Curve Equation'!$B$12)*'S Curve Equation'!$B$10))+'S Curve Equation'!$B$13)*'S Curve Equation'!$B$14</f>
        <v>8.228514943861652E-2</v>
      </c>
      <c r="F179" s="34">
        <f>(1/(1+EXP(('S Curve Equation'!$B$11-F134*'S Curve Equation'!$B$12)*'S Curve Equation'!$B$10))+'S Curve Equation'!$B$13)*'S Curve Equation'!$B$14</f>
        <v>8.4258719262950477E-2</v>
      </c>
      <c r="G179" s="34">
        <f>(1/(1+EXP(('S Curve Equation'!$B$11-G134*'S Curve Equation'!$B$12)*'S Curve Equation'!$B$10))+'S Curve Equation'!$B$13)*'S Curve Equation'!$B$14</f>
        <v>8.6394604887912022E-2</v>
      </c>
      <c r="H179" s="34">
        <f>(1/(1+EXP(('S Curve Equation'!$B$11-H134*'S Curve Equation'!$B$12)*'S Curve Equation'!$B$10))+'S Curve Equation'!$B$13)*'S Curve Equation'!$B$14</f>
        <v>8.8483218110645939E-2</v>
      </c>
      <c r="I179" s="34">
        <f>(1/(1+EXP(('S Curve Equation'!$B$11-I134*'S Curve Equation'!$B$12)*'S Curve Equation'!$B$10))+'S Curve Equation'!$B$13)*'S Curve Equation'!$B$14</f>
        <v>9.042343427563701E-2</v>
      </c>
      <c r="J179" s="34">
        <f>(1/(1+EXP(('S Curve Equation'!$B$11-J134*'S Curve Equation'!$B$12)*'S Curve Equation'!$B$10))+'S Curve Equation'!$B$13)*'S Curve Equation'!$B$14</f>
        <v>9.2340242454183125E-2</v>
      </c>
      <c r="K179" s="34">
        <f>(1/(1+EXP(('S Curve Equation'!$B$11-K134*'S Curve Equation'!$B$12)*'S Curve Equation'!$B$10))+'S Curve Equation'!$B$13)*'S Curve Equation'!$B$14</f>
        <v>9.4253491383193888E-2</v>
      </c>
      <c r="L179" s="34">
        <f>(1/(1+EXP(('S Curve Equation'!$B$11-L134*'S Curve Equation'!$B$12)*'S Curve Equation'!$B$10))+'S Curve Equation'!$B$13)*'S Curve Equation'!$B$14</f>
        <v>9.6542104700355763E-2</v>
      </c>
      <c r="M179" s="34">
        <f>(1/(1+EXP(('S Curve Equation'!$B$11-M134*'S Curve Equation'!$B$12)*'S Curve Equation'!$B$10))+'S Curve Equation'!$B$13)*'S Curve Equation'!$B$14</f>
        <v>9.8644317974413545E-2</v>
      </c>
      <c r="N179" s="34">
        <f>(1/(1+EXP(('S Curve Equation'!$B$11-N134*'S Curve Equation'!$B$12)*'S Curve Equation'!$B$10))+'S Curve Equation'!$B$13)*'S Curve Equation'!$B$14</f>
        <v>0.10076275858267306</v>
      </c>
      <c r="O179" s="34">
        <f>(1/(1+EXP(('S Curve Equation'!$B$11-O134*'S Curve Equation'!$B$12)*'S Curve Equation'!$B$10))+'S Curve Equation'!$B$13)*'S Curve Equation'!$B$14</f>
        <v>0.10289712354669933</v>
      </c>
      <c r="P179" s="34">
        <f>(1/(1+EXP(('S Curve Equation'!$B$11-P134*'S Curve Equation'!$B$12)*'S Curve Equation'!$B$10))+'S Curve Equation'!$B$13)*'S Curve Equation'!$B$14</f>
        <v>0.10504710694506357</v>
      </c>
      <c r="Q179" s="34">
        <f>(1/(1+EXP(('S Curve Equation'!$B$11-Q134*'S Curve Equation'!$B$12)*'S Curve Equation'!$B$10))+'S Curve Equation'!$B$13)*'S Curve Equation'!$B$14</f>
        <v>0.10721240012430622</v>
      </c>
      <c r="R179" s="34">
        <f>(1/(1+EXP(('S Curve Equation'!$B$11-R134*'S Curve Equation'!$B$12)*'S Curve Equation'!$B$10))+'S Curve Equation'!$B$13)*'S Curve Equation'!$B$14</f>
        <v>0.10939269190809485</v>
      </c>
      <c r="S179" s="34">
        <f>(1/(1+EXP(('S Curve Equation'!$B$11-S134*'S Curve Equation'!$B$12)*'S Curve Equation'!$B$10))+'S Curve Equation'!$B$13)*'S Curve Equation'!$B$14</f>
        <v>0.11158766880440142</v>
      </c>
      <c r="T179" s="34">
        <f>(1/(1+EXP(('S Curve Equation'!$B$11-T134*'S Curve Equation'!$B$12)*'S Curve Equation'!$B$10))+'S Curve Equation'!$B$13)*'S Curve Equation'!$B$14</f>
        <v>0.11379701521051447</v>
      </c>
      <c r="U179" s="34">
        <f>(1/(1+EXP(('S Curve Equation'!$B$11-U134*'S Curve Equation'!$B$12)*'S Curve Equation'!$B$10))+'S Curve Equation'!$B$13)*'S Curve Equation'!$B$14</f>
        <v>0.11602041361572674</v>
      </c>
      <c r="V179" s="34">
        <f>(1/(1+EXP(('S Curve Equation'!$B$11-V134*'S Curve Equation'!$B$12)*'S Curve Equation'!$B$10))+'S Curve Equation'!$B$13)*'S Curve Equation'!$B$14</f>
        <v>0.11825754480153731</v>
      </c>
      <c r="W179" s="34">
        <f>(1/(1+EXP(('S Curve Equation'!$B$11-W134*'S Curve Equation'!$B$12)*'S Curve Equation'!$B$10))+'S Curve Equation'!$B$13)*'S Curve Equation'!$B$14</f>
        <v>0.12050808803921245</v>
      </c>
      <c r="X179" s="34">
        <f>(1/(1+EXP(('S Curve Equation'!$B$11-X134*'S Curve Equation'!$B$12)*'S Curve Equation'!$B$10))+'S Curve Equation'!$B$13)*'S Curve Equation'!$B$14</f>
        <v>0.12277172128456554</v>
      </c>
      <c r="Y179" s="34">
        <f>(1/(1+EXP(('S Curve Equation'!$B$11-Y134*'S Curve Equation'!$B$12)*'S Curve Equation'!$B$10))+'S Curve Equation'!$B$13)*'S Curve Equation'!$B$14</f>
        <v>0.12504812136981724</v>
      </c>
      <c r="Z179" s="34">
        <f>(1/(1+EXP(('S Curve Equation'!$B$11-Z134*'S Curve Equation'!$B$12)*'S Curve Equation'!$B$10))+'S Curve Equation'!$B$13)*'S Curve Equation'!$B$14</f>
        <v>0.1273369641924082</v>
      </c>
      <c r="AA179" s="34">
        <f>(1/(1+EXP(('S Curve Equation'!$B$11-AA134*'S Curve Equation'!$B$12)*'S Curve Equation'!$B$10))+'S Curve Equation'!$B$13)*'S Curve Equation'!$B$14</f>
        <v>0.12963792490064296</v>
      </c>
      <c r="AB179" s="34">
        <f>(1/(1+EXP(('S Curve Equation'!$B$11-AB134*'S Curve Equation'!$B$12)*'S Curve Equation'!$B$10))+'S Curve Equation'!$B$13)*'S Curve Equation'!$B$14</f>
        <v>0.13195067807605065</v>
      </c>
      <c r="AC179" s="34">
        <f>(1/(1+EXP(('S Curve Equation'!$B$11-AC134*'S Curve Equation'!$B$12)*'S Curve Equation'!$B$10))+'S Curve Equation'!$B$13)*'S Curve Equation'!$B$14</f>
        <v>0.13427489791236041</v>
      </c>
      <c r="AD179" s="34">
        <f>(1/(1+EXP(('S Curve Equation'!$B$11-AD134*'S Curve Equation'!$B$12)*'S Curve Equation'!$B$10))+'S Curve Equation'!$B$13)*'S Curve Equation'!$B$14</f>
        <v>0.13661025839098814</v>
      </c>
      <c r="AE179" s="34">
        <f>(1/(1+EXP(('S Curve Equation'!$B$11-AE134*'S Curve Equation'!$B$12)*'S Curve Equation'!$B$10))+'S Curve Equation'!$B$13)*'S Curve Equation'!$B$14</f>
        <v>0.13895643345294809</v>
      </c>
      <c r="AF179" s="34">
        <f>(1/(1+EXP(('S Curve Equation'!$B$11-AF134*'S Curve Equation'!$B$12)*'S Curve Equation'!$B$10))+'S Curve Equation'!$B$13)*'S Curve Equation'!$B$14</f>
        <v>0.14131309716710305</v>
      </c>
    </row>
    <row r="181" spans="1:32" x14ac:dyDescent="0.2">
      <c r="A181" s="76" t="s">
        <v>521</v>
      </c>
      <c r="AF181" s="34"/>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12" t="s">
        <v>27</v>
      </c>
      <c r="B183" s="34">
        <f>B138/SUM(B138,'Calculations 16to19'!B138,'Calculations 20to24'!B138,'Calculations 25to34'!B138,'Calculations 35to44'!B138,'Calculations 45to54'!B138,'Calculations 55to64'!B138)</f>
        <v>0.1851851851851852</v>
      </c>
      <c r="C183" s="34">
        <f>C138/SUM(C138,'Calculations 16to19'!C138,'Calculations 20to24'!C138,'Calculations 25to34'!C138,'Calculations 35to44'!C138,'Calculations 45to54'!C138,'Calculations 55to64'!C138)</f>
        <v>0.18978401213110963</v>
      </c>
      <c r="D183" s="34">
        <f>D138/SUM(D138,'Calculations 16to19'!D138,'Calculations 20to24'!D138,'Calculations 25to34'!D138,'Calculations 35to44'!D138,'Calculations 45to54'!D138,'Calculations 55to64'!D138)</f>
        <v>0.1941171604225925</v>
      </c>
      <c r="E183" s="34">
        <f>E138/SUM(E138,'Calculations 16to19'!E138,'Calculations 20to24'!E138,'Calculations 25to34'!E138,'Calculations 35to44'!E138,'Calculations 45to54'!E138,'Calculations 55to64'!E138)</f>
        <v>0.19865918799501606</v>
      </c>
      <c r="F183" s="34">
        <f>F138/SUM(F138,'Calculations 16to19'!F138,'Calculations 20to24'!F138,'Calculations 25to34'!F138,'Calculations 35to44'!F138,'Calculations 45to54'!F138,'Calculations 55to64'!F138)</f>
        <v>0.20312540829622064</v>
      </c>
      <c r="G183" s="34">
        <f>G138/SUM(G138,'Calculations 16to19'!G138,'Calculations 20to24'!G138,'Calculations 25to34'!G138,'Calculations 35to44'!G138,'Calculations 45to54'!G138,'Calculations 55to64'!G138)</f>
        <v>0.20766226647311131</v>
      </c>
      <c r="H183" s="34">
        <f>H138/SUM(H138,'Calculations 16to19'!H138,'Calculations 20to24'!H138,'Calculations 25to34'!H138,'Calculations 35to44'!H138,'Calculations 45to54'!H138,'Calculations 55to64'!H138)</f>
        <v>0.21213041566856039</v>
      </c>
      <c r="I183" s="34">
        <f>I138/SUM(I138,'Calculations 16to19'!I138,'Calculations 20to24'!I138,'Calculations 25to34'!I138,'Calculations 35to44'!I138,'Calculations 45to54'!I138,'Calculations 55to64'!I138)</f>
        <v>0.21627739965788093</v>
      </c>
      <c r="J183" s="34">
        <f>J138/SUM(J138,'Calculations 16to19'!J138,'Calculations 20to24'!J138,'Calculations 25to34'!J138,'Calculations 35to44'!J138,'Calculations 45to54'!J138,'Calculations 55to64'!J138)</f>
        <v>0.22032480210888064</v>
      </c>
      <c r="K183" s="34">
        <f>K138/SUM(K138,'Calculations 16to19'!K138,'Calculations 20to24'!K138,'Calculations 25to34'!K138,'Calculations 35to44'!K138,'Calculations 45to54'!K138,'Calculations 55to64'!K138)</f>
        <v>0.22431013161335117</v>
      </c>
      <c r="L183" s="34">
        <f>L138/SUM(L138,'Calculations 16to19'!L138,'Calculations 20to24'!L138,'Calculations 25to34'!L138,'Calculations 35to44'!L138,'Calculations 45to54'!L138,'Calculations 55to64'!L138)</f>
        <v>0.22924035763061351</v>
      </c>
      <c r="M183" s="34">
        <f>M138/SUM(M138,'Calculations 16to19'!M138,'Calculations 20to24'!M138,'Calculations 25to34'!M138,'Calculations 35to44'!M138,'Calculations 45to54'!M138,'Calculations 55to64'!M138)</f>
        <v>0.23357479513319043</v>
      </c>
      <c r="N183" s="34">
        <f>N138/SUM(N138,'Calculations 16to19'!N138,'Calculations 20to24'!N138,'Calculations 25to34'!N138,'Calculations 35to44'!N138,'Calculations 45to54'!N138,'Calculations 55to64'!N138)</f>
        <v>0.23789167580258988</v>
      </c>
      <c r="O183" s="34">
        <f>O138/SUM(O138,'Calculations 16to19'!O138,'Calculations 20to24'!O138,'Calculations 25to34'!O138,'Calculations 35to44'!O138,'Calculations 45to54'!O138,'Calculations 55to64'!O138)</f>
        <v>0.24218915761500592</v>
      </c>
      <c r="P183" s="34">
        <f>P138/SUM(P138,'Calculations 16to19'!P138,'Calculations 20to24'!P138,'Calculations 25to34'!P138,'Calculations 35to44'!P138,'Calculations 45to54'!P138,'Calculations 55to64'!P138)</f>
        <v>0.24646547557706625</v>
      </c>
      <c r="Q183" s="34">
        <f>Q138/SUM(Q138,'Calculations 16to19'!Q138,'Calculations 20to24'!Q138,'Calculations 25to34'!Q138,'Calculations 35to44'!Q138,'Calculations 45to54'!Q138,'Calculations 55to64'!Q138)</f>
        <v>0.25071894227469277</v>
      </c>
      <c r="R183" s="34">
        <f>R138/SUM(R138,'Calculations 16to19'!R138,'Calculations 20to24'!R138,'Calculations 25to34'!R138,'Calculations 35to44'!R138,'Calculations 45to54'!R138,'Calculations 55to64'!R138)</f>
        <v>0.2549479481502761</v>
      </c>
      <c r="S183" s="34">
        <f>S138/SUM(S138,'Calculations 16to19'!S138,'Calculations 20to24'!S138,'Calculations 25to34'!S138,'Calculations 35to44'!S138,'Calculations 45to54'!S138,'Calculations 55to64'!S138)</f>
        <v>0.25915096152344552</v>
      </c>
      <c r="T183" s="34">
        <f>T138/SUM(T138,'Calculations 16to19'!T138,'Calculations 20to24'!T138,'Calculations 25to34'!T138,'Calculations 35to44'!T138,'Calculations 45to54'!T138,'Calculations 55to64'!T138)</f>
        <v>0.26332652837111425</v>
      </c>
      <c r="U183" s="34">
        <f>U138/SUM(U138,'Calculations 16to19'!U138,'Calculations 20to24'!U138,'Calculations 25to34'!U138,'Calculations 35to44'!U138,'Calculations 45to54'!U138,'Calculations 55to64'!U138)</f>
        <v>0.26747327188276809</v>
      </c>
      <c r="V183" s="34">
        <f>V138/SUM(V138,'Calculations 16to19'!V138,'Calculations 20to24'!V138,'Calculations 25to34'!V138,'Calculations 35to44'!V138,'Calculations 45to54'!V138,'Calculations 55to64'!V138)</f>
        <v>0.27158989180708187</v>
      </c>
      <c r="W183" s="34">
        <f>W138/SUM(W138,'Calculations 16to19'!W138,'Calculations 20to24'!W138,'Calculations 25to34'!W138,'Calculations 35to44'!W138,'Calculations 45to54'!W138,'Calculations 55to64'!W138)</f>
        <v>0.27567516360594246</v>
      </c>
      <c r="X183" s="34">
        <f>X138/SUM(X138,'Calculations 16to19'!X138,'Calculations 20to24'!X138,'Calculations 25to34'!X138,'Calculations 35to44'!X138,'Calculations 45to54'!X138,'Calculations 55to64'!X138)</f>
        <v>0.27972793743185775</v>
      </c>
      <c r="Y183" s="34">
        <f>Y138/SUM(Y138,'Calculations 16to19'!Y138,'Calculations 20to24'!Y138,'Calculations 25to34'!Y138,'Calculations 35to44'!Y138,'Calculations 45to54'!Y138,'Calculations 55to64'!Y138)</f>
        <v>0.28374713694450227</v>
      </c>
      <c r="Z183" s="34">
        <f>Z138/SUM(Z138,'Calculations 16to19'!Z138,'Calculations 20to24'!Z138,'Calculations 25to34'!Z138,'Calculations 35to44'!Z138,'Calculations 45to54'!Z138,'Calculations 55to64'!Z138)</f>
        <v>0.28773175798184164</v>
      </c>
      <c r="AA183" s="34">
        <f>AA138/SUM(AA138,'Calculations 16to19'!AA138,'Calculations 20to24'!AA138,'Calculations 25to34'!AA138,'Calculations 35to44'!AA138,'Calculations 45to54'!AA138,'Calculations 55to64'!AA138)</f>
        <v>0.29168086710088947</v>
      </c>
      <c r="AB183" s="34">
        <f>AB138/SUM(AB138,'Calculations 16to19'!AB138,'Calculations 20to24'!AB138,'Calculations 25to34'!AB138,'Calculations 35to44'!AB138,'Calculations 45to54'!AB138,'Calculations 55to64'!AB138)</f>
        <v>0.29559360000268492</v>
      </c>
      <c r="AC183" s="34">
        <f>AC138/SUM(AC138,'Calculations 16to19'!AC138,'Calculations 20to24'!AC138,'Calculations 25to34'!AC138,'Calculations 35to44'!AC138,'Calculations 45to54'!AC138,'Calculations 55to64'!AC138)</f>
        <v>0.29946915985556521</v>
      </c>
      <c r="AD183" s="34">
        <f>AD138/SUM(AD138,'Calculations 16to19'!AD138,'Calculations 20to24'!AD138,'Calculations 25to34'!AD138,'Calculations 35to44'!AD138,'Calculations 45to54'!AD138,'Calculations 55to64'!AD138)</f>
        <v>0.30330681553022898</v>
      </c>
      <c r="AE183" s="34">
        <f>AE138/SUM(AE138,'Calculations 16to19'!AE138,'Calculations 20to24'!AE138,'Calculations 25to34'!AE138,'Calculations 35to44'!AE138,'Calculations 45to54'!AE138,'Calculations 55to64'!AE138)</f>
        <v>0.30710589975948338</v>
      </c>
      <c r="AF183" s="34">
        <f>AF138/SUM(AF138,'Calculations 16to19'!AF138,'Calculations 20to24'!AF138,'Calculations 25to34'!AF138,'Calculations 35to44'!AF138,'Calculations 45to54'!AF138,'Calculations 55to64'!AF138)</f>
        <v>0.31086580723492929</v>
      </c>
    </row>
    <row r="184" spans="1:32" x14ac:dyDescent="0.2">
      <c r="A184" s="12" t="s">
        <v>94</v>
      </c>
      <c r="B184" s="34">
        <f>B139/SUM(B139,'Calculations 16to19'!B139,'Calculations 20to24'!B139,'Calculations 25to34'!B139,'Calculations 35to44'!B139,'Calculations 45to54'!B139,'Calculations 55to64'!B139)</f>
        <v>1.9607843137254905E-2</v>
      </c>
      <c r="C184" s="34">
        <f>C139/SUM(C139,'Calculations 16to19'!C139,'Calculations 20to24'!C139,'Calculations 25to34'!C139,'Calculations 35to44'!C139,'Calculations 45to54'!C139,'Calculations 55to64'!C139)</f>
        <v>2.0633130514992416E-2</v>
      </c>
      <c r="D184" s="34">
        <f>D139/SUM(D139,'Calculations 16to19'!D139,'Calculations 20to24'!D139,'Calculations 25to34'!D139,'Calculations 35to44'!D139,'Calculations 45to54'!D139,'Calculations 55to64'!D139)</f>
        <v>2.161074271961191E-2</v>
      </c>
      <c r="E184" s="34">
        <f>E139/SUM(E139,'Calculations 16to19'!E139,'Calculations 20to24'!E139,'Calculations 25to34'!E139,'Calculations 35to44'!E139,'Calculations 45to54'!E139,'Calculations 55to64'!E139)</f>
        <v>2.26529183188885E-2</v>
      </c>
      <c r="F184" s="34">
        <f>F139/SUM(F139,'Calculations 16to19'!F139,'Calculations 20to24'!F139,'Calculations 25to34'!F139,'Calculations 35to44'!F139,'Calculations 45to54'!F139,'Calculations 55to64'!F139)</f>
        <v>2.3704021090232522E-2</v>
      </c>
      <c r="G184" s="34">
        <f>G139/SUM(G139,'Calculations 16to19'!G139,'Calculations 20to24'!G139,'Calculations 25to34'!G139,'Calculations 35to44'!G139,'Calculations 45to54'!G139,'Calculations 55to64'!G139)</f>
        <v>2.4818759648445876E-2</v>
      </c>
      <c r="H184" s="34">
        <f>H139/SUM(H139,'Calculations 16to19'!H139,'Calculations 20to24'!H139,'Calculations 25to34'!H139,'Calculations 35to44'!H139,'Calculations 45to54'!H139,'Calculations 55to64'!H139)</f>
        <v>2.5937636430524168E-2</v>
      </c>
      <c r="I184" s="34">
        <f>I139/SUM(I139,'Calculations 16to19'!I139,'Calculations 20to24'!I139,'Calculations 25to34'!I139,'Calculations 35to44'!I139,'Calculations 45to54'!I139,'Calculations 55to64'!I139)</f>
        <v>2.6966059051648707E-2</v>
      </c>
      <c r="J184" s="34">
        <f>J139/SUM(J139,'Calculations 16to19'!J139,'Calculations 20to24'!J139,'Calculations 25to34'!J139,'Calculations 35to44'!J139,'Calculations 45to54'!J139,'Calculations 55to64'!J139)</f>
        <v>2.7962706154937848E-2</v>
      </c>
      <c r="K184" s="34">
        <f>K139/SUM(K139,'Calculations 16to19'!K139,'Calculations 20to24'!K139,'Calculations 25to34'!K139,'Calculations 35to44'!K139,'Calculations 45to54'!K139,'Calculations 55to64'!K139)</f>
        <v>2.8956672339460199E-2</v>
      </c>
      <c r="L184" s="34">
        <f>L139/SUM(L139,'Calculations 16to19'!L139,'Calculations 20to24'!L139,'Calculations 25to34'!L139,'Calculations 35to44'!L139,'Calculations 45to54'!L139,'Calculations 55to64'!L139)</f>
        <v>3.0332668574444641E-2</v>
      </c>
      <c r="M184" s="34">
        <f>M139/SUM(M139,'Calculations 16to19'!M139,'Calculations 20to24'!M139,'Calculations 25to34'!M139,'Calculations 35to44'!M139,'Calculations 45to54'!M139,'Calculations 55to64'!M139)</f>
        <v>3.1517072317692962E-2</v>
      </c>
      <c r="N184" s="34">
        <f>N139/SUM(N139,'Calculations 16to19'!N139,'Calculations 20to24'!N139,'Calculations 25to34'!N139,'Calculations 35to44'!N139,'Calculations 45to54'!N139,'Calculations 55to64'!N139)</f>
        <v>3.2721883751230738E-2</v>
      </c>
      <c r="O184" s="34">
        <f>O139/SUM(O139,'Calculations 16to19'!O139,'Calculations 20to24'!O139,'Calculations 25to34'!O139,'Calculations 35to44'!O139,'Calculations 45to54'!O139,'Calculations 55to64'!O139)</f>
        <v>3.3946875395948622E-2</v>
      </c>
      <c r="P184" s="34">
        <f>P139/SUM(P139,'Calculations 16to19'!P139,'Calculations 20to24'!P139,'Calculations 25to34'!P139,'Calculations 35to44'!P139,'Calculations 45to54'!P139,'Calculations 55to64'!P139)</f>
        <v>3.5191808132456884E-2</v>
      </c>
      <c r="Q184" s="34">
        <f>Q139/SUM(Q139,'Calculations 16to19'!Q139,'Calculations 20to24'!Q139,'Calculations 25to34'!Q139,'Calculations 35to44'!Q139,'Calculations 45to54'!Q139,'Calculations 55to64'!Q139)</f>
        <v>3.6456431662475162E-2</v>
      </c>
      <c r="R184" s="34">
        <f>R139/SUM(R139,'Calculations 16to19'!R139,'Calculations 20to24'!R139,'Calculations 25to34'!R139,'Calculations 35to44'!R139,'Calculations 45to54'!R139,'Calculations 55to64'!R139)</f>
        <v>3.7740484976596822E-2</v>
      </c>
      <c r="S184" s="34">
        <f>S139/SUM(S139,'Calculations 16to19'!S139,'Calculations 20to24'!S139,'Calculations 25to34'!S139,'Calculations 35to44'!S139,'Calculations 45to54'!S139,'Calculations 55to64'!S139)</f>
        <v>3.9043696827093487E-2</v>
      </c>
      <c r="T184" s="34">
        <f>T139/SUM(T139,'Calculations 16to19'!T139,'Calculations 20to24'!T139,'Calculations 25to34'!T139,'Calculations 35to44'!T139,'Calculations 45to54'!T139,'Calculations 55to64'!T139)</f>
        <v>4.0365786204467062E-2</v>
      </c>
      <c r="U184" s="34">
        <f>U139/SUM(U139,'Calculations 16to19'!U139,'Calculations 20to24'!U139,'Calculations 25to34'!U139,'Calculations 35to44'!U139,'Calculations 45to54'!U139,'Calculations 55to64'!U139)</f>
        <v>4.1706462816513218E-2</v>
      </c>
      <c r="V184" s="34">
        <f>V139/SUM(V139,'Calculations 16to19'!V139,'Calculations 20to24'!V139,'Calculations 25to34'!V139,'Calculations 35to44'!V139,'Calculations 45to54'!V139,'Calculations 55to64'!V139)</f>
        <v>4.3065427568709118E-2</v>
      </c>
      <c r="W184" s="34">
        <f>W139/SUM(W139,'Calculations 16to19'!W139,'Calculations 20to24'!W139,'Calculations 25to34'!W139,'Calculations 35to44'!W139,'Calculations 45to54'!W139,'Calculations 55to64'!W139)</f>
        <v>4.4442373044788964E-2</v>
      </c>
      <c r="X184" s="34">
        <f>X139/SUM(X139,'Calculations 16to19'!X139,'Calculations 20to24'!X139,'Calculations 25to34'!X139,'Calculations 35to44'!X139,'Calculations 45to54'!X139,'Calculations 55to64'!X139)</f>
        <v>4.5836983986430949E-2</v>
      </c>
      <c r="Y184" s="34">
        <f>Y139/SUM(Y139,'Calculations 16to19'!Y139,'Calculations 20to24'!Y139,'Calculations 25to34'!Y139,'Calculations 35to44'!Y139,'Calculations 45to54'!Y139,'Calculations 55to64'!Y139)</f>
        <v>4.7248937771032354E-2</v>
      </c>
      <c r="Z184" s="34">
        <f>Z139/SUM(Z139,'Calculations 16to19'!Z139,'Calculations 20to24'!Z139,'Calculations 25to34'!Z139,'Calculations 35to44'!Z139,'Calculations 45to54'!Z139,'Calculations 55to64'!Z139)</f>
        <v>4.86779048866047E-2</v>
      </c>
      <c r="AA184" s="34">
        <f>AA139/SUM(AA139,'Calculations 16to19'!AA139,'Calculations 20to24'!AA139,'Calculations 25to34'!AA139,'Calculations 35to44'!AA139,'Calculations 45to54'!AA139,'Calculations 55to64'!AA139)</f>
        <v>5.0123549402880357E-2</v>
      </c>
      <c r="AB184" s="34">
        <f>AB139/SUM(AB139,'Calculations 16to19'!AB139,'Calculations 20to24'!AB139,'Calculations 25to34'!AB139,'Calculations 35to44'!AB139,'Calculations 45to54'!AB139,'Calculations 55to64'!AB139)</f>
        <v>5.1585529437776279E-2</v>
      </c>
      <c r="AC184" s="34">
        <f>AC139/SUM(AC139,'Calculations 16to19'!AC139,'Calculations 20to24'!AC139,'Calculations 25to34'!AC139,'Calculations 35to44'!AC139,'Calculations 45to54'!AC139,'Calculations 55to64'!AC139)</f>
        <v>5.3063497618419206E-2</v>
      </c>
      <c r="AD184" s="34">
        <f>AD139/SUM(AD139,'Calculations 16to19'!AD139,'Calculations 20to24'!AD139,'Calculations 25to34'!AD139,'Calculations 35to44'!AD139,'Calculations 45to54'!AD139,'Calculations 55to64'!AD139)</f>
        <v>5.4557101535989583E-2</v>
      </c>
      <c r="AE184" s="34">
        <f>AE139/SUM(AE139,'Calculations 16to19'!AE139,'Calculations 20to24'!AE139,'Calculations 25to34'!AE139,'Calculations 35to44'!AE139,'Calculations 45to54'!AE139,'Calculations 55to64'!AE139)</f>
        <v>5.6065984193699028E-2</v>
      </c>
      <c r="AF184" s="34">
        <f>AF139/SUM(AF139,'Calculations 16to19'!AF139,'Calculations 20to24'!AF139,'Calculations 25to34'!AF139,'Calculations 35to44'!AF139,'Calculations 45to54'!AF139,'Calculations 55to64'!AF139)</f>
        <v>5.758978444726999E-2</v>
      </c>
    </row>
    <row r="185" spans="1:32" x14ac:dyDescent="0.2">
      <c r="A185" s="12" t="s">
        <v>93</v>
      </c>
      <c r="B185" s="34">
        <f>B140/SUM(B140,'Calculations 16to19'!B140,'Calculations 20to24'!B140,'Calculations 25to34'!B140,'Calculations 35to44'!B140,'Calculations 45to54'!B140,'Calculations 55to64'!B140)</f>
        <v>7.1428571428571452E-2</v>
      </c>
      <c r="C185" s="34">
        <f>C140/SUM(C140,'Calculations 16to19'!C140,'Calculations 20to24'!C140,'Calculations 25to34'!C140,'Calculations 35to44'!C140,'Calculations 45to54'!C140,'Calculations 55to64'!C140)</f>
        <v>7.3757244493833835E-2</v>
      </c>
      <c r="D185" s="34">
        <f>D140/SUM(D140,'Calculations 16to19'!D140,'Calculations 20to24'!D140,'Calculations 25to34'!D140,'Calculations 35to44'!D140,'Calculations 45to54'!D140,'Calculations 55to64'!D140)</f>
        <v>7.5876925701117898E-2</v>
      </c>
      <c r="E185" s="34">
        <f>E140/SUM(E140,'Calculations 16to19'!E140,'Calculations 20to24'!E140,'Calculations 25to34'!E140,'Calculations 35to44'!E140,'Calculations 45to54'!E140,'Calculations 55to64'!E140)</f>
        <v>7.8123882417016649E-2</v>
      </c>
      <c r="F185" s="34">
        <f>F140/SUM(F140,'Calculations 16to19'!F140,'Calculations 20to24'!F140,'Calculations 25to34'!F140,'Calculations 35to44'!F140,'Calculations 45to54'!F140,'Calculations 55to64'!F140)</f>
        <v>8.0410773948471931E-2</v>
      </c>
      <c r="G185" s="34">
        <f>G140/SUM(G140,'Calculations 16to19'!G140,'Calculations 20to24'!G140,'Calculations 25to34'!G140,'Calculations 35to44'!G140,'Calculations 45to54'!G140,'Calculations 55to64'!G140)</f>
        <v>8.2841040108220604E-2</v>
      </c>
      <c r="H185" s="34">
        <f>H140/SUM(H140,'Calculations 16to19'!H140,'Calculations 20to24'!H140,'Calculations 25to34'!H140,'Calculations 35to44'!H140,'Calculations 45to54'!H140,'Calculations 55to64'!H140)</f>
        <v>8.5307650887292905E-2</v>
      </c>
      <c r="I185" s="34">
        <f>I140/SUM(I140,'Calculations 16to19'!I140,'Calculations 20to24'!I140,'Calculations 25to34'!I140,'Calculations 35to44'!I140,'Calculations 45to54'!I140,'Calculations 55to64'!I140)</f>
        <v>8.7484900951238842E-2</v>
      </c>
      <c r="J185" s="34">
        <f>J140/SUM(J140,'Calculations 16to19'!J140,'Calculations 20to24'!J140,'Calculations 25to34'!J140,'Calculations 35to44'!J140,'Calculations 45to54'!J140,'Calculations 55to64'!J140)</f>
        <v>8.9455247659995241E-2</v>
      </c>
      <c r="K185" s="34">
        <f>K140/SUM(K140,'Calculations 16to19'!K140,'Calculations 20to24'!K140,'Calculations 25to34'!K140,'Calculations 35to44'!K140,'Calculations 45to54'!K140,'Calculations 55to64'!K140)</f>
        <v>9.1344164493060501E-2</v>
      </c>
      <c r="L185" s="34">
        <f>L140/SUM(L140,'Calculations 16to19'!L140,'Calculations 20to24'!L140,'Calculations 25to34'!L140,'Calculations 35to44'!L140,'Calculations 45to54'!L140,'Calculations 55to64'!L140)</f>
        <v>9.4301813781707836E-2</v>
      </c>
      <c r="M185" s="34">
        <f>M140/SUM(M140,'Calculations 16to19'!M140,'Calculations 20to24'!M140,'Calculations 25to34'!M140,'Calculations 35to44'!M140,'Calculations 45to54'!M140,'Calculations 55to64'!M140)</f>
        <v>9.6689906510087631E-2</v>
      </c>
      <c r="N185" s="34">
        <f>N140/SUM(N140,'Calculations 16to19'!N140,'Calculations 20to24'!N140,'Calculations 25to34'!N140,'Calculations 35to44'!N140,'Calculations 45to54'!N140,'Calculations 55to64'!N140)</f>
        <v>9.9094390542530192E-2</v>
      </c>
      <c r="O185" s="34">
        <f>O140/SUM(O140,'Calculations 16to19'!O140,'Calculations 20to24'!O140,'Calculations 25to34'!O140,'Calculations 35to44'!O140,'Calculations 45to54'!O140,'Calculations 55to64'!O140)</f>
        <v>0.10151438754154335</v>
      </c>
      <c r="P185" s="34">
        <f>P140/SUM(P140,'Calculations 16to19'!P140,'Calculations 20to24'!P140,'Calculations 25to34'!P140,'Calculations 35to44'!P140,'Calculations 45to54'!P140,'Calculations 55to64'!P140)</f>
        <v>0.10394902016174375</v>
      </c>
      <c r="Q185" s="34">
        <f>Q140/SUM(Q140,'Calculations 16to19'!Q140,'Calculations 20to24'!Q140,'Calculations 25to34'!Q140,'Calculations 35to44'!Q140,'Calculations 45to54'!Q140,'Calculations 55to64'!Q140)</f>
        <v>0.10639741328449123</v>
      </c>
      <c r="R185" s="34">
        <f>R140/SUM(R140,'Calculations 16to19'!R140,'Calculations 20to24'!R140,'Calculations 25to34'!R140,'Calculations 35to44'!R140,'Calculations 45to54'!R140,'Calculations 55to64'!R140)</f>
        <v>0.10885869520483256</v>
      </c>
      <c r="S185" s="34">
        <f>S140/SUM(S140,'Calculations 16to19'!S140,'Calculations 20to24'!S140,'Calculations 25to34'!S140,'Calculations 35to44'!S140,'Calculations 45to54'!S140,'Calculations 55to64'!S140)</f>
        <v>0.11133199876920737</v>
      </c>
      <c r="T185" s="34">
        <f>T140/SUM(T140,'Calculations 16to19'!T140,'Calculations 20to24'!T140,'Calculations 25to34'!T140,'Calculations 35to44'!T140,'Calculations 45to54'!T140,'Calculations 55to64'!T140)</f>
        <v>0.1138164624626343</v>
      </c>
      <c r="U185" s="34">
        <f>U140/SUM(U140,'Calculations 16to19'!U140,'Calculations 20to24'!U140,'Calculations 25to34'!U140,'Calculations 35to44'!U140,'Calculations 45to54'!U140,'Calculations 55to64'!U140)</f>
        <v>0.11631123144438055</v>
      </c>
      <c r="V185" s="34">
        <f>V140/SUM(V140,'Calculations 16to19'!V140,'Calculations 20to24'!V140,'Calculations 25to34'!V140,'Calculations 35to44'!V140,'Calculations 45to54'!V140,'Calculations 55to64'!V140)</f>
        <v>0.11881545853136891</v>
      </c>
      <c r="W185" s="34">
        <f>W140/SUM(W140,'Calculations 16to19'!W140,'Calculations 20to24'!W140,'Calculations 25to34'!W140,'Calculations 35to44'!W140,'Calculations 45to54'!W140,'Calculations 55to64'!W140)</f>
        <v>0.12132830512881876</v>
      </c>
      <c r="X185" s="34">
        <f>X140/SUM(X140,'Calculations 16to19'!X140,'Calculations 20to24'!X140,'Calculations 25to34'!X140,'Calculations 35to44'!X140,'Calculations 45to54'!X140,'Calculations 55to64'!X140)</f>
        <v>0.12384894210785925</v>
      </c>
      <c r="Y185" s="34">
        <f>Y140/SUM(Y140,'Calculations 16to19'!Y140,'Calculations 20to24'!Y140,'Calculations 25to34'!Y140,'Calculations 35to44'!Y140,'Calculations 45to54'!Y140,'Calculations 55to64'!Y140)</f>
        <v>0.12637655063006795</v>
      </c>
      <c r="Z185" s="34">
        <f>Z140/SUM(Z140,'Calculations 16to19'!Z140,'Calculations 20to24'!Z140,'Calculations 25to34'!Z140,'Calculations 35to44'!Z140,'Calculations 45to54'!Z140,'Calculations 55to64'!Z140)</f>
        <v>0.12891032291909471</v>
      </c>
      <c r="AA185" s="34">
        <f>AA140/SUM(AA140,'Calculations 16to19'!AA140,'Calculations 20to24'!AA140,'Calculations 25to34'!AA140,'Calculations 35to44'!AA140,'Calculations 45to54'!AA140,'Calculations 55to64'!AA140)</f>
        <v>0.1314494629797246</v>
      </c>
      <c r="AB185" s="34">
        <f>AB140/SUM(AB140,'Calculations 16to19'!AB140,'Calculations 20to24'!AB140,'Calculations 25to34'!AB140,'Calculations 35to44'!AB140,'Calculations 45to54'!AB140,'Calculations 55to64'!AB140)</f>
        <v>0.13399318726490902</v>
      </c>
      <c r="AC185" s="34">
        <f>AC140/SUM(AC140,'Calculations 16to19'!AC140,'Calculations 20to24'!AC140,'Calculations 25to34'!AC140,'Calculations 35to44'!AC140,'Calculations 45to54'!AC140,'Calculations 55to64'!AC140)</f>
        <v>0.13654072529146272</v>
      </c>
      <c r="AD185" s="34">
        <f>AD140/SUM(AD140,'Calculations 16to19'!AD140,'Calculations 20to24'!AD140,'Calculations 25to34'!AD140,'Calculations 35to44'!AD140,'Calculations 45to54'!AD140,'Calculations 55to64'!AD140)</f>
        <v>0.13909132020526824</v>
      </c>
      <c r="AE185" s="34">
        <f>AE140/SUM(AE140,'Calculations 16to19'!AE140,'Calculations 20to24'!AE140,'Calculations 25to34'!AE140,'Calculations 35to44'!AE140,'Calculations 45to54'!AE140,'Calculations 55to64'!AE140)</f>
        <v>0.14164422929696668</v>
      </c>
      <c r="AF185" s="34">
        <f>AF140/SUM(AF140,'Calculations 16to19'!AF140,'Calculations 20to24'!AF140,'Calculations 25to34'!AF140,'Calculations 35to44'!AF140,'Calculations 45to54'!AF140,'Calculations 55to64'!AF140)</f>
        <v>0.14419872446924162</v>
      </c>
    </row>
    <row r="186" spans="1:32" x14ac:dyDescent="0.2">
      <c r="A186" s="12" t="s">
        <v>28</v>
      </c>
      <c r="B186" s="34">
        <f>B141/SUM(B141,'Calculations 16to19'!B141,'Calculations 20to24'!B141,'Calculations 25to34'!B141,'Calculations 35to44'!B141,'Calculations 45to54'!B141,'Calculations 55to64'!B141)</f>
        <v>8.5365853658536606E-2</v>
      </c>
      <c r="C186" s="34">
        <f>C141/SUM(C141,'Calculations 16to19'!C141,'Calculations 20to24'!C141,'Calculations 25to34'!C141,'Calculations 35to44'!C141,'Calculations 45to54'!C141,'Calculations 55to64'!C141)</f>
        <v>8.8094730934185336E-2</v>
      </c>
      <c r="D186" s="34">
        <f>D141/SUM(D141,'Calculations 16to19'!D141,'Calculations 20to24'!D141,'Calculations 25to34'!D141,'Calculations 35to44'!D141,'Calculations 45to54'!D141,'Calculations 55to64'!D141)</f>
        <v>9.0852013833944339E-2</v>
      </c>
      <c r="E186" s="34">
        <f>E141/SUM(E141,'Calculations 16to19'!E141,'Calculations 20to24'!E141,'Calculations 25to34'!E141,'Calculations 35to44'!E141,'Calculations 45to54'!E141,'Calculations 55to64'!E141)</f>
        <v>9.3759069446546689E-2</v>
      </c>
      <c r="F186" s="34">
        <f>F141/SUM(F141,'Calculations 16to19'!F141,'Calculations 20to24'!F141,'Calculations 25to34'!F141,'Calculations 35to44'!F141,'Calculations 45to54'!F141,'Calculations 55to64'!F141)</f>
        <v>9.6578935488778592E-2</v>
      </c>
      <c r="G186" s="34">
        <f>G141/SUM(G141,'Calculations 16to19'!G141,'Calculations 20to24'!G141,'Calculations 25to34'!G141,'Calculations 35to44'!G141,'Calculations 45to54'!G141,'Calculations 55to64'!G141)</f>
        <v>9.9468726281518052E-2</v>
      </c>
      <c r="H186" s="34">
        <f>H141/SUM(H141,'Calculations 16to19'!H141,'Calculations 20to24'!H141,'Calculations 25to34'!H141,'Calculations 35to44'!H141,'Calculations 45to54'!H141,'Calculations 55to64'!H141)</f>
        <v>0.10226275846069788</v>
      </c>
      <c r="I186" s="34">
        <f>I141/SUM(I141,'Calculations 16to19'!I141,'Calculations 20to24'!I141,'Calculations 25to34'!I141,'Calculations 35to44'!I141,'Calculations 45to54'!I141,'Calculations 55to64'!I141)</f>
        <v>0.10484698512112424</v>
      </c>
      <c r="J186" s="34">
        <f>J141/SUM(J141,'Calculations 16to19'!J141,'Calculations 20to24'!J141,'Calculations 25to34'!J141,'Calculations 35to44'!J141,'Calculations 45to54'!J141,'Calculations 55to64'!J141)</f>
        <v>0.10751532658411686</v>
      </c>
      <c r="K186" s="34">
        <f>K141/SUM(K141,'Calculations 16to19'!K141,'Calculations 20to24'!K141,'Calculations 25to34'!K141,'Calculations 35to44'!K141,'Calculations 45to54'!K141,'Calculations 55to64'!K141)</f>
        <v>0.11034193308157889</v>
      </c>
      <c r="L186" s="34">
        <f>L141/SUM(L141,'Calculations 16to19'!L141,'Calculations 20to24'!L141,'Calculations 25to34'!L141,'Calculations 35to44'!L141,'Calculations 45to54'!L141,'Calculations 55to64'!L141)</f>
        <v>0.11353806327968753</v>
      </c>
      <c r="M186" s="34">
        <f>M141/SUM(M141,'Calculations 16to19'!M141,'Calculations 20to24'!M141,'Calculations 25to34'!M141,'Calculations 35to44'!M141,'Calculations 45to54'!M141,'Calculations 55to64'!M141)</f>
        <v>0.11647306113721745</v>
      </c>
      <c r="N186" s="34">
        <f>N141/SUM(N141,'Calculations 16to19'!N141,'Calculations 20to24'!N141,'Calculations 25to34'!N141,'Calculations 35to44'!N141,'Calculations 45to54'!N141,'Calculations 55to64'!N141)</f>
        <v>0.11942742474145347</v>
      </c>
      <c r="O186" s="34">
        <f>O141/SUM(O141,'Calculations 16to19'!O141,'Calculations 20to24'!O141,'Calculations 25to34'!O141,'Calculations 35to44'!O141,'Calculations 45to54'!O141,'Calculations 55to64'!O141)</f>
        <v>0.12239981054026472</v>
      </c>
      <c r="P186" s="34">
        <f>P141/SUM(P141,'Calculations 16to19'!P141,'Calculations 20to24'!P141,'Calculations 25to34'!P141,'Calculations 35to44'!P141,'Calculations 45to54'!P141,'Calculations 55to64'!P141)</f>
        <v>0.12538887683267813</v>
      </c>
      <c r="Q186" s="34">
        <f>Q141/SUM(Q141,'Calculations 16to19'!Q141,'Calculations 20to24'!Q141,'Calculations 25to34'!Q141,'Calculations 35to44'!Q141,'Calculations 45to54'!Q141,'Calculations 55to64'!Q141)</f>
        <v>0.12839328621805954</v>
      </c>
      <c r="R186" s="34">
        <f>R141/SUM(R141,'Calculations 16to19'!R141,'Calculations 20to24'!R141,'Calculations 25to34'!R141,'Calculations 35to44'!R141,'Calculations 45to54'!R141,'Calculations 55to64'!R141)</f>
        <v>0.13141170794930077</v>
      </c>
      <c r="S186" s="34">
        <f>S141/SUM(S141,'Calculations 16to19'!S141,'Calculations 20to24'!S141,'Calculations 25to34'!S141,'Calculations 35to44'!S141,'Calculations 45to54'!S141,'Calculations 55to64'!S141)</f>
        <v>0.13444282018472492</v>
      </c>
      <c r="T186" s="34">
        <f>T141/SUM(T141,'Calculations 16to19'!T141,'Calculations 20to24'!T141,'Calculations 25to34'!T141,'Calculations 35to44'!T141,'Calculations 45to54'!T141,'Calculations 55to64'!T141)</f>
        <v>0.13748531213422066</v>
      </c>
      <c r="U186" s="34">
        <f>U141/SUM(U141,'Calculations 16to19'!U141,'Calculations 20to24'!U141,'Calculations 25to34'!U141,'Calculations 35to44'!U141,'Calculations 45to54'!U141,'Calculations 55to64'!U141)</f>
        <v>0.14053788609591922</v>
      </c>
      <c r="V186" s="34">
        <f>V141/SUM(V141,'Calculations 16to19'!V141,'Calculations 20to24'!V141,'Calculations 25to34'!V141,'Calculations 35to44'!V141,'Calculations 45to54'!V141,'Calculations 55to64'!V141)</f>
        <v>0.14359925938048426</v>
      </c>
      <c r="W186" s="34">
        <f>W141/SUM(W141,'Calculations 16to19'!W141,'Calculations 20to24'!W141,'Calculations 25to34'!W141,'Calculations 35to44'!W141,'Calculations 45to54'!W141,'Calculations 55to64'!W141)</f>
        <v>0.14666816612082495</v>
      </c>
      <c r="X186" s="34">
        <f>X141/SUM(X141,'Calculations 16to19'!X141,'Calculations 20to24'!X141,'Calculations 25to34'!X141,'Calculations 35to44'!X141,'Calculations 45to54'!X141,'Calculations 55to64'!X141)</f>
        <v>0.14974335896575391</v>
      </c>
      <c r="Y186" s="34">
        <f>Y141/SUM(Y141,'Calculations 16to19'!Y141,'Calculations 20to24'!Y141,'Calculations 25to34'!Y141,'Calculations 35to44'!Y141,'Calculations 45to54'!Y141,'Calculations 55to64'!Y141)</f>
        <v>0.15282361065677877</v>
      </c>
      <c r="Z186" s="34">
        <f>Z141/SUM(Z141,'Calculations 16to19'!Z141,'Calculations 20to24'!Z141,'Calculations 25to34'!Z141,'Calculations 35to44'!Z141,'Calculations 45to54'!Z141,'Calculations 55to64'!Z141)</f>
        <v>0.15590771548785362</v>
      </c>
      <c r="AA186" s="34">
        <f>AA141/SUM(AA141,'Calculations 16to19'!AA141,'Calculations 20to24'!AA141,'Calculations 25to34'!AA141,'Calculations 35to44'!AA141,'Calculations 45to54'!AA141,'Calculations 55to64'!AA141)</f>
        <v>0.15899449064850679</v>
      </c>
      <c r="AB186" s="34">
        <f>AB141/SUM(AB141,'Calculations 16to19'!AB141,'Calculations 20to24'!AB141,'Calculations 25to34'!AB141,'Calculations 35to44'!AB141,'Calculations 45to54'!AB141,'Calculations 55to64'!AB141)</f>
        <v>0.16208277745131183</v>
      </c>
      <c r="AC186" s="34">
        <f>AC141/SUM(AC141,'Calculations 16to19'!AC141,'Calculations 20to24'!AC141,'Calculations 25to34'!AC141,'Calculations 35to44'!AC141,'Calculations 45to54'!AC141,'Calculations 55to64'!AC141)</f>
        <v>0.16517144244518384</v>
      </c>
      <c r="AD186" s="34">
        <f>AD141/SUM(AD141,'Calculations 16to19'!AD141,'Calculations 20to24'!AD141,'Calculations 25to34'!AD141,'Calculations 35to44'!AD141,'Calculations 45to54'!AD141,'Calculations 55to64'!AD141)</f>
        <v>0.16825937841643326</v>
      </c>
      <c r="AE186" s="34">
        <f>AE141/SUM(AE141,'Calculations 16to19'!AE141,'Calculations 20to24'!AE141,'Calculations 25to34'!AE141,'Calculations 35to44'!AE141,'Calculations 45to54'!AE141,'Calculations 55to64'!AE141)</f>
        <v>0.17134550527994252</v>
      </c>
      <c r="AF186" s="34">
        <f>AF141/SUM(AF141,'Calculations 16to19'!AF141,'Calculations 20to24'!AF141,'Calculations 25to34'!AF141,'Calculations 35to44'!AF141,'Calculations 45to54'!AF141,'Calculations 55to64'!AF141)</f>
        <v>0.17442877086319722</v>
      </c>
    </row>
    <row r="187" spans="1:32" x14ac:dyDescent="0.2">
      <c r="A187" s="12" t="s">
        <v>29</v>
      </c>
      <c r="B187" s="34">
        <f>B142/SUM(B142,'Calculations 16to19'!B142,'Calculations 20to24'!B142,'Calculations 25to34'!B142,'Calculations 35to44'!B142,'Calculations 45to54'!B142,'Calculations 55to64'!B142)</f>
        <v>3.8277511961722487E-2</v>
      </c>
      <c r="C187" s="34">
        <f>C142/SUM(C142,'Calculations 16to19'!C142,'Calculations 20to24'!C142,'Calculations 25to34'!C142,'Calculations 35to44'!C142,'Calculations 45to54'!C142,'Calculations 55to64'!C142)</f>
        <v>3.9823092198724076E-2</v>
      </c>
      <c r="D187" s="34">
        <f>D142/SUM(D142,'Calculations 16to19'!D142,'Calculations 20to24'!D142,'Calculations 25to34'!D142,'Calculations 35to44'!D142,'Calculations 45to54'!D142,'Calculations 55to64'!D142)</f>
        <v>4.1268898648999325E-2</v>
      </c>
      <c r="E187" s="34">
        <f>E142/SUM(E142,'Calculations 16to19'!E142,'Calculations 20to24'!E142,'Calculations 25to34'!E142,'Calculations 35to44'!E142,'Calculations 45to54'!E142,'Calculations 55to64'!E142)</f>
        <v>4.2803650920412703E-2</v>
      </c>
      <c r="F187" s="34">
        <f>F142/SUM(F142,'Calculations 16to19'!F142,'Calculations 20to24'!F142,'Calculations 25to34'!F142,'Calculations 35to44'!F142,'Calculations 45to54'!F142,'Calculations 55to64'!F142)</f>
        <v>4.4362731153716785E-2</v>
      </c>
      <c r="G187" s="34">
        <f>G142/SUM(G142,'Calculations 16to19'!G142,'Calculations 20to24'!G142,'Calculations 25to34'!G142,'Calculations 35to44'!G142,'Calculations 45to54'!G142,'Calculations 55to64'!G142)</f>
        <v>4.6044387275707754E-2</v>
      </c>
      <c r="H187" s="34">
        <f>H142/SUM(H142,'Calculations 16to19'!H142,'Calculations 20to24'!H142,'Calculations 25to34'!H142,'Calculations 35to44'!H142,'Calculations 45to54'!H142,'Calculations 55to64'!H142)</f>
        <v>4.7734113063624871E-2</v>
      </c>
      <c r="I187" s="34">
        <f>I142/SUM(I142,'Calculations 16to19'!I142,'Calculations 20to24'!I142,'Calculations 25to34'!I142,'Calculations 35to44'!I142,'Calculations 45to54'!I142,'Calculations 55to64'!I142)</f>
        <v>4.9245770923627127E-2</v>
      </c>
      <c r="J187" s="34">
        <f>J142/SUM(J142,'Calculations 16to19'!J142,'Calculations 20to24'!J142,'Calculations 25to34'!J142,'Calculations 35to44'!J142,'Calculations 45to54'!J142,'Calculations 55to64'!J142)</f>
        <v>5.0667665861250835E-2</v>
      </c>
      <c r="K187" s="34">
        <f>K142/SUM(K142,'Calculations 16to19'!K142,'Calculations 20to24'!K142,'Calculations 25to34'!K142,'Calculations 35to44'!K142,'Calculations 45to54'!K142,'Calculations 55to64'!K142)</f>
        <v>5.2076373366214936E-2</v>
      </c>
      <c r="L187" s="34">
        <f>L142/SUM(L142,'Calculations 16to19'!L142,'Calculations 20to24'!L142,'Calculations 25to34'!L142,'Calculations 35to44'!L142,'Calculations 45to54'!L142,'Calculations 55to64'!L142)</f>
        <v>5.40989342540951E-2</v>
      </c>
      <c r="M187" s="34">
        <f>M142/SUM(M142,'Calculations 16to19'!M142,'Calculations 20to24'!M142,'Calculations 25to34'!M142,'Calculations 35to44'!M142,'Calculations 45to54'!M142,'Calculations 55to64'!M142)</f>
        <v>5.580476556736215E-2</v>
      </c>
      <c r="N187" s="34">
        <f>N142/SUM(N142,'Calculations 16to19'!N142,'Calculations 20to24'!N142,'Calculations 25to34'!N142,'Calculations 35to44'!N142,'Calculations 45to54'!N142,'Calculations 55to64'!N142)</f>
        <v>5.7532160023851933E-2</v>
      </c>
      <c r="O187" s="34">
        <f>O142/SUM(O142,'Calculations 16to19'!O142,'Calculations 20to24'!O142,'Calculations 25to34'!O142,'Calculations 35to44'!O142,'Calculations 45to54'!O142,'Calculations 55to64'!O142)</f>
        <v>5.9280623140775604E-2</v>
      </c>
      <c r="P187" s="34">
        <f>P142/SUM(P142,'Calculations 16to19'!P142,'Calculations 20to24'!P142,'Calculations 25to34'!P142,'Calculations 35to44'!P142,'Calculations 45to54'!P142,'Calculations 55to64'!P142)</f>
        <v>6.1049650038588352E-2</v>
      </c>
      <c r="Q187" s="34">
        <f>Q142/SUM(Q142,'Calculations 16to19'!Q142,'Calculations 20to24'!Q142,'Calculations 25to34'!Q142,'Calculations 35to44'!Q142,'Calculations 45to54'!Q142,'Calculations 55to64'!Q142)</f>
        <v>6.2838726267733638E-2</v>
      </c>
      <c r="R187" s="34">
        <f>R142/SUM(R142,'Calculations 16to19'!R142,'Calculations 20to24'!R142,'Calculations 25to34'!R142,'Calculations 35to44'!R142,'Calculations 45to54'!R142,'Calculations 55to64'!R142)</f>
        <v>6.4647328630117018E-2</v>
      </c>
      <c r="S187" s="34">
        <f>S142/SUM(S142,'Calculations 16to19'!S142,'Calculations 20to24'!S142,'Calculations 25to34'!S142,'Calculations 35to44'!S142,'Calculations 45to54'!S142,'Calculations 55to64'!S142)</f>
        <v>6.6474925993363659E-2</v>
      </c>
      <c r="T187" s="34">
        <f>T142/SUM(T142,'Calculations 16to19'!T142,'Calculations 20to24'!T142,'Calculations 25to34'!T142,'Calculations 35to44'!T142,'Calculations 45to54'!T142,'Calculations 55to64'!T142)</f>
        <v>6.8320980096015463E-2</v>
      </c>
      <c r="U187" s="34">
        <f>U142/SUM(U142,'Calculations 16to19'!U142,'Calculations 20to24'!U142,'Calculations 25to34'!U142,'Calculations 35to44'!U142,'Calculations 45to54'!U142,'Calculations 55to64'!U142)</f>
        <v>7.0184946341949647E-2</v>
      </c>
      <c r="V187" s="34">
        <f>V142/SUM(V142,'Calculations 16to19'!V142,'Calculations 20to24'!V142,'Calculations 25to34'!V142,'Calculations 35to44'!V142,'Calculations 45to54'!V142,'Calculations 55to64'!V142)</f>
        <v>7.2066274582411508E-2</v>
      </c>
      <c r="W187" s="34">
        <f>W142/SUM(W142,'Calculations 16to19'!W142,'Calculations 20to24'!W142,'Calculations 25to34'!W142,'Calculations 35to44'!W142,'Calculations 45to54'!W142,'Calculations 55to64'!W142)</f>
        <v>7.3964409884167068E-2</v>
      </c>
      <c r="X187" s="34">
        <f>X142/SUM(X142,'Calculations 16to19'!X142,'Calculations 20to24'!X142,'Calculations 25to34'!X142,'Calculations 35to44'!X142,'Calculations 45to54'!X142,'Calculations 55to64'!X142)</f>
        <v>7.5878793282405391E-2</v>
      </c>
      <c r="Y187" s="34">
        <f>Y142/SUM(Y142,'Calculations 16to19'!Y142,'Calculations 20to24'!Y142,'Calculations 25to34'!Y142,'Calculations 35to44'!Y142,'Calculations 45to54'!Y142,'Calculations 55to64'!Y142)</f>
        <v>7.7808862517132288E-2</v>
      </c>
      <c r="Z187" s="34">
        <f>Z142/SUM(Z142,'Calculations 16to19'!Z142,'Calculations 20to24'!Z142,'Calculations 25to34'!Z142,'Calculations 35to44'!Z142,'Calculations 45to54'!Z142,'Calculations 55to64'!Z142)</f>
        <v>7.9754052751910331E-2</v>
      </c>
      <c r="AA187" s="34">
        <f>AA142/SUM(AA142,'Calculations 16to19'!AA142,'Calculations 20to24'!AA142,'Calculations 25to34'!AA142,'Calculations 35to44'!AA142,'Calculations 45to54'!AA142,'Calculations 55to64'!AA142)</f>
        <v>8.1713797273917602E-2</v>
      </c>
      <c r="AB187" s="34">
        <f>AB142/SUM(AB142,'Calculations 16to19'!AB142,'Calculations 20to24'!AB142,'Calculations 25to34'!AB142,'Calculations 35to44'!AB142,'Calculations 45to54'!AB142,'Calculations 55to64'!AB142)</f>
        <v>8.3687528174402948E-2</v>
      </c>
      <c r="AC187" s="34">
        <f>AC142/SUM(AC142,'Calculations 16to19'!AC142,'Calculations 20to24'!AC142,'Calculations 25to34'!AC142,'Calculations 35to44'!AC142,'Calculations 45to54'!AC142,'Calculations 55to64'!AC142)</f>
        <v>8.5674677008730618E-2</v>
      </c>
      <c r="AD187" s="34">
        <f>AD142/SUM(AD142,'Calculations 16to19'!AD142,'Calculations 20to24'!AD142,'Calculations 25to34'!AD142,'Calculations 35to44'!AD142,'Calculations 45to54'!AD142,'Calculations 55to64'!AD142)</f>
        <v>8.7674675435303773E-2</v>
      </c>
      <c r="AE187" s="34">
        <f>AE142/SUM(AE142,'Calculations 16to19'!AE142,'Calculations 20to24'!AE142,'Calculations 25to34'!AE142,'Calculations 35to44'!AE142,'Calculations 45to54'!AE142,'Calculations 55to64'!AE142)</f>
        <v>8.9686955832765619E-2</v>
      </c>
      <c r="AF187" s="34">
        <f>AF142/SUM(AF142,'Calculations 16to19'!AF142,'Calculations 20to24'!AF142,'Calculations 25to34'!AF142,'Calculations 35to44'!AF142,'Calculations 45to54'!AF142,'Calculations 55to64'!AF142)</f>
        <v>9.1710951894971526E-2</v>
      </c>
    </row>
    <row r="188" spans="1:32" x14ac:dyDescent="0.2">
      <c r="A188" s="12" t="s">
        <v>30</v>
      </c>
      <c r="B188" s="34">
        <f>B143/SUM(B143,'Calculations 16to19'!B143,'Calculations 20to24'!B143,'Calculations 25to34'!B143,'Calculations 35to44'!B143,'Calculations 45to54'!B143,'Calculations 55to64'!B143)</f>
        <v>4.805725971370145E-2</v>
      </c>
      <c r="C188" s="34">
        <f>C143/SUM(C143,'Calculations 16to19'!C143,'Calculations 20to24'!C143,'Calculations 25to34'!C143,'Calculations 35to44'!C143,'Calculations 45to54'!C143,'Calculations 55to64'!C143)</f>
        <v>4.9937340105761958E-2</v>
      </c>
      <c r="D188" s="34">
        <f>D143/SUM(D143,'Calculations 16to19'!D143,'Calculations 20to24'!D143,'Calculations 25to34'!D143,'Calculations 35to44'!D143,'Calculations 45to54'!D143,'Calculations 55to64'!D143)</f>
        <v>5.1708979020042255E-2</v>
      </c>
      <c r="E188" s="34">
        <f>E143/SUM(E143,'Calculations 16to19'!E143,'Calculations 20to24'!E143,'Calculations 25to34'!E143,'Calculations 35to44'!E143,'Calculations 45to54'!E143,'Calculations 55to64'!E143)</f>
        <v>5.3601331011915186E-2</v>
      </c>
      <c r="F188" s="34">
        <f>F143/SUM(F143,'Calculations 16to19'!F143,'Calculations 20to24'!F143,'Calculations 25to34'!F143,'Calculations 35to44'!F143,'Calculations 45to54'!F143,'Calculations 55to64'!F143)</f>
        <v>5.5532026280964625E-2</v>
      </c>
      <c r="G188" s="34">
        <f>G143/SUM(G143,'Calculations 16to19'!G143,'Calculations 20to24'!G143,'Calculations 25to34'!G143,'Calculations 35to44'!G143,'Calculations 45to54'!G143,'Calculations 55to64'!G143)</f>
        <v>5.761585183948878E-2</v>
      </c>
      <c r="H188" s="34">
        <f>H143/SUM(H143,'Calculations 16to19'!H143,'Calculations 20to24'!H143,'Calculations 25to34'!H143,'Calculations 35to44'!H143,'Calculations 45to54'!H143,'Calculations 55to64'!H143)</f>
        <v>5.972169835694327E-2</v>
      </c>
      <c r="I188" s="34">
        <f>I143/SUM(I143,'Calculations 16to19'!I143,'Calculations 20to24'!I143,'Calculations 25to34'!I143,'Calculations 35to44'!I143,'Calculations 45to54'!I143,'Calculations 55to64'!I143)</f>
        <v>6.1632520847793346E-2</v>
      </c>
      <c r="J188" s="34">
        <f>J143/SUM(J143,'Calculations 16to19'!J143,'Calculations 20to24'!J143,'Calculations 25to34'!J143,'Calculations 35to44'!J143,'Calculations 45to54'!J143,'Calculations 55to64'!J143)</f>
        <v>6.3445816816058473E-2</v>
      </c>
      <c r="K188" s="34">
        <f>K143/SUM(K143,'Calculations 16to19'!K143,'Calculations 20to24'!K143,'Calculations 25to34'!K143,'Calculations 35to44'!K143,'Calculations 45to54'!K143,'Calculations 55to64'!K143)</f>
        <v>6.5249546567837172E-2</v>
      </c>
      <c r="L188" s="34">
        <f>L143/SUM(L143,'Calculations 16to19'!L143,'Calculations 20to24'!L143,'Calculations 25to34'!L143,'Calculations 35to44'!L143,'Calculations 45to54'!L143,'Calculations 55to64'!L143)</f>
        <v>6.767115516810715E-2</v>
      </c>
      <c r="M188" s="34">
        <f>M143/SUM(M143,'Calculations 16to19'!M143,'Calculations 20to24'!M143,'Calculations 25to34'!M143,'Calculations 35to44'!M143,'Calculations 45to54'!M143,'Calculations 55to64'!M143)</f>
        <v>6.979104643613751E-2</v>
      </c>
      <c r="N188" s="34">
        <f>N143/SUM(N143,'Calculations 16to19'!N143,'Calculations 20to24'!N143,'Calculations 25to34'!N143,'Calculations 35to44'!N143,'Calculations 45to54'!N143,'Calculations 55to64'!N143)</f>
        <v>7.1937759776383073E-2</v>
      </c>
      <c r="O188" s="34">
        <f>O143/SUM(O143,'Calculations 16to19'!O143,'Calculations 20to24'!O143,'Calculations 25to34'!O143,'Calculations 35to44'!O143,'Calculations 45to54'!O143,'Calculations 55to64'!O143)</f>
        <v>7.4110553555129619E-2</v>
      </c>
      <c r="P188" s="34">
        <f>P143/SUM(P143,'Calculations 16to19'!P143,'Calculations 20to24'!P143,'Calculations 25to34'!P143,'Calculations 35to44'!P143,'Calculations 45to54'!P143,'Calculations 55to64'!P143)</f>
        <v>7.6308669189852005E-2</v>
      </c>
      <c r="Q188" s="34">
        <f>Q143/SUM(Q143,'Calculations 16to19'!Q143,'Calculations 20to24'!Q143,'Calculations 25to34'!Q143,'Calculations 35to44'!Q143,'Calculations 45to54'!Q143,'Calculations 55to64'!Q143)</f>
        <v>7.8531332595730308E-2</v>
      </c>
      <c r="R188" s="34">
        <f>R143/SUM(R143,'Calculations 16to19'!R143,'Calculations 20to24'!R143,'Calculations 25to34'!R143,'Calculations 35to44'!R143,'Calculations 45to54'!R143,'Calculations 55to64'!R143)</f>
        <v>8.0777755633125808E-2</v>
      </c>
      <c r="S188" s="34">
        <f>S143/SUM(S143,'Calculations 16to19'!S143,'Calculations 20to24'!S143,'Calculations 25to34'!S143,'Calculations 35to44'!S143,'Calculations 45to54'!S143,'Calculations 55to64'!S143)</f>
        <v>8.3047137551306535E-2</v>
      </c>
      <c r="T188" s="34">
        <f>T143/SUM(T143,'Calculations 16to19'!T143,'Calculations 20to24'!T143,'Calculations 25to34'!T143,'Calculations 35to44'!T143,'Calculations 45to54'!T143,'Calculations 55to64'!T143)</f>
        <v>8.5338666423897688E-2</v>
      </c>
      <c r="U188" s="34">
        <f>U143/SUM(U143,'Calculations 16to19'!U143,'Calculations 20to24'!U143,'Calculations 25to34'!U143,'Calculations 35to44'!U143,'Calculations 45to54'!U143,'Calculations 55to64'!U143)</f>
        <v>8.7651520571754141E-2</v>
      </c>
      <c r="V188" s="34">
        <f>V143/SUM(V143,'Calculations 16to19'!V143,'Calculations 20to24'!V143,'Calculations 25to34'!V143,'Calculations 35to44'!V143,'Calculations 45to54'!V143,'Calculations 55to64'!V143)</f>
        <v>8.9984869969170572E-2</v>
      </c>
      <c r="W188" s="34">
        <f>W143/SUM(W143,'Calculations 16to19'!W143,'Calculations 20to24'!W143,'Calculations 25to34'!W143,'Calculations 35to44'!W143,'Calculations 45to54'!W143,'Calculations 55to64'!W143)</f>
        <v>9.2337877629579498E-2</v>
      </c>
      <c r="X188" s="34">
        <f>X143/SUM(X143,'Calculations 16to19'!X143,'Calculations 20to24'!X143,'Calculations 25to34'!X143,'Calculations 35to44'!X143,'Calculations 45to54'!X143,'Calculations 55to64'!X143)</f>
        <v>9.470970096713667E-2</v>
      </c>
      <c r="Y188" s="34">
        <f>Y143/SUM(Y143,'Calculations 16to19'!Y143,'Calculations 20to24'!Y143,'Calculations 25to34'!Y143,'Calculations 35to44'!Y143,'Calculations 45to54'!Y143,'Calculations 55to64'!Y143)</f>
        <v>9.7099493130844483E-2</v>
      </c>
      <c r="Z188" s="34">
        <f>Z143/SUM(Z143,'Calculations 16to19'!Z143,'Calculations 20to24'!Z143,'Calculations 25to34'!Z143,'Calculations 35to44'!Z143,'Calculations 45to54'!Z143,'Calculations 55to64'!Z143)</f>
        <v>9.9506404308119578E-2</v>
      </c>
      <c r="AA188" s="34">
        <f>AA143/SUM(AA143,'Calculations 16to19'!AA143,'Calculations 20to24'!AA143,'Calculations 25to34'!AA143,'Calculations 35to44'!AA143,'Calculations 45to54'!AA143,'Calculations 55to64'!AA143)</f>
        <v>0.10192958299497543</v>
      </c>
      <c r="AB188" s="34">
        <f>AB143/SUM(AB143,'Calculations 16to19'!AB143,'Calculations 20to24'!AB143,'Calculations 25to34'!AB143,'Calculations 35to44'!AB143,'Calculations 45to54'!AB143,'Calculations 55to64'!AB143)</f>
        <v>0.10436817723024834</v>
      </c>
      <c r="AC188" s="34">
        <f>AC143/SUM(AC143,'Calculations 16to19'!AC143,'Calculations 20to24'!AC143,'Calculations 25to34'!AC143,'Calculations 35to44'!AC143,'Calculations 45to54'!AC143,'Calculations 55to64'!AC143)</f>
        <v>0.10682133579156251</v>
      </c>
      <c r="AD188" s="34">
        <f>AD143/SUM(AD143,'Calculations 16to19'!AD143,'Calculations 20to24'!AD143,'Calculations 25to34'!AD143,'Calculations 35to44'!AD143,'Calculations 45to54'!AD143,'Calculations 55to64'!AD143)</f>
        <v>0.10928820935098363</v>
      </c>
      <c r="AE188" s="34">
        <f>AE143/SUM(AE143,'Calculations 16to19'!AE143,'Calculations 20to24'!AE143,'Calculations 25to34'!AE143,'Calculations 35to44'!AE143,'Calculations 45to54'!AE143,'Calculations 55to64'!AE143)</f>
        <v>0.11176795158857065</v>
      </c>
      <c r="AF188" s="34">
        <f>AF143/SUM(AF143,'Calculations 16to19'!AF143,'Calculations 20to24'!AF143,'Calculations 25to34'!AF143,'Calculations 35to44'!AF143,'Calculations 45to54'!AF143,'Calculations 55to64'!AF143)</f>
        <v>0.11425972026228542</v>
      </c>
    </row>
    <row r="189" spans="1:32" x14ac:dyDescent="0.2">
      <c r="A189" s="12" t="s">
        <v>31</v>
      </c>
      <c r="B189" s="34">
        <f>B144/SUM(B144,'Calculations 16to19'!B144,'Calculations 20to24'!B144,'Calculations 25to34'!B144,'Calculations 35to44'!B144,'Calculations 45to54'!B144,'Calculations 55to64'!B144)</f>
        <v>8.3521444695259586E-2</v>
      </c>
      <c r="C189" s="34">
        <f>C144/SUM(C144,'Calculations 16to19'!C144,'Calculations 20to24'!C144,'Calculations 25to34'!C144,'Calculations 35to44'!C144,'Calculations 45to54'!C144,'Calculations 55to64'!C144)</f>
        <v>8.6249873930064197E-2</v>
      </c>
      <c r="D189" s="34">
        <f>D144/SUM(D144,'Calculations 16to19'!D144,'Calculations 20to24'!D144,'Calculations 25to34'!D144,'Calculations 35to44'!D144,'Calculations 45to54'!D144,'Calculations 55to64'!D144)</f>
        <v>8.884981843986646E-2</v>
      </c>
      <c r="E189" s="34">
        <f>E144/SUM(E144,'Calculations 16to19'!E144,'Calculations 20to24'!E144,'Calculations 25to34'!E144,'Calculations 35to44'!E144,'Calculations 45to54'!E144,'Calculations 55to64'!E144)</f>
        <v>9.1615286396128634E-2</v>
      </c>
      <c r="F189" s="34">
        <f>F144/SUM(F144,'Calculations 16to19'!F144,'Calculations 20to24'!F144,'Calculations 25to34'!F144,'Calculations 35to44'!F144,'Calculations 45to54'!F144,'Calculations 55to64'!F144)</f>
        <v>9.4389727635748807E-2</v>
      </c>
      <c r="G189" s="34">
        <f>G144/SUM(G144,'Calculations 16to19'!G144,'Calculations 20to24'!G144,'Calculations 25to34'!G144,'Calculations 35to44'!G144,'Calculations 45to54'!G144,'Calculations 55to64'!G144)</f>
        <v>9.729929832396475E-2</v>
      </c>
      <c r="H189" s="34">
        <f>H144/SUM(H144,'Calculations 16to19'!H144,'Calculations 20to24'!H144,'Calculations 25to34'!H144,'Calculations 35to44'!H144,'Calculations 45to54'!H144,'Calculations 55to64'!H144)</f>
        <v>0.1002165079292144</v>
      </c>
      <c r="I189" s="34">
        <f>I144/SUM(I144,'Calculations 16to19'!I144,'Calculations 20to24'!I144,'Calculations 25to34'!I144,'Calculations 35to44'!I144,'Calculations 45to54'!I144,'Calculations 55to64'!I144)</f>
        <v>0.10287610634666228</v>
      </c>
      <c r="J189" s="34">
        <f>J144/SUM(J144,'Calculations 16to19'!J144,'Calculations 20to24'!J144,'Calculations 25to34'!J144,'Calculations 35to44'!J144,'Calculations 45to54'!J144,'Calculations 55to64'!J144)</f>
        <v>0.10542984851170009</v>
      </c>
      <c r="K189" s="34">
        <f>K144/SUM(K144,'Calculations 16to19'!K144,'Calculations 20to24'!K144,'Calculations 25to34'!K144,'Calculations 35to44'!K144,'Calculations 45to54'!K144,'Calculations 55to64'!K144)</f>
        <v>0.10798198619979148</v>
      </c>
      <c r="L189" s="34">
        <f>L144/SUM(L144,'Calculations 16to19'!L144,'Calculations 20to24'!L144,'Calculations 25to34'!L144,'Calculations 35to44'!L144,'Calculations 45to54'!L144,'Calculations 55to64'!L144)</f>
        <v>0.1113087569851242</v>
      </c>
      <c r="M189" s="34">
        <f>M144/SUM(M144,'Calculations 16to19'!M144,'Calculations 20to24'!M144,'Calculations 25to34'!M144,'Calculations 35to44'!M144,'Calculations 45to54'!M144,'Calculations 55to64'!M144)</f>
        <v>0.11422014130410031</v>
      </c>
      <c r="N189" s="34">
        <f>N144/SUM(N144,'Calculations 16to19'!N144,'Calculations 20to24'!N144,'Calculations 25to34'!N144,'Calculations 35to44'!N144,'Calculations 45to54'!N144,'Calculations 55to64'!N144)</f>
        <v>0.11715247819344968</v>
      </c>
      <c r="O189" s="34">
        <f>O144/SUM(O144,'Calculations 16to19'!O144,'Calculations 20to24'!O144,'Calculations 25to34'!O144,'Calculations 35to44'!O144,'Calculations 45to54'!O144,'Calculations 55to64'!O144)</f>
        <v>0.12010448704544051</v>
      </c>
      <c r="P189" s="34">
        <f>P144/SUM(P144,'Calculations 16to19'!P144,'Calculations 20to24'!P144,'Calculations 25to34'!P144,'Calculations 35to44'!P144,'Calculations 45to54'!P144,'Calculations 55to64'!P144)</f>
        <v>0.12307488541600498</v>
      </c>
      <c r="Q189" s="34">
        <f>Q144/SUM(Q144,'Calculations 16to19'!Q144,'Calculations 20to24'!Q144,'Calculations 25to34'!Q144,'Calculations 35to44'!Q144,'Calculations 45to54'!Q144,'Calculations 55to64'!Q144)</f>
        <v>0.12606239130795235</v>
      </c>
      <c r="R189" s="34">
        <f>R144/SUM(R144,'Calculations 16to19'!R144,'Calculations 20to24'!R144,'Calculations 25to34'!R144,'Calculations 35to44'!R144,'Calculations 45to54'!R144,'Calculations 55to64'!R144)</f>
        <v>0.12906572538196848</v>
      </c>
      <c r="S189" s="34">
        <f>S144/SUM(S144,'Calculations 16to19'!S144,'Calculations 20to24'!S144,'Calculations 25to34'!S144,'Calculations 35to44'!S144,'Calculations 45to54'!S144,'Calculations 55to64'!S144)</f>
        <v>0.13208361309004427</v>
      </c>
      <c r="T189" s="34">
        <f>T144/SUM(T144,'Calculations 16to19'!T144,'Calculations 20to24'!T144,'Calculations 25to34'!T144,'Calculations 35to44'!T144,'Calculations 45to54'!T144,'Calculations 55to64'!T144)</f>
        <v>0.13511478672658778</v>
      </c>
      <c r="U189" s="34">
        <f>U144/SUM(U144,'Calculations 16to19'!U144,'Calculations 20to24'!U144,'Calculations 25to34'!U144,'Calculations 35to44'!U144,'Calculations 45to54'!U144,'Calculations 55to64'!U144)</f>
        <v>0.13815798739311178</v>
      </c>
      <c r="V189" s="34">
        <f>V144/SUM(V144,'Calculations 16to19'!V144,'Calculations 20to24'!V144,'Calculations 25to34'!V144,'Calculations 35to44'!V144,'Calculations 45to54'!V144,'Calculations 55to64'!V144)</f>
        <v>0.14121196687299292</v>
      </c>
      <c r="W189" s="34">
        <f>W144/SUM(W144,'Calculations 16to19'!W144,'Calculations 20to24'!W144,'Calculations 25to34'!W144,'Calculations 35to44'!W144,'Calculations 45to54'!W144,'Calculations 55to64'!W144)</f>
        <v>0.14427548941339641</v>
      </c>
      <c r="X189" s="34">
        <f>X144/SUM(X144,'Calculations 16to19'!X144,'Calculations 20to24'!X144,'Calculations 25to34'!X144,'Calculations 35to44'!X144,'Calculations 45to54'!X144,'Calculations 55to64'!X144)</f>
        <v>0.14734733341205239</v>
      </c>
      <c r="Y189" s="34">
        <f>Y144/SUM(Y144,'Calculations 16to19'!Y144,'Calculations 20to24'!Y144,'Calculations 25to34'!Y144,'Calculations 35to44'!Y144,'Calculations 45to54'!Y144,'Calculations 55to64'!Y144)</f>
        <v>0.15042629300713084</v>
      </c>
      <c r="Z189" s="34">
        <f>Z144/SUM(Z144,'Calculations 16to19'!Z144,'Calculations 20to24'!Z144,'Calculations 25to34'!Z144,'Calculations 35to44'!Z144,'Calculations 45to54'!Z144,'Calculations 55to64'!Z144)</f>
        <v>0.15351117956900237</v>
      </c>
      <c r="AA189" s="34">
        <f>AA144/SUM(AA144,'Calculations 16to19'!AA144,'Calculations 20to24'!AA144,'Calculations 25to34'!AA144,'Calculations 35to44'!AA144,'Calculations 45to54'!AA144,'Calculations 55to64'!AA144)</f>
        <v>0.15660082309319309</v>
      </c>
      <c r="AB189" s="34">
        <f>AB144/SUM(AB144,'Calculations 16to19'!AB144,'Calculations 20to24'!AB144,'Calculations 25to34'!AB144,'Calculations 35to44'!AB144,'Calculations 45to54'!AB144,'Calculations 55to64'!AB144)</f>
        <v>0.15969407349432979</v>
      </c>
      <c r="AC189" s="34">
        <f>AC144/SUM(AC144,'Calculations 16to19'!AC144,'Calculations 20to24'!AC144,'Calculations 25to34'!AC144,'Calculations 35to44'!AC144,'Calculations 45to54'!AC144,'Calculations 55to64'!AC144)</f>
        <v>0.16278980180133396</v>
      </c>
      <c r="AD189" s="34">
        <f>AD144/SUM(AD144,'Calculations 16to19'!AD144,'Calculations 20to24'!AD144,'Calculations 25to34'!AD144,'Calculations 35to44'!AD144,'Calculations 45to54'!AD144,'Calculations 55to64'!AD144)</f>
        <v>0.16588690125455297</v>
      </c>
      <c r="AE189" s="34">
        <f>AE144/SUM(AE144,'Calculations 16to19'!AE144,'Calculations 20to24'!AE144,'Calculations 25to34'!AE144,'Calculations 35to44'!AE144,'Calculations 45to54'!AE144,'Calculations 55to64'!AE144)</f>
        <v>0.16898428830591528</v>
      </c>
      <c r="AF189" s="34">
        <f>AF144/SUM(AF144,'Calculations 16to19'!AF144,'Calculations 20to24'!AF144,'Calculations 25to34'!AF144,'Calculations 35to44'!AF144,'Calculations 45to54'!AF144,'Calculations 55to64'!AF144)</f>
        <v>0.17208090352357028</v>
      </c>
    </row>
    <row r="190" spans="1:32" x14ac:dyDescent="0.2">
      <c r="A190" s="12" t="s">
        <v>32</v>
      </c>
      <c r="B190" s="34">
        <f>B145/SUM(B145,'Calculations 16to19'!B145,'Calculations 20to24'!B145,'Calculations 25to34'!B145,'Calculations 35to44'!B145,'Calculations 45to54'!B145,'Calculations 55to64'!B145)</f>
        <v>6.0465116279069808E-2</v>
      </c>
      <c r="C190" s="34">
        <f>C145/SUM(C145,'Calculations 16to19'!C145,'Calculations 20to24'!C145,'Calculations 25to34'!C145,'Calculations 35to44'!C145,'Calculations 45to54'!C145,'Calculations 55to64'!C145)</f>
        <v>6.2673114798770385E-2</v>
      </c>
      <c r="D190" s="34">
        <f>D145/SUM(D145,'Calculations 16to19'!D145,'Calculations 20to24'!D145,'Calculations 25to34'!D145,'Calculations 35to44'!D145,'Calculations 45to54'!D145,'Calculations 55to64'!D145)</f>
        <v>6.4753993020245232E-2</v>
      </c>
      <c r="E190" s="34">
        <f>E145/SUM(E145,'Calculations 16to19'!E145,'Calculations 20to24'!E145,'Calculations 25to34'!E145,'Calculations 35to44'!E145,'Calculations 45to54'!E145,'Calculations 55to64'!E145)</f>
        <v>6.6964837434697291E-2</v>
      </c>
      <c r="F190" s="34">
        <f>F145/SUM(F145,'Calculations 16to19'!F145,'Calculations 20to24'!F145,'Calculations 25to34'!F145,'Calculations 35to44'!F145,'Calculations 45to54'!F145,'Calculations 55to64'!F145)</f>
        <v>6.9201334324515293E-2</v>
      </c>
      <c r="G190" s="34">
        <f>G145/SUM(G145,'Calculations 16to19'!G145,'Calculations 20to24'!G145,'Calculations 25to34'!G145,'Calculations 35to44'!G145,'Calculations 45to54'!G145,'Calculations 55to64'!G145)</f>
        <v>7.1586929426432216E-2</v>
      </c>
      <c r="H190" s="34">
        <f>H145/SUM(H145,'Calculations 16to19'!H145,'Calculations 20to24'!H145,'Calculations 25to34'!H145,'Calculations 35to44'!H145,'Calculations 45to54'!H145,'Calculations 55to64'!H145)</f>
        <v>7.3983818355228881E-2</v>
      </c>
      <c r="I190" s="34">
        <f>I145/SUM(I145,'Calculations 16to19'!I145,'Calculations 20to24'!I145,'Calculations 25to34'!I145,'Calculations 35to44'!I145,'Calculations 45to54'!I145,'Calculations 55to64'!I145)</f>
        <v>7.6136542059898712E-2</v>
      </c>
      <c r="J190" s="34">
        <f>J145/SUM(J145,'Calculations 16to19'!J145,'Calculations 20to24'!J145,'Calculations 25to34'!J145,'Calculations 35to44'!J145,'Calculations 45to54'!J145,'Calculations 55to64'!J145)</f>
        <v>7.8177452452660473E-2</v>
      </c>
      <c r="K190" s="34">
        <f>K145/SUM(K145,'Calculations 16to19'!K145,'Calculations 20to24'!K145,'Calculations 25to34'!K145,'Calculations 35to44'!K145,'Calculations 45to54'!K145,'Calculations 55to64'!K145)</f>
        <v>8.0216187469667577E-2</v>
      </c>
      <c r="L190" s="34">
        <f>L145/SUM(L145,'Calculations 16to19'!L145,'Calculations 20to24'!L145,'Calculations 25to34'!L145,'Calculations 35to44'!L145,'Calculations 45to54'!L145,'Calculations 55to64'!L145)</f>
        <v>8.3028229320934122E-2</v>
      </c>
      <c r="M190" s="34">
        <f>M145/SUM(M145,'Calculations 16to19'!M145,'Calculations 20to24'!M145,'Calculations 25to34'!M145,'Calculations 35to44'!M145,'Calculations 45to54'!M145,'Calculations 55to64'!M145)</f>
        <v>8.5432934129742455E-2</v>
      </c>
      <c r="N190" s="34">
        <f>N145/SUM(N145,'Calculations 16to19'!N145,'Calculations 20to24'!N145,'Calculations 25to34'!N145,'Calculations 35to44'!N145,'Calculations 45to54'!N145,'Calculations 55to64'!N145)</f>
        <v>8.7862471803753325E-2</v>
      </c>
      <c r="O190" s="34">
        <f>O145/SUM(O145,'Calculations 16to19'!O145,'Calculations 20to24'!O145,'Calculations 25to34'!O145,'Calculations 35to44'!O145,'Calculations 45to54'!O145,'Calculations 55to64'!O145)</f>
        <v>9.0315907816364033E-2</v>
      </c>
      <c r="P190" s="34">
        <f>P145/SUM(P145,'Calculations 16to19'!P145,'Calculations 20to24'!P145,'Calculations 25to34'!P145,'Calculations 35to44'!P145,'Calculations 45to54'!P145,'Calculations 55to64'!P145)</f>
        <v>9.2792295830435828E-2</v>
      </c>
      <c r="Q190" s="34">
        <f>Q145/SUM(Q145,'Calculations 16to19'!Q145,'Calculations 20to24'!Q145,'Calculations 25to34'!Q145,'Calculations 35to44'!Q145,'Calculations 45to54'!Q145,'Calculations 55to64'!Q145)</f>
        <v>9.5290679436352305E-2</v>
      </c>
      <c r="R190" s="34">
        <f>R145/SUM(R145,'Calculations 16to19'!R145,'Calculations 20to24'!R145,'Calculations 25to34'!R145,'Calculations 35to44'!R145,'Calculations 45to54'!R145,'Calculations 55to64'!R145)</f>
        <v>9.7810093866772141E-2</v>
      </c>
      <c r="S190" s="34">
        <f>S145/SUM(S145,'Calculations 16to19'!S145,'Calculations 20to24'!S145,'Calculations 25to34'!S145,'Calculations 35to44'!S145,'Calculations 45to54'!S145,'Calculations 55to64'!S145)</f>
        <v>0.10034956768313101</v>
      </c>
      <c r="T190" s="34">
        <f>T145/SUM(T145,'Calculations 16to19'!T145,'Calculations 20to24'!T145,'Calculations 25to34'!T145,'Calculations 35to44'!T145,'Calculations 45to54'!T145,'Calculations 55to64'!T145)</f>
        <v>0.10290812442927062</v>
      </c>
      <c r="U190" s="34">
        <f>U145/SUM(U145,'Calculations 16to19'!U145,'Calculations 20to24'!U145,'Calculations 25to34'!U145,'Calculations 35to44'!U145,'Calculations 45to54'!U145,'Calculations 55to64'!U145)</f>
        <v>0.10548478424792586</v>
      </c>
      <c r="V190" s="34">
        <f>V145/SUM(V145,'Calculations 16to19'!V145,'Calculations 20to24'!V145,'Calculations 25to34'!V145,'Calculations 35to44'!V145,'Calculations 45to54'!V145,'Calculations 55to64'!V145)</f>
        <v>0.10807856545614232</v>
      </c>
      <c r="W190" s="34">
        <f>W145/SUM(W145,'Calculations 16to19'!W145,'Calculations 20to24'!W145,'Calculations 25to34'!W145,'Calculations 35to44'!W145,'Calculations 45to54'!W145,'Calculations 55to64'!W145)</f>
        <v>0.11068848607604617</v>
      </c>
      <c r="X190" s="34">
        <f>X145/SUM(X145,'Calculations 16to19'!X145,'Calculations 20to24'!X145,'Calculations 25to34'!X145,'Calculations 35to44'!X145,'Calculations 45to54'!X145,'Calculations 55to64'!X145)</f>
        <v>0.11331356531775107</v>
      </c>
      <c r="Y190" s="34">
        <f>Y145/SUM(Y145,'Calculations 16to19'!Y145,'Calculations 20to24'!Y145,'Calculations 25to34'!Y145,'Calculations 35to44'!Y145,'Calculations 45to54'!Y145,'Calculations 55to64'!Y145)</f>
        <v>0.11595282501153308</v>
      </c>
      <c r="Z190" s="34">
        <f>Z145/SUM(Z145,'Calculations 16to19'!Z145,'Calculations 20to24'!Z145,'Calculations 25to34'!Z145,'Calculations 35to44'!Z145,'Calculations 45to54'!Z145,'Calculations 55to64'!Z145)</f>
        <v>0.11860529098675777</v>
      </c>
      <c r="AA190" s="34">
        <f>AA145/SUM(AA145,'Calculations 16to19'!AA145,'Calculations 20to24'!AA145,'Calculations 25to34'!AA145,'Calculations 35to44'!AA145,'Calculations 45to54'!AA145,'Calculations 55to64'!AA145)</f>
        <v>0.12126999439538781</v>
      </c>
      <c r="AB190" s="34">
        <f>AB145/SUM(AB145,'Calculations 16to19'!AB145,'Calculations 20to24'!AB145,'Calculations 25to34'!AB145,'Calculations 35to44'!AB145,'Calculations 45to54'!AB145,'Calculations 55to64'!AB145)</f>
        <v>0.12394597297823577</v>
      </c>
      <c r="AC190" s="34">
        <f>AC145/SUM(AC145,'Calculations 16to19'!AC145,'Calculations 20to24'!AC145,'Calculations 25to34'!AC145,'Calculations 35to44'!AC145,'Calculations 45to54'!AC145,'Calculations 55to64'!AC145)</f>
        <v>0.12663227227245819</v>
      </c>
      <c r="AD190" s="34">
        <f>AD145/SUM(AD145,'Calculations 16to19'!AD145,'Calculations 20to24'!AD145,'Calculations 25to34'!AD145,'Calculations 35to44'!AD145,'Calculations 45to54'!AD145,'Calculations 55to64'!AD145)</f>
        <v>0.12932794675910039</v>
      </c>
      <c r="AE190" s="34">
        <f>AE145/SUM(AE145,'Calculations 16to19'!AE145,'Calculations 20to24'!AE145,'Calculations 25to34'!AE145,'Calculations 35to44'!AE145,'Calculations 45to54'!AE145,'Calculations 55to64'!AE145)</f>
        <v>0.13203206094980813</v>
      </c>
      <c r="AF190" s="34">
        <f>AF145/SUM(AF145,'Calculations 16to19'!AF145,'Calculations 20to24'!AF145,'Calculations 25to34'!AF145,'Calculations 35to44'!AF145,'Calculations 45to54'!AF145,'Calculations 55to64'!AF145)</f>
        <v>0.13474369041211842</v>
      </c>
    </row>
    <row r="191" spans="1:32" x14ac:dyDescent="0.2">
      <c r="A191" s="12" t="s">
        <v>33</v>
      </c>
      <c r="B191" s="34">
        <f>B146/SUM(B146,'Calculations 16to19'!B146,'Calculations 20to24'!B146,'Calculations 25to34'!B146,'Calculations 35to44'!B146,'Calculations 45to54'!B146,'Calculations 55to64'!B146)</f>
        <v>6.7415730337078664E-2</v>
      </c>
      <c r="C191" s="34">
        <f>C146/SUM(C146,'Calculations 16to19'!C146,'Calculations 20to24'!C146,'Calculations 25to34'!C146,'Calculations 35to44'!C146,'Calculations 45to54'!C146,'Calculations 55to64'!C146)</f>
        <v>6.9861688615619061E-2</v>
      </c>
      <c r="D191" s="34">
        <f>D146/SUM(D146,'Calculations 16to19'!D146,'Calculations 20to24'!D146,'Calculations 25to34'!D146,'Calculations 35to44'!D146,'Calculations 45to54'!D146,'Calculations 55to64'!D146)</f>
        <v>7.2167157317917285E-2</v>
      </c>
      <c r="E191" s="34">
        <f>E146/SUM(E146,'Calculations 16to19'!E146,'Calculations 20to24'!E146,'Calculations 25to34'!E146,'Calculations 35to44'!E146,'Calculations 45to54'!E146,'Calculations 55to64'!E146)</f>
        <v>7.4611707075265071E-2</v>
      </c>
      <c r="F191" s="34">
        <f>F146/SUM(F146,'Calculations 16to19'!F146,'Calculations 20to24'!F146,'Calculations 25to34'!F146,'Calculations 35to44'!F146,'Calculations 45to54'!F146,'Calculations 55to64'!F146)</f>
        <v>7.7052036083526357E-2</v>
      </c>
      <c r="G191" s="34">
        <f>G146/SUM(G146,'Calculations 16to19'!G146,'Calculations 20to24'!G146,'Calculations 25to34'!G146,'Calculations 35to44'!G146,'Calculations 45to54'!G146,'Calculations 55to64'!G146)</f>
        <v>7.9556968647005691E-2</v>
      </c>
      <c r="H191" s="34">
        <f>H146/SUM(H146,'Calculations 16to19'!H146,'Calculations 20to24'!H146,'Calculations 25to34'!H146,'Calculations 35to44'!H146,'Calculations 45to54'!H146,'Calculations 55to64'!H146)</f>
        <v>8.2079288576746068E-2</v>
      </c>
      <c r="I191" s="34">
        <f>I146/SUM(I146,'Calculations 16to19'!I146,'Calculations 20to24'!I146,'Calculations 25to34'!I146,'Calculations 35to44'!I146,'Calculations 45to54'!I146,'Calculations 55to64'!I146)</f>
        <v>8.435355909753553E-2</v>
      </c>
      <c r="J191" s="34">
        <f>J146/SUM(J146,'Calculations 16to19'!J146,'Calculations 20to24'!J146,'Calculations 25to34'!J146,'Calculations 35to44'!J146,'Calculations 45to54'!J146,'Calculations 55to64'!J146)</f>
        <v>8.6514710873172515E-2</v>
      </c>
      <c r="K191" s="34">
        <f>K146/SUM(K146,'Calculations 16to19'!K146,'Calculations 20to24'!K146,'Calculations 25to34'!K146,'Calculations 35to44'!K146,'Calculations 45to54'!K146,'Calculations 55to64'!K146)</f>
        <v>8.8659557435667266E-2</v>
      </c>
      <c r="L191" s="34">
        <f>L146/SUM(L146,'Calculations 16to19'!L146,'Calculations 20to24'!L146,'Calculations 25to34'!L146,'Calculations 35to44'!L146,'Calculations 45to54'!L146,'Calculations 55to64'!L146)</f>
        <v>9.1788099681518173E-2</v>
      </c>
      <c r="M191" s="34">
        <f>M146/SUM(M146,'Calculations 16to19'!M146,'Calculations 20to24'!M146,'Calculations 25to34'!M146,'Calculations 35to44'!M146,'Calculations 45to54'!M146,'Calculations 55to64'!M146)</f>
        <v>9.4368942963319852E-2</v>
      </c>
      <c r="N191" s="34">
        <f>N146/SUM(N146,'Calculations 16to19'!N146,'Calculations 20to24'!N146,'Calculations 25to34'!N146,'Calculations 35to44'!N146,'Calculations 45to54'!N146,'Calculations 55to64'!N146)</f>
        <v>9.6974821023245672E-2</v>
      </c>
      <c r="O191" s="34">
        <f>O146/SUM(O146,'Calculations 16to19'!O146,'Calculations 20to24'!O146,'Calculations 25to34'!O146,'Calculations 35to44'!O146,'Calculations 45to54'!O146,'Calculations 55to64'!O146)</f>
        <v>9.9604690447523014E-2</v>
      </c>
      <c r="P191" s="34">
        <f>P146/SUM(P146,'Calculations 16to19'!P146,'Calculations 20to24'!P146,'Calculations 25to34'!P146,'Calculations 35to44'!P146,'Calculations 45to54'!P146,'Calculations 55to64'!P146)</f>
        <v>0.10225749609502227</v>
      </c>
      <c r="Q191" s="34">
        <f>Q146/SUM(Q146,'Calculations 16to19'!Q146,'Calculations 20to24'!Q146,'Calculations 25to34'!Q146,'Calculations 35to44'!Q146,'Calculations 45to54'!Q146,'Calculations 55to64'!Q146)</f>
        <v>0.10493217308177234</v>
      </c>
      <c r="R191" s="34">
        <f>R146/SUM(R146,'Calculations 16to19'!R146,'Calculations 20to24'!R146,'Calculations 25to34'!R146,'Calculations 35to44'!R146,'Calculations 45to54'!R146,'Calculations 55to64'!R146)</f>
        <v>0.10762764873581869</v>
      </c>
      <c r="S191" s="34">
        <f>S146/SUM(S146,'Calculations 16to19'!S146,'Calculations 20to24'!S146,'Calculations 25to34'!S146,'Calculations 35to44'!S146,'Calculations 45to54'!S146,'Calculations 55to64'!S146)</f>
        <v>0.11034284451660883</v>
      </c>
      <c r="T191" s="34">
        <f>T146/SUM(T146,'Calculations 16to19'!T146,'Calculations 20to24'!T146,'Calculations 25to34'!T146,'Calculations 35to44'!T146,'Calculations 45to54'!T146,'Calculations 55to64'!T146)</f>
        <v>0.11307667789348891</v>
      </c>
      <c r="U191" s="34">
        <f>U146/SUM(U146,'Calculations 16to19'!U146,'Calculations 20to24'!U146,'Calculations 25to34'!U146,'Calculations 35to44'!U146,'Calculations 45to54'!U146,'Calculations 55to64'!U146)</f>
        <v>0.11582806417832309</v>
      </c>
      <c r="V191" s="34">
        <f>V146/SUM(V146,'Calculations 16to19'!V146,'Calculations 20to24'!V146,'Calculations 25to34'!V146,'Calculations 35to44'!V146,'Calculations 45to54'!V146,'Calculations 55to64'!V146)</f>
        <v>0.11859591830766744</v>
      </c>
      <c r="W191" s="34">
        <f>W146/SUM(W146,'Calculations 16to19'!W146,'Calculations 20to24'!W146,'Calculations 25to34'!W146,'Calculations 35to44'!W146,'Calculations 45to54'!W146,'Calculations 55to64'!W146)</f>
        <v>0.12137915657035797</v>
      </c>
      <c r="X191" s="34">
        <f>X146/SUM(X146,'Calculations 16to19'!X146,'Calculations 20to24'!X146,'Calculations 25to34'!X146,'Calculations 35to44'!X146,'Calculations 45to54'!X146,'Calculations 55to64'!X146)</f>
        <v>0.12417669827681369</v>
      </c>
      <c r="Y191" s="34">
        <f>Y146/SUM(Y146,'Calculations 16to19'!Y146,'Calculations 20to24'!Y146,'Calculations 25to34'!Y146,'Calculations 35to44'!Y146,'Calculations 45to54'!Y146,'Calculations 55to64'!Y146)</f>
        <v>0.12698746736677941</v>
      </c>
      <c r="Z191" s="34">
        <f>Z146/SUM(Z146,'Calculations 16to19'!Z146,'Calculations 20to24'!Z146,'Calculations 25to34'!Z146,'Calculations 35to44'!Z146,'Calculations 45to54'!Z146,'Calculations 55to64'!Z146)</f>
        <v>0.12981039395266236</v>
      </c>
      <c r="AA191" s="34">
        <f>AA146/SUM(AA146,'Calculations 16to19'!AA146,'Calculations 20to24'!AA146,'Calculations 25to34'!AA146,'Calculations 35to44'!AA146,'Calculations 45to54'!AA146,'Calculations 55to64'!AA146)</f>
        <v>0.13264441579603581</v>
      </c>
      <c r="AB191" s="34">
        <f>AB146/SUM(AB146,'Calculations 16to19'!AB146,'Calculations 20to24'!AB146,'Calculations 25to34'!AB146,'Calculations 35to44'!AB146,'Calculations 45to54'!AB146,'Calculations 55to64'!AB146)</f>
        <v>0.1354884797152914</v>
      </c>
      <c r="AC191" s="34">
        <f>AC146/SUM(AC146,'Calculations 16to19'!AC146,'Calculations 20to24'!AC146,'Calculations 25to34'!AC146,'Calculations 35to44'!AC146,'Calculations 45to54'!AC146,'Calculations 55to64'!AC146)</f>
        <v>0.13834154292282297</v>
      </c>
      <c r="AD191" s="34">
        <f>AD146/SUM(AD146,'Calculations 16to19'!AD146,'Calculations 20to24'!AD146,'Calculations 25to34'!AD146,'Calculations 35to44'!AD146,'Calculations 45to54'!AD146,'Calculations 55to64'!AD146)</f>
        <v>0.14120257429050279</v>
      </c>
      <c r="AE191" s="34">
        <f>AE146/SUM(AE146,'Calculations 16to19'!AE146,'Calculations 20to24'!AE146,'Calculations 25to34'!AE146,'Calculations 35to44'!AE146,'Calculations 45to54'!AE146,'Calculations 55to64'!AE146)</f>
        <v>0.14407055554258497</v>
      </c>
      <c r="AF191" s="34">
        <f>AF146/SUM(AF146,'Calculations 16to19'!AF146,'Calculations 20to24'!AF146,'Calculations 25to34'!AF146,'Calculations 35to44'!AF146,'Calculations 45to54'!AF146,'Calculations 55to64'!AF146)</f>
        <v>0.14694448237551921</v>
      </c>
    </row>
    <row r="192" spans="1:32" x14ac:dyDescent="0.2">
      <c r="A192" s="12" t="s">
        <v>34</v>
      </c>
      <c r="B192" s="34">
        <f>B147/SUM(B147,'Calculations 16to19'!B147,'Calculations 20to24'!B147,'Calculations 25to34'!B147,'Calculations 35to44'!B147,'Calculations 45to54'!B147,'Calculations 55to64'!B147)</f>
        <v>3.6269430051813462E-2</v>
      </c>
      <c r="C192" s="34">
        <f>C147/SUM(C147,'Calculations 16to19'!C147,'Calculations 20to24'!C147,'Calculations 25to34'!C147,'Calculations 35to44'!C147,'Calculations 45to54'!C147,'Calculations 55to64'!C147)</f>
        <v>3.7777482856404095E-2</v>
      </c>
      <c r="D192" s="34">
        <f>D147/SUM(D147,'Calculations 16to19'!D147,'Calculations 20to24'!D147,'Calculations 25to34'!D147,'Calculations 35to44'!D147,'Calculations 45to54'!D147,'Calculations 55to64'!D147)</f>
        <v>3.9182022730849468E-2</v>
      </c>
      <c r="E192" s="34">
        <f>E147/SUM(E147,'Calculations 16to19'!E147,'Calculations 20to24'!E147,'Calculations 25to34'!E147,'Calculations 35to44'!E147,'Calculations 45to54'!E147,'Calculations 55to64'!E147)</f>
        <v>4.0671947616253652E-2</v>
      </c>
      <c r="F192" s="34">
        <f>F147/SUM(F147,'Calculations 16to19'!F147,'Calculations 20to24'!F147,'Calculations 25to34'!F147,'Calculations 35to44'!F147,'Calculations 45to54'!F147,'Calculations 55to64'!F147)</f>
        <v>4.2183298966466894E-2</v>
      </c>
      <c r="G192" s="34">
        <f>G147/SUM(G147,'Calculations 16to19'!G147,'Calculations 20to24'!G147,'Calculations 25to34'!G147,'Calculations 35to44'!G147,'Calculations 45to54'!G147,'Calculations 55to64'!G147)</f>
        <v>4.3801011341348131E-2</v>
      </c>
      <c r="H192" s="34">
        <f>H147/SUM(H147,'Calculations 16to19'!H147,'Calculations 20to24'!H147,'Calculations 25to34'!H147,'Calculations 35to44'!H147,'Calculations 45to54'!H147,'Calculations 55to64'!H147)</f>
        <v>4.5430019938301931E-2</v>
      </c>
      <c r="I192" s="34">
        <f>I147/SUM(I147,'Calculations 16to19'!I147,'Calculations 20to24'!I147,'Calculations 25to34'!I147,'Calculations 35to44'!I147,'Calculations 45to54'!I147,'Calculations 55to64'!I147)</f>
        <v>4.6883235416837754E-2</v>
      </c>
      <c r="J192" s="34">
        <f>J147/SUM(J147,'Calculations 16to19'!J147,'Calculations 20to24'!J147,'Calculations 25to34'!J147,'Calculations 35to44'!J147,'Calculations 45to54'!J147,'Calculations 55to64'!J147)</f>
        <v>4.8242761062906647E-2</v>
      </c>
      <c r="K192" s="34">
        <f>K147/SUM(K147,'Calculations 16to19'!K147,'Calculations 20to24'!K147,'Calculations 25to34'!K147,'Calculations 35to44'!K147,'Calculations 45to54'!K147,'Calculations 55to64'!K147)</f>
        <v>4.9582664183331307E-2</v>
      </c>
      <c r="L192" s="34">
        <f>L147/SUM(L147,'Calculations 16to19'!L147,'Calculations 20to24'!L147,'Calculations 25to34'!L147,'Calculations 35to44'!L147,'Calculations 45to54'!L147,'Calculations 55to64'!L147)</f>
        <v>5.1578779565127138E-2</v>
      </c>
      <c r="M192" s="34">
        <f>M147/SUM(M147,'Calculations 16to19'!M147,'Calculations 20to24'!M147,'Calculations 25to34'!M147,'Calculations 35to44'!M147,'Calculations 45to54'!M147,'Calculations 55to64'!M147)</f>
        <v>5.3231404422449898E-2</v>
      </c>
      <c r="N192" s="34">
        <f>N147/SUM(N147,'Calculations 16to19'!N147,'Calculations 20to24'!N147,'Calculations 25to34'!N147,'Calculations 35to44'!N147,'Calculations 45to54'!N147,'Calculations 55to64'!N147)</f>
        <v>5.4905564219742804E-2</v>
      </c>
      <c r="O192" s="34">
        <f>O147/SUM(O147,'Calculations 16to19'!O147,'Calculations 20to24'!O147,'Calculations 25to34'!O147,'Calculations 35to44'!O147,'Calculations 45to54'!O147,'Calculations 55to64'!O147)</f>
        <v>5.6600796662508911E-2</v>
      </c>
      <c r="P192" s="34">
        <f>P147/SUM(P147,'Calculations 16to19'!P147,'Calculations 20to24'!P147,'Calculations 25to34'!P147,'Calculations 35to44'!P147,'Calculations 45to54'!P147,'Calculations 55to64'!P147)</f>
        <v>5.831662878432791E-2</v>
      </c>
      <c r="Q192" s="34">
        <f>Q147/SUM(Q147,'Calculations 16to19'!Q147,'Calculations 20to24'!Q147,'Calculations 25to34'!Q147,'Calculations 35to44'!Q147,'Calculations 45to54'!Q147,'Calculations 55to64'!Q147)</f>
        <v>6.0052577723669731E-2</v>
      </c>
      <c r="R192" s="34">
        <f>R147/SUM(R147,'Calculations 16to19'!R147,'Calculations 20to24'!R147,'Calculations 25to34'!R147,'Calculations 35to44'!R147,'Calculations 45to54'!R147,'Calculations 55to64'!R147)</f>
        <v>6.1808151497427362E-2</v>
      </c>
      <c r="S192" s="34">
        <f>S147/SUM(S147,'Calculations 16to19'!S147,'Calculations 20to24'!S147,'Calculations 25to34'!S147,'Calculations 35to44'!S147,'Calculations 45to54'!S147,'Calculations 55to64'!S147)</f>
        <v>6.3582849769317898E-2</v>
      </c>
      <c r="T192" s="34">
        <f>T147/SUM(T147,'Calculations 16to19'!T147,'Calculations 20to24'!T147,'Calculations 25to34'!T147,'Calculations 35to44'!T147,'Calculations 45to54'!T147,'Calculations 55to64'!T147)</f>
        <v>6.5376164611390175E-2</v>
      </c>
      <c r="U192" s="34">
        <f>U147/SUM(U147,'Calculations 16to19'!U147,'Calculations 20to24'!U147,'Calculations 25to34'!U147,'Calculations 35to44'!U147,'Calculations 45to54'!U147,'Calculations 55to64'!U147)</f>
        <v>6.7187581256990647E-2</v>
      </c>
      <c r="V192" s="34">
        <f>V147/SUM(V147,'Calculations 16to19'!V147,'Calculations 20to24'!V147,'Calculations 25to34'!V147,'Calculations 35to44'!V147,'Calculations 45to54'!V147,'Calculations 55to64'!V147)</f>
        <v>6.901657884363735E-2</v>
      </c>
      <c r="W192" s="34">
        <f>W147/SUM(W147,'Calculations 16to19'!W147,'Calculations 20to24'!W147,'Calculations 25to34'!W147,'Calculations 35to44'!W147,'Calculations 45to54'!W147,'Calculations 55to64'!W147)</f>
        <v>7.086263114435358E-2</v>
      </c>
      <c r="X192" s="34">
        <f>X147/SUM(X147,'Calculations 16to19'!X147,'Calculations 20to24'!X147,'Calculations 25to34'!X147,'Calculations 35to44'!X147,'Calculations 45to54'!X147,'Calculations 55to64'!X147)</f>
        <v>7.2725207286124791E-2</v>
      </c>
      <c r="Y192" s="34">
        <f>Y147/SUM(Y147,'Calculations 16to19'!Y147,'Calculations 20to24'!Y147,'Calculations 25to34'!Y147,'Calculations 35to44'!Y147,'Calculations 45to54'!Y147,'Calculations 55to64'!Y147)</f>
        <v>7.460377245424174E-2</v>
      </c>
      <c r="Z192" s="34">
        <f>Z147/SUM(Z147,'Calculations 16to19'!Z147,'Calculations 20to24'!Z147,'Calculations 25to34'!Z147,'Calculations 35to44'!Z147,'Calculations 45to54'!Z147,'Calculations 55to64'!Z147)</f>
        <v>7.649778858139869E-2</v>
      </c>
      <c r="AA192" s="34">
        <f>AA147/SUM(AA147,'Calculations 16to19'!AA147,'Calculations 20to24'!AA147,'Calculations 25to34'!AA147,'Calculations 35to44'!AA147,'Calculations 45to54'!AA147,'Calculations 55to64'!AA147)</f>
        <v>7.8406715020518464E-2</v>
      </c>
      <c r="AB192" s="34">
        <f>AB147/SUM(AB147,'Calculations 16to19'!AB147,'Calculations 20to24'!AB147,'Calculations 25to34'!AB147,'Calculations 35to44'!AB147,'Calculations 45to54'!AB147,'Calculations 55to64'!AB147)</f>
        <v>8.0330009200375807E-2</v>
      </c>
      <c r="AC192" s="34">
        <f>AC147/SUM(AC147,'Calculations 16to19'!AC147,'Calculations 20to24'!AC147,'Calculations 25to34'!AC147,'Calculations 35to44'!AC147,'Calculations 45to54'!AC147,'Calculations 55to64'!AC147)</f>
        <v>8.2267127263192644E-2</v>
      </c>
      <c r="AD192" s="34">
        <f>AD147/SUM(AD147,'Calculations 16to19'!AD147,'Calculations 20to24'!AD147,'Calculations 25to34'!AD147,'Calculations 35to44'!AD147,'Calculations 45to54'!AD147,'Calculations 55to64'!AD147)</f>
        <v>8.4217524683471642E-2</v>
      </c>
      <c r="AE192" s="34">
        <f>AE147/SUM(AE147,'Calculations 16to19'!AE147,'Calculations 20to24'!AE147,'Calculations 25to34'!AE147,'Calculations 35to44'!AE147,'Calculations 45to54'!AE147,'Calculations 55to64'!AE147)</f>
        <v>8.6180656867429831E-2</v>
      </c>
      <c r="AF192" s="34">
        <f>AF147/SUM(AF147,'Calculations 16to19'!AF147,'Calculations 20to24'!AF147,'Calculations 25to34'!AF147,'Calculations 35to44'!AF147,'Calculations 45to54'!AF147,'Calculations 55to64'!AF147)</f>
        <v>8.8155979732486747E-2</v>
      </c>
    </row>
    <row r="193" spans="1:32" x14ac:dyDescent="0.2">
      <c r="A193" s="12" t="s">
        <v>92</v>
      </c>
      <c r="B193" s="34">
        <f>B148/SUM(B148,'Calculations 16to19'!B148,'Calculations 20to24'!B148,'Calculations 25to34'!B148,'Calculations 35to44'!B148,'Calculations 45to54'!B148,'Calculations 55to64'!B148)</f>
        <v>6.5351418002466105E-2</v>
      </c>
      <c r="C193" s="34">
        <f>C148/SUM(C148,'Calculations 16to19'!C148,'Calculations 20to24'!C148,'Calculations 25to34'!C148,'Calculations 35to44'!C148,'Calculations 45to54'!C148,'Calculations 55to64'!C148)</f>
        <v>6.7741770706120419E-2</v>
      </c>
      <c r="D193" s="34">
        <f>D148/SUM(D148,'Calculations 16to19'!D148,'Calculations 20to24'!D148,'Calculations 25to34'!D148,'Calculations 35to44'!D148,'Calculations 45to54'!D148,'Calculations 55to64'!D148)</f>
        <v>7.0010012926638068E-2</v>
      </c>
      <c r="E193" s="34">
        <f>E148/SUM(E148,'Calculations 16to19'!E148,'Calculations 20to24'!E148,'Calculations 25to34'!E148,'Calculations 35to44'!E148,'Calculations 45to54'!E148,'Calculations 55to64'!E148)</f>
        <v>7.2418168869869098E-2</v>
      </c>
      <c r="F193" s="34">
        <f>F148/SUM(F148,'Calculations 16to19'!F148,'Calculations 20to24'!F148,'Calculations 25to34'!F148,'Calculations 35to44'!F148,'Calculations 45to54'!F148,'Calculations 55to64'!F148)</f>
        <v>7.4820856635856928E-2</v>
      </c>
      <c r="G193" s="34">
        <f>G148/SUM(G148,'Calculations 16to19'!G148,'Calculations 20to24'!G148,'Calculations 25to34'!G148,'Calculations 35to44'!G148,'Calculations 45to54'!G148,'Calculations 55to64'!G148)</f>
        <v>7.7290714868150534E-2</v>
      </c>
      <c r="H193" s="34">
        <f>H148/SUM(H148,'Calculations 16to19'!H148,'Calculations 20to24'!H148,'Calculations 25to34'!H148,'Calculations 35to44'!H148,'Calculations 45to54'!H148,'Calculations 55to64'!H148)</f>
        <v>7.9774229411382125E-2</v>
      </c>
      <c r="I193" s="34">
        <f>I148/SUM(I148,'Calculations 16to19'!I148,'Calculations 20to24'!I148,'Calculations 25to34'!I148,'Calculations 35to44'!I148,'Calculations 45to54'!I148,'Calculations 55to64'!I148)</f>
        <v>8.202511027854055E-2</v>
      </c>
      <c r="J193" s="34">
        <f>J148/SUM(J148,'Calculations 16to19'!J148,'Calculations 20to24'!J148,'Calculations 25to34'!J148,'Calculations 35to44'!J148,'Calculations 45to54'!J148,'Calculations 55to64'!J148)</f>
        <v>8.4181383262419182E-2</v>
      </c>
      <c r="K193" s="34">
        <f>K148/SUM(K148,'Calculations 16to19'!K148,'Calculations 20to24'!K148,'Calculations 25to34'!K148,'Calculations 35to44'!K148,'Calculations 45to54'!K148,'Calculations 55to64'!K148)</f>
        <v>8.6333704319013757E-2</v>
      </c>
      <c r="L193" s="34">
        <f>L148/SUM(L148,'Calculations 16to19'!L148,'Calculations 20to24'!L148,'Calculations 25to34'!L148,'Calculations 35to44'!L148,'Calculations 45to54'!L148,'Calculations 55to64'!L148)</f>
        <v>8.9382536092895676E-2</v>
      </c>
      <c r="M193" s="34">
        <f>M148/SUM(M148,'Calculations 16to19'!M148,'Calculations 20to24'!M148,'Calculations 25to34'!M148,'Calculations 35to44'!M148,'Calculations 45to54'!M148,'Calculations 55to64'!M148)</f>
        <v>9.1934717792519369E-2</v>
      </c>
      <c r="N193" s="34">
        <f>N148/SUM(N148,'Calculations 16to19'!N148,'Calculations 20to24'!N148,'Calculations 25to34'!N148,'Calculations 35to44'!N148,'Calculations 45to54'!N148,'Calculations 55to64'!N148)</f>
        <v>9.4512858022429799E-2</v>
      </c>
      <c r="O193" s="34">
        <f>O148/SUM(O148,'Calculations 16to19'!O148,'Calculations 20to24'!O148,'Calculations 25to34'!O148,'Calculations 35to44'!O148,'Calculations 45to54'!O148,'Calculations 55to64'!O148)</f>
        <v>9.7115931165457733E-2</v>
      </c>
      <c r="P193" s="34">
        <f>P148/SUM(P148,'Calculations 16to19'!P148,'Calculations 20to24'!P148,'Calculations 25to34'!P148,'Calculations 35to44'!P148,'Calculations 45to54'!P148,'Calculations 55to64'!P148)</f>
        <v>9.9742897981723616E-2</v>
      </c>
      <c r="Q193" s="34">
        <f>Q148/SUM(Q148,'Calculations 16to19'!Q148,'Calculations 20to24'!Q148,'Calculations 25to34'!Q148,'Calculations 35to44'!Q148,'Calculations 45to54'!Q148,'Calculations 55to64'!Q148)</f>
        <v>0.10239270760424403</v>
      </c>
      <c r="R193" s="34">
        <f>R148/SUM(R148,'Calculations 16to19'!R148,'Calculations 20to24'!R148,'Calculations 25to34'!R148,'Calculations 35to44'!R148,'Calculations 45to54'!R148,'Calculations 55to64'!R148)</f>
        <v>0.1050642995111661</v>
      </c>
      <c r="S193" s="34">
        <f>S148/SUM(S148,'Calculations 16to19'!S148,'Calculations 20to24'!S148,'Calculations 25to34'!S148,'Calculations 35to44'!S148,'Calculations 45to54'!S148,'Calculations 55to64'!S148)</f>
        <v>0.10775660546847377</v>
      </c>
      <c r="T193" s="34">
        <f>T148/SUM(T148,'Calculations 16to19'!T148,'Calculations 20to24'!T148,'Calculations 25to34'!T148,'Calculations 35to44'!T148,'Calculations 45to54'!T148,'Calculations 55to64'!T148)</f>
        <v>0.11046855143738325</v>
      </c>
      <c r="U193" s="34">
        <f>U148/SUM(U148,'Calculations 16to19'!U148,'Calculations 20to24'!U148,'Calculations 25to34'!U148,'Calculations 35to44'!U148,'Calculations 45to54'!U148,'Calculations 55to64'!U148)</f>
        <v>0.11319905944106334</v>
      </c>
      <c r="V193" s="34">
        <f>V148/SUM(V148,'Calculations 16to19'!V148,'Calculations 20to24'!V148,'Calculations 25to34'!V148,'Calculations 35to44'!V148,'Calculations 45to54'!V148,'Calculations 55to64'!V148)</f>
        <v>0.11594704938572346</v>
      </c>
      <c r="W193" s="34">
        <f>W148/SUM(W148,'Calculations 16to19'!W148,'Calculations 20to24'!W148,'Calculations 25to34'!W148,'Calculations 35to44'!W148,'Calculations 45to54'!W148,'Calculations 55to64'!W148)</f>
        <v>0.11871144083153209</v>
      </c>
      <c r="X193" s="34">
        <f>X148/SUM(X148,'Calculations 16to19'!X148,'Calculations 20to24'!X148,'Calculations 25to34'!X148,'Calculations 35to44'!X148,'Calculations 45to54'!X148,'Calculations 55to64'!X148)</f>
        <v>0.12149115470926528</v>
      </c>
      <c r="Y193" s="34">
        <f>Y148/SUM(Y148,'Calculations 16to19'!Y148,'Calculations 20to24'!Y148,'Calculations 25to34'!Y148,'Calculations 35to44'!Y148,'Calculations 45to54'!Y148,'Calculations 55to64'!Y148)</f>
        <v>0.12428511497900711</v>
      </c>
      <c r="Z193" s="34">
        <f>Z148/SUM(Z148,'Calculations 16to19'!Z148,'Calculations 20to24'!Z148,'Calculations 25to34'!Z148,'Calculations 35to44'!Z148,'Calculations 45to54'!Z148,'Calculations 55to64'!Z148)</f>
        <v>0.12709225022765661</v>
      </c>
      <c r="AA193" s="34">
        <f>AA148/SUM(AA148,'Calculations 16to19'!AA148,'Calculations 20to24'!AA148,'Calculations 25to34'!AA148,'Calculations 35to44'!AA148,'Calculations 45to54'!AA148,'Calculations 55to64'!AA148)</f>
        <v>0.12991149520241541</v>
      </c>
      <c r="AB193" s="34">
        <f>AB148/SUM(AB148,'Calculations 16to19'!AB148,'Calculations 20to24'!AB148,'Calculations 25to34'!AB148,'Calculations 35to44'!AB148,'Calculations 45to54'!AB148,'Calculations 55to64'!AB148)</f>
        <v>0.13274179227784877</v>
      </c>
      <c r="AC193" s="34">
        <f>AC148/SUM(AC148,'Calculations 16to19'!AC148,'Calculations 20to24'!AC148,'Calculations 25to34'!AC148,'Calculations 35to44'!AC148,'Calculations 45to54'!AC148,'Calculations 55to64'!AC148)</f>
        <v>0.13558209285452219</v>
      </c>
      <c r="AD193" s="34">
        <f>AD148/SUM(AD148,'Calculations 16to19'!AD148,'Calculations 20to24'!AD148,'Calculations 25to34'!AD148,'Calculations 35to44'!AD148,'Calculations 45to54'!AD148,'Calculations 55to64'!AD148)</f>
        <v>0.13843135868760376</v>
      </c>
      <c r="AE193" s="34">
        <f>AE148/SUM(AE148,'Calculations 16to19'!AE148,'Calculations 20to24'!AE148,'Calculations 25to34'!AE148,'Calculations 35to44'!AE148,'Calculations 45to54'!AE148,'Calculations 55to64'!AE148)</f>
        <v>0.1412885631442081</v>
      </c>
      <c r="AF193" s="34">
        <f>AF148/SUM(AF148,'Calculations 16to19'!AF148,'Calculations 20to24'!AF148,'Calculations 25to34'!AF148,'Calculations 35to44'!AF148,'Calculations 45to54'!AF148,'Calculations 55to64'!AF148)</f>
        <v>0.14415269238862577</v>
      </c>
    </row>
    <row r="194" spans="1:32" x14ac:dyDescent="0.2">
      <c r="A194" s="12" t="s">
        <v>89</v>
      </c>
      <c r="B194" s="34">
        <f>B149/SUM(B149,'Calculations 16to19'!B149,'Calculations 20to24'!B149,'Calculations 25to34'!B149,'Calculations 35to44'!B149,'Calculations 45to54'!B149,'Calculations 55to64'!B149)</f>
        <v>3.2983508245877063E-2</v>
      </c>
      <c r="C194" s="34">
        <f>C149/SUM(C149,'Calculations 16to19'!C149,'Calculations 20to24'!C149,'Calculations 25to34'!C149,'Calculations 35to44'!C149,'Calculations 45to54'!C149,'Calculations 55to64'!C149)</f>
        <v>3.4471686600136685E-2</v>
      </c>
      <c r="D194" s="34">
        <f>D149/SUM(D149,'Calculations 16to19'!D149,'Calculations 20to24'!D149,'Calculations 25to34'!D149,'Calculations 35to44'!D149,'Calculations 45to54'!D149,'Calculations 55to64'!D149)</f>
        <v>3.5844907836944495E-2</v>
      </c>
      <c r="E194" s="34">
        <f>E149/SUM(E149,'Calculations 16to19'!E149,'Calculations 20to24'!E149,'Calculations 25to34'!E149,'Calculations 35to44'!E149,'Calculations 45to54'!E149,'Calculations 55to64'!E149)</f>
        <v>3.7300327251179662E-2</v>
      </c>
      <c r="F194" s="34">
        <f>F149/SUM(F149,'Calculations 16to19'!F149,'Calculations 20to24'!F149,'Calculations 25to34'!F149,'Calculations 35to44'!F149,'Calculations 45to54'!F149,'Calculations 55to64'!F149)</f>
        <v>3.8777999029402023E-2</v>
      </c>
      <c r="G194" s="34">
        <f>G149/SUM(G149,'Calculations 16to19'!G149,'Calculations 20to24'!G149,'Calculations 25to34'!G149,'Calculations 35to44'!G149,'Calculations 45to54'!G149,'Calculations 55to64'!G149)</f>
        <v>4.0344324164628846E-2</v>
      </c>
      <c r="H194" s="34">
        <f>H149/SUM(H149,'Calculations 16to19'!H149,'Calculations 20to24'!H149,'Calculations 25to34'!H149,'Calculations 35to44'!H149,'Calculations 45to54'!H149,'Calculations 55to64'!H149)</f>
        <v>4.1932351768598275E-2</v>
      </c>
      <c r="I194" s="34">
        <f>I149/SUM(I149,'Calculations 16to19'!I149,'Calculations 20to24'!I149,'Calculations 25to34'!I149,'Calculations 35to44'!I149,'Calculations 45to54'!I149,'Calculations 55to64'!I149)</f>
        <v>4.3322677215329113E-2</v>
      </c>
      <c r="J194" s="34">
        <f>J149/SUM(J149,'Calculations 16to19'!J149,'Calculations 20to24'!J149,'Calculations 25to34'!J149,'Calculations 35to44'!J149,'Calculations 45to54'!J149,'Calculations 55to64'!J149)</f>
        <v>4.459976547895575E-2</v>
      </c>
      <c r="K194" s="34">
        <f>K149/SUM(K149,'Calculations 16to19'!K149,'Calculations 20to24'!K149,'Calculations 25to34'!K149,'Calculations 35to44'!K149,'Calculations 45to54'!K149,'Calculations 55to64'!K149)</f>
        <v>4.5855893775898535E-2</v>
      </c>
      <c r="L194" s="34">
        <f>L149/SUM(L149,'Calculations 16to19'!L149,'Calculations 20to24'!L149,'Calculations 25to34'!L149,'Calculations 35to44'!L149,'Calculations 45to54'!L149,'Calculations 55to64'!L149)</f>
        <v>4.7908556380895591E-2</v>
      </c>
      <c r="M194" s="34">
        <f>M149/SUM(M149,'Calculations 16to19'!M149,'Calculations 20to24'!M149,'Calculations 25to34'!M149,'Calculations 35to44'!M149,'Calculations 45to54'!M149,'Calculations 55to64'!M149)</f>
        <v>4.9533482781503733E-2</v>
      </c>
      <c r="N194" s="34">
        <f>N149/SUM(N149,'Calculations 16to19'!N149,'Calculations 20to24'!N149,'Calculations 25to34'!N149,'Calculations 35to44'!N149,'Calculations 45to54'!N149,'Calculations 55to64'!N149)</f>
        <v>5.1182533817787014E-2</v>
      </c>
      <c r="O194" s="34">
        <f>O149/SUM(O149,'Calculations 16to19'!O149,'Calculations 20to24'!O149,'Calculations 25to34'!O149,'Calculations 35to44'!O149,'Calculations 45to54'!O149,'Calculations 55to64'!O149)</f>
        <v>5.2855286977200738E-2</v>
      </c>
      <c r="P194" s="34">
        <f>P149/SUM(P149,'Calculations 16to19'!P149,'Calculations 20to24'!P149,'Calculations 25to34'!P149,'Calculations 35to44'!P149,'Calculations 45to54'!P149,'Calculations 55to64'!P149)</f>
        <v>5.4551304665335178E-2</v>
      </c>
      <c r="Q194" s="34">
        <f>Q149/SUM(Q149,'Calculations 16to19'!Q149,'Calculations 20to24'!Q149,'Calculations 25to34'!Q149,'Calculations 35to44'!Q149,'Calculations 45to54'!Q149,'Calculations 55to64'!Q149)</f>
        <v>5.627013498919009E-2</v>
      </c>
      <c r="R194" s="34">
        <f>R149/SUM(R149,'Calculations 16to19'!R149,'Calculations 20to24'!R149,'Calculations 25to34'!R149,'Calculations 35to44'!R149,'Calculations 45to54'!R149,'Calculations 55to64'!R149)</f>
        <v>5.8011312550277035E-2</v>
      </c>
      <c r="S194" s="34">
        <f>S149/SUM(S149,'Calculations 16to19'!S149,'Calculations 20to24'!S149,'Calculations 25to34'!S149,'Calculations 35to44'!S149,'Calculations 45to54'!S149,'Calculations 55to64'!S149)</f>
        <v>5.9774359245150302E-2</v>
      </c>
      <c r="T194" s="34">
        <f>T149/SUM(T149,'Calculations 16to19'!T149,'Calculations 20to24'!T149,'Calculations 25to34'!T149,'Calculations 35to44'!T149,'Calculations 45to54'!T149,'Calculations 55to64'!T149)</f>
        <v>6.1558785071020021E-2</v>
      </c>
      <c r="U194" s="34">
        <f>U149/SUM(U149,'Calculations 16to19'!U149,'Calculations 20to24'!U149,'Calculations 25to34'!U149,'Calculations 35to44'!U149,'Calculations 45to54'!U149,'Calculations 55to64'!U149)</f>
        <v>6.3364088934180635E-2</v>
      </c>
      <c r="V194" s="34">
        <f>V149/SUM(V149,'Calculations 16to19'!V149,'Calculations 20to24'!V149,'Calculations 25to34'!V149,'Calculations 35to44'!V149,'Calculations 45to54'!V149,'Calculations 55to64'!V149)</f>
        <v>6.5189759459060456E-2</v>
      </c>
      <c r="W194" s="34">
        <f>W149/SUM(W149,'Calculations 16to19'!W149,'Calculations 20to24'!W149,'Calculations 25to34'!W149,'Calculations 35to44'!W149,'Calculations 45to54'!W149,'Calculations 55to64'!W149)</f>
        <v>6.703527579577738E-2</v>
      </c>
      <c r="X194" s="34">
        <f>X149/SUM(X149,'Calculations 16to19'!X149,'Calculations 20to24'!X149,'Calculations 25to34'!X149,'Calculations 35to44'!X149,'Calculations 45to54'!X149,'Calculations 55to64'!X149)</f>
        <v>6.8900108424181289E-2</v>
      </c>
      <c r="Y194" s="34">
        <f>Y149/SUM(Y149,'Calculations 16to19'!Y149,'Calculations 20to24'!Y149,'Calculations 25to34'!Y149,'Calculations 35to44'!Y149,'Calculations 45to54'!Y149,'Calculations 55to64'!Y149)</f>
        <v>7.0783719952451252E-2</v>
      </c>
      <c r="Z194" s="34">
        <f>Z149/SUM(Z149,'Calculations 16to19'!Z149,'Calculations 20to24'!Z149,'Calculations 25to34'!Z149,'Calculations 35to44'!Z149,'Calculations 45to54'!Z149,'Calculations 55to64'!Z149)</f>
        <v>7.2685565908414976E-2</v>
      </c>
      <c r="AA194" s="34">
        <f>AA149/SUM(AA149,'Calculations 16to19'!AA149,'Calculations 20to24'!AA149,'Calculations 25to34'!AA149,'Calculations 35to44'!AA149,'Calculations 45to54'!AA149,'Calculations 55to64'!AA149)</f>
        <v>7.4605095521855971E-2</v>
      </c>
      <c r="AB194" s="34">
        <f>AB149/SUM(AB149,'Calculations 16to19'!AB149,'Calculations 20to24'!AB149,'Calculations 25to34'!AB149,'Calculations 35to44'!AB149,'Calculations 45to54'!AB149,'Calculations 55to64'!AB149)</f>
        <v>7.6541752496178242E-2</v>
      </c>
      <c r="AC194" s="34">
        <f>AC149/SUM(AC149,'Calculations 16to19'!AC149,'Calculations 20to24'!AC149,'Calculations 25to34'!AC149,'Calculations 35to44'!AC149,'Calculations 45to54'!AC149,'Calculations 55to64'!AC149)</f>
        <v>7.8494975767902986E-2</v>
      </c>
      <c r="AD194" s="34">
        <f>AD149/SUM(AD149,'Calculations 16to19'!AD149,'Calculations 20to24'!AD149,'Calculations 25to34'!AD149,'Calculations 35to44'!AD149,'Calculations 45to54'!AD149,'Calculations 55to64'!AD149)</f>
        <v>8.0464200252573739E-2</v>
      </c>
      <c r="AE194" s="34">
        <f>AE149/SUM(AE149,'Calculations 16to19'!AE149,'Calculations 20to24'!AE149,'Calculations 25to34'!AE149,'Calculations 35to44'!AE149,'Calculations 45to54'!AE149,'Calculations 55to64'!AE149)</f>
        <v>8.2448857575755582E-2</v>
      </c>
      <c r="AF194" s="34">
        <f>AF149/SUM(AF149,'Calculations 16to19'!AF149,'Calculations 20to24'!AF149,'Calculations 25to34'!AF149,'Calculations 35to44'!AF149,'Calculations 45to54'!AF149,'Calculations 55to64'!AF149)</f>
        <v>8.4448376787920401E-2</v>
      </c>
    </row>
    <row r="195" spans="1:32" x14ac:dyDescent="0.2">
      <c r="A195" s="12" t="s">
        <v>35</v>
      </c>
      <c r="B195" s="34">
        <f>B150/SUM(B150,'Calculations 16to19'!B150,'Calculations 20to24'!B150,'Calculations 25to34'!B150,'Calculations 35to44'!B150,'Calculations 45to54'!B150,'Calculations 55to64'!B150)</f>
        <v>4.0072859744990912E-2</v>
      </c>
      <c r="C195" s="34">
        <f>C150/SUM(C150,'Calculations 16to19'!C150,'Calculations 20to24'!C150,'Calculations 25to34'!C150,'Calculations 35to44'!C150,'Calculations 45to54'!C150,'Calculations 55to64'!C150)</f>
        <v>4.1741930148556844E-2</v>
      </c>
      <c r="D195" s="34">
        <f>D150/SUM(D150,'Calculations 16to19'!D150,'Calculations 20to24'!D150,'Calculations 25to34'!D150,'Calculations 35to44'!D150,'Calculations 45to54'!D150,'Calculations 55to64'!D150)</f>
        <v>4.3351019348967269E-2</v>
      </c>
      <c r="E195" s="34">
        <f>E150/SUM(E150,'Calculations 16to19'!E150,'Calculations 20to24'!E150,'Calculations 25to34'!E150,'Calculations 35to44'!E150,'Calculations 45to54'!E150,'Calculations 55to64'!E150)</f>
        <v>4.5073916449007941E-2</v>
      </c>
      <c r="F195" s="34">
        <f>F150/SUM(F150,'Calculations 16to19'!F150,'Calculations 20to24'!F150,'Calculations 25to34'!F150,'Calculations 35to44'!F150,'Calculations 45to54'!F150,'Calculations 55to64'!F150)</f>
        <v>4.6805946513169772E-2</v>
      </c>
      <c r="G195" s="34">
        <f>G150/SUM(G150,'Calculations 16to19'!G150,'Calculations 20to24'!G150,'Calculations 25to34'!G150,'Calculations 35to44'!G150,'Calculations 45to54'!G150,'Calculations 55to64'!G150)</f>
        <v>4.8618298351807289E-2</v>
      </c>
      <c r="H195" s="34">
        <f>H150/SUM(H150,'Calculations 16to19'!H150,'Calculations 20to24'!H150,'Calculations 25to34'!H150,'Calculations 35to44'!H150,'Calculations 45to54'!H150,'Calculations 55to64'!H150)</f>
        <v>5.0443190380806496E-2</v>
      </c>
      <c r="I195" s="34">
        <f>I150/SUM(I150,'Calculations 16to19'!I150,'Calculations 20to24'!I150,'Calculations 25to34'!I150,'Calculations 35to44'!I150,'Calculations 45to54'!I150,'Calculations 55to64'!I150)</f>
        <v>5.2146068597642245E-2</v>
      </c>
      <c r="J195" s="34">
        <f>J150/SUM(J150,'Calculations 16to19'!J150,'Calculations 20to24'!J150,'Calculations 25to34'!J150,'Calculations 35to44'!J150,'Calculations 45to54'!J150,'Calculations 55to64'!J150)</f>
        <v>5.3815079857708718E-2</v>
      </c>
      <c r="K195" s="34">
        <f>K150/SUM(K150,'Calculations 16to19'!K150,'Calculations 20to24'!K150,'Calculations 25to34'!K150,'Calculations 35to44'!K150,'Calculations 45to54'!K150,'Calculations 55to64'!K150)</f>
        <v>5.5488408655443557E-2</v>
      </c>
      <c r="L195" s="34">
        <f>L150/SUM(L150,'Calculations 16to19'!L150,'Calculations 20to24'!L150,'Calculations 25to34'!L150,'Calculations 35to44'!L150,'Calculations 45to54'!L150,'Calculations 55to64'!L150)</f>
        <v>5.763291963816345E-2</v>
      </c>
      <c r="M195" s="34">
        <f>M150/SUM(M150,'Calculations 16to19'!M150,'Calculations 20to24'!M150,'Calculations 25to34'!M150,'Calculations 35to44'!M150,'Calculations 45to54'!M150,'Calculations 55to64'!M150)</f>
        <v>5.9546761724573176E-2</v>
      </c>
      <c r="N195" s="34">
        <f>N150/SUM(N150,'Calculations 16to19'!N150,'Calculations 20to24'!N150,'Calculations 25to34'!N150,'Calculations 35to44'!N150,'Calculations 45to54'!N150,'Calculations 55to64'!N150)</f>
        <v>6.148844612676601E-2</v>
      </c>
      <c r="O195" s="34">
        <f>O150/SUM(O150,'Calculations 16to19'!O150,'Calculations 20to24'!O150,'Calculations 25to34'!O150,'Calculations 35to44'!O150,'Calculations 45to54'!O150,'Calculations 55to64'!O150)</f>
        <v>6.3457372789542832E-2</v>
      </c>
      <c r="P195" s="34">
        <f>P150/SUM(P150,'Calculations 16to19'!P150,'Calculations 20to24'!P150,'Calculations 25to34'!P150,'Calculations 35to44'!P150,'Calculations 45to54'!P150,'Calculations 55to64'!P150)</f>
        <v>6.5452921212949683E-2</v>
      </c>
      <c r="Q195" s="34">
        <f>Q150/SUM(Q150,'Calculations 16to19'!Q150,'Calculations 20to24'!Q150,'Calculations 25to34'!Q150,'Calculations 35to44'!Q150,'Calculations 45to54'!Q150,'Calculations 55to64'!Q150)</f>
        <v>6.747445170889739E-2</v>
      </c>
      <c r="R195" s="34">
        <f>R150/SUM(R150,'Calculations 16to19'!R150,'Calculations 20to24'!R150,'Calculations 25to34'!R150,'Calculations 35to44'!R150,'Calculations 45to54'!R150,'Calculations 55to64'!R150)</f>
        <v>6.9521306674287089E-2</v>
      </c>
      <c r="S195" s="34">
        <f>S150/SUM(S150,'Calculations 16to19'!S150,'Calculations 20to24'!S150,'Calculations 25to34'!S150,'Calculations 35to44'!S150,'Calculations 45to54'!S150,'Calculations 55to64'!S150)</f>
        <v>7.1592811876013268E-2</v>
      </c>
      <c r="T195" s="34">
        <f>T150/SUM(T150,'Calculations 16to19'!T150,'Calculations 20to24'!T150,'Calculations 25to34'!T150,'Calculations 35to44'!T150,'Calculations 45to54'!T150,'Calculations 55to64'!T150)</f>
        <v>7.3688277743326633E-2</v>
      </c>
      <c r="U195" s="34">
        <f>U150/SUM(U150,'Calculations 16to19'!U150,'Calculations 20to24'!U150,'Calculations 25to34'!U150,'Calculations 35to44'!U150,'Calculations 45to54'!U150,'Calculations 55to64'!U150)</f>
        <v>7.5807000663190044E-2</v>
      </c>
      <c r="V195" s="34">
        <f>V150/SUM(V150,'Calculations 16to19'!V150,'Calculations 20to24'!V150,'Calculations 25to34'!V150,'Calculations 35to44'!V150,'Calculations 45to54'!V150,'Calculations 55to64'!V150)</f>
        <v>7.7948264274409013E-2</v>
      </c>
      <c r="W195" s="34">
        <f>W150/SUM(W150,'Calculations 16to19'!W150,'Calculations 20to24'!W150,'Calculations 25to34'!W150,'Calculations 35to44'!W150,'Calculations 45to54'!W150,'Calculations 55to64'!W150)</f>
        <v>8.0111340756488514E-2</v>
      </c>
      <c r="X195" s="34">
        <f>X150/SUM(X150,'Calculations 16to19'!X150,'Calculations 20to24'!X150,'Calculations 25to34'!X150,'Calculations 35to44'!X150,'Calculations 45to54'!X150,'Calculations 55to64'!X150)</f>
        <v>8.2295492109359436E-2</v>
      </c>
      <c r="Y195" s="34">
        <f>Y150/SUM(Y150,'Calculations 16to19'!Y150,'Calculations 20to24'!Y150,'Calculations 25to34'!Y150,'Calculations 35to44'!Y150,'Calculations 45to54'!Y150,'Calculations 55to64'!Y150)</f>
        <v>8.4499971420309419E-2</v>
      </c>
      <c r="Z195" s="34">
        <f>Z150/SUM(Z150,'Calculations 16to19'!Z150,'Calculations 20to24'!Z150,'Calculations 25to34'!Z150,'Calculations 35to44'!Z150,'Calculations 45to54'!Z150,'Calculations 55to64'!Z150)</f>
        <v>8.6724024114661166E-2</v>
      </c>
      <c r="AA195" s="34">
        <f>AA150/SUM(AA150,'Calculations 16to19'!AA150,'Calculations 20to24'!AA150,'Calculations 25to34'!AA150,'Calculations 35to44'!AA150,'Calculations 45to54'!AA150,'Calculations 55to64'!AA150)</f>
        <v>8.89668891869555E-2</v>
      </c>
      <c r="AB195" s="34">
        <f>AB150/SUM(AB150,'Calculations 16to19'!AB150,'Calculations 20to24'!AB150,'Calculations 25to34'!AB150,'Calculations 35to44'!AB150,'Calculations 45to54'!AB150,'Calculations 55to64'!AB150)</f>
        <v>9.1227800409616158E-2</v>
      </c>
      <c r="AC195" s="34">
        <f>AC150/SUM(AC150,'Calculations 16to19'!AC150,'Calculations 20to24'!AC150,'Calculations 25to34'!AC150,'Calculations 35to44'!AC150,'Calculations 45to54'!AC150,'Calculations 55to64'!AC150)</f>
        <v>9.3505987516300945E-2</v>
      </c>
      <c r="AD195" s="34">
        <f>AD150/SUM(AD150,'Calculations 16to19'!AD150,'Calculations 20to24'!AD150,'Calculations 25to34'!AD150,'Calculations 35to44'!AD150,'Calculations 45to54'!AD150,'Calculations 55to64'!AD150)</f>
        <v>9.5800677357366276E-2</v>
      </c>
      <c r="AE195" s="34">
        <f>AE150/SUM(AE150,'Calculations 16to19'!AE150,'Calculations 20to24'!AE150,'Calculations 25to34'!AE150,'Calculations 35to44'!AE150,'Calculations 45to54'!AE150,'Calculations 55to64'!AE150)</f>
        <v>9.8111095025103762E-2</v>
      </c>
      <c r="AF195" s="34">
        <f>AF150/SUM(AF150,'Calculations 16to19'!AF150,'Calculations 20to24'!AF150,'Calculations 25to34'!AF150,'Calculations 35to44'!AF150,'Calculations 45to54'!AF150,'Calculations 55to64'!AF150)</f>
        <v>0.10043646494663769</v>
      </c>
    </row>
    <row r="196" spans="1:32" x14ac:dyDescent="0.2">
      <c r="A196" s="12" t="s">
        <v>98</v>
      </c>
      <c r="B196" s="34">
        <f>B151/SUM(B151,'Calculations 16to19'!B151,'Calculations 20to24'!B151,'Calculations 25to34'!B151,'Calculations 35to44'!B151,'Calculations 45to54'!B151,'Calculations 55to64'!B151)</f>
        <v>7.3170731707317083E-2</v>
      </c>
      <c r="C196" s="34">
        <f>C151/SUM(C151,'Calculations 16to19'!C151,'Calculations 20to24'!C151,'Calculations 25to34'!C151,'Calculations 35to44'!C151,'Calculations 45to54'!C151,'Calculations 55to64'!C151)</f>
        <v>7.5813760956884482E-2</v>
      </c>
      <c r="D196" s="34">
        <f>D151/SUM(D151,'Calculations 16to19'!D151,'Calculations 20to24'!D151,'Calculations 25to34'!D151,'Calculations 35to44'!D151,'Calculations 45to54'!D151,'Calculations 55to64'!D151)</f>
        <v>7.8311565186207605E-2</v>
      </c>
      <c r="E196" s="34">
        <f>E151/SUM(E151,'Calculations 16to19'!E151,'Calculations 20to24'!E151,'Calculations 25to34'!E151,'Calculations 35to44'!E151,'Calculations 45to54'!E151,'Calculations 55to64'!E151)</f>
        <v>8.0932590159912152E-2</v>
      </c>
      <c r="F196" s="34">
        <f>F151/SUM(F151,'Calculations 16to19'!F151,'Calculations 20to24'!F151,'Calculations 25to34'!F151,'Calculations 35to44'!F151,'Calculations 45to54'!F151,'Calculations 55to64'!F151)</f>
        <v>8.3520408374324062E-2</v>
      </c>
      <c r="G196" s="34">
        <f>G151/SUM(G151,'Calculations 16to19'!G151,'Calculations 20to24'!G151,'Calculations 25to34'!G151,'Calculations 35to44'!G151,'Calculations 45to54'!G151,'Calculations 55to64'!G151)</f>
        <v>8.6165805554742583E-2</v>
      </c>
      <c r="H196" s="34">
        <f>H151/SUM(H151,'Calculations 16to19'!H151,'Calculations 20to24'!H151,'Calculations 25to34'!H151,'Calculations 35to44'!H151,'Calculations 45to54'!H151,'Calculations 55to64'!H151)</f>
        <v>8.8788579591601163E-2</v>
      </c>
      <c r="I196" s="34">
        <f>I151/SUM(I151,'Calculations 16to19'!I151,'Calculations 20to24'!I151,'Calculations 25to34'!I151,'Calculations 35to44'!I151,'Calculations 45to54'!I151,'Calculations 55to64'!I151)</f>
        <v>9.1111437165195708E-2</v>
      </c>
      <c r="J196" s="34">
        <f>J151/SUM(J151,'Calculations 16to19'!J151,'Calculations 20to24'!J151,'Calculations 25to34'!J151,'Calculations 35to44'!J151,'Calculations 45to54'!J151,'Calculations 55to64'!J151)</f>
        <v>9.3341058770661983E-2</v>
      </c>
      <c r="K196" s="34">
        <f>K151/SUM(K151,'Calculations 16to19'!K151,'Calculations 20to24'!K151,'Calculations 25to34'!K151,'Calculations 35to44'!K151,'Calculations 45to54'!K151,'Calculations 55to64'!K151)</f>
        <v>9.5595345997241413E-2</v>
      </c>
      <c r="L196" s="34">
        <f>L151/SUM(L151,'Calculations 16to19'!L151,'Calculations 20to24'!L151,'Calculations 25to34'!L151,'Calculations 35to44'!L151,'Calculations 45to54'!L151,'Calculations 55to64'!L151)</f>
        <v>9.8974530805328489E-2</v>
      </c>
      <c r="M196" s="34">
        <f>M151/SUM(M151,'Calculations 16to19'!M151,'Calculations 20to24'!M151,'Calculations 25to34'!M151,'Calculations 35to44'!M151,'Calculations 45to54'!M151,'Calculations 55to64'!M151)</f>
        <v>0.10168734448389948</v>
      </c>
      <c r="N196" s="34">
        <f>N151/SUM(N151,'Calculations 16to19'!N151,'Calculations 20to24'!N151,'Calculations 25to34'!N151,'Calculations 35to44'!N151,'Calculations 45to54'!N151,'Calculations 55to64'!N151)</f>
        <v>0.10442369027852752</v>
      </c>
      <c r="O196" s="34">
        <f>O151/SUM(O151,'Calculations 16to19'!O151,'Calculations 20to24'!O151,'Calculations 25to34'!O151,'Calculations 35to44'!O151,'Calculations 45to54'!O151,'Calculations 55to64'!O151)</f>
        <v>0.10718242330100214</v>
      </c>
      <c r="P196" s="34">
        <f>P151/SUM(P151,'Calculations 16to19'!P151,'Calculations 20to24'!P151,'Calculations 25to34'!P151,'Calculations 35to44'!P151,'Calculations 45to54'!P151,'Calculations 55to64'!P151)</f>
        <v>0.10996239100383952</v>
      </c>
      <c r="Q196" s="34">
        <f>Q151/SUM(Q151,'Calculations 16to19'!Q151,'Calculations 20to24'!Q151,'Calculations 25to34'!Q151,'Calculations 35to44'!Q151,'Calculations 45to54'!Q151,'Calculations 55to64'!Q151)</f>
        <v>0.11276243529947916</v>
      </c>
      <c r="R196" s="34">
        <f>R151/SUM(R151,'Calculations 16to19'!R151,'Calculations 20to24'!R151,'Calculations 25to34'!R151,'Calculations 35to44'!R151,'Calculations 45to54'!R151,'Calculations 55to64'!R151)</f>
        <v>0.1155813946314324</v>
      </c>
      <c r="S196" s="34">
        <f>S151/SUM(S151,'Calculations 16to19'!S151,'Calculations 20to24'!S151,'Calculations 25to34'!S151,'Calculations 35to44'!S151,'Calculations 45to54'!S151,'Calculations 55to64'!S151)</f>
        <v>0.11841810599175331</v>
      </c>
      <c r="T196" s="34">
        <f>T151/SUM(T151,'Calculations 16to19'!T151,'Calculations 20to24'!T151,'Calculations 25to34'!T151,'Calculations 35to44'!T151,'Calculations 45to54'!T151,'Calculations 55to64'!T151)</f>
        <v>0.12127140687968981</v>
      </c>
      <c r="U196" s="34">
        <f>U151/SUM(U151,'Calculations 16to19'!U151,'Calculations 20to24'!U151,'Calculations 25to34'!U151,'Calculations 35to44'!U151,'Calculations 45to54'!U151,'Calculations 55to64'!U151)</f>
        <v>0.12414013719690029</v>
      </c>
      <c r="V196" s="34">
        <f>V151/SUM(V151,'Calculations 16to19'!V151,'Calculations 20to24'!V151,'Calculations 25to34'!V151,'Calculations 35to44'!V151,'Calculations 45to54'!V151,'Calculations 55to64'!V151)</f>
        <v>0.12702314107511856</v>
      </c>
      <c r="W196" s="34">
        <f>W151/SUM(W151,'Calculations 16to19'!W151,'Calculations 20to24'!W151,'Calculations 25to34'!W151,'Calculations 35to44'!W151,'Calculations 45to54'!W151,'Calculations 55to64'!W151)</f>
        <v>0.1299192686326536</v>
      </c>
      <c r="X196" s="34">
        <f>X151/SUM(X151,'Calculations 16to19'!X151,'Calculations 20to24'!X151,'Calculations 25to34'!X151,'Calculations 35to44'!X151,'Calculations 45to54'!X151,'Calculations 55to64'!X151)</f>
        <v>0.13282737765662114</v>
      </c>
      <c r="Y196" s="34">
        <f>Y151/SUM(Y151,'Calculations 16to19'!Y151,'Calculations 20to24'!Y151,'Calculations 25to34'!Y151,'Calculations 35to44'!Y151,'Calculations 45to54'!Y151,'Calculations 55to64'!Y151)</f>
        <v>0.13574633520828397</v>
      </c>
      <c r="Z196" s="34">
        <f>Z151/SUM(Z151,'Calculations 16to19'!Z151,'Calculations 20to24'!Z151,'Calculations 25to34'!Z151,'Calculations 35to44'!Z151,'Calculations 45to54'!Z151,'Calculations 55to64'!Z151)</f>
        <v>0.13867501914936142</v>
      </c>
      <c r="AA196" s="34">
        <f>AA151/SUM(AA151,'Calculations 16to19'!AA151,'Calculations 20to24'!AA151,'Calculations 25to34'!AA151,'Calculations 35to44'!AA151,'Calculations 45to54'!AA151,'Calculations 55to64'!AA151)</f>
        <v>0.14161231958762718</v>
      </c>
      <c r="AB196" s="34">
        <f>AB151/SUM(AB151,'Calculations 16to19'!AB151,'Calculations 20to24'!AB151,'Calculations 25to34'!AB151,'Calculations 35to44'!AB151,'Calculations 45to54'!AB151,'Calculations 55to64'!AB151)</f>
        <v>0.14455714024056299</v>
      </c>
      <c r="AC196" s="34">
        <f>AC151/SUM(AC151,'Calculations 16to19'!AC151,'Calculations 20to24'!AC151,'Calculations 25to34'!AC151,'Calculations 35to44'!AC151,'Calculations 45to54'!AC151,'Calculations 55to64'!AC151)</f>
        <v>0.14750839971626054</v>
      </c>
      <c r="AD196" s="34">
        <f>AD151/SUM(AD151,'Calculations 16to19'!AD151,'Calculations 20to24'!AD151,'Calculations 25to34'!AD151,'Calculations 35to44'!AD151,'Calculations 45to54'!AD151,'Calculations 55to64'!AD151)</f>
        <v>0.15046503271116601</v>
      </c>
      <c r="AE196" s="34">
        <f>AE151/SUM(AE151,'Calculations 16to19'!AE151,'Calculations 20to24'!AE151,'Calculations 25to34'!AE151,'Calculations 35to44'!AE151,'Calculations 45to54'!AE151,'Calculations 55to64'!AE151)</f>
        <v>0.15342599112464625</v>
      </c>
      <c r="AF196" s="34">
        <f>AF151/SUM(AF151,'Calculations 16to19'!AF151,'Calculations 20to24'!AF151,'Calculations 25to34'!AF151,'Calculations 35to44'!AF151,'Calculations 45to54'!AF151,'Calculations 55to64'!AF151)</f>
        <v>0.15639024509071514</v>
      </c>
    </row>
    <row r="197" spans="1:32" x14ac:dyDescent="0.2">
      <c r="A197" s="12" t="s">
        <v>97</v>
      </c>
      <c r="B197" s="34">
        <f>B152/SUM(B152,'Calculations 16to19'!B152,'Calculations 20to24'!B152,'Calculations 25to34'!B152,'Calculations 35to44'!B152,'Calculations 45to54'!B152,'Calculations 55to64'!B152)</f>
        <v>5.2264808362369332E-2</v>
      </c>
      <c r="C197" s="34">
        <f>C152/SUM(C152,'Calculations 16to19'!C152,'Calculations 20to24'!C152,'Calculations 25to34'!C152,'Calculations 35to44'!C152,'Calculations 45to54'!C152,'Calculations 55to64'!C152)</f>
        <v>5.4257526679907374E-2</v>
      </c>
      <c r="D197" s="34">
        <f>D152/SUM(D152,'Calculations 16to19'!D152,'Calculations 20to24'!D152,'Calculations 25to34'!D152,'Calculations 35to44'!D152,'Calculations 45to54'!D152,'Calculations 55to64'!D152)</f>
        <v>5.618839496947365E-2</v>
      </c>
      <c r="E197" s="34">
        <f>E152/SUM(E152,'Calculations 16to19'!E152,'Calculations 20to24'!E152,'Calculations 25to34'!E152,'Calculations 35to44'!E152,'Calculations 45to54'!E152,'Calculations 55to64'!E152)</f>
        <v>5.8237462448528884E-2</v>
      </c>
      <c r="F197" s="34">
        <f>F152/SUM(F152,'Calculations 16to19'!F152,'Calculations 20to24'!F152,'Calculations 25to34'!F152,'Calculations 35to44'!F152,'Calculations 45to54'!F152,'Calculations 55to64'!F152)</f>
        <v>6.0269381838198272E-2</v>
      </c>
      <c r="G197" s="34">
        <f>G152/SUM(G152,'Calculations 16to19'!G152,'Calculations 20to24'!G152,'Calculations 25to34'!G152,'Calculations 35to44'!G152,'Calculations 45to54'!G152,'Calculations 55to64'!G152)</f>
        <v>6.2370620567644107E-2</v>
      </c>
      <c r="H197" s="34">
        <f>H152/SUM(H152,'Calculations 16to19'!H152,'Calculations 20to24'!H152,'Calculations 25to34'!H152,'Calculations 35to44'!H152,'Calculations 45to54'!H152,'Calculations 55to64'!H152)</f>
        <v>6.4455784005995942E-2</v>
      </c>
      <c r="I197" s="34">
        <f>I152/SUM(I152,'Calculations 16to19'!I152,'Calculations 20to24'!I152,'Calculations 25to34'!I152,'Calculations 35to44'!I152,'Calculations 45to54'!I152,'Calculations 55to64'!I152)</f>
        <v>6.6390685266520158E-2</v>
      </c>
      <c r="J197" s="34">
        <f>J152/SUM(J152,'Calculations 16to19'!J152,'Calculations 20to24'!J152,'Calculations 25to34'!J152,'Calculations 35to44'!J152,'Calculations 45to54'!J152,'Calculations 55to64'!J152)</f>
        <v>6.8310023768406031E-2</v>
      </c>
      <c r="K197" s="34">
        <f>K152/SUM(K152,'Calculations 16to19'!K152,'Calculations 20to24'!K152,'Calculations 25to34'!K152,'Calculations 35to44'!K152,'Calculations 45to54'!K152,'Calculations 55to64'!K152)</f>
        <v>7.0253139402597573E-2</v>
      </c>
      <c r="L197" s="34">
        <f>L152/SUM(L152,'Calculations 16to19'!L152,'Calculations 20to24'!L152,'Calculations 25to34'!L152,'Calculations 35to44'!L152,'Calculations 45to54'!L152,'Calculations 55to64'!L152)</f>
        <v>7.2745967607766859E-2</v>
      </c>
      <c r="M197" s="34">
        <f>M152/SUM(M152,'Calculations 16to19'!M152,'Calculations 20to24'!M152,'Calculations 25to34'!M152,'Calculations 35to44'!M152,'Calculations 45to54'!M152,'Calculations 55to64'!M152)</f>
        <v>7.493818638599492E-2</v>
      </c>
      <c r="N197" s="34">
        <f>N152/SUM(N152,'Calculations 16to19'!N152,'Calculations 20to24'!N152,'Calculations 25to34'!N152,'Calculations 35to44'!N152,'Calculations 45to54'!N152,'Calculations 55to64'!N152)</f>
        <v>7.7155587380111704E-2</v>
      </c>
      <c r="O197" s="34">
        <f>O152/SUM(O152,'Calculations 16to19'!O152,'Calculations 20to24'!O152,'Calculations 25to34'!O152,'Calculations 35to44'!O152,'Calculations 45to54'!O152,'Calculations 55to64'!O152)</f>
        <v>7.9397357073928601E-2</v>
      </c>
      <c r="P197" s="34">
        <f>P152/SUM(P152,'Calculations 16to19'!P152,'Calculations 20to24'!P152,'Calculations 25to34'!P152,'Calculations 35to44'!P152,'Calculations 45to54'!P152,'Calculations 55to64'!P152)</f>
        <v>8.1662668153624385E-2</v>
      </c>
      <c r="Q197" s="34">
        <f>Q152/SUM(Q152,'Calculations 16to19'!Q152,'Calculations 20to24'!Q152,'Calculations 25to34'!Q152,'Calculations 35to44'!Q152,'Calculations 45to54'!Q152,'Calculations 55to64'!Q152)</f>
        <v>8.3950681098236377E-2</v>
      </c>
      <c r="R197" s="34">
        <f>R152/SUM(R152,'Calculations 16to19'!R152,'Calculations 20to24'!R152,'Calculations 25to34'!R152,'Calculations 35to44'!R152,'Calculations 45to54'!R152,'Calculations 55to64'!R152)</f>
        <v>8.6260545754838866E-2</v>
      </c>
      <c r="S197" s="34">
        <f>S152/SUM(S152,'Calculations 16to19'!S152,'Calculations 20to24'!S152,'Calculations 25to34'!S152,'Calculations 35to44'!S152,'Calculations 45to54'!S152,'Calculations 55to64'!S152)</f>
        <v>8.8591402893613072E-2</v>
      </c>
      <c r="T197" s="34">
        <f>T152/SUM(T152,'Calculations 16to19'!T152,'Calculations 20to24'!T152,'Calculations 25to34'!T152,'Calculations 35to44'!T152,'Calculations 45to54'!T152,'Calculations 55to64'!T152)</f>
        <v>9.0942385738308637E-2</v>
      </c>
      <c r="U197" s="34">
        <f>U152/SUM(U152,'Calculations 16to19'!U152,'Calculations 20to24'!U152,'Calculations 25to34'!U152,'Calculations 35to44'!U152,'Calculations 45to54'!U152,'Calculations 55to64'!U152)</f>
        <v>9.3312621467920326E-2</v>
      </c>
      <c r="V197" s="34">
        <f>V152/SUM(V152,'Calculations 16to19'!V152,'Calculations 20to24'!V152,'Calculations 25to34'!V152,'Calculations 35to44'!V152,'Calculations 45to54'!V152,'Calculations 55to64'!V152)</f>
        <v>9.5701232685719367E-2</v>
      </c>
      <c r="W197" s="34">
        <f>W152/SUM(W152,'Calculations 16to19'!W152,'Calculations 20to24'!W152,'Calculations 25to34'!W152,'Calculations 35to44'!W152,'Calculations 45to54'!W152,'Calculations 55to64'!W152)</f>
        <v>9.8107338852100115E-2</v>
      </c>
      <c r="X197" s="34">
        <f>X152/SUM(X152,'Calculations 16to19'!X152,'Calculations 20to24'!X152,'Calculations 25to34'!X152,'Calculations 35to44'!X152,'Calculations 45to54'!X152,'Calculations 55to64'!X152)</f>
        <v>0.10053005767803684</v>
      </c>
      <c r="Y197" s="34">
        <f>Y152/SUM(Y152,'Calculations 16to19'!Y152,'Calculations 20to24'!Y152,'Calculations 25to34'!Y152,'Calculations 35to44'!Y152,'Calculations 45to54'!Y152,'Calculations 55to64'!Y152)</f>
        <v>0.10296850647626771</v>
      </c>
      <c r="Z197" s="34">
        <f>Z152/SUM(Z152,'Calculations 16to19'!Z152,'Calculations 20to24'!Z152,'Calculations 25to34'!Z152,'Calculations 35to44'!Z152,'Calculations 45to54'!Z152,'Calculations 55to64'!Z152)</f>
        <v>0.10542180346764717</v>
      </c>
      <c r="AA197" s="34">
        <f>AA152/SUM(AA152,'Calculations 16to19'!AA152,'Calculations 20to24'!AA152,'Calculations 25to34'!AA152,'Calculations 35to44'!AA152,'Calculations 45to54'!AA152,'Calculations 55to64'!AA152)</f>
        <v>0.10788906904042715</v>
      </c>
      <c r="AB197" s="34">
        <f>AB152/SUM(AB152,'Calculations 16to19'!AB152,'Calculations 20to24'!AB152,'Calculations 25to34'!AB152,'Calculations 35to44'!AB152,'Calculations 45to54'!AB152,'Calculations 55to64'!AB152)</f>
        <v>0.11036942696054131</v>
      </c>
      <c r="AC197" s="34">
        <f>AC152/SUM(AC152,'Calculations 16to19'!AC152,'Calculations 20to24'!AC152,'Calculations 25to34'!AC152,'Calculations 35to44'!AC152,'Calculations 45to54'!AC152,'Calculations 55to64'!AC152)</f>
        <v>0.1128620055312704</v>
      </c>
      <c r="AD197" s="34">
        <f>AD152/SUM(AD152,'Calculations 16to19'!AD152,'Calculations 20to24'!AD152,'Calculations 25to34'!AD152,'Calculations 35to44'!AD152,'Calculations 45to54'!AD152,'Calculations 55to64'!AD152)</f>
        <v>0.11536593870096049</v>
      </c>
      <c r="AE197" s="34">
        <f>AE152/SUM(AE152,'Calculations 16to19'!AE152,'Calculations 20to24'!AE152,'Calculations 25to34'!AE152,'Calculations 35to44'!AE152,'Calculations 45to54'!AE152,'Calculations 55to64'!AE152)</f>
        <v>0.11788036711774968</v>
      </c>
      <c r="AF197" s="34">
        <f>AF152/SUM(AF152,'Calculations 16to19'!AF152,'Calculations 20to24'!AF152,'Calculations 25to34'!AF152,'Calculations 35to44'!AF152,'Calculations 45to54'!AF152,'Calculations 55to64'!AF152)</f>
        <v>0.12040443913053471</v>
      </c>
    </row>
    <row r="198" spans="1:32" x14ac:dyDescent="0.2">
      <c r="A198" s="12" t="s">
        <v>101</v>
      </c>
      <c r="B198" s="34">
        <f>B153/SUM(B153,'Calculations 16to19'!B153,'Calculations 20to24'!B153,'Calculations 25to34'!B153,'Calculations 35to44'!B153,'Calculations 45to54'!B153,'Calculations 55to64'!B153)</f>
        <v>4.2968750000000007E-2</v>
      </c>
      <c r="C198" s="34">
        <f>C153/SUM(C153,'Calculations 16to19'!C153,'Calculations 20to24'!C153,'Calculations 25to34'!C153,'Calculations 35to44'!C153,'Calculations 45to54'!C153,'Calculations 55to64'!C153)</f>
        <v>4.4711021457233609E-2</v>
      </c>
      <c r="D198" s="34">
        <f>D153/SUM(D153,'Calculations 16to19'!D153,'Calculations 20to24'!D153,'Calculations 25to34'!D153,'Calculations 35to44'!D153,'Calculations 45to54'!D153,'Calculations 55to64'!D153)</f>
        <v>4.6421322212023726E-2</v>
      </c>
      <c r="E198" s="34">
        <f>E153/SUM(E153,'Calculations 16to19'!E153,'Calculations 20to24'!E153,'Calculations 25to34'!E153,'Calculations 35to44'!E153,'Calculations 45to54'!E153,'Calculations 55to64'!E153)</f>
        <v>4.8253730953070742E-2</v>
      </c>
      <c r="F198" s="34">
        <f>F153/SUM(F153,'Calculations 16to19'!F153,'Calculations 20to24'!F153,'Calculations 25to34'!F153,'Calculations 35to44'!F153,'Calculations 45to54'!F153,'Calculations 55to64'!F153)</f>
        <v>5.0085272702767872E-2</v>
      </c>
      <c r="G198" s="34">
        <f>G153/SUM(G153,'Calculations 16to19'!G153,'Calculations 20to24'!G153,'Calculations 25to34'!G153,'Calculations 35to44'!G153,'Calculations 45to54'!G153,'Calculations 55to64'!G153)</f>
        <v>5.199783758174141E-2</v>
      </c>
      <c r="H198" s="34">
        <f>H153/SUM(H153,'Calculations 16to19'!H153,'Calculations 20to24'!H153,'Calculations 25to34'!H153,'Calculations 35to44'!H153,'Calculations 45to54'!H153,'Calculations 55to64'!H153)</f>
        <v>5.3910580986908957E-2</v>
      </c>
      <c r="I198" s="34">
        <f>I153/SUM(I153,'Calculations 16to19'!I153,'Calculations 20to24'!I153,'Calculations 25to34'!I153,'Calculations 35to44'!I153,'Calculations 45to54'!I153,'Calculations 55to64'!I153)</f>
        <v>5.5709345460804763E-2</v>
      </c>
      <c r="J198" s="34">
        <f>J153/SUM(J153,'Calculations 16to19'!J153,'Calculations 20to24'!J153,'Calculations 25to34'!J153,'Calculations 35to44'!J153,'Calculations 45to54'!J153,'Calculations 55to64'!J153)</f>
        <v>5.750672350763298E-2</v>
      </c>
      <c r="K198" s="34">
        <f>K153/SUM(K153,'Calculations 16to19'!K153,'Calculations 20to24'!K153,'Calculations 25to34'!K153,'Calculations 35to44'!K153,'Calculations 45to54'!K153,'Calculations 55to64'!K153)</f>
        <v>5.9338799127837932E-2</v>
      </c>
      <c r="L198" s="34">
        <f>L153/SUM(L153,'Calculations 16to19'!L153,'Calculations 20to24'!L153,'Calculations 25to34'!L153,'Calculations 35to44'!L153,'Calculations 45to54'!L153,'Calculations 55to64'!L153)</f>
        <v>6.1537092671009597E-2</v>
      </c>
      <c r="M198" s="34">
        <f>M153/SUM(M153,'Calculations 16to19'!M153,'Calculations 20to24'!M153,'Calculations 25to34'!M153,'Calculations 35to44'!M153,'Calculations 45to54'!M153,'Calculations 55to64'!M153)</f>
        <v>6.3558874954485464E-2</v>
      </c>
      <c r="N198" s="34">
        <f>N153/SUM(N153,'Calculations 16to19'!N153,'Calculations 20to24'!N153,'Calculations 25to34'!N153,'Calculations 35to44'!N153,'Calculations 45to54'!N153,'Calculations 55to64'!N153)</f>
        <v>6.5609593601684807E-2</v>
      </c>
      <c r="O198" s="34">
        <f>O153/SUM(O153,'Calculations 16to19'!O153,'Calculations 20to24'!O153,'Calculations 25to34'!O153,'Calculations 35to44'!O153,'Calculations 45to54'!O153,'Calculations 55to64'!O153)</f>
        <v>6.7688579087994874E-2</v>
      </c>
      <c r="P198" s="34">
        <f>P153/SUM(P153,'Calculations 16to19'!P153,'Calculations 20to24'!P153,'Calculations 25to34'!P153,'Calculations 35to44'!P153,'Calculations 45to54'!P153,'Calculations 55to64'!P153)</f>
        <v>6.979513973222097E-2</v>
      </c>
      <c r="Q198" s="34">
        <f>Q153/SUM(Q153,'Calculations 16to19'!Q153,'Calculations 20to24'!Q153,'Calculations 25to34'!Q153,'Calculations 35to44'!Q153,'Calculations 45to54'!Q153,'Calculations 55to64'!Q153)</f>
        <v>7.192856313702771E-2</v>
      </c>
      <c r="R198" s="34">
        <f>R153/SUM(R153,'Calculations 16to19'!R153,'Calculations 20to24'!R153,'Calculations 25to34'!R153,'Calculations 35to44'!R153,'Calculations 45to54'!R153,'Calculations 55to64'!R153)</f>
        <v>7.4088117648253779E-2</v>
      </c>
      <c r="S198" s="34">
        <f>S153/SUM(S153,'Calculations 16to19'!S153,'Calculations 20to24'!S153,'Calculations 25to34'!S153,'Calculations 35to44'!S153,'Calculations 45to54'!S153,'Calculations 55to64'!S153)</f>
        <v>7.6273053827549259E-2</v>
      </c>
      <c r="T198" s="34">
        <f>T153/SUM(T153,'Calculations 16to19'!T153,'Calculations 20to24'!T153,'Calculations 25to34'!T153,'Calculations 35to44'!T153,'Calculations 45to54'!T153,'Calculations 55to64'!T153)</f>
        <v>7.84826059329162E-2</v>
      </c>
      <c r="U198" s="34">
        <f>U153/SUM(U153,'Calculations 16to19'!U153,'Calculations 20to24'!U153,'Calculations 25to34'!U153,'Calculations 35to44'!U153,'Calculations 45to54'!U153,'Calculations 55to64'!U153)</f>
        <v>8.0715993401914071E-2</v>
      </c>
      <c r="V198" s="34">
        <f>V153/SUM(V153,'Calculations 16to19'!V153,'Calculations 20to24'!V153,'Calculations 25to34'!V153,'Calculations 35to44'!V153,'Calculations 45to54'!V153,'Calculations 55to64'!V153)</f>
        <v>8.2972422332471624E-2</v>
      </c>
      <c r="W198" s="34">
        <f>W153/SUM(W153,'Calculations 16to19'!W153,'Calculations 20to24'!W153,'Calculations 25to34'!W153,'Calculations 35to44'!W153,'Calculations 45to54'!W153,'Calculations 55to64'!W153)</f>
        <v>8.5251086956455113E-2</v>
      </c>
      <c r="X198" s="34">
        <f>X153/SUM(X153,'Calculations 16to19'!X153,'Calculations 20to24'!X153,'Calculations 25to34'!X153,'Calculations 35to44'!X153,'Calculations 45to54'!X153,'Calculations 55to64'!X153)</f>
        <v>8.7551171101376044E-2</v>
      </c>
      <c r="Y198" s="34">
        <f>Y153/SUM(Y153,'Calculations 16to19'!Y153,'Calculations 20to24'!Y153,'Calculations 25to34'!Y153,'Calculations 35to44'!Y153,'Calculations 45to54'!Y153,'Calculations 55to64'!Y153)</f>
        <v>8.9871849635858342E-2</v>
      </c>
      <c r="Z198" s="34">
        <f>Z153/SUM(Z153,'Calculations 16to19'!Z153,'Calculations 20to24'!Z153,'Calculations 25to34'!Z153,'Calculations 35to44'!Z153,'Calculations 45to54'!Z153,'Calculations 55to64'!Z153)</f>
        <v>9.2212289894739799E-2</v>
      </c>
      <c r="AA198" s="34">
        <f>AA153/SUM(AA153,'Calculations 16to19'!AA153,'Calculations 20to24'!AA153,'Calculations 25to34'!AA153,'Calculations 35to44'!AA153,'Calculations 45to54'!AA153,'Calculations 55to64'!AA153)</f>
        <v>9.4571653079948845E-2</v>
      </c>
      <c r="AB198" s="34">
        <f>AB153/SUM(AB153,'Calculations 16to19'!AB153,'Calculations 20to24'!AB153,'Calculations 25to34'!AB153,'Calculations 35to44'!AB153,'Calculations 45to54'!AB153,'Calculations 55to64'!AB153)</f>
        <v>9.6949095633567711E-2</v>
      </c>
      <c r="AC198" s="34">
        <f>AC153/SUM(AC153,'Calculations 16to19'!AC153,'Calculations 20to24'!AC153,'Calculations 25to34'!AC153,'Calculations 35to44'!AC153,'Calculations 45to54'!AC153,'Calculations 55to64'!AC153)</f>
        <v>9.9343770579774324E-2</v>
      </c>
      <c r="AD198" s="34">
        <f>AD153/SUM(AD153,'Calculations 16to19'!AD153,'Calculations 20to24'!AD153,'Calculations 25to34'!AD153,'Calculations 35to44'!AD153,'Calculations 45to54'!AD153,'Calculations 55to64'!AD153)</f>
        <v>0.1017548288326318</v>
      </c>
      <c r="AE198" s="34">
        <f>AE153/SUM(AE153,'Calculations 16to19'!AE153,'Calculations 20to24'!AE153,'Calculations 25to34'!AE153,'Calculations 35to44'!AE153,'Calculations 45to54'!AE153,'Calculations 55to64'!AE153)</f>
        <v>0.10418142046698095</v>
      </c>
      <c r="AF198" s="34">
        <f>AF153/SUM(AF153,'Calculations 16to19'!AF153,'Calculations 20to24'!AF153,'Calculations 25to34'!AF153,'Calculations 35to44'!AF153,'Calculations 45to54'!AF153,'Calculations 55to64'!AF153)</f>
        <v>0.10662269594997185</v>
      </c>
    </row>
    <row r="199" spans="1:32" x14ac:dyDescent="0.2">
      <c r="A199" s="12" t="s">
        <v>104</v>
      </c>
      <c r="B199" s="34">
        <f>B154/SUM(B154,'Calculations 16to19'!B154,'Calculations 20to24'!B154,'Calculations 25to34'!B154,'Calculations 35to44'!B154,'Calculations 45to54'!B154,'Calculations 55to64'!B154)</f>
        <v>2.8571428571428574E-2</v>
      </c>
      <c r="C199" s="34">
        <f>C154/SUM(C154,'Calculations 16to19'!C154,'Calculations 20to24'!C154,'Calculations 25to34'!C154,'Calculations 35to44'!C154,'Calculations 45to54'!C154,'Calculations 55to64'!C154)</f>
        <v>2.9982151053967506E-2</v>
      </c>
      <c r="D199" s="34">
        <f>D154/SUM(D154,'Calculations 16to19'!D154,'Calculations 20to24'!D154,'Calculations 25to34'!D154,'Calculations 35to44'!D154,'Calculations 45to54'!D154,'Calculations 55to64'!D154)</f>
        <v>3.1317744332189056E-2</v>
      </c>
      <c r="E199" s="34">
        <f>E154/SUM(E154,'Calculations 16to19'!E154,'Calculations 20to24'!E154,'Calculations 25to34'!E154,'Calculations 35to44'!E154,'Calculations 45to54'!E154,'Calculations 55to64'!E154)</f>
        <v>3.2741637197198324E-2</v>
      </c>
      <c r="F199" s="34">
        <f>F154/SUM(F154,'Calculations 16to19'!F154,'Calculations 20to24'!F154,'Calculations 25to34'!F154,'Calculations 35to44'!F154,'Calculations 45to54'!F154,'Calculations 55to64'!F154)</f>
        <v>3.4174825470451718E-2</v>
      </c>
      <c r="G199" s="34">
        <f>G154/SUM(G154,'Calculations 16to19'!G154,'Calculations 20to24'!G154,'Calculations 25to34'!G154,'Calculations 35to44'!G154,'Calculations 45to54'!G154,'Calculations 55to64'!G154)</f>
        <v>3.5662530607978936E-2</v>
      </c>
      <c r="H199" s="34">
        <f>H154/SUM(H154,'Calculations 16to19'!H154,'Calculations 20to24'!H154,'Calculations 25to34'!H154,'Calculations 35to44'!H154,'Calculations 45to54'!H154,'Calculations 55to64'!H154)</f>
        <v>3.7167330497605046E-2</v>
      </c>
      <c r="I199" s="34">
        <f>I154/SUM(I154,'Calculations 16to19'!I154,'Calculations 20to24'!I154,'Calculations 25to34'!I154,'Calculations 35to44'!I154,'Calculations 45to54'!I154,'Calculations 55to64'!I154)</f>
        <v>3.8538100745751577E-2</v>
      </c>
      <c r="J199" s="34">
        <f>J154/SUM(J154,'Calculations 16to19'!J154,'Calculations 20to24'!J154,'Calculations 25to34'!J154,'Calculations 35to44'!J154,'Calculations 45to54'!J154,'Calculations 55to64'!J154)</f>
        <v>3.9854800679786133E-2</v>
      </c>
      <c r="K199" s="34">
        <f>K154/SUM(K154,'Calculations 16to19'!K154,'Calculations 20to24'!K154,'Calculations 25to34'!K154,'Calculations 35to44'!K154,'Calculations 45to54'!K154,'Calculations 55to64'!K154)</f>
        <v>4.1166294870270487E-2</v>
      </c>
      <c r="L199" s="34">
        <f>L154/SUM(L154,'Calculations 16to19'!L154,'Calculations 20to24'!L154,'Calculations 25to34'!L154,'Calculations 35to44'!L154,'Calculations 45to54'!L154,'Calculations 55to64'!L154)</f>
        <v>4.3104408773108345E-2</v>
      </c>
      <c r="M199" s="34">
        <f>M154/SUM(M154,'Calculations 16to19'!M154,'Calculations 20to24'!M154,'Calculations 25to34'!M154,'Calculations 35to44'!M154,'Calculations 45to54'!M154,'Calculations 55to64'!M154)</f>
        <v>4.4713569616568569E-2</v>
      </c>
      <c r="N199" s="34">
        <f>N154/SUM(N154,'Calculations 16to19'!N154,'Calculations 20to24'!N154,'Calculations 25to34'!N154,'Calculations 35to44'!N154,'Calculations 45to54'!N154,'Calculations 55to64'!N154)</f>
        <v>4.6351537984886407E-2</v>
      </c>
      <c r="O199" s="34">
        <f>O154/SUM(O154,'Calculations 16to19'!O154,'Calculations 20to24'!O154,'Calculations 25to34'!O154,'Calculations 35to44'!O154,'Calculations 45to54'!O154,'Calculations 55to64'!O154)</f>
        <v>4.8017950893991961E-2</v>
      </c>
      <c r="P199" s="34">
        <f>P154/SUM(P154,'Calculations 16to19'!P154,'Calculations 20to24'!P154,'Calculations 25to34'!P154,'Calculations 35to44'!P154,'Calculations 45to54'!P154,'Calculations 55to64'!P154)</f>
        <v>4.9712422147320696E-2</v>
      </c>
      <c r="Q199" s="34">
        <f>Q154/SUM(Q154,'Calculations 16to19'!Q154,'Calculations 20to24'!Q154,'Calculations 25to34'!Q154,'Calculations 35to44'!Q154,'Calculations 45to54'!Q154,'Calculations 55to64'!Q154)</f>
        <v>5.1434543123615263E-2</v>
      </c>
      <c r="R199" s="34">
        <f>R154/SUM(R154,'Calculations 16to19'!R154,'Calculations 20to24'!R154,'Calculations 25to34'!R154,'Calculations 35to44'!R154,'Calculations 45to54'!R154,'Calculations 55to64'!R154)</f>
        <v>5.3183883600169374E-2</v>
      </c>
      <c r="S199" s="34">
        <f>S154/SUM(S154,'Calculations 16to19'!S154,'Calculations 20to24'!S154,'Calculations 25to34'!S154,'Calculations 35to44'!S154,'Calculations 45to54'!S154,'Calculations 55to64'!S154)</f>
        <v>5.4959992608211689E-2</v>
      </c>
      <c r="T199" s="34">
        <f>T154/SUM(T154,'Calculations 16to19'!T154,'Calculations 20to24'!T154,'Calculations 25to34'!T154,'Calculations 35to44'!T154,'Calculations 45to54'!T154,'Calculations 55to64'!T154)</f>
        <v>5.6762399317093121E-2</v>
      </c>
      <c r="U199" s="34">
        <f>U154/SUM(U154,'Calculations 16to19'!U154,'Calculations 20to24'!U154,'Calculations 25to34'!U154,'Calculations 35to44'!U154,'Calculations 45to54'!U154,'Calculations 55to64'!U154)</f>
        <v>5.8590613943938469E-2</v>
      </c>
      <c r="V199" s="34">
        <f>V154/SUM(V154,'Calculations 16to19'!V154,'Calculations 20to24'!V154,'Calculations 25to34'!V154,'Calculations 35to44'!V154,'Calculations 45to54'!V154,'Calculations 55to64'!V154)</f>
        <v>6.0444128685423551E-2</v>
      </c>
      <c r="W199" s="34">
        <f>W154/SUM(W154,'Calculations 16to19'!W154,'Calculations 20to24'!W154,'Calculations 25to34'!W154,'Calculations 35to44'!W154,'Calculations 45to54'!W154,'Calculations 55to64'!W154)</f>
        <v>6.2322418668358352E-2</v>
      </c>
      <c r="X199" s="34">
        <f>X154/SUM(X154,'Calculations 16to19'!X154,'Calculations 20to24'!X154,'Calculations 25to34'!X154,'Calculations 35to44'!X154,'Calculations 45to54'!X154,'Calculations 55to64'!X154)</f>
        <v>6.4224942915800734E-2</v>
      </c>
      <c r="Y199" s="34">
        <f>Y154/SUM(Y154,'Calculations 16to19'!Y154,'Calculations 20to24'!Y154,'Calculations 25to34'!Y154,'Calculations 35to44'!Y154,'Calculations 45to54'!Y154,'Calculations 55to64'!Y154)</f>
        <v>6.6151145325469882E-2</v>
      </c>
      <c r="Z199" s="34">
        <f>Z154/SUM(Z154,'Calculations 16to19'!Z154,'Calculations 20to24'!Z154,'Calculations 25to34'!Z154,'Calculations 35to44'!Z154,'Calculations 45to54'!Z154,'Calculations 55to64'!Z154)</f>
        <v>6.8100455657296055E-2</v>
      </c>
      <c r="AA199" s="34">
        <f>AA154/SUM(AA154,'Calculations 16to19'!AA154,'Calculations 20to24'!AA154,'Calculations 25to34'!AA154,'Calculations 35to44'!AA154,'Calculations 45to54'!AA154,'Calculations 55to64'!AA154)</f>
        <v>7.0072290527021325E-2</v>
      </c>
      <c r="AB199" s="34">
        <f>AB154/SUM(AB154,'Calculations 16to19'!AB154,'Calculations 20to24'!AB154,'Calculations 25to34'!AB154,'Calculations 35to44'!AB154,'Calculations 45to54'!AB154,'Calculations 55to64'!AB154)</f>
        <v>7.2066054402850951E-2</v>
      </c>
      <c r="AC199" s="34">
        <f>AC154/SUM(AC154,'Calculations 16to19'!AC154,'Calculations 20to24'!AC154,'Calculations 25to34'!AC154,'Calculations 35to44'!AC154,'Calculations 45to54'!AC154,'Calculations 55to64'!AC154)</f>
        <v>7.408114060225969E-2</v>
      </c>
      <c r="AD199" s="34">
        <f>AD154/SUM(AD154,'Calculations 16to19'!AD154,'Calculations 20to24'!AD154,'Calculations 25to34'!AD154,'Calculations 35to44'!AD154,'Calculations 45to54'!AD154,'Calculations 55to64'!AD154)</f>
        <v>7.6116932286159511E-2</v>
      </c>
      <c r="AE199" s="34">
        <f>AE154/SUM(AE154,'Calculations 16to19'!AE154,'Calculations 20to24'!AE154,'Calculations 25to34'!AE154,'Calculations 35to44'!AE154,'Calculations 45to54'!AE154,'Calculations 55to64'!AE154)</f>
        <v>7.8172803447755693E-2</v>
      </c>
      <c r="AF199" s="34">
        <f>AF154/SUM(AF154,'Calculations 16to19'!AF154,'Calculations 20to24'!AF154,'Calculations 25to34'!AF154,'Calculations 35to44'!AF154,'Calculations 45to54'!AF154,'Calculations 55to64'!AF154)</f>
        <v>8.0248119893542288E-2</v>
      </c>
    </row>
    <row r="200" spans="1:32" x14ac:dyDescent="0.2">
      <c r="A200" s="12" t="s">
        <v>36</v>
      </c>
      <c r="B200" s="34">
        <f>B155/SUM(B155,'Calculations 16to19'!B155,'Calculations 20to24'!B155,'Calculations 25to34'!B155,'Calculations 35to44'!B155,'Calculations 45to54'!B155,'Calculations 55to64'!B155)</f>
        <v>5.6862745098039187E-2</v>
      </c>
      <c r="C200" s="34">
        <f>C155/SUM(C155,'Calculations 16to19'!C155,'Calculations 20to24'!C155,'Calculations 25to34'!C155,'Calculations 35to44'!C155,'Calculations 45to54'!C155,'Calculations 55to64'!C155)</f>
        <v>5.9011978986917471E-2</v>
      </c>
      <c r="D200" s="34">
        <f>D155/SUM(D155,'Calculations 16to19'!D155,'Calculations 20to24'!D155,'Calculations 25to34'!D155,'Calculations 35to44'!D155,'Calculations 45to54'!D155,'Calculations 55to64'!D155)</f>
        <v>6.1076595258194859E-2</v>
      </c>
      <c r="E200" s="34">
        <f>E155/SUM(E155,'Calculations 16to19'!E155,'Calculations 20to24'!E155,'Calculations 25to34'!E155,'Calculations 35to44'!E155,'Calculations 45to54'!E155,'Calculations 55to64'!E155)</f>
        <v>6.3283198458925577E-2</v>
      </c>
      <c r="F200" s="34">
        <f>F155/SUM(F155,'Calculations 16to19'!F155,'Calculations 20to24'!F155,'Calculations 25to34'!F155,'Calculations 35to44'!F155,'Calculations 45to54'!F155,'Calculations 55to64'!F155)</f>
        <v>6.5495662988447972E-2</v>
      </c>
      <c r="G200" s="34">
        <f>G155/SUM(G155,'Calculations 16to19'!G155,'Calculations 20to24'!G155,'Calculations 25to34'!G155,'Calculations 35to44'!G155,'Calculations 45to54'!G155,'Calculations 55to64'!G155)</f>
        <v>6.779383744304722E-2</v>
      </c>
      <c r="H200" s="34">
        <f>H155/SUM(H155,'Calculations 16to19'!H155,'Calculations 20to24'!H155,'Calculations 25to34'!H155,'Calculations 35to44'!H155,'Calculations 45to54'!H155,'Calculations 55to64'!H155)</f>
        <v>7.0107640881052077E-2</v>
      </c>
      <c r="I200" s="34">
        <f>I155/SUM(I155,'Calculations 16to19'!I155,'Calculations 20to24'!I155,'Calculations 25to34'!I155,'Calculations 35to44'!I155,'Calculations 45to54'!I155,'Calculations 55to64'!I155)</f>
        <v>7.2259837414710357E-2</v>
      </c>
      <c r="J200" s="34">
        <f>J155/SUM(J155,'Calculations 16to19'!J155,'Calculations 20to24'!J155,'Calculations 25to34'!J155,'Calculations 35to44'!J155,'Calculations 45to54'!J155,'Calculations 55to64'!J155)</f>
        <v>7.4360292262996591E-2</v>
      </c>
      <c r="K200" s="34">
        <f>K155/SUM(K155,'Calculations 16to19'!K155,'Calculations 20to24'!K155,'Calculations 25to34'!K155,'Calculations 35to44'!K155,'Calculations 45to54'!K155,'Calculations 55to64'!K155)</f>
        <v>7.6460712041063889E-2</v>
      </c>
      <c r="L200" s="34">
        <f>L155/SUM(L155,'Calculations 16to19'!L155,'Calculations 20to24'!L155,'Calculations 25to34'!L155,'Calculations 35to44'!L155,'Calculations 45to54'!L155,'Calculations 55to64'!L155)</f>
        <v>7.9162528492512929E-2</v>
      </c>
      <c r="M200" s="34">
        <f>M155/SUM(M155,'Calculations 16to19'!M155,'Calculations 20to24'!M155,'Calculations 25to34'!M155,'Calculations 35to44'!M155,'Calculations 45to54'!M155,'Calculations 55to64'!M155)</f>
        <v>8.1557898013056421E-2</v>
      </c>
      <c r="N200" s="34">
        <f>N155/SUM(N155,'Calculations 16to19'!N155,'Calculations 20to24'!N155,'Calculations 25to34'!N155,'Calculations 35to44'!N155,'Calculations 45to54'!N155,'Calculations 55to64'!N155)</f>
        <v>8.3981665684326315E-2</v>
      </c>
      <c r="O200" s="34">
        <f>O155/SUM(O155,'Calculations 16to19'!O155,'Calculations 20to24'!O155,'Calculations 25to34'!O155,'Calculations 35to44'!O155,'Calculations 45to54'!O155,'Calculations 55to64'!O155)</f>
        <v>8.6432908206224318E-2</v>
      </c>
      <c r="P200" s="34">
        <f>P155/SUM(P155,'Calculations 16to19'!P155,'Calculations 20to24'!P155,'Calculations 25to34'!P155,'Calculations 35to44'!P155,'Calculations 45to54'!P155,'Calculations 55to64'!P155)</f>
        <v>8.8910683255221945E-2</v>
      </c>
      <c r="Q200" s="34">
        <f>Q155/SUM(Q155,'Calculations 16to19'!Q155,'Calculations 20to24'!Q155,'Calculations 25to34'!Q155,'Calculations 35to44'!Q155,'Calculations 45to54'!Q155,'Calculations 55to64'!Q155)</f>
        <v>9.1414031388107719E-2</v>
      </c>
      <c r="R200" s="34">
        <f>R155/SUM(R155,'Calculations 16to19'!R155,'Calculations 20to24'!R155,'Calculations 25to34'!R155,'Calculations 35to44'!R155,'Calculations 45to54'!R155,'Calculations 55to64'!R155)</f>
        <v>9.3941977943598529E-2</v>
      </c>
      <c r="S200" s="34">
        <f>S155/SUM(S155,'Calculations 16to19'!S155,'Calculations 20to24'!S155,'Calculations 25to34'!S155,'Calculations 35to44'!S155,'Calculations 45to54'!S155,'Calculations 55to64'!S155)</f>
        <v>9.6493534935126676E-2</v>
      </c>
      <c r="T200" s="34">
        <f>T155/SUM(T155,'Calculations 16to19'!T155,'Calculations 20to24'!T155,'Calculations 25to34'!T155,'Calculations 35to44'!T155,'Calculations 45to54'!T155,'Calculations 55to64'!T155)</f>
        <v>9.906770292840042E-2</v>
      </c>
      <c r="U200" s="34">
        <f>U155/SUM(U155,'Calculations 16to19'!U155,'Calculations 20to24'!U155,'Calculations 25to34'!U155,'Calculations 35to44'!U155,'Calculations 45to54'!U155,'Calculations 55to64'!U155)</f>
        <v>0.1016634728976669</v>
      </c>
      <c r="V200" s="34">
        <f>V155/SUM(V155,'Calculations 16to19'!V155,'Calculations 20to24'!V155,'Calculations 25to34'!V155,'Calculations 35to44'!V155,'Calculations 45to54'!V155,'Calculations 55to64'!V155)</f>
        <v>0.10427982805493893</v>
      </c>
      <c r="W200" s="34">
        <f>W155/SUM(W155,'Calculations 16to19'!W155,'Calculations 20to24'!W155,'Calculations 25to34'!W155,'Calculations 35to44'!W155,'Calculations 45to54'!W155,'Calculations 55to64'!W155)</f>
        <v>0.10691574564680358</v>
      </c>
      <c r="X200" s="34">
        <f>X155/SUM(X155,'Calculations 16to19'!X155,'Calculations 20to24'!X155,'Calculations 25to34'!X155,'Calculations 35to44'!X155,'Calculations 45to54'!X155,'Calculations 55to64'!X155)</f>
        <v>0.1095701987138096</v>
      </c>
      <c r="Y200" s="34">
        <f>Y155/SUM(Y155,'Calculations 16to19'!Y155,'Calculations 20to24'!Y155,'Calculations 25to34'!Y155,'Calculations 35to44'!Y155,'Calculations 45to54'!Y155,'Calculations 55to64'!Y155)</f>
        <v>0.11224215780780913</v>
      </c>
      <c r="Z200" s="34">
        <f>Z155/SUM(Z155,'Calculations 16to19'!Z155,'Calculations 20to24'!Z155,'Calculations 25to34'!Z155,'Calculations 35to44'!Z155,'Calculations 45to54'!Z155,'Calculations 55to64'!Z155)</f>
        <v>0.11493059266302187</v>
      </c>
      <c r="AA200" s="34">
        <f>AA155/SUM(AA155,'Calculations 16to19'!AA155,'Calculations 20to24'!AA155,'Calculations 25to34'!AA155,'Calculations 35to44'!AA155,'Calculations 45to54'!AA155,'Calculations 55to64'!AA155)</f>
        <v>0.11763447381698386</v>
      </c>
      <c r="AB200" s="34">
        <f>AB155/SUM(AB155,'Calculations 16to19'!AB155,'Calculations 20to24'!AB155,'Calculations 25to34'!AB155,'Calculations 35to44'!AB155,'Calculations 45to54'!AB155,'Calculations 55to64'!AB155)</f>
        <v>0.12035277417794167</v>
      </c>
      <c r="AC200" s="34">
        <f>AC155/SUM(AC155,'Calculations 16to19'!AC155,'Calculations 20to24'!AC155,'Calculations 25to34'!AC155,'Calculations 35to44'!AC155,'Calculations 45to54'!AC155,'Calculations 55to64'!AC155)</f>
        <v>0.12308447053564793</v>
      </c>
      <c r="AD200" s="34">
        <f>AD155/SUM(AD155,'Calculations 16to19'!AD155,'Calculations 20to24'!AD155,'Calculations 25to34'!AD155,'Calculations 35to44'!AD155,'Calculations 45to54'!AD155,'Calculations 55to64'!AD155)</f>
        <v>0.12582854501290205</v>
      </c>
      <c r="AE200" s="34">
        <f>AE155/SUM(AE155,'Calculations 16to19'!AE155,'Calculations 20to24'!AE155,'Calculations 25to34'!AE155,'Calculations 35to44'!AE155,'Calculations 45to54'!AE155,'Calculations 55to64'!AE155)</f>
        <v>0.12858398645556746</v>
      </c>
      <c r="AF200" s="34">
        <f>AF155/SUM(AF155,'Calculations 16to19'!AF155,'Calculations 20to24'!AF155,'Calculations 25to34'!AF155,'Calculations 35to44'!AF155,'Calculations 45to54'!AF155,'Calculations 55to64'!AF155)</f>
        <v>0.13134979175917252</v>
      </c>
    </row>
    <row r="201" spans="1:32" x14ac:dyDescent="0.2">
      <c r="A201" s="12" t="s">
        <v>37</v>
      </c>
      <c r="B201" s="34">
        <f>B156/SUM(B156,'Calculations 16to19'!B156,'Calculations 20to24'!B156,'Calculations 25to34'!B156,'Calculations 35to44'!B156,'Calculations 45to54'!B156,'Calculations 55to64'!B156)</f>
        <v>5.8710298363811371E-2</v>
      </c>
      <c r="C201" s="34">
        <f>C156/SUM(C156,'Calculations 16to19'!C156,'Calculations 20to24'!C156,'Calculations 25to34'!C156,'Calculations 35to44'!C156,'Calculations 45to54'!C156,'Calculations 55to64'!C156)</f>
        <v>6.0902760291078946E-2</v>
      </c>
      <c r="D201" s="34">
        <f>D156/SUM(D156,'Calculations 16to19'!D156,'Calculations 20to24'!D156,'Calculations 25to34'!D156,'Calculations 35to44'!D156,'Calculations 45to54'!D156,'Calculations 55to64'!D156)</f>
        <v>6.2974814392030024E-2</v>
      </c>
      <c r="E201" s="34">
        <f>E156/SUM(E156,'Calculations 16to19'!E156,'Calculations 20to24'!E156,'Calculations 25to34'!E156,'Calculations 35to44'!E156,'Calculations 45to54'!E156,'Calculations 55to64'!E156)</f>
        <v>6.5178578481540919E-2</v>
      </c>
      <c r="F201" s="34">
        <f>F156/SUM(F156,'Calculations 16to19'!F156,'Calculations 20to24'!F156,'Calculations 25to34'!F156,'Calculations 35to44'!F156,'Calculations 45to54'!F156,'Calculations 55to64'!F156)</f>
        <v>6.7387791129843125E-2</v>
      </c>
      <c r="G201" s="34">
        <f>G156/SUM(G156,'Calculations 16to19'!G156,'Calculations 20to24'!G156,'Calculations 25to34'!G156,'Calculations 35to44'!G156,'Calculations 45to54'!G156,'Calculations 55to64'!G156)</f>
        <v>6.9675820400216706E-2</v>
      </c>
      <c r="H201" s="34">
        <f>H156/SUM(H156,'Calculations 16to19'!H156,'Calculations 20to24'!H156,'Calculations 25to34'!H156,'Calculations 35to44'!H156,'Calculations 45to54'!H156,'Calculations 55to64'!H156)</f>
        <v>7.1982300105329092E-2</v>
      </c>
      <c r="I201" s="34">
        <f>I156/SUM(I156,'Calculations 16to19'!I156,'Calculations 20to24'!I156,'Calculations 25to34'!I156,'Calculations 35to44'!I156,'Calculations 45to54'!I156,'Calculations 55to64'!I156)</f>
        <v>7.408515035197108E-2</v>
      </c>
      <c r="J201" s="34">
        <f>J156/SUM(J156,'Calculations 16to19'!J156,'Calculations 20to24'!J156,'Calculations 25to34'!J156,'Calculations 35to44'!J156,'Calculations 45to54'!J156,'Calculations 55to64'!J156)</f>
        <v>7.609445691641295E-2</v>
      </c>
      <c r="K201" s="34">
        <f>K156/SUM(K156,'Calculations 16to19'!K156,'Calculations 20to24'!K156,'Calculations 25to34'!K156,'Calculations 35to44'!K156,'Calculations 45to54'!K156,'Calculations 55to64'!K156)</f>
        <v>7.8083608791375936E-2</v>
      </c>
      <c r="L201" s="34">
        <f>L156/SUM(L156,'Calculations 16to19'!L156,'Calculations 20to24'!L156,'Calculations 25to34'!L156,'Calculations 35to44'!L156,'Calculations 45to54'!L156,'Calculations 55to64'!L156)</f>
        <v>8.0884058379633528E-2</v>
      </c>
      <c r="M201" s="34">
        <f>M156/SUM(M156,'Calculations 16to19'!M156,'Calculations 20to24'!M156,'Calculations 25to34'!M156,'Calculations 35to44'!M156,'Calculations 45to54'!M156,'Calculations 55to64'!M156)</f>
        <v>8.3248973558258846E-2</v>
      </c>
      <c r="N201" s="34">
        <f>N156/SUM(N156,'Calculations 16to19'!N156,'Calculations 20to24'!N156,'Calculations 25to34'!N156,'Calculations 35to44'!N156,'Calculations 45to54'!N156,'Calculations 55to64'!N156)</f>
        <v>8.5639488583655124E-2</v>
      </c>
      <c r="O201" s="34">
        <f>O156/SUM(O156,'Calculations 16to19'!O156,'Calculations 20to24'!O156,'Calculations 25to34'!O156,'Calculations 35to44'!O156,'Calculations 45to54'!O156,'Calculations 55to64'!O156)</f>
        <v>8.8054700619119505E-2</v>
      </c>
      <c r="P201" s="34">
        <f>P156/SUM(P156,'Calculations 16to19'!P156,'Calculations 20to24'!P156,'Calculations 25to34'!P156,'Calculations 35to44'!P156,'Calculations 45to54'!P156,'Calculations 55to64'!P156)</f>
        <v>9.0493692971350514E-2</v>
      </c>
      <c r="Q201" s="34">
        <f>Q156/SUM(Q156,'Calculations 16to19'!Q156,'Calculations 20to24'!Q156,'Calculations 25to34'!Q156,'Calculations 35to44'!Q156,'Calculations 45to54'!Q156,'Calculations 55to64'!Q156)</f>
        <v>9.2955536824298829E-2</v>
      </c>
      <c r="R201" s="34">
        <f>R156/SUM(R156,'Calculations 16to19'!R156,'Calculations 20to24'!R156,'Calculations 25to34'!R156,'Calculations 35to44'!R156,'Calculations 45to54'!R156,'Calculations 55to64'!R156)</f>
        <v>9.5439292956338656E-2</v>
      </c>
      <c r="S201" s="34">
        <f>S156/SUM(S156,'Calculations 16to19'!S156,'Calculations 20to24'!S156,'Calculations 25to34'!S156,'Calculations 35to44'!S156,'Calculations 45to54'!S156,'Calculations 55to64'!S156)</f>
        <v>9.7944013435511568E-2</v>
      </c>
      <c r="T201" s="34">
        <f>T156/SUM(T156,'Calculations 16to19'!T156,'Calculations 20to24'!T156,'Calculations 25to34'!T156,'Calculations 35to44'!T156,'Calculations 45to54'!T156,'Calculations 55to64'!T156)</f>
        <v>0.10046874328790215</v>
      </c>
      <c r="U201" s="34">
        <f>U156/SUM(U156,'Calculations 16to19'!U156,'Calculations 20to24'!U156,'Calculations 25to34'!U156,'Calculations 35to44'!U156,'Calculations 45to54'!U156,'Calculations 55to64'!U156)</f>
        <v>0.10301252213453939</v>
      </c>
      <c r="V201" s="34">
        <f>V156/SUM(V156,'Calculations 16to19'!V156,'Calculations 20to24'!V156,'Calculations 25to34'!V156,'Calculations 35to44'!V156,'Calculations 45to54'!V156,'Calculations 55to64'!V156)</f>
        <v>0.10557438579255322</v>
      </c>
      <c r="W201" s="34">
        <f>W156/SUM(W156,'Calculations 16to19'!W156,'Calculations 20to24'!W156,'Calculations 25to34'!W156,'Calculations 35to44'!W156,'Calculations 45to54'!W156,'Calculations 55to64'!W156)</f>
        <v>0.1081533678366494</v>
      </c>
      <c r="X201" s="34">
        <f>X156/SUM(X156,'Calculations 16to19'!X156,'Calculations 20to24'!X156,'Calculations 25to34'!X156,'Calculations 35to44'!X156,'Calculations 45to54'!X156,'Calculations 55to64'!X156)</f>
        <v>0.11074850111732848</v>
      </c>
      <c r="Y201" s="34">
        <f>Y156/SUM(Y156,'Calculations 16to19'!Y156,'Calculations 20to24'!Y156,'Calculations 25to34'!Y156,'Calculations 35to44'!Y156,'Calculations 45to54'!Y156,'Calculations 55to64'!Y156)</f>
        <v>0.11335881923261426</v>
      </c>
      <c r="Z201" s="34">
        <f>Z156/SUM(Z156,'Calculations 16to19'!Z156,'Calculations 20to24'!Z156,'Calculations 25to34'!Z156,'Calculations 35to44'!Z156,'Calculations 45to54'!Z156,'Calculations 55to64'!Z156)</f>
        <v>0.11598335795040875</v>
      </c>
      <c r="AA201" s="34">
        <f>AA156/SUM(AA156,'Calculations 16to19'!AA156,'Calculations 20to24'!AA156,'Calculations 25to34'!AA156,'Calculations 35to44'!AA156,'Calculations 45to54'!AA156,'Calculations 55to64'!AA156)</f>
        <v>0.11862115657893821</v>
      </c>
      <c r="AB201" s="34">
        <f>AB156/SUM(AB156,'Calculations 16to19'!AB156,'Calculations 20to24'!AB156,'Calculations 25to34'!AB156,'Calculations 35to44'!AB156,'Calculations 45to54'!AB156,'Calculations 55to64'!AB156)</f>
        <v>0.12127125928309261</v>
      </c>
      <c r="AC201" s="34">
        <f>AC156/SUM(AC156,'Calculations 16to19'!AC156,'Calculations 20to24'!AC156,'Calculations 25to34'!AC156,'Calculations 35to44'!AC156,'Calculations 45to54'!AC156,'Calculations 55to64'!AC156)</f>
        <v>0.12393271634479862</v>
      </c>
      <c r="AD201" s="34">
        <f>AD156/SUM(AD156,'Calculations 16to19'!AD156,'Calculations 20to24'!AD156,'Calculations 25to34'!AD156,'Calculations 35to44'!AD156,'Calculations 45to54'!AD156,'Calculations 55to64'!AD156)</f>
        <v>0.12660458536588548</v>
      </c>
      <c r="AE201" s="34">
        <f>AE156/SUM(AE156,'Calculations 16to19'!AE156,'Calculations 20to24'!AE156,'Calculations 25to34'!AE156,'Calculations 35to44'!AE156,'Calculations 45to54'!AE156,'Calculations 55to64'!AE156)</f>
        <v>0.12928593241222111</v>
      </c>
      <c r="AF201" s="34">
        <f>AF156/SUM(AF156,'Calculations 16to19'!AF156,'Calculations 20to24'!AF156,'Calculations 25to34'!AF156,'Calculations 35to44'!AF156,'Calculations 45to54'!AF156,'Calculations 55to64'!AF156)</f>
        <v>0.13197583309819863</v>
      </c>
    </row>
    <row r="202" spans="1:32" x14ac:dyDescent="0.2">
      <c r="A202" s="12" t="s">
        <v>38</v>
      </c>
      <c r="B202" s="34">
        <f>B157/SUM(B157,'Calculations 16to19'!B157,'Calculations 20to24'!B157,'Calculations 25to34'!B157,'Calculations 35to44'!B157,'Calculations 45to54'!B157,'Calculations 55to64'!B157)</f>
        <v>5.5999999999999994E-2</v>
      </c>
      <c r="C202" s="34">
        <f>C157/SUM(C157,'Calculations 16to19'!C157,'Calculations 20to24'!C157,'Calculations 25to34'!C157,'Calculations 35to44'!C157,'Calculations 45to54'!C157,'Calculations 55to64'!C157)</f>
        <v>5.8085757495679791E-2</v>
      </c>
      <c r="D202" s="34">
        <f>D157/SUM(D157,'Calculations 16to19'!D157,'Calculations 20to24'!D157,'Calculations 25to34'!D157,'Calculations 35to44'!D157,'Calculations 45to54'!D157,'Calculations 55to64'!D157)</f>
        <v>6.0058488892218057E-2</v>
      </c>
      <c r="E202" s="34">
        <f>E157/SUM(E157,'Calculations 16to19'!E157,'Calculations 20to24'!E157,'Calculations 25to34'!E157,'Calculations 35to44'!E157,'Calculations 45to54'!E157,'Calculations 55to64'!E157)</f>
        <v>6.2162603656408945E-2</v>
      </c>
      <c r="F202" s="34">
        <f>F157/SUM(F157,'Calculations 16to19'!F157,'Calculations 20to24'!F157,'Calculations 25to34'!F157,'Calculations 35to44'!F157,'Calculations 45to54'!F157,'Calculations 55to64'!F157)</f>
        <v>6.4291140162598778E-2</v>
      </c>
      <c r="G202" s="34">
        <f>G157/SUM(G157,'Calculations 16to19'!G157,'Calculations 20to24'!G157,'Calculations 25to34'!G157,'Calculations 35to44'!G157,'Calculations 45to54'!G157,'Calculations 55to64'!G157)</f>
        <v>6.6545737610208849E-2</v>
      </c>
      <c r="H202" s="34">
        <f>H157/SUM(H157,'Calculations 16to19'!H157,'Calculations 20to24'!H157,'Calculations 25to34'!H157,'Calculations 35to44'!H157,'Calculations 45to54'!H157,'Calculations 55to64'!H157)</f>
        <v>6.882182500316418E-2</v>
      </c>
      <c r="I202" s="34">
        <f>I157/SUM(I157,'Calculations 16to19'!I157,'Calculations 20to24'!I157,'Calculations 25to34'!I157,'Calculations 35to44'!I157,'Calculations 45to54'!I157,'Calculations 55to64'!I157)</f>
        <v>7.0886463744677677E-2</v>
      </c>
      <c r="J202" s="34">
        <f>J157/SUM(J157,'Calculations 16to19'!J157,'Calculations 20to24'!J157,'Calculations 25to34'!J157,'Calculations 35to44'!J157,'Calculations 45to54'!J157,'Calculations 55to64'!J157)</f>
        <v>7.2848769761002741E-2</v>
      </c>
      <c r="K202" s="34">
        <f>K157/SUM(K157,'Calculations 16to19'!K157,'Calculations 20to24'!K157,'Calculations 25to34'!K157,'Calculations 35to44'!K157,'Calculations 45to54'!K157,'Calculations 55to64'!K157)</f>
        <v>7.4800561707564633E-2</v>
      </c>
      <c r="L202" s="34">
        <f>L157/SUM(L157,'Calculations 16to19'!L157,'Calculations 20to24'!L157,'Calculations 25to34'!L157,'Calculations 35to44'!L157,'Calculations 45to54'!L157,'Calculations 55to64'!L157)</f>
        <v>7.746645888791312E-2</v>
      </c>
      <c r="M202" s="34">
        <f>M157/SUM(M157,'Calculations 16to19'!M157,'Calculations 20to24'!M157,'Calculations 25to34'!M157,'Calculations 35to44'!M157,'Calculations 45to54'!M157,'Calculations 55to64'!M157)</f>
        <v>7.9765140306472068E-2</v>
      </c>
      <c r="N202" s="34">
        <f>N157/SUM(N157,'Calculations 16to19'!N157,'Calculations 20to24'!N157,'Calculations 25to34'!N157,'Calculations 35to44'!N157,'Calculations 45to54'!N157,'Calculations 55to64'!N157)</f>
        <v>8.2089645931783195E-2</v>
      </c>
      <c r="O202" s="34">
        <f>O157/SUM(O157,'Calculations 16to19'!O157,'Calculations 20to24'!O157,'Calculations 25to34'!O157,'Calculations 35to44'!O157,'Calculations 45to54'!O157,'Calculations 55to64'!O157)</f>
        <v>8.4439121732461681E-2</v>
      </c>
      <c r="P202" s="34">
        <f>P157/SUM(P157,'Calculations 16to19'!P157,'Calculations 20to24'!P157,'Calculations 25to34'!P157,'Calculations 35to44'!P157,'Calculations 45to54'!P157,'Calculations 55to64'!P157)</f>
        <v>8.6812699115906916E-2</v>
      </c>
      <c r="Q202" s="34">
        <f>Q157/SUM(Q157,'Calculations 16to19'!Q157,'Calculations 20to24'!Q157,'Calculations 25to34'!Q157,'Calculations 35to44'!Q157,'Calculations 45to54'!Q157,'Calculations 55to64'!Q157)</f>
        <v>8.9209496556864845E-2</v>
      </c>
      <c r="R202" s="34">
        <f>R157/SUM(R157,'Calculations 16to19'!R157,'Calculations 20to24'!R157,'Calculations 25to34'!R157,'Calculations 35to44'!R157,'Calculations 45to54'!R157,'Calculations 55to64'!R157)</f>
        <v>9.1628621214902742E-2</v>
      </c>
      <c r="S202" s="34">
        <f>S157/SUM(S157,'Calculations 16to19'!S157,'Calculations 20to24'!S157,'Calculations 25to34'!S157,'Calculations 35to44'!S157,'Calculations 45to54'!S157,'Calculations 55to64'!S157)</f>
        <v>9.4069170535809793E-2</v>
      </c>
      <c r="T202" s="34">
        <f>T157/SUM(T157,'Calculations 16to19'!T157,'Calculations 20to24'!T157,'Calculations 25to34'!T157,'Calculations 35to44'!T157,'Calculations 45to54'!T157,'Calculations 55to64'!T157)</f>
        <v>9.6530233832195667E-2</v>
      </c>
      <c r="U202" s="34">
        <f>U157/SUM(U157,'Calculations 16to19'!U157,'Calculations 20to24'!U157,'Calculations 25to34'!U157,'Calculations 35to44'!U157,'Calculations 45to54'!U157,'Calculations 55to64'!U157)</f>
        <v>9.9010893838853586E-2</v>
      </c>
      <c r="V202" s="34">
        <f>V157/SUM(V157,'Calculations 16to19'!V157,'Calculations 20to24'!V157,'Calculations 25to34'!V157,'Calculations 35to44'!V157,'Calculations 45to54'!V157,'Calculations 55to64'!V157)</f>
        <v>0.10151022823874051</v>
      </c>
      <c r="W202" s="34">
        <f>W157/SUM(W157,'Calculations 16to19'!W157,'Calculations 20to24'!W157,'Calculations 25to34'!W157,'Calculations 35to44'!W157,'Calculations 45to54'!W157,'Calculations 55to64'!W157)</f>
        <v>0.1040273111557239</v>
      </c>
      <c r="X202" s="34">
        <f>X157/SUM(X157,'Calculations 16to19'!X157,'Calculations 20to24'!X157,'Calculations 25to34'!X157,'Calculations 35to44'!X157,'Calculations 45to54'!X157,'Calculations 55to64'!X157)</f>
        <v>0.10656121461056289</v>
      </c>
      <c r="Y202" s="34">
        <f>Y157/SUM(Y157,'Calculations 16to19'!Y157,'Calculations 20to24'!Y157,'Calculations 25to34'!Y157,'Calculations 35to44'!Y157,'Calculations 45to54'!Y157,'Calculations 55to64'!Y157)</f>
        <v>0.10911100993689407</v>
      </c>
      <c r="Z202" s="34">
        <f>Z157/SUM(Z157,'Calculations 16to19'!Z157,'Calculations 20to24'!Z157,'Calculations 25to34'!Z157,'Calculations 35to44'!Z157,'Calculations 45to54'!Z157,'Calculations 55to64'!Z157)</f>
        <v>0.11167576915430714</v>
      </c>
      <c r="AA202" s="34">
        <f>AA157/SUM(AA157,'Calculations 16to19'!AA157,'Calculations 20to24'!AA157,'Calculations 25to34'!AA157,'Calculations 35to44'!AA157,'Calculations 45to54'!AA157,'Calculations 55to64'!AA157)</f>
        <v>0.11425456629591121</v>
      </c>
      <c r="AB202" s="34">
        <f>AB157/SUM(AB157,'Calculations 16to19'!AB157,'Calculations 20to24'!AB157,'Calculations 25to34'!AB157,'Calculations 35to44'!AB157,'Calculations 45to54'!AB157,'Calculations 55to64'!AB157)</f>
        <v>0.11684647868809349</v>
      </c>
      <c r="AC202" s="34">
        <f>AC157/SUM(AC157,'Calculations 16to19'!AC157,'Calculations 20to24'!AC157,'Calculations 25to34'!AC157,'Calculations 35to44'!AC157,'Calculations 45to54'!AC157,'Calculations 55to64'!AC157)</f>
        <v>0.11945058818048818</v>
      </c>
      <c r="AD202" s="34">
        <f>AD157/SUM(AD157,'Calculations 16to19'!AD157,'Calculations 20to24'!AD157,'Calculations 25to34'!AD157,'Calculations 35to44'!AD157,'Calculations 45to54'!AD157,'Calculations 55to64'!AD157)</f>
        <v>0.1220659823244597</v>
      </c>
      <c r="AE202" s="34">
        <f>AE157/SUM(AE157,'Calculations 16to19'!AE157,'Calculations 20to24'!AE157,'Calculations 25to34'!AE157,'Calculations 35to44'!AE157,'Calculations 45to54'!AE157,'Calculations 55to64'!AE157)</f>
        <v>0.12469175549870183</v>
      </c>
      <c r="AF202" s="34">
        <f>AF157/SUM(AF157,'Calculations 16to19'!AF157,'Calculations 20to24'!AF157,'Calculations 25to34'!AF157,'Calculations 35to44'!AF157,'Calculations 45to54'!AF157,'Calculations 55to64'!AF157)</f>
        <v>0.12732700998083693</v>
      </c>
    </row>
    <row r="203" spans="1:32" x14ac:dyDescent="0.2">
      <c r="A203" s="12" t="s">
        <v>39</v>
      </c>
      <c r="B203" s="34">
        <f>B158/SUM(B158,'Calculations 16to19'!B158,'Calculations 20to24'!B158,'Calculations 25to34'!B158,'Calculations 35to44'!B158,'Calculations 45to54'!B158,'Calculations 55to64'!B158)</f>
        <v>6.6130473637176043E-2</v>
      </c>
      <c r="C203" s="34">
        <f>C158/SUM(C158,'Calculations 16to19'!C158,'Calculations 20to24'!C158,'Calculations 25to34'!C158,'Calculations 35to44'!C158,'Calculations 45to54'!C158,'Calculations 55to64'!C158)</f>
        <v>6.8533452438041653E-2</v>
      </c>
      <c r="D203" s="34">
        <f>D158/SUM(D158,'Calculations 16to19'!D158,'Calculations 20to24'!D158,'Calculations 25to34'!D158,'Calculations 35to44'!D158,'Calculations 45to54'!D158,'Calculations 55to64'!D158)</f>
        <v>7.0831945592518958E-2</v>
      </c>
      <c r="E203" s="34">
        <f>E158/SUM(E158,'Calculations 16to19'!E158,'Calculations 20to24'!E158,'Calculations 25to34'!E158,'Calculations 35to44'!E158,'Calculations 45to54'!E158,'Calculations 55to64'!E158)</f>
        <v>7.3267183380777479E-2</v>
      </c>
      <c r="F203" s="34">
        <f>F158/SUM(F158,'Calculations 16to19'!F158,'Calculations 20to24'!F158,'Calculations 25to34'!F158,'Calculations 35to44'!F158,'Calculations 45to54'!F158,'Calculations 55to64'!F158)</f>
        <v>7.5691670776852196E-2</v>
      </c>
      <c r="G203" s="34">
        <f>G158/SUM(G158,'Calculations 16to19'!G158,'Calculations 20to24'!G158,'Calculations 25to34'!G158,'Calculations 35to44'!G158,'Calculations 45to54'!G158,'Calculations 55to64'!G158)</f>
        <v>7.8201943837240051E-2</v>
      </c>
      <c r="H203" s="34">
        <f>H158/SUM(H158,'Calculations 16to19'!H158,'Calculations 20to24'!H158,'Calculations 25to34'!H158,'Calculations 35to44'!H158,'Calculations 45to54'!H158,'Calculations 55to64'!H158)</f>
        <v>8.0708654904570423E-2</v>
      </c>
      <c r="I203" s="34">
        <f>I158/SUM(I158,'Calculations 16to19'!I158,'Calculations 20to24'!I158,'Calculations 25to34'!I158,'Calculations 35to44'!I158,'Calculations 45to54'!I158,'Calculations 55to64'!I158)</f>
        <v>8.2968505282345714E-2</v>
      </c>
      <c r="J203" s="34">
        <f>J158/SUM(J158,'Calculations 16to19'!J158,'Calculations 20to24'!J158,'Calculations 25to34'!J158,'Calculations 35to44'!J158,'Calculations 45to54'!J158,'Calculations 55to64'!J158)</f>
        <v>8.515134911724194E-2</v>
      </c>
      <c r="K203" s="34">
        <f>K158/SUM(K158,'Calculations 16to19'!K158,'Calculations 20to24'!K158,'Calculations 25to34'!K158,'Calculations 35to44'!K158,'Calculations 45to54'!K158,'Calculations 55to64'!K158)</f>
        <v>8.7361362754358199E-2</v>
      </c>
      <c r="L203" s="34">
        <f>L158/SUM(L158,'Calculations 16to19'!L158,'Calculations 20to24'!L158,'Calculations 25to34'!L158,'Calculations 35to44'!L158,'Calculations 45to54'!L158,'Calculations 55to64'!L158)</f>
        <v>9.0413905097766978E-2</v>
      </c>
      <c r="M203" s="34">
        <f>M158/SUM(M158,'Calculations 16to19'!M158,'Calculations 20to24'!M158,'Calculations 25to34'!M158,'Calculations 35to44'!M158,'Calculations 45to54'!M158,'Calculations 55to64'!M158)</f>
        <v>9.2991392414091781E-2</v>
      </c>
      <c r="N203" s="34">
        <f>N158/SUM(N158,'Calculations 16to19'!N158,'Calculations 20to24'!N158,'Calculations 25to34'!N158,'Calculations 35to44'!N158,'Calculations 45to54'!N158,'Calculations 55to64'!N158)</f>
        <v>9.5594701433029616E-2</v>
      </c>
      <c r="O203" s="34">
        <f>O158/SUM(O158,'Calculations 16to19'!O158,'Calculations 20to24'!O158,'Calculations 25to34'!O158,'Calculations 35to44'!O158,'Calculations 45to54'!O158,'Calculations 55to64'!O158)</f>
        <v>9.8222784179044259E-2</v>
      </c>
      <c r="P203" s="34">
        <f>P158/SUM(P158,'Calculations 16to19'!P158,'Calculations 20to24'!P158,'Calculations 25to34'!P158,'Calculations 35to44'!P158,'Calculations 45to54'!P158,'Calculations 55to64'!P158)</f>
        <v>0.10087457966021496</v>
      </c>
      <c r="Q203" s="34">
        <f>Q158/SUM(Q158,'Calculations 16to19'!Q158,'Calculations 20to24'!Q158,'Calculations 25to34'!Q158,'Calculations 35to44'!Q158,'Calculations 45to54'!Q158,'Calculations 55to64'!Q158)</f>
        <v>0.10354901590053107</v>
      </c>
      <c r="R203" s="34">
        <f>R158/SUM(R158,'Calculations 16to19'!R158,'Calculations 20to24'!R158,'Calculations 25to34'!R158,'Calculations 35to44'!R158,'Calculations 45to54'!R158,'Calculations 55to64'!R158)</f>
        <v>0.10624501194564376</v>
      </c>
      <c r="S203" s="34">
        <f>S158/SUM(S158,'Calculations 16to19'!S158,'Calculations 20to24'!S158,'Calculations 25to34'!S158,'Calculations 35to44'!S158,'Calculations 45to54'!S158,'Calculations 55to64'!S158)</f>
        <v>0.1089614798358835</v>
      </c>
      <c r="T203" s="34">
        <f>T158/SUM(T158,'Calculations 16to19'!T158,'Calculations 20to24'!T158,'Calculations 25to34'!T158,'Calculations 35to44'!T158,'Calculations 45to54'!T158,'Calculations 55to64'!T158)</f>
        <v>0.11169732654075011</v>
      </c>
      <c r="U203" s="34">
        <f>U158/SUM(U158,'Calculations 16to19'!U158,'Calculations 20to24'!U158,'Calculations 25to34'!U158,'Calculations 35to44'!U158,'Calculations 45to54'!U158,'Calculations 55to64'!U158)</f>
        <v>0.11445145584951477</v>
      </c>
      <c r="V203" s="34">
        <f>V158/SUM(V158,'Calculations 16to19'!V158,'Calculations 20to24'!V158,'Calculations 25to34'!V158,'Calculations 35to44'!V158,'Calculations 45to54'!V158,'Calculations 55to64'!V158)</f>
        <v>0.11722277021299815</v>
      </c>
      <c r="W203" s="34">
        <f>W158/SUM(W158,'Calculations 16to19'!W158,'Calculations 20to24'!W158,'Calculations 25to34'!W158,'Calculations 35to44'!W158,'Calculations 45to54'!W158,'Calculations 55to64'!W158)</f>
        <v>0.12001017253202687</v>
      </c>
      <c r="X203" s="34">
        <f>X158/SUM(X158,'Calculations 16to19'!X158,'Calculations 20to24'!X158,'Calculations 25to34'!X158,'Calculations 35to44'!X158,'Calculations 45to54'!X158,'Calculations 55to64'!X158)</f>
        <v>0.12281256788852128</v>
      </c>
      <c r="Y203" s="34">
        <f>Y158/SUM(Y158,'Calculations 16to19'!Y158,'Calculations 20to24'!Y158,'Calculations 25to34'!Y158,'Calculations 35to44'!Y158,'Calculations 45to54'!Y158,'Calculations 55to64'!Y158)</f>
        <v>0.12562886521560457</v>
      </c>
      <c r="Z203" s="34">
        <f>Z158/SUM(Z158,'Calculations 16to19'!Z158,'Calculations 20to24'!Z158,'Calculations 25to34'!Z158,'Calculations 35to44'!Z158,'Calculations 45to54'!Z158,'Calculations 55to64'!Z158)</f>
        <v>0.12845797890356656</v>
      </c>
      <c r="AA203" s="34">
        <f>AA158/SUM(AA158,'Calculations 16to19'!AA158,'Calculations 20to24'!AA158,'Calculations 25to34'!AA158,'Calculations 35to44'!AA158,'Calculations 45to54'!AA158,'Calculations 55to64'!AA158)</f>
        <v>0.13129883033895176</v>
      </c>
      <c r="AB203" s="34">
        <f>AB158/SUM(AB158,'Calculations 16to19'!AB158,'Calculations 20to24'!AB158,'Calculations 25to34'!AB158,'Calculations 35to44'!AB158,'Calculations 45to54'!AB158,'Calculations 55to64'!AB158)</f>
        <v>0.13415034937446468</v>
      </c>
      <c r="AC203" s="34">
        <f>AC158/SUM(AC158,'Calculations 16to19'!AC158,'Calculations 20to24'!AC158,'Calculations 25to34'!AC158,'Calculations 35to44'!AC158,'Calculations 45to54'!AC158,'Calculations 55to64'!AC158)</f>
        <v>0.13701147572780789</v>
      </c>
      <c r="AD203" s="34">
        <f>AD158/SUM(AD158,'Calculations 16to19'!AD158,'Calculations 20to24'!AD158,'Calculations 25to34'!AD158,'Calculations 35to44'!AD158,'Calculations 45to54'!AD158,'Calculations 55to64'!AD158)</f>
        <v>0.1398811603079613</v>
      </c>
      <c r="AE203" s="34">
        <f>AE158/SUM(AE158,'Calculations 16to19'!AE158,'Calculations 20to24'!AE158,'Calculations 25to34'!AE158,'Calculations 35to44'!AE158,'Calculations 45to54'!AE158,'Calculations 55to64'!AE158)</f>
        <v>0.14275836646780829</v>
      </c>
      <c r="AF203" s="34">
        <f>AF158/SUM(AF158,'Calculations 16to19'!AF158,'Calculations 20to24'!AF158,'Calculations 25to34'!AF158,'Calculations 35to44'!AF158,'Calculations 45to54'!AF158,'Calculations 55to64'!AF158)</f>
        <v>0.14564207118238057</v>
      </c>
    </row>
    <row r="204" spans="1:32" x14ac:dyDescent="0.2">
      <c r="A204" s="12" t="s">
        <v>40</v>
      </c>
      <c r="B204" s="34">
        <f>B159/SUM(B159,'Calculations 16to19'!B159,'Calculations 20to24'!B159,'Calculations 25to34'!B159,'Calculations 35to44'!B159,'Calculations 45to54'!B159,'Calculations 55to64'!B159)</f>
        <v>2.9272151898734187E-2</v>
      </c>
      <c r="C204" s="34">
        <f>C159/SUM(C159,'Calculations 16to19'!C159,'Calculations 20to24'!C159,'Calculations 25to34'!C159,'Calculations 35to44'!C159,'Calculations 45to54'!C159,'Calculations 55to64'!C159)</f>
        <v>3.0639426723019312E-2</v>
      </c>
      <c r="D204" s="34">
        <f>D159/SUM(D159,'Calculations 16to19'!D159,'Calculations 20to24'!D159,'Calculations 25to34'!D159,'Calculations 35to44'!D159,'Calculations 45to54'!D159,'Calculations 55to64'!D159)</f>
        <v>3.1926928418088522E-2</v>
      </c>
      <c r="E204" s="34">
        <f>E159/SUM(E159,'Calculations 16to19'!E159,'Calculations 20to24'!E159,'Calculations 25to34'!E159,'Calculations 35to44'!E159,'Calculations 45to54'!E159,'Calculations 55to64'!E159)</f>
        <v>3.3303927278054521E-2</v>
      </c>
      <c r="F204" s="34">
        <f>F159/SUM(F159,'Calculations 16to19'!F159,'Calculations 20to24'!F159,'Calculations 25to34'!F159,'Calculations 35to44'!F159,'Calculations 45to54'!F159,'Calculations 55to64'!F159)</f>
        <v>3.4708554498856396E-2</v>
      </c>
      <c r="G204" s="34">
        <f>G159/SUM(G159,'Calculations 16to19'!G159,'Calculations 20to24'!G159,'Calculations 25to34'!G159,'Calculations 35to44'!G159,'Calculations 45to54'!G159,'Calculations 55to64'!G159)</f>
        <v>3.6213262960854121E-2</v>
      </c>
      <c r="H204" s="34">
        <f>H159/SUM(H159,'Calculations 16to19'!H159,'Calculations 20to24'!H159,'Calculations 25to34'!H159,'Calculations 35to44'!H159,'Calculations 45to54'!H159,'Calculations 55to64'!H159)</f>
        <v>3.7741713582346438E-2</v>
      </c>
      <c r="I204" s="34">
        <f>I159/SUM(I159,'Calculations 16to19'!I159,'Calculations 20to24'!I159,'Calculations 25to34'!I159,'Calculations 35to44'!I159,'Calculations 45to54'!I159,'Calculations 55to64'!I159)</f>
        <v>3.9121406168675522E-2</v>
      </c>
      <c r="J204" s="34">
        <f>J159/SUM(J159,'Calculations 16to19'!J159,'Calculations 20to24'!J159,'Calculations 25to34'!J159,'Calculations 35to44'!J159,'Calculations 45to54'!J159,'Calculations 55to64'!J159)</f>
        <v>4.0424683690656091E-2</v>
      </c>
      <c r="K204" s="34">
        <f>K159/SUM(K159,'Calculations 16to19'!K159,'Calculations 20to24'!K159,'Calculations 25to34'!K159,'Calculations 35to44'!K159,'Calculations 45to54'!K159,'Calculations 55to64'!K159)</f>
        <v>4.1720630903938481E-2</v>
      </c>
      <c r="L204" s="34">
        <f>L159/SUM(L159,'Calculations 16to19'!L159,'Calculations 20to24'!L159,'Calculations 25to34'!L159,'Calculations 35to44'!L159,'Calculations 45to54'!L159,'Calculations 55to64'!L159)</f>
        <v>4.3578602923579957E-2</v>
      </c>
      <c r="M204" s="34">
        <f>M159/SUM(M159,'Calculations 16to19'!M159,'Calculations 20to24'!M159,'Calculations 25to34'!M159,'Calculations 35to44'!M159,'Calculations 45to54'!M159,'Calculations 55to64'!M159)</f>
        <v>4.5157332021309296E-2</v>
      </c>
      <c r="N204" s="34">
        <f>N159/SUM(N159,'Calculations 16to19'!N159,'Calculations 20to24'!N159,'Calculations 25to34'!N159,'Calculations 35to44'!N159,'Calculations 45to54'!N159,'Calculations 55to64'!N159)</f>
        <v>4.6762663502567026E-2</v>
      </c>
      <c r="O204" s="34">
        <f>O159/SUM(O159,'Calculations 16to19'!O159,'Calculations 20to24'!O159,'Calculations 25to34'!O159,'Calculations 35to44'!O159,'Calculations 45to54'!O159,'Calculations 55to64'!O159)</f>
        <v>4.8394225324618734E-2</v>
      </c>
      <c r="P204" s="34">
        <f>P159/SUM(P159,'Calculations 16to19'!P159,'Calculations 20to24'!P159,'Calculations 25to34'!P159,'Calculations 35to44'!P159,'Calculations 45to54'!P159,'Calculations 55to64'!P159)</f>
        <v>5.0051625924852607E-2</v>
      </c>
      <c r="Q204" s="34">
        <f>Q159/SUM(Q159,'Calculations 16to19'!Q159,'Calculations 20to24'!Q159,'Calculations 25to34'!Q159,'Calculations 35to44'!Q159,'Calculations 45to54'!Q159,'Calculations 55to64'!Q159)</f>
        <v>5.1734454981444994E-2</v>
      </c>
      <c r="R204" s="34">
        <f>R159/SUM(R159,'Calculations 16to19'!R159,'Calculations 20to24'!R159,'Calculations 25to34'!R159,'Calculations 35to44'!R159,'Calculations 45to54'!R159,'Calculations 55to64'!R159)</f>
        <v>5.344228419830626E-2</v>
      </c>
      <c r="S204" s="34">
        <f>S159/SUM(S159,'Calculations 16to19'!S159,'Calculations 20to24'!S159,'Calculations 25to34'!S159,'Calculations 35to44'!S159,'Calculations 45to54'!S159,'Calculations 55to64'!S159)</f>
        <v>5.5174668111458165E-2</v>
      </c>
      <c r="T204" s="34">
        <f>T159/SUM(T159,'Calculations 16to19'!T159,'Calculations 20to24'!T159,'Calculations 25to34'!T159,'Calculations 35to44'!T159,'Calculations 45to54'!T159,'Calculations 55to64'!T159)</f>
        <v>5.6931144913994911E-2</v>
      </c>
      <c r="U204" s="34">
        <f>U159/SUM(U159,'Calculations 16to19'!U159,'Calculations 20to24'!U159,'Calculations 25to34'!U159,'Calculations 35to44'!U159,'Calculations 45to54'!U159,'Calculations 55to64'!U159)</f>
        <v>5.8711237296813545E-2</v>
      </c>
      <c r="V204" s="34">
        <f>V159/SUM(V159,'Calculations 16to19'!V159,'Calculations 20to24'!V159,'Calculations 25to34'!V159,'Calculations 35to44'!V159,'Calculations 45to54'!V159,'Calculations 55to64'!V159)</f>
        <v>6.0514453302328818E-2</v>
      </c>
      <c r="W204" s="34">
        <f>W159/SUM(W159,'Calculations 16to19'!W159,'Calculations 20to24'!W159,'Calculations 25to34'!W159,'Calculations 35to44'!W159,'Calculations 45to54'!W159,'Calculations 55to64'!W159)</f>
        <v>6.2340287188433562E-2</v>
      </c>
      <c r="X204" s="34">
        <f>X159/SUM(X159,'Calculations 16to19'!X159,'Calculations 20to24'!X159,'Calculations 25to34'!X159,'Calculations 35to44'!X159,'Calculations 45to54'!X159,'Calculations 55to64'!X159)</f>
        <v>6.4188220300028714E-2</v>
      </c>
      <c r="Y204" s="34">
        <f>Y159/SUM(Y159,'Calculations 16to19'!Y159,'Calculations 20to24'!Y159,'Calculations 25to34'!Y159,'Calculations 35to44'!Y159,'Calculations 45to54'!Y159,'Calculations 55to64'!Y159)</f>
        <v>6.6057721945509962E-2</v>
      </c>
      <c r="Z204" s="34">
        <f>Z159/SUM(Z159,'Calculations 16to19'!Z159,'Calculations 20to24'!Z159,'Calculations 25to34'!Z159,'Calculations 35to44'!Z159,'Calculations 45to54'!Z159,'Calculations 55to64'!Z159)</f>
        <v>6.794825027567869E-2</v>
      </c>
      <c r="AA204" s="34">
        <f>AA159/SUM(AA159,'Calculations 16to19'!AA159,'Calculations 20to24'!AA159,'Calculations 25to34'!AA159,'Calculations 35to44'!AA159,'Calculations 45to54'!AA159,'Calculations 55to64'!AA159)</f>
        <v>6.9859253162627408E-2</v>
      </c>
      <c r="AB204" s="34">
        <f>AB159/SUM(AB159,'Calculations 16to19'!AB159,'Calculations 20to24'!AB159,'Calculations 25to34'!AB159,'Calculations 35to44'!AB159,'Calculations 45to54'!AB159,'Calculations 55to64'!AB159)</f>
        <v>7.1790169076244262E-2</v>
      </c>
      <c r="AC204" s="34">
        <f>AC159/SUM(AC159,'Calculations 16to19'!AC159,'Calculations 20to24'!AC159,'Calculations 25to34'!AC159,'Calculations 35to44'!AC159,'Calculations 45to54'!AC159,'Calculations 55to64'!AC159)</f>
        <v>7.3740427956081336E-2</v>
      </c>
      <c r="AD204" s="34">
        <f>AD159/SUM(AD159,'Calculations 16to19'!AD159,'Calculations 20to24'!AD159,'Calculations 25to34'!AD159,'Calculations 35to44'!AD159,'Calculations 45to54'!AD159,'Calculations 55to64'!AD159)</f>
        <v>7.570945207643362E-2</v>
      </c>
      <c r="AE204" s="34">
        <f>AE159/SUM(AE159,'Calculations 16to19'!AE159,'Calculations 20to24'!AE159,'Calculations 25to34'!AE159,'Calculations 35to44'!AE159,'Calculations 45to54'!AE159,'Calculations 55to64'!AE159)</f>
        <v>7.7696656902586786E-2</v>
      </c>
      <c r="AF204" s="34">
        <f>AF159/SUM(AF159,'Calculations 16to19'!AF159,'Calculations 20to24'!AF159,'Calculations 25to34'!AF159,'Calculations 35to44'!AF159,'Calculations 45to54'!AF159,'Calculations 55to64'!AF159)</f>
        <v>7.9701451936306802E-2</v>
      </c>
    </row>
    <row r="205" spans="1:32" x14ac:dyDescent="0.2">
      <c r="A205" s="12" t="s">
        <v>41</v>
      </c>
      <c r="B205" s="34">
        <f>B160/SUM(B160,'Calculations 16to19'!B160,'Calculations 20to24'!B160,'Calculations 25to34'!B160,'Calculations 35to44'!B160,'Calculations 45to54'!B160,'Calculations 55to64'!B160)</f>
        <v>4.4230769230769226E-2</v>
      </c>
      <c r="C205" s="34">
        <f>C160/SUM(C160,'Calculations 16to19'!C160,'Calculations 20to24'!C160,'Calculations 25to34'!C160,'Calculations 35to44'!C160,'Calculations 45to54'!C160,'Calculations 55to64'!C160)</f>
        <v>4.5995774220362426E-2</v>
      </c>
      <c r="D205" s="34">
        <f>D160/SUM(D160,'Calculations 16to19'!D160,'Calculations 20to24'!D160,'Calculations 25to34'!D160,'Calculations 35to44'!D160,'Calculations 45to54'!D160,'Calculations 55to64'!D160)</f>
        <v>4.7685937144272661E-2</v>
      </c>
      <c r="E205" s="34">
        <f>E160/SUM(E160,'Calculations 16to19'!E160,'Calculations 20to24'!E160,'Calculations 25to34'!E160,'Calculations 35to44'!E160,'Calculations 45to54'!E160,'Calculations 55to64'!E160)</f>
        <v>4.9499804005627174E-2</v>
      </c>
      <c r="F205" s="34">
        <f>F160/SUM(F160,'Calculations 16to19'!F160,'Calculations 20to24'!F160,'Calculations 25to34'!F160,'Calculations 35to44'!F160,'Calculations 45to54'!F160,'Calculations 55to64'!F160)</f>
        <v>5.133471829780669E-2</v>
      </c>
      <c r="G205" s="34">
        <f>G160/SUM(G160,'Calculations 16to19'!G160,'Calculations 20to24'!G160,'Calculations 25to34'!G160,'Calculations 35to44'!G160,'Calculations 45to54'!G160,'Calculations 55to64'!G160)</f>
        <v>5.3268719390402682E-2</v>
      </c>
      <c r="H205" s="34">
        <f>H160/SUM(H160,'Calculations 16to19'!H160,'Calculations 20to24'!H160,'Calculations 25to34'!H160,'Calculations 35to44'!H160,'Calculations 45to54'!H160,'Calculations 55to64'!H160)</f>
        <v>5.5228264285045445E-2</v>
      </c>
      <c r="I205" s="34">
        <f>I160/SUM(I160,'Calculations 16to19'!I160,'Calculations 20to24'!I160,'Calculations 25to34'!I160,'Calculations 35to44'!I160,'Calculations 45to54'!I160,'Calculations 55to64'!I160)</f>
        <v>5.7042088547719569E-2</v>
      </c>
      <c r="J205" s="34">
        <f>J160/SUM(J160,'Calculations 16to19'!J160,'Calculations 20to24'!J160,'Calculations 25to34'!J160,'Calculations 35to44'!J160,'Calculations 45to54'!J160,'Calculations 55to64'!J160)</f>
        <v>5.8791989603773555E-2</v>
      </c>
      <c r="K205" s="34">
        <f>K160/SUM(K160,'Calculations 16to19'!K160,'Calculations 20to24'!K160,'Calculations 25to34'!K160,'Calculations 35to44'!K160,'Calculations 45to54'!K160,'Calculations 55to64'!K160)</f>
        <v>6.0535790742884066E-2</v>
      </c>
      <c r="L205" s="34">
        <f>L160/SUM(L160,'Calculations 16to19'!L160,'Calculations 20to24'!L160,'Calculations 25to34'!L160,'Calculations 35to44'!L160,'Calculations 45to54'!L160,'Calculations 55to64'!L160)</f>
        <v>6.280279789875047E-2</v>
      </c>
      <c r="M205" s="34">
        <f>M160/SUM(M160,'Calculations 16to19'!M160,'Calculations 20to24'!M160,'Calculations 25to34'!M160,'Calculations 35to44'!M160,'Calculations 45to54'!M160,'Calculations 55to64'!M160)</f>
        <v>6.4818332624704045E-2</v>
      </c>
      <c r="N205" s="34">
        <f>N160/SUM(N160,'Calculations 16to19'!N160,'Calculations 20to24'!N160,'Calculations 25to34'!N160,'Calculations 35to44'!N160,'Calculations 45to54'!N160,'Calculations 55to64'!N160)</f>
        <v>6.686137166328486E-2</v>
      </c>
      <c r="O205" s="34">
        <f>O160/SUM(O160,'Calculations 16to19'!O160,'Calculations 20to24'!O160,'Calculations 25to34'!O160,'Calculations 35to44'!O160,'Calculations 45to54'!O160,'Calculations 55to64'!O160)</f>
        <v>6.893125308618471E-2</v>
      </c>
      <c r="P205" s="34">
        <f>P160/SUM(P160,'Calculations 16to19'!P160,'Calculations 20to24'!P160,'Calculations 25to34'!P160,'Calculations 35to44'!P160,'Calculations 45to54'!P160,'Calculations 55to64'!P160)</f>
        <v>7.1027295575716201E-2</v>
      </c>
      <c r="Q205" s="34">
        <f>Q160/SUM(Q160,'Calculations 16to19'!Q160,'Calculations 20to24'!Q160,'Calculations 25to34'!Q160,'Calculations 35to44'!Q160,'Calculations 45to54'!Q160,'Calculations 55to64'!Q160)</f>
        <v>7.3148799770747841E-2</v>
      </c>
      <c r="R205" s="34">
        <f>R160/SUM(R160,'Calculations 16to19'!R160,'Calculations 20to24'!R160,'Calculations 25to34'!R160,'Calculations 35to44'!R160,'Calculations 45to54'!R160,'Calculations 55to64'!R160)</f>
        <v>7.5295049624093821E-2</v>
      </c>
      <c r="S205" s="34">
        <f>S160/SUM(S160,'Calculations 16to19'!S160,'Calculations 20to24'!S160,'Calculations 25to34'!S160,'Calculations 35to44'!S160,'Calculations 45to54'!S160,'Calculations 55to64'!S160)</f>
        <v>7.7465313766609006E-2</v>
      </c>
      <c r="T205" s="34">
        <f>T160/SUM(T160,'Calculations 16to19'!T160,'Calculations 20to24'!T160,'Calculations 25to34'!T160,'Calculations 35to44'!T160,'Calculations 45to54'!T160,'Calculations 55to64'!T160)</f>
        <v>7.9658846873379374E-2</v>
      </c>
      <c r="U205" s="34">
        <f>U160/SUM(U160,'Calculations 16to19'!U160,'Calculations 20to24'!U160,'Calculations 25to34'!U160,'Calculations 35to44'!U160,'Calculations 45to54'!U160,'Calculations 55to64'!U160)</f>
        <v>8.1874891027569494E-2</v>
      </c>
      <c r="V205" s="34">
        <f>V160/SUM(V160,'Calculations 16to19'!V160,'Calculations 20to24'!V160,'Calculations 25to34'!V160,'Calculations 35to44'!V160,'Calculations 45to54'!V160,'Calculations 55to64'!V160)</f>
        <v>8.4112677077665718E-2</v>
      </c>
      <c r="W205" s="34">
        <f>W160/SUM(W160,'Calculations 16to19'!W160,'Calculations 20to24'!W160,'Calculations 25to34'!W160,'Calculations 35to44'!W160,'Calculations 45to54'!W160,'Calculations 55to64'!W160)</f>
        <v>8.637142598404364E-2</v>
      </c>
      <c r="X205" s="34">
        <f>X160/SUM(X160,'Calculations 16to19'!X160,'Calculations 20to24'!X160,'Calculations 25to34'!X160,'Calculations 35to44'!X160,'Calculations 45to54'!X160,'Calculations 55to64'!X160)</f>
        <v>8.865035015100528E-2</v>
      </c>
      <c r="Y205" s="34">
        <f>Y160/SUM(Y160,'Calculations 16to19'!Y160,'Calculations 20to24'!Y160,'Calculations 25to34'!Y160,'Calculations 35to44'!Y160,'Calculations 45to54'!Y160,'Calculations 55to64'!Y160)</f>
        <v>9.0948654740643203E-2</v>
      </c>
      <c r="Z205" s="34">
        <f>Z160/SUM(Z160,'Calculations 16to19'!Z160,'Calculations 20to24'!Z160,'Calculations 25to34'!Z160,'Calculations 35to44'!Z160,'Calculations 45to54'!Z160,'Calculations 55to64'!Z160)</f>
        <v>9.3265538965117162E-2</v>
      </c>
      <c r="AA205" s="34">
        <f>AA160/SUM(AA160,'Calculations 16to19'!AA160,'Calculations 20to24'!AA160,'Calculations 25to34'!AA160,'Calculations 35to44'!AA160,'Calculations 45to54'!AA160,'Calculations 55to64'!AA160)</f>
        <v>9.5600197354165917E-2</v>
      </c>
      <c r="AB205" s="34">
        <f>AB160/SUM(AB160,'Calculations 16to19'!AB160,'Calculations 20to24'!AB160,'Calculations 25to34'!AB160,'Calculations 35to44'!AB160,'Calculations 45to54'!AB160,'Calculations 55to64'!AB160)</f>
        <v>9.7951820994908984E-2</v>
      </c>
      <c r="AC205" s="34">
        <f>AC160/SUM(AC160,'Calculations 16to19'!AC160,'Calculations 20to24'!AC160,'Calculations 25to34'!AC160,'Calculations 35to44'!AC160,'Calculations 45to54'!AC160,'Calculations 55to64'!AC160)</f>
        <v>0.10031959874124474</v>
      </c>
      <c r="AD205" s="34">
        <f>AD160/SUM(AD160,'Calculations 16to19'!AD160,'Calculations 20to24'!AD160,'Calculations 25to34'!AD160,'Calculations 35to44'!AD160,'Calculations 45to54'!AD160,'Calculations 55to64'!AD160)</f>
        <v>0.10270271839038314</v>
      </c>
      <c r="AE205" s="34">
        <f>AE160/SUM(AE160,'Calculations 16to19'!AE160,'Calculations 20to24'!AE160,'Calculations 25to34'!AE160,'Calculations 35to44'!AE160,'Calculations 45to54'!AE160,'Calculations 55to64'!AE160)</f>
        <v>0.10510036782430274</v>
      </c>
      <c r="AF205" s="34">
        <f>AF160/SUM(AF160,'Calculations 16to19'!AF160,'Calculations 20to24'!AF160,'Calculations 25to34'!AF160,'Calculations 35to44'!AF160,'Calculations 45to54'!AF160,'Calculations 55to64'!AF160)</f>
        <v>0.10751173611416022</v>
      </c>
    </row>
    <row r="206" spans="1:32" x14ac:dyDescent="0.2">
      <c r="A206" s="12" t="s">
        <v>42</v>
      </c>
      <c r="B206" s="34">
        <f>B161/SUM(B161,'Calculations 16to19'!B161,'Calculations 20to24'!B161,'Calculations 25to34'!B161,'Calculations 35to44'!B161,'Calculations 45to54'!B161,'Calculations 55to64'!B161)</f>
        <v>6.2376887721602103E-2</v>
      </c>
      <c r="C206" s="34">
        <f>C161/SUM(C161,'Calculations 16to19'!C161,'Calculations 20to24'!C161,'Calculations 25to34'!C161,'Calculations 35to44'!C161,'Calculations 45to54'!C161,'Calculations 55to64'!C161)</f>
        <v>6.4672357776057204E-2</v>
      </c>
      <c r="D206" s="34">
        <f>D161/SUM(D161,'Calculations 16to19'!D161,'Calculations 20to24'!D161,'Calculations 25to34'!D161,'Calculations 35to44'!D161,'Calculations 45to54'!D161,'Calculations 55to64'!D161)</f>
        <v>6.6839941794824539E-2</v>
      </c>
      <c r="E206" s="34">
        <f>E161/SUM(E161,'Calculations 16to19'!E161,'Calculations 20to24'!E161,'Calculations 25to34'!E161,'Calculations 35to44'!E161,'Calculations 45to54'!E161,'Calculations 55to64'!E161)</f>
        <v>6.9139401043058296E-2</v>
      </c>
      <c r="F206" s="34">
        <f>F161/SUM(F161,'Calculations 16to19'!F161,'Calculations 20to24'!F161,'Calculations 25to34'!F161,'Calculations 35to44'!F161,'Calculations 45to54'!F161,'Calculations 55to64'!F161)</f>
        <v>7.1445708020275611E-2</v>
      </c>
      <c r="G206" s="34">
        <f>G161/SUM(G161,'Calculations 16to19'!G161,'Calculations 20to24'!G161,'Calculations 25to34'!G161,'Calculations 35to44'!G161,'Calculations 45to54'!G161,'Calculations 55to64'!G161)</f>
        <v>7.385192713526012E-2</v>
      </c>
      <c r="H206" s="34">
        <f>H161/SUM(H161,'Calculations 16to19'!H161,'Calculations 20to24'!H161,'Calculations 25to34'!H161,'Calculations 35to44'!H161,'Calculations 45to54'!H161,'Calculations 55to64'!H161)</f>
        <v>7.6269652352071338E-2</v>
      </c>
      <c r="I206" s="34">
        <f>I161/SUM(I161,'Calculations 16to19'!I161,'Calculations 20to24'!I161,'Calculations 25to34'!I161,'Calculations 35to44'!I161,'Calculations 45to54'!I161,'Calculations 55to64'!I161)</f>
        <v>7.8445539800983941E-2</v>
      </c>
      <c r="J206" s="34">
        <f>J161/SUM(J161,'Calculations 16to19'!J161,'Calculations 20to24'!J161,'Calculations 25to34'!J161,'Calculations 35to44'!J161,'Calculations 45to54'!J161,'Calculations 55to64'!J161)</f>
        <v>8.0516379522654016E-2</v>
      </c>
      <c r="K206" s="34">
        <f>K161/SUM(K161,'Calculations 16to19'!K161,'Calculations 20to24'!K161,'Calculations 25to34'!K161,'Calculations 35to44'!K161,'Calculations 45to54'!K161,'Calculations 55to64'!K161)</f>
        <v>8.2582776434821301E-2</v>
      </c>
      <c r="L206" s="34">
        <f>L161/SUM(L161,'Calculations 16to19'!L161,'Calculations 20to24'!L161,'Calculations 25to34'!L161,'Calculations 35to44'!L161,'Calculations 45to54'!L161,'Calculations 55to64'!L161)</f>
        <v>8.5521845951042536E-2</v>
      </c>
      <c r="M206" s="34">
        <f>M161/SUM(M161,'Calculations 16to19'!M161,'Calculations 20to24'!M161,'Calculations 25to34'!M161,'Calculations 35to44'!M161,'Calculations 45to54'!M161,'Calculations 55to64'!M161)</f>
        <v>8.7983685045939244E-2</v>
      </c>
      <c r="N206" s="34">
        <f>N161/SUM(N161,'Calculations 16to19'!N161,'Calculations 20to24'!N161,'Calculations 25to34'!N161,'Calculations 35to44'!N161,'Calculations 45to54'!N161,'Calculations 55to64'!N161)</f>
        <v>9.0470905094224549E-2</v>
      </c>
      <c r="O206" s="34">
        <f>O161/SUM(O161,'Calculations 16to19'!O161,'Calculations 20to24'!O161,'Calculations 25to34'!O161,'Calculations 35to44'!O161,'Calculations 45to54'!O161,'Calculations 55to64'!O161)</f>
        <v>9.2982540761886376E-2</v>
      </c>
      <c r="P206" s="34">
        <f>P161/SUM(P161,'Calculations 16to19'!P161,'Calculations 20to24'!P161,'Calculations 25to34'!P161,'Calculations 35to44'!P161,'Calculations 45to54'!P161,'Calculations 55to64'!P161)</f>
        <v>9.5517613933591441E-2</v>
      </c>
      <c r="Q206" s="34">
        <f>Q161/SUM(Q161,'Calculations 16to19'!Q161,'Calculations 20to24'!Q161,'Calculations 25to34'!Q161,'Calculations 35to44'!Q161,'Calculations 45to54'!Q161,'Calculations 55to64'!Q161)</f>
        <v>9.8075135542260383E-2</v>
      </c>
      <c r="R206" s="34">
        <f>R161/SUM(R161,'Calculations 16to19'!R161,'Calculations 20to24'!R161,'Calculations 25to34'!R161,'Calculations 35to44'!R161,'Calculations 45to54'!R161,'Calculations 55to64'!R161)</f>
        <v>0.1006541073764549</v>
      </c>
      <c r="S206" s="34">
        <f>S161/SUM(S161,'Calculations 16to19'!S161,'Calculations 20to24'!S161,'Calculations 25to34'!S161,'Calculations 35to44'!S161,'Calculations 45to54'!S161,'Calculations 55to64'!S161)</f>
        <v>0.10325352386017313</v>
      </c>
      <c r="T206" s="34">
        <f>T161/SUM(T161,'Calculations 16to19'!T161,'Calculations 20to24'!T161,'Calculations 25to34'!T161,'Calculations 35to44'!T161,'Calculations 45to54'!T161,'Calculations 55to64'!T161)</f>
        <v>0.10587237379998492</v>
      </c>
      <c r="U206" s="34">
        <f>U161/SUM(U161,'Calculations 16to19'!U161,'Calculations 20to24'!U161,'Calculations 25to34'!U161,'Calculations 35to44'!U161,'Calculations 45to54'!U161,'Calculations 55to64'!U161)</f>
        <v>0.10850964209480958</v>
      </c>
      <c r="V206" s="34">
        <f>V161/SUM(V161,'Calculations 16to19'!V161,'Calculations 20to24'!V161,'Calculations 25to34'!V161,'Calculations 35to44'!V161,'Calculations 45to54'!V161,'Calculations 55to64'!V161)</f>
        <v>0.11116431140399823</v>
      </c>
      <c r="W206" s="34">
        <f>W161/SUM(W161,'Calculations 16to19'!W161,'Calculations 20to24'!W161,'Calculations 25to34'!W161,'Calculations 35to44'!W161,'Calculations 45to54'!W161,'Calculations 55to64'!W161)</f>
        <v>0.11383536376975217</v>
      </c>
      <c r="X206" s="34">
        <f>X161/SUM(X161,'Calculations 16to19'!X161,'Calculations 20to24'!X161,'Calculations 25to34'!X161,'Calculations 35to44'!X161,'Calculations 45to54'!X161,'Calculations 55to64'!X161)</f>
        <v>0.11652178219029545</v>
      </c>
      <c r="Y206" s="34">
        <f>Y161/SUM(Y161,'Calculations 16to19'!Y161,'Calculations 20to24'!Y161,'Calculations 25to34'!Y161,'Calculations 35to44'!Y161,'Calculations 45to54'!Y161,'Calculations 55to64'!Y161)</f>
        <v>0.11922255214058738</v>
      </c>
      <c r="Z206" s="34">
        <f>Z161/SUM(Z161,'Calculations 16to19'!Z161,'Calculations 20to24'!Z161,'Calculations 25to34'!Z161,'Calculations 35to44'!Z161,'Calculations 45to54'!Z161,'Calculations 55to64'!Z161)</f>
        <v>0.12193666303774188</v>
      </c>
      <c r="AA206" s="34">
        <f>AA161/SUM(AA161,'Calculations 16to19'!AA161,'Calculations 20to24'!AA161,'Calculations 25to34'!AA161,'Calculations 35to44'!AA161,'Calculations 45to54'!AA161,'Calculations 55to64'!AA161)</f>
        <v>0.12466310964868639</v>
      </c>
      <c r="AB206" s="34">
        <f>AB161/SUM(AB161,'Calculations 16to19'!AB161,'Calculations 20to24'!AB161,'Calculations 25to34'!AB161,'Calculations 35to44'!AB161,'Calculations 45to54'!AB161,'Calculations 55to64'!AB161)</f>
        <v>0.12740089343795918</v>
      </c>
      <c r="AC206" s="34">
        <f>AC161/SUM(AC161,'Calculations 16to19'!AC161,'Calculations 20to24'!AC161,'Calculations 25to34'!AC161,'Calculations 35to44'!AC161,'Calculations 45to54'!AC161,'Calculations 55to64'!AC161)</f>
        <v>0.13014902385390009</v>
      </c>
      <c r="AD206" s="34">
        <f>AD161/SUM(AD161,'Calculations 16to19'!AD161,'Calculations 20to24'!AD161,'Calculations 25to34'!AD161,'Calculations 35to44'!AD161,'Calculations 45to54'!AD161,'Calculations 55to64'!AD161)</f>
        <v>0.1329065195518305</v>
      </c>
      <c r="AE206" s="34">
        <f>AE161/SUM(AE161,'Calculations 16to19'!AE161,'Calculations 20to24'!AE161,'Calculations 25to34'!AE161,'Calculations 35to44'!AE161,'Calculations 45to54'!AE161,'Calculations 55to64'!AE161)</f>
        <v>0.1356724095531501</v>
      </c>
      <c r="AF206" s="34">
        <f>AF161/SUM(AF161,'Calculations 16to19'!AF161,'Calculations 20to24'!AF161,'Calculations 25to34'!AF161,'Calculations 35to44'!AF161,'Calculations 45to54'!AF161,'Calculations 55to64'!AF161)</f>
        <v>0.13844573433960361</v>
      </c>
    </row>
    <row r="207" spans="1:32" x14ac:dyDescent="0.2">
      <c r="A207" s="12" t="s">
        <v>105</v>
      </c>
      <c r="B207" s="34">
        <f>B162/SUM(B162,'Calculations 16to19'!B162,'Calculations 20to24'!B162,'Calculations 25to34'!B162,'Calculations 35to44'!B162,'Calculations 45to54'!B162,'Calculations 55to64'!B162)</f>
        <v>3.2345013477088944E-2</v>
      </c>
      <c r="C207" s="34">
        <f>C162/SUM(C162,'Calculations 16to19'!C162,'Calculations 20to24'!C162,'Calculations 25to34'!C162,'Calculations 35to44'!C162,'Calculations 45to54'!C162,'Calculations 55to64'!C162)</f>
        <v>3.37777174026275E-2</v>
      </c>
      <c r="D207" s="34">
        <f>D162/SUM(D162,'Calculations 16to19'!D162,'Calculations 20to24'!D162,'Calculations 25to34'!D162,'Calculations 35to44'!D162,'Calculations 45to54'!D162,'Calculations 55to64'!D162)</f>
        <v>3.5154461854819075E-2</v>
      </c>
      <c r="E207" s="34">
        <f>E162/SUM(E162,'Calculations 16to19'!E162,'Calculations 20to24'!E162,'Calculations 25to34'!E162,'Calculations 35to44'!E162,'Calculations 45to54'!E162,'Calculations 55to64'!E162)</f>
        <v>3.6633428427764479E-2</v>
      </c>
      <c r="F207" s="34">
        <f>F162/SUM(F162,'Calculations 16to19'!F162,'Calculations 20to24'!F162,'Calculations 25to34'!F162,'Calculations 35to44'!F162,'Calculations 45to54'!F162,'Calculations 55to64'!F162)</f>
        <v>3.8129961484439499E-2</v>
      </c>
      <c r="G207" s="34">
        <f>G162/SUM(G162,'Calculations 16to19'!G162,'Calculations 20to24'!G162,'Calculations 25to34'!G162,'Calculations 35to44'!G162,'Calculations 45to54'!G162,'Calculations 55to64'!G162)</f>
        <v>3.9709117462161977E-2</v>
      </c>
      <c r="H207" s="34">
        <f>H162/SUM(H162,'Calculations 16to19'!H162,'Calculations 20to24'!H162,'Calculations 25to34'!H162,'Calculations 35to44'!H162,'Calculations 45to54'!H162,'Calculations 55to64'!H162)</f>
        <v>4.1308216858553966E-2</v>
      </c>
      <c r="I207" s="34">
        <f>I162/SUM(I162,'Calculations 16to19'!I162,'Calculations 20to24'!I162,'Calculations 25to34'!I162,'Calculations 35to44'!I162,'Calculations 45to54'!I162,'Calculations 55to64'!I162)</f>
        <v>4.2798715731271655E-2</v>
      </c>
      <c r="J207" s="34">
        <f>J162/SUM(J162,'Calculations 16to19'!J162,'Calculations 20to24'!J162,'Calculations 25to34'!J162,'Calculations 35to44'!J162,'Calculations 45to54'!J162,'Calculations 55to64'!J162)</f>
        <v>4.4248343316986967E-2</v>
      </c>
      <c r="K207" s="34">
        <f>K162/SUM(K162,'Calculations 16to19'!K162,'Calculations 20to24'!K162,'Calculations 25to34'!K162,'Calculations 35to44'!K162,'Calculations 45to54'!K162,'Calculations 55to64'!K162)</f>
        <v>4.5695522494163733E-2</v>
      </c>
      <c r="L207" s="34">
        <f>L162/SUM(L162,'Calculations 16to19'!L162,'Calculations 20to24'!L162,'Calculations 25to34'!L162,'Calculations 35to44'!L162,'Calculations 45to54'!L162,'Calculations 55to64'!L162)</f>
        <v>4.7567875159225177E-2</v>
      </c>
      <c r="M207" s="34">
        <f>M162/SUM(M162,'Calculations 16to19'!M162,'Calculations 20to24'!M162,'Calculations 25to34'!M162,'Calculations 35to44'!M162,'Calculations 45to54'!M162,'Calculations 55to64'!M162)</f>
        <v>4.9241590321953327E-2</v>
      </c>
      <c r="N207" s="34">
        <f>N162/SUM(N162,'Calculations 16to19'!N162,'Calculations 20to24'!N162,'Calculations 25to34'!N162,'Calculations 35to44'!N162,'Calculations 45to54'!N162,'Calculations 55to64'!N162)</f>
        <v>5.0942236529734827E-2</v>
      </c>
      <c r="O207" s="34">
        <f>O162/SUM(O162,'Calculations 16to19'!O162,'Calculations 20to24'!O162,'Calculations 25to34'!O162,'Calculations 35to44'!O162,'Calculations 45to54'!O162,'Calculations 55to64'!O162)</f>
        <v>5.2669368501213121E-2</v>
      </c>
      <c r="P207" s="34">
        <f>P162/SUM(P162,'Calculations 16to19'!P162,'Calculations 20to24'!P162,'Calculations 25to34'!P162,'Calculations 35to44'!P162,'Calculations 45to54'!P162,'Calculations 55to64'!P162)</f>
        <v>5.4422520901784212E-2</v>
      </c>
      <c r="Q207" s="34">
        <f>Q162/SUM(Q162,'Calculations 16to19'!Q162,'Calculations 20to24'!Q162,'Calculations 25to34'!Q162,'Calculations 35to44'!Q162,'Calculations 45to54'!Q162,'Calculations 55to64'!Q162)</f>
        <v>5.6201209286731078E-2</v>
      </c>
      <c r="R207" s="34">
        <f>R162/SUM(R162,'Calculations 16to19'!R162,'Calculations 20to24'!R162,'Calculations 25to34'!R162,'Calculations 35to44'!R162,'Calculations 45to54'!R162,'Calculations 55to64'!R162)</f>
        <v>5.8004931066377288E-2</v>
      </c>
      <c r="S207" s="34">
        <f>S162/SUM(S162,'Calculations 16to19'!S162,'Calculations 20to24'!S162,'Calculations 25to34'!S162,'Calculations 35to44'!S162,'Calculations 45to54'!S162,'Calculations 55to64'!S162)</f>
        <v>5.9833166489684814E-2</v>
      </c>
      <c r="T207" s="34">
        <f>T162/SUM(T162,'Calculations 16to19'!T162,'Calculations 20to24'!T162,'Calculations 25to34'!T162,'Calculations 35to44'!T162,'Calculations 45to54'!T162,'Calculations 55to64'!T162)</f>
        <v>6.1685379642767491E-2</v>
      </c>
      <c r="U207" s="34">
        <f>U162/SUM(U162,'Calculations 16to19'!U162,'Calculations 20to24'!U162,'Calculations 25to34'!U162,'Calculations 35to44'!U162,'Calculations 45to54'!U162,'Calculations 55to64'!U162)</f>
        <v>6.3561019458867676E-2</v>
      </c>
      <c r="V207" s="34">
        <f>V162/SUM(V162,'Calculations 16to19'!V162,'Calculations 20to24'!V162,'Calculations 25to34'!V162,'Calculations 35to44'!V162,'Calculations 45to54'!V162,'Calculations 55to64'!V162)</f>
        <v>6.5459520736422014E-2</v>
      </c>
      <c r="W207" s="34">
        <f>W162/SUM(W162,'Calculations 16to19'!W162,'Calculations 20to24'!W162,'Calculations 25to34'!W162,'Calculations 35to44'!W162,'Calculations 45to54'!W162,'Calculations 55to64'!W162)</f>
        <v>6.7380305161935647E-2</v>
      </c>
      <c r="X207" s="34">
        <f>X162/SUM(X162,'Calculations 16to19'!X162,'Calculations 20to24'!X162,'Calculations 25to34'!X162,'Calculations 35to44'!X162,'Calculations 45to54'!X162,'Calculations 55to64'!X162)</f>
        <v>6.932278233449729E-2</v>
      </c>
      <c r="Y207" s="34">
        <f>Y162/SUM(Y162,'Calculations 16to19'!Y162,'Calculations 20to24'!Y162,'Calculations 25to34'!Y162,'Calculations 35to44'!Y162,'Calculations 45to54'!Y162,'Calculations 55to64'!Y162)</f>
        <v>7.1286350788884886E-2</v>
      </c>
      <c r="Z207" s="34">
        <f>Z162/SUM(Z162,'Calculations 16to19'!Z162,'Calculations 20to24'!Z162,'Calculations 25to34'!Z162,'Calculations 35to44'!Z162,'Calculations 45to54'!Z162,'Calculations 55to64'!Z162)</f>
        <v>7.3270399014337281E-2</v>
      </c>
      <c r="AA207" s="34">
        <f>AA162/SUM(AA162,'Calculations 16to19'!AA162,'Calculations 20to24'!AA162,'Calculations 25to34'!AA162,'Calculations 35to44'!AA162,'Calculations 45to54'!AA162,'Calculations 55to64'!AA162)</f>
        <v>7.5274306466207738E-2</v>
      </c>
      <c r="AB207" s="34">
        <f>AB162/SUM(AB162,'Calculations 16to19'!AB162,'Calculations 20to24'!AB162,'Calculations 25to34'!AB162,'Calculations 35to44'!AB162,'Calculations 45to54'!AB162,'Calculations 55to64'!AB162)</f>
        <v>7.729744456785495E-2</v>
      </c>
      <c r="AC207" s="34">
        <f>AC162/SUM(AC162,'Calculations 16to19'!AC162,'Calculations 20to24'!AC162,'Calculations 25to34'!AC162,'Calculations 35to44'!AC162,'Calculations 45to54'!AC162,'Calculations 55to64'!AC162)</f>
        <v>7.9339177700282093E-2</v>
      </c>
      <c r="AD207" s="34">
        <f>AD162/SUM(AD162,'Calculations 16to19'!AD162,'Calculations 20to24'!AD162,'Calculations 25to34'!AD162,'Calculations 35to44'!AD162,'Calculations 45to54'!AD162,'Calculations 55to64'!AD162)</f>
        <v>8.1398864177181243E-2</v>
      </c>
      <c r="AE207" s="34">
        <f>AE162/SUM(AE162,'Calculations 16to19'!AE162,'Calculations 20to24'!AE162,'Calculations 25to34'!AE162,'Calculations 35to44'!AE162,'Calculations 45to54'!AE162,'Calculations 55to64'!AE162)</f>
        <v>8.3475857203202206E-2</v>
      </c>
      <c r="AF207" s="34">
        <f>AF162/SUM(AF162,'Calculations 16to19'!AF162,'Calculations 20to24'!AF162,'Calculations 25to34'!AF162,'Calculations 35to44'!AF162,'Calculations 45to54'!AF162,'Calculations 55to64'!AF162)</f>
        <v>8.5569505813425442E-2</v>
      </c>
    </row>
    <row r="208" spans="1:32" x14ac:dyDescent="0.2">
      <c r="A208" s="12" t="s">
        <v>106</v>
      </c>
      <c r="B208" s="34">
        <f>B163/SUM(B163,'Calculations 16to19'!B163,'Calculations 20to24'!B163,'Calculations 25to34'!B163,'Calculations 35to44'!B163,'Calculations 45to54'!B163,'Calculations 55to64'!B163)</f>
        <v>3.0303030303030311E-2</v>
      </c>
      <c r="C208" s="34">
        <f>C163/SUM(C163,'Calculations 16to19'!C163,'Calculations 20to24'!C163,'Calculations 25to34'!C163,'Calculations 35to44'!C163,'Calculations 45to54'!C163,'Calculations 55to64'!C163)</f>
        <v>3.1615954500007593E-2</v>
      </c>
      <c r="D208" s="34">
        <f>D163/SUM(D163,'Calculations 16to19'!D163,'Calculations 20to24'!D163,'Calculations 25to34'!D163,'Calculations 35to44'!D163,'Calculations 45to54'!D163,'Calculations 55to64'!D163)</f>
        <v>3.2863063764730124E-2</v>
      </c>
      <c r="E208" s="34">
        <f>E163/SUM(E163,'Calculations 16to19'!E163,'Calculations 20to24'!E163,'Calculations 25to34'!E163,'Calculations 35to44'!E163,'Calculations 45to54'!E163,'Calculations 55to64'!E163)</f>
        <v>3.4207485652213904E-2</v>
      </c>
      <c r="F208" s="34">
        <f>F163/SUM(F163,'Calculations 16to19'!F163,'Calculations 20to24'!F163,'Calculations 25to34'!F163,'Calculations 35to44'!F163,'Calculations 45to54'!F163,'Calculations 55to64'!F163)</f>
        <v>3.5587590580408605E-2</v>
      </c>
      <c r="G208" s="34">
        <f>G163/SUM(G163,'Calculations 16to19'!G163,'Calculations 20to24'!G163,'Calculations 25to34'!G163,'Calculations 35to44'!G163,'Calculations 45to54'!G163,'Calculations 55to64'!G163)</f>
        <v>3.7085065874454627E-2</v>
      </c>
      <c r="H208" s="34">
        <f>H163/SUM(H163,'Calculations 16to19'!H163,'Calculations 20to24'!H163,'Calculations 25to34'!H163,'Calculations 35to44'!H163,'Calculations 45to54'!H163,'Calculations 55to64'!H163)</f>
        <v>3.8610663882400739E-2</v>
      </c>
      <c r="I208" s="34">
        <f>I163/SUM(I163,'Calculations 16to19'!I163,'Calculations 20to24'!I163,'Calculations 25to34'!I163,'Calculations 35to44'!I163,'Calculations 45to54'!I163,'Calculations 55to64'!I163)</f>
        <v>4.0024896712810065E-2</v>
      </c>
      <c r="J208" s="34">
        <f>J163/SUM(J163,'Calculations 16to19'!J163,'Calculations 20to24'!J163,'Calculations 25to34'!J163,'Calculations 35to44'!J163,'Calculations 45to54'!J163,'Calculations 55to64'!J163)</f>
        <v>4.1373722943602267E-2</v>
      </c>
      <c r="K208" s="34">
        <f>K163/SUM(K163,'Calculations 16to19'!K163,'Calculations 20to24'!K163,'Calculations 25to34'!K163,'Calculations 35to44'!K163,'Calculations 45to54'!K163,'Calculations 55to64'!K163)</f>
        <v>4.2704048453613953E-2</v>
      </c>
      <c r="L208" s="34">
        <f>L163/SUM(L163,'Calculations 16to19'!L163,'Calculations 20to24'!L163,'Calculations 25to34'!L163,'Calculations 35to44'!L163,'Calculations 45to54'!L163,'Calculations 55to64'!L163)</f>
        <v>4.4408350695623523E-2</v>
      </c>
      <c r="M208" s="34">
        <f>M163/SUM(M163,'Calculations 16to19'!M163,'Calculations 20to24'!M163,'Calculations 25to34'!M163,'Calculations 35to44'!M163,'Calculations 45to54'!M163,'Calculations 55to64'!M163)</f>
        <v>4.5956537381345079E-2</v>
      </c>
      <c r="N208" s="34">
        <f>N163/SUM(N163,'Calculations 16to19'!N163,'Calculations 20to24'!N163,'Calculations 25to34'!N163,'Calculations 35to44'!N163,'Calculations 45to54'!N163,'Calculations 55to64'!N163)</f>
        <v>4.7528568921780888E-2</v>
      </c>
      <c r="O208" s="34">
        <f>O163/SUM(O163,'Calculations 16to19'!O163,'Calculations 20to24'!O163,'Calculations 25to34'!O163,'Calculations 35to44'!O163,'Calculations 45to54'!O163,'Calculations 55to64'!O163)</f>
        <v>4.9124050135345668E-2</v>
      </c>
      <c r="P208" s="34">
        <f>P163/SUM(P163,'Calculations 16to19'!P163,'Calculations 20to24'!P163,'Calculations 25to34'!P163,'Calculations 35to44'!P163,'Calculations 45to54'!P163,'Calculations 55to64'!P163)</f>
        <v>5.0742570403700782E-2</v>
      </c>
      <c r="Q208" s="34">
        <f>Q163/SUM(Q163,'Calculations 16to19'!Q163,'Calculations 20to24'!Q163,'Calculations 25to34'!Q163,'Calculations 35to44'!Q163,'Calculations 45to54'!Q163,'Calculations 55to64'!Q163)</f>
        <v>5.2383704450312596E-2</v>
      </c>
      <c r="R208" s="34">
        <f>R163/SUM(R163,'Calculations 16to19'!R163,'Calculations 20to24'!R163,'Calculations 25to34'!R163,'Calculations 35to44'!R163,'Calculations 45to54'!R163,'Calculations 55to64'!R163)</f>
        <v>5.404701313022927E-2</v>
      </c>
      <c r="S208" s="34">
        <f>S163/SUM(S163,'Calculations 16to19'!S163,'Calculations 20to24'!S163,'Calculations 25to34'!S163,'Calculations 35to44'!S163,'Calculations 45to54'!S163,'Calculations 55to64'!S163)</f>
        <v>5.5732044228492837E-2</v>
      </c>
      <c r="T208" s="34">
        <f>T163/SUM(T163,'Calculations 16to19'!T163,'Calculations 20to24'!T163,'Calculations 25to34'!T163,'Calculations 35to44'!T163,'Calculations 45to54'!T163,'Calculations 55to64'!T163)</f>
        <v>5.7438333264666269E-2</v>
      </c>
      <c r="U208" s="34">
        <f>U163/SUM(U163,'Calculations 16to19'!U163,'Calculations 20to24'!U163,'Calculations 25to34'!U163,'Calculations 35to44'!U163,'Calculations 45to54'!U163,'Calculations 55to64'!U163)</f>
        <v>5.9165404301042182E-2</v>
      </c>
      <c r="V208" s="34">
        <f>V163/SUM(V163,'Calculations 16to19'!V163,'Calculations 20to24'!V163,'Calculations 25to34'!V163,'Calculations 35to44'!V163,'Calculations 45to54'!V163,'Calculations 55to64'!V163)</f>
        <v>6.0912770752179719E-2</v>
      </c>
      <c r="W208" s="34">
        <f>W163/SUM(W163,'Calculations 16to19'!W163,'Calculations 20to24'!W163,'Calculations 25to34'!W163,'Calculations 35to44'!W163,'Calculations 45to54'!W163,'Calculations 55to64'!W163)</f>
        <v>6.2679936193508617E-2</v>
      </c>
      <c r="X208" s="34">
        <f>X163/SUM(X163,'Calculations 16to19'!X163,'Calculations 20to24'!X163,'Calculations 25to34'!X163,'Calculations 35to44'!X163,'Calculations 45to54'!X163,'Calculations 55to64'!X163)</f>
        <v>6.4466395166842619E-2</v>
      </c>
      <c r="Y208" s="34">
        <f>Y163/SUM(Y163,'Calculations 16to19'!Y163,'Calculations 20to24'!Y163,'Calculations 25to34'!Y163,'Calculations 35to44'!Y163,'Calculations 45to54'!Y163,'Calculations 55to64'!Y163)</f>
        <v>6.6271633980744094E-2</v>
      </c>
      <c r="Z208" s="34">
        <f>Z163/SUM(Z163,'Calculations 16to19'!Z163,'Calculations 20to24'!Z163,'Calculations 25to34'!Z163,'Calculations 35to44'!Z163,'Calculations 45to54'!Z163,'Calculations 55to64'!Z163)</f>
        <v>6.8095131503791748E-2</v>
      </c>
      <c r="AA208" s="34">
        <f>AA163/SUM(AA163,'Calculations 16to19'!AA163,'Calculations 20to24'!AA163,'Calculations 25to34'!AA163,'Calculations 35to44'!AA163,'Calculations 45to54'!AA163,'Calculations 55to64'!AA163)</f>
        <v>6.9936359948914548E-2</v>
      </c>
      <c r="AB208" s="34">
        <f>AB163/SUM(AB163,'Calculations 16to19'!AB163,'Calculations 20to24'!AB163,'Calculations 25to34'!AB163,'Calculations 35to44'!AB163,'Calculations 45to54'!AB163,'Calculations 55to64'!AB163)</f>
        <v>7.1794785647067344E-2</v>
      </c>
      <c r="AC208" s="34">
        <f>AC163/SUM(AC163,'Calculations 16to19'!AC163,'Calculations 20to24'!AC163,'Calculations 25to34'!AC163,'Calculations 35to44'!AC163,'Calculations 45to54'!AC163,'Calculations 55to64'!AC163)</f>
        <v>7.3669869808643137E-2</v>
      </c>
      <c r="AD208" s="34">
        <f>AD163/SUM(AD163,'Calculations 16to19'!AD163,'Calculations 20to24'!AD163,'Calculations 25to34'!AD163,'Calculations 35to44'!AD163,'Calculations 45to54'!AD163,'Calculations 55to64'!AD163)</f>
        <v>7.5561069271128239E-2</v>
      </c>
      <c r="AE208" s="34">
        <f>AE163/SUM(AE163,'Calculations 16to19'!AE163,'Calculations 20to24'!AE163,'Calculations 25to34'!AE163,'Calculations 35to44'!AE163,'Calculations 45to54'!AE163,'Calculations 55to64'!AE163)</f>
        <v>7.7467837231626632E-2</v>
      </c>
      <c r="AF208" s="34">
        <f>AF163/SUM(AF163,'Calculations 16to19'!AF163,'Calculations 20to24'!AF163,'Calculations 25to34'!AF163,'Calculations 35to44'!AF163,'Calculations 45to54'!AF163,'Calculations 55to64'!AF163)</f>
        <v>7.9389623962997591E-2</v>
      </c>
    </row>
    <row r="209" spans="1:32" x14ac:dyDescent="0.2">
      <c r="A209" s="12" t="s">
        <v>107</v>
      </c>
      <c r="B209" s="34">
        <f>B164/SUM(B164,'Calculations 16to19'!B164,'Calculations 20to24'!B164,'Calculations 25to34'!B164,'Calculations 35to44'!B164,'Calculations 45to54'!B164,'Calculations 55to64'!B164)</f>
        <v>5.7692307692307702E-2</v>
      </c>
      <c r="C209" s="34">
        <f>C164/SUM(C164,'Calculations 16to19'!C164,'Calculations 20to24'!C164,'Calculations 25to34'!C164,'Calculations 35to44'!C164,'Calculations 45to54'!C164,'Calculations 55to64'!C164)</f>
        <v>5.9889940003777259E-2</v>
      </c>
      <c r="D209" s="34">
        <f>D164/SUM(D164,'Calculations 16to19'!D164,'Calculations 20to24'!D164,'Calculations 25to34'!D164,'Calculations 35to44'!D164,'Calculations 45to54'!D164,'Calculations 55to64'!D164)</f>
        <v>6.1968252301396055E-2</v>
      </c>
      <c r="E209" s="34">
        <f>E164/SUM(E164,'Calculations 16to19'!E164,'Calculations 20to24'!E164,'Calculations 25to34'!E164,'Calculations 35to44'!E164,'Calculations 45to54'!E164,'Calculations 55to64'!E164)</f>
        <v>6.4181582096872691E-2</v>
      </c>
      <c r="F209" s="34">
        <f>F164/SUM(F164,'Calculations 16to19'!F164,'Calculations 20to24'!F164,'Calculations 25to34'!F164,'Calculations 35to44'!F164,'Calculations 45to54'!F164,'Calculations 55to64'!F164)</f>
        <v>6.6399368485119001E-2</v>
      </c>
      <c r="G209" s="34">
        <f>G164/SUM(G164,'Calculations 16to19'!G164,'Calculations 20to24'!G164,'Calculations 25to34'!G164,'Calculations 35to44'!G164,'Calculations 45to54'!G164,'Calculations 55to64'!G164)</f>
        <v>6.8682486591904374E-2</v>
      </c>
      <c r="H209" s="34">
        <f>H164/SUM(H164,'Calculations 16to19'!H164,'Calculations 20to24'!H164,'Calculations 25to34'!H164,'Calculations 35to44'!H164,'Calculations 45to54'!H164,'Calculations 55to64'!H164)</f>
        <v>7.0990191707405642E-2</v>
      </c>
      <c r="I209" s="34">
        <f>I164/SUM(I164,'Calculations 16to19'!I164,'Calculations 20to24'!I164,'Calculations 25to34'!I164,'Calculations 35to44'!I164,'Calculations 45to54'!I164,'Calculations 55to64'!I164)</f>
        <v>7.3099141448253427E-2</v>
      </c>
      <c r="J209" s="34">
        <f>J164/SUM(J164,'Calculations 16to19'!J164,'Calculations 20to24'!J164,'Calculations 25to34'!J164,'Calculations 35to44'!J164,'Calculations 45to54'!J164,'Calculations 55to64'!J164)</f>
        <v>7.5115659713432259E-2</v>
      </c>
      <c r="K209" s="34">
        <f>K164/SUM(K164,'Calculations 16to19'!K164,'Calculations 20to24'!K164,'Calculations 25to34'!K164,'Calculations 35to44'!K164,'Calculations 45to54'!K164,'Calculations 55to64'!K164)</f>
        <v>7.7110839682894242E-2</v>
      </c>
      <c r="L209" s="34">
        <f>L164/SUM(L164,'Calculations 16to19'!L164,'Calculations 20to24'!L164,'Calculations 25to34'!L164,'Calculations 35to44'!L164,'Calculations 45to54'!L164,'Calculations 55to64'!L164)</f>
        <v>7.9936949272370744E-2</v>
      </c>
      <c r="M209" s="34">
        <f>M164/SUM(M164,'Calculations 16to19'!M164,'Calculations 20to24'!M164,'Calculations 25to34'!M164,'Calculations 35to44'!M164,'Calculations 45to54'!M164,'Calculations 55to64'!M164)</f>
        <v>8.2317417850126681E-2</v>
      </c>
      <c r="N209" s="34">
        <f>N164/SUM(N164,'Calculations 16to19'!N164,'Calculations 20to24'!N164,'Calculations 25to34'!N164,'Calculations 35to44'!N164,'Calculations 45to54'!N164,'Calculations 55to64'!N164)</f>
        <v>8.4725232641092912E-2</v>
      </c>
      <c r="O209" s="34">
        <f>O164/SUM(O164,'Calculations 16to19'!O164,'Calculations 20to24'!O164,'Calculations 25to34'!O164,'Calculations 35to44'!O164,'Calculations 45to54'!O164,'Calculations 55to64'!O164)</f>
        <v>8.715949048197473E-2</v>
      </c>
      <c r="P209" s="34">
        <f>P164/SUM(P164,'Calculations 16to19'!P164,'Calculations 20to24'!P164,'Calculations 25to34'!P164,'Calculations 35to44'!P164,'Calculations 45to54'!P164,'Calculations 55to64'!P164)</f>
        <v>8.961927103281285E-2</v>
      </c>
      <c r="Q209" s="34">
        <f>Q164/SUM(Q164,'Calculations 16to19'!Q164,'Calculations 20to24'!Q164,'Calculations 25to34'!Q164,'Calculations 35to44'!Q164,'Calculations 45to54'!Q164,'Calculations 55to64'!Q164)</f>
        <v>9.2103638579206781E-2</v>
      </c>
      <c r="R209" s="34">
        <f>R164/SUM(R164,'Calculations 16to19'!R164,'Calculations 20to24'!R164,'Calculations 25to34'!R164,'Calculations 35to44'!R164,'Calculations 45to54'!R164,'Calculations 55to64'!R164)</f>
        <v>9.4611643828220376E-2</v>
      </c>
      <c r="S209" s="34">
        <f>S164/SUM(S164,'Calculations 16to19'!S164,'Calculations 20to24'!S164,'Calculations 25to34'!S164,'Calculations 35to44'!S164,'Calculations 45to54'!S164,'Calculations 55to64'!S164)</f>
        <v>9.7142325691984804E-2</v>
      </c>
      <c r="T209" s="34">
        <f>T164/SUM(T164,'Calculations 16to19'!T164,'Calculations 20to24'!T164,'Calculations 25to34'!T164,'Calculations 35to44'!T164,'Calculations 45to54'!T164,'Calculations 55to64'!T164)</f>
        <v>9.9694713053291528E-2</v>
      </c>
      <c r="U209" s="34">
        <f>U164/SUM(U164,'Calculations 16to19'!U164,'Calculations 20to24'!U164,'Calculations 25to34'!U164,'Calculations 35to44'!U164,'Calculations 45to54'!U164,'Calculations 55to64'!U164)</f>
        <v>0.1022678265077836</v>
      </c>
      <c r="V209" s="34">
        <f>V164/SUM(V164,'Calculations 16to19'!V164,'Calculations 20to24'!V164,'Calculations 25to34'!V164,'Calculations 35to44'!V164,'Calculations 45to54'!V164,'Calculations 55to64'!V164)</f>
        <v>0.10486068007767389</v>
      </c>
      <c r="W209" s="34">
        <f>W164/SUM(W164,'Calculations 16to19'!W164,'Calculations 20to24'!W164,'Calculations 25to34'!W164,'Calculations 35to44'!W164,'Calculations 45to54'!W164,'Calculations 55to64'!W164)</f>
        <v>0.10747228289224642</v>
      </c>
      <c r="X209" s="34">
        <f>X164/SUM(X164,'Calculations 16to19'!X164,'Calculations 20to24'!X164,'Calculations 25to34'!X164,'Calculations 35to44'!X164,'Calculations 45to54'!X164,'Calculations 55to64'!X164)</f>
        <v>0.11010164083075727</v>
      </c>
      <c r="Y209" s="34">
        <f>Y164/SUM(Y164,'Calculations 16to19'!Y164,'Calculations 20to24'!Y164,'Calculations 25to34'!Y164,'Calculations 35to44'!Y164,'Calculations 45to54'!Y164,'Calculations 55to64'!Y164)</f>
        <v>0.11274775812369646</v>
      </c>
      <c r="Z209" s="34">
        <f>Z164/SUM(Z164,'Calculations 16to19'!Z164,'Calculations 20to24'!Z164,'Calculations 25to34'!Z164,'Calculations 35to44'!Z164,'Calculations 45to54'!Z164,'Calculations 55to64'!Z164)</f>
        <v>0.11540963890873471</v>
      </c>
      <c r="AA209" s="34">
        <f>AA164/SUM(AA164,'Calculations 16to19'!AA164,'Calculations 20to24'!AA164,'Calculations 25to34'!AA164,'Calculations 35to44'!AA164,'Calculations 45to54'!AA164,'Calculations 55to64'!AA164)</f>
        <v>0.11808628873803982</v>
      </c>
      <c r="AB209" s="34">
        <f>AB164/SUM(AB164,'Calculations 16to19'!AB164,'Calculations 20to24'!AB164,'Calculations 25to34'!AB164,'Calculations 35to44'!AB164,'Calculations 45to54'!AB164,'Calculations 55to64'!AB164)</f>
        <v>0.12077671603400759</v>
      </c>
      <c r="AC209" s="34">
        <f>AC164/SUM(AC164,'Calculations 16to19'!AC164,'Calculations 20to24'!AC164,'Calculations 25to34'!AC164,'Calculations 35to44'!AC164,'Calculations 45to54'!AC164,'Calculations 55to64'!AC164)</f>
        <v>0.12347993349081218</v>
      </c>
      <c r="AD209" s="34">
        <f>AD164/SUM(AD164,'Calculations 16to19'!AD164,'Calculations 20to24'!AD164,'Calculations 25to34'!AD164,'Calculations 35to44'!AD164,'Calculations 45to54'!AD164,'Calculations 55to64'!AD164)</f>
        <v>0.12619495941952852</v>
      </c>
      <c r="AE209" s="34">
        <f>AE164/SUM(AE164,'Calculations 16to19'!AE164,'Calculations 20to24'!AE164,'Calculations 25to34'!AE164,'Calculations 35to44'!AE164,'Calculations 45to54'!AE164,'Calculations 55to64'!AE164)</f>
        <v>0.12892081903492886</v>
      </c>
      <c r="AF209" s="34">
        <f>AF164/SUM(AF164,'Calculations 16to19'!AF164,'Calculations 20to24'!AF164,'Calculations 25to34'!AF164,'Calculations 35to44'!AF164,'Calculations 45to54'!AF164,'Calculations 55to64'!AF164)</f>
        <v>0.13165654568239074</v>
      </c>
    </row>
    <row r="210" spans="1:32" x14ac:dyDescent="0.2">
      <c r="A210" s="12" t="s">
        <v>43</v>
      </c>
      <c r="B210" s="34">
        <f>B165/SUM(B165,'Calculations 16to19'!B165,'Calculations 20to24'!B165,'Calculations 25to34'!B165,'Calculations 35to44'!B165,'Calculations 45to54'!B165,'Calculations 55to64'!B165)</f>
        <v>5.5437100213219612E-2</v>
      </c>
      <c r="C210" s="34">
        <f>C165/SUM(C165,'Calculations 16to19'!C165,'Calculations 20to24'!C165,'Calculations 25to34'!C165,'Calculations 35to44'!C165,'Calculations 45to54'!C165,'Calculations 55to64'!C165)</f>
        <v>5.7502138321263684E-2</v>
      </c>
      <c r="D210" s="34">
        <f>D165/SUM(D165,'Calculations 16to19'!D165,'Calculations 20to24'!D165,'Calculations 25to34'!D165,'Calculations 35to44'!D165,'Calculations 45to54'!D165,'Calculations 55to64'!D165)</f>
        <v>5.9449770179046832E-2</v>
      </c>
      <c r="E210" s="34">
        <f>E165/SUM(E165,'Calculations 16to19'!E165,'Calculations 20to24'!E165,'Calculations 25to34'!E165,'Calculations 35to44'!E165,'Calculations 45to54'!E165,'Calculations 55to64'!E165)</f>
        <v>6.151682274397139E-2</v>
      </c>
      <c r="F210" s="34">
        <f>F165/SUM(F165,'Calculations 16to19'!F165,'Calculations 20to24'!F165,'Calculations 25to34'!F165,'Calculations 35to44'!F165,'Calculations 45to54'!F165,'Calculations 55to64'!F165)</f>
        <v>6.3603172924631288E-2</v>
      </c>
      <c r="G210" s="34">
        <f>G165/SUM(G165,'Calculations 16to19'!G165,'Calculations 20to24'!G165,'Calculations 25to34'!G165,'Calculations 35to44'!G165,'Calculations 45to54'!G165,'Calculations 55to64'!G165)</f>
        <v>6.5823223763173816E-2</v>
      </c>
      <c r="H210" s="34">
        <f>H165/SUM(H165,'Calculations 16to19'!H165,'Calculations 20to24'!H165,'Calculations 25to34'!H165,'Calculations 35to44'!H165,'Calculations 45to54'!H165,'Calculations 55to64'!H165)</f>
        <v>6.8049032333544771E-2</v>
      </c>
      <c r="I210" s="34">
        <f>I165/SUM(I165,'Calculations 16to19'!I165,'Calculations 20to24'!I165,'Calculations 25to34'!I165,'Calculations 35to44'!I165,'Calculations 45to54'!I165,'Calculations 55to64'!I165)</f>
        <v>7.0054852576690418E-2</v>
      </c>
      <c r="J210" s="34">
        <f>J165/SUM(J165,'Calculations 16to19'!J165,'Calculations 20to24'!J165,'Calculations 25to34'!J165,'Calculations 35to44'!J165,'Calculations 45to54'!J165,'Calculations 55to64'!J165)</f>
        <v>7.1964424227530119E-2</v>
      </c>
      <c r="K210" s="34">
        <f>K165/SUM(K165,'Calculations 16to19'!K165,'Calculations 20to24'!K165,'Calculations 25to34'!K165,'Calculations 35to44'!K165,'Calculations 45to54'!K165,'Calculations 55to64'!K165)</f>
        <v>7.3869635210532483E-2</v>
      </c>
      <c r="L210" s="34">
        <f>L165/SUM(L165,'Calculations 16to19'!L165,'Calculations 20to24'!L165,'Calculations 25to34'!L165,'Calculations 35to44'!L165,'Calculations 45to54'!L165,'Calculations 55to64'!L165)</f>
        <v>7.650388423265167E-2</v>
      </c>
      <c r="M210" s="34">
        <f>M165/SUM(M165,'Calculations 16to19'!M165,'Calculations 20to24'!M165,'Calculations 25to34'!M165,'Calculations 35to44'!M165,'Calculations 45to54'!M165,'Calculations 55to64'!M165)</f>
        <v>7.8752790301671677E-2</v>
      </c>
      <c r="N210" s="34">
        <f>N165/SUM(N165,'Calculations 16to19'!N165,'Calculations 20to24'!N165,'Calculations 25to34'!N165,'Calculations 35to44'!N165,'Calculations 45to54'!N165,'Calculations 55to64'!N165)</f>
        <v>8.1025804240808075E-2</v>
      </c>
      <c r="O210" s="34">
        <f>O165/SUM(O165,'Calculations 16to19'!O165,'Calculations 20to24'!O165,'Calculations 25to34'!O165,'Calculations 35to44'!O165,'Calculations 45to54'!O165,'Calculations 55to64'!O165)</f>
        <v>8.3322090023845746E-2</v>
      </c>
      <c r="P210" s="34">
        <f>P165/SUM(P165,'Calculations 16to19'!P165,'Calculations 20to24'!P165,'Calculations 25to34'!P165,'Calculations 35to44'!P165,'Calculations 45to54'!P165,'Calculations 55to64'!P165)</f>
        <v>8.5640800330257921E-2</v>
      </c>
      <c r="Q210" s="34">
        <f>Q165/SUM(Q165,'Calculations 16to19'!Q165,'Calculations 20to24'!Q165,'Calculations 25to34'!Q165,'Calculations 35to44'!Q165,'Calculations 45to54'!Q165,'Calculations 55to64'!Q165)</f>
        <v>8.7981078067683141E-2</v>
      </c>
      <c r="R210" s="34">
        <f>R165/SUM(R165,'Calculations 16to19'!R165,'Calculations 20to24'!R165,'Calculations 25to34'!R165,'Calculations 35to44'!R165,'Calculations 45to54'!R165,'Calculations 55to64'!R165)</f>
        <v>9.0342057874059911E-2</v>
      </c>
      <c r="S210" s="34">
        <f>S165/SUM(S165,'Calculations 16to19'!S165,'Calculations 20to24'!S165,'Calculations 25to34'!S165,'Calculations 35to44'!S165,'Calculations 45to54'!S165,'Calculations 55to64'!S165)</f>
        <v>9.272286759530346E-2</v>
      </c>
      <c r="T210" s="34">
        <f>T165/SUM(T165,'Calculations 16to19'!T165,'Calculations 20to24'!T165,'Calculations 25to34'!T165,'Calculations 35to44'!T165,'Calculations 45to54'!T165,'Calculations 55to64'!T165)</f>
        <v>9.512262973468083E-2</v>
      </c>
      <c r="U210" s="34">
        <f>U165/SUM(U165,'Calculations 16to19'!U165,'Calculations 20to24'!U165,'Calculations 25to34'!U165,'Calculations 35to44'!U165,'Calculations 45to54'!U165,'Calculations 55to64'!U165)</f>
        <v>9.7540462870341071E-2</v>
      </c>
      <c r="V210" s="34">
        <f>V165/SUM(V165,'Calculations 16to19'!V165,'Calculations 20to24'!V165,'Calculations 25to34'!V165,'Calculations 35to44'!V165,'Calculations 45to54'!V165,'Calculations 55to64'!V165)</f>
        <v>9.9975483037746116E-2</v>
      </c>
      <c r="W210" s="34">
        <f>W165/SUM(W165,'Calculations 16to19'!W165,'Calculations 20to24'!W165,'Calculations 25to34'!W165,'Calculations 35to44'!W165,'Calculations 45to54'!W165,'Calculations 55to64'!W165)</f>
        <v>0.10242680507403701</v>
      </c>
      <c r="X210" s="34">
        <f>X165/SUM(X165,'Calculations 16to19'!X165,'Calculations 20to24'!X165,'Calculations 25to34'!X165,'Calculations 35to44'!X165,'Calculations 45to54'!X165,'Calculations 55to64'!X165)</f>
        <v>0.104893543921677</v>
      </c>
      <c r="Y210" s="34">
        <f>Y165/SUM(Y165,'Calculations 16to19'!Y165,'Calculations 20to24'!Y165,'Calculations 25to34'!Y165,'Calculations 35to44'!Y165,'Calculations 45to54'!Y165,'Calculations 55to64'!Y165)</f>
        <v>0.1073748158889983</v>
      </c>
      <c r="Z210" s="34">
        <f>Z165/SUM(Z165,'Calculations 16to19'!Z165,'Calculations 20to24'!Z165,'Calculations 25to34'!Z165,'Calculations 35to44'!Z165,'Calculations 45to54'!Z165,'Calculations 55to64'!Z165)</f>
        <v>0.10986973986557196</v>
      </c>
      <c r="AA210" s="34">
        <f>AA165/SUM(AA165,'Calculations 16to19'!AA165,'Calculations 20to24'!AA165,'Calculations 25to34'!AA165,'Calculations 35to44'!AA165,'Calculations 45to54'!AA165,'Calculations 55to64'!AA165)</f>
        <v>0.11237743849060423</v>
      </c>
      <c r="AB210" s="34">
        <f>AB165/SUM(AB165,'Calculations 16to19'!AB165,'Calculations 20to24'!AB165,'Calculations 25to34'!AB165,'Calculations 35to44'!AB165,'Calculations 45to54'!AB165,'Calculations 55to64'!AB165)</f>
        <v>0.11489703927284131</v>
      </c>
      <c r="AC210" s="34">
        <f>AC165/SUM(AC165,'Calculations 16to19'!AC165,'Calculations 20to24'!AC165,'Calculations 25to34'!AC165,'Calculations 35to44'!AC165,'Calculations 45to54'!AC165,'Calculations 55to64'!AC165)</f>
        <v>0.11742767566073418</v>
      </c>
      <c r="AD210" s="34">
        <f>AD165/SUM(AD165,'Calculations 16to19'!AD165,'Calculations 20to24'!AD165,'Calculations 25to34'!AD165,'Calculations 35to44'!AD165,'Calculations 45to54'!AD165,'Calculations 55to64'!AD165)</f>
        <v>0.11996848806187305</v>
      </c>
      <c r="AE210" s="34">
        <f>AE165/SUM(AE165,'Calculations 16to19'!AE165,'Calculations 20to24'!AE165,'Calculations 25to34'!AE165,'Calculations 35to44'!AE165,'Calculations 45to54'!AE165,'Calculations 55to64'!AE165)</f>
        <v>0.12251862481095227</v>
      </c>
      <c r="AF210" s="34">
        <f>AF165/SUM(AF165,'Calculations 16to19'!AF165,'Calculations 20to24'!AF165,'Calculations 25to34'!AF165,'Calculations 35to44'!AF165,'Calculations 45to54'!AF165,'Calculations 55to64'!AF165)</f>
        <v>0.12507724308576834</v>
      </c>
    </row>
    <row r="211" spans="1:32" x14ac:dyDescent="0.2">
      <c r="A211" s="12" t="s">
        <v>44</v>
      </c>
      <c r="B211" s="34">
        <f>B166/SUM(B166,'Calculations 16to19'!B166,'Calculations 20to24'!B166,'Calculations 25to34'!B166,'Calculations 35to44'!B166,'Calculations 45to54'!B166,'Calculations 55to64'!B166)</f>
        <v>7.1774618220115841E-2</v>
      </c>
      <c r="C211" s="34">
        <f>C166/SUM(C166,'Calculations 16to19'!C166,'Calculations 20to24'!C166,'Calculations 25to34'!C166,'Calculations 35to44'!C166,'Calculations 45to54'!C166,'Calculations 55to64'!C166)</f>
        <v>7.4429657232557719E-2</v>
      </c>
      <c r="D211" s="34">
        <f>D166/SUM(D166,'Calculations 16to19'!D166,'Calculations 20to24'!D166,'Calculations 25to34'!D166,'Calculations 35to44'!D166,'Calculations 45to54'!D166,'Calculations 55to64'!D166)</f>
        <v>7.6945116482774426E-2</v>
      </c>
      <c r="E211" s="34">
        <f>E166/SUM(E166,'Calculations 16to19'!E166,'Calculations 20to24'!E166,'Calculations 25to34'!E166,'Calculations 35to44'!E166,'Calculations 45to54'!E166,'Calculations 55to64'!E166)</f>
        <v>7.9623211848040651E-2</v>
      </c>
      <c r="F211" s="34">
        <f>F166/SUM(F166,'Calculations 16to19'!F166,'Calculations 20to24'!F166,'Calculations 25to34'!F166,'Calculations 35to44'!F166,'Calculations 45to54'!F166,'Calculations 55to64'!F166)</f>
        <v>8.2356399551266724E-2</v>
      </c>
      <c r="G211" s="34">
        <f>G166/SUM(G166,'Calculations 16to19'!G166,'Calculations 20to24'!G166,'Calculations 25to34'!G166,'Calculations 35to44'!G166,'Calculations 45to54'!G166,'Calculations 55to64'!G166)</f>
        <v>8.5344122787812532E-2</v>
      </c>
      <c r="H211" s="34">
        <f>H166/SUM(H166,'Calculations 16to19'!H166,'Calculations 20to24'!H166,'Calculations 25to34'!H166,'Calculations 35to44'!H166,'Calculations 45to54'!H166,'Calculations 55to64'!H166)</f>
        <v>8.832911454197992E-2</v>
      </c>
      <c r="I211" s="34">
        <f>I166/SUM(I166,'Calculations 16to19'!I166,'Calculations 20to24'!I166,'Calculations 25to34'!I166,'Calculations 35to44'!I166,'Calculations 45to54'!I166,'Calculations 55to64'!I166)</f>
        <v>9.1074791444330339E-2</v>
      </c>
      <c r="J211" s="34">
        <f>J166/SUM(J166,'Calculations 16to19'!J166,'Calculations 20to24'!J166,'Calculations 25to34'!J166,'Calculations 35to44'!J166,'Calculations 45to54'!J166,'Calculations 55to64'!J166)</f>
        <v>9.374573191322659E-2</v>
      </c>
      <c r="K211" s="34">
        <f>K166/SUM(K166,'Calculations 16to19'!K166,'Calculations 20to24'!K166,'Calculations 25to34'!K166,'Calculations 35to44'!K166,'Calculations 45to54'!K166,'Calculations 55to64'!K166)</f>
        <v>9.6441897759697068E-2</v>
      </c>
      <c r="L211" s="34">
        <f>L166/SUM(L166,'Calculations 16to19'!L166,'Calculations 20to24'!L166,'Calculations 25to34'!L166,'Calculations 35to44'!L166,'Calculations 45to54'!L166,'Calculations 55to64'!L166)</f>
        <v>9.9655509672323492E-2</v>
      </c>
      <c r="M211" s="34">
        <f>M166/SUM(M166,'Calculations 16to19'!M166,'Calculations 20to24'!M166,'Calculations 25to34'!M166,'Calculations 35to44'!M166,'Calculations 45to54'!M166,'Calculations 55to64'!M166)</f>
        <v>0.10263132354326546</v>
      </c>
      <c r="N211" s="34">
        <f>N166/SUM(N166,'Calculations 16to19'!N166,'Calculations 20to24'!N166,'Calculations 25to34'!N166,'Calculations 35to44'!N166,'Calculations 45to54'!N166,'Calculations 55to64'!N166)</f>
        <v>0.10563566731464331</v>
      </c>
      <c r="O211" s="34">
        <f>O166/SUM(O166,'Calculations 16to19'!O166,'Calculations 20to24'!O166,'Calculations 25to34'!O166,'Calculations 35to44'!O166,'Calculations 45to54'!O166,'Calculations 55to64'!O166)</f>
        <v>0.10866709807547201</v>
      </c>
      <c r="P211" s="34">
        <f>P166/SUM(P166,'Calculations 16to19'!P166,'Calculations 20to24'!P166,'Calculations 25to34'!P166,'Calculations 35to44'!P166,'Calculations 45to54'!P166,'Calculations 55to64'!P166)</f>
        <v>0.11172416351074635</v>
      </c>
      <c r="Q211" s="34">
        <f>Q166/SUM(Q166,'Calculations 16to19'!Q166,'Calculations 20to24'!Q166,'Calculations 25to34'!Q166,'Calculations 35to44'!Q166,'Calculations 45to54'!Q166,'Calculations 55to64'!Q166)</f>
        <v>0.11480540472247971</v>
      </c>
      <c r="R211" s="34">
        <f>R166/SUM(R166,'Calculations 16to19'!R166,'Calculations 20to24'!R166,'Calculations 25to34'!R166,'Calculations 35to44'!R166,'Calculations 45to54'!R166,'Calculations 55to64'!R166)</f>
        <v>0.11790935898632275</v>
      </c>
      <c r="S211" s="34">
        <f>S166/SUM(S166,'Calculations 16to19'!S166,'Calculations 20to24'!S166,'Calculations 25to34'!S166,'Calculations 35to44'!S166,'Calculations 45to54'!S166,'Calculations 55to64'!S166)</f>
        <v>0.121034562436142</v>
      </c>
      <c r="T211" s="34">
        <f>T166/SUM(T166,'Calculations 16to19'!T166,'Calculations 20to24'!T166,'Calculations 25to34'!T166,'Calculations 35to44'!T166,'Calculations 45to54'!T166,'Calculations 55to64'!T166)</f>
        <v>0.12417955266952173</v>
      </c>
      <c r="U211" s="34">
        <f>U166/SUM(U166,'Calculations 16to19'!U166,'Calculations 20to24'!U166,'Calculations 25to34'!U166,'Calculations 35to44'!U166,'Calculations 45to54'!U166,'Calculations 55to64'!U166)</f>
        <v>0.12734287126778682</v>
      </c>
      <c r="V211" s="34">
        <f>V166/SUM(V166,'Calculations 16to19'!V166,'Calculations 20to24'!V166,'Calculations 25to34'!V166,'Calculations 35to44'!V166,'Calculations 45to54'!V166,'Calculations 55to64'!V166)</f>
        <v>0.13052306622477633</v>
      </c>
      <c r="W211" s="34">
        <f>W166/SUM(W166,'Calculations 16to19'!W166,'Calculations 20to24'!W166,'Calculations 25to34'!W166,'Calculations 35to44'!W166,'Calculations 45to54'!W166,'Calculations 55to64'!W166)</f>
        <v>0.13371869427924002</v>
      </c>
      <c r="X211" s="34">
        <f>X166/SUM(X166,'Calculations 16to19'!X166,'Calculations 20to24'!X166,'Calculations 25to34'!X166,'Calculations 35to44'!X166,'Calculations 45to54'!X166,'Calculations 55to64'!X166)</f>
        <v>0.13692832314639847</v>
      </c>
      <c r="Y211" s="34">
        <f>Y166/SUM(Y166,'Calculations 16to19'!Y166,'Calculations 20to24'!Y166,'Calculations 25to34'!Y166,'Calculations 35to44'!Y166,'Calculations 45to54'!Y166,'Calculations 55to64'!Y166)</f>
        <v>0.14015053364485214</v>
      </c>
      <c r="Z211" s="34">
        <f>Z166/SUM(Z166,'Calculations 16to19'!Z166,'Calculations 20to24'!Z166,'Calculations 25to34'!Z166,'Calculations 35to44'!Z166,'Calculations 45to54'!Z166,'Calculations 55to64'!Z166)</f>
        <v>0.14338392171567524</v>
      </c>
      <c r="AA211" s="34">
        <f>AA166/SUM(AA166,'Calculations 16to19'!AA166,'Calculations 20to24'!AA166,'Calculations 25to34'!AA166,'Calculations 35to44'!AA166,'Calculations 45to54'!AA166,'Calculations 55to64'!AA166)</f>
        <v>0.14662710033117038</v>
      </c>
      <c r="AB211" s="34">
        <f>AB166/SUM(AB166,'Calculations 16to19'!AB166,'Calculations 20to24'!AB166,'Calculations 25to34'!AB166,'Calculations 35to44'!AB166,'Calculations 45to54'!AB166,'Calculations 55to64'!AB166)</f>
        <v>0.14987870129137615</v>
      </c>
      <c r="AC211" s="34">
        <f>AC166/SUM(AC166,'Calculations 16to19'!AC166,'Calculations 20to24'!AC166,'Calculations 25to34'!AC166,'Calculations 35to44'!AC166,'Calculations 45to54'!AC166,'Calculations 55to64'!AC166)</f>
        <v>0.15313737690702775</v>
      </c>
      <c r="AD211" s="34">
        <f>AD166/SUM(AD166,'Calculations 16to19'!AD166,'Calculations 20to24'!AD166,'Calculations 25to34'!AD166,'Calculations 35to44'!AD166,'Calculations 45to54'!AD166,'Calculations 55to64'!AD166)</f>
        <v>0.15640180156824213</v>
      </c>
      <c r="AE211" s="34">
        <f>AE166/SUM(AE166,'Calculations 16to19'!AE166,'Calculations 20to24'!AE166,'Calculations 25to34'!AE166,'Calculations 35to44'!AE166,'Calculations 45to54'!AE166,'Calculations 55to64'!AE166)</f>
        <v>0.15967067319875358</v>
      </c>
      <c r="AF211" s="34">
        <f>AF166/SUM(AF166,'Calculations 16to19'!AF166,'Calculations 20to24'!AF166,'Calculations 25to34'!AF166,'Calculations 35to44'!AF166,'Calculations 45to54'!AF166,'Calculations 55to64'!AF166)</f>
        <v>0.16294271459604978</v>
      </c>
    </row>
    <row r="212" spans="1:32" x14ac:dyDescent="0.2">
      <c r="A212" s="12" t="s">
        <v>45</v>
      </c>
      <c r="B212" s="34">
        <f>B167/SUM(B167,'Calculations 16to19'!B167,'Calculations 20to24'!B167,'Calculations 25to34'!B167,'Calculations 35to44'!B167,'Calculations 45to54'!B167,'Calculations 55to64'!B167)</f>
        <v>5.8848138334960255E-2</v>
      </c>
      <c r="C212" s="34">
        <f>C167/SUM(C167,'Calculations 16to19'!C167,'Calculations 20to24'!C167,'Calculations 25to34'!C167,'Calculations 35to44'!C167,'Calculations 45to54'!C167,'Calculations 55to64'!C167)</f>
        <v>6.1045131366459171E-2</v>
      </c>
      <c r="D212" s="34">
        <f>D167/SUM(D167,'Calculations 16to19'!D167,'Calculations 20to24'!D167,'Calculations 25to34'!D167,'Calculations 35to44'!D167,'Calculations 45to54'!D167,'Calculations 55to64'!D167)</f>
        <v>6.313401475415184E-2</v>
      </c>
      <c r="E212" s="34">
        <f>E167/SUM(E167,'Calculations 16to19'!E167,'Calculations 20to24'!E167,'Calculations 25to34'!E167,'Calculations 35to44'!E167,'Calculations 45to54'!E167,'Calculations 55to64'!E167)</f>
        <v>6.5356004732823866E-2</v>
      </c>
      <c r="F212" s="34">
        <f>F167/SUM(F167,'Calculations 16to19'!F167,'Calculations 20to24'!F167,'Calculations 25to34'!F167,'Calculations 35to44'!F167,'Calculations 45to54'!F167,'Calculations 55to64'!F167)</f>
        <v>6.7594947409989739E-2</v>
      </c>
      <c r="G212" s="34">
        <f>G167/SUM(G167,'Calculations 16to19'!G167,'Calculations 20to24'!G167,'Calculations 25to34'!G167,'Calculations 35to44'!G167,'Calculations 45to54'!G167,'Calculations 55to64'!G167)</f>
        <v>6.9963985643860568E-2</v>
      </c>
      <c r="H212" s="34">
        <f>H167/SUM(H167,'Calculations 16to19'!H167,'Calculations 20to24'!H167,'Calculations 25to34'!H167,'Calculations 35to44'!H167,'Calculations 45to54'!H167,'Calculations 55to64'!H167)</f>
        <v>7.2341947235141826E-2</v>
      </c>
      <c r="I212" s="34">
        <f>I167/SUM(I167,'Calculations 16to19'!I167,'Calculations 20to24'!I167,'Calculations 25to34'!I167,'Calculations 35to44'!I167,'Calculations 45to54'!I167,'Calculations 55to64'!I167)</f>
        <v>7.4495023799405993E-2</v>
      </c>
      <c r="J212" s="34">
        <f>J167/SUM(J167,'Calculations 16to19'!J167,'Calculations 20to24'!J167,'Calculations 25to34'!J167,'Calculations 35to44'!J167,'Calculations 45to54'!J167,'Calculations 55to64'!J167)</f>
        <v>7.6560551100840452E-2</v>
      </c>
      <c r="K212" s="34">
        <f>K167/SUM(K167,'Calculations 16to19'!K167,'Calculations 20to24'!K167,'Calculations 25to34'!K167,'Calculations 35to44'!K167,'Calculations 45to54'!K167,'Calculations 55to64'!K167)</f>
        <v>7.8636569450237628E-2</v>
      </c>
      <c r="L212" s="34">
        <f>L167/SUM(L167,'Calculations 16to19'!L167,'Calculations 20to24'!L167,'Calculations 25to34'!L167,'Calculations 35to44'!L167,'Calculations 45to54'!L167,'Calculations 55to64'!L167)</f>
        <v>8.1434541379367273E-2</v>
      </c>
      <c r="M212" s="34">
        <f>M167/SUM(M167,'Calculations 16to19'!M167,'Calculations 20to24'!M167,'Calculations 25to34'!M167,'Calculations 35to44'!M167,'Calculations 45to54'!M167,'Calculations 55to64'!M167)</f>
        <v>8.3851445582355008E-2</v>
      </c>
      <c r="N212" s="34">
        <f>N167/SUM(N167,'Calculations 16to19'!N167,'Calculations 20to24'!N167,'Calculations 25to34'!N167,'Calculations 35to44'!N167,'Calculations 45to54'!N167,'Calculations 55to64'!N167)</f>
        <v>8.6295199895341013E-2</v>
      </c>
      <c r="O212" s="34">
        <f>O167/SUM(O167,'Calculations 16to19'!O167,'Calculations 20to24'!O167,'Calculations 25to34'!O167,'Calculations 35to44'!O167,'Calculations 45to54'!O167,'Calculations 55to64'!O167)</f>
        <v>8.8764863666622132E-2</v>
      </c>
      <c r="P212" s="34">
        <f>P167/SUM(P167,'Calculations 16to19'!P167,'Calculations 20to24'!P167,'Calculations 25to34'!P167,'Calculations 35to44'!P167,'Calculations 45to54'!P167,'Calculations 55to64'!P167)</f>
        <v>9.1259480736331763E-2</v>
      </c>
      <c r="Q212" s="34">
        <f>Q167/SUM(Q167,'Calculations 16to19'!Q167,'Calculations 20to24'!Q167,'Calculations 25to34'!Q167,'Calculations 35to44'!Q167,'Calculations 45to54'!Q167,'Calculations 55to64'!Q167)</f>
        <v>9.3778081278493311E-2</v>
      </c>
      <c r="R212" s="34">
        <f>R167/SUM(R167,'Calculations 16to19'!R167,'Calculations 20to24'!R167,'Calculations 25to34'!R167,'Calculations 35to44'!R167,'Calculations 45to54'!R167,'Calculations 55to64'!R167)</f>
        <v>9.6319683629958117E-2</v>
      </c>
      <c r="S212" s="34">
        <f>S167/SUM(S167,'Calculations 16to19'!S167,'Calculations 20to24'!S167,'Calculations 25to34'!S167,'Calculations 35to44'!S167,'Calculations 45to54'!S167,'Calculations 55to64'!S167)</f>
        <v>9.8883296100366155E-2</v>
      </c>
      <c r="T212" s="34">
        <f>T167/SUM(T167,'Calculations 16to19'!T167,'Calculations 20to24'!T167,'Calculations 25to34'!T167,'Calculations 35to44'!T167,'Calculations 45to54'!T167,'Calculations 55to64'!T167)</f>
        <v>0.10146791875757302</v>
      </c>
      <c r="U212" s="34">
        <f>U167/SUM(U167,'Calculations 16to19'!U167,'Calculations 20to24'!U167,'Calculations 25to34'!U167,'Calculations 35to44'!U167,'Calculations 45to54'!U167,'Calculations 55to64'!U167)</f>
        <v>0.1040725451833328</v>
      </c>
      <c r="V212" s="34">
        <f>V167/SUM(V167,'Calculations 16to19'!V167,'Calculations 20to24'!V167,'Calculations 25to34'!V167,'Calculations 35to44'!V167,'Calculations 45to54'!V167,'Calculations 55to64'!V167)</f>
        <v>0.10669616419436548</v>
      </c>
      <c r="W212" s="34">
        <f>W167/SUM(W167,'Calculations 16to19'!W167,'Calculations 20to24'!W167,'Calculations 25to34'!W167,'Calculations 35to44'!W167,'Calculations 45to54'!W167,'Calculations 55to64'!W167)</f>
        <v>0.10933776152429596</v>
      </c>
      <c r="X212" s="34">
        <f>X167/SUM(X167,'Calculations 16to19'!X167,'Calculations 20to24'!X167,'Calculations 25to34'!X167,'Calculations 35to44'!X167,'Calculations 45to54'!X167,'Calculations 55to64'!X167)</f>
        <v>0.11199632146232258</v>
      </c>
      <c r="Y212" s="34">
        <f>Y167/SUM(Y167,'Calculations 16to19'!Y167,'Calculations 20to24'!Y167,'Calculations 25to34'!Y167,'Calculations 35to44'!Y167,'Calculations 45to54'!Y167,'Calculations 55to64'!Y167)</f>
        <v>0.1146708284448425</v>
      </c>
      <c r="Z212" s="34">
        <f>Z167/SUM(Z167,'Calculations 16to19'!Z167,'Calculations 20to24'!Z167,'Calculations 25to34'!Z167,'Calculations 35to44'!Z167,'Calculations 45to54'!Z167,'Calculations 55to64'!Z167)</f>
        <v>0.1173602685966333</v>
      </c>
      <c r="AA212" s="34">
        <f>AA167/SUM(AA167,'Calculations 16to19'!AA167,'Calculations 20to24'!AA167,'Calculations 25to34'!AA167,'Calculations 35to44'!AA167,'Calculations 45to54'!AA167,'Calculations 55to64'!AA167)</f>
        <v>0.12006363121856779</v>
      </c>
      <c r="AB212" s="34">
        <f>AB167/SUM(AB167,'Calculations 16to19'!AB167,'Calculations 20to24'!AB167,'Calculations 25to34'!AB167,'Calculations 35to44'!AB167,'Calculations 45to54'!AB167,'Calculations 55to64'!AB167)</f>
        <v>0.1227799102192038</v>
      </c>
      <c r="AC212" s="34">
        <f>AC167/SUM(AC167,'Calculations 16to19'!AC167,'Calculations 20to24'!AC167,'Calculations 25to34'!AC167,'Calculations 35to44'!AC167,'Calculations 45to54'!AC167,'Calculations 55to64'!AC167)</f>
        <v>0.12550810548796193</v>
      </c>
      <c r="AD212" s="34">
        <f>AD167/SUM(AD167,'Calculations 16to19'!AD167,'Calculations 20to24'!AD167,'Calculations 25to34'!AD167,'Calculations 35to44'!AD167,'Calculations 45to54'!AD167,'Calculations 55to64'!AD167)</f>
        <v>0.12824722420795709</v>
      </c>
      <c r="AE212" s="34">
        <f>AE167/SUM(AE167,'Calculations 16to19'!AE167,'Calculations 20to24'!AE167,'Calculations 25to34'!AE167,'Calculations 35to44'!AE167,'Calculations 45to54'!AE167,'Calculations 55to64'!AE167)</f>
        <v>0.13099628210689621</v>
      </c>
      <c r="AF212" s="34">
        <f>AF167/SUM(AF167,'Calculations 16to19'!AF167,'Calculations 20to24'!AF167,'Calculations 25to34'!AF167,'Calculations 35to44'!AF167,'Calculations 45to54'!AF167,'Calculations 55to64'!AF167)</f>
        <v>0.13375430464479929</v>
      </c>
    </row>
    <row r="213" spans="1:32" x14ac:dyDescent="0.2">
      <c r="A213" s="12" t="s">
        <v>46</v>
      </c>
      <c r="B213" s="34">
        <f>B168/SUM(B168,'Calculations 16to19'!B168,'Calculations 20to24'!B168,'Calculations 25to34'!B168,'Calculations 35to44'!B168,'Calculations 45to54'!B168,'Calculations 55to64'!B168)</f>
        <v>3.4688591057551531E-2</v>
      </c>
      <c r="C213" s="34">
        <f>C168/SUM(C168,'Calculations 16to19'!C168,'Calculations 20to24'!C168,'Calculations 25to34'!C168,'Calculations 35to44'!C168,'Calculations 45to54'!C168,'Calculations 55to64'!C168)</f>
        <v>3.6580806076927964E-2</v>
      </c>
      <c r="D213" s="34">
        <f>D168/SUM(D168,'Calculations 16to19'!D168,'Calculations 20to24'!D168,'Calculations 25to34'!D168,'Calculations 35to44'!D168,'Calculations 45to54'!D168,'Calculations 55to64'!D168)</f>
        <v>3.8312922281445796E-2</v>
      </c>
      <c r="E213" s="34">
        <f>E168/SUM(E168,'Calculations 16to19'!E168,'Calculations 20to24'!E168,'Calculations 25to34'!E168,'Calculations 35to44'!E168,'Calculations 45to54'!E168,'Calculations 55to64'!E168)</f>
        <v>4.0162469189626071E-2</v>
      </c>
      <c r="F213" s="34">
        <f>F168/SUM(F168,'Calculations 16to19'!F168,'Calculations 20to24'!F168,'Calculations 25to34'!F168,'Calculations 35to44'!F168,'Calculations 45to54'!F168,'Calculations 55to64'!F168)</f>
        <v>4.2108550464626839E-2</v>
      </c>
      <c r="G213" s="34">
        <f>G168/SUM(G168,'Calculations 16to19'!G168,'Calculations 20to24'!G168,'Calculations 25to34'!G168,'Calculations 35to44'!G168,'Calculations 45to54'!G168,'Calculations 55to64'!G168)</f>
        <v>4.4334683788998359E-2</v>
      </c>
      <c r="H213" s="34">
        <f>H168/SUM(H168,'Calculations 16to19'!H168,'Calculations 20to24'!H168,'Calculations 25to34'!H168,'Calculations 35to44'!H168,'Calculations 45to54'!H168,'Calculations 55to64'!H168)</f>
        <v>4.657471958265539E-2</v>
      </c>
      <c r="I213" s="34">
        <f>I168/SUM(I168,'Calculations 16to19'!I168,'Calculations 20to24'!I168,'Calculations 25to34'!I168,'Calculations 35to44'!I168,'Calculations 45to54'!I168,'Calculations 55to64'!I168)</f>
        <v>4.8726131919584359E-2</v>
      </c>
      <c r="J213" s="34">
        <f>J168/SUM(J168,'Calculations 16to19'!J168,'Calculations 20to24'!J168,'Calculations 25to34'!J168,'Calculations 35to44'!J168,'Calculations 45to54'!J168,'Calculations 55to64'!J168)</f>
        <v>5.0856629574528626E-2</v>
      </c>
      <c r="K213" s="34">
        <f>K168/SUM(K168,'Calculations 16to19'!K168,'Calculations 20to24'!K168,'Calculations 25to34'!K168,'Calculations 35to44'!K168,'Calculations 45to54'!K168,'Calculations 55to64'!K168)</f>
        <v>5.2959151447513286E-2</v>
      </c>
      <c r="L213" s="34">
        <f>L168/SUM(L168,'Calculations 16to19'!L168,'Calculations 20to24'!L168,'Calculations 25to34'!L168,'Calculations 35to44'!L168,'Calculations 45to54'!L168,'Calculations 55to64'!L168)</f>
        <v>5.5335222911983291E-2</v>
      </c>
      <c r="M213" s="34">
        <f>M168/SUM(M168,'Calculations 16to19'!M168,'Calculations 20to24'!M168,'Calculations 25to34'!M168,'Calculations 35to44'!M168,'Calculations 45to54'!M168,'Calculations 55to64'!M168)</f>
        <v>5.7660480947888192E-2</v>
      </c>
      <c r="N213" s="34">
        <f>N168/SUM(N168,'Calculations 16to19'!N168,'Calculations 20to24'!N168,'Calculations 25to34'!N168,'Calculations 35to44'!N168,'Calculations 45to54'!N168,'Calculations 55to64'!N168)</f>
        <v>6.002573379147387E-2</v>
      </c>
      <c r="O213" s="34">
        <f>O168/SUM(O168,'Calculations 16to19'!O168,'Calculations 20to24'!O168,'Calculations 25to34'!O168,'Calculations 35to44'!O168,'Calculations 45to54'!O168,'Calculations 55to64'!O168)</f>
        <v>6.2429463375507248E-2</v>
      </c>
      <c r="P213" s="34">
        <f>P168/SUM(P168,'Calculations 16to19'!P168,'Calculations 20to24'!P168,'Calculations 25to34'!P168,'Calculations 35to44'!P168,'Calculations 45to54'!P168,'Calculations 55to64'!P168)</f>
        <v>6.4870152363870254E-2</v>
      </c>
      <c r="Q213" s="34">
        <f>Q168/SUM(Q168,'Calculations 16to19'!Q168,'Calculations 20to24'!Q168,'Calculations 25to34'!Q168,'Calculations 35to44'!Q168,'Calculations 45to54'!Q168,'Calculations 55to64'!Q168)</f>
        <v>6.734628843141488E-2</v>
      </c>
      <c r="R213" s="34">
        <f>R168/SUM(R168,'Calculations 16to19'!R168,'Calculations 20to24'!R168,'Calculations 25to34'!R168,'Calculations 35to44'!R168,'Calculations 45to54'!R168,'Calculations 55to64'!R168)</f>
        <v>6.9856367907060235E-2</v>
      </c>
      <c r="S213" s="34">
        <f>S168/SUM(S168,'Calculations 16to19'!S168,'Calculations 20to24'!S168,'Calculations 25to34'!S168,'Calculations 35to44'!S168,'Calculations 45to54'!S168,'Calculations 55to64'!S168)</f>
        <v>7.2398898844739462E-2</v>
      </c>
      <c r="T213" s="34">
        <f>T168/SUM(T168,'Calculations 16to19'!T168,'Calculations 20to24'!T168,'Calculations 25to34'!T168,'Calculations 35to44'!T168,'Calculations 45to54'!T168,'Calculations 55to64'!T168)</f>
        <v>7.4972403586466424E-2</v>
      </c>
      <c r="U213" s="34">
        <f>U168/SUM(U168,'Calculations 16to19'!U168,'Calculations 20to24'!U168,'Calculations 25to34'!U168,'Calculations 35to44'!U168,'Calculations 45to54'!U168,'Calculations 55to64'!U168)</f>
        <v>7.7575420879805443E-2</v>
      </c>
      <c r="V213" s="34">
        <f>V168/SUM(V168,'Calculations 16to19'!V168,'Calculations 20to24'!V168,'Calculations 25to34'!V168,'Calculations 35to44'!V168,'Calculations 45to54'!V168,'Calculations 55to64'!V168)</f>
        <v>8.0206507608782826E-2</v>
      </c>
      <c r="W213" s="34">
        <f>W168/SUM(W168,'Calculations 16to19'!W168,'Calculations 20to24'!W168,'Calculations 25to34'!W168,'Calculations 35to44'!W168,'Calculations 45to54'!W168,'Calculations 55to64'!W168)</f>
        <v>8.2864240193167654E-2</v>
      </c>
      <c r="X213" s="34">
        <f>X168/SUM(X168,'Calculations 16to19'!X168,'Calculations 20to24'!X168,'Calculations 25to34'!X168,'Calculations 35to44'!X168,'Calculations 45to54'!X168,'Calculations 55to64'!X168)</f>
        <v>8.5547215706402183E-2</v>
      </c>
      <c r="Y213" s="34">
        <f>Y168/SUM(Y168,'Calculations 16to19'!Y168,'Calculations 20to24'!Y168,'Calculations 25to34'!Y168,'Calculations 35to44'!Y168,'Calculations 45to54'!Y168,'Calculations 55to64'!Y168)</f>
        <v>8.8254052757510026E-2</v>
      </c>
      <c r="Z213" s="34">
        <f>Z168/SUM(Z168,'Calculations 16to19'!Z168,'Calculations 20to24'!Z168,'Calculations 25to34'!Z168,'Calculations 35to44'!Z168,'Calculations 45to54'!Z168,'Calculations 55to64'!Z168)</f>
        <v>9.098339217729072E-2</v>
      </c>
      <c r="AA213" s="34">
        <f>AA168/SUM(AA168,'Calculations 16to19'!AA168,'Calculations 20to24'!AA168,'Calculations 25to34'!AA168,'Calculations 35to44'!AA168,'Calculations 45to54'!AA168,'Calculations 55to64'!AA168)</f>
        <v>9.3733897544171468E-2</v>
      </c>
      <c r="AB213" s="34">
        <f>AB168/SUM(AB168,'Calculations 16to19'!AB168,'Calculations 20to24'!AB168,'Calculations 25to34'!AB168,'Calculations 35to44'!AB168,'Calculations 45to54'!AB168,'Calculations 55to64'!AB168)</f>
        <v>9.6504255580354775E-2</v>
      </c>
      <c r="AC213" s="34">
        <f>AC168/SUM(AC168,'Calculations 16to19'!AC168,'Calculations 20to24'!AC168,'Calculations 25to34'!AC168,'Calculations 35to44'!AC168,'Calculations 45to54'!AC168,'Calculations 55to64'!AC168)</f>
        <v>9.929317644446374E-2</v>
      </c>
      <c r="AD213" s="34">
        <f>AD168/SUM(AD168,'Calculations 16to19'!AD168,'Calculations 20to24'!AD168,'Calculations 25to34'!AD168,'Calculations 35to44'!AD168,'Calculations 45to54'!AD168,'Calculations 55to64'!AD168)</f>
        <v>0.10209939394278925</v>
      </c>
      <c r="AE213" s="34">
        <f>AE168/SUM(AE168,'Calculations 16to19'!AE168,'Calculations 20to24'!AE168,'Calculations 25to34'!AE168,'Calculations 35to44'!AE168,'Calculations 45to54'!AE168,'Calculations 55to64'!AE168)</f>
        <v>0.10492166567753745</v>
      </c>
      <c r="AF213" s="34">
        <f>AF168/SUM(AF168,'Calculations 16to19'!AF168,'Calculations 20to24'!AF168,'Calculations 25to34'!AF168,'Calculations 35to44'!AF168,'Calculations 45to54'!AF168,'Calculations 55to64'!AF168)</f>
        <v>0.10775877314714981</v>
      </c>
    </row>
    <row r="214" spans="1:32" x14ac:dyDescent="0.2">
      <c r="A214" s="12" t="s">
        <v>47</v>
      </c>
      <c r="B214" s="34">
        <f>B169/SUM(B169,'Calculations 16to19'!B169,'Calculations 20to24'!B169,'Calculations 25to34'!B169,'Calculations 35to44'!B169,'Calculations 45to54'!B169,'Calculations 55to64'!B169)</f>
        <v>6.1987237921604377E-2</v>
      </c>
      <c r="C214" s="34">
        <f>C169/SUM(C169,'Calculations 16to19'!C169,'Calculations 20to24'!C169,'Calculations 25to34'!C169,'Calculations 35to44'!C169,'Calculations 45to54'!C169,'Calculations 55to64'!C169)</f>
        <v>6.419006494731129E-2</v>
      </c>
      <c r="D214" s="34">
        <f>D169/SUM(D169,'Calculations 16to19'!D169,'Calculations 20to24'!D169,'Calculations 25to34'!D169,'Calculations 35to44'!D169,'Calculations 45to54'!D169,'Calculations 55to64'!D169)</f>
        <v>6.6243271941571341E-2</v>
      </c>
      <c r="E214" s="34">
        <f>E169/SUM(E169,'Calculations 16to19'!E169,'Calculations 20to24'!E169,'Calculations 25to34'!E169,'Calculations 35to44'!E169,'Calculations 45to54'!E169,'Calculations 55to64'!E169)</f>
        <v>6.8435723170834004E-2</v>
      </c>
      <c r="F214" s="34">
        <f>F169/SUM(F169,'Calculations 16to19'!F169,'Calculations 20to24'!F169,'Calculations 25to34'!F169,'Calculations 35to44'!F169,'Calculations 45to54'!F169,'Calculations 55to64'!F169)</f>
        <v>7.0678825382152061E-2</v>
      </c>
      <c r="G214" s="34">
        <f>G169/SUM(G169,'Calculations 16to19'!G169,'Calculations 20to24'!G169,'Calculations 25to34'!G169,'Calculations 35to44'!G169,'Calculations 45to54'!G169,'Calculations 55to64'!G169)</f>
        <v>7.3101159861533802E-2</v>
      </c>
      <c r="H214" s="34">
        <f>H169/SUM(H169,'Calculations 16to19'!H169,'Calculations 20to24'!H169,'Calculations 25to34'!H169,'Calculations 35to44'!H169,'Calculations 45to54'!H169,'Calculations 55to64'!H169)</f>
        <v>7.5556508532862207E-2</v>
      </c>
      <c r="I214" s="34">
        <f>I169/SUM(I169,'Calculations 16to19'!I169,'Calculations 20to24'!I169,'Calculations 25to34'!I169,'Calculations 35to44'!I169,'Calculations 45to54'!I169,'Calculations 55to64'!I169)</f>
        <v>7.7774584837101216E-2</v>
      </c>
      <c r="J214" s="34">
        <f>J169/SUM(J169,'Calculations 16to19'!J169,'Calculations 20to24'!J169,'Calculations 25to34'!J169,'Calculations 35to44'!J169,'Calculations 45to54'!J169,'Calculations 55to64'!J169)</f>
        <v>7.9848825695907455E-2</v>
      </c>
      <c r="K214" s="34">
        <f>K169/SUM(K169,'Calculations 16to19'!K169,'Calculations 20to24'!K169,'Calculations 25to34'!K169,'Calculations 35to44'!K169,'Calculations 45to54'!K169,'Calculations 55to64'!K169)</f>
        <v>8.1886130711257374E-2</v>
      </c>
      <c r="L214" s="34">
        <f>L169/SUM(L169,'Calculations 16to19'!L169,'Calculations 20to24'!L169,'Calculations 25to34'!L169,'Calculations 35to44'!L169,'Calculations 45to54'!L169,'Calculations 55to64'!L169)</f>
        <v>8.4669358019438271E-2</v>
      </c>
      <c r="M214" s="34">
        <f>M169/SUM(M169,'Calculations 16to19'!M169,'Calculations 20to24'!M169,'Calculations 25to34'!M169,'Calculations 35to44'!M169,'Calculations 45to54'!M169,'Calculations 55to64'!M169)</f>
        <v>8.708572668546255E-2</v>
      </c>
      <c r="N214" s="34">
        <f>N169/SUM(N169,'Calculations 16to19'!N169,'Calculations 20to24'!N169,'Calculations 25to34'!N169,'Calculations 35to44'!N169,'Calculations 45to54'!N169,'Calculations 55to64'!N169)</f>
        <v>8.9526099425848091E-2</v>
      </c>
      <c r="O214" s="34">
        <f>O169/SUM(O169,'Calculations 16to19'!O169,'Calculations 20to24'!O169,'Calculations 25to34'!O169,'Calculations 35to44'!O169,'Calculations 45to54'!O169,'Calculations 55to64'!O169)</f>
        <v>9.1989537205348748E-2</v>
      </c>
      <c r="P214" s="34">
        <f>P169/SUM(P169,'Calculations 16to19'!P169,'Calculations 20to24'!P169,'Calculations 25to34'!P169,'Calculations 35to44'!P169,'Calculations 45to54'!P169,'Calculations 55to64'!P169)</f>
        <v>9.4475090490861183E-2</v>
      </c>
      <c r="Q214" s="34">
        <f>Q169/SUM(Q169,'Calculations 16to19'!Q169,'Calculations 20to24'!Q169,'Calculations 25to34'!Q169,'Calculations 35to44'!Q169,'Calculations 45to54'!Q169,'Calculations 55to64'!Q169)</f>
        <v>9.6981800963842138E-2</v>
      </c>
      <c r="R214" s="34">
        <f>R169/SUM(R169,'Calculations 16to19'!R169,'Calculations 20to24'!R169,'Calculations 25to34'!R169,'Calculations 35to44'!R169,'Calculations 45to54'!R169,'Calculations 55to64'!R169)</f>
        <v>9.9508703206361432E-2</v>
      </c>
      <c r="S214" s="34">
        <f>S169/SUM(S169,'Calculations 16to19'!S169,'Calculations 20to24'!S169,'Calculations 25to34'!S169,'Calculations 35to44'!S169,'Calculations 45to54'!S169,'Calculations 55to64'!S169)</f>
        <v>0.10205482635606453</v>
      </c>
      <c r="T214" s="34">
        <f>T169/SUM(T169,'Calculations 16to19'!T169,'Calculations 20to24'!T169,'Calculations 25to34'!T169,'Calculations 35to44'!T169,'Calculations 45to54'!T169,'Calculations 55to64'!T169)</f>
        <v>0.10461919572564686</v>
      </c>
      <c r="U214" s="34">
        <f>U169/SUM(U169,'Calculations 16to19'!U169,'Calculations 20to24'!U169,'Calculations 25to34'!U169,'Calculations 35to44'!U169,'Calculations 45to54'!U169,'Calculations 55to64'!U169)</f>
        <v>0.10720083438279936</v>
      </c>
      <c r="V214" s="34">
        <f>V169/SUM(V169,'Calculations 16to19'!V169,'Calculations 20to24'!V169,'Calculations 25to34'!V169,'Calculations 35to44'!V169,'Calculations 45to54'!V169,'Calculations 55to64'!V169)</f>
        <v>0.1097987646869298</v>
      </c>
      <c r="W214" s="34">
        <f>W169/SUM(W169,'Calculations 16to19'!W169,'Calculations 20to24'!W169,'Calculations 25to34'!W169,'Calculations 35to44'!W169,'Calculations 45to54'!W169,'Calculations 55to64'!W169)</f>
        <v>0.11241200977931502</v>
      </c>
      <c r="X214" s="34">
        <f>X169/SUM(X169,'Calculations 16to19'!X169,'Calculations 20to24'!X169,'Calculations 25to34'!X169,'Calculations 35to44'!X169,'Calculations 45to54'!X169,'Calculations 55to64'!X169)</f>
        <v>0.11503959502370012</v>
      </c>
      <c r="Y214" s="34">
        <f>Y169/SUM(Y169,'Calculations 16to19'!Y169,'Calculations 20to24'!Y169,'Calculations 25to34'!Y169,'Calculations 35to44'!Y169,'Calculations 45to54'!Y169,'Calculations 55to64'!Y169)</f>
        <v>0.11768054939470811</v>
      </c>
      <c r="Z214" s="34">
        <f>Z169/SUM(Z169,'Calculations 16to19'!Z169,'Calculations 20to24'!Z169,'Calculations 25to34'!Z169,'Calculations 35to44'!Z169,'Calculations 45to54'!Z169,'Calculations 55to64'!Z169)</f>
        <v>0.12033390681177014</v>
      </c>
      <c r="AA214" s="34">
        <f>AA169/SUM(AA169,'Calculations 16to19'!AA169,'Calculations 20to24'!AA169,'Calculations 25to34'!AA169,'Calculations 35to44'!AA169,'Calculations 45to54'!AA169,'Calculations 55to64'!AA169)</f>
        <v>0.12299870741662838</v>
      </c>
      <c r="AB214" s="34">
        <f>AB169/SUM(AB169,'Calculations 16to19'!AB169,'Calculations 20to24'!AB169,'Calculations 25to34'!AB169,'Calculations 35to44'!AB169,'Calculations 45to54'!AB169,'Calculations 55to64'!AB169)</f>
        <v>0.12567399879279348</v>
      </c>
      <c r="AC214" s="34">
        <f>AC169/SUM(AC169,'Calculations 16to19'!AC169,'Calculations 20to24'!AC169,'Calculations 25to34'!AC169,'Calculations 35to44'!AC169,'Calculations 45to54'!AC169,'Calculations 55to64'!AC169)</f>
        <v>0.12835883712566337</v>
      </c>
      <c r="AD214" s="34">
        <f>AD169/SUM(AD169,'Calculations 16to19'!AD169,'Calculations 20to24'!AD169,'Calculations 25to34'!AD169,'Calculations 35to44'!AD169,'Calculations 45to54'!AD169,'Calculations 55to64'!AD169)</f>
        <v>0.13105228830231527</v>
      </c>
      <c r="AE214" s="34">
        <f>AE169/SUM(AE169,'Calculations 16to19'!AE169,'Calculations 20to24'!AE169,'Calculations 25to34'!AE169,'Calculations 35to44'!AE169,'Calculations 45to54'!AE169,'Calculations 55to64'!AE169)</f>
        <v>0.13375342895028294</v>
      </c>
      <c r="AF214" s="34">
        <f>AF169/SUM(AF169,'Calculations 16to19'!AF169,'Calculations 20to24'!AF169,'Calculations 25to34'!AF169,'Calculations 35to44'!AF169,'Calculations 45to54'!AF169,'Calculations 55to64'!AF169)</f>
        <v>0.13646134741491389</v>
      </c>
    </row>
    <row r="215" spans="1:32" x14ac:dyDescent="0.2">
      <c r="A215" s="12" t="s">
        <v>48</v>
      </c>
      <c r="B215" s="34">
        <f>B170/SUM(B170,'Calculations 16to19'!B170,'Calculations 20to24'!B170,'Calculations 25to34'!B170,'Calculations 35to44'!B170,'Calculations 45to54'!B170,'Calculations 55to64'!B170)</f>
        <v>3.3128834355828231E-2</v>
      </c>
      <c r="C215" s="34">
        <f>C170/SUM(C170,'Calculations 16to19'!C170,'Calculations 20to24'!C170,'Calculations 25to34'!C170,'Calculations 35to44'!C170,'Calculations 45to54'!C170,'Calculations 55to64'!C170)</f>
        <v>3.4624824034130072E-2</v>
      </c>
      <c r="D215" s="34">
        <f>D170/SUM(D170,'Calculations 16to19'!D170,'Calculations 20to24'!D170,'Calculations 25to34'!D170,'Calculations 35to44'!D170,'Calculations 45to54'!D170,'Calculations 55to64'!D170)</f>
        <v>3.6013866103672069E-2</v>
      </c>
      <c r="E215" s="34">
        <f>E170/SUM(E170,'Calculations 16to19'!E170,'Calculations 20to24'!E170,'Calculations 25to34'!E170,'Calculations 35to44'!E170,'Calculations 45to54'!E170,'Calculations 55to64'!E170)</f>
        <v>3.7483321604011119E-2</v>
      </c>
      <c r="F215" s="34">
        <f>F170/SUM(F170,'Calculations 16to19'!F170,'Calculations 20to24'!F170,'Calculations 25to34'!F170,'Calculations 35to44'!F170,'Calculations 45to54'!F170,'Calculations 55to64'!F170)</f>
        <v>3.8966815793368317E-2</v>
      </c>
      <c r="G215" s="34">
        <f>G170/SUM(G170,'Calculations 16to19'!G170,'Calculations 20to24'!G170,'Calculations 25to34'!G170,'Calculations 35to44'!G170,'Calculations 45to54'!G170,'Calculations 55to64'!G170)</f>
        <v>4.0529604142674078E-2</v>
      </c>
      <c r="H215" s="34">
        <f>H170/SUM(H170,'Calculations 16to19'!H170,'Calculations 20to24'!H170,'Calculations 25to34'!H170,'Calculations 35to44'!H170,'Calculations 45to54'!H170,'Calculations 55to64'!H170)</f>
        <v>4.2105710268494315E-2</v>
      </c>
      <c r="I215" s="34">
        <f>I170/SUM(I170,'Calculations 16to19'!I170,'Calculations 20to24'!I170,'Calculations 25to34'!I170,'Calculations 35to44'!I170,'Calculations 45to54'!I170,'Calculations 55to64'!I170)</f>
        <v>4.3493164309825194E-2</v>
      </c>
      <c r="J215" s="34">
        <f>J170/SUM(J170,'Calculations 16to19'!J170,'Calculations 20to24'!J170,'Calculations 25to34'!J170,'Calculations 35to44'!J170,'Calculations 45to54'!J170,'Calculations 55to64'!J170)</f>
        <v>4.478402333841669E-2</v>
      </c>
      <c r="K215" s="34">
        <f>K170/SUM(K170,'Calculations 16to19'!K170,'Calculations 20to24'!K170,'Calculations 25to34'!K170,'Calculations 35to44'!K170,'Calculations 45to54'!K170,'Calculations 55to64'!K170)</f>
        <v>4.6060816344014571E-2</v>
      </c>
      <c r="L215" s="34">
        <f>L170/SUM(L170,'Calculations 16to19'!L170,'Calculations 20to24'!L170,'Calculations 25to34'!L170,'Calculations 35to44'!L170,'Calculations 45to54'!L170,'Calculations 55to64'!L170)</f>
        <v>4.8110449956430712E-2</v>
      </c>
      <c r="M215" s="34">
        <f>M170/SUM(M170,'Calculations 16to19'!M170,'Calculations 20to24'!M170,'Calculations 25to34'!M170,'Calculations 35to44'!M170,'Calculations 45to54'!M170,'Calculations 55to64'!M170)</f>
        <v>4.9740098066528252E-2</v>
      </c>
      <c r="N215" s="34">
        <f>N170/SUM(N170,'Calculations 16to19'!N170,'Calculations 20to24'!N170,'Calculations 25to34'!N170,'Calculations 35to44'!N170,'Calculations 45to54'!N170,'Calculations 55to64'!N170)</f>
        <v>5.1393815486325836E-2</v>
      </c>
      <c r="O215" s="34">
        <f>O170/SUM(O170,'Calculations 16to19'!O170,'Calculations 20to24'!O170,'Calculations 25to34'!O170,'Calculations 35to44'!O170,'Calculations 45to54'!O170,'Calculations 55to64'!O170)</f>
        <v>5.3071172461784707E-2</v>
      </c>
      <c r="P215" s="34">
        <f>P170/SUM(P170,'Calculations 16to19'!P170,'Calculations 20to24'!P170,'Calculations 25to34'!P170,'Calculations 35to44'!P170,'Calculations 45to54'!P170,'Calculations 55to64'!P170)</f>
        <v>5.4771724378287236E-2</v>
      </c>
      <c r="Q215" s="34">
        <f>Q170/SUM(Q170,'Calculations 16to19'!Q170,'Calculations 20to24'!Q170,'Calculations 25to34'!Q170,'Calculations 35to44'!Q170,'Calculations 45to54'!Q170,'Calculations 55to64'!Q170)</f>
        <v>5.6495012559043628E-2</v>
      </c>
      <c r="R215" s="34">
        <f>R170/SUM(R170,'Calculations 16to19'!R170,'Calculations 20to24'!R170,'Calculations 25to34'!R170,'Calculations 35to44'!R170,'Calculations 45to54'!R170,'Calculations 55to64'!R170)</f>
        <v>5.8240565071956345E-2</v>
      </c>
      <c r="S215" s="34">
        <f>S170/SUM(S170,'Calculations 16to19'!S170,'Calculations 20to24'!S170,'Calculations 25to34'!S170,'Calculations 35to44'!S170,'Calculations 45to54'!S170,'Calculations 55to64'!S170)</f>
        <v>6.0007897542536312E-2</v>
      </c>
      <c r="T215" s="34">
        <f>T170/SUM(T170,'Calculations 16to19'!T170,'Calculations 20to24'!T170,'Calculations 25to34'!T170,'Calculations 35to44'!T170,'Calculations 45to54'!T170,'Calculations 55to64'!T170)</f>
        <v>6.1796513970526039E-2</v>
      </c>
      <c r="U215" s="34">
        <f>U170/SUM(U170,'Calculations 16to19'!U170,'Calculations 20to24'!U170,'Calculations 25to34'!U170,'Calculations 35to44'!U170,'Calculations 45to54'!U170,'Calculations 55to64'!U170)</f>
        <v>6.3605907547973448E-2</v>
      </c>
      <c r="V215" s="34">
        <f>V170/SUM(V170,'Calculations 16to19'!V170,'Calculations 20to24'!V170,'Calculations 25to34'!V170,'Calculations 35to44'!V170,'Calculations 45to54'!V170,'Calculations 55to64'!V170)</f>
        <v>6.5435561476577322E-2</v>
      </c>
      <c r="W215" s="34">
        <f>W170/SUM(W170,'Calculations 16to19'!W170,'Calculations 20to24'!W170,'Calculations 25to34'!W170,'Calculations 35to44'!W170,'Calculations 45to54'!W170,'Calculations 55to64'!W170)</f>
        <v>6.7284949782212403E-2</v>
      </c>
      <c r="X215" s="34">
        <f>X170/SUM(X170,'Calculations 16to19'!X170,'Calculations 20to24'!X170,'Calculations 25to34'!X170,'Calculations 35to44'!X170,'Calculations 45to54'!X170,'Calculations 55to64'!X170)</f>
        <v>6.915353812464356E-2</v>
      </c>
      <c r="Y215" s="34">
        <f>Y170/SUM(Y170,'Calculations 16to19'!Y170,'Calculations 20to24'!Y170,'Calculations 25to34'!Y170,'Calculations 35to44'!Y170,'Calculations 45to54'!Y170,'Calculations 55to64'!Y170)</f>
        <v>7.1040784600531218E-2</v>
      </c>
      <c r="Z215" s="34">
        <f>Z170/SUM(Z170,'Calculations 16to19'!Z170,'Calculations 20to24'!Z170,'Calculations 25to34'!Z170,'Calculations 35to44'!Z170,'Calculations 45to54'!Z170,'Calculations 55to64'!Z170)</f>
        <v>7.294614053793376E-2</v>
      </c>
      <c r="AA215" s="34">
        <f>AA170/SUM(AA170,'Calculations 16to19'!AA170,'Calculations 20to24'!AA170,'Calculations 25to34'!AA170,'Calculations 35to44'!AA170,'Calculations 45to54'!AA170,'Calculations 55to64'!AA170)</f>
        <v>7.4869051280615606E-2</v>
      </c>
      <c r="AB215" s="34">
        <f>AB170/SUM(AB170,'Calculations 16to19'!AB170,'Calculations 20to24'!AB170,'Calculations 25to34'!AB170,'Calculations 35to44'!AB170,'Calculations 45to54'!AB170,'Calculations 55to64'!AB170)</f>
        <v>7.6808956960578587E-2</v>
      </c>
      <c r="AC215" s="34">
        <f>AC170/SUM(AC170,'Calculations 16to19'!AC170,'Calculations 20to24'!AC170,'Calculations 25to34'!AC170,'Calculations 35to44'!AC170,'Calculations 45to54'!AC170,'Calculations 55to64'!AC170)</f>
        <v>7.8765293257339844E-2</v>
      </c>
      <c r="AD215" s="34">
        <f>AD170/SUM(AD170,'Calculations 16to19'!AD170,'Calculations 20to24'!AD170,'Calculations 25to34'!AD170,'Calculations 35to44'!AD170,'Calculations 45to54'!AD170,'Calculations 55to64'!AD170)</f>
        <v>8.0737492142586659E-2</v>
      </c>
      <c r="AE215" s="34">
        <f>AE170/SUM(AE170,'Calculations 16to19'!AE170,'Calculations 20to24'!AE170,'Calculations 25to34'!AE170,'Calculations 35to44'!AE170,'Calculations 45to54'!AE170,'Calculations 55to64'!AE170)</f>
        <v>8.2724982608948755E-2</v>
      </c>
      <c r="AF215" s="34">
        <f>AF170/SUM(AF170,'Calculations 16to19'!AF170,'Calculations 20to24'!AF170,'Calculations 25to34'!AF170,'Calculations 35to44'!AF170,'Calculations 45to54'!AF170,'Calculations 55to64'!AF170)</f>
        <v>8.472719138173658E-2</v>
      </c>
    </row>
    <row r="216" spans="1:32" x14ac:dyDescent="0.2">
      <c r="A216" s="12" t="s">
        <v>49</v>
      </c>
      <c r="B216" s="34">
        <f>B171/SUM(B171,'Calculations 16to19'!B171,'Calculations 20to24'!B171,'Calculations 25to34'!B171,'Calculations 35to44'!B171,'Calculations 45to54'!B171,'Calculations 55to64'!B171)</f>
        <v>5.5284552845528454E-2</v>
      </c>
      <c r="C216" s="34">
        <f>C171/SUM(C171,'Calculations 16to19'!C171,'Calculations 20to24'!C171,'Calculations 25to34'!C171,'Calculations 35to44'!C171,'Calculations 45to54'!C171,'Calculations 55to64'!C171)</f>
        <v>5.7250135615961067E-2</v>
      </c>
      <c r="D216" s="34">
        <f>D171/SUM(D171,'Calculations 16to19'!D171,'Calculations 20to24'!D171,'Calculations 25to34'!D171,'Calculations 35to44'!D171,'Calculations 45to54'!D171,'Calculations 55to64'!D171)</f>
        <v>5.9074571838712626E-2</v>
      </c>
      <c r="E216" s="34">
        <f>E171/SUM(E171,'Calculations 16to19'!E171,'Calculations 20to24'!E171,'Calculations 25to34'!E171,'Calculations 35to44'!E171,'Calculations 45to54'!E171,'Calculations 55to64'!E171)</f>
        <v>6.1050911211202895E-2</v>
      </c>
      <c r="F216" s="34">
        <f>F171/SUM(F171,'Calculations 16to19'!F171,'Calculations 20to24'!F171,'Calculations 25to34'!F171,'Calculations 35to44'!F171,'Calculations 45to54'!F171,'Calculations 55to64'!F171)</f>
        <v>6.311826452433815E-2</v>
      </c>
      <c r="G216" s="34">
        <f>G171/SUM(G171,'Calculations 16to19'!G171,'Calculations 20to24'!G171,'Calculations 25to34'!G171,'Calculations 35to44'!G171,'Calculations 45to54'!G171,'Calculations 55to64'!G171)</f>
        <v>6.541303607411364E-2</v>
      </c>
      <c r="H216" s="34">
        <f>H171/SUM(H171,'Calculations 16to19'!H171,'Calculations 20to24'!H171,'Calculations 25to34'!H171,'Calculations 35to44'!H171,'Calculations 45to54'!H171,'Calculations 55to64'!H171)</f>
        <v>6.7779853155323186E-2</v>
      </c>
      <c r="I216" s="34">
        <f>I171/SUM(I171,'Calculations 16to19'!I171,'Calculations 20to24'!I171,'Calculations 25to34'!I171,'Calculations 35to44'!I171,'Calculations 45to54'!I171,'Calculations 55to64'!I171)</f>
        <v>6.9938218411989939E-2</v>
      </c>
      <c r="J216" s="34">
        <f>J171/SUM(J171,'Calculations 16to19'!J171,'Calculations 20to24'!J171,'Calculations 25to34'!J171,'Calculations 35to44'!J171,'Calculations 45to54'!J171,'Calculations 55to64'!J171)</f>
        <v>7.192548666612493E-2</v>
      </c>
      <c r="K216" s="34">
        <f>K171/SUM(K171,'Calculations 16to19'!K171,'Calculations 20to24'!K171,'Calculations 25to34'!K171,'Calculations 35to44'!K171,'Calculations 45to54'!K171,'Calculations 55to64'!K171)</f>
        <v>7.3854874144751212E-2</v>
      </c>
      <c r="L216" s="34">
        <f>L171/SUM(L171,'Calculations 16to19'!L171,'Calculations 20to24'!L171,'Calculations 25to34'!L171,'Calculations 35to44'!L171,'Calculations 45to54'!L171,'Calculations 55to64'!L171)</f>
        <v>7.6347961950209722E-2</v>
      </c>
      <c r="M216" s="34">
        <f>M171/SUM(M171,'Calculations 16to19'!M171,'Calculations 20to24'!M171,'Calculations 25to34'!M171,'Calculations 35to44'!M171,'Calculations 45to54'!M171,'Calculations 55to64'!M171)</f>
        <v>7.8622447335081308E-2</v>
      </c>
      <c r="N216" s="34">
        <f>N171/SUM(N171,'Calculations 16to19'!N171,'Calculations 20to24'!N171,'Calculations 25to34'!N171,'Calculations 35to44'!N171,'Calculations 45to54'!N171,'Calculations 55to64'!N171)</f>
        <v>8.0923810001422181E-2</v>
      </c>
      <c r="O216" s="34">
        <f>O171/SUM(O171,'Calculations 16to19'!O171,'Calculations 20to24'!O171,'Calculations 25to34'!O171,'Calculations 35to44'!O171,'Calculations 45to54'!O171,'Calculations 55to64'!O171)</f>
        <v>8.3251244547976971E-2</v>
      </c>
      <c r="P216" s="34">
        <f>P171/SUM(P171,'Calculations 16to19'!P171,'Calculations 20to24'!P171,'Calculations 25to34'!P171,'Calculations 35to44'!P171,'Calculations 45to54'!P171,'Calculations 55to64'!P171)</f>
        <v>8.5603927549527489E-2</v>
      </c>
      <c r="Q216" s="34">
        <f>Q171/SUM(Q171,'Calculations 16to19'!Q171,'Calculations 20to24'!Q171,'Calculations 25to34'!Q171,'Calculations 35to44'!Q171,'Calculations 45to54'!Q171,'Calculations 55to64'!Q171)</f>
        <v>8.7981019126025808E-2</v>
      </c>
      <c r="R216" s="34">
        <f>R171/SUM(R171,'Calculations 16to19'!R171,'Calculations 20to24'!R171,'Calculations 25to34'!R171,'Calculations 35to44'!R171,'Calculations 45to54'!R171,'Calculations 55to64'!R171)</f>
        <v>9.0381664517871801E-2</v>
      </c>
      <c r="S216" s="34">
        <f>S171/SUM(S171,'Calculations 16to19'!S171,'Calculations 20to24'!S171,'Calculations 25to34'!S171,'Calculations 35to44'!S171,'Calculations 45to54'!S171,'Calculations 55to64'!S171)</f>
        <v>9.2804995661816186E-2</v>
      </c>
      <c r="T216" s="34">
        <f>T171/SUM(T171,'Calculations 16to19'!T171,'Calculations 20to24'!T171,'Calculations 25to34'!T171,'Calculations 35to44'!T171,'Calculations 45to54'!T171,'Calculations 55to64'!T171)</f>
        <v>9.5250132762145598E-2</v>
      </c>
      <c r="U216" s="34">
        <f>U171/SUM(U171,'Calculations 16to19'!U171,'Calculations 20to24'!U171,'Calculations 25to34'!U171,'Calculations 35to44'!U171,'Calculations 45to54'!U171,'Calculations 55to64'!U171)</f>
        <v>9.7716185852033038E-2</v>
      </c>
      <c r="V216" s="34">
        <f>V171/SUM(V171,'Calculations 16to19'!V171,'Calculations 20to24'!V171,'Calculations 25to34'!V171,'Calculations 35to44'!V171,'Calculations 45to54'!V171,'Calculations 55to64'!V171)</f>
        <v>0.10020225634016021</v>
      </c>
      <c r="W216" s="34">
        <f>W171/SUM(W171,'Calculations 16to19'!W171,'Calculations 20to24'!W171,'Calculations 25to34'!W171,'Calculations 35to44'!W171,'Calculations 45to54'!W171,'Calculations 55to64'!W171)</f>
        <v>0.10270743853796667</v>
      </c>
      <c r="X216" s="34">
        <f>X171/SUM(X171,'Calculations 16to19'!X171,'Calculations 20to24'!X171,'Calculations 25to34'!X171,'Calculations 35to44'!X171,'Calculations 45to54'!X171,'Calculations 55to64'!X171)</f>
        <v>0.10523082116315027</v>
      </c>
      <c r="Y216" s="34">
        <f>Y171/SUM(Y171,'Calculations 16to19'!Y171,'Calculations 20to24'!Y171,'Calculations 25to34'!Y171,'Calculations 35to44'!Y171,'Calculations 45to54'!Y171,'Calculations 55to64'!Y171)</f>
        <v>0.10777148881531906</v>
      </c>
      <c r="Z216" s="34">
        <f>Z171/SUM(Z171,'Calculations 16to19'!Z171,'Calculations 20to24'!Z171,'Calculations 25to34'!Z171,'Calculations 35to44'!Z171,'Calculations 45to54'!Z171,'Calculations 55to64'!Z171)</f>
        <v>0.11032852341997752</v>
      </c>
      <c r="AA216" s="34">
        <f>AA171/SUM(AA171,'Calculations 16to19'!AA171,'Calculations 20to24'!AA171,'Calculations 25to34'!AA171,'Calculations 35to44'!AA171,'Calculations 45to54'!AA171,'Calculations 55to64'!AA171)</f>
        <v>0.11290100563733033</v>
      </c>
      <c r="AB216" s="34">
        <f>AB171/SUM(AB171,'Calculations 16to19'!AB171,'Calculations 20to24'!AB171,'Calculations 25to34'!AB171,'Calculations 35to44'!AB171,'Calculations 45to54'!AB171,'Calculations 55to64'!AB171)</f>
        <v>0.11548801623268071</v>
      </c>
      <c r="AC216" s="34">
        <f>AC171/SUM(AC171,'Calculations 16to19'!AC171,'Calculations 20to24'!AC171,'Calculations 25to34'!AC171,'Calculations 35to44'!AC171,'Calculations 45to54'!AC171,'Calculations 55to64'!AC171)</f>
        <v>0.11808863740550722</v>
      </c>
      <c r="AD216" s="34">
        <f>AD171/SUM(AD171,'Calculations 16to19'!AD171,'Calculations 20to24'!AD171,'Calculations 25to34'!AD171,'Calculations 35to44'!AD171,'Calculations 45to54'!AD171,'Calculations 55to64'!AD171)</f>
        <v>0.12070195407460106</v>
      </c>
      <c r="AE216" s="34">
        <f>AE171/SUM(AE171,'Calculations 16to19'!AE171,'Calculations 20to24'!AE171,'Calculations 25to34'!AE171,'Calculations 35to44'!AE171,'Calculations 45to54'!AE171,'Calculations 55to64'!AE171)</f>
        <v>0.12332705511694717</v>
      </c>
      <c r="AF216" s="34">
        <f>AF171/SUM(AF171,'Calculations 16to19'!AF171,'Calculations 20to24'!AF171,'Calculations 25to34'!AF171,'Calculations 35to44'!AF171,'Calculations 45to54'!AF171,'Calculations 55to64'!AF171)</f>
        <v>0.12596303455833574</v>
      </c>
    </row>
    <row r="217" spans="1:32" x14ac:dyDescent="0.2">
      <c r="A217" s="12" t="s">
        <v>50</v>
      </c>
      <c r="B217" s="34">
        <f>B172/SUM(B172,'Calculations 16to19'!B172,'Calculations 20to24'!B172,'Calculations 25to34'!B172,'Calculations 35to44'!B172,'Calculations 45to54'!B172,'Calculations 55to64'!B172)</f>
        <v>5.6008414409676556E-2</v>
      </c>
      <c r="C217" s="34">
        <f>C172/SUM(C172,'Calculations 16to19'!C172,'Calculations 20to24'!C172,'Calculations 25to34'!C172,'Calculations 35to44'!C172,'Calculations 45to54'!C172,'Calculations 55to64'!C172)</f>
        <v>5.8057052769863463E-2</v>
      </c>
      <c r="D217" s="34">
        <f>D172/SUM(D172,'Calculations 16to19'!D172,'Calculations 20to24'!D172,'Calculations 25to34'!D172,'Calculations 35to44'!D172,'Calculations 45to54'!D172,'Calculations 55to64'!D172)</f>
        <v>5.9992598335034029E-2</v>
      </c>
      <c r="E217" s="34">
        <f>E172/SUM(E172,'Calculations 16to19'!E172,'Calculations 20to24'!E172,'Calculations 25to34'!E172,'Calculations 35to44'!E172,'Calculations 45to54'!E172,'Calculations 55to64'!E172)</f>
        <v>6.2058836798785412E-2</v>
      </c>
      <c r="F217" s="34">
        <f>F172/SUM(F172,'Calculations 16to19'!F172,'Calculations 20to24'!F172,'Calculations 25to34'!F172,'Calculations 35to44'!F172,'Calculations 45to54'!F172,'Calculations 55to64'!F172)</f>
        <v>6.4152727335574061E-2</v>
      </c>
      <c r="G217" s="34">
        <f>G172/SUM(G172,'Calculations 16to19'!G172,'Calculations 20to24'!G172,'Calculations 25to34'!G172,'Calculations 35to44'!G172,'Calculations 45to54'!G172,'Calculations 55to64'!G172)</f>
        <v>6.6378220652620182E-2</v>
      </c>
      <c r="H217" s="34">
        <f>H172/SUM(H172,'Calculations 16to19'!H172,'Calculations 20to24'!H172,'Calculations 25to34'!H172,'Calculations 35to44'!H172,'Calculations 45to54'!H172,'Calculations 55to64'!H172)</f>
        <v>6.8627223224268064E-2</v>
      </c>
      <c r="I217" s="34">
        <f>I172/SUM(I172,'Calculations 16to19'!I172,'Calculations 20to24'!I172,'Calculations 25to34'!I172,'Calculations 35to44'!I172,'Calculations 45to54'!I172,'Calculations 55to64'!I172)</f>
        <v>7.0665956960156109E-2</v>
      </c>
      <c r="J217" s="34">
        <f>J172/SUM(J172,'Calculations 16to19'!J172,'Calculations 20to24'!J172,'Calculations 25to34'!J172,'Calculations 35to44'!J172,'Calculations 45to54'!J172,'Calculations 55to64'!J172)</f>
        <v>7.2596218782123495E-2</v>
      </c>
      <c r="K217" s="34">
        <f>K172/SUM(K172,'Calculations 16to19'!K172,'Calculations 20to24'!K172,'Calculations 25to34'!K172,'Calculations 35to44'!K172,'Calculations 45to54'!K172,'Calculations 55to64'!K172)</f>
        <v>7.451107023184729E-2</v>
      </c>
      <c r="L217" s="34">
        <f>L172/SUM(L172,'Calculations 16to19'!L172,'Calculations 20to24'!L172,'Calculations 25to34'!L172,'Calculations 35to44'!L172,'Calculations 45to54'!L172,'Calculations 55to64'!L172)</f>
        <v>7.7120704041573784E-2</v>
      </c>
      <c r="M217" s="34">
        <f>M172/SUM(M172,'Calculations 16to19'!M172,'Calculations 20to24'!M172,'Calculations 25to34'!M172,'Calculations 35to44'!M172,'Calculations 45to54'!M172,'Calculations 55to64'!M172)</f>
        <v>7.9376918260130908E-2</v>
      </c>
      <c r="N217" s="34">
        <f>N172/SUM(N172,'Calculations 16to19'!N172,'Calculations 20to24'!N172,'Calculations 25to34'!N172,'Calculations 35to44'!N172,'Calculations 45to54'!N172,'Calculations 55to64'!N172)</f>
        <v>8.1657574293507215E-2</v>
      </c>
      <c r="O217" s="34">
        <f>O172/SUM(O172,'Calculations 16to19'!O172,'Calculations 20to24'!O172,'Calculations 25to34'!O172,'Calculations 35to44'!O172,'Calculations 45to54'!O172,'Calculations 55to64'!O172)</f>
        <v>8.396184388755451E-2</v>
      </c>
      <c r="P217" s="34">
        <f>P172/SUM(P172,'Calculations 16to19'!P172,'Calculations 20to24'!P172,'Calculations 25to34'!P172,'Calculations 35to44'!P172,'Calculations 45to54'!P172,'Calculations 55to64'!P172)</f>
        <v>8.6288886364287942E-2</v>
      </c>
      <c r="Q217" s="34">
        <f>Q172/SUM(Q172,'Calculations 16to19'!Q172,'Calculations 20to24'!Q172,'Calculations 25to34'!Q172,'Calculations 35to44'!Q172,'Calculations 45to54'!Q172,'Calculations 55to64'!Q172)</f>
        <v>8.8637850150090625E-2</v>
      </c>
      <c r="R217" s="34">
        <f>R172/SUM(R172,'Calculations 16to19'!R172,'Calculations 20to24'!R172,'Calculations 25to34'!R172,'Calculations 35to44'!R172,'Calculations 45to54'!R172,'Calculations 55to64'!R172)</f>
        <v>9.1007874288036486E-2</v>
      </c>
      <c r="S217" s="34">
        <f>S172/SUM(S172,'Calculations 16to19'!S172,'Calculations 20to24'!S172,'Calculations 25to34'!S172,'Calculations 35to44'!S172,'Calculations 45to54'!S172,'Calculations 55to64'!S172)</f>
        <v>9.3398089929979652E-2</v>
      </c>
      <c r="T217" s="34">
        <f>T172/SUM(T172,'Calculations 16to19'!T172,'Calculations 20to24'!T172,'Calculations 25to34'!T172,'Calculations 35to44'!T172,'Calculations 45to54'!T172,'Calculations 55to64'!T172)</f>
        <v>9.5807621804315291E-2</v>
      </c>
      <c r="U217" s="34">
        <f>U172/SUM(U172,'Calculations 16to19'!U172,'Calculations 20to24'!U172,'Calculations 25to34'!U172,'Calculations 35to44'!U172,'Calculations 45to54'!U172,'Calculations 55to64'!U172)</f>
        <v>9.8235589655607788E-2</v>
      </c>
      <c r="V217" s="34">
        <f>V172/SUM(V172,'Calculations 16to19'!V172,'Calculations 20to24'!V172,'Calculations 25to34'!V172,'Calculations 35to44'!V172,'Calculations 45to54'!V172,'Calculations 55to64'!V172)</f>
        <v>0.10068110965255453</v>
      </c>
      <c r="W217" s="34">
        <f>W172/SUM(W172,'Calculations 16to19'!W172,'Calculations 20to24'!W172,'Calculations 25to34'!W172,'Calculations 35to44'!W172,'Calculations 45to54'!W172,'Calculations 55to64'!W172)</f>
        <v>0.10314329576104574</v>
      </c>
      <c r="X217" s="34">
        <f>X172/SUM(X172,'Calculations 16to19'!X172,'Calculations 20to24'!X172,'Calculations 25to34'!X172,'Calculations 35to44'!X172,'Calculations 45to54'!X172,'Calculations 55to64'!X172)</f>
        <v>0.10562126107937263</v>
      </c>
      <c r="Y217" s="34">
        <f>Y172/SUM(Y172,'Calculations 16to19'!Y172,'Calculations 20to24'!Y172,'Calculations 25to34'!Y172,'Calculations 35to44'!Y172,'Calculations 45to54'!Y172,'Calculations 55to64'!Y172)</f>
        <v>0.10811411913292565</v>
      </c>
      <c r="Z217" s="34">
        <f>Z172/SUM(Z172,'Calculations 16to19'!Z172,'Calculations 20to24'!Z172,'Calculations 25to34'!Z172,'Calculations 35to44'!Z172,'Calculations 45to54'!Z172,'Calculations 55to64'!Z172)</f>
        <v>0.11062098512601623</v>
      </c>
      <c r="AA217" s="34">
        <f>AA172/SUM(AA172,'Calculations 16to19'!AA172,'Calculations 20to24'!AA172,'Calculations 25to34'!AA172,'Calculations 35to44'!AA172,'Calculations 45to54'!AA172,'Calculations 55to64'!AA172)</f>
        <v>0.11314097714873904</v>
      </c>
      <c r="AB217" s="34">
        <f>AB172/SUM(AB172,'Calculations 16to19'!AB172,'Calculations 20to24'!AB172,'Calculations 25to34'!AB172,'Calculations 35to44'!AB172,'Calculations 45to54'!AB172,'Calculations 55to64'!AB172)</f>
        <v>0.11567321733707626</v>
      </c>
      <c r="AC217" s="34">
        <f>AC172/SUM(AC172,'Calculations 16to19'!AC172,'Calculations 20to24'!AC172,'Calculations 25to34'!AC172,'Calculations 35to44'!AC172,'Calculations 45to54'!AC172,'Calculations 55to64'!AC172)</f>
        <v>0.11821683298472012</v>
      </c>
      <c r="AD217" s="34">
        <f>AD172/SUM(AD172,'Calculations 16to19'!AD172,'Calculations 20to24'!AD172,'Calculations 25to34'!AD172,'Calculations 35to44'!AD172,'Calculations 45to54'!AD172,'Calculations 55to64'!AD172)</f>
        <v>0.12077095760535597</v>
      </c>
      <c r="AE217" s="34">
        <f>AE172/SUM(AE172,'Calculations 16to19'!AE172,'Calculations 20to24'!AE172,'Calculations 25to34'!AE172,'Calculations 35to44'!AE172,'Calculations 45to54'!AE172,'Calculations 55to64'!AE172)</f>
        <v>0.12333473194440607</v>
      </c>
      <c r="AF217" s="34">
        <f>AF172/SUM(AF172,'Calculations 16to19'!AF172,'Calculations 20to24'!AF172,'Calculations 25to34'!AF172,'Calculations 35to44'!AF172,'Calculations 45to54'!AF172,'Calculations 55to64'!AF172)</f>
        <v>0.12590730493948799</v>
      </c>
    </row>
    <row r="218" spans="1:32" x14ac:dyDescent="0.2">
      <c r="A218" s="12" t="s">
        <v>51</v>
      </c>
      <c r="B218" s="34">
        <f>B173/SUM(B173,'Calculations 16to19'!B173,'Calculations 20to24'!B173,'Calculations 25to34'!B173,'Calculations 35to44'!B173,'Calculations 45to54'!B173,'Calculations 55to64'!B173)</f>
        <v>0.14614541468761416</v>
      </c>
      <c r="C218" s="34">
        <f>C173/SUM(C173,'Calculations 16to19'!C173,'Calculations 20to24'!C173,'Calculations 25to34'!C173,'Calculations 35to44'!C173,'Calculations 45to54'!C173,'Calculations 55to64'!C173)</f>
        <v>0.15002567080167734</v>
      </c>
      <c r="D218" s="34">
        <f>D173/SUM(D173,'Calculations 16to19'!D173,'Calculations 20to24'!D173,'Calculations 25to34'!D173,'Calculations 35to44'!D173,'Calculations 45to54'!D173,'Calculations 55to64'!D173)</f>
        <v>0.15370281376092981</v>
      </c>
      <c r="E218" s="34">
        <f>E173/SUM(E173,'Calculations 16to19'!E173,'Calculations 20to24'!E173,'Calculations 25to34'!E173,'Calculations 35to44'!E173,'Calculations 45to54'!E173,'Calculations 55to64'!E173)</f>
        <v>0.15756020449259051</v>
      </c>
      <c r="F218" s="34">
        <f>F173/SUM(F173,'Calculations 16to19'!F173,'Calculations 20to24'!F173,'Calculations 25to34'!F173,'Calculations 35to44'!F173,'Calculations 45to54'!F173,'Calculations 55to64'!F173)</f>
        <v>0.1613233355559735</v>
      </c>
      <c r="G218" s="34">
        <f>G173/SUM(G173,'Calculations 16to19'!G173,'Calculations 20to24'!G173,'Calculations 25to34'!G173,'Calculations 35to44'!G173,'Calculations 45to54'!G173,'Calculations 55to64'!G173)</f>
        <v>0.16506236841974903</v>
      </c>
      <c r="H218" s="34">
        <f>H173/SUM(H173,'Calculations 16to19'!H173,'Calculations 20to24'!H173,'Calculations 25to34'!H173,'Calculations 35to44'!H173,'Calculations 45to54'!H173,'Calculations 55to64'!H173)</f>
        <v>0.16876712502200611</v>
      </c>
      <c r="I218" s="34">
        <f>I173/SUM(I173,'Calculations 16to19'!I173,'Calculations 20to24'!I173,'Calculations 25to34'!I173,'Calculations 35to44'!I173,'Calculations 45to54'!I173,'Calculations 55to64'!I173)</f>
        <v>0.17213060582262321</v>
      </c>
      <c r="J218" s="34">
        <f>J173/SUM(J173,'Calculations 16to19'!J173,'Calculations 20to24'!J173,'Calculations 25to34'!J173,'Calculations 35to44'!J173,'Calculations 45to54'!J173,'Calculations 55to64'!J173)</f>
        <v>0.17536929643718632</v>
      </c>
      <c r="K218" s="34">
        <f>K173/SUM(K173,'Calculations 16to19'!K173,'Calculations 20to24'!K173,'Calculations 25to34'!K173,'Calculations 35to44'!K173,'Calculations 45to54'!K173,'Calculations 55to64'!K173)</f>
        <v>0.17857595117453751</v>
      </c>
      <c r="L218" s="34">
        <f>L173/SUM(L173,'Calculations 16to19'!L173,'Calculations 20to24'!L173,'Calculations 25to34'!L173,'Calculations 35to44'!L173,'Calculations 45to54'!L173,'Calculations 55to64'!L173)</f>
        <v>0.1830497003714838</v>
      </c>
      <c r="M218" s="34">
        <f>M173/SUM(M173,'Calculations 16to19'!M173,'Calculations 20to24'!M173,'Calculations 25to34'!M173,'Calculations 35to44'!M173,'Calculations 45to54'!M173,'Calculations 55to64'!M173)</f>
        <v>0.18673667975064492</v>
      </c>
      <c r="N218" s="34">
        <f>N173/SUM(N173,'Calculations 16to19'!N173,'Calculations 20to24'!N173,'Calculations 25to34'!N173,'Calculations 35to44'!N173,'Calculations 45to54'!N173,'Calculations 55to64'!N173)</f>
        <v>0.19042179301226708</v>
      </c>
      <c r="O218" s="34">
        <f>O173/SUM(O173,'Calculations 16to19'!O173,'Calculations 20to24'!O173,'Calculations 25to34'!O173,'Calculations 35to44'!O173,'Calculations 45to54'!O173,'Calculations 55to64'!O173)</f>
        <v>0.19410344844153823</v>
      </c>
      <c r="P218" s="34">
        <f>P173/SUM(P173,'Calculations 16to19'!P173,'Calculations 20to24'!P173,'Calculations 25to34'!P173,'Calculations 35to44'!P173,'Calculations 45to54'!P173,'Calculations 55to64'!P173)</f>
        <v>0.19778009590102888</v>
      </c>
      <c r="Q218" s="34">
        <f>Q173/SUM(Q173,'Calculations 16to19'!Q173,'Calculations 20to24'!Q173,'Calculations 25to34'!Q173,'Calculations 35to44'!Q173,'Calculations 45to54'!Q173,'Calculations 55to64'!Q173)</f>
        <v>0.20145022836081314</v>
      </c>
      <c r="R218" s="34">
        <f>R173/SUM(R173,'Calculations 16to19'!R173,'Calculations 20to24'!R173,'Calculations 25to34'!R173,'Calculations 35to44'!R173,'Calculations 45to54'!R173,'Calculations 55to64'!R173)</f>
        <v>0.20511238323518086</v>
      </c>
      <c r="S218" s="34">
        <f>S173/SUM(S173,'Calculations 16to19'!S173,'Calculations 20to24'!S173,'Calculations 25to34'!S173,'Calculations 35to44'!S173,'Calculations 45to54'!S173,'Calculations 55to64'!S173)</f>
        <v>0.20876514353091369</v>
      </c>
      <c r="T218" s="34">
        <f>T173/SUM(T173,'Calculations 16to19'!T173,'Calculations 20to24'!T173,'Calculations 25to34'!T173,'Calculations 35to44'!T173,'Calculations 45to54'!T173,'Calculations 55to64'!T173)</f>
        <v>0.21240713881279452</v>
      </c>
      <c r="U218" s="34">
        <f>U173/SUM(U173,'Calculations 16to19'!U173,'Calculations 20to24'!U173,'Calculations 25to34'!U173,'Calculations 35to44'!U173,'Calculations 45to54'!U173,'Calculations 55to64'!U173)</f>
        <v>0.21603704599264756</v>
      </c>
      <c r="V218" s="34">
        <f>V173/SUM(V173,'Calculations 16to19'!V173,'Calculations 20to24'!V173,'Calculations 25to34'!V173,'Calculations 35to44'!V173,'Calculations 45to54'!V173,'Calculations 55to64'!V173)</f>
        <v>0.21965358994872752</v>
      </c>
      <c r="W218" s="34">
        <f>W173/SUM(W173,'Calculations 16to19'!W173,'Calculations 20to24'!W173,'Calculations 25to34'!W173,'Calculations 35to44'!W173,'Calculations 45to54'!W173,'Calculations 55to64'!W173)</f>
        <v>0.22325554398271297</v>
      </c>
      <c r="X218" s="34">
        <f>X173/SUM(X173,'Calculations 16to19'!X173,'Calculations 20to24'!X173,'Calculations 25to34'!X173,'Calculations 35to44'!X173,'Calculations 45to54'!X173,'Calculations 55to64'!X173)</f>
        <v>0.22684173012192915</v>
      </c>
      <c r="Y218" s="34">
        <f>Y173/SUM(Y173,'Calculations 16to19'!Y173,'Calculations 20to24'!Y173,'Calculations 25to34'!Y173,'Calculations 35to44'!Y173,'Calculations 45to54'!Y173,'Calculations 55to64'!Y173)</f>
        <v>0.23041101927470506</v>
      </c>
      <c r="Z218" s="34">
        <f>Z173/SUM(Z173,'Calculations 16to19'!Z173,'Calculations 20to24'!Z173,'Calculations 25to34'!Z173,'Calculations 35to44'!Z173,'Calculations 45to54'!Z173,'Calculations 55to64'!Z173)</f>
        <v>0.23396233124697302</v>
      </c>
      <c r="AA218" s="34">
        <f>AA173/SUM(AA173,'Calculations 16to19'!AA173,'Calculations 20to24'!AA173,'Calculations 25to34'!AA173,'Calculations 35to44'!AA173,'Calculations 45to54'!AA173,'Calculations 55to64'!AA173)</f>
        <v>0.23749463462836834</v>
      </c>
      <c r="AB218" s="34">
        <f>AB173/SUM(AB173,'Calculations 16to19'!AB173,'Calculations 20to24'!AB173,'Calculations 25to34'!AB173,'Calculations 35to44'!AB173,'Calculations 45to54'!AB173,'Calculations 55to64'!AB173)</f>
        <v>0.24100694655615346</v>
      </c>
      <c r="AC218" s="34">
        <f>AC173/SUM(AC173,'Calculations 16to19'!AC173,'Calculations 20to24'!AC173,'Calculations 25to34'!AC173,'Calculations 35to44'!AC173,'Calculations 45to54'!AC173,'Calculations 55to64'!AC173)</f>
        <v>0.2444983323653179</v>
      </c>
      <c r="AD218" s="34">
        <f>AD173/SUM(AD173,'Calculations 16to19'!AD173,'Calculations 20to24'!AD173,'Calculations 25to34'!AD173,'Calculations 35to44'!AD173,'Calculations 45to54'!AD173,'Calculations 55to64'!AD173)</f>
        <v>0.2479679051331595</v>
      </c>
      <c r="AE218" s="34">
        <f>AE173/SUM(AE173,'Calculations 16to19'!AE173,'Calculations 20to24'!AE173,'Calculations 25to34'!AE173,'Calculations 35to44'!AE173,'Calculations 45to54'!AE173,'Calculations 55to64'!AE173)</f>
        <v>0.25141482512656971</v>
      </c>
      <c r="AF218" s="34">
        <f>AF173/SUM(AF173,'Calculations 16to19'!AF173,'Calculations 20to24'!AF173,'Calculations 25to34'!AF173,'Calculations 35to44'!AF173,'Calculations 45to54'!AF173,'Calculations 55to64'!AF173)</f>
        <v>0.25483829916011985</v>
      </c>
    </row>
    <row r="219" spans="1:32" x14ac:dyDescent="0.2">
      <c r="A219" s="12" t="s">
        <v>52</v>
      </c>
      <c r="B219" s="34">
        <f>B174/SUM(B174,'Calculations 16to19'!B174,'Calculations 20to24'!B174,'Calculations 25to34'!B174,'Calculations 35to44'!B174,'Calculations 45to54'!B174,'Calculations 55to64'!B174)</f>
        <v>7.1159058298347247E-2</v>
      </c>
      <c r="C219" s="34">
        <f>C174/SUM(C174,'Calculations 16to19'!C174,'Calculations 20to24'!C174,'Calculations 25to34'!C174,'Calculations 35to44'!C174,'Calculations 45to54'!C174,'Calculations 55to64'!C174)</f>
        <v>7.3534827515123885E-2</v>
      </c>
      <c r="D219" s="34">
        <f>D174/SUM(D174,'Calculations 16to19'!D174,'Calculations 20to24'!D174,'Calculations 25to34'!D174,'Calculations 35to44'!D174,'Calculations 45to54'!D174,'Calculations 55to64'!D174)</f>
        <v>7.577318452534966E-2</v>
      </c>
      <c r="E219" s="34">
        <f>E174/SUM(E174,'Calculations 16to19'!E174,'Calculations 20to24'!E174,'Calculations 25to34'!E174,'Calculations 35to44'!E174,'Calculations 45to54'!E174,'Calculations 55to64'!E174)</f>
        <v>7.8169490062996283E-2</v>
      </c>
      <c r="F219" s="34">
        <f>F174/SUM(F174,'Calculations 16to19'!F174,'Calculations 20to24'!F174,'Calculations 25to34'!F174,'Calculations 35to44'!F174,'Calculations 45to54'!F174,'Calculations 55to64'!F174)</f>
        <v>8.0610765919225322E-2</v>
      </c>
      <c r="G219" s="34">
        <f>G174/SUM(G174,'Calculations 16to19'!G174,'Calculations 20to24'!G174,'Calculations 25to34'!G174,'Calculations 35to44'!G174,'Calculations 45to54'!G174,'Calculations 55to64'!G174)</f>
        <v>8.3225798012025884E-2</v>
      </c>
      <c r="H219" s="34">
        <f>H174/SUM(H174,'Calculations 16to19'!H174,'Calculations 20to24'!H174,'Calculations 25to34'!H174,'Calculations 35to44'!H174,'Calculations 45to54'!H174,'Calculations 55to64'!H174)</f>
        <v>8.5875353285551403E-2</v>
      </c>
      <c r="I219" s="34">
        <f>I174/SUM(I174,'Calculations 16to19'!I174,'Calculations 20to24'!I174,'Calculations 25to34'!I174,'Calculations 35to44'!I174,'Calculations 45to54'!I174,'Calculations 55to64'!I174)</f>
        <v>8.8293643259098498E-2</v>
      </c>
      <c r="J219" s="34">
        <f>J174/SUM(J174,'Calculations 16to19'!J174,'Calculations 20to24'!J174,'Calculations 25to34'!J174,'Calculations 35to44'!J174,'Calculations 45to54'!J174,'Calculations 55to64'!J174)</f>
        <v>9.0575103379762378E-2</v>
      </c>
      <c r="K219" s="34">
        <f>K174/SUM(K174,'Calculations 16to19'!K174,'Calculations 20to24'!K174,'Calculations 25to34'!K174,'Calculations 35to44'!K174,'Calculations 45to54'!K174,'Calculations 55to64'!K174)</f>
        <v>9.2820998121499923E-2</v>
      </c>
      <c r="L219" s="34">
        <f>L174/SUM(L174,'Calculations 16to19'!L174,'Calculations 20to24'!L174,'Calculations 25to34'!L174,'Calculations 35to44'!L174,'Calculations 45to54'!L174,'Calculations 55to64'!L174)</f>
        <v>9.5753363912235309E-2</v>
      </c>
      <c r="M219" s="34">
        <f>M174/SUM(M174,'Calculations 16to19'!M174,'Calculations 20to24'!M174,'Calculations 25to34'!M174,'Calculations 35to44'!M174,'Calculations 45to54'!M174,'Calculations 55to64'!M174)</f>
        <v>9.8354213560740533E-2</v>
      </c>
      <c r="N219" s="34">
        <f>N174/SUM(N174,'Calculations 16to19'!N174,'Calculations 20to24'!N174,'Calculations 25to34'!N174,'Calculations 35to44'!N174,'Calculations 45to54'!N174,'Calculations 55to64'!N174)</f>
        <v>0.10097734681094804</v>
      </c>
      <c r="O219" s="34">
        <f>O174/SUM(O174,'Calculations 16to19'!O174,'Calculations 20to24'!O174,'Calculations 25to34'!O174,'Calculations 35to44'!O174,'Calculations 45to54'!O174,'Calculations 55to64'!O174)</f>
        <v>0.10362170563684339</v>
      </c>
      <c r="P219" s="34">
        <f>P174/SUM(P174,'Calculations 16to19'!P174,'Calculations 20to24'!P174,'Calculations 25to34'!P174,'Calculations 35to44'!P174,'Calculations 45to54'!P174,'Calculations 55to64'!P174)</f>
        <v>0.10628622530169116</v>
      </c>
      <c r="Q219" s="34">
        <f>Q174/SUM(Q174,'Calculations 16to19'!Q174,'Calculations 20to24'!Q174,'Calculations 25to34'!Q174,'Calculations 35to44'!Q174,'Calculations 45to54'!Q174,'Calculations 55to64'!Q174)</f>
        <v>0.10896983624306233</v>
      </c>
      <c r="R219" s="34">
        <f>R174/SUM(R174,'Calculations 16to19'!R174,'Calculations 20to24'!R174,'Calculations 25to34'!R174,'Calculations 35to44'!R174,'Calculations 45to54'!R174,'Calculations 55to64'!R174)</f>
        <v>0.11167146591452833</v>
      </c>
      <c r="S219" s="34">
        <f>S174/SUM(S174,'Calculations 16to19'!S174,'Calculations 20to24'!S174,'Calculations 25to34'!S174,'Calculations 35to44'!S174,'Calculations 45to54'!S174,'Calculations 55to64'!S174)</f>
        <v>0.1143900405792397</v>
      </c>
      <c r="T219" s="34">
        <f>T174/SUM(T174,'Calculations 16to19'!T174,'Calculations 20to24'!T174,'Calculations 25to34'!T174,'Calculations 35to44'!T174,'Calculations 45to54'!T174,'Calculations 55to64'!T174)</f>
        <v>0.11712448705103284</v>
      </c>
      <c r="U219" s="34">
        <f>U174/SUM(U174,'Calculations 16to19'!U174,'Calculations 20to24'!U174,'Calculations 25to34'!U174,'Calculations 35to44'!U174,'Calculations 45to54'!U174,'Calculations 55to64'!U174)</f>
        <v>0.11987373437915078</v>
      </c>
      <c r="V219" s="34">
        <f>V174/SUM(V174,'Calculations 16to19'!V174,'Calculations 20to24'!V174,'Calculations 25to34'!V174,'Calculations 35to44'!V174,'Calculations 45to54'!V174,'Calculations 55to64'!V174)</f>
        <v>0.12263671547309545</v>
      </c>
      <c r="W219" s="34">
        <f>W174/SUM(W174,'Calculations 16to19'!W174,'Calculations 20to24'!W174,'Calculations 25to34'!W174,'Calculations 35to44'!W174,'Calculations 45to54'!W174,'Calculations 55to64'!W174)</f>
        <v>0.12541236866455663</v>
      </c>
      <c r="X219" s="34">
        <f>X174/SUM(X174,'Calculations 16to19'!X174,'Calculations 20to24'!X174,'Calculations 25to34'!X174,'Calculations 35to44'!X174,'Calculations 45to54'!X174,'Calculations 55to64'!X174)</f>
        <v>0.12819963920379476</v>
      </c>
      <c r="Y219" s="34">
        <f>Y174/SUM(Y174,'Calculations 16to19'!Y174,'Calculations 20to24'!Y174,'Calculations 25to34'!Y174,'Calculations 35to44'!Y174,'Calculations 45to54'!Y174,'Calculations 55to64'!Y174)</f>
        <v>0.13099748068827025</v>
      </c>
      <c r="Z219" s="34">
        <f>Z174/SUM(Z174,'Calculations 16to19'!Z174,'Calculations 20to24'!Z174,'Calculations 25to34'!Z174,'Calculations 35to44'!Z174,'Calculations 45to54'!Z174,'Calculations 55to64'!Z174)</f>
        <v>0.13380485642171441</v>
      </c>
      <c r="AA219" s="34">
        <f>AA174/SUM(AA174,'Calculations 16to19'!AA174,'Calculations 20to24'!AA174,'Calculations 25to34'!AA174,'Calculations 35to44'!AA174,'Calculations 45to54'!AA174,'Calculations 55to64'!AA174)</f>
        <v>0.1366207407022364</v>
      </c>
      <c r="AB219" s="34">
        <f>AB174/SUM(AB174,'Calculations 16to19'!AB174,'Calculations 20to24'!AB174,'Calculations 25to34'!AB174,'Calculations 35to44'!AB174,'Calculations 45to54'!AB174,'Calculations 55to64'!AB174)</f>
        <v>0.13944412003843298</v>
      </c>
      <c r="AC219" s="34">
        <f>AC174/SUM(AC174,'Calculations 16to19'!AC174,'Calculations 20to24'!AC174,'Calculations 25to34'!AC174,'Calculations 35to44'!AC174,'Calculations 45to54'!AC174,'Calculations 55to64'!AC174)</f>
        <v>0.14227399429283566</v>
      </c>
      <c r="AD219" s="34">
        <f>AD174/SUM(AD174,'Calculations 16to19'!AD174,'Calculations 20to24'!AD174,'Calculations 25to34'!AD174,'Calculations 35to44'!AD174,'Calculations 45to54'!AD174,'Calculations 55to64'!AD174)</f>
        <v>0.14510937775236699</v>
      </c>
      <c r="AE219" s="34">
        <f>AE174/SUM(AE174,'Calculations 16to19'!AE174,'Calculations 20to24'!AE174,'Calculations 25to34'!AE174,'Calculations 35to44'!AE174,'Calculations 45to54'!AE174,'Calculations 55to64'!AE174)</f>
        <v>0.14794930012580565</v>
      </c>
      <c r="AF219" s="34">
        <f>AF174/SUM(AF174,'Calculations 16to19'!AF174,'Calculations 20to24'!AF174,'Calculations 25to34'!AF174,'Calculations 35to44'!AF174,'Calculations 45to54'!AF174,'Calculations 55to64'!AF174)</f>
        <v>0.15079280746856707</v>
      </c>
    </row>
    <row r="220" spans="1:32" x14ac:dyDescent="0.2">
      <c r="A220" s="12" t="s">
        <v>53</v>
      </c>
      <c r="B220" s="34">
        <f>B175/SUM(B175,'Calculations 16to19'!B175,'Calculations 20to24'!B175,'Calculations 25to34'!B175,'Calculations 35to44'!B175,'Calculations 45to54'!B175,'Calculations 55to64'!B175)</f>
        <v>6.0117302052785912E-2</v>
      </c>
      <c r="C220" s="34">
        <f>C175/SUM(C175,'Calculations 16to19'!C175,'Calculations 20to24'!C175,'Calculations 25to34'!C175,'Calculations 35to44'!C175,'Calculations 45to54'!C175,'Calculations 55to64'!C175)</f>
        <v>6.2317471053649362E-2</v>
      </c>
      <c r="D220" s="34">
        <f>D175/SUM(D175,'Calculations 16to19'!D175,'Calculations 20to24'!D175,'Calculations 25to34'!D175,'Calculations 35to44'!D175,'Calculations 45to54'!D175,'Calculations 55to64'!D175)</f>
        <v>6.4382484102683504E-2</v>
      </c>
      <c r="E220" s="34">
        <f>E175/SUM(E175,'Calculations 16to19'!E175,'Calculations 20to24'!E175,'Calculations 25to34'!E175,'Calculations 35to44'!E175,'Calculations 45to54'!E175,'Calculations 55to64'!E175)</f>
        <v>6.6569564747096563E-2</v>
      </c>
      <c r="F220" s="34">
        <f>F175/SUM(F175,'Calculations 16to19'!F175,'Calculations 20to24'!F175,'Calculations 25to34'!F175,'Calculations 35to44'!F175,'Calculations 45to54'!F175,'Calculations 55to64'!F175)</f>
        <v>6.8757283716078907E-2</v>
      </c>
      <c r="G220" s="34">
        <f>G175/SUM(G175,'Calculations 16to19'!G175,'Calculations 20to24'!G175,'Calculations 25to34'!G175,'Calculations 35to44'!G175,'Calculations 45to54'!G175,'Calculations 55to64'!G175)</f>
        <v>7.1020998461224297E-2</v>
      </c>
      <c r="H220" s="34">
        <f>H175/SUM(H175,'Calculations 16to19'!H175,'Calculations 20to24'!H175,'Calculations 25to34'!H175,'Calculations 35to44'!H175,'Calculations 45to54'!H175,'Calculations 55to64'!H175)</f>
        <v>7.3297008360716759E-2</v>
      </c>
      <c r="I220" s="34">
        <f>I175/SUM(I175,'Calculations 16to19'!I175,'Calculations 20to24'!I175,'Calculations 25to34'!I175,'Calculations 35to44'!I175,'Calculations 45to54'!I175,'Calculations 55to64'!I175)</f>
        <v>7.5345225865057541E-2</v>
      </c>
      <c r="J220" s="34">
        <f>J175/SUM(J175,'Calculations 16to19'!J175,'Calculations 20to24'!J175,'Calculations 25to34'!J175,'Calculations 35to44'!J175,'Calculations 45to54'!J175,'Calculations 55to64'!J175)</f>
        <v>7.7283172939838468E-2</v>
      </c>
      <c r="K220" s="34">
        <f>K175/SUM(K175,'Calculations 16to19'!K175,'Calculations 20to24'!K175,'Calculations 25to34'!K175,'Calculations 35to44'!K175,'Calculations 45to54'!K175,'Calculations 55to64'!K175)</f>
        <v>7.9196596309547437E-2</v>
      </c>
      <c r="L220" s="34">
        <f>L175/SUM(L175,'Calculations 16to19'!L175,'Calculations 20to24'!L175,'Calculations 25to34'!L175,'Calculations 35to44'!L175,'Calculations 45to54'!L175,'Calculations 55to64'!L175)</f>
        <v>8.2017349128013964E-2</v>
      </c>
      <c r="M220" s="34">
        <f>M175/SUM(M175,'Calculations 16to19'!M175,'Calculations 20to24'!M175,'Calculations 25to34'!M175,'Calculations 35to44'!M175,'Calculations 45to54'!M175,'Calculations 55to64'!M175)</f>
        <v>8.4337581601469661E-2</v>
      </c>
      <c r="N220" s="34">
        <f>N175/SUM(N175,'Calculations 16to19'!N175,'Calculations 20to24'!N175,'Calculations 25to34'!N175,'Calculations 35to44'!N175,'Calculations 45to54'!N175,'Calculations 55to64'!N175)</f>
        <v>8.6680573326520571E-2</v>
      </c>
      <c r="O220" s="34">
        <f>O175/SUM(O175,'Calculations 16to19'!O175,'Calculations 20to24'!O175,'Calculations 25to34'!O175,'Calculations 35to44'!O175,'Calculations 45to54'!O175,'Calculations 55to64'!O175)</f>
        <v>8.9045449925854336E-2</v>
      </c>
      <c r="P220" s="34">
        <f>P175/SUM(P175,'Calculations 16to19'!P175,'Calculations 20to24'!P175,'Calculations 25to34'!P175,'Calculations 35to44'!P175,'Calculations 45to54'!P175,'Calculations 55to64'!P175)</f>
        <v>9.1431328040454091E-2</v>
      </c>
      <c r="Q220" s="34">
        <f>Q175/SUM(Q175,'Calculations 16to19'!Q175,'Calculations 20to24'!Q175,'Calculations 25to34'!Q175,'Calculations 35to44'!Q175,'Calculations 45to54'!Q175,'Calculations 55to64'!Q175)</f>
        <v>9.3837316878876767E-2</v>
      </c>
      <c r="R220" s="34">
        <f>R175/SUM(R175,'Calculations 16to19'!R175,'Calculations 20to24'!R175,'Calculations 25to34'!R175,'Calculations 35to44'!R175,'Calculations 45to54'!R175,'Calculations 55to64'!R175)</f>
        <v>9.6262519737927876E-2</v>
      </c>
      <c r="S220" s="34">
        <f>S175/SUM(S175,'Calculations 16to19'!S175,'Calculations 20to24'!S175,'Calculations 25to34'!S175,'Calculations 35to44'!S175,'Calculations 45to54'!S175,'Calculations 55to64'!S175)</f>
        <v>9.8706035490873548E-2</v>
      </c>
      <c r="T220" s="34">
        <f>T175/SUM(T175,'Calculations 16to19'!T175,'Calculations 20to24'!T175,'Calculations 25to34'!T175,'Calculations 35to44'!T175,'Calculations 45to54'!T175,'Calculations 55to64'!T175)</f>
        <v>0.10116696003963377</v>
      </c>
      <c r="U220" s="34">
        <f>U175/SUM(U175,'Calculations 16to19'!U175,'Calculations 20to24'!U175,'Calculations 25to34'!U175,'Calculations 35to44'!U175,'Calculations 45to54'!U175,'Calculations 55to64'!U175)</f>
        <v>0.10364438772773124</v>
      </c>
      <c r="V220" s="34">
        <f>V175/SUM(V175,'Calculations 16to19'!V175,'Calculations 20to24'!V175,'Calculations 25to34'!V175,'Calculations 35to44'!V175,'Calculations 45to54'!V175,'Calculations 55to64'!V175)</f>
        <v>0.1061374127110814</v>
      </c>
      <c r="W220" s="34">
        <f>W175/SUM(W175,'Calculations 16to19'!W175,'Calculations 20to24'!W175,'Calculations 25to34'!W175,'Calculations 35to44'!W175,'Calculations 45to54'!W175,'Calculations 55to64'!W175)</f>
        <v>0.10864513028401868</v>
      </c>
      <c r="X220" s="34">
        <f>X175/SUM(X175,'Calculations 16to19'!X175,'Calculations 20to24'!X175,'Calculations 25to34'!X175,'Calculations 35to44'!X175,'Calculations 45to54'!X175,'Calculations 55to64'!X175)</f>
        <v>0.11116663815827842</v>
      </c>
      <c r="Y220" s="34">
        <f>Y175/SUM(Y175,'Calculations 16to19'!Y175,'Calculations 20to24'!Y175,'Calculations 25to34'!Y175,'Calculations 35to44'!Y175,'Calculations 45to54'!Y175,'Calculations 55to64'!Y175)</f>
        <v>0.1137010376929509</v>
      </c>
      <c r="Z220" s="34">
        <f>Z175/SUM(Z175,'Calculations 16to19'!Z175,'Calculations 20to24'!Z175,'Calculations 25to34'!Z175,'Calculations 35to44'!Z175,'Calculations 45to54'!Z175,'Calculations 55to64'!Z175)</f>
        <v>0.11624743507372824</v>
      </c>
      <c r="AA220" s="34">
        <f>AA175/SUM(AA175,'Calculations 16to19'!AA175,'Calculations 20to24'!AA175,'Calculations 25to34'!AA175,'Calculations 35to44'!AA175,'Calculations 45to54'!AA175,'Calculations 55to64'!AA175)</f>
        <v>0.1188049424400528</v>
      </c>
      <c r="AB220" s="34">
        <f>AB175/SUM(AB175,'Calculations 16to19'!AB175,'Calculations 20to24'!AB175,'Calculations 25to34'!AB175,'Calculations 35to44'!AB175,'Calculations 45to54'!AB175,'Calculations 55to64'!AB175)</f>
        <v>0.1213726789590593</v>
      </c>
      <c r="AC220" s="34">
        <f>AC175/SUM(AC175,'Calculations 16to19'!AC175,'Calculations 20to24'!AC175,'Calculations 25to34'!AC175,'Calculations 35to44'!AC175,'Calculations 45to54'!AC175,'Calculations 55to64'!AC175)</f>
        <v>0.12394977184547441</v>
      </c>
      <c r="AD220" s="34">
        <f>AD175/SUM(AD175,'Calculations 16to19'!AD175,'Calculations 20to24'!AD175,'Calculations 25to34'!AD175,'Calculations 35to44'!AD175,'Calculations 45to54'!AD175,'Calculations 55to64'!AD175)</f>
        <v>0.12653535732688945</v>
      </c>
      <c r="AE220" s="34">
        <f>AE175/SUM(AE175,'Calculations 16to19'!AE175,'Calculations 20to24'!AE175,'Calculations 25to34'!AE175,'Calculations 35to44'!AE175,'Calculations 45to54'!AE175,'Calculations 55to64'!AE175)</f>
        <v>0.12912858155407328</v>
      </c>
      <c r="AF220" s="34">
        <f>AF175/SUM(AF175,'Calculations 16to19'!AF175,'Calculations 20to24'!AF175,'Calculations 25to34'!AF175,'Calculations 35to44'!AF175,'Calculations 45to54'!AF175,'Calculations 55to64'!AF175)</f>
        <v>0.13172860145622292</v>
      </c>
    </row>
    <row r="221" spans="1:32" x14ac:dyDescent="0.2">
      <c r="A221" s="12" t="s">
        <v>54</v>
      </c>
      <c r="B221" s="34">
        <f>B176/SUM(B176,'Calculations 16to19'!B176,'Calculations 20to24'!B176,'Calculations 25to34'!B176,'Calculations 35to44'!B176,'Calculations 45to54'!B176,'Calculations 55to64'!B176)</f>
        <v>6.439790575916228E-2</v>
      </c>
      <c r="C221" s="34">
        <f>C176/SUM(C176,'Calculations 16to19'!C176,'Calculations 20to24'!C176,'Calculations 25to34'!C176,'Calculations 35to44'!C176,'Calculations 45to54'!C176,'Calculations 55to64'!C176)</f>
        <v>6.6704260212509095E-2</v>
      </c>
      <c r="D221" s="34">
        <f>D176/SUM(D176,'Calculations 16to19'!D176,'Calculations 20to24'!D176,'Calculations 25to34'!D176,'Calculations 35to44'!D176,'Calculations 45to54'!D176,'Calculations 55to64'!D176)</f>
        <v>6.8872131553767826E-2</v>
      </c>
      <c r="E221" s="34">
        <f>E176/SUM(E176,'Calculations 16to19'!E176,'Calculations 20to24'!E176,'Calculations 25to34'!E176,'Calculations 35to44'!E176,'Calculations 45to54'!E176,'Calculations 55to64'!E176)</f>
        <v>7.1167405352009411E-2</v>
      </c>
      <c r="F221" s="34">
        <f>F176/SUM(F176,'Calculations 16to19'!F176,'Calculations 20to24'!F176,'Calculations 25to34'!F176,'Calculations 35to44'!F176,'Calculations 45to54'!F176,'Calculations 55to64'!F176)</f>
        <v>7.3473728102823363E-2</v>
      </c>
      <c r="G221" s="34">
        <f>G176/SUM(G176,'Calculations 16to19'!G176,'Calculations 20to24'!G176,'Calculations 25to34'!G176,'Calculations 35to44'!G176,'Calculations 45to54'!G176,'Calculations 55to64'!G176)</f>
        <v>7.5900053449977106E-2</v>
      </c>
      <c r="H221" s="34">
        <f>H176/SUM(H176,'Calculations 16to19'!H176,'Calculations 20to24'!H176,'Calculations 25to34'!H176,'Calculations 35to44'!H176,'Calculations 45to54'!H176,'Calculations 55to64'!H176)</f>
        <v>7.8332710950592341E-2</v>
      </c>
      <c r="I221" s="34">
        <f>I176/SUM(I176,'Calculations 16to19'!I176,'Calculations 20to24'!I176,'Calculations 25to34'!I176,'Calculations 35to44'!I176,'Calculations 45to54'!I176,'Calculations 55to64'!I176)</f>
        <v>8.0508634876613958E-2</v>
      </c>
      <c r="J221" s="34">
        <f>J176/SUM(J176,'Calculations 16to19'!J176,'Calculations 20to24'!J176,'Calculations 25to34'!J176,'Calculations 35to44'!J176,'Calculations 45to54'!J176,'Calculations 55to64'!J176)</f>
        <v>8.2567596297725365E-2</v>
      </c>
      <c r="K221" s="34">
        <f>K176/SUM(K176,'Calculations 16to19'!K176,'Calculations 20to24'!K176,'Calculations 25to34'!K176,'Calculations 35to44'!K176,'Calculations 45to54'!K176,'Calculations 55to64'!K176)</f>
        <v>8.4618138175428931E-2</v>
      </c>
      <c r="L221" s="34">
        <f>L176/SUM(L176,'Calculations 16to19'!L176,'Calculations 20to24'!L176,'Calculations 25to34'!L176,'Calculations 35to44'!L176,'Calculations 45to54'!L176,'Calculations 55to64'!L176)</f>
        <v>8.7554917533170878E-2</v>
      </c>
      <c r="M221" s="34">
        <f>M176/SUM(M176,'Calculations 16to19'!M176,'Calculations 20to24'!M176,'Calculations 25to34'!M176,'Calculations 35to44'!M176,'Calculations 45to54'!M176,'Calculations 55to64'!M176)</f>
        <v>9.0006270214436551E-2</v>
      </c>
      <c r="N221" s="34">
        <f>N176/SUM(N176,'Calculations 16to19'!N176,'Calculations 20to24'!N176,'Calculations 25to34'!N176,'Calculations 35to44'!N176,'Calculations 45to54'!N176,'Calculations 55to64'!N176)</f>
        <v>9.2480637545384534E-2</v>
      </c>
      <c r="O221" s="34">
        <f>O176/SUM(O176,'Calculations 16to19'!O176,'Calculations 20to24'!O176,'Calculations 25to34'!O176,'Calculations 35to44'!O176,'Calculations 45to54'!O176,'Calculations 55to64'!O176)</f>
        <v>9.4977058567873918E-2</v>
      </c>
      <c r="P221" s="34">
        <f>P176/SUM(P176,'Calculations 16to19'!P176,'Calculations 20to24'!P176,'Calculations 25to34'!P176,'Calculations 35to44'!P176,'Calculations 45to54'!P176,'Calculations 55to64'!P176)</f>
        <v>9.7494563888395835E-2</v>
      </c>
      <c r="Q221" s="34">
        <f>Q176/SUM(Q176,'Calculations 16to19'!Q176,'Calculations 20to24'!Q176,'Calculations 25to34'!Q176,'Calculations 35to44'!Q176,'Calculations 45to54'!Q176,'Calculations 55to64'!Q176)</f>
        <v>0.10003217738724433</v>
      </c>
      <c r="R221" s="34">
        <f>R176/SUM(R176,'Calculations 16to19'!R176,'Calculations 20to24'!R176,'Calculations 25to34'!R176,'Calculations 35to44'!R176,'Calculations 45to54'!R176,'Calculations 55to64'!R176)</f>
        <v>0.10258891789373167</v>
      </c>
      <c r="S221" s="34">
        <f>S176/SUM(S176,'Calculations 16to19'!S176,'Calculations 20to24'!S176,'Calculations 25to34'!S176,'Calculations 35to44'!S176,'Calculations 45to54'!S176,'Calculations 55to64'!S176)</f>
        <v>0.1051638008231285</v>
      </c>
      <c r="T221" s="34">
        <f>T176/SUM(T176,'Calculations 16to19'!T176,'Calculations 20to24'!T176,'Calculations 25to34'!T176,'Calculations 35to44'!T176,'Calculations 45to54'!T176,'Calculations 55to64'!T176)</f>
        <v>0.10775583977135812</v>
      </c>
      <c r="U221" s="34">
        <f>U176/SUM(U176,'Calculations 16to19'!U176,'Calculations 20to24'!U176,'Calculations 25to34'!U176,'Calculations 35to44'!U176,'Calculations 45to54'!U176,'Calculations 55to64'!U176)</f>
        <v>0.11036404806384831</v>
      </c>
      <c r="V221" s="34">
        <f>V176/SUM(V176,'Calculations 16to19'!V176,'Calculations 20to24'!V176,'Calculations 25to34'!V176,'Calculations 35to44'!V176,'Calculations 45to54'!V176,'Calculations 55to64'!V176)</f>
        <v>0.11298744025530469</v>
      </c>
      <c r="W221" s="34">
        <f>W176/SUM(W176,'Calculations 16to19'!W176,'Calculations 20to24'!W176,'Calculations 25to34'!W176,'Calculations 35to44'!W176,'Calculations 45to54'!W176,'Calculations 55to64'!W176)</f>
        <v>0.11562503357752495</v>
      </c>
      <c r="X221" s="34">
        <f>X176/SUM(X176,'Calculations 16to19'!X176,'Calculations 20to24'!X176,'Calculations 25to34'!X176,'Calculations 35to44'!X176,'Calculations 45to54'!X176,'Calculations 55to64'!X176)</f>
        <v>0.11827584933274307</v>
      </c>
      <c r="Y221" s="34">
        <f>Y176/SUM(Y176,'Calculations 16to19'!Y176,'Calculations 20to24'!Y176,'Calculations 25to34'!Y176,'Calculations 35to44'!Y176,'Calculations 45to54'!Y176,'Calculations 55to64'!Y176)</f>
        <v>0.12093891423033813</v>
      </c>
      <c r="Z221" s="34">
        <f>Z176/SUM(Z176,'Calculations 16to19'!Z176,'Calculations 20to24'!Z176,'Calculations 25to34'!Z176,'Calculations 35to44'!Z176,'Calculations 45to54'!Z176,'Calculations 55to64'!Z176)</f>
        <v>0.12361326166508933</v>
      </c>
      <c r="AA221" s="34">
        <f>AA176/SUM(AA176,'Calculations 16to19'!AA176,'Calculations 20to24'!AA176,'Calculations 25to34'!AA176,'Calculations 35to44'!AA176,'Calculations 45to54'!AA176,'Calculations 55to64'!AA176)</f>
        <v>0.12629793293549091</v>
      </c>
      <c r="AB221" s="34">
        <f>AB176/SUM(AB176,'Calculations 16to19'!AB176,'Calculations 20to24'!AB176,'Calculations 25to34'!AB176,'Calculations 35to44'!AB176,'Calculations 45to54'!AB176,'Calculations 55to64'!AB176)</f>
        <v>0.12899197840096949</v>
      </c>
      <c r="AC221" s="34">
        <f>AC176/SUM(AC176,'Calculations 16to19'!AC176,'Calculations 20to24'!AC176,'Calculations 25to34'!AC176,'Calculations 35to44'!AC176,'Calculations 45to54'!AC176,'Calculations 55to64'!AC176)</f>
        <v>0.13169445857715165</v>
      </c>
      <c r="AD221" s="34">
        <f>AD176/SUM(AD176,'Calculations 16to19'!AD176,'Calculations 20to24'!AD176,'Calculations 25to34'!AD176,'Calculations 35to44'!AD176,'Calculations 45to54'!AD176,'Calculations 55to64'!AD176)</f>
        <v>0.13440444516862751</v>
      </c>
      <c r="AE221" s="34">
        <f>AE176/SUM(AE176,'Calculations 16to19'!AE176,'Calculations 20to24'!AE176,'Calculations 25to34'!AE176,'Calculations 35to44'!AE176,'Calculations 45to54'!AE176,'Calculations 55to64'!AE176)</f>
        <v>0.13712102203893817</v>
      </c>
      <c r="AF221" s="34">
        <f>AF176/SUM(AF176,'Calculations 16to19'!AF176,'Calculations 20to24'!AF176,'Calculations 25to34'!AF176,'Calculations 35to44'!AF176,'Calculations 45to54'!AF176,'Calculations 55to64'!AF176)</f>
        <v>0.13984328611778285</v>
      </c>
    </row>
    <row r="222" spans="1:32" x14ac:dyDescent="0.2">
      <c r="A222" s="12" t="s">
        <v>55</v>
      </c>
      <c r="B222" s="34">
        <f>B177/SUM(B177,'Calculations 16to19'!B177,'Calculations 20to24'!B177,'Calculations 25to34'!B177,'Calculations 35to44'!B177,'Calculations 45to54'!B177,'Calculations 55to64'!B177)</f>
        <v>6.4528574873402467E-2</v>
      </c>
      <c r="C222" s="34">
        <f>C177/SUM(C177,'Calculations 16to19'!C177,'Calculations 20to24'!C177,'Calculations 25to34'!C177,'Calculations 35to44'!C177,'Calculations 45to54'!C177,'Calculations 55to64'!C177)</f>
        <v>6.6789318406765358E-2</v>
      </c>
      <c r="D222" s="34">
        <f>D177/SUM(D177,'Calculations 16to19'!D177,'Calculations 20to24'!D177,'Calculations 25to34'!D177,'Calculations 35to44'!D177,'Calculations 45to54'!D177,'Calculations 55to64'!D177)</f>
        <v>6.8929673654813436E-2</v>
      </c>
      <c r="E222" s="34">
        <f>E177/SUM(E177,'Calculations 16to19'!E177,'Calculations 20to24'!E177,'Calculations 25to34'!E177,'Calculations 35to44'!E177,'Calculations 45to54'!E177,'Calculations 55to64'!E177)</f>
        <v>7.1217683160090875E-2</v>
      </c>
      <c r="F222" s="34">
        <f>F177/SUM(F177,'Calculations 16to19'!F177,'Calculations 20to24'!F177,'Calculations 25to34'!F177,'Calculations 35to44'!F177,'Calculations 45to54'!F177,'Calculations 55to64'!F177)</f>
        <v>7.3541907254259867E-2</v>
      </c>
      <c r="G222" s="34">
        <f>G177/SUM(G177,'Calculations 16to19'!G177,'Calculations 20to24'!G177,'Calculations 25to34'!G177,'Calculations 35to44'!G177,'Calculations 45to54'!G177,'Calculations 55to64'!G177)</f>
        <v>7.6026892835393906E-2</v>
      </c>
      <c r="H222" s="34">
        <f>H177/SUM(H177,'Calculations 16to19'!H177,'Calculations 20to24'!H177,'Calculations 25to34'!H177,'Calculations 35to44'!H177,'Calculations 45to54'!H177,'Calculations 55to64'!H177)</f>
        <v>7.8537169023445777E-2</v>
      </c>
      <c r="I222" s="34">
        <f>I177/SUM(I177,'Calculations 16to19'!I177,'Calculations 20to24'!I177,'Calculations 25to34'!I177,'Calculations 35to44'!I177,'Calculations 45to54'!I177,'Calculations 55to64'!I177)</f>
        <v>8.0825730788376293E-2</v>
      </c>
      <c r="J222" s="34">
        <f>J177/SUM(J177,'Calculations 16to19'!J177,'Calculations 20to24'!J177,'Calculations 25to34'!J177,'Calculations 35to44'!J177,'Calculations 45to54'!J177,'Calculations 55to64'!J177)</f>
        <v>8.3000875462541257E-2</v>
      </c>
      <c r="K222" s="34">
        <f>K177/SUM(K177,'Calculations 16to19'!K177,'Calculations 20to24'!K177,'Calculations 25to34'!K177,'Calculations 35to44'!K177,'Calculations 45to54'!K177,'Calculations 55to64'!K177)</f>
        <v>8.5160478779951268E-2</v>
      </c>
      <c r="L222" s="34">
        <f>L177/SUM(L177,'Calculations 16to19'!L177,'Calculations 20to24'!L177,'Calculations 25to34'!L177,'Calculations 35to44'!L177,'Calculations 45to54'!L177,'Calculations 55to64'!L177)</f>
        <v>8.798369455356661E-2</v>
      </c>
      <c r="M222" s="34">
        <f>M177/SUM(M177,'Calculations 16to19'!M177,'Calculations 20to24'!M177,'Calculations 25to34'!M177,'Calculations 35to44'!M177,'Calculations 45to54'!M177,'Calculations 55to64'!M177)</f>
        <v>9.0479952310028353E-2</v>
      </c>
      <c r="N222" s="34">
        <f>N177/SUM(N177,'Calculations 16to19'!N177,'Calculations 20to24'!N177,'Calculations 25to34'!N177,'Calculations 35to44'!N177,'Calculations 45to54'!N177,'Calculations 55to64'!N177)</f>
        <v>9.3000725026632994E-2</v>
      </c>
      <c r="O222" s="34">
        <f>O177/SUM(O177,'Calculations 16to19'!O177,'Calculations 20to24'!O177,'Calculations 25to34'!O177,'Calculations 35to44'!O177,'Calculations 45to54'!O177,'Calculations 55to64'!O177)</f>
        <v>9.5545019506012061E-2</v>
      </c>
      <c r="P222" s="34">
        <f>P177/SUM(P177,'Calculations 16to19'!P177,'Calculations 20to24'!P177,'Calculations 25to34'!P177,'Calculations 35to44'!P177,'Calculations 45to54'!P177,'Calculations 55to64'!P177)</f>
        <v>9.8111831449450113E-2</v>
      </c>
      <c r="Q222" s="34">
        <f>Q177/SUM(Q177,'Calculations 16to19'!Q177,'Calculations 20to24'!Q177,'Calculations 25to34'!Q177,'Calculations 35to44'!Q177,'Calculations 45to54'!Q177,'Calculations 55to64'!Q177)</f>
        <v>0.10070014731116397</v>
      </c>
      <c r="R222" s="34">
        <f>R177/SUM(R177,'Calculations 16to19'!R177,'Calculations 20to24'!R177,'Calculations 25to34'!R177,'Calculations 35to44'!R177,'Calculations 45to54'!R177,'Calculations 55to64'!R177)</f>
        <v>0.10330894612455778</v>
      </c>
      <c r="S222" s="34">
        <f>S177/SUM(S177,'Calculations 16to19'!S177,'Calculations 20to24'!S177,'Calculations 25to34'!S177,'Calculations 35to44'!S177,'Calculations 45to54'!S177,'Calculations 55to64'!S177)</f>
        <v>0.10593720129514632</v>
      </c>
      <c r="T222" s="34">
        <f>T177/SUM(T177,'Calculations 16to19'!T177,'Calculations 20to24'!T177,'Calculations 25to34'!T177,'Calculations 35to44'!T177,'Calculations 45to54'!T177,'Calculations 55to64'!T177)</f>
        <v>0.1085838823551999</v>
      </c>
      <c r="U222" s="34">
        <f>U177/SUM(U177,'Calculations 16to19'!U177,'Calculations 20to24'!U177,'Calculations 25to34'!U177,'Calculations 35to44'!U177,'Calculations 45to54'!U177,'Calculations 55to64'!U177)</f>
        <v>0.11124795667556256</v>
      </c>
      <c r="V222" s="34">
        <f>V177/SUM(V177,'Calculations 16to19'!V177,'Calculations 20to24'!V177,'Calculations 25to34'!V177,'Calculations 35to44'!V177,'Calculations 45to54'!V177,'Calculations 55to64'!V177)</f>
        <v>0.11392839113047572</v>
      </c>
      <c r="W222" s="34">
        <f>W177/SUM(W177,'Calculations 16to19'!W177,'Calculations 20to24'!W177,'Calculations 25to34'!W177,'Calculations 35to44'!W177,'Calculations 45to54'!W177,'Calculations 55to64'!W177)</f>
        <v>0.11662415371163325</v>
      </c>
      <c r="X222" s="34">
        <f>X177/SUM(X177,'Calculations 16to19'!X177,'Calculations 20to24'!X177,'Calculations 25to34'!X177,'Calculations 35to44'!X177,'Calculations 45to54'!X177,'Calculations 55to64'!X177)</f>
        <v>0.11933421508809615</v>
      </c>
      <c r="Y222" s="34">
        <f>Y177/SUM(Y177,'Calculations 16to19'!Y177,'Calculations 20to24'!Y177,'Calculations 25to34'!Y177,'Calculations 35to44'!Y177,'Calculations 45to54'!Y177,'Calculations 55to64'!Y177)</f>
        <v>0.12205755010908405</v>
      </c>
      <c r="Z222" s="34">
        <f>Z177/SUM(Z177,'Calculations 16to19'!Z177,'Calculations 20to24'!Z177,'Calculations 25to34'!Z177,'Calculations 35to44'!Z177,'Calculations 45to54'!Z177,'Calculations 55to64'!Z177)</f>
        <v>0.12479313924705079</v>
      </c>
      <c r="AA222" s="34">
        <f>AA177/SUM(AA177,'Calculations 16to19'!AA177,'Calculations 20to24'!AA177,'Calculations 25to34'!AA177,'Calculations 35to44'!AA177,'Calculations 45to54'!AA177,'Calculations 55to64'!AA177)</f>
        <v>0.12753996997883502</v>
      </c>
      <c r="AB222" s="34">
        <f>AB177/SUM(AB177,'Calculations 16to19'!AB177,'Calculations 20to24'!AB177,'Calculations 25to34'!AB177,'Calculations 35to44'!AB177,'Calculations 45to54'!AB177,'Calculations 55to64'!AB177)</f>
        <v>0.13029703810304918</v>
      </c>
      <c r="AC222" s="34">
        <f>AC177/SUM(AC177,'Calculations 16to19'!AC177,'Calculations 20to24'!AC177,'Calculations 25to34'!AC177,'Calculations 35to44'!AC177,'Calculations 45to54'!AC177,'Calculations 55to64'!AC177)</f>
        <v>0.1330633489922361</v>
      </c>
      <c r="AD222" s="34">
        <f>AD177/SUM(AD177,'Calculations 16to19'!AD177,'Calculations 20to24'!AD177,'Calculations 25to34'!AD177,'Calculations 35to44'!AD177,'Calculations 45to54'!AD177,'Calculations 55to64'!AD177)</f>
        <v>0.13583791877866644</v>
      </c>
      <c r="AE222" s="34">
        <f>AE177/SUM(AE177,'Calculations 16to19'!AE177,'Calculations 20to24'!AE177,'Calculations 25to34'!AE177,'Calculations 35to44'!AE177,'Calculations 45to54'!AE177,'Calculations 55to64'!AE177)</f>
        <v>0.13861977547299068</v>
      </c>
      <c r="AF222" s="34">
        <f>AF177/SUM(AF177,'Calculations 16to19'!AF177,'Calculations 20to24'!AF177,'Calculations 25to34'!AF177,'Calculations 35to44'!AF177,'Calculations 45to54'!AF177,'Calculations 55to64'!AF177)</f>
        <v>0.14140796001527928</v>
      </c>
    </row>
    <row r="223" spans="1:32" x14ac:dyDescent="0.2">
      <c r="A223" s="12" t="s">
        <v>56</v>
      </c>
      <c r="B223" s="34">
        <f>B178/SUM(B178,'Calculations 16to19'!B178,'Calculations 20to24'!B178,'Calculations 25to34'!B178,'Calculations 35to44'!B178,'Calculations 45to54'!B178,'Calculations 55to64'!B178)</f>
        <v>9.3389700230591885E-2</v>
      </c>
      <c r="C223" s="34">
        <f>C178/SUM(C178,'Calculations 16to19'!C178,'Calculations 20to24'!C178,'Calculations 25to34'!C178,'Calculations 35to44'!C178,'Calculations 45to54'!C178,'Calculations 55to64'!C178)</f>
        <v>9.6613421786086243E-2</v>
      </c>
      <c r="D223" s="34">
        <f>D178/SUM(D178,'Calculations 16to19'!D178,'Calculations 20to24'!D178,'Calculations 25to34'!D178,'Calculations 35to44'!D178,'Calculations 45to54'!D178,'Calculations 55to64'!D178)</f>
        <v>9.9623061291862242E-2</v>
      </c>
      <c r="E223" s="34">
        <f>E178/SUM(E178,'Calculations 16to19'!E178,'Calculations 20to24'!E178,'Calculations 25to34'!E178,'Calculations 35to44'!E178,'Calculations 45to54'!E178,'Calculations 55to64'!E178)</f>
        <v>0.1028246897436919</v>
      </c>
      <c r="F223" s="34">
        <f>F178/SUM(F178,'Calculations 16to19'!F178,'Calculations 20to24'!F178,'Calculations 25to34'!F178,'Calculations 35to44'!F178,'Calculations 45to54'!F178,'Calculations 55to64'!F178)</f>
        <v>0.10610896264173354</v>
      </c>
      <c r="G223" s="34">
        <f>G178/SUM(G178,'Calculations 16to19'!G178,'Calculations 20to24'!G178,'Calculations 25to34'!G178,'Calculations 35to44'!G178,'Calculations 45to54'!G178,'Calculations 55to64'!G178)</f>
        <v>0.10971698879683976</v>
      </c>
      <c r="H223" s="34">
        <f>H178/SUM(H178,'Calculations 16to19'!H178,'Calculations 20to24'!H178,'Calculations 25to34'!H178,'Calculations 35to44'!H178,'Calculations 45to54'!H178,'Calculations 55to64'!H178)</f>
        <v>0.1133241564459239</v>
      </c>
      <c r="I223" s="34">
        <f>I178/SUM(I178,'Calculations 16to19'!I178,'Calculations 20to24'!I178,'Calculations 25to34'!I178,'Calculations 35to44'!I178,'Calculations 45to54'!I178,'Calculations 55to64'!I178)</f>
        <v>0.11667583839082939</v>
      </c>
      <c r="J223" s="34">
        <f>J178/SUM(J178,'Calculations 16to19'!J178,'Calculations 20to24'!J178,'Calculations 25to34'!J178,'Calculations 35to44'!J178,'Calculations 45to54'!J178,'Calculations 55to64'!J178)</f>
        <v>0.11992092318704702</v>
      </c>
      <c r="K223" s="34">
        <f>K178/SUM(K178,'Calculations 16to19'!K178,'Calculations 20to24'!K178,'Calculations 25to34'!K178,'Calculations 35to44'!K178,'Calculations 45to54'!K178,'Calculations 55to64'!K178)</f>
        <v>0.12314254327997878</v>
      </c>
      <c r="L223" s="34">
        <f>L178/SUM(L178,'Calculations 16to19'!L178,'Calculations 20to24'!L178,'Calculations 25to34'!L178,'Calculations 35to44'!L178,'Calculations 45to54'!L178,'Calculations 55to64'!L178)</f>
        <v>0.12685902249726941</v>
      </c>
      <c r="M223" s="34">
        <f>M178/SUM(M178,'Calculations 16to19'!M178,'Calculations 20to24'!M178,'Calculations 25to34'!M178,'Calculations 35to44'!M178,'Calculations 45to54'!M178,'Calculations 55to64'!M178)</f>
        <v>0.13036904626306325</v>
      </c>
      <c r="N223" s="34">
        <f>N178/SUM(N178,'Calculations 16to19'!N178,'Calculations 20to24'!N178,'Calculations 25to34'!N178,'Calculations 35to44'!N178,'Calculations 45to54'!N178,'Calculations 55to64'!N178)</f>
        <v>0.13389993243611809</v>
      </c>
      <c r="O223" s="34">
        <f>O178/SUM(O178,'Calculations 16to19'!O178,'Calculations 20to24'!O178,'Calculations 25to34'!O178,'Calculations 35to44'!O178,'Calculations 45to54'!O178,'Calculations 55to64'!O178)</f>
        <v>0.13744978462344321</v>
      </c>
      <c r="P223" s="34">
        <f>P178/SUM(P178,'Calculations 16to19'!P178,'Calculations 20to24'!P178,'Calculations 25to34'!P178,'Calculations 35to44'!P178,'Calculations 45to54'!P178,'Calculations 55to64'!P178)</f>
        <v>0.14101672402087256</v>
      </c>
      <c r="Q223" s="34">
        <f>Q178/SUM(Q178,'Calculations 16to19'!Q178,'Calculations 20to24'!Q178,'Calculations 25to34'!Q178,'Calculations 35to44'!Q178,'Calculations 45to54'!Q178,'Calculations 55to64'!Q178)</f>
        <v>0.14459889236276002</v>
      </c>
      <c r="R223" s="34">
        <f>R178/SUM(R178,'Calculations 16to19'!R178,'Calculations 20to24'!R178,'Calculations 25to34'!R178,'Calculations 35to44'!R178,'Calculations 45to54'!R178,'Calculations 55to64'!R178)</f>
        <v>0.14819445470097603</v>
      </c>
      <c r="S223" s="34">
        <f>S178/SUM(S178,'Calculations 16to19'!S178,'Calculations 20to24'!S178,'Calculations 25to34'!S178,'Calculations 35to44'!S178,'Calculations 45to54'!S178,'Calculations 55to64'!S178)</f>
        <v>0.1518016020120907</v>
      </c>
      <c r="T223" s="34">
        <f>T178/SUM(T178,'Calculations 16to19'!T178,'Calculations 20to24'!T178,'Calculations 25to34'!T178,'Calculations 35to44'!T178,'Calculations 45to54'!T178,'Calculations 55to64'!T178)</f>
        <v>0.15541855363220167</v>
      </c>
      <c r="U223" s="34">
        <f>U178/SUM(U178,'Calculations 16to19'!U178,'Calculations 20to24'!U178,'Calculations 25to34'!U178,'Calculations 35to44'!U178,'Calculations 45to54'!U178,'Calculations 55to64'!U178)</f>
        <v>0.1590435595194826</v>
      </c>
      <c r="V223" s="34">
        <f>V178/SUM(V178,'Calculations 16to19'!V178,'Calculations 20to24'!V178,'Calculations 25to34'!V178,'Calculations 35to44'!V178,'Calculations 45to54'!V178,'Calculations 55to64'!V178)</f>
        <v>0.16267490234511034</v>
      </c>
      <c r="W223" s="34">
        <f>W178/SUM(W178,'Calculations 16to19'!W178,'Calculations 20to24'!W178,'Calculations 25to34'!W178,'Calculations 35to44'!W178,'Calculations 45to54'!W178,'Calculations 55to64'!W178)</f>
        <v>0.16631089941381019</v>
      </c>
      <c r="X223" s="34">
        <f>X178/SUM(X178,'Calculations 16to19'!X178,'Calculations 20to24'!X178,'Calculations 25to34'!X178,'Calculations 35to44'!X178,'Calculations 45to54'!X178,'Calculations 55to64'!X178)</f>
        <v>0.16994990441583976</v>
      </c>
      <c r="Y223" s="34">
        <f>Y178/SUM(Y178,'Calculations 16to19'!Y178,'Calculations 20to24'!Y178,'Calculations 25to34'!Y178,'Calculations 35to44'!Y178,'Calculations 45to54'!Y178,'Calculations 55to64'!Y178)</f>
        <v>0.17359030901277325</v>
      </c>
      <c r="Z223" s="34">
        <f>Z178/SUM(Z178,'Calculations 16to19'!Z178,'Calculations 20to24'!Z178,'Calculations 25to34'!Z178,'Calculations 35to44'!Z178,'Calculations 45to54'!Z178,'Calculations 55to64'!Z178)</f>
        <v>0.17723054425997414</v>
      </c>
      <c r="AA223" s="34">
        <f>AA178/SUM(AA178,'Calculations 16to19'!AA178,'Calculations 20to24'!AA178,'Calculations 25to34'!AA178,'Calculations 35to44'!AA178,'Calculations 45to54'!AA178,'Calculations 55to64'!AA178)</f>
        <v>0.1808690818691398</v>
      </c>
      <c r="AB223" s="34">
        <f>AB178/SUM(AB178,'Calculations 16to19'!AB178,'Calculations 20to24'!AB178,'Calculations 25to34'!AB178,'Calculations 35to44'!AB178,'Calculations 45to54'!AB178,'Calculations 55to64'!AB178)</f>
        <v>0.18450443531475974</v>
      </c>
      <c r="AC223" s="34">
        <f>AC178/SUM(AC178,'Calculations 16to19'!AC178,'Calculations 20to24'!AC178,'Calculations 25to34'!AC178,'Calculations 35to44'!AC178,'Calculations 45to54'!AC178,'Calculations 55to64'!AC178)</f>
        <v>0.18813516078875803</v>
      </c>
      <c r="AD223" s="34">
        <f>AD178/SUM(AD178,'Calculations 16to19'!AD178,'Calculations 20to24'!AD178,'Calculations 25to34'!AD178,'Calculations 35to44'!AD178,'Calculations 45to54'!AD178,'Calculations 55to64'!AD178)</f>
        <v>0.19175985800796824</v>
      </c>
      <c r="AE223" s="34">
        <f>AE178/SUM(AE178,'Calculations 16to19'!AE178,'Calculations 20to24'!AE178,'Calculations 25to34'!AE178,'Calculations 35to44'!AE178,'Calculations 45to54'!AE178,'Calculations 55to64'!AE178)</f>
        <v>0.19537717087944037</v>
      </c>
      <c r="AF223" s="34">
        <f>AF178/SUM(AF178,'Calculations 16to19'!AF178,'Calculations 20to24'!AF178,'Calculations 25to34'!AF178,'Calculations 35to44'!AF178,'Calculations 45to54'!AF178,'Calculations 55to64'!AF178)</f>
        <v>0.19898578802887951</v>
      </c>
    </row>
    <row r="224" spans="1:32" x14ac:dyDescent="0.2">
      <c r="A224" s="12" t="s">
        <v>57</v>
      </c>
      <c r="B224" s="34">
        <f>B179/SUM(B179,'Calculations 16to19'!B179,'Calculations 20to24'!B179,'Calculations 25to34'!B179,'Calculations 35to44'!B179,'Calculations 45to54'!B179,'Calculations 55to64'!B179)</f>
        <v>7.6335877862595436E-2</v>
      </c>
      <c r="C224" s="34">
        <f>C179/SUM(C179,'Calculations 16to19'!C179,'Calculations 20to24'!C179,'Calculations 25to34'!C179,'Calculations 35to44'!C179,'Calculations 45to54'!C179,'Calculations 55to64'!C179)</f>
        <v>7.9157576472153976E-2</v>
      </c>
      <c r="D224" s="34">
        <f>D179/SUM(D179,'Calculations 16to19'!D179,'Calculations 20to24'!D179,'Calculations 25to34'!D179,'Calculations 35to44'!D179,'Calculations 45to54'!D179,'Calculations 55to64'!D179)</f>
        <v>8.1895806250198863E-2</v>
      </c>
      <c r="E224" s="34">
        <f>E179/SUM(E179,'Calculations 16to19'!E179,'Calculations 20to24'!E179,'Calculations 25to34'!E179,'Calculations 35to44'!E179,'Calculations 45to54'!E179,'Calculations 55to64'!E179)</f>
        <v>8.47781012089594E-2</v>
      </c>
      <c r="F224" s="34">
        <f>F179/SUM(F179,'Calculations 16to19'!F179,'Calculations 20to24'!F179,'Calculations 25to34'!F179,'Calculations 35to44'!F179,'Calculations 45to54'!F179,'Calculations 55to64'!F179)</f>
        <v>8.7648656599506367E-2</v>
      </c>
      <c r="G224" s="34">
        <f>G179/SUM(G179,'Calculations 16to19'!G179,'Calculations 20to24'!G179,'Calculations 25to34'!G179,'Calculations 35to44'!G179,'Calculations 45to54'!G179,'Calculations 55to64'!G179)</f>
        <v>9.071658398679712E-2</v>
      </c>
      <c r="H224" s="34">
        <f>H179/SUM(H179,'Calculations 16to19'!H179,'Calculations 20to24'!H179,'Calculations 25to34'!H179,'Calculations 35to44'!H179,'Calculations 45to54'!H179,'Calculations 55to64'!H179)</f>
        <v>9.3715131616031441E-2</v>
      </c>
      <c r="I224" s="34">
        <f>I179/SUM(I179,'Calculations 16to19'!I179,'Calculations 20to24'!I179,'Calculations 25to34'!I179,'Calculations 35to44'!I179,'Calculations 45to54'!I179,'Calculations 55to64'!I179)</f>
        <v>9.6420937206905449E-2</v>
      </c>
      <c r="J224" s="34">
        <f>J179/SUM(J179,'Calculations 16to19'!J179,'Calculations 20to24'!J179,'Calculations 25to34'!J179,'Calculations 35to44'!J179,'Calculations 45to54'!J179,'Calculations 55to64'!J179)</f>
        <v>9.9126386742308573E-2</v>
      </c>
      <c r="K224" s="34">
        <f>K179/SUM(K179,'Calculations 16to19'!K179,'Calculations 20to24'!K179,'Calculations 25to34'!K179,'Calculations 35to44'!K179,'Calculations 45to54'!K179,'Calculations 55to64'!K179)</f>
        <v>0.10196271083482664</v>
      </c>
      <c r="L224" s="34">
        <f>L179/SUM(L179,'Calculations 16to19'!L179,'Calculations 20to24'!L179,'Calculations 25to34'!L179,'Calculations 35to44'!L179,'Calculations 45to54'!L179,'Calculations 55to64'!L179)</f>
        <v>0.10541409012080409</v>
      </c>
      <c r="M224" s="34">
        <f>M179/SUM(M179,'Calculations 16to19'!M179,'Calculations 20to24'!M179,'Calculations 25to34'!M179,'Calculations 35to44'!M179,'Calculations 45to54'!M179,'Calculations 55to64'!M179)</f>
        <v>0.10849984948020143</v>
      </c>
      <c r="N224" s="34">
        <f>N179/SUM(N179,'Calculations 16to19'!N179,'Calculations 20to24'!N179,'Calculations 25to34'!N179,'Calculations 35to44'!N179,'Calculations 45to54'!N179,'Calculations 55to64'!N179)</f>
        <v>0.11161402954198135</v>
      </c>
      <c r="O224" s="34">
        <f>O179/SUM(O179,'Calculations 16to19'!O179,'Calculations 20to24'!O179,'Calculations 25to34'!O179,'Calculations 35to44'!O179,'Calculations 45to54'!O179,'Calculations 55to64'!O179)</f>
        <v>0.11475510638479283</v>
      </c>
      <c r="P224" s="34">
        <f>P179/SUM(P179,'Calculations 16to19'!P179,'Calculations 20to24'!P179,'Calculations 25to34'!P179,'Calculations 35to44'!P179,'Calculations 45to54'!P179,'Calculations 55to64'!P179)</f>
        <v>0.11792154591657573</v>
      </c>
      <c r="Q224" s="34">
        <f>Q179/SUM(Q179,'Calculations 16to19'!Q179,'Calculations 20to24'!Q179,'Calculations 25to34'!Q179,'Calculations 35to44'!Q179,'Calculations 45to54'!Q179,'Calculations 55to64'!Q179)</f>
        <v>0.12111180701356893</v>
      </c>
      <c r="R224" s="34">
        <f>R179/SUM(R179,'Calculations 16to19'!R179,'Calculations 20to24'!R179,'Calculations 25to34'!R179,'Calculations 35to44'!R179,'Calculations 45to54'!R179,'Calculations 55to64'!R179)</f>
        <v>0.12432434458883482</v>
      </c>
      <c r="S224" s="34">
        <f>S179/SUM(S179,'Calculations 16to19'!S179,'Calculations 20to24'!S179,'Calculations 25to34'!S179,'Calculations 35to44'!S179,'Calculations 45to54'!S179,'Calculations 55to64'!S179)</f>
        <v>0.12755761258071849</v>
      </c>
      <c r="T224" s="34">
        <f>T179/SUM(T179,'Calculations 16to19'!T179,'Calculations 20to24'!T179,'Calculations 25to34'!T179,'Calculations 35to44'!T179,'Calculations 45to54'!T179,'Calculations 55to64'!T179)</f>
        <v>0.13081006685244562</v>
      </c>
      <c r="U224" s="34">
        <f>U179/SUM(U179,'Calculations 16to19'!U179,'Calculations 20to24'!U179,'Calculations 25to34'!U179,'Calculations 35to44'!U179,'Calculations 45to54'!U179,'Calculations 55to64'!U179)</f>
        <v>0.13408016799490502</v>
      </c>
      <c r="V224" s="34">
        <f>V179/SUM(V179,'Calculations 16to19'!V179,'Calculations 20to24'!V179,'Calculations 25to34'!V179,'Calculations 35to44'!V179,'Calculations 45to54'!V179,'Calculations 55to64'!V179)</f>
        <v>0.13736638402549103</v>
      </c>
      <c r="W224" s="34">
        <f>W179/SUM(W179,'Calculations 16to19'!W179,'Calculations 20to24'!W179,'Calculations 25to34'!W179,'Calculations 35to44'!W179,'Calculations 45to54'!W179,'Calculations 55to64'!W179)</f>
        <v>0.14066719297672475</v>
      </c>
      <c r="X224" s="34">
        <f>X179/SUM(X179,'Calculations 16to19'!X179,'Calculations 20to24'!X179,'Calculations 25to34'!X179,'Calculations 35to44'!X179,'Calculations 45to54'!X179,'Calculations 55to64'!X179)</f>
        <v>0.14398108536922519</v>
      </c>
      <c r="Y224" s="34">
        <f>Y179/SUM(Y179,'Calculations 16to19'!Y179,'Calculations 20to24'!Y179,'Calculations 25to34'!Y179,'Calculations 35to44'!Y179,'Calculations 45to54'!Y179,'Calculations 55to64'!Y179)</f>
        <v>0.1473065665644345</v>
      </c>
      <c r="Z224" s="34">
        <f>Z179/SUM(Z179,'Calculations 16to19'!Z179,'Calculations 20to24'!Z179,'Calculations 25to34'!Z179,'Calculations 35to44'!Z179,'Calculations 45to54'!Z179,'Calculations 55to64'!Z179)</f>
        <v>0.15064215899332403</v>
      </c>
      <c r="AA224" s="34">
        <f>AA179/SUM(AA179,'Calculations 16to19'!AA179,'Calculations 20to24'!AA179,'Calculations 25to34'!AA179,'Calculations 35to44'!AA179,'Calculations 45to54'!AA179,'Calculations 55to64'!AA179)</f>
        <v>0.15398640425811361</v>
      </c>
      <c r="AB224" s="34">
        <f>AB179/SUM(AB179,'Calculations 16to19'!AB179,'Calculations 20to24'!AB179,'Calculations 25to34'!AB179,'Calculations 35to44'!AB179,'Calculations 45to54'!AB179,'Calculations 55to64'!AB179)</f>
        <v>0.15733786510480835</v>
      </c>
      <c r="AC224" s="34">
        <f>AC179/SUM(AC179,'Calculations 16to19'!AC179,'Calculations 20to24'!AC179,'Calculations 25to34'!AC179,'Calculations 35to44'!AC179,'Calculations 45to54'!AC179,'Calculations 55to64'!AC179)</f>
        <v>0.16069512726511395</v>
      </c>
      <c r="AD224" s="34">
        <f>AD179/SUM(AD179,'Calculations 16to19'!AD179,'Calculations 20to24'!AD179,'Calculations 25to34'!AD179,'Calculations 35to44'!AD179,'Calculations 45to54'!AD179,'Calculations 55to64'!AD179)</f>
        <v>0.16405680116699001</v>
      </c>
      <c r="AE224" s="34">
        <f>AE179/SUM(AE179,'Calculations 16to19'!AE179,'Calculations 20to24'!AE179,'Calculations 25to34'!AE179,'Calculations 35to44'!AE179,'Calculations 45to54'!AE179,'Calculations 55to64'!AE179)</f>
        <v>0.16742152351378997</v>
      </c>
      <c r="AF224" s="34">
        <f>AF179/SUM(AF179,'Calculations 16to19'!AF179,'Calculations 20to24'!AF179,'Calculations 25to34'!AF179,'Calculations 35to44'!AF179,'Calculations 45to54'!AF179,'Calculations 55to64'!AF179)</f>
        <v>0.17078795873256125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C5CF-E392-493B-AE75-A1EEE19875E9}">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34">
        <f>'Calculations male'!B183</f>
        <v>0.72300000000000009</v>
      </c>
      <c r="C2" s="34">
        <f>'Calculations male'!C183</f>
        <v>0.72173385080353403</v>
      </c>
      <c r="D2" s="34">
        <f>'Calculations male'!D183</f>
        <v>0.72040602534110365</v>
      </c>
      <c r="E2" s="34">
        <f>'Calculations male'!E183</f>
        <v>0.71910781125376677</v>
      </c>
      <c r="F2" s="34">
        <f>'Calculations male'!F183</f>
        <v>0.71782958315485157</v>
      </c>
      <c r="G2" s="34">
        <f>'Calculations male'!G183</f>
        <v>0.7165058628871992</v>
      </c>
      <c r="H2" s="34">
        <f>'Calculations male'!H183</f>
        <v>0.71512572268568153</v>
      </c>
      <c r="I2" s="34">
        <f>'Calculations male'!I183</f>
        <v>0.71366465561967007</v>
      </c>
      <c r="J2" s="34">
        <f>'Calculations male'!J183</f>
        <v>0.71213533231494008</v>
      </c>
      <c r="K2" s="34">
        <f>'Calculations male'!K183</f>
        <v>0.7106428757074521</v>
      </c>
      <c r="L2" s="34">
        <f>'Calculations male'!L183</f>
        <v>0.70967192045551797</v>
      </c>
      <c r="M2" s="34">
        <f>'Calculations male'!M183</f>
        <v>0.70837741895044193</v>
      </c>
      <c r="N2" s="34">
        <f>'Calculations male'!N183</f>
        <v>0.70709161094799255</v>
      </c>
      <c r="O2" s="34">
        <f>'Calculations male'!O183</f>
        <v>0.7058144322714639</v>
      </c>
      <c r="P2" s="34">
        <f>'Calculations male'!P183</f>
        <v>0.70454581887473511</v>
      </c>
      <c r="Q2" s="34">
        <f>'Calculations male'!Q183</f>
        <v>0.70328570685997305</v>
      </c>
      <c r="R2" s="34">
        <f>'Calculations male'!R183</f>
        <v>0.70203403249445751</v>
      </c>
      <c r="S2" s="34">
        <f>'Calculations male'!S183</f>
        <v>0.7007907322265563</v>
      </c>
      <c r="T2" s="34">
        <f>'Calculations male'!T183</f>
        <v>0.69955574270088416</v>
      </c>
      <c r="U2" s="34">
        <f>'Calculations male'!U183</f>
        <v>0.69832900077267857</v>
      </c>
      <c r="V2" s="34">
        <f>'Calculations male'!V183</f>
        <v>0.69711044352142393</v>
      </c>
      <c r="W2" s="34">
        <f>'Calculations male'!W183</f>
        <v>0.69590000826374321</v>
      </c>
      <c r="X2" s="34">
        <f>'Calculations male'!X183</f>
        <v>0.69469763256560935</v>
      </c>
      <c r="Y2" s="34">
        <f>'Calculations male'!Y183</f>
        <v>0.69350325425387149</v>
      </c>
      <c r="Z2" s="34">
        <f>'Calculations male'!Z183</f>
        <v>0.69231681142714996</v>
      </c>
      <c r="AA2" s="34">
        <f>'Calculations male'!AA183</f>
        <v>0.69113824246611477</v>
      </c>
      <c r="AB2" s="34">
        <f>'Calculations male'!AB183</f>
        <v>0.68996748604316116</v>
      </c>
      <c r="AC2" s="34">
        <f>'Calculations male'!AC183</f>
        <v>0.68880448113153558</v>
      </c>
      <c r="AD2" s="34">
        <f>'Calculations male'!AD183</f>
        <v>0.68764916701389467</v>
      </c>
      <c r="AE2" s="34">
        <f>'Calculations male'!AE183</f>
        <v>0.68650148329035976</v>
      </c>
      <c r="AF2" s="34">
        <f>'Calculations male'!AF183</f>
        <v>0.68536136988605789</v>
      </c>
    </row>
    <row r="3" spans="1:32" x14ac:dyDescent="0.2">
      <c r="A3" s="12" t="s">
        <v>94</v>
      </c>
      <c r="B3" s="34">
        <f>'Calculations male'!B184</f>
        <v>0.89900000000000013</v>
      </c>
      <c r="C3" s="34">
        <f>'Calculations male'!C184</f>
        <v>0.89825741337954623</v>
      </c>
      <c r="D3" s="34">
        <f>'Calculations male'!D184</f>
        <v>0.89747616180553091</v>
      </c>
      <c r="E3" s="34">
        <f>'Calculations male'!E184</f>
        <v>0.896709861078548</v>
      </c>
      <c r="F3" s="34">
        <f>'Calculations male'!F184</f>
        <v>0.89595296537572355</v>
      </c>
      <c r="G3" s="34">
        <f>'Calculations male'!G184</f>
        <v>0.89516662507704414</v>
      </c>
      <c r="H3" s="34">
        <f>'Calculations male'!H184</f>
        <v>0.89434404795161304</v>
      </c>
      <c r="I3" s="34">
        <f>'Calculations male'!I184</f>
        <v>0.89347020420431522</v>
      </c>
      <c r="J3" s="34">
        <f>'Calculations male'!J184</f>
        <v>0.89255218821581039</v>
      </c>
      <c r="K3" s="34">
        <f>'Calculations male'!K184</f>
        <v>0.8916529922856522</v>
      </c>
      <c r="L3" s="34">
        <f>'Calculations male'!L184</f>
        <v>0.89106623862783085</v>
      </c>
      <c r="M3" s="34">
        <f>'Calculations male'!M184</f>
        <v>0.89028180328790574</v>
      </c>
      <c r="N3" s="34">
        <f>'Calculations male'!N184</f>
        <v>0.88950018693501098</v>
      </c>
      <c r="O3" s="34">
        <f>'Calculations male'!O184</f>
        <v>0.88872139516529425</v>
      </c>
      <c r="P3" s="34">
        <f>'Calculations male'!P184</f>
        <v>0.88794543300848228</v>
      </c>
      <c r="Q3" s="34">
        <f>'Calculations male'!Q184</f>
        <v>0.88717230494407207</v>
      </c>
      <c r="R3" s="34">
        <f>'Calculations male'!R184</f>
        <v>0.8864020149171481</v>
      </c>
      <c r="S3" s="34">
        <f>'Calculations male'!S184</f>
        <v>0.88563456635382143</v>
      </c>
      <c r="T3" s="34">
        <f>'Calculations male'!T184</f>
        <v>0.88486996217630365</v>
      </c>
      <c r="U3" s="34">
        <f>'Calculations male'!U184</f>
        <v>0.88410820481762087</v>
      </c>
      <c r="V3" s="34">
        <f>'Calculations male'!V184</f>
        <v>0.88334929623597802</v>
      </c>
      <c r="W3" s="34">
        <f>'Calculations male'!W184</f>
        <v>0.88259323792877287</v>
      </c>
      <c r="X3" s="34">
        <f>'Calculations male'!X184</f>
        <v>0.88184003094627961</v>
      </c>
      <c r="Y3" s="34">
        <f>'Calculations male'!Y184</f>
        <v>0.88108967590499365</v>
      </c>
      <c r="Z3" s="34">
        <f>'Calculations male'!Z184</f>
        <v>0.88034217300065742</v>
      </c>
      <c r="AA3" s="34">
        <f>'Calculations male'!AA184</f>
        <v>0.87959752202096875</v>
      </c>
      <c r="AB3" s="34">
        <f>'Calculations male'!AB184</f>
        <v>0.87885572235797238</v>
      </c>
      <c r="AC3" s="34">
        <f>'Calculations male'!AC184</f>
        <v>0.87811677302015767</v>
      </c>
      <c r="AD3" s="34">
        <f>'Calculations male'!AD184</f>
        <v>0.87738067264424657</v>
      </c>
      <c r="AE3" s="34">
        <f>'Calculations male'!AE184</f>
        <v>0.876647419506702</v>
      </c>
      <c r="AF3" s="34">
        <f>'Calculations male'!AF184</f>
        <v>0.87591701153494306</v>
      </c>
    </row>
    <row r="4" spans="1:32" x14ac:dyDescent="0.2">
      <c r="A4" s="12" t="s">
        <v>93</v>
      </c>
      <c r="B4" s="34">
        <f>'Calculations male'!B185</f>
        <v>0.85099999999999998</v>
      </c>
      <c r="C4" s="34">
        <f>'Calculations male'!C185</f>
        <v>0.85005869494317465</v>
      </c>
      <c r="D4" s="34">
        <f>'Calculations male'!D185</f>
        <v>0.84906940524627195</v>
      </c>
      <c r="E4" s="34">
        <f>'Calculations male'!E185</f>
        <v>0.84810006583652775</v>
      </c>
      <c r="F4" s="34">
        <f>'Calculations male'!F185</f>
        <v>0.8471436084565489</v>
      </c>
      <c r="G4" s="34">
        <f>'Calculations male'!G185</f>
        <v>0.84615097498179948</v>
      </c>
      <c r="H4" s="34">
        <f>'Calculations male'!H185</f>
        <v>0.84511371783355282</v>
      </c>
      <c r="I4" s="34">
        <f>'Calculations male'!I185</f>
        <v>0.84401306202457271</v>
      </c>
      <c r="J4" s="34">
        <f>'Calculations male'!J185</f>
        <v>0.84285814590447583</v>
      </c>
      <c r="K4" s="34">
        <f>'Calculations male'!K185</f>
        <v>0.84172826695035496</v>
      </c>
      <c r="L4" s="34">
        <f>'Calculations male'!L185</f>
        <v>0.8409917077312804</v>
      </c>
      <c r="M4" s="34">
        <f>'Calculations male'!M185</f>
        <v>0.84000788330223219</v>
      </c>
      <c r="N4" s="34">
        <f>'Calculations male'!N185</f>
        <v>0.8390285995452843</v>
      </c>
      <c r="O4" s="34">
        <f>'Calculations male'!O185</f>
        <v>0.83805384794197091</v>
      </c>
      <c r="P4" s="34">
        <f>'Calculations male'!P185</f>
        <v>0.83708361942764098</v>
      </c>
      <c r="Q4" s="34">
        <f>'Calculations male'!Q185</f>
        <v>0.83611790441219702</v>
      </c>
      <c r="R4" s="34">
        <f>'Calculations male'!R185</f>
        <v>0.83515669280024585</v>
      </c>
      <c r="S4" s="34">
        <f>'Calculations male'!S185</f>
        <v>0.83419997401066681</v>
      </c>
      <c r="T4" s="34">
        <f>'Calculations male'!T185</f>
        <v>0.83324773699561661</v>
      </c>
      <c r="U4" s="34">
        <f>'Calculations male'!U185</f>
        <v>0.83229997025898284</v>
      </c>
      <c r="V4" s="34">
        <f>'Calculations male'!V185</f>
        <v>0.83135666187430413</v>
      </c>
      <c r="W4" s="34">
        <f>'Calculations male'!W185</f>
        <v>0.83041779950216021</v>
      </c>
      <c r="X4" s="34">
        <f>'Calculations male'!X185</f>
        <v>0.8294833704070651</v>
      </c>
      <c r="Y4" s="34">
        <f>'Calculations male'!Y185</f>
        <v>0.82855336147385183</v>
      </c>
      <c r="Z4" s="34">
        <f>'Calculations male'!Z185</f>
        <v>0.82762775922358245</v>
      </c>
      <c r="AA4" s="34">
        <f>'Calculations male'!AA185</f>
        <v>0.82670654982898673</v>
      </c>
      <c r="AB4" s="34">
        <f>'Calculations male'!AB185</f>
        <v>0.82578971912943522</v>
      </c>
      <c r="AC4" s="34">
        <f>'Calculations male'!AC185</f>
        <v>0.82487725264548117</v>
      </c>
      <c r="AD4" s="34">
        <f>'Calculations male'!AD185</f>
        <v>0.82396913559294926</v>
      </c>
      <c r="AE4" s="34">
        <f>'Calculations male'!AE185</f>
        <v>0.82306535289662086</v>
      </c>
      <c r="AF4" s="34">
        <f>'Calculations male'!AF185</f>
        <v>0.82216588920349476</v>
      </c>
    </row>
    <row r="5" spans="1:32" x14ac:dyDescent="0.2">
      <c r="A5" s="12" t="s">
        <v>28</v>
      </c>
      <c r="B5" s="34">
        <f>'Calculations male'!B186</f>
        <v>0.89300000000000002</v>
      </c>
      <c r="C5" s="34">
        <f>'Calculations male'!C186</f>
        <v>0.89222984270083727</v>
      </c>
      <c r="D5" s="34">
        <f>'Calculations male'!D186</f>
        <v>0.89141969927285369</v>
      </c>
      <c r="E5" s="34">
        <f>'Calculations male'!E186</f>
        <v>0.89062517309330735</v>
      </c>
      <c r="F5" s="34">
        <f>'Calculations male'!F186</f>
        <v>0.88984050827703498</v>
      </c>
      <c r="G5" s="34">
        <f>'Calculations male'!G186</f>
        <v>0.88902543385840382</v>
      </c>
      <c r="H5" s="34">
        <f>'Calculations male'!H186</f>
        <v>0.88817292368436018</v>
      </c>
      <c r="I5" s="34">
        <f>'Calculations male'!I186</f>
        <v>0.88726742103052203</v>
      </c>
      <c r="J5" s="34">
        <f>'Calculations male'!J186</f>
        <v>0.88631630017111018</v>
      </c>
      <c r="K5" s="34">
        <f>'Calculations male'!K186</f>
        <v>0.88538483074111984</v>
      </c>
      <c r="L5" s="34">
        <f>'Calculations male'!L186</f>
        <v>0.88477709877598265</v>
      </c>
      <c r="M5" s="34">
        <f>'Calculations male'!M186</f>
        <v>0.8839647171593743</v>
      </c>
      <c r="N5" s="34">
        <f>'Calculations male'!N186</f>
        <v>0.88315536812998674</v>
      </c>
      <c r="O5" s="34">
        <f>'Calculations male'!O186</f>
        <v>0.88234905585448187</v>
      </c>
      <c r="P5" s="34">
        <f>'Calculations male'!P186</f>
        <v>0.88154578392755611</v>
      </c>
      <c r="Q5" s="34">
        <f>'Calculations male'!Q186</f>
        <v>0.88074555538883892</v>
      </c>
      <c r="R5" s="34">
        <f>'Calculations male'!R186</f>
        <v>0.87994837273938964</v>
      </c>
      <c r="S5" s="34">
        <f>'Calculations male'!S186</f>
        <v>0.87915423795779024</v>
      </c>
      <c r="T5" s="34">
        <f>'Calculations male'!T186</f>
        <v>0.87836315251584596</v>
      </c>
      <c r="U5" s="34">
        <f>'Calculations male'!U186</f>
        <v>0.87757511739390182</v>
      </c>
      <c r="V5" s="34">
        <f>'Calculations male'!V186</f>
        <v>0.8767901330957858</v>
      </c>
      <c r="W5" s="34">
        <f>'Calculations male'!W186</f>
        <v>0.87600819966337529</v>
      </c>
      <c r="X5" s="34">
        <f>'Calculations male'!X186</f>
        <v>0.87522931669081516</v>
      </c>
      <c r="Y5" s="34">
        <f>'Calculations male'!Y186</f>
        <v>0.87445348333837125</v>
      </c>
      <c r="Z5" s="34">
        <f>'Calculations male'!Z186</f>
        <v>0.87368069834594508</v>
      </c>
      <c r="AA5" s="34">
        <f>'Calculations male'!AA186</f>
        <v>0.87291096004625079</v>
      </c>
      <c r="AB5" s="34">
        <f>'Calculations male'!AB186</f>
        <v>0.8721442663776543</v>
      </c>
      <c r="AC5" s="34">
        <f>'Calculations male'!AC186</f>
        <v>0.8713806148967016</v>
      </c>
      <c r="AD5" s="34">
        <f>'Calculations male'!AD186</f>
        <v>0.87062000279031582</v>
      </c>
      <c r="AE5" s="34">
        <f>'Calculations male'!AE186</f>
        <v>0.86986242688769921</v>
      </c>
      <c r="AF5" s="34">
        <f>'Calculations male'!AF186</f>
        <v>0.8691078836719236</v>
      </c>
    </row>
    <row r="6" spans="1:32" x14ac:dyDescent="0.2">
      <c r="A6" s="12" t="s">
        <v>29</v>
      </c>
      <c r="B6" s="34">
        <f>'Calculations male'!B187</f>
        <v>0.84799999999999998</v>
      </c>
      <c r="C6" s="34">
        <f>'Calculations male'!C187</f>
        <v>0.84704784073209771</v>
      </c>
      <c r="D6" s="34">
        <f>'Calculations male'!D187</f>
        <v>0.84604720262240485</v>
      </c>
      <c r="E6" s="34">
        <f>'Calculations male'!E187</f>
        <v>0.8450668022309642</v>
      </c>
      <c r="F6" s="34">
        <f>'Calculations male'!F187</f>
        <v>0.84409948751555108</v>
      </c>
      <c r="G6" s="34">
        <f>'Calculations male'!G187</f>
        <v>0.84309564536907144</v>
      </c>
      <c r="H6" s="34">
        <f>'Calculations male'!H187</f>
        <v>0.84204674001885316</v>
      </c>
      <c r="I6" s="34">
        <f>'Calculations male'!I187</f>
        <v>0.84093379573794902</v>
      </c>
      <c r="J6" s="34">
        <f>'Calculations male'!J187</f>
        <v>0.83976606443340018</v>
      </c>
      <c r="K6" s="34">
        <f>'Calculations male'!K187</f>
        <v>0.8386237262125813</v>
      </c>
      <c r="L6" s="34">
        <f>'Calculations male'!L187</f>
        <v>0.83787908635684305</v>
      </c>
      <c r="M6" s="34">
        <f>'Calculations male'!M187</f>
        <v>0.83688451949443532</v>
      </c>
      <c r="N6" s="34">
        <f>'Calculations male'!N187</f>
        <v>0.83589460053671305</v>
      </c>
      <c r="O6" s="34">
        <f>'Calculations male'!O187</f>
        <v>0.83490931990407879</v>
      </c>
      <c r="P6" s="34">
        <f>'Calculations male'!P187</f>
        <v>0.83392866747678251</v>
      </c>
      <c r="Q6" s="34">
        <f>'Calculations male'!Q187</f>
        <v>0.83295263261585117</v>
      </c>
      <c r="R6" s="34">
        <f>'Calculations male'!R187</f>
        <v>0.83198120418342159</v>
      </c>
      <c r="S6" s="34">
        <f>'Calculations male'!S187</f>
        <v>0.83101437056247562</v>
      </c>
      <c r="T6" s="34">
        <f>'Calculations male'!T187</f>
        <v>0.83005211967600245</v>
      </c>
      <c r="U6" s="34">
        <f>'Calculations male'!U187</f>
        <v>0.82909443900559754</v>
      </c>
      <c r="V6" s="34">
        <f>'Calculations male'!V187</f>
        <v>0.8281413156095192</v>
      </c>
      <c r="W6" s="34">
        <f>'Calculations male'!W187</f>
        <v>0.82719273614020372</v>
      </c>
      <c r="X6" s="34">
        <f>'Calculations male'!X187</f>
        <v>0.82624868686127462</v>
      </c>
      <c r="Y6" s="34">
        <f>'Calculations male'!Y187</f>
        <v>0.82530915366403446</v>
      </c>
      <c r="Z6" s="34">
        <f>'Calculations male'!Z187</f>
        <v>0.82437412208347227</v>
      </c>
      <c r="AA6" s="34">
        <f>'Calculations male'!AA187</f>
        <v>0.82344357731379236</v>
      </c>
      <c r="AB6" s="34">
        <f>'Calculations male'!AB187</f>
        <v>0.82251750422346981</v>
      </c>
      <c r="AC6" s="34">
        <f>'Calculations male'!AC187</f>
        <v>0.82159588736986378</v>
      </c>
      <c r="AD6" s="34">
        <f>'Calculations male'!AD187</f>
        <v>0.82067871101337642</v>
      </c>
      <c r="AE6" s="34">
        <f>'Calculations male'!AE187</f>
        <v>0.81976595913119432</v>
      </c>
      <c r="AF6" s="34">
        <f>'Calculations male'!AF187</f>
        <v>0.81885761543060398</v>
      </c>
    </row>
    <row r="7" spans="1:32" x14ac:dyDescent="0.2">
      <c r="A7" s="12" t="s">
        <v>30</v>
      </c>
      <c r="B7" s="34">
        <f>'Calculations male'!B188</f>
        <v>0.60319417475728154</v>
      </c>
      <c r="C7" s="34">
        <f>'Calculations male'!C188</f>
        <v>0.601840357368159</v>
      </c>
      <c r="D7" s="34">
        <f>'Calculations male'!D188</f>
        <v>0.60042284318243855</v>
      </c>
      <c r="E7" s="34">
        <f>'Calculations male'!E188</f>
        <v>0.59903915712998801</v>
      </c>
      <c r="F7" s="34">
        <f>'Calculations male'!F188</f>
        <v>0.5976789042823516</v>
      </c>
      <c r="G7" s="34">
        <f>'Calculations male'!G188</f>
        <v>0.59627245880014956</v>
      </c>
      <c r="H7" s="34">
        <f>'Calculations male'!H188</f>
        <v>0.59480846013018596</v>
      </c>
      <c r="I7" s="34">
        <f>'Calculations male'!I188</f>
        <v>0.5932612660154376</v>
      </c>
      <c r="J7" s="34">
        <f>'Calculations male'!J188</f>
        <v>0.59164469503456418</v>
      </c>
      <c r="K7" s="34">
        <f>'Calculations male'!K188</f>
        <v>0.59006994168246196</v>
      </c>
      <c r="L7" s="34">
        <f>'Calculations male'!L188</f>
        <v>0.58904694947720315</v>
      </c>
      <c r="M7" s="34">
        <f>'Calculations male'!M188</f>
        <v>0.58768490609913471</v>
      </c>
      <c r="N7" s="34">
        <f>'Calculations male'!N188</f>
        <v>0.58633407733396758</v>
      </c>
      <c r="O7" s="34">
        <f>'Calculations male'!O188</f>
        <v>0.58499434500300596</v>
      </c>
      <c r="P7" s="34">
        <f>'Calculations male'!P188</f>
        <v>0.58366559217929881</v>
      </c>
      <c r="Q7" s="34">
        <f>'Calculations male'!Q188</f>
        <v>0.58234770318286133</v>
      </c>
      <c r="R7" s="34">
        <f>'Calculations male'!R188</f>
        <v>0.58104056357538814</v>
      </c>
      <c r="S7" s="34">
        <f>'Calculations male'!S188</f>
        <v>0.57974406015448343</v>
      </c>
      <c r="T7" s="34">
        <f>'Calculations male'!T188</f>
        <v>0.57845808094744289</v>
      </c>
      <c r="U7" s="34">
        <f>'Calculations male'!U188</f>
        <v>0.57718251520461494</v>
      </c>
      <c r="V7" s="34">
        <f>'Calculations male'!V188</f>
        <v>0.57591725339237854</v>
      </c>
      <c r="W7" s="34">
        <f>'Calculations male'!W188</f>
        <v>0.57466218718574913</v>
      </c>
      <c r="X7" s="34">
        <f>'Calculations male'!X188</f>
        <v>0.57341720946066654</v>
      </c>
      <c r="Y7" s="34">
        <f>'Calculations male'!Y188</f>
        <v>0.57218221428595506</v>
      </c>
      <c r="Z7" s="34">
        <f>'Calculations male'!Z188</f>
        <v>0.57095709691500929</v>
      </c>
      <c r="AA7" s="34">
        <f>'Calculations male'!AA188</f>
        <v>0.56974175377721525</v>
      </c>
      <c r="AB7" s="34">
        <f>'Calculations male'!AB188</f>
        <v>0.56853608246911902</v>
      </c>
      <c r="AC7" s="34">
        <f>'Calculations male'!AC188</f>
        <v>0.5673399817453928</v>
      </c>
      <c r="AD7" s="34">
        <f>'Calculations male'!AD188</f>
        <v>0.56615335150957424</v>
      </c>
      <c r="AE7" s="34">
        <f>'Calculations male'!AE188</f>
        <v>0.56497609280464489</v>
      </c>
      <c r="AF7" s="34">
        <f>'Calculations male'!AF188</f>
        <v>0.5638081078034255</v>
      </c>
    </row>
    <row r="8" spans="1:32" x14ac:dyDescent="0.2">
      <c r="A8" s="12" t="s">
        <v>31</v>
      </c>
      <c r="B8" s="34">
        <f>'Calculations male'!B189</f>
        <v>0.47799999999999992</v>
      </c>
      <c r="C8" s="34">
        <f>'Calculations male'!C189</f>
        <v>0.47673429825131974</v>
      </c>
      <c r="D8" s="34">
        <f>'Calculations male'!D189</f>
        <v>0.47541084054084992</v>
      </c>
      <c r="E8" s="34">
        <f>'Calculations male'!E189</f>
        <v>0.47412072985678239</v>
      </c>
      <c r="F8" s="34">
        <f>'Calculations male'!F189</f>
        <v>0.47285415857782398</v>
      </c>
      <c r="G8" s="34">
        <f>'Calculations male'!G189</f>
        <v>0.47154633133059803</v>
      </c>
      <c r="H8" s="34">
        <f>'Calculations male'!H189</f>
        <v>0.47018687392623021</v>
      </c>
      <c r="I8" s="34">
        <f>'Calculations male'!I189</f>
        <v>0.46875224497507612</v>
      </c>
      <c r="J8" s="34">
        <f>'Calculations male'!J189</f>
        <v>0.46725556256429535</v>
      </c>
      <c r="K8" s="34">
        <f>'Calculations male'!K189</f>
        <v>0.46579982203707915</v>
      </c>
      <c r="L8" s="34">
        <f>'Calculations male'!L189</f>
        <v>0.46485531480011899</v>
      </c>
      <c r="M8" s="34">
        <f>'Calculations male'!M189</f>
        <v>0.4635991953451003</v>
      </c>
      <c r="N8" s="34">
        <f>'Calculations male'!N189</f>
        <v>0.46235502158083169</v>
      </c>
      <c r="O8" s="34">
        <f>'Calculations male'!O189</f>
        <v>0.46112263859190822</v>
      </c>
      <c r="P8" s="34">
        <f>'Calculations male'!P189</f>
        <v>0.45990189384149432</v>
      </c>
      <c r="Q8" s="34">
        <f>'Calculations male'!Q189</f>
        <v>0.45869263713345992</v>
      </c>
      <c r="R8" s="34">
        <f>'Calculations male'!R189</f>
        <v>0.45749472057497942</v>
      </c>
      <c r="S8" s="34">
        <f>'Calculations male'!S189</f>
        <v>0.45630799853958803</v>
      </c>
      <c r="T8" s="34">
        <f>'Calculations male'!T189</f>
        <v>0.4551323276307046</v>
      </c>
      <c r="U8" s="34">
        <f>'Calculations male'!U189</f>
        <v>0.45396756664562643</v>
      </c>
      <c r="V8" s="34">
        <f>'Calculations male'!V189</f>
        <v>0.45281357654000104</v>
      </c>
      <c r="W8" s="34">
        <f>'Calculations male'!W189</f>
        <v>0.45167022039276511</v>
      </c>
      <c r="X8" s="34">
        <f>'Calculations male'!X189</f>
        <v>0.45053736337158212</v>
      </c>
      <c r="Y8" s="34">
        <f>'Calculations male'!Y189</f>
        <v>0.44941487269874092</v>
      </c>
      <c r="Z8" s="34">
        <f>'Calculations male'!Z189</f>
        <v>0.4483026176175498</v>
      </c>
      <c r="AA8" s="34">
        <f>'Calculations male'!AA189</f>
        <v>0.44720046935920982</v>
      </c>
      <c r="AB8" s="34">
        <f>'Calculations male'!AB189</f>
        <v>0.4461083011101627</v>
      </c>
      <c r="AC8" s="34">
        <f>'Calculations male'!AC189</f>
        <v>0.4450259879799337</v>
      </c>
      <c r="AD8" s="34">
        <f>'Calculations male'!AD189</f>
        <v>0.44395340696943641</v>
      </c>
      <c r="AE8" s="34">
        <f>'Calculations male'!AE189</f>
        <v>0.44289043693977292</v>
      </c>
      <c r="AF8" s="34">
        <f>'Calculations male'!AF189</f>
        <v>0.44183695858149713</v>
      </c>
    </row>
    <row r="9" spans="1:32" x14ac:dyDescent="0.2">
      <c r="A9" s="12" t="s">
        <v>32</v>
      </c>
      <c r="B9" s="34">
        <f>'Calculations male'!B190</f>
        <v>0.83399999999999996</v>
      </c>
      <c r="C9" s="34">
        <f>'Calculations male'!C190</f>
        <v>0.83299944811768156</v>
      </c>
      <c r="D9" s="34">
        <f>'Calculations male'!D190</f>
        <v>0.83194823589890587</v>
      </c>
      <c r="E9" s="34">
        <f>'Calculations male'!E190</f>
        <v>0.83091856399446318</v>
      </c>
      <c r="F9" s="34">
        <f>'Calculations male'!F190</f>
        <v>0.82990290586287974</v>
      </c>
      <c r="G9" s="34">
        <f>'Calculations male'!G190</f>
        <v>0.82884917786955647</v>
      </c>
      <c r="H9" s="34">
        <f>'Calculations male'!H190</f>
        <v>0.82774845426444743</v>
      </c>
      <c r="I9" s="34">
        <f>'Calculations male'!I190</f>
        <v>0.82658086990964774</v>
      </c>
      <c r="J9" s="34">
        <f>'Calculations male'!J190</f>
        <v>0.82535618574835179</v>
      </c>
      <c r="K9" s="34">
        <f>'Calculations male'!K190</f>
        <v>0.82415850528217638</v>
      </c>
      <c r="L9" s="34">
        <f>'Calculations male'!L190</f>
        <v>0.82337798774533588</v>
      </c>
      <c r="M9" s="34">
        <f>'Calculations male'!M190</f>
        <v>0.82233574375403351</v>
      </c>
      <c r="N9" s="34">
        <f>'Calculations male'!N190</f>
        <v>0.82129864489658311</v>
      </c>
      <c r="O9" s="34">
        <f>'Calculations male'!O190</f>
        <v>0.82026667641362039</v>
      </c>
      <c r="P9" s="34">
        <f>'Calculations male'!P190</f>
        <v>0.81923982304084353</v>
      </c>
      <c r="Q9" s="34">
        <f>'Calculations male'!Q190</f>
        <v>0.81821806903068506</v>
      </c>
      <c r="R9" s="34">
        <f>'Calculations male'!R190</f>
        <v>0.81720139817332926</v>
      </c>
      <c r="S9" s="34">
        <f>'Calculations male'!S190</f>
        <v>0.81618979381708257</v>
      </c>
      <c r="T9" s="34">
        <f>'Calculations male'!T190</f>
        <v>0.81518323888811728</v>
      </c>
      <c r="U9" s="34">
        <f>'Calculations male'!U190</f>
        <v>0.81418171590960586</v>
      </c>
      <c r="V9" s="34">
        <f>'Calculations male'!V190</f>
        <v>0.8131852070202652</v>
      </c>
      <c r="W9" s="34">
        <f>'Calculations male'!W190</f>
        <v>0.81219369399231489</v>
      </c>
      <c r="X9" s="34">
        <f>'Calculations male'!X190</f>
        <v>0.81120715824888978</v>
      </c>
      <c r="Y9" s="34">
        <f>'Calculations male'!Y190</f>
        <v>0.81022558088089147</v>
      </c>
      <c r="Z9" s="34">
        <f>'Calculations male'!Z190</f>
        <v>0.80924894266331882</v>
      </c>
      <c r="AA9" s="34">
        <f>'Calculations male'!AA190</f>
        <v>0.80827722407108316</v>
      </c>
      <c r="AB9" s="34">
        <f>'Calculations male'!AB190</f>
        <v>0.80731040529431297</v>
      </c>
      <c r="AC9" s="34">
        <f>'Calculations male'!AC190</f>
        <v>0.80634846625318679</v>
      </c>
      <c r="AD9" s="34">
        <f>'Calculations male'!AD190</f>
        <v>0.80539138661227483</v>
      </c>
      <c r="AE9" s="34">
        <f>'Calculations male'!AE190</f>
        <v>0.80443914579443665</v>
      </c>
      <c r="AF9" s="34">
        <f>'Calculations male'!AF190</f>
        <v>0.80349172299426264</v>
      </c>
    </row>
    <row r="10" spans="1:32" x14ac:dyDescent="0.2">
      <c r="A10" s="12" t="s">
        <v>33</v>
      </c>
      <c r="B10" s="34">
        <f>'Calculations male'!B191</f>
        <v>0.71899999999999997</v>
      </c>
      <c r="C10" s="34">
        <f>'Calculations male'!C191</f>
        <v>0.71772783025973053</v>
      </c>
      <c r="D10" s="34">
        <f>'Calculations male'!D191</f>
        <v>0.71639376888623763</v>
      </c>
      <c r="E10" s="34">
        <f>'Calculations male'!E191</f>
        <v>0.71508953487196047</v>
      </c>
      <c r="F10" s="34">
        <f>'Calculations male'!F191</f>
        <v>0.71380545364572068</v>
      </c>
      <c r="G10" s="34">
        <f>'Calculations male'!G191</f>
        <v>0.71247574926981516</v>
      </c>
      <c r="H10" s="34">
        <f>'Calculations male'!H191</f>
        <v>0.7110894534821921</v>
      </c>
      <c r="I10" s="34">
        <f>'Calculations male'!I191</f>
        <v>0.70962196261988308</v>
      </c>
      <c r="J10" s="34">
        <f>'Calculations male'!J191</f>
        <v>0.70808601730573351</v>
      </c>
      <c r="K10" s="34">
        <f>'Calculations male'!K191</f>
        <v>0.70658719851773277</v>
      </c>
      <c r="L10" s="34">
        <f>'Calculations male'!L191</f>
        <v>0.70561215719800574</v>
      </c>
      <c r="M10" s="34">
        <f>'Calculations male'!M191</f>
        <v>0.70431227289043796</v>
      </c>
      <c r="N10" s="34">
        <f>'Calculations male'!N191</f>
        <v>0.70302119143532937</v>
      </c>
      <c r="O10" s="34">
        <f>'Calculations male'!O191</f>
        <v>0.70173884674834697</v>
      </c>
      <c r="P10" s="34">
        <f>'Calculations male'!P191</f>
        <v>0.70046517290826682</v>
      </c>
      <c r="Q10" s="34">
        <f>'Calculations male'!Q191</f>
        <v>0.69920010417420086</v>
      </c>
      <c r="R10" s="34">
        <f>'Calculations male'!R191</f>
        <v>0.69794357500195281</v>
      </c>
      <c r="S10" s="34">
        <f>'Calculations male'!S191</f>
        <v>0.69669552005952085</v>
      </c>
      <c r="T10" s="34">
        <f>'Calculations male'!T191</f>
        <v>0.69545587424179023</v>
      </c>
      <c r="U10" s="34">
        <f>'Calculations male'!U191</f>
        <v>0.69422457268444204</v>
      </c>
      <c r="V10" s="34">
        <f>'Calculations male'!V191</f>
        <v>0.69300155077711523</v>
      </c>
      <c r="W10" s="34">
        <f>'Calculations male'!W191</f>
        <v>0.69178674417583808</v>
      </c>
      <c r="X10" s="34">
        <f>'Calculations male'!X191</f>
        <v>0.69058008881478217</v>
      </c>
      <c r="Y10" s="34">
        <f>'Calculations male'!Y191</f>
        <v>0.68938152091733607</v>
      </c>
      <c r="Z10" s="34">
        <f>'Calculations male'!Z191</f>
        <v>0.68819097700655019</v>
      </c>
      <c r="AA10" s="34">
        <f>'Calculations male'!AA191</f>
        <v>0.68700839391496993</v>
      </c>
      <c r="AB10" s="34">
        <f>'Calculations male'!AB191</f>
        <v>0.68583370879386951</v>
      </c>
      <c r="AC10" s="34">
        <f>'Calculations male'!AC191</f>
        <v>0.6846668591219397</v>
      </c>
      <c r="AD10" s="34">
        <f>'Calculations male'!AD191</f>
        <v>0.6835077827134145</v>
      </c>
      <c r="AE10" s="34">
        <f>'Calculations male'!AE191</f>
        <v>0.68235641772569655</v>
      </c>
      <c r="AF10" s="34">
        <f>'Calculations male'!AF191</f>
        <v>0.68121270266647438</v>
      </c>
    </row>
    <row r="11" spans="1:32" x14ac:dyDescent="0.2">
      <c r="A11" s="12" t="s">
        <v>34</v>
      </c>
      <c r="B11" s="34">
        <f>'Calculations male'!B192</f>
        <v>0.82199999999999995</v>
      </c>
      <c r="C11" s="34">
        <f>'Calculations male'!C192</f>
        <v>0.82096084827120042</v>
      </c>
      <c r="D11" s="34">
        <f>'Calculations male'!D192</f>
        <v>0.81986932388918676</v>
      </c>
      <c r="E11" s="34">
        <f>'Calculations male'!E192</f>
        <v>0.8188004055792526</v>
      </c>
      <c r="F11" s="34">
        <f>'Calculations male'!F192</f>
        <v>0.81774626686436325</v>
      </c>
      <c r="G11" s="34">
        <f>'Calculations male'!G192</f>
        <v>0.81665285834329326</v>
      </c>
      <c r="H11" s="34">
        <f>'Calculations male'!H192</f>
        <v>0.81551094727649354</v>
      </c>
      <c r="I11" s="34">
        <f>'Calculations male'!I192</f>
        <v>0.81429996613040057</v>
      </c>
      <c r="J11" s="34">
        <f>'Calculations male'!J192</f>
        <v>0.81303008532879251</v>
      </c>
      <c r="K11" s="34">
        <f>'Calculations male'!K192</f>
        <v>0.8117885229370142</v>
      </c>
      <c r="L11" s="34">
        <f>'Calculations male'!L192</f>
        <v>0.81097957672601773</v>
      </c>
      <c r="M11" s="34">
        <f>'Calculations male'!M192</f>
        <v>0.80989957828498904</v>
      </c>
      <c r="N11" s="34">
        <f>'Calculations male'!N192</f>
        <v>0.80882514572338537</v>
      </c>
      <c r="O11" s="34">
        <f>'Calculations male'!O192</f>
        <v>0.80775625957053132</v>
      </c>
      <c r="P11" s="34">
        <f>'Calculations male'!P192</f>
        <v>0.80669289989001935</v>
      </c>
      <c r="Q11" s="34">
        <f>'Calculations male'!Q192</f>
        <v>0.80563504630180627</v>
      </c>
      <c r="R11" s="34">
        <f>'Calculations male'!R192</f>
        <v>0.80458267800361094</v>
      </c>
      <c r="S11" s="34">
        <f>'Calculations male'!S192</f>
        <v>0.80353577379162311</v>
      </c>
      <c r="T11" s="34">
        <f>'Calculations male'!T192</f>
        <v>0.80249431208054611</v>
      </c>
      <c r="U11" s="34">
        <f>'Calculations male'!U192</f>
        <v>0.80145827092299249</v>
      </c>
      <c r="V11" s="34">
        <f>'Calculations male'!V192</f>
        <v>0.80042762802825218</v>
      </c>
      <c r="W11" s="34">
        <f>'Calculations male'!W192</f>
        <v>0.79940236078044247</v>
      </c>
      <c r="X11" s="34">
        <f>'Calculations male'!X192</f>
        <v>0.79838244625607702</v>
      </c>
      <c r="Y11" s="34">
        <f>'Calculations male'!Y192</f>
        <v>0.79736786124104508</v>
      </c>
      <c r="Z11" s="34">
        <f>'Calculations male'!Z192</f>
        <v>0.79635858224703882</v>
      </c>
      <c r="AA11" s="34">
        <f>'Calculations male'!AA192</f>
        <v>0.79535458552743699</v>
      </c>
      <c r="AB11" s="34">
        <f>'Calculations male'!AB192</f>
        <v>0.79435584709265272</v>
      </c>
      <c r="AC11" s="34">
        <f>'Calculations male'!AC192</f>
        <v>0.79336234272498285</v>
      </c>
      <c r="AD11" s="34">
        <f>'Calculations male'!AD192</f>
        <v>0.79237404799294298</v>
      </c>
      <c r="AE11" s="34">
        <f>'Calculations male'!AE192</f>
        <v>0.79139093826513562</v>
      </c>
      <c r="AF11" s="34">
        <f>'Calculations male'!AF192</f>
        <v>0.79041298872363952</v>
      </c>
    </row>
    <row r="12" spans="1:32" x14ac:dyDescent="0.2">
      <c r="A12" s="12" t="s">
        <v>92</v>
      </c>
      <c r="B12" s="34">
        <f>'Calculations male'!B193</f>
        <v>0.69398888888888899</v>
      </c>
      <c r="C12" s="34">
        <f>'Calculations male'!C193</f>
        <v>0.69268417468422616</v>
      </c>
      <c r="D12" s="34">
        <f>'Calculations male'!D193</f>
        <v>0.6913164721791466</v>
      </c>
      <c r="E12" s="34">
        <f>'Calculations male'!E193</f>
        <v>0.68997982942557545</v>
      </c>
      <c r="F12" s="34">
        <f>'Calculations male'!F193</f>
        <v>0.68866430276500235</v>
      </c>
      <c r="G12" s="34">
        <f>'Calculations male'!G193</f>
        <v>0.68730251800635778</v>
      </c>
      <c r="H12" s="34">
        <f>'Calculations male'!H193</f>
        <v>0.68588329749227506</v>
      </c>
      <c r="I12" s="34">
        <f>'Calculations male'!I193</f>
        <v>0.68438153122725476</v>
      </c>
      <c r="J12" s="34">
        <f>'Calculations male'!J193</f>
        <v>0.68281034602016943</v>
      </c>
      <c r="K12" s="34">
        <f>'Calculations male'!K193</f>
        <v>0.68127776261504636</v>
      </c>
      <c r="L12" s="34">
        <f>'Calculations male'!L193</f>
        <v>0.68028108574266299</v>
      </c>
      <c r="M12" s="34">
        <f>'Calculations male'!M193</f>
        <v>0.6789527608980136</v>
      </c>
      <c r="N12" s="34">
        <f>'Calculations male'!N193</f>
        <v>0.67763388631152166</v>
      </c>
      <c r="O12" s="34">
        <f>'Calculations male'!O193</f>
        <v>0.67632438400358241</v>
      </c>
      <c r="P12" s="34">
        <f>'Calculations male'!P193</f>
        <v>0.67502417637192114</v>
      </c>
      <c r="Q12" s="34">
        <f>'Calculations male'!Q193</f>
        <v>0.6737331862053727</v>
      </c>
      <c r="R12" s="34">
        <f>'Calculations male'!R193</f>
        <v>0.67245133669681334</v>
      </c>
      <c r="S12" s="34">
        <f>'Calculations male'!S193</f>
        <v>0.67117855145527106</v>
      </c>
      <c r="T12" s="34">
        <f>'Calculations male'!T193</f>
        <v>0.6699147545172498</v>
      </c>
      <c r="U12" s="34">
        <f>'Calculations male'!U193</f>
        <v>0.66865987035730345</v>
      </c>
      <c r="V12" s="34">
        <f>'Calculations male'!V193</f>
        <v>0.66741382389789483</v>
      </c>
      <c r="W12" s="34">
        <f>'Calculations male'!W193</f>
        <v>0.66617654051855502</v>
      </c>
      <c r="X12" s="34">
        <f>'Calculations male'!X193</f>
        <v>0.66494794606440311</v>
      </c>
      <c r="Y12" s="34">
        <f>'Calculations male'!Y193</f>
        <v>0.66372796685401758</v>
      </c>
      <c r="Z12" s="34">
        <f>'Calculations male'!Z193</f>
        <v>0.66251652968671759</v>
      </c>
      <c r="AA12" s="34">
        <f>'Calculations male'!AA193</f>
        <v>0.66131356184926737</v>
      </c>
      <c r="AB12" s="34">
        <f>'Calculations male'!AB193</f>
        <v>0.66011899112202055</v>
      </c>
      <c r="AC12" s="34">
        <f>'Calculations male'!AC193</f>
        <v>0.65893274578455785</v>
      </c>
      <c r="AD12" s="34">
        <f>'Calculations male'!AD193</f>
        <v>0.65775475462079891</v>
      </c>
      <c r="AE12" s="34">
        <f>'Calculations male'!AE193</f>
        <v>0.65658494692365654</v>
      </c>
      <c r="AF12" s="34">
        <f>'Calculations male'!AF193</f>
        <v>0.65542325249921929</v>
      </c>
    </row>
    <row r="13" spans="1:32" x14ac:dyDescent="0.2">
      <c r="A13" s="12" t="s">
        <v>89</v>
      </c>
      <c r="B13" s="34">
        <f>'Calculations male'!B194</f>
        <v>0.56799999999999995</v>
      </c>
      <c r="C13" s="34">
        <f>'Calculations male'!C194</f>
        <v>0.56665393794411545</v>
      </c>
      <c r="D13" s="34">
        <f>'Calculations male'!D194</f>
        <v>0.56524512135427285</v>
      </c>
      <c r="E13" s="34">
        <f>'Calculations male'!E194</f>
        <v>0.56387049339917106</v>
      </c>
      <c r="F13" s="34">
        <f>'Calculations male'!F194</f>
        <v>0.56251969073025343</v>
      </c>
      <c r="G13" s="34">
        <f>'Calculations male'!G194</f>
        <v>0.56112358342813573</v>
      </c>
      <c r="H13" s="34">
        <f>'Calculations male'!H194</f>
        <v>0.55967095665426603</v>
      </c>
      <c r="I13" s="34">
        <f>'Calculations male'!I194</f>
        <v>0.55813645565942516</v>
      </c>
      <c r="J13" s="34">
        <f>'Calculations male'!J194</f>
        <v>0.55653388562709127</v>
      </c>
      <c r="K13" s="34">
        <f>'Calculations male'!K194</f>
        <v>0.55497349453874878</v>
      </c>
      <c r="L13" s="34">
        <f>'Calculations male'!L194</f>
        <v>0.55396021384115246</v>
      </c>
      <c r="M13" s="34">
        <f>'Calculations male'!M194</f>
        <v>0.55261156574432702</v>
      </c>
      <c r="N13" s="34">
        <f>'Calculations male'!N194</f>
        <v>0.55127454529291053</v>
      </c>
      <c r="O13" s="34">
        <f>'Calculations male'!O194</f>
        <v>0.54994902119117939</v>
      </c>
      <c r="P13" s="34">
        <f>'Calculations male'!P194</f>
        <v>0.5486348637413424</v>
      </c>
      <c r="Q13" s="34">
        <f>'Calculations male'!Q194</f>
        <v>0.54733194482976211</v>
      </c>
      <c r="R13" s="34">
        <f>'Calculations male'!R194</f>
        <v>0.54604013791289474</v>
      </c>
      <c r="S13" s="34">
        <f>'Calculations male'!S194</f>
        <v>0.54475931800296995</v>
      </c>
      <c r="T13" s="34">
        <f>'Calculations male'!T194</f>
        <v>0.54348936165343897</v>
      </c>
      <c r="U13" s="34">
        <f>'Calculations male'!U194</f>
        <v>0.54223014694421823</v>
      </c>
      <c r="V13" s="34">
        <f>'Calculations male'!V194</f>
        <v>0.54098155346675503</v>
      </c>
      <c r="W13" s="34">
        <f>'Calculations male'!W194</f>
        <v>0.539743462308924</v>
      </c>
      <c r="X13" s="34">
        <f>'Calculations male'!X194</f>
        <v>0.53851575603980739</v>
      </c>
      <c r="Y13" s="34">
        <f>'Calculations male'!Y194</f>
        <v>0.5372983186943372</v>
      </c>
      <c r="Z13" s="34">
        <f>'Calculations male'!Z194</f>
        <v>0.53609103575785622</v>
      </c>
      <c r="AA13" s="34">
        <f>'Calculations male'!AA194</f>
        <v>0.53489379415059635</v>
      </c>
      <c r="AB13" s="34">
        <f>'Calculations male'!AB194</f>
        <v>0.5337064822120865</v>
      </c>
      <c r="AC13" s="34">
        <f>'Calculations male'!AC194</f>
        <v>0.53252898968553231</v>
      </c>
      <c r="AD13" s="34">
        <f>'Calculations male'!AD194</f>
        <v>0.53136120770214246</v>
      </c>
      <c r="AE13" s="34">
        <f>'Calculations male'!AE194</f>
        <v>0.53020302876545966</v>
      </c>
      <c r="AF13" s="34">
        <f>'Calculations male'!AF194</f>
        <v>0.52905434673567397</v>
      </c>
    </row>
    <row r="14" spans="1:32" x14ac:dyDescent="0.2">
      <c r="A14" s="12" t="s">
        <v>35</v>
      </c>
      <c r="B14" s="34">
        <f>'Calculations male'!B195</f>
        <v>0.67900000000000005</v>
      </c>
      <c r="C14" s="34">
        <f>'Calculations male'!C195</f>
        <v>0.67767988849641991</v>
      </c>
      <c r="D14" s="34">
        <f>'Calculations male'!D195</f>
        <v>0.6762963301825915</v>
      </c>
      <c r="E14" s="34">
        <f>'Calculations male'!E195</f>
        <v>0.67494447265721569</v>
      </c>
      <c r="F14" s="34">
        <f>'Calculations male'!F195</f>
        <v>0.67361424206969744</v>
      </c>
      <c r="G14" s="34">
        <f>'Calculations male'!G195</f>
        <v>0.6722375182668644</v>
      </c>
      <c r="H14" s="34">
        <f>'Calculations male'!H195</f>
        <v>0.67080303301410948</v>
      </c>
      <c r="I14" s="34">
        <f>'Calculations male'!I195</f>
        <v>0.66928545154680286</v>
      </c>
      <c r="J14" s="34">
        <f>'Calculations male'!J195</f>
        <v>0.66769809034982341</v>
      </c>
      <c r="K14" s="34">
        <f>'Calculations male'!K195</f>
        <v>0.66615009209799225</v>
      </c>
      <c r="L14" s="34">
        <f>'Calculations male'!L195</f>
        <v>0.66514358282104469</v>
      </c>
      <c r="M14" s="34">
        <f>'Calculations male'!M195</f>
        <v>0.66380238875670527</v>
      </c>
      <c r="N14" s="34">
        <f>'Calculations male'!N195</f>
        <v>0.66247100150507965</v>
      </c>
      <c r="O14" s="34">
        <f>'Calculations male'!O195</f>
        <v>0.66114933603986281</v>
      </c>
      <c r="P14" s="34">
        <f>'Calculations male'!P195</f>
        <v>0.6598373078482006</v>
      </c>
      <c r="Q14" s="34">
        <f>'Calculations male'!Q195</f>
        <v>0.65853483294201764</v>
      </c>
      <c r="R14" s="34">
        <f>'Calculations male'!R195</f>
        <v>0.65724182786852703</v>
      </c>
      <c r="S14" s="34">
        <f>'Calculations male'!S195</f>
        <v>0.65595820971994678</v>
      </c>
      <c r="T14" s="34">
        <f>'Calculations male'!T195</f>
        <v>0.65468389614246325</v>
      </c>
      <c r="U14" s="34">
        <f>'Calculations male'!U195</f>
        <v>0.65341880534447483</v>
      </c>
      <c r="V14" s="34">
        <f>'Calculations male'!V195</f>
        <v>0.65216285610415026</v>
      </c>
      <c r="W14" s="34">
        <f>'Calculations male'!W195</f>
        <v>0.65091596777632399</v>
      </c>
      <c r="X14" s="34">
        <f>'Calculations male'!X195</f>
        <v>0.6496780602987775</v>
      </c>
      <c r="Y14" s="34">
        <f>'Calculations male'!Y195</f>
        <v>0.64844905419791132</v>
      </c>
      <c r="Z14" s="34">
        <f>'Calculations male'!Z195</f>
        <v>0.64722887059385514</v>
      </c>
      <c r="AA14" s="34">
        <f>'Calculations male'!AA195</f>
        <v>0.64601743120503619</v>
      </c>
      <c r="AB14" s="34">
        <f>'Calculations male'!AB195</f>
        <v>0.64481465835221852</v>
      </c>
      <c r="AC14" s="34">
        <f>'Calculations male'!AC195</f>
        <v>0.64362047496207009</v>
      </c>
      <c r="AD14" s="34">
        <f>'Calculations male'!AD195</f>
        <v>0.64243480457023594</v>
      </c>
      <c r="AE14" s="34">
        <f>'Calculations male'!AE195</f>
        <v>0.64125757132398709</v>
      </c>
      <c r="AF14" s="34">
        <f>'Calculations male'!AF195</f>
        <v>0.64008869998442952</v>
      </c>
    </row>
    <row r="15" spans="1:32" x14ac:dyDescent="0.2">
      <c r="A15" s="12" t="s">
        <v>98</v>
      </c>
      <c r="B15" s="34">
        <f>'Calculations male'!B196</f>
        <v>0.77100000000000002</v>
      </c>
      <c r="C15" s="34">
        <f>'Calculations male'!C196</f>
        <v>0.76982451137204855</v>
      </c>
      <c r="D15" s="34">
        <f>'Calculations male'!D196</f>
        <v>0.76859085402536453</v>
      </c>
      <c r="E15" s="34">
        <f>'Calculations male'!E196</f>
        <v>0.76738380984789645</v>
      </c>
      <c r="F15" s="34">
        <f>'Calculations male'!F196</f>
        <v>0.76619448159516634</v>
      </c>
      <c r="G15" s="34">
        <f>'Calculations male'!G196</f>
        <v>0.7649619201006489</v>
      </c>
      <c r="H15" s="34">
        <f>'Calculations male'!H196</f>
        <v>0.76367584483748685</v>
      </c>
      <c r="I15" s="34">
        <f>'Calculations male'!I196</f>
        <v>0.76231327059847698</v>
      </c>
      <c r="J15" s="34">
        <f>'Calculations male'!J196</f>
        <v>0.76088584477523558</v>
      </c>
      <c r="K15" s="34">
        <f>'Calculations male'!K196</f>
        <v>0.7594916510088684</v>
      </c>
      <c r="L15" s="34">
        <f>'Calculations male'!L196</f>
        <v>0.75858399906213914</v>
      </c>
      <c r="M15" s="34">
        <f>'Calculations male'!M196</f>
        <v>0.75737313088632952</v>
      </c>
      <c r="N15" s="34">
        <f>'Calculations male'!N196</f>
        <v>0.75616953101038997</v>
      </c>
      <c r="O15" s="34">
        <f>'Calculations male'!O196</f>
        <v>0.75497315783830854</v>
      </c>
      <c r="P15" s="34">
        <f>'Calculations male'!P196</f>
        <v>0.75378396956030513</v>
      </c>
      <c r="Q15" s="34">
        <f>'Calculations male'!Q196</f>
        <v>0.7526019241744426</v>
      </c>
      <c r="R15" s="34">
        <f>'Calculations male'!R196</f>
        <v>0.75142697950739912</v>
      </c>
      <c r="S15" s="34">
        <f>'Calculations male'!S196</f>
        <v>0.75025909323442475</v>
      </c>
      <c r="T15" s="34">
        <f>'Calculations male'!T196</f>
        <v>0.74909822289850692</v>
      </c>
      <c r="U15" s="34">
        <f>'Calculations male'!U196</f>
        <v>0.74794432592877724</v>
      </c>
      <c r="V15" s="34">
        <f>'Calculations male'!V196</f>
        <v>0.74679735965818117</v>
      </c>
      <c r="W15" s="34">
        <f>'Calculations male'!W196</f>
        <v>0.74565728134043052</v>
      </c>
      <c r="X15" s="34">
        <f>'Calculations male'!X196</f>
        <v>0.74452404816628071</v>
      </c>
      <c r="Y15" s="34">
        <f>'Calculations male'!Y196</f>
        <v>0.74339761727912901</v>
      </c>
      <c r="Z15" s="34">
        <f>'Calculations male'!Z196</f>
        <v>0.74227794578998174</v>
      </c>
      <c r="AA15" s="34">
        <f>'Calculations male'!AA196</f>
        <v>0.74116499079179921</v>
      </c>
      <c r="AB15" s="34">
        <f>'Calculations male'!AB196</f>
        <v>0.74005870937323481</v>
      </c>
      <c r="AC15" s="34">
        <f>'Calculations male'!AC196</f>
        <v>0.73895905863180955</v>
      </c>
      <c r="AD15" s="34">
        <f>'Calculations male'!AD196</f>
        <v>0.73786599568651212</v>
      </c>
      <c r="AE15" s="34">
        <f>'Calculations male'!AE196</f>
        <v>0.73677947768987495</v>
      </c>
      <c r="AF15" s="34">
        <f>'Calculations male'!AF196</f>
        <v>0.7356994618395204</v>
      </c>
    </row>
    <row r="16" spans="1:32" x14ac:dyDescent="0.2">
      <c r="A16" s="12" t="s">
        <v>97</v>
      </c>
      <c r="B16" s="34">
        <f>'Calculations male'!B197</f>
        <v>0.79385714285714293</v>
      </c>
      <c r="C16" s="34">
        <f>'Calculations male'!C197</f>
        <v>0.79273739151731515</v>
      </c>
      <c r="D16" s="34">
        <f>'Calculations male'!D197</f>
        <v>0.79156178585117487</v>
      </c>
      <c r="E16" s="34">
        <f>'Calculations male'!E197</f>
        <v>0.79041110205238096</v>
      </c>
      <c r="F16" s="34">
        <f>'Calculations male'!F197</f>
        <v>0.78927688314829036</v>
      </c>
      <c r="G16" s="34">
        <f>'Calculations male'!G197</f>
        <v>0.78810099126556721</v>
      </c>
      <c r="H16" s="34">
        <f>'Calculations male'!H197</f>
        <v>0.7868735662875378</v>
      </c>
      <c r="I16" s="34">
        <f>'Calculations male'!I197</f>
        <v>0.785572597626498</v>
      </c>
      <c r="J16" s="34">
        <f>'Calculations male'!J197</f>
        <v>0.78420912221992822</v>
      </c>
      <c r="K16" s="34">
        <f>'Calculations male'!K197</f>
        <v>0.7828768112462765</v>
      </c>
      <c r="L16" s="34">
        <f>'Calculations male'!L197</f>
        <v>0.78200913963447372</v>
      </c>
      <c r="M16" s="34">
        <f>'Calculations male'!M197</f>
        <v>0.78085123193514117</v>
      </c>
      <c r="N16" s="34">
        <f>'Calculations male'!N197</f>
        <v>0.77969984949117199</v>
      </c>
      <c r="O16" s="34">
        <f>'Calculations male'!O197</f>
        <v>0.77855496097415611</v>
      </c>
      <c r="P16" s="34">
        <f>'Calculations male'!P197</f>
        <v>0.77741653471275884</v>
      </c>
      <c r="Q16" s="34">
        <f>'Calculations male'!Q197</f>
        <v>0.77628453871501579</v>
      </c>
      <c r="R16" s="34">
        <f>'Calculations male'!R197</f>
        <v>0.77515894068984126</v>
      </c>
      <c r="S16" s="34">
        <f>'Calculations male'!S197</f>
        <v>0.77403970806776667</v>
      </c>
      <c r="T16" s="34">
        <f>'Calculations male'!T197</f>
        <v>0.77292680802093394</v>
      </c>
      <c r="U16" s="34">
        <f>'Calculations male'!U197</f>
        <v>0.7718202074823689</v>
      </c>
      <c r="V16" s="34">
        <f>'Calculations male'!V197</f>
        <v>0.77071987316455781</v>
      </c>
      <c r="W16" s="34">
        <f>'Calculations male'!W197</f>
        <v>0.76962577157734013</v>
      </c>
      <c r="X16" s="34">
        <f>'Calculations male'!X197</f>
        <v>0.76853786904516019</v>
      </c>
      <c r="Y16" s="34">
        <f>'Calculations male'!Y197</f>
        <v>0.76745613172366678</v>
      </c>
      <c r="Z16" s="34">
        <f>'Calculations male'!Z197</f>
        <v>0.76638052561571146</v>
      </c>
      <c r="AA16" s="34">
        <f>'Calculations male'!AA197</f>
        <v>0.7653110165867486</v>
      </c>
      <c r="AB16" s="34">
        <f>'Calculations male'!AB197</f>
        <v>0.76424757037965119</v>
      </c>
      <c r="AC16" s="34">
        <f>'Calculations male'!AC197</f>
        <v>0.76319015262898549</v>
      </c>
      <c r="AD16" s="34">
        <f>'Calculations male'!AD197</f>
        <v>0.76213872887472478</v>
      </c>
      <c r="AE16" s="34">
        <f>'Calculations male'!AE197</f>
        <v>0.76109326457546156</v>
      </c>
      <c r="AF16" s="34">
        <f>'Calculations male'!AF197</f>
        <v>0.76005372512110014</v>
      </c>
    </row>
    <row r="17" spans="1:32" x14ac:dyDescent="0.2">
      <c r="A17" s="12" t="s">
        <v>101</v>
      </c>
      <c r="B17" s="34">
        <f>'Calculations male'!B198</f>
        <v>0.879</v>
      </c>
      <c r="C17" s="34">
        <f>'Calculations male'!C198</f>
        <v>0.8781686608280318</v>
      </c>
      <c r="D17" s="34">
        <f>'Calculations male'!D198</f>
        <v>0.87729443453188005</v>
      </c>
      <c r="E17" s="34">
        <f>'Calculations male'!E198</f>
        <v>0.87643733413126801</v>
      </c>
      <c r="F17" s="34">
        <f>'Calculations male'!F198</f>
        <v>0.87559113633668972</v>
      </c>
      <c r="G17" s="34">
        <f>'Calculations male'!G198</f>
        <v>0.87471242157697282</v>
      </c>
      <c r="H17" s="34">
        <f>'Calculations male'!H198</f>
        <v>0.87379364929357684</v>
      </c>
      <c r="I17" s="34">
        <f>'Calculations male'!I198</f>
        <v>0.87281810150699812</v>
      </c>
      <c r="J17" s="34">
        <f>'Calculations male'!J198</f>
        <v>0.87179377768886857</v>
      </c>
      <c r="K17" s="34">
        <f>'Calculations male'!K198</f>
        <v>0.87079098453779735</v>
      </c>
      <c r="L17" s="34">
        <f>'Calculations male'!L198</f>
        <v>0.870136912698248</v>
      </c>
      <c r="M17" s="34">
        <f>'Calculations male'!M198</f>
        <v>0.86926282604258009</v>
      </c>
      <c r="N17" s="34">
        <f>'Calculations male'!N198</f>
        <v>0.86839227383366813</v>
      </c>
      <c r="O17" s="34">
        <f>'Calculations male'!O198</f>
        <v>0.86752525650167467</v>
      </c>
      <c r="P17" s="34">
        <f>'Calculations male'!P198</f>
        <v>0.86666177390097143</v>
      </c>
      <c r="Q17" s="34">
        <f>'Calculations male'!Q198</f>
        <v>0.86580182532854399</v>
      </c>
      <c r="R17" s="34">
        <f>'Calculations male'!R198</f>
        <v>0.86494540954192833</v>
      </c>
      <c r="S17" s="34">
        <f>'Calculations male'!S198</f>
        <v>0.86409252477668552</v>
      </c>
      <c r="T17" s="34">
        <f>'Calculations male'!T198</f>
        <v>0.863243168763421</v>
      </c>
      <c r="U17" s="34">
        <f>'Calculations male'!U198</f>
        <v>0.86239733874436597</v>
      </c>
      <c r="V17" s="34">
        <f>'Calculations male'!V198</f>
        <v>0.86155503148952561</v>
      </c>
      <c r="W17" s="34">
        <f>'Calculations male'!W198</f>
        <v>0.8607162433124006</v>
      </c>
      <c r="X17" s="34">
        <f>'Calculations male'!X198</f>
        <v>0.85988097008530684</v>
      </c>
      <c r="Y17" s="34">
        <f>'Calculations male'!Y198</f>
        <v>0.85904920725427947</v>
      </c>
      <c r="Z17" s="34">
        <f>'Calculations male'!Z198</f>
        <v>0.8582209498535921</v>
      </c>
      <c r="AA17" s="34">
        <f>'Calculations male'!AA198</f>
        <v>0.85739619251988985</v>
      </c>
      <c r="AB17" s="34">
        <f>'Calculations male'!AB198</f>
        <v>0.85657492950593972</v>
      </c>
      <c r="AC17" s="34">
        <f>'Calculations male'!AC198</f>
        <v>0.85575715469402747</v>
      </c>
      <c r="AD17" s="34">
        <f>'Calculations male'!AD198</f>
        <v>0.85494286160897992</v>
      </c>
      <c r="AE17" s="34">
        <f>'Calculations male'!AE198</f>
        <v>0.85413204343085392</v>
      </c>
      <c r="AF17" s="34">
        <f>'Calculations male'!AF198</f>
        <v>0.85332469300727143</v>
      </c>
    </row>
    <row r="18" spans="1:32" x14ac:dyDescent="0.2">
      <c r="A18" s="12" t="s">
        <v>104</v>
      </c>
      <c r="B18" s="34">
        <f>'Calculations male'!B199</f>
        <v>0.73100000000000009</v>
      </c>
      <c r="C18" s="34">
        <f>'Calculations male'!C199</f>
        <v>0.72974658207512832</v>
      </c>
      <c r="D18" s="34">
        <f>'Calculations male'!D199</f>
        <v>0.72843195280687068</v>
      </c>
      <c r="E18" s="34">
        <f>'Calculations male'!E199</f>
        <v>0.7271464873143334</v>
      </c>
      <c r="F18" s="34">
        <f>'Calculations male'!F199</f>
        <v>0.72588066376706839</v>
      </c>
      <c r="G18" s="34">
        <f>'Calculations male'!G199</f>
        <v>0.72456963531450025</v>
      </c>
      <c r="H18" s="34">
        <f>'Calculations male'!H199</f>
        <v>0.7232025611685361</v>
      </c>
      <c r="I18" s="34">
        <f>'Calculations male'!I199</f>
        <v>0.72175514128549134</v>
      </c>
      <c r="J18" s="34">
        <f>'Calculations male'!J199</f>
        <v>0.72023989937495592</v>
      </c>
      <c r="K18" s="34">
        <f>'Calculations male'!K199</f>
        <v>0.71876098468468741</v>
      </c>
      <c r="L18" s="34">
        <f>'Calculations male'!L199</f>
        <v>0.71779873361770619</v>
      </c>
      <c r="M18" s="34">
        <f>'Calculations male'!M199</f>
        <v>0.71651570723336466</v>
      </c>
      <c r="N18" s="34">
        <f>'Calculations male'!N199</f>
        <v>0.7152411510513691</v>
      </c>
      <c r="O18" s="34">
        <f>'Calculations male'!O199</f>
        <v>0.71397500470695319</v>
      </c>
      <c r="P18" s="34">
        <f>'Calculations male'!P199</f>
        <v>0.71271720790248982</v>
      </c>
      <c r="Q18" s="34">
        <f>'Calculations male'!Q199</f>
        <v>0.71146770042607266</v>
      </c>
      <c r="R18" s="34">
        <f>'Calculations male'!R199</f>
        <v>0.71022642216922161</v>
      </c>
      <c r="S18" s="34">
        <f>'Calculations male'!S199</f>
        <v>0.70899331314373537</v>
      </c>
      <c r="T18" s="34">
        <f>'Calculations male'!T199</f>
        <v>0.70776831349772673</v>
      </c>
      <c r="U18" s="34">
        <f>'Calculations male'!U199</f>
        <v>0.70655136353087133</v>
      </c>
      <c r="V18" s="34">
        <f>'Calculations male'!V199</f>
        <v>0.705342403708902</v>
      </c>
      <c r="W18" s="34">
        <f>'Calculations male'!W199</f>
        <v>0.70414137467736537</v>
      </c>
      <c r="X18" s="34">
        <f>'Calculations male'!X199</f>
        <v>0.70294821727469514</v>
      </c>
      <c r="Y18" s="34">
        <f>'Calculations male'!Y199</f>
        <v>0.70176287254459357</v>
      </c>
      <c r="Z18" s="34">
        <f>'Calculations male'!Z199</f>
        <v>0.70058528174777779</v>
      </c>
      <c r="AA18" s="34">
        <f>'Calculations male'!AA199</f>
        <v>0.69941538637310141</v>
      </c>
      <c r="AB18" s="34">
        <f>'Calculations male'!AB199</f>
        <v>0.6982531281480685</v>
      </c>
      <c r="AC18" s="34">
        <f>'Calculations male'!AC199</f>
        <v>0.6970984490487907</v>
      </c>
      <c r="AD18" s="34">
        <f>'Calculations male'!AD199</f>
        <v>0.69595129130936884</v>
      </c>
      <c r="AE18" s="34">
        <f>'Calculations male'!AE199</f>
        <v>0.69481159743076548</v>
      </c>
      <c r="AF18" s="34">
        <f>'Calculations male'!AF199</f>
        <v>0.69367931018915274</v>
      </c>
    </row>
    <row r="19" spans="1:32" x14ac:dyDescent="0.2">
      <c r="A19" s="12" t="s">
        <v>36</v>
      </c>
      <c r="B19" s="34">
        <f>'Calculations male'!B200</f>
        <v>0.83449167482859943</v>
      </c>
      <c r="C19" s="34">
        <f>'Calculations male'!C200</f>
        <v>0.83349276044076093</v>
      </c>
      <c r="D19" s="34">
        <f>'Calculations male'!D200</f>
        <v>0.83244325892281146</v>
      </c>
      <c r="E19" s="34">
        <f>'Calculations male'!E200</f>
        <v>0.83141525305322306</v>
      </c>
      <c r="F19" s="34">
        <f>'Calculations male'!F200</f>
        <v>0.8304012289894489</v>
      </c>
      <c r="G19" s="34">
        <f>'Calculations male'!G200</f>
        <v>0.82934918658750856</v>
      </c>
      <c r="H19" s="34">
        <f>'Calculations male'!H200</f>
        <v>0.82825021320345149</v>
      </c>
      <c r="I19" s="34">
        <f>'Calculations male'!I200</f>
        <v>0.82708447363986703</v>
      </c>
      <c r="J19" s="34">
        <f>'Calculations male'!J200</f>
        <v>0.82586171153900645</v>
      </c>
      <c r="K19" s="34">
        <f>'Calculations male'!K200</f>
        <v>0.82466589797164858</v>
      </c>
      <c r="L19" s="34">
        <f>'Calculations male'!L200</f>
        <v>0.8238865902933814</v>
      </c>
      <c r="M19" s="34">
        <f>'Calculations male'!M200</f>
        <v>0.82284595353283019</v>
      </c>
      <c r="N19" s="34">
        <f>'Calculations male'!N200</f>
        <v>0.821810444548431</v>
      </c>
      <c r="O19" s="34">
        <f>'Calculations male'!O200</f>
        <v>0.82078004876875577</v>
      </c>
      <c r="P19" s="34">
        <f>'Calculations male'!P200</f>
        <v>0.81975475111600782</v>
      </c>
      <c r="Q19" s="34">
        <f>'Calculations male'!Q200</f>
        <v>0.81873453602767232</v>
      </c>
      <c r="R19" s="34">
        <f>'Calculations male'!R200</f>
        <v>0.81771938747751372</v>
      </c>
      <c r="S19" s="34">
        <f>'Calculations male'!S200</f>
        <v>0.81670928899592843</v>
      </c>
      <c r="T19" s="34">
        <f>'Calculations male'!T200</f>
        <v>0.81570422368967199</v>
      </c>
      <c r="U19" s="34">
        <f>'Calculations male'!U200</f>
        <v>0.8147041742609793</v>
      </c>
      <c r="V19" s="34">
        <f>'Calculations male'!V200</f>
        <v>0.81370912302609466</v>
      </c>
      <c r="W19" s="34">
        <f>'Calculations male'!W200</f>
        <v>0.81271905193322036</v>
      </c>
      <c r="X19" s="34">
        <f>'Calculations male'!X200</f>
        <v>0.81173394257991716</v>
      </c>
      <c r="Y19" s="34">
        <f>'Calculations male'!Y200</f>
        <v>0.81075377622994782</v>
      </c>
      <c r="Z19" s="34">
        <f>'Calculations male'!Z200</f>
        <v>0.80977853382960086</v>
      </c>
      <c r="AA19" s="34">
        <f>'Calculations male'!AA200</f>
        <v>0.80880819602349785</v>
      </c>
      <c r="AB19" s="34">
        <f>'Calculations male'!AB200</f>
        <v>0.80784274316989391</v>
      </c>
      <c r="AC19" s="34">
        <f>'Calculations male'!AC200</f>
        <v>0.80688215535550689</v>
      </c>
      <c r="AD19" s="34">
        <f>'Calculations male'!AD200</f>
        <v>0.80592641240985474</v>
      </c>
      <c r="AE19" s="34">
        <f>'Calculations male'!AE200</f>
        <v>0.80497549391915291</v>
      </c>
      <c r="AF19" s="34">
        <f>'Calculations male'!AF200</f>
        <v>0.80402937923975304</v>
      </c>
    </row>
    <row r="20" spans="1:32" x14ac:dyDescent="0.2">
      <c r="A20" s="12" t="s">
        <v>37</v>
      </c>
      <c r="B20" s="34">
        <f>'Calculations male'!B201</f>
        <v>0.69500000000000006</v>
      </c>
      <c r="C20" s="34">
        <f>'Calculations male'!C201</f>
        <v>0.69369643370120848</v>
      </c>
      <c r="D20" s="34">
        <f>'Calculations male'!D201</f>
        <v>0.69232991528151244</v>
      </c>
      <c r="E20" s="34">
        <f>'Calculations male'!E201</f>
        <v>0.6909944107405096</v>
      </c>
      <c r="F20" s="34">
        <f>'Calculations male'!F201</f>
        <v>0.68967998603035263</v>
      </c>
      <c r="G20" s="34">
        <f>'Calculations male'!G201</f>
        <v>0.68831932291050957</v>
      </c>
      <c r="H20" s="34">
        <f>'Calculations male'!H201</f>
        <v>0.68690125075716146</v>
      </c>
      <c r="I20" s="34">
        <f>'Calculations male'!I201</f>
        <v>0.68540067682087247</v>
      </c>
      <c r="J20" s="34">
        <f>'Calculations male'!J201</f>
        <v>0.68383071399996564</v>
      </c>
      <c r="K20" s="34">
        <f>'Calculations male'!K201</f>
        <v>0.68229929832512304</v>
      </c>
      <c r="L20" s="34">
        <f>'Calculations male'!L201</f>
        <v>0.68130336783725487</v>
      </c>
      <c r="M20" s="34">
        <f>'Calculations male'!M201</f>
        <v>0.67997602182338979</v>
      </c>
      <c r="N20" s="34">
        <f>'Calculations male'!N201</f>
        <v>0.67865810114768987</v>
      </c>
      <c r="O20" s="34">
        <f>'Calculations male'!O201</f>
        <v>0.67734952830891082</v>
      </c>
      <c r="P20" s="34">
        <f>'Calculations male'!P201</f>
        <v>0.6760502261741469</v>
      </c>
      <c r="Q20" s="34">
        <f>'Calculations male'!Q201</f>
        <v>0.67476011799276459</v>
      </c>
      <c r="R20" s="34">
        <f>'Calculations male'!R201</f>
        <v>0.67347912740948979</v>
      </c>
      <c r="S20" s="34">
        <f>'Calculations male'!S201</f>
        <v>0.67220717847666811</v>
      </c>
      <c r="T20" s="34">
        <f>'Calculations male'!T201</f>
        <v>0.67094419566574126</v>
      </c>
      <c r="U20" s="34">
        <f>'Calculations male'!U201</f>
        <v>0.66969010387796868</v>
      </c>
      <c r="V20" s="34">
        <f>'Calculations male'!V201</f>
        <v>0.6684448284544332</v>
      </c>
      <c r="W20" s="34">
        <f>'Calculations male'!W201</f>
        <v>0.66720829518534586</v>
      </c>
      <c r="X20" s="34">
        <f>'Calculations male'!X201</f>
        <v>0.66598043031870835</v>
      </c>
      <c r="Y20" s="34">
        <f>'Calculations male'!Y201</f>
        <v>0.66476116056832546</v>
      </c>
      <c r="Z20" s="34">
        <f>'Calculations male'!Z201</f>
        <v>0.66355041312122565</v>
      </c>
      <c r="AA20" s="34">
        <f>'Calculations male'!AA201</f>
        <v>0.6623481156445038</v>
      </c>
      <c r="AB20" s="34">
        <f>'Calculations male'!AB201</f>
        <v>0.66115419629159933</v>
      </c>
      <c r="AC20" s="34">
        <f>'Calculations male'!AC201</f>
        <v>0.65996858370806855</v>
      </c>
      <c r="AD20" s="34">
        <f>'Calculations male'!AD201</f>
        <v>0.65879120703682714</v>
      </c>
      <c r="AE20" s="34">
        <f>'Calculations male'!AE201</f>
        <v>0.65762199592293502</v>
      </c>
      <c r="AF20" s="34">
        <f>'Calculations male'!AF201</f>
        <v>0.65646088051790541</v>
      </c>
    </row>
    <row r="21" spans="1:32" x14ac:dyDescent="0.2">
      <c r="A21" s="12" t="s">
        <v>38</v>
      </c>
      <c r="B21" s="34">
        <f>'Calculations male'!B202</f>
        <v>0.71099999999999997</v>
      </c>
      <c r="C21" s="34">
        <f>'Calculations male'!C202</f>
        <v>0.70971647092261447</v>
      </c>
      <c r="D21" s="34">
        <f>'Calculations male'!D202</f>
        <v>0.70837065305194913</v>
      </c>
      <c r="E21" s="34">
        <f>'Calculations male'!E202</f>
        <v>0.70705507887951147</v>
      </c>
      <c r="F21" s="34">
        <f>'Calculations male'!F202</f>
        <v>0.70575998059745071</v>
      </c>
      <c r="G21" s="34">
        <f>'Calculations male'!G202</f>
        <v>0.70441902198150397</v>
      </c>
      <c r="H21" s="34">
        <f>'Calculations male'!H202</f>
        <v>0.70302115965695555</v>
      </c>
      <c r="I21" s="34">
        <f>'Calculations male'!I202</f>
        <v>0.70154160970455814</v>
      </c>
      <c r="J21" s="34">
        <f>'Calculations male'!J202</f>
        <v>0.69999324587929479</v>
      </c>
      <c r="K21" s="34">
        <f>'Calculations male'!K202</f>
        <v>0.69848250844821891</v>
      </c>
      <c r="L21" s="34">
        <f>'Calculations male'!L202</f>
        <v>0.69749981920515547</v>
      </c>
      <c r="M21" s="34">
        <f>'Calculations male'!M202</f>
        <v>0.69618986819445794</v>
      </c>
      <c r="N21" s="34">
        <f>'Calculations male'!N202</f>
        <v>0.69488893402046636</v>
      </c>
      <c r="O21" s="34">
        <f>'Calculations male'!O202</f>
        <v>0.69359694678445061</v>
      </c>
      <c r="P21" s="34">
        <f>'Calculations male'!P202</f>
        <v>0.69231383681734759</v>
      </c>
      <c r="Q21" s="34">
        <f>'Calculations male'!Q202</f>
        <v>0.69103953469597634</v>
      </c>
      <c r="R21" s="34">
        <f>'Calculations male'!R202</f>
        <v>0.68977397125838547</v>
      </c>
      <c r="S21" s="34">
        <f>'Calculations male'!S202</f>
        <v>0.6885170776183569</v>
      </c>
      <c r="T21" s="34">
        <f>'Calculations male'!T202</f>
        <v>0.68726878517909984</v>
      </c>
      <c r="U21" s="34">
        <f>'Calculations male'!U202</f>
        <v>0.68602902564617385</v>
      </c>
      <c r="V21" s="34">
        <f>'Calculations male'!V202</f>
        <v>0.68479773103966746</v>
      </c>
      <c r="W21" s="34">
        <f>'Calculations male'!W202</f>
        <v>0.68357483370565808</v>
      </c>
      <c r="X21" s="34">
        <f>'Calculations male'!X202</f>
        <v>0.68236026632700031</v>
      </c>
      <c r="Y21" s="34">
        <f>'Calculations male'!Y202</f>
        <v>0.68115396193344346</v>
      </c>
      <c r="Z21" s="34">
        <f>'Calculations male'!Z202</f>
        <v>0.67995585391112978</v>
      </c>
      <c r="AA21" s="34">
        <f>'Calculations male'!AA202</f>
        <v>0.67876587601148919</v>
      </c>
      <c r="AB21" s="34">
        <f>'Calculations male'!AB202</f>
        <v>0.6775839623595451</v>
      </c>
      <c r="AC21" s="34">
        <f>'Calculations male'!AC202</f>
        <v>0.6764100474616862</v>
      </c>
      <c r="AD21" s="34">
        <f>'Calculations male'!AD202</f>
        <v>0.67524406621288258</v>
      </c>
      <c r="AE21" s="34">
        <f>'Calculations male'!AE202</f>
        <v>0.67408595390341686</v>
      </c>
      <c r="AF21" s="34">
        <f>'Calculations male'!AF202</f>
        <v>0.67293564622511304</v>
      </c>
    </row>
    <row r="22" spans="1:32" x14ac:dyDescent="0.2">
      <c r="A22" s="12" t="s">
        <v>39</v>
      </c>
      <c r="B22" s="34">
        <f>'Calculations male'!B203</f>
        <v>0.76700000000000002</v>
      </c>
      <c r="C22" s="34">
        <f>'Calculations male'!C203</f>
        <v>0.76581561642440121</v>
      </c>
      <c r="D22" s="34">
        <f>'Calculations male'!D203</f>
        <v>0.76457270371013863</v>
      </c>
      <c r="E22" s="34">
        <f>'Calculations male'!E203</f>
        <v>0.76335668266603873</v>
      </c>
      <c r="F22" s="34">
        <f>'Calculations male'!F203</f>
        <v>0.76215858537241155</v>
      </c>
      <c r="G22" s="34">
        <f>'Calculations male'!G203</f>
        <v>0.76091701554227165</v>
      </c>
      <c r="H22" s="34">
        <f>'Calculations male'!H203</f>
        <v>0.75962162683372669</v>
      </c>
      <c r="I22" s="34">
        <f>'Calculations male'!I203</f>
        <v>0.75824928071942166</v>
      </c>
      <c r="J22" s="34">
        <f>'Calculations male'!J203</f>
        <v>0.75681172307249378</v>
      </c>
      <c r="K22" s="34">
        <f>'Calculations male'!K203</f>
        <v>0.75540773691517227</v>
      </c>
      <c r="L22" s="34">
        <f>'Calculations male'!L203</f>
        <v>0.75449376475100582</v>
      </c>
      <c r="M22" s="34">
        <f>'Calculations male'!M203</f>
        <v>0.75327453216733797</v>
      </c>
      <c r="N22" s="34">
        <f>'Calculations male'!N203</f>
        <v>0.75206269402408266</v>
      </c>
      <c r="O22" s="34">
        <f>'Calculations male'!O203</f>
        <v>0.75085820688484539</v>
      </c>
      <c r="P22" s="34">
        <f>'Calculations male'!P203</f>
        <v>0.74966102712456462</v>
      </c>
      <c r="Q22" s="34">
        <f>'Calculations male'!Q203</f>
        <v>0.74847111095092256</v>
      </c>
      <c r="R22" s="34">
        <f>'Calculations male'!R203</f>
        <v>0.74728841442491456</v>
      </c>
      <c r="S22" s="34">
        <f>'Calculations male'!S203</f>
        <v>0.74611289348059207</v>
      </c>
      <c r="T22" s="34">
        <f>'Calculations male'!T203</f>
        <v>0.74494450394401202</v>
      </c>
      <c r="U22" s="34">
        <f>'Calculations male'!U203</f>
        <v>0.74378320155142008</v>
      </c>
      <c r="V22" s="34">
        <f>'Calculations male'!V203</f>
        <v>0.74262894196669427</v>
      </c>
      <c r="W22" s="34">
        <f>'Calculations male'!W203</f>
        <v>0.74148168079806354</v>
      </c>
      <c r="X22" s="34">
        <f>'Calculations male'!X203</f>
        <v>0.74034137361415153</v>
      </c>
      <c r="Y22" s="34">
        <f>'Calculations male'!Y203</f>
        <v>0.73920797595933485</v>
      </c>
      <c r="Z22" s="34">
        <f>'Calculations male'!Z203</f>
        <v>0.73808144336846759</v>
      </c>
      <c r="AA22" s="34">
        <f>'Calculations male'!AA203</f>
        <v>0.7369617313809832</v>
      </c>
      <c r="AB22" s="34">
        <f>'Calculations male'!AB203</f>
        <v>0.73584879555438421</v>
      </c>
      <c r="AC22" s="34">
        <f>'Calculations male'!AC203</f>
        <v>0.73474259147717036</v>
      </c>
      <c r="AD22" s="34">
        <f>'Calculations male'!AD203</f>
        <v>0.73364307478118529</v>
      </c>
      <c r="AE22" s="34">
        <f>'Calculations male'!AE203</f>
        <v>0.73255020115344316</v>
      </c>
      <c r="AF22" s="34">
        <f>'Calculations male'!AF203</f>
        <v>0.73146392634741941</v>
      </c>
    </row>
    <row r="23" spans="1:32" x14ac:dyDescent="0.2">
      <c r="A23" s="12" t="s">
        <v>40</v>
      </c>
      <c r="B23" s="34">
        <f>'Calculations male'!B204</f>
        <v>0.73899999999999999</v>
      </c>
      <c r="C23" s="34">
        <f>'Calculations male'!C204</f>
        <v>0.73776024517802197</v>
      </c>
      <c r="D23" s="34">
        <f>'Calculations male'!D204</f>
        <v>0.736459790363723</v>
      </c>
      <c r="E23" s="34">
        <f>'Calculations male'!E204</f>
        <v>0.73518803088320694</v>
      </c>
      <c r="F23" s="34">
        <f>'Calculations male'!F204</f>
        <v>0.73393555545398159</v>
      </c>
      <c r="G23" s="34">
        <f>'Calculations male'!G204</f>
        <v>0.73263819684017306</v>
      </c>
      <c r="H23" s="34">
        <f>'Calculations male'!H204</f>
        <v>0.73128520934888241</v>
      </c>
      <c r="I23" s="34">
        <f>'Calculations male'!I204</f>
        <v>0.72985251801421835</v>
      </c>
      <c r="J23" s="34">
        <f>'Calculations male'!J204</f>
        <v>0.72835249031823535</v>
      </c>
      <c r="K23" s="34">
        <f>'Calculations male'!K204</f>
        <v>0.72688822390255348</v>
      </c>
      <c r="L23" s="34">
        <f>'Calculations male'!L204</f>
        <v>0.72593539720057576</v>
      </c>
      <c r="M23" s="34">
        <f>'Calculations male'!M204</f>
        <v>0.72466480656076004</v>
      </c>
      <c r="N23" s="34">
        <f>'Calculations male'!N204</f>
        <v>0.72340245684926496</v>
      </c>
      <c r="O23" s="34">
        <f>'Calculations male'!O204</f>
        <v>0.72214829150319448</v>
      </c>
      <c r="P23" s="34">
        <f>'Calculations male'!P204</f>
        <v>0.72090225396559215</v>
      </c>
      <c r="Q23" s="34">
        <f>'Calculations male'!Q204</f>
        <v>0.71966428770481117</v>
      </c>
      <c r="R23" s="34">
        <f>'Calculations male'!R204</f>
        <v>0.71843433623301323</v>
      </c>
      <c r="S23" s="34">
        <f>'Calculations male'!S204</f>
        <v>0.71721234312381388</v>
      </c>
      <c r="T23" s="34">
        <f>'Calculations male'!T204</f>
        <v>0.71599825202911349</v>
      </c>
      <c r="U23" s="34">
        <f>'Calculations male'!U204</f>
        <v>0.71479200669513931</v>
      </c>
      <c r="V23" s="34">
        <f>'Calculations male'!V204</f>
        <v>0.71359355097773303</v>
      </c>
      <c r="W23" s="34">
        <f>'Calculations male'!W204</f>
        <v>0.71240282885690054</v>
      </c>
      <c r="X23" s="34">
        <f>'Calculations male'!X204</f>
        <v>0.71121978445067358</v>
      </c>
      <c r="Y23" s="34">
        <f>'Calculations male'!Y204</f>
        <v>0.71004436202827892</v>
      </c>
      <c r="Z23" s="34">
        <f>'Calculations male'!Z204</f>
        <v>0.70887650602266783</v>
      </c>
      <c r="AA23" s="34">
        <f>'Calculations male'!AA204</f>
        <v>0.70771616104241764</v>
      </c>
      <c r="AB23" s="34">
        <f>'Calculations male'!AB204</f>
        <v>0.70656327188302159</v>
      </c>
      <c r="AC23" s="34">
        <f>'Calculations male'!AC204</f>
        <v>0.70541778353761542</v>
      </c>
      <c r="AD23" s="34">
        <f>'Calculations male'!AD204</f>
        <v>0.70427964120712627</v>
      </c>
      <c r="AE23" s="34">
        <f>'Calculations male'!AE204</f>
        <v>0.70314879030990396</v>
      </c>
      <c r="AF23" s="34">
        <f>'Calculations male'!AF204</f>
        <v>0.70202517649082341</v>
      </c>
    </row>
    <row r="24" spans="1:32" x14ac:dyDescent="0.2">
      <c r="A24" s="12" t="s">
        <v>41</v>
      </c>
      <c r="B24" s="34">
        <f>'Calculations male'!B205</f>
        <v>0.78561271676300581</v>
      </c>
      <c r="C24" s="34">
        <f>'Calculations male'!C205</f>
        <v>0.78447188469446094</v>
      </c>
      <c r="D24" s="34">
        <f>'Calculations male'!D205</f>
        <v>0.7832743125290923</v>
      </c>
      <c r="E24" s="34">
        <f>'Calculations male'!E205</f>
        <v>0.78210229186806746</v>
      </c>
      <c r="F24" s="34">
        <f>'Calculations male'!F205</f>
        <v>0.78094719970205806</v>
      </c>
      <c r="G24" s="34">
        <f>'Calculations male'!G205</f>
        <v>0.77974983309688295</v>
      </c>
      <c r="H24" s="34">
        <f>'Calculations male'!H205</f>
        <v>0.77850017143466033</v>
      </c>
      <c r="I24" s="34">
        <f>'Calculations male'!I205</f>
        <v>0.77717583291660952</v>
      </c>
      <c r="J24" s="34">
        <f>'Calculations male'!J205</f>
        <v>0.77578808411902955</v>
      </c>
      <c r="K24" s="34">
        <f>'Calculations male'!K205</f>
        <v>0.77443227068171705</v>
      </c>
      <c r="L24" s="34">
        <f>'Calculations male'!L205</f>
        <v>0.7735494075563436</v>
      </c>
      <c r="M24" s="34">
        <f>'Calculations male'!M205</f>
        <v>0.77237136714423027</v>
      </c>
      <c r="N24" s="34">
        <f>'Calculations male'!N205</f>
        <v>0.77120012416458861</v>
      </c>
      <c r="O24" s="34">
        <f>'Calculations male'!O205</f>
        <v>0.77003564363999921</v>
      </c>
      <c r="P24" s="34">
        <f>'Calculations male'!P205</f>
        <v>0.76887789029381892</v>
      </c>
      <c r="Q24" s="34">
        <f>'Calculations male'!Q205</f>
        <v>0.76772682857231656</v>
      </c>
      <c r="R24" s="34">
        <f>'Calculations male'!R205</f>
        <v>0.76658242266600218</v>
      </c>
      <c r="S24" s="34">
        <f>'Calculations male'!S205</f>
        <v>0.76544463653016703</v>
      </c>
      <c r="T24" s="34">
        <f>'Calculations male'!T205</f>
        <v>0.76431343390466022</v>
      </c>
      <c r="U24" s="34">
        <f>'Calculations male'!U205</f>
        <v>0.76318877833292864</v>
      </c>
      <c r="V24" s="34">
        <f>'Calculations male'!V205</f>
        <v>0.76207063318034507</v>
      </c>
      <c r="W24" s="34">
        <f>'Calculations male'!W205</f>
        <v>0.76095896165183585</v>
      </c>
      <c r="X24" s="34">
        <f>'Calculations male'!X205</f>
        <v>0.75985372680885555</v>
      </c>
      <c r="Y24" s="34">
        <f>'Calculations male'!Y205</f>
        <v>0.75875489158569709</v>
      </c>
      <c r="Z24" s="34">
        <f>'Calculations male'!Z205</f>
        <v>0.7576624188051877</v>
      </c>
      <c r="AA24" s="34">
        <f>'Calculations male'!AA205</f>
        <v>0.75657627119377635</v>
      </c>
      <c r="AB24" s="34">
        <f>'Calculations male'!AB205</f>
        <v>0.75549641139602708</v>
      </c>
      <c r="AC24" s="34">
        <f>'Calculations male'!AC205</f>
        <v>0.75442280198856193</v>
      </c>
      <c r="AD24" s="34">
        <f>'Calculations male'!AD205</f>
        <v>0.75335540549343472</v>
      </c>
      <c r="AE24" s="34">
        <f>'Calculations male'!AE205</f>
        <v>0.75229418439099516</v>
      </c>
      <c r="AF24" s="34">
        <f>'Calculations male'!AF205</f>
        <v>0.75123910113222647</v>
      </c>
    </row>
    <row r="25" spans="1:32" x14ac:dyDescent="0.2">
      <c r="A25" s="12" t="s">
        <v>42</v>
      </c>
      <c r="B25" s="34">
        <f>'Calculations male'!B206</f>
        <v>0.63600000000000001</v>
      </c>
      <c r="C25" s="34">
        <f>'Calculations male'!C206</f>
        <v>0.63465200459412929</v>
      </c>
      <c r="D25" s="34">
        <f>'Calculations male'!D206</f>
        <v>0.63324001680580144</v>
      </c>
      <c r="E25" s="34">
        <f>'Calculations male'!E206</f>
        <v>0.63186116426113426</v>
      </c>
      <c r="F25" s="34">
        <f>'Calculations male'!F206</f>
        <v>0.63050512370408995</v>
      </c>
      <c r="G25" s="34">
        <f>'Calculations male'!G206</f>
        <v>0.62910247215982362</v>
      </c>
      <c r="H25" s="34">
        <f>'Calculations male'!H206</f>
        <v>0.62764181739132108</v>
      </c>
      <c r="I25" s="34">
        <f>'Calculations male'!I206</f>
        <v>0.62609748730244863</v>
      </c>
      <c r="J25" s="34">
        <f>'Calculations male'!J206</f>
        <v>0.62448317468822334</v>
      </c>
      <c r="K25" s="34">
        <f>'Calculations male'!K206</f>
        <v>0.62290990128805335</v>
      </c>
      <c r="L25" s="34">
        <f>'Calculations male'!L206</f>
        <v>0.62188749038596625</v>
      </c>
      <c r="M25" s="34">
        <f>'Calculations male'!M206</f>
        <v>0.62052575704604696</v>
      </c>
      <c r="N25" s="34">
        <f>'Calculations male'!N206</f>
        <v>0.61917471317662343</v>
      </c>
      <c r="O25" s="34">
        <f>'Calculations male'!O206</f>
        <v>0.61783425428625549</v>
      </c>
      <c r="P25" s="34">
        <f>'Calculations male'!P206</f>
        <v>0.61650427680961872</v>
      </c>
      <c r="Q25" s="34">
        <f>'Calculations male'!Q206</f>
        <v>0.6151846781103677</v>
      </c>
      <c r="R25" s="34">
        <f>'Calculations male'!R206</f>
        <v>0.61387535648332625</v>
      </c>
      <c r="S25" s="34">
        <f>'Calculations male'!S206</f>
        <v>0.61257621115602756</v>
      </c>
      <c r="T25" s="34">
        <f>'Calculations male'!T206</f>
        <v>0.61128714228964443</v>
      </c>
      <c r="U25" s="34">
        <f>'Calculations male'!U206</f>
        <v>0.6100080509793433</v>
      </c>
      <c r="V25" s="34">
        <f>'Calculations male'!V206</f>
        <v>0.60873883925409444</v>
      </c>
      <c r="W25" s="34">
        <f>'Calculations male'!W206</f>
        <v>0.60747941007595807</v>
      </c>
      <c r="X25" s="34">
        <f>'Calculations male'!X206</f>
        <v>0.60622966733890216</v>
      </c>
      <c r="Y25" s="34">
        <f>'Calculations male'!Y206</f>
        <v>0.60498951586714289</v>
      </c>
      <c r="Z25" s="34">
        <f>'Calculations male'!Z206</f>
        <v>0.6037588614130649</v>
      </c>
      <c r="AA25" s="34">
        <f>'Calculations male'!AA206</f>
        <v>0.60253761065473599</v>
      </c>
      <c r="AB25" s="34">
        <f>'Calculations male'!AB206</f>
        <v>0.60132567119302649</v>
      </c>
      <c r="AC25" s="34">
        <f>'Calculations male'!AC206</f>
        <v>0.60012295154839057</v>
      </c>
      <c r="AD25" s="34">
        <f>'Calculations male'!AD206</f>
        <v>0.59892936115728479</v>
      </c>
      <c r="AE25" s="34">
        <f>'Calculations male'!AE206</f>
        <v>0.59774481036829441</v>
      </c>
      <c r="AF25" s="34">
        <f>'Calculations male'!AF206</f>
        <v>0.59656921043794597</v>
      </c>
    </row>
    <row r="26" spans="1:32" x14ac:dyDescent="0.2">
      <c r="A26" s="12" t="s">
        <v>105</v>
      </c>
      <c r="B26" s="34">
        <f>'Calculations male'!B207</f>
        <v>0.80499999999999994</v>
      </c>
      <c r="C26" s="34">
        <f>'Calculations male'!C207</f>
        <v>0.80391053796120171</v>
      </c>
      <c r="D26" s="34">
        <f>'Calculations male'!D207</f>
        <v>0.80276651356311968</v>
      </c>
      <c r="E26" s="34">
        <f>'Calculations male'!E207</f>
        <v>0.80164652491268162</v>
      </c>
      <c r="F26" s="34">
        <f>'Calculations male'!F207</f>
        <v>0.80054235272149998</v>
      </c>
      <c r="G26" s="34">
        <f>'Calculations male'!G207</f>
        <v>0.79939739272937216</v>
      </c>
      <c r="H26" s="34">
        <f>'Calculations male'!H207</f>
        <v>0.7982020182068249</v>
      </c>
      <c r="I26" s="34">
        <f>'Calculations male'!I207</f>
        <v>0.79693475674208247</v>
      </c>
      <c r="J26" s="34">
        <f>'Calculations male'!J207</f>
        <v>0.79560631764004863</v>
      </c>
      <c r="K26" s="34">
        <f>'Calculations male'!K207</f>
        <v>0.79430795582933145</v>
      </c>
      <c r="L26" s="34">
        <f>'Calculations male'!L207</f>
        <v>0.79346224189776471</v>
      </c>
      <c r="M26" s="34">
        <f>'Calculations male'!M207</f>
        <v>0.79233345059829763</v>
      </c>
      <c r="N26" s="34">
        <f>'Calculations male'!N207</f>
        <v>0.79121080991820958</v>
      </c>
      <c r="O26" s="34">
        <f>'Calculations male'!O207</f>
        <v>0.79009429334447845</v>
      </c>
      <c r="P26" s="34">
        <f>'Calculations male'!P207</f>
        <v>0.78898387396753245</v>
      </c>
      <c r="Q26" s="34">
        <f>'Calculations male'!Q207</f>
        <v>0.78787952450360099</v>
      </c>
      <c r="R26" s="34">
        <f>'Calculations male'!R207</f>
        <v>0.7867812173163139</v>
      </c>
      <c r="S26" s="34">
        <f>'Calculations male'!S207</f>
        <v>0.78568892443755589</v>
      </c>
      <c r="T26" s="34">
        <f>'Calculations male'!T207</f>
        <v>0.78460261758760896</v>
      </c>
      <c r="U26" s="34">
        <f>'Calculations male'!U207</f>
        <v>0.78352226819459669</v>
      </c>
      <c r="V26" s="34">
        <f>'Calculations male'!V207</f>
        <v>0.78244784741325979</v>
      </c>
      <c r="W26" s="34">
        <f>'Calculations male'!W207</f>
        <v>0.78137932614306871</v>
      </c>
      <c r="X26" s="34">
        <f>'Calculations male'!X207</f>
        <v>0.78031667504571689</v>
      </c>
      <c r="Y26" s="34">
        <f>'Calculations male'!Y207</f>
        <v>0.77925986456198482</v>
      </c>
      <c r="Z26" s="34">
        <f>'Calculations male'!Z207</f>
        <v>0.77820886492801888</v>
      </c>
      <c r="AA26" s="34">
        <f>'Calculations male'!AA207</f>
        <v>0.77716364619103118</v>
      </c>
      <c r="AB26" s="34">
        <f>'Calculations male'!AB207</f>
        <v>0.77612417822443136</v>
      </c>
      <c r="AC26" s="34">
        <f>'Calculations male'!AC207</f>
        <v>0.77509043074243256</v>
      </c>
      <c r="AD26" s="34">
        <f>'Calculations male'!AD207</f>
        <v>0.77406237331411176</v>
      </c>
      <c r="AE26" s="34">
        <f>'Calculations male'!AE207</f>
        <v>0.7730399753769801</v>
      </c>
      <c r="AF26" s="34">
        <f>'Calculations male'!AF207</f>
        <v>0.77202320625004694</v>
      </c>
    </row>
    <row r="27" spans="1:32" x14ac:dyDescent="0.2">
      <c r="A27" s="12" t="s">
        <v>106</v>
      </c>
      <c r="B27" s="34">
        <f>'Calculations male'!B208</f>
        <v>0.80899999999999994</v>
      </c>
      <c r="C27" s="34">
        <f>'Calculations male'!C208</f>
        <v>0.80792192446948974</v>
      </c>
      <c r="D27" s="34">
        <f>'Calculations male'!D208</f>
        <v>0.80678977763261894</v>
      </c>
      <c r="E27" s="34">
        <f>'Calculations male'!E208</f>
        <v>0.80568133860204216</v>
      </c>
      <c r="F27" s="34">
        <f>'Calculations male'!F208</f>
        <v>0.804588477196856</v>
      </c>
      <c r="G27" s="34">
        <f>'Calculations male'!G208</f>
        <v>0.80345516660443383</v>
      </c>
      <c r="H27" s="34">
        <f>'Calculations male'!H208</f>
        <v>0.80227186860736521</v>
      </c>
      <c r="I27" s="34">
        <f>'Calculations male'!I208</f>
        <v>0.80101731445202207</v>
      </c>
      <c r="J27" s="34">
        <f>'Calculations male'!J208</f>
        <v>0.79970209092785727</v>
      </c>
      <c r="K27" s="34">
        <f>'Calculations male'!K208</f>
        <v>0.79841654175195109</v>
      </c>
      <c r="L27" s="34">
        <f>'Calculations male'!L208</f>
        <v>0.79757911858075003</v>
      </c>
      <c r="M27" s="34">
        <f>'Calculations male'!M208</f>
        <v>0.79646132567918371</v>
      </c>
      <c r="N27" s="34">
        <f>'Calculations male'!N208</f>
        <v>0.79534954715783512</v>
      </c>
      <c r="O27" s="34">
        <f>'Calculations male'!O208</f>
        <v>0.79424375819589654</v>
      </c>
      <c r="P27" s="34">
        <f>'Calculations male'!P208</f>
        <v>0.79314393355833401</v>
      </c>
      <c r="Q27" s="34">
        <f>'Calculations male'!Q208</f>
        <v>0.79205004761821463</v>
      </c>
      <c r="R27" s="34">
        <f>'Calculations male'!R208</f>
        <v>0.79096207437829513</v>
      </c>
      <c r="S27" s="34">
        <f>'Calculations male'!S208</f>
        <v>0.78987998749187727</v>
      </c>
      <c r="T27" s="34">
        <f>'Calculations male'!T208</f>
        <v>0.78880376028296184</v>
      </c>
      <c r="U27" s="34">
        <f>'Calculations male'!U208</f>
        <v>0.78773336576571584</v>
      </c>
      <c r="V27" s="34">
        <f>'Calculations male'!V208</f>
        <v>0.7866687766632785</v>
      </c>
      <c r="W27" s="34">
        <f>'Calculations male'!W208</f>
        <v>0.7856099654259161</v>
      </c>
      <c r="X27" s="34">
        <f>'Calculations male'!X208</f>
        <v>0.7845569042485645</v>
      </c>
      <c r="Y27" s="34">
        <f>'Calculations male'!Y208</f>
        <v>0.78350956508775205</v>
      </c>
      <c r="Z27" s="34">
        <f>'Calculations male'!Z208</f>
        <v>0.7824679196779426</v>
      </c>
      <c r="AA27" s="34">
        <f>'Calculations male'!AA208</f>
        <v>0.78143193954730938</v>
      </c>
      <c r="AB27" s="34">
        <f>'Calculations male'!AB208</f>
        <v>0.78040159603294668</v>
      </c>
      <c r="AC27" s="34">
        <f>'Calculations male'!AC208</f>
        <v>0.77937686029556064</v>
      </c>
      <c r="AD27" s="34">
        <f>'Calculations male'!AD208</f>
        <v>0.77835770333362275</v>
      </c>
      <c r="AE27" s="34">
        <f>'Calculations male'!AE208</f>
        <v>0.77734409599703702</v>
      </c>
      <c r="AF27" s="34">
        <f>'Calculations male'!AF208</f>
        <v>0.77633600900030664</v>
      </c>
    </row>
    <row r="28" spans="1:32" x14ac:dyDescent="0.2">
      <c r="A28" s="12" t="s">
        <v>107</v>
      </c>
      <c r="B28" s="34">
        <f>'Calculations male'!B209</f>
        <v>0.82810684273709489</v>
      </c>
      <c r="C28" s="34">
        <f>'Calculations male'!C209</f>
        <v>0.82708700873856988</v>
      </c>
      <c r="D28" s="34">
        <f>'Calculations male'!D209</f>
        <v>0.82601565577403402</v>
      </c>
      <c r="E28" s="34">
        <f>'Calculations male'!E209</f>
        <v>0.82496637236551051</v>
      </c>
      <c r="F28" s="34">
        <f>'Calculations male'!F209</f>
        <v>0.82393148228668411</v>
      </c>
      <c r="G28" s="34">
        <f>'Calculations male'!G209</f>
        <v>0.82285791936068298</v>
      </c>
      <c r="H28" s="34">
        <f>'Calculations male'!H209</f>
        <v>0.82173660400721027</v>
      </c>
      <c r="I28" s="34">
        <f>'Calculations male'!I209</f>
        <v>0.82054731938985659</v>
      </c>
      <c r="J28" s="34">
        <f>'Calculations male'!J209</f>
        <v>0.81930003059969436</v>
      </c>
      <c r="K28" s="34">
        <f>'Calculations male'!K209</f>
        <v>0.81808039873435368</v>
      </c>
      <c r="L28" s="34">
        <f>'Calculations male'!L209</f>
        <v>0.81728565780786067</v>
      </c>
      <c r="M28" s="34">
        <f>'Calculations male'!M209</f>
        <v>0.81622452175597882</v>
      </c>
      <c r="N28" s="34">
        <f>'Calculations male'!N209</f>
        <v>0.81516873818896918</v>
      </c>
      <c r="O28" s="34">
        <f>'Calculations male'!O209</f>
        <v>0.81411829006297531</v>
      </c>
      <c r="P28" s="34">
        <f>'Calculations male'!P209</f>
        <v>0.81307315984743644</v>
      </c>
      <c r="Q28" s="34">
        <f>'Calculations male'!Q209</f>
        <v>0.81203332954699237</v>
      </c>
      <c r="R28" s="34">
        <f>'Calculations male'!R209</f>
        <v>0.81099878072271203</v>
      </c>
      <c r="S28" s="34">
        <f>'Calculations male'!S209</f>
        <v>0.80996949451265432</v>
      </c>
      <c r="T28" s="34">
        <f>'Calculations male'!T209</f>
        <v>0.80894545165178156</v>
      </c>
      <c r="U28" s="34">
        <f>'Calculations male'!U209</f>
        <v>0.80792663249124563</v>
      </c>
      <c r="V28" s="34">
        <f>'Calculations male'!V209</f>
        <v>0.80691301701706453</v>
      </c>
      <c r="W28" s="34">
        <f>'Calculations male'!W209</f>
        <v>0.80590458486819727</v>
      </c>
      <c r="X28" s="34">
        <f>'Calculations male'!X209</f>
        <v>0.80490131535405496</v>
      </c>
      <c r="Y28" s="34">
        <f>'Calculations male'!Y209</f>
        <v>0.80390318747143552</v>
      </c>
      <c r="Z28" s="34">
        <f>'Calculations male'!Z209</f>
        <v>0.80291017992092384</v>
      </c>
      <c r="AA28" s="34">
        <f>'Calculations male'!AA209</f>
        <v>0.80192227112276004</v>
      </c>
      <c r="AB28" s="34">
        <f>'Calculations male'!AB209</f>
        <v>0.80093943923218602</v>
      </c>
      <c r="AC28" s="34">
        <f>'Calculations male'!AC209</f>
        <v>0.79996166215430553</v>
      </c>
      <c r="AD28" s="34">
        <f>'Calculations male'!AD209</f>
        <v>0.79898891755844192</v>
      </c>
      <c r="AE28" s="34">
        <f>'Calculations male'!AE209</f>
        <v>0.79802118289204071</v>
      </c>
      <c r="AF28" s="34">
        <f>'Calculations male'!AF209</f>
        <v>0.79705843539410259</v>
      </c>
    </row>
    <row r="29" spans="1:32" x14ac:dyDescent="0.2">
      <c r="A29" s="12" t="s">
        <v>43</v>
      </c>
      <c r="B29" s="34">
        <f>'Calculations male'!B210</f>
        <v>0.89100000000000001</v>
      </c>
      <c r="C29" s="34">
        <f>'Calculations male'!C210</f>
        <v>0.8902208356729806</v>
      </c>
      <c r="D29" s="34">
        <f>'Calculations male'!D210</f>
        <v>0.88940125543752235</v>
      </c>
      <c r="E29" s="34">
        <f>'Calculations male'!E210</f>
        <v>0.88859751193225367</v>
      </c>
      <c r="F29" s="34">
        <f>'Calculations male'!F210</f>
        <v>0.88780378057274967</v>
      </c>
      <c r="G29" s="34">
        <f>'Calculations male'!G210</f>
        <v>0.88697932638324084</v>
      </c>
      <c r="H29" s="34">
        <f>'Calculations male'!H210</f>
        <v>0.88611704707075956</v>
      </c>
      <c r="I29" s="34">
        <f>'Calculations male'!I210</f>
        <v>0.88520121424916676</v>
      </c>
      <c r="J29" s="34">
        <f>'Calculations male'!J210</f>
        <v>0.88423929387517397</v>
      </c>
      <c r="K29" s="34">
        <f>'Calculations male'!K210</f>
        <v>0.88329729857853145</v>
      </c>
      <c r="L29" s="34">
        <f>'Calculations male'!L210</f>
        <v>0.88268272592186281</v>
      </c>
      <c r="M29" s="34">
        <f>'Calculations male'!M210</f>
        <v>0.88186123306158792</v>
      </c>
      <c r="N29" s="34">
        <f>'Calculations male'!N210</f>
        <v>0.88104284423204837</v>
      </c>
      <c r="O29" s="34">
        <f>'Calculations male'!O210</f>
        <v>0.88022756309973604</v>
      </c>
      <c r="P29" s="34">
        <f>'Calculations male'!P210</f>
        <v>0.8794153927578533</v>
      </c>
      <c r="Q29" s="34">
        <f>'Calculations male'!Q210</f>
        <v>0.87860633574343894</v>
      </c>
      <c r="R29" s="34">
        <f>'Calculations male'!R210</f>
        <v>0.87780039405408328</v>
      </c>
      <c r="S29" s="34">
        <f>'Calculations male'!S210</f>
        <v>0.87699756916423099</v>
      </c>
      <c r="T29" s="34">
        <f>'Calculations male'!T210</f>
        <v>0.87619786204108241</v>
      </c>
      <c r="U29" s="34">
        <f>'Calculations male'!U210</f>
        <v>0.87540127316010408</v>
      </c>
      <c r="V29" s="34">
        <f>'Calculations male'!V210</f>
        <v>0.87460780252015458</v>
      </c>
      <c r="W29" s="34">
        <f>'Calculations male'!W210</f>
        <v>0.87381744965823027</v>
      </c>
      <c r="X29" s="34">
        <f>'Calculations male'!X210</f>
        <v>0.87303021366385147</v>
      </c>
      <c r="Y29" s="34">
        <f>'Calculations male'!Y210</f>
        <v>0.87224609319307855</v>
      </c>
      <c r="Z29" s="34">
        <f>'Calculations male'!Z210</f>
        <v>0.87146508648218191</v>
      </c>
      <c r="AA29" s="34">
        <f>'Calculations male'!AA210</f>
        <v>0.87068719136096762</v>
      </c>
      <c r="AB29" s="34">
        <f>'Calculations male'!AB210</f>
        <v>0.86991240526575819</v>
      </c>
      <c r="AC29" s="34">
        <f>'Calculations male'!AC210</f>
        <v>0.86914072525205643</v>
      </c>
      <c r="AD29" s="34">
        <f>'Calculations male'!AD210</f>
        <v>0.8683721480068719</v>
      </c>
      <c r="AE29" s="34">
        <f>'Calculations male'!AE210</f>
        <v>0.86760666986074697</v>
      </c>
      <c r="AF29" s="34">
        <f>'Calculations male'!AF210</f>
        <v>0.86684428679946424</v>
      </c>
    </row>
    <row r="30" spans="1:32" x14ac:dyDescent="0.2">
      <c r="A30" s="12" t="s">
        <v>44</v>
      </c>
      <c r="B30" s="34">
        <f>'Calculations male'!B211</f>
        <v>0.56000000000000005</v>
      </c>
      <c r="C30" s="34">
        <f>'Calculations male'!C211</f>
        <v>0.55865764108292082</v>
      </c>
      <c r="D30" s="34">
        <f>'Calculations male'!D211</f>
        <v>0.55725282662228937</v>
      </c>
      <c r="E30" s="34">
        <f>'Calculations male'!E211</f>
        <v>0.55588222794039821</v>
      </c>
      <c r="F30" s="34">
        <f>'Calculations male'!F211</f>
        <v>0.55453550399411433</v>
      </c>
      <c r="G30" s="34">
        <f>'Calculations male'!G211</f>
        <v>0.55314373617678447</v>
      </c>
      <c r="H30" s="34">
        <f>'Calculations male'!H211</f>
        <v>0.55169575801059567</v>
      </c>
      <c r="I30" s="34">
        <f>'Calculations male'!I211</f>
        <v>0.55016631507663472</v>
      </c>
      <c r="J30" s="34">
        <f>'Calculations male'!J211</f>
        <v>0.54856918876598604</v>
      </c>
      <c r="K30" s="34">
        <f>'Calculations male'!K211</f>
        <v>0.54701425603821319</v>
      </c>
      <c r="L30" s="34">
        <f>'Calculations male'!L211</f>
        <v>0.54600460311096899</v>
      </c>
      <c r="M30" s="34">
        <f>'Calculations male'!M211</f>
        <v>0.54466088492248643</v>
      </c>
      <c r="N30" s="34">
        <f>'Calculations male'!N211</f>
        <v>0.54332886599100538</v>
      </c>
      <c r="O30" s="34">
        <f>'Calculations male'!O211</f>
        <v>0.54200841230573849</v>
      </c>
      <c r="P30" s="34">
        <f>'Calculations male'!P211</f>
        <v>0.54069939153072677</v>
      </c>
      <c r="Q30" s="34">
        <f>'Calculations male'!Q211</f>
        <v>0.5394016729889366</v>
      </c>
      <c r="R30" s="34">
        <f>'Calculations male'!R211</f>
        <v>0.53811512764613367</v>
      </c>
      <c r="S30" s="34">
        <f>'Calculations male'!S211</f>
        <v>0.53683962809455332</v>
      </c>
      <c r="T30" s="34">
        <f>'Calculations male'!T211</f>
        <v>0.53557504853639426</v>
      </c>
      <c r="U30" s="34">
        <f>'Calculations male'!U211</f>
        <v>0.53432126476716035</v>
      </c>
      <c r="V30" s="34">
        <f>'Calculations male'!V211</f>
        <v>0.53307815415887894</v>
      </c>
      <c r="W30" s="34">
        <f>'Calculations male'!W211</f>
        <v>0.53184559564319922</v>
      </c>
      <c r="X30" s="34">
        <f>'Calculations male'!X211</f>
        <v>0.53062346969442331</v>
      </c>
      <c r="Y30" s="34">
        <f>'Calculations male'!Y211</f>
        <v>0.52941165831245096</v>
      </c>
      <c r="Z30" s="34">
        <f>'Calculations male'!Z211</f>
        <v>0.52821004500568558</v>
      </c>
      <c r="AA30" s="34">
        <f>'Calculations male'!AA211</f>
        <v>0.52701851477390671</v>
      </c>
      <c r="AB30" s="34">
        <f>'Calculations male'!AB211</f>
        <v>0.52583695409111497</v>
      </c>
      <c r="AC30" s="34">
        <f>'Calculations male'!AC211</f>
        <v>0.52466525088839244</v>
      </c>
      <c r="AD30" s="34">
        <f>'Calculations male'!AD211</f>
        <v>0.52350329453675304</v>
      </c>
      <c r="AE30" s="34">
        <f>'Calculations male'!AE211</f>
        <v>0.52235097583003665</v>
      </c>
      <c r="AF30" s="34">
        <f>'Calculations male'!AF211</f>
        <v>0.52120818696782634</v>
      </c>
    </row>
    <row r="31" spans="1:32" x14ac:dyDescent="0.2">
      <c r="A31" s="12" t="s">
        <v>45</v>
      </c>
      <c r="B31" s="34">
        <f>'Calculations male'!B212</f>
        <v>0.754</v>
      </c>
      <c r="C31" s="34">
        <f>'Calculations male'!C212</f>
        <v>0.75278842543483693</v>
      </c>
      <c r="D31" s="34">
        <f>'Calculations male'!D212</f>
        <v>0.75151723847669016</v>
      </c>
      <c r="E31" s="34">
        <f>'Calculations male'!E212</f>
        <v>0.75027381234880419</v>
      </c>
      <c r="F31" s="34">
        <f>'Calculations male'!F212</f>
        <v>0.7490489622194868</v>
      </c>
      <c r="G31" s="34">
        <f>'Calculations male'!G212</f>
        <v>0.74777992815240335</v>
      </c>
      <c r="H31" s="34">
        <f>'Calculations male'!H212</f>
        <v>0.74645616525238756</v>
      </c>
      <c r="I31" s="34">
        <f>'Calculations male'!I212</f>
        <v>0.74505407088796693</v>
      </c>
      <c r="J31" s="34">
        <f>'Calculations male'!J212</f>
        <v>0.74358569416403131</v>
      </c>
      <c r="K31" s="34">
        <f>'Calculations male'!K212</f>
        <v>0.74215194610858004</v>
      </c>
      <c r="L31" s="34">
        <f>'Calculations male'!L212</f>
        <v>0.74121877813141701</v>
      </c>
      <c r="M31" s="34">
        <f>'Calculations male'!M212</f>
        <v>0.73997415727153082</v>
      </c>
      <c r="N31" s="34">
        <f>'Calculations male'!N212</f>
        <v>0.73873733206081238</v>
      </c>
      <c r="O31" s="34">
        <f>'Calculations male'!O212</f>
        <v>0.73750825301362766</v>
      </c>
      <c r="P31" s="34">
        <f>'Calculations male'!P212</f>
        <v>0.73628687054204933</v>
      </c>
      <c r="Q31" s="34">
        <f>'Calculations male'!Q212</f>
        <v>0.73507313497646154</v>
      </c>
      <c r="R31" s="34">
        <f>'Calculations male'!R212</f>
        <v>0.73386699658530496</v>
      </c>
      <c r="S31" s="34">
        <f>'Calculations male'!S212</f>
        <v>0.73266840559397972</v>
      </c>
      <c r="T31" s="34">
        <f>'Calculations male'!T212</f>
        <v>0.73147731220294021</v>
      </c>
      <c r="U31" s="34">
        <f>'Calculations male'!U212</f>
        <v>0.73029366660500861</v>
      </c>
      <c r="V31" s="34">
        <f>'Calculations male'!V212</f>
        <v>0.72911741900194138</v>
      </c>
      <c r="W31" s="34">
        <f>'Calculations male'!W212</f>
        <v>0.72794851962025764</v>
      </c>
      <c r="X31" s="34">
        <f>'Calculations male'!X212</f>
        <v>0.72678691872638446</v>
      </c>
      <c r="Y31" s="34">
        <f>'Calculations male'!Y212</f>
        <v>0.72563256664111031</v>
      </c>
      <c r="Z31" s="34">
        <f>'Calculations male'!Z212</f>
        <v>0.72448541375339826</v>
      </c>
      <c r="AA31" s="34">
        <f>'Calculations male'!AA212</f>
        <v>0.7233454105335706</v>
      </c>
      <c r="AB31" s="34">
        <f>'Calculations male'!AB212</f>
        <v>0.7222125075458784</v>
      </c>
      <c r="AC31" s="34">
        <f>'Calculations male'!AC212</f>
        <v>0.7210866554605061</v>
      </c>
      <c r="AD31" s="34">
        <f>'Calculations male'!AD212</f>
        <v>0.71996780506499269</v>
      </c>
      <c r="AE31" s="34">
        <f>'Calculations male'!AE212</f>
        <v>0.71885590727513127</v>
      </c>
      <c r="AF31" s="34">
        <f>'Calculations male'!AF212</f>
        <v>0.71775091314533312</v>
      </c>
    </row>
    <row r="32" spans="1:32" x14ac:dyDescent="0.2">
      <c r="A32" s="12" t="s">
        <v>46</v>
      </c>
      <c r="B32" s="34">
        <f>'Calculations male'!B213</f>
        <v>0.48200000000000004</v>
      </c>
      <c r="C32" s="34">
        <f>'Calculations male'!C213</f>
        <v>0.48072900080220826</v>
      </c>
      <c r="D32" s="34">
        <f>'Calculations male'!D213</f>
        <v>0.47939995211305236</v>
      </c>
      <c r="E32" s="34">
        <f>'Calculations male'!E213</f>
        <v>0.47810434047284761</v>
      </c>
      <c r="F32" s="34">
        <f>'Calculations male'!F213</f>
        <v>0.47683231988235703</v>
      </c>
      <c r="G32" s="34">
        <f>'Calculations male'!G213</f>
        <v>0.47551881527786738</v>
      </c>
      <c r="H32" s="34">
        <f>'Calculations male'!H213</f>
        <v>0.47415340207746287</v>
      </c>
      <c r="I32" s="34">
        <f>'Calculations male'!I213</f>
        <v>0.47271242811338215</v>
      </c>
      <c r="J32" s="34">
        <f>'Calculations male'!J213</f>
        <v>0.47120906086237085</v>
      </c>
      <c r="K32" s="34">
        <f>'Calculations male'!K213</f>
        <v>0.46974675447883046</v>
      </c>
      <c r="L32" s="34">
        <f>'Calculations male'!L213</f>
        <v>0.4687979535956649</v>
      </c>
      <c r="M32" s="34">
        <f>'Calculations male'!M213</f>
        <v>0.46753608303534255</v>
      </c>
      <c r="N32" s="34">
        <f>'Calculations male'!N213</f>
        <v>0.46628616693024499</v>
      </c>
      <c r="O32" s="34">
        <f>'Calculations male'!O213</f>
        <v>0.46504805106056357</v>
      </c>
      <c r="P32" s="34">
        <f>'Calculations male'!P213</f>
        <v>0.46382158355559094</v>
      </c>
      <c r="Q32" s="34">
        <f>'Calculations male'!Q213</f>
        <v>0.46260661485689042</v>
      </c>
      <c r="R32" s="34">
        <f>'Calculations male'!R213</f>
        <v>0.46140299768189358</v>
      </c>
      <c r="S32" s="34">
        <f>'Calculations male'!S213</f>
        <v>0.46021058698792022</v>
      </c>
      <c r="T32" s="34">
        <f>'Calculations male'!T213</f>
        <v>0.45902923993663231</v>
      </c>
      <c r="U32" s="34">
        <f>'Calculations male'!U213</f>
        <v>0.45785881585892613</v>
      </c>
      <c r="V32" s="34">
        <f>'Calculations male'!V213</f>
        <v>0.45669917622027251</v>
      </c>
      <c r="W32" s="34">
        <f>'Calculations male'!W213</f>
        <v>0.45555018458649316</v>
      </c>
      <c r="X32" s="34">
        <f>'Calculations male'!X213</f>
        <v>0.45441170659000668</v>
      </c>
      <c r="Y32" s="34">
        <f>'Calculations male'!Y213</f>
        <v>0.45328360989650857</v>
      </c>
      <c r="Z32" s="34">
        <f>'Calculations male'!Z213</f>
        <v>0.45216576417211823</v>
      </c>
      <c r="AA32" s="34">
        <f>'Calculations male'!AA213</f>
        <v>0.45105804105098241</v>
      </c>
      <c r="AB32" s="34">
        <f>'Calculations male'!AB213</f>
        <v>0.44996031410332321</v>
      </c>
      <c r="AC32" s="34">
        <f>'Calculations male'!AC213</f>
        <v>0.44887245880396193</v>
      </c>
      <c r="AD32" s="34">
        <f>'Calculations male'!AD213</f>
        <v>0.44779435250127869</v>
      </c>
      <c r="AE32" s="34">
        <f>'Calculations male'!AE213</f>
        <v>0.44672587438664518</v>
      </c>
      <c r="AF32" s="34">
        <f>'Calculations male'!AF213</f>
        <v>0.44566690546429882</v>
      </c>
    </row>
    <row r="33" spans="1:32" x14ac:dyDescent="0.2">
      <c r="A33" s="12" t="s">
        <v>47</v>
      </c>
      <c r="B33" s="34">
        <f>'Calculations male'!B214</f>
        <v>0.58251916058394171</v>
      </c>
      <c r="C33" s="34">
        <f>'Calculations male'!C214</f>
        <v>0.5811681930525221</v>
      </c>
      <c r="D33" s="34">
        <f>'Calculations male'!D214</f>
        <v>0.57975400723163895</v>
      </c>
      <c r="E33" s="34">
        <f>'Calculations male'!E214</f>
        <v>0.57837390906692554</v>
      </c>
      <c r="F33" s="34">
        <f>'Calculations male'!F214</f>
        <v>0.57701750890523251</v>
      </c>
      <c r="G33" s="34">
        <f>'Calculations male'!G214</f>
        <v>0.57561538547853164</v>
      </c>
      <c r="H33" s="34">
        <f>'Calculations male'!H214</f>
        <v>0.57415625037445328</v>
      </c>
      <c r="I33" s="34">
        <f>'Calculations male'!I214</f>
        <v>0.5726145993715126</v>
      </c>
      <c r="J33" s="34">
        <f>'Calculations male'!J214</f>
        <v>0.57100426137485216</v>
      </c>
      <c r="K33" s="34">
        <f>'Calculations male'!K214</f>
        <v>0.56943601214703576</v>
      </c>
      <c r="L33" s="34">
        <f>'Calculations male'!L214</f>
        <v>0.56841747319621583</v>
      </c>
      <c r="M33" s="34">
        <f>'Calculations male'!M214</f>
        <v>0.56706163709610802</v>
      </c>
      <c r="N33" s="34">
        <f>'Calculations male'!N214</f>
        <v>0.5657172774723912</v>
      </c>
      <c r="O33" s="34">
        <f>'Calculations male'!O214</f>
        <v>0.56438426821905985</v>
      </c>
      <c r="P33" s="34">
        <f>'Calculations male'!P214</f>
        <v>0.56306248468643938</v>
      </c>
      <c r="Q33" s="34">
        <f>'Calculations male'!Q214</f>
        <v>0.56175180367119792</v>
      </c>
      <c r="R33" s="34">
        <f>'Calculations male'!R214</f>
        <v>0.5604521034059784</v>
      </c>
      <c r="S33" s="34">
        <f>'Calculations male'!S214</f>
        <v>0.55916326354867329</v>
      </c>
      <c r="T33" s="34">
        <f>'Calculations male'!T214</f>
        <v>0.55788516517137132</v>
      </c>
      <c r="U33" s="34">
        <f>'Calculations male'!U214</f>
        <v>0.55661769074900824</v>
      </c>
      <c r="V33" s="34">
        <f>'Calculations male'!V214</f>
        <v>0.55536072414774884</v>
      </c>
      <c r="W33" s="34">
        <f>'Calculations male'!W214</f>
        <v>0.55411415061311209</v>
      </c>
      <c r="X33" s="34">
        <f>'Calculations male'!X214</f>
        <v>0.55287785675789292</v>
      </c>
      <c r="Y33" s="34">
        <f>'Calculations male'!Y214</f>
        <v>0.55165173054986327</v>
      </c>
      <c r="Z33" s="34">
        <f>'Calculations male'!Z214</f>
        <v>0.55043566129930954</v>
      </c>
      <c r="AA33" s="34">
        <f>'Calculations male'!AA214</f>
        <v>0.54922953964640742</v>
      </c>
      <c r="AB33" s="34">
        <f>'Calculations male'!AB214</f>
        <v>0.54803325754844978</v>
      </c>
      <c r="AC33" s="34">
        <f>'Calculations male'!AC214</f>
        <v>0.54684670826696846</v>
      </c>
      <c r="AD33" s="34">
        <f>'Calculations male'!AD214</f>
        <v>0.54566978635473218</v>
      </c>
      <c r="AE33" s="34">
        <f>'Calculations male'!AE214</f>
        <v>0.54450238764267367</v>
      </c>
      <c r="AF33" s="34">
        <f>'Calculations male'!AF214</f>
        <v>0.54334440922673155</v>
      </c>
    </row>
    <row r="34" spans="1:32" x14ac:dyDescent="0.2">
      <c r="A34" s="12" t="s">
        <v>48</v>
      </c>
      <c r="B34" s="34">
        <f>'Calculations male'!B215</f>
        <v>0.6893570552147239</v>
      </c>
      <c r="C34" s="34">
        <f>'Calculations male'!C215</f>
        <v>0.68804726008192674</v>
      </c>
      <c r="D34" s="34">
        <f>'Calculations male'!D215</f>
        <v>0.68667431947012325</v>
      </c>
      <c r="E34" s="34">
        <f>'Calculations male'!E215</f>
        <v>0.68533264449974229</v>
      </c>
      <c r="F34" s="34">
        <f>'Calculations male'!F215</f>
        <v>0.68401224883143918</v>
      </c>
      <c r="G34" s="34">
        <f>'Calculations male'!G215</f>
        <v>0.68264551112290273</v>
      </c>
      <c r="H34" s="34">
        <f>'Calculations male'!H215</f>
        <v>0.68122122300103449</v>
      </c>
      <c r="I34" s="34">
        <f>'Calculations male'!I215</f>
        <v>0.6797141988601858</v>
      </c>
      <c r="J34" s="34">
        <f>'Calculations male'!J215</f>
        <v>0.67813762742255301</v>
      </c>
      <c r="K34" s="34">
        <f>'Calculations male'!K215</f>
        <v>0.67659990280721083</v>
      </c>
      <c r="L34" s="34">
        <f>'Calculations male'!L215</f>
        <v>0.6755999420541986</v>
      </c>
      <c r="M34" s="34">
        <f>'Calculations male'!M215</f>
        <v>0.67426731342777568</v>
      </c>
      <c r="N34" s="34">
        <f>'Calculations male'!N215</f>
        <v>0.67294424782744833</v>
      </c>
      <c r="O34" s="34">
        <f>'Calculations male'!O215</f>
        <v>0.67163066508658886</v>
      </c>
      <c r="P34" s="34">
        <f>'Calculations male'!P215</f>
        <v>0.67032648545741214</v>
      </c>
      <c r="Q34" s="34">
        <f>'Calculations male'!Q215</f>
        <v>0.66903162962402662</v>
      </c>
      <c r="R34" s="34">
        <f>'Calculations male'!R215</f>
        <v>0.66774601871464645</v>
      </c>
      <c r="S34" s="34">
        <f>'Calculations male'!S215</f>
        <v>0.66646957431299003</v>
      </c>
      <c r="T34" s="34">
        <f>'Calculations male'!T215</f>
        <v>0.66520221846890049</v>
      </c>
      <c r="U34" s="34">
        <f>'Calculations male'!U215</f>
        <v>0.66394387370822594</v>
      </c>
      <c r="V34" s="34">
        <f>'Calculations male'!V215</f>
        <v>0.66269446304199076</v>
      </c>
      <c r="W34" s="34">
        <f>'Calculations male'!W215</f>
        <v>0.66145390997488041</v>
      </c>
      <c r="X34" s="34">
        <f>'Calculations male'!X215</f>
        <v>0.66022213851309031</v>
      </c>
      <c r="Y34" s="34">
        <f>'Calculations male'!Y215</f>
        <v>0.65899907317154061</v>
      </c>
      <c r="Z34" s="34">
        <f>'Calculations male'!Z215</f>
        <v>0.6577846389805061</v>
      </c>
      <c r="AA34" s="34">
        <f>'Calculations male'!AA215</f>
        <v>0.65657876149168204</v>
      </c>
      <c r="AB34" s="34">
        <f>'Calculations male'!AB215</f>
        <v>0.65538136678369563</v>
      </c>
      <c r="AC34" s="34">
        <f>'Calculations male'!AC215</f>
        <v>0.65419238146712289</v>
      </c>
      <c r="AD34" s="34">
        <f>'Calculations male'!AD215</f>
        <v>0.65301173268898816</v>
      </c>
      <c r="AE34" s="34">
        <f>'Calculations male'!AE215</f>
        <v>0.6518393481368151</v>
      </c>
      <c r="AF34" s="34">
        <f>'Calculations male'!AF215</f>
        <v>0.65067515604221604</v>
      </c>
    </row>
    <row r="35" spans="1:32" x14ac:dyDescent="0.2">
      <c r="A35" s="12" t="s">
        <v>49</v>
      </c>
      <c r="B35" s="34">
        <f>'Calculations male'!B216</f>
        <v>0.48744498381877022</v>
      </c>
      <c r="C35" s="34">
        <f>'Calculations male'!C216</f>
        <v>0.4861670195205266</v>
      </c>
      <c r="D35" s="34">
        <f>'Calculations male'!D216</f>
        <v>0.48483061610947059</v>
      </c>
      <c r="E35" s="34">
        <f>'Calculations male'!E216</f>
        <v>0.48352776457101243</v>
      </c>
      <c r="F35" s="34">
        <f>'Calculations male'!F216</f>
        <v>0.48224856862717635</v>
      </c>
      <c r="G35" s="34">
        <f>'Calculations male'!G216</f>
        <v>0.48092758485931647</v>
      </c>
      <c r="H35" s="34">
        <f>'Calculations male'!H216</f>
        <v>0.47955432191692143</v>
      </c>
      <c r="I35" s="34">
        <f>'Calculations male'!I216</f>
        <v>0.47810498108745353</v>
      </c>
      <c r="J35" s="34">
        <f>'Calculations male'!J216</f>
        <v>0.4765927943702441</v>
      </c>
      <c r="K35" s="34">
        <f>'Calculations male'!K216</f>
        <v>0.47512182114285578</v>
      </c>
      <c r="L35" s="34">
        <f>'Calculations male'!L216</f>
        <v>0.47416735042639663</v>
      </c>
      <c r="M35" s="34">
        <f>'Calculations male'!M216</f>
        <v>0.47289788267677613</v>
      </c>
      <c r="N35" s="34">
        <f>'Calculations male'!N216</f>
        <v>0.47164037787845231</v>
      </c>
      <c r="O35" s="34">
        <f>'Calculations male'!O216</f>
        <v>0.47039468281586788</v>
      </c>
      <c r="P35" s="34">
        <f>'Calculations male'!P216</f>
        <v>0.46916064658147744</v>
      </c>
      <c r="Q35" s="34">
        <f>'Calculations male'!Q216</f>
        <v>0.46793812054033829</v>
      </c>
      <c r="R35" s="34">
        <f>'Calculations male'!R216</f>
        <v>0.46672695829507899</v>
      </c>
      <c r="S35" s="34">
        <f>'Calculations male'!S216</f>
        <v>0.46552701565124482</v>
      </c>
      <c r="T35" s="34">
        <f>'Calculations male'!T216</f>
        <v>0.46433815058303024</v>
      </c>
      <c r="U35" s="34">
        <f>'Calculations male'!U216</f>
        <v>0.46316022319940831</v>
      </c>
      <c r="V35" s="34">
        <f>'Calculations male'!V216</f>
        <v>0.46199309571066399</v>
      </c>
      <c r="W35" s="34">
        <f>'Calculations male'!W216</f>
        <v>0.4608366323953248</v>
      </c>
      <c r="X35" s="34">
        <f>'Calculations male'!X216</f>
        <v>0.45969069956751929</v>
      </c>
      <c r="Y35" s="34">
        <f>'Calculations male'!Y216</f>
        <v>0.45855516554473474</v>
      </c>
      <c r="Z35" s="34">
        <f>'Calculations male'!Z216</f>
        <v>0.45742990061600358</v>
      </c>
      <c r="AA35" s="34">
        <f>'Calculations male'!AA216</f>
        <v>0.45631477701050915</v>
      </c>
      <c r="AB35" s="34">
        <f>'Calculations male'!AB216</f>
        <v>0.4552096688666058</v>
      </c>
      <c r="AC35" s="34">
        <f>'Calculations male'!AC216</f>
        <v>0.45411445220127938</v>
      </c>
      <c r="AD35" s="34">
        <f>'Calculations male'!AD216</f>
        <v>0.45302900488001036</v>
      </c>
      <c r="AE35" s="34">
        <f>'Calculations male'!AE216</f>
        <v>0.45195320658708332</v>
      </c>
      <c r="AF35" s="34">
        <f>'Calculations male'!AF216</f>
        <v>0.45088693879630432</v>
      </c>
    </row>
    <row r="36" spans="1:32" x14ac:dyDescent="0.2">
      <c r="A36" s="12" t="s">
        <v>50</v>
      </c>
      <c r="B36" s="34">
        <f>'Calculations male'!B217</f>
        <v>0.46600000000000003</v>
      </c>
      <c r="C36" s="34">
        <f>'Calculations male'!C217</f>
        <v>0.46475109720831148</v>
      </c>
      <c r="D36" s="34">
        <f>'Calculations male'!D217</f>
        <v>0.46344535547461374</v>
      </c>
      <c r="E36" s="34">
        <f>'Calculations male'!E217</f>
        <v>0.46217266205193092</v>
      </c>
      <c r="F36" s="34">
        <f>'Calculations male'!F217</f>
        <v>0.46092333169912708</v>
      </c>
      <c r="G36" s="34">
        <f>'Calculations male'!G217</f>
        <v>0.4596334536722963</v>
      </c>
      <c r="H36" s="34">
        <f>'Calculations male'!H217</f>
        <v>0.45829281167402891</v>
      </c>
      <c r="I36" s="34">
        <f>'Calculations male'!I217</f>
        <v>0.45687821226828274</v>
      </c>
      <c r="J36" s="34">
        <f>'Calculations male'!J217</f>
        <v>0.45540261537247367</v>
      </c>
      <c r="K36" s="34">
        <f>'Calculations male'!K217</f>
        <v>0.45396756877403943</v>
      </c>
      <c r="L36" s="34">
        <f>'Calculations male'!L217</f>
        <v>0.45303658552054332</v>
      </c>
      <c r="M36" s="34">
        <f>'Calculations male'!M217</f>
        <v>0.45179857040451987</v>
      </c>
      <c r="N36" s="34">
        <f>'Calculations male'!N217</f>
        <v>0.4505724618740416</v>
      </c>
      <c r="O36" s="34">
        <f>'Calculations male'!O217</f>
        <v>0.44935810314489893</v>
      </c>
      <c r="P36" s="34">
        <f>'Calculations male'!P217</f>
        <v>0.44815533989603679</v>
      </c>
      <c r="Q36" s="34">
        <f>'Calculations male'!Q217</f>
        <v>0.44696402022864229</v>
      </c>
      <c r="R36" s="34">
        <f>'Calculations male'!R217</f>
        <v>0.44578399462580481</v>
      </c>
      <c r="S36" s="34">
        <f>'Calculations male'!S217</f>
        <v>0.44461511591273389</v>
      </c>
      <c r="T36" s="34">
        <f>'Calculations male'!T217</f>
        <v>0.44345723921754737</v>
      </c>
      <c r="U36" s="34">
        <f>'Calculations male'!U217</f>
        <v>0.44231022193262398</v>
      </c>
      <c r="V36" s="34">
        <f>'Calculations male'!V217</f>
        <v>0.44117392367652758</v>
      </c>
      <c r="W36" s="34">
        <f>'Calculations male'!W217</f>
        <v>0.44004820625648983</v>
      </c>
      <c r="X36" s="34">
        <f>'Calculations male'!X217</f>
        <v>0.43893293363147384</v>
      </c>
      <c r="Y36" s="34">
        <f>'Calculations male'!Y217</f>
        <v>0.43782797187578648</v>
      </c>
      <c r="Z36" s="34">
        <f>'Calculations male'!Z217</f>
        <v>0.43673318914326392</v>
      </c>
      <c r="AA36" s="34">
        <f>'Calculations male'!AA217</f>
        <v>0.43564845563201487</v>
      </c>
      <c r="AB36" s="34">
        <f>'Calculations male'!AB217</f>
        <v>0.43457364354971284</v>
      </c>
      <c r="AC36" s="34">
        <f>'Calculations male'!AC217</f>
        <v>0.4335086270794562</v>
      </c>
      <c r="AD36" s="34">
        <f>'Calculations male'!AD217</f>
        <v>0.4324532823461596</v>
      </c>
      <c r="AE36" s="34">
        <f>'Calculations male'!AE217</f>
        <v>0.43140748738350676</v>
      </c>
      <c r="AF36" s="34">
        <f>'Calculations male'!AF217</f>
        <v>0.4303711221014333</v>
      </c>
    </row>
    <row r="37" spans="1:32" x14ac:dyDescent="0.2">
      <c r="A37" s="12" t="s">
        <v>51</v>
      </c>
      <c r="B37" s="34">
        <f>'Calculations male'!B218</f>
        <v>0.5</v>
      </c>
      <c r="C37" s="34">
        <f>'Calculations male'!C218</f>
        <v>0.49870707111151574</v>
      </c>
      <c r="D37" s="34">
        <f>'Calculations male'!D218</f>
        <v>0.49735484927123241</v>
      </c>
      <c r="E37" s="34">
        <f>'Calculations male'!E218</f>
        <v>0.49603640994674675</v>
      </c>
      <c r="F37" s="34">
        <f>'Calculations male'!F218</f>
        <v>0.49474174965311374</v>
      </c>
      <c r="G37" s="34">
        <f>'Calculations male'!G218</f>
        <v>0.4934046307532225</v>
      </c>
      <c r="H37" s="34">
        <f>'Calculations male'!H218</f>
        <v>0.49201441611799368</v>
      </c>
      <c r="I37" s="34">
        <f>'Calculations male'!I218</f>
        <v>0.49054698812281017</v>
      </c>
      <c r="J37" s="34">
        <f>'Calculations male'!J218</f>
        <v>0.48901571550580564</v>
      </c>
      <c r="K37" s="34">
        <f>'Calculations male'!K218</f>
        <v>0.48752596694307121</v>
      </c>
      <c r="L37" s="34">
        <f>'Calculations male'!L218</f>
        <v>0.48655920313220696</v>
      </c>
      <c r="M37" s="34">
        <f>'Calculations male'!M218</f>
        <v>0.48527325100430291</v>
      </c>
      <c r="N37" s="34">
        <f>'Calculations male'!N218</f>
        <v>0.48399926632125662</v>
      </c>
      <c r="O37" s="34">
        <f>'Calculations male'!O218</f>
        <v>0.4827370984303942</v>
      </c>
      <c r="P37" s="34">
        <f>'Calculations male'!P218</f>
        <v>0.48148659888825501</v>
      </c>
      <c r="Q37" s="34">
        <f>'Calculations male'!Q218</f>
        <v>0.48024762142850158</v>
      </c>
      <c r="R37" s="34">
        <f>'Calculations male'!R218</f>
        <v>0.47902002193009957</v>
      </c>
      <c r="S37" s="34">
        <f>'Calculations male'!S218</f>
        <v>0.47780365838576444</v>
      </c>
      <c r="T37" s="34">
        <f>'Calculations male'!T218</f>
        <v>0.476598390870696</v>
      </c>
      <c r="U37" s="34">
        <f>'Calculations male'!U218</f>
        <v>0.47540408151160712</v>
      </c>
      <c r="V37" s="34">
        <f>'Calculations male'!V218</f>
        <v>0.4742205944560598</v>
      </c>
      <c r="W37" s="34">
        <f>'Calculations male'!W218</f>
        <v>0.47304779584210727</v>
      </c>
      <c r="X37" s="34">
        <f>'Calculations male'!X218</f>
        <v>0.4718855537682714</v>
      </c>
      <c r="Y37" s="34">
        <f>'Calculations male'!Y218</f>
        <v>0.47073373826383391</v>
      </c>
      <c r="Z37" s="34">
        <f>'Calculations male'!Z218</f>
        <v>0.46959222125947037</v>
      </c>
      <c r="AA37" s="34">
        <f>'Calculations male'!AA218</f>
        <v>0.46846087655822433</v>
      </c>
      <c r="AB37" s="34">
        <f>'Calculations male'!AB218</f>
        <v>0.46733957980681412</v>
      </c>
      <c r="AC37" s="34">
        <f>'Calculations male'!AC218</f>
        <v>0.46622820846730689</v>
      </c>
      <c r="AD37" s="34">
        <f>'Calculations male'!AD218</f>
        <v>0.46512664178912055</v>
      </c>
      <c r="AE37" s="34">
        <f>'Calculations male'!AE218</f>
        <v>0.46403476078139927</v>
      </c>
      <c r="AF37" s="34">
        <f>'Calculations male'!AF218</f>
        <v>0.46295244818573211</v>
      </c>
    </row>
    <row r="38" spans="1:32" x14ac:dyDescent="0.2">
      <c r="A38" s="12" t="s">
        <v>52</v>
      </c>
      <c r="B38" s="34">
        <f>'Calculations male'!B219</f>
        <v>0.58600000000000008</v>
      </c>
      <c r="C38" s="34">
        <f>'Calculations male'!C219</f>
        <v>0.58464820921696381</v>
      </c>
      <c r="D38" s="34">
        <f>'Calculations male'!D219</f>
        <v>0.58323310440365261</v>
      </c>
      <c r="E38" s="34">
        <f>'Calculations male'!E219</f>
        <v>0.58185205309321253</v>
      </c>
      <c r="F38" s="34">
        <f>'Calculations male'!F219</f>
        <v>0.58049466207555944</v>
      </c>
      <c r="G38" s="34">
        <f>'Calculations male'!G219</f>
        <v>0.5790914581631027</v>
      </c>
      <c r="H38" s="34">
        <f>'Calculations male'!H219</f>
        <v>0.57763113807822919</v>
      </c>
      <c r="I38" s="34">
        <f>'Calculations male'!I219</f>
        <v>0.57608816812929053</v>
      </c>
      <c r="J38" s="34">
        <f>'Calculations male'!J219</f>
        <v>0.57447637913810312</v>
      </c>
      <c r="K38" s="34">
        <f>'Calculations male'!K219</f>
        <v>0.57290664504571298</v>
      </c>
      <c r="L38" s="34">
        <f>'Calculations male'!L219</f>
        <v>0.57188710384807095</v>
      </c>
      <c r="M38" s="34">
        <f>'Calculations male'!M219</f>
        <v>0.57052988743000144</v>
      </c>
      <c r="N38" s="34">
        <f>'Calculations male'!N219</f>
        <v>0.56918410721263812</v>
      </c>
      <c r="O38" s="34">
        <f>'Calculations male'!O219</f>
        <v>0.56784963838204372</v>
      </c>
      <c r="P38" s="34">
        <f>'Calculations male'!P219</f>
        <v>0.56652635754635539</v>
      </c>
      <c r="Q38" s="34">
        <f>'Calculations male'!Q219</f>
        <v>0.56521414272669035</v>
      </c>
      <c r="R38" s="34">
        <f>'Calculations male'!R219</f>
        <v>0.56391287334765028</v>
      </c>
      <c r="S38" s="34">
        <f>'Calculations male'!S219</f>
        <v>0.56262243022744429</v>
      </c>
      <c r="T38" s="34">
        <f>'Calculations male'!T219</f>
        <v>0.56134269556766381</v>
      </c>
      <c r="U38" s="34">
        <f>'Calculations male'!U219</f>
        <v>0.56007355294273931</v>
      </c>
      <c r="V38" s="34">
        <f>'Calculations male'!V219</f>
        <v>0.55881488728910811</v>
      </c>
      <c r="W38" s="34">
        <f>'Calculations male'!W219</f>
        <v>0.5575665848941046</v>
      </c>
      <c r="X38" s="34">
        <f>'Calculations male'!X219</f>
        <v>0.55632853338462729</v>
      </c>
      <c r="Y38" s="34">
        <f>'Calculations male'!Y219</f>
        <v>0.55510062171556651</v>
      </c>
      <c r="Z38" s="34">
        <f>'Calculations male'!Z219</f>
        <v>0.55388274015804806</v>
      </c>
      <c r="AA38" s="34">
        <f>'Calculations male'!AA219</f>
        <v>0.55267478028749828</v>
      </c>
      <c r="AB38" s="34">
        <f>'Calculations male'!AB219</f>
        <v>0.55147663497154131</v>
      </c>
      <c r="AC38" s="34">
        <f>'Calculations male'!AC219</f>
        <v>0.55028819835777543</v>
      </c>
      <c r="AD38" s="34">
        <f>'Calculations male'!AD219</f>
        <v>0.54910936586140646</v>
      </c>
      <c r="AE38" s="34">
        <f>'Calculations male'!AE219</f>
        <v>0.54794003415279502</v>
      </c>
      <c r="AF38" s="34">
        <f>'Calculations male'!AF219</f>
        <v>0.54678010114490072</v>
      </c>
    </row>
    <row r="39" spans="1:32" x14ac:dyDescent="0.2">
      <c r="A39" s="12" t="s">
        <v>53</v>
      </c>
      <c r="B39" s="34">
        <f>'Calculations male'!B220</f>
        <v>0.53600000000000014</v>
      </c>
      <c r="C39" s="34">
        <f>'Calculations male'!C220</f>
        <v>0.53467290807678103</v>
      </c>
      <c r="D39" s="34">
        <f>'Calculations male'!D220</f>
        <v>0.53328443593692065</v>
      </c>
      <c r="E39" s="34">
        <f>'Calculations male'!E220</f>
        <v>0.53193014037140474</v>
      </c>
      <c r="F39" s="34">
        <f>'Calculations male'!F220</f>
        <v>0.53059977984726514</v>
      </c>
      <c r="G39" s="34">
        <f>'Calculations male'!G220</f>
        <v>0.52922528039983041</v>
      </c>
      <c r="H39" s="34">
        <f>'Calculations male'!H220</f>
        <v>0.52779565284492724</v>
      </c>
      <c r="I39" s="34">
        <f>'Calculations male'!I220</f>
        <v>0.52628601792403351</v>
      </c>
      <c r="J39" s="34">
        <f>'Calculations male'!J220</f>
        <v>0.52471004085410422</v>
      </c>
      <c r="K39" s="34">
        <f>'Calculations male'!K220</f>
        <v>0.52317615333513279</v>
      </c>
      <c r="L39" s="34">
        <f>'Calculations male'!L220</f>
        <v>0.52218040511518982</v>
      </c>
      <c r="M39" s="34">
        <f>'Calculations male'!M220</f>
        <v>0.52085548415850313</v>
      </c>
      <c r="N39" s="34">
        <f>'Calculations male'!N220</f>
        <v>0.51954242696442854</v>
      </c>
      <c r="O39" s="34">
        <f>'Calculations male'!O220</f>
        <v>0.51824109204220214</v>
      </c>
      <c r="P39" s="34">
        <f>'Calculations male'!P220</f>
        <v>0.51695133979997399</v>
      </c>
      <c r="Q39" s="34">
        <f>'Calculations male'!Q220</f>
        <v>0.51567303252243857</v>
      </c>
      <c r="R39" s="34">
        <f>'Calculations male'!R220</f>
        <v>0.51440603434842946</v>
      </c>
      <c r="S39" s="34">
        <f>'Calculations male'!S220</f>
        <v>0.51315021124848936</v>
      </c>
      <c r="T39" s="34">
        <f>'Calculations male'!T220</f>
        <v>0.5119054310024399</v>
      </c>
      <c r="U39" s="34">
        <f>'Calculations male'!U220</f>
        <v>0.51067156317697049</v>
      </c>
      <c r="V39" s="34">
        <f>'Calculations male'!V220</f>
        <v>0.50944847910326796</v>
      </c>
      <c r="W39" s="34">
        <f>'Calculations male'!W220</f>
        <v>0.50823605185468934</v>
      </c>
      <c r="X39" s="34">
        <f>'Calculations male'!X220</f>
        <v>0.50703415622452386</v>
      </c>
      <c r="Y39" s="34">
        <f>'Calculations male'!Y220</f>
        <v>0.50584266870381911</v>
      </c>
      <c r="Z39" s="34">
        <f>'Calculations male'!Z220</f>
        <v>0.50466146745931917</v>
      </c>
      <c r="AA39" s="34">
        <f>'Calculations male'!AA220</f>
        <v>0.50349043231151092</v>
      </c>
      <c r="AB39" s="34">
        <f>'Calculations male'!AB220</f>
        <v>0.50232944471278407</v>
      </c>
      <c r="AC39" s="34">
        <f>'Calculations male'!AC220</f>
        <v>0.50117838772574186</v>
      </c>
      <c r="AD39" s="34">
        <f>'Calculations male'!AD220</f>
        <v>0.50003714600163296</v>
      </c>
      <c r="AE39" s="34">
        <f>'Calculations male'!AE220</f>
        <v>0.49890560575895687</v>
      </c>
      <c r="AF39" s="34">
        <f>'Calculations male'!AF220</f>
        <v>0.49778365476221509</v>
      </c>
    </row>
    <row r="40" spans="1:32" x14ac:dyDescent="0.2">
      <c r="A40" s="12" t="s">
        <v>54</v>
      </c>
      <c r="B40" s="34">
        <f>'Calculations male'!B221</f>
        <v>0.30500000000000005</v>
      </c>
      <c r="C40" s="34">
        <f>'Calculations male'!C221</f>
        <v>0.30409315938581444</v>
      </c>
      <c r="D40" s="34">
        <f>'Calculations male'!D221</f>
        <v>0.30314626258540006</v>
      </c>
      <c r="E40" s="34">
        <f>'Calculations male'!E221</f>
        <v>0.30222452152570822</v>
      </c>
      <c r="F40" s="34">
        <f>'Calculations male'!F221</f>
        <v>0.30132083806589888</v>
      </c>
      <c r="G40" s="34">
        <f>'Calculations male'!G221</f>
        <v>0.30038900147467279</v>
      </c>
      <c r="H40" s="34">
        <f>'Calculations male'!H221</f>
        <v>0.29942175246979302</v>
      </c>
      <c r="I40" s="34">
        <f>'Calculations male'!I221</f>
        <v>0.29840253080496565</v>
      </c>
      <c r="J40" s="34">
        <f>'Calculations male'!J221</f>
        <v>0.29734086929220338</v>
      </c>
      <c r="K40" s="34">
        <f>'Calculations male'!K221</f>
        <v>0.29630985286531147</v>
      </c>
      <c r="L40" s="34">
        <f>'Calculations male'!L221</f>
        <v>0.2956417548026527</v>
      </c>
      <c r="M40" s="34">
        <f>'Calculations male'!M221</f>
        <v>0.29475425893418244</v>
      </c>
      <c r="N40" s="34">
        <f>'Calculations male'!N221</f>
        <v>0.29387634760639836</v>
      </c>
      <c r="O40" s="34">
        <f>'Calculations male'!O221</f>
        <v>0.29300787364314768</v>
      </c>
      <c r="P40" s="34">
        <f>'Calculations male'!P221</f>
        <v>0.29214869272848881</v>
      </c>
      <c r="Q40" s="34">
        <f>'Calculations male'!Q221</f>
        <v>0.29129866334092003</v>
      </c>
      <c r="R40" s="34">
        <f>'Calculations male'!R221</f>
        <v>0.29045764668931934</v>
      </c>
      <c r="S40" s="34">
        <f>'Calculations male'!S221</f>
        <v>0.28962550665053599</v>
      </c>
      <c r="T40" s="34">
        <f>'Calculations male'!T221</f>
        <v>0.28880210970859332</v>
      </c>
      <c r="U40" s="34">
        <f>'Calculations male'!U221</f>
        <v>0.28798732489545698</v>
      </c>
      <c r="V40" s="34">
        <f>'Calculations male'!V221</f>
        <v>0.2871810237333256</v>
      </c>
      <c r="W40" s="34">
        <f>'Calculations male'!W221</f>
        <v>0.28638308017839548</v>
      </c>
      <c r="X40" s="34">
        <f>'Calculations male'!X221</f>
        <v>0.2855933705660742</v>
      </c>
      <c r="Y40" s="34">
        <f>'Calculations male'!Y221</f>
        <v>0.28481177355757997</v>
      </c>
      <c r="Z40" s="34">
        <f>'Calculations male'!Z221</f>
        <v>0.28403817008790888</v>
      </c>
      <c r="AA40" s="34">
        <f>'Calculations male'!AA221</f>
        <v>0.28327244331512275</v>
      </c>
      <c r="AB40" s="34">
        <f>'Calculations male'!AB221</f>
        <v>0.28251447857091638</v>
      </c>
      <c r="AC40" s="34">
        <f>'Calculations male'!AC221</f>
        <v>0.2817641633124448</v>
      </c>
      <c r="AD40" s="34">
        <f>'Calculations male'!AD221</f>
        <v>0.28102138707535296</v>
      </c>
      <c r="AE40" s="34">
        <f>'Calculations male'!AE221</f>
        <v>0.28028604142799962</v>
      </c>
      <c r="AF40" s="34">
        <f>'Calculations male'!AF221</f>
        <v>0.27955801992682172</v>
      </c>
    </row>
    <row r="41" spans="1:32" x14ac:dyDescent="0.2">
      <c r="A41" s="12" t="s">
        <v>55</v>
      </c>
      <c r="B41" s="34">
        <f>'Calculations male'!B222</f>
        <v>0.22199999999999995</v>
      </c>
      <c r="C41" s="34">
        <f>'Calculations male'!C222</f>
        <v>0.22133673242107321</v>
      </c>
      <c r="D41" s="34">
        <f>'Calculations male'!D222</f>
        <v>0.22064446358299136</v>
      </c>
      <c r="E41" s="34">
        <f>'Calculations male'!E222</f>
        <v>0.21997087490293885</v>
      </c>
      <c r="F41" s="34">
        <f>'Calculations male'!F222</f>
        <v>0.21931075768629271</v>
      </c>
      <c r="G41" s="34">
        <f>'Calculations male'!G222</f>
        <v>0.21863035937414185</v>
      </c>
      <c r="H41" s="34">
        <f>'Calculations male'!H222</f>
        <v>0.21792440744085795</v>
      </c>
      <c r="I41" s="34">
        <f>'Calculations male'!I222</f>
        <v>0.21718085557894035</v>
      </c>
      <c r="J41" s="34">
        <f>'Calculations male'!J222</f>
        <v>0.21640670341885529</v>
      </c>
      <c r="K41" s="34">
        <f>'Calculations male'!K222</f>
        <v>0.21565524759739474</v>
      </c>
      <c r="L41" s="34">
        <f>'Calculations male'!L222</f>
        <v>0.21516848795405824</v>
      </c>
      <c r="M41" s="34">
        <f>'Calculations male'!M222</f>
        <v>0.21452210233175292</v>
      </c>
      <c r="N41" s="34">
        <f>'Calculations male'!N222</f>
        <v>0.21388294519186632</v>
      </c>
      <c r="O41" s="34">
        <f>'Calculations male'!O222</f>
        <v>0.21325090011273271</v>
      </c>
      <c r="P41" s="34">
        <f>'Calculations male'!P222</f>
        <v>0.21262585308153803</v>
      </c>
      <c r="Q41" s="34">
        <f>'Calculations male'!Q222</f>
        <v>0.21200769243420131</v>
      </c>
      <c r="R41" s="34">
        <f>'Calculations male'!R222</f>
        <v>0.21139630879699764</v>
      </c>
      <c r="S41" s="34">
        <f>'Calculations male'!S222</f>
        <v>0.21079159502985895</v>
      </c>
      <c r="T41" s="34">
        <f>'Calculations male'!T222</f>
        <v>0.21019344617130201</v>
      </c>
      <c r="U41" s="34">
        <f>'Calculations male'!U222</f>
        <v>0.20960175938492867</v>
      </c>
      <c r="V41" s="34">
        <f>'Calculations male'!V222</f>
        <v>0.20901643390745245</v>
      </c>
      <c r="W41" s="34">
        <f>'Calculations male'!W222</f>
        <v>0.20843737099819268</v>
      </c>
      <c r="X41" s="34">
        <f>'Calculations male'!X222</f>
        <v>0.20786447389000567</v>
      </c>
      <c r="Y41" s="34">
        <f>'Calculations male'!Y222</f>
        <v>0.20729764774158804</v>
      </c>
      <c r="Z41" s="34">
        <f>'Calculations male'!Z222</f>
        <v>0.20673679959112312</v>
      </c>
      <c r="AA41" s="34">
        <f>'Calculations male'!AA222</f>
        <v>0.20618183831122452</v>
      </c>
      <c r="AB41" s="34">
        <f>'Calculations male'!AB222</f>
        <v>0.20563267456512699</v>
      </c>
      <c r="AC41" s="34">
        <f>'Calculations male'!AC222</f>
        <v>0.20508922076410377</v>
      </c>
      <c r="AD41" s="34">
        <f>'Calculations male'!AD222</f>
        <v>0.20455139102604927</v>
      </c>
      <c r="AE41" s="34">
        <f>'Calculations male'!AE222</f>
        <v>0.2040191011352131</v>
      </c>
      <c r="AF41" s="34">
        <f>'Calculations male'!AF222</f>
        <v>0.20349226850303209</v>
      </c>
    </row>
    <row r="42" spans="1:32" x14ac:dyDescent="0.2">
      <c r="A42" s="12" t="s">
        <v>56</v>
      </c>
      <c r="B42" s="34">
        <f>'Calculations male'!B223</f>
        <v>0.54499999999999993</v>
      </c>
      <c r="C42" s="34">
        <f>'Calculations male'!C223</f>
        <v>0.54366646130340579</v>
      </c>
      <c r="D42" s="34">
        <f>'Calculations male'!D223</f>
        <v>0.54227110838151482</v>
      </c>
      <c r="E42" s="34">
        <f>'Calculations male'!E223</f>
        <v>0.54090996786287993</v>
      </c>
      <c r="F42" s="34">
        <f>'Calculations male'!F223</f>
        <v>0.53957275523002146</v>
      </c>
      <c r="G42" s="34">
        <f>'Calculations male'!G223</f>
        <v>0.53819104323621747</v>
      </c>
      <c r="H42" s="34">
        <f>'Calculations male'!H223</f>
        <v>0.53675377064665852</v>
      </c>
      <c r="I42" s="34">
        <f>'Calculations male'!I223</f>
        <v>0.53523590468895088</v>
      </c>
      <c r="J42" s="34">
        <f>'Calculations male'!J223</f>
        <v>0.53365116194047491</v>
      </c>
      <c r="K42" s="34">
        <f>'Calculations male'!K223</f>
        <v>0.53210857362855291</v>
      </c>
      <c r="L42" s="34">
        <f>'Calculations male'!L223</f>
        <v>0.53110708798199768</v>
      </c>
      <c r="M42" s="34">
        <f>'Calculations male'!M223</f>
        <v>0.52977442430974619</v>
      </c>
      <c r="N42" s="34">
        <f>'Calculations male'!N223</f>
        <v>0.52845357159706619</v>
      </c>
      <c r="O42" s="34">
        <f>'Calculations male'!O223</f>
        <v>0.52714439103710953</v>
      </c>
      <c r="P42" s="34">
        <f>'Calculations male'!P223</f>
        <v>0.52584674563922651</v>
      </c>
      <c r="Q42" s="34">
        <f>'Calculations male'!Q223</f>
        <v>0.52456050020903155</v>
      </c>
      <c r="R42" s="34">
        <f>'Calculations male'!R223</f>
        <v>0.52328552132836292</v>
      </c>
      <c r="S42" s="34">
        <f>'Calculations male'!S223</f>
        <v>0.52202167733514804</v>
      </c>
      <c r="T42" s="34">
        <f>'Calculations male'!T223</f>
        <v>0.52076883830320009</v>
      </c>
      <c r="U42" s="34">
        <f>'Calculations male'!U223</f>
        <v>0.5195268760219699</v>
      </c>
      <c r="V42" s="34">
        <f>'Calculations male'!V223</f>
        <v>0.51829566397627325</v>
      </c>
      <c r="W42" s="34">
        <f>'Calculations male'!W223</f>
        <v>0.517075077326001</v>
      </c>
      <c r="X42" s="34">
        <f>'Calculations male'!X223</f>
        <v>0.51586499288585608</v>
      </c>
      <c r="Y42" s="34">
        <f>'Calculations male'!Y223</f>
        <v>0.51466528910509968</v>
      </c>
      <c r="Z42" s="34">
        <f>'Calculations male'!Z223</f>
        <v>0.51347584604734942</v>
      </c>
      <c r="AA42" s="34">
        <f>'Calculations male'!AA223</f>
        <v>0.51229654537043279</v>
      </c>
      <c r="AB42" s="34">
        <f>'Calculations male'!AB223</f>
        <v>0.51112727030630012</v>
      </c>
      <c r="AC42" s="34">
        <f>'Calculations male'!AC223</f>
        <v>0.50996790564103744</v>
      </c>
      <c r="AD42" s="34">
        <f>'Calculations male'!AD223</f>
        <v>0.50881833769494755</v>
      </c>
      <c r="AE42" s="34">
        <f>'Calculations male'!AE223</f>
        <v>0.50767845430275915</v>
      </c>
      <c r="AF42" s="34">
        <f>'Calculations male'!AF223</f>
        <v>0.50654814479393306</v>
      </c>
    </row>
    <row r="43" spans="1:32" x14ac:dyDescent="0.2">
      <c r="A43" s="12" t="s">
        <v>57</v>
      </c>
      <c r="B43" s="34">
        <f>'Calculations male'!B224</f>
        <v>0.11100000000000002</v>
      </c>
      <c r="C43" s="34">
        <f>'Calculations male'!C224</f>
        <v>0.11069750708382227</v>
      </c>
      <c r="D43" s="34">
        <f>'Calculations male'!D224</f>
        <v>0.11038183047768302</v>
      </c>
      <c r="E43" s="34">
        <f>'Calculations male'!E224</f>
        <v>0.11007471307238773</v>
      </c>
      <c r="F43" s="34">
        <f>'Calculations male'!F224</f>
        <v>0.10977377621223207</v>
      </c>
      <c r="G43" s="34">
        <f>'Calculations male'!G224</f>
        <v>0.10946363232347606</v>
      </c>
      <c r="H43" s="34">
        <f>'Calculations male'!H224</f>
        <v>0.10914188102978052</v>
      </c>
      <c r="I43" s="34">
        <f>'Calculations male'!I224</f>
        <v>0.10880303641750776</v>
      </c>
      <c r="J43" s="34">
        <f>'Calculations male'!J224</f>
        <v>0.10845029310191867</v>
      </c>
      <c r="K43" s="34">
        <f>'Calculations male'!K224</f>
        <v>0.10810793513783712</v>
      </c>
      <c r="L43" s="34">
        <f>'Calculations male'!L224</f>
        <v>0.10788619325821079</v>
      </c>
      <c r="M43" s="34">
        <f>'Calculations male'!M224</f>
        <v>0.10759176073207997</v>
      </c>
      <c r="N43" s="34">
        <f>'Calculations male'!N224</f>
        <v>0.10730064978392359</v>
      </c>
      <c r="O43" s="34">
        <f>'Calculations male'!O224</f>
        <v>0.10701280562362345</v>
      </c>
      <c r="P43" s="34">
        <f>'Calculations male'!P224</f>
        <v>0.10672817463921679</v>
      </c>
      <c r="Q43" s="34">
        <f>'Calculations male'!Q224</f>
        <v>0.10644670436586884</v>
      </c>
      <c r="R43" s="34">
        <f>'Calculations male'!R224</f>
        <v>0.10616834345580872</v>
      </c>
      <c r="S43" s="34">
        <f>'Calculations male'!S224</f>
        <v>0.10589304164919301</v>
      </c>
      <c r="T43" s="34">
        <f>'Calculations male'!T224</f>
        <v>0.1056207497458639</v>
      </c>
      <c r="U43" s="34">
        <f>'Calculations male'!U224</f>
        <v>0.10535141957797166</v>
      </c>
      <c r="V43" s="34">
        <f>'Calculations male'!V224</f>
        <v>0.10508500398343032</v>
      </c>
      <c r="W43" s="34">
        <f>'Calculations male'!W224</f>
        <v>0.10482145678017581</v>
      </c>
      <c r="X43" s="34">
        <f>'Calculations male'!X224</f>
        <v>0.10456073274120425</v>
      </c>
      <c r="Y43" s="34">
        <f>'Calculations male'!Y224</f>
        <v>0.1043027875703552</v>
      </c>
      <c r="Z43" s="34">
        <f>'Calculations male'!Z224</f>
        <v>0.10404757787882163</v>
      </c>
      <c r="AA43" s="34">
        <f>'Calculations male'!AA224</f>
        <v>0.10379506116235804</v>
      </c>
      <c r="AB43" s="34">
        <f>'Calculations male'!AB224</f>
        <v>0.10354519577916164</v>
      </c>
      <c r="AC43" s="34">
        <f>'Calculations male'!AC224</f>
        <v>0.10329794092840955</v>
      </c>
      <c r="AD43" s="34">
        <f>'Calculations male'!AD224</f>
        <v>0.10305325662942112</v>
      </c>
      <c r="AE43" s="34">
        <f>'Calculations male'!AE224</f>
        <v>0.10281110370143348</v>
      </c>
      <c r="AF43" s="34">
        <f>'Calculations male'!AF224</f>
        <v>0.10257144374396258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55DF-A297-4213-AF7B-8CD84E93B1AA}">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female'!B183</f>
        <v>0.27699999999999991</v>
      </c>
      <c r="C2" s="56">
        <f>'Calculations female'!C183</f>
        <v>0.27826614919646597</v>
      </c>
      <c r="D2" s="56">
        <f>'Calculations female'!D183</f>
        <v>0.27959397465889646</v>
      </c>
      <c r="E2" s="56">
        <f>'Calculations female'!E183</f>
        <v>0.28089218874623334</v>
      </c>
      <c r="F2" s="56">
        <f>'Calculations female'!F183</f>
        <v>0.28217041684514849</v>
      </c>
      <c r="G2" s="56">
        <f>'Calculations female'!G183</f>
        <v>0.28349413711280086</v>
      </c>
      <c r="H2" s="56">
        <f>'Calculations female'!H183</f>
        <v>0.28487427731431841</v>
      </c>
      <c r="I2" s="56">
        <f>'Calculations female'!I183</f>
        <v>0.28633534438032998</v>
      </c>
      <c r="J2" s="56">
        <f>'Calculations female'!J183</f>
        <v>0.28786466768505992</v>
      </c>
      <c r="K2" s="56">
        <f>'Calculations female'!K183</f>
        <v>0.28935712429254795</v>
      </c>
      <c r="L2" s="56">
        <f>'Calculations female'!L183</f>
        <v>0.29032807954448192</v>
      </c>
      <c r="M2" s="56">
        <f>'Calculations female'!M183</f>
        <v>0.29162258104955807</v>
      </c>
      <c r="N2" s="56">
        <f>'Calculations female'!N183</f>
        <v>0.29290838905200739</v>
      </c>
      <c r="O2" s="56">
        <f>'Calculations female'!O183</f>
        <v>0.29418556772853621</v>
      </c>
      <c r="P2" s="56">
        <f>'Calculations female'!P183</f>
        <v>0.29545418112526489</v>
      </c>
      <c r="Q2" s="56">
        <f>'Calculations female'!Q183</f>
        <v>0.2967142931400269</v>
      </c>
      <c r="R2" s="56">
        <f>'Calculations female'!R183</f>
        <v>0.29796596750554244</v>
      </c>
      <c r="S2" s="56">
        <f>'Calculations female'!S183</f>
        <v>0.29920926777344364</v>
      </c>
      <c r="T2" s="56">
        <f>'Calculations female'!T183</f>
        <v>0.30044425729911584</v>
      </c>
      <c r="U2" s="56">
        <f>'Calculations female'!U183</f>
        <v>0.30167099922732143</v>
      </c>
      <c r="V2" s="56">
        <f>'Calculations female'!V183</f>
        <v>0.30288955647857613</v>
      </c>
      <c r="W2" s="56">
        <f>'Calculations female'!W183</f>
        <v>0.30409999173625674</v>
      </c>
      <c r="X2" s="56">
        <f>'Calculations female'!X183</f>
        <v>0.3053023674343906</v>
      </c>
      <c r="Y2" s="56">
        <f>'Calculations female'!Y183</f>
        <v>0.30649674574612862</v>
      </c>
      <c r="Z2" s="56">
        <f>'Calculations female'!Z183</f>
        <v>0.3076831885728501</v>
      </c>
      <c r="AA2" s="56">
        <f>'Calculations female'!AA183</f>
        <v>0.30886175753388534</v>
      </c>
      <c r="AB2" s="56">
        <f>'Calculations female'!AB183</f>
        <v>0.31003251395683895</v>
      </c>
      <c r="AC2" s="56">
        <f>'Calculations female'!AC183</f>
        <v>0.31119551886846436</v>
      </c>
      <c r="AD2" s="56">
        <f>'Calculations female'!AD183</f>
        <v>0.31235083298610533</v>
      </c>
      <c r="AE2" s="56">
        <f>'Calculations female'!AE183</f>
        <v>0.31349851670964024</v>
      </c>
      <c r="AF2" s="56">
        <f>'Calculations female'!AF183</f>
        <v>0.31463863011394216</v>
      </c>
    </row>
    <row r="3" spans="1:32" x14ac:dyDescent="0.2">
      <c r="A3" s="12" t="s">
        <v>94</v>
      </c>
      <c r="B3" s="56">
        <f>'Calculations female'!B184</f>
        <v>0.10099999999999991</v>
      </c>
      <c r="C3" s="56">
        <f>'Calculations female'!C184</f>
        <v>0.10174258662045366</v>
      </c>
      <c r="D3" s="56">
        <f>'Calculations female'!D184</f>
        <v>0.10252383819446918</v>
      </c>
      <c r="E3" s="56">
        <f>'Calculations female'!E184</f>
        <v>0.10329013892145203</v>
      </c>
      <c r="F3" s="56">
        <f>'Calculations female'!F184</f>
        <v>0.1040470346242764</v>
      </c>
      <c r="G3" s="56">
        <f>'Calculations female'!G184</f>
        <v>0.10483337492295586</v>
      </c>
      <c r="H3" s="56">
        <f>'Calculations female'!H184</f>
        <v>0.10565595204838693</v>
      </c>
      <c r="I3" s="56">
        <f>'Calculations female'!I184</f>
        <v>0.10652979579568478</v>
      </c>
      <c r="J3" s="56">
        <f>'Calculations female'!J184</f>
        <v>0.10744781178418963</v>
      </c>
      <c r="K3" s="56">
        <f>'Calculations female'!K184</f>
        <v>0.10834700771434778</v>
      </c>
      <c r="L3" s="56">
        <f>'Calculations female'!L184</f>
        <v>0.10893376137216915</v>
      </c>
      <c r="M3" s="56">
        <f>'Calculations female'!M184</f>
        <v>0.10971819671209432</v>
      </c>
      <c r="N3" s="56">
        <f>'Calculations female'!N184</f>
        <v>0.11049981306498907</v>
      </c>
      <c r="O3" s="56">
        <f>'Calculations female'!O184</f>
        <v>0.11127860483470572</v>
      </c>
      <c r="P3" s="56">
        <f>'Calculations female'!P184</f>
        <v>0.11205456699151778</v>
      </c>
      <c r="Q3" s="56">
        <f>'Calculations female'!Q184</f>
        <v>0.11282769505592792</v>
      </c>
      <c r="R3" s="56">
        <f>'Calculations female'!R184</f>
        <v>0.11359798508285192</v>
      </c>
      <c r="S3" s="56">
        <f>'Calculations female'!S184</f>
        <v>0.11436543364617856</v>
      </c>
      <c r="T3" s="56">
        <f>'Calculations female'!T184</f>
        <v>0.11513003782369646</v>
      </c>
      <c r="U3" s="56">
        <f>'Calculations female'!U184</f>
        <v>0.11589179518237924</v>
      </c>
      <c r="V3" s="56">
        <f>'Calculations female'!V184</f>
        <v>0.11665070376402185</v>
      </c>
      <c r="W3" s="56">
        <f>'Calculations female'!W184</f>
        <v>0.11740676207122708</v>
      </c>
      <c r="X3" s="56">
        <f>'Calculations female'!X184</f>
        <v>0.11815996905372037</v>
      </c>
      <c r="Y3" s="56">
        <f>'Calculations female'!Y184</f>
        <v>0.11891032409500631</v>
      </c>
      <c r="Z3" s="56">
        <f>'Calculations female'!Z184</f>
        <v>0.11965782699934258</v>
      </c>
      <c r="AA3" s="56">
        <f>'Calculations female'!AA184</f>
        <v>0.1204024779790312</v>
      </c>
      <c r="AB3" s="56">
        <f>'Calculations female'!AB184</f>
        <v>0.12114427764202762</v>
      </c>
      <c r="AC3" s="56">
        <f>'Calculations female'!AC184</f>
        <v>0.12188322697984234</v>
      </c>
      <c r="AD3" s="56">
        <f>'Calculations female'!AD184</f>
        <v>0.12261932735575339</v>
      </c>
      <c r="AE3" s="56">
        <f>'Calculations female'!AE184</f>
        <v>0.12335258049329799</v>
      </c>
      <c r="AF3" s="56">
        <f>'Calculations female'!AF184</f>
        <v>0.12408298846505693</v>
      </c>
    </row>
    <row r="4" spans="1:32" x14ac:dyDescent="0.2">
      <c r="A4" s="12" t="s">
        <v>93</v>
      </c>
      <c r="B4" s="56">
        <f>'Calculations female'!B185</f>
        <v>0.14899999999999999</v>
      </c>
      <c r="C4" s="56">
        <f>'Calculations female'!C185</f>
        <v>0.14994130505682535</v>
      </c>
      <c r="D4" s="56">
        <f>'Calculations female'!D185</f>
        <v>0.15093059475372808</v>
      </c>
      <c r="E4" s="56">
        <f>'Calculations female'!E185</f>
        <v>0.15189993416347225</v>
      </c>
      <c r="F4" s="56">
        <f>'Calculations female'!F185</f>
        <v>0.15285639154345115</v>
      </c>
      <c r="G4" s="56">
        <f>'Calculations female'!G185</f>
        <v>0.15384902501820055</v>
      </c>
      <c r="H4" s="56">
        <f>'Calculations female'!H185</f>
        <v>0.15488628216644715</v>
      </c>
      <c r="I4" s="56">
        <f>'Calculations female'!I185</f>
        <v>0.15598693797542737</v>
      </c>
      <c r="J4" s="56">
        <f>'Calculations female'!J185</f>
        <v>0.1571418540955242</v>
      </c>
      <c r="K4" s="56">
        <f>'Calculations female'!K185</f>
        <v>0.15827173304964509</v>
      </c>
      <c r="L4" s="56">
        <f>'Calculations female'!L185</f>
        <v>0.1590082922687196</v>
      </c>
      <c r="M4" s="56">
        <f>'Calculations female'!M185</f>
        <v>0.15999211669776789</v>
      </c>
      <c r="N4" s="56">
        <f>'Calculations female'!N185</f>
        <v>0.16097140045471578</v>
      </c>
      <c r="O4" s="56">
        <f>'Calculations female'!O185</f>
        <v>0.16194615205802915</v>
      </c>
      <c r="P4" s="56">
        <f>'Calculations female'!P185</f>
        <v>0.16291638057235905</v>
      </c>
      <c r="Q4" s="56">
        <f>'Calculations female'!Q185</f>
        <v>0.16388209558780301</v>
      </c>
      <c r="R4" s="56">
        <f>'Calculations female'!R185</f>
        <v>0.16484330719975418</v>
      </c>
      <c r="S4" s="56">
        <f>'Calculations female'!S185</f>
        <v>0.16580002598933324</v>
      </c>
      <c r="T4" s="56">
        <f>'Calculations female'!T185</f>
        <v>0.16675226300438339</v>
      </c>
      <c r="U4" s="56">
        <f>'Calculations female'!U185</f>
        <v>0.16770002974101705</v>
      </c>
      <c r="V4" s="56">
        <f>'Calculations female'!V185</f>
        <v>0.16864333812569585</v>
      </c>
      <c r="W4" s="56">
        <f>'Calculations female'!W185</f>
        <v>0.16958220049783976</v>
      </c>
      <c r="X4" s="56">
        <f>'Calculations female'!X185</f>
        <v>0.17051662959293493</v>
      </c>
      <c r="Y4" s="56">
        <f>'Calculations female'!Y185</f>
        <v>0.17144663852614817</v>
      </c>
      <c r="Z4" s="56">
        <f>'Calculations female'!Z185</f>
        <v>0.17237224077641752</v>
      </c>
      <c r="AA4" s="56">
        <f>'Calculations female'!AA185</f>
        <v>0.17329345017101333</v>
      </c>
      <c r="AB4" s="56">
        <f>'Calculations female'!AB185</f>
        <v>0.17421028087056467</v>
      </c>
      <c r="AC4" s="56">
        <f>'Calculations female'!AC185</f>
        <v>0.17512274735451888</v>
      </c>
      <c r="AD4" s="56">
        <f>'Calculations female'!AD185</f>
        <v>0.17603086440705074</v>
      </c>
      <c r="AE4" s="56">
        <f>'Calculations female'!AE185</f>
        <v>0.17693464710337911</v>
      </c>
      <c r="AF4" s="56">
        <f>'Calculations female'!AF185</f>
        <v>0.17783411079650518</v>
      </c>
    </row>
    <row r="5" spans="1:32" x14ac:dyDescent="0.2">
      <c r="A5" s="12" t="s">
        <v>28</v>
      </c>
      <c r="B5" s="56">
        <f>'Calculations female'!B186</f>
        <v>0.10700000000000001</v>
      </c>
      <c r="C5" s="56">
        <f>'Calculations female'!C186</f>
        <v>0.10777015729916262</v>
      </c>
      <c r="D5" s="56">
        <f>'Calculations female'!D186</f>
        <v>0.10858030072714625</v>
      </c>
      <c r="E5" s="56">
        <f>'Calculations female'!E186</f>
        <v>0.10937482690669263</v>
      </c>
      <c r="F5" s="56">
        <f>'Calculations female'!F186</f>
        <v>0.11015949172296501</v>
      </c>
      <c r="G5" s="56">
        <f>'Calculations female'!G186</f>
        <v>0.11097456614159618</v>
      </c>
      <c r="H5" s="56">
        <f>'Calculations female'!H186</f>
        <v>0.11182707631563989</v>
      </c>
      <c r="I5" s="56">
        <f>'Calculations female'!I186</f>
        <v>0.11273257896947798</v>
      </c>
      <c r="J5" s="56">
        <f>'Calculations female'!J186</f>
        <v>0.1136836998288899</v>
      </c>
      <c r="K5" s="56">
        <f>'Calculations female'!K186</f>
        <v>0.11461516925888014</v>
      </c>
      <c r="L5" s="56">
        <f>'Calculations female'!L186</f>
        <v>0.11522290122401732</v>
      </c>
      <c r="M5" s="56">
        <f>'Calculations female'!M186</f>
        <v>0.11603528284062573</v>
      </c>
      <c r="N5" s="56">
        <f>'Calculations female'!N186</f>
        <v>0.11684463187001329</v>
      </c>
      <c r="O5" s="56">
        <f>'Calculations female'!O186</f>
        <v>0.11765094414551812</v>
      </c>
      <c r="P5" s="56">
        <f>'Calculations female'!P186</f>
        <v>0.11845421607244391</v>
      </c>
      <c r="Q5" s="56">
        <f>'Calculations female'!Q186</f>
        <v>0.11925444461116108</v>
      </c>
      <c r="R5" s="56">
        <f>'Calculations female'!R186</f>
        <v>0.12005162726061036</v>
      </c>
      <c r="S5" s="56">
        <f>'Calculations female'!S186</f>
        <v>0.12084576204220976</v>
      </c>
      <c r="T5" s="56">
        <f>'Calculations female'!T186</f>
        <v>0.12163684748415411</v>
      </c>
      <c r="U5" s="56">
        <f>'Calculations female'!U186</f>
        <v>0.12242488260609818</v>
      </c>
      <c r="V5" s="56">
        <f>'Calculations female'!V186</f>
        <v>0.12320986690421425</v>
      </c>
      <c r="W5" s="56">
        <f>'Calculations female'!W186</f>
        <v>0.12399180033662477</v>
      </c>
      <c r="X5" s="56">
        <f>'Calculations female'!X186</f>
        <v>0.12477068330918484</v>
      </c>
      <c r="Y5" s="56">
        <f>'Calculations female'!Y186</f>
        <v>0.12554651666162869</v>
      </c>
      <c r="Z5" s="56">
        <f>'Calculations female'!Z186</f>
        <v>0.12631930165405494</v>
      </c>
      <c r="AA5" s="56">
        <f>'Calculations female'!AA186</f>
        <v>0.12708903995374926</v>
      </c>
      <c r="AB5" s="56">
        <f>'Calculations female'!AB186</f>
        <v>0.1278557336223457</v>
      </c>
      <c r="AC5" s="56">
        <f>'Calculations female'!AC186</f>
        <v>0.12861938510329848</v>
      </c>
      <c r="AD5" s="56">
        <f>'Calculations female'!AD186</f>
        <v>0.12937999720968427</v>
      </c>
      <c r="AE5" s="56">
        <f>'Calculations female'!AE186</f>
        <v>0.13013757311230084</v>
      </c>
      <c r="AF5" s="56">
        <f>'Calculations female'!AF186</f>
        <v>0.13089211632807643</v>
      </c>
    </row>
    <row r="6" spans="1:32" x14ac:dyDescent="0.2">
      <c r="A6" s="12" t="s">
        <v>29</v>
      </c>
      <c r="B6" s="56">
        <f>'Calculations female'!B187</f>
        <v>0.15200000000000008</v>
      </c>
      <c r="C6" s="56">
        <f>'Calculations female'!C187</f>
        <v>0.15295215926790226</v>
      </c>
      <c r="D6" s="56">
        <f>'Calculations female'!D187</f>
        <v>0.15395279737759518</v>
      </c>
      <c r="E6" s="56">
        <f>'Calculations female'!E187</f>
        <v>0.15493319776903583</v>
      </c>
      <c r="F6" s="56">
        <f>'Calculations female'!F187</f>
        <v>0.15590051248444892</v>
      </c>
      <c r="G6" s="56">
        <f>'Calculations female'!G187</f>
        <v>0.15690435463092864</v>
      </c>
      <c r="H6" s="56">
        <f>'Calculations female'!H187</f>
        <v>0.15795325998114687</v>
      </c>
      <c r="I6" s="56">
        <f>'Calculations female'!I187</f>
        <v>0.15906620426205101</v>
      </c>
      <c r="J6" s="56">
        <f>'Calculations female'!J187</f>
        <v>0.16023393556659984</v>
      </c>
      <c r="K6" s="56">
        <f>'Calculations female'!K187</f>
        <v>0.16137627378741864</v>
      </c>
      <c r="L6" s="56">
        <f>'Calculations female'!L187</f>
        <v>0.16212091364315695</v>
      </c>
      <c r="M6" s="56">
        <f>'Calculations female'!M187</f>
        <v>0.16311548050556468</v>
      </c>
      <c r="N6" s="56">
        <f>'Calculations female'!N187</f>
        <v>0.16410539946328698</v>
      </c>
      <c r="O6" s="56">
        <f>'Calculations female'!O187</f>
        <v>0.16509068009592121</v>
      </c>
      <c r="P6" s="56">
        <f>'Calculations female'!P187</f>
        <v>0.16607133252321757</v>
      </c>
      <c r="Q6" s="56">
        <f>'Calculations female'!Q187</f>
        <v>0.16704736738414885</v>
      </c>
      <c r="R6" s="56">
        <f>'Calculations female'!R187</f>
        <v>0.1680187958165785</v>
      </c>
      <c r="S6" s="56">
        <f>'Calculations female'!S187</f>
        <v>0.1689856294375244</v>
      </c>
      <c r="T6" s="56">
        <f>'Calculations female'!T187</f>
        <v>0.16994788032399763</v>
      </c>
      <c r="U6" s="56">
        <f>'Calculations female'!U187</f>
        <v>0.17090556099440252</v>
      </c>
      <c r="V6" s="56">
        <f>'Calculations female'!V187</f>
        <v>0.17185868439048074</v>
      </c>
      <c r="W6" s="56">
        <f>'Calculations female'!W187</f>
        <v>0.17280726385979625</v>
      </c>
      <c r="X6" s="56">
        <f>'Calculations female'!X187</f>
        <v>0.17375131313872533</v>
      </c>
      <c r="Y6" s="56">
        <f>'Calculations female'!Y187</f>
        <v>0.1746908463359656</v>
      </c>
      <c r="Z6" s="56">
        <f>'Calculations female'!Z187</f>
        <v>0.17562587791652781</v>
      </c>
      <c r="AA6" s="56">
        <f>'Calculations female'!AA187</f>
        <v>0.17655642268620758</v>
      </c>
      <c r="AB6" s="56">
        <f>'Calculations female'!AB187</f>
        <v>0.17748249577653025</v>
      </c>
      <c r="AC6" s="56">
        <f>'Calculations female'!AC187</f>
        <v>0.17840411263013617</v>
      </c>
      <c r="AD6" s="56">
        <f>'Calculations female'!AD187</f>
        <v>0.17932128898662358</v>
      </c>
      <c r="AE6" s="56">
        <f>'Calculations female'!AE187</f>
        <v>0.18023404086880565</v>
      </c>
      <c r="AF6" s="56">
        <f>'Calculations female'!AF187</f>
        <v>0.18114238456939599</v>
      </c>
    </row>
    <row r="7" spans="1:32" x14ac:dyDescent="0.2">
      <c r="A7" s="12" t="s">
        <v>30</v>
      </c>
      <c r="B7" s="56">
        <f>'Calculations female'!B188</f>
        <v>0.3968058252427184</v>
      </c>
      <c r="C7" s="56">
        <f>'Calculations female'!C188</f>
        <v>0.398159642631841</v>
      </c>
      <c r="D7" s="56">
        <f>'Calculations female'!D188</f>
        <v>0.39957715681756156</v>
      </c>
      <c r="E7" s="56">
        <f>'Calculations female'!E188</f>
        <v>0.40096084287001205</v>
      </c>
      <c r="F7" s="56">
        <f>'Calculations female'!F188</f>
        <v>0.40232109571764846</v>
      </c>
      <c r="G7" s="56">
        <f>'Calculations female'!G188</f>
        <v>0.40372754119985038</v>
      </c>
      <c r="H7" s="56">
        <f>'Calculations female'!H188</f>
        <v>0.4051915398698141</v>
      </c>
      <c r="I7" s="56">
        <f>'Calculations female'!I188</f>
        <v>0.4067387339845624</v>
      </c>
      <c r="J7" s="56">
        <f>'Calculations female'!J188</f>
        <v>0.40835530496543582</v>
      </c>
      <c r="K7" s="56">
        <f>'Calculations female'!K188</f>
        <v>0.40993005831753809</v>
      </c>
      <c r="L7" s="56">
        <f>'Calculations female'!L188</f>
        <v>0.41095305052279685</v>
      </c>
      <c r="M7" s="56">
        <f>'Calculations female'!M188</f>
        <v>0.41231509390086524</v>
      </c>
      <c r="N7" s="56">
        <f>'Calculations female'!N188</f>
        <v>0.41366592266603242</v>
      </c>
      <c r="O7" s="56">
        <f>'Calculations female'!O188</f>
        <v>0.4150056549969941</v>
      </c>
      <c r="P7" s="56">
        <f>'Calculations female'!P188</f>
        <v>0.41633440782070114</v>
      </c>
      <c r="Q7" s="56">
        <f>'Calculations female'!Q188</f>
        <v>0.41765229681713872</v>
      </c>
      <c r="R7" s="56">
        <f>'Calculations female'!R188</f>
        <v>0.41895943642461198</v>
      </c>
      <c r="S7" s="56">
        <f>'Calculations female'!S188</f>
        <v>0.42025593984551651</v>
      </c>
      <c r="T7" s="56">
        <f>'Calculations female'!T188</f>
        <v>0.42154191905255706</v>
      </c>
      <c r="U7" s="56">
        <f>'Calculations female'!U188</f>
        <v>0.42281748479538511</v>
      </c>
      <c r="V7" s="56">
        <f>'Calculations female'!V188</f>
        <v>0.42408274660762152</v>
      </c>
      <c r="W7" s="56">
        <f>'Calculations female'!W188</f>
        <v>0.42533781281425087</v>
      </c>
      <c r="X7" s="56">
        <f>'Calculations female'!X188</f>
        <v>0.4265827905393334</v>
      </c>
      <c r="Y7" s="56">
        <f>'Calculations female'!Y188</f>
        <v>0.42781778571404488</v>
      </c>
      <c r="Z7" s="56">
        <f>'Calculations female'!Z188</f>
        <v>0.42904290308499071</v>
      </c>
      <c r="AA7" s="56">
        <f>'Calculations female'!AA188</f>
        <v>0.43025824622278475</v>
      </c>
      <c r="AB7" s="56">
        <f>'Calculations female'!AB188</f>
        <v>0.43146391753088092</v>
      </c>
      <c r="AC7" s="56">
        <f>'Calculations female'!AC188</f>
        <v>0.43266001825460715</v>
      </c>
      <c r="AD7" s="56">
        <f>'Calculations female'!AD188</f>
        <v>0.43384664849042581</v>
      </c>
      <c r="AE7" s="56">
        <f>'Calculations female'!AE188</f>
        <v>0.43502390719535516</v>
      </c>
      <c r="AF7" s="56">
        <f>'Calculations female'!AF188</f>
        <v>0.43619189219657456</v>
      </c>
    </row>
    <row r="8" spans="1:32" x14ac:dyDescent="0.2">
      <c r="A8" s="12" t="s">
        <v>31</v>
      </c>
      <c r="B8" s="56">
        <f>'Calculations female'!B189</f>
        <v>0.52200000000000013</v>
      </c>
      <c r="C8" s="56">
        <f>'Calculations female'!C189</f>
        <v>0.52326570174868026</v>
      </c>
      <c r="D8" s="56">
        <f>'Calculations female'!D189</f>
        <v>0.52458915945915008</v>
      </c>
      <c r="E8" s="56">
        <f>'Calculations female'!E189</f>
        <v>0.52587927014321756</v>
      </c>
      <c r="F8" s="56">
        <f>'Calculations female'!F189</f>
        <v>0.52714584142217602</v>
      </c>
      <c r="G8" s="56">
        <f>'Calculations female'!G189</f>
        <v>0.52845366866940202</v>
      </c>
      <c r="H8" s="56">
        <f>'Calculations female'!H189</f>
        <v>0.52981312607376974</v>
      </c>
      <c r="I8" s="56">
        <f>'Calculations female'!I189</f>
        <v>0.53124775502492383</v>
      </c>
      <c r="J8" s="56">
        <f>'Calculations female'!J189</f>
        <v>0.53274443743570465</v>
      </c>
      <c r="K8" s="56">
        <f>'Calculations female'!K189</f>
        <v>0.53420017796292096</v>
      </c>
      <c r="L8" s="56">
        <f>'Calculations female'!L189</f>
        <v>0.53514468519988101</v>
      </c>
      <c r="M8" s="56">
        <f>'Calculations female'!M189</f>
        <v>0.5364008046548997</v>
      </c>
      <c r="N8" s="56">
        <f>'Calculations female'!N189</f>
        <v>0.53764497841916825</v>
      </c>
      <c r="O8" s="56">
        <f>'Calculations female'!O189</f>
        <v>0.53887736140809184</v>
      </c>
      <c r="P8" s="56">
        <f>'Calculations female'!P189</f>
        <v>0.54009810615850573</v>
      </c>
      <c r="Q8" s="56">
        <f>'Calculations female'!Q189</f>
        <v>0.54130736286654002</v>
      </c>
      <c r="R8" s="56">
        <f>'Calculations female'!R189</f>
        <v>0.54250527942502069</v>
      </c>
      <c r="S8" s="56">
        <f>'Calculations female'!S189</f>
        <v>0.54369200146041197</v>
      </c>
      <c r="T8" s="56">
        <f>'Calculations female'!T189</f>
        <v>0.54486767236929545</v>
      </c>
      <c r="U8" s="56">
        <f>'Calculations female'!U189</f>
        <v>0.54603243335437357</v>
      </c>
      <c r="V8" s="56">
        <f>'Calculations female'!V189</f>
        <v>0.54718642345999891</v>
      </c>
      <c r="W8" s="56">
        <f>'Calculations female'!W189</f>
        <v>0.54832977960723495</v>
      </c>
      <c r="X8" s="56">
        <f>'Calculations female'!X189</f>
        <v>0.54946263662841788</v>
      </c>
      <c r="Y8" s="56">
        <f>'Calculations female'!Y189</f>
        <v>0.55058512730125908</v>
      </c>
      <c r="Z8" s="56">
        <f>'Calculations female'!Z189</f>
        <v>0.55169738238245025</v>
      </c>
      <c r="AA8" s="56">
        <f>'Calculations female'!AA189</f>
        <v>0.55279953064079013</v>
      </c>
      <c r="AB8" s="56">
        <f>'Calculations female'!AB189</f>
        <v>0.55389169888983736</v>
      </c>
      <c r="AC8" s="56">
        <f>'Calculations female'!AC189</f>
        <v>0.55497401202006635</v>
      </c>
      <c r="AD8" s="56">
        <f>'Calculations female'!AD189</f>
        <v>0.55604659303056359</v>
      </c>
      <c r="AE8" s="56">
        <f>'Calculations female'!AE189</f>
        <v>0.55710956306022708</v>
      </c>
      <c r="AF8" s="56">
        <f>'Calculations female'!AF189</f>
        <v>0.55816304141850293</v>
      </c>
    </row>
    <row r="9" spans="1:32" x14ac:dyDescent="0.2">
      <c r="A9" s="12" t="s">
        <v>32</v>
      </c>
      <c r="B9" s="56">
        <f>'Calculations female'!B190</f>
        <v>0.16600000000000004</v>
      </c>
      <c r="C9" s="56">
        <f>'Calculations female'!C190</f>
        <v>0.16700055188231849</v>
      </c>
      <c r="D9" s="56">
        <f>'Calculations female'!D190</f>
        <v>0.16805176410109413</v>
      </c>
      <c r="E9" s="56">
        <f>'Calculations female'!E190</f>
        <v>0.16908143600553682</v>
      </c>
      <c r="F9" s="56">
        <f>'Calculations female'!F190</f>
        <v>0.17009709413712029</v>
      </c>
      <c r="G9" s="56">
        <f>'Calculations female'!G190</f>
        <v>0.17115082213044361</v>
      </c>
      <c r="H9" s="56">
        <f>'Calculations female'!H190</f>
        <v>0.17225154573555254</v>
      </c>
      <c r="I9" s="56">
        <f>'Calculations female'!I190</f>
        <v>0.17341913009035229</v>
      </c>
      <c r="J9" s="56">
        <f>'Calculations female'!J190</f>
        <v>0.17464381425164827</v>
      </c>
      <c r="K9" s="56">
        <f>'Calculations female'!K190</f>
        <v>0.17584149471782365</v>
      </c>
      <c r="L9" s="56">
        <f>'Calculations female'!L190</f>
        <v>0.17662201225466409</v>
      </c>
      <c r="M9" s="56">
        <f>'Calculations female'!M190</f>
        <v>0.17766425624596646</v>
      </c>
      <c r="N9" s="56">
        <f>'Calculations female'!N190</f>
        <v>0.17870135510341695</v>
      </c>
      <c r="O9" s="56">
        <f>'Calculations female'!O190</f>
        <v>0.17973332358637967</v>
      </c>
      <c r="P9" s="56">
        <f>'Calculations female'!P190</f>
        <v>0.18076017695915644</v>
      </c>
      <c r="Q9" s="56">
        <f>'Calculations female'!Q190</f>
        <v>0.18178193096931491</v>
      </c>
      <c r="R9" s="56">
        <f>'Calculations female'!R190</f>
        <v>0.18279860182667079</v>
      </c>
      <c r="S9" s="56">
        <f>'Calculations female'!S190</f>
        <v>0.18381020618291743</v>
      </c>
      <c r="T9" s="56">
        <f>'Calculations female'!T190</f>
        <v>0.18481676111188275</v>
      </c>
      <c r="U9" s="56">
        <f>'Calculations female'!U190</f>
        <v>0.18581828409039408</v>
      </c>
      <c r="V9" s="56">
        <f>'Calculations female'!V190</f>
        <v>0.18681479297973486</v>
      </c>
      <c r="W9" s="56">
        <f>'Calculations female'!W190</f>
        <v>0.18780630600768508</v>
      </c>
      <c r="X9" s="56">
        <f>'Calculations female'!X190</f>
        <v>0.18879284175111014</v>
      </c>
      <c r="Y9" s="56">
        <f>'Calculations female'!Y190</f>
        <v>0.18977441911910856</v>
      </c>
      <c r="Z9" s="56">
        <f>'Calculations female'!Z190</f>
        <v>0.19075105733668124</v>
      </c>
      <c r="AA9" s="56">
        <f>'Calculations female'!AA190</f>
        <v>0.1917227759289169</v>
      </c>
      <c r="AB9" s="56">
        <f>'Calculations female'!AB190</f>
        <v>0.19268959470568706</v>
      </c>
      <c r="AC9" s="56">
        <f>'Calculations female'!AC190</f>
        <v>0.19365153374681321</v>
      </c>
      <c r="AD9" s="56">
        <f>'Calculations female'!AD190</f>
        <v>0.19460861338772523</v>
      </c>
      <c r="AE9" s="56">
        <f>'Calculations female'!AE190</f>
        <v>0.19556085420556335</v>
      </c>
      <c r="AF9" s="56">
        <f>'Calculations female'!AF190</f>
        <v>0.19650827700573742</v>
      </c>
    </row>
    <row r="10" spans="1:32" x14ac:dyDescent="0.2">
      <c r="A10" s="12" t="s">
        <v>33</v>
      </c>
      <c r="B10" s="56">
        <f>'Calculations female'!B191</f>
        <v>0.28100000000000003</v>
      </c>
      <c r="C10" s="56">
        <f>'Calculations female'!C191</f>
        <v>0.28227216974026953</v>
      </c>
      <c r="D10" s="56">
        <f>'Calculations female'!D191</f>
        <v>0.28360623111376249</v>
      </c>
      <c r="E10" s="56">
        <f>'Calculations female'!E191</f>
        <v>0.28491046512803941</v>
      </c>
      <c r="F10" s="56">
        <f>'Calculations female'!F191</f>
        <v>0.28619454635427927</v>
      </c>
      <c r="G10" s="56">
        <f>'Calculations female'!G191</f>
        <v>0.28752425073018495</v>
      </c>
      <c r="H10" s="56">
        <f>'Calculations female'!H191</f>
        <v>0.2889105465178079</v>
      </c>
      <c r="I10" s="56">
        <f>'Calculations female'!I191</f>
        <v>0.29037803738011686</v>
      </c>
      <c r="J10" s="56">
        <f>'Calculations female'!J191</f>
        <v>0.29191398269426644</v>
      </c>
      <c r="K10" s="56">
        <f>'Calculations female'!K191</f>
        <v>0.29341280148226723</v>
      </c>
      <c r="L10" s="56">
        <f>'Calculations female'!L191</f>
        <v>0.29438784280199415</v>
      </c>
      <c r="M10" s="56">
        <f>'Calculations female'!M191</f>
        <v>0.29568772710956198</v>
      </c>
      <c r="N10" s="56">
        <f>'Calculations female'!N191</f>
        <v>0.29697880856467063</v>
      </c>
      <c r="O10" s="56">
        <f>'Calculations female'!O191</f>
        <v>0.29826115325165303</v>
      </c>
      <c r="P10" s="56">
        <f>'Calculations female'!P191</f>
        <v>0.29953482709173324</v>
      </c>
      <c r="Q10" s="56">
        <f>'Calculations female'!Q191</f>
        <v>0.30079989582579902</v>
      </c>
      <c r="R10" s="56">
        <f>'Calculations female'!R191</f>
        <v>0.30205642499804725</v>
      </c>
      <c r="S10" s="56">
        <f>'Calculations female'!S191</f>
        <v>0.30330447994047915</v>
      </c>
      <c r="T10" s="56">
        <f>'Calculations female'!T191</f>
        <v>0.30454412575820977</v>
      </c>
      <c r="U10" s="56">
        <f>'Calculations female'!U191</f>
        <v>0.30577542731555801</v>
      </c>
      <c r="V10" s="56">
        <f>'Calculations female'!V191</f>
        <v>0.30699844922288472</v>
      </c>
      <c r="W10" s="56">
        <f>'Calculations female'!W191</f>
        <v>0.30821325582416192</v>
      </c>
      <c r="X10" s="56">
        <f>'Calculations female'!X191</f>
        <v>0.30941991118521783</v>
      </c>
      <c r="Y10" s="56">
        <f>'Calculations female'!Y191</f>
        <v>0.31061847908266399</v>
      </c>
      <c r="Z10" s="56">
        <f>'Calculations female'!Z191</f>
        <v>0.31180902299344992</v>
      </c>
      <c r="AA10" s="56">
        <f>'Calculations female'!AA191</f>
        <v>0.31299160608503002</v>
      </c>
      <c r="AB10" s="56">
        <f>'Calculations female'!AB191</f>
        <v>0.31416629120613049</v>
      </c>
      <c r="AC10" s="56">
        <f>'Calculations female'!AC191</f>
        <v>0.31533314087806025</v>
      </c>
      <c r="AD10" s="56">
        <f>'Calculations female'!AD191</f>
        <v>0.31649221728658555</v>
      </c>
      <c r="AE10" s="56">
        <f>'Calculations female'!AE191</f>
        <v>0.3176435822743035</v>
      </c>
      <c r="AF10" s="56">
        <f>'Calculations female'!AF191</f>
        <v>0.31878729733352557</v>
      </c>
    </row>
    <row r="11" spans="1:32" x14ac:dyDescent="0.2">
      <c r="A11" s="12" t="s">
        <v>34</v>
      </c>
      <c r="B11" s="56">
        <f>'Calculations female'!B192</f>
        <v>0.17800000000000002</v>
      </c>
      <c r="C11" s="56">
        <f>'Calculations female'!C192</f>
        <v>0.17903915172879969</v>
      </c>
      <c r="D11" s="56">
        <f>'Calculations female'!D192</f>
        <v>0.18013067611081313</v>
      </c>
      <c r="E11" s="56">
        <f>'Calculations female'!E192</f>
        <v>0.18119959442074735</v>
      </c>
      <c r="F11" s="56">
        <f>'Calculations female'!F192</f>
        <v>0.18225373313563681</v>
      </c>
      <c r="G11" s="56">
        <f>'Calculations female'!G192</f>
        <v>0.18334714165670676</v>
      </c>
      <c r="H11" s="56">
        <f>'Calculations female'!H192</f>
        <v>0.18448905272350649</v>
      </c>
      <c r="I11" s="56">
        <f>'Calculations female'!I192</f>
        <v>0.18570003386959946</v>
      </c>
      <c r="J11" s="56">
        <f>'Calculations female'!J192</f>
        <v>0.18696991467120752</v>
      </c>
      <c r="K11" s="56">
        <f>'Calculations female'!K192</f>
        <v>0.18821147706298588</v>
      </c>
      <c r="L11" s="56">
        <f>'Calculations female'!L192</f>
        <v>0.18902042327398236</v>
      </c>
      <c r="M11" s="56">
        <f>'Calculations female'!M192</f>
        <v>0.19010042171501096</v>
      </c>
      <c r="N11" s="56">
        <f>'Calculations female'!N192</f>
        <v>0.19117485427661468</v>
      </c>
      <c r="O11" s="56">
        <f>'Calculations female'!O192</f>
        <v>0.19224374042946871</v>
      </c>
      <c r="P11" s="56">
        <f>'Calculations female'!P192</f>
        <v>0.19330710010998062</v>
      </c>
      <c r="Q11" s="56">
        <f>'Calculations female'!Q192</f>
        <v>0.19436495369819368</v>
      </c>
      <c r="R11" s="56">
        <f>'Calculations female'!R192</f>
        <v>0.19541732199638909</v>
      </c>
      <c r="S11" s="56">
        <f>'Calculations female'!S192</f>
        <v>0.19646422620837684</v>
      </c>
      <c r="T11" s="56">
        <f>'Calculations female'!T192</f>
        <v>0.19750568791945389</v>
      </c>
      <c r="U11" s="56">
        <f>'Calculations female'!U192</f>
        <v>0.19854172907700759</v>
      </c>
      <c r="V11" s="56">
        <f>'Calculations female'!V192</f>
        <v>0.19957237197174788</v>
      </c>
      <c r="W11" s="56">
        <f>'Calculations female'!W192</f>
        <v>0.20059763921955764</v>
      </c>
      <c r="X11" s="56">
        <f>'Calculations female'!X192</f>
        <v>0.20161755374392301</v>
      </c>
      <c r="Y11" s="56">
        <f>'Calculations female'!Y192</f>
        <v>0.20263213875895494</v>
      </c>
      <c r="Z11" s="56">
        <f>'Calculations female'!Z192</f>
        <v>0.20364141775296127</v>
      </c>
      <c r="AA11" s="56">
        <f>'Calculations female'!AA192</f>
        <v>0.20464541447256299</v>
      </c>
      <c r="AB11" s="56">
        <f>'Calculations female'!AB192</f>
        <v>0.20564415290734733</v>
      </c>
      <c r="AC11" s="56">
        <f>'Calculations female'!AC192</f>
        <v>0.20663765727501709</v>
      </c>
      <c r="AD11" s="56">
        <f>'Calculations female'!AD192</f>
        <v>0.20762595200705697</v>
      </c>
      <c r="AE11" s="56">
        <f>'Calculations female'!AE192</f>
        <v>0.2086090617348644</v>
      </c>
      <c r="AF11" s="56">
        <f>'Calculations female'!AF192</f>
        <v>0.20958701127636048</v>
      </c>
    </row>
    <row r="12" spans="1:32" x14ac:dyDescent="0.2">
      <c r="A12" s="12" t="s">
        <v>92</v>
      </c>
      <c r="B12" s="56">
        <f>'Calculations female'!B193</f>
        <v>0.30601111111111101</v>
      </c>
      <c r="C12" s="56">
        <f>'Calculations female'!C193</f>
        <v>0.30731582531577395</v>
      </c>
      <c r="D12" s="56">
        <f>'Calculations female'!D193</f>
        <v>0.30868352782085351</v>
      </c>
      <c r="E12" s="56">
        <f>'Calculations female'!E193</f>
        <v>0.3100201705744246</v>
      </c>
      <c r="F12" s="56">
        <f>'Calculations female'!F193</f>
        <v>0.3113356972349976</v>
      </c>
      <c r="G12" s="56">
        <f>'Calculations female'!G193</f>
        <v>0.31269748199364222</v>
      </c>
      <c r="H12" s="56">
        <f>'Calculations female'!H193</f>
        <v>0.31411670250772489</v>
      </c>
      <c r="I12" s="56">
        <f>'Calculations female'!I193</f>
        <v>0.31561846877274524</v>
      </c>
      <c r="J12" s="56">
        <f>'Calculations female'!J193</f>
        <v>0.31718965397983062</v>
      </c>
      <c r="K12" s="56">
        <f>'Calculations female'!K193</f>
        <v>0.3187222373849537</v>
      </c>
      <c r="L12" s="56">
        <f>'Calculations female'!L193</f>
        <v>0.31971891425733701</v>
      </c>
      <c r="M12" s="56">
        <f>'Calculations female'!M193</f>
        <v>0.3210472391019864</v>
      </c>
      <c r="N12" s="56">
        <f>'Calculations female'!N193</f>
        <v>0.32236611368847834</v>
      </c>
      <c r="O12" s="56">
        <f>'Calculations female'!O193</f>
        <v>0.32367561599641759</v>
      </c>
      <c r="P12" s="56">
        <f>'Calculations female'!P193</f>
        <v>0.32497582362807892</v>
      </c>
      <c r="Q12" s="56">
        <f>'Calculations female'!Q193</f>
        <v>0.32626681379462735</v>
      </c>
      <c r="R12" s="56">
        <f>'Calculations female'!R193</f>
        <v>0.32754866330318672</v>
      </c>
      <c r="S12" s="56">
        <f>'Calculations female'!S193</f>
        <v>0.328821448544729</v>
      </c>
      <c r="T12" s="56">
        <f>'Calculations female'!T193</f>
        <v>0.33008524548275026</v>
      </c>
      <c r="U12" s="56">
        <f>'Calculations female'!U193</f>
        <v>0.3313401296426966</v>
      </c>
      <c r="V12" s="56">
        <f>'Calculations female'!V193</f>
        <v>0.33258617610210517</v>
      </c>
      <c r="W12" s="56">
        <f>'Calculations female'!W193</f>
        <v>0.33382345948144498</v>
      </c>
      <c r="X12" s="56">
        <f>'Calculations female'!X193</f>
        <v>0.33505205393559689</v>
      </c>
      <c r="Y12" s="56">
        <f>'Calculations female'!Y193</f>
        <v>0.33627203314598225</v>
      </c>
      <c r="Z12" s="56">
        <f>'Calculations female'!Z193</f>
        <v>0.33748347031328246</v>
      </c>
      <c r="AA12" s="56">
        <f>'Calculations female'!AA193</f>
        <v>0.33868643815073274</v>
      </c>
      <c r="AB12" s="56">
        <f>'Calculations female'!AB193</f>
        <v>0.33988100887797945</v>
      </c>
      <c r="AC12" s="56">
        <f>'Calculations female'!AC193</f>
        <v>0.34106725421544209</v>
      </c>
      <c r="AD12" s="56">
        <f>'Calculations female'!AD193</f>
        <v>0.34224524537920104</v>
      </c>
      <c r="AE12" s="56">
        <f>'Calculations female'!AE193</f>
        <v>0.3434150530763434</v>
      </c>
      <c r="AF12" s="56">
        <f>'Calculations female'!AF193</f>
        <v>0.34457674750078082</v>
      </c>
    </row>
    <row r="13" spans="1:32" x14ac:dyDescent="0.2">
      <c r="A13" s="12" t="s">
        <v>89</v>
      </c>
      <c r="B13" s="56">
        <f>'Calculations female'!B194</f>
        <v>0.43200000000000011</v>
      </c>
      <c r="C13" s="56">
        <f>'Calculations female'!C194</f>
        <v>0.43334606205588461</v>
      </c>
      <c r="D13" s="56">
        <f>'Calculations female'!D194</f>
        <v>0.43475487864572721</v>
      </c>
      <c r="E13" s="56">
        <f>'Calculations female'!E194</f>
        <v>0.43612950660082894</v>
      </c>
      <c r="F13" s="56">
        <f>'Calculations female'!F194</f>
        <v>0.43748030926974663</v>
      </c>
      <c r="G13" s="56">
        <f>'Calculations female'!G194</f>
        <v>0.43887641657186433</v>
      </c>
      <c r="H13" s="56">
        <f>'Calculations female'!H194</f>
        <v>0.44032904334573397</v>
      </c>
      <c r="I13" s="56">
        <f>'Calculations female'!I194</f>
        <v>0.4418635443405749</v>
      </c>
      <c r="J13" s="56">
        <f>'Calculations female'!J194</f>
        <v>0.44346611437290867</v>
      </c>
      <c r="K13" s="56">
        <f>'Calculations female'!K194</f>
        <v>0.44502650546125128</v>
      </c>
      <c r="L13" s="56">
        <f>'Calculations female'!L194</f>
        <v>0.44603978615884754</v>
      </c>
      <c r="M13" s="56">
        <f>'Calculations female'!M194</f>
        <v>0.44738843425567304</v>
      </c>
      <c r="N13" s="56">
        <f>'Calculations female'!N194</f>
        <v>0.44872545470708941</v>
      </c>
      <c r="O13" s="56">
        <f>'Calculations female'!O194</f>
        <v>0.45005097880882067</v>
      </c>
      <c r="P13" s="56">
        <f>'Calculations female'!P194</f>
        <v>0.45136513625865765</v>
      </c>
      <c r="Q13" s="56">
        <f>'Calculations female'!Q194</f>
        <v>0.45266805517023795</v>
      </c>
      <c r="R13" s="56">
        <f>'Calculations female'!R194</f>
        <v>0.45395986208710531</v>
      </c>
      <c r="S13" s="56">
        <f>'Calculations female'!S194</f>
        <v>0.45524068199703011</v>
      </c>
      <c r="T13" s="56">
        <f>'Calculations female'!T194</f>
        <v>0.45651063834656108</v>
      </c>
      <c r="U13" s="56">
        <f>'Calculations female'!U194</f>
        <v>0.45776985305578172</v>
      </c>
      <c r="V13" s="56">
        <f>'Calculations female'!V194</f>
        <v>0.45901844653324503</v>
      </c>
      <c r="W13" s="56">
        <f>'Calculations female'!W194</f>
        <v>0.46025653769107594</v>
      </c>
      <c r="X13" s="56">
        <f>'Calculations female'!X194</f>
        <v>0.46148424396019266</v>
      </c>
      <c r="Y13" s="56">
        <f>'Calculations female'!Y194</f>
        <v>0.4627016813056628</v>
      </c>
      <c r="Z13" s="56">
        <f>'Calculations female'!Z194</f>
        <v>0.46390896424214384</v>
      </c>
      <c r="AA13" s="56">
        <f>'Calculations female'!AA194</f>
        <v>0.46510620584940371</v>
      </c>
      <c r="AB13" s="56">
        <f>'Calculations female'!AB194</f>
        <v>0.46629351778791345</v>
      </c>
      <c r="AC13" s="56">
        <f>'Calculations female'!AC194</f>
        <v>0.46747101031446775</v>
      </c>
      <c r="AD13" s="56">
        <f>'Calculations female'!AD194</f>
        <v>0.4686387922978576</v>
      </c>
      <c r="AE13" s="56">
        <f>'Calculations female'!AE194</f>
        <v>0.46979697123454028</v>
      </c>
      <c r="AF13" s="56">
        <f>'Calculations female'!AF194</f>
        <v>0.47094565326432597</v>
      </c>
    </row>
    <row r="14" spans="1:32" x14ac:dyDescent="0.2">
      <c r="A14" s="12" t="s">
        <v>35</v>
      </c>
      <c r="B14" s="56">
        <f>'Calculations female'!B195</f>
        <v>0.32099999999999995</v>
      </c>
      <c r="C14" s="56">
        <f>'Calculations female'!C195</f>
        <v>0.32232011150358003</v>
      </c>
      <c r="D14" s="56">
        <f>'Calculations female'!D195</f>
        <v>0.32370366981740856</v>
      </c>
      <c r="E14" s="56">
        <f>'Calculations female'!E195</f>
        <v>0.32505552734278426</v>
      </c>
      <c r="F14" s="56">
        <f>'Calculations female'!F195</f>
        <v>0.32638575793030256</v>
      </c>
      <c r="G14" s="56">
        <f>'Calculations female'!G195</f>
        <v>0.32776248173313549</v>
      </c>
      <c r="H14" s="56">
        <f>'Calculations female'!H195</f>
        <v>0.3291969669858904</v>
      </c>
      <c r="I14" s="56">
        <f>'Calculations female'!I195</f>
        <v>0.33071454845319725</v>
      </c>
      <c r="J14" s="56">
        <f>'Calculations female'!J195</f>
        <v>0.33230190965017664</v>
      </c>
      <c r="K14" s="56">
        <f>'Calculations female'!K195</f>
        <v>0.33384990790200786</v>
      </c>
      <c r="L14" s="56">
        <f>'Calculations female'!L195</f>
        <v>0.33485641717895526</v>
      </c>
      <c r="M14" s="56">
        <f>'Calculations female'!M195</f>
        <v>0.33619761124329473</v>
      </c>
      <c r="N14" s="56">
        <f>'Calculations female'!N195</f>
        <v>0.33752899849492024</v>
      </c>
      <c r="O14" s="56">
        <f>'Calculations female'!O195</f>
        <v>0.33885066396013724</v>
      </c>
      <c r="P14" s="56">
        <f>'Calculations female'!P195</f>
        <v>0.34016269215179951</v>
      </c>
      <c r="Q14" s="56">
        <f>'Calculations female'!Q195</f>
        <v>0.3414651670579823</v>
      </c>
      <c r="R14" s="56">
        <f>'Calculations female'!R195</f>
        <v>0.34275817213147297</v>
      </c>
      <c r="S14" s="56">
        <f>'Calculations female'!S195</f>
        <v>0.34404179028005311</v>
      </c>
      <c r="T14" s="56">
        <f>'Calculations female'!T195</f>
        <v>0.34531610385753675</v>
      </c>
      <c r="U14" s="56">
        <f>'Calculations female'!U195</f>
        <v>0.34658119465552523</v>
      </c>
      <c r="V14" s="56">
        <f>'Calculations female'!V195</f>
        <v>0.34783714389584969</v>
      </c>
      <c r="W14" s="56">
        <f>'Calculations female'!W195</f>
        <v>0.34908403222367612</v>
      </c>
      <c r="X14" s="56">
        <f>'Calculations female'!X195</f>
        <v>0.3503219397012225</v>
      </c>
      <c r="Y14" s="56">
        <f>'Calculations female'!Y195</f>
        <v>0.35155094580208868</v>
      </c>
      <c r="Z14" s="56">
        <f>'Calculations female'!Z195</f>
        <v>0.35277112940614486</v>
      </c>
      <c r="AA14" s="56">
        <f>'Calculations female'!AA195</f>
        <v>0.35398256879496387</v>
      </c>
      <c r="AB14" s="56">
        <f>'Calculations female'!AB195</f>
        <v>0.35518534164778148</v>
      </c>
      <c r="AC14" s="56">
        <f>'Calculations female'!AC195</f>
        <v>0.35637952503792986</v>
      </c>
      <c r="AD14" s="56">
        <f>'Calculations female'!AD195</f>
        <v>0.35756519542976395</v>
      </c>
      <c r="AE14" s="56">
        <f>'Calculations female'!AE195</f>
        <v>0.3587424286760128</v>
      </c>
      <c r="AF14" s="56">
        <f>'Calculations female'!AF195</f>
        <v>0.35991130001557053</v>
      </c>
    </row>
    <row r="15" spans="1:32" x14ac:dyDescent="0.2">
      <c r="A15" s="12" t="s">
        <v>98</v>
      </c>
      <c r="B15" s="56">
        <f>'Calculations female'!B196</f>
        <v>0.22900000000000001</v>
      </c>
      <c r="C15" s="56">
        <f>'Calculations female'!C196</f>
        <v>0.23017548862795145</v>
      </c>
      <c r="D15" s="56">
        <f>'Calculations female'!D196</f>
        <v>0.23140914597463544</v>
      </c>
      <c r="E15" s="56">
        <f>'Calculations female'!E196</f>
        <v>0.23261619015210355</v>
      </c>
      <c r="F15" s="56">
        <f>'Calculations female'!F196</f>
        <v>0.23380551840483366</v>
      </c>
      <c r="G15" s="56">
        <f>'Calculations female'!G196</f>
        <v>0.2350380798993511</v>
      </c>
      <c r="H15" s="56">
        <f>'Calculations female'!H196</f>
        <v>0.23632415516251323</v>
      </c>
      <c r="I15" s="56">
        <f>'Calculations female'!I196</f>
        <v>0.23768672940152302</v>
      </c>
      <c r="J15" s="56">
        <f>'Calculations female'!J196</f>
        <v>0.23911415522476448</v>
      </c>
      <c r="K15" s="56">
        <f>'Calculations female'!K196</f>
        <v>0.24050834899113158</v>
      </c>
      <c r="L15" s="56">
        <f>'Calculations female'!L196</f>
        <v>0.24141600093786089</v>
      </c>
      <c r="M15" s="56">
        <f>'Calculations female'!M196</f>
        <v>0.24262686911367048</v>
      </c>
      <c r="N15" s="56">
        <f>'Calculations female'!N196</f>
        <v>0.24383046898961006</v>
      </c>
      <c r="O15" s="56">
        <f>'Calculations female'!O196</f>
        <v>0.24502684216169154</v>
      </c>
      <c r="P15" s="56">
        <f>'Calculations female'!P196</f>
        <v>0.24621603043969484</v>
      </c>
      <c r="Q15" s="56">
        <f>'Calculations female'!Q196</f>
        <v>0.24739807582555742</v>
      </c>
      <c r="R15" s="56">
        <f>'Calculations female'!R196</f>
        <v>0.24857302049260088</v>
      </c>
      <c r="S15" s="56">
        <f>'Calculations female'!S196</f>
        <v>0.24974090676557534</v>
      </c>
      <c r="T15" s="56">
        <f>'Calculations female'!T196</f>
        <v>0.25090177710149314</v>
      </c>
      <c r="U15" s="56">
        <f>'Calculations female'!U196</f>
        <v>0.25205567407122281</v>
      </c>
      <c r="V15" s="56">
        <f>'Calculations female'!V196</f>
        <v>0.25320264034181883</v>
      </c>
      <c r="W15" s="56">
        <f>'Calculations female'!W196</f>
        <v>0.25434271865956948</v>
      </c>
      <c r="X15" s="56">
        <f>'Calculations female'!X196</f>
        <v>0.25547595183371935</v>
      </c>
      <c r="Y15" s="56">
        <f>'Calculations female'!Y196</f>
        <v>0.25660238272087099</v>
      </c>
      <c r="Z15" s="56">
        <f>'Calculations female'!Z196</f>
        <v>0.25772205421001831</v>
      </c>
      <c r="AA15" s="56">
        <f>'Calculations female'!AA196</f>
        <v>0.25883500920820068</v>
      </c>
      <c r="AB15" s="56">
        <f>'Calculations female'!AB196</f>
        <v>0.25994129062676524</v>
      </c>
      <c r="AC15" s="56">
        <f>'Calculations female'!AC196</f>
        <v>0.26104094136819034</v>
      </c>
      <c r="AD15" s="56">
        <f>'Calculations female'!AD196</f>
        <v>0.26213400431348788</v>
      </c>
      <c r="AE15" s="56">
        <f>'Calculations female'!AE196</f>
        <v>0.26322052231012505</v>
      </c>
      <c r="AF15" s="56">
        <f>'Calculations female'!AF196</f>
        <v>0.26430053816047966</v>
      </c>
    </row>
    <row r="16" spans="1:32" x14ac:dyDescent="0.2">
      <c r="A16" s="12" t="s">
        <v>97</v>
      </c>
      <c r="B16" s="56">
        <f>'Calculations female'!B197</f>
        <v>0.20614285714285713</v>
      </c>
      <c r="C16" s="56">
        <f>'Calculations female'!C197</f>
        <v>0.20726260848268485</v>
      </c>
      <c r="D16" s="56">
        <f>'Calculations female'!D197</f>
        <v>0.20843821414882516</v>
      </c>
      <c r="E16" s="56">
        <f>'Calculations female'!E197</f>
        <v>0.20958889794761904</v>
      </c>
      <c r="F16" s="56">
        <f>'Calculations female'!F197</f>
        <v>0.21072311685170966</v>
      </c>
      <c r="G16" s="56">
        <f>'Calculations female'!G197</f>
        <v>0.21189900873443282</v>
      </c>
      <c r="H16" s="56">
        <f>'Calculations female'!H197</f>
        <v>0.2131264337124622</v>
      </c>
      <c r="I16" s="56">
        <f>'Calculations female'!I197</f>
        <v>0.21442740237350205</v>
      </c>
      <c r="J16" s="56">
        <f>'Calculations female'!J197</f>
        <v>0.2157908777800718</v>
      </c>
      <c r="K16" s="56">
        <f>'Calculations female'!K197</f>
        <v>0.21712318875372341</v>
      </c>
      <c r="L16" s="56">
        <f>'Calculations female'!L197</f>
        <v>0.21799086036552626</v>
      </c>
      <c r="M16" s="56">
        <f>'Calculations female'!M197</f>
        <v>0.21914876806485886</v>
      </c>
      <c r="N16" s="56">
        <f>'Calculations female'!N197</f>
        <v>0.22030015050882798</v>
      </c>
      <c r="O16" s="56">
        <f>'Calculations female'!O197</f>
        <v>0.22144503902584395</v>
      </c>
      <c r="P16" s="56">
        <f>'Calculations female'!P197</f>
        <v>0.22258346528724121</v>
      </c>
      <c r="Q16" s="56">
        <f>'Calculations female'!Q197</f>
        <v>0.22371546128498432</v>
      </c>
      <c r="R16" s="56">
        <f>'Calculations female'!R197</f>
        <v>0.22484105931015883</v>
      </c>
      <c r="S16" s="56">
        <f>'Calculations female'!S197</f>
        <v>0.22596029193223327</v>
      </c>
      <c r="T16" s="56">
        <f>'Calculations female'!T197</f>
        <v>0.22707319197906609</v>
      </c>
      <c r="U16" s="56">
        <f>'Calculations female'!U197</f>
        <v>0.22817979251763118</v>
      </c>
      <c r="V16" s="56">
        <f>'Calculations female'!V197</f>
        <v>0.22928012683544224</v>
      </c>
      <c r="W16" s="56">
        <f>'Calculations female'!W197</f>
        <v>0.23037422842265987</v>
      </c>
      <c r="X16" s="56">
        <f>'Calculations female'!X197</f>
        <v>0.23146213095483978</v>
      </c>
      <c r="Y16" s="56">
        <f>'Calculations female'!Y197</f>
        <v>0.23254386827633322</v>
      </c>
      <c r="Z16" s="56">
        <f>'Calculations female'!Z197</f>
        <v>0.23361947438428865</v>
      </c>
      <c r="AA16" s="56">
        <f>'Calculations female'!AA197</f>
        <v>0.23468898341325148</v>
      </c>
      <c r="AB16" s="56">
        <f>'Calculations female'!AB197</f>
        <v>0.23575242962034876</v>
      </c>
      <c r="AC16" s="56">
        <f>'Calculations female'!AC197</f>
        <v>0.23680984737101463</v>
      </c>
      <c r="AD16" s="56">
        <f>'Calculations female'!AD197</f>
        <v>0.23786127112527516</v>
      </c>
      <c r="AE16" s="56">
        <f>'Calculations female'!AE197</f>
        <v>0.23890673542453841</v>
      </c>
      <c r="AF16" s="56">
        <f>'Calculations female'!AF197</f>
        <v>0.23994627487889983</v>
      </c>
    </row>
    <row r="17" spans="1:32" x14ac:dyDescent="0.2">
      <c r="A17" s="12" t="s">
        <v>101</v>
      </c>
      <c r="B17" s="56">
        <f>'Calculations female'!B198</f>
        <v>0.12100000000000004</v>
      </c>
      <c r="C17" s="56">
        <f>'Calculations female'!C198</f>
        <v>0.1218313391719682</v>
      </c>
      <c r="D17" s="56">
        <f>'Calculations female'!D198</f>
        <v>0.12270556546812002</v>
      </c>
      <c r="E17" s="56">
        <f>'Calculations female'!E198</f>
        <v>0.12356266586873206</v>
      </c>
      <c r="F17" s="56">
        <f>'Calculations female'!F198</f>
        <v>0.12440886366331033</v>
      </c>
      <c r="G17" s="56">
        <f>'Calculations female'!G198</f>
        <v>0.12528757842302715</v>
      </c>
      <c r="H17" s="56">
        <f>'Calculations female'!H198</f>
        <v>0.12620635070642308</v>
      </c>
      <c r="I17" s="56">
        <f>'Calculations female'!I198</f>
        <v>0.12718189849300185</v>
      </c>
      <c r="J17" s="56">
        <f>'Calculations female'!J198</f>
        <v>0.12820622231113141</v>
      </c>
      <c r="K17" s="56">
        <f>'Calculations female'!K198</f>
        <v>0.12920901546220268</v>
      </c>
      <c r="L17" s="56">
        <f>'Calculations female'!L198</f>
        <v>0.129863087301752</v>
      </c>
      <c r="M17" s="56">
        <f>'Calculations female'!M198</f>
        <v>0.13073717395741991</v>
      </c>
      <c r="N17" s="56">
        <f>'Calculations female'!N198</f>
        <v>0.13160772616633185</v>
      </c>
      <c r="O17" s="56">
        <f>'Calculations female'!O198</f>
        <v>0.13247474349832533</v>
      </c>
      <c r="P17" s="56">
        <f>'Calculations female'!P198</f>
        <v>0.13333822609902848</v>
      </c>
      <c r="Q17" s="56">
        <f>'Calculations female'!Q198</f>
        <v>0.13419817467145609</v>
      </c>
      <c r="R17" s="56">
        <f>'Calculations female'!R198</f>
        <v>0.13505459045807167</v>
      </c>
      <c r="S17" s="56">
        <f>'Calculations female'!S198</f>
        <v>0.13590747522331456</v>
      </c>
      <c r="T17" s="56">
        <f>'Calculations female'!T198</f>
        <v>0.13675683123657895</v>
      </c>
      <c r="U17" s="56">
        <f>'Calculations female'!U198</f>
        <v>0.13760266125563403</v>
      </c>
      <c r="V17" s="56">
        <f>'Calculations female'!V198</f>
        <v>0.13844496851047436</v>
      </c>
      <c r="W17" s="56">
        <f>'Calculations female'!W198</f>
        <v>0.13928375668759935</v>
      </c>
      <c r="X17" s="56">
        <f>'Calculations female'!X198</f>
        <v>0.14011902991469322</v>
      </c>
      <c r="Y17" s="56">
        <f>'Calculations female'!Y198</f>
        <v>0.14095079274572056</v>
      </c>
      <c r="Z17" s="56">
        <f>'Calculations female'!Z198</f>
        <v>0.14177905014640793</v>
      </c>
      <c r="AA17" s="56">
        <f>'Calculations female'!AA198</f>
        <v>0.1426038074801102</v>
      </c>
      <c r="AB17" s="56">
        <f>'Calculations female'!AB198</f>
        <v>0.14342507049406028</v>
      </c>
      <c r="AC17" s="56">
        <f>'Calculations female'!AC198</f>
        <v>0.14424284530597262</v>
      </c>
      <c r="AD17" s="56">
        <f>'Calculations female'!AD198</f>
        <v>0.14505713839102005</v>
      </c>
      <c r="AE17" s="56">
        <f>'Calculations female'!AE198</f>
        <v>0.14586795656914614</v>
      </c>
      <c r="AF17" s="56">
        <f>'Calculations female'!AF198</f>
        <v>0.14667530699272852</v>
      </c>
    </row>
    <row r="18" spans="1:32" x14ac:dyDescent="0.2">
      <c r="A18" s="12" t="s">
        <v>104</v>
      </c>
      <c r="B18" s="56">
        <f>'Calculations female'!B199</f>
        <v>0.26899999999999991</v>
      </c>
      <c r="C18" s="56">
        <f>'Calculations female'!C199</f>
        <v>0.27025341792487168</v>
      </c>
      <c r="D18" s="56">
        <f>'Calculations female'!D199</f>
        <v>0.27156804719312938</v>
      </c>
      <c r="E18" s="56">
        <f>'Calculations female'!E199</f>
        <v>0.27285351268566654</v>
      </c>
      <c r="F18" s="56">
        <f>'Calculations female'!F199</f>
        <v>0.27411933623293167</v>
      </c>
      <c r="G18" s="56">
        <f>'Calculations female'!G199</f>
        <v>0.2754303646854997</v>
      </c>
      <c r="H18" s="56">
        <f>'Calculations female'!H199</f>
        <v>0.27679743883146385</v>
      </c>
      <c r="I18" s="56">
        <f>'Calculations female'!I199</f>
        <v>0.2782448587145086</v>
      </c>
      <c r="J18" s="56">
        <f>'Calculations female'!J199</f>
        <v>0.27976010062504403</v>
      </c>
      <c r="K18" s="56">
        <f>'Calculations female'!K199</f>
        <v>0.28123901531531259</v>
      </c>
      <c r="L18" s="56">
        <f>'Calculations female'!L199</f>
        <v>0.28220126638229387</v>
      </c>
      <c r="M18" s="56">
        <f>'Calculations female'!M199</f>
        <v>0.28348429276663528</v>
      </c>
      <c r="N18" s="56">
        <f>'Calculations female'!N199</f>
        <v>0.28475884894863079</v>
      </c>
      <c r="O18" s="56">
        <f>'Calculations female'!O199</f>
        <v>0.28602499529304687</v>
      </c>
      <c r="P18" s="56">
        <f>'Calculations female'!P199</f>
        <v>0.28728279209751012</v>
      </c>
      <c r="Q18" s="56">
        <f>'Calculations female'!Q199</f>
        <v>0.28853229957392723</v>
      </c>
      <c r="R18" s="56">
        <f>'Calculations female'!R199</f>
        <v>0.28977357783077845</v>
      </c>
      <c r="S18" s="56">
        <f>'Calculations female'!S199</f>
        <v>0.29100668685626468</v>
      </c>
      <c r="T18" s="56">
        <f>'Calculations female'!T199</f>
        <v>0.29223168650227321</v>
      </c>
      <c r="U18" s="56">
        <f>'Calculations female'!U199</f>
        <v>0.29344863646912861</v>
      </c>
      <c r="V18" s="56">
        <f>'Calculations female'!V199</f>
        <v>0.294657596291098</v>
      </c>
      <c r="W18" s="56">
        <f>'Calculations female'!W199</f>
        <v>0.29585862532263463</v>
      </c>
      <c r="X18" s="56">
        <f>'Calculations female'!X199</f>
        <v>0.29705178272530486</v>
      </c>
      <c r="Y18" s="56">
        <f>'Calculations female'!Y199</f>
        <v>0.29823712745540637</v>
      </c>
      <c r="Z18" s="56">
        <f>'Calculations female'!Z199</f>
        <v>0.29941471825222216</v>
      </c>
      <c r="AA18" s="56">
        <f>'Calculations female'!AA199</f>
        <v>0.30058461362689859</v>
      </c>
      <c r="AB18" s="56">
        <f>'Calculations female'!AB199</f>
        <v>0.30174687185193144</v>
      </c>
      <c r="AC18" s="56">
        <f>'Calculations female'!AC199</f>
        <v>0.30290155095120924</v>
      </c>
      <c r="AD18" s="56">
        <f>'Calculations female'!AD199</f>
        <v>0.30404870869063105</v>
      </c>
      <c r="AE18" s="56">
        <f>'Calculations female'!AE199</f>
        <v>0.30518840256923452</v>
      </c>
      <c r="AF18" s="56">
        <f>'Calculations female'!AF199</f>
        <v>0.30632068981084731</v>
      </c>
    </row>
    <row r="19" spans="1:32" x14ac:dyDescent="0.2">
      <c r="A19" s="12" t="s">
        <v>36</v>
      </c>
      <c r="B19" s="56">
        <f>'Calculations female'!B200</f>
        <v>0.16550832517140057</v>
      </c>
      <c r="C19" s="56">
        <f>'Calculations female'!C200</f>
        <v>0.16650723955923916</v>
      </c>
      <c r="D19" s="56">
        <f>'Calculations female'!D200</f>
        <v>0.16755674107718851</v>
      </c>
      <c r="E19" s="56">
        <f>'Calculations female'!E200</f>
        <v>0.16858474694677694</v>
      </c>
      <c r="F19" s="56">
        <f>'Calculations female'!F200</f>
        <v>0.16959877101055104</v>
      </c>
      <c r="G19" s="56">
        <f>'Calculations female'!G200</f>
        <v>0.17065081341249139</v>
      </c>
      <c r="H19" s="56">
        <f>'Calculations female'!H200</f>
        <v>0.17174978679654851</v>
      </c>
      <c r="I19" s="56">
        <f>'Calculations female'!I200</f>
        <v>0.17291552636013302</v>
      </c>
      <c r="J19" s="56">
        <f>'Calculations female'!J200</f>
        <v>0.17413828846099358</v>
      </c>
      <c r="K19" s="56">
        <f>'Calculations female'!K200</f>
        <v>0.17533410202835148</v>
      </c>
      <c r="L19" s="56">
        <f>'Calculations female'!L200</f>
        <v>0.17611340970661865</v>
      </c>
      <c r="M19" s="56">
        <f>'Calculations female'!M200</f>
        <v>0.17715404646716976</v>
      </c>
      <c r="N19" s="56">
        <f>'Calculations female'!N200</f>
        <v>0.17818955545156903</v>
      </c>
      <c r="O19" s="56">
        <f>'Calculations female'!O200</f>
        <v>0.17921995123124421</v>
      </c>
      <c r="P19" s="56">
        <f>'Calculations female'!P200</f>
        <v>0.18024524888399215</v>
      </c>
      <c r="Q19" s="56">
        <f>'Calculations female'!Q200</f>
        <v>0.18126546397232773</v>
      </c>
      <c r="R19" s="56">
        <f>'Calculations female'!R200</f>
        <v>0.18228061252248623</v>
      </c>
      <c r="S19" s="56">
        <f>'Calculations female'!S200</f>
        <v>0.18329071100407149</v>
      </c>
      <c r="T19" s="56">
        <f>'Calculations female'!T200</f>
        <v>0.18429577631032792</v>
      </c>
      <c r="U19" s="56">
        <f>'Calculations female'!U200</f>
        <v>0.18529582573902076</v>
      </c>
      <c r="V19" s="56">
        <f>'Calculations female'!V200</f>
        <v>0.18629087697390531</v>
      </c>
      <c r="W19" s="56">
        <f>'Calculations female'!W200</f>
        <v>0.18728094806677967</v>
      </c>
      <c r="X19" s="56">
        <f>'Calculations female'!X200</f>
        <v>0.1882660574200829</v>
      </c>
      <c r="Y19" s="56">
        <f>'Calculations female'!Y200</f>
        <v>0.18924622377005212</v>
      </c>
      <c r="Z19" s="56">
        <f>'Calculations female'!Z200</f>
        <v>0.1902214661703992</v>
      </c>
      <c r="AA19" s="56">
        <f>'Calculations female'!AA200</f>
        <v>0.19119180397650223</v>
      </c>
      <c r="AB19" s="56">
        <f>'Calculations female'!AB200</f>
        <v>0.19215725683010595</v>
      </c>
      <c r="AC19" s="56">
        <f>'Calculations female'!AC200</f>
        <v>0.19311784464449308</v>
      </c>
      <c r="AD19" s="56">
        <f>'Calculations female'!AD200</f>
        <v>0.19407358759014526</v>
      </c>
      <c r="AE19" s="56">
        <f>'Calculations female'!AE200</f>
        <v>0.19502450608084709</v>
      </c>
      <c r="AF19" s="56">
        <f>'Calculations female'!AF200</f>
        <v>0.19597062076024707</v>
      </c>
    </row>
    <row r="20" spans="1:32" x14ac:dyDescent="0.2">
      <c r="A20" s="12" t="s">
        <v>37</v>
      </c>
      <c r="B20" s="56">
        <f>'Calculations female'!B201</f>
        <v>0.30499999999999999</v>
      </c>
      <c r="C20" s="56">
        <f>'Calculations female'!C201</f>
        <v>0.30630356629879157</v>
      </c>
      <c r="D20" s="56">
        <f>'Calculations female'!D201</f>
        <v>0.30767008471848756</v>
      </c>
      <c r="E20" s="56">
        <f>'Calculations female'!E201</f>
        <v>0.30900558925949045</v>
      </c>
      <c r="F20" s="56">
        <f>'Calculations female'!F201</f>
        <v>0.31032001396964742</v>
      </c>
      <c r="G20" s="56">
        <f>'Calculations female'!G201</f>
        <v>0.31168067708949049</v>
      </c>
      <c r="H20" s="56">
        <f>'Calculations female'!H201</f>
        <v>0.31309874924283859</v>
      </c>
      <c r="I20" s="56">
        <f>'Calculations female'!I201</f>
        <v>0.31459932317912753</v>
      </c>
      <c r="J20" s="56">
        <f>'Calculations female'!J201</f>
        <v>0.31616928600003447</v>
      </c>
      <c r="K20" s="56">
        <f>'Calculations female'!K201</f>
        <v>0.31770070167487707</v>
      </c>
      <c r="L20" s="56">
        <f>'Calculations female'!L201</f>
        <v>0.31869663216274507</v>
      </c>
      <c r="M20" s="56">
        <f>'Calculations female'!M201</f>
        <v>0.3200239781766101</v>
      </c>
      <c r="N20" s="56">
        <f>'Calculations female'!N201</f>
        <v>0.32134189885231007</v>
      </c>
      <c r="O20" s="56">
        <f>'Calculations female'!O201</f>
        <v>0.32265047169108912</v>
      </c>
      <c r="P20" s="56">
        <f>'Calculations female'!P201</f>
        <v>0.3239497738258531</v>
      </c>
      <c r="Q20" s="56">
        <f>'Calculations female'!Q201</f>
        <v>0.32523988200723536</v>
      </c>
      <c r="R20" s="56">
        <f>'Calculations female'!R201</f>
        <v>0.32652087259051032</v>
      </c>
      <c r="S20" s="56">
        <f>'Calculations female'!S201</f>
        <v>0.327792821523332</v>
      </c>
      <c r="T20" s="56">
        <f>'Calculations female'!T201</f>
        <v>0.32905580433425874</v>
      </c>
      <c r="U20" s="56">
        <f>'Calculations female'!U201</f>
        <v>0.33030989612203132</v>
      </c>
      <c r="V20" s="56">
        <f>'Calculations female'!V201</f>
        <v>0.3315551715455668</v>
      </c>
      <c r="W20" s="56">
        <f>'Calculations female'!W201</f>
        <v>0.33279170481465409</v>
      </c>
      <c r="X20" s="56">
        <f>'Calculations female'!X201</f>
        <v>0.33401956968129171</v>
      </c>
      <c r="Y20" s="56">
        <f>'Calculations female'!Y201</f>
        <v>0.3352388394316746</v>
      </c>
      <c r="Z20" s="56">
        <f>'Calculations female'!Z201</f>
        <v>0.3364495868787743</v>
      </c>
      <c r="AA20" s="56">
        <f>'Calculations female'!AA201</f>
        <v>0.33765188435549626</v>
      </c>
      <c r="AB20" s="56">
        <f>'Calculations female'!AB201</f>
        <v>0.33884580370840073</v>
      </c>
      <c r="AC20" s="56">
        <f>'Calculations female'!AC201</f>
        <v>0.34003141629193151</v>
      </c>
      <c r="AD20" s="56">
        <f>'Calculations female'!AD201</f>
        <v>0.3412087929631728</v>
      </c>
      <c r="AE20" s="56">
        <f>'Calculations female'!AE201</f>
        <v>0.34237800407706487</v>
      </c>
      <c r="AF20" s="56">
        <f>'Calculations female'!AF201</f>
        <v>0.34353911948209453</v>
      </c>
    </row>
    <row r="21" spans="1:32" x14ac:dyDescent="0.2">
      <c r="A21" s="12" t="s">
        <v>38</v>
      </c>
      <c r="B21" s="56">
        <f>'Calculations female'!B202</f>
        <v>0.28899999999999998</v>
      </c>
      <c r="C21" s="56">
        <f>'Calculations female'!C202</f>
        <v>0.29028352907738553</v>
      </c>
      <c r="D21" s="56">
        <f>'Calculations female'!D202</f>
        <v>0.29162934694805093</v>
      </c>
      <c r="E21" s="56">
        <f>'Calculations female'!E202</f>
        <v>0.29294492112048859</v>
      </c>
      <c r="F21" s="56">
        <f>'Calculations female'!F202</f>
        <v>0.29424001940254929</v>
      </c>
      <c r="G21" s="56">
        <f>'Calculations female'!G202</f>
        <v>0.29558097801849598</v>
      </c>
      <c r="H21" s="56">
        <f>'Calculations female'!H202</f>
        <v>0.29697884034304439</v>
      </c>
      <c r="I21" s="56">
        <f>'Calculations female'!I202</f>
        <v>0.2984583902954418</v>
      </c>
      <c r="J21" s="56">
        <f>'Calculations female'!J202</f>
        <v>0.30000675412070527</v>
      </c>
      <c r="K21" s="56">
        <f>'Calculations female'!K202</f>
        <v>0.3015174915517812</v>
      </c>
      <c r="L21" s="56">
        <f>'Calculations female'!L202</f>
        <v>0.30250018079484448</v>
      </c>
      <c r="M21" s="56">
        <f>'Calculations female'!M202</f>
        <v>0.30381013180554206</v>
      </c>
      <c r="N21" s="56">
        <f>'Calculations female'!N202</f>
        <v>0.30511106597953352</v>
      </c>
      <c r="O21" s="56">
        <f>'Calculations female'!O202</f>
        <v>0.30640305321554939</v>
      </c>
      <c r="P21" s="56">
        <f>'Calculations female'!P202</f>
        <v>0.30768616318265241</v>
      </c>
      <c r="Q21" s="56">
        <f>'Calculations female'!Q202</f>
        <v>0.30896046530402371</v>
      </c>
      <c r="R21" s="56">
        <f>'Calculations female'!R202</f>
        <v>0.31022602874161448</v>
      </c>
      <c r="S21" s="56">
        <f>'Calculations female'!S202</f>
        <v>0.31148292238164316</v>
      </c>
      <c r="T21" s="56">
        <f>'Calculations female'!T202</f>
        <v>0.31273121482090016</v>
      </c>
      <c r="U21" s="56">
        <f>'Calculations female'!U202</f>
        <v>0.31397097435382626</v>
      </c>
      <c r="V21" s="56">
        <f>'Calculations female'!V202</f>
        <v>0.31520226896033254</v>
      </c>
      <c r="W21" s="56">
        <f>'Calculations female'!W202</f>
        <v>0.31642516629434192</v>
      </c>
      <c r="X21" s="56">
        <f>'Calculations female'!X202</f>
        <v>0.31763973367299964</v>
      </c>
      <c r="Y21" s="56">
        <f>'Calculations female'!Y202</f>
        <v>0.31884603806655659</v>
      </c>
      <c r="Z21" s="56">
        <f>'Calculations female'!Z202</f>
        <v>0.32004414608887022</v>
      </c>
      <c r="AA21" s="56">
        <f>'Calculations female'!AA202</f>
        <v>0.32123412398851092</v>
      </c>
      <c r="AB21" s="56">
        <f>'Calculations female'!AB202</f>
        <v>0.32241603764045484</v>
      </c>
      <c r="AC21" s="56">
        <f>'Calculations female'!AC202</f>
        <v>0.32358995253831385</v>
      </c>
      <c r="AD21" s="56">
        <f>'Calculations female'!AD202</f>
        <v>0.32475593378711748</v>
      </c>
      <c r="AE21" s="56">
        <f>'Calculations female'!AE202</f>
        <v>0.32591404609658309</v>
      </c>
      <c r="AF21" s="56">
        <f>'Calculations female'!AF202</f>
        <v>0.32706435377488702</v>
      </c>
    </row>
    <row r="22" spans="1:32" x14ac:dyDescent="0.2">
      <c r="A22" s="12" t="s">
        <v>39</v>
      </c>
      <c r="B22" s="56">
        <f>'Calculations female'!B203</f>
        <v>0.23300000000000001</v>
      </c>
      <c r="C22" s="56">
        <f>'Calculations female'!C203</f>
        <v>0.23418438357559887</v>
      </c>
      <c r="D22" s="56">
        <f>'Calculations female'!D203</f>
        <v>0.23542729628986142</v>
      </c>
      <c r="E22" s="56">
        <f>'Calculations female'!E203</f>
        <v>0.23664331733396124</v>
      </c>
      <c r="F22" s="56">
        <f>'Calculations female'!F203</f>
        <v>0.23784141462758848</v>
      </c>
      <c r="G22" s="56">
        <f>'Calculations female'!G203</f>
        <v>0.23908298445772835</v>
      </c>
      <c r="H22" s="56">
        <f>'Calculations female'!H203</f>
        <v>0.24037837316627328</v>
      </c>
      <c r="I22" s="56">
        <f>'Calculations female'!I203</f>
        <v>0.24175071928057837</v>
      </c>
      <c r="J22" s="56">
        <f>'Calculations female'!J203</f>
        <v>0.24318827692750628</v>
      </c>
      <c r="K22" s="56">
        <f>'Calculations female'!K203</f>
        <v>0.24459226308482765</v>
      </c>
      <c r="L22" s="56">
        <f>'Calculations female'!L203</f>
        <v>0.24550623524899423</v>
      </c>
      <c r="M22" s="56">
        <f>'Calculations female'!M203</f>
        <v>0.24672546783266214</v>
      </c>
      <c r="N22" s="56">
        <f>'Calculations female'!N203</f>
        <v>0.24793730597591745</v>
      </c>
      <c r="O22" s="56">
        <f>'Calculations female'!O203</f>
        <v>0.24914179311515472</v>
      </c>
      <c r="P22" s="56">
        <f>'Calculations female'!P203</f>
        <v>0.25033897287543544</v>
      </c>
      <c r="Q22" s="56">
        <f>'Calculations female'!Q203</f>
        <v>0.25152888904907744</v>
      </c>
      <c r="R22" s="56">
        <f>'Calculations female'!R203</f>
        <v>0.25271158557508538</v>
      </c>
      <c r="S22" s="56">
        <f>'Calculations female'!S203</f>
        <v>0.25388710651940805</v>
      </c>
      <c r="T22" s="56">
        <f>'Calculations female'!T203</f>
        <v>0.25505549605598804</v>
      </c>
      <c r="U22" s="56">
        <f>'Calculations female'!U203</f>
        <v>0.25621679844857986</v>
      </c>
      <c r="V22" s="56">
        <f>'Calculations female'!V203</f>
        <v>0.25737105803330579</v>
      </c>
      <c r="W22" s="56">
        <f>'Calculations female'!W203</f>
        <v>0.25851831920193641</v>
      </c>
      <c r="X22" s="56">
        <f>'Calculations female'!X203</f>
        <v>0.25965862638584847</v>
      </c>
      <c r="Y22" s="56">
        <f>'Calculations female'!Y203</f>
        <v>0.2607920240406652</v>
      </c>
      <c r="Z22" s="56">
        <f>'Calculations female'!Z203</f>
        <v>0.26191855663153241</v>
      </c>
      <c r="AA22" s="56">
        <f>'Calculations female'!AA203</f>
        <v>0.26303826861901686</v>
      </c>
      <c r="AB22" s="56">
        <f>'Calculations female'!AB203</f>
        <v>0.26415120444561579</v>
      </c>
      <c r="AC22" s="56">
        <f>'Calculations female'!AC203</f>
        <v>0.2652574085228297</v>
      </c>
      <c r="AD22" s="56">
        <f>'Calculations female'!AD203</f>
        <v>0.26635692521881466</v>
      </c>
      <c r="AE22" s="56">
        <f>'Calculations female'!AE203</f>
        <v>0.2674497988465569</v>
      </c>
      <c r="AF22" s="56">
        <f>'Calculations female'!AF203</f>
        <v>0.26853607365258059</v>
      </c>
    </row>
    <row r="23" spans="1:32" x14ac:dyDescent="0.2">
      <c r="A23" s="12" t="s">
        <v>40</v>
      </c>
      <c r="B23" s="56">
        <f>'Calculations female'!B204</f>
        <v>0.26100000000000001</v>
      </c>
      <c r="C23" s="56">
        <f>'Calculations female'!C204</f>
        <v>0.26223975482197814</v>
      </c>
      <c r="D23" s="56">
        <f>'Calculations female'!D204</f>
        <v>0.26354020963627711</v>
      </c>
      <c r="E23" s="56">
        <f>'Calculations female'!E204</f>
        <v>0.26481196911679306</v>
      </c>
      <c r="F23" s="56">
        <f>'Calculations female'!F204</f>
        <v>0.26606444454601835</v>
      </c>
      <c r="G23" s="56">
        <f>'Calculations female'!G204</f>
        <v>0.26736180315982694</v>
      </c>
      <c r="H23" s="56">
        <f>'Calculations female'!H204</f>
        <v>0.26871479065111759</v>
      </c>
      <c r="I23" s="56">
        <f>'Calculations female'!I204</f>
        <v>0.27014748198578165</v>
      </c>
      <c r="J23" s="56">
        <f>'Calculations female'!J204</f>
        <v>0.2716475096817646</v>
      </c>
      <c r="K23" s="56">
        <f>'Calculations female'!K204</f>
        <v>0.27311177609744652</v>
      </c>
      <c r="L23" s="56">
        <f>'Calculations female'!L204</f>
        <v>0.27406460279942424</v>
      </c>
      <c r="M23" s="56">
        <f>'Calculations female'!M204</f>
        <v>0.27533519343923984</v>
      </c>
      <c r="N23" s="56">
        <f>'Calculations female'!N204</f>
        <v>0.27659754315073509</v>
      </c>
      <c r="O23" s="56">
        <f>'Calculations female'!O204</f>
        <v>0.27785170849680552</v>
      </c>
      <c r="P23" s="56">
        <f>'Calculations female'!P204</f>
        <v>0.27909774603440785</v>
      </c>
      <c r="Q23" s="56">
        <f>'Calculations female'!Q204</f>
        <v>0.28033571229518872</v>
      </c>
      <c r="R23" s="56">
        <f>'Calculations female'!R204</f>
        <v>0.28156566376698688</v>
      </c>
      <c r="S23" s="56">
        <f>'Calculations female'!S204</f>
        <v>0.28278765687618618</v>
      </c>
      <c r="T23" s="56">
        <f>'Calculations female'!T204</f>
        <v>0.28400174797088651</v>
      </c>
      <c r="U23" s="56">
        <f>'Calculations female'!U204</f>
        <v>0.2852079933048608</v>
      </c>
      <c r="V23" s="56">
        <f>'Calculations female'!V204</f>
        <v>0.28640644902226703</v>
      </c>
      <c r="W23" s="56">
        <f>'Calculations female'!W204</f>
        <v>0.28759717114309952</v>
      </c>
      <c r="X23" s="56">
        <f>'Calculations female'!X204</f>
        <v>0.28878021554932642</v>
      </c>
      <c r="Y23" s="56">
        <f>'Calculations female'!Y204</f>
        <v>0.28995563797172103</v>
      </c>
      <c r="Z23" s="56">
        <f>'Calculations female'!Z204</f>
        <v>0.29112349397733217</v>
      </c>
      <c r="AA23" s="56">
        <f>'Calculations female'!AA204</f>
        <v>0.29228383895758236</v>
      </c>
      <c r="AB23" s="56">
        <f>'Calculations female'!AB204</f>
        <v>0.29343672811697846</v>
      </c>
      <c r="AC23" s="56">
        <f>'Calculations female'!AC204</f>
        <v>0.29458221646238453</v>
      </c>
      <c r="AD23" s="56">
        <f>'Calculations female'!AD204</f>
        <v>0.29572035879287362</v>
      </c>
      <c r="AE23" s="56">
        <f>'Calculations female'!AE204</f>
        <v>0.29685120969009599</v>
      </c>
      <c r="AF23" s="56">
        <f>'Calculations female'!AF204</f>
        <v>0.29797482350917648</v>
      </c>
    </row>
    <row r="24" spans="1:32" x14ac:dyDescent="0.2">
      <c r="A24" s="12" t="s">
        <v>41</v>
      </c>
      <c r="B24" s="56">
        <f>'Calculations female'!B205</f>
        <v>0.21438728323699424</v>
      </c>
      <c r="C24" s="56">
        <f>'Calculations female'!C205</f>
        <v>0.21552811530553909</v>
      </c>
      <c r="D24" s="56">
        <f>'Calculations female'!D205</f>
        <v>0.21672568747090767</v>
      </c>
      <c r="E24" s="56">
        <f>'Calculations female'!E205</f>
        <v>0.21789770813193263</v>
      </c>
      <c r="F24" s="56">
        <f>'Calculations female'!F205</f>
        <v>0.2190528002979418</v>
      </c>
      <c r="G24" s="56">
        <f>'Calculations female'!G205</f>
        <v>0.22025016690311711</v>
      </c>
      <c r="H24" s="56">
        <f>'Calculations female'!H205</f>
        <v>0.2214998285653397</v>
      </c>
      <c r="I24" s="56">
        <f>'Calculations female'!I205</f>
        <v>0.22282416708339059</v>
      </c>
      <c r="J24" s="56">
        <f>'Calculations female'!J205</f>
        <v>0.22421191588097047</v>
      </c>
      <c r="K24" s="56">
        <f>'Calculations female'!K205</f>
        <v>0.22556772931828303</v>
      </c>
      <c r="L24" s="56">
        <f>'Calculations female'!L205</f>
        <v>0.22645059244365634</v>
      </c>
      <c r="M24" s="56">
        <f>'Calculations female'!M205</f>
        <v>0.22762863285576973</v>
      </c>
      <c r="N24" s="56">
        <f>'Calculations female'!N205</f>
        <v>0.22879987583541145</v>
      </c>
      <c r="O24" s="56">
        <f>'Calculations female'!O205</f>
        <v>0.22996435636000084</v>
      </c>
      <c r="P24" s="56">
        <f>'Calculations female'!P205</f>
        <v>0.23112210970618111</v>
      </c>
      <c r="Q24" s="56">
        <f>'Calculations female'!Q205</f>
        <v>0.2322731714276835</v>
      </c>
      <c r="R24" s="56">
        <f>'Calculations female'!R205</f>
        <v>0.23341757733399793</v>
      </c>
      <c r="S24" s="56">
        <f>'Calculations female'!S205</f>
        <v>0.23455536346983302</v>
      </c>
      <c r="T24" s="56">
        <f>'Calculations female'!T205</f>
        <v>0.23568656609533981</v>
      </c>
      <c r="U24" s="56">
        <f>'Calculations female'!U205</f>
        <v>0.23681122166707139</v>
      </c>
      <c r="V24" s="56">
        <f>'Calculations female'!V205</f>
        <v>0.23792936681965496</v>
      </c>
      <c r="W24" s="56">
        <f>'Calculations female'!W205</f>
        <v>0.23904103834816415</v>
      </c>
      <c r="X24" s="56">
        <f>'Calculations female'!X205</f>
        <v>0.24014627319114451</v>
      </c>
      <c r="Y24" s="56">
        <f>'Calculations female'!Y205</f>
        <v>0.24124510841430288</v>
      </c>
      <c r="Z24" s="56">
        <f>'Calculations female'!Z205</f>
        <v>0.24233758119481236</v>
      </c>
      <c r="AA24" s="56">
        <f>'Calculations female'!AA205</f>
        <v>0.24342372880622368</v>
      </c>
      <c r="AB24" s="56">
        <f>'Calculations female'!AB205</f>
        <v>0.24450358860397289</v>
      </c>
      <c r="AC24" s="56">
        <f>'Calculations female'!AC205</f>
        <v>0.24557719801143815</v>
      </c>
      <c r="AD24" s="56">
        <f>'Calculations female'!AD205</f>
        <v>0.24664459450656537</v>
      </c>
      <c r="AE24" s="56">
        <f>'Calculations female'!AE205</f>
        <v>0.2477058156090049</v>
      </c>
      <c r="AF24" s="56">
        <f>'Calculations female'!AF205</f>
        <v>0.24876089886777347</v>
      </c>
    </row>
    <row r="25" spans="1:32" x14ac:dyDescent="0.2">
      <c r="A25" s="12" t="s">
        <v>42</v>
      </c>
      <c r="B25" s="56">
        <f>'Calculations female'!B206</f>
        <v>0.36400000000000005</v>
      </c>
      <c r="C25" s="56">
        <f>'Calculations female'!C206</f>
        <v>0.36534799540587065</v>
      </c>
      <c r="D25" s="56">
        <f>'Calculations female'!D206</f>
        <v>0.3667599831941985</v>
      </c>
      <c r="E25" s="56">
        <f>'Calculations female'!E206</f>
        <v>0.36813883573886569</v>
      </c>
      <c r="F25" s="56">
        <f>'Calculations female'!F206</f>
        <v>0.36949487629591005</v>
      </c>
      <c r="G25" s="56">
        <f>'Calculations female'!G206</f>
        <v>0.37089752784017627</v>
      </c>
      <c r="H25" s="56">
        <f>'Calculations female'!H206</f>
        <v>0.37235818260867881</v>
      </c>
      <c r="I25" s="56">
        <f>'Calculations female'!I206</f>
        <v>0.37390251269755131</v>
      </c>
      <c r="J25" s="56">
        <f>'Calculations female'!J206</f>
        <v>0.3755168253117766</v>
      </c>
      <c r="K25" s="56">
        <f>'Calculations female'!K206</f>
        <v>0.37709009871194671</v>
      </c>
      <c r="L25" s="56">
        <f>'Calculations female'!L206</f>
        <v>0.37811250961403375</v>
      </c>
      <c r="M25" s="56">
        <f>'Calculations female'!M206</f>
        <v>0.37947424295395304</v>
      </c>
      <c r="N25" s="56">
        <f>'Calculations female'!N206</f>
        <v>0.38082528682337663</v>
      </c>
      <c r="O25" s="56">
        <f>'Calculations female'!O206</f>
        <v>0.38216574571374456</v>
      </c>
      <c r="P25" s="56">
        <f>'Calculations female'!P206</f>
        <v>0.38349572319038133</v>
      </c>
      <c r="Q25" s="56">
        <f>'Calculations female'!Q206</f>
        <v>0.38481532188963224</v>
      </c>
      <c r="R25" s="56">
        <f>'Calculations female'!R206</f>
        <v>0.3861246435166738</v>
      </c>
      <c r="S25" s="56">
        <f>'Calculations female'!S206</f>
        <v>0.38742378884397238</v>
      </c>
      <c r="T25" s="56">
        <f>'Calculations female'!T206</f>
        <v>0.38871285771035552</v>
      </c>
      <c r="U25" s="56">
        <f>'Calculations female'!U206</f>
        <v>0.3899919490206567</v>
      </c>
      <c r="V25" s="56">
        <f>'Calculations female'!V206</f>
        <v>0.39126116074590561</v>
      </c>
      <c r="W25" s="56">
        <f>'Calculations female'!W206</f>
        <v>0.39252058992404198</v>
      </c>
      <c r="X25" s="56">
        <f>'Calculations female'!X206</f>
        <v>0.39377033266109779</v>
      </c>
      <c r="Y25" s="56">
        <f>'Calculations female'!Y206</f>
        <v>0.39501048413285705</v>
      </c>
      <c r="Z25" s="56">
        <f>'Calculations female'!Z206</f>
        <v>0.39624113858693505</v>
      </c>
      <c r="AA25" s="56">
        <f>'Calculations female'!AA206</f>
        <v>0.39746238934526412</v>
      </c>
      <c r="AB25" s="56">
        <f>'Calculations female'!AB206</f>
        <v>0.39867432880697351</v>
      </c>
      <c r="AC25" s="56">
        <f>'Calculations female'!AC206</f>
        <v>0.39987704845160948</v>
      </c>
      <c r="AD25" s="56">
        <f>'Calculations female'!AD206</f>
        <v>0.40107063884271521</v>
      </c>
      <c r="AE25" s="56">
        <f>'Calculations female'!AE206</f>
        <v>0.40225518963170565</v>
      </c>
      <c r="AF25" s="56">
        <f>'Calculations female'!AF206</f>
        <v>0.40343078956205403</v>
      </c>
    </row>
    <row r="26" spans="1:32" x14ac:dyDescent="0.2">
      <c r="A26" s="12" t="s">
        <v>105</v>
      </c>
      <c r="B26" s="56">
        <f>'Calculations female'!B207</f>
        <v>0.19500000000000001</v>
      </c>
      <c r="C26" s="56">
        <f>'Calculations female'!C207</f>
        <v>0.19608946203879829</v>
      </c>
      <c r="D26" s="56">
        <f>'Calculations female'!D207</f>
        <v>0.19723348643688041</v>
      </c>
      <c r="E26" s="56">
        <f>'Calculations female'!E207</f>
        <v>0.19835347508731838</v>
      </c>
      <c r="F26" s="56">
        <f>'Calculations female'!F207</f>
        <v>0.19945764727850004</v>
      </c>
      <c r="G26" s="56">
        <f>'Calculations female'!G207</f>
        <v>0.2006026072706279</v>
      </c>
      <c r="H26" s="56">
        <f>'Calculations female'!H207</f>
        <v>0.20179798179317504</v>
      </c>
      <c r="I26" s="56">
        <f>'Calculations female'!I207</f>
        <v>0.20306524325791747</v>
      </c>
      <c r="J26" s="56">
        <f>'Calculations female'!J207</f>
        <v>0.20439368235995134</v>
      </c>
      <c r="K26" s="56">
        <f>'Calculations female'!K207</f>
        <v>0.20569204417066861</v>
      </c>
      <c r="L26" s="56">
        <f>'Calculations female'!L207</f>
        <v>0.20653775810223529</v>
      </c>
      <c r="M26" s="56">
        <f>'Calculations female'!M207</f>
        <v>0.20766654940170237</v>
      </c>
      <c r="N26" s="56">
        <f>'Calculations female'!N207</f>
        <v>0.20878919008179039</v>
      </c>
      <c r="O26" s="56">
        <f>'Calculations female'!O207</f>
        <v>0.2099057066555215</v>
      </c>
      <c r="P26" s="56">
        <f>'Calculations female'!P207</f>
        <v>0.21101612603246755</v>
      </c>
      <c r="Q26" s="56">
        <f>'Calculations female'!Q207</f>
        <v>0.21212047549639895</v>
      </c>
      <c r="R26" s="56">
        <f>'Calculations female'!R207</f>
        <v>0.21321878268368616</v>
      </c>
      <c r="S26" s="56">
        <f>'Calculations female'!S207</f>
        <v>0.21431107556244408</v>
      </c>
      <c r="T26" s="56">
        <f>'Calculations female'!T207</f>
        <v>0.21539738241239106</v>
      </c>
      <c r="U26" s="56">
        <f>'Calculations female'!U207</f>
        <v>0.21647773180540331</v>
      </c>
      <c r="V26" s="56">
        <f>'Calculations female'!V207</f>
        <v>0.21755215258674021</v>
      </c>
      <c r="W26" s="56">
        <f>'Calculations female'!W207</f>
        <v>0.21862067385693124</v>
      </c>
      <c r="X26" s="56">
        <f>'Calculations female'!X207</f>
        <v>0.21968332495428314</v>
      </c>
      <c r="Y26" s="56">
        <f>'Calculations female'!Y207</f>
        <v>0.22074013543801513</v>
      </c>
      <c r="Z26" s="56">
        <f>'Calculations female'!Z207</f>
        <v>0.22179113507198114</v>
      </c>
      <c r="AA26" s="56">
        <f>'Calculations female'!AA207</f>
        <v>0.22283635380896882</v>
      </c>
      <c r="AB26" s="56">
        <f>'Calculations female'!AB207</f>
        <v>0.22387582177556864</v>
      </c>
      <c r="AC26" s="56">
        <f>'Calculations female'!AC207</f>
        <v>0.2249095692575675</v>
      </c>
      <c r="AD26" s="56">
        <f>'Calculations female'!AD207</f>
        <v>0.22593762668588827</v>
      </c>
      <c r="AE26" s="56">
        <f>'Calculations female'!AE207</f>
        <v>0.2269600246230199</v>
      </c>
      <c r="AF26" s="56">
        <f>'Calculations female'!AF207</f>
        <v>0.22797679374995308</v>
      </c>
    </row>
    <row r="27" spans="1:32" x14ac:dyDescent="0.2">
      <c r="A27" s="12" t="s">
        <v>106</v>
      </c>
      <c r="B27" s="56">
        <f>'Calculations female'!B208</f>
        <v>0.191</v>
      </c>
      <c r="C27" s="56">
        <f>'Calculations female'!C208</f>
        <v>0.19207807553051029</v>
      </c>
      <c r="D27" s="56">
        <f>'Calculations female'!D208</f>
        <v>0.19321022236738117</v>
      </c>
      <c r="E27" s="56">
        <f>'Calculations female'!E208</f>
        <v>0.19431866139795784</v>
      </c>
      <c r="F27" s="56">
        <f>'Calculations female'!F208</f>
        <v>0.195411522803144</v>
      </c>
      <c r="G27" s="56">
        <f>'Calculations female'!G208</f>
        <v>0.19654483339556619</v>
      </c>
      <c r="H27" s="56">
        <f>'Calculations female'!H208</f>
        <v>0.19772813139263479</v>
      </c>
      <c r="I27" s="56">
        <f>'Calculations female'!I208</f>
        <v>0.19898268554797796</v>
      </c>
      <c r="J27" s="56">
        <f>'Calculations female'!J208</f>
        <v>0.20029790907214268</v>
      </c>
      <c r="K27" s="56">
        <f>'Calculations female'!K208</f>
        <v>0.20158345824804896</v>
      </c>
      <c r="L27" s="56">
        <f>'Calculations female'!L208</f>
        <v>0.20242088141925005</v>
      </c>
      <c r="M27" s="56">
        <f>'Calculations female'!M208</f>
        <v>0.20353867432081638</v>
      </c>
      <c r="N27" s="56">
        <f>'Calculations female'!N208</f>
        <v>0.20465045284216499</v>
      </c>
      <c r="O27" s="56">
        <f>'Calculations female'!O208</f>
        <v>0.20575624180410348</v>
      </c>
      <c r="P27" s="56">
        <f>'Calculations female'!P208</f>
        <v>0.20685606644166599</v>
      </c>
      <c r="Q27" s="56">
        <f>'Calculations female'!Q208</f>
        <v>0.20794995238178535</v>
      </c>
      <c r="R27" s="56">
        <f>'Calculations female'!R208</f>
        <v>0.20903792562170495</v>
      </c>
      <c r="S27" s="56">
        <f>'Calculations female'!S208</f>
        <v>0.21012001250812276</v>
      </c>
      <c r="T27" s="56">
        <f>'Calculations female'!T208</f>
        <v>0.2111962397170381</v>
      </c>
      <c r="U27" s="56">
        <f>'Calculations female'!U208</f>
        <v>0.21226663423428416</v>
      </c>
      <c r="V27" s="56">
        <f>'Calculations female'!V208</f>
        <v>0.21333122333672153</v>
      </c>
      <c r="W27" s="56">
        <f>'Calculations female'!W208</f>
        <v>0.21439003457408395</v>
      </c>
      <c r="X27" s="56">
        <f>'Calculations female'!X208</f>
        <v>0.21544309575143547</v>
      </c>
      <c r="Y27" s="56">
        <f>'Calculations female'!Y208</f>
        <v>0.21649043491224804</v>
      </c>
      <c r="Z27" s="56">
        <f>'Calculations female'!Z208</f>
        <v>0.21753208032205751</v>
      </c>
      <c r="AA27" s="56">
        <f>'Calculations female'!AA208</f>
        <v>0.21856806045269062</v>
      </c>
      <c r="AB27" s="56">
        <f>'Calculations female'!AB208</f>
        <v>0.21959840396705335</v>
      </c>
      <c r="AC27" s="56">
        <f>'Calculations female'!AC208</f>
        <v>0.22062313970443939</v>
      </c>
      <c r="AD27" s="56">
        <f>'Calculations female'!AD208</f>
        <v>0.22164229666637725</v>
      </c>
      <c r="AE27" s="56">
        <f>'Calculations female'!AE208</f>
        <v>0.22265590400296309</v>
      </c>
      <c r="AF27" s="56">
        <f>'Calculations female'!AF208</f>
        <v>0.22366399099969336</v>
      </c>
    </row>
    <row r="28" spans="1:32" x14ac:dyDescent="0.2">
      <c r="A28" s="12" t="s">
        <v>107</v>
      </c>
      <c r="B28" s="56">
        <f>'Calculations female'!B209</f>
        <v>0.17189315726290519</v>
      </c>
      <c r="C28" s="56">
        <f>'Calculations female'!C209</f>
        <v>0.17291299126143009</v>
      </c>
      <c r="D28" s="56">
        <f>'Calculations female'!D209</f>
        <v>0.17398434422596604</v>
      </c>
      <c r="E28" s="56">
        <f>'Calculations female'!E209</f>
        <v>0.17503362763448946</v>
      </c>
      <c r="F28" s="56">
        <f>'Calculations female'!F209</f>
        <v>0.1760685177133158</v>
      </c>
      <c r="G28" s="56">
        <f>'Calculations female'!G209</f>
        <v>0.17714208063931694</v>
      </c>
      <c r="H28" s="56">
        <f>'Calculations female'!H209</f>
        <v>0.17826339599278967</v>
      </c>
      <c r="I28" s="56">
        <f>'Calculations female'!I209</f>
        <v>0.17945268061014333</v>
      </c>
      <c r="J28" s="56">
        <f>'Calculations female'!J209</f>
        <v>0.18069996940030555</v>
      </c>
      <c r="K28" s="56">
        <f>'Calculations female'!K209</f>
        <v>0.18191960126564638</v>
      </c>
      <c r="L28" s="56">
        <f>'Calculations female'!L209</f>
        <v>0.18271434219213928</v>
      </c>
      <c r="M28" s="56">
        <f>'Calculations female'!M209</f>
        <v>0.18377547824402113</v>
      </c>
      <c r="N28" s="56">
        <f>'Calculations female'!N209</f>
        <v>0.18483126181103085</v>
      </c>
      <c r="O28" s="56">
        <f>'Calculations female'!O209</f>
        <v>0.18588170993702466</v>
      </c>
      <c r="P28" s="56">
        <f>'Calculations female'!P209</f>
        <v>0.18692684015256356</v>
      </c>
      <c r="Q28" s="56">
        <f>'Calculations female'!Q209</f>
        <v>0.18796667045300761</v>
      </c>
      <c r="R28" s="56">
        <f>'Calculations female'!R209</f>
        <v>0.18900121927728794</v>
      </c>
      <c r="S28" s="56">
        <f>'Calculations female'!S209</f>
        <v>0.19003050548734568</v>
      </c>
      <c r="T28" s="56">
        <f>'Calculations female'!T209</f>
        <v>0.1910545483482185</v>
      </c>
      <c r="U28" s="56">
        <f>'Calculations female'!U209</f>
        <v>0.19207336750875445</v>
      </c>
      <c r="V28" s="56">
        <f>'Calculations female'!V209</f>
        <v>0.19308698298293553</v>
      </c>
      <c r="W28" s="56">
        <f>'Calculations female'!W209</f>
        <v>0.19409541513180267</v>
      </c>
      <c r="X28" s="56">
        <f>'Calculations female'!X209</f>
        <v>0.19509868464594501</v>
      </c>
      <c r="Y28" s="56">
        <f>'Calculations female'!Y209</f>
        <v>0.19609681252856453</v>
      </c>
      <c r="Z28" s="56">
        <f>'Calculations female'!Z209</f>
        <v>0.19708982007907627</v>
      </c>
      <c r="AA28" s="56">
        <f>'Calculations female'!AA209</f>
        <v>0.19807772887724001</v>
      </c>
      <c r="AB28" s="56">
        <f>'Calculations female'!AB209</f>
        <v>0.199060560767814</v>
      </c>
      <c r="AC28" s="56">
        <f>'Calculations female'!AC209</f>
        <v>0.2000383378456945</v>
      </c>
      <c r="AD28" s="56">
        <f>'Calculations female'!AD209</f>
        <v>0.20101108244155808</v>
      </c>
      <c r="AE28" s="56">
        <f>'Calculations female'!AE209</f>
        <v>0.20197881710795926</v>
      </c>
      <c r="AF28" s="56">
        <f>'Calculations female'!AF209</f>
        <v>0.20294156460589735</v>
      </c>
    </row>
    <row r="29" spans="1:32" x14ac:dyDescent="0.2">
      <c r="A29" s="12" t="s">
        <v>43</v>
      </c>
      <c r="B29" s="56">
        <f>'Calculations female'!B210</f>
        <v>0.10899999999999996</v>
      </c>
      <c r="C29" s="56">
        <f>'Calculations female'!C210</f>
        <v>0.10977916432701945</v>
      </c>
      <c r="D29" s="56">
        <f>'Calculations female'!D210</f>
        <v>0.11059874456247762</v>
      </c>
      <c r="E29" s="56">
        <f>'Calculations female'!E210</f>
        <v>0.11140248806774641</v>
      </c>
      <c r="F29" s="56">
        <f>'Calculations female'!F210</f>
        <v>0.11219621942725028</v>
      </c>
      <c r="G29" s="56">
        <f>'Calculations female'!G210</f>
        <v>0.11302067361675915</v>
      </c>
      <c r="H29" s="56">
        <f>'Calculations female'!H210</f>
        <v>0.11388295292924046</v>
      </c>
      <c r="I29" s="56">
        <f>'Calculations female'!I210</f>
        <v>0.11479878575083326</v>
      </c>
      <c r="J29" s="56">
        <f>'Calculations female'!J210</f>
        <v>0.11576070612482604</v>
      </c>
      <c r="K29" s="56">
        <f>'Calculations female'!K210</f>
        <v>0.11670270142146848</v>
      </c>
      <c r="L29" s="56">
        <f>'Calculations female'!L210</f>
        <v>0.11731727407813722</v>
      </c>
      <c r="M29" s="56">
        <f>'Calculations female'!M210</f>
        <v>0.11813876693841212</v>
      </c>
      <c r="N29" s="56">
        <f>'Calculations female'!N210</f>
        <v>0.11895715576795168</v>
      </c>
      <c r="O29" s="56">
        <f>'Calculations female'!O210</f>
        <v>0.11977243690026394</v>
      </c>
      <c r="P29" s="56">
        <f>'Calculations female'!P210</f>
        <v>0.1205846072421467</v>
      </c>
      <c r="Q29" s="56">
        <f>'Calculations female'!Q210</f>
        <v>0.12139366425656115</v>
      </c>
      <c r="R29" s="56">
        <f>'Calculations female'!R210</f>
        <v>0.12219960594591675</v>
      </c>
      <c r="S29" s="56">
        <f>'Calculations female'!S210</f>
        <v>0.12300243083576907</v>
      </c>
      <c r="T29" s="56">
        <f>'Calculations female'!T210</f>
        <v>0.1238021379589176</v>
      </c>
      <c r="U29" s="56">
        <f>'Calculations female'!U210</f>
        <v>0.12459872683989599</v>
      </c>
      <c r="V29" s="56">
        <f>'Calculations female'!V210</f>
        <v>0.12539219747984542</v>
      </c>
      <c r="W29" s="56">
        <f>'Calculations female'!W210</f>
        <v>0.12618255034176973</v>
      </c>
      <c r="X29" s="56">
        <f>'Calculations female'!X210</f>
        <v>0.12696978633614855</v>
      </c>
      <c r="Y29" s="56">
        <f>'Calculations female'!Y210</f>
        <v>0.12775390680692153</v>
      </c>
      <c r="Z29" s="56">
        <f>'Calculations female'!Z210</f>
        <v>0.12853491351781815</v>
      </c>
      <c r="AA29" s="56">
        <f>'Calculations female'!AA210</f>
        <v>0.12931280863903241</v>
      </c>
      <c r="AB29" s="56">
        <f>'Calculations female'!AB210</f>
        <v>0.13008759473424183</v>
      </c>
      <c r="AC29" s="56">
        <f>'Calculations female'!AC210</f>
        <v>0.13085927474794365</v>
      </c>
      <c r="AD29" s="56">
        <f>'Calculations female'!AD210</f>
        <v>0.13162785199312813</v>
      </c>
      <c r="AE29" s="56">
        <f>'Calculations female'!AE210</f>
        <v>0.13239333013925306</v>
      </c>
      <c r="AF29" s="56">
        <f>'Calculations female'!AF210</f>
        <v>0.13315571320053576</v>
      </c>
    </row>
    <row r="30" spans="1:32" x14ac:dyDescent="0.2">
      <c r="A30" s="12" t="s">
        <v>44</v>
      </c>
      <c r="B30" s="56">
        <f>'Calculations female'!B211</f>
        <v>0.43999999999999995</v>
      </c>
      <c r="C30" s="56">
        <f>'Calculations female'!C211</f>
        <v>0.44134235891707924</v>
      </c>
      <c r="D30" s="56">
        <f>'Calculations female'!D211</f>
        <v>0.44274717337771063</v>
      </c>
      <c r="E30" s="56">
        <f>'Calculations female'!E211</f>
        <v>0.44411777205960185</v>
      </c>
      <c r="F30" s="56">
        <f>'Calculations female'!F211</f>
        <v>0.44546449600588572</v>
      </c>
      <c r="G30" s="56">
        <f>'Calculations female'!G211</f>
        <v>0.44685626382321558</v>
      </c>
      <c r="H30" s="56">
        <f>'Calculations female'!H211</f>
        <v>0.44830424198940438</v>
      </c>
      <c r="I30" s="56">
        <f>'Calculations female'!I211</f>
        <v>0.44983368492336534</v>
      </c>
      <c r="J30" s="56">
        <f>'Calculations female'!J211</f>
        <v>0.45143081123401402</v>
      </c>
      <c r="K30" s="56">
        <f>'Calculations female'!K211</f>
        <v>0.45298574396178692</v>
      </c>
      <c r="L30" s="56">
        <f>'Calculations female'!L211</f>
        <v>0.45399539688903101</v>
      </c>
      <c r="M30" s="56">
        <f>'Calculations female'!M211</f>
        <v>0.45533911507751351</v>
      </c>
      <c r="N30" s="56">
        <f>'Calculations female'!N211</f>
        <v>0.45667113400899456</v>
      </c>
      <c r="O30" s="56">
        <f>'Calculations female'!O211</f>
        <v>0.45799158769426157</v>
      </c>
      <c r="P30" s="56">
        <f>'Calculations female'!P211</f>
        <v>0.45930060846927329</v>
      </c>
      <c r="Q30" s="56">
        <f>'Calculations female'!Q211</f>
        <v>0.46059832701106346</v>
      </c>
      <c r="R30" s="56">
        <f>'Calculations female'!R211</f>
        <v>0.46188487235386638</v>
      </c>
      <c r="S30" s="56">
        <f>'Calculations female'!S211</f>
        <v>0.46316037190544673</v>
      </c>
      <c r="T30" s="56">
        <f>'Calculations female'!T211</f>
        <v>0.4644249514636058</v>
      </c>
      <c r="U30" s="56">
        <f>'Calculations female'!U211</f>
        <v>0.46567873523283959</v>
      </c>
      <c r="V30" s="56">
        <f>'Calculations female'!V211</f>
        <v>0.46692184584112101</v>
      </c>
      <c r="W30" s="56">
        <f>'Calculations female'!W211</f>
        <v>0.46815440435680084</v>
      </c>
      <c r="X30" s="56">
        <f>'Calculations female'!X211</f>
        <v>0.46937653030557674</v>
      </c>
      <c r="Y30" s="56">
        <f>'Calculations female'!Y211</f>
        <v>0.47058834168754904</v>
      </c>
      <c r="Z30" s="56">
        <f>'Calculations female'!Z211</f>
        <v>0.47178995499431442</v>
      </c>
      <c r="AA30" s="56">
        <f>'Calculations female'!AA211</f>
        <v>0.47298148522609323</v>
      </c>
      <c r="AB30" s="56">
        <f>'Calculations female'!AB211</f>
        <v>0.47416304590888508</v>
      </c>
      <c r="AC30" s="56">
        <f>'Calculations female'!AC211</f>
        <v>0.47533474911160761</v>
      </c>
      <c r="AD30" s="56">
        <f>'Calculations female'!AD211</f>
        <v>0.47649670546324696</v>
      </c>
      <c r="AE30" s="56">
        <f>'Calculations female'!AE211</f>
        <v>0.47764902416996335</v>
      </c>
      <c r="AF30" s="56">
        <f>'Calculations female'!AF211</f>
        <v>0.47879181303217361</v>
      </c>
    </row>
    <row r="31" spans="1:32" x14ac:dyDescent="0.2">
      <c r="A31" s="12" t="s">
        <v>45</v>
      </c>
      <c r="B31" s="56">
        <f>'Calculations female'!B212</f>
        <v>0.24600000000000008</v>
      </c>
      <c r="C31" s="56">
        <f>'Calculations female'!C212</f>
        <v>0.24721157456516307</v>
      </c>
      <c r="D31" s="56">
        <f>'Calculations female'!D212</f>
        <v>0.24848276152330986</v>
      </c>
      <c r="E31" s="56">
        <f>'Calculations female'!E212</f>
        <v>0.24972618765119584</v>
      </c>
      <c r="F31" s="56">
        <f>'Calculations female'!F212</f>
        <v>0.2509510377805132</v>
      </c>
      <c r="G31" s="56">
        <f>'Calculations female'!G212</f>
        <v>0.25222007184759659</v>
      </c>
      <c r="H31" s="56">
        <f>'Calculations female'!H212</f>
        <v>0.25354383474761233</v>
      </c>
      <c r="I31" s="56">
        <f>'Calculations female'!I212</f>
        <v>0.25494592911203295</v>
      </c>
      <c r="J31" s="56">
        <f>'Calculations female'!J212</f>
        <v>0.25641430583596864</v>
      </c>
      <c r="K31" s="56">
        <f>'Calculations female'!K212</f>
        <v>0.25784805389141996</v>
      </c>
      <c r="L31" s="56">
        <f>'Calculations female'!L212</f>
        <v>0.25878122186858299</v>
      </c>
      <c r="M31" s="56">
        <f>'Calculations female'!M212</f>
        <v>0.26002584272846907</v>
      </c>
      <c r="N31" s="56">
        <f>'Calculations female'!N212</f>
        <v>0.26126266793918757</v>
      </c>
      <c r="O31" s="56">
        <f>'Calculations female'!O212</f>
        <v>0.26249174698637223</v>
      </c>
      <c r="P31" s="56">
        <f>'Calculations female'!P212</f>
        <v>0.26371312945795061</v>
      </c>
      <c r="Q31" s="56">
        <f>'Calculations female'!Q212</f>
        <v>0.26492686502353846</v>
      </c>
      <c r="R31" s="56">
        <f>'Calculations female'!R212</f>
        <v>0.26613300341469498</v>
      </c>
      <c r="S31" s="56">
        <f>'Calculations female'!S212</f>
        <v>0.26733159440602022</v>
      </c>
      <c r="T31" s="56">
        <f>'Calculations female'!T212</f>
        <v>0.2685226877970599</v>
      </c>
      <c r="U31" s="56">
        <f>'Calculations female'!U212</f>
        <v>0.26970633339499139</v>
      </c>
      <c r="V31" s="56">
        <f>'Calculations female'!V212</f>
        <v>0.27088258099805862</v>
      </c>
      <c r="W31" s="56">
        <f>'Calculations female'!W212</f>
        <v>0.27205148037974236</v>
      </c>
      <c r="X31" s="56">
        <f>'Calculations female'!X212</f>
        <v>0.2732130812736156</v>
      </c>
      <c r="Y31" s="56">
        <f>'Calculations female'!Y212</f>
        <v>0.27436743335888969</v>
      </c>
      <c r="Z31" s="56">
        <f>'Calculations female'!Z212</f>
        <v>0.27551458624660174</v>
      </c>
      <c r="AA31" s="56">
        <f>'Calculations female'!AA212</f>
        <v>0.27665458946642946</v>
      </c>
      <c r="AB31" s="56">
        <f>'Calculations female'!AB212</f>
        <v>0.27778749245412165</v>
      </c>
      <c r="AC31" s="56">
        <f>'Calculations female'!AC212</f>
        <v>0.2789133445394939</v>
      </c>
      <c r="AD31" s="56">
        <f>'Calculations female'!AD212</f>
        <v>0.28003219493500731</v>
      </c>
      <c r="AE31" s="56">
        <f>'Calculations female'!AE212</f>
        <v>0.28114409272486873</v>
      </c>
      <c r="AF31" s="56">
        <f>'Calculations female'!AF212</f>
        <v>0.28224908685466682</v>
      </c>
    </row>
    <row r="32" spans="1:32" x14ac:dyDescent="0.2">
      <c r="A32" s="12" t="s">
        <v>46</v>
      </c>
      <c r="B32" s="56">
        <f>'Calculations female'!B213</f>
        <v>0.51800000000000002</v>
      </c>
      <c r="C32" s="56">
        <f>'Calculations female'!C213</f>
        <v>0.51927099919779174</v>
      </c>
      <c r="D32" s="56">
        <f>'Calculations female'!D213</f>
        <v>0.52060004788694758</v>
      </c>
      <c r="E32" s="56">
        <f>'Calculations female'!E213</f>
        <v>0.52189565952715233</v>
      </c>
      <c r="F32" s="56">
        <f>'Calculations female'!F213</f>
        <v>0.52316768011764303</v>
      </c>
      <c r="G32" s="56">
        <f>'Calculations female'!G213</f>
        <v>0.52448118472213268</v>
      </c>
      <c r="H32" s="56">
        <f>'Calculations female'!H213</f>
        <v>0.52584659792253718</v>
      </c>
      <c r="I32" s="56">
        <f>'Calculations female'!I213</f>
        <v>0.5272875718866179</v>
      </c>
      <c r="J32" s="56">
        <f>'Calculations female'!J213</f>
        <v>0.52879093913762909</v>
      </c>
      <c r="K32" s="56">
        <f>'Calculations female'!K213</f>
        <v>0.53025324552116959</v>
      </c>
      <c r="L32" s="56">
        <f>'Calculations female'!L213</f>
        <v>0.5312020464043351</v>
      </c>
      <c r="M32" s="56">
        <f>'Calculations female'!M213</f>
        <v>0.53246391696465745</v>
      </c>
      <c r="N32" s="56">
        <f>'Calculations female'!N213</f>
        <v>0.53371383306975506</v>
      </c>
      <c r="O32" s="56">
        <f>'Calculations female'!O213</f>
        <v>0.53495194893943643</v>
      </c>
      <c r="P32" s="56">
        <f>'Calculations female'!P213</f>
        <v>0.536178416444409</v>
      </c>
      <c r="Q32" s="56">
        <f>'Calculations female'!Q213</f>
        <v>0.53739338514310953</v>
      </c>
      <c r="R32" s="56">
        <f>'Calculations female'!R213</f>
        <v>0.53859700231810648</v>
      </c>
      <c r="S32" s="56">
        <f>'Calculations female'!S213</f>
        <v>0.53978941301207972</v>
      </c>
      <c r="T32" s="56">
        <f>'Calculations female'!T213</f>
        <v>0.54097076006336775</v>
      </c>
      <c r="U32" s="56">
        <f>'Calculations female'!U213</f>
        <v>0.54214118414107393</v>
      </c>
      <c r="V32" s="56">
        <f>'Calculations female'!V213</f>
        <v>0.54330082377972755</v>
      </c>
      <c r="W32" s="56">
        <f>'Calculations female'!W213</f>
        <v>0.5444498154135069</v>
      </c>
      <c r="X32" s="56">
        <f>'Calculations female'!X213</f>
        <v>0.54558829340999337</v>
      </c>
      <c r="Y32" s="56">
        <f>'Calculations female'!Y213</f>
        <v>0.54671639010349149</v>
      </c>
      <c r="Z32" s="56">
        <f>'Calculations female'!Z213</f>
        <v>0.54783423582788171</v>
      </c>
      <c r="AA32" s="56">
        <f>'Calculations female'!AA213</f>
        <v>0.54894195894901765</v>
      </c>
      <c r="AB32" s="56">
        <f>'Calculations female'!AB213</f>
        <v>0.55003968589667684</v>
      </c>
      <c r="AC32" s="56">
        <f>'Calculations female'!AC213</f>
        <v>0.55112754119603813</v>
      </c>
      <c r="AD32" s="56">
        <f>'Calculations female'!AD213</f>
        <v>0.55220564749872136</v>
      </c>
      <c r="AE32" s="56">
        <f>'Calculations female'!AE213</f>
        <v>0.55327412561335487</v>
      </c>
      <c r="AF32" s="56">
        <f>'Calculations female'!AF213</f>
        <v>0.55433309453570112</v>
      </c>
    </row>
    <row r="33" spans="1:32" x14ac:dyDescent="0.2">
      <c r="A33" s="12" t="s">
        <v>47</v>
      </c>
      <c r="B33" s="56">
        <f>'Calculations female'!B214</f>
        <v>0.41748083941605835</v>
      </c>
      <c r="C33" s="56">
        <f>'Calculations female'!C214</f>
        <v>0.41883180694747785</v>
      </c>
      <c r="D33" s="56">
        <f>'Calculations female'!D214</f>
        <v>0.42024599276836111</v>
      </c>
      <c r="E33" s="56">
        <f>'Calculations female'!E214</f>
        <v>0.42162609093307457</v>
      </c>
      <c r="F33" s="56">
        <f>'Calculations female'!F214</f>
        <v>0.42298249109476754</v>
      </c>
      <c r="G33" s="56">
        <f>'Calculations female'!G214</f>
        <v>0.42438461452146836</v>
      </c>
      <c r="H33" s="56">
        <f>'Calculations female'!H214</f>
        <v>0.42584374962554677</v>
      </c>
      <c r="I33" s="56">
        <f>'Calculations female'!I214</f>
        <v>0.42738540062848746</v>
      </c>
      <c r="J33" s="56">
        <f>'Calculations female'!J214</f>
        <v>0.42899573862514789</v>
      </c>
      <c r="K33" s="56">
        <f>'Calculations female'!K214</f>
        <v>0.43056398785296429</v>
      </c>
      <c r="L33" s="56">
        <f>'Calculations female'!L214</f>
        <v>0.43158252680378412</v>
      </c>
      <c r="M33" s="56">
        <f>'Calculations female'!M214</f>
        <v>0.43293836290389193</v>
      </c>
      <c r="N33" s="56">
        <f>'Calculations female'!N214</f>
        <v>0.43428272252760886</v>
      </c>
      <c r="O33" s="56">
        <f>'Calculations female'!O214</f>
        <v>0.43561573178094021</v>
      </c>
      <c r="P33" s="56">
        <f>'Calculations female'!P214</f>
        <v>0.43693751531356056</v>
      </c>
      <c r="Q33" s="56">
        <f>'Calculations female'!Q214</f>
        <v>0.43824819632880208</v>
      </c>
      <c r="R33" s="56">
        <f>'Calculations female'!R214</f>
        <v>0.43954789659402155</v>
      </c>
      <c r="S33" s="56">
        <f>'Calculations female'!S214</f>
        <v>0.44083673645132665</v>
      </c>
      <c r="T33" s="56">
        <f>'Calculations female'!T214</f>
        <v>0.44211483482862879</v>
      </c>
      <c r="U33" s="56">
        <f>'Calculations female'!U214</f>
        <v>0.44338230925099181</v>
      </c>
      <c r="V33" s="56">
        <f>'Calculations female'!V214</f>
        <v>0.44463927585225127</v>
      </c>
      <c r="W33" s="56">
        <f>'Calculations female'!W214</f>
        <v>0.44588584938688797</v>
      </c>
      <c r="X33" s="56">
        <f>'Calculations female'!X214</f>
        <v>0.44712214324210714</v>
      </c>
      <c r="Y33" s="56">
        <f>'Calculations female'!Y214</f>
        <v>0.44834826945013678</v>
      </c>
      <c r="Z33" s="56">
        <f>'Calculations female'!Z214</f>
        <v>0.44956433870069051</v>
      </c>
      <c r="AA33" s="56">
        <f>'Calculations female'!AA214</f>
        <v>0.45077046035359253</v>
      </c>
      <c r="AB33" s="56">
        <f>'Calculations female'!AB214</f>
        <v>0.45196674245155022</v>
      </c>
      <c r="AC33" s="56">
        <f>'Calculations female'!AC214</f>
        <v>0.45315329173303148</v>
      </c>
      <c r="AD33" s="56">
        <f>'Calculations female'!AD214</f>
        <v>0.45433021364526777</v>
      </c>
      <c r="AE33" s="56">
        <f>'Calculations female'!AE214</f>
        <v>0.45549761235732628</v>
      </c>
      <c r="AF33" s="56">
        <f>'Calculations female'!AF214</f>
        <v>0.4566555907732685</v>
      </c>
    </row>
    <row r="34" spans="1:32" x14ac:dyDescent="0.2">
      <c r="A34" s="12" t="s">
        <v>48</v>
      </c>
      <c r="B34" s="56">
        <f>'Calculations female'!B215</f>
        <v>0.31064294478527604</v>
      </c>
      <c r="C34" s="56">
        <f>'Calculations female'!C215</f>
        <v>0.31195273991807315</v>
      </c>
      <c r="D34" s="56">
        <f>'Calculations female'!D215</f>
        <v>0.3133256805298768</v>
      </c>
      <c r="E34" s="56">
        <f>'Calculations female'!E215</f>
        <v>0.31466735550025771</v>
      </c>
      <c r="F34" s="56">
        <f>'Calculations female'!F215</f>
        <v>0.31598775116856076</v>
      </c>
      <c r="G34" s="56">
        <f>'Calculations female'!G215</f>
        <v>0.31735448887709716</v>
      </c>
      <c r="H34" s="56">
        <f>'Calculations female'!H215</f>
        <v>0.31877877699896562</v>
      </c>
      <c r="I34" s="56">
        <f>'Calculations female'!I215</f>
        <v>0.32028580113981425</v>
      </c>
      <c r="J34" s="56">
        <f>'Calculations female'!J215</f>
        <v>0.32186237257744693</v>
      </c>
      <c r="K34" s="56">
        <f>'Calculations female'!K215</f>
        <v>0.32340009719278917</v>
      </c>
      <c r="L34" s="56">
        <f>'Calculations female'!L215</f>
        <v>0.32440005794580146</v>
      </c>
      <c r="M34" s="56">
        <f>'Calculations female'!M215</f>
        <v>0.32573268657222421</v>
      </c>
      <c r="N34" s="56">
        <f>'Calculations female'!N215</f>
        <v>0.32705575217255173</v>
      </c>
      <c r="O34" s="56">
        <f>'Calculations female'!O215</f>
        <v>0.32836933491341114</v>
      </c>
      <c r="P34" s="56">
        <f>'Calculations female'!P215</f>
        <v>0.32967351454258786</v>
      </c>
      <c r="Q34" s="56">
        <f>'Calculations female'!Q215</f>
        <v>0.33096837037597349</v>
      </c>
      <c r="R34" s="56">
        <f>'Calculations female'!R215</f>
        <v>0.33225398128535349</v>
      </c>
      <c r="S34" s="56">
        <f>'Calculations female'!S215</f>
        <v>0.33353042568700991</v>
      </c>
      <c r="T34" s="56">
        <f>'Calculations female'!T215</f>
        <v>0.33479778153109951</v>
      </c>
      <c r="U34" s="56">
        <f>'Calculations female'!U215</f>
        <v>0.33605612629177406</v>
      </c>
      <c r="V34" s="56">
        <f>'Calculations female'!V215</f>
        <v>0.33730553695800913</v>
      </c>
      <c r="W34" s="56">
        <f>'Calculations female'!W215</f>
        <v>0.33854609002511965</v>
      </c>
      <c r="X34" s="56">
        <f>'Calculations female'!X215</f>
        <v>0.33977786148690964</v>
      </c>
      <c r="Y34" s="56">
        <f>'Calculations female'!Y215</f>
        <v>0.34100092682845939</v>
      </c>
      <c r="Z34" s="56">
        <f>'Calculations female'!Z215</f>
        <v>0.3422153610194939</v>
      </c>
      <c r="AA34" s="56">
        <f>'Calculations female'!AA215</f>
        <v>0.34342123850831796</v>
      </c>
      <c r="AB34" s="56">
        <f>'Calculations female'!AB215</f>
        <v>0.34461863321630426</v>
      </c>
      <c r="AC34" s="56">
        <f>'Calculations female'!AC215</f>
        <v>0.34580761853287706</v>
      </c>
      <c r="AD34" s="56">
        <f>'Calculations female'!AD215</f>
        <v>0.3469882673110119</v>
      </c>
      <c r="AE34" s="56">
        <f>'Calculations female'!AE215</f>
        <v>0.3481606518631849</v>
      </c>
      <c r="AF34" s="56">
        <f>'Calculations female'!AF215</f>
        <v>0.3493248439577839</v>
      </c>
    </row>
    <row r="35" spans="1:32" x14ac:dyDescent="0.2">
      <c r="A35" s="12" t="s">
        <v>49</v>
      </c>
      <c r="B35" s="56">
        <f>'Calculations female'!B216</f>
        <v>0.51255501618122978</v>
      </c>
      <c r="C35" s="56">
        <f>'Calculations female'!C216</f>
        <v>0.51383298047947334</v>
      </c>
      <c r="D35" s="56">
        <f>'Calculations female'!D216</f>
        <v>0.51516938389052946</v>
      </c>
      <c r="E35" s="56">
        <f>'Calculations female'!E216</f>
        <v>0.51647223542898757</v>
      </c>
      <c r="F35" s="56">
        <f>'Calculations female'!F216</f>
        <v>0.51775143137282365</v>
      </c>
      <c r="G35" s="56">
        <f>'Calculations female'!G216</f>
        <v>0.51907241514068359</v>
      </c>
      <c r="H35" s="56">
        <f>'Calculations female'!H216</f>
        <v>0.52044567808307862</v>
      </c>
      <c r="I35" s="56">
        <f>'Calculations female'!I216</f>
        <v>0.52189501891254653</v>
      </c>
      <c r="J35" s="56">
        <f>'Calculations female'!J216</f>
        <v>0.52340720562975585</v>
      </c>
      <c r="K35" s="56">
        <f>'Calculations female'!K216</f>
        <v>0.52487817885714416</v>
      </c>
      <c r="L35" s="56">
        <f>'Calculations female'!L216</f>
        <v>0.52583264957360343</v>
      </c>
      <c r="M35" s="56">
        <f>'Calculations female'!M216</f>
        <v>0.52710211732322387</v>
      </c>
      <c r="N35" s="56">
        <f>'Calculations female'!N216</f>
        <v>0.52835962212154763</v>
      </c>
      <c r="O35" s="56">
        <f>'Calculations female'!O216</f>
        <v>0.52960531718413217</v>
      </c>
      <c r="P35" s="56">
        <f>'Calculations female'!P216</f>
        <v>0.53083935341852251</v>
      </c>
      <c r="Q35" s="56">
        <f>'Calculations female'!Q216</f>
        <v>0.53206187945966177</v>
      </c>
      <c r="R35" s="56">
        <f>'Calculations female'!R216</f>
        <v>0.53327304170492107</v>
      </c>
      <c r="S35" s="56">
        <f>'Calculations female'!S216</f>
        <v>0.53447298434875523</v>
      </c>
      <c r="T35" s="56">
        <f>'Calculations female'!T216</f>
        <v>0.53566184941696982</v>
      </c>
      <c r="U35" s="56">
        <f>'Calculations female'!U216</f>
        <v>0.53683977680059169</v>
      </c>
      <c r="V35" s="56">
        <f>'Calculations female'!V216</f>
        <v>0.53800690428933606</v>
      </c>
      <c r="W35" s="56">
        <f>'Calculations female'!W216</f>
        <v>0.5391633676046752</v>
      </c>
      <c r="X35" s="56">
        <f>'Calculations female'!X216</f>
        <v>0.54030930043248071</v>
      </c>
      <c r="Y35" s="56">
        <f>'Calculations female'!Y216</f>
        <v>0.54144483445526526</v>
      </c>
      <c r="Z35" s="56">
        <f>'Calculations female'!Z216</f>
        <v>0.54257009938399647</v>
      </c>
      <c r="AA35" s="56">
        <f>'Calculations female'!AA216</f>
        <v>0.54368522298949085</v>
      </c>
      <c r="AB35" s="56">
        <f>'Calculations female'!AB216</f>
        <v>0.54479033113339426</v>
      </c>
      <c r="AC35" s="56">
        <f>'Calculations female'!AC216</f>
        <v>0.54588554779872067</v>
      </c>
      <c r="AD35" s="56">
        <f>'Calculations female'!AD216</f>
        <v>0.5469709951199897</v>
      </c>
      <c r="AE35" s="56">
        <f>'Calculations female'!AE216</f>
        <v>0.54804679341291673</v>
      </c>
      <c r="AF35" s="56">
        <f>'Calculations female'!AF216</f>
        <v>0.54911306120369574</v>
      </c>
    </row>
    <row r="36" spans="1:32" x14ac:dyDescent="0.2">
      <c r="A36" s="12" t="s">
        <v>50</v>
      </c>
      <c r="B36" s="56">
        <f>'Calculations female'!B217</f>
        <v>0.53400000000000003</v>
      </c>
      <c r="C36" s="56">
        <f>'Calculations female'!C217</f>
        <v>0.53524890279168857</v>
      </c>
      <c r="D36" s="56">
        <f>'Calculations female'!D217</f>
        <v>0.53655464452538626</v>
      </c>
      <c r="E36" s="56">
        <f>'Calculations female'!E217</f>
        <v>0.53782733794806903</v>
      </c>
      <c r="F36" s="56">
        <f>'Calculations female'!F217</f>
        <v>0.53907666830087297</v>
      </c>
      <c r="G36" s="56">
        <f>'Calculations female'!G217</f>
        <v>0.54036654632770376</v>
      </c>
      <c r="H36" s="56">
        <f>'Calculations female'!H217</f>
        <v>0.54170718832597109</v>
      </c>
      <c r="I36" s="56">
        <f>'Calculations female'!I217</f>
        <v>0.54312178773171726</v>
      </c>
      <c r="J36" s="56">
        <f>'Calculations female'!J217</f>
        <v>0.54459738462752638</v>
      </c>
      <c r="K36" s="56">
        <f>'Calculations female'!K217</f>
        <v>0.54603243122596057</v>
      </c>
      <c r="L36" s="56">
        <f>'Calculations female'!L217</f>
        <v>0.54696341447945673</v>
      </c>
      <c r="M36" s="56">
        <f>'Calculations female'!M217</f>
        <v>0.54820142959548013</v>
      </c>
      <c r="N36" s="56">
        <f>'Calculations female'!N217</f>
        <v>0.54942753812595846</v>
      </c>
      <c r="O36" s="56">
        <f>'Calculations female'!O217</f>
        <v>0.55064189685510112</v>
      </c>
      <c r="P36" s="56">
        <f>'Calculations female'!P217</f>
        <v>0.55184466010396327</v>
      </c>
      <c r="Q36" s="56">
        <f>'Calculations female'!Q217</f>
        <v>0.55303597977135766</v>
      </c>
      <c r="R36" s="56">
        <f>'Calculations female'!R217</f>
        <v>0.55421600537419524</v>
      </c>
      <c r="S36" s="56">
        <f>'Calculations female'!S217</f>
        <v>0.55538488408726616</v>
      </c>
      <c r="T36" s="56">
        <f>'Calculations female'!T217</f>
        <v>0.55654276078245268</v>
      </c>
      <c r="U36" s="56">
        <f>'Calculations female'!U217</f>
        <v>0.55768977806737607</v>
      </c>
      <c r="V36" s="56">
        <f>'Calculations female'!V217</f>
        <v>0.55882607632347248</v>
      </c>
      <c r="W36" s="56">
        <f>'Calculations female'!W217</f>
        <v>0.55995179374351023</v>
      </c>
      <c r="X36" s="56">
        <f>'Calculations female'!X217</f>
        <v>0.56106706636852621</v>
      </c>
      <c r="Y36" s="56">
        <f>'Calculations female'!Y217</f>
        <v>0.56217202812421352</v>
      </c>
      <c r="Z36" s="56">
        <f>'Calculations female'!Z217</f>
        <v>0.56326681085673613</v>
      </c>
      <c r="AA36" s="56">
        <f>'Calculations female'!AA217</f>
        <v>0.56435154436798518</v>
      </c>
      <c r="AB36" s="56">
        <f>'Calculations female'!AB217</f>
        <v>0.56542635645028716</v>
      </c>
      <c r="AC36" s="56">
        <f>'Calculations female'!AC217</f>
        <v>0.56649137292054386</v>
      </c>
      <c r="AD36" s="56">
        <f>'Calculations female'!AD217</f>
        <v>0.56754671765384035</v>
      </c>
      <c r="AE36" s="56">
        <f>'Calculations female'!AE217</f>
        <v>0.56859251261649324</v>
      </c>
      <c r="AF36" s="56">
        <f>'Calculations female'!AF217</f>
        <v>0.56962887789856675</v>
      </c>
    </row>
    <row r="37" spans="1:32" x14ac:dyDescent="0.2">
      <c r="A37" s="12" t="s">
        <v>51</v>
      </c>
      <c r="B37" s="56">
        <f>'Calculations female'!B218</f>
        <v>0.5</v>
      </c>
      <c r="C37" s="56">
        <f>'Calculations female'!C218</f>
        <v>0.50129292888848431</v>
      </c>
      <c r="D37" s="56">
        <f>'Calculations female'!D218</f>
        <v>0.5026451507287677</v>
      </c>
      <c r="E37" s="56">
        <f>'Calculations female'!E218</f>
        <v>0.5039635900532532</v>
      </c>
      <c r="F37" s="56">
        <f>'Calculations female'!F218</f>
        <v>0.50525825034688621</v>
      </c>
      <c r="G37" s="56">
        <f>'Calculations female'!G218</f>
        <v>0.50659536924677762</v>
      </c>
      <c r="H37" s="56">
        <f>'Calculations female'!H218</f>
        <v>0.50798558388200632</v>
      </c>
      <c r="I37" s="56">
        <f>'Calculations female'!I218</f>
        <v>0.50945301187718994</v>
      </c>
      <c r="J37" s="56">
        <f>'Calculations female'!J218</f>
        <v>0.51098428449419442</v>
      </c>
      <c r="K37" s="56">
        <f>'Calculations female'!K218</f>
        <v>0.51247403305692885</v>
      </c>
      <c r="L37" s="56">
        <f>'Calculations female'!L218</f>
        <v>0.51344079686779298</v>
      </c>
      <c r="M37" s="56">
        <f>'Calculations female'!M218</f>
        <v>0.51472674899569704</v>
      </c>
      <c r="N37" s="56">
        <f>'Calculations female'!N218</f>
        <v>0.51600073367874344</v>
      </c>
      <c r="O37" s="56">
        <f>'Calculations female'!O218</f>
        <v>0.51726290156960586</v>
      </c>
      <c r="P37" s="56">
        <f>'Calculations female'!P218</f>
        <v>0.51851340111174504</v>
      </c>
      <c r="Q37" s="56">
        <f>'Calculations female'!Q218</f>
        <v>0.51975237857149836</v>
      </c>
      <c r="R37" s="56">
        <f>'Calculations female'!R218</f>
        <v>0.52097997806990048</v>
      </c>
      <c r="S37" s="56">
        <f>'Calculations female'!S218</f>
        <v>0.52219634161423556</v>
      </c>
      <c r="T37" s="56">
        <f>'Calculations female'!T218</f>
        <v>0.52340160912930411</v>
      </c>
      <c r="U37" s="56">
        <f>'Calculations female'!U218</f>
        <v>0.52459591848839293</v>
      </c>
      <c r="V37" s="56">
        <f>'Calculations female'!V218</f>
        <v>0.5257794055439402</v>
      </c>
      <c r="W37" s="56">
        <f>'Calculations female'!W218</f>
        <v>0.52695220415789279</v>
      </c>
      <c r="X37" s="56">
        <f>'Calculations female'!X218</f>
        <v>0.52811444623172865</v>
      </c>
      <c r="Y37" s="56">
        <f>'Calculations female'!Y218</f>
        <v>0.52926626173616609</v>
      </c>
      <c r="Z37" s="56">
        <f>'Calculations female'!Z218</f>
        <v>0.53040777874052958</v>
      </c>
      <c r="AA37" s="56">
        <f>'Calculations female'!AA218</f>
        <v>0.53153912344177578</v>
      </c>
      <c r="AB37" s="56">
        <f>'Calculations female'!AB218</f>
        <v>0.53266042019318594</v>
      </c>
      <c r="AC37" s="56">
        <f>'Calculations female'!AC218</f>
        <v>0.53377179153269305</v>
      </c>
      <c r="AD37" s="56">
        <f>'Calculations female'!AD218</f>
        <v>0.53487335821087945</v>
      </c>
      <c r="AE37" s="56">
        <f>'Calculations female'!AE218</f>
        <v>0.53596523921860073</v>
      </c>
      <c r="AF37" s="56">
        <f>'Calculations female'!AF218</f>
        <v>0.53704755181426789</v>
      </c>
    </row>
    <row r="38" spans="1:32" x14ac:dyDescent="0.2">
      <c r="A38" s="12" t="s">
        <v>52</v>
      </c>
      <c r="B38" s="56">
        <f>'Calculations female'!B219</f>
        <v>0.41399999999999998</v>
      </c>
      <c r="C38" s="56">
        <f>'Calculations female'!C219</f>
        <v>0.4153517907830363</v>
      </c>
      <c r="D38" s="56">
        <f>'Calculations female'!D219</f>
        <v>0.41676689559634744</v>
      </c>
      <c r="E38" s="56">
        <f>'Calculations female'!E219</f>
        <v>0.41814794690678753</v>
      </c>
      <c r="F38" s="56">
        <f>'Calculations female'!F219</f>
        <v>0.41950533792444061</v>
      </c>
      <c r="G38" s="56">
        <f>'Calculations female'!G219</f>
        <v>0.4209085418368973</v>
      </c>
      <c r="H38" s="56">
        <f>'Calculations female'!H219</f>
        <v>0.42236886192177087</v>
      </c>
      <c r="I38" s="56">
        <f>'Calculations female'!I219</f>
        <v>0.42391183187070952</v>
      </c>
      <c r="J38" s="56">
        <f>'Calculations female'!J219</f>
        <v>0.42552362086189693</v>
      </c>
      <c r="K38" s="56">
        <f>'Calculations female'!K219</f>
        <v>0.42709335495428696</v>
      </c>
      <c r="L38" s="56">
        <f>'Calculations female'!L219</f>
        <v>0.42811289615192905</v>
      </c>
      <c r="M38" s="56">
        <f>'Calculations female'!M219</f>
        <v>0.42947011256999856</v>
      </c>
      <c r="N38" s="56">
        <f>'Calculations female'!N219</f>
        <v>0.43081589278736182</v>
      </c>
      <c r="O38" s="56">
        <f>'Calculations female'!O219</f>
        <v>0.43215036161795634</v>
      </c>
      <c r="P38" s="56">
        <f>'Calculations female'!P219</f>
        <v>0.43347364245364467</v>
      </c>
      <c r="Q38" s="56">
        <f>'Calculations female'!Q219</f>
        <v>0.43478585727330971</v>
      </c>
      <c r="R38" s="56">
        <f>'Calculations female'!R219</f>
        <v>0.43608712665234967</v>
      </c>
      <c r="S38" s="56">
        <f>'Calculations female'!S219</f>
        <v>0.43737756977255571</v>
      </c>
      <c r="T38" s="56">
        <f>'Calculations female'!T219</f>
        <v>0.43865730443233625</v>
      </c>
      <c r="U38" s="56">
        <f>'Calculations female'!U219</f>
        <v>0.43992644705726064</v>
      </c>
      <c r="V38" s="56">
        <f>'Calculations female'!V219</f>
        <v>0.44118511271089195</v>
      </c>
      <c r="W38" s="56">
        <f>'Calculations female'!W219</f>
        <v>0.44243341510589534</v>
      </c>
      <c r="X38" s="56">
        <f>'Calculations female'!X219</f>
        <v>0.44367146661537266</v>
      </c>
      <c r="Y38" s="56">
        <f>'Calculations female'!Y219</f>
        <v>0.44489937828443349</v>
      </c>
      <c r="Z38" s="56">
        <f>'Calculations female'!Z219</f>
        <v>0.44611725984195194</v>
      </c>
      <c r="AA38" s="56">
        <f>'Calculations female'!AA219</f>
        <v>0.44732521971250172</v>
      </c>
      <c r="AB38" s="56">
        <f>'Calculations female'!AB219</f>
        <v>0.4485233650284588</v>
      </c>
      <c r="AC38" s="56">
        <f>'Calculations female'!AC219</f>
        <v>0.44971180164222452</v>
      </c>
      <c r="AD38" s="56">
        <f>'Calculations female'!AD219</f>
        <v>0.45089063413859359</v>
      </c>
      <c r="AE38" s="56">
        <f>'Calculations female'!AE219</f>
        <v>0.45205996584720504</v>
      </c>
      <c r="AF38" s="56">
        <f>'Calculations female'!AF219</f>
        <v>0.45321989885509928</v>
      </c>
    </row>
    <row r="39" spans="1:32" x14ac:dyDescent="0.2">
      <c r="A39" s="12" t="s">
        <v>53</v>
      </c>
      <c r="B39" s="56">
        <f>'Calculations female'!B220</f>
        <v>0.46399999999999986</v>
      </c>
      <c r="C39" s="56">
        <f>'Calculations female'!C220</f>
        <v>0.46532709192321897</v>
      </c>
      <c r="D39" s="56">
        <f>'Calculations female'!D220</f>
        <v>0.4667155640630794</v>
      </c>
      <c r="E39" s="56">
        <f>'Calculations female'!E220</f>
        <v>0.46806985962859537</v>
      </c>
      <c r="F39" s="56">
        <f>'Calculations female'!F220</f>
        <v>0.46940022015273486</v>
      </c>
      <c r="G39" s="56">
        <f>'Calculations female'!G220</f>
        <v>0.47077471960016964</v>
      </c>
      <c r="H39" s="56">
        <f>'Calculations female'!H220</f>
        <v>0.4722043471550727</v>
      </c>
      <c r="I39" s="56">
        <f>'Calculations female'!I220</f>
        <v>0.47371398207596649</v>
      </c>
      <c r="J39" s="56">
        <f>'Calculations female'!J220</f>
        <v>0.47528995914589584</v>
      </c>
      <c r="K39" s="56">
        <f>'Calculations female'!K220</f>
        <v>0.47682384666486716</v>
      </c>
      <c r="L39" s="56">
        <f>'Calculations female'!L220</f>
        <v>0.47781959488481013</v>
      </c>
      <c r="M39" s="56">
        <f>'Calculations female'!M220</f>
        <v>0.47914451584149687</v>
      </c>
      <c r="N39" s="56">
        <f>'Calculations female'!N220</f>
        <v>0.48045757303557146</v>
      </c>
      <c r="O39" s="56">
        <f>'Calculations female'!O220</f>
        <v>0.48175890795779791</v>
      </c>
      <c r="P39" s="56">
        <f>'Calculations female'!P220</f>
        <v>0.48304866020002607</v>
      </c>
      <c r="Q39" s="56">
        <f>'Calculations female'!Q220</f>
        <v>0.48432696747756149</v>
      </c>
      <c r="R39" s="56">
        <f>'Calculations female'!R220</f>
        <v>0.48559396565157048</v>
      </c>
      <c r="S39" s="56">
        <f>'Calculations female'!S220</f>
        <v>0.48684978875151069</v>
      </c>
      <c r="T39" s="56">
        <f>'Calculations female'!T220</f>
        <v>0.4880945689975601</v>
      </c>
      <c r="U39" s="56">
        <f>'Calculations female'!U220</f>
        <v>0.48932843682302957</v>
      </c>
      <c r="V39" s="56">
        <f>'Calculations female'!V220</f>
        <v>0.49055152089673215</v>
      </c>
      <c r="W39" s="56">
        <f>'Calculations female'!W220</f>
        <v>0.4917639481453106</v>
      </c>
      <c r="X39" s="56">
        <f>'Calculations female'!X220</f>
        <v>0.4929658437754762</v>
      </c>
      <c r="Y39" s="56">
        <f>'Calculations female'!Y220</f>
        <v>0.49415733129618089</v>
      </c>
      <c r="Z39" s="56">
        <f>'Calculations female'!Z220</f>
        <v>0.49533853254068089</v>
      </c>
      <c r="AA39" s="56">
        <f>'Calculations female'!AA220</f>
        <v>0.49650956768848903</v>
      </c>
      <c r="AB39" s="56">
        <f>'Calculations female'!AB220</f>
        <v>0.49767055528721593</v>
      </c>
      <c r="AC39" s="56">
        <f>'Calculations female'!AC220</f>
        <v>0.4988216122742582</v>
      </c>
      <c r="AD39" s="56">
        <f>'Calculations female'!AD220</f>
        <v>0.4999628539983671</v>
      </c>
      <c r="AE39" s="56">
        <f>'Calculations female'!AE220</f>
        <v>0.50109439424104318</v>
      </c>
      <c r="AF39" s="56">
        <f>'Calculations female'!AF220</f>
        <v>0.50221634523778491</v>
      </c>
    </row>
    <row r="40" spans="1:32" x14ac:dyDescent="0.2">
      <c r="A40" s="12" t="s">
        <v>54</v>
      </c>
      <c r="B40" s="56">
        <f>'Calculations female'!B221</f>
        <v>0.69499999999999995</v>
      </c>
      <c r="C40" s="56">
        <f>'Calculations female'!C221</f>
        <v>0.69590684061418551</v>
      </c>
      <c r="D40" s="56">
        <f>'Calculations female'!D221</f>
        <v>0.69685373741459999</v>
      </c>
      <c r="E40" s="56">
        <f>'Calculations female'!E221</f>
        <v>0.69777547847429178</v>
      </c>
      <c r="F40" s="56">
        <f>'Calculations female'!F221</f>
        <v>0.69867916193410118</v>
      </c>
      <c r="G40" s="56">
        <f>'Calculations female'!G221</f>
        <v>0.69961099852532715</v>
      </c>
      <c r="H40" s="56">
        <f>'Calculations female'!H221</f>
        <v>0.70057824753020692</v>
      </c>
      <c r="I40" s="56">
        <f>'Calculations female'!I221</f>
        <v>0.70159746919503441</v>
      </c>
      <c r="J40" s="56">
        <f>'Calculations female'!J221</f>
        <v>0.70265913070779651</v>
      </c>
      <c r="K40" s="56">
        <f>'Calculations female'!K221</f>
        <v>0.70369014713468858</v>
      </c>
      <c r="L40" s="56">
        <f>'Calculations female'!L221</f>
        <v>0.70435824519734735</v>
      </c>
      <c r="M40" s="56">
        <f>'Calculations female'!M221</f>
        <v>0.70524574106581761</v>
      </c>
      <c r="N40" s="56">
        <f>'Calculations female'!N221</f>
        <v>0.70612365239360164</v>
      </c>
      <c r="O40" s="56">
        <f>'Calculations female'!O221</f>
        <v>0.70699212635685227</v>
      </c>
      <c r="P40" s="56">
        <f>'Calculations female'!P221</f>
        <v>0.70785130727151124</v>
      </c>
      <c r="Q40" s="56">
        <f>'Calculations female'!Q221</f>
        <v>0.70870133665907997</v>
      </c>
      <c r="R40" s="56">
        <f>'Calculations female'!R221</f>
        <v>0.70954235331068072</v>
      </c>
      <c r="S40" s="56">
        <f>'Calculations female'!S221</f>
        <v>0.71037449334946401</v>
      </c>
      <c r="T40" s="56">
        <f>'Calculations female'!T221</f>
        <v>0.71119789029140668</v>
      </c>
      <c r="U40" s="56">
        <f>'Calculations female'!U221</f>
        <v>0.71201267510454302</v>
      </c>
      <c r="V40" s="56">
        <f>'Calculations female'!V221</f>
        <v>0.71281897626667434</v>
      </c>
      <c r="W40" s="56">
        <f>'Calculations female'!W221</f>
        <v>0.71361691982160447</v>
      </c>
      <c r="X40" s="56">
        <f>'Calculations female'!X221</f>
        <v>0.71440662943392585</v>
      </c>
      <c r="Y40" s="56">
        <f>'Calculations female'!Y221</f>
        <v>0.71518822644241997</v>
      </c>
      <c r="Z40" s="56">
        <f>'Calculations female'!Z221</f>
        <v>0.71596182991209112</v>
      </c>
      <c r="AA40" s="56">
        <f>'Calculations female'!AA221</f>
        <v>0.7167275566848772</v>
      </c>
      <c r="AB40" s="56">
        <f>'Calculations female'!AB221</f>
        <v>0.71748552142908362</v>
      </c>
      <c r="AC40" s="56">
        <f>'Calculations female'!AC221</f>
        <v>0.7182358366875552</v>
      </c>
      <c r="AD40" s="56">
        <f>'Calculations female'!AD221</f>
        <v>0.71897861292464704</v>
      </c>
      <c r="AE40" s="56">
        <f>'Calculations female'!AE221</f>
        <v>0.71971395857200027</v>
      </c>
      <c r="AF40" s="56">
        <f>'Calculations female'!AF221</f>
        <v>0.72044198007317828</v>
      </c>
    </row>
    <row r="41" spans="1:32" x14ac:dyDescent="0.2">
      <c r="A41" s="12" t="s">
        <v>55</v>
      </c>
      <c r="B41" s="56">
        <f>'Calculations female'!B222</f>
        <v>0.77800000000000014</v>
      </c>
      <c r="C41" s="56">
        <f>'Calculations female'!C222</f>
        <v>0.7786632675789269</v>
      </c>
      <c r="D41" s="56">
        <f>'Calculations female'!D222</f>
        <v>0.77935553641700872</v>
      </c>
      <c r="E41" s="56">
        <f>'Calculations female'!E222</f>
        <v>0.78002912509706113</v>
      </c>
      <c r="F41" s="56">
        <f>'Calculations female'!F222</f>
        <v>0.78068924231370729</v>
      </c>
      <c r="G41" s="56">
        <f>'Calculations female'!G222</f>
        <v>0.78136964062585801</v>
      </c>
      <c r="H41" s="56">
        <f>'Calculations female'!H222</f>
        <v>0.78207559255914216</v>
      </c>
      <c r="I41" s="56">
        <f>'Calculations female'!I222</f>
        <v>0.78281914442105971</v>
      </c>
      <c r="J41" s="56">
        <f>'Calculations female'!J222</f>
        <v>0.78359329658114474</v>
      </c>
      <c r="K41" s="56">
        <f>'Calculations female'!K222</f>
        <v>0.78434475240260515</v>
      </c>
      <c r="L41" s="56">
        <f>'Calculations female'!L222</f>
        <v>0.78483151204594181</v>
      </c>
      <c r="M41" s="56">
        <f>'Calculations female'!M222</f>
        <v>0.78547789766824705</v>
      </c>
      <c r="N41" s="56">
        <f>'Calculations female'!N222</f>
        <v>0.78611705480813365</v>
      </c>
      <c r="O41" s="56">
        <f>'Calculations female'!O222</f>
        <v>0.78674909988726716</v>
      </c>
      <c r="P41" s="56">
        <f>'Calculations female'!P222</f>
        <v>0.78737414691846197</v>
      </c>
      <c r="Q41" s="56">
        <f>'Calculations female'!Q222</f>
        <v>0.78799230756579874</v>
      </c>
      <c r="R41" s="56">
        <f>'Calculations female'!R222</f>
        <v>0.78860369120300244</v>
      </c>
      <c r="S41" s="56">
        <f>'Calculations female'!S222</f>
        <v>0.78920840497014111</v>
      </c>
      <c r="T41" s="56">
        <f>'Calculations female'!T222</f>
        <v>0.78980655382869802</v>
      </c>
      <c r="U41" s="56">
        <f>'Calculations female'!U222</f>
        <v>0.79039824061507136</v>
      </c>
      <c r="V41" s="56">
        <f>'Calculations female'!V222</f>
        <v>0.79098356609254761</v>
      </c>
      <c r="W41" s="56">
        <f>'Calculations female'!W222</f>
        <v>0.79156262900180741</v>
      </c>
      <c r="X41" s="56">
        <f>'Calculations female'!X222</f>
        <v>0.79213552610999427</v>
      </c>
      <c r="Y41" s="56">
        <f>'Calculations female'!Y222</f>
        <v>0.7927023522584119</v>
      </c>
      <c r="Z41" s="56">
        <f>'Calculations female'!Z222</f>
        <v>0.79326320040887688</v>
      </c>
      <c r="AA41" s="56">
        <f>'Calculations female'!AA222</f>
        <v>0.7938181616887755</v>
      </c>
      <c r="AB41" s="56">
        <f>'Calculations female'!AB222</f>
        <v>0.79436732543487309</v>
      </c>
      <c r="AC41" s="56">
        <f>'Calculations female'!AC222</f>
        <v>0.79491077923589626</v>
      </c>
      <c r="AD41" s="56">
        <f>'Calculations female'!AD222</f>
        <v>0.79544860897395075</v>
      </c>
      <c r="AE41" s="56">
        <f>'Calculations female'!AE222</f>
        <v>0.79598089886478685</v>
      </c>
      <c r="AF41" s="56">
        <f>'Calculations female'!AF222</f>
        <v>0.79650773149696796</v>
      </c>
    </row>
    <row r="42" spans="1:32" x14ac:dyDescent="0.2">
      <c r="A42" s="12" t="s">
        <v>56</v>
      </c>
      <c r="B42" s="56">
        <f>'Calculations female'!B223</f>
        <v>0.45500000000000002</v>
      </c>
      <c r="C42" s="56">
        <f>'Calculations female'!C223</f>
        <v>0.45633353869659427</v>
      </c>
      <c r="D42" s="56">
        <f>'Calculations female'!D223</f>
        <v>0.45772889161848512</v>
      </c>
      <c r="E42" s="56">
        <f>'Calculations female'!E223</f>
        <v>0.45909003213712002</v>
      </c>
      <c r="F42" s="56">
        <f>'Calculations female'!F223</f>
        <v>0.46042724476997859</v>
      </c>
      <c r="G42" s="56">
        <f>'Calculations female'!G223</f>
        <v>0.46180895676378259</v>
      </c>
      <c r="H42" s="56">
        <f>'Calculations female'!H223</f>
        <v>0.46324622935334153</v>
      </c>
      <c r="I42" s="56">
        <f>'Calculations female'!I223</f>
        <v>0.46476409531104917</v>
      </c>
      <c r="J42" s="56">
        <f>'Calculations female'!J223</f>
        <v>0.46634883805952509</v>
      </c>
      <c r="K42" s="56">
        <f>'Calculations female'!K223</f>
        <v>0.46789142637144704</v>
      </c>
      <c r="L42" s="56">
        <f>'Calculations female'!L223</f>
        <v>0.46889291201800232</v>
      </c>
      <c r="M42" s="56">
        <f>'Calculations female'!M223</f>
        <v>0.47022557569025381</v>
      </c>
      <c r="N42" s="56">
        <f>'Calculations female'!N223</f>
        <v>0.47154642840293387</v>
      </c>
      <c r="O42" s="56">
        <f>'Calculations female'!O223</f>
        <v>0.47285560896289047</v>
      </c>
      <c r="P42" s="56">
        <f>'Calculations female'!P223</f>
        <v>0.47415325436077355</v>
      </c>
      <c r="Q42" s="56">
        <f>'Calculations female'!Q223</f>
        <v>0.47543949979096845</v>
      </c>
      <c r="R42" s="56">
        <f>'Calculations female'!R223</f>
        <v>0.47671447867163708</v>
      </c>
      <c r="S42" s="56">
        <f>'Calculations female'!S223</f>
        <v>0.47797832266485202</v>
      </c>
      <c r="T42" s="56">
        <f>'Calculations female'!T223</f>
        <v>0.47923116169679991</v>
      </c>
      <c r="U42" s="56">
        <f>'Calculations female'!U223</f>
        <v>0.48047312397803005</v>
      </c>
      <c r="V42" s="56">
        <f>'Calculations female'!V223</f>
        <v>0.4817043360237267</v>
      </c>
      <c r="W42" s="56">
        <f>'Calculations female'!W223</f>
        <v>0.482924922673999</v>
      </c>
      <c r="X42" s="56">
        <f>'Calculations female'!X223</f>
        <v>0.48413500711414392</v>
      </c>
      <c r="Y42" s="56">
        <f>'Calculations female'!Y223</f>
        <v>0.48533471089490027</v>
      </c>
      <c r="Z42" s="56">
        <f>'Calculations female'!Z223</f>
        <v>0.48652415395265064</v>
      </c>
      <c r="AA42" s="56">
        <f>'Calculations female'!AA223</f>
        <v>0.48770345462956727</v>
      </c>
      <c r="AB42" s="56">
        <f>'Calculations female'!AB223</f>
        <v>0.48887272969369983</v>
      </c>
      <c r="AC42" s="56">
        <f>'Calculations female'!AC223</f>
        <v>0.49003209435896261</v>
      </c>
      <c r="AD42" s="56">
        <f>'Calculations female'!AD223</f>
        <v>0.49118166230505245</v>
      </c>
      <c r="AE42" s="56">
        <f>'Calculations female'!AE223</f>
        <v>0.49232154569724079</v>
      </c>
      <c r="AF42" s="56">
        <f>'Calculations female'!AF223</f>
        <v>0.49345185520606699</v>
      </c>
    </row>
    <row r="43" spans="1:32" x14ac:dyDescent="0.2">
      <c r="A43" s="12" t="s">
        <v>57</v>
      </c>
      <c r="B43" s="56">
        <f>'Calculations female'!B224</f>
        <v>0.88900000000000001</v>
      </c>
      <c r="C43" s="56">
        <f>'Calculations female'!C224</f>
        <v>0.8893024929161778</v>
      </c>
      <c r="D43" s="56">
        <f>'Calculations female'!D224</f>
        <v>0.88961816952231687</v>
      </c>
      <c r="E43" s="56">
        <f>'Calculations female'!E224</f>
        <v>0.8899252869276123</v>
      </c>
      <c r="F43" s="56">
        <f>'Calculations female'!F224</f>
        <v>0.89022622378776795</v>
      </c>
      <c r="G43" s="56">
        <f>'Calculations female'!G224</f>
        <v>0.890536367676524</v>
      </c>
      <c r="H43" s="56">
        <f>'Calculations female'!H224</f>
        <v>0.89085811897021949</v>
      </c>
      <c r="I43" s="56">
        <f>'Calculations female'!I224</f>
        <v>0.89119696358249234</v>
      </c>
      <c r="J43" s="56">
        <f>'Calculations female'!J224</f>
        <v>0.89154970689808133</v>
      </c>
      <c r="K43" s="56">
        <f>'Calculations female'!K224</f>
        <v>0.89189206486216299</v>
      </c>
      <c r="L43" s="56">
        <f>'Calculations female'!L224</f>
        <v>0.89211380674178919</v>
      </c>
      <c r="M43" s="56">
        <f>'Calculations female'!M224</f>
        <v>0.89240823926792001</v>
      </c>
      <c r="N43" s="56">
        <f>'Calculations female'!N224</f>
        <v>0.89269935021607638</v>
      </c>
      <c r="O43" s="56">
        <f>'Calculations female'!O224</f>
        <v>0.89298719437637664</v>
      </c>
      <c r="P43" s="56">
        <f>'Calculations female'!P224</f>
        <v>0.8932718253607832</v>
      </c>
      <c r="Q43" s="56">
        <f>'Calculations female'!Q224</f>
        <v>0.89355329563413122</v>
      </c>
      <c r="R43" s="56">
        <f>'Calculations female'!R224</f>
        <v>0.89383165654419128</v>
      </c>
      <c r="S43" s="56">
        <f>'Calculations female'!S224</f>
        <v>0.894106958350807</v>
      </c>
      <c r="T43" s="56">
        <f>'Calculations female'!T224</f>
        <v>0.894379250254136</v>
      </c>
      <c r="U43" s="56">
        <f>'Calculations female'!U224</f>
        <v>0.89464858042202833</v>
      </c>
      <c r="V43" s="56">
        <f>'Calculations female'!V224</f>
        <v>0.89491499601656976</v>
      </c>
      <c r="W43" s="56">
        <f>'Calculations female'!W224</f>
        <v>0.89517854321982415</v>
      </c>
      <c r="X43" s="56">
        <f>'Calculations female'!X224</f>
        <v>0.89543926725879575</v>
      </c>
      <c r="Y43" s="56">
        <f>'Calculations female'!Y224</f>
        <v>0.89569721242964484</v>
      </c>
      <c r="Z43" s="56">
        <f>'Calculations female'!Z224</f>
        <v>0.89595242212117832</v>
      </c>
      <c r="AA43" s="56">
        <f>'Calculations female'!AA224</f>
        <v>0.89620493883764196</v>
      </c>
      <c r="AB43" s="56">
        <f>'Calculations female'!AB224</f>
        <v>0.89645480422083834</v>
      </c>
      <c r="AC43" s="56">
        <f>'Calculations female'!AC224</f>
        <v>0.89670205907159051</v>
      </c>
      <c r="AD43" s="56">
        <f>'Calculations female'!AD224</f>
        <v>0.89694674337057889</v>
      </c>
      <c r="AE43" s="56">
        <f>'Calculations female'!AE224</f>
        <v>0.89718889629856657</v>
      </c>
      <c r="AF43" s="56">
        <f>'Calculations female'!AF224</f>
        <v>0.89742855625603746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AD41-7E7C-4936-8385-9DB8168F2468}">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white'!B183</f>
        <v>0.92400000000000004</v>
      </c>
      <c r="C2" s="56">
        <f>'Calculations white'!C183</f>
        <v>0.92273327738233968</v>
      </c>
      <c r="D2" s="56">
        <f>'Calculations white'!D183</f>
        <v>0.92140413936129018</v>
      </c>
      <c r="E2" s="56">
        <f>'Calculations white'!E183</f>
        <v>0.92006124123949917</v>
      </c>
      <c r="F2" s="56">
        <f>'Calculations white'!F183</f>
        <v>0.91870987119566228</v>
      </c>
      <c r="G2" s="56">
        <f>'Calculations white'!G183</f>
        <v>0.91734078698409716</v>
      </c>
      <c r="H2" s="56">
        <f>'Calculations white'!H183</f>
        <v>0.91591902942509584</v>
      </c>
      <c r="I2" s="56">
        <f>'Calculations white'!I183</f>
        <v>0.91449095742642839</v>
      </c>
      <c r="J2" s="56">
        <f>'Calculations white'!J183</f>
        <v>0.91303807622130884</v>
      </c>
      <c r="K2" s="56">
        <f>'Calculations white'!K183</f>
        <v>0.91157960017949946</v>
      </c>
      <c r="L2" s="56">
        <f>'Calculations white'!L183</f>
        <v>0.91028332642566689</v>
      </c>
      <c r="M2" s="56">
        <f>'Calculations white'!M183</f>
        <v>0.90886588960596337</v>
      </c>
      <c r="N2" s="56">
        <f>'Calculations white'!N183</f>
        <v>0.90744118489802172</v>
      </c>
      <c r="O2" s="56">
        <f>'Calculations white'!O183</f>
        <v>0.906009285563946</v>
      </c>
      <c r="P2" s="56">
        <f>'Calculations white'!P183</f>
        <v>0.90457026547864083</v>
      </c>
      <c r="Q2" s="56">
        <f>'Calculations white'!Q183</f>
        <v>0.90312419911732655</v>
      </c>
      <c r="R2" s="56">
        <f>'Calculations white'!R183</f>
        <v>0.90167116154303761</v>
      </c>
      <c r="S2" s="56">
        <f>'Calculations white'!S183</f>
        <v>0.9002112283940874</v>
      </c>
      <c r="T2" s="56">
        <f>'Calculations white'!T183</f>
        <v>0.89874447587148909</v>
      </c>
      <c r="U2" s="56">
        <f>'Calculations white'!U183</f>
        <v>0.89727098072632583</v>
      </c>
      <c r="V2" s="56">
        <f>'Calculations white'!V183</f>
        <v>0.89579082024705237</v>
      </c>
      <c r="W2" s="56">
        <f>'Calculations white'!W183</f>
        <v>0.89430407224672892</v>
      </c>
      <c r="X2" s="56">
        <f>'Calculations white'!X183</f>
        <v>0.89281081505017423</v>
      </c>
      <c r="Y2" s="56">
        <f>'Calculations white'!Y183</f>
        <v>0.89131112748103036</v>
      </c>
      <c r="Z2" s="56">
        <f>'Calculations white'!Z183</f>
        <v>0.88980508884873644</v>
      </c>
      <c r="AA2" s="56">
        <f>'Calculations white'!AA183</f>
        <v>0.88829277893540504</v>
      </c>
      <c r="AB2" s="56">
        <f>'Calculations white'!AB183</f>
        <v>0.88677427798259312</v>
      </c>
      <c r="AC2" s="56">
        <f>'Calculations white'!AC183</f>
        <v>0.88524966667797067</v>
      </c>
      <c r="AD2" s="56">
        <f>'Calculations white'!AD183</f>
        <v>0.88371902614187881</v>
      </c>
      <c r="AE2" s="56">
        <f>'Calculations white'!AE183</f>
        <v>0.88218243791377637</v>
      </c>
      <c r="AF2" s="56">
        <f>'Calculations white'!AF183</f>
        <v>0.88063998393857423</v>
      </c>
    </row>
    <row r="3" spans="1:32" x14ac:dyDescent="0.2">
      <c r="A3" s="12" t="s">
        <v>94</v>
      </c>
      <c r="B3" s="56">
        <f>'Calculations white'!B184</f>
        <v>0.93099999999999994</v>
      </c>
      <c r="C3" s="56">
        <f>'Calculations white'!C184</f>
        <v>0.92988324991958471</v>
      </c>
      <c r="D3" s="56">
        <f>'Calculations white'!D184</f>
        <v>0.92870999886577599</v>
      </c>
      <c r="E3" s="56">
        <f>'Calculations white'!E184</f>
        <v>0.92752545894353167</v>
      </c>
      <c r="F3" s="56">
        <f>'Calculations white'!F184</f>
        <v>0.92633357324116605</v>
      </c>
      <c r="G3" s="56">
        <f>'Calculations white'!G184</f>
        <v>0.92512719614329297</v>
      </c>
      <c r="H3" s="56">
        <f>'Calculations white'!H184</f>
        <v>0.92387544020608203</v>
      </c>
      <c r="I3" s="56">
        <f>'Calculations white'!I184</f>
        <v>0.92261726789953968</v>
      </c>
      <c r="J3" s="56">
        <f>'Calculations white'!J184</f>
        <v>0.92133730951412551</v>
      </c>
      <c r="K3" s="56">
        <f>'Calculations white'!K184</f>
        <v>0.92005296225468525</v>
      </c>
      <c r="L3" s="56">
        <f>'Calculations white'!L184</f>
        <v>0.91890864644402037</v>
      </c>
      <c r="M3" s="56">
        <f>'Calculations white'!M184</f>
        <v>0.91765942266683076</v>
      </c>
      <c r="N3" s="56">
        <f>'Calculations white'!N184</f>
        <v>0.91640378439876202</v>
      </c>
      <c r="O3" s="56">
        <f>'Calculations white'!O184</f>
        <v>0.91514178452814754</v>
      </c>
      <c r="P3" s="56">
        <f>'Calculations white'!P184</f>
        <v>0.91387347645862971</v>
      </c>
      <c r="Q3" s="56">
        <f>'Calculations white'!Q184</f>
        <v>0.91259891410137661</v>
      </c>
      <c r="R3" s="56">
        <f>'Calculations white'!R184</f>
        <v>0.91131815186732468</v>
      </c>
      <c r="S3" s="56">
        <f>'Calculations white'!S184</f>
        <v>0.91003124465942953</v>
      </c>
      <c r="T3" s="56">
        <f>'Calculations white'!T184</f>
        <v>0.90873824786491764</v>
      </c>
      <c r="U3" s="56">
        <f>'Calculations white'!U184</f>
        <v>0.90743921734752542</v>
      </c>
      <c r="V3" s="56">
        <f>'Calculations white'!V184</f>
        <v>0.90613420943971457</v>
      </c>
      <c r="W3" s="56">
        <f>'Calculations white'!W184</f>
        <v>0.90482328093485531</v>
      </c>
      <c r="X3" s="56">
        <f>'Calculations white'!X184</f>
        <v>0.90350648907936781</v>
      </c>
      <c r="Y3" s="56">
        <f>'Calculations white'!Y184</f>
        <v>0.90218389156481171</v>
      </c>
      <c r="Z3" s="56">
        <f>'Calculations white'!Z184</f>
        <v>0.90085554651991917</v>
      </c>
      <c r="AA3" s="56">
        <f>'Calculations white'!AA184</f>
        <v>0.89952151250256074</v>
      </c>
      <c r="AB3" s="56">
        <f>'Calculations white'!AB184</f>
        <v>0.89818184849164007</v>
      </c>
      <c r="AC3" s="56">
        <f>'Calculations white'!AC184</f>
        <v>0.89683661387891078</v>
      </c>
      <c r="AD3" s="56">
        <f>'Calculations white'!AD184</f>
        <v>0.89548586846071021</v>
      </c>
      <c r="AE3" s="56">
        <f>'Calculations white'!AE184</f>
        <v>0.89412967242960373</v>
      </c>
      <c r="AF3" s="56">
        <f>'Calculations white'!AF184</f>
        <v>0.89276808636593952</v>
      </c>
    </row>
    <row r="4" spans="1:32" x14ac:dyDescent="0.2">
      <c r="A4" s="12" t="s">
        <v>93</v>
      </c>
      <c r="B4" s="56">
        <f>'Calculations white'!B185</f>
        <v>0.80599999999999994</v>
      </c>
      <c r="C4" s="56">
        <f>'Calculations white'!C185</f>
        <v>0.8034868808899065</v>
      </c>
      <c r="D4" s="56">
        <f>'Calculations white'!D185</f>
        <v>0.80086195196116194</v>
      </c>
      <c r="E4" s="56">
        <f>'Calculations white'!E185</f>
        <v>0.7982166469340124</v>
      </c>
      <c r="F4" s="56">
        <f>'Calculations white'!F185</f>
        <v>0.79556328700986556</v>
      </c>
      <c r="G4" s="56">
        <f>'Calculations white'!G185</f>
        <v>0.79288183532336776</v>
      </c>
      <c r="H4" s="56">
        <f>'Calculations white'!H185</f>
        <v>0.79010488184705885</v>
      </c>
      <c r="I4" s="56">
        <f>'Calculations white'!I185</f>
        <v>0.7873274156660196</v>
      </c>
      <c r="J4" s="56">
        <f>'Calculations white'!J185</f>
        <v>0.784511807850932</v>
      </c>
      <c r="K4" s="56">
        <f>'Calculations white'!K185</f>
        <v>0.78169471960478187</v>
      </c>
      <c r="L4" s="56">
        <f>'Calculations white'!L185</f>
        <v>0.77920469492871158</v>
      </c>
      <c r="M4" s="56">
        <f>'Calculations white'!M185</f>
        <v>0.77648739212796536</v>
      </c>
      <c r="N4" s="56">
        <f>'Calculations white'!N185</f>
        <v>0.77376588934081336</v>
      </c>
      <c r="O4" s="56">
        <f>'Calculations white'!O185</f>
        <v>0.77104046349343758</v>
      </c>
      <c r="P4" s="56">
        <f>'Calculations white'!P185</f>
        <v>0.76831139039292939</v>
      </c>
      <c r="Q4" s="56">
        <f>'Calculations white'!Q185</f>
        <v>0.76557894463278942</v>
      </c>
      <c r="R4" s="56">
        <f>'Calculations white'!R185</f>
        <v>0.76284339949987601</v>
      </c>
      <c r="S4" s="56">
        <f>'Calculations white'!S185</f>
        <v>0.76010502688286741</v>
      </c>
      <c r="T4" s="56">
        <f>'Calculations white'!T185</f>
        <v>0.75736409718232633</v>
      </c>
      <c r="U4" s="56">
        <f>'Calculations white'!U185</f>
        <v>0.75462087922243293</v>
      </c>
      <c r="V4" s="56">
        <f>'Calculations white'!V185</f>
        <v>0.75187564016445729</v>
      </c>
      <c r="W4" s="56">
        <f>'Calculations white'!W185</f>
        <v>0.74912864542204149</v>
      </c>
      <c r="X4" s="56">
        <f>'Calculations white'!X185</f>
        <v>0.74638015857835371</v>
      </c>
      <c r="Y4" s="56">
        <f>'Calculations white'!Y185</f>
        <v>0.74363044130516842</v>
      </c>
      <c r="Z4" s="56">
        <f>'Calculations white'!Z185</f>
        <v>0.74087975328393796</v>
      </c>
      <c r="AA4" s="56">
        <f>'Calculations white'!AA185</f>
        <v>0.73812835212890182</v>
      </c>
      <c r="AB4" s="56">
        <f>'Calculations white'!AB185</f>
        <v>0.73537649331228216</v>
      </c>
      <c r="AC4" s="56">
        <f>'Calculations white'!AC185</f>
        <v>0.73262443009161493</v>
      </c>
      <c r="AD4" s="56">
        <f>'Calculations white'!AD185</f>
        <v>0.72987241343925613</v>
      </c>
      <c r="AE4" s="56">
        <f>'Calculations white'!AE185</f>
        <v>0.72712069197409557</v>
      </c>
      <c r="AF4" s="56">
        <f>'Calculations white'!AF185</f>
        <v>0.72436951189552101</v>
      </c>
    </row>
    <row r="5" spans="1:32" x14ac:dyDescent="0.2">
      <c r="A5" s="12" t="s">
        <v>28</v>
      </c>
      <c r="B5" s="56">
        <f>'Calculations white'!B186</f>
        <v>0.90400000000000014</v>
      </c>
      <c r="C5" s="56">
        <f>'Calculations white'!C186</f>
        <v>0.90231812812687262</v>
      </c>
      <c r="D5" s="56">
        <f>'Calculations white'!D186</f>
        <v>0.90056185533777156</v>
      </c>
      <c r="E5" s="56">
        <f>'Calculations white'!E186</f>
        <v>0.89878620888946437</v>
      </c>
      <c r="F5" s="56">
        <f>'Calculations white'!F186</f>
        <v>0.89700120274878725</v>
      </c>
      <c r="G5" s="56">
        <f>'Calculations white'!G186</f>
        <v>0.89519053003107496</v>
      </c>
      <c r="H5" s="56">
        <f>'Calculations white'!H186</f>
        <v>0.89330848544072827</v>
      </c>
      <c r="I5" s="56">
        <f>'Calculations white'!I186</f>
        <v>0.89142413624849381</v>
      </c>
      <c r="J5" s="56">
        <f>'Calculations white'!J186</f>
        <v>0.88950932069402922</v>
      </c>
      <c r="K5" s="56">
        <f>'Calculations white'!K186</f>
        <v>0.88758749858956831</v>
      </c>
      <c r="L5" s="56">
        <f>'Calculations white'!L186</f>
        <v>0.88589281730476221</v>
      </c>
      <c r="M5" s="56">
        <f>'Calculations white'!M186</f>
        <v>0.88403365816140123</v>
      </c>
      <c r="N5" s="56">
        <f>'Calculations white'!N186</f>
        <v>0.88216728779036757</v>
      </c>
      <c r="O5" s="56">
        <f>'Calculations white'!O186</f>
        <v>0.88029384134544375</v>
      </c>
      <c r="P5" s="56">
        <f>'Calculations white'!P186</f>
        <v>0.87841345404510651</v>
      </c>
      <c r="Q5" s="56">
        <f>'Calculations white'!Q186</f>
        <v>0.87652626115525811</v>
      </c>
      <c r="R5" s="56">
        <f>'Calculations white'!R186</f>
        <v>0.87463239797186232</v>
      </c>
      <c r="S5" s="56">
        <f>'Calculations white'!S186</f>
        <v>0.87273199980346661</v>
      </c>
      <c r="T5" s="56">
        <f>'Calculations white'!T186</f>
        <v>0.87082520195361335</v>
      </c>
      <c r="U5" s="56">
        <f>'Calculations white'!U186</f>
        <v>0.86891213970312908</v>
      </c>
      <c r="V5" s="56">
        <f>'Calculations white'!V186</f>
        <v>0.86699294829228502</v>
      </c>
      <c r="W5" s="56">
        <f>'Calculations white'!W186</f>
        <v>0.86506776290283449</v>
      </c>
      <c r="X5" s="56">
        <f>'Calculations white'!X186</f>
        <v>0.86313671863991948</v>
      </c>
      <c r="Y5" s="56">
        <f>'Calculations white'!Y186</f>
        <v>0.86119995051384857</v>
      </c>
      <c r="Z5" s="56">
        <f>'Calculations white'!Z186</f>
        <v>0.85925759342174823</v>
      </c>
      <c r="AA5" s="56">
        <f>'Calculations white'!AA186</f>
        <v>0.85730978212909048</v>
      </c>
      <c r="AB5" s="56">
        <f>'Calculations white'!AB186</f>
        <v>0.85535665125109961</v>
      </c>
      <c r="AC5" s="56">
        <f>'Calculations white'!AC186</f>
        <v>0.85339833523404451</v>
      </c>
      <c r="AD5" s="56">
        <f>'Calculations white'!AD186</f>
        <v>0.85143496833642185</v>
      </c>
      <c r="AE5" s="56">
        <f>'Calculations white'!AE186</f>
        <v>0.8494666846100366</v>
      </c>
      <c r="AF5" s="56">
        <f>'Calculations white'!AF186</f>
        <v>0.84749361788098698</v>
      </c>
    </row>
    <row r="6" spans="1:32" x14ac:dyDescent="0.2">
      <c r="A6" s="12" t="s">
        <v>29</v>
      </c>
      <c r="B6" s="56">
        <f>'Calculations white'!B187</f>
        <v>0.8650000000000001</v>
      </c>
      <c r="C6" s="56">
        <f>'Calculations white'!C187</f>
        <v>0.863238139850111</v>
      </c>
      <c r="D6" s="56">
        <f>'Calculations white'!D187</f>
        <v>0.86138805110926242</v>
      </c>
      <c r="E6" s="56">
        <f>'Calculations white'!E187</f>
        <v>0.85952160313557813</v>
      </c>
      <c r="F6" s="56">
        <f>'Calculations white'!F187</f>
        <v>0.8576449345919237</v>
      </c>
      <c r="G6" s="56">
        <f>'Calculations white'!G187</f>
        <v>0.8557471370435088</v>
      </c>
      <c r="H6" s="56">
        <f>'Calculations white'!H187</f>
        <v>0.85377980190471148</v>
      </c>
      <c r="I6" s="56">
        <f>'Calculations white'!I187</f>
        <v>0.8518037872401909</v>
      </c>
      <c r="J6" s="56">
        <f>'Calculations white'!J187</f>
        <v>0.84979529931763964</v>
      </c>
      <c r="K6" s="56">
        <f>'Calculations white'!K187</f>
        <v>0.84778189787312486</v>
      </c>
      <c r="L6" s="56">
        <f>'Calculations white'!L187</f>
        <v>0.8459885417152716</v>
      </c>
      <c r="M6" s="56">
        <f>'Calculations white'!M187</f>
        <v>0.84403316124040995</v>
      </c>
      <c r="N6" s="56">
        <f>'Calculations white'!N187</f>
        <v>0.84206953115720051</v>
      </c>
      <c r="O6" s="56">
        <f>'Calculations white'!O187</f>
        <v>0.84009779483728642</v>
      </c>
      <c r="P6" s="56">
        <f>'Calculations white'!P187</f>
        <v>0.83811809688017513</v>
      </c>
      <c r="Q6" s="56">
        <f>'Calculations white'!Q187</f>
        <v>0.83613058306286125</v>
      </c>
      <c r="R6" s="56">
        <f>'Calculations white'!R187</f>
        <v>0.83413540028911304</v>
      </c>
      <c r="S6" s="56">
        <f>'Calculations white'!S187</f>
        <v>0.83213269653844524</v>
      </c>
      <c r="T6" s="56">
        <f>'Calculations white'!T187</f>
        <v>0.8301226208148148</v>
      </c>
      <c r="U6" s="56">
        <f>'Calculations white'!U187</f>
        <v>0.82810532309507057</v>
      </c>
      <c r="V6" s="56">
        <f>'Calculations white'!V187</f>
        <v>0.82608095427718586</v>
      </c>
      <c r="W6" s="56">
        <f>'Calculations white'!W187</f>
        <v>0.82404966612831199</v>
      </c>
      <c r="X6" s="56">
        <f>'Calculations white'!X187</f>
        <v>0.82201161123268396</v>
      </c>
      <c r="Y6" s="56">
        <f>'Calculations white'!Y187</f>
        <v>0.8199669429394113</v>
      </c>
      <c r="Z6" s="56">
        <f>'Calculations white'!Z187</f>
        <v>0.81791581531019264</v>
      </c>
      <c r="AA6" s="56">
        <f>'Calculations white'!AA187</f>
        <v>0.81585838306698477</v>
      </c>
      <c r="AB6" s="56">
        <f>'Calculations white'!AB187</f>
        <v>0.81379480153966299</v>
      </c>
      <c r="AC6" s="56">
        <f>'Calculations white'!AC187</f>
        <v>0.81172522661370872</v>
      </c>
      <c r="AD6" s="56">
        <f>'Calculations white'!AD187</f>
        <v>0.80964981467795949</v>
      </c>
      <c r="AE6" s="56">
        <f>'Calculations white'!AE187</f>
        <v>0.80756872257245227</v>
      </c>
      <c r="AF6" s="56">
        <f>'Calculations white'!AF187</f>
        <v>0.80548210753640315</v>
      </c>
    </row>
    <row r="7" spans="1:32" x14ac:dyDescent="0.2">
      <c r="A7" s="12" t="s">
        <v>30</v>
      </c>
      <c r="B7" s="56">
        <f>'Calculations white'!B188</f>
        <v>0.7825922330097087</v>
      </c>
      <c r="C7" s="56">
        <f>'Calculations white'!C188</f>
        <v>0.78039377625603856</v>
      </c>
      <c r="D7" s="56">
        <f>'Calculations white'!D188</f>
        <v>0.77808164779972888</v>
      </c>
      <c r="E7" s="56">
        <f>'Calculations white'!E188</f>
        <v>0.77575471579305755</v>
      </c>
      <c r="F7" s="56">
        <f>'Calculations white'!F188</f>
        <v>0.77341794875830105</v>
      </c>
      <c r="G7" s="56">
        <f>'Calculations white'!G188</f>
        <v>0.7710618682793714</v>
      </c>
      <c r="H7" s="56">
        <f>'Calculations white'!H188</f>
        <v>0.76862635626637532</v>
      </c>
      <c r="I7" s="56">
        <f>'Calculations white'!I188</f>
        <v>0.76617965532965582</v>
      </c>
      <c r="J7" s="56">
        <f>'Calculations white'!J188</f>
        <v>0.76369613240530987</v>
      </c>
      <c r="K7" s="56">
        <f>'Calculations white'!K188</f>
        <v>0.76121191997852689</v>
      </c>
      <c r="L7" s="56">
        <f>'Calculations white'!L188</f>
        <v>0.75899069224918692</v>
      </c>
      <c r="M7" s="56">
        <f>'Calculations white'!M188</f>
        <v>0.75658002441417282</v>
      </c>
      <c r="N7" s="56">
        <f>'Calculations white'!N188</f>
        <v>0.75416240085400288</v>
      </c>
      <c r="O7" s="56">
        <f>'Calculations white'!O188</f>
        <v>0.75173806156492773</v>
      </c>
      <c r="P7" s="56">
        <f>'Calculations white'!P188</f>
        <v>0.74930724745685484</v>
      </c>
      <c r="Q7" s="56">
        <f>'Calculations white'!Q188</f>
        <v>0.74687020022726047</v>
      </c>
      <c r="R7" s="56">
        <f>'Calculations white'!R188</f>
        <v>0.74442716223620575</v>
      </c>
      <c r="S7" s="56">
        <f>'Calculations white'!S188</f>
        <v>0.74197837638254538</v>
      </c>
      <c r="T7" s="56">
        <f>'Calculations white'!T188</f>
        <v>0.73952408598143404</v>
      </c>
      <c r="U7" s="56">
        <f>'Calculations white'!U188</f>
        <v>0.73706453464321986</v>
      </c>
      <c r="V7" s="56">
        <f>'Calculations white'!V188</f>
        <v>0.73459996615381262</v>
      </c>
      <c r="W7" s="56">
        <f>'Calculations white'!W188</f>
        <v>0.73213062435661846</v>
      </c>
      <c r="X7" s="56">
        <f>'Calculations white'!X188</f>
        <v>0.7296567530361231</v>
      </c>
      <c r="Y7" s="56">
        <f>'Calculations white'!Y188</f>
        <v>0.72717859580320132</v>
      </c>
      <c r="Z7" s="56">
        <f>'Calculations white'!Z188</f>
        <v>0.72469639598223445</v>
      </c>
      <c r="AA7" s="56">
        <f>'Calculations white'!AA188</f>
        <v>0.72221039650010654</v>
      </c>
      <c r="AB7" s="56">
        <f>'Calculations white'!AB188</f>
        <v>0.71972083977714951</v>
      </c>
      <c r="AC7" s="56">
        <f>'Calculations white'!AC188</f>
        <v>0.71722796762010421</v>
      </c>
      <c r="AD7" s="56">
        <f>'Calculations white'!AD188</f>
        <v>0.71473202111716394</v>
      </c>
      <c r="AE7" s="56">
        <f>'Calculations white'!AE188</f>
        <v>0.71223324053514936</v>
      </c>
      <c r="AF7" s="56">
        <f>'Calculations white'!AF188</f>
        <v>0.70973186521888276</v>
      </c>
    </row>
    <row r="8" spans="1:32" x14ac:dyDescent="0.2">
      <c r="A8" s="12" t="s">
        <v>31</v>
      </c>
      <c r="B8" s="56">
        <f>'Calculations white'!B189</f>
        <v>0.75900000000000001</v>
      </c>
      <c r="C8" s="56">
        <f>'Calculations white'!C189</f>
        <v>0.75650144741940162</v>
      </c>
      <c r="D8" s="56">
        <f>'Calculations white'!D189</f>
        <v>0.75388053102695529</v>
      </c>
      <c r="E8" s="56">
        <f>'Calculations white'!E189</f>
        <v>0.75124409675646153</v>
      </c>
      <c r="F8" s="56">
        <f>'Calculations white'!F189</f>
        <v>0.74859955542329892</v>
      </c>
      <c r="G8" s="56">
        <f>'Calculations white'!G189</f>
        <v>0.74593386287438546</v>
      </c>
      <c r="H8" s="56">
        <f>'Calculations white'!H189</f>
        <v>0.74317944807774106</v>
      </c>
      <c r="I8" s="56">
        <f>'Calculations white'!I189</f>
        <v>0.74041801599286461</v>
      </c>
      <c r="J8" s="56">
        <f>'Calculations white'!J189</f>
        <v>0.73761854063442067</v>
      </c>
      <c r="K8" s="56">
        <f>'Calculations white'!K189</f>
        <v>0.73482074127378527</v>
      </c>
      <c r="L8" s="56">
        <f>'Calculations white'!L189</f>
        <v>0.73232856624729759</v>
      </c>
      <c r="M8" s="56">
        <f>'Calculations white'!M189</f>
        <v>0.72962248582285083</v>
      </c>
      <c r="N8" s="56">
        <f>'Calculations white'!N189</f>
        <v>0.72691200492865038</v>
      </c>
      <c r="O8" s="56">
        <f>'Calculations white'!O189</f>
        <v>0.72419742176911506</v>
      </c>
      <c r="P8" s="56">
        <f>'Calculations white'!P189</f>
        <v>0.72147903380981315</v>
      </c>
      <c r="Q8" s="56">
        <f>'Calculations white'!Q189</f>
        <v>0.71875713763345583</v>
      </c>
      <c r="R8" s="56">
        <f>'Calculations white'!R189</f>
        <v>0.71603202879873828</v>
      </c>
      <c r="S8" s="56">
        <f>'Calculations white'!S189</f>
        <v>0.71330400170211794</v>
      </c>
      <c r="T8" s="56">
        <f>'Calculations white'!T189</f>
        <v>0.71057334944262962</v>
      </c>
      <c r="U8" s="56">
        <f>'Calculations white'!U189</f>
        <v>0.70784036368982095</v>
      </c>
      <c r="V8" s="56">
        <f>'Calculations white'!V189</f>
        <v>0.70510533455488822</v>
      </c>
      <c r="W8" s="56">
        <f>'Calculations white'!W189</f>
        <v>0.70236855046508606</v>
      </c>
      <c r="X8" s="56">
        <f>'Calculations white'!X189</f>
        <v>0.69963029804148302</v>
      </c>
      <c r="Y8" s="56">
        <f>'Calculations white'!Y189</f>
        <v>0.69689086198011885</v>
      </c>
      <c r="Z8" s="56">
        <f>'Calculations white'!Z189</f>
        <v>0.6941505249366241</v>
      </c>
      <c r="AA8" s="56">
        <f>'Calculations white'!AA189</f>
        <v>0.69140956741434867</v>
      </c>
      <c r="AB8" s="56">
        <f>'Calculations white'!AB189</f>
        <v>0.68866826765604616</v>
      </c>
      <c r="AC8" s="56">
        <f>'Calculations white'!AC189</f>
        <v>0.68592690153914826</v>
      </c>
      <c r="AD8" s="56">
        <f>'Calculations white'!AD189</f>
        <v>0.68318574247466413</v>
      </c>
      <c r="AE8" s="56">
        <f>'Calculations white'!AE189</f>
        <v>0.68044506130972826</v>
      </c>
      <c r="AF8" s="56">
        <f>'Calculations white'!AF189</f>
        <v>0.67770512623381995</v>
      </c>
    </row>
    <row r="9" spans="1:32" x14ac:dyDescent="0.2">
      <c r="A9" s="12" t="s">
        <v>32</v>
      </c>
      <c r="B9" s="56">
        <f>'Calculations white'!B190</f>
        <v>0.85099999999999998</v>
      </c>
      <c r="C9" s="56">
        <f>'Calculations white'!C190</f>
        <v>0.84934027397169232</v>
      </c>
      <c r="D9" s="56">
        <f>'Calculations white'!D190</f>
        <v>0.84759165574041062</v>
      </c>
      <c r="E9" s="56">
        <f>'Calculations white'!E190</f>
        <v>0.84582975614497224</v>
      </c>
      <c r="F9" s="56">
        <f>'Calculations white'!F190</f>
        <v>0.84405792283294079</v>
      </c>
      <c r="G9" s="56">
        <f>'Calculations white'!G190</f>
        <v>0.84226930321286719</v>
      </c>
      <c r="H9" s="56">
        <f>'Calculations white'!H190</f>
        <v>0.84041797463423928</v>
      </c>
      <c r="I9" s="56">
        <f>'Calculations white'!I190</f>
        <v>0.83855486001632096</v>
      </c>
      <c r="J9" s="56">
        <f>'Calculations white'!J190</f>
        <v>0.8366607000004086</v>
      </c>
      <c r="K9" s="56">
        <f>'Calculations white'!K190</f>
        <v>0.83476311022390359</v>
      </c>
      <c r="L9" s="56">
        <f>'Calculations white'!L190</f>
        <v>0.83306279493897573</v>
      </c>
      <c r="M9" s="56">
        <f>'Calculations white'!M190</f>
        <v>0.83121533363764122</v>
      </c>
      <c r="N9" s="56">
        <f>'Calculations white'!N190</f>
        <v>0.82935953108209326</v>
      </c>
      <c r="O9" s="56">
        <f>'Calculations white'!O190</f>
        <v>0.82749550933480964</v>
      </c>
      <c r="P9" s="56">
        <f>'Calculations white'!P190</f>
        <v>0.82562339214947245</v>
      </c>
      <c r="Q9" s="56">
        <f>'Calculations white'!Q190</f>
        <v>0.82374330491693371</v>
      </c>
      <c r="R9" s="56">
        <f>'Calculations white'!R190</f>
        <v>0.82185537461078406</v>
      </c>
      <c r="S9" s="56">
        <f>'Calculations white'!S190</f>
        <v>0.81995972973255216</v>
      </c>
      <c r="T9" s="56">
        <f>'Calculations white'!T190</f>
        <v>0.81805650025657417</v>
      </c>
      <c r="U9" s="56">
        <f>'Calculations white'!U190</f>
        <v>0.81614581757456683</v>
      </c>
      <c r="V9" s="56">
        <f>'Calculations white'!V190</f>
        <v>0.81422781443993653</v>
      </c>
      <c r="W9" s="56">
        <f>'Calculations white'!W190</f>
        <v>0.81230262491186345</v>
      </c>
      <c r="X9" s="56">
        <f>'Calculations white'!X190</f>
        <v>0.81037038429919839</v>
      </c>
      <c r="Y9" s="56">
        <f>'Calculations white'!Y190</f>
        <v>0.8084312291042024</v>
      </c>
      <c r="Z9" s="56">
        <f>'Calculations white'!Z190</f>
        <v>0.80648529696617333</v>
      </c>
      <c r="AA9" s="56">
        <f>'Calculations white'!AA190</f>
        <v>0.80453272660499087</v>
      </c>
      <c r="AB9" s="56">
        <f>'Calculations white'!AB190</f>
        <v>0.80257365776461942</v>
      </c>
      <c r="AC9" s="56">
        <f>'Calculations white'!AC190</f>
        <v>0.80060823115660606</v>
      </c>
      <c r="AD9" s="56">
        <f>'Calculations white'!AD190</f>
        <v>0.79863658840360907</v>
      </c>
      <c r="AE9" s="56">
        <f>'Calculations white'!AE190</f>
        <v>0.7966588719829939</v>
      </c>
      <c r="AF9" s="56">
        <f>'Calculations white'!AF190</f>
        <v>0.79467522517053346</v>
      </c>
    </row>
    <row r="10" spans="1:32" x14ac:dyDescent="0.2">
      <c r="A10" s="12" t="s">
        <v>33</v>
      </c>
      <c r="B10" s="56">
        <f>'Calculations white'!B191</f>
        <v>0.83400000000000007</v>
      </c>
      <c r="C10" s="56">
        <f>'Calculations white'!C191</f>
        <v>0.83226133448465933</v>
      </c>
      <c r="D10" s="56">
        <f>'Calculations white'!D191</f>
        <v>0.83042830535425871</v>
      </c>
      <c r="E10" s="56">
        <f>'Calculations white'!E191</f>
        <v>0.82858215978774075</v>
      </c>
      <c r="F10" s="56">
        <f>'Calculations white'!F191</f>
        <v>0.82672579622726283</v>
      </c>
      <c r="G10" s="56">
        <f>'Calculations white'!G191</f>
        <v>0.824852937368724</v>
      </c>
      <c r="H10" s="56">
        <f>'Calculations white'!H191</f>
        <v>0.82291545620572415</v>
      </c>
      <c r="I10" s="56">
        <f>'Calculations white'!I191</f>
        <v>0.82096503477017135</v>
      </c>
      <c r="J10" s="56">
        <f>'Calculations white'!J191</f>
        <v>0.81898235106425932</v>
      </c>
      <c r="K10" s="56">
        <f>'Calculations white'!K191</f>
        <v>0.81699675416238227</v>
      </c>
      <c r="L10" s="56">
        <f>'Calculations white'!L191</f>
        <v>0.81521526301716996</v>
      </c>
      <c r="M10" s="56">
        <f>'Calculations white'!M191</f>
        <v>0.81328162219508759</v>
      </c>
      <c r="N10" s="56">
        <f>'Calculations white'!N191</f>
        <v>0.81133948178960968</v>
      </c>
      <c r="O10" s="56">
        <f>'Calculations white'!O191</f>
        <v>0.80938898016223748</v>
      </c>
      <c r="P10" s="56">
        <f>'Calculations white'!P191</f>
        <v>0.8074302575417317</v>
      </c>
      <c r="Q10" s="56">
        <f>'Calculations white'!Q191</f>
        <v>0.80546345595563784</v>
      </c>
      <c r="R10" s="56">
        <f>'Calculations white'!R191</f>
        <v>0.80348871916148112</v>
      </c>
      <c r="S10" s="56">
        <f>'Calculations white'!S191</f>
        <v>0.80150619257767441</v>
      </c>
      <c r="T10" s="56">
        <f>'Calculations white'!T191</f>
        <v>0.79951602321418747</v>
      </c>
      <c r="U10" s="56">
        <f>'Calculations white'!U191</f>
        <v>0.79751835960302841</v>
      </c>
      <c r="V10" s="56">
        <f>'Calculations white'!V191</f>
        <v>0.79551335172857773</v>
      </c>
      <c r="W10" s="56">
        <f>'Calculations white'!W191</f>
        <v>0.79350115095783136</v>
      </c>
      <c r="X10" s="56">
        <f>'Calculations white'!X191</f>
        <v>0.79148190997059475</v>
      </c>
      <c r="Y10" s="56">
        <f>'Calculations white'!Y191</f>
        <v>0.7894557826896762</v>
      </c>
      <c r="Z10" s="56">
        <f>'Calculations white'!Z191</f>
        <v>0.78742292421113225</v>
      </c>
      <c r="AA10" s="56">
        <f>'Calculations white'!AA191</f>
        <v>0.78538349073460489</v>
      </c>
      <c r="AB10" s="56">
        <f>'Calculations white'!AB191</f>
        <v>0.78333763949380508</v>
      </c>
      <c r="AC10" s="56">
        <f>'Calculations white'!AC191</f>
        <v>0.78128552868718382</v>
      </c>
      <c r="AD10" s="56">
        <f>'Calculations white'!AD191</f>
        <v>0.77922731740884321</v>
      </c>
      <c r="AE10" s="56">
        <f>'Calculations white'!AE191</f>
        <v>0.77716316557972365</v>
      </c>
      <c r="AF10" s="56">
        <f>'Calculations white'!AF191</f>
        <v>0.77509323387912377</v>
      </c>
    </row>
    <row r="11" spans="1:32" x14ac:dyDescent="0.2">
      <c r="A11" s="12" t="s">
        <v>34</v>
      </c>
      <c r="B11" s="56">
        <f>'Calculations white'!B192</f>
        <v>0.78099999999999992</v>
      </c>
      <c r="C11" s="56">
        <f>'Calculations white'!C192</f>
        <v>0.7786602515319524</v>
      </c>
      <c r="D11" s="56">
        <f>'Calculations white'!D192</f>
        <v>0.77620379975250731</v>
      </c>
      <c r="E11" s="56">
        <f>'Calculations white'!E192</f>
        <v>0.77373114640437568</v>
      </c>
      <c r="F11" s="56">
        <f>'Calculations white'!F192</f>
        <v>0.77124905183845649</v>
      </c>
      <c r="G11" s="56">
        <f>'Calculations white'!G192</f>
        <v>0.76874542524507306</v>
      </c>
      <c r="H11" s="56">
        <f>'Calculations white'!H192</f>
        <v>0.76615663666586398</v>
      </c>
      <c r="I11" s="56">
        <f>'Calculations white'!I192</f>
        <v>0.76355903114753176</v>
      </c>
      <c r="J11" s="56">
        <f>'Calculations white'!J192</f>
        <v>0.7609235414411244</v>
      </c>
      <c r="K11" s="56">
        <f>'Calculations white'!K192</f>
        <v>0.75828758442670052</v>
      </c>
      <c r="L11" s="56">
        <f>'Calculations white'!L192</f>
        <v>0.7559373812759087</v>
      </c>
      <c r="M11" s="56">
        <f>'Calculations white'!M192</f>
        <v>0.75338385457150991</v>
      </c>
      <c r="N11" s="56">
        <f>'Calculations white'!N192</f>
        <v>0.75082418339666435</v>
      </c>
      <c r="O11" s="56">
        <f>'Calculations white'!O192</f>
        <v>0.74825863580553431</v>
      </c>
      <c r="P11" s="56">
        <f>'Calculations white'!P192</f>
        <v>0.74568748012050412</v>
      </c>
      <c r="Q11" s="56">
        <f>'Calculations white'!Q192</f>
        <v>0.74311098479892601</v>
      </c>
      <c r="R11" s="56">
        <f>'Calculations white'!R192</f>
        <v>0.74052941830150865</v>
      </c>
      <c r="S11" s="56">
        <f>'Calculations white'!S192</f>
        <v>0.73794304896244167</v>
      </c>
      <c r="T11" s="56">
        <f>'Calculations white'!T192</f>
        <v>0.73535214486136591</v>
      </c>
      <c r="U11" s="56">
        <f>'Calculations white'!U192</f>
        <v>0.73275697369728154</v>
      </c>
      <c r="V11" s="56">
        <f>'Calculations white'!V192</f>
        <v>0.73015780266448715</v>
      </c>
      <c r="W11" s="56">
        <f>'Calculations white'!W192</f>
        <v>0.7275548983306378</v>
      </c>
      <c r="X11" s="56">
        <f>'Calculations white'!X192</f>
        <v>0.72494852651701114</v>
      </c>
      <c r="Y11" s="56">
        <f>'Calculations white'!Y192</f>
        <v>0.72233895218105226</v>
      </c>
      <c r="Z11" s="56">
        <f>'Calculations white'!Z192</f>
        <v>0.71972643930128199</v>
      </c>
      <c r="AA11" s="56">
        <f>'Calculations white'!AA192</f>
        <v>0.71711125076463378</v>
      </c>
      <c r="AB11" s="56">
        <f>'Calculations white'!AB192</f>
        <v>0.71449364825628803</v>
      </c>
      <c r="AC11" s="56">
        <f>'Calculations white'!AC192</f>
        <v>0.7118738921520642</v>
      </c>
      <c r="AD11" s="56">
        <f>'Calculations white'!AD192</f>
        <v>0.70925224141343191</v>
      </c>
      <c r="AE11" s="56">
        <f>'Calculations white'!AE192</f>
        <v>0.70662895348518717</v>
      </c>
      <c r="AF11" s="56">
        <f>'Calculations white'!AF192</f>
        <v>0.70400428419584815</v>
      </c>
    </row>
    <row r="12" spans="1:32" x14ac:dyDescent="0.2">
      <c r="A12" s="12" t="s">
        <v>92</v>
      </c>
      <c r="B12" s="56">
        <f>'Calculations white'!B193</f>
        <v>0.8049925925925927</v>
      </c>
      <c r="C12" s="56">
        <f>'Calculations white'!C193</f>
        <v>0.80286612358479026</v>
      </c>
      <c r="D12" s="56">
        <f>'Calculations white'!D193</f>
        <v>0.80063165602927955</v>
      </c>
      <c r="E12" s="56">
        <f>'Calculations white'!E193</f>
        <v>0.79838143067998724</v>
      </c>
      <c r="F12" s="56">
        <f>'Calculations white'!F193</f>
        <v>0.79612126462586874</v>
      </c>
      <c r="G12" s="56">
        <f>'Calculations white'!G193</f>
        <v>0.79384050343230972</v>
      </c>
      <c r="H12" s="56">
        <f>'Calculations white'!H193</f>
        <v>0.79148102321812197</v>
      </c>
      <c r="I12" s="56">
        <f>'Calculations white'!I193</f>
        <v>0.78911158364426837</v>
      </c>
      <c r="J12" s="56">
        <f>'Calculations white'!J193</f>
        <v>0.7867059773980275</v>
      </c>
      <c r="K12" s="56">
        <f>'Calculations white'!K193</f>
        <v>0.78429848058212692</v>
      </c>
      <c r="L12" s="56">
        <f>'Calculations white'!L193</f>
        <v>0.78214953339693705</v>
      </c>
      <c r="M12" s="56">
        <f>'Calculations white'!M193</f>
        <v>0.77981390839483944</v>
      </c>
      <c r="N12" s="56">
        <f>'Calculations white'!N193</f>
        <v>0.77747106363259522</v>
      </c>
      <c r="O12" s="56">
        <f>'Calculations white'!O193</f>
        <v>0.77512121723274197</v>
      </c>
      <c r="P12" s="56">
        <f>'Calculations white'!P193</f>
        <v>0.7727645883052956</v>
      </c>
      <c r="Q12" s="56">
        <f>'Calculations white'!Q193</f>
        <v>0.77040139684303099</v>
      </c>
      <c r="R12" s="56">
        <f>'Calculations white'!R193</f>
        <v>0.76803186361731979</v>
      </c>
      <c r="S12" s="56">
        <f>'Calculations white'!S193</f>
        <v>0.7656562100746005</v>
      </c>
      <c r="T12" s="56">
        <f>'Calculations white'!T193</f>
        <v>0.76327465823357232</v>
      </c>
      <c r="U12" s="56">
        <f>'Calculations white'!U193</f>
        <v>0.76088743058318686</v>
      </c>
      <c r="V12" s="56">
        <f>'Calculations white'!V193</f>
        <v>0.75849474998151978</v>
      </c>
      <c r="W12" s="56">
        <f>'Calculations white'!W193</f>
        <v>0.75609683955559792</v>
      </c>
      <c r="X12" s="56">
        <f>'Calculations white'!X193</f>
        <v>0.7536939226022592</v>
      </c>
      <c r="Y12" s="56">
        <f>'Calculations white'!Y193</f>
        <v>0.7512862224901139</v>
      </c>
      <c r="Z12" s="56">
        <f>'Calculations white'!Z193</f>
        <v>0.74887396256268335</v>
      </c>
      <c r="AA12" s="56">
        <f>'Calculations white'!AA193</f>
        <v>0.74645736604277901</v>
      </c>
      <c r="AB12" s="56">
        <f>'Calculations white'!AB193</f>
        <v>0.74403665593819035</v>
      </c>
      <c r="AC12" s="56">
        <f>'Calculations white'!AC193</f>
        <v>0.7416120549487456</v>
      </c>
      <c r="AD12" s="56">
        <f>'Calculations white'!AD193</f>
        <v>0.73918378537480478</v>
      </c>
      <c r="AE12" s="56">
        <f>'Calculations white'!AE193</f>
        <v>0.736752069027242</v>
      </c>
      <c r="AF12" s="56">
        <f>'Calculations white'!AF193</f>
        <v>0.73431712713897379</v>
      </c>
    </row>
    <row r="13" spans="1:32" x14ac:dyDescent="0.2">
      <c r="A13" s="12" t="s">
        <v>89</v>
      </c>
      <c r="B13" s="56">
        <f>'Calculations white'!B194</f>
        <v>0.72099999999999997</v>
      </c>
      <c r="C13" s="56">
        <f>'Calculations white'!C194</f>
        <v>0.7181826142768919</v>
      </c>
      <c r="D13" s="56">
        <f>'Calculations white'!D194</f>
        <v>0.71523877840552885</v>
      </c>
      <c r="E13" s="56">
        <f>'Calculations white'!E194</f>
        <v>0.7122822044467122</v>
      </c>
      <c r="F13" s="56">
        <f>'Calculations white'!F194</f>
        <v>0.70932337212482799</v>
      </c>
      <c r="G13" s="56">
        <f>'Calculations white'!G194</f>
        <v>0.7063448970790327</v>
      </c>
      <c r="H13" s="56">
        <f>'Calculations white'!H194</f>
        <v>0.70327201333312084</v>
      </c>
      <c r="I13" s="56">
        <f>'Calculations white'!I194</f>
        <v>0.70020134291584446</v>
      </c>
      <c r="J13" s="56">
        <f>'Calculations white'!J194</f>
        <v>0.69709587083528546</v>
      </c>
      <c r="K13" s="56">
        <f>'Calculations white'!K194</f>
        <v>0.69399847648066726</v>
      </c>
      <c r="L13" s="56">
        <f>'Calculations white'!L194</f>
        <v>0.69125305278993332</v>
      </c>
      <c r="M13" s="56">
        <f>'Calculations white'!M194</f>
        <v>0.68827329118921565</v>
      </c>
      <c r="N13" s="56">
        <f>'Calculations white'!N194</f>
        <v>0.68529554588924613</v>
      </c>
      <c r="O13" s="56">
        <f>'Calculations white'!O194</f>
        <v>0.68232011550575444</v>
      </c>
      <c r="P13" s="56">
        <f>'Calculations white'!P194</f>
        <v>0.67934729496451984</v>
      </c>
      <c r="Q13" s="56">
        <f>'Calculations white'!Q194</f>
        <v>0.67637737541135912</v>
      </c>
      <c r="R13" s="56">
        <f>'Calculations white'!R194</f>
        <v>0.67341064412656504</v>
      </c>
      <c r="S13" s="56">
        <f>'Calculations white'!S194</f>
        <v>0.67044738444379115</v>
      </c>
      <c r="T13" s="56">
        <f>'Calculations white'!T194</f>
        <v>0.66748787567338796</v>
      </c>
      <c r="U13" s="56">
        <f>'Calculations white'!U194</f>
        <v>0.66453239303017719</v>
      </c>
      <c r="V13" s="56">
        <f>'Calculations white'!V194</f>
        <v>0.66158120756564343</v>
      </c>
      <c r="W13" s="56">
        <f>'Calculations white'!W194</f>
        <v>0.65863458610452474</v>
      </c>
      <c r="X13" s="56">
        <f>'Calculations white'!X194</f>
        <v>0.65569279118577251</v>
      </c>
      <c r="Y13" s="56">
        <f>'Calculations white'!Y194</f>
        <v>0.652756081007836</v>
      </c>
      <c r="Z13" s="56">
        <f>'Calculations white'!Z194</f>
        <v>0.64982470937824244</v>
      </c>
      <c r="AA13" s="56">
        <f>'Calculations white'!AA194</f>
        <v>0.64689892566741591</v>
      </c>
      <c r="AB13" s="56">
        <f>'Calculations white'!AB194</f>
        <v>0.64397897476668531</v>
      </c>
      <c r="AC13" s="56">
        <f>'Calculations white'!AC194</f>
        <v>0.64106509705042547</v>
      </c>
      <c r="AD13" s="56">
        <f>'Calculations white'!AD194</f>
        <v>0.63815752834227224</v>
      </c>
      <c r="AE13" s="56">
        <f>'Calculations white'!AE194</f>
        <v>0.6352564998853345</v>
      </c>
      <c r="AF13" s="56">
        <f>'Calculations white'!AF194</f>
        <v>0.63236223831634741</v>
      </c>
    </row>
    <row r="14" spans="1:32" x14ac:dyDescent="0.2">
      <c r="A14" s="12" t="s">
        <v>35</v>
      </c>
      <c r="B14" s="56">
        <f>'Calculations white'!B195</f>
        <v>0.81700000000000006</v>
      </c>
      <c r="C14" s="56">
        <f>'Calculations white'!C195</f>
        <v>0.81516099025613697</v>
      </c>
      <c r="D14" s="56">
        <f>'Calculations white'!D195</f>
        <v>0.81322228421383669</v>
      </c>
      <c r="E14" s="56">
        <f>'Calculations white'!E195</f>
        <v>0.81127050119179378</v>
      </c>
      <c r="F14" s="56">
        <f>'Calculations white'!F195</f>
        <v>0.80930852270804188</v>
      </c>
      <c r="G14" s="56">
        <f>'Calculations white'!G195</f>
        <v>0.80733003686022153</v>
      </c>
      <c r="H14" s="56">
        <f>'Calculations white'!H195</f>
        <v>0.80528424072661986</v>
      </c>
      <c r="I14" s="56">
        <f>'Calculations white'!I195</f>
        <v>0.80322519096200584</v>
      </c>
      <c r="J14" s="56">
        <f>'Calculations white'!J195</f>
        <v>0.80113280071081949</v>
      </c>
      <c r="K14" s="56">
        <f>'Calculations white'!K195</f>
        <v>0.79903822246211598</v>
      </c>
      <c r="L14" s="56">
        <f>'Calculations white'!L195</f>
        <v>0.79715865767638783</v>
      </c>
      <c r="M14" s="56">
        <f>'Calculations white'!M195</f>
        <v>0.79511988094057995</v>
      </c>
      <c r="N14" s="56">
        <f>'Calculations white'!N195</f>
        <v>0.79307284083518159</v>
      </c>
      <c r="O14" s="56">
        <f>'Calculations white'!O195</f>
        <v>0.79101769693042645</v>
      </c>
      <c r="P14" s="56">
        <f>'Calculations white'!P195</f>
        <v>0.78895461060520045</v>
      </c>
      <c r="Q14" s="56">
        <f>'Calculations white'!Q195</f>
        <v>0.7868837449640711</v>
      </c>
      <c r="R14" s="56">
        <f>'Calculations white'!R195</f>
        <v>0.78480526475420664</v>
      </c>
      <c r="S14" s="56">
        <f>'Calculations white'!S195</f>
        <v>0.78271933628223511</v>
      </c>
      <c r="T14" s="56">
        <f>'Calculations white'!T195</f>
        <v>0.78062612733110981</v>
      </c>
      <c r="U14" s="56">
        <f>'Calculations white'!U195</f>
        <v>0.77852580707704089</v>
      </c>
      <c r="V14" s="56">
        <f>'Calculations white'!V195</f>
        <v>0.77641854600654803</v>
      </c>
      <c r="W14" s="56">
        <f>'Calculations white'!W195</f>
        <v>0.77430451583369819</v>
      </c>
      <c r="X14" s="56">
        <f>'Calculations white'!X195</f>
        <v>0.77218388941758653</v>
      </c>
      <c r="Y14" s="56">
        <f>'Calculations white'!Y195</f>
        <v>0.77005684068011315</v>
      </c>
      <c r="Z14" s="56">
        <f>'Calculations white'!Z195</f>
        <v>0.76792354452412104</v>
      </c>
      <c r="AA14" s="56">
        <f>'Calculations white'!AA195</f>
        <v>0.76578417675194554</v>
      </c>
      <c r="AB14" s="56">
        <f>'Calculations white'!AB195</f>
        <v>0.76363891398443284</v>
      </c>
      <c r="AC14" s="56">
        <f>'Calculations white'!AC195</f>
        <v>0.76148793358048328</v>
      </c>
      <c r="AD14" s="56">
        <f>'Calculations white'!AD195</f>
        <v>0.75933141355717237</v>
      </c>
      <c r="AE14" s="56">
        <f>'Calculations white'!AE195</f>
        <v>0.75716953251049901</v>
      </c>
      <c r="AF14" s="56">
        <f>'Calculations white'!AF195</f>
        <v>0.75500246953681749</v>
      </c>
    </row>
    <row r="15" spans="1:32" x14ac:dyDescent="0.2">
      <c r="A15" s="12" t="s">
        <v>98</v>
      </c>
      <c r="B15" s="56">
        <f>'Calculations white'!B196</f>
        <v>0.78900000000000003</v>
      </c>
      <c r="C15" s="56">
        <f>'Calculations white'!C196</f>
        <v>0.78670765478046634</v>
      </c>
      <c r="D15" s="56">
        <f>'Calculations white'!D196</f>
        <v>0.78430098648873348</v>
      </c>
      <c r="E15" s="56">
        <f>'Calculations white'!E196</f>
        <v>0.78187795197425569</v>
      </c>
      <c r="F15" s="56">
        <f>'Calculations white'!F196</f>
        <v>0.77944531607956336</v>
      </c>
      <c r="G15" s="56">
        <f>'Calculations white'!G196</f>
        <v>0.7769909991804963</v>
      </c>
      <c r="H15" s="56">
        <f>'Calculations white'!H196</f>
        <v>0.77445260972236196</v>
      </c>
      <c r="I15" s="56">
        <f>'Calculations white'!I196</f>
        <v>0.77190537991404706</v>
      </c>
      <c r="J15" s="56">
        <f>'Calculations white'!J196</f>
        <v>0.76932058846688056</v>
      </c>
      <c r="K15" s="56">
        <f>'Calculations white'!K196</f>
        <v>0.76673481235449759</v>
      </c>
      <c r="L15" s="56">
        <f>'Calculations white'!L196</f>
        <v>0.76442961967322764</v>
      </c>
      <c r="M15" s="56">
        <f>'Calculations white'!M196</f>
        <v>0.76192416986185718</v>
      </c>
      <c r="N15" s="56">
        <f>'Calculations white'!N196</f>
        <v>0.75941228997964594</v>
      </c>
      <c r="O15" s="56">
        <f>'Calculations white'!O196</f>
        <v>0.7568942358959555</v>
      </c>
      <c r="P15" s="56">
        <f>'Calculations white'!P196</f>
        <v>0.75437026392327378</v>
      </c>
      <c r="Q15" s="56">
        <f>'Calculations white'!Q196</f>
        <v>0.75184063069237561</v>
      </c>
      <c r="R15" s="56">
        <f>'Calculations white'!R196</f>
        <v>0.74930559302878463</v>
      </c>
      <c r="S15" s="56">
        <f>'Calculations white'!S196</f>
        <v>0.74676540783063028</v>
      </c>
      <c r="T15" s="56">
        <f>'Calculations white'!T196</f>
        <v>0.74422033194800385</v>
      </c>
      <c r="U15" s="56">
        <f>'Calculations white'!U196</f>
        <v>0.74167062206390177</v>
      </c>
      <c r="V15" s="56">
        <f>'Calculations white'!V196</f>
        <v>0.73911653457684823</v>
      </c>
      <c r="W15" s="56">
        <f>'Calculations white'!W196</f>
        <v>0.73655832548528088</v>
      </c>
      <c r="X15" s="56">
        <f>'Calculations white'!X196</f>
        <v>0.73399625027378923</v>
      </c>
      <c r="Y15" s="56">
        <f>'Calculations white'!Y196</f>
        <v>0.73143056380127336</v>
      </c>
      <c r="Z15" s="56">
        <f>'Calculations white'!Z196</f>
        <v>0.7288615201911105</v>
      </c>
      <c r="AA15" s="56">
        <f>'Calculations white'!AA196</f>
        <v>0.726289372723393</v>
      </c>
      <c r="AB15" s="56">
        <f>'Calculations white'!AB196</f>
        <v>0.72371437372930758</v>
      </c>
      <c r="AC15" s="56">
        <f>'Calculations white'!AC196</f>
        <v>0.72113677448771896</v>
      </c>
      <c r="AD15" s="56">
        <f>'Calculations white'!AD196</f>
        <v>0.7185568251240213</v>
      </c>
      <c r="AE15" s="56">
        <f>'Calculations white'!AE196</f>
        <v>0.71597477451130509</v>
      </c>
      <c r="AF15" s="56">
        <f>'Calculations white'!AF196</f>
        <v>0.71339087017389879</v>
      </c>
    </row>
    <row r="16" spans="1:32" x14ac:dyDescent="0.2">
      <c r="A16" s="12" t="s">
        <v>97</v>
      </c>
      <c r="B16" s="56">
        <f>'Calculations white'!B197</f>
        <v>0.86185714285714288</v>
      </c>
      <c r="C16" s="56">
        <f>'Calculations white'!C197</f>
        <v>0.86024509493528023</v>
      </c>
      <c r="D16" s="56">
        <f>'Calculations white'!D197</f>
        <v>0.85854760636722671</v>
      </c>
      <c r="E16" s="56">
        <f>'Calculations white'!E197</f>
        <v>0.85683662722221154</v>
      </c>
      <c r="F16" s="56">
        <f>'Calculations white'!F197</f>
        <v>0.85511585609157748</v>
      </c>
      <c r="G16" s="56">
        <f>'Calculations white'!G197</f>
        <v>0.85337797904216517</v>
      </c>
      <c r="H16" s="56">
        <f>'Calculations white'!H197</f>
        <v>0.85157840774075899</v>
      </c>
      <c r="I16" s="56">
        <f>'Calculations white'!I197</f>
        <v>0.8497678251999633</v>
      </c>
      <c r="J16" s="56">
        <f>'Calculations white'!J197</f>
        <v>0.84792690239943891</v>
      </c>
      <c r="K16" s="56">
        <f>'Calculations white'!K197</f>
        <v>0.84608215623383287</v>
      </c>
      <c r="L16" s="56">
        <f>'Calculations white'!L197</f>
        <v>0.84443090489995531</v>
      </c>
      <c r="M16" s="56">
        <f>'Calculations white'!M197</f>
        <v>0.84263527980102504</v>
      </c>
      <c r="N16" s="56">
        <f>'Calculations white'!N197</f>
        <v>0.84083139328871948</v>
      </c>
      <c r="O16" s="56">
        <f>'Calculations white'!O197</f>
        <v>0.83901935889837365</v>
      </c>
      <c r="P16" s="56">
        <f>'Calculations white'!P197</f>
        <v>0.83719929173230645</v>
      </c>
      <c r="Q16" s="56">
        <f>'Calculations white'!Q197</f>
        <v>0.83537130841383989</v>
      </c>
      <c r="R16" s="56">
        <f>'Calculations white'!R197</f>
        <v>0.8335355270409085</v>
      </c>
      <c r="S16" s="56">
        <f>'Calculations white'!S197</f>
        <v>0.83169206713927468</v>
      </c>
      <c r="T16" s="56">
        <f>'Calculations white'!T197</f>
        <v>0.8298410496153853</v>
      </c>
      <c r="U16" s="56">
        <f>'Calculations white'!U197</f>
        <v>0.82798259670889263</v>
      </c>
      <c r="V16" s="56">
        <f>'Calculations white'!V197</f>
        <v>0.82611683194486696</v>
      </c>
      <c r="W16" s="56">
        <f>'Calculations white'!W197</f>
        <v>0.82424388008573213</v>
      </c>
      <c r="X16" s="56">
        <f>'Calculations white'!X197</f>
        <v>0.82236386708295295</v>
      </c>
      <c r="Y16" s="56">
        <f>'Calculations white'!Y197</f>
        <v>0.82047692002850126</v>
      </c>
      <c r="Z16" s="56">
        <f>'Calculations white'!Z197</f>
        <v>0.81858316710613377</v>
      </c>
      <c r="AA16" s="56">
        <f>'Calculations white'!AA197</f>
        <v>0.81668273754251175</v>
      </c>
      <c r="AB16" s="56">
        <f>'Calculations white'!AB197</f>
        <v>0.81477576155819131</v>
      </c>
      <c r="AC16" s="56">
        <f>'Calculations white'!AC197</f>
        <v>0.8128623703185176</v>
      </c>
      <c r="AD16" s="56">
        <f>'Calculations white'!AD197</f>
        <v>0.81094269588445356</v>
      </c>
      <c r="AE16" s="56">
        <f>'Calculations white'!AE197</f>
        <v>0.80901687116337206</v>
      </c>
      <c r="AF16" s="56">
        <f>'Calculations white'!AF197</f>
        <v>0.80708502985984543</v>
      </c>
    </row>
    <row r="17" spans="1:32" x14ac:dyDescent="0.2">
      <c r="A17" s="12" t="s">
        <v>101</v>
      </c>
      <c r="B17" s="56">
        <f>'Calculations white'!B198</f>
        <v>0.87400000000000011</v>
      </c>
      <c r="C17" s="56">
        <f>'Calculations white'!C198</f>
        <v>0.87256888082249773</v>
      </c>
      <c r="D17" s="56">
        <f>'Calculations white'!D198</f>
        <v>0.8710592987397503</v>
      </c>
      <c r="E17" s="56">
        <f>'Calculations white'!E198</f>
        <v>0.86953817337343742</v>
      </c>
      <c r="F17" s="56">
        <f>'Calculations white'!F198</f>
        <v>0.86800782945002775</v>
      </c>
      <c r="G17" s="56">
        <f>'Calculations white'!G198</f>
        <v>0.86646306577093024</v>
      </c>
      <c r="H17" s="56">
        <f>'Calculations white'!H198</f>
        <v>0.86486408549572424</v>
      </c>
      <c r="I17" s="56">
        <f>'Calculations white'!I198</f>
        <v>0.86325345159693412</v>
      </c>
      <c r="J17" s="56">
        <f>'Calculations white'!J198</f>
        <v>0.86161516229489987</v>
      </c>
      <c r="K17" s="56">
        <f>'Calculations white'!K198</f>
        <v>0.85997340864020178</v>
      </c>
      <c r="L17" s="56">
        <f>'Calculations white'!L198</f>
        <v>0.85849958418017358</v>
      </c>
      <c r="M17" s="56">
        <f>'Calculations white'!M198</f>
        <v>0.85689885940209209</v>
      </c>
      <c r="N17" s="56">
        <f>'Calculations white'!N198</f>
        <v>0.85529005061296881</v>
      </c>
      <c r="O17" s="56">
        <f>'Calculations white'!O198</f>
        <v>0.85367323962461694</v>
      </c>
      <c r="P17" s="56">
        <f>'Calculations white'!P198</f>
        <v>0.8520485098495878</v>
      </c>
      <c r="Q17" s="56">
        <f>'Calculations white'!Q198</f>
        <v>0.85041594626730799</v>
      </c>
      <c r="R17" s="56">
        <f>'Calculations white'!R198</f>
        <v>0.84877563538981127</v>
      </c>
      <c r="S17" s="56">
        <f>'Calculations white'!S198</f>
        <v>0.84712766522706739</v>
      </c>
      <c r="T17" s="56">
        <f>'Calculations white'!T198</f>
        <v>0.84547212525193294</v>
      </c>
      <c r="U17" s="56">
        <f>'Calculations white'!U198</f>
        <v>0.84380910636473161</v>
      </c>
      <c r="V17" s="56">
        <f>'Calculations white'!V198</f>
        <v>0.8421387008574841</v>
      </c>
      <c r="W17" s="56">
        <f>'Calculations white'!W198</f>
        <v>0.84046100237780208</v>
      </c>
      <c r="X17" s="56">
        <f>'Calculations white'!X198</f>
        <v>0.83877610589246576</v>
      </c>
      <c r="Y17" s="56">
        <f>'Calculations white'!Y198</f>
        <v>0.83708410765069974</v>
      </c>
      <c r="Z17" s="56">
        <f>'Calculations white'!Z198</f>
        <v>0.83538510514716857</v>
      </c>
      <c r="AA17" s="56">
        <f>'Calculations white'!AA198</f>
        <v>0.8336791970847095</v>
      </c>
      <c r="AB17" s="56">
        <f>'Calculations white'!AB198</f>
        <v>0.83196648333682177</v>
      </c>
      <c r="AC17" s="56">
        <f>'Calculations white'!AC198</f>
        <v>0.83024706490993372</v>
      </c>
      <c r="AD17" s="56">
        <f>'Calculations white'!AD198</f>
        <v>0.8285210439054671</v>
      </c>
      <c r="AE17" s="56">
        <f>'Calculations white'!AE198</f>
        <v>0.82678852348171783</v>
      </c>
      <c r="AF17" s="56">
        <f>'Calculations white'!AF198</f>
        <v>0.82504960781557701</v>
      </c>
    </row>
    <row r="18" spans="1:32" x14ac:dyDescent="0.2">
      <c r="A18" s="12" t="s">
        <v>104</v>
      </c>
      <c r="B18" s="56">
        <f>'Calculations white'!B199</f>
        <v>0.92200000000000015</v>
      </c>
      <c r="C18" s="56">
        <f>'Calculations white'!C199</f>
        <v>0.92103926881122999</v>
      </c>
      <c r="D18" s="56">
        <f>'Calculations white'!D199</f>
        <v>0.92002269074416076</v>
      </c>
      <c r="E18" s="56">
        <f>'Calculations white'!E199</f>
        <v>0.91899873320328296</v>
      </c>
      <c r="F18" s="56">
        <f>'Calculations white'!F199</f>
        <v>0.91796782779842323</v>
      </c>
      <c r="G18" s="56">
        <f>'Calculations white'!G199</f>
        <v>0.91692795853318287</v>
      </c>
      <c r="H18" s="56">
        <f>'Calculations white'!H199</f>
        <v>0.91585211201151517</v>
      </c>
      <c r="I18" s="56">
        <f>'Calculations white'!I199</f>
        <v>0.91476606695909368</v>
      </c>
      <c r="J18" s="56">
        <f>'Calculations white'!J199</f>
        <v>0.91366038795513604</v>
      </c>
      <c r="K18" s="56">
        <f>'Calculations white'!K199</f>
        <v>0.91255205602712164</v>
      </c>
      <c r="L18" s="56">
        <f>'Calculations white'!L199</f>
        <v>0.91155205102634584</v>
      </c>
      <c r="M18" s="56">
        <f>'Calculations white'!M199</f>
        <v>0.91046792055034165</v>
      </c>
      <c r="N18" s="56">
        <f>'Calculations white'!N199</f>
        <v>0.9093772495658542</v>
      </c>
      <c r="O18" s="56">
        <f>'Calculations white'!O199</f>
        <v>0.90828005924967581</v>
      </c>
      <c r="P18" s="56">
        <f>'Calculations white'!P199</f>
        <v>0.90717637185776256</v>
      </c>
      <c r="Q18" s="56">
        <f>'Calculations white'!Q199</f>
        <v>0.90606621071477444</v>
      </c>
      <c r="R18" s="56">
        <f>'Calculations white'!R199</f>
        <v>0.90494960020351711</v>
      </c>
      <c r="S18" s="56">
        <f>'Calculations white'!S199</f>
        <v>0.903826565754275</v>
      </c>
      <c r="T18" s="56">
        <f>'Calculations white'!T199</f>
        <v>0.90269713383403072</v>
      </c>
      <c r="U18" s="56">
        <f>'Calculations white'!U199</f>
        <v>0.90156133193557242</v>
      </c>
      <c r="V18" s="56">
        <f>'Calculations white'!V199</f>
        <v>0.90041918856647662</v>
      </c>
      <c r="W18" s="56">
        <f>'Calculations white'!W199</f>
        <v>0.89927073323796824</v>
      </c>
      <c r="X18" s="56">
        <f>'Calculations white'!X199</f>
        <v>0.89811599645365359</v>
      </c>
      <c r="Y18" s="56">
        <f>'Calculations white'!Y199</f>
        <v>0.89695500969812059</v>
      </c>
      <c r="Z18" s="56">
        <f>'Calculations white'!Z199</f>
        <v>0.89578780542540715</v>
      </c>
      <c r="AA18" s="56">
        <f>'Calculations white'!AA199</f>
        <v>0.89461441704733402</v>
      </c>
      <c r="AB18" s="56">
        <f>'Calculations white'!AB199</f>
        <v>0.89343487892169804</v>
      </c>
      <c r="AC18" s="56">
        <f>'Calculations white'!AC199</f>
        <v>0.89224922634032755</v>
      </c>
      <c r="AD18" s="56">
        <f>'Calculations white'!AD199</f>
        <v>0.89105749551699887</v>
      </c>
      <c r="AE18" s="56">
        <f>'Calculations white'!AE199</f>
        <v>0.88985972357520737</v>
      </c>
      <c r="AF18" s="56">
        <f>'Calculations white'!AF199</f>
        <v>0.88865594853580188</v>
      </c>
    </row>
    <row r="19" spans="1:32" x14ac:dyDescent="0.2">
      <c r="A19" s="12" t="s">
        <v>36</v>
      </c>
      <c r="B19" s="56">
        <f>'Calculations white'!B200</f>
        <v>0.8949373163565133</v>
      </c>
      <c r="C19" s="56">
        <f>'Calculations white'!C200</f>
        <v>0.89349397770966887</v>
      </c>
      <c r="D19" s="56">
        <f>'Calculations white'!D200</f>
        <v>0.89197632307209518</v>
      </c>
      <c r="E19" s="56">
        <f>'Calculations white'!E200</f>
        <v>0.89044468357712236</v>
      </c>
      <c r="F19" s="56">
        <f>'Calculations white'!F200</f>
        <v>0.88890359858708479</v>
      </c>
      <c r="G19" s="56">
        <f>'Calculations white'!G200</f>
        <v>0.88734469418073425</v>
      </c>
      <c r="H19" s="56">
        <f>'Calculations white'!H200</f>
        <v>0.88572803607174444</v>
      </c>
      <c r="I19" s="56">
        <f>'Calculations white'!I200</f>
        <v>0.8841024214274229</v>
      </c>
      <c r="J19" s="56">
        <f>'Calculations white'!J200</f>
        <v>0.88244879780439767</v>
      </c>
      <c r="K19" s="56">
        <f>'Calculations white'!K200</f>
        <v>0.88079008232249645</v>
      </c>
      <c r="L19" s="56">
        <f>'Calculations white'!L200</f>
        <v>0.87930989888395139</v>
      </c>
      <c r="M19" s="56">
        <f>'Calculations white'!M200</f>
        <v>0.8776959340346222</v>
      </c>
      <c r="N19" s="56">
        <f>'Calculations white'!N200</f>
        <v>0.87607385934134419</v>
      </c>
      <c r="O19" s="56">
        <f>'Calculations white'!O200</f>
        <v>0.87444376507456567</v>
      </c>
      <c r="P19" s="56">
        <f>'Calculations white'!P200</f>
        <v>0.87280574269970779</v>
      </c>
      <c r="Q19" s="56">
        <f>'Calculations white'!Q200</f>
        <v>0.87115988485064355</v>
      </c>
      <c r="R19" s="56">
        <f>'Calculations white'!R200</f>
        <v>0.86950628530286667</v>
      </c>
      <c r="S19" s="56">
        <f>'Calculations white'!S200</f>
        <v>0.86784503894635423</v>
      </c>
      <c r="T19" s="56">
        <f>'Calculations white'!T200</f>
        <v>0.86617624175812669</v>
      </c>
      <c r="U19" s="56">
        <f>'Calculations white'!U200</f>
        <v>0.86449999077451445</v>
      </c>
      <c r="V19" s="56">
        <f>'Calculations white'!V200</f>
        <v>0.86281638406313199</v>
      </c>
      <c r="W19" s="56">
        <f>'Calculations white'!W200</f>
        <v>0.8611255206945756</v>
      </c>
      <c r="X19" s="56">
        <f>'Calculations white'!X200</f>
        <v>0.85942750071384622</v>
      </c>
      <c r="Y19" s="56">
        <f>'Calculations white'!Y200</f>
        <v>0.85772242511151009</v>
      </c>
      <c r="Z19" s="56">
        <f>'Calculations white'!Z200</f>
        <v>0.85601039579460847</v>
      </c>
      <c r="AA19" s="56">
        <f>'Calculations white'!AA200</f>
        <v>0.85429151555732452</v>
      </c>
      <c r="AB19" s="56">
        <f>'Calculations white'!AB200</f>
        <v>0.85256588805142286</v>
      </c>
      <c r="AC19" s="56">
        <f>'Calculations white'!AC200</f>
        <v>0.85083361775647104</v>
      </c>
      <c r="AD19" s="56">
        <f>'Calculations white'!AD200</f>
        <v>0.84909480994985886</v>
      </c>
      <c r="AE19" s="56">
        <f>'Calculations white'!AE200</f>
        <v>0.8473495706766252</v>
      </c>
      <c r="AF19" s="56">
        <f>'Calculations white'!AF200</f>
        <v>0.84559800671911201</v>
      </c>
    </row>
    <row r="20" spans="1:32" x14ac:dyDescent="0.2">
      <c r="A20" s="12" t="s">
        <v>37</v>
      </c>
      <c r="B20" s="56">
        <f>'Calculations white'!B201</f>
        <v>0.68100000000000005</v>
      </c>
      <c r="C20" s="56">
        <f>'Calculations white'!C201</f>
        <v>0.67782292425582957</v>
      </c>
      <c r="D20" s="56">
        <f>'Calculations white'!D201</f>
        <v>0.67451451992836098</v>
      </c>
      <c r="E20" s="56">
        <f>'Calculations white'!E201</f>
        <v>0.67119541064491761</v>
      </c>
      <c r="F20" s="56">
        <f>'Calculations white'!F201</f>
        <v>0.66787978048596219</v>
      </c>
      <c r="G20" s="56">
        <f>'Calculations white'!G201</f>
        <v>0.66454493972075313</v>
      </c>
      <c r="H20" s="56">
        <f>'Calculations white'!H201</f>
        <v>0.66110786783932163</v>
      </c>
      <c r="I20" s="56">
        <f>'Calculations white'!I201</f>
        <v>0.65768282932803768</v>
      </c>
      <c r="J20" s="56">
        <f>'Calculations white'!J201</f>
        <v>0.65422561381673527</v>
      </c>
      <c r="K20" s="56">
        <f>'Calculations white'!K201</f>
        <v>0.65078254104612698</v>
      </c>
      <c r="L20" s="56">
        <f>'Calculations white'!L201</f>
        <v>0.64774496963993144</v>
      </c>
      <c r="M20" s="56">
        <f>'Calculations white'!M201</f>
        <v>0.64444777119818597</v>
      </c>
      <c r="N20" s="56">
        <f>'Calculations white'!N201</f>
        <v>0.6411589490389441</v>
      </c>
      <c r="O20" s="56">
        <f>'Calculations white'!O201</f>
        <v>0.63787880301156064</v>
      </c>
      <c r="P20" s="56">
        <f>'Calculations white'!P201</f>
        <v>0.6346076263316982</v>
      </c>
      <c r="Q20" s="56">
        <f>'Calculations white'!Q201</f>
        <v>0.63134570555313307</v>
      </c>
      <c r="R20" s="56">
        <f>'Calculations white'!R201</f>
        <v>0.62809332054542466</v>
      </c>
      <c r="S20" s="56">
        <f>'Calculations white'!S201</f>
        <v>0.62485074447732136</v>
      </c>
      <c r="T20" s="56">
        <f>'Calculations white'!T201</f>
        <v>0.62161824380578978</v>
      </c>
      <c r="U20" s="56">
        <f>'Calculations white'!U201</f>
        <v>0.61839607827053733</v>
      </c>
      <c r="V20" s="56">
        <f>'Calculations white'!V201</f>
        <v>0.61518450089388677</v>
      </c>
      <c r="W20" s="56">
        <f>'Calculations white'!W201</f>
        <v>0.61198375798587457</v>
      </c>
      <c r="X20" s="56">
        <f>'Calculations white'!X201</f>
        <v>0.60879408915442257</v>
      </c>
      <c r="Y20" s="56">
        <f>'Calculations white'!Y201</f>
        <v>0.60561572732043401</v>
      </c>
      <c r="Z20" s="56">
        <f>'Calculations white'!Z201</f>
        <v>0.60244889873766849</v>
      </c>
      <c r="AA20" s="56">
        <f>'Calculations white'!AA201</f>
        <v>0.59929382301723599</v>
      </c>
      <c r="AB20" s="56">
        <f>'Calculations white'!AB201</f>
        <v>0.59615071315655388</v>
      </c>
      <c r="AC20" s="56">
        <f>'Calculations white'!AC201</f>
        <v>0.5930197755726121</v>
      </c>
      <c r="AD20" s="56">
        <f>'Calculations white'!AD201</f>
        <v>0.58990121013938113</v>
      </c>
      <c r="AE20" s="56">
        <f>'Calculations white'!AE201</f>
        <v>0.58679521022920067</v>
      </c>
      <c r="AF20" s="56">
        <f>'Calculations white'!AF201</f>
        <v>0.58370196275799047</v>
      </c>
    </row>
    <row r="21" spans="1:32" x14ac:dyDescent="0.2">
      <c r="A21" s="12" t="s">
        <v>38</v>
      </c>
      <c r="B21" s="56">
        <f>'Calculations white'!B202</f>
        <v>0.81599999999999995</v>
      </c>
      <c r="C21" s="56">
        <f>'Calculations white'!C202</f>
        <v>0.81392508437786604</v>
      </c>
      <c r="D21" s="56">
        <f>'Calculations white'!D202</f>
        <v>0.8117450971332576</v>
      </c>
      <c r="E21" s="56">
        <f>'Calculations white'!E202</f>
        <v>0.80954893293071184</v>
      </c>
      <c r="F21" s="56">
        <f>'Calculations white'!F202</f>
        <v>0.80734259245899986</v>
      </c>
      <c r="G21" s="56">
        <f>'Calculations white'!G202</f>
        <v>0.80511517696688828</v>
      </c>
      <c r="H21" s="56">
        <f>'Calculations white'!H202</f>
        <v>0.80280991668037771</v>
      </c>
      <c r="I21" s="56">
        <f>'Calculations white'!I202</f>
        <v>0.8004948505888142</v>
      </c>
      <c r="J21" s="56">
        <f>'Calculations white'!J202</f>
        <v>0.79814390567977045</v>
      </c>
      <c r="K21" s="56">
        <f>'Calculations white'!K202</f>
        <v>0.79579032725966958</v>
      </c>
      <c r="L21" s="56">
        <f>'Calculations white'!L202</f>
        <v>0.79369044751094797</v>
      </c>
      <c r="M21" s="56">
        <f>'Calculations white'!M202</f>
        <v>0.79140666871133025</v>
      </c>
      <c r="N21" s="56">
        <f>'Calculations white'!N202</f>
        <v>0.78911532372453641</v>
      </c>
      <c r="O21" s="56">
        <f>'Calculations white'!O202</f>
        <v>0.78681661943176628</v>
      </c>
      <c r="P21" s="56">
        <f>'Calculations white'!P202</f>
        <v>0.78451076382725127</v>
      </c>
      <c r="Q21" s="56">
        <f>'Calculations white'!Q202</f>
        <v>0.78219796592219959</v>
      </c>
      <c r="R21" s="56">
        <f>'Calculations white'!R202</f>
        <v>0.77987843564903703</v>
      </c>
      <c r="S21" s="56">
        <f>'Calculations white'!S202</f>
        <v>0.77755238376600666</v>
      </c>
      <c r="T21" s="56">
        <f>'Calculations white'!T202</f>
        <v>0.77522002176221538</v>
      </c>
      <c r="U21" s="56">
        <f>'Calculations white'!U202</f>
        <v>0.77288156176319811</v>
      </c>
      <c r="V21" s="56">
        <f>'Calculations white'!V202</f>
        <v>0.77053721643706885</v>
      </c>
      <c r="W21" s="56">
        <f>'Calculations white'!W202</f>
        <v>0.76818719890133969</v>
      </c>
      <c r="X21" s="56">
        <f>'Calculations white'!X202</f>
        <v>0.76583172263047361</v>
      </c>
      <c r="Y21" s="56">
        <f>'Calculations white'!Y202</f>
        <v>0.76347100136423907</v>
      </c>
      <c r="Z21" s="56">
        <f>'Calculations white'!Z202</f>
        <v>0.76110524901693966</v>
      </c>
      <c r="AA21" s="56">
        <f>'Calculations white'!AA202</f>
        <v>0.75873467958757945</v>
      </c>
      <c r="AB21" s="56">
        <f>'Calculations white'!AB202</f>
        <v>0.75635950707103183</v>
      </c>
      <c r="AC21" s="56">
        <f>'Calculations white'!AC202</f>
        <v>0.75397994537027102</v>
      </c>
      <c r="AD21" s="56">
        <f>'Calculations white'!AD202</f>
        <v>0.75159620820973172</v>
      </c>
      <c r="AE21" s="56">
        <f>'Calculations white'!AE202</f>
        <v>0.74920850904984448</v>
      </c>
      <c r="AF21" s="56">
        <f>'Calculations white'!AF202</f>
        <v>0.74681706100281553</v>
      </c>
    </row>
    <row r="22" spans="1:32" x14ac:dyDescent="0.2">
      <c r="A22" s="12" t="s">
        <v>39</v>
      </c>
      <c r="B22" s="56">
        <f>'Calculations white'!B203</f>
        <v>0.85400000000000009</v>
      </c>
      <c r="C22" s="56">
        <f>'Calculations white'!C203</f>
        <v>0.85225302113649293</v>
      </c>
      <c r="D22" s="56">
        <f>'Calculations white'!D203</f>
        <v>0.85041577288683967</v>
      </c>
      <c r="E22" s="56">
        <f>'Calculations white'!E203</f>
        <v>0.84856356338312733</v>
      </c>
      <c r="F22" s="56">
        <f>'Calculations white'!F203</f>
        <v>0.84670123994495972</v>
      </c>
      <c r="G22" s="56">
        <f>'Calculations white'!G203</f>
        <v>0.84481974706954455</v>
      </c>
      <c r="H22" s="56">
        <f>'Calculations white'!H203</f>
        <v>0.84287095681577706</v>
      </c>
      <c r="I22" s="56">
        <f>'Calculations white'!I203</f>
        <v>0.84091191729235149</v>
      </c>
      <c r="J22" s="56">
        <f>'Calculations white'!J203</f>
        <v>0.83892067176174945</v>
      </c>
      <c r="K22" s="56">
        <f>'Calculations white'!K203</f>
        <v>0.83692538425010199</v>
      </c>
      <c r="L22" s="56">
        <f>'Calculations white'!L203</f>
        <v>0.83514315010184059</v>
      </c>
      <c r="M22" s="56">
        <f>'Calculations white'!M203</f>
        <v>0.83320341024322364</v>
      </c>
      <c r="N22" s="56">
        <f>'Calculations white'!N203</f>
        <v>0.83125540940422815</v>
      </c>
      <c r="O22" s="56">
        <f>'Calculations white'!O203</f>
        <v>0.82929928664943087</v>
      </c>
      <c r="P22" s="56">
        <f>'Calculations white'!P203</f>
        <v>0.82733518250489846</v>
      </c>
      <c r="Q22" s="56">
        <f>'Calculations white'!Q203</f>
        <v>0.82536323890225316</v>
      </c>
      <c r="R22" s="56">
        <f>'Calculations white'!R203</f>
        <v>0.82338359912238834</v>
      </c>
      <c r="S22" s="56">
        <f>'Calculations white'!S203</f>
        <v>0.82139640773885925</v>
      </c>
      <c r="T22" s="56">
        <f>'Calculations white'!T203</f>
        <v>0.81940181056099437</v>
      </c>
      <c r="U22" s="56">
        <f>'Calculations white'!U203</f>
        <v>0.81739995457676051</v>
      </c>
      <c r="V22" s="56">
        <f>'Calculations white'!V203</f>
        <v>0.81539098789542219</v>
      </c>
      <c r="W22" s="56">
        <f>'Calculations white'!W203</f>
        <v>0.81337505969003043</v>
      </c>
      <c r="X22" s="56">
        <f>'Calculations white'!X203</f>
        <v>0.81135232013978786</v>
      </c>
      <c r="Y22" s="56">
        <f>'Calculations white'!Y203</f>
        <v>0.80932292037231723</v>
      </c>
      <c r="Z22" s="56">
        <f>'Calculations white'!Z203</f>
        <v>0.80728701240588563</v>
      </c>
      <c r="AA22" s="56">
        <f>'Calculations white'!AA203</f>
        <v>0.80524474909161381</v>
      </c>
      <c r="AB22" s="56">
        <f>'Calculations white'!AB203</f>
        <v>0.80319628405571597</v>
      </c>
      <c r="AC22" s="56">
        <f>'Calculations white'!AC203</f>
        <v>0.80114177164180744</v>
      </c>
      <c r="AD22" s="56">
        <f>'Calculations white'!AD203</f>
        <v>0.79908136685331954</v>
      </c>
      <c r="AE22" s="56">
        <f>'Calculations white'!AE203</f>
        <v>0.79701522529605917</v>
      </c>
      <c r="AF22" s="56">
        <f>'Calculations white'!AF203</f>
        <v>0.79494350312095663</v>
      </c>
    </row>
    <row r="23" spans="1:32" x14ac:dyDescent="0.2">
      <c r="A23" s="12" t="s">
        <v>40</v>
      </c>
      <c r="B23" s="56">
        <f>'Calculations white'!B204</f>
        <v>0.73099999999999998</v>
      </c>
      <c r="C23" s="56">
        <f>'Calculations white'!C204</f>
        <v>0.72865560977108457</v>
      </c>
      <c r="D23" s="56">
        <f>'Calculations white'!D204</f>
        <v>0.72618853933347849</v>
      </c>
      <c r="E23" s="56">
        <f>'Calculations white'!E204</f>
        <v>0.72370972895342911</v>
      </c>
      <c r="F23" s="56">
        <f>'Calculations white'!F204</f>
        <v>0.721222859677487</v>
      </c>
      <c r="G23" s="56">
        <f>'Calculations white'!G204</f>
        <v>0.7187202896862589</v>
      </c>
      <c r="H23" s="56">
        <f>'Calculations white'!H204</f>
        <v>0.71613816750385928</v>
      </c>
      <c r="I23" s="56">
        <f>'Calculations white'!I204</f>
        <v>0.71354460595315117</v>
      </c>
      <c r="J23" s="56">
        <f>'Calculations white'!J204</f>
        <v>0.71091473033838481</v>
      </c>
      <c r="K23" s="56">
        <f>'Calculations white'!K204</f>
        <v>0.70828802483241715</v>
      </c>
      <c r="L23" s="56">
        <f>'Calculations white'!L204</f>
        <v>0.7059348555348316</v>
      </c>
      <c r="M23" s="56">
        <f>'Calculations white'!M204</f>
        <v>0.70338828304022749</v>
      </c>
      <c r="N23" s="56">
        <f>'Calculations white'!N204</f>
        <v>0.70083688063687566</v>
      </c>
      <c r="O23" s="56">
        <f>'Calculations white'!O204</f>
        <v>0.69828092466358815</v>
      </c>
      <c r="P23" s="56">
        <f>'Calculations white'!P204</f>
        <v>0.69572069129449676</v>
      </c>
      <c r="Q23" s="56">
        <f>'Calculations white'!Q204</f>
        <v>0.69315645638974344</v>
      </c>
      <c r="R23" s="56">
        <f>'Calculations white'!R204</f>
        <v>0.69058849534904032</v>
      </c>
      <c r="S23" s="56">
        <f>'Calculations white'!S204</f>
        <v>0.68801708296817743</v>
      </c>
      <c r="T23" s="56">
        <f>'Calculations white'!T204</f>
        <v>0.68544249329857054</v>
      </c>
      <c r="U23" s="56">
        <f>'Calculations white'!U204</f>
        <v>0.68286499950992419</v>
      </c>
      <c r="V23" s="56">
        <f>'Calculations white'!V204</f>
        <v>0.68028487375608138</v>
      </c>
      <c r="W23" s="56">
        <f>'Calculations white'!W204</f>
        <v>0.67770238704412822</v>
      </c>
      <c r="X23" s="56">
        <f>'Calculations white'!X204</f>
        <v>0.67511780910681785</v>
      </c>
      <c r="Y23" s="56">
        <f>'Calculations white'!Y204</f>
        <v>0.67253140827836222</v>
      </c>
      <c r="Z23" s="56">
        <f>'Calculations white'!Z204</f>
        <v>0.66994345137365097</v>
      </c>
      <c r="AA23" s="56">
        <f>'Calculations white'!AA204</f>
        <v>0.66735420357093378</v>
      </c>
      <c r="AB23" s="56">
        <f>'Calculations white'!AB204</f>
        <v>0.6647639282980139</v>
      </c>
      <c r="AC23" s="56">
        <f>'Calculations white'!AC204</f>
        <v>0.66217288712197842</v>
      </c>
      <c r="AD23" s="56">
        <f>'Calculations white'!AD204</f>
        <v>0.65958133964250276</v>
      </c>
      <c r="AE23" s="56">
        <f>'Calculations white'!AE204</f>
        <v>0.65698954338874216</v>
      </c>
      <c r="AF23" s="56">
        <f>'Calculations white'!AF204</f>
        <v>0.6543977537198391</v>
      </c>
    </row>
    <row r="24" spans="1:32" x14ac:dyDescent="0.2">
      <c r="A24" s="12" t="s">
        <v>41</v>
      </c>
      <c r="B24" s="56">
        <f>'Calculations white'!B205</f>
        <v>0.80646820809248565</v>
      </c>
      <c r="C24" s="56">
        <f>'Calculations white'!C205</f>
        <v>0.80432050889934759</v>
      </c>
      <c r="D24" s="56">
        <f>'Calculations white'!D205</f>
        <v>0.80206530217410643</v>
      </c>
      <c r="E24" s="56">
        <f>'Calculations white'!E205</f>
        <v>0.79979415776288687</v>
      </c>
      <c r="F24" s="56">
        <f>'Calculations white'!F205</f>
        <v>0.79751344129836532</v>
      </c>
      <c r="G24" s="56">
        <f>'Calculations white'!G205</f>
        <v>0.7952117218343151</v>
      </c>
      <c r="H24" s="56">
        <f>'Calculations white'!H205</f>
        <v>0.79283043186488333</v>
      </c>
      <c r="I24" s="56">
        <f>'Calculations white'!I205</f>
        <v>0.79044023413648523</v>
      </c>
      <c r="J24" s="56">
        <f>'Calculations white'!J205</f>
        <v>0.78801406858386192</v>
      </c>
      <c r="K24" s="56">
        <f>'Calculations white'!K205</f>
        <v>0.78558619321620138</v>
      </c>
      <c r="L24" s="56">
        <f>'Calculations white'!L205</f>
        <v>0.78342135349589648</v>
      </c>
      <c r="M24" s="56">
        <f>'Calculations white'!M205</f>
        <v>0.78106758326157733</v>
      </c>
      <c r="N24" s="56">
        <f>'Calculations white'!N205</f>
        <v>0.77870702179248585</v>
      </c>
      <c r="O24" s="56">
        <f>'Calculations white'!O205</f>
        <v>0.77633988735711834</v>
      </c>
      <c r="P24" s="56">
        <f>'Calculations white'!P205</f>
        <v>0.7739663989807779</v>
      </c>
      <c r="Q24" s="56">
        <f>'Calculations white'!Q205</f>
        <v>0.77158677634593942</v>
      </c>
      <c r="R24" s="56">
        <f>'Calculations white'!R205</f>
        <v>0.76920123969321308</v>
      </c>
      <c r="S24" s="56">
        <f>'Calculations white'!S205</f>
        <v>0.76681000972298408</v>
      </c>
      <c r="T24" s="56">
        <f>'Calculations white'!T205</f>
        <v>0.76441330749780723</v>
      </c>
      <c r="U24" s="56">
        <f>'Calculations white'!U205</f>
        <v>0.76201135434563716</v>
      </c>
      <c r="V24" s="56">
        <f>'Calculations white'!V205</f>
        <v>0.75960437176396001</v>
      </c>
      <c r="W24" s="56">
        <f>'Calculations white'!W205</f>
        <v>0.75719258132491052</v>
      </c>
      <c r="X24" s="56">
        <f>'Calculations white'!X205</f>
        <v>0.75477620458143746</v>
      </c>
      <c r="Y24" s="56">
        <f>'Calculations white'!Y205</f>
        <v>0.75235546297458644</v>
      </c>
      <c r="Z24" s="56">
        <f>'Calculations white'!Z205</f>
        <v>0.74993057774197269</v>
      </c>
      <c r="AA24" s="56">
        <f>'Calculations white'!AA205</f>
        <v>0.74750176982749972</v>
      </c>
      <c r="AB24" s="56">
        <f>'Calculations white'!AB205</f>
        <v>0.74506925979239214</v>
      </c>
      <c r="AC24" s="56">
        <f>'Calculations white'!AC205</f>
        <v>0.74263326772759652</v>
      </c>
      <c r="AD24" s="56">
        <f>'Calculations white'!AD205</f>
        <v>0.74019401316761257</v>
      </c>
      <c r="AE24" s="56">
        <f>'Calculations white'!AE205</f>
        <v>0.73775171500580183</v>
      </c>
      <c r="AF24" s="56">
        <f>'Calculations white'!AF205</f>
        <v>0.73530659141123089</v>
      </c>
    </row>
    <row r="25" spans="1:32" x14ac:dyDescent="0.2">
      <c r="A25" s="12" t="s">
        <v>42</v>
      </c>
      <c r="B25" s="56">
        <f>'Calculations white'!B206</f>
        <v>0.77300000000000002</v>
      </c>
      <c r="C25" s="56">
        <f>'Calculations white'!C206</f>
        <v>0.77055725882728643</v>
      </c>
      <c r="D25" s="56">
        <f>'Calculations white'!D206</f>
        <v>0.76799585607680299</v>
      </c>
      <c r="E25" s="56">
        <f>'Calculations white'!E206</f>
        <v>0.76541833484748312</v>
      </c>
      <c r="F25" s="56">
        <f>'Calculations white'!F206</f>
        <v>0.76283250461209262</v>
      </c>
      <c r="G25" s="56">
        <f>'Calculations white'!G206</f>
        <v>0.76022477306983782</v>
      </c>
      <c r="H25" s="56">
        <f>'Calculations white'!H206</f>
        <v>0.75752906930489872</v>
      </c>
      <c r="I25" s="56">
        <f>'Calculations white'!I206</f>
        <v>0.75482682117668309</v>
      </c>
      <c r="J25" s="56">
        <f>'Calculations white'!J206</f>
        <v>0.7520868870415045</v>
      </c>
      <c r="K25" s="56">
        <f>'Calculations white'!K206</f>
        <v>0.74934773311974168</v>
      </c>
      <c r="L25" s="56">
        <f>'Calculations white'!L206</f>
        <v>0.74690968305423866</v>
      </c>
      <c r="M25" s="56">
        <f>'Calculations white'!M206</f>
        <v>0.7442603137413083</v>
      </c>
      <c r="N25" s="56">
        <f>'Calculations white'!N206</f>
        <v>0.74160618824031532</v>
      </c>
      <c r="O25" s="56">
        <f>'Calculations white'!O206</f>
        <v>0.73894758675355277</v>
      </c>
      <c r="P25" s="56">
        <f>'Calculations white'!P206</f>
        <v>0.73628478900008565</v>
      </c>
      <c r="Q25" s="56">
        <f>'Calculations white'!Q206</f>
        <v>0.73361807408622448</v>
      </c>
      <c r="R25" s="56">
        <f>'Calculations white'!R206</f>
        <v>0.73094772037818634</v>
      </c>
      <c r="S25" s="56">
        <f>'Calculations white'!S206</f>
        <v>0.72827400537703668</v>
      </c>
      <c r="T25" s="56">
        <f>'Calculations white'!T206</f>
        <v>0.72559720559600149</v>
      </c>
      <c r="U25" s="56">
        <f>'Calculations white'!U206</f>
        <v>0.72291759644023834</v>
      </c>
      <c r="V25" s="56">
        <f>'Calculations white'!V206</f>
        <v>0.72023545208914097</v>
      </c>
      <c r="W25" s="56">
        <f>'Calculations white'!W206</f>
        <v>0.71755104538125902</v>
      </c>
      <c r="X25" s="56">
        <f>'Calculations white'!X206</f>
        <v>0.71486464770190039</v>
      </c>
      <c r="Y25" s="56">
        <f>'Calculations white'!Y206</f>
        <v>0.71217652887348026</v>
      </c>
      <c r="Z25" s="56">
        <f>'Calculations white'!Z206</f>
        <v>0.70948695704867981</v>
      </c>
      <c r="AA25" s="56">
        <f>'Calculations white'!AA206</f>
        <v>0.70679619860646969</v>
      </c>
      <c r="AB25" s="56">
        <f>'Calculations white'!AB206</f>
        <v>0.70410451805104568</v>
      </c>
      <c r="AC25" s="56">
        <f>'Calculations white'!AC206</f>
        <v>0.70141217791372457</v>
      </c>
      <c r="AD25" s="56">
        <f>'Calculations white'!AD206</f>
        <v>0.69871943865784192</v>
      </c>
      <c r="AE25" s="56">
        <f>'Calculations white'!AE206</f>
        <v>0.69602655858668105</v>
      </c>
      <c r="AF25" s="56">
        <f>'Calculations white'!AF206</f>
        <v>0.69333379375446924</v>
      </c>
    </row>
    <row r="26" spans="1:32" x14ac:dyDescent="0.2">
      <c r="A26" s="12" t="s">
        <v>105</v>
      </c>
      <c r="B26" s="56">
        <f>'Calculations white'!B207</f>
        <v>0.85499999999999998</v>
      </c>
      <c r="C26" s="56">
        <f>'Calculations white'!C207</f>
        <v>0.85327894843722873</v>
      </c>
      <c r="D26" s="56">
        <f>'Calculations white'!D207</f>
        <v>0.85146826516893492</v>
      </c>
      <c r="E26" s="56">
        <f>'Calculations white'!E207</f>
        <v>0.84964288492533524</v>
      </c>
      <c r="F26" s="56">
        <f>'Calculations white'!F207</f>
        <v>0.84780735019221209</v>
      </c>
      <c r="G26" s="56">
        <f>'Calculations white'!G207</f>
        <v>0.84595305378656782</v>
      </c>
      <c r="H26" s="56">
        <f>'Calculations white'!H207</f>
        <v>0.84403252058343148</v>
      </c>
      <c r="I26" s="56">
        <f>'Calculations white'!I207</f>
        <v>0.84210137053495615</v>
      </c>
      <c r="J26" s="56">
        <f>'Calculations white'!J207</f>
        <v>0.84013825053477875</v>
      </c>
      <c r="K26" s="56">
        <f>'Calculations white'!K207</f>
        <v>0.83817107132669155</v>
      </c>
      <c r="L26" s="56">
        <f>'Calculations white'!L207</f>
        <v>0.83641286434611151</v>
      </c>
      <c r="M26" s="56">
        <f>'Calculations white'!M207</f>
        <v>0.83449970158177755</v>
      </c>
      <c r="N26" s="56">
        <f>'Calculations white'!N207</f>
        <v>0.83257816896495263</v>
      </c>
      <c r="O26" s="56">
        <f>'Calculations white'!O207</f>
        <v>0.83064840102638882</v>
      </c>
      <c r="P26" s="56">
        <f>'Calculations white'!P207</f>
        <v>0.82871053383244797</v>
      </c>
      <c r="Q26" s="56">
        <f>'Calculations white'!Q207</f>
        <v>0.82676470493001264</v>
      </c>
      <c r="R26" s="56">
        <f>'Calculations white'!R207</f>
        <v>0.82481105329101956</v>
      </c>
      <c r="S26" s="56">
        <f>'Calculations white'!S207</f>
        <v>0.8228497192566413</v>
      </c>
      <c r="T26" s="56">
        <f>'Calculations white'!T207</f>
        <v>0.82088084448115928</v>
      </c>
      <c r="U26" s="56">
        <f>'Calculations white'!U207</f>
        <v>0.81890457187556398</v>
      </c>
      <c r="V26" s="56">
        <f>'Calculations white'!V207</f>
        <v>0.81692104555091472</v>
      </c>
      <c r="W26" s="56">
        <f>'Calculations white'!W207</f>
        <v>0.81493041076150119</v>
      </c>
      <c r="X26" s="56">
        <f>'Calculations white'!X207</f>
        <v>0.81293281384784455</v>
      </c>
      <c r="Y26" s="56">
        <f>'Calculations white'!Y207</f>
        <v>0.81092840217957052</v>
      </c>
      <c r="Z26" s="56">
        <f>'Calculations white'!Z207</f>
        <v>0.80891732409820138</v>
      </c>
      <c r="AA26" s="56">
        <f>'Calculations white'!AA207</f>
        <v>0.80689972885989958</v>
      </c>
      <c r="AB26" s="56">
        <f>'Calculations white'!AB207</f>
        <v>0.80487576657820226</v>
      </c>
      <c r="AC26" s="56">
        <f>'Calculations white'!AC207</f>
        <v>0.80284558816678753</v>
      </c>
      <c r="AD26" s="56">
        <f>'Calculations white'!AD207</f>
        <v>0.80080934528231018</v>
      </c>
      <c r="AE26" s="56">
        <f>'Calculations white'!AE207</f>
        <v>0.79876719026734289</v>
      </c>
      <c r="AF26" s="56">
        <f>'Calculations white'!AF207</f>
        <v>0.79671927609346382</v>
      </c>
    </row>
    <row r="27" spans="1:32" x14ac:dyDescent="0.2">
      <c r="A27" s="12" t="s">
        <v>106</v>
      </c>
      <c r="B27" s="56">
        <f>'Calculations white'!B208</f>
        <v>0.85500000000000009</v>
      </c>
      <c r="C27" s="56">
        <f>'Calculations white'!C208</f>
        <v>0.85323207283959379</v>
      </c>
      <c r="D27" s="56">
        <f>'Calculations white'!D208</f>
        <v>0.85137341812511991</v>
      </c>
      <c r="E27" s="56">
        <f>'Calculations white'!E208</f>
        <v>0.84949929425835868</v>
      </c>
      <c r="F27" s="56">
        <f>'Calculations white'!F208</f>
        <v>0.8476149009739613</v>
      </c>
      <c r="G27" s="56">
        <f>'Calculations white'!G208</f>
        <v>0.84571065914753085</v>
      </c>
      <c r="H27" s="56">
        <f>'Calculations white'!H208</f>
        <v>0.84373789077848937</v>
      </c>
      <c r="I27" s="56">
        <f>'Calculations white'!I208</f>
        <v>0.84175511361317623</v>
      </c>
      <c r="J27" s="56">
        <f>'Calculations white'!J208</f>
        <v>0.83973972079358727</v>
      </c>
      <c r="K27" s="56">
        <f>'Calculations white'!K208</f>
        <v>0.83772002067175588</v>
      </c>
      <c r="L27" s="56">
        <f>'Calculations white'!L208</f>
        <v>0.83591715677433831</v>
      </c>
      <c r="M27" s="56">
        <f>'Calculations white'!M208</f>
        <v>0.8339541198832302</v>
      </c>
      <c r="N27" s="56">
        <f>'Calculations white'!N208</f>
        <v>0.83198273066640482</v>
      </c>
      <c r="O27" s="56">
        <f>'Calculations white'!O208</f>
        <v>0.83000313306382678</v>
      </c>
      <c r="P27" s="56">
        <f>'Calculations white'!P208</f>
        <v>0.82801547245881435</v>
      </c>
      <c r="Q27" s="56">
        <f>'Calculations white'!Q208</f>
        <v>0.82601989562073908</v>
      </c>
      <c r="R27" s="56">
        <f>'Calculations white'!R208</f>
        <v>0.82401655064737622</v>
      </c>
      <c r="S27" s="56">
        <f>'Calculations white'!S208</f>
        <v>0.82200558690693692</v>
      </c>
      <c r="T27" s="56">
        <f>'Calculations white'!T208</f>
        <v>0.81998715497982599</v>
      </c>
      <c r="U27" s="56">
        <f>'Calculations white'!U208</f>
        <v>0.81796140660016381</v>
      </c>
      <c r="V27" s="56">
        <f>'Calculations white'!V208</f>
        <v>0.81592849459710592</v>
      </c>
      <c r="W27" s="56">
        <f>'Calculations white'!W208</f>
        <v>0.81388857283600802</v>
      </c>
      <c r="X27" s="56">
        <f>'Calculations white'!X208</f>
        <v>0.81184179615947272</v>
      </c>
      <c r="Y27" s="56">
        <f>'Calculations white'!Y208</f>
        <v>0.8097883203283166</v>
      </c>
      <c r="Z27" s="56">
        <f>'Calculations white'!Z208</f>
        <v>0.80772830196250089</v>
      </c>
      <c r="AA27" s="56">
        <f>'Calculations white'!AA208</f>
        <v>0.80566189848206826</v>
      </c>
      <c r="AB27" s="56">
        <f>'Calculations white'!AB208</f>
        <v>0.80358926804811892</v>
      </c>
      <c r="AC27" s="56">
        <f>'Calculations white'!AC208</f>
        <v>0.801510569503877</v>
      </c>
      <c r="AD27" s="56">
        <f>'Calculations white'!AD208</f>
        <v>0.79942596231587892</v>
      </c>
      <c r="AE27" s="56">
        <f>'Calculations white'!AE208</f>
        <v>0.79733560651532731</v>
      </c>
      <c r="AF27" s="56">
        <f>'Calculations white'!AF208</f>
        <v>0.79523966263965062</v>
      </c>
    </row>
    <row r="28" spans="1:32" x14ac:dyDescent="0.2">
      <c r="A28" s="12" t="s">
        <v>107</v>
      </c>
      <c r="B28" s="56">
        <f>'Calculations white'!B209</f>
        <v>0.83024969987995179</v>
      </c>
      <c r="C28" s="56">
        <f>'Calculations white'!C209</f>
        <v>0.82848905183392274</v>
      </c>
      <c r="D28" s="56">
        <f>'Calculations white'!D209</f>
        <v>0.82663282276502781</v>
      </c>
      <c r="E28" s="56">
        <f>'Calculations white'!E209</f>
        <v>0.82476347317387855</v>
      </c>
      <c r="F28" s="56">
        <f>'Calculations white'!F209</f>
        <v>0.82288388620014707</v>
      </c>
      <c r="G28" s="56">
        <f>'Calculations white'!G209</f>
        <v>0.82098779196094451</v>
      </c>
      <c r="H28" s="56">
        <f>'Calculations white'!H209</f>
        <v>0.81902647170928844</v>
      </c>
      <c r="I28" s="56">
        <f>'Calculations white'!I209</f>
        <v>0.81705210079857005</v>
      </c>
      <c r="J28" s="56">
        <f>'Calculations white'!J209</f>
        <v>0.81504520194299468</v>
      </c>
      <c r="K28" s="56">
        <f>'Calculations white'!K209</f>
        <v>0.81303552865442208</v>
      </c>
      <c r="L28" s="56">
        <f>'Calculations white'!L209</f>
        <v>0.81123230656887002</v>
      </c>
      <c r="M28" s="56">
        <f>'Calculations white'!M209</f>
        <v>0.80927537240943614</v>
      </c>
      <c r="N28" s="56">
        <f>'Calculations white'!N209</f>
        <v>0.80730996390477927</v>
      </c>
      <c r="O28" s="56">
        <f>'Calculations white'!O209</f>
        <v>0.80533622400330129</v>
      </c>
      <c r="P28" s="56">
        <f>'Calculations white'!P209</f>
        <v>0.80335429752275178</v>
      </c>
      <c r="Q28" s="56">
        <f>'Calculations white'!Q209</f>
        <v>0.80136433107850302</v>
      </c>
      <c r="R28" s="56">
        <f>'Calculations white'!R209</f>
        <v>0.79936647301153352</v>
      </c>
      <c r="S28" s="56">
        <f>'Calculations white'!S209</f>
        <v>0.79736087331616079</v>
      </c>
      <c r="T28" s="56">
        <f>'Calculations white'!T209</f>
        <v>0.79534768356757968</v>
      </c>
      <c r="U28" s="56">
        <f>'Calculations white'!U209</f>
        <v>0.79332705684925298</v>
      </c>
      <c r="V28" s="56">
        <f>'Calculations white'!V209</f>
        <v>0.79129914768020793</v>
      </c>
      <c r="W28" s="56">
        <f>'Calculations white'!W209</f>
        <v>0.78926411194228541</v>
      </c>
      <c r="X28" s="56">
        <f>'Calculations white'!X209</f>
        <v>0.78722210680739713</v>
      </c>
      <c r="Y28" s="56">
        <f>'Calculations white'!Y209</f>
        <v>0.78517329066483588</v>
      </c>
      <c r="Z28" s="56">
        <f>'Calculations white'!Z209</f>
        <v>0.78311782304869326</v>
      </c>
      <c r="AA28" s="56">
        <f>'Calculations white'!AA209</f>
        <v>0.78105586456543163</v>
      </c>
      <c r="AB28" s="56">
        <f>'Calculations white'!AB209</f>
        <v>0.77898757682166164</v>
      </c>
      <c r="AC28" s="56">
        <f>'Calculations white'!AC209</f>
        <v>0.77691312235217225</v>
      </c>
      <c r="AD28" s="56">
        <f>'Calculations white'!AD209</f>
        <v>0.7748326645482656</v>
      </c>
      <c r="AE28" s="56">
        <f>'Calculations white'!AE209</f>
        <v>0.77274636758643633</v>
      </c>
      <c r="AF28" s="56">
        <f>'Calculations white'!AF209</f>
        <v>0.77065439635745059</v>
      </c>
    </row>
    <row r="29" spans="1:32" x14ac:dyDescent="0.2">
      <c r="A29" s="12" t="s">
        <v>43</v>
      </c>
      <c r="B29" s="56">
        <f>'Calculations white'!B210</f>
        <v>0.88600000000000001</v>
      </c>
      <c r="C29" s="56">
        <f>'Calculations white'!C210</f>
        <v>0.88451374408105121</v>
      </c>
      <c r="D29" s="56">
        <f>'Calculations white'!D210</f>
        <v>0.88295014236560576</v>
      </c>
      <c r="E29" s="56">
        <f>'Calculations white'!E210</f>
        <v>0.88137274525886233</v>
      </c>
      <c r="F29" s="56">
        <f>'Calculations white'!F210</f>
        <v>0.87978579601618723</v>
      </c>
      <c r="G29" s="56">
        <f>'Calculations white'!G210</f>
        <v>0.87818130450799725</v>
      </c>
      <c r="H29" s="56">
        <f>'Calculations white'!H210</f>
        <v>0.87651814012638207</v>
      </c>
      <c r="I29" s="56">
        <f>'Calculations white'!I210</f>
        <v>0.87484536425970827</v>
      </c>
      <c r="J29" s="56">
        <f>'Calculations white'!J210</f>
        <v>0.87314395856658245</v>
      </c>
      <c r="K29" s="56">
        <f>'Calculations white'!K210</f>
        <v>0.87143781174303281</v>
      </c>
      <c r="L29" s="56">
        <f>'Calculations white'!L210</f>
        <v>0.86991366184898578</v>
      </c>
      <c r="M29" s="56">
        <f>'Calculations white'!M210</f>
        <v>0.86825320185669863</v>
      </c>
      <c r="N29" s="56">
        <f>'Calculations white'!N210</f>
        <v>0.86658456020447683</v>
      </c>
      <c r="O29" s="56">
        <f>'Calculations white'!O210</f>
        <v>0.86490783195919552</v>
      </c>
      <c r="P29" s="56">
        <f>'Calculations white'!P210</f>
        <v>0.86322311350953251</v>
      </c>
      <c r="Q29" s="56">
        <f>'Calculations white'!Q210</f>
        <v>0.86153050253491525</v>
      </c>
      <c r="R29" s="56">
        <f>'Calculations white'!R210</f>
        <v>0.85983009797410392</v>
      </c>
      <c r="S29" s="56">
        <f>'Calculations white'!S210</f>
        <v>0.8581219999934151</v>
      </c>
      <c r="T29" s="56">
        <f>'Calculations white'!T210</f>
        <v>0.85640630995460043</v>
      </c>
      <c r="U29" s="56">
        <f>'Calculations white'!U210</f>
        <v>0.85468313038238997</v>
      </c>
      <c r="V29" s="56">
        <f>'Calculations white'!V210</f>
        <v>0.85295256493171068</v>
      </c>
      <c r="W29" s="56">
        <f>'Calculations white'!W210</f>
        <v>0.85121471835459717</v>
      </c>
      <c r="X29" s="56">
        <f>'Calculations white'!X210</f>
        <v>0.84946969646680692</v>
      </c>
      <c r="Y29" s="56">
        <f>'Calculations white'!Y210</f>
        <v>0.84771760611415159</v>
      </c>
      <c r="Z29" s="56">
        <f>'Calculations white'!Z210</f>
        <v>0.84595855513856766</v>
      </c>
      <c r="AA29" s="56">
        <f>'Calculations white'!AA210</f>
        <v>0.84419265234393437</v>
      </c>
      <c r="AB29" s="56">
        <f>'Calculations white'!AB210</f>
        <v>0.84242000746166013</v>
      </c>
      <c r="AC29" s="56">
        <f>'Calculations white'!AC210</f>
        <v>0.84064073111605542</v>
      </c>
      <c r="AD29" s="56">
        <f>'Calculations white'!AD210</f>
        <v>0.83885493478950879</v>
      </c>
      <c r="AE29" s="56">
        <f>'Calculations white'!AE210</f>
        <v>0.83706273078748195</v>
      </c>
      <c r="AF29" s="56">
        <f>'Calculations white'!AF210</f>
        <v>0.83526423220334811</v>
      </c>
    </row>
    <row r="30" spans="1:32" x14ac:dyDescent="0.2">
      <c r="A30" s="12" t="s">
        <v>44</v>
      </c>
      <c r="B30" s="56">
        <f>'Calculations white'!B211</f>
        <v>0.78500000000000003</v>
      </c>
      <c r="C30" s="56">
        <f>'Calculations white'!C211</f>
        <v>0.78275121586056051</v>
      </c>
      <c r="D30" s="56">
        <f>'Calculations white'!D211</f>
        <v>0.78038819452893249</v>
      </c>
      <c r="E30" s="56">
        <f>'Calculations white'!E211</f>
        <v>0.77800963257240086</v>
      </c>
      <c r="F30" s="56">
        <f>'Calculations white'!F211</f>
        <v>0.77562136514580249</v>
      </c>
      <c r="G30" s="56">
        <f>'Calculations white'!G211</f>
        <v>0.77321265647299664</v>
      </c>
      <c r="H30" s="56">
        <f>'Calculations white'!H211</f>
        <v>0.77072215991657567</v>
      </c>
      <c r="I30" s="56">
        <f>'Calculations white'!I211</f>
        <v>0.76822161037268599</v>
      </c>
      <c r="J30" s="56">
        <f>'Calculations white'!J211</f>
        <v>0.76568384697199809</v>
      </c>
      <c r="K30" s="56">
        <f>'Calculations white'!K211</f>
        <v>0.76314530503465661</v>
      </c>
      <c r="L30" s="56">
        <f>'Calculations white'!L211</f>
        <v>0.76087879081591558</v>
      </c>
      <c r="M30" s="56">
        <f>'Calculations white'!M211</f>
        <v>0.75841728866355729</v>
      </c>
      <c r="N30" s="56">
        <f>'Calculations white'!N211</f>
        <v>0.75594911376589469</v>
      </c>
      <c r="O30" s="56">
        <f>'Calculations white'!O211</f>
        <v>0.75347451499580775</v>
      </c>
      <c r="P30" s="56">
        <f>'Calculations white'!P211</f>
        <v>0.75099374189738477</v>
      </c>
      <c r="Q30" s="56">
        <f>'Calculations white'!Q211</f>
        <v>0.74850704455952111</v>
      </c>
      <c r="R30" s="56">
        <f>'Calculations white'!R211</f>
        <v>0.74601467349075323</v>
      </c>
      <c r="S30" s="56">
        <f>'Calculations white'!S211</f>
        <v>0.74351687949541356</v>
      </c>
      <c r="T30" s="56">
        <f>'Calculations white'!T211</f>
        <v>0.74101391355121449</v>
      </c>
      <c r="U30" s="56">
        <f>'Calculations white'!U211</f>
        <v>0.73850602668834908</v>
      </c>
      <c r="V30" s="56">
        <f>'Calculations white'!V211</f>
        <v>0.73599346987020142</v>
      </c>
      <c r="W30" s="56">
        <f>'Calculations white'!W211</f>
        <v>0.73347649387575087</v>
      </c>
      <c r="X30" s="56">
        <f>'Calculations white'!X211</f>
        <v>0.73095534918376026</v>
      </c>
      <c r="Y30" s="56">
        <f>'Calculations white'!Y211</f>
        <v>0.72843028585881897</v>
      </c>
      <c r="Z30" s="56">
        <f>'Calculations white'!Z211</f>
        <v>0.72590155343932494</v>
      </c>
      <c r="AA30" s="56">
        <f>'Calculations white'!AA211</f>
        <v>0.7233694008274747</v>
      </c>
      <c r="AB30" s="56">
        <f>'Calculations white'!AB211</f>
        <v>0.72083407618133188</v>
      </c>
      <c r="AC30" s="56">
        <f>'Calculations white'!AC211</f>
        <v>0.71829582680903681</v>
      </c>
      <c r="AD30" s="56">
        <f>'Calculations white'!AD211</f>
        <v>0.71575489906522383</v>
      </c>
      <c r="AE30" s="56">
        <f>'Calculations white'!AE211</f>
        <v>0.71321153824969463</v>
      </c>
      <c r="AF30" s="56">
        <f>'Calculations white'!AF211</f>
        <v>0.71066598850841112</v>
      </c>
    </row>
    <row r="31" spans="1:32" x14ac:dyDescent="0.2">
      <c r="A31" s="12" t="s">
        <v>45</v>
      </c>
      <c r="B31" s="56">
        <f>'Calculations white'!B212</f>
        <v>0.70099999999999996</v>
      </c>
      <c r="C31" s="56">
        <f>'Calculations white'!C212</f>
        <v>0.69850526327392959</v>
      </c>
      <c r="D31" s="56">
        <f>'Calculations white'!D212</f>
        <v>0.69588148663167759</v>
      </c>
      <c r="E31" s="56">
        <f>'Calculations white'!E212</f>
        <v>0.69324685692703958</v>
      </c>
      <c r="F31" s="56">
        <f>'Calculations white'!F212</f>
        <v>0.69060530397313236</v>
      </c>
      <c r="G31" s="56">
        <f>'Calculations white'!G212</f>
        <v>0.68794878968781936</v>
      </c>
      <c r="H31" s="56">
        <f>'Calculations white'!H212</f>
        <v>0.68520965565361946</v>
      </c>
      <c r="I31" s="56">
        <f>'Calculations white'!I212</f>
        <v>0.68246019040982908</v>
      </c>
      <c r="J31" s="56">
        <f>'Calculations white'!J212</f>
        <v>0.67967412796223148</v>
      </c>
      <c r="K31" s="56">
        <f>'Calculations white'!K212</f>
        <v>0.67689337497492952</v>
      </c>
      <c r="L31" s="56">
        <f>'Calculations white'!L212</f>
        <v>0.67440368535687667</v>
      </c>
      <c r="M31" s="56">
        <f>'Calculations white'!M212</f>
        <v>0.67171124145509353</v>
      </c>
      <c r="N31" s="56">
        <f>'Calculations white'!N212</f>
        <v>0.66901553719037432</v>
      </c>
      <c r="O31" s="56">
        <f>'Calculations white'!O212</f>
        <v>0.66631688684168722</v>
      </c>
      <c r="P31" s="56">
        <f>'Calculations white'!P212</f>
        <v>0.66361560342903225</v>
      </c>
      <c r="Q31" s="56">
        <f>'Calculations white'!Q212</f>
        <v>0.66091199854766058</v>
      </c>
      <c r="R31" s="56">
        <f>'Calculations white'!R212</f>
        <v>0.65820638220674166</v>
      </c>
      <c r="S31" s="56">
        <f>'Calculations white'!S212</f>
        <v>0.65549906267253177</v>
      </c>
      <c r="T31" s="56">
        <f>'Calculations white'!T212</f>
        <v>0.65279034631613031</v>
      </c>
      <c r="U31" s="56">
        <f>'Calculations white'!U212</f>
        <v>0.65008053746587346</v>
      </c>
      <c r="V31" s="56">
        <f>'Calculations white'!V212</f>
        <v>0.64736993826441824</v>
      </c>
      <c r="W31" s="56">
        <f>'Calculations white'!W212</f>
        <v>0.64465884853056132</v>
      </c>
      <c r="X31" s="56">
        <f>'Calculations white'!X212</f>
        <v>0.64194756562583222</v>
      </c>
      <c r="Y31" s="56">
        <f>'Calculations white'!Y212</f>
        <v>0.63923638432588337</v>
      </c>
      <c r="Z31" s="56">
        <f>'Calculations white'!Z212</f>
        <v>0.63652559669670372</v>
      </c>
      <c r="AA31" s="56">
        <f>'Calculations white'!AA212</f>
        <v>0.63381549197566867</v>
      </c>
      <c r="AB31" s="56">
        <f>'Calculations white'!AB212</f>
        <v>0.63110635645743085</v>
      </c>
      <c r="AC31" s="56">
        <f>'Calculations white'!AC212</f>
        <v>0.62839847338465782</v>
      </c>
      <c r="AD31" s="56">
        <f>'Calculations white'!AD212</f>
        <v>0.62569212284360498</v>
      </c>
      <c r="AE31" s="56">
        <f>'Calculations white'!AE212</f>
        <v>0.62298758166451274</v>
      </c>
      <c r="AF31" s="56">
        <f>'Calculations white'!AF212</f>
        <v>0.62028512332680974</v>
      </c>
    </row>
    <row r="32" spans="1:32" x14ac:dyDescent="0.2">
      <c r="A32" s="12" t="s">
        <v>46</v>
      </c>
      <c r="B32" s="56">
        <f>'Calculations white'!B213</f>
        <v>0.7430000000000001</v>
      </c>
      <c r="C32" s="56">
        <f>'Calculations white'!C213</f>
        <v>0.74043953619433844</v>
      </c>
      <c r="D32" s="56">
        <f>'Calculations white'!D213</f>
        <v>0.73775265061686268</v>
      </c>
      <c r="E32" s="56">
        <f>'Calculations white'!E213</f>
        <v>0.73505088526880802</v>
      </c>
      <c r="F32" s="56">
        <f>'Calculations white'!F213</f>
        <v>0.73234123484422553</v>
      </c>
      <c r="G32" s="56">
        <f>'Calculations white'!G213</f>
        <v>0.72961122637867037</v>
      </c>
      <c r="H32" s="56">
        <f>'Calculations white'!H213</f>
        <v>0.72679162592597224</v>
      </c>
      <c r="I32" s="56">
        <f>'Calculations white'!I213</f>
        <v>0.72396452165609049</v>
      </c>
      <c r="J32" s="56">
        <f>'Calculations white'!J213</f>
        <v>0.72109898186464572</v>
      </c>
      <c r="K32" s="56">
        <f>'Calculations white'!K213</f>
        <v>0.71823609748805206</v>
      </c>
      <c r="L32" s="56">
        <f>'Calculations white'!L213</f>
        <v>0.71568398645319165</v>
      </c>
      <c r="M32" s="56">
        <f>'Calculations white'!M213</f>
        <v>0.71291503450055083</v>
      </c>
      <c r="N32" s="56">
        <f>'Calculations white'!N213</f>
        <v>0.71014209062096889</v>
      </c>
      <c r="O32" s="56">
        <f>'Calculations white'!O213</f>
        <v>0.70736547474464861</v>
      </c>
      <c r="P32" s="56">
        <f>'Calculations white'!P213</f>
        <v>0.70458550572368606</v>
      </c>
      <c r="Q32" s="56">
        <f>'Calculations white'!Q213</f>
        <v>0.70180250117111131</v>
      </c>
      <c r="R32" s="56">
        <f>'Calculations white'!R213</f>
        <v>0.69901677730361222</v>
      </c>
      <c r="S32" s="56">
        <f>'Calculations white'!S213</f>
        <v>0.69622864878803292</v>
      </c>
      <c r="T32" s="56">
        <f>'Calculations white'!T213</f>
        <v>0.69343842859174842</v>
      </c>
      <c r="U32" s="56">
        <f>'Calculations white'!U213</f>
        <v>0.69064642783699848</v>
      </c>
      <c r="V32" s="56">
        <f>'Calculations white'!V213</f>
        <v>0.6878529556592573</v>
      </c>
      <c r="W32" s="56">
        <f>'Calculations white'!W213</f>
        <v>0.68505831906970982</v>
      </c>
      <c r="X32" s="56">
        <f>'Calculations white'!X213</f>
        <v>0.68226282282190243</v>
      </c>
      <c r="Y32" s="56">
        <f>'Calculations white'!Y213</f>
        <v>0.67946676928261562</v>
      </c>
      <c r="Z32" s="56">
        <f>'Calculations white'!Z213</f>
        <v>0.67667045830701367</v>
      </c>
      <c r="AA32" s="56">
        <f>'Calculations white'!AA213</f>
        <v>0.67387418711810998</v>
      </c>
      <c r="AB32" s="56">
        <f>'Calculations white'!AB213</f>
        <v>0.67107825019057898</v>
      </c>
      <c r="AC32" s="56">
        <f>'Calculations white'!AC213</f>
        <v>0.66828293913894732</v>
      </c>
      <c r="AD32" s="56">
        <f>'Calculations white'!AD213</f>
        <v>0.66548854261017909</v>
      </c>
      <c r="AE32" s="56">
        <f>'Calculations white'!AE213</f>
        <v>0.66269534618066961</v>
      </c>
      <c r="AF32" s="56">
        <f>'Calculations white'!AF213</f>
        <v>0.65990363225765469</v>
      </c>
    </row>
    <row r="33" spans="1:32" x14ac:dyDescent="0.2">
      <c r="A33" s="12" t="s">
        <v>47</v>
      </c>
      <c r="B33" s="56">
        <f>'Calculations white'!B214</f>
        <v>0.8224762773722627</v>
      </c>
      <c r="C33" s="56">
        <f>'Calculations white'!C214</f>
        <v>0.82052896390813324</v>
      </c>
      <c r="D33" s="56">
        <f>'Calculations white'!D214</f>
        <v>0.81848057276966835</v>
      </c>
      <c r="E33" s="56">
        <f>'Calculations white'!E214</f>
        <v>0.81641717633616928</v>
      </c>
      <c r="F33" s="56">
        <f>'Calculations white'!F214</f>
        <v>0.81434357224234089</v>
      </c>
      <c r="G33" s="56">
        <f>'Calculations white'!G214</f>
        <v>0.81225064898833887</v>
      </c>
      <c r="H33" s="56">
        <f>'Calculations white'!H214</f>
        <v>0.81008491015348527</v>
      </c>
      <c r="I33" s="56">
        <f>'Calculations white'!I214</f>
        <v>0.80790812319732819</v>
      </c>
      <c r="J33" s="56">
        <f>'Calculations white'!J214</f>
        <v>0.80569680681935552</v>
      </c>
      <c r="K33" s="56">
        <f>'Calculations white'!K214</f>
        <v>0.80348274455060342</v>
      </c>
      <c r="L33" s="56">
        <f>'Calculations white'!L214</f>
        <v>0.80150345863511063</v>
      </c>
      <c r="M33" s="56">
        <f>'Calculations white'!M214</f>
        <v>0.79935234884587225</v>
      </c>
      <c r="N33" s="56">
        <f>'Calculations white'!N214</f>
        <v>0.79719329391370397</v>
      </c>
      <c r="O33" s="56">
        <f>'Calculations white'!O214</f>
        <v>0.79502647393698256</v>
      </c>
      <c r="P33" s="56">
        <f>'Calculations white'!P214</f>
        <v>0.79285207044701789</v>
      </c>
      <c r="Q33" s="56">
        <f>'Calculations white'!Q214</f>
        <v>0.79067026632303994</v>
      </c>
      <c r="R33" s="56">
        <f>'Calculations white'!R214</f>
        <v>0.78848124570719103</v>
      </c>
      <c r="S33" s="56">
        <f>'Calculations white'!S214</f>
        <v>0.78628519391957763</v>
      </c>
      <c r="T33" s="56">
        <f>'Calculations white'!T214</f>
        <v>0.78408229737345725</v>
      </c>
      <c r="U33" s="56">
        <f>'Calculations white'!U214</f>
        <v>0.78187274349061997</v>
      </c>
      <c r="V33" s="56">
        <f>'Calculations white'!V214</f>
        <v>0.77965672061702695</v>
      </c>
      <c r="W33" s="56">
        <f>'Calculations white'!W214</f>
        <v>0.7774344179387731</v>
      </c>
      <c r="X33" s="56">
        <f>'Calculations white'!X214</f>
        <v>0.77520602539843664</v>
      </c>
      <c r="Y33" s="56">
        <f>'Calculations white'!Y214</f>
        <v>0.77297173361187188</v>
      </c>
      <c r="Z33" s="56">
        <f>'Calculations white'!Z214</f>
        <v>0.77073173378551241</v>
      </c>
      <c r="AA33" s="56">
        <f>'Calculations white'!AA214</f>
        <v>0.76848621763424019</v>
      </c>
      <c r="AB33" s="56">
        <f>'Calculations white'!AB214</f>
        <v>0.76623537729988123</v>
      </c>
      <c r="AC33" s="56">
        <f>'Calculations white'!AC214</f>
        <v>0.76397940527038244</v>
      </c>
      <c r="AD33" s="56">
        <f>'Calculations white'!AD214</f>
        <v>0.7617184942997296</v>
      </c>
      <c r="AE33" s="56">
        <f>'Calculations white'!AE214</f>
        <v>0.75945283732865509</v>
      </c>
      <c r="AF33" s="56">
        <f>'Calculations white'!AF214</f>
        <v>0.75718262740619224</v>
      </c>
    </row>
    <row r="34" spans="1:32" x14ac:dyDescent="0.2">
      <c r="A34" s="12" t="s">
        <v>48</v>
      </c>
      <c r="B34" s="56">
        <f>'Calculations white'!B215</f>
        <v>0.71415092024539895</v>
      </c>
      <c r="C34" s="56">
        <f>'Calculations white'!C215</f>
        <v>0.71149149766170861</v>
      </c>
      <c r="D34" s="56">
        <f>'Calculations white'!D215</f>
        <v>0.70870199653512089</v>
      </c>
      <c r="E34" s="56">
        <f>'Calculations white'!E215</f>
        <v>0.70590008589669395</v>
      </c>
      <c r="F34" s="56">
        <f>'Calculations white'!F215</f>
        <v>0.70309251327534406</v>
      </c>
      <c r="G34" s="56">
        <f>'Calculations white'!G215</f>
        <v>0.70026718567825219</v>
      </c>
      <c r="H34" s="56">
        <f>'Calculations white'!H215</f>
        <v>0.69735256954135771</v>
      </c>
      <c r="I34" s="56">
        <f>'Calculations white'!I215</f>
        <v>0.69443217856663875</v>
      </c>
      <c r="J34" s="56">
        <f>'Calculations white'!J215</f>
        <v>0.69147485535094322</v>
      </c>
      <c r="K34" s="56">
        <f>'Calculations white'!K215</f>
        <v>0.68852344920386799</v>
      </c>
      <c r="L34" s="56">
        <f>'Calculations white'!L215</f>
        <v>0.68589236780601215</v>
      </c>
      <c r="M34" s="56">
        <f>'Calculations white'!M215</f>
        <v>0.68304186578675163</v>
      </c>
      <c r="N34" s="56">
        <f>'Calculations white'!N215</f>
        <v>0.68018978698620558</v>
      </c>
      <c r="O34" s="56">
        <f>'Calculations white'!O215</f>
        <v>0.67733646024212857</v>
      </c>
      <c r="P34" s="56">
        <f>'Calculations white'!P215</f>
        <v>0.6744822120378986</v>
      </c>
      <c r="Q34" s="56">
        <f>'Calculations white'!Q215</f>
        <v>0.67162736635122922</v>
      </c>
      <c r="R34" s="56">
        <f>'Calculations white'!R215</f>
        <v>0.66877224450792772</v>
      </c>
      <c r="S34" s="56">
        <f>'Calculations white'!S215</f>
        <v>0.66591716504073917</v>
      </c>
      <c r="T34" s="56">
        <f>'Calculations white'!T215</f>
        <v>0.663062443553327</v>
      </c>
      <c r="U34" s="56">
        <f>'Calculations white'!U215</f>
        <v>0.66020839258942299</v>
      </c>
      <c r="V34" s="56">
        <f>'Calculations white'!V215</f>
        <v>0.65735532150716736</v>
      </c>
      <c r="W34" s="56">
        <f>'Calculations white'!W215</f>
        <v>0.65450353635866032</v>
      </c>
      <c r="X34" s="56">
        <f>'Calculations white'!X215</f>
        <v>0.65165333977473539</v>
      </c>
      <c r="Y34" s="56">
        <f>'Calculations white'!Y215</f>
        <v>0.64880503085494678</v>
      </c>
      <c r="Z34" s="56">
        <f>'Calculations white'!Z215</f>
        <v>0.64595890506277465</v>
      </c>
      <c r="AA34" s="56">
        <f>'Calculations white'!AA215</f>
        <v>0.64311525412602488</v>
      </c>
      <c r="AB34" s="56">
        <f>'Calculations white'!AB215</f>
        <v>0.64027436594240583</v>
      </c>
      <c r="AC34" s="56">
        <f>'Calculations white'!AC215</f>
        <v>0.63743652449025334</v>
      </c>
      <c r="AD34" s="56">
        <f>'Calculations white'!AD215</f>
        <v>0.63460200974436909</v>
      </c>
      <c r="AE34" s="56">
        <f>'Calculations white'!AE215</f>
        <v>0.63177109759692407</v>
      </c>
      <c r="AF34" s="56">
        <f>'Calculations white'!AF215</f>
        <v>0.62894405978338974</v>
      </c>
    </row>
    <row r="35" spans="1:32" x14ac:dyDescent="0.2">
      <c r="A35" s="12" t="s">
        <v>49</v>
      </c>
      <c r="B35" s="56">
        <f>'Calculations white'!B216</f>
        <v>0.71624595469255681</v>
      </c>
      <c r="C35" s="56">
        <f>'Calculations white'!C216</f>
        <v>0.71329736248139941</v>
      </c>
      <c r="D35" s="56">
        <f>'Calculations white'!D216</f>
        <v>0.71021915911322298</v>
      </c>
      <c r="E35" s="56">
        <f>'Calculations white'!E216</f>
        <v>0.70712732129784106</v>
      </c>
      <c r="F35" s="56">
        <f>'Calculations white'!F216</f>
        <v>0.70403376930488604</v>
      </c>
      <c r="G35" s="56">
        <f>'Calculations white'!G216</f>
        <v>0.70091902392316163</v>
      </c>
      <c r="H35" s="56">
        <f>'Calculations white'!H216</f>
        <v>0.69770506607505811</v>
      </c>
      <c r="I35" s="56">
        <f>'Calculations white'!I216</f>
        <v>0.69449541881343291</v>
      </c>
      <c r="J35" s="56">
        <f>'Calculations white'!J216</f>
        <v>0.69125019728734094</v>
      </c>
      <c r="K35" s="56">
        <f>'Calculations white'!K216</f>
        <v>0.68801361436465924</v>
      </c>
      <c r="L35" s="56">
        <f>'Calculations white'!L216</f>
        <v>0.68514919942530639</v>
      </c>
      <c r="M35" s="56">
        <f>'Calculations white'!M216</f>
        <v>0.6820384492819489</v>
      </c>
      <c r="N35" s="56">
        <f>'Calculations white'!N216</f>
        <v>0.67893064605923481</v>
      </c>
      <c r="O35" s="56">
        <f>'Calculations white'!O216</f>
        <v>0.67582611433447715</v>
      </c>
      <c r="P35" s="56">
        <f>'Calculations white'!P216</f>
        <v>0.67272517417561573</v>
      </c>
      <c r="Q35" s="56">
        <f>'Calculations white'!Q216</f>
        <v>0.66962814104831425</v>
      </c>
      <c r="R35" s="56">
        <f>'Calculations white'!R216</f>
        <v>0.66653532572838015</v>
      </c>
      <c r="S35" s="56">
        <f>'Calculations white'!S216</f>
        <v>0.66344703421948026</v>
      </c>
      <c r="T35" s="56">
        <f>'Calculations white'!T216</f>
        <v>0.66036356767614146</v>
      </c>
      <c r="U35" s="56">
        <f>'Calculations white'!U216</f>
        <v>0.65728522233200681</v>
      </c>
      <c r="V35" s="56">
        <f>'Calculations white'!V216</f>
        <v>0.65421228943330223</v>
      </c>
      <c r="W35" s="56">
        <f>'Calculations white'!W216</f>
        <v>0.65114505517747956</v>
      </c>
      <c r="X35" s="56">
        <f>'Calculations white'!X216</f>
        <v>0.64808380065698046</v>
      </c>
      <c r="Y35" s="56">
        <f>'Calculations white'!Y216</f>
        <v>0.64502880180805822</v>
      </c>
      <c r="Z35" s="56">
        <f>'Calculations white'!Z216</f>
        <v>0.64198032936459948</v>
      </c>
      <c r="AA35" s="56">
        <f>'Calculations white'!AA216</f>
        <v>0.63893864881687346</v>
      </c>
      <c r="AB35" s="56">
        <f>'Calculations white'!AB216</f>
        <v>0.63590402037512705</v>
      </c>
      <c r="AC35" s="56">
        <f>'Calculations white'!AC216</f>
        <v>0.63287669893794907</v>
      </c>
      <c r="AD35" s="56">
        <f>'Calculations white'!AD216</f>
        <v>0.62985693406531806</v>
      </c>
      <c r="AE35" s="56">
        <f>'Calculations white'!AE216</f>
        <v>0.62684496995623251</v>
      </c>
      <c r="AF35" s="56">
        <f>'Calculations white'!AF216</f>
        <v>0.62384104543083863</v>
      </c>
    </row>
    <row r="36" spans="1:32" x14ac:dyDescent="0.2">
      <c r="A36" s="12" t="s">
        <v>50</v>
      </c>
      <c r="B36" s="56">
        <f>'Calculations white'!B217</f>
        <v>0.77500000000000002</v>
      </c>
      <c r="C36" s="56">
        <f>'Calculations white'!C217</f>
        <v>0.77262120036537252</v>
      </c>
      <c r="D36" s="56">
        <f>'Calculations white'!D217</f>
        <v>0.7701256347680886</v>
      </c>
      <c r="E36" s="56">
        <f>'Calculations white'!E217</f>
        <v>0.76761460465656317</v>
      </c>
      <c r="F36" s="56">
        <f>'Calculations white'!F217</f>
        <v>0.76509526101270853</v>
      </c>
      <c r="G36" s="56">
        <f>'Calculations white'!G217</f>
        <v>0.76255498296999602</v>
      </c>
      <c r="H36" s="56">
        <f>'Calculations white'!H217</f>
        <v>0.75992933498323456</v>
      </c>
      <c r="I36" s="56">
        <f>'Calculations white'!I217</f>
        <v>0.75729645265620338</v>
      </c>
      <c r="J36" s="56">
        <f>'Calculations white'!J217</f>
        <v>0.7546265637435029</v>
      </c>
      <c r="K36" s="56">
        <f>'Calculations white'!K217</f>
        <v>0.75195743664747061</v>
      </c>
      <c r="L36" s="56">
        <f>'Calculations white'!L217</f>
        <v>0.74957969019318194</v>
      </c>
      <c r="M36" s="56">
        <f>'Calculations white'!M217</f>
        <v>0.74699681869638157</v>
      </c>
      <c r="N36" s="56">
        <f>'Calculations white'!N217</f>
        <v>0.744408991756215</v>
      </c>
      <c r="O36" s="56">
        <f>'Calculations white'!O217</f>
        <v>0.74181647417978236</v>
      </c>
      <c r="P36" s="56">
        <f>'Calculations white'!P217</f>
        <v>0.73921953052584599</v>
      </c>
      <c r="Q36" s="56">
        <f>'Calculations white'!Q217</f>
        <v>0.73661842498210217</v>
      </c>
      <c r="R36" s="56">
        <f>'Calculations white'!R217</f>
        <v>0.73401342124434577</v>
      </c>
      <c r="S36" s="56">
        <f>'Calculations white'!S217</f>
        <v>0.73140478239761297</v>
      </c>
      <c r="T36" s="56">
        <f>'Calculations white'!T217</f>
        <v>0.72879277079939375</v>
      </c>
      <c r="U36" s="56">
        <f>'Calculations white'!U217</f>
        <v>0.72617764796499429</v>
      </c>
      <c r="V36" s="56">
        <f>'Calculations white'!V217</f>
        <v>0.72355967445512326</v>
      </c>
      <c r="W36" s="56">
        <f>'Calculations white'!W217</f>
        <v>0.72093910976578068</v>
      </c>
      <c r="X36" s="56">
        <f>'Calculations white'!X217</f>
        <v>0.71831621222051678</v>
      </c>
      <c r="Y36" s="56">
        <f>'Calculations white'!Y217</f>
        <v>0.71569123886511887</v>
      </c>
      <c r="Z36" s="56">
        <f>'Calculations white'!Z217</f>
        <v>0.71306444536479796</v>
      </c>
      <c r="AA36" s="56">
        <f>'Calculations white'!AA217</f>
        <v>0.71043608590391805</v>
      </c>
      <c r="AB36" s="56">
        <f>'Calculations white'!AB217</f>
        <v>0.70780641308832992</v>
      </c>
      <c r="AC36" s="56">
        <f>'Calculations white'!AC217</f>
        <v>0.70517567785034529</v>
      </c>
      <c r="AD36" s="56">
        <f>'Calculations white'!AD217</f>
        <v>0.70254412935640509</v>
      </c>
      <c r="AE36" s="56">
        <f>'Calculations white'!AE217</f>
        <v>0.69991201491746657</v>
      </c>
      <c r="AF36" s="56">
        <f>'Calculations white'!AF217</f>
        <v>0.69727957990215306</v>
      </c>
    </row>
    <row r="37" spans="1:32" x14ac:dyDescent="0.2">
      <c r="A37" s="12" t="s">
        <v>51</v>
      </c>
      <c r="B37" s="56">
        <f>'Calculations white'!B218</f>
        <v>0.83600000000000008</v>
      </c>
      <c r="C37" s="56">
        <f>'Calculations white'!C218</f>
        <v>0.83416011766014153</v>
      </c>
      <c r="D37" s="56">
        <f>'Calculations white'!D218</f>
        <v>0.83222404321811327</v>
      </c>
      <c r="E37" s="56">
        <f>'Calculations white'!E218</f>
        <v>0.83027323202758108</v>
      </c>
      <c r="F37" s="56">
        <f>'Calculations white'!F218</f>
        <v>0.82831215344038134</v>
      </c>
      <c r="G37" s="56">
        <f>'Calculations white'!G218</f>
        <v>0.82633222477677093</v>
      </c>
      <c r="H37" s="56">
        <f>'Calculations white'!H218</f>
        <v>0.82428277184564425</v>
      </c>
      <c r="I37" s="56">
        <f>'Calculations white'!I218</f>
        <v>0.82222210593432599</v>
      </c>
      <c r="J37" s="56">
        <f>'Calculations white'!J218</f>
        <v>0.82012801912000366</v>
      </c>
      <c r="K37" s="56">
        <f>'Calculations white'!K218</f>
        <v>0.81803060190786214</v>
      </c>
      <c r="L37" s="56">
        <f>'Calculations white'!L218</f>
        <v>0.81615486331416642</v>
      </c>
      <c r="M37" s="56">
        <f>'Calculations white'!M218</f>
        <v>0.81411567706951604</v>
      </c>
      <c r="N37" s="56">
        <f>'Calculations white'!N218</f>
        <v>0.81206823818768947</v>
      </c>
      <c r="O37" s="56">
        <f>'Calculations white'!O218</f>
        <v>0.81001270457558627</v>
      </c>
      <c r="P37" s="56">
        <f>'Calculations white'!P218</f>
        <v>0.80794923571192934</v>
      </c>
      <c r="Q37" s="56">
        <f>'Calculations white'!Q218</f>
        <v>0.80587799257548731</v>
      </c>
      <c r="R37" s="56">
        <f>'Calculations white'!R218</f>
        <v>0.80379913757306454</v>
      </c>
      <c r="S37" s="56">
        <f>'Calculations white'!S218</f>
        <v>0.80171283446730457</v>
      </c>
      <c r="T37" s="56">
        <f>'Calculations white'!T218</f>
        <v>0.79961924830436537</v>
      </c>
      <c r="U37" s="56">
        <f>'Calculations white'!U218</f>
        <v>0.79751854534151567</v>
      </c>
      <c r="V37" s="56">
        <f>'Calculations white'!V218</f>
        <v>0.79541089297470513</v>
      </c>
      <c r="W37" s="56">
        <f>'Calculations white'!W218</f>
        <v>0.79329645966616125</v>
      </c>
      <c r="X37" s="56">
        <f>'Calculations white'!X218</f>
        <v>0.79117541487206766</v>
      </c>
      <c r="Y37" s="56">
        <f>'Calculations white'!Y218</f>
        <v>0.78904792897036935</v>
      </c>
      <c r="Z37" s="56">
        <f>'Calculations white'!Z218</f>
        <v>0.78691417318876566</v>
      </c>
      <c r="AA37" s="56">
        <f>'Calculations white'!AA218</f>
        <v>0.78477431953293442</v>
      </c>
      <c r="AB37" s="56">
        <f>'Calculations white'!AB218</f>
        <v>0.7826285407150424</v>
      </c>
      <c r="AC37" s="56">
        <f>'Calculations white'!AC218</f>
        <v>0.78047701008258863</v>
      </c>
      <c r="AD37" s="56">
        <f>'Calculations white'!AD218</f>
        <v>0.77831990154763742</v>
      </c>
      <c r="AE37" s="56">
        <f>'Calculations white'!AE218</f>
        <v>0.7761573895164775</v>
      </c>
      <c r="AF37" s="56">
        <f>'Calculations white'!AF218</f>
        <v>0.7739896488197664</v>
      </c>
    </row>
    <row r="38" spans="1:32" x14ac:dyDescent="0.2">
      <c r="A38" s="12" t="s">
        <v>52</v>
      </c>
      <c r="B38" s="56">
        <f>'Calculations white'!B219</f>
        <v>0.77599999999999991</v>
      </c>
      <c r="C38" s="56">
        <f>'Calculations white'!C219</f>
        <v>0.77356272527315806</v>
      </c>
      <c r="D38" s="56">
        <f>'Calculations white'!D219</f>
        <v>0.77100769127306146</v>
      </c>
      <c r="E38" s="56">
        <f>'Calculations white'!E219</f>
        <v>0.76843639778778039</v>
      </c>
      <c r="F38" s="56">
        <f>'Calculations white'!F219</f>
        <v>0.76585688179347311</v>
      </c>
      <c r="G38" s="56">
        <f>'Calculations white'!G219</f>
        <v>0.76325523292250153</v>
      </c>
      <c r="H38" s="56">
        <f>'Calculations white'!H219</f>
        <v>0.76056556600057368</v>
      </c>
      <c r="I38" s="56">
        <f>'Calculations white'!I219</f>
        <v>0.75786976103733616</v>
      </c>
      <c r="J38" s="56">
        <f>'Calculations white'!J219</f>
        <v>0.75513642610300913</v>
      </c>
      <c r="K38" s="56">
        <f>'Calculations white'!K219</f>
        <v>0.75240376917204688</v>
      </c>
      <c r="L38" s="56">
        <f>'Calculations white'!L219</f>
        <v>0.74997251105222695</v>
      </c>
      <c r="M38" s="56">
        <f>'Calculations white'!M219</f>
        <v>0.74732989150560991</v>
      </c>
      <c r="N38" s="56">
        <f>'Calculations white'!N219</f>
        <v>0.74468258445560143</v>
      </c>
      <c r="O38" s="56">
        <f>'Calculations white'!O219</f>
        <v>0.74203086600927637</v>
      </c>
      <c r="P38" s="56">
        <f>'Calculations white'!P219</f>
        <v>0.73937501177144971</v>
      </c>
      <c r="Q38" s="56">
        <f>'Calculations white'!Q219</f>
        <v>0.73671529672002534</v>
      </c>
      <c r="R38" s="56">
        <f>'Calculations white'!R219</f>
        <v>0.73405199508341512</v>
      </c>
      <c r="S38" s="56">
        <f>'Calculations white'!S219</f>
        <v>0.73138538022011323</v>
      </c>
      <c r="T38" s="56">
        <f>'Calculations white'!T219</f>
        <v>0.72871572450051747</v>
      </c>
      <c r="U38" s="56">
        <f>'Calculations white'!U219</f>
        <v>0.72604329919108157</v>
      </c>
      <c r="V38" s="56">
        <f>'Calculations white'!V219</f>
        <v>0.72336837434087187</v>
      </c>
      <c r="W38" s="56">
        <f>'Calculations white'!W219</f>
        <v>0.72069121867060737</v>
      </c>
      <c r="X38" s="56">
        <f>'Calculations white'!X219</f>
        <v>0.71801209946425182</v>
      </c>
      <c r="Y38" s="56">
        <f>'Calculations white'!Y219</f>
        <v>0.71533128246321609</v>
      </c>
      <c r="Z38" s="56">
        <f>'Calculations white'!Z219</f>
        <v>0.71264903176323902</v>
      </c>
      <c r="AA38" s="56">
        <f>'Calculations white'!AA219</f>
        <v>0.70996560971399414</v>
      </c>
      <c r="AB38" s="56">
        <f>'Calculations white'!AB219</f>
        <v>0.70728127682147635</v>
      </c>
      <c r="AC38" s="56">
        <f>'Calculations white'!AC219</f>
        <v>0.70459629165320981</v>
      </c>
      <c r="AD38" s="56">
        <f>'Calculations white'!AD219</f>
        <v>0.7019109107463225</v>
      </c>
      <c r="AE38" s="56">
        <f>'Calculations white'!AE219</f>
        <v>0.69922538851851601</v>
      </c>
      <c r="AF38" s="56">
        <f>'Calculations white'!AF219</f>
        <v>0.69653997718196736</v>
      </c>
    </row>
    <row r="39" spans="1:32" x14ac:dyDescent="0.2">
      <c r="A39" s="12" t="s">
        <v>53</v>
      </c>
      <c r="B39" s="56">
        <f>'Calculations white'!B220</f>
        <v>0.73299999999999987</v>
      </c>
      <c r="C39" s="56">
        <f>'Calculations white'!C220</f>
        <v>0.73060168139062687</v>
      </c>
      <c r="D39" s="56">
        <f>'Calculations white'!D220</f>
        <v>0.72807898596752085</v>
      </c>
      <c r="E39" s="56">
        <f>'Calculations white'!E220</f>
        <v>0.72554356542505871</v>
      </c>
      <c r="F39" s="56">
        <f>'Calculations white'!F220</f>
        <v>0.72299975658989413</v>
      </c>
      <c r="G39" s="56">
        <f>'Calculations white'!G220</f>
        <v>0.72043893789678004</v>
      </c>
      <c r="H39" s="56">
        <f>'Calculations white'!H220</f>
        <v>0.7177958300384587</v>
      </c>
      <c r="I39" s="56">
        <f>'Calculations white'!I220</f>
        <v>0.715141648166563</v>
      </c>
      <c r="J39" s="56">
        <f>'Calculations white'!J220</f>
        <v>0.71245019181099367</v>
      </c>
      <c r="K39" s="56">
        <f>'Calculations white'!K220</f>
        <v>0.70976148738935585</v>
      </c>
      <c r="L39" s="56">
        <f>'Calculations white'!L220</f>
        <v>0.70735501504910281</v>
      </c>
      <c r="M39" s="56">
        <f>'Calculations white'!M220</f>
        <v>0.70474906756598599</v>
      </c>
      <c r="N39" s="56">
        <f>'Calculations white'!N220</f>
        <v>0.70213813828809557</v>
      </c>
      <c r="O39" s="56">
        <f>'Calculations white'!O220</f>
        <v>0.69952251928083142</v>
      </c>
      <c r="P39" s="56">
        <f>'Calculations white'!P220</f>
        <v>0.69690250238566653</v>
      </c>
      <c r="Q39" s="56">
        <f>'Calculations white'!Q220</f>
        <v>0.69427837906063905</v>
      </c>
      <c r="R39" s="56">
        <f>'Calculations white'!R220</f>
        <v>0.69165044022389455</v>
      </c>
      <c r="S39" s="56">
        <f>'Calculations white'!S220</f>
        <v>0.68901897610036866</v>
      </c>
      <c r="T39" s="56">
        <f>'Calculations white'!T220</f>
        <v>0.68638427607171537</v>
      </c>
      <c r="U39" s="56">
        <f>'Calculations white'!U220</f>
        <v>0.68374662852956625</v>
      </c>
      <c r="V39" s="56">
        <f>'Calculations white'!V220</f>
        <v>0.68110632073220212</v>
      </c>
      <c r="W39" s="56">
        <f>'Calculations white'!W220</f>
        <v>0.67846363866471748</v>
      </c>
      <c r="X39" s="56">
        <f>'Calculations white'!X220</f>
        <v>0.67581886690274884</v>
      </c>
      <c r="Y39" s="56">
        <f>'Calculations white'!Y220</f>
        <v>0.67317228847982602</v>
      </c>
      <c r="Z39" s="56">
        <f>'Calculations white'!Z220</f>
        <v>0.67052418475841091</v>
      </c>
      <c r="AA39" s="56">
        <f>'Calculations white'!AA220</f>
        <v>0.66787483530467184</v>
      </c>
      <c r="AB39" s="56">
        <f>'Calculations white'!AB220</f>
        <v>0.66522451776704083</v>
      </c>
      <c r="AC39" s="56">
        <f>'Calculations white'!AC220</f>
        <v>0.66257350775859236</v>
      </c>
      <c r="AD39" s="56">
        <f>'Calculations white'!AD220</f>
        <v>0.65992207874328024</v>
      </c>
      <c r="AE39" s="56">
        <f>'Calculations white'!AE220</f>
        <v>0.65727050192605385</v>
      </c>
      <c r="AF39" s="56">
        <f>'Calculations white'!AF220</f>
        <v>0.65461904614688493</v>
      </c>
    </row>
    <row r="40" spans="1:32" x14ac:dyDescent="0.2">
      <c r="A40" s="12" t="s">
        <v>54</v>
      </c>
      <c r="B40" s="56">
        <f>'Calculations white'!B221</f>
        <v>0.80700000000000005</v>
      </c>
      <c r="C40" s="56">
        <f>'Calculations white'!C221</f>
        <v>0.8049314056291863</v>
      </c>
      <c r="D40" s="56">
        <f>'Calculations white'!D221</f>
        <v>0.80275619175436674</v>
      </c>
      <c r="E40" s="56">
        <f>'Calculations white'!E221</f>
        <v>0.8005657074196908</v>
      </c>
      <c r="F40" s="56">
        <f>'Calculations white'!F221</f>
        <v>0.79836510444744968</v>
      </c>
      <c r="G40" s="56">
        <f>'Calculations white'!G221</f>
        <v>0.79614470097430357</v>
      </c>
      <c r="H40" s="56">
        <f>'Calculations white'!H221</f>
        <v>0.79384781624919776</v>
      </c>
      <c r="I40" s="56">
        <f>'Calculations white'!I221</f>
        <v>0.79154007619778188</v>
      </c>
      <c r="J40" s="56">
        <f>'Calculations white'!J221</f>
        <v>0.78919658866098175</v>
      </c>
      <c r="K40" s="56">
        <f>'Calculations white'!K221</f>
        <v>0.78685105881805784</v>
      </c>
      <c r="L40" s="56">
        <f>'Calculations white'!L221</f>
        <v>0.78475504121080775</v>
      </c>
      <c r="M40" s="56">
        <f>'Calculations white'!M221</f>
        <v>0.78247783416901284</v>
      </c>
      <c r="N40" s="56">
        <f>'Calculations white'!N221</f>
        <v>0.78019306747110018</v>
      </c>
      <c r="O40" s="56">
        <f>'Calculations white'!O221</f>
        <v>0.77790094833842294</v>
      </c>
      <c r="P40" s="56">
        <f>'Calculations white'!P221</f>
        <v>0.77560168521436457</v>
      </c>
      <c r="Q40" s="56">
        <f>'Calculations white'!Q221</f>
        <v>0.77329548766241085</v>
      </c>
      <c r="R40" s="56">
        <f>'Calculations white'!R221</f>
        <v>0.77098256626460449</v>
      </c>
      <c r="S40" s="56">
        <f>'Calculations white'!S221</f>
        <v>0.7686631325204657</v>
      </c>
      <c r="T40" s="56">
        <f>'Calculations white'!T221</f>
        <v>0.76633739874645623</v>
      </c>
      <c r="U40" s="56">
        <f>'Calculations white'!U221</f>
        <v>0.76400557797606827</v>
      </c>
      <c r="V40" s="56">
        <f>'Calculations white'!V221</f>
        <v>0.76166788386061179</v>
      </c>
      <c r="W40" s="56">
        <f>'Calculations white'!W221</f>
        <v>0.75932453057077731</v>
      </c>
      <c r="X40" s="56">
        <f>'Calculations white'!X221</f>
        <v>0.75697573269904994</v>
      </c>
      <c r="Y40" s="56">
        <f>'Calculations white'!Y221</f>
        <v>0.7546217051630395</v>
      </c>
      <c r="Z40" s="56">
        <f>'Calculations white'!Z221</f>
        <v>0.75226266310980694</v>
      </c>
      <c r="AA40" s="56">
        <f>'Calculations white'!AA221</f>
        <v>0.74989882182124468</v>
      </c>
      <c r="AB40" s="56">
        <f>'Calculations white'!AB221</f>
        <v>0.7475303966205844</v>
      </c>
      <c r="AC40" s="56">
        <f>'Calculations white'!AC221</f>
        <v>0.74515760278009058</v>
      </c>
      <c r="AD40" s="56">
        <f>'Calculations white'!AD221</f>
        <v>0.74278065543000649</v>
      </c>
      <c r="AE40" s="56">
        <f>'Calculations white'!AE221</f>
        <v>0.74039976946880426</v>
      </c>
      <c r="AF40" s="56">
        <f>'Calculations white'!AF221</f>
        <v>0.73801515947480301</v>
      </c>
    </row>
    <row r="41" spans="1:32" x14ac:dyDescent="0.2">
      <c r="A41" s="12" t="s">
        <v>55</v>
      </c>
      <c r="B41" s="56">
        <f>'Calculations white'!B222</f>
        <v>0.72499999999999998</v>
      </c>
      <c r="C41" s="56">
        <f>'Calculations white'!C222</f>
        <v>0.72252354750474601</v>
      </c>
      <c r="D41" s="56">
        <f>'Calculations white'!D222</f>
        <v>0.71992056428983453</v>
      </c>
      <c r="E41" s="56">
        <f>'Calculations white'!E222</f>
        <v>0.71730504536443773</v>
      </c>
      <c r="F41" s="56">
        <f>'Calculations white'!F222</f>
        <v>0.71468188582837833</v>
      </c>
      <c r="G41" s="56">
        <f>'Calculations white'!G222</f>
        <v>0.7120416563369063</v>
      </c>
      <c r="H41" s="56">
        <f>'Calculations white'!H222</f>
        <v>0.7093171766969969</v>
      </c>
      <c r="I41" s="56">
        <f>'Calculations white'!I222</f>
        <v>0.70658292466063843</v>
      </c>
      <c r="J41" s="56">
        <f>'Calculations white'!J222</f>
        <v>0.70381142714489497</v>
      </c>
      <c r="K41" s="56">
        <f>'Calculations white'!K222</f>
        <v>0.7010436715337689</v>
      </c>
      <c r="L41" s="56">
        <f>'Calculations white'!L222</f>
        <v>0.69856891066897997</v>
      </c>
      <c r="M41" s="56">
        <f>'Calculations white'!M222</f>
        <v>0.69588900956654254</v>
      </c>
      <c r="N41" s="56">
        <f>'Calculations white'!N222</f>
        <v>0.69320508701109507</v>
      </c>
      <c r="O41" s="56">
        <f>'Calculations white'!O222</f>
        <v>0.6905174489102236</v>
      </c>
      <c r="P41" s="56">
        <f>'Calculations white'!P222</f>
        <v>0.68782640033393094</v>
      </c>
      <c r="Q41" s="56">
        <f>'Calculations white'!Q222</f>
        <v>0.68513224535362538</v>
      </c>
      <c r="R41" s="56">
        <f>'Calculations white'!R222</f>
        <v>0.68243528688482391</v>
      </c>
      <c r="S41" s="56">
        <f>'Calculations white'!S222</f>
        <v>0.67973582653365228</v>
      </c>
      <c r="T41" s="56">
        <f>'Calculations white'!T222</f>
        <v>0.67703416444723308</v>
      </c>
      <c r="U41" s="56">
        <f>'Calculations white'!U222</f>
        <v>0.67433059916803439</v>
      </c>
      <c r="V41" s="56">
        <f>'Calculations white'!V222</f>
        <v>0.67162542749225052</v>
      </c>
      <c r="W41" s="56">
        <f>'Calculations white'!W222</f>
        <v>0.66891894433227428</v>
      </c>
      <c r="X41" s="56">
        <f>'Calculations white'!X222</f>
        <v>0.66621144258332221</v>
      </c>
      <c r="Y41" s="56">
        <f>'Calculations white'!Y222</f>
        <v>0.66350321299425274</v>
      </c>
      <c r="Z41" s="56">
        <f>'Calculations white'!Z222</f>
        <v>0.66079454404262694</v>
      </c>
      <c r="AA41" s="56">
        <f>'Calculations white'!AA222</f>
        <v>0.65808572181403946</v>
      </c>
      <c r="AB41" s="56">
        <f>'Calculations white'!AB222</f>
        <v>0.65537702988575153</v>
      </c>
      <c r="AC41" s="56">
        <f>'Calculations white'!AC222</f>
        <v>0.65266874921464657</v>
      </c>
      <c r="AD41" s="56">
        <f>'Calculations white'!AD222</f>
        <v>0.64996115802952392</v>
      </c>
      <c r="AE41" s="56">
        <f>'Calculations white'!AE222</f>
        <v>0.64725453172773417</v>
      </c>
      <c r="AF41" s="56">
        <f>'Calculations white'!AF222</f>
        <v>0.64454914277616537</v>
      </c>
    </row>
    <row r="42" spans="1:32" x14ac:dyDescent="0.2">
      <c r="A42" s="12" t="s">
        <v>56</v>
      </c>
      <c r="B42" s="56">
        <f>'Calculations white'!B223</f>
        <v>0.80299999999999994</v>
      </c>
      <c r="C42" s="56">
        <f>'Calculations white'!C223</f>
        <v>0.8007743632548916</v>
      </c>
      <c r="D42" s="56">
        <f>'Calculations white'!D223</f>
        <v>0.79843824114257467</v>
      </c>
      <c r="E42" s="56">
        <f>'Calculations white'!E223</f>
        <v>0.79608523857372471</v>
      </c>
      <c r="F42" s="56">
        <f>'Calculations white'!F223</f>
        <v>0.79372236222948656</v>
      </c>
      <c r="G42" s="56">
        <f>'Calculations white'!G223</f>
        <v>0.79133721100696452</v>
      </c>
      <c r="H42" s="56">
        <f>'Calculations white'!H223</f>
        <v>0.78886915270402791</v>
      </c>
      <c r="I42" s="56">
        <f>'Calculations white'!I223</f>
        <v>0.78639248724826649</v>
      </c>
      <c r="J42" s="56">
        <f>'Calculations white'!J223</f>
        <v>0.7838786639302977</v>
      </c>
      <c r="K42" s="56">
        <f>'Calculations white'!K223</f>
        <v>0.78136292124282036</v>
      </c>
      <c r="L42" s="56">
        <f>'Calculations white'!L223</f>
        <v>0.77912147008065191</v>
      </c>
      <c r="M42" s="56">
        <f>'Calculations white'!M223</f>
        <v>0.77668339937973507</v>
      </c>
      <c r="N42" s="56">
        <f>'Calculations white'!N223</f>
        <v>0.77423846731844892</v>
      </c>
      <c r="O42" s="56">
        <f>'Calculations white'!O223</f>
        <v>0.77178691315692904</v>
      </c>
      <c r="P42" s="56">
        <f>'Calculations white'!P223</f>
        <v>0.76932897680278933</v>
      </c>
      <c r="Q42" s="56">
        <f>'Calculations white'!Q223</f>
        <v>0.76686489869926511</v>
      </c>
      <c r="R42" s="56">
        <f>'Calculations white'!R223</f>
        <v>0.76439491971419549</v>
      </c>
      <c r="S42" s="56">
        <f>'Calculations white'!S223</f>
        <v>0.76191928102993367</v>
      </c>
      <c r="T42" s="56">
        <f>'Calculations white'!T223</f>
        <v>0.75943822403427708</v>
      </c>
      <c r="U42" s="56">
        <f>'Calculations white'!U223</f>
        <v>0.75695199021250248</v>
      </c>
      <c r="V42" s="56">
        <f>'Calculations white'!V223</f>
        <v>0.7544608210405912</v>
      </c>
      <c r="W42" s="56">
        <f>'Calculations white'!W223</f>
        <v>0.75196495787972406</v>
      </c>
      <c r="X42" s="56">
        <f>'Calculations white'!X223</f>
        <v>0.74946464187213213</v>
      </c>
      <c r="Y42" s="56">
        <f>'Calculations white'!Y223</f>
        <v>0.74696011383836813</v>
      </c>
      <c r="Z42" s="56">
        <f>'Calculations white'!Z223</f>
        <v>0.74445161417608507</v>
      </c>
      <c r="AA42" s="56">
        <f>'Calculations white'!AA223</f>
        <v>0.74193938276038229</v>
      </c>
      <c r="AB42" s="56">
        <f>'Calculations white'!AB223</f>
        <v>0.73942365884579353</v>
      </c>
      <c r="AC42" s="56">
        <f>'Calculations white'!AC223</f>
        <v>0.73690468096997641</v>
      </c>
      <c r="AD42" s="56">
        <f>'Calculations white'!AD223</f>
        <v>0.73438268685917107</v>
      </c>
      <c r="AE42" s="56">
        <f>'Calculations white'!AE223</f>
        <v>0.73185791333547645</v>
      </c>
      <c r="AF42" s="56">
        <f>'Calculations white'!AF223</f>
        <v>0.72933059622600938</v>
      </c>
    </row>
    <row r="43" spans="1:32" x14ac:dyDescent="0.2">
      <c r="A43" s="12" t="s">
        <v>57</v>
      </c>
      <c r="B43" s="56">
        <f>'Calculations white'!B224</f>
        <v>0.80000000000000016</v>
      </c>
      <c r="C43" s="56">
        <f>'Calculations white'!C224</f>
        <v>0.7977467744557678</v>
      </c>
      <c r="D43" s="56">
        <f>'Calculations white'!D224</f>
        <v>0.79538194345752766</v>
      </c>
      <c r="E43" s="56">
        <f>'Calculations white'!E224</f>
        <v>0.79300016732755729</v>
      </c>
      <c r="F43" s="56">
        <f>'Calculations white'!F224</f>
        <v>0.7906085785916217</v>
      </c>
      <c r="G43" s="56">
        <f>'Calculations white'!G224</f>
        <v>0.78819458492729333</v>
      </c>
      <c r="H43" s="56">
        <f>'Calculations white'!H224</f>
        <v>0.7856968419518483</v>
      </c>
      <c r="I43" s="56">
        <f>'Calculations white'!I224</f>
        <v>0.78319064065150734</v>
      </c>
      <c r="J43" s="56">
        <f>'Calculations white'!J224</f>
        <v>0.78064705509832311</v>
      </c>
      <c r="K43" s="56">
        <f>'Calculations white'!K224</f>
        <v>0.77810172797581767</v>
      </c>
      <c r="L43" s="56">
        <f>'Calculations white'!L224</f>
        <v>0.77583422467725993</v>
      </c>
      <c r="M43" s="56">
        <f>'Calculations white'!M224</f>
        <v>0.77336793363051237</v>
      </c>
      <c r="N43" s="56">
        <f>'Calculations white'!N224</f>
        <v>0.77089491624606388</v>
      </c>
      <c r="O43" s="56">
        <f>'Calculations white'!O224</f>
        <v>0.7684154181470112</v>
      </c>
      <c r="P43" s="56">
        <f>'Calculations white'!P224</f>
        <v>0.76592968551529295</v>
      </c>
      <c r="Q43" s="56">
        <f>'Calculations white'!Q224</f>
        <v>0.76343796497620342</v>
      </c>
      <c r="R43" s="56">
        <f>'Calculations white'!R224</f>
        <v>0.76094050348387743</v>
      </c>
      <c r="S43" s="56">
        <f>'Calculations white'!S224</f>
        <v>0.75843754820783638</v>
      </c>
      <c r="T43" s="56">
        <f>'Calculations white'!T224</f>
        <v>0.75592934642069132</v>
      </c>
      <c r="U43" s="56">
        <f>'Calculations white'!U224</f>
        <v>0.75341614538709045</v>
      </c>
      <c r="V43" s="56">
        <f>'Calculations white'!V224</f>
        <v>0.75089819225399534</v>
      </c>
      <c r="W43" s="56">
        <f>'Calculations white'!W224</f>
        <v>0.74837573394237311</v>
      </c>
      <c r="X43" s="56">
        <f>'Calculations white'!X224</f>
        <v>0.7458490170403842</v>
      </c>
      <c r="Y43" s="56">
        <f>'Calculations white'!Y224</f>
        <v>0.74331828769813946</v>
      </c>
      <c r="Z43" s="56">
        <f>'Calculations white'!Z224</f>
        <v>0.74078379152410834</v>
      </c>
      <c r="AA43" s="56">
        <f>'Calculations white'!AA224</f>
        <v>0.7382457734832425</v>
      </c>
      <c r="AB43" s="56">
        <f>'Calculations white'!AB224</f>
        <v>0.73570447779688652</v>
      </c>
      <c r="AC43" s="56">
        <f>'Calculations white'!AC224</f>
        <v>0.73316014784453898</v>
      </c>
      <c r="AD43" s="56">
        <f>'Calculations white'!AD224</f>
        <v>0.73061302606752865</v>
      </c>
      <c r="AE43" s="56">
        <f>'Calculations white'!AE224</f>
        <v>0.72806335387465471</v>
      </c>
      <c r="AF43" s="56">
        <f>'Calculations white'!AF224</f>
        <v>0.72551137154985601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C9BD-6BA4-4CFC-B996-895F23A0AD0B}">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black'!B183</f>
        <v>2.8000000000000001E-2</v>
      </c>
      <c r="C2" s="56">
        <f>'Calculations black'!C183</f>
        <v>2.8144307091947842E-2</v>
      </c>
      <c r="D2" s="56">
        <f>'Calculations black'!D183</f>
        <v>2.830281583346371E-2</v>
      </c>
      <c r="E2" s="56">
        <f>'Calculations black'!E183</f>
        <v>2.8457501103257978E-2</v>
      </c>
      <c r="F2" s="56">
        <f>'Calculations black'!F183</f>
        <v>2.8611564427981379E-2</v>
      </c>
      <c r="G2" s="56">
        <f>'Calculations black'!G183</f>
        <v>2.8760552731255138E-2</v>
      </c>
      <c r="H2" s="56">
        <f>'Calculations black'!H183</f>
        <v>2.8908561500255496E-2</v>
      </c>
      <c r="I2" s="56">
        <f>'Calculations black'!I183</f>
        <v>2.9060708848780245E-2</v>
      </c>
      <c r="J2" s="56">
        <f>'Calculations black'!J183</f>
        <v>2.9213882674914392E-2</v>
      </c>
      <c r="K2" s="56">
        <f>'Calculations black'!K183</f>
        <v>2.9363406617032687E-2</v>
      </c>
      <c r="L2" s="56">
        <f>'Calculations black'!L183</f>
        <v>2.9510592628390935E-2</v>
      </c>
      <c r="M2" s="56">
        <f>'Calculations black'!M183</f>
        <v>2.9659089416175576E-2</v>
      </c>
      <c r="N2" s="56">
        <f>'Calculations black'!N183</f>
        <v>2.9807096081804471E-2</v>
      </c>
      <c r="O2" s="56">
        <f>'Calculations black'!O183</f>
        <v>2.995461671395978E-2</v>
      </c>
      <c r="P2" s="56">
        <f>'Calculations black'!P183</f>
        <v>3.0101655219388901E-2</v>
      </c>
      <c r="Q2" s="56">
        <f>'Calculations black'!Q183</f>
        <v>3.0248215326126503E-2</v>
      </c>
      <c r="R2" s="56">
        <f>'Calculations black'!R183</f>
        <v>3.0394300586761291E-2</v>
      </c>
      <c r="S2" s="56">
        <f>'Calculations black'!S183</f>
        <v>3.0539914381742819E-2</v>
      </c>
      <c r="T2" s="56">
        <f>'Calculations black'!T183</f>
        <v>3.0685059922724835E-2</v>
      </c>
      <c r="U2" s="56">
        <f>'Calculations black'!U183</f>
        <v>3.0829740255940038E-2</v>
      </c>
      <c r="V2" s="56">
        <f>'Calculations black'!V183</f>
        <v>3.0973958265603427E-2</v>
      </c>
      <c r="W2" s="56">
        <f>'Calculations black'!W183</f>
        <v>3.111771667733975E-2</v>
      </c>
      <c r="X2" s="56">
        <f>'Calculations black'!X183</f>
        <v>3.1261018061632076E-2</v>
      </c>
      <c r="Y2" s="56">
        <f>'Calculations black'!Y183</f>
        <v>3.1403864837286785E-2</v>
      </c>
      <c r="Z2" s="56">
        <f>'Calculations black'!Z183</f>
        <v>3.1546259274912877E-2</v>
      </c>
      <c r="AA2" s="56">
        <f>'Calculations black'!AA183</f>
        <v>3.1688203500411904E-2</v>
      </c>
      <c r="AB2" s="56">
        <f>'Calculations black'!AB183</f>
        <v>3.1829699498474022E-2</v>
      </c>
      <c r="AC2" s="56">
        <f>'Calculations black'!AC183</f>
        <v>3.1970749116079181E-2</v>
      </c>
      <c r="AD2" s="56">
        <f>'Calculations black'!AD183</f>
        <v>3.2111354065998667E-2</v>
      </c>
      <c r="AE2" s="56">
        <f>'Calculations black'!AE183</f>
        <v>3.2251515930295287E-2</v>
      </c>
      <c r="AF2" s="56">
        <f>'Calculations black'!AF183</f>
        <v>3.2391236163818747E-2</v>
      </c>
    </row>
    <row r="3" spans="1:32" x14ac:dyDescent="0.2">
      <c r="A3" s="12" t="s">
        <v>94</v>
      </c>
      <c r="B3" s="56">
        <f>'Calculations black'!B184</f>
        <v>3.1000000000000003E-2</v>
      </c>
      <c r="C3" s="56">
        <f>'Calculations black'!C184</f>
        <v>3.1155430683045382E-2</v>
      </c>
      <c r="D3" s="56">
        <f>'Calculations black'!D184</f>
        <v>3.1326034827565914E-2</v>
      </c>
      <c r="E3" s="56">
        <f>'Calculations black'!E184</f>
        <v>3.1492669563124062E-2</v>
      </c>
      <c r="F3" s="56">
        <f>'Calculations black'!F184</f>
        <v>3.1658702069542487E-2</v>
      </c>
      <c r="G3" s="56">
        <f>'Calculations black'!G184</f>
        <v>3.181945802908076E-2</v>
      </c>
      <c r="H3" s="56">
        <f>'Calculations black'!H184</f>
        <v>3.1979353232250061E-2</v>
      </c>
      <c r="I3" s="56">
        <f>'Calculations black'!I184</f>
        <v>3.2143670853439749E-2</v>
      </c>
      <c r="J3" s="56">
        <f>'Calculations black'!J184</f>
        <v>3.2309177008106843E-2</v>
      </c>
      <c r="K3" s="56">
        <f>'Calculations black'!K184</f>
        <v>3.2470887631797132E-2</v>
      </c>
      <c r="L3" s="56">
        <f>'Calculations black'!L184</f>
        <v>3.2629728305921597E-2</v>
      </c>
      <c r="M3" s="56">
        <f>'Calculations black'!M184</f>
        <v>3.2790319761729046E-2</v>
      </c>
      <c r="N3" s="56">
        <f>'Calculations black'!N184</f>
        <v>3.2950454012080882E-2</v>
      </c>
      <c r="O3" s="56">
        <f>'Calculations black'!O184</f>
        <v>3.3110136135318755E-2</v>
      </c>
      <c r="P3" s="56">
        <f>'Calculations black'!P184</f>
        <v>3.3269371004349055E-2</v>
      </c>
      <c r="Q3" s="56">
        <f>'Calculations black'!Q184</f>
        <v>3.3428163289767027E-2</v>
      </c>
      <c r="R3" s="56">
        <f>'Calculations black'!R184</f>
        <v>3.3586517463032629E-2</v>
      </c>
      <c r="S3" s="56">
        <f>'Calculations black'!S184</f>
        <v>3.3744437799692287E-2</v>
      </c>
      <c r="T3" s="56">
        <f>'Calculations black'!T184</f>
        <v>3.3901928382644345E-2</v>
      </c>
      <c r="U3" s="56">
        <f>'Calculations black'!U184</f>
        <v>3.4058993105442449E-2</v>
      </c>
      <c r="V3" s="56">
        <f>'Calculations black'!V184</f>
        <v>3.4215635675634237E-2</v>
      </c>
      <c r="W3" s="56">
        <f>'Calculations black'!W184</f>
        <v>3.4371859618131675E-2</v>
      </c>
      <c r="X3" s="56">
        <f>'Calculations black'!X184</f>
        <v>3.4527668278608876E-2</v>
      </c>
      <c r="Y3" s="56">
        <f>'Calculations black'!Y184</f>
        <v>3.4683064826924251E-2</v>
      </c>
      <c r="Z3" s="56">
        <f>'Calculations black'!Z184</f>
        <v>3.4838052260563683E-2</v>
      </c>
      <c r="AA3" s="56">
        <f>'Calculations black'!AA184</f>
        <v>3.4992633408101922E-2</v>
      </c>
      <c r="AB3" s="56">
        <f>'Calculations black'!AB184</f>
        <v>3.5146810932677727E-2</v>
      </c>
      <c r="AC3" s="56">
        <f>'Calculations black'!AC184</f>
        <v>3.5300587335481207E-2</v>
      </c>
      <c r="AD3" s="56">
        <f>'Calculations black'!AD184</f>
        <v>3.5453964959249504E-2</v>
      </c>
      <c r="AE3" s="56">
        <f>'Calculations black'!AE184</f>
        <v>3.5606945991768446E-2</v>
      </c>
      <c r="AF3" s="56">
        <f>'Calculations black'!AF184</f>
        <v>3.5759532469376999E-2</v>
      </c>
    </row>
    <row r="4" spans="1:32" x14ac:dyDescent="0.2">
      <c r="A4" s="12" t="s">
        <v>93</v>
      </c>
      <c r="B4" s="56">
        <f>'Calculations black'!B185</f>
        <v>4.0999999999999995E-2</v>
      </c>
      <c r="C4" s="56">
        <f>'Calculations black'!C185</f>
        <v>4.118564858495595E-2</v>
      </c>
      <c r="D4" s="56">
        <f>'Calculations black'!D185</f>
        <v>4.1389599709761034E-2</v>
      </c>
      <c r="E4" s="56">
        <f>'Calculations black'!E185</f>
        <v>4.1588126865405847E-2</v>
      </c>
      <c r="F4" s="56">
        <f>'Calculations black'!F185</f>
        <v>4.1785494823047852E-2</v>
      </c>
      <c r="G4" s="56">
        <f>'Calculations black'!G185</f>
        <v>4.1975720259407323E-2</v>
      </c>
      <c r="H4" s="56">
        <f>'Calculations black'!H185</f>
        <v>4.2164013978723158E-2</v>
      </c>
      <c r="I4" s="56">
        <f>'Calculations black'!I185</f>
        <v>4.2357425657973451E-2</v>
      </c>
      <c r="J4" s="56">
        <f>'Calculations black'!J185</f>
        <v>4.2551688563318681E-2</v>
      </c>
      <c r="K4" s="56">
        <f>'Calculations black'!K185</f>
        <v>4.274069262538311E-2</v>
      </c>
      <c r="L4" s="56">
        <f>'Calculations black'!L185</f>
        <v>4.2927361827652125E-2</v>
      </c>
      <c r="M4" s="56">
        <f>'Calculations black'!M185</f>
        <v>4.3114587203114514E-2</v>
      </c>
      <c r="N4" s="56">
        <f>'Calculations black'!N185</f>
        <v>4.3300742239243559E-2</v>
      </c>
      <c r="O4" s="56">
        <f>'Calculations black'!O185</f>
        <v>4.3485823241543604E-2</v>
      </c>
      <c r="P4" s="56">
        <f>'Calculations black'!P185</f>
        <v>4.3669826540908147E-2</v>
      </c>
      <c r="Q4" s="56">
        <f>'Calculations black'!Q185</f>
        <v>4.3852748502640072E-2</v>
      </c>
      <c r="R4" s="56">
        <f>'Calculations black'!R185</f>
        <v>4.4034585535146345E-2</v>
      </c>
      <c r="S4" s="56">
        <f>'Calculations black'!S185</f>
        <v>4.4215334098305567E-2</v>
      </c>
      <c r="T4" s="56">
        <f>'Calculations black'!T185</f>
        <v>4.439499071150893E-2</v>
      </c>
      <c r="U4" s="56">
        <f>'Calculations black'!U185</f>
        <v>4.4573551961372956E-2</v>
      </c>
      <c r="V4" s="56">
        <f>'Calculations black'!V185</f>
        <v>4.4751014509125296E-2</v>
      </c>
      <c r="W4" s="56">
        <f>'Calculations black'!W185</f>
        <v>4.4927375097665249E-2</v>
      </c>
      <c r="X4" s="56">
        <f>'Calculations black'!X185</f>
        <v>4.5102630558299522E-2</v>
      </c>
      <c r="Y4" s="56">
        <f>'Calculations black'!Y185</f>
        <v>4.5276777817154855E-2</v>
      </c>
      <c r="Z4" s="56">
        <f>'Calculations black'!Z185</f>
        <v>4.5449813901271272E-2</v>
      </c>
      <c r="AA4" s="56">
        <f>'Calculations black'!AA185</f>
        <v>4.5621735944378294E-2</v>
      </c>
      <c r="AB4" s="56">
        <f>'Calculations black'!AB185</f>
        <v>4.5792541192355381E-2</v>
      </c>
      <c r="AC4" s="56">
        <f>'Calculations black'!AC185</f>
        <v>4.5962227008383531E-2</v>
      </c>
      <c r="AD4" s="56">
        <f>'Calculations black'!AD185</f>
        <v>4.613079087778884E-2</v>
      </c>
      <c r="AE4" s="56">
        <f>'Calculations black'!AE185</f>
        <v>4.629823041258415E-2</v>
      </c>
      <c r="AF4" s="56">
        <f>'Calculations black'!AF185</f>
        <v>4.6464543355712359E-2</v>
      </c>
    </row>
    <row r="5" spans="1:32" x14ac:dyDescent="0.2">
      <c r="A5" s="12" t="s">
        <v>28</v>
      </c>
      <c r="B5" s="56">
        <f>'Calculations black'!B186</f>
        <v>7.9999999999999967E-3</v>
      </c>
      <c r="C5" s="56">
        <f>'Calculations black'!C186</f>
        <v>8.0749233878215417E-3</v>
      </c>
      <c r="D5" s="56">
        <f>'Calculations black'!D186</f>
        <v>8.1574072575316282E-3</v>
      </c>
      <c r="E5" s="56">
        <f>'Calculations black'!E186</f>
        <v>8.2377129415762817E-3</v>
      </c>
      <c r="F5" s="56">
        <f>'Calculations black'!F186</f>
        <v>8.3176176425944579E-3</v>
      </c>
      <c r="G5" s="56">
        <f>'Calculations black'!G186</f>
        <v>8.3946395640024513E-3</v>
      </c>
      <c r="H5" s="56">
        <f>'Calculations black'!H186</f>
        <v>8.4709027277626095E-3</v>
      </c>
      <c r="I5" s="56">
        <f>'Calculations black'!I186</f>
        <v>8.5493858008852848E-3</v>
      </c>
      <c r="J5" s="56">
        <f>'Calculations black'!J186</f>
        <v>8.6283102072335135E-3</v>
      </c>
      <c r="K5" s="56">
        <f>'Calculations black'!K186</f>
        <v>8.7051739651858549E-3</v>
      </c>
      <c r="L5" s="56">
        <f>'Calculations black'!L186</f>
        <v>8.781319983621522E-3</v>
      </c>
      <c r="M5" s="56">
        <f>'Calculations black'!M186</f>
        <v>8.8577098177271794E-3</v>
      </c>
      <c r="N5" s="56">
        <f>'Calculations black'!N186</f>
        <v>8.9337723114812431E-3</v>
      </c>
      <c r="O5" s="56">
        <f>'Calculations black'!O186</f>
        <v>9.0095098180723882E-3</v>
      </c>
      <c r="P5" s="56">
        <f>'Calculations black'!P186</f>
        <v>9.0849246158960732E-3</v>
      </c>
      <c r="Q5" s="56">
        <f>'Calculations black'!Q186</f>
        <v>9.1600189097846806E-3</v>
      </c>
      <c r="R5" s="56">
        <f>'Calculations black'!R186</f>
        <v>9.2347948322719486E-3</v>
      </c>
      <c r="S5" s="56">
        <f>'Calculations black'!S186</f>
        <v>9.3092544448883287E-3</v>
      </c>
      <c r="T5" s="56">
        <f>'Calculations black'!T186</f>
        <v>9.3833997394853208E-3</v>
      </c>
      <c r="U5" s="56">
        <f>'Calculations black'!U186</f>
        <v>9.4572326395855021E-3</v>
      </c>
      <c r="V5" s="56">
        <f>'Calculations black'!V186</f>
        <v>9.5307550017558699E-3</v>
      </c>
      <c r="W5" s="56">
        <f>'Calculations black'!W186</f>
        <v>9.6039686170025125E-3</v>
      </c>
      <c r="X5" s="56">
        <f>'Calculations black'!X186</f>
        <v>9.6768752121837668E-3</v>
      </c>
      <c r="Y5" s="56">
        <f>'Calculations black'!Y186</f>
        <v>9.7494764514394431E-3</v>
      </c>
      <c r="Z5" s="56">
        <f>'Calculations black'!Z186</f>
        <v>9.8217739376345228E-3</v>
      </c>
      <c r="AA5" s="56">
        <f>'Calculations black'!AA186</f>
        <v>9.8937692138147786E-3</v>
      </c>
      <c r="AB5" s="56">
        <f>'Calculations black'!AB186</f>
        <v>9.965463764671962E-3</v>
      </c>
      <c r="AC5" s="56">
        <f>'Calculations black'!AC186</f>
        <v>1.0036859018017277E-2</v>
      </c>
      <c r="AD5" s="56">
        <f>'Calculations black'!AD186</f>
        <v>1.0107956346260496E-2</v>
      </c>
      <c r="AE5" s="56">
        <f>'Calculations black'!AE186</f>
        <v>1.0178757067893528E-2</v>
      </c>
      <c r="AF5" s="56">
        <f>'Calculations black'!AF186</f>
        <v>1.0249262448976081E-2</v>
      </c>
    </row>
    <row r="6" spans="1:32" x14ac:dyDescent="0.2">
      <c r="A6" s="12" t="s">
        <v>29</v>
      </c>
      <c r="B6" s="56">
        <f>'Calculations black'!B187</f>
        <v>0.06</v>
      </c>
      <c r="C6" s="56">
        <f>'Calculations black'!C187</f>
        <v>6.0254892795308365E-2</v>
      </c>
      <c r="D6" s="56">
        <f>'Calculations black'!D187</f>
        <v>6.053377641934491E-2</v>
      </c>
      <c r="E6" s="56">
        <f>'Calculations black'!E187</f>
        <v>6.0806470033424626E-2</v>
      </c>
      <c r="F6" s="56">
        <f>'Calculations black'!F187</f>
        <v>6.1078108711027999E-2</v>
      </c>
      <c r="G6" s="56">
        <f>'Calculations black'!G187</f>
        <v>6.1341538819687333E-2</v>
      </c>
      <c r="H6" s="56">
        <f>'Calculations black'!H187</f>
        <v>6.1603933047161448E-2</v>
      </c>
      <c r="I6" s="56">
        <f>'Calculations black'!I187</f>
        <v>6.1872968264641275E-2</v>
      </c>
      <c r="J6" s="56">
        <f>'Calculations black'!J187</f>
        <v>6.214380782231331E-2</v>
      </c>
      <c r="K6" s="56">
        <f>'Calculations black'!K187</f>
        <v>6.240851814653324E-2</v>
      </c>
      <c r="L6" s="56">
        <f>'Calculations black'!L187</f>
        <v>6.2666970260114835E-2</v>
      </c>
      <c r="M6" s="56">
        <f>'Calculations black'!M187</f>
        <v>6.2928992224680236E-2</v>
      </c>
      <c r="N6" s="56">
        <f>'Calculations black'!N187</f>
        <v>6.3190068013043124E-2</v>
      </c>
      <c r="O6" s="56">
        <f>'Calculations black'!O187</f>
        <v>6.3450193272768296E-2</v>
      </c>
      <c r="P6" s="56">
        <f>'Calculations black'!P187</f>
        <v>6.370936343370881E-2</v>
      </c>
      <c r="Q6" s="56">
        <f>'Calculations black'!Q187</f>
        <v>6.3967573721045085E-2</v>
      </c>
      <c r="R6" s="56">
        <f>'Calculations black'!R187</f>
        <v>6.422481916815459E-2</v>
      </c>
      <c r="S6" s="56">
        <f>'Calculations black'!S187</f>
        <v>6.4481094629302932E-2</v>
      </c>
      <c r="T6" s="56">
        <f>'Calculations black'!T187</f>
        <v>6.4736394792150487E-2</v>
      </c>
      <c r="U6" s="56">
        <f>'Calculations black'!U187</f>
        <v>6.4990714190065982E-2</v>
      </c>
      <c r="V6" s="56">
        <f>'Calculations black'!V187</f>
        <v>6.5244047214240583E-2</v>
      </c>
      <c r="W6" s="56">
        <f>'Calculations black'!W187</f>
        <v>6.5496388125597979E-2</v>
      </c>
      <c r="X6" s="56">
        <f>'Calculations black'!X187</f>
        <v>6.5747731066493398E-2</v>
      </c>
      <c r="Y6" s="56">
        <f>'Calculations black'!Y187</f>
        <v>6.5998070072195283E-2</v>
      </c>
      <c r="Z6" s="56">
        <f>'Calculations black'!Z187</f>
        <v>6.6247399082147301E-2</v>
      </c>
      <c r="AA6" s="56">
        <f>'Calculations black'!AA187</f>
        <v>6.6495711951004496E-2</v>
      </c>
      <c r="AB6" s="56">
        <f>'Calculations black'!AB187</f>
        <v>6.6743002459439232E-2</v>
      </c>
      <c r="AC6" s="56">
        <f>'Calculations black'!AC187</f>
        <v>6.698926432471411E-2</v>
      </c>
      <c r="AD6" s="56">
        <f>'Calculations black'!AD187</f>
        <v>6.72344912110176E-2</v>
      </c>
      <c r="AE6" s="56">
        <f>'Calculations black'!AE187</f>
        <v>6.7478676739560928E-2</v>
      </c>
      <c r="AF6" s="56">
        <f>'Calculations black'!AF187</f>
        <v>6.772181449843151E-2</v>
      </c>
    </row>
    <row r="7" spans="1:32" x14ac:dyDescent="0.2">
      <c r="A7" s="12" t="s">
        <v>30</v>
      </c>
      <c r="B7" s="56">
        <f>'Calculations black'!B188</f>
        <v>0.12850485436893205</v>
      </c>
      <c r="C7" s="56">
        <f>'Calculations black'!C188</f>
        <v>0.12898914326326311</v>
      </c>
      <c r="D7" s="56">
        <f>'Calculations black'!D188</f>
        <v>0.12951447934770066</v>
      </c>
      <c r="E7" s="56">
        <f>'Calculations black'!E188</f>
        <v>0.13002939953749484</v>
      </c>
      <c r="F7" s="56">
        <f>'Calculations black'!F188</f>
        <v>0.13054182613682955</v>
      </c>
      <c r="G7" s="56">
        <f>'Calculations black'!G188</f>
        <v>0.13104071852211732</v>
      </c>
      <c r="H7" s="56">
        <f>'Calculations black'!H188</f>
        <v>0.13153941982301484</v>
      </c>
      <c r="I7" s="56">
        <f>'Calculations black'!I188</f>
        <v>0.1320477071205757</v>
      </c>
      <c r="J7" s="56">
        <f>'Calculations black'!J188</f>
        <v>0.13255872113035994</v>
      </c>
      <c r="K7" s="56">
        <f>'Calculations black'!K188</f>
        <v>0.13305864717077345</v>
      </c>
      <c r="L7" s="56">
        <f>'Calculations black'!L188</f>
        <v>0.13353904241202386</v>
      </c>
      <c r="M7" s="56">
        <f>'Calculations black'!M188</f>
        <v>0.13402982185553095</v>
      </c>
      <c r="N7" s="56">
        <f>'Calculations black'!N188</f>
        <v>0.13451799559436139</v>
      </c>
      <c r="O7" s="56">
        <f>'Calculations black'!O188</f>
        <v>0.13500353210395272</v>
      </c>
      <c r="P7" s="56">
        <f>'Calculations black'!P188</f>
        <v>0.13548640026083947</v>
      </c>
      <c r="Q7" s="56">
        <f>'Calculations black'!Q188</f>
        <v>0.13596656937215865</v>
      </c>
      <c r="R7" s="56">
        <f>'Calculations black'!R188</f>
        <v>0.13644400920390315</v>
      </c>
      <c r="S7" s="56">
        <f>'Calculations black'!S188</f>
        <v>0.13691869000792875</v>
      </c>
      <c r="T7" s="56">
        <f>'Calculations black'!T188</f>
        <v>0.13739058254772002</v>
      </c>
      <c r="U7" s="56">
        <f>'Calculations black'!U188</f>
        <v>0.13785965812292242</v>
      </c>
      <c r="V7" s="56">
        <f>'Calculations black'!V188</f>
        <v>0.13832588859264799</v>
      </c>
      <c r="W7" s="56">
        <f>'Calculations black'!W188</f>
        <v>0.13878924639756848</v>
      </c>
      <c r="X7" s="56">
        <f>'Calculations black'!X188</f>
        <v>0.13924970458080355</v>
      </c>
      <c r="Y7" s="56">
        <f>'Calculations black'!Y188</f>
        <v>0.13970723680761699</v>
      </c>
      <c r="Z7" s="56">
        <f>'Calculations black'!Z188</f>
        <v>0.14016181738393654</v>
      </c>
      <c r="AA7" s="56">
        <f>'Calculations black'!AA188</f>
        <v>0.14061342127371176</v>
      </c>
      <c r="AB7" s="56">
        <f>'Calculations black'!AB188</f>
        <v>0.14106202411512186</v>
      </c>
      <c r="AC7" s="56">
        <f>'Calculations black'!AC188</f>
        <v>0.141507602235656</v>
      </c>
      <c r="AD7" s="56">
        <f>'Calculations black'!AD188</f>
        <v>0.14195013266607848</v>
      </c>
      <c r="AE7" s="56">
        <f>'Calculations black'!AE188</f>
        <v>0.14238959315330146</v>
      </c>
      <c r="AF7" s="56">
        <f>'Calculations black'!AF188</f>
        <v>0.14282596217218105</v>
      </c>
    </row>
    <row r="8" spans="1:32" x14ac:dyDescent="0.2">
      <c r="A8" s="12" t="s">
        <v>31</v>
      </c>
      <c r="B8" s="56">
        <f>'Calculations black'!B189</f>
        <v>0.11900000000000001</v>
      </c>
      <c r="C8" s="56">
        <f>'Calculations black'!C189</f>
        <v>0.1194366716443913</v>
      </c>
      <c r="D8" s="56">
        <f>'Calculations black'!D189</f>
        <v>0.1199114202273034</v>
      </c>
      <c r="E8" s="56">
        <f>'Calculations black'!E189</f>
        <v>0.12037538883152689</v>
      </c>
      <c r="F8" s="56">
        <f>'Calculations black'!F189</f>
        <v>0.12083646374462755</v>
      </c>
      <c r="G8" s="56">
        <f>'Calculations black'!G189</f>
        <v>0.12128361143523879</v>
      </c>
      <c r="H8" s="56">
        <f>'Calculations black'!H189</f>
        <v>0.12172883883138713</v>
      </c>
      <c r="I8" s="56">
        <f>'Calculations black'!I189</f>
        <v>0.12218301511550851</v>
      </c>
      <c r="J8" s="56">
        <f>'Calculations black'!J189</f>
        <v>0.12263891227746734</v>
      </c>
      <c r="K8" s="56">
        <f>'Calculations black'!K189</f>
        <v>0.12308362681402656</v>
      </c>
      <c r="L8" s="56">
        <f>'Calculations black'!L189</f>
        <v>0.12351384176848242</v>
      </c>
      <c r="M8" s="56">
        <f>'Calculations black'!M189</f>
        <v>0.1239504490992059</v>
      </c>
      <c r="N8" s="56">
        <f>'Calculations black'!N189</f>
        <v>0.12438411383192619</v>
      </c>
      <c r="O8" s="56">
        <f>'Calculations black'!O189</f>
        <v>0.12481481170353421</v>
      </c>
      <c r="P8" s="56">
        <f>'Calculations black'!P189</f>
        <v>0.12524251909029033</v>
      </c>
      <c r="Q8" s="56">
        <f>'Calculations black'!Q189</f>
        <v>0.1256672130285077</v>
      </c>
      <c r="R8" s="56">
        <f>'Calculations black'!R189</f>
        <v>0.12608887123385687</v>
      </c>
      <c r="S8" s="56">
        <f>'Calculations black'!S189</f>
        <v>0.12650747211930924</v>
      </c>
      <c r="T8" s="56">
        <f>'Calculations black'!T189</f>
        <v>0.12692299481174232</v>
      </c>
      <c r="U8" s="56">
        <f>'Calculations black'!U189</f>
        <v>0.12733541916722682</v>
      </c>
      <c r="V8" s="56">
        <f>'Calculations black'!V189</f>
        <v>0.12774472578501819</v>
      </c>
      <c r="W8" s="56">
        <f>'Calculations black'!W189</f>
        <v>0.12815089602028126</v>
      </c>
      <c r="X8" s="56">
        <f>'Calculations black'!X189</f>
        <v>0.12855391199556795</v>
      </c>
      <c r="Y8" s="56">
        <f>'Calculations black'!Y189</f>
        <v>0.1289537566110773</v>
      </c>
      <c r="Z8" s="56">
        <f>'Calculations black'!Z189</f>
        <v>0.12935041355372534</v>
      </c>
      <c r="AA8" s="56">
        <f>'Calculations black'!AA189</f>
        <v>0.12974386730505227</v>
      </c>
      <c r="AB8" s="56">
        <f>'Calculations black'!AB189</f>
        <v>0.13013410314799392</v>
      </c>
      <c r="AC8" s="56">
        <f>'Calculations black'!AC189</f>
        <v>0.13052110717255005</v>
      </c>
      <c r="AD8" s="56">
        <f>'Calculations black'!AD189</f>
        <v>0.13090486628037673</v>
      </c>
      <c r="AE8" s="56">
        <f>'Calculations black'!AE189</f>
        <v>0.13128536818833511</v>
      </c>
      <c r="AF8" s="56">
        <f>'Calculations black'!AF189</f>
        <v>0.13166260143102607</v>
      </c>
    </row>
    <row r="9" spans="1:32" x14ac:dyDescent="0.2">
      <c r="A9" s="12" t="s">
        <v>32</v>
      </c>
      <c r="B9" s="56">
        <f>'Calculations black'!B190</f>
        <v>9.0999999999999998E-2</v>
      </c>
      <c r="C9" s="56">
        <f>'Calculations black'!C190</f>
        <v>9.1369188205852311E-2</v>
      </c>
      <c r="D9" s="56">
        <f>'Calculations black'!D190</f>
        <v>9.1771165880101105E-2</v>
      </c>
      <c r="E9" s="56">
        <f>'Calculations black'!E190</f>
        <v>9.2165572548464428E-2</v>
      </c>
      <c r="F9" s="56">
        <f>'Calculations black'!F190</f>
        <v>9.2558819038781132E-2</v>
      </c>
      <c r="G9" s="56">
        <f>'Calculations black'!G190</f>
        <v>9.2942015233285449E-2</v>
      </c>
      <c r="H9" s="56">
        <f>'Calculations black'!H190</f>
        <v>9.3325501931636703E-2</v>
      </c>
      <c r="I9" s="56">
        <f>'Calculations black'!I190</f>
        <v>9.3717614252106313E-2</v>
      </c>
      <c r="J9" s="56">
        <f>'Calculations black'!J190</f>
        <v>9.4112735861568375E-2</v>
      </c>
      <c r="K9" s="56">
        <f>'Calculations black'!K190</f>
        <v>9.4500040406923294E-2</v>
      </c>
      <c r="L9" s="56">
        <f>'Calculations black'!L190</f>
        <v>9.4873963623539129E-2</v>
      </c>
      <c r="M9" s="56">
        <f>'Calculations black'!M190</f>
        <v>9.5256263521148951E-2</v>
      </c>
      <c r="N9" s="56">
        <f>'Calculations black'!N190</f>
        <v>9.5637457725653546E-2</v>
      </c>
      <c r="O9" s="56">
        <f>'Calculations black'!O190</f>
        <v>9.6017533078381595E-2</v>
      </c>
      <c r="P9" s="56">
        <f>'Calculations black'!P190</f>
        <v>9.6396476138655304E-2</v>
      </c>
      <c r="Q9" s="56">
        <f>'Calculations black'!Q190</f>
        <v>9.677427320502989E-2</v>
      </c>
      <c r="R9" s="56">
        <f>'Calculations black'!R190</f>
        <v>9.715091033619852E-2</v>
      </c>
      <c r="S9" s="56">
        <f>'Calculations black'!S190</f>
        <v>9.7526373371553343E-2</v>
      </c>
      <c r="T9" s="56">
        <f>'Calculations black'!T190</f>
        <v>9.7900647951395137E-2</v>
      </c>
      <c r="U9" s="56">
        <f>'Calculations black'!U190</f>
        <v>9.827371953678099E-2</v>
      </c>
      <c r="V9" s="56">
        <f>'Calculations black'!V190</f>
        <v>9.8645573429003403E-2</v>
      </c>
      <c r="W9" s="56">
        <f>'Calculations black'!W190</f>
        <v>9.9016194788695125E-2</v>
      </c>
      <c r="X9" s="56">
        <f>'Calculations black'!X190</f>
        <v>9.9385568654551032E-2</v>
      </c>
      <c r="Y9" s="56">
        <f>'Calculations black'!Y190</f>
        <v>9.9753679961661748E-2</v>
      </c>
      <c r="Z9" s="56">
        <f>'Calculations black'!Z190</f>
        <v>0.10012051355945427</v>
      </c>
      <c r="AA9" s="56">
        <f>'Calculations black'!AA190</f>
        <v>0.10048605422923508</v>
      </c>
      <c r="AB9" s="56">
        <f>'Calculations black'!AB190</f>
        <v>0.10085028670132912</v>
      </c>
      <c r="AC9" s="56">
        <f>'Calculations black'!AC190</f>
        <v>0.10121319567181319</v>
      </c>
      <c r="AD9" s="56">
        <f>'Calculations black'!AD190</f>
        <v>0.10157476581883902</v>
      </c>
      <c r="AE9" s="56">
        <f>'Calculations black'!AE190</f>
        <v>0.10193498181854418</v>
      </c>
      <c r="AF9" s="56">
        <f>'Calculations black'!AF190</f>
        <v>0.10229382836054762</v>
      </c>
    </row>
    <row r="10" spans="1:32" x14ac:dyDescent="0.2">
      <c r="A10" s="12" t="s">
        <v>33</v>
      </c>
      <c r="B10" s="56">
        <f>'Calculations black'!B191</f>
        <v>0.10800000000000004</v>
      </c>
      <c r="C10" s="56">
        <f>'Calculations black'!C191</f>
        <v>0.1084299389102668</v>
      </c>
      <c r="D10" s="56">
        <f>'Calculations black'!D191</f>
        <v>0.1088970329586315</v>
      </c>
      <c r="E10" s="56">
        <f>'Calculations black'!E191</f>
        <v>0.10935572782488695</v>
      </c>
      <c r="F10" s="56">
        <f>'Calculations black'!F191</f>
        <v>0.10981303934052032</v>
      </c>
      <c r="G10" s="56">
        <f>'Calculations black'!G191</f>
        <v>0.11025924307338411</v>
      </c>
      <c r="H10" s="56">
        <f>'Calculations black'!H191</f>
        <v>0.11070632518996804</v>
      </c>
      <c r="I10" s="56">
        <f>'Calculations black'!I191</f>
        <v>0.11116280378083573</v>
      </c>
      <c r="J10" s="56">
        <f>'Calculations black'!J191</f>
        <v>0.11162271830070619</v>
      </c>
      <c r="K10" s="56">
        <f>'Calculations black'!K191</f>
        <v>0.1120737616806638</v>
      </c>
      <c r="L10" s="56">
        <f>'Calculations black'!L191</f>
        <v>0.11250734915023949</v>
      </c>
      <c r="M10" s="56">
        <f>'Calculations black'!M191</f>
        <v>0.11295172413869621</v>
      </c>
      <c r="N10" s="56">
        <f>'Calculations black'!N191</f>
        <v>0.11339470429605915</v>
      </c>
      <c r="O10" s="56">
        <f>'Calculations black'!O191</f>
        <v>0.11383626852389477</v>
      </c>
      <c r="P10" s="56">
        <f>'Calculations black'!P191</f>
        <v>0.11427639552337417</v>
      </c>
      <c r="Q10" s="56">
        <f>'Calculations black'!Q191</f>
        <v>0.11471506382202137</v>
      </c>
      <c r="R10" s="56">
        <f>'Calculations black'!R191</f>
        <v>0.11515225179992655</v>
      </c>
      <c r="S10" s="56">
        <f>'Calculations black'!S191</f>
        <v>0.11558793771541366</v>
      </c>
      <c r="T10" s="56">
        <f>'Calculations black'!T191</f>
        <v>0.11602209973015468</v>
      </c>
      <c r="U10" s="56">
        <f>'Calculations black'!U191</f>
        <v>0.11645471593372131</v>
      </c>
      <c r="V10" s="56">
        <f>'Calculations black'!V191</f>
        <v>0.11688576436756808</v>
      </c>
      <c r="W10" s="56">
        <f>'Calculations black'!W191</f>
        <v>0.11731522304844016</v>
      </c>
      <c r="X10" s="56">
        <f>'Calculations black'!X191</f>
        <v>0.1177430699912011</v>
      </c>
      <c r="Y10" s="56">
        <f>'Calculations black'!Y191</f>
        <v>0.11816928323107327</v>
      </c>
      <c r="Z10" s="56">
        <f>'Calculations black'!Z191</f>
        <v>0.11859384084528932</v>
      </c>
      <c r="AA10" s="56">
        <f>'Calculations black'!AA191</f>
        <v>0.11901672097415168</v>
      </c>
      <c r="AB10" s="56">
        <f>'Calculations black'!AB191</f>
        <v>0.11943790184149286</v>
      </c>
      <c r="AC10" s="56">
        <f>'Calculations black'!AC191</f>
        <v>0.11985736177454057</v>
      </c>
      <c r="AD10" s="56">
        <f>'Calculations black'!AD191</f>
        <v>0.12027507922318076</v>
      </c>
      <c r="AE10" s="56">
        <f>'Calculations black'!AE191</f>
        <v>0.12069103277862209</v>
      </c>
      <c r="AF10" s="56">
        <f>'Calculations black'!AF191</f>
        <v>0.12110520119145846</v>
      </c>
    </row>
    <row r="11" spans="1:32" x14ac:dyDescent="0.2">
      <c r="A11" s="12" t="s">
        <v>34</v>
      </c>
      <c r="B11" s="56">
        <f>'Calculations black'!B192</f>
        <v>0.112</v>
      </c>
      <c r="C11" s="56">
        <f>'Calculations black'!C192</f>
        <v>0.11241996807136892</v>
      </c>
      <c r="D11" s="56">
        <f>'Calculations black'!D192</f>
        <v>0.11287676025195502</v>
      </c>
      <c r="E11" s="56">
        <f>'Calculations black'!E192</f>
        <v>0.11332352708878887</v>
      </c>
      <c r="F11" s="56">
        <f>'Calculations black'!F192</f>
        <v>0.11376781624234956</v>
      </c>
      <c r="G11" s="56">
        <f>'Calculations black'!G192</f>
        <v>0.11419907854524232</v>
      </c>
      <c r="H11" s="56">
        <f>'Calculations black'!H192</f>
        <v>0.11462890495247602</v>
      </c>
      <c r="I11" s="56">
        <f>'Calculations black'!I192</f>
        <v>0.11506761892727273</v>
      </c>
      <c r="J11" s="56">
        <f>'Calculations black'!J192</f>
        <v>0.1155083467994357</v>
      </c>
      <c r="K11" s="56">
        <f>'Calculations black'!K192</f>
        <v>0.11593867565899423</v>
      </c>
      <c r="L11" s="56">
        <f>'Calculations black'!L192</f>
        <v>0.11635491146644844</v>
      </c>
      <c r="M11" s="56">
        <f>'Calculations black'!M192</f>
        <v>0.11677790576721163</v>
      </c>
      <c r="N11" s="56">
        <f>'Calculations black'!N192</f>
        <v>0.11719838313610538</v>
      </c>
      <c r="O11" s="56">
        <f>'Calculations black'!O192</f>
        <v>0.11761631994537133</v>
      </c>
      <c r="P11" s="56">
        <f>'Calculations black'!P192</f>
        <v>0.11803169296956077</v>
      </c>
      <c r="Q11" s="56">
        <f>'Calculations black'!Q192</f>
        <v>0.11844447940928128</v>
      </c>
      <c r="R11" s="56">
        <f>'Calculations black'!R192</f>
        <v>0.11885465691379923</v>
      </c>
      <c r="S11" s="56">
        <f>'Calculations black'!S192</f>
        <v>0.11926220360250338</v>
      </c>
      <c r="T11" s="56">
        <f>'Calculations black'!T192</f>
        <v>0.11966709808524154</v>
      </c>
      <c r="U11" s="56">
        <f>'Calculations black'!U192</f>
        <v>0.1200693194815359</v>
      </c>
      <c r="V11" s="56">
        <f>'Calculations black'!V192</f>
        <v>0.12046884743869166</v>
      </c>
      <c r="W11" s="56">
        <f>'Calculations black'!W192</f>
        <v>0.1208656621488102</v>
      </c>
      <c r="X11" s="56">
        <f>'Calculations black'!X192</f>
        <v>0.1212597443647201</v>
      </c>
      <c r="Y11" s="56">
        <f>'Calculations black'!Y192</f>
        <v>0.12165107541484015</v>
      </c>
      <c r="Z11" s="56">
        <f>'Calculations black'!Z192</f>
        <v>0.12203963721699085</v>
      </c>
      <c r="AA11" s="56">
        <f>'Calculations black'!AA192</f>
        <v>0.12242541229117164</v>
      </c>
      <c r="AB11" s="56">
        <f>'Calculations black'!AB192</f>
        <v>0.12280838377131732</v>
      </c>
      <c r="AC11" s="56">
        <f>'Calculations black'!AC192</f>
        <v>0.12318853541605736</v>
      </c>
      <c r="AD11" s="56">
        <f>'Calculations black'!AD192</f>
        <v>0.12356585161849154</v>
      </c>
      <c r="AE11" s="56">
        <f>'Calculations black'!AE192</f>
        <v>0.12394031741500713</v>
      </c>
      <c r="AF11" s="56">
        <f>'Calculations black'!AF192</f>
        <v>0.12431191849315268</v>
      </c>
    </row>
    <row r="12" spans="1:32" x14ac:dyDescent="0.2">
      <c r="A12" s="12" t="s">
        <v>92</v>
      </c>
      <c r="B12" s="56">
        <f>'Calculations black'!B193</f>
        <v>0.10295555555555558</v>
      </c>
      <c r="C12" s="56">
        <f>'Calculations black'!C193</f>
        <v>0.10335471843166234</v>
      </c>
      <c r="D12" s="56">
        <f>'Calculations black'!D193</f>
        <v>0.10378910610699778</v>
      </c>
      <c r="E12" s="56">
        <f>'Calculations black'!E193</f>
        <v>0.10421447868183398</v>
      </c>
      <c r="F12" s="56">
        <f>'Calculations black'!F193</f>
        <v>0.10463793137065097</v>
      </c>
      <c r="G12" s="56">
        <f>'Calculations black'!G193</f>
        <v>0.10504957092487317</v>
      </c>
      <c r="H12" s="56">
        <f>'Calculations black'!H193</f>
        <v>0.10546047762899509</v>
      </c>
      <c r="I12" s="56">
        <f>'Calculations black'!I193</f>
        <v>0.10588019949903833</v>
      </c>
      <c r="J12" s="56">
        <f>'Calculations black'!J193</f>
        <v>0.10630235653787755</v>
      </c>
      <c r="K12" s="56">
        <f>'Calculations black'!K193</f>
        <v>0.10671517091893058</v>
      </c>
      <c r="L12" s="56">
        <f>'Calculations black'!L193</f>
        <v>0.1071142487689135</v>
      </c>
      <c r="M12" s="56">
        <f>'Calculations black'!M193</f>
        <v>0.10752072117503607</v>
      </c>
      <c r="N12" s="56">
        <f>'Calculations black'!N193</f>
        <v>0.1079252611743958</v>
      </c>
      <c r="O12" s="56">
        <f>'Calculations black'!O193</f>
        <v>0.10832784781798752</v>
      </c>
      <c r="P12" s="56">
        <f>'Calculations black'!P193</f>
        <v>0.10872846026536395</v>
      </c>
      <c r="Q12" s="56">
        <f>'Calculations black'!Q193</f>
        <v>0.10912707780922129</v>
      </c>
      <c r="R12" s="56">
        <f>'Calculations black'!R193</f>
        <v>0.10952367989916921</v>
      </c>
      <c r="S12" s="56">
        <f>'Calculations black'!S193</f>
        <v>0.10991824616468315</v>
      </c>
      <c r="T12" s="56">
        <f>'Calculations black'!T193</f>
        <v>0.11031075643723801</v>
      </c>
      <c r="U12" s="56">
        <f>'Calculations black'!U193</f>
        <v>0.11070119077162102</v>
      </c>
      <c r="V12" s="56">
        <f>'Calculations black'!V193</f>
        <v>0.11108952946642657</v>
      </c>
      <c r="W12" s="56">
        <f>'Calculations black'!W193</f>
        <v>0.11147575308373442</v>
      </c>
      <c r="X12" s="56">
        <f>'Calculations black'!X193</f>
        <v>0.11185984246797294</v>
      </c>
      <c r="Y12" s="56">
        <f>'Calculations black'!Y193</f>
        <v>0.11224177876397208</v>
      </c>
      <c r="Z12" s="56">
        <f>'Calculations black'!Z193</f>
        <v>0.11262154343420966</v>
      </c>
      <c r="AA12" s="56">
        <f>'Calculations black'!AA193</f>
        <v>0.11299911827525877</v>
      </c>
      <c r="AB12" s="56">
        <f>'Calculations black'!AB193</f>
        <v>0.11337448543343816</v>
      </c>
      <c r="AC12" s="56">
        <f>'Calculations black'!AC193</f>
        <v>0.11374762741967735</v>
      </c>
      <c r="AD12" s="56">
        <f>'Calculations black'!AD193</f>
        <v>0.11411852712360046</v>
      </c>
      <c r="AE12" s="56">
        <f>'Calculations black'!AE193</f>
        <v>0.11448716782684007</v>
      </c>
      <c r="AF12" s="56">
        <f>'Calculations black'!AF193</f>
        <v>0.11485353321558818</v>
      </c>
    </row>
    <row r="13" spans="1:32" x14ac:dyDescent="0.2">
      <c r="A13" s="12" t="s">
        <v>89</v>
      </c>
      <c r="B13" s="56">
        <f>'Calculations black'!B194</f>
        <v>9.1999999999999998E-2</v>
      </c>
      <c r="C13" s="56">
        <f>'Calculations black'!C194</f>
        <v>9.2349198777640917E-2</v>
      </c>
      <c r="D13" s="56">
        <f>'Calculations black'!D194</f>
        <v>9.273034705109362E-2</v>
      </c>
      <c r="E13" s="56">
        <f>'Calculations black'!E194</f>
        <v>9.3101952298731264E-2</v>
      </c>
      <c r="F13" s="56">
        <f>'Calculations black'!F194</f>
        <v>9.3471064166706766E-2</v>
      </c>
      <c r="G13" s="56">
        <f>'Calculations black'!G194</f>
        <v>9.3827808813784747E-2</v>
      </c>
      <c r="H13" s="56">
        <f>'Calculations black'!H194</f>
        <v>9.4181845559794738E-2</v>
      </c>
      <c r="I13" s="56">
        <f>'Calculations black'!I194</f>
        <v>9.4543849139562999E-2</v>
      </c>
      <c r="J13" s="56">
        <f>'Calculations black'!J194</f>
        <v>9.490705444893123E-2</v>
      </c>
      <c r="K13" s="56">
        <f>'Calculations black'!K194</f>
        <v>9.5260666446972161E-2</v>
      </c>
      <c r="L13" s="56">
        <f>'Calculations black'!L194</f>
        <v>9.5605736797496108E-2</v>
      </c>
      <c r="M13" s="56">
        <f>'Calculations black'!M194</f>
        <v>9.5953802042725175E-2</v>
      </c>
      <c r="N13" s="56">
        <f>'Calculations black'!N194</f>
        <v>9.6299421273314659E-2</v>
      </c>
      <c r="O13" s="56">
        <f>'Calculations black'!O194</f>
        <v>9.6642581336182892E-2</v>
      </c>
      <c r="P13" s="56">
        <f>'Calculations black'!P194</f>
        <v>9.6983269634570518E-2</v>
      </c>
      <c r="Q13" s="56">
        <f>'Calculations black'!Q194</f>
        <v>9.7321474137324948E-2</v>
      </c>
      <c r="R13" s="56">
        <f>'Calculations black'!R194</f>
        <v>9.7657183387138899E-2</v>
      </c>
      <c r="S13" s="56">
        <f>'Calculations black'!S194</f>
        <v>9.7990386507769631E-2</v>
      </c>
      <c r="T13" s="56">
        <f>'Calculations black'!T194</f>
        <v>9.8321073210270116E-2</v>
      </c>
      <c r="U13" s="56">
        <f>'Calculations black'!U194</f>
        <v>9.8649233798259059E-2</v>
      </c>
      <c r="V13" s="56">
        <f>'Calculations black'!V194</f>
        <v>9.897485917226051E-2</v>
      </c>
      <c r="W13" s="56">
        <f>'Calculations black'!W194</f>
        <v>9.9297940833143999E-2</v>
      </c>
      <c r="X13" s="56">
        <f>'Calculations black'!X194</f>
        <v>9.9618470884694263E-2</v>
      </c>
      <c r="Y13" s="56">
        <f>'Calculations black'!Y194</f>
        <v>9.9936442035340856E-2</v>
      </c>
      <c r="Z13" s="56">
        <f>'Calculations black'!Z194</f>
        <v>0.10025184759907896</v>
      </c>
      <c r="AA13" s="56">
        <f>'Calculations black'!AA194</f>
        <v>0.10056468149561205</v>
      </c>
      <c r="AB13" s="56">
        <f>'Calculations black'!AB194</f>
        <v>0.10087493824974518</v>
      </c>
      <c r="AC13" s="56">
        <f>'Calculations black'!AC194</f>
        <v>0.10118261299006075</v>
      </c>
      <c r="AD13" s="56">
        <f>'Calculations black'!AD194</f>
        <v>0.10148770144690632</v>
      </c>
      <c r="AE13" s="56">
        <f>'Calculations black'!AE194</f>
        <v>0.10179019994972484</v>
      </c>
      <c r="AF13" s="56">
        <f>'Calculations black'!AF194</f>
        <v>0.10209010542375656</v>
      </c>
    </row>
    <row r="14" spans="1:32" x14ac:dyDescent="0.2">
      <c r="A14" s="12" t="s">
        <v>35</v>
      </c>
      <c r="B14" s="56">
        <f>'Calculations black'!B195</f>
        <v>0.12100000000000001</v>
      </c>
      <c r="C14" s="56">
        <f>'Calculations black'!C195</f>
        <v>0.12147559018472472</v>
      </c>
      <c r="D14" s="56">
        <f>'Calculations black'!D195</f>
        <v>0.12199148260826119</v>
      </c>
      <c r="E14" s="56">
        <f>'Calculations black'!E195</f>
        <v>0.12249829499287161</v>
      </c>
      <c r="F14" s="56">
        <f>'Calculations black'!F195</f>
        <v>0.12300347223126679</v>
      </c>
      <c r="G14" s="56">
        <f>'Calculations black'!G195</f>
        <v>0.12349669388379536</v>
      </c>
      <c r="H14" s="56">
        <f>'Calculations black'!H195</f>
        <v>0.12399116556562309</v>
      </c>
      <c r="I14" s="56">
        <f>'Calculations black'!I195</f>
        <v>0.1244954861944937</v>
      </c>
      <c r="J14" s="56">
        <f>'Calculations black'!J195</f>
        <v>0.12500345951061498</v>
      </c>
      <c r="K14" s="56">
        <f>'Calculations black'!K195</f>
        <v>0.12550168874137771</v>
      </c>
      <c r="L14" s="56">
        <f>'Calculations black'!L195</f>
        <v>0.125979296605678</v>
      </c>
      <c r="M14" s="56">
        <f>'Calculations black'!M195</f>
        <v>0.12646941364493264</v>
      </c>
      <c r="N14" s="56">
        <f>'Calculations black'!N195</f>
        <v>0.12695782246587209</v>
      </c>
      <c r="O14" s="56">
        <f>'Calculations black'!O195</f>
        <v>0.12744449516383866</v>
      </c>
      <c r="P14" s="56">
        <f>'Calculations black'!P195</f>
        <v>0.12792940376760867</v>
      </c>
      <c r="Q14" s="56">
        <f>'Calculations black'!Q195</f>
        <v>0.1284125202700801</v>
      </c>
      <c r="R14" s="56">
        <f>'Calculations black'!R195</f>
        <v>0.12889381665820182</v>
      </c>
      <c r="S14" s="56">
        <f>'Calculations black'!S195</f>
        <v>0.12937326494213436</v>
      </c>
      <c r="T14" s="56">
        <f>'Calculations black'!T195</f>
        <v>0.12985083718363807</v>
      </c>
      <c r="U14" s="56">
        <f>'Calculations black'!U195</f>
        <v>0.13032650552367994</v>
      </c>
      <c r="V14" s="56">
        <f>'Calculations black'!V195</f>
        <v>0.13080024220925615</v>
      </c>
      <c r="W14" s="56">
        <f>'Calculations black'!W195</f>
        <v>0.13127201961942667</v>
      </c>
      <c r="X14" s="56">
        <f>'Calculations black'!X195</f>
        <v>0.13174181029055815</v>
      </c>
      <c r="Y14" s="56">
        <f>'Calculations black'!Y195</f>
        <v>0.13220958694077314</v>
      </c>
      <c r="Z14" s="56">
        <f>'Calculations black'!Z195</f>
        <v>0.13267532249360453</v>
      </c>
      <c r="AA14" s="56">
        <f>'Calculations black'!AA195</f>
        <v>0.13313899010085692</v>
      </c>
      <c r="AB14" s="56">
        <f>'Calculations black'!AB195</f>
        <v>0.13360056316467092</v>
      </c>
      <c r="AC14" s="56">
        <f>'Calculations black'!AC195</f>
        <v>0.13406001535879722</v>
      </c>
      <c r="AD14" s="56">
        <f>'Calculations black'!AD195</f>
        <v>0.13451732064907754</v>
      </c>
      <c r="AE14" s="56">
        <f>'Calculations black'!AE195</f>
        <v>0.13497245331313998</v>
      </c>
      <c r="AF14" s="56">
        <f>'Calculations black'!AF195</f>
        <v>0.13542538795930867</v>
      </c>
    </row>
    <row r="15" spans="1:32" x14ac:dyDescent="0.2">
      <c r="A15" s="12" t="s">
        <v>98</v>
      </c>
      <c r="B15" s="56">
        <f>'Calculations black'!B196</f>
        <v>0.10600000000000004</v>
      </c>
      <c r="C15" s="56">
        <f>'Calculations black'!C196</f>
        <v>0.10640225572826041</v>
      </c>
      <c r="D15" s="56">
        <f>'Calculations black'!D196</f>
        <v>0.10684006510674995</v>
      </c>
      <c r="E15" s="56">
        <f>'Calculations black'!E196</f>
        <v>0.10726829584690524</v>
      </c>
      <c r="F15" s="56">
        <f>'Calculations black'!F196</f>
        <v>0.10769425934773236</v>
      </c>
      <c r="G15" s="56">
        <f>'Calculations black'!G196</f>
        <v>0.10810773987148102</v>
      </c>
      <c r="H15" s="56">
        <f>'Calculations black'!H196</f>
        <v>0.10851986540274738</v>
      </c>
      <c r="I15" s="56">
        <f>'Calculations black'!I196</f>
        <v>0.10894073006414674</v>
      </c>
      <c r="J15" s="56">
        <f>'Calculations black'!J196</f>
        <v>0.10936365382249615</v>
      </c>
      <c r="K15" s="56">
        <f>'Calculations black'!K196</f>
        <v>0.10977668338945362</v>
      </c>
      <c r="L15" s="56">
        <f>'Calculations black'!L196</f>
        <v>0.11017655553929688</v>
      </c>
      <c r="M15" s="56">
        <f>'Calculations black'!M196</f>
        <v>0.11058288270190725</v>
      </c>
      <c r="N15" s="56">
        <f>'Calculations black'!N196</f>
        <v>0.11098692153211259</v>
      </c>
      <c r="O15" s="56">
        <f>'Calculations black'!O196</f>
        <v>0.11138865031389134</v>
      </c>
      <c r="P15" s="56">
        <f>'Calculations black'!P196</f>
        <v>0.11178804762664242</v>
      </c>
      <c r="Q15" s="56">
        <f>'Calculations black'!Q196</f>
        <v>0.11218509236862179</v>
      </c>
      <c r="R15" s="56">
        <f>'Calculations black'!R196</f>
        <v>0.11257976377936929</v>
      </c>
      <c r="S15" s="56">
        <f>'Calculations black'!S196</f>
        <v>0.11297204146112917</v>
      </c>
      <c r="T15" s="56">
        <f>'Calculations black'!T196</f>
        <v>0.11336190539926887</v>
      </c>
      <c r="U15" s="56">
        <f>'Calculations black'!U196</f>
        <v>0.11374933598170267</v>
      </c>
      <c r="V15" s="56">
        <f>'Calculations black'!V196</f>
        <v>0.11413431401732629</v>
      </c>
      <c r="W15" s="56">
        <f>'Calculations black'!W196</f>
        <v>0.1145168207534733</v>
      </c>
      <c r="X15" s="56">
        <f>'Calculations black'!X196</f>
        <v>0.11489683789240102</v>
      </c>
      <c r="Y15" s="56">
        <f>'Calculations black'!Y196</f>
        <v>0.11527434760681612</v>
      </c>
      <c r="Z15" s="56">
        <f>'Calculations black'!Z196</f>
        <v>0.11564933255445259</v>
      </c>
      <c r="AA15" s="56">
        <f>'Calculations black'!AA196</f>
        <v>0.11602177589171503</v>
      </c>
      <c r="AB15" s="56">
        <f>'Calculations black'!AB196</f>
        <v>0.11639166128639723</v>
      </c>
      <c r="AC15" s="56">
        <f>'Calculations black'!AC196</f>
        <v>0.11675897292949444</v>
      </c>
      <c r="AD15" s="56">
        <f>'Calculations black'!AD196</f>
        <v>0.11712369554612014</v>
      </c>
      <c r="AE15" s="56">
        <f>'Calculations black'!AE196</f>
        <v>0.1174858144055459</v>
      </c>
      <c r="AF15" s="56">
        <f>'Calculations black'!AF196</f>
        <v>0.11784531533037856</v>
      </c>
    </row>
    <row r="16" spans="1:32" x14ac:dyDescent="0.2">
      <c r="A16" s="12" t="s">
        <v>97</v>
      </c>
      <c r="B16" s="56">
        <f>'Calculations black'!B197</f>
        <v>8.028571428571428E-2</v>
      </c>
      <c r="C16" s="56">
        <f>'Calculations black'!C197</f>
        <v>8.061622001860351E-2</v>
      </c>
      <c r="D16" s="56">
        <f>'Calculations black'!D197</f>
        <v>8.0976604937269214E-2</v>
      </c>
      <c r="E16" s="56">
        <f>'Calculations black'!E197</f>
        <v>8.1329951693200925E-2</v>
      </c>
      <c r="F16" s="56">
        <f>'Calculations black'!F197</f>
        <v>8.1682242861077545E-2</v>
      </c>
      <c r="G16" s="56">
        <f>'Calculations black'!G197</f>
        <v>8.2025177972546062E-2</v>
      </c>
      <c r="H16" s="56">
        <f>'Calculations black'!H197</f>
        <v>8.236803907975962E-2</v>
      </c>
      <c r="I16" s="56">
        <f>'Calculations black'!I197</f>
        <v>8.2718935525101053E-2</v>
      </c>
      <c r="J16" s="56">
        <f>'Calculations black'!J197</f>
        <v>8.3072521691168633E-2</v>
      </c>
      <c r="K16" s="56">
        <f>'Calculations black'!K197</f>
        <v>8.3418945410338619E-2</v>
      </c>
      <c r="L16" s="56">
        <f>'Calculations black'!L197</f>
        <v>8.3754404662248358E-2</v>
      </c>
      <c r="M16" s="56">
        <f>'Calculations black'!M197</f>
        <v>8.4096742992769313E-2</v>
      </c>
      <c r="N16" s="56">
        <f>'Calculations black'!N197</f>
        <v>8.443811261221032E-2</v>
      </c>
      <c r="O16" s="56">
        <f>'Calculations black'!O197</f>
        <v>8.4778504713607844E-2</v>
      </c>
      <c r="P16" s="56">
        <f>'Calculations black'!P197</f>
        <v>8.5117910186573414E-2</v>
      </c>
      <c r="Q16" s="56">
        <f>'Calculations black'!Q197</f>
        <v>8.5456319635126038E-2</v>
      </c>
      <c r="R16" s="56">
        <f>'Calculations black'!R197</f>
        <v>8.5793723395293758E-2</v>
      </c>
      <c r="S16" s="56">
        <f>'Calculations black'!S197</f>
        <v>8.6130111552473201E-2</v>
      </c>
      <c r="T16" s="56">
        <f>'Calculations black'!T197</f>
        <v>8.6465473958539776E-2</v>
      </c>
      <c r="U16" s="56">
        <f>'Calculations black'!U197</f>
        <v>8.6799800248699682E-2</v>
      </c>
      <c r="V16" s="56">
        <f>'Calculations black'!V197</f>
        <v>8.7133079858075918E-2</v>
      </c>
      <c r="W16" s="56">
        <f>'Calculations black'!W197</f>
        <v>8.7465302038022302E-2</v>
      </c>
      <c r="X16" s="56">
        <f>'Calculations black'!X197</f>
        <v>8.779645587215798E-2</v>
      </c>
      <c r="Y16" s="56">
        <f>'Calculations black'!Y197</f>
        <v>8.812653029211559E-2</v>
      </c>
      <c r="Z16" s="56">
        <f>'Calculations black'!Z197</f>
        <v>8.8455514092999024E-2</v>
      </c>
      <c r="AA16" s="56">
        <f>'Calculations black'!AA197</f>
        <v>8.8783395948545063E-2</v>
      </c>
      <c r="AB16" s="56">
        <f>'Calculations black'!AB197</f>
        <v>8.9110164425981783E-2</v>
      </c>
      <c r="AC16" s="56">
        <f>'Calculations black'!AC197</f>
        <v>8.9435808000582998E-2</v>
      </c>
      <c r="AD16" s="56">
        <f>'Calculations black'!AD197</f>
        <v>8.9760315069911459E-2</v>
      </c>
      <c r="AE16" s="56">
        <f>'Calculations black'!AE197</f>
        <v>9.0083673967749564E-2</v>
      </c>
      <c r="AF16" s="56">
        <f>'Calculations black'!AF197</f>
        <v>9.0405872977712812E-2</v>
      </c>
    </row>
    <row r="17" spans="1:32" x14ac:dyDescent="0.2">
      <c r="A17" s="12" t="s">
        <v>101</v>
      </c>
      <c r="B17" s="56">
        <f>'Calculations black'!B198</f>
        <v>8.2000000000000003E-2</v>
      </c>
      <c r="C17" s="56">
        <f>'Calculations black'!C198</f>
        <v>8.2339719562569927E-2</v>
      </c>
      <c r="D17" s="56">
        <f>'Calculations black'!D198</f>
        <v>8.2709916811829487E-2</v>
      </c>
      <c r="E17" s="56">
        <f>'Calculations black'!E198</f>
        <v>8.3073256403342982E-2</v>
      </c>
      <c r="F17" s="56">
        <f>'Calculations black'!F198</f>
        <v>8.3435706732076148E-2</v>
      </c>
      <c r="G17" s="56">
        <f>'Calculations black'!G198</f>
        <v>8.3789010447984105E-2</v>
      </c>
      <c r="H17" s="56">
        <f>'Calculations black'!H198</f>
        <v>8.4142725884900363E-2</v>
      </c>
      <c r="I17" s="56">
        <f>'Calculations black'!I198</f>
        <v>8.4504672125380154E-2</v>
      </c>
      <c r="J17" s="56">
        <f>'Calculations black'!J198</f>
        <v>8.4869623275685896E-2</v>
      </c>
      <c r="K17" s="56">
        <f>'Calculations black'!K198</f>
        <v>8.5227566704224891E-2</v>
      </c>
      <c r="L17" s="56">
        <f>'Calculations black'!L198</f>
        <v>8.5573458698248367E-2</v>
      </c>
      <c r="M17" s="56">
        <f>'Calculations black'!M198</f>
        <v>8.5927258202964985E-2</v>
      </c>
      <c r="N17" s="56">
        <f>'Calculations black'!N198</f>
        <v>8.6280270693814151E-2</v>
      </c>
      <c r="O17" s="56">
        <f>'Calculations black'!O198</f>
        <v>8.6632489121192008E-2</v>
      </c>
      <c r="P17" s="56">
        <f>'Calculations black'!P198</f>
        <v>8.6983906051525353E-2</v>
      </c>
      <c r="Q17" s="56">
        <f>'Calculations black'!Q198</f>
        <v>8.7334513684221238E-2</v>
      </c>
      <c r="R17" s="56">
        <f>'Calculations black'!R198</f>
        <v>8.7684303868457422E-2</v>
      </c>
      <c r="S17" s="56">
        <f>'Calculations black'!S198</f>
        <v>8.8033268119804484E-2</v>
      </c>
      <c r="T17" s="56">
        <f>'Calculations black'!T198</f>
        <v>8.8381397636671771E-2</v>
      </c>
      <c r="U17" s="56">
        <f>'Calculations black'!U198</f>
        <v>8.8728683316567872E-2</v>
      </c>
      <c r="V17" s="56">
        <f>'Calculations black'!V198</f>
        <v>8.9075115772168006E-2</v>
      </c>
      <c r="W17" s="56">
        <f>'Calculations black'!W198</f>
        <v>8.9420685347182352E-2</v>
      </c>
      <c r="X17" s="56">
        <f>'Calculations black'!X198</f>
        <v>8.9765382132016194E-2</v>
      </c>
      <c r="Y17" s="56">
        <f>'Calculations black'!Y198</f>
        <v>9.0109195979216461E-2</v>
      </c>
      <c r="Z17" s="56">
        <f>'Calculations black'!Z198</f>
        <v>9.0452116518698181E-2</v>
      </c>
      <c r="AA17" s="56">
        <f>'Calculations black'!AA198</f>
        <v>9.0794133172745609E-2</v>
      </c>
      <c r="AB17" s="56">
        <f>'Calculations black'!AB198</f>
        <v>9.1135235170780343E-2</v>
      </c>
      <c r="AC17" s="56">
        <f>'Calculations black'!AC198</f>
        <v>9.1475411563894021E-2</v>
      </c>
      <c r="AD17" s="56">
        <f>'Calculations black'!AD198</f>
        <v>9.1814651239138401E-2</v>
      </c>
      <c r="AE17" s="56">
        <f>'Calculations black'!AE198</f>
        <v>9.2152942933569806E-2</v>
      </c>
      <c r="AF17" s="56">
        <f>'Calculations black'!AF198</f>
        <v>9.2490275248043652E-2</v>
      </c>
    </row>
    <row r="18" spans="1:32" x14ac:dyDescent="0.2">
      <c r="A18" s="12" t="s">
        <v>104</v>
      </c>
      <c r="B18" s="56">
        <f>'Calculations black'!B199</f>
        <v>6.0999999999999992E-2</v>
      </c>
      <c r="C18" s="56">
        <f>'Calculations black'!C199</f>
        <v>6.1263469418291971E-2</v>
      </c>
      <c r="D18" s="56">
        <f>'Calculations black'!D199</f>
        <v>6.1551254129990796E-2</v>
      </c>
      <c r="E18" s="56">
        <f>'Calculations black'!E199</f>
        <v>6.183347314923604E-2</v>
      </c>
      <c r="F18" s="56">
        <f>'Calculations black'!F199</f>
        <v>6.2115050772568174E-2</v>
      </c>
      <c r="G18" s="56">
        <f>'Calculations black'!G199</f>
        <v>6.2389193533327392E-2</v>
      </c>
      <c r="H18" s="56">
        <f>'Calculations black'!H199</f>
        <v>6.2663367381315838E-2</v>
      </c>
      <c r="I18" s="56">
        <f>'Calculations black'!I199</f>
        <v>6.29443878052309E-2</v>
      </c>
      <c r="J18" s="56">
        <f>'Calculations black'!J199</f>
        <v>6.3227846576453861E-2</v>
      </c>
      <c r="K18" s="56">
        <f>'Calculations black'!K199</f>
        <v>6.3505796714222684E-2</v>
      </c>
      <c r="L18" s="56">
        <f>'Calculations black'!L199</f>
        <v>6.3775578035139474E-2</v>
      </c>
      <c r="M18" s="56">
        <f>'Calculations black'!M199</f>
        <v>6.4050958751063092E-2</v>
      </c>
      <c r="N18" s="56">
        <f>'Calculations black'!N199</f>
        <v>6.4325876579052005E-2</v>
      </c>
      <c r="O18" s="56">
        <f>'Calculations black'!O199</f>
        <v>6.4600335780035989E-2</v>
      </c>
      <c r="P18" s="56">
        <f>'Calculations black'!P199</f>
        <v>6.4874340230563599E-2</v>
      </c>
      <c r="Q18" s="56">
        <f>'Calculations black'!Q199</f>
        <v>6.5147893430508058E-2</v>
      </c>
      <c r="R18" s="56">
        <f>'Calculations black'!R199</f>
        <v>6.542099851080041E-2</v>
      </c>
      <c r="S18" s="56">
        <f>'Calculations black'!S199</f>
        <v>6.5693658241185074E-2</v>
      </c>
      <c r="T18" s="56">
        <f>'Calculations black'!T199</f>
        <v>6.5965875037992588E-2</v>
      </c>
      <c r="U18" s="56">
        <f>'Calculations black'!U199</f>
        <v>6.6237650971922579E-2</v>
      </c>
      <c r="V18" s="56">
        <f>'Calculations black'!V199</f>
        <v>6.6508987775833195E-2</v>
      </c>
      <c r="W18" s="56">
        <f>'Calculations black'!W199</f>
        <v>6.6779886852531847E-2</v>
      </c>
      <c r="X18" s="56">
        <f>'Calculations black'!X199</f>
        <v>6.7050349282561802E-2</v>
      </c>
      <c r="Y18" s="56">
        <f>'Calculations black'!Y199</f>
        <v>6.7320375831979959E-2</v>
      </c>
      <c r="Z18" s="56">
        <f>'Calculations black'!Z199</f>
        <v>6.7589966960121955E-2</v>
      </c>
      <c r="AA18" s="56">
        <f>'Calculations black'!AA199</f>
        <v>6.7859122827349988E-2</v>
      </c>
      <c r="AB18" s="56">
        <f>'Calculations black'!AB199</f>
        <v>6.812784330277781E-2</v>
      </c>
      <c r="AC18" s="56">
        <f>'Calculations black'!AC199</f>
        <v>6.8396127971970935E-2</v>
      </c>
      <c r="AD18" s="56">
        <f>'Calculations black'!AD199</f>
        <v>6.8663976144616154E-2</v>
      </c>
      <c r="AE18" s="56">
        <f>'Calculations black'!AE199</f>
        <v>6.8931386862158051E-2</v>
      </c>
      <c r="AF18" s="56">
        <f>'Calculations black'!AF199</f>
        <v>6.9198358905397425E-2</v>
      </c>
    </row>
    <row r="19" spans="1:32" x14ac:dyDescent="0.2">
      <c r="A19" s="12" t="s">
        <v>36</v>
      </c>
      <c r="B19" s="56">
        <f>'Calculations black'!B200</f>
        <v>5.2127326150832494E-2</v>
      </c>
      <c r="C19" s="56">
        <f>'Calculations black'!C200</f>
        <v>5.2356269887994911E-2</v>
      </c>
      <c r="D19" s="56">
        <f>'Calculations black'!D200</f>
        <v>5.2606911945276016E-2</v>
      </c>
      <c r="E19" s="56">
        <f>'Calculations black'!E200</f>
        <v>5.2852080297345727E-2</v>
      </c>
      <c r="F19" s="56">
        <f>'Calculations black'!F200</f>
        <v>5.3096413881226948E-2</v>
      </c>
      <c r="G19" s="56">
        <f>'Calculations black'!G200</f>
        <v>5.3333467278011581E-2</v>
      </c>
      <c r="H19" s="56">
        <f>'Calculations black'!H200</f>
        <v>5.3569710410921012E-2</v>
      </c>
      <c r="I19" s="56">
        <f>'Calculations black'!I200</f>
        <v>5.3812082508800076E-2</v>
      </c>
      <c r="J19" s="56">
        <f>'Calculations black'!J200</f>
        <v>5.4056229559099216E-2</v>
      </c>
      <c r="K19" s="56">
        <f>'Calculations black'!K200</f>
        <v>5.4295008638838592E-2</v>
      </c>
      <c r="L19" s="56">
        <f>'Calculations black'!L200</f>
        <v>5.4528251674047616E-2</v>
      </c>
      <c r="M19" s="56">
        <f>'Calculations black'!M200</f>
        <v>5.4764888147651333E-2</v>
      </c>
      <c r="N19" s="56">
        <f>'Calculations black'!N200</f>
        <v>5.5000827808570178E-2</v>
      </c>
      <c r="O19" s="56">
        <f>'Calculations black'!O200</f>
        <v>5.5236070911127672E-2</v>
      </c>
      <c r="P19" s="56">
        <f>'Calculations black'!P200</f>
        <v>5.5470617430001187E-2</v>
      </c>
      <c r="Q19" s="56">
        <f>'Calculations black'!Q200</f>
        <v>5.5704467069406335E-2</v>
      </c>
      <c r="R19" s="56">
        <f>'Calculations black'!R200</f>
        <v>5.593761927224937E-2</v>
      </c>
      <c r="S19" s="56">
        <f>'Calculations black'!S200</f>
        <v>5.6170073229241398E-2</v>
      </c>
      <c r="T19" s="56">
        <f>'Calculations black'!T200</f>
        <v>5.6401827887967569E-2</v>
      </c>
      <c r="U19" s="56">
        <f>'Calculations black'!U200</f>
        <v>5.6632881961903872E-2</v>
      </c>
      <c r="V19" s="56">
        <f>'Calculations black'!V200</f>
        <v>5.6863233939375903E-2</v>
      </c>
      <c r="W19" s="56">
        <f>'Calculations black'!W200</f>
        <v>5.7092882092454014E-2</v>
      </c>
      <c r="X19" s="56">
        <f>'Calculations black'!X200</f>
        <v>5.7321824485778487E-2</v>
      </c>
      <c r="Y19" s="56">
        <f>'Calculations black'!Y200</f>
        <v>5.7550058985308808E-2</v>
      </c>
      <c r="Z19" s="56">
        <f>'Calculations black'!Z200</f>
        <v>5.7777583266992838E-2</v>
      </c>
      <c r="AA19" s="56">
        <f>'Calculations black'!AA200</f>
        <v>5.8004394825351024E-2</v>
      </c>
      <c r="AB19" s="56">
        <f>'Calculations black'!AB200</f>
        <v>5.8230490981968738E-2</v>
      </c>
      <c r="AC19" s="56">
        <f>'Calculations black'!AC200</f>
        <v>5.8455868893895174E-2</v>
      </c>
      <c r="AD19" s="56">
        <f>'Calculations black'!AD200</f>
        <v>5.8680525561942004E-2</v>
      </c>
      <c r="AE19" s="56">
        <f>'Calculations black'!AE200</f>
        <v>5.8904457838879397E-2</v>
      </c>
      <c r="AF19" s="56">
        <f>'Calculations black'!AF200</f>
        <v>5.9127662437524868E-2</v>
      </c>
    </row>
    <row r="20" spans="1:32" x14ac:dyDescent="0.2">
      <c r="A20" s="12" t="s">
        <v>37</v>
      </c>
      <c r="B20" s="56">
        <f>'Calculations black'!B201</f>
        <v>5.899999999999999E-2</v>
      </c>
      <c r="C20" s="56">
        <f>'Calculations black'!C201</f>
        <v>5.9236748280015079E-2</v>
      </c>
      <c r="D20" s="56">
        <f>'Calculations black'!D201</f>
        <v>5.9496559239016755E-2</v>
      </c>
      <c r="E20" s="56">
        <f>'Calculations black'!E201</f>
        <v>5.974875774766867E-2</v>
      </c>
      <c r="F20" s="56">
        <f>'Calculations black'!F201</f>
        <v>5.9998900691835576E-2</v>
      </c>
      <c r="G20" s="56">
        <f>'Calculations black'!G201</f>
        <v>6.0239183005790724E-2</v>
      </c>
      <c r="H20" s="56">
        <f>'Calculations black'!H201</f>
        <v>6.0476181368500581E-2</v>
      </c>
      <c r="I20" s="56">
        <f>'Calculations black'!I201</f>
        <v>6.0719238040846113E-2</v>
      </c>
      <c r="J20" s="56">
        <f>'Calculations black'!J201</f>
        <v>6.0962712616384203E-2</v>
      </c>
      <c r="K20" s="56">
        <f>'Calculations black'!K201</f>
        <v>6.1198797549606589E-2</v>
      </c>
      <c r="L20" s="56">
        <f>'Calculations black'!L201</f>
        <v>6.1432320864122876E-2</v>
      </c>
      <c r="M20" s="56">
        <f>'Calculations black'!M201</f>
        <v>6.1665329023649303E-2</v>
      </c>
      <c r="N20" s="56">
        <f>'Calculations black'!N201</f>
        <v>6.1896392787318011E-2</v>
      </c>
      <c r="O20" s="56">
        <f>'Calculations black'!O201</f>
        <v>6.2125509022712813E-2</v>
      </c>
      <c r="P20" s="56">
        <f>'Calculations black'!P201</f>
        <v>6.2352675055156855E-2</v>
      </c>
      <c r="Q20" s="56">
        <f>'Calculations black'!Q201</f>
        <v>6.2577888667421699E-2</v>
      </c>
      <c r="R20" s="56">
        <f>'Calculations black'!R201</f>
        <v>6.2801148098786105E-2</v>
      </c>
      <c r="S20" s="56">
        <f>'Calculations black'!S201</f>
        <v>6.3022452043474148E-2</v>
      </c>
      <c r="T20" s="56">
        <f>'Calculations black'!T201</f>
        <v>6.3241799648501212E-2</v>
      </c>
      <c r="U20" s="56">
        <f>'Calculations black'!U201</f>
        <v>6.3459190510955152E-2</v>
      </c>
      <c r="V20" s="56">
        <f>'Calculations black'!V201</f>
        <v>6.3674624674741678E-2</v>
      </c>
      <c r="W20" s="56">
        <f>'Calculations black'!W201</f>
        <v>6.3888102626822776E-2</v>
      </c>
      <c r="X20" s="56">
        <f>'Calculations black'!X201</f>
        <v>6.4099625292973458E-2</v>
      </c>
      <c r="Y20" s="56">
        <f>'Calculations black'!Y201</f>
        <v>6.4309194033085312E-2</v>
      </c>
      <c r="Z20" s="56">
        <f>'Calculations black'!Z201</f>
        <v>6.4516810636043573E-2</v>
      </c>
      <c r="AA20" s="56">
        <f>'Calculations black'!AA201</f>
        <v>6.4722477314204094E-2</v>
      </c>
      <c r="AB20" s="56">
        <f>'Calculations black'!AB201</f>
        <v>6.4926196697494054E-2</v>
      </c>
      <c r="AC20" s="56">
        <f>'Calculations black'!AC201</f>
        <v>6.5127971827163691E-2</v>
      </c>
      <c r="AD20" s="56">
        <f>'Calculations black'!AD201</f>
        <v>6.5327806149212866E-2</v>
      </c>
      <c r="AE20" s="56">
        <f>'Calculations black'!AE201</f>
        <v>6.5525703507515617E-2</v>
      </c>
      <c r="AF20" s="56">
        <f>'Calculations black'!AF201</f>
        <v>6.572166813666748E-2</v>
      </c>
    </row>
    <row r="21" spans="1:32" x14ac:dyDescent="0.2">
      <c r="A21" s="12" t="s">
        <v>38</v>
      </c>
      <c r="B21" s="56">
        <f>'Calculations black'!B202</f>
        <v>9.4E-2</v>
      </c>
      <c r="C21" s="56">
        <f>'Calculations black'!C202</f>
        <v>9.4368931227121172E-2</v>
      </c>
      <c r="D21" s="56">
        <f>'Calculations black'!D202</f>
        <v>9.477087733075977E-2</v>
      </c>
      <c r="E21" s="56">
        <f>'Calculations black'!E202</f>
        <v>9.5164345160817884E-2</v>
      </c>
      <c r="F21" s="56">
        <f>'Calculations black'!F202</f>
        <v>9.5556080351583E-2</v>
      </c>
      <c r="G21" s="56">
        <f>'Calculations black'!G202</f>
        <v>9.5936676112723829E-2</v>
      </c>
      <c r="H21" s="56">
        <f>'Calculations black'!H202</f>
        <v>9.6316400639942512E-2</v>
      </c>
      <c r="I21" s="56">
        <f>'Calculations black'!I202</f>
        <v>9.6704573626770929E-2</v>
      </c>
      <c r="J21" s="56">
        <f>'Calculations black'!J202</f>
        <v>9.7095057469993459E-2</v>
      </c>
      <c r="K21" s="56">
        <f>'Calculations black'!K202</f>
        <v>9.7476837037723987E-2</v>
      </c>
      <c r="L21" s="56">
        <f>'Calculations black'!L202</f>
        <v>9.7846705991095018E-2</v>
      </c>
      <c r="M21" s="56">
        <f>'Calculations black'!M202</f>
        <v>9.8223020338296579E-2</v>
      </c>
      <c r="N21" s="56">
        <f>'Calculations black'!N202</f>
        <v>9.8597619633451886E-2</v>
      </c>
      <c r="O21" s="56">
        <f>'Calculations black'!O202</f>
        <v>9.8970486492760856E-2</v>
      </c>
      <c r="P21" s="56">
        <f>'Calculations black'!P202</f>
        <v>9.9341603550226157E-2</v>
      </c>
      <c r="Q21" s="56">
        <f>'Calculations black'!Q202</f>
        <v>9.9710953480319331E-2</v>
      </c>
      <c r="R21" s="56">
        <f>'Calculations black'!R202</f>
        <v>0.10007851901998306</v>
      </c>
      <c r="S21" s="56">
        <f>'Calculations black'!S202</f>
        <v>0.10044428298996419</v>
      </c>
      <c r="T21" s="56">
        <f>'Calculations black'!T202</f>
        <v>0.10080822831547522</v>
      </c>
      <c r="U21" s="56">
        <f>'Calculations black'!U202</f>
        <v>0.10117033804617902</v>
      </c>
      <c r="V21" s="56">
        <f>'Calculations black'!V202</f>
        <v>0.10153059537549677</v>
      </c>
      <c r="W21" s="56">
        <f>'Calculations black'!W202</f>
        <v>0.10188898365923822</v>
      </c>
      <c r="X21" s="56">
        <f>'Calculations black'!X202</f>
        <v>0.10224548643355219</v>
      </c>
      <c r="Y21" s="56">
        <f>'Calculations black'!Y202</f>
        <v>0.10260008743219973</v>
      </c>
      <c r="Z21" s="56">
        <f>'Calculations black'!Z202</f>
        <v>0.10295277060315071</v>
      </c>
      <c r="AA21" s="56">
        <f>'Calculations black'!AA202</f>
        <v>0.10330352012450758</v>
      </c>
      <c r="AB21" s="56">
        <f>'Calculations black'!AB202</f>
        <v>0.10365232041975544</v>
      </c>
      <c r="AC21" s="56">
        <f>'Calculations black'!AC202</f>
        <v>0.10399915617234705</v>
      </c>
      <c r="AD21" s="56">
        <f>'Calculations black'!AD202</f>
        <v>0.10434401233962307</v>
      </c>
      <c r="AE21" s="56">
        <f>'Calculations black'!AE202</f>
        <v>0.10468687416607571</v>
      </c>
      <c r="AF21" s="56">
        <f>'Calculations black'!AF202</f>
        <v>0.10502772719595987</v>
      </c>
    </row>
    <row r="22" spans="1:32" x14ac:dyDescent="0.2">
      <c r="A22" s="12" t="s">
        <v>39</v>
      </c>
      <c r="B22" s="56">
        <f>'Calculations black'!B203</f>
        <v>7.6999999999999999E-2</v>
      </c>
      <c r="C22" s="56">
        <f>'Calculations black'!C203</f>
        <v>7.7316094472784647E-2</v>
      </c>
      <c r="D22" s="56">
        <f>'Calculations black'!D203</f>
        <v>7.7661039612355626E-2</v>
      </c>
      <c r="E22" s="56">
        <f>'Calculations black'!E203</f>
        <v>7.799890593253854E-2</v>
      </c>
      <c r="F22" s="56">
        <f>'Calculations black'!F203</f>
        <v>7.8335601471403546E-2</v>
      </c>
      <c r="G22" s="56">
        <f>'Calculations black'!G203</f>
        <v>7.8662910943344683E-2</v>
      </c>
      <c r="H22" s="56">
        <f>'Calculations black'!H203</f>
        <v>7.8989702305552661E-2</v>
      </c>
      <c r="I22" s="56">
        <f>'Calculations black'!I203</f>
        <v>7.9324253578776358E-2</v>
      </c>
      <c r="J22" s="56">
        <f>'Calculations black'!J203</f>
        <v>7.9661184153533876E-2</v>
      </c>
      <c r="K22" s="56">
        <f>'Calculations black'!K203</f>
        <v>7.9990953992148145E-2</v>
      </c>
      <c r="L22" s="56">
        <f>'Calculations black'!L203</f>
        <v>8.0311032573343932E-2</v>
      </c>
      <c r="M22" s="56">
        <f>'Calculations black'!M203</f>
        <v>8.0636917971782254E-2</v>
      </c>
      <c r="N22" s="56">
        <f>'Calculations black'!N203</f>
        <v>8.0961714610236088E-2</v>
      </c>
      <c r="O22" s="56">
        <f>'Calculations black'!O203</f>
        <v>8.1285413331688802E-2</v>
      </c>
      <c r="P22" s="56">
        <f>'Calculations black'!P203</f>
        <v>8.1608004743262366E-2</v>
      </c>
      <c r="Q22" s="56">
        <f>'Calculations black'!Q203</f>
        <v>8.1929479233882135E-2</v>
      </c>
      <c r="R22" s="56">
        <f>'Calculations black'!R203</f>
        <v>8.2249826991662847E-2</v>
      </c>
      <c r="S22" s="56">
        <f>'Calculations black'!S203</f>
        <v>8.2569038021005903E-2</v>
      </c>
      <c r="T22" s="56">
        <f>'Calculations black'!T203</f>
        <v>8.2887102159401163E-2</v>
      </c>
      <c r="U22" s="56">
        <f>'Calculations black'!U203</f>
        <v>8.32040090939246E-2</v>
      </c>
      <c r="V22" s="56">
        <f>'Calculations black'!V203</f>
        <v>8.3519748377424444E-2</v>
      </c>
      <c r="W22" s="56">
        <f>'Calculations black'!W203</f>
        <v>8.3834309444391603E-2</v>
      </c>
      <c r="X22" s="56">
        <f>'Calculations black'!X203</f>
        <v>8.4147681626505808E-2</v>
      </c>
      <c r="Y22" s="56">
        <f>'Calculations black'!Y203</f>
        <v>8.4459854167852691E-2</v>
      </c>
      <c r="Z22" s="56">
        <f>'Calculations black'!Z203</f>
        <v>8.4770816239808186E-2</v>
      </c>
      <c r="AA22" s="56">
        <f>'Calculations black'!AA203</f>
        <v>8.5080556955585085E-2</v>
      </c>
      <c r="AB22" s="56">
        <f>'Calculations black'!AB203</f>
        <v>8.5389065384436136E-2</v>
      </c>
      <c r="AC22" s="56">
        <f>'Calculations black'!AC203</f>
        <v>8.5696330565513568E-2</v>
      </c>
      <c r="AD22" s="56">
        <f>'Calculations black'!AD203</f>
        <v>8.6002341521378187E-2</v>
      </c>
      <c r="AE22" s="56">
        <f>'Calculations black'!AE203</f>
        <v>8.6307087271159239E-2</v>
      </c>
      <c r="AF22" s="56">
        <f>'Calculations black'!AF203</f>
        <v>8.6610556843360179E-2</v>
      </c>
    </row>
    <row r="23" spans="1:32" x14ac:dyDescent="0.2">
      <c r="A23" s="12" t="s">
        <v>40</v>
      </c>
      <c r="B23" s="56">
        <f>'Calculations black'!B204</f>
        <v>0.182</v>
      </c>
      <c r="C23" s="56">
        <f>'Calculations black'!C204</f>
        <v>0.18266242808009198</v>
      </c>
      <c r="D23" s="56">
        <f>'Calculations black'!D204</f>
        <v>0.18337653870869583</v>
      </c>
      <c r="E23" s="56">
        <f>'Calculations black'!E204</f>
        <v>0.1840776591017983</v>
      </c>
      <c r="F23" s="56">
        <f>'Calculations black'!F204</f>
        <v>0.18477485725158263</v>
      </c>
      <c r="G23" s="56">
        <f>'Calculations black'!G204</f>
        <v>0.18545552789322572</v>
      </c>
      <c r="H23" s="56">
        <f>'Calculations black'!H204</f>
        <v>0.18613765965134502</v>
      </c>
      <c r="I23" s="56">
        <f>'Calculations black'!I204</f>
        <v>0.18682995992655935</v>
      </c>
      <c r="J23" s="56">
        <f>'Calculations black'!J204</f>
        <v>0.18752532911731268</v>
      </c>
      <c r="K23" s="56">
        <f>'Calculations black'!K204</f>
        <v>0.18820611812402294</v>
      </c>
      <c r="L23" s="56">
        <f>'Calculations black'!L204</f>
        <v>0.18885278094969568</v>
      </c>
      <c r="M23" s="56">
        <f>'Calculations black'!M204</f>
        <v>0.18951722459586184</v>
      </c>
      <c r="N23" s="56">
        <f>'Calculations black'!N204</f>
        <v>0.19017739107317216</v>
      </c>
      <c r="O23" s="56">
        <f>'Calculations black'!O204</f>
        <v>0.19083322794528471</v>
      </c>
      <c r="P23" s="56">
        <f>'Calculations black'!P204</f>
        <v>0.191484684075929</v>
      </c>
      <c r="Q23" s="56">
        <f>'Calculations black'!Q204</f>
        <v>0.19213170965948573</v>
      </c>
      <c r="R23" s="56">
        <f>'Calculations black'!R204</f>
        <v>0.19277425624928693</v>
      </c>
      <c r="S23" s="56">
        <f>'Calculations black'!S204</f>
        <v>0.19341227678367276</v>
      </c>
      <c r="T23" s="56">
        <f>'Calculations black'!T204</f>
        <v>0.19404572560984537</v>
      </c>
      <c r="U23" s="56">
        <f>'Calculations black'!U204</f>
        <v>0.19467455850555609</v>
      </c>
      <c r="V23" s="56">
        <f>'Calculations black'!V204</f>
        <v>0.1952987326986719</v>
      </c>
      <c r="W23" s="56">
        <f>'Calculations black'!W204</f>
        <v>0.19591820688466435</v>
      </c>
      <c r="X23" s="56">
        <f>'Calculations black'!X204</f>
        <v>0.19653294124206275</v>
      </c>
      <c r="Y23" s="56">
        <f>'Calculations black'!Y204</f>
        <v>0.19714289744592159</v>
      </c>
      <c r="Z23" s="56">
        <f>'Calculations black'!Z204</f>
        <v>0.19774803867934665</v>
      </c>
      <c r="AA23" s="56">
        <f>'Calculations black'!AA204</f>
        <v>0.19834832964313245</v>
      </c>
      <c r="AB23" s="56">
        <f>'Calculations black'!AB204</f>
        <v>0.19894373656355327</v>
      </c>
      <c r="AC23" s="56">
        <f>'Calculations black'!AC204</f>
        <v>0.19953422719836619</v>
      </c>
      <c r="AD23" s="56">
        <f>'Calculations black'!AD204</f>
        <v>0.20011977084107097</v>
      </c>
      <c r="AE23" s="56">
        <f>'Calculations black'!AE204</f>
        <v>0.20070033832348169</v>
      </c>
      <c r="AF23" s="56">
        <f>'Calculations black'!AF204</f>
        <v>0.20127590201666101</v>
      </c>
    </row>
    <row r="24" spans="1:32" x14ac:dyDescent="0.2">
      <c r="A24" s="12" t="s">
        <v>41</v>
      </c>
      <c r="B24" s="56">
        <f>'Calculations black'!B205</f>
        <v>9.5433526011560757E-2</v>
      </c>
      <c r="C24" s="56">
        <f>'Calculations black'!C205</f>
        <v>9.5807454027315164E-2</v>
      </c>
      <c r="D24" s="56">
        <f>'Calculations black'!D205</f>
        <v>9.6214798929804807E-2</v>
      </c>
      <c r="E24" s="56">
        <f>'Calculations black'!E205</f>
        <v>9.661351454762987E-2</v>
      </c>
      <c r="F24" s="56">
        <f>'Calculations black'!F205</f>
        <v>9.7010433479819302E-2</v>
      </c>
      <c r="G24" s="56">
        <f>'Calculations black'!G205</f>
        <v>9.7396024923733879E-2</v>
      </c>
      <c r="H24" s="56">
        <f>'Calculations black'!H205</f>
        <v>9.7780688964588899E-2</v>
      </c>
      <c r="I24" s="56">
        <f>'Calculations black'!I205</f>
        <v>9.8173864861037033E-2</v>
      </c>
      <c r="J24" s="56">
        <f>'Calculations black'!J205</f>
        <v>9.856933228835342E-2</v>
      </c>
      <c r="K24" s="56">
        <f>'Calculations black'!K205</f>
        <v>9.8955932774047087E-2</v>
      </c>
      <c r="L24" s="56">
        <f>'Calculations black'!L205</f>
        <v>9.9330441218908189E-2</v>
      </c>
      <c r="M24" s="56">
        <f>'Calculations black'!M205</f>
        <v>9.9711418677705832E-2</v>
      </c>
      <c r="N24" s="56">
        <f>'Calculations black'!N205</f>
        <v>0.10009061062282491</v>
      </c>
      <c r="O24" s="56">
        <f>'Calculations black'!O205</f>
        <v>0.10046799893170018</v>
      </c>
      <c r="P24" s="56">
        <f>'Calculations black'!P205</f>
        <v>0.10084356555228299</v>
      </c>
      <c r="Q24" s="56">
        <f>'Calculations black'!Q205</f>
        <v>0.10121729252561851</v>
      </c>
      <c r="R24" s="56">
        <f>'Calculations black'!R205</f>
        <v>0.10158916200768872</v>
      </c>
      <c r="S24" s="56">
        <f>'Calculations black'!S205</f>
        <v>0.10195915629051994</v>
      </c>
      <c r="T24" s="56">
        <f>'Calculations black'!T205</f>
        <v>0.10232725782255223</v>
      </c>
      <c r="U24" s="56">
        <f>'Calculations black'!U205</f>
        <v>0.10269344922827052</v>
      </c>
      <c r="V24" s="56">
        <f>'Calculations black'!V205</f>
        <v>0.10305771332709793</v>
      </c>
      <c r="W24" s="56">
        <f>'Calculations black'!W205</f>
        <v>0.10342003315155368</v>
      </c>
      <c r="X24" s="56">
        <f>'Calculations black'!X205</f>
        <v>0.10378039196467653</v>
      </c>
      <c r="Y24" s="56">
        <f>'Calculations black'!Y205</f>
        <v>0.104138773276717</v>
      </c>
      <c r="Z24" s="56">
        <f>'Calculations black'!Z205</f>
        <v>0.10449516086110373</v>
      </c>
      <c r="AA24" s="56">
        <f>'Calculations black'!AA205</f>
        <v>0.10484953876968812</v>
      </c>
      <c r="AB24" s="56">
        <f>'Calculations black'!AB205</f>
        <v>0.10520189134727037</v>
      </c>
      <c r="AC24" s="56">
        <f>'Calculations black'!AC205</f>
        <v>0.10555220324541786</v>
      </c>
      <c r="AD24" s="56">
        <f>'Calculations black'!AD205</f>
        <v>0.10590045943557806</v>
      </c>
      <c r="AE24" s="56">
        <f>'Calculations black'!AE205</f>
        <v>0.10624664522149668</v>
      </c>
      <c r="AF24" s="56">
        <f>'Calculations black'!AF205</f>
        <v>0.10659074625094796</v>
      </c>
    </row>
    <row r="25" spans="1:32" x14ac:dyDescent="0.2">
      <c r="A25" s="12" t="s">
        <v>42</v>
      </c>
      <c r="B25" s="56">
        <f>'Calculations black'!B206</f>
        <v>0.104</v>
      </c>
      <c r="C25" s="56">
        <f>'Calculations black'!C206</f>
        <v>0.1043919507808309</v>
      </c>
      <c r="D25" s="56">
        <f>'Calculations black'!D206</f>
        <v>0.10481881885941242</v>
      </c>
      <c r="E25" s="56">
        <f>'Calculations black'!E206</f>
        <v>0.10523594162492973</v>
      </c>
      <c r="F25" s="56">
        <f>'Calculations black'!F206</f>
        <v>0.10565065012713601</v>
      </c>
      <c r="G25" s="56">
        <f>'Calculations black'!G206</f>
        <v>0.10605268924691681</v>
      </c>
      <c r="H25" s="56">
        <f>'Calculations black'!H206</f>
        <v>0.10645289175973197</v>
      </c>
      <c r="I25" s="56">
        <f>'Calculations black'!I206</f>
        <v>0.10686166644899718</v>
      </c>
      <c r="J25" s="56">
        <f>'Calculations black'!J206</f>
        <v>0.10727221163373755</v>
      </c>
      <c r="K25" s="56">
        <f>'Calculations black'!K206</f>
        <v>0.10767275863242744</v>
      </c>
      <c r="L25" s="56">
        <f>'Calculations black'!L206</f>
        <v>0.10806134516961041</v>
      </c>
      <c r="M25" s="56">
        <f>'Calculations black'!M206</f>
        <v>0.1084553525188066</v>
      </c>
      <c r="N25" s="56">
        <f>'Calculations black'!N206</f>
        <v>0.10884693717385246</v>
      </c>
      <c r="O25" s="56">
        <f>'Calculations black'!O206</f>
        <v>0.10923607902870652</v>
      </c>
      <c r="P25" s="56">
        <f>'Calculations black'!P206</f>
        <v>0.10962275838301265</v>
      </c>
      <c r="Q25" s="56">
        <f>'Calculations black'!Q206</f>
        <v>0.11000695596246138</v>
      </c>
      <c r="R25" s="56">
        <f>'Calculations black'!R206</f>
        <v>0.11038865293805958</v>
      </c>
      <c r="S25" s="56">
        <f>'Calculations black'!S206</f>
        <v>0.11076783094431644</v>
      </c>
      <c r="T25" s="56">
        <f>'Calculations black'!T206</f>
        <v>0.11114447209636105</v>
      </c>
      <c r="U25" s="56">
        <f>'Calculations black'!U206</f>
        <v>0.11151855900600151</v>
      </c>
      <c r="V25" s="56">
        <f>'Calculations black'!V206</f>
        <v>0.11189007479674032</v>
      </c>
      <c r="W25" s="56">
        <f>'Calculations black'!W206</f>
        <v>0.11225900311776349</v>
      </c>
      <c r="X25" s="56">
        <f>'Calculations black'!X206</f>
        <v>0.11262532815691587</v>
      </c>
      <c r="Y25" s="56">
        <f>'Calculations black'!Y206</f>
        <v>0.11298903465268222</v>
      </c>
      <c r="Z25" s="56">
        <f>'Calculations black'!Z206</f>
        <v>0.11335010790519083</v>
      </c>
      <c r="AA25" s="56">
        <f>'Calculations black'!AA206</f>
        <v>0.11370853378625927</v>
      </c>
      <c r="AB25" s="56">
        <f>'Calculations black'!AB206</f>
        <v>0.11406429874849951</v>
      </c>
      <c r="AC25" s="56">
        <f>'Calculations black'!AC206</f>
        <v>0.11441738983350426</v>
      </c>
      <c r="AD25" s="56">
        <f>'Calculations black'!AD206</f>
        <v>0.11476779467913482</v>
      </c>
      <c r="AE25" s="56">
        <f>'Calculations black'!AE206</f>
        <v>0.11511550152593078</v>
      </c>
      <c r="AF25" s="56">
        <f>'Calculations black'!AF206</f>
        <v>0.11546049922266369</v>
      </c>
    </row>
    <row r="26" spans="1:32" x14ac:dyDescent="0.2">
      <c r="A26" s="12" t="s">
        <v>105</v>
      </c>
      <c r="B26" s="56">
        <f>'Calculations black'!B207</f>
        <v>7.8999999999999973E-2</v>
      </c>
      <c r="C26" s="56">
        <f>'Calculations black'!C207</f>
        <v>7.9323414973622386E-2</v>
      </c>
      <c r="D26" s="56">
        <f>'Calculations black'!D207</f>
        <v>7.9676230288663677E-2</v>
      </c>
      <c r="E26" s="56">
        <f>'Calculations black'!E207</f>
        <v>8.0021894459834028E-2</v>
      </c>
      <c r="F26" s="56">
        <f>'Calculations black'!F207</f>
        <v>8.0366388431585001E-2</v>
      </c>
      <c r="G26" s="56">
        <f>'Calculations black'!G207</f>
        <v>8.0701399213020109E-2</v>
      </c>
      <c r="H26" s="56">
        <f>'Calculations black'!H207</f>
        <v>8.1035998252935351E-2</v>
      </c>
      <c r="I26" s="56">
        <f>'Calculations black'!I207</f>
        <v>8.137848066109199E-2</v>
      </c>
      <c r="J26" s="56">
        <f>'Calculations black'!J207</f>
        <v>8.1723428967533679E-2</v>
      </c>
      <c r="K26" s="56">
        <f>'Calculations black'!K207</f>
        <v>8.2061123728283669E-2</v>
      </c>
      <c r="L26" s="56">
        <f>'Calculations black'!L207</f>
        <v>8.2388632935653558E-2</v>
      </c>
      <c r="M26" s="56">
        <f>'Calculations black'!M207</f>
        <v>8.2722294580076336E-2</v>
      </c>
      <c r="N26" s="56">
        <f>'Calculations black'!N207</f>
        <v>8.3054865659049598E-2</v>
      </c>
      <c r="O26" s="56">
        <f>'Calculations black'!O207</f>
        <v>8.3386336595828586E-2</v>
      </c>
      <c r="P26" s="56">
        <f>'Calculations black'!P207</f>
        <v>8.3716697566900034E-2</v>
      </c>
      <c r="Q26" s="56">
        <f>'Calculations black'!Q207</f>
        <v>8.4045938520093288E-2</v>
      </c>
      <c r="R26" s="56">
        <f>'Calculations black'!R207</f>
        <v>8.4374049192412037E-2</v>
      </c>
      <c r="S26" s="56">
        <f>'Calculations black'!S207</f>
        <v>8.4701019127576382E-2</v>
      </c>
      <c r="T26" s="56">
        <f>'Calculations black'!T207</f>
        <v>8.502683769326809E-2</v>
      </c>
      <c r="U26" s="56">
        <f>'Calculations black'!U207</f>
        <v>8.5351494098069955E-2</v>
      </c>
      <c r="V26" s="56">
        <f>'Calculations black'!V207</f>
        <v>8.567497740809249E-2</v>
      </c>
      <c r="W26" s="56">
        <f>'Calculations black'!W207</f>
        <v>8.5997276563282293E-2</v>
      </c>
      <c r="X26" s="56">
        <f>'Calculations black'!X207</f>
        <v>8.6318380393404254E-2</v>
      </c>
      <c r="Y26" s="56">
        <f>'Calculations black'!Y207</f>
        <v>8.6638277633692751E-2</v>
      </c>
      <c r="Z26" s="56">
        <f>'Calculations black'!Z207</f>
        <v>8.6956956940166669E-2</v>
      </c>
      <c r="AA26" s="56">
        <f>'Calculations black'!AA207</f>
        <v>8.727440690460439E-2</v>
      </c>
      <c r="AB26" s="56">
        <f>'Calculations black'!AB207</f>
        <v>8.7590616069172081E-2</v>
      </c>
      <c r="AC26" s="56">
        <f>'Calculations black'!AC207</f>
        <v>8.7905572940704821E-2</v>
      </c>
      <c r="AD26" s="56">
        <f>'Calculations black'!AD207</f>
        <v>8.8219266004634422E-2</v>
      </c>
      <c r="AE26" s="56">
        <f>'Calculations black'!AE207</f>
        <v>8.853168373856371E-2</v>
      </c>
      <c r="AF26" s="56">
        <f>'Calculations black'!AF207</f>
        <v>8.8842814625482963E-2</v>
      </c>
    </row>
    <row r="27" spans="1:32" x14ac:dyDescent="0.2">
      <c r="A27" s="12" t="s">
        <v>106</v>
      </c>
      <c r="B27" s="56">
        <f>'Calculations black'!B208</f>
        <v>7.400000000000001E-2</v>
      </c>
      <c r="C27" s="56">
        <f>'Calculations black'!C208</f>
        <v>7.4304437487767577E-2</v>
      </c>
      <c r="D27" s="56">
        <f>'Calculations black'!D208</f>
        <v>7.4636836178091845E-2</v>
      </c>
      <c r="E27" s="56">
        <f>'Calculations black'!E208</f>
        <v>7.4962262654812123E-2</v>
      </c>
      <c r="F27" s="56">
        <f>'Calculations black'!F208</f>
        <v>7.5286507227170313E-2</v>
      </c>
      <c r="G27" s="56">
        <f>'Calculations black'!G208</f>
        <v>7.5601512736998361E-2</v>
      </c>
      <c r="H27" s="56">
        <f>'Calculations black'!H208</f>
        <v>7.5915821519683555E-2</v>
      </c>
      <c r="I27" s="56">
        <f>'Calculations black'!I208</f>
        <v>7.6237680623097798E-2</v>
      </c>
      <c r="J27" s="56">
        <f>'Calculations black'!J208</f>
        <v>7.6561769818575792E-2</v>
      </c>
      <c r="K27" s="56">
        <f>'Calculations black'!K208</f>
        <v>7.6878837071039541E-2</v>
      </c>
      <c r="L27" s="56">
        <f>'Calculations black'!L208</f>
        <v>7.7186992994721898E-2</v>
      </c>
      <c r="M27" s="56">
        <f>'Calculations black'!M208</f>
        <v>7.7500394019015026E-2</v>
      </c>
      <c r="N27" s="56">
        <f>'Calculations black'!N208</f>
        <v>7.7812699633055246E-2</v>
      </c>
      <c r="O27" s="56">
        <f>'Calculations black'!O208</f>
        <v>7.8123901442121557E-2</v>
      </c>
      <c r="P27" s="56">
        <f>'Calculations black'!P208</f>
        <v>7.8433990828920261E-2</v>
      </c>
      <c r="Q27" s="56">
        <f>'Calculations black'!Q208</f>
        <v>7.8742958970499502E-2</v>
      </c>
      <c r="R27" s="56">
        <f>'Calculations black'!R208</f>
        <v>7.9050796854896396E-2</v>
      </c>
      <c r="S27" s="56">
        <f>'Calculations black'!S208</f>
        <v>7.9357495297506339E-2</v>
      </c>
      <c r="T27" s="56">
        <f>'Calculations black'!T208</f>
        <v>7.9663044957168305E-2</v>
      </c>
      <c r="U27" s="56">
        <f>'Calculations black'!U208</f>
        <v>7.9967436351956564E-2</v>
      </c>
      <c r="V27" s="56">
        <f>'Calculations black'!V208</f>
        <v>8.0270659874673356E-2</v>
      </c>
      <c r="W27" s="56">
        <f>'Calculations black'!W208</f>
        <v>8.057270580803598E-2</v>
      </c>
      <c r="X27" s="56">
        <f>'Calculations black'!X208</f>
        <v>8.0873564339551868E-2</v>
      </c>
      <c r="Y27" s="56">
        <f>'Calculations black'!Y208</f>
        <v>8.1173225576076424E-2</v>
      </c>
      <c r="Z27" s="56">
        <f>'Calculations black'!Z208</f>
        <v>8.1471679558049029E-2</v>
      </c>
      <c r="AA27" s="56">
        <f>'Calculations black'!AA208</f>
        <v>8.1768916273403464E-2</v>
      </c>
      <c r="AB27" s="56">
        <f>'Calculations black'!AB208</f>
        <v>8.2064925671146469E-2</v>
      </c>
      <c r="AC27" s="56">
        <f>'Calculations black'!AC208</f>
        <v>8.2359697674604201E-2</v>
      </c>
      <c r="AD27" s="56">
        <f>'Calculations black'!AD208</f>
        <v>8.2653222194331008E-2</v>
      </c>
      <c r="AE27" s="56">
        <f>'Calculations black'!AE208</f>
        <v>8.2945489140679354E-2</v>
      </c>
      <c r="AF27" s="56">
        <f>'Calculations black'!AF208</f>
        <v>8.3236488436028835E-2</v>
      </c>
    </row>
    <row r="28" spans="1:32" x14ac:dyDescent="0.2">
      <c r="A28" s="12" t="s">
        <v>107</v>
      </c>
      <c r="B28" s="56">
        <f>'Calculations black'!B209</f>
        <v>0.11099279711884755</v>
      </c>
      <c r="C28" s="56">
        <f>'Calculations black'!C209</f>
        <v>0.11143328795104364</v>
      </c>
      <c r="D28" s="56">
        <f>'Calculations black'!D209</f>
        <v>0.11191167224057766</v>
      </c>
      <c r="E28" s="56">
        <f>'Calculations black'!E209</f>
        <v>0.11238150196589496</v>
      </c>
      <c r="F28" s="56">
        <f>'Calculations black'!F209</f>
        <v>0.11284989497576657</v>
      </c>
      <c r="G28" s="56">
        <f>'Calculations black'!G209</f>
        <v>0.11330698522644989</v>
      </c>
      <c r="H28" s="56">
        <f>'Calculations black'!H209</f>
        <v>0.11376504180325958</v>
      </c>
      <c r="I28" s="56">
        <f>'Calculations black'!I209</f>
        <v>0.11423260853933902</v>
      </c>
      <c r="J28" s="56">
        <f>'Calculations black'!J209</f>
        <v>0.11470366715200973</v>
      </c>
      <c r="K28" s="56">
        <f>'Calculations black'!K209</f>
        <v>0.1151656563415598</v>
      </c>
      <c r="L28" s="56">
        <f>'Calculations black'!L209</f>
        <v>0.1156094699356128</v>
      </c>
      <c r="M28" s="56">
        <f>'Calculations black'!M209</f>
        <v>0.11606447017550423</v>
      </c>
      <c r="N28" s="56">
        <f>'Calculations black'!N209</f>
        <v>0.11651800854031578</v>
      </c>
      <c r="O28" s="56">
        <f>'Calculations black'!O209</f>
        <v>0.1169700623790685</v>
      </c>
      <c r="P28" s="56">
        <f>'Calculations black'!P209</f>
        <v>0.11742060886647106</v>
      </c>
      <c r="Q28" s="56">
        <f>'Calculations black'!Q209</f>
        <v>0.11786962503063175</v>
      </c>
      <c r="R28" s="56">
        <f>'Calculations black'!R209</f>
        <v>0.11831708778018744</v>
      </c>
      <c r="S28" s="56">
        <f>'Calculations black'!S209</f>
        <v>0.11876297393084025</v>
      </c>
      <c r="T28" s="56">
        <f>'Calculations black'!T209</f>
        <v>0.11920726023129426</v>
      </c>
      <c r="U28" s="56">
        <f>'Calculations black'!U209</f>
        <v>0.11964992338858357</v>
      </c>
      <c r="V28" s="56">
        <f>'Calculations black'!V209</f>
        <v>0.12009094009278466</v>
      </c>
      <c r="W28" s="56">
        <f>'Calculations black'!W209</f>
        <v>0.12053028704110984</v>
      </c>
      <c r="X28" s="56">
        <f>'Calculations black'!X209</f>
        <v>0.12096794096137295</v>
      </c>
      <c r="Y28" s="56">
        <f>'Calculations black'!Y209</f>
        <v>0.12140387863482527</v>
      </c>
      <c r="Z28" s="56">
        <f>'Calculations black'!Z209</f>
        <v>0.12183807691835752</v>
      </c>
      <c r="AA28" s="56">
        <f>'Calculations black'!AA209</f>
        <v>0.12227051276606567</v>
      </c>
      <c r="AB28" s="56">
        <f>'Calculations black'!AB209</f>
        <v>0.12270116325017567</v>
      </c>
      <c r="AC28" s="56">
        <f>'Calculations black'!AC209</f>
        <v>0.12313000558132942</v>
      </c>
      <c r="AD28" s="56">
        <f>'Calculations black'!AD209</f>
        <v>0.1235570171282282</v>
      </c>
      <c r="AE28" s="56">
        <f>'Calculations black'!AE209</f>
        <v>0.12398217543663535</v>
      </c>
      <c r="AF28" s="56">
        <f>'Calculations black'!AF209</f>
        <v>0.12440545824773729</v>
      </c>
    </row>
    <row r="29" spans="1:32" x14ac:dyDescent="0.2">
      <c r="A29" s="12" t="s">
        <v>43</v>
      </c>
      <c r="B29" s="56">
        <f>'Calculations black'!B210</f>
        <v>0.06</v>
      </c>
      <c r="C29" s="56">
        <f>'Calculations black'!C210</f>
        <v>6.0257208491854418E-2</v>
      </c>
      <c r="D29" s="56">
        <f>'Calculations black'!D210</f>
        <v>6.053847011951953E-2</v>
      </c>
      <c r="E29" s="56">
        <f>'Calculations black'!E210</f>
        <v>6.081379788377117E-2</v>
      </c>
      <c r="F29" s="56">
        <f>'Calculations black'!F210</f>
        <v>6.10882368368421E-2</v>
      </c>
      <c r="G29" s="56">
        <f>'Calculations black'!G210</f>
        <v>6.1354780792939961E-2</v>
      </c>
      <c r="H29" s="56">
        <f>'Calculations black'!H210</f>
        <v>6.1620687223302953E-2</v>
      </c>
      <c r="I29" s="56">
        <f>'Calculations black'!I210</f>
        <v>6.1893305217159605E-2</v>
      </c>
      <c r="J29" s="56">
        <f>'Calculations black'!J210</f>
        <v>6.2167964092674263E-2</v>
      </c>
      <c r="K29" s="56">
        <f>'Calculations black'!K210</f>
        <v>6.2436745162544736E-2</v>
      </c>
      <c r="L29" s="56">
        <f>'Calculations black'!L210</f>
        <v>6.2698613176231641E-2</v>
      </c>
      <c r="M29" s="56">
        <f>'Calculations black'!M210</f>
        <v>6.2964780682848706E-2</v>
      </c>
      <c r="N29" s="56">
        <f>'Calculations black'!N210</f>
        <v>6.3230189396680819E-2</v>
      </c>
      <c r="O29" s="56">
        <f>'Calculations black'!O210</f>
        <v>6.3494837547361072E-2</v>
      </c>
      <c r="P29" s="56">
        <f>'Calculations black'!P210</f>
        <v>6.375872306454955E-2</v>
      </c>
      <c r="Q29" s="56">
        <f>'Calculations black'!Q210</f>
        <v>6.4021843589375141E-2</v>
      </c>
      <c r="R29" s="56">
        <f>'Calculations black'!R210</f>
        <v>6.4284196485804815E-2</v>
      </c>
      <c r="S29" s="56">
        <f>'Calculations black'!S210</f>
        <v>6.4545778851931329E-2</v>
      </c>
      <c r="T29" s="56">
        <f>'Calculations black'!T210</f>
        <v>6.480658753117334E-2</v>
      </c>
      <c r="U29" s="56">
        <f>'Calculations black'!U210</f>
        <v>6.5066619123379285E-2</v>
      </c>
      <c r="V29" s="56">
        <f>'Calculations black'!V210</f>
        <v>6.5325869995828456E-2</v>
      </c>
      <c r="W29" s="56">
        <f>'Calculations black'!W210</f>
        <v>6.5584336294124149E-2</v>
      </c>
      <c r="X29" s="56">
        <f>'Calculations black'!X210</f>
        <v>6.5842013952971512E-2</v>
      </c>
      <c r="Y29" s="56">
        <f>'Calculations black'!Y210</f>
        <v>6.6098898706833109E-2</v>
      </c>
      <c r="Z29" s="56">
        <f>'Calculations black'!Z210</f>
        <v>6.6354986100459382E-2</v>
      </c>
      <c r="AA29" s="56">
        <f>'Calculations black'!AA210</f>
        <v>6.6610271499286666E-2</v>
      </c>
      <c r="AB29" s="56">
        <f>'Calculations black'!AB210</f>
        <v>6.6864750099697903E-2</v>
      </c>
      <c r="AC29" s="56">
        <f>'Calculations black'!AC210</f>
        <v>6.7118416939141737E-2</v>
      </c>
      <c r="AD29" s="56">
        <f>'Calculations black'!AD210</f>
        <v>6.7371266906105259E-2</v>
      </c>
      <c r="AE29" s="56">
        <f>'Calculations black'!AE210</f>
        <v>6.7623294749937002E-2</v>
      </c>
      <c r="AF29" s="56">
        <f>'Calculations black'!AF210</f>
        <v>6.7874495090514894E-2</v>
      </c>
    </row>
    <row r="30" spans="1:32" x14ac:dyDescent="0.2">
      <c r="A30" s="12" t="s">
        <v>44</v>
      </c>
      <c r="B30" s="56">
        <f>'Calculations black'!B211</f>
        <v>0.11800000000000001</v>
      </c>
      <c r="C30" s="56">
        <f>'Calculations black'!C211</f>
        <v>0.11844520006335034</v>
      </c>
      <c r="D30" s="56">
        <f>'Calculations black'!D211</f>
        <v>0.11892888860107197</v>
      </c>
      <c r="E30" s="56">
        <f>'Calculations black'!E211</f>
        <v>0.1194025013903323</v>
      </c>
      <c r="F30" s="56">
        <f>'Calculations black'!F211</f>
        <v>0.11987370540876921</v>
      </c>
      <c r="G30" s="56">
        <f>'Calculations black'!G211</f>
        <v>0.12033180134135163</v>
      </c>
      <c r="H30" s="56">
        <f>'Calculations black'!H211</f>
        <v>0.12078907681152812</v>
      </c>
      <c r="I30" s="56">
        <f>'Calculations black'!I211</f>
        <v>0.12125555810118814</v>
      </c>
      <c r="J30" s="56">
        <f>'Calculations black'!J211</f>
        <v>0.12172442178468622</v>
      </c>
      <c r="K30" s="56">
        <f>'Calculations black'!K211</f>
        <v>0.12218271777740755</v>
      </c>
      <c r="L30" s="56">
        <f>'Calculations black'!L211</f>
        <v>0.12262467007575534</v>
      </c>
      <c r="M30" s="56">
        <f>'Calculations black'!M211</f>
        <v>0.1230750044302687</v>
      </c>
      <c r="N30" s="56">
        <f>'Calculations black'!N211</f>
        <v>0.12352286384392919</v>
      </c>
      <c r="O30" s="56">
        <f>'Calculations black'!O211</f>
        <v>0.1239682216325088</v>
      </c>
      <c r="P30" s="56">
        <f>'Calculations black'!P211</f>
        <v>0.12441105146990163</v>
      </c>
      <c r="Q30" s="56">
        <f>'Calculations black'!Q211</f>
        <v>0.12485132741462181</v>
      </c>
      <c r="R30" s="56">
        <f>'Calculations black'!R211</f>
        <v>0.12528902393515601</v>
      </c>
      <c r="S30" s="56">
        <f>'Calculations black'!S211</f>
        <v>0.1257241159341739</v>
      </c>
      <c r="T30" s="56">
        <f>'Calculations black'!T211</f>
        <v>0.12615657877160508</v>
      </c>
      <c r="U30" s="56">
        <f>'Calculations black'!U211</f>
        <v>0.12658638828658672</v>
      </c>
      <c r="V30" s="56">
        <f>'Calculations black'!V211</f>
        <v>0.12701352081829143</v>
      </c>
      <c r="W30" s="56">
        <f>'Calculations black'!W211</f>
        <v>0.12743795322564666</v>
      </c>
      <c r="X30" s="56">
        <f>'Calculations black'!X211</f>
        <v>0.1278596629059541</v>
      </c>
      <c r="Y30" s="56">
        <f>'Calculations black'!Y211</f>
        <v>0.12827862781242208</v>
      </c>
      <c r="Z30" s="56">
        <f>'Calculations black'!Z211</f>
        <v>0.12869482647062422</v>
      </c>
      <c r="AA30" s="56">
        <f>'Calculations black'!AA211</f>
        <v>0.12910823799389881</v>
      </c>
      <c r="AB30" s="56">
        <f>'Calculations black'!AB211</f>
        <v>0.12951884209770184</v>
      </c>
      <c r="AC30" s="56">
        <f>'Calculations black'!AC211</f>
        <v>0.12992661911293141</v>
      </c>
      <c r="AD30" s="56">
        <f>'Calculations black'!AD211</f>
        <v>0.13033154999823937</v>
      </c>
      <c r="AE30" s="56">
        <f>'Calculations black'!AE211</f>
        <v>0.13073361635134889</v>
      </c>
      <c r="AF30" s="56">
        <f>'Calculations black'!AF211</f>
        <v>0.13113280041939313</v>
      </c>
    </row>
    <row r="31" spans="1:32" x14ac:dyDescent="0.2">
      <c r="A31" s="12" t="s">
        <v>45</v>
      </c>
      <c r="B31" s="56">
        <f>'Calculations black'!B212</f>
        <v>0.20699999999999996</v>
      </c>
      <c r="C31" s="56">
        <f>'Calculations black'!C212</f>
        <v>0.20772345184373292</v>
      </c>
      <c r="D31" s="56">
        <f>'Calculations black'!D212</f>
        <v>0.20850155190367919</v>
      </c>
      <c r="E31" s="56">
        <f>'Calculations black'!E212</f>
        <v>0.20926479043774454</v>
      </c>
      <c r="F31" s="56">
        <f>'Calculations black'!F212</f>
        <v>0.21002271285295659</v>
      </c>
      <c r="G31" s="56">
        <f>'Calculations black'!G212</f>
        <v>0.21076203054750778</v>
      </c>
      <c r="H31" s="56">
        <f>'Calculations black'!H212</f>
        <v>0.21150219008245597</v>
      </c>
      <c r="I31" s="56">
        <f>'Calculations black'!I212</f>
        <v>0.21225186189115944</v>
      </c>
      <c r="J31" s="56">
        <f>'Calculations black'!J212</f>
        <v>0.2130036681604516</v>
      </c>
      <c r="K31" s="56">
        <f>'Calculations black'!K212</f>
        <v>0.21373867004213598</v>
      </c>
      <c r="L31" s="56">
        <f>'Calculations black'!L212</f>
        <v>0.21443493474382214</v>
      </c>
      <c r="M31" s="56">
        <f>'Calculations black'!M212</f>
        <v>0.21514977290794887</v>
      </c>
      <c r="N31" s="56">
        <f>'Calculations black'!N212</f>
        <v>0.21585885964312801</v>
      </c>
      <c r="O31" s="56">
        <f>'Calculations black'!O212</f>
        <v>0.21656213928667845</v>
      </c>
      <c r="P31" s="56">
        <f>'Calculations black'!P212</f>
        <v>0.21725955826542323</v>
      </c>
      <c r="Q31" s="56">
        <f>'Calculations black'!Q212</f>
        <v>0.21795106511507042</v>
      </c>
      <c r="R31" s="56">
        <f>'Calculations black'!R212</f>
        <v>0.21863661049666896</v>
      </c>
      <c r="S31" s="56">
        <f>'Calculations black'!S212</f>
        <v>0.21931614721021375</v>
      </c>
      <c r="T31" s="56">
        <f>'Calculations black'!T212</f>
        <v>0.21998963020547463</v>
      </c>
      <c r="U31" s="56">
        <f>'Calculations black'!U212</f>
        <v>0.22065701659012282</v>
      </c>
      <c r="V31" s="56">
        <f>'Calculations black'!V212</f>
        <v>0.2213182656352338</v>
      </c>
      <c r="W31" s="56">
        <f>'Calculations black'!W212</f>
        <v>0.22197333877824635</v>
      </c>
      <c r="X31" s="56">
        <f>'Calculations black'!X212</f>
        <v>0.22262219962345492</v>
      </c>
      <c r="Y31" s="56">
        <f>'Calculations black'!Y212</f>
        <v>0.22326481394011743</v>
      </c>
      <c r="Z31" s="56">
        <f>'Calculations black'!Z212</f>
        <v>0.22390114965825944</v>
      </c>
      <c r="AA31" s="56">
        <f>'Calculations black'!AA212</f>
        <v>0.22453117686225796</v>
      </c>
      <c r="AB31" s="56">
        <f>'Calculations black'!AB212</f>
        <v>0.22515486778228341</v>
      </c>
      <c r="AC31" s="56">
        <f>'Calculations black'!AC212</f>
        <v>0.22577219678368596</v>
      </c>
      <c r="AD31" s="56">
        <f>'Calculations black'!AD212</f>
        <v>0.22638314035440704</v>
      </c>
      <c r="AE31" s="56">
        <f>'Calculations black'!AE212</f>
        <v>0.22698767709049864</v>
      </c>
      <c r="AF31" s="56">
        <f>'Calculations black'!AF212</f>
        <v>0.2275857876798332</v>
      </c>
    </row>
    <row r="32" spans="1:32" x14ac:dyDescent="0.2">
      <c r="A32" s="12" t="s">
        <v>46</v>
      </c>
      <c r="B32" s="56">
        <f>'Calculations black'!B213</f>
        <v>0.13699999999999998</v>
      </c>
      <c r="C32" s="56">
        <f>'Calculations black'!C213</f>
        <v>0.13748805646317094</v>
      </c>
      <c r="D32" s="56">
        <f>'Calculations black'!D213</f>
        <v>0.13801760129084767</v>
      </c>
      <c r="E32" s="56">
        <f>'Calculations black'!E213</f>
        <v>0.13853512115018132</v>
      </c>
      <c r="F32" s="56">
        <f>'Calculations black'!F213</f>
        <v>0.13904908908564814</v>
      </c>
      <c r="G32" s="56">
        <f>'Calculations black'!G213</f>
        <v>0.13954764673898737</v>
      </c>
      <c r="H32" s="56">
        <f>'Calculations black'!H213</f>
        <v>0.14004412781120229</v>
      </c>
      <c r="I32" s="56">
        <f>'Calculations black'!I213</f>
        <v>0.14054980657811303</v>
      </c>
      <c r="J32" s="56">
        <f>'Calculations black'!J213</f>
        <v>0.14105702272930987</v>
      </c>
      <c r="K32" s="56">
        <f>'Calculations black'!K213</f>
        <v>0.14155161314155626</v>
      </c>
      <c r="L32" s="56">
        <f>'Calculations black'!L213</f>
        <v>0.14202857837612579</v>
      </c>
      <c r="M32" s="56">
        <f>'Calculations black'!M213</f>
        <v>0.14251299961172231</v>
      </c>
      <c r="N32" s="56">
        <f>'Calculations black'!N213</f>
        <v>0.14299376851859028</v>
      </c>
      <c r="O32" s="56">
        <f>'Calculations black'!O213</f>
        <v>0.14347085633293968</v>
      </c>
      <c r="P32" s="56">
        <f>'Calculations black'!P213</f>
        <v>0.14394423526877909</v>
      </c>
      <c r="Q32" s="56">
        <f>'Calculations black'!Q213</f>
        <v>0.14441387853738843</v>
      </c>
      <c r="R32" s="56">
        <f>'Calculations black'!R213</f>
        <v>0.1448797603650393</v>
      </c>
      <c r="S32" s="56">
        <f>'Calculations black'!S213</f>
        <v>0.14534185600899377</v>
      </c>
      <c r="T32" s="56">
        <f>'Calculations black'!T213</f>
        <v>0.14580014177181827</v>
      </c>
      <c r="U32" s="56">
        <f>'Calculations black'!U213</f>
        <v>0.14625459501404586</v>
      </c>
      <c r="V32" s="56">
        <f>'Calculations black'!V213</f>
        <v>0.14670519416522473</v>
      </c>
      <c r="W32" s="56">
        <f>'Calculations black'!W213</f>
        <v>0.14715191873339428</v>
      </c>
      <c r="X32" s="56">
        <f>'Calculations black'!X213</f>
        <v>0.14759474931302397</v>
      </c>
      <c r="Y32" s="56">
        <f>'Calculations black'!Y213</f>
        <v>0.14803366759145686</v>
      </c>
      <c r="Z32" s="56">
        <f>'Calculations black'!Z213</f>
        <v>0.14846865635390083</v>
      </c>
      <c r="AA32" s="56">
        <f>'Calculations black'!AA213</f>
        <v>0.1488996994870081</v>
      </c>
      <c r="AB32" s="56">
        <f>'Calculations black'!AB213</f>
        <v>0.14932678198108382</v>
      </c>
      <c r="AC32" s="56">
        <f>'Calculations black'!AC213</f>
        <v>0.14974988993097077</v>
      </c>
      <c r="AD32" s="56">
        <f>'Calculations black'!AD213</f>
        <v>0.15016901053565038</v>
      </c>
      <c r="AE32" s="56">
        <f>'Calculations black'!AE213</f>
        <v>0.1505841320966069</v>
      </c>
      <c r="AF32" s="56">
        <f>'Calculations black'!AF213</f>
        <v>0.15099524401499612</v>
      </c>
    </row>
    <row r="33" spans="1:32" x14ac:dyDescent="0.2">
      <c r="A33" s="12" t="s">
        <v>47</v>
      </c>
      <c r="B33" s="56">
        <f>'Calculations black'!B214</f>
        <v>9.9711678832116776E-2</v>
      </c>
      <c r="C33" s="56">
        <f>'Calculations black'!C214</f>
        <v>0.10010515466538768</v>
      </c>
      <c r="D33" s="56">
        <f>'Calculations black'!D214</f>
        <v>0.10053334193559786</v>
      </c>
      <c r="E33" s="56">
        <f>'Calculations black'!E214</f>
        <v>0.10095304369416321</v>
      </c>
      <c r="F33" s="56">
        <f>'Calculations black'!F214</f>
        <v>0.10137113503210336</v>
      </c>
      <c r="G33" s="56">
        <f>'Calculations black'!G214</f>
        <v>0.10177805003888662</v>
      </c>
      <c r="H33" s="56">
        <f>'Calculations black'!H214</f>
        <v>0.10218474674018117</v>
      </c>
      <c r="I33" s="56">
        <f>'Calculations black'!I214</f>
        <v>0.1026002810320485</v>
      </c>
      <c r="J33" s="56">
        <f>'Calculations black'!J214</f>
        <v>0.10301855614675105</v>
      </c>
      <c r="K33" s="56">
        <f>'Calculations black'!K214</f>
        <v>0.10342802374026262</v>
      </c>
      <c r="L33" s="56">
        <f>'Calculations black'!L214</f>
        <v>0.10382343913656823</v>
      </c>
      <c r="M33" s="56">
        <f>'Calculations black'!M214</f>
        <v>0.10422695805732196</v>
      </c>
      <c r="N33" s="56">
        <f>'Calculations black'!N214</f>
        <v>0.10462887110039974</v>
      </c>
      <c r="O33" s="56">
        <f>'Calculations black'!O214</f>
        <v>0.10502915916495215</v>
      </c>
      <c r="P33" s="56">
        <f>'Calculations black'!P214</f>
        <v>0.1054278030883944</v>
      </c>
      <c r="Q33" s="56">
        <f>'Calculations black'!Q214</f>
        <v>0.10582478367092421</v>
      </c>
      <c r="R33" s="56">
        <f>'Calculations black'!R214</f>
        <v>0.10622008169941662</v>
      </c>
      <c r="S33" s="56">
        <f>'Calculations black'!S214</f>
        <v>0.10661367797068896</v>
      </c>
      <c r="T33" s="56">
        <f>'Calculations black'!T214</f>
        <v>0.10700555331413068</v>
      </c>
      <c r="U33" s="56">
        <f>'Calculations black'!U214</f>
        <v>0.10739568861369206</v>
      </c>
      <c r="V33" s="56">
        <f>'Calculations black'!V214</f>
        <v>0.1077840648292272</v>
      </c>
      <c r="W33" s="56">
        <f>'Calculations black'!W214</f>
        <v>0.10817066301719137</v>
      </c>
      <c r="X33" s="56">
        <f>'Calculations black'!X214</f>
        <v>0.1085554643506858</v>
      </c>
      <c r="Y33" s="56">
        <f>'Calculations black'!Y214</f>
        <v>0.10893845013885142</v>
      </c>
      <c r="Z33" s="56">
        <f>'Calculations black'!Z214</f>
        <v>0.10931960184560974</v>
      </c>
      <c r="AA33" s="56">
        <f>'Calculations black'!AA214</f>
        <v>0.10969890110775152</v>
      </c>
      <c r="AB33" s="56">
        <f>'Calculations black'!AB214</f>
        <v>0.11007632975237236</v>
      </c>
      <c r="AC33" s="56">
        <f>'Calculations black'!AC214</f>
        <v>0.11045186981365808</v>
      </c>
      <c r="AD33" s="56">
        <f>'Calculations black'!AD214</f>
        <v>0.11082550354902146</v>
      </c>
      <c r="AE33" s="56">
        <f>'Calculations black'!AE214</f>
        <v>0.11119721345459317</v>
      </c>
      <c r="AF33" s="56">
        <f>'Calculations black'!AF214</f>
        <v>0.11156698228007075</v>
      </c>
    </row>
    <row r="34" spans="1:32" x14ac:dyDescent="0.2">
      <c r="A34" s="12" t="s">
        <v>48</v>
      </c>
      <c r="B34" s="56">
        <f>'Calculations black'!B215</f>
        <v>0.15645889570552146</v>
      </c>
      <c r="C34" s="56">
        <f>'Calculations black'!C215</f>
        <v>0.15700440673123206</v>
      </c>
      <c r="D34" s="56">
        <f>'Calculations black'!D215</f>
        <v>0.15759501542253063</v>
      </c>
      <c r="E34" s="56">
        <f>'Calculations black'!E215</f>
        <v>0.1581723553115702</v>
      </c>
      <c r="F34" s="56">
        <f>'Calculations black'!F215</f>
        <v>0.15874545146027749</v>
      </c>
      <c r="G34" s="56">
        <f>'Calculations black'!G215</f>
        <v>0.15930168691839217</v>
      </c>
      <c r="H34" s="56">
        <f>'Calculations black'!H215</f>
        <v>0.1598558834197574</v>
      </c>
      <c r="I34" s="56">
        <f>'Calculations black'!I215</f>
        <v>0.16041946697478179</v>
      </c>
      <c r="J34" s="56">
        <f>'Calculations black'!J215</f>
        <v>0.16098445021171226</v>
      </c>
      <c r="K34" s="56">
        <f>'Calculations black'!K215</f>
        <v>0.1615353408895728</v>
      </c>
      <c r="L34" s="56">
        <f>'Calculations black'!L215</f>
        <v>0.1620646320478302</v>
      </c>
      <c r="M34" s="56">
        <f>'Calculations black'!M215</f>
        <v>0.1626029704314724</v>
      </c>
      <c r="N34" s="56">
        <f>'Calculations black'!N215</f>
        <v>0.1631369259773208</v>
      </c>
      <c r="O34" s="56">
        <f>'Calculations black'!O215</f>
        <v>0.16366646770611212</v>
      </c>
      <c r="P34" s="56">
        <f>'Calculations black'!P215</f>
        <v>0.16419156600291962</v>
      </c>
      <c r="Q34" s="56">
        <f>'Calculations black'!Q215</f>
        <v>0.16471219262979528</v>
      </c>
      <c r="R34" s="56">
        <f>'Calculations black'!R215</f>
        <v>0.16522832073635832</v>
      </c>
      <c r="S34" s="56">
        <f>'Calculations black'!S215</f>
        <v>0.16573992486838665</v>
      </c>
      <c r="T34" s="56">
        <f>'Calculations black'!T215</f>
        <v>0.166246980974467</v>
      </c>
      <c r="U34" s="56">
        <f>'Calculations black'!U215</f>
        <v>0.16674946641076363</v>
      </c>
      <c r="V34" s="56">
        <f>'Calculations black'!V215</f>
        <v>0.16724735994396364</v>
      </c>
      <c r="W34" s="56">
        <f>'Calculations black'!W215</f>
        <v>0.16774064175246031</v>
      </c>
      <c r="X34" s="56">
        <f>'Calculations black'!X215</f>
        <v>0.16822929342583326</v>
      </c>
      <c r="Y34" s="56">
        <f>'Calculations black'!Y215</f>
        <v>0.16871329796268689</v>
      </c>
      <c r="Z34" s="56">
        <f>'Calculations black'!Z215</f>
        <v>0.16919263976690826</v>
      </c>
      <c r="AA34" s="56">
        <f>'Calculations black'!AA215</f>
        <v>0.1696673046424072</v>
      </c>
      <c r="AB34" s="56">
        <f>'Calculations black'!AB215</f>
        <v>0.17013727978639576</v>
      </c>
      <c r="AC34" s="56">
        <f>'Calculations black'!AC215</f>
        <v>0.17060255378127323</v>
      </c>
      <c r="AD34" s="56">
        <f>'Calculations black'!AD215</f>
        <v>0.17106311658517281</v>
      </c>
      <c r="AE34" s="56">
        <f>'Calculations black'!AE215</f>
        <v>0.17151895952123639</v>
      </c>
      <c r="AF34" s="56">
        <f>'Calculations black'!AF215</f>
        <v>0.17197007526567185</v>
      </c>
    </row>
    <row r="35" spans="1:32" x14ac:dyDescent="0.2">
      <c r="A35" s="12" t="s">
        <v>49</v>
      </c>
      <c r="B35" s="56">
        <f>'Calculations black'!B216</f>
        <v>8.162459546925567E-2</v>
      </c>
      <c r="C35" s="56">
        <f>'Calculations black'!C216</f>
        <v>8.1932730777417279E-2</v>
      </c>
      <c r="D35" s="56">
        <f>'Calculations black'!D216</f>
        <v>8.2269798041525538E-2</v>
      </c>
      <c r="E35" s="56">
        <f>'Calculations black'!E216</f>
        <v>8.2597700255571324E-2</v>
      </c>
      <c r="F35" s="56">
        <f>'Calculations black'!F216</f>
        <v>8.2923109750613927E-2</v>
      </c>
      <c r="G35" s="56">
        <f>'Calculations black'!G216</f>
        <v>8.3236662543802686E-2</v>
      </c>
      <c r="H35" s="56">
        <f>'Calculations black'!H216</f>
        <v>8.354688327865159E-2</v>
      </c>
      <c r="I35" s="56">
        <f>'Calculations black'!I216</f>
        <v>8.3864428652385567E-2</v>
      </c>
      <c r="J35" s="56">
        <f>'Calculations black'!J216</f>
        <v>8.4182705647844275E-2</v>
      </c>
      <c r="K35" s="56">
        <f>'Calculations black'!K216</f>
        <v>8.4491908489424547E-2</v>
      </c>
      <c r="L35" s="56">
        <f>'Calculations black'!L216</f>
        <v>8.4795466792953508E-2</v>
      </c>
      <c r="M35" s="56">
        <f>'Calculations black'!M216</f>
        <v>8.5100036027069531E-2</v>
      </c>
      <c r="N35" s="56">
        <f>'Calculations black'!N216</f>
        <v>8.5402193232629389E-2</v>
      </c>
      <c r="O35" s="56">
        <f>'Calculations black'!O216</f>
        <v>8.570192962404885E-2</v>
      </c>
      <c r="P35" s="56">
        <f>'Calculations black'!P216</f>
        <v>8.5999236979578161E-2</v>
      </c>
      <c r="Q35" s="56">
        <f>'Calculations black'!Q216</f>
        <v>8.6294107646834858E-2</v>
      </c>
      <c r="R35" s="56">
        <f>'Calculations black'!R216</f>
        <v>8.6586534547377123E-2</v>
      </c>
      <c r="S35" s="56">
        <f>'Calculations black'!S216</f>
        <v>8.6876511180344243E-2</v>
      </c>
      <c r="T35" s="56">
        <f>'Calculations black'!T216</f>
        <v>8.7164031625198354E-2</v>
      </c>
      <c r="U35" s="56">
        <f>'Calculations black'!U216</f>
        <v>8.7449090543594135E-2</v>
      </c>
      <c r="V35" s="56">
        <f>'Calculations black'!V216</f>
        <v>8.7731683180410525E-2</v>
      </c>
      <c r="W35" s="56">
        <f>'Calculations black'!W216</f>
        <v>8.8011805363974946E-2</v>
      </c>
      <c r="X35" s="56">
        <f>'Calculations black'!X216</f>
        <v>8.8289453505510082E-2</v>
      </c>
      <c r="Y35" s="56">
        <f>'Calculations black'!Y216</f>
        <v>8.8564624597835165E-2</v>
      </c>
      <c r="Z35" s="56">
        <f>'Calculations black'!Z216</f>
        <v>8.8837316213353695E-2</v>
      </c>
      <c r="AA35" s="56">
        <f>'Calculations black'!AA216</f>
        <v>8.9107526501357878E-2</v>
      </c>
      <c r="AB35" s="56">
        <f>'Calculations black'!AB216</f>
        <v>8.9375254184679689E-2</v>
      </c>
      <c r="AC35" s="56">
        <f>'Calculations black'!AC216</f>
        <v>8.9640498555721218E-2</v>
      </c>
      <c r="AD35" s="56">
        <f>'Calculations black'!AD216</f>
        <v>8.9903259471893371E-2</v>
      </c>
      <c r="AE35" s="56">
        <f>'Calculations black'!AE216</f>
        <v>9.0163537350492901E-2</v>
      </c>
      <c r="AF35" s="56">
        <f>'Calculations black'!AF216</f>
        <v>9.0421333163048609E-2</v>
      </c>
    </row>
    <row r="36" spans="1:32" x14ac:dyDescent="0.2">
      <c r="A36" s="12" t="s">
        <v>50</v>
      </c>
      <c r="B36" s="56">
        <f>'Calculations black'!B217</f>
        <v>0.10800000000000005</v>
      </c>
      <c r="C36" s="56">
        <f>'Calculations black'!C217</f>
        <v>0.10840966522476263</v>
      </c>
      <c r="D36" s="56">
        <f>'Calculations black'!D217</f>
        <v>0.10885545256407375</v>
      </c>
      <c r="E36" s="56">
        <f>'Calculations black'!E217</f>
        <v>0.10929147334198296</v>
      </c>
      <c r="F36" s="56">
        <f>'Calculations black'!F217</f>
        <v>0.1097251496244505</v>
      </c>
      <c r="G36" s="56">
        <f>'Calculations black'!G217</f>
        <v>0.110146111918256</v>
      </c>
      <c r="H36" s="56">
        <f>'Calculations black'!H217</f>
        <v>0.11056568667773715</v>
      </c>
      <c r="I36" s="56">
        <f>'Calculations black'!I217</f>
        <v>0.11099409001954867</v>
      </c>
      <c r="J36" s="56">
        <f>'Calculations black'!J217</f>
        <v>0.11142454873516423</v>
      </c>
      <c r="K36" s="56">
        <f>'Calculations black'!K217</f>
        <v>0.11184491086375246</v>
      </c>
      <c r="L36" s="56">
        <f>'Calculations black'!L217</f>
        <v>0.11225175964567502</v>
      </c>
      <c r="M36" s="56">
        <f>'Calculations black'!M217</f>
        <v>0.11266519053058086</v>
      </c>
      <c r="N36" s="56">
        <f>'Calculations black'!N217</f>
        <v>0.11307625207437813</v>
      </c>
      <c r="O36" s="56">
        <f>'Calculations black'!O217</f>
        <v>0.1134849222098958</v>
      </c>
      <c r="P36" s="56">
        <f>'Calculations black'!P217</f>
        <v>0.11389117923945756</v>
      </c>
      <c r="Q36" s="56">
        <f>'Calculations black'!Q217</f>
        <v>0.11429500185702963</v>
      </c>
      <c r="R36" s="56">
        <f>'Calculations black'!R217</f>
        <v>0.11469636916927847</v>
      </c>
      <c r="S36" s="56">
        <f>'Calculations black'!S217</f>
        <v>0.1150952607155466</v>
      </c>
      <c r="T36" s="56">
        <f>'Calculations black'!T217</f>
        <v>0.11549165648675816</v>
      </c>
      <c r="U36" s="56">
        <f>'Calculations black'!U217</f>
        <v>0.11588553694326301</v>
      </c>
      <c r="V36" s="56">
        <f>'Calculations black'!V217</f>
        <v>0.11627688303163404</v>
      </c>
      <c r="W36" s="56">
        <f>'Calculations black'!W217</f>
        <v>0.11666567620043054</v>
      </c>
      <c r="X36" s="56">
        <f>'Calculations black'!X217</f>
        <v>0.11705189841494198</v>
      </c>
      <c r="Y36" s="56">
        <f>'Calculations black'!Y217</f>
        <v>0.11743553217092718</v>
      </c>
      <c r="Z36" s="56">
        <f>'Calculations black'!Z217</f>
        <v>0.11781656050736543</v>
      </c>
      <c r="AA36" s="56">
        <f>'Calculations black'!AA217</f>
        <v>0.11819496701823859</v>
      </c>
      <c r="AB36" s="56">
        <f>'Calculations black'!AB217</f>
        <v>0.11857073586335694</v>
      </c>
      <c r="AC36" s="56">
        <f>'Calculations black'!AC217</f>
        <v>0.11894385177825338</v>
      </c>
      <c r="AD36" s="56">
        <f>'Calculations black'!AD217</f>
        <v>0.11931430008315982</v>
      </c>
      <c r="AE36" s="56">
        <f>'Calculations black'!AE217</f>
        <v>0.1196820666910899</v>
      </c>
      <c r="AF36" s="56">
        <f>'Calculations black'!AF217</f>
        <v>0.1200471381150445</v>
      </c>
    </row>
    <row r="37" spans="1:32" x14ac:dyDescent="0.2">
      <c r="A37" s="12" t="s">
        <v>51</v>
      </c>
      <c r="B37" s="56">
        <f>'Calculations black'!B218</f>
        <v>9.2999999999999985E-2</v>
      </c>
      <c r="C37" s="56">
        <f>'Calculations black'!C218</f>
        <v>9.3371885776124902E-2</v>
      </c>
      <c r="D37" s="56">
        <f>'Calculations black'!D218</f>
        <v>9.3776861020105018E-2</v>
      </c>
      <c r="E37" s="56">
        <f>'Calculations black'!E218</f>
        <v>9.4173849571219354E-2</v>
      </c>
      <c r="F37" s="56">
        <f>'Calculations black'!F218</f>
        <v>9.4569430488029724E-2</v>
      </c>
      <c r="G37" s="56">
        <f>'Calculations black'!G218</f>
        <v>9.4954457322795838E-2</v>
      </c>
      <c r="H37" s="56">
        <f>'Calculations black'!H218</f>
        <v>9.5339316073377409E-2</v>
      </c>
      <c r="I37" s="56">
        <f>'Calculations black'!I218</f>
        <v>9.5732764233689718E-2</v>
      </c>
      <c r="J37" s="56">
        <f>'Calculations black'!J218</f>
        <v>9.6128949947944992E-2</v>
      </c>
      <c r="K37" s="56">
        <f>'Calculations black'!K218</f>
        <v>9.6516897925897668E-2</v>
      </c>
      <c r="L37" s="56">
        <f>'Calculations black'!L218</f>
        <v>9.6891896215674567E-2</v>
      </c>
      <c r="M37" s="56">
        <f>'Calculations black'!M218</f>
        <v>9.7274571434082135E-2</v>
      </c>
      <c r="N37" s="56">
        <f>'Calculations black'!N218</f>
        <v>9.7655871882811884E-2</v>
      </c>
      <c r="O37" s="56">
        <f>'Calculations black'!O218</f>
        <v>9.8035781846783035E-2</v>
      </c>
      <c r="P37" s="56">
        <f>'Calculations black'!P218</f>
        <v>9.8414285449355807E-2</v>
      </c>
      <c r="Q37" s="56">
        <f>'Calculations black'!Q218</f>
        <v>9.8791366674913464E-2</v>
      </c>
      <c r="R37" s="56">
        <f>'Calculations black'!R218</f>
        <v>9.9167009390972838E-2</v>
      </c>
      <c r="S37" s="56">
        <f>'Calculations black'!S218</f>
        <v>9.9541197369813372E-2</v>
      </c>
      <c r="T37" s="56">
        <f>'Calculations black'!T218</f>
        <v>9.9913914309618879E-2</v>
      </c>
      <c r="U37" s="56">
        <f>'Calculations black'!U218</f>
        <v>0.10028514385512259</v>
      </c>
      <c r="V37" s="56">
        <f>'Calculations black'!V218</f>
        <v>0.10065486961775118</v>
      </c>
      <c r="W37" s="56">
        <f>'Calculations black'!W218</f>
        <v>0.10102307519526206</v>
      </c>
      <c r="X37" s="56">
        <f>'Calculations black'!X218</f>
        <v>0.10138974419086934</v>
      </c>
      <c r="Y37" s="56">
        <f>'Calculations black'!Y218</f>
        <v>0.10175486023185262</v>
      </c>
      <c r="Z37" s="56">
        <f>'Calculations black'!Z218</f>
        <v>0.10211840698764785</v>
      </c>
      <c r="AA37" s="56">
        <f>'Calculations black'!AA218</f>
        <v>0.10248036818741715</v>
      </c>
      <c r="AB37" s="56">
        <f>'Calculations black'!AB218</f>
        <v>0.10284072763709237</v>
      </c>
      <c r="AC37" s="56">
        <f>'Calculations black'!AC218</f>
        <v>0.10319946923589564</v>
      </c>
      <c r="AD37" s="56">
        <f>'Calculations black'!AD218</f>
        <v>0.10355657699233187</v>
      </c>
      <c r="AE37" s="56">
        <f>'Calculations black'!AE218</f>
        <v>0.10391203503965621</v>
      </c>
      <c r="AF37" s="56">
        <f>'Calculations black'!AF218</f>
        <v>0.10426582765081464</v>
      </c>
    </row>
    <row r="38" spans="1:32" x14ac:dyDescent="0.2">
      <c r="A38" s="12" t="s">
        <v>52</v>
      </c>
      <c r="B38" s="56">
        <f>'Calculations black'!B219</f>
        <v>9.9000000000000019E-2</v>
      </c>
      <c r="C38" s="56">
        <f>'Calculations black'!C219</f>
        <v>9.9376490299961817E-2</v>
      </c>
      <c r="D38" s="56">
        <f>'Calculations black'!D219</f>
        <v>9.9786774045232451E-2</v>
      </c>
      <c r="E38" s="56">
        <f>'Calculations black'!E219</f>
        <v>0.10018763726980499</v>
      </c>
      <c r="F38" s="56">
        <f>'Calculations black'!F219</f>
        <v>0.10058621896479755</v>
      </c>
      <c r="G38" s="56">
        <f>'Calculations black'!G219</f>
        <v>0.10097253230048378</v>
      </c>
      <c r="H38" s="56">
        <f>'Calculations black'!H219</f>
        <v>0.10135699904565562</v>
      </c>
      <c r="I38" s="56">
        <f>'Calculations black'!I219</f>
        <v>0.10174987195672552</v>
      </c>
      <c r="J38" s="56">
        <f>'Calculations black'!J219</f>
        <v>0.10214449383405072</v>
      </c>
      <c r="K38" s="56">
        <f>'Calculations black'!K219</f>
        <v>0.10252949147781612</v>
      </c>
      <c r="L38" s="56">
        <f>'Calculations black'!L219</f>
        <v>0.1029034056911539</v>
      </c>
      <c r="M38" s="56">
        <f>'Calculations black'!M219</f>
        <v>0.10328234957083099</v>
      </c>
      <c r="N38" s="56">
        <f>'Calculations black'!N219</f>
        <v>0.10365901672891176</v>
      </c>
      <c r="O38" s="56">
        <f>'Calculations black'!O219</f>
        <v>0.10403338857143227</v>
      </c>
      <c r="P38" s="56">
        <f>'Calculations black'!P219</f>
        <v>0.10440544685271497</v>
      </c>
      <c r="Q38" s="56">
        <f>'Calculations black'!Q219</f>
        <v>0.10477517369512053</v>
      </c>
      <c r="R38" s="56">
        <f>'Calculations black'!R219</f>
        <v>0.10514255160779024</v>
      </c>
      <c r="S38" s="56">
        <f>'Calculations black'!S219</f>
        <v>0.10550756350438387</v>
      </c>
      <c r="T38" s="56">
        <f>'Calculations black'!T219</f>
        <v>0.10587019271982703</v>
      </c>
      <c r="U38" s="56">
        <f>'Calculations black'!U219</f>
        <v>0.1062304230260758</v>
      </c>
      <c r="V38" s="56">
        <f>'Calculations black'!V219</f>
        <v>0.10658823864691212</v>
      </c>
      <c r="W38" s="56">
        <f>'Calculations black'!W219</f>
        <v>0.10694362427178414</v>
      </c>
      <c r="X38" s="56">
        <f>'Calculations black'!X219</f>
        <v>0.10729656506870425</v>
      </c>
      <c r="Y38" s="56">
        <f>'Calculations black'!Y219</f>
        <v>0.10764704669621918</v>
      </c>
      <c r="Z38" s="56">
        <f>'Calculations black'!Z219</f>
        <v>0.10799505531447016</v>
      </c>
      <c r="AA38" s="56">
        <f>'Calculations black'!AA219</f>
        <v>0.10834057759535827</v>
      </c>
      <c r="AB38" s="56">
        <f>'Calculations black'!AB219</f>
        <v>0.10868360073183087</v>
      </c>
      <c r="AC38" s="56">
        <f>'Calculations black'!AC219</f>
        <v>0.10902411244630993</v>
      </c>
      <c r="AD38" s="56">
        <f>'Calculations black'!AD219</f>
        <v>0.10936210099827769</v>
      </c>
      <c r="AE38" s="56">
        <f>'Calculations black'!AE219</f>
        <v>0.10969755519104084</v>
      </c>
      <c r="AF38" s="56">
        <f>'Calculations black'!AF219</f>
        <v>0.11003046437769161</v>
      </c>
    </row>
    <row r="39" spans="1:32" x14ac:dyDescent="0.2">
      <c r="A39" s="12" t="s">
        <v>53</v>
      </c>
      <c r="B39" s="56">
        <f>'Calculations black'!B220</f>
        <v>0.17499999999999999</v>
      </c>
      <c r="C39" s="56">
        <f>'Calculations black'!C220</f>
        <v>0.1756288946387016</v>
      </c>
      <c r="D39" s="56">
        <f>'Calculations black'!D220</f>
        <v>0.17630756636619418</v>
      </c>
      <c r="E39" s="56">
        <f>'Calculations black'!E220</f>
        <v>0.17697312848380933</v>
      </c>
      <c r="F39" s="56">
        <f>'Calculations black'!F220</f>
        <v>0.17763464100048115</v>
      </c>
      <c r="G39" s="56">
        <f>'Calculations black'!G220</f>
        <v>0.17827947967074292</v>
      </c>
      <c r="H39" s="56">
        <f>'Calculations black'!H220</f>
        <v>0.17892471472231519</v>
      </c>
      <c r="I39" s="56">
        <f>'Calculations black'!I220</f>
        <v>0.17957985999920439</v>
      </c>
      <c r="J39" s="56">
        <f>'Calculations black'!J220</f>
        <v>0.18023754355510826</v>
      </c>
      <c r="K39" s="56">
        <f>'Calculations black'!K220</f>
        <v>0.18088072763076612</v>
      </c>
      <c r="L39" s="56">
        <f>'Calculations black'!L220</f>
        <v>0.18149342430556983</v>
      </c>
      <c r="M39" s="56">
        <f>'Calculations black'!M220</f>
        <v>0.18212128806672745</v>
      </c>
      <c r="N39" s="56">
        <f>'Calculations black'!N220</f>
        <v>0.18274479299730839</v>
      </c>
      <c r="O39" s="56">
        <f>'Calculations black'!O220</f>
        <v>0.18336389097780875</v>
      </c>
      <c r="P39" s="56">
        <f>'Calculations black'!P220</f>
        <v>0.1839785352139244</v>
      </c>
      <c r="Q39" s="56">
        <f>'Calculations black'!Q220</f>
        <v>0.18458868026483749</v>
      </c>
      <c r="R39" s="56">
        <f>'Calculations black'!R220</f>
        <v>0.18519428206922606</v>
      </c>
      <c r="S39" s="56">
        <f>'Calculations black'!S220</f>
        <v>0.18579529796903696</v>
      </c>
      <c r="T39" s="56">
        <f>'Calculations black'!T220</f>
        <v>0.18639168673106188</v>
      </c>
      <c r="U39" s="56">
        <f>'Calculations black'!U220</f>
        <v>0.18698340856635534</v>
      </c>
      <c r="V39" s="56">
        <f>'Calculations black'!V220</f>
        <v>0.18757042514754052</v>
      </c>
      <c r="W39" s="56">
        <f>'Calculations black'!W220</f>
        <v>0.1881526996240486</v>
      </c>
      <c r="X39" s="56">
        <f>'Calculations black'!X220</f>
        <v>0.18873019663533522</v>
      </c>
      <c r="Y39" s="56">
        <f>'Calculations black'!Y220</f>
        <v>0.18930288232212297</v>
      </c>
      <c r="Z39" s="56">
        <f>'Calculations black'!Z220</f>
        <v>0.18987072433572005</v>
      </c>
      <c r="AA39" s="56">
        <f>'Calculations black'!AA220</f>
        <v>0.19043369184546421</v>
      </c>
      <c r="AB39" s="56">
        <f>'Calculations black'!AB220</f>
        <v>0.1909917555443412</v>
      </c>
      <c r="AC39" s="56">
        <f>'Calculations black'!AC220</f>
        <v>0.19154488765283265</v>
      </c>
      <c r="AD39" s="56">
        <f>'Calculations black'!AD220</f>
        <v>0.19209306192104331</v>
      </c>
      <c r="AE39" s="56">
        <f>'Calculations black'!AE220</f>
        <v>0.19263625362916215</v>
      </c>
      <c r="AF39" s="56">
        <f>'Calculations black'!AF220</f>
        <v>0.19317443958631139</v>
      </c>
    </row>
    <row r="40" spans="1:32" x14ac:dyDescent="0.2">
      <c r="A40" s="12" t="s">
        <v>54</v>
      </c>
      <c r="B40" s="56">
        <f>'Calculations black'!B221</f>
        <v>0.10800000000000003</v>
      </c>
      <c r="C40" s="56">
        <f>'Calculations black'!C221</f>
        <v>0.10841866658722439</v>
      </c>
      <c r="D40" s="56">
        <f>'Calculations black'!D221</f>
        <v>0.10887389387806461</v>
      </c>
      <c r="E40" s="56">
        <f>'Calculations black'!E221</f>
        <v>0.10931998579967088</v>
      </c>
      <c r="F40" s="56">
        <f>'Calculations black'!F221</f>
        <v>0.1097641694619912</v>
      </c>
      <c r="G40" s="56">
        <f>'Calculations black'!G221</f>
        <v>0.11019637819479249</v>
      </c>
      <c r="H40" s="56">
        <f>'Calculations black'!H221</f>
        <v>0.11062822853333761</v>
      </c>
      <c r="I40" s="56">
        <f>'Calculations black'!I221</f>
        <v>0.1110691488298694</v>
      </c>
      <c r="J40" s="56">
        <f>'Calculations black'!J221</f>
        <v>0.11151274198435999</v>
      </c>
      <c r="K40" s="56">
        <f>'Calculations black'!K221</f>
        <v>0.11194679200412684</v>
      </c>
      <c r="L40" s="56">
        <f>'Calculations black'!L221</f>
        <v>0.11236553170409588</v>
      </c>
      <c r="M40" s="56">
        <f>'Calculations black'!M221</f>
        <v>0.11279275186119614</v>
      </c>
      <c r="N40" s="56">
        <f>'Calculations black'!N221</f>
        <v>0.11321803418277845</v>
      </c>
      <c r="O40" s="56">
        <f>'Calculations black'!O221</f>
        <v>0.11364135571467604</v>
      </c>
      <c r="P40" s="56">
        <f>'Calculations black'!P221</f>
        <v>0.11406269359207268</v>
      </c>
      <c r="Q40" s="56">
        <f>'Calculations black'!Q221</f>
        <v>0.11448202506577333</v>
      </c>
      <c r="R40" s="56">
        <f>'Calculations black'!R221</f>
        <v>0.11489932752764659</v>
      </c>
      <c r="S40" s="56">
        <f>'Calculations black'!S221</f>
        <v>0.1153145785352354</v>
      </c>
      <c r="T40" s="56">
        <f>'Calculations black'!T221</f>
        <v>0.1157277558355337</v>
      </c>
      <c r="U40" s="56">
        <f>'Calculations black'!U221</f>
        <v>0.11613883738792673</v>
      </c>
      <c r="V40" s="56">
        <f>'Calculations black'!V221</f>
        <v>0.11654780138629521</v>
      </c>
      <c r="W40" s="56">
        <f>'Calculations black'!W221</f>
        <v>0.11695462628028498</v>
      </c>
      <c r="X40" s="56">
        <f>'Calculations black'!X221</f>
        <v>0.1173592907957425</v>
      </c>
      <c r="Y40" s="56">
        <f>'Calculations black'!Y221</f>
        <v>0.1177617739543191</v>
      </c>
      <c r="Z40" s="56">
        <f>'Calculations black'!Z221</f>
        <v>0.11816205509224739</v>
      </c>
      <c r="AA40" s="56">
        <f>'Calculations black'!AA221</f>
        <v>0.11856011387829708</v>
      </c>
      <c r="AB40" s="56">
        <f>'Calculations black'!AB221</f>
        <v>0.11895593033090923</v>
      </c>
      <c r="AC40" s="56">
        <f>'Calculations black'!AC221</f>
        <v>0.11934948483452214</v>
      </c>
      <c r="AD40" s="56">
        <f>'Calculations black'!AD221</f>
        <v>0.11974075815509028</v>
      </c>
      <c r="AE40" s="56">
        <f>'Calculations black'!AE221</f>
        <v>0.12012973145480774</v>
      </c>
      <c r="AF40" s="56">
        <f>'Calculations black'!AF221</f>
        <v>0.12051638630604189</v>
      </c>
    </row>
    <row r="41" spans="1:32" x14ac:dyDescent="0.2">
      <c r="A41" s="12" t="s">
        <v>55</v>
      </c>
      <c r="B41" s="56">
        <f>'Calculations black'!B222</f>
        <v>0.17399999999999999</v>
      </c>
      <c r="C41" s="56">
        <f>'Calculations black'!C222</f>
        <v>0.174617980673167</v>
      </c>
      <c r="D41" s="56">
        <f>'Calculations black'!D222</f>
        <v>0.17528514134708478</v>
      </c>
      <c r="E41" s="56">
        <f>'Calculations black'!E222</f>
        <v>0.17593890554046132</v>
      </c>
      <c r="F41" s="56">
        <f>'Calculations black'!F222</f>
        <v>0.17658841307212444</v>
      </c>
      <c r="G41" s="56">
        <f>'Calculations black'!G222</f>
        <v>0.17722091681241786</v>
      </c>
      <c r="H41" s="56">
        <f>'Calculations black'!H222</f>
        <v>0.17785317395817452</v>
      </c>
      <c r="I41" s="56">
        <f>'Calculations black'!I222</f>
        <v>0.17849519176293832</v>
      </c>
      <c r="J41" s="56">
        <f>'Calculations black'!J222</f>
        <v>0.17913939110553875</v>
      </c>
      <c r="K41" s="56">
        <f>'Calculations black'!K222</f>
        <v>0.17976889710826435</v>
      </c>
      <c r="L41" s="56">
        <f>'Calculations black'!L222</f>
        <v>0.18036943072314826</v>
      </c>
      <c r="M41" s="56">
        <f>'Calculations black'!M222</f>
        <v>0.18098381833641788</v>
      </c>
      <c r="N41" s="56">
        <f>'Calculations black'!N222</f>
        <v>0.1815936711812644</v>
      </c>
      <c r="O41" s="56">
        <f>'Calculations black'!O222</f>
        <v>0.18219894472808459</v>
      </c>
      <c r="P41" s="56">
        <f>'Calculations black'!P222</f>
        <v>0.18279959587478134</v>
      </c>
      <c r="Q41" s="56">
        <f>'Calculations black'!Q222</f>
        <v>0.18339558297021039</v>
      </c>
      <c r="R41" s="56">
        <f>'Calculations black'!R222</f>
        <v>0.18398686583531546</v>
      </c>
      <c r="S41" s="56">
        <f>'Calculations black'!S222</f>
        <v>0.18457340578199799</v>
      </c>
      <c r="T41" s="56">
        <f>'Calculations black'!T222</f>
        <v>0.185155165629771</v>
      </c>
      <c r="U41" s="56">
        <f>'Calculations black'!U222</f>
        <v>0.18573210972024434</v>
      </c>
      <c r="V41" s="56">
        <f>'Calculations black'!V222</f>
        <v>0.18630420392949529</v>
      </c>
      <c r="W41" s="56">
        <f>'Calculations black'!W222</f>
        <v>0.18687141567837778</v>
      </c>
      <c r="X41" s="56">
        <f>'Calculations black'!X222</f>
        <v>0.18743371394082176</v>
      </c>
      <c r="Y41" s="56">
        <f>'Calculations black'!Y222</f>
        <v>0.18799106925017936</v>
      </c>
      <c r="Z41" s="56">
        <f>'Calculations black'!Z222</f>
        <v>0.18854345370367467</v>
      </c>
      <c r="AA41" s="56">
        <f>'Calculations black'!AA222</f>
        <v>0.18909084096501422</v>
      </c>
      <c r="AB41" s="56">
        <f>'Calculations black'!AB222</f>
        <v>0.1896332062652123</v>
      </c>
      <c r="AC41" s="56">
        <f>'Calculations black'!AC222</f>
        <v>0.19017052640169421</v>
      </c>
      <c r="AD41" s="56">
        <f>'Calculations black'!AD222</f>
        <v>0.19070277973573241</v>
      </c>
      <c r="AE41" s="56">
        <f>'Calculations black'!AE222</f>
        <v>0.19122994618827685</v>
      </c>
      <c r="AF41" s="56">
        <f>'Calculations black'!AF222</f>
        <v>0.1917520072342373</v>
      </c>
    </row>
    <row r="42" spans="1:32" x14ac:dyDescent="0.2">
      <c r="A42" s="12" t="s">
        <v>56</v>
      </c>
      <c r="B42" s="56">
        <f>'Calculations black'!B223</f>
        <v>9.4000000000000014E-2</v>
      </c>
      <c r="C42" s="56">
        <f>'Calculations black'!C223</f>
        <v>9.4364041689574907E-2</v>
      </c>
      <c r="D42" s="56">
        <f>'Calculations black'!D223</f>
        <v>9.4760837943028531E-2</v>
      </c>
      <c r="E42" s="56">
        <f>'Calculations black'!E223</f>
        <v>9.5148852868892936E-2</v>
      </c>
      <c r="F42" s="56">
        <f>'Calculations black'!F223</f>
        <v>9.5534918975277619E-2</v>
      </c>
      <c r="G42" s="56">
        <f>'Calculations black'!G223</f>
        <v>9.5909490687742543E-2</v>
      </c>
      <c r="H42" s="56">
        <f>'Calculations black'!H223</f>
        <v>9.6282678549702946E-2</v>
      </c>
      <c r="I42" s="56">
        <f>'Calculations black'!I223</f>
        <v>9.6664180191338558E-2</v>
      </c>
      <c r="J42" s="56">
        <f>'Calculations black'!J223</f>
        <v>9.704767866080502E-2</v>
      </c>
      <c r="K42" s="56">
        <f>'Calculations black'!K223</f>
        <v>9.7422202674601971E-2</v>
      </c>
      <c r="L42" s="56">
        <f>'Calculations black'!L223</f>
        <v>9.7785720683963642E-2</v>
      </c>
      <c r="M42" s="56">
        <f>'Calculations black'!M223</f>
        <v>9.8154726373172074E-2</v>
      </c>
      <c r="N42" s="56">
        <f>'Calculations black'!N223</f>
        <v>9.8521798567124647E-2</v>
      </c>
      <c r="O42" s="56">
        <f>'Calculations black'!O223</f>
        <v>9.8886919755558883E-2</v>
      </c>
      <c r="P42" s="56">
        <f>'Calculations black'!P223</f>
        <v>9.9250072570642625E-2</v>
      </c>
      <c r="Q42" s="56">
        <f>'Calculations black'!Q223</f>
        <v>9.9611239808664834E-2</v>
      </c>
      <c r="R42" s="56">
        <f>'Calculations black'!R223</f>
        <v>9.9970404450939354E-2</v>
      </c>
      <c r="S42" s="56">
        <f>'Calculations black'!S223</f>
        <v>0.10032754968392042</v>
      </c>
      <c r="T42" s="56">
        <f>'Calculations black'!T223</f>
        <v>0.10068265891853063</v>
      </c>
      <c r="U42" s="56">
        <f>'Calculations black'!U223</f>
        <v>0.10103571580870117</v>
      </c>
      <c r="V42" s="56">
        <f>'Calculations black'!V223</f>
        <v>0.10138670426912796</v>
      </c>
      <c r="W42" s="56">
        <f>'Calculations black'!W223</f>
        <v>0.10173560849224711</v>
      </c>
      <c r="X42" s="56">
        <f>'Calculations black'!X223</f>
        <v>0.10208241296443231</v>
      </c>
      <c r="Y42" s="56">
        <f>'Calculations black'!Y223</f>
        <v>0.10242710248141994</v>
      </c>
      <c r="Z42" s="56">
        <f>'Calculations black'!Z223</f>
        <v>0.1027696621629685</v>
      </c>
      <c r="AA42" s="56">
        <f>'Calculations black'!AA223</f>
        <v>0.10311007746675924</v>
      </c>
      <c r="AB42" s="56">
        <f>'Calculations black'!AB223</f>
        <v>0.10344833420154247</v>
      </c>
      <c r="AC42" s="56">
        <f>'Calculations black'!AC223</f>
        <v>0.10378441853954225</v>
      </c>
      <c r="AD42" s="56">
        <f>'Calculations black'!AD223</f>
        <v>0.10411831702812449</v>
      </c>
      <c r="AE42" s="56">
        <f>'Calculations black'!AE223</f>
        <v>0.1044500166007411</v>
      </c>
      <c r="AF42" s="56">
        <f>'Calculations black'!AF223</f>
        <v>0.10477950458715841</v>
      </c>
    </row>
    <row r="43" spans="1:32" x14ac:dyDescent="0.2">
      <c r="A43" s="12" t="s">
        <v>57</v>
      </c>
      <c r="B43" s="56">
        <f>'Calculations black'!B224</f>
        <v>9.4999999999999987E-2</v>
      </c>
      <c r="C43" s="56">
        <f>'Calculations black'!C224</f>
        <v>9.5366375814310997E-2</v>
      </c>
      <c r="D43" s="56">
        <f>'Calculations black'!D224</f>
        <v>9.5765697140517345E-2</v>
      </c>
      <c r="E43" s="56">
        <f>'Calculations black'!E224</f>
        <v>9.6156121596952193E-2</v>
      </c>
      <c r="F43" s="56">
        <f>'Calculations black'!F224</f>
        <v>9.6544536666843872E-2</v>
      </c>
      <c r="G43" s="56">
        <f>'Calculations black'!G224</f>
        <v>9.6921317198144105E-2</v>
      </c>
      <c r="H43" s="56">
        <f>'Calculations black'!H224</f>
        <v>9.7296631758330115E-2</v>
      </c>
      <c r="I43" s="56">
        <f>'Calculations black'!I224</f>
        <v>9.7680276036977376E-2</v>
      </c>
      <c r="J43" s="56">
        <f>'Calculations black'!J224</f>
        <v>9.8065872265753778E-2</v>
      </c>
      <c r="K43" s="56">
        <f>'Calculations black'!K224</f>
        <v>9.8442374830559107E-2</v>
      </c>
      <c r="L43" s="56">
        <f>'Calculations black'!L224</f>
        <v>9.8807848968806983E-2</v>
      </c>
      <c r="M43" s="56">
        <f>'Calculations black'!M224</f>
        <v>9.9178731986074881E-2</v>
      </c>
      <c r="N43" s="56">
        <f>'Calculations black'!N224</f>
        <v>9.9547618213144839E-2</v>
      </c>
      <c r="O43" s="56">
        <f>'Calculations black'!O224</f>
        <v>9.9914489832942821E-2</v>
      </c>
      <c r="P43" s="56">
        <f>'Calculations black'!P224</f>
        <v>0.10027932920202245</v>
      </c>
      <c r="Q43" s="56">
        <f>'Calculations black'!Q224</f>
        <v>0.10064211887221286</v>
      </c>
      <c r="R43" s="56">
        <f>'Calculations black'!R224</f>
        <v>0.10100284161144388</v>
      </c>
      <c r="S43" s="56">
        <f>'Calculations black'!S224</f>
        <v>0.10136148042374633</v>
      </c>
      <c r="T43" s="56">
        <f>'Calculations black'!T224</f>
        <v>0.10171801856843224</v>
      </c>
      <c r="U43" s="56">
        <f>'Calculations black'!U224</f>
        <v>0.10207243957845268</v>
      </c>
      <c r="V43" s="56">
        <f>'Calculations black'!V224</f>
        <v>0.10242472727793997</v>
      </c>
      <c r="W43" s="56">
        <f>'Calculations black'!W224</f>
        <v>0.1027748657989383</v>
      </c>
      <c r="X43" s="56">
        <f>'Calculations black'!X224</f>
        <v>0.10312283959732572</v>
      </c>
      <c r="Y43" s="56">
        <f>'Calculations black'!Y224</f>
        <v>0.10346863346793604</v>
      </c>
      <c r="Z43" s="56">
        <f>'Calculations black'!Z224</f>
        <v>0.1038122325588865</v>
      </c>
      <c r="AA43" s="56">
        <f>'Calculations black'!AA224</f>
        <v>0.10415362238512059</v>
      </c>
      <c r="AB43" s="56">
        <f>'Calculations black'!AB224</f>
        <v>0.10449278884117168</v>
      </c>
      <c r="AC43" s="56">
        <f>'Calculations black'!AC224</f>
        <v>0.10482971821316009</v>
      </c>
      <c r="AD43" s="56">
        <f>'Calculations black'!AD224</f>
        <v>0.10516439719003134</v>
      </c>
      <c r="AE43" s="56">
        <f>'Calculations black'!AE224</f>
        <v>0.10549681287404862</v>
      </c>
      <c r="AF43" s="56">
        <f>'Calculations black'!AF224</f>
        <v>0.10582695279054843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BA70-E3DE-4C80-B20B-497DA68023D4}">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asian'!B183</f>
        <v>1.1999999999999999E-2</v>
      </c>
      <c r="C2" s="56">
        <f>'Calculations asian'!C183</f>
        <v>1.2398037133490794E-2</v>
      </c>
      <c r="D2" s="56">
        <f>'Calculations asian'!D183</f>
        <v>1.2813681572214427E-2</v>
      </c>
      <c r="E2" s="56">
        <f>'Calculations asian'!E183</f>
        <v>1.3236177637347876E-2</v>
      </c>
      <c r="F2" s="56">
        <f>'Calculations asian'!F183</f>
        <v>1.3662495203409232E-2</v>
      </c>
      <c r="G2" s="56">
        <f>'Calculations asian'!G183</f>
        <v>1.4097567190788489E-2</v>
      </c>
      <c r="H2" s="56">
        <f>'Calculations asian'!H183</f>
        <v>1.4552450076591918E-2</v>
      </c>
      <c r="I2" s="56">
        <f>'Calculations asian'!I183</f>
        <v>1.5008723151436792E-2</v>
      </c>
      <c r="J2" s="56">
        <f>'Calculations asian'!J183</f>
        <v>1.5474161884632272E-2</v>
      </c>
      <c r="K2" s="56">
        <f>'Calculations asian'!K183</f>
        <v>1.5943599013312638E-2</v>
      </c>
      <c r="L2" s="56">
        <f>'Calculations asian'!L183</f>
        <v>1.6356122537950563E-2</v>
      </c>
      <c r="M2" s="56">
        <f>'Calculations asian'!M183</f>
        <v>1.6812347990049267E-2</v>
      </c>
      <c r="N2" s="56">
        <f>'Calculations asian'!N183</f>
        <v>1.7271975166689761E-2</v>
      </c>
      <c r="O2" s="56">
        <f>'Calculations asian'!O183</f>
        <v>1.7734980969329985E-2</v>
      </c>
      <c r="P2" s="56">
        <f>'Calculations asian'!P183</f>
        <v>1.820134201152733E-2</v>
      </c>
      <c r="Q2" s="56">
        <f>'Calculations asian'!Q183</f>
        <v>1.8671034622661238E-2</v>
      </c>
      <c r="R2" s="56">
        <f>'Calculations asian'!R183</f>
        <v>1.9144034851658658E-2</v>
      </c>
      <c r="S2" s="56">
        <f>'Calculations asian'!S183</f>
        <v>1.9620318470731108E-2</v>
      </c>
      <c r="T2" s="56">
        <f>'Calculations asian'!T183</f>
        <v>2.0099860979126583E-2</v>
      </c>
      <c r="U2" s="56">
        <f>'Calculations asian'!U183</f>
        <v>2.0582637606902564E-2</v>
      </c>
      <c r="V2" s="56">
        <f>'Calculations asian'!V183</f>
        <v>2.1068623318725336E-2</v>
      </c>
      <c r="W2" s="56">
        <f>'Calculations asian'!W183</f>
        <v>2.1557792817698783E-2</v>
      </c>
      <c r="X2" s="56">
        <f>'Calculations asian'!X183</f>
        <v>2.2050120549227878E-2</v>
      </c>
      <c r="Y2" s="56">
        <f>'Calculations asian'!Y183</f>
        <v>2.254558070492085E-2</v>
      </c>
      <c r="Z2" s="56">
        <f>'Calculations asian'!Z183</f>
        <v>2.3044147226532596E-2</v>
      </c>
      <c r="AA2" s="56">
        <f>'Calculations asian'!AA183</f>
        <v>2.3545793809952979E-2</v>
      </c>
      <c r="AB2" s="56">
        <f>'Calculations asian'!AB183</f>
        <v>2.4050493909243742E-2</v>
      </c>
      <c r="AC2" s="56">
        <f>'Calculations asian'!AC183</f>
        <v>2.4558220740725271E-2</v>
      </c>
      <c r="AD2" s="56">
        <f>'Calculations asian'!AD183</f>
        <v>2.5068947287115909E-2</v>
      </c>
      <c r="AE2" s="56">
        <f>'Calculations asian'!AE183</f>
        <v>2.5582646301726828E-2</v>
      </c>
      <c r="AF2" s="56">
        <f>'Calculations asian'!AF183</f>
        <v>2.609929031271277E-2</v>
      </c>
    </row>
    <row r="3" spans="1:32" x14ac:dyDescent="0.2">
      <c r="A3" s="12" t="s">
        <v>94</v>
      </c>
      <c r="B3" s="56">
        <f>'Calculations asian'!B184</f>
        <v>0</v>
      </c>
      <c r="C3" s="56">
        <f>'Calculations asian'!C184</f>
        <v>2.0991162906077007E-4</v>
      </c>
      <c r="D3" s="56">
        <f>'Calculations asian'!D184</f>
        <v>4.2946068054882508E-4</v>
      </c>
      <c r="E3" s="56">
        <f>'Calculations asian'!E184</f>
        <v>6.5309859746664133E-4</v>
      </c>
      <c r="F3" s="56">
        <f>'Calculations asian'!F184</f>
        <v>8.7920304942745915E-4</v>
      </c>
      <c r="G3" s="56">
        <f>'Calculations asian'!G184</f>
        <v>1.1104565371192379E-3</v>
      </c>
      <c r="H3" s="56">
        <f>'Calculations asian'!H184</f>
        <v>1.3527782529317396E-3</v>
      </c>
      <c r="I3" s="56">
        <f>'Calculations asian'!I184</f>
        <v>1.5962928016694557E-3</v>
      </c>
      <c r="J3" s="56">
        <f>'Calculations asian'!J184</f>
        <v>1.845209211526223E-3</v>
      </c>
      <c r="K3" s="56">
        <f>'Calculations asian'!K184</f>
        <v>2.0968083060358485E-3</v>
      </c>
      <c r="L3" s="56">
        <f>'Calculations asian'!L184</f>
        <v>2.3181668745949563E-3</v>
      </c>
      <c r="M3" s="56">
        <f>'Calculations asian'!M184</f>
        <v>2.5635487101497785E-3</v>
      </c>
      <c r="N3" s="56">
        <f>'Calculations asian'!N184</f>
        <v>2.8112407704538574E-3</v>
      </c>
      <c r="O3" s="56">
        <f>'Calculations asian'!O184</f>
        <v>3.0612373129083187E-3</v>
      </c>
      <c r="P3" s="56">
        <f>'Calculations asian'!P184</f>
        <v>3.3135323763951001E-3</v>
      </c>
      <c r="Q3" s="56">
        <f>'Calculations asian'!Q184</f>
        <v>3.5681197823867242E-3</v>
      </c>
      <c r="R3" s="56">
        <f>'Calculations asian'!R184</f>
        <v>3.8249931360518686E-3</v>
      </c>
      <c r="S3" s="56">
        <f>'Calculations asian'!S184</f>
        <v>4.0841458273619324E-3</v>
      </c>
      <c r="T3" s="56">
        <f>'Calculations asian'!T184</f>
        <v>4.3455710322008118E-3</v>
      </c>
      <c r="U3" s="56">
        <f>'Calculations asian'!U184</f>
        <v>4.6092617134814752E-3</v>
      </c>
      <c r="V3" s="56">
        <f>'Calculations asian'!V184</f>
        <v>4.8752106222733193E-3</v>
      </c>
      <c r="W3" s="56">
        <f>'Calculations asian'!W184</f>
        <v>5.1434102989422305E-3</v>
      </c>
      <c r="X3" s="56">
        <f>'Calculations asian'!X184</f>
        <v>5.4138530743068156E-3</v>
      </c>
      <c r="Y3" s="56">
        <f>'Calculations asian'!Y184</f>
        <v>5.6865310708140143E-3</v>
      </c>
      <c r="Z3" s="56">
        <f>'Calculations asian'!Z184</f>
        <v>5.9614362037359314E-3</v>
      </c>
      <c r="AA3" s="56">
        <f>'Calculations asian'!AA184</f>
        <v>6.2385601823907975E-3</v>
      </c>
      <c r="AB3" s="56">
        <f>'Calculations asian'!AB184</f>
        <v>6.5178945113907455E-3</v>
      </c>
      <c r="AC3" s="56">
        <f>'Calculations asian'!AC184</f>
        <v>6.7994304919180718E-3</v>
      </c>
      <c r="AD3" s="56">
        <f>'Calculations asian'!AD184</f>
        <v>7.0831592230323264E-3</v>
      </c>
      <c r="AE3" s="56">
        <f>'Calculations asian'!AE184</f>
        <v>7.3690716030104884E-3</v>
      </c>
      <c r="AF3" s="56">
        <f>'Calculations asian'!AF184</f>
        <v>7.6571583307216392E-3</v>
      </c>
    </row>
    <row r="4" spans="1:32" x14ac:dyDescent="0.2">
      <c r="A4" s="12" t="s">
        <v>93</v>
      </c>
      <c r="B4" s="56">
        <f>'Calculations asian'!B185</f>
        <v>0.10499999999999998</v>
      </c>
      <c r="C4" s="56">
        <f>'Calculations asian'!C185</f>
        <v>0.10645568752689541</v>
      </c>
      <c r="D4" s="56">
        <f>'Calculations asian'!D185</f>
        <v>0.10796844324741625</v>
      </c>
      <c r="E4" s="56">
        <f>'Calculations asian'!E185</f>
        <v>0.10949553305103685</v>
      </c>
      <c r="F4" s="56">
        <f>'Calculations asian'!F185</f>
        <v>0.11102667816496198</v>
      </c>
      <c r="G4" s="56">
        <f>'Calculations asian'!G185</f>
        <v>0.11257790994390622</v>
      </c>
      <c r="H4" s="56">
        <f>'Calculations asian'!H185</f>
        <v>0.1141878305015923</v>
      </c>
      <c r="I4" s="56">
        <f>'Calculations asian'!I185</f>
        <v>0.11579317409889558</v>
      </c>
      <c r="J4" s="56">
        <f>'Calculations asian'!J185</f>
        <v>0.11741980200563665</v>
      </c>
      <c r="K4" s="56">
        <f>'Calculations asian'!K185</f>
        <v>0.11904863932188889</v>
      </c>
      <c r="L4" s="56">
        <f>'Calculations asian'!L185</f>
        <v>0.12047514360573849</v>
      </c>
      <c r="M4" s="56">
        <f>'Calculations asian'!M185</f>
        <v>0.12204006636961146</v>
      </c>
      <c r="N4" s="56">
        <f>'Calculations asian'!N185</f>
        <v>0.12360652362600651</v>
      </c>
      <c r="O4" s="56">
        <f>'Calculations asian'!O185</f>
        <v>0.12517434485425413</v>
      </c>
      <c r="P4" s="56">
        <f>'Calculations asian'!P185</f>
        <v>0.12674336074234116</v>
      </c>
      <c r="Q4" s="56">
        <f>'Calculations asian'!Q185</f>
        <v>0.12831340323346671</v>
      </c>
      <c r="R4" s="56">
        <f>'Calculations asian'!R185</f>
        <v>0.12988430557170264</v>
      </c>
      <c r="S4" s="56">
        <f>'Calculations asian'!S185</f>
        <v>0.13145590234672425</v>
      </c>
      <c r="T4" s="56">
        <f>'Calculations asian'!T185</f>
        <v>0.13302802953756321</v>
      </c>
      <c r="U4" s="56">
        <f>'Calculations asian'!U185</f>
        <v>0.13460052455534594</v>
      </c>
      <c r="V4" s="56">
        <f>'Calculations asian'!V185</f>
        <v>0.13617322628498349</v>
      </c>
      <c r="W4" s="56">
        <f>'Calculations asian'!W185</f>
        <v>0.13774597512577366</v>
      </c>
      <c r="X4" s="56">
        <f>'Calculations asian'!X185</f>
        <v>0.13931861303088194</v>
      </c>
      <c r="Y4" s="56">
        <f>'Calculations asian'!Y185</f>
        <v>0.14089098354567625</v>
      </c>
      <c r="Z4" s="56">
        <f>'Calculations asian'!Z185</f>
        <v>0.14246293184487896</v>
      </c>
      <c r="AA4" s="56">
        <f>'Calculations asian'!AA185</f>
        <v>0.14403430476851373</v>
      </c>
      <c r="AB4" s="56">
        <f>'Calculations asian'!AB185</f>
        <v>0.14560495085662323</v>
      </c>
      <c r="AC4" s="56">
        <f>'Calculations asian'!AC185</f>
        <v>0.14717472038273263</v>
      </c>
      <c r="AD4" s="56">
        <f>'Calculations asian'!AD185</f>
        <v>0.14874346538603925</v>
      </c>
      <c r="AE4" s="56">
        <f>'Calculations asian'!AE185</f>
        <v>0.15031103970231358</v>
      </c>
      <c r="AF4" s="56">
        <f>'Calculations asian'!AF185</f>
        <v>0.15187729899349095</v>
      </c>
    </row>
    <row r="5" spans="1:32" x14ac:dyDescent="0.2">
      <c r="A5" s="12" t="s">
        <v>28</v>
      </c>
      <c r="B5" s="56">
        <f>'Calculations asian'!B186</f>
        <v>2.4999999999999981E-2</v>
      </c>
      <c r="C5" s="56">
        <f>'Calculations asian'!C186</f>
        <v>2.5577223309745281E-2</v>
      </c>
      <c r="D5" s="56">
        <f>'Calculations asian'!D186</f>
        <v>2.6179290598691961E-2</v>
      </c>
      <c r="E5" s="56">
        <f>'Calculations asian'!E186</f>
        <v>2.679015357958962E-2</v>
      </c>
      <c r="F5" s="56">
        <f>'Calculations asian'!F186</f>
        <v>2.7405527475216525E-2</v>
      </c>
      <c r="G5" s="56">
        <f>'Calculations asian'!G186</f>
        <v>2.8032303705643132E-2</v>
      </c>
      <c r="H5" s="56">
        <f>'Calculations asian'!H186</f>
        <v>2.8686318240151429E-2</v>
      </c>
      <c r="I5" s="56">
        <f>'Calculations asian'!I186</f>
        <v>2.9341376315960743E-2</v>
      </c>
      <c r="J5" s="56">
        <f>'Calculations asian'!J186</f>
        <v>3.000843488699961E-2</v>
      </c>
      <c r="K5" s="56">
        <f>'Calculations asian'!K186</f>
        <v>3.0679949545665941E-2</v>
      </c>
      <c r="L5" s="56">
        <f>'Calculations asian'!L186</f>
        <v>3.1269699281084827E-2</v>
      </c>
      <c r="M5" s="56">
        <f>'Calculations asian'!M186</f>
        <v>3.1920459427597227E-2</v>
      </c>
      <c r="N5" s="56">
        <f>'Calculations asian'!N186</f>
        <v>3.2574992571751039E-2</v>
      </c>
      <c r="O5" s="56">
        <f>'Calculations asian'!O186</f>
        <v>3.3233252840953818E-2</v>
      </c>
      <c r="P5" s="56">
        <f>'Calculations asian'!P186</f>
        <v>3.3895194117588172E-2</v>
      </c>
      <c r="Q5" s="56">
        <f>'Calculations asian'!Q186</f>
        <v>3.4560770046966262E-2</v>
      </c>
      <c r="R5" s="56">
        <f>'Calculations asian'!R186</f>
        <v>3.5229934045327344E-2</v>
      </c>
      <c r="S5" s="56">
        <f>'Calculations asian'!S186</f>
        <v>3.5902639307886612E-2</v>
      </c>
      <c r="T5" s="56">
        <f>'Calculations asian'!T186</f>
        <v>3.6578838816935216E-2</v>
      </c>
      <c r="U5" s="56">
        <f>'Calculations asian'!U186</f>
        <v>3.7258485349995991E-2</v>
      </c>
      <c r="V5" s="56">
        <f>'Calculations asian'!V186</f>
        <v>3.7941531488037722E-2</v>
      </c>
      <c r="W5" s="56">
        <f>'Calculations asian'!W186</f>
        <v>3.8627929623747899E-2</v>
      </c>
      <c r="X5" s="56">
        <f>'Calculations asian'!X186</f>
        <v>3.9317631969866151E-2</v>
      </c>
      <c r="Y5" s="56">
        <f>'Calculations asian'!Y186</f>
        <v>4.0010590567579885E-2</v>
      </c>
      <c r="Z5" s="56">
        <f>'Calculations asian'!Z186</f>
        <v>4.0706757294980266E-2</v>
      </c>
      <c r="AA5" s="56">
        <f>'Calculations asian'!AA186</f>
        <v>4.1406083875579626E-2</v>
      </c>
      <c r="AB5" s="56">
        <f>'Calculations asian'!AB186</f>
        <v>4.2108521886889884E-2</v>
      </c>
      <c r="AC5" s="56">
        <f>'Calculations asian'!AC186</f>
        <v>4.2814022769059566E-2</v>
      </c>
      <c r="AD5" s="56">
        <f>'Calculations asian'!AD186</f>
        <v>4.3522537833568291E-2</v>
      </c>
      <c r="AE5" s="56">
        <f>'Calculations asian'!AE186</f>
        <v>4.4234018271977808E-2</v>
      </c>
      <c r="AF5" s="56">
        <f>'Calculations asian'!AF186</f>
        <v>4.4948415164735862E-2</v>
      </c>
    </row>
    <row r="6" spans="1:32" x14ac:dyDescent="0.2">
      <c r="A6" s="12" t="s">
        <v>29</v>
      </c>
      <c r="B6" s="56">
        <f>'Calculations asian'!B187</f>
        <v>3.9000000000000014E-2</v>
      </c>
      <c r="C6" s="56">
        <f>'Calculations asian'!C187</f>
        <v>3.9772602030068126E-2</v>
      </c>
      <c r="D6" s="56">
        <f>'Calculations asian'!D187</f>
        <v>4.0578063526759252E-2</v>
      </c>
      <c r="E6" s="56">
        <f>'Calculations asian'!E187</f>
        <v>4.1394996404874901E-2</v>
      </c>
      <c r="F6" s="56">
        <f>'Calculations asian'!F187</f>
        <v>4.221762355399393E-2</v>
      </c>
      <c r="G6" s="56">
        <f>'Calculations asian'!G187</f>
        <v>4.3055194492494363E-2</v>
      </c>
      <c r="H6" s="56">
        <f>'Calculations asian'!H187</f>
        <v>4.3928834336785377E-2</v>
      </c>
      <c r="I6" s="56">
        <f>'Calculations asian'!I187</f>
        <v>4.4803429723781929E-2</v>
      </c>
      <c r="J6" s="56">
        <f>'Calculations asian'!J187</f>
        <v>4.5693643078701697E-2</v>
      </c>
      <c r="K6" s="56">
        <f>'Calculations asian'!K187</f>
        <v>4.6589414362531514E-2</v>
      </c>
      <c r="L6" s="56">
        <f>'Calculations asian'!L187</f>
        <v>4.7375611194385478E-2</v>
      </c>
      <c r="M6" s="56">
        <f>'Calculations asian'!M187</f>
        <v>4.8242873337759298E-2</v>
      </c>
      <c r="N6" s="56">
        <f>'Calculations asian'!N187</f>
        <v>4.9114756636765539E-2</v>
      </c>
      <c r="O6" s="56">
        <f>'Calculations asian'!O187</f>
        <v>4.9991189324609095E-2</v>
      </c>
      <c r="P6" s="56">
        <f>'Calculations asian'!P187</f>
        <v>5.0872099140645013E-2</v>
      </c>
      <c r="Q6" s="56">
        <f>'Calculations asian'!Q187</f>
        <v>5.1757413349492215E-2</v>
      </c>
      <c r="R6" s="56">
        <f>'Calculations asian'!R187</f>
        <v>5.2647058760397977E-2</v>
      </c>
      <c r="S6" s="56">
        <f>'Calculations asian'!S187</f>
        <v>5.354096174684677E-2</v>
      </c>
      <c r="T6" s="56">
        <f>'Calculations asian'!T187</f>
        <v>5.4439048266397096E-2</v>
      </c>
      <c r="U6" s="56">
        <f>'Calculations asian'!U187</f>
        <v>5.5341243880735566E-2</v>
      </c>
      <c r="V6" s="56">
        <f>'Calculations asian'!V187</f>
        <v>5.624747377593578E-2</v>
      </c>
      <c r="W6" s="56">
        <f>'Calculations asian'!W187</f>
        <v>5.7157662782905662E-2</v>
      </c>
      <c r="X6" s="56">
        <f>'Calculations asian'!X187</f>
        <v>5.8071735398009916E-2</v>
      </c>
      <c r="Y6" s="56">
        <f>'Calculations asian'!Y187</f>
        <v>5.8989615803854867E-2</v>
      </c>
      <c r="Z6" s="56">
        <f>'Calculations asian'!Z187</f>
        <v>5.9911227890216565E-2</v>
      </c>
      <c r="AA6" s="56">
        <f>'Calculations asian'!AA187</f>
        <v>6.0836495275099718E-2</v>
      </c>
      <c r="AB6" s="56">
        <f>'Calculations asian'!AB187</f>
        <v>6.176534132591098E-2</v>
      </c>
      <c r="AC6" s="56">
        <f>'Calculations asian'!AC187</f>
        <v>6.2697689180729405E-2</v>
      </c>
      <c r="AD6" s="56">
        <f>'Calculations asian'!AD187</f>
        <v>6.363346176965852E-2</v>
      </c>
      <c r="AE6" s="56">
        <f>'Calculations asian'!AE187</f>
        <v>6.4572581836244619E-2</v>
      </c>
      <c r="AF6" s="56">
        <f>'Calculations asian'!AF187</f>
        <v>6.5514971958942944E-2</v>
      </c>
    </row>
    <row r="7" spans="1:32" x14ac:dyDescent="0.2">
      <c r="A7" s="12" t="s">
        <v>30</v>
      </c>
      <c r="B7" s="56">
        <f>'Calculations asian'!B188</f>
        <v>4.8776699029126194E-2</v>
      </c>
      <c r="C7" s="56">
        <f>'Calculations asian'!C188</f>
        <v>4.968851248220852E-2</v>
      </c>
      <c r="D7" s="56">
        <f>'Calculations asian'!D188</f>
        <v>5.0638720673935766E-2</v>
      </c>
      <c r="E7" s="56">
        <f>'Calculations asian'!E188</f>
        <v>5.1602067874925731E-2</v>
      </c>
      <c r="F7" s="56">
        <f>'Calculations asian'!F188</f>
        <v>5.2571703654889411E-2</v>
      </c>
      <c r="G7" s="56">
        <f>'Calculations asian'!G188</f>
        <v>5.3558512811884236E-2</v>
      </c>
      <c r="H7" s="56">
        <f>'Calculations asian'!H188</f>
        <v>5.4587326580182831E-2</v>
      </c>
      <c r="I7" s="56">
        <f>'Calculations asian'!I188</f>
        <v>5.5616711286848322E-2</v>
      </c>
      <c r="J7" s="56">
        <f>'Calculations asian'!J188</f>
        <v>5.6663903929734888E-2</v>
      </c>
      <c r="K7" s="56">
        <f>'Calculations asian'!K188</f>
        <v>5.7717041236281158E-2</v>
      </c>
      <c r="L7" s="56">
        <f>'Calculations asian'!L188</f>
        <v>5.8640765532889765E-2</v>
      </c>
      <c r="M7" s="56">
        <f>'Calculations asian'!M188</f>
        <v>5.9659205988523999E-2</v>
      </c>
      <c r="N7" s="56">
        <f>'Calculations asian'!N188</f>
        <v>6.0682442227875832E-2</v>
      </c>
      <c r="O7" s="56">
        <f>'Calculations asian'!O188</f>
        <v>6.1710361977053263E-2</v>
      </c>
      <c r="P7" s="56">
        <f>'Calculations asian'!P188</f>
        <v>6.2742852356978934E-2</v>
      </c>
      <c r="Q7" s="56">
        <f>'Calculations asian'!Q188</f>
        <v>6.3779799934624765E-2</v>
      </c>
      <c r="R7" s="56">
        <f>'Calculations asian'!R188</f>
        <v>6.4821090774265899E-2</v>
      </c>
      <c r="S7" s="56">
        <f>'Calculations asian'!S188</f>
        <v>6.5866610488704055E-2</v>
      </c>
      <c r="T7" s="56">
        <f>'Calculations asian'!T188</f>
        <v>6.6916244290402563E-2</v>
      </c>
      <c r="U7" s="56">
        <f>'Calculations asian'!U188</f>
        <v>6.7969877042482849E-2</v>
      </c>
      <c r="V7" s="56">
        <f>'Calculations asian'!V188</f>
        <v>6.9027393309531448E-2</v>
      </c>
      <c r="W7" s="56">
        <f>'Calculations asian'!W188</f>
        <v>7.0088677408163602E-2</v>
      </c>
      <c r="X7" s="56">
        <f>'Calculations asian'!X188</f>
        <v>7.1153613457296497E-2</v>
      </c>
      <c r="Y7" s="56">
        <f>'Calculations asian'!Y188</f>
        <v>7.222208542808406E-2</v>
      </c>
      <c r="Z7" s="56">
        <f>'Calculations asian'!Z188</f>
        <v>7.3293977193463367E-2</v>
      </c>
      <c r="AA7" s="56">
        <f>'Calculations asian'!AA188</f>
        <v>7.4369172577269715E-2</v>
      </c>
      <c r="AB7" s="56">
        <f>'Calculations asian'!AB188</f>
        <v>7.5447555402874664E-2</v>
      </c>
      <c r="AC7" s="56">
        <f>'Calculations asian'!AC188</f>
        <v>7.6529009541304663E-2</v>
      </c>
      <c r="AD7" s="56">
        <f>'Calculations asian'!AD188</f>
        <v>7.7613418958796865E-2</v>
      </c>
      <c r="AE7" s="56">
        <f>'Calculations asian'!AE188</f>
        <v>7.8700667763756227E-2</v>
      </c>
      <c r="AF7" s="56">
        <f>'Calculations asian'!AF188</f>
        <v>7.9790640253071268E-2</v>
      </c>
    </row>
    <row r="8" spans="1:32" x14ac:dyDescent="0.2">
      <c r="A8" s="12" t="s">
        <v>31</v>
      </c>
      <c r="B8" s="56">
        <f>'Calculations asian'!B189</f>
        <v>8.500000000000002E-2</v>
      </c>
      <c r="C8" s="56">
        <f>'Calculations asian'!C189</f>
        <v>8.6307178606300008E-2</v>
      </c>
      <c r="D8" s="56">
        <f>'Calculations asian'!D189</f>
        <v>8.7666525331983602E-2</v>
      </c>
      <c r="E8" s="56">
        <f>'Calculations asian'!E189</f>
        <v>8.9041040953065489E-2</v>
      </c>
      <c r="F8" s="56">
        <f>'Calculations asian'!F189</f>
        <v>9.0421074015920755E-2</v>
      </c>
      <c r="G8" s="56">
        <f>'Calculations asian'!G189</f>
        <v>9.1821721659604089E-2</v>
      </c>
      <c r="H8" s="56">
        <f>'Calculations asian'!H189</f>
        <v>9.3277947144471171E-2</v>
      </c>
      <c r="I8" s="56">
        <f>'Calculations asian'!I189</f>
        <v>9.4731446425581733E-2</v>
      </c>
      <c r="J8" s="56">
        <f>'Calculations asian'!J189</f>
        <v>9.6206215404311624E-2</v>
      </c>
      <c r="K8" s="56">
        <f>'Calculations asian'!K189</f>
        <v>9.7685298176752103E-2</v>
      </c>
      <c r="L8" s="56">
        <f>'Calculations asian'!L189</f>
        <v>9.8980324252786731E-2</v>
      </c>
      <c r="M8" s="56">
        <f>'Calculations asian'!M189</f>
        <v>0.10040406713801042</v>
      </c>
      <c r="N8" s="56">
        <f>'Calculations asian'!N189</f>
        <v>0.10183092786675388</v>
      </c>
      <c r="O8" s="56">
        <f>'Calculations asian'!O189</f>
        <v>0.10326072931360138</v>
      </c>
      <c r="P8" s="56">
        <f>'Calculations asian'!P189</f>
        <v>0.10469329494330898</v>
      </c>
      <c r="Q8" s="56">
        <f>'Calculations asian'!Q189</f>
        <v>0.10612844888489176</v>
      </c>
      <c r="R8" s="56">
        <f>'Calculations asian'!R189</f>
        <v>0.1075660160044578</v>
      </c>
      <c r="S8" s="56">
        <f>'Calculations asian'!S189</f>
        <v>0.10900582197672971</v>
      </c>
      <c r="T8" s="56">
        <f>'Calculations asian'!T189</f>
        <v>0.11044769335518408</v>
      </c>
      <c r="U8" s="56">
        <f>'Calculations asian'!U189</f>
        <v>0.11189145764075291</v>
      </c>
      <c r="V8" s="56">
        <f>'Calculations asian'!V189</f>
        <v>0.11333694334903144</v>
      </c>
      <c r="W8" s="56">
        <f>'Calculations asian'!W189</f>
        <v>0.11478398007593747</v>
      </c>
      <c r="X8" s="56">
        <f>'Calculations asian'!X189</f>
        <v>0.11623239856177231</v>
      </c>
      <c r="Y8" s="56">
        <f>'Calculations asian'!Y189</f>
        <v>0.11768203075364279</v>
      </c>
      <c r="Z8" s="56">
        <f>'Calculations asian'!Z189</f>
        <v>0.1191327098661952</v>
      </c>
      <c r="AA8" s="56">
        <f>'Calculations asian'!AA189</f>
        <v>0.12058427044062707</v>
      </c>
      <c r="AB8" s="56">
        <f>'Calculations asian'!AB189</f>
        <v>0.1220365484019412</v>
      </c>
      <c r="AC8" s="56">
        <f>'Calculations asian'!AC189</f>
        <v>0.1234893811144078</v>
      </c>
      <c r="AD8" s="56">
        <f>'Calculations asian'!AD189</f>
        <v>0.12494260743520856</v>
      </c>
      <c r="AE8" s="56">
        <f>'Calculations asian'!AE189</f>
        <v>0.12639606776623838</v>
      </c>
      <c r="AF8" s="56">
        <f>'Calculations asian'!AF189</f>
        <v>0.12784960410404059</v>
      </c>
    </row>
    <row r="9" spans="1:32" x14ac:dyDescent="0.2">
      <c r="A9" s="12" t="s">
        <v>32</v>
      </c>
      <c r="B9" s="56">
        <f>'Calculations asian'!B190</f>
        <v>1.6999999999999998E-2</v>
      </c>
      <c r="C9" s="56">
        <f>'Calculations asian'!C190</f>
        <v>1.7480495194801396E-2</v>
      </c>
      <c r="D9" s="56">
        <f>'Calculations asian'!D190</f>
        <v>1.7982445923501355E-2</v>
      </c>
      <c r="E9" s="56">
        <f>'Calculations asian'!E190</f>
        <v>1.8492831178710607E-2</v>
      </c>
      <c r="F9" s="56">
        <f>'Calculations asian'!F190</f>
        <v>1.9008001606088516E-2</v>
      </c>
      <c r="G9" s="56">
        <f>'Calculations asian'!G190</f>
        <v>1.9533896485420584E-2</v>
      </c>
      <c r="H9" s="56">
        <f>'Calculations asian'!H190</f>
        <v>2.0083887124348995E-2</v>
      </c>
      <c r="I9" s="56">
        <f>'Calculations asian'!I190</f>
        <v>2.0635742110328315E-2</v>
      </c>
      <c r="J9" s="56">
        <f>'Calculations asian'!J190</f>
        <v>2.1198842233710678E-2</v>
      </c>
      <c r="K9" s="56">
        <f>'Calculations asian'!K190</f>
        <v>2.1766921176809798E-2</v>
      </c>
      <c r="L9" s="56">
        <f>'Calculations asian'!L190</f>
        <v>2.2266313361055012E-2</v>
      </c>
      <c r="M9" s="56">
        <f>'Calculations asian'!M190</f>
        <v>2.2818682843542937E-2</v>
      </c>
      <c r="N9" s="56">
        <f>'Calculations asian'!N190</f>
        <v>2.3375290486124887E-2</v>
      </c>
      <c r="O9" s="56">
        <f>'Calculations asian'!O190</f>
        <v>2.3936101222458758E-2</v>
      </c>
      <c r="P9" s="56">
        <f>'Calculations asian'!P190</f>
        <v>2.450107928097418E-2</v>
      </c>
      <c r="Q9" s="56">
        <f>'Calculations asian'!Q190</f>
        <v>2.5070188196252001E-2</v>
      </c>
      <c r="R9" s="56">
        <f>'Calculations asian'!R190</f>
        <v>2.5643390820751861E-2</v>
      </c>
      <c r="S9" s="56">
        <f>'Calculations asian'!S190</f>
        <v>2.6220649336882302E-2</v>
      </c>
      <c r="T9" s="56">
        <f>'Calculations asian'!T190</f>
        <v>2.6801925269403108E-2</v>
      </c>
      <c r="U9" s="56">
        <f>'Calculations asian'!U190</f>
        <v>2.7387179498150931E-2</v>
      </c>
      <c r="V9" s="56">
        <f>'Calculations asian'!V190</f>
        <v>2.79763722710798E-2</v>
      </c>
      <c r="W9" s="56">
        <f>'Calculations asian'!W190</f>
        <v>2.8569463217604649E-2</v>
      </c>
      <c r="X9" s="56">
        <f>'Calculations asian'!X190</f>
        <v>2.9166411362237805E-2</v>
      </c>
      <c r="Y9" s="56">
        <f>'Calculations asian'!Y190</f>
        <v>2.9767175138508711E-2</v>
      </c>
      <c r="Z9" s="56">
        <f>'Calculations asian'!Z190</f>
        <v>3.0371712403153332E-2</v>
      </c>
      <c r="AA9" s="56">
        <f>'Calculations asian'!AA190</f>
        <v>3.0979980450562737E-2</v>
      </c>
      <c r="AB9" s="56">
        <f>'Calculations asian'!AB190</f>
        <v>3.159193602747954E-2</v>
      </c>
      <c r="AC9" s="56">
        <f>'Calculations asian'!AC190</f>
        <v>3.2207535347927849E-2</v>
      </c>
      <c r="AD9" s="56">
        <f>'Calculations asian'!AD190</f>
        <v>3.2826734108365424E-2</v>
      </c>
      <c r="AE9" s="56">
        <f>'Calculations asian'!AE190</f>
        <v>3.3449487503045744E-2</v>
      </c>
      <c r="AF9" s="56">
        <f>'Calculations asian'!AF190</f>
        <v>3.4075750239575445E-2</v>
      </c>
    </row>
    <row r="10" spans="1:32" x14ac:dyDescent="0.2">
      <c r="A10" s="12" t="s">
        <v>33</v>
      </c>
      <c r="B10" s="56">
        <f>'Calculations asian'!B191</f>
        <v>2.7000000000000024E-2</v>
      </c>
      <c r="C10" s="56">
        <f>'Calculations asian'!C191</f>
        <v>2.7626744471733966E-2</v>
      </c>
      <c r="D10" s="56">
        <f>'Calculations asian'!D191</f>
        <v>2.8280987950818223E-2</v>
      </c>
      <c r="E10" s="56">
        <f>'Calculations asian'!E191</f>
        <v>2.8945654620291705E-2</v>
      </c>
      <c r="F10" s="56">
        <f>'Calculations asian'!F191</f>
        <v>2.961599405664465E-2</v>
      </c>
      <c r="G10" s="56">
        <f>'Calculations asian'!G191</f>
        <v>3.0299682825626222E-2</v>
      </c>
      <c r="H10" s="56">
        <f>'Calculations asian'!H191</f>
        <v>3.1014050698424736E-2</v>
      </c>
      <c r="I10" s="56">
        <f>'Calculations asian'!I191</f>
        <v>3.1730239002073196E-2</v>
      </c>
      <c r="J10" s="56">
        <f>'Calculations asian'!J191</f>
        <v>3.2460376221534075E-2</v>
      </c>
      <c r="K10" s="56">
        <f>'Calculations asian'!K191</f>
        <v>3.3196297993831246E-2</v>
      </c>
      <c r="L10" s="56">
        <f>'Calculations asian'!L191</f>
        <v>3.3842796382145983E-2</v>
      </c>
      <c r="M10" s="56">
        <f>'Calculations asian'!M191</f>
        <v>3.4557225630014801E-2</v>
      </c>
      <c r="N10" s="56">
        <f>'Calculations asian'!N191</f>
        <v>3.5276522070913974E-2</v>
      </c>
      <c r="O10" s="56">
        <f>'Calculations asian'!O191</f>
        <v>3.6000630524123015E-2</v>
      </c>
      <c r="P10" s="56">
        <f>'Calculations asian'!P191</f>
        <v>3.6729494976496718E-2</v>
      </c>
      <c r="Q10" s="56">
        <f>'Calculations asian'!Q191</f>
        <v>3.7463058602274751E-2</v>
      </c>
      <c r="R10" s="56">
        <f>'Calculations asian'!R191</f>
        <v>3.820126378332226E-2</v>
      </c>
      <c r="S10" s="56">
        <f>'Calculations asian'!S191</f>
        <v>3.8944052129786966E-2</v>
      </c>
      <c r="T10" s="56">
        <f>'Calculations asian'!T191</f>
        <v>3.9691364501151863E-2</v>
      </c>
      <c r="U10" s="56">
        <f>'Calculations asian'!U191</f>
        <v>4.0443141027665205E-2</v>
      </c>
      <c r="V10" s="56">
        <f>'Calculations asian'!V191</f>
        <v>4.1199321132130221E-2</v>
      </c>
      <c r="W10" s="56">
        <f>'Calculations asian'!W191</f>
        <v>4.195984355203191E-2</v>
      </c>
      <c r="X10" s="56">
        <f>'Calculations asian'!X191</f>
        <v>4.2724646361982199E-2</v>
      </c>
      <c r="Y10" s="56">
        <f>'Calculations asian'!Y191</f>
        <v>4.3493666996463724E-2</v>
      </c>
      <c r="Z10" s="56">
        <f>'Calculations asian'!Z191</f>
        <v>4.4266842272849466E-2</v>
      </c>
      <c r="AA10" s="56">
        <f>'Calculations asian'!AA191</f>
        <v>4.5044108414677923E-2</v>
      </c>
      <c r="AB10" s="56">
        <f>'Calculations asian'!AB191</f>
        <v>4.5825401075163731E-2</v>
      </c>
      <c r="AC10" s="56">
        <f>'Calculations asian'!AC191</f>
        <v>4.661065536092026E-2</v>
      </c>
      <c r="AD10" s="56">
        <f>'Calculations asian'!AD191</f>
        <v>4.739980585587307E-2</v>
      </c>
      <c r="AE10" s="56">
        <f>'Calculations asian'!AE191</f>
        <v>4.8192786645344661E-2</v>
      </c>
      <c r="AF10" s="56">
        <f>'Calculations asian'!AF191</f>
        <v>4.8989531340285601E-2</v>
      </c>
    </row>
    <row r="11" spans="1:32" x14ac:dyDescent="0.2">
      <c r="A11" s="12" t="s">
        <v>34</v>
      </c>
      <c r="B11" s="56">
        <f>'Calculations asian'!B192</f>
        <v>4.8999999999999995E-2</v>
      </c>
      <c r="C11" s="56">
        <f>'Calculations asian'!C192</f>
        <v>4.990627096415539E-2</v>
      </c>
      <c r="D11" s="56">
        <f>'Calculations asian'!D192</f>
        <v>5.0850497893754253E-2</v>
      </c>
      <c r="E11" s="56">
        <f>'Calculations asian'!E192</f>
        <v>5.1807398162203533E-2</v>
      </c>
      <c r="F11" s="56">
        <f>'Calculations asian'!F192</f>
        <v>5.2770208891218279E-2</v>
      </c>
      <c r="G11" s="56">
        <f>'Calculations asian'!G192</f>
        <v>5.3749650235019465E-2</v>
      </c>
      <c r="H11" s="56">
        <f>'Calculations asian'!H192</f>
        <v>5.4770339884458841E-2</v>
      </c>
      <c r="I11" s="56">
        <f>'Calculations asian'!I192</f>
        <v>5.5791290054471768E-2</v>
      </c>
      <c r="J11" s="56">
        <f>'Calculations asian'!J192</f>
        <v>5.682951726446997E-2</v>
      </c>
      <c r="K11" s="56">
        <f>'Calculations asian'!K192</f>
        <v>5.7873209368665829E-2</v>
      </c>
      <c r="L11" s="56">
        <f>'Calculations asian'!L192</f>
        <v>5.8788561001185471E-2</v>
      </c>
      <c r="M11" s="56">
        <f>'Calculations asian'!M192</f>
        <v>5.9797260576408558E-2</v>
      </c>
      <c r="N11" s="56">
        <f>'Calculations asian'!N192</f>
        <v>6.081035069171755E-2</v>
      </c>
      <c r="O11" s="56">
        <f>'Calculations asian'!O192</f>
        <v>6.1827716906688542E-2</v>
      </c>
      <c r="P11" s="56">
        <f>'Calculations asian'!P192</f>
        <v>6.2849244364480222E-2</v>
      </c>
      <c r="Q11" s="56">
        <f>'Calculations asian'!Q192</f>
        <v>6.3874817844050941E-2</v>
      </c>
      <c r="R11" s="56">
        <f>'Calculations asian'!R192</f>
        <v>6.4904321812202057E-2</v>
      </c>
      <c r="S11" s="56">
        <f>'Calculations asian'!S192</f>
        <v>6.5937640475396964E-2</v>
      </c>
      <c r="T11" s="56">
        <f>'Calculations asian'!T192</f>
        <v>6.6974657831299661E-2</v>
      </c>
      <c r="U11" s="56">
        <f>'Calculations asian'!U192</f>
        <v>6.801525771998386E-2</v>
      </c>
      <c r="V11" s="56">
        <f>'Calculations asian'!V192</f>
        <v>6.9059323874761658E-2</v>
      </c>
      <c r="W11" s="56">
        <f>'Calculations asian'!W192</f>
        <v>7.0106739972582266E-2</v>
      </c>
      <c r="X11" s="56">
        <f>'Calculations asian'!X192</f>
        <v>7.1157389683952368E-2</v>
      </c>
      <c r="Y11" s="56">
        <f>'Calculations asian'!Y192</f>
        <v>7.221115672233587E-2</v>
      </c>
      <c r="Z11" s="56">
        <f>'Calculations asian'!Z192</f>
        <v>7.326792489298356E-2</v>
      </c>
      <c r="AA11" s="56">
        <f>'Calculations asian'!AA192</f>
        <v>7.4327578141153067E-2</v>
      </c>
      <c r="AB11" s="56">
        <f>'Calculations asian'!AB192</f>
        <v>7.5390000599677279E-2</v>
      </c>
      <c r="AC11" s="56">
        <f>'Calculations asian'!AC192</f>
        <v>7.6455076635841432E-2</v>
      </c>
      <c r="AD11" s="56">
        <f>'Calculations asian'!AD192</f>
        <v>7.7522690897530194E-2</v>
      </c>
      <c r="AE11" s="56">
        <f>'Calculations asian'!AE192</f>
        <v>7.8592728358611877E-2</v>
      </c>
      <c r="AF11" s="56">
        <f>'Calculations asian'!AF192</f>
        <v>7.9665074363521576E-2</v>
      </c>
    </row>
    <row r="12" spans="1:32" x14ac:dyDescent="0.2">
      <c r="A12" s="12" t="s">
        <v>92</v>
      </c>
      <c r="B12" s="56">
        <f>'Calculations asian'!B193</f>
        <v>6.1444444444444399E-2</v>
      </c>
      <c r="C12" s="56">
        <f>'Calculations asian'!C193</f>
        <v>6.2499986510794386E-2</v>
      </c>
      <c r="D12" s="56">
        <f>'Calculations asian'!D193</f>
        <v>6.359921230501718E-2</v>
      </c>
      <c r="E12" s="56">
        <f>'Calculations asian'!E193</f>
        <v>6.4712642494403561E-2</v>
      </c>
      <c r="F12" s="56">
        <f>'Calculations asian'!F193</f>
        <v>6.5832412834322715E-2</v>
      </c>
      <c r="G12" s="56">
        <f>'Calculations asian'!G193</f>
        <v>6.6970973502093328E-2</v>
      </c>
      <c r="H12" s="56">
        <f>'Calculations asian'!H193</f>
        <v>6.8156905512782903E-2</v>
      </c>
      <c r="I12" s="56">
        <f>'Calculations asian'!I193</f>
        <v>6.9342593611676245E-2</v>
      </c>
      <c r="J12" s="56">
        <f>'Calculations asian'!J193</f>
        <v>7.0547789315775211E-2</v>
      </c>
      <c r="K12" s="56">
        <f>'Calculations asian'!K193</f>
        <v>7.1758768917059235E-2</v>
      </c>
      <c r="L12" s="56">
        <f>'Calculations asian'!L193</f>
        <v>7.2820457385057935E-2</v>
      </c>
      <c r="M12" s="56">
        <f>'Calculations asian'!M193</f>
        <v>7.3989913145032865E-2</v>
      </c>
      <c r="N12" s="56">
        <f>'Calculations asian'!N193</f>
        <v>7.516398555402326E-2</v>
      </c>
      <c r="O12" s="56">
        <f>'Calculations asian'!O193</f>
        <v>7.6342549596570025E-2</v>
      </c>
      <c r="P12" s="56">
        <f>'Calculations asian'!P193</f>
        <v>7.7525479885936749E-2</v>
      </c>
      <c r="Q12" s="56">
        <f>'Calculations asian'!Q193</f>
        <v>7.8712650712565696E-2</v>
      </c>
      <c r="R12" s="56">
        <f>'Calculations asian'!R193</f>
        <v>7.9903936092525704E-2</v>
      </c>
      <c r="S12" s="56">
        <f>'Calculations asian'!S193</f>
        <v>8.1099209815907125E-2</v>
      </c>
      <c r="T12" s="56">
        <f>'Calculations asian'!T193</f>
        <v>8.2298345495112904E-2</v>
      </c>
      <c r="U12" s="56">
        <f>'Calculations asian'!U193</f>
        <v>8.3501216612998544E-2</v>
      </c>
      <c r="V12" s="56">
        <f>'Calculations asian'!V193</f>
        <v>8.4707696570817198E-2</v>
      </c>
      <c r="W12" s="56">
        <f>'Calculations asian'!W193</f>
        <v>8.5917658735919916E-2</v>
      </c>
      <c r="X12" s="56">
        <f>'Calculations asian'!X193</f>
        <v>8.7130976489167733E-2</v>
      </c>
      <c r="Y12" s="56">
        <f>'Calculations asian'!Y193</f>
        <v>8.8347523272013284E-2</v>
      </c>
      <c r="Z12" s="56">
        <f>'Calculations asian'!Z193</f>
        <v>8.9567172633204586E-2</v>
      </c>
      <c r="AA12" s="56">
        <f>'Calculations asian'!AA193</f>
        <v>9.0789798275072137E-2</v>
      </c>
      <c r="AB12" s="56">
        <f>'Calculations asian'!AB193</f>
        <v>9.2015274099358529E-2</v>
      </c>
      <c r="AC12" s="56">
        <f>'Calculations asian'!AC193</f>
        <v>9.3243474252548419E-2</v>
      </c>
      <c r="AD12" s="56">
        <f>'Calculations asian'!AD193</f>
        <v>9.4474273170661871E-2</v>
      </c>
      <c r="AE12" s="56">
        <f>'Calculations asian'!AE193</f>
        <v>9.5707545623475151E-2</v>
      </c>
      <c r="AF12" s="56">
        <f>'Calculations asian'!AF193</f>
        <v>9.6943166758130972E-2</v>
      </c>
    </row>
    <row r="13" spans="1:32" x14ac:dyDescent="0.2">
      <c r="A13" s="12" t="s">
        <v>89</v>
      </c>
      <c r="B13" s="56">
        <f>'Calculations asian'!B194</f>
        <v>0.17100000000000001</v>
      </c>
      <c r="C13" s="56">
        <f>'Calculations asian'!C194</f>
        <v>0.17300664246444336</v>
      </c>
      <c r="D13" s="56">
        <f>'Calculations asian'!D194</f>
        <v>0.17508735004821191</v>
      </c>
      <c r="E13" s="56">
        <f>'Calculations asian'!E194</f>
        <v>0.17718268638019619</v>
      </c>
      <c r="F13" s="56">
        <f>'Calculations asian'!F194</f>
        <v>0.17927857218264229</v>
      </c>
      <c r="G13" s="56">
        <f>'Calculations asian'!G194</f>
        <v>0.18139671351823602</v>
      </c>
      <c r="H13" s="56">
        <f>'Calculations asian'!H194</f>
        <v>0.18358946065971629</v>
      </c>
      <c r="I13" s="56">
        <f>'Calculations asian'!I194</f>
        <v>0.1857706186811233</v>
      </c>
      <c r="J13" s="56">
        <f>'Calculations asian'!J194</f>
        <v>0.18797513222007989</v>
      </c>
      <c r="K13" s="56">
        <f>'Calculations asian'!K194</f>
        <v>0.19017698915079967</v>
      </c>
      <c r="L13" s="56">
        <f>'Calculations asian'!L194</f>
        <v>0.19210105135292202</v>
      </c>
      <c r="M13" s="56">
        <f>'Calculations asian'!M194</f>
        <v>0.19420666024277353</v>
      </c>
      <c r="N13" s="56">
        <f>'Calculations asian'!N194</f>
        <v>0.19630918757841231</v>
      </c>
      <c r="O13" s="56">
        <f>'Calculations asian'!O194</f>
        <v>0.19840840086693814</v>
      </c>
      <c r="P13" s="56">
        <f>'Calculations asian'!P194</f>
        <v>0.20050407127000783</v>
      </c>
      <c r="Q13" s="56">
        <f>'Calculations asian'!Q194</f>
        <v>0.20259597365363896</v>
      </c>
      <c r="R13" s="56">
        <f>'Calculations asian'!R194</f>
        <v>0.20468388663472648</v>
      </c>
      <c r="S13" s="56">
        <f>'Calculations asian'!S194</f>
        <v>0.20676759262428079</v>
      </c>
      <c r="T13" s="56">
        <f>'Calculations asian'!T194</f>
        <v>0.20884687786738645</v>
      </c>
      <c r="U13" s="56">
        <f>'Calculations asian'!U194</f>
        <v>0.21092153247989165</v>
      </c>
      <c r="V13" s="56">
        <f>'Calculations asian'!V194</f>
        <v>0.21299135048185214</v>
      </c>
      <c r="W13" s="56">
        <f>'Calculations asian'!W194</f>
        <v>0.21505612982774233</v>
      </c>
      <c r="X13" s="56">
        <f>'Calculations asian'!X194</f>
        <v>0.2171156724334625</v>
      </c>
      <c r="Y13" s="56">
        <f>'Calculations asian'!Y194</f>
        <v>0.21916978420017894</v>
      </c>
      <c r="Z13" s="56">
        <f>'Calculations asian'!Z194</f>
        <v>0.22121827503502278</v>
      </c>
      <c r="AA13" s="56">
        <f>'Calculations asian'!AA194</f>
        <v>0.22326095886869352</v>
      </c>
      <c r="AB13" s="56">
        <f>'Calculations asian'!AB194</f>
        <v>0.22529765367001162</v>
      </c>
      <c r="AC13" s="56">
        <f>'Calculations asian'!AC194</f>
        <v>0.22732818145746314</v>
      </c>
      <c r="AD13" s="56">
        <f>'Calculations asian'!AD194</f>
        <v>0.22935236830778979</v>
      </c>
      <c r="AE13" s="56">
        <f>'Calculations asian'!AE194</f>
        <v>0.23137004436168113</v>
      </c>
      <c r="AF13" s="56">
        <f>'Calculations asian'!AF194</f>
        <v>0.23338104382662272</v>
      </c>
    </row>
    <row r="14" spans="1:32" x14ac:dyDescent="0.2">
      <c r="A14" s="12" t="s">
        <v>35</v>
      </c>
      <c r="B14" s="56">
        <f>'Calculations asian'!B195</f>
        <v>3.9000000000000007E-2</v>
      </c>
      <c r="C14" s="56">
        <f>'Calculations asian'!C195</f>
        <v>3.9791580331829578E-2</v>
      </c>
      <c r="D14" s="56">
        <f>'Calculations asian'!D195</f>
        <v>4.0617235030772129E-2</v>
      </c>
      <c r="E14" s="56">
        <f>'Calculations asian'!E195</f>
        <v>4.145527643434338E-2</v>
      </c>
      <c r="F14" s="56">
        <f>'Calculations asian'!F195</f>
        <v>4.2299718972504979E-2</v>
      </c>
      <c r="G14" s="56">
        <f>'Calculations asian'!G195</f>
        <v>4.3160166208905747E-2</v>
      </c>
      <c r="H14" s="56">
        <f>'Calculations asian'!H195</f>
        <v>4.4058358522026032E-2</v>
      </c>
      <c r="I14" s="56">
        <f>'Calculations asian'!I195</f>
        <v>4.4958034157970783E-2</v>
      </c>
      <c r="J14" s="56">
        <f>'Calculations asian'!J195</f>
        <v>4.5874370287161605E-2</v>
      </c>
      <c r="K14" s="56">
        <f>'Calculations asian'!K195</f>
        <v>4.6797070685359606E-2</v>
      </c>
      <c r="L14" s="56">
        <f>'Calculations asian'!L195</f>
        <v>4.7607057766100573E-2</v>
      </c>
      <c r="M14" s="56">
        <f>'Calculations asian'!M195</f>
        <v>4.8501288416319364E-2</v>
      </c>
      <c r="N14" s="56">
        <f>'Calculations asian'!N195</f>
        <v>4.9400794014080401E-2</v>
      </c>
      <c r="O14" s="56">
        <f>'Calculations asian'!O195</f>
        <v>5.0305494315443823E-2</v>
      </c>
      <c r="P14" s="56">
        <f>'Calculations asian'!P195</f>
        <v>5.1215308208971654E-2</v>
      </c>
      <c r="Q14" s="56">
        <f>'Calculations asian'!Q195</f>
        <v>5.2130153746756357E-2</v>
      </c>
      <c r="R14" s="56">
        <f>'Calculations asian'!R195</f>
        <v>5.3049948175875571E-2</v>
      </c>
      <c r="S14" s="56">
        <f>'Calculations asian'!S195</f>
        <v>5.3974607970246828E-2</v>
      </c>
      <c r="T14" s="56">
        <f>'Calculations asian'!T195</f>
        <v>5.4904048862847075E-2</v>
      </c>
      <c r="U14" s="56">
        <f>'Calculations asian'!U195</f>
        <v>5.5838185878267138E-2</v>
      </c>
      <c r="V14" s="56">
        <f>'Calculations asian'!V195</f>
        <v>5.677693336557052E-2</v>
      </c>
      <c r="W14" s="56">
        <f>'Calculations asian'!W195</f>
        <v>5.772020503142139E-2</v>
      </c>
      <c r="X14" s="56">
        <f>'Calculations asian'!X195</f>
        <v>5.8667913973451398E-2</v>
      </c>
      <c r="Y14" s="56">
        <f>'Calculations asian'!Y195</f>
        <v>5.9619972713834235E-2</v>
      </c>
      <c r="Z14" s="56">
        <f>'Calculations asian'!Z195</f>
        <v>6.0576293233032534E-2</v>
      </c>
      <c r="AA14" s="56">
        <f>'Calculations asian'!AA195</f>
        <v>6.1536787003687338E-2</v>
      </c>
      <c r="AB14" s="56">
        <f>'Calculations asian'!AB195</f>
        <v>6.2501365024617908E-2</v>
      </c>
      <c r="AC14" s="56">
        <f>'Calculations asian'!AC195</f>
        <v>6.3469937854898753E-2</v>
      </c>
      <c r="AD14" s="56">
        <f>'Calculations asian'!AD195</f>
        <v>6.4442415647982726E-2</v>
      </c>
      <c r="AE14" s="56">
        <f>'Calculations asian'!AE195</f>
        <v>6.5418708185840307E-2</v>
      </c>
      <c r="AF14" s="56">
        <f>'Calculations asian'!AF195</f>
        <v>6.6398724913082102E-2</v>
      </c>
    </row>
    <row r="15" spans="1:32" x14ac:dyDescent="0.2">
      <c r="A15" s="12" t="s">
        <v>98</v>
      </c>
      <c r="B15" s="56">
        <f>'Calculations asian'!B196</f>
        <v>4.300000000000001E-2</v>
      </c>
      <c r="C15" s="56">
        <f>'Calculations asian'!C196</f>
        <v>4.3831346704356906E-2</v>
      </c>
      <c r="D15" s="56">
        <f>'Calculations asian'!D196</f>
        <v>4.4697851607546996E-2</v>
      </c>
      <c r="E15" s="56">
        <f>'Calculations asian'!E196</f>
        <v>4.5576375209738611E-2</v>
      </c>
      <c r="F15" s="56">
        <f>'Calculations asian'!F196</f>
        <v>4.6460708119264199E-2</v>
      </c>
      <c r="G15" s="56">
        <f>'Calculations asian'!G196</f>
        <v>4.7360725176031439E-2</v>
      </c>
      <c r="H15" s="56">
        <f>'Calculations asian'!H196</f>
        <v>4.8299081662813798E-2</v>
      </c>
      <c r="I15" s="56">
        <f>'Calculations asian'!I196</f>
        <v>4.9238091940022939E-2</v>
      </c>
      <c r="J15" s="56">
        <f>'Calculations asian'!J196</f>
        <v>5.0193431502434382E-2</v>
      </c>
      <c r="K15" s="56">
        <f>'Calculations asian'!K196</f>
        <v>5.1154252646924393E-2</v>
      </c>
      <c r="L15" s="56">
        <f>'Calculations asian'!L196</f>
        <v>5.1997243239309564E-2</v>
      </c>
      <c r="M15" s="56">
        <f>'Calculations asian'!M196</f>
        <v>5.2926631731742668E-2</v>
      </c>
      <c r="N15" s="56">
        <f>'Calculations asian'!N196</f>
        <v>5.3860481945659296E-2</v>
      </c>
      <c r="O15" s="56">
        <f>'Calculations asian'!O196</f>
        <v>5.4798692996859251E-2</v>
      </c>
      <c r="P15" s="56">
        <f>'Calculations asian'!P196</f>
        <v>5.5741163473294275E-2</v>
      </c>
      <c r="Q15" s="56">
        <f>'Calculations asian'!Q196</f>
        <v>5.6687791480614889E-2</v>
      </c>
      <c r="R15" s="56">
        <f>'Calculations asian'!R196</f>
        <v>5.7638474687706505E-2</v>
      </c>
      <c r="S15" s="56">
        <f>'Calculations asian'!S196</f>
        <v>5.8593110372171436E-2</v>
      </c>
      <c r="T15" s="56">
        <f>'Calculations asian'!T196</f>
        <v>5.9551595465707034E-2</v>
      </c>
      <c r="U15" s="56">
        <f>'Calculations asian'!U196</f>
        <v>6.051382659933497E-2</v>
      </c>
      <c r="V15" s="56">
        <f>'Calculations asian'!V196</f>
        <v>6.1479700148438086E-2</v>
      </c>
      <c r="W15" s="56">
        <f>'Calculations asian'!W196</f>
        <v>6.2449112277558547E-2</v>
      </c>
      <c r="X15" s="56">
        <f>'Calculations asian'!X196</f>
        <v>6.3421958984914664E-2</v>
      </c>
      <c r="Y15" s="56">
        <f>'Calculations asian'!Y196</f>
        <v>6.4398136146595869E-2</v>
      </c>
      <c r="Z15" s="56">
        <f>'Calculations asian'!Z196</f>
        <v>6.5377539560392675E-2</v>
      </c>
      <c r="AA15" s="56">
        <f>'Calculations asian'!AA196</f>
        <v>6.6360064989222645E-2</v>
      </c>
      <c r="AB15" s="56">
        <f>'Calculations asian'!AB196</f>
        <v>6.7345608204115393E-2</v>
      </c>
      <c r="AC15" s="56">
        <f>'Calculations asian'!AC196</f>
        <v>6.8334065026716739E-2</v>
      </c>
      <c r="AD15" s="56">
        <f>'Calculations asian'!AD196</f>
        <v>6.9325331371277374E-2</v>
      </c>
      <c r="AE15" s="56">
        <f>'Calculations asian'!AE196</f>
        <v>7.0319303286092913E-2</v>
      </c>
      <c r="AF15" s="56">
        <f>'Calculations asian'!AF196</f>
        <v>7.1315876994359692E-2</v>
      </c>
    </row>
    <row r="16" spans="1:32" x14ac:dyDescent="0.2">
      <c r="A16" s="12" t="s">
        <v>97</v>
      </c>
      <c r="B16" s="56">
        <f>'Calculations asian'!B197</f>
        <v>1.5857142857142858E-2</v>
      </c>
      <c r="C16" s="56">
        <f>'Calculations asian'!C197</f>
        <v>1.6319328885630494E-2</v>
      </c>
      <c r="D16" s="56">
        <f>'Calculations asian'!D197</f>
        <v>1.6802155588643581E-2</v>
      </c>
      <c r="E16" s="56">
        <f>'Calculations asian'!E197</f>
        <v>1.7293102031424257E-2</v>
      </c>
      <c r="F16" s="56">
        <f>'Calculations asian'!F197</f>
        <v>1.778865841348001E-2</v>
      </c>
      <c r="G16" s="56">
        <f>'Calculations asian'!G197</f>
        <v>1.8294540554612184E-2</v>
      </c>
      <c r="H16" s="56">
        <f>'Calculations asian'!H197</f>
        <v>1.8823612966952945E-2</v>
      </c>
      <c r="I16" s="56">
        <f>'Calculations asian'!I197</f>
        <v>1.9354489692700053E-2</v>
      </c>
      <c r="J16" s="56">
        <f>'Calculations asian'!J197</f>
        <v>1.9896197792459731E-2</v>
      </c>
      <c r="K16" s="56">
        <f>'Calculations asian'!K197</f>
        <v>2.0442711526574515E-2</v>
      </c>
      <c r="L16" s="56">
        <f>'Calculations asian'!L197</f>
        <v>2.0923156722339603E-2</v>
      </c>
      <c r="M16" s="56">
        <f>'Calculations asian'!M197</f>
        <v>2.1454587910425857E-2</v>
      </c>
      <c r="N16" s="56">
        <f>'Calculations asian'!N197</f>
        <v>2.1990115190744224E-2</v>
      </c>
      <c r="O16" s="56">
        <f>'Calculations asian'!O197</f>
        <v>2.252970653192592E-2</v>
      </c>
      <c r="P16" s="56">
        <f>'Calculations asian'!P197</f>
        <v>2.307332926064555E-2</v>
      </c>
      <c r="Q16" s="56">
        <f>'Calculations asian'!Q197</f>
        <v>2.3620950071046701E-2</v>
      </c>
      <c r="R16" s="56">
        <f>'Calculations asian'!R197</f>
        <v>2.4172535034469072E-2</v>
      </c>
      <c r="S16" s="56">
        <f>'Calculations asian'!S197</f>
        <v>2.472804960947482E-2</v>
      </c>
      <c r="T16" s="56">
        <f>'Calculations asian'!T197</f>
        <v>2.5287458652166452E-2</v>
      </c>
      <c r="U16" s="56">
        <f>'Calculations asian'!U197</f>
        <v>2.5850726426790697E-2</v>
      </c>
      <c r="V16" s="56">
        <f>'Calculations asian'!V197</f>
        <v>2.641781661662276E-2</v>
      </c>
      <c r="W16" s="56">
        <f>'Calculations asian'!W197</f>
        <v>2.6988692335121894E-2</v>
      </c>
      <c r="X16" s="56">
        <f>'Calculations asian'!X197</f>
        <v>2.756331613735202E-2</v>
      </c>
      <c r="Y16" s="56">
        <f>'Calculations asian'!Y197</f>
        <v>2.814165003165954E-2</v>
      </c>
      <c r="Z16" s="56">
        <f>'Calculations asian'!Z197</f>
        <v>2.8723655491598974E-2</v>
      </c>
      <c r="AA16" s="56">
        <f>'Calculations asian'!AA197</f>
        <v>2.930929346809796E-2</v>
      </c>
      <c r="AB16" s="56">
        <f>'Calculations asian'!AB197</f>
        <v>2.9898524401853348E-2</v>
      </c>
      <c r="AC16" s="56">
        <f>'Calculations asian'!AC197</f>
        <v>3.0491308235947926E-2</v>
      </c>
      <c r="AD16" s="56">
        <f>'Calculations asian'!AD197</f>
        <v>3.1087604428677751E-2</v>
      </c>
      <c r="AE16" s="56">
        <f>'Calculations asian'!AE197</f>
        <v>3.1687371966581987E-2</v>
      </c>
      <c r="AF16" s="56">
        <f>'Calculations asian'!AF197</f>
        <v>3.2290569377662739E-2</v>
      </c>
    </row>
    <row r="17" spans="1:32" x14ac:dyDescent="0.2">
      <c r="A17" s="12" t="s">
        <v>101</v>
      </c>
      <c r="B17" s="56">
        <f>'Calculations asian'!B198</f>
        <v>9.9999999999999967E-3</v>
      </c>
      <c r="C17" s="56">
        <f>'Calculations asian'!C198</f>
        <v>1.0373732637164452E-2</v>
      </c>
      <c r="D17" s="56">
        <f>'Calculations asian'!D198</f>
        <v>1.076442877154523E-2</v>
      </c>
      <c r="E17" s="56">
        <f>'Calculations asian'!E198</f>
        <v>1.1162055742185942E-2</v>
      </c>
      <c r="F17" s="56">
        <f>'Calculations asian'!F198</f>
        <v>1.1563759325200519E-2</v>
      </c>
      <c r="G17" s="56">
        <f>'Calculations asian'!G198</f>
        <v>1.1974222926944143E-2</v>
      </c>
      <c r="H17" s="56">
        <f>'Calculations asian'!H198</f>
        <v>1.2403918650740559E-2</v>
      </c>
      <c r="I17" s="56">
        <f>'Calculations asian'!I198</f>
        <v>1.2835435175819674E-2</v>
      </c>
      <c r="J17" s="56">
        <f>'Calculations asian'!J198</f>
        <v>1.3276155213261764E-2</v>
      </c>
      <c r="K17" s="56">
        <f>'Calculations asian'!K198</f>
        <v>1.3721210881789233E-2</v>
      </c>
      <c r="L17" s="56">
        <f>'Calculations asian'!L198</f>
        <v>1.41126811985586E-2</v>
      </c>
      <c r="M17" s="56">
        <f>'Calculations asian'!M198</f>
        <v>1.4546140683066559E-2</v>
      </c>
      <c r="N17" s="56">
        <f>'Calculations asian'!N198</f>
        <v>1.4983322580852911E-2</v>
      </c>
      <c r="O17" s="56">
        <f>'Calculations asian'!O198</f>
        <v>1.5424207387433353E-2</v>
      </c>
      <c r="P17" s="56">
        <f>'Calculations asian'!P198</f>
        <v>1.5868775030723436E-2</v>
      </c>
      <c r="Q17" s="56">
        <f>'Calculations asian'!Q198</f>
        <v>1.631700487582043E-2</v>
      </c>
      <c r="R17" s="56">
        <f>'Calculations asian'!R198</f>
        <v>1.6768875730028155E-2</v>
      </c>
      <c r="S17" s="56">
        <f>'Calculations asian'!S198</f>
        <v>1.7224365848126737E-2</v>
      </c>
      <c r="T17" s="56">
        <f>'Calculations asian'!T198</f>
        <v>1.7683452937884363E-2</v>
      </c>
      <c r="U17" s="56">
        <f>'Calculations asian'!U198</f>
        <v>1.8146114165810273E-2</v>
      </c>
      <c r="V17" s="56">
        <f>'Calculations asian'!V198</f>
        <v>1.8612326163148202E-2</v>
      </c>
      <c r="W17" s="56">
        <f>'Calculations asian'!W198</f>
        <v>1.9082065032105983E-2</v>
      </c>
      <c r="X17" s="56">
        <f>'Calculations asian'!X198</f>
        <v>1.955530635232023E-2</v>
      </c>
      <c r="Y17" s="56">
        <f>'Calculations asian'!Y198</f>
        <v>2.0032025187552746E-2</v>
      </c>
      <c r="Z17" s="56">
        <f>'Calculations asian'!Z198</f>
        <v>2.0512196092614659E-2</v>
      </c>
      <c r="AA17" s="56">
        <f>'Calculations asian'!AA198</f>
        <v>2.0995793120514673E-2</v>
      </c>
      <c r="AB17" s="56">
        <f>'Calculations asian'!AB198</f>
        <v>2.1482789829828108E-2</v>
      </c>
      <c r="AC17" s="56">
        <f>'Calculations asian'!AC198</f>
        <v>2.1973159292280883E-2</v>
      </c>
      <c r="AD17" s="56">
        <f>'Calculations asian'!AD198</f>
        <v>2.2466874100544366E-2</v>
      </c>
      <c r="AE17" s="56">
        <f>'Calculations asian'!AE198</f>
        <v>2.2963906376236458E-2</v>
      </c>
      <c r="AF17" s="56">
        <f>'Calculations asian'!AF198</f>
        <v>2.3464227778122508E-2</v>
      </c>
    </row>
    <row r="18" spans="1:32" x14ac:dyDescent="0.2">
      <c r="A18" s="12" t="s">
        <v>104</v>
      </c>
      <c r="B18" s="56">
        <f>'Calculations asian'!B199</f>
        <v>7.9999999999999984E-3</v>
      </c>
      <c r="C18" s="56">
        <f>'Calculations asian'!C199</f>
        <v>8.3408148984433234E-3</v>
      </c>
      <c r="D18" s="56">
        <f>'Calculations asian'!D199</f>
        <v>8.6970645568773385E-3</v>
      </c>
      <c r="E18" s="56">
        <f>'Calculations asian'!E199</f>
        <v>9.0596677645305018E-3</v>
      </c>
      <c r="F18" s="56">
        <f>'Calculations asian'!F199</f>
        <v>9.4260061988553009E-3</v>
      </c>
      <c r="G18" s="56">
        <f>'Calculations asian'!G199</f>
        <v>9.8003888645466566E-3</v>
      </c>
      <c r="H18" s="56">
        <f>'Calculations asian'!H199</f>
        <v>1.019237538500628E-2</v>
      </c>
      <c r="I18" s="56">
        <f>'Calculations asian'!I199</f>
        <v>1.0586027709879518E-2</v>
      </c>
      <c r="J18" s="56">
        <f>'Calculations asian'!J199</f>
        <v>1.0988117159698241E-2</v>
      </c>
      <c r="K18" s="56">
        <f>'Calculations asian'!K199</f>
        <v>1.1394227477299257E-2</v>
      </c>
      <c r="L18" s="56">
        <f>'Calculations asian'!L199</f>
        <v>1.1751373199892825E-2</v>
      </c>
      <c r="M18" s="56">
        <f>'Calculations asian'!M199</f>
        <v>1.2146953897630867E-2</v>
      </c>
      <c r="N18" s="56">
        <f>'Calculations asian'!N199</f>
        <v>1.2545986816569536E-2</v>
      </c>
      <c r="O18" s="56">
        <f>'Calculations asian'!O199</f>
        <v>1.2948459838035388E-2</v>
      </c>
      <c r="P18" s="56">
        <f>'Calculations asian'!P199</f>
        <v>1.3354360498863063E-2</v>
      </c>
      <c r="Q18" s="56">
        <f>'Calculations asian'!Q199</f>
        <v>1.3763675992707879E-2</v>
      </c>
      <c r="R18" s="56">
        <f>'Calculations asian'!R199</f>
        <v>1.417639317139421E-2</v>
      </c>
      <c r="S18" s="56">
        <f>'Calculations asian'!S199</f>
        <v>1.4592498546306995E-2</v>
      </c>
      <c r="T18" s="56">
        <f>'Calculations asian'!T199</f>
        <v>1.5011978289829551E-2</v>
      </c>
      <c r="U18" s="56">
        <f>'Calculations asian'!U199</f>
        <v>1.5434818236833814E-2</v>
      </c>
      <c r="V18" s="56">
        <f>'Calculations asian'!V199</f>
        <v>1.5861003886227524E-2</v>
      </c>
      <c r="W18" s="56">
        <f>'Calculations asian'!W199</f>
        <v>1.6290520402561903E-2</v>
      </c>
      <c r="X18" s="56">
        <f>'Calculations asian'!X199</f>
        <v>1.672335261770436E-2</v>
      </c>
      <c r="Y18" s="56">
        <f>'Calculations asian'!Y199</f>
        <v>1.715948503258069E-2</v>
      </c>
      <c r="Z18" s="56">
        <f>'Calculations asian'!Z199</f>
        <v>1.7598901818989099E-2</v>
      </c>
      <c r="AA18" s="56">
        <f>'Calculations asian'!AA199</f>
        <v>1.804158682148984E-2</v>
      </c>
      <c r="AB18" s="56">
        <f>'Calculations asian'!AB199</f>
        <v>1.8487523559374233E-2</v>
      </c>
      <c r="AC18" s="56">
        <f>'Calculations asian'!AC199</f>
        <v>1.8936695228714755E-2</v>
      </c>
      <c r="AD18" s="56">
        <f>'Calculations asian'!AD199</f>
        <v>1.9389084704498984E-2</v>
      </c>
      <c r="AE18" s="56">
        <f>'Calculations asian'!AE199</f>
        <v>1.9844674542850722E-2</v>
      </c>
      <c r="AF18" s="56">
        <f>'Calculations asian'!AF199</f>
        <v>2.0303446983338833E-2</v>
      </c>
    </row>
    <row r="19" spans="1:32" x14ac:dyDescent="0.2">
      <c r="A19" s="12" t="s">
        <v>36</v>
      </c>
      <c r="B19" s="56">
        <f>'Calculations asian'!B200</f>
        <v>2.8046033300685599E-2</v>
      </c>
      <c r="C19" s="56">
        <f>'Calculations asian'!C200</f>
        <v>2.867465391770312E-2</v>
      </c>
      <c r="D19" s="56">
        <f>'Calculations asian'!D200</f>
        <v>2.9330436754173485E-2</v>
      </c>
      <c r="E19" s="56">
        <f>'Calculations asian'!E200</f>
        <v>2.9996202918990557E-2</v>
      </c>
      <c r="F19" s="56">
        <f>'Calculations asian'!F200</f>
        <v>3.0667203793503402E-2</v>
      </c>
      <c r="G19" s="56">
        <f>'Calculations asian'!G200</f>
        <v>3.1351099888576657E-2</v>
      </c>
      <c r="H19" s="56">
        <f>'Calculations asian'!H200</f>
        <v>3.2065197474789142E-2</v>
      </c>
      <c r="I19" s="56">
        <f>'Calculations asian'!I200</f>
        <v>3.2780668172941244E-2</v>
      </c>
      <c r="J19" s="56">
        <f>'Calculations asian'!J200</f>
        <v>3.3509612128112161E-2</v>
      </c>
      <c r="K19" s="56">
        <f>'Calculations asian'!K200</f>
        <v>3.4243865910935631E-2</v>
      </c>
      <c r="L19" s="56">
        <f>'Calculations asian'!L200</f>
        <v>3.4888600352670197E-2</v>
      </c>
      <c r="M19" s="56">
        <f>'Calculations asian'!M200</f>
        <v>3.560065529214472E-2</v>
      </c>
      <c r="N19" s="56">
        <f>'Calculations asian'!N200</f>
        <v>3.631717404977533E-2</v>
      </c>
      <c r="O19" s="56">
        <f>'Calculations asian'!O200</f>
        <v>3.7038109113359106E-2</v>
      </c>
      <c r="P19" s="56">
        <f>'Calculations asian'!P200</f>
        <v>3.7763412518206571E-2</v>
      </c>
      <c r="Q19" s="56">
        <f>'Calculations asian'!Q200</f>
        <v>3.8493035856129301E-2</v>
      </c>
      <c r="R19" s="56">
        <f>'Calculations asian'!R200</f>
        <v>3.9226930284597991E-2</v>
      </c>
      <c r="S19" s="56">
        <f>'Calculations asian'!S200</f>
        <v>3.996504653607634E-2</v>
      </c>
      <c r="T19" s="56">
        <f>'Calculations asian'!T200</f>
        <v>4.0707334927527546E-2</v>
      </c>
      <c r="U19" s="56">
        <f>'Calculations asian'!U200</f>
        <v>4.145374537009662E-2</v>
      </c>
      <c r="V19" s="56">
        <f>'Calculations asian'!V200</f>
        <v>4.2204227378967209E-2</v>
      </c>
      <c r="W19" s="56">
        <f>'Calculations asian'!W200</f>
        <v>4.2958730083391058E-2</v>
      </c>
      <c r="X19" s="56">
        <f>'Calculations asian'!X200</f>
        <v>4.371720223688947E-2</v>
      </c>
      <c r="Y19" s="56">
        <f>'Calculations asian'!Y200</f>
        <v>4.4479592227624612E-2</v>
      </c>
      <c r="Z19" s="56">
        <f>'Calculations asian'!Z200</f>
        <v>4.5245848088937654E-2</v>
      </c>
      <c r="AA19" s="56">
        <f>'Calculations asian'!AA200</f>
        <v>4.6015917510049555E-2</v>
      </c>
      <c r="AB19" s="56">
        <f>'Calculations asian'!AB200</f>
        <v>4.6789747846923566E-2</v>
      </c>
      <c r="AC19" s="56">
        <f>'Calculations asian'!AC200</f>
        <v>4.7567286133282115E-2</v>
      </c>
      <c r="AD19" s="56">
        <f>'Calculations asian'!AD200</f>
        <v>4.8348479091774907E-2</v>
      </c>
      <c r="AE19" s="56">
        <f>'Calculations asian'!AE200</f>
        <v>4.9133273145294427E-2</v>
      </c>
      <c r="AF19" s="56">
        <f>'Calculations asian'!AF200</f>
        <v>4.9921614428431071E-2</v>
      </c>
    </row>
    <row r="20" spans="1:32" x14ac:dyDescent="0.2">
      <c r="A20" s="12" t="s">
        <v>37</v>
      </c>
      <c r="B20" s="56">
        <f>'Calculations asian'!B201</f>
        <v>0.22800000000000004</v>
      </c>
      <c r="C20" s="56">
        <f>'Calculations asian'!C201</f>
        <v>0.23026633218827716</v>
      </c>
      <c r="D20" s="56">
        <f>'Calculations asian'!D201</f>
        <v>0.23261223842768519</v>
      </c>
      <c r="E20" s="56">
        <f>'Calculations asian'!E201</f>
        <v>0.2349670958219986</v>
      </c>
      <c r="F20" s="56">
        <f>'Calculations asian'!F201</f>
        <v>0.23731604214635968</v>
      </c>
      <c r="G20" s="56">
        <f>'Calculations asian'!G201</f>
        <v>0.23968183384501229</v>
      </c>
      <c r="H20" s="56">
        <f>'Calculations asian'!H201</f>
        <v>0.24212258520987626</v>
      </c>
      <c r="I20" s="56">
        <f>'Calculations asian'!I201</f>
        <v>0.24454476134521505</v>
      </c>
      <c r="J20" s="56">
        <f>'Calculations asian'!J201</f>
        <v>0.24698577024373425</v>
      </c>
      <c r="K20" s="56">
        <f>'Calculations asian'!K201</f>
        <v>0.24941600953492113</v>
      </c>
      <c r="L20" s="56">
        <f>'Calculations asian'!L201</f>
        <v>0.25153811173906709</v>
      </c>
      <c r="M20" s="56">
        <f>'Calculations asian'!M201</f>
        <v>0.25385124538914605</v>
      </c>
      <c r="N20" s="56">
        <f>'Calculations asian'!N201</f>
        <v>0.25615462974742265</v>
      </c>
      <c r="O20" s="56">
        <f>'Calculations asian'!O201</f>
        <v>0.2584480579570515</v>
      </c>
      <c r="P20" s="56">
        <f>'Calculations asian'!P201</f>
        <v>0.26073132932501009</v>
      </c>
      <c r="Q20" s="56">
        <f>'Calculations asian'!Q201</f>
        <v>0.2630042493054851</v>
      </c>
      <c r="R20" s="56">
        <f>'Calculations asian'!R201</f>
        <v>0.2652666294790062</v>
      </c>
      <c r="S20" s="56">
        <f>'Calculations asian'!S201</f>
        <v>0.26751828752745332</v>
      </c>
      <c r="T20" s="56">
        <f>'Calculations asian'!T201</f>
        <v>0.26975904720504684</v>
      </c>
      <c r="U20" s="56">
        <f>'Calculations asian'!U201</f>
        <v>0.27198873830544895</v>
      </c>
      <c r="V20" s="56">
        <f>'Calculations asian'!V201</f>
        <v>0.27420719662510645</v>
      </c>
      <c r="W20" s="56">
        <f>'Calculations asian'!W201</f>
        <v>0.27641426392295776</v>
      </c>
      <c r="X20" s="56">
        <f>'Calculations asian'!X201</f>
        <v>0.27860978787664009</v>
      </c>
      <c r="Y20" s="56">
        <f>'Calculations asian'!Y201</f>
        <v>0.28079362203533498</v>
      </c>
      <c r="Z20" s="56">
        <f>'Calculations asian'!Z201</f>
        <v>0.28296562576938183</v>
      </c>
      <c r="AA20" s="56">
        <f>'Calculations asian'!AA201</f>
        <v>0.28512566421680141</v>
      </c>
      <c r="AB20" s="56">
        <f>'Calculations asian'!AB201</f>
        <v>0.28727360822686826</v>
      </c>
      <c r="AC20" s="56">
        <f>'Calculations asian'!AC201</f>
        <v>0.28940933430086835</v>
      </c>
      <c r="AD20" s="56">
        <f>'Calculations asian'!AD201</f>
        <v>0.29153272453018297</v>
      </c>
      <c r="AE20" s="56">
        <f>'Calculations asian'!AE201</f>
        <v>0.29364366653184021</v>
      </c>
      <c r="AF20" s="56">
        <f>'Calculations asian'!AF201</f>
        <v>0.29574205338166931</v>
      </c>
    </row>
    <row r="21" spans="1:32" x14ac:dyDescent="0.2">
      <c r="A21" s="12" t="s">
        <v>38</v>
      </c>
      <c r="B21" s="56">
        <f>'Calculations asian'!B202</f>
        <v>5.5E-2</v>
      </c>
      <c r="C21" s="56">
        <f>'Calculations asian'!C202</f>
        <v>5.5977425520061706E-2</v>
      </c>
      <c r="D21" s="56">
        <f>'Calculations asian'!D202</f>
        <v>5.6995617736874685E-2</v>
      </c>
      <c r="E21" s="56">
        <f>'Calculations asian'!E202</f>
        <v>5.8027320889287269E-2</v>
      </c>
      <c r="F21" s="56">
        <f>'Calculations asian'!F202</f>
        <v>5.9065249892386672E-2</v>
      </c>
      <c r="G21" s="56">
        <f>'Calculations asian'!G202</f>
        <v>6.0120968033789253E-2</v>
      </c>
      <c r="H21" s="56">
        <f>'Calculations asian'!H202</f>
        <v>6.1221008100393839E-2</v>
      </c>
      <c r="I21" s="56">
        <f>'Calculations asian'!I202</f>
        <v>6.232120604294749E-2</v>
      </c>
      <c r="J21" s="56">
        <f>'Calculations asian'!J202</f>
        <v>6.343990924614229E-2</v>
      </c>
      <c r="K21" s="56">
        <f>'Calculations asian'!K202</f>
        <v>6.4564397170781482E-2</v>
      </c>
      <c r="L21" s="56">
        <f>'Calculations asian'!L202</f>
        <v>6.5550562804617338E-2</v>
      </c>
      <c r="M21" s="56">
        <f>'Calculations asian'!M202</f>
        <v>6.6637219121027547E-2</v>
      </c>
      <c r="N21" s="56">
        <f>'Calculations asian'!N202</f>
        <v>6.772855106226322E-2</v>
      </c>
      <c r="O21" s="56">
        <f>'Calculations asian'!O202</f>
        <v>6.8824447094422078E-2</v>
      </c>
      <c r="P21" s="56">
        <f>'Calculations asian'!P202</f>
        <v>6.9924795227345252E-2</v>
      </c>
      <c r="Q21" s="56">
        <f>'Calculations asian'!Q202</f>
        <v>7.1029483056337578E-2</v>
      </c>
      <c r="R21" s="56">
        <f>'Calculations asian'!R202</f>
        <v>7.2138397803999554E-2</v>
      </c>
      <c r="S21" s="56">
        <f>'Calculations asian'!S202</f>
        <v>7.3251426362135386E-2</v>
      </c>
      <c r="T21" s="56">
        <f>'Calculations asian'!T202</f>
        <v>7.4368455333691311E-2</v>
      </c>
      <c r="U21" s="56">
        <f>'Calculations asian'!U202</f>
        <v>7.5489371074686618E-2</v>
      </c>
      <c r="V21" s="56">
        <f>'Calculations asian'!V202</f>
        <v>7.6614059736097861E-2</v>
      </c>
      <c r="W21" s="56">
        <f>'Calculations asian'!W202</f>
        <v>7.7742407305653474E-2</v>
      </c>
      <c r="X21" s="56">
        <f>'Calculations asian'!X202</f>
        <v>7.8874299649501087E-2</v>
      </c>
      <c r="Y21" s="56">
        <f>'Calculations asian'!Y202</f>
        <v>8.0009622553710205E-2</v>
      </c>
      <c r="Z21" s="56">
        <f>'Calculations asian'!Z202</f>
        <v>8.1148261765569024E-2</v>
      </c>
      <c r="AA21" s="56">
        <f>'Calculations asian'!AA202</f>
        <v>8.2290103034639503E-2</v>
      </c>
      <c r="AB21" s="56">
        <f>'Calculations asian'!AB202</f>
        <v>8.3435032153534705E-2</v>
      </c>
      <c r="AC21" s="56">
        <f>'Calculations asian'!AC202</f>
        <v>8.4582934998380835E-2</v>
      </c>
      <c r="AD21" s="56">
        <f>'Calculations asian'!AD202</f>
        <v>8.5733697568928735E-2</v>
      </c>
      <c r="AE21" s="56">
        <f>'Calculations asian'!AE202</f>
        <v>8.6887206028283842E-2</v>
      </c>
      <c r="AF21" s="56">
        <f>'Calculations asian'!AF202</f>
        <v>8.8043346742216977E-2</v>
      </c>
    </row>
    <row r="22" spans="1:32" x14ac:dyDescent="0.2">
      <c r="A22" s="12" t="s">
        <v>39</v>
      </c>
      <c r="B22" s="56">
        <f>'Calculations asian'!B203</f>
        <v>4.5999999999999999E-2</v>
      </c>
      <c r="C22" s="56">
        <f>'Calculations asian'!C203</f>
        <v>4.6866641089152478E-2</v>
      </c>
      <c r="D22" s="56">
        <f>'Calculations asian'!D203</f>
        <v>4.7769927866953978E-2</v>
      </c>
      <c r="E22" s="56">
        <f>'Calculations asian'!E203</f>
        <v>4.8685903718975181E-2</v>
      </c>
      <c r="F22" s="56">
        <f>'Calculations asian'!F203</f>
        <v>4.960807280574691E-2</v>
      </c>
      <c r="G22" s="56">
        <f>'Calculations asian'!G203</f>
        <v>5.0546817847005404E-2</v>
      </c>
      <c r="H22" s="56">
        <f>'Calculations asian'!H203</f>
        <v>5.1525797825161687E-2</v>
      </c>
      <c r="I22" s="56">
        <f>'Calculations asian'!I203</f>
        <v>5.2505616835176128E-2</v>
      </c>
      <c r="J22" s="56">
        <f>'Calculations asian'!J203</f>
        <v>5.350271474140425E-2</v>
      </c>
      <c r="K22" s="56">
        <f>'Calculations asian'!K203</f>
        <v>5.4505826760058392E-2</v>
      </c>
      <c r="L22" s="56">
        <f>'Calculations asian'!L203</f>
        <v>5.5385992593991275E-2</v>
      </c>
      <c r="M22" s="56">
        <f>'Calculations asian'!M203</f>
        <v>5.6356758192012343E-2</v>
      </c>
      <c r="N22" s="56">
        <f>'Calculations asian'!N203</f>
        <v>5.7332487986226699E-2</v>
      </c>
      <c r="O22" s="56">
        <f>'Calculations asian'!O203</f>
        <v>5.8313098891390094E-2</v>
      </c>
      <c r="P22" s="56">
        <f>'Calculations asian'!P203</f>
        <v>5.9298507260449579E-2</v>
      </c>
      <c r="Q22" s="56">
        <f>'Calculations asian'!Q203</f>
        <v>6.0288628907991949E-2</v>
      </c>
      <c r="R22" s="56">
        <f>'Calculations asian'!R203</f>
        <v>6.1283379134002447E-2</v>
      </c>
      <c r="S22" s="56">
        <f>'Calculations asian'!S203</f>
        <v>6.2282672747921271E-2</v>
      </c>
      <c r="T22" s="56">
        <f>'Calculations asian'!T203</f>
        <v>6.3286424092975635E-2</v>
      </c>
      <c r="U22" s="56">
        <f>'Calculations asian'!U203</f>
        <v>6.429454707077073E-2</v>
      </c>
      <c r="V22" s="56">
        <f>'Calculations asian'!V203</f>
        <v>6.5306955166121547E-2</v>
      </c>
      <c r="W22" s="56">
        <f>'Calculations asian'!W203</f>
        <v>6.6323561472103068E-2</v>
      </c>
      <c r="X22" s="56">
        <f>'Calculations asian'!X203</f>
        <v>6.7344278715300271E-2</v>
      </c>
      <c r="Y22" s="56">
        <f>'Calculations asian'!Y203</f>
        <v>6.8369019281238785E-2</v>
      </c>
      <c r="Z22" s="56">
        <f>'Calculations asian'!Z203</f>
        <v>6.9397695239972565E-2</v>
      </c>
      <c r="AA22" s="56">
        <f>'Calculations asian'!AA203</f>
        <v>7.0430218371808823E-2</v>
      </c>
      <c r="AB22" s="56">
        <f>'Calculations asian'!AB203</f>
        <v>7.1466500193150637E-2</v>
      </c>
      <c r="AC22" s="56">
        <f>'Calculations asian'!AC203</f>
        <v>7.2506451982432704E-2</v>
      </c>
      <c r="AD22" s="56">
        <f>'Calculations asian'!AD203</f>
        <v>7.3549984806130425E-2</v>
      </c>
      <c r="AE22" s="56">
        <f>'Calculations asian'!AE203</f>
        <v>7.4597009544821846E-2</v>
      </c>
      <c r="AF22" s="56">
        <f>'Calculations asian'!AF203</f>
        <v>7.5647436919278055E-2</v>
      </c>
    </row>
    <row r="23" spans="1:32" x14ac:dyDescent="0.2">
      <c r="A23" s="12" t="s">
        <v>40</v>
      </c>
      <c r="B23" s="56">
        <f>'Calculations asian'!B204</f>
        <v>6.5000000000000002E-2</v>
      </c>
      <c r="C23" s="56">
        <f>'Calculations asian'!C204</f>
        <v>6.6121134122671135E-2</v>
      </c>
      <c r="D23" s="56">
        <f>'Calculations asian'!D204</f>
        <v>6.7288463146167501E-2</v>
      </c>
      <c r="E23" s="56">
        <f>'Calculations asian'!E204</f>
        <v>6.8470979775199128E-2</v>
      </c>
      <c r="F23" s="56">
        <f>'Calculations asian'!F204</f>
        <v>6.9660209589006442E-2</v>
      </c>
      <c r="G23" s="56">
        <f>'Calculations asian'!G204</f>
        <v>7.0869516725176968E-2</v>
      </c>
      <c r="H23" s="56">
        <f>'Calculations asian'!H204</f>
        <v>7.2129235978915435E-2</v>
      </c>
      <c r="I23" s="56">
        <f>'Calculations asian'!I204</f>
        <v>7.3388459242802989E-2</v>
      </c>
      <c r="J23" s="56">
        <f>'Calculations asian'!J204</f>
        <v>7.4668287705797032E-2</v>
      </c>
      <c r="K23" s="56">
        <f>'Calculations asian'!K204</f>
        <v>7.5954209999388983E-2</v>
      </c>
      <c r="L23" s="56">
        <f>'Calculations asian'!L204</f>
        <v>7.7080925866790745E-2</v>
      </c>
      <c r="M23" s="56">
        <f>'Calculations asian'!M204</f>
        <v>7.8322220116387217E-2</v>
      </c>
      <c r="N23" s="56">
        <f>'Calculations asian'!N204</f>
        <v>7.9568206899679778E-2</v>
      </c>
      <c r="O23" s="56">
        <f>'Calculations asian'!O204</f>
        <v>8.0818729845509141E-2</v>
      </c>
      <c r="P23" s="56">
        <f>'Calculations asian'!P204</f>
        <v>8.2073632311564629E-2</v>
      </c>
      <c r="Q23" s="56">
        <f>'Calculations asian'!Q204</f>
        <v>8.3332757462617674E-2</v>
      </c>
      <c r="R23" s="56">
        <f>'Calculations asian'!R204</f>
        <v>8.4595948348009264E-2</v>
      </c>
      <c r="S23" s="56">
        <f>'Calculations asian'!S204</f>
        <v>8.586304797831984E-2</v>
      </c>
      <c r="T23" s="56">
        <f>'Calculations asian'!T204</f>
        <v>8.7133899401140399E-2</v>
      </c>
      <c r="U23" s="56">
        <f>'Calculations asian'!U204</f>
        <v>8.8408345775876626E-2</v>
      </c>
      <c r="V23" s="56">
        <f>'Calculations asian'!V204</f>
        <v>8.9686230447515947E-2</v>
      </c>
      <c r="W23" s="56">
        <f>'Calculations asian'!W204</f>
        <v>9.0967397019290505E-2</v>
      </c>
      <c r="X23" s="56">
        <f>'Calculations asian'!X204</f>
        <v>9.2251689424173194E-2</v>
      </c>
      <c r="Y23" s="56">
        <f>'Calculations asian'!Y204</f>
        <v>9.3538951995149333E-2</v>
      </c>
      <c r="Z23" s="56">
        <f>'Calculations asian'!Z204</f>
        <v>9.4829029534204301E-2</v>
      </c>
      <c r="AA23" s="56">
        <f>'Calculations asian'!AA204</f>
        <v>9.6121767379974535E-2</v>
      </c>
      <c r="AB23" s="56">
        <f>'Calculations asian'!AB204</f>
        <v>9.7417011474014631E-2</v>
      </c>
      <c r="AC23" s="56">
        <f>'Calculations asian'!AC204</f>
        <v>9.8714608425629624E-2</v>
      </c>
      <c r="AD23" s="56">
        <f>'Calculations asian'!AD204</f>
        <v>0.10001440557523117</v>
      </c>
      <c r="AE23" s="56">
        <f>'Calculations asian'!AE204</f>
        <v>0.10131625105617845</v>
      </c>
      <c r="AF23" s="56">
        <f>'Calculations asian'!AF204</f>
        <v>0.10261999385506425</v>
      </c>
    </row>
    <row r="24" spans="1:32" x14ac:dyDescent="0.2">
      <c r="A24" s="12" t="s">
        <v>41</v>
      </c>
      <c r="B24" s="56">
        <f>'Calculations asian'!B205</f>
        <v>7.387861271676302E-2</v>
      </c>
      <c r="C24" s="56">
        <f>'Calculations asian'!C205</f>
        <v>7.5069712334116356E-2</v>
      </c>
      <c r="D24" s="56">
        <f>'Calculations asian'!D205</f>
        <v>7.6309380177616404E-2</v>
      </c>
      <c r="E24" s="56">
        <f>'Calculations asian'!E205</f>
        <v>7.7564126185607513E-2</v>
      </c>
      <c r="F24" s="56">
        <f>'Calculations asian'!F205</f>
        <v>7.88251319020698E-2</v>
      </c>
      <c r="G24" s="56">
        <f>'Calculations asian'!G205</f>
        <v>8.0106306789769294E-2</v>
      </c>
      <c r="H24" s="56">
        <f>'Calculations asian'!H205</f>
        <v>8.1439743586268876E-2</v>
      </c>
      <c r="I24" s="56">
        <f>'Calculations asian'!I205</f>
        <v>8.2772024683068476E-2</v>
      </c>
      <c r="J24" s="56">
        <f>'Calculations asian'!J205</f>
        <v>8.412524733053843E-2</v>
      </c>
      <c r="K24" s="56">
        <f>'Calculations asian'!K205</f>
        <v>8.5483935139486419E-2</v>
      </c>
      <c r="L24" s="56">
        <f>'Calculations asian'!L205</f>
        <v>8.6674603308876802E-2</v>
      </c>
      <c r="M24" s="56">
        <f>'Calculations asian'!M205</f>
        <v>8.7985075772343851E-2</v>
      </c>
      <c r="N24" s="56">
        <f>'Calculations asian'!N205</f>
        <v>8.9299832328211315E-2</v>
      </c>
      <c r="O24" s="56">
        <f>'Calculations asian'!O205</f>
        <v>9.0618732023016652E-2</v>
      </c>
      <c r="P24" s="56">
        <f>'Calculations asian'!P205</f>
        <v>9.194163379286549E-2</v>
      </c>
      <c r="Q24" s="56">
        <f>'Calculations asian'!Q205</f>
        <v>9.3268396514145424E-2</v>
      </c>
      <c r="R24" s="56">
        <f>'Calculations asian'!R205</f>
        <v>9.4598879054089216E-2</v>
      </c>
      <c r="S24" s="56">
        <f>'Calculations asian'!S205</f>
        <v>9.5932940321143925E-2</v>
      </c>
      <c r="T24" s="56">
        <f>'Calculations asian'!T205</f>
        <v>9.7270439315090509E-2</v>
      </c>
      <c r="U24" s="56">
        <f>'Calculations asian'!U205</f>
        <v>9.8611235176868109E-2</v>
      </c>
      <c r="V24" s="56">
        <f>'Calculations asian'!V205</f>
        <v>9.9955187238057616E-2</v>
      </c>
      <c r="W24" s="56">
        <f>'Calculations asian'!W205</f>
        <v>0.10130215506997324</v>
      </c>
      <c r="X24" s="56">
        <f>'Calculations asian'!X205</f>
        <v>0.10265199853231927</v>
      </c>
      <c r="Y24" s="56">
        <f>'Calculations asian'!Y205</f>
        <v>0.10400457782136878</v>
      </c>
      <c r="Z24" s="56">
        <f>'Calculations asian'!Z205</f>
        <v>0.10535975351761802</v>
      </c>
      <c r="AA24" s="56">
        <f>'Calculations asian'!AA205</f>
        <v>0.10671738663287603</v>
      </c>
      <c r="AB24" s="56">
        <f>'Calculations asian'!AB205</f>
        <v>0.10807733865675062</v>
      </c>
      <c r="AC24" s="56">
        <f>'Calculations asian'!AC205</f>
        <v>0.10943947160248893</v>
      </c>
      <c r="AD24" s="56">
        <f>'Calculations asian'!AD205</f>
        <v>0.11080364805213513</v>
      </c>
      <c r="AE24" s="56">
        <f>'Calculations asian'!AE205</f>
        <v>0.11216973120097273</v>
      </c>
      <c r="AF24" s="56">
        <f>'Calculations asian'!AF205</f>
        <v>0.11353758490121148</v>
      </c>
    </row>
    <row r="25" spans="1:32" x14ac:dyDescent="0.2">
      <c r="A25" s="12" t="s">
        <v>42</v>
      </c>
      <c r="B25" s="56">
        <f>'Calculations asian'!B206</f>
        <v>9.1000000000000011E-2</v>
      </c>
      <c r="C25" s="56">
        <f>'Calculations asian'!C206</f>
        <v>9.236344293794306E-2</v>
      </c>
      <c r="D25" s="56">
        <f>'Calculations asian'!D206</f>
        <v>9.3781087390129608E-2</v>
      </c>
      <c r="E25" s="56">
        <f>'Calculations asian'!E206</f>
        <v>9.5214157663905188E-2</v>
      </c>
      <c r="F25" s="56">
        <f>'Calculations asian'!F206</f>
        <v>9.6652647693558802E-2</v>
      </c>
      <c r="G25" s="56">
        <f>'Calculations asian'!G206</f>
        <v>9.8112207244108615E-2</v>
      </c>
      <c r="H25" s="56">
        <f>'Calculations asian'!H206</f>
        <v>9.9629252246810407E-2</v>
      </c>
      <c r="I25" s="56">
        <f>'Calculations asian'!I206</f>
        <v>0.10114319388291443</v>
      </c>
      <c r="J25" s="56">
        <f>'Calculations asian'!J206</f>
        <v>0.10267894983010251</v>
      </c>
      <c r="K25" s="56">
        <f>'Calculations asian'!K206</f>
        <v>0.10421881849090724</v>
      </c>
      <c r="L25" s="56">
        <f>'Calculations asian'!L206</f>
        <v>0.10556707523438655</v>
      </c>
      <c r="M25" s="56">
        <f>'Calculations asian'!M206</f>
        <v>0.10704886970790101</v>
      </c>
      <c r="N25" s="56">
        <f>'Calculations asian'!N206</f>
        <v>0.10853363121452712</v>
      </c>
      <c r="O25" s="56">
        <f>'Calculations asian'!O206</f>
        <v>0.11002118245481299</v>
      </c>
      <c r="P25" s="56">
        <f>'Calculations asian'!P206</f>
        <v>0.11151134677629507</v>
      </c>
      <c r="Q25" s="56">
        <f>'Calculations asian'!Q206</f>
        <v>0.11300394824178697</v>
      </c>
      <c r="R25" s="56">
        <f>'Calculations asian'!R206</f>
        <v>0.11449881169659397</v>
      </c>
      <c r="S25" s="56">
        <f>'Calculations asian'!S206</f>
        <v>0.11599576283459941</v>
      </c>
      <c r="T25" s="56">
        <f>'Calculations asian'!T206</f>
        <v>0.11749462826315647</v>
      </c>
      <c r="U25" s="56">
        <f>'Calculations asian'!U206</f>
        <v>0.11899523556673243</v>
      </c>
      <c r="V25" s="56">
        <f>'Calculations asian'!V206</f>
        <v>0.12049741336925236</v>
      </c>
      <c r="W25" s="56">
        <f>'Calculations asian'!W206</f>
        <v>0.12200099139508837</v>
      </c>
      <c r="X25" s="56">
        <f>'Calculations asian'!X206</f>
        <v>0.12350580052864776</v>
      </c>
      <c r="Y25" s="56">
        <f>'Calculations asian'!Y206</f>
        <v>0.12501167287251799</v>
      </c>
      <c r="Z25" s="56">
        <f>'Calculations asian'!Z206</f>
        <v>0.12651844180412258</v>
      </c>
      <c r="AA25" s="56">
        <f>'Calculations asian'!AA206</f>
        <v>0.12802594203085099</v>
      </c>
      <c r="AB25" s="56">
        <f>'Calculations asian'!AB206</f>
        <v>0.12953400964362885</v>
      </c>
      <c r="AC25" s="56">
        <f>'Calculations asian'!AC206</f>
        <v>0.13104248216889283</v>
      </c>
      <c r="AD25" s="56">
        <f>'Calculations asian'!AD206</f>
        <v>0.13255119861894182</v>
      </c>
      <c r="AE25" s="56">
        <f>'Calculations asian'!AE206</f>
        <v>0.13405999954063991</v>
      </c>
      <c r="AF25" s="56">
        <f>'Calculations asian'!AF206</f>
        <v>0.13556872706244469</v>
      </c>
    </row>
    <row r="26" spans="1:32" x14ac:dyDescent="0.2">
      <c r="A26" s="12" t="s">
        <v>105</v>
      </c>
      <c r="B26" s="56">
        <f>'Calculations asian'!B207</f>
        <v>4.0999999999999995E-2</v>
      </c>
      <c r="C26" s="56">
        <f>'Calculations asian'!C207</f>
        <v>4.180496169856527E-2</v>
      </c>
      <c r="D26" s="56">
        <f>'Calculations asian'!D207</f>
        <v>4.2644221391288546E-2</v>
      </c>
      <c r="E26" s="56">
        <f>'Calculations asian'!E207</f>
        <v>4.3495598887958259E-2</v>
      </c>
      <c r="F26" s="56">
        <f>'Calculations asian'!F207</f>
        <v>4.4353045656393947E-2</v>
      </c>
      <c r="G26" s="56">
        <f>'Calculations asian'!G207</f>
        <v>4.5226252503548371E-2</v>
      </c>
      <c r="H26" s="56">
        <f>'Calculations asian'!H207</f>
        <v>4.6137253227046655E-2</v>
      </c>
      <c r="I26" s="56">
        <f>'Calculations asian'!I207</f>
        <v>4.7049355044397508E-2</v>
      </c>
      <c r="J26" s="56">
        <f>'Calculations asian'!J207</f>
        <v>4.7977893829490595E-2</v>
      </c>
      <c r="K26" s="56">
        <f>'Calculations asian'!K207</f>
        <v>4.8912403295780449E-2</v>
      </c>
      <c r="L26" s="56">
        <f>'Calculations asian'!L207</f>
        <v>4.9732578440611047E-2</v>
      </c>
      <c r="M26" s="56">
        <f>'Calculations asian'!M207</f>
        <v>5.0637552723510171E-2</v>
      </c>
      <c r="N26" s="56">
        <f>'Calculations asian'!N207</f>
        <v>5.1547481387645477E-2</v>
      </c>
      <c r="O26" s="56">
        <f>'Calculations asian'!O207</f>
        <v>5.2462289250319573E-2</v>
      </c>
      <c r="P26" s="56">
        <f>'Calculations asian'!P207</f>
        <v>5.3381900513487922E-2</v>
      </c>
      <c r="Q26" s="56">
        <f>'Calculations asian'!Q207</f>
        <v>5.4306238785308998E-2</v>
      </c>
      <c r="R26" s="56">
        <f>'Calculations asian'!R207</f>
        <v>5.5235227102022347E-2</v>
      </c>
      <c r="S26" s="56">
        <f>'Calculations asian'!S207</f>
        <v>5.6168787950144475E-2</v>
      </c>
      <c r="T26" s="56">
        <f>'Calculations asian'!T207</f>
        <v>5.710684328896122E-2</v>
      </c>
      <c r="U26" s="56">
        <f>'Calculations asian'!U207</f>
        <v>5.8049314573302403E-2</v>
      </c>
      <c r="V26" s="56">
        <f>'Calculations asian'!V207</f>
        <v>5.899612277658265E-2</v>
      </c>
      <c r="W26" s="56">
        <f>'Calculations asian'!W207</f>
        <v>5.9947188414086632E-2</v>
      </c>
      <c r="X26" s="56">
        <f>'Calculations asian'!X207</f>
        <v>6.090243156648343E-2</v>
      </c>
      <c r="Y26" s="56">
        <f>'Calculations asian'!Y207</f>
        <v>6.1861771903550709E-2</v>
      </c>
      <c r="Z26" s="56">
        <f>'Calculations asian'!Z207</f>
        <v>6.2825128708088374E-2</v>
      </c>
      <c r="AA26" s="56">
        <f>'Calculations asian'!AA207</f>
        <v>6.3792420900002755E-2</v>
      </c>
      <c r="AB26" s="56">
        <f>'Calculations asian'!AB207</f>
        <v>6.4763567060543065E-2</v>
      </c>
      <c r="AC26" s="56">
        <f>'Calculations asian'!AC207</f>
        <v>6.5738485456667842E-2</v>
      </c>
      <c r="AD26" s="56">
        <f>'Calculations asian'!AD207</f>
        <v>6.6717094065522065E-2</v>
      </c>
      <c r="AE26" s="56">
        <f>'Calculations asian'!AE207</f>
        <v>6.7699310599006815E-2</v>
      </c>
      <c r="AF26" s="56">
        <f>'Calculations asian'!AF207</f>
        <v>6.8685052528418125E-2</v>
      </c>
    </row>
    <row r="27" spans="1:32" x14ac:dyDescent="0.2">
      <c r="A27" s="12" t="s">
        <v>106</v>
      </c>
      <c r="B27" s="56">
        <f>'Calculations asian'!B208</f>
        <v>3.9000000000000014E-2</v>
      </c>
      <c r="C27" s="56">
        <f>'Calculations asian'!C208</f>
        <v>3.9777290091650819E-2</v>
      </c>
      <c r="D27" s="56">
        <f>'Calculations asian'!D208</f>
        <v>4.0587741923027901E-2</v>
      </c>
      <c r="E27" s="56">
        <f>'Calculations asian'!E208</f>
        <v>4.1409904671743783E-2</v>
      </c>
      <c r="F27" s="56">
        <f>'Calculations asian'!F208</f>
        <v>4.2237947147290761E-2</v>
      </c>
      <c r="G27" s="56">
        <f>'Calculations asian'!G208</f>
        <v>4.3081212000558727E-2</v>
      </c>
      <c r="H27" s="56">
        <f>'Calculations asian'!H208</f>
        <v>4.3960978548795437E-2</v>
      </c>
      <c r="I27" s="56">
        <f>'Calculations asian'!I208</f>
        <v>4.4841840231441506E-2</v>
      </c>
      <c r="J27" s="56">
        <f>'Calculations asian'!J208</f>
        <v>4.5738592818298479E-2</v>
      </c>
      <c r="K27" s="56">
        <f>'Calculations asian'!K208</f>
        <v>4.6641120026324076E-2</v>
      </c>
      <c r="L27" s="56">
        <f>'Calculations asian'!L208</f>
        <v>4.7433284593859003E-2</v>
      </c>
      <c r="M27" s="56">
        <f>'Calculations asian'!M208</f>
        <v>4.8307332089491659E-2</v>
      </c>
      <c r="N27" s="56">
        <f>'Calculations asian'!N208</f>
        <v>4.9186177895156738E-2</v>
      </c>
      <c r="O27" s="56">
        <f>'Calculations asian'!O208</f>
        <v>5.0069748723682458E-2</v>
      </c>
      <c r="P27" s="56">
        <f>'Calculations asian'!P208</f>
        <v>5.0957970696930678E-2</v>
      </c>
      <c r="Q27" s="56">
        <f>'Calculations asian'!Q208</f>
        <v>5.185076936728282E-2</v>
      </c>
      <c r="R27" s="56">
        <f>'Calculations asian'!R208</f>
        <v>5.2748069739430456E-2</v>
      </c>
      <c r="S27" s="56">
        <f>'Calculations asian'!S208</f>
        <v>5.3649796292459452E-2</v>
      </c>
      <c r="T27" s="56">
        <f>'Calculations asian'!T208</f>
        <v>5.4555873002207662E-2</v>
      </c>
      <c r="U27" s="56">
        <f>'Calculations asian'!U208</f>
        <v>5.5466223363881358E-2</v>
      </c>
      <c r="V27" s="56">
        <f>'Calculations asian'!V208</f>
        <v>5.6380770414913878E-2</v>
      </c>
      <c r="W27" s="56">
        <f>'Calculations asian'!W208</f>
        <v>5.7299436758046399E-2</v>
      </c>
      <c r="X27" s="56">
        <f>'Calculations asian'!X208</f>
        <v>5.822214458461368E-2</v>
      </c>
      <c r="Y27" s="56">
        <f>'Calculations asian'!Y208</f>
        <v>5.9148815698017929E-2</v>
      </c>
      <c r="Z27" s="56">
        <f>'Calculations asian'!Z208</f>
        <v>6.0079371537368538E-2</v>
      </c>
      <c r="AA27" s="56">
        <f>'Calculations asian'!AA208</f>
        <v>6.1013733201270938E-2</v>
      </c>
      <c r="AB27" s="56">
        <f>'Calculations asian'!AB208</f>
        <v>6.1951821471745015E-2</v>
      </c>
      <c r="AC27" s="56">
        <f>'Calculations asian'!AC208</f>
        <v>6.2893556838252138E-2</v>
      </c>
      <c r="AD27" s="56">
        <f>'Calculations asian'!AD208</f>
        <v>6.3838859521811911E-2</v>
      </c>
      <c r="AE27" s="56">
        <f>'Calculations asian'!AE208</f>
        <v>6.4787649499189748E-2</v>
      </c>
      <c r="AF27" s="56">
        <f>'Calculations asian'!AF208</f>
        <v>6.5739846527134035E-2</v>
      </c>
    </row>
    <row r="28" spans="1:32" x14ac:dyDescent="0.2">
      <c r="A28" s="12" t="s">
        <v>107</v>
      </c>
      <c r="B28" s="56">
        <f>'Calculations asian'!B209</f>
        <v>2.7217286914765899E-2</v>
      </c>
      <c r="C28" s="56">
        <f>'Calculations asian'!C209</f>
        <v>2.7847545929279242E-2</v>
      </c>
      <c r="D28" s="56">
        <f>'Calculations asian'!D209</f>
        <v>2.8505456510225201E-2</v>
      </c>
      <c r="E28" s="56">
        <f>'Calculations asian'!E209</f>
        <v>2.9173844605717557E-2</v>
      </c>
      <c r="F28" s="56">
        <f>'Calculations asian'!F209</f>
        <v>2.9847932923580216E-2</v>
      </c>
      <c r="G28" s="56">
        <f>'Calculations asian'!G209</f>
        <v>3.0535439424937798E-2</v>
      </c>
      <c r="H28" s="56">
        <f>'Calculations asian'!H209</f>
        <v>3.1253789538807718E-2</v>
      </c>
      <c r="I28" s="56">
        <f>'Calculations asian'!I209</f>
        <v>3.1973963767624222E-2</v>
      </c>
      <c r="J28" s="56">
        <f>'Calculations asian'!J209</f>
        <v>3.2708156480882225E-2</v>
      </c>
      <c r="K28" s="56">
        <f>'Calculations asian'!K209</f>
        <v>3.3448156609507992E-2</v>
      </c>
      <c r="L28" s="56">
        <f>'Calculations asian'!L209</f>
        <v>3.4098231233787718E-2</v>
      </c>
      <c r="M28" s="56">
        <f>'Calculations asian'!M209</f>
        <v>3.4816601910808632E-2</v>
      </c>
      <c r="N28" s="56">
        <f>'Calculations asian'!N209</f>
        <v>3.5539855968900427E-2</v>
      </c>
      <c r="O28" s="56">
        <f>'Calculations asian'!O209</f>
        <v>3.6267937029500742E-2</v>
      </c>
      <c r="P28" s="56">
        <f>'Calculations asian'!P209</f>
        <v>3.7000787867286E-2</v>
      </c>
      <c r="Q28" s="56">
        <f>'Calculations asian'!Q209</f>
        <v>3.7738350430995223E-2</v>
      </c>
      <c r="R28" s="56">
        <f>'Calculations asian'!R209</f>
        <v>3.8480565864691167E-2</v>
      </c>
      <c r="S28" s="56">
        <f>'Calculations asian'!S209</f>
        <v>3.9227374529442929E-2</v>
      </c>
      <c r="T28" s="56">
        <f>'Calculations asian'!T209</f>
        <v>3.9978716025407347E-2</v>
      </c>
      <c r="U28" s="56">
        <f>'Calculations asian'!U209</f>
        <v>4.0734529214290091E-2</v>
      </c>
      <c r="V28" s="56">
        <f>'Calculations asian'!V209</f>
        <v>4.1494752242166484E-2</v>
      </c>
      <c r="W28" s="56">
        <f>'Calculations asian'!W209</f>
        <v>4.2259322562638972E-2</v>
      </c>
      <c r="X28" s="56">
        <f>'Calculations asian'!X209</f>
        <v>4.3028176960310333E-2</v>
      </c>
      <c r="Y28" s="56">
        <f>'Calculations asian'!Y209</f>
        <v>4.3801251574552225E-2</v>
      </c>
      <c r="Z28" s="56">
        <f>'Calculations asian'!Z209</f>
        <v>4.4578481923544196E-2</v>
      </c>
      <c r="AA28" s="56">
        <f>'Calculations asian'!AA209</f>
        <v>4.5359802928562572E-2</v>
      </c>
      <c r="AB28" s="56">
        <f>'Calculations asian'!AB209</f>
        <v>4.6145148938496784E-2</v>
      </c>
      <c r="AC28" s="56">
        <f>'Calculations asian'!AC209</f>
        <v>4.6934453754569144E-2</v>
      </c>
      <c r="AD28" s="56">
        <f>'Calculations asian'!AD209</f>
        <v>4.7727650655236077E-2</v>
      </c>
      <c r="AE28" s="56">
        <f>'Calculations asian'!AE209</f>
        <v>4.8524672421248687E-2</v>
      </c>
      <c r="AF28" s="56">
        <f>'Calculations asian'!AF209</f>
        <v>4.9325451360848746E-2</v>
      </c>
    </row>
    <row r="29" spans="1:32" x14ac:dyDescent="0.2">
      <c r="A29" s="12" t="s">
        <v>43</v>
      </c>
      <c r="B29" s="56">
        <f>'Calculations asian'!B210</f>
        <v>1.9999999999999993E-2</v>
      </c>
      <c r="C29" s="56">
        <f>'Calculations asian'!C210</f>
        <v>2.0519205663245336E-2</v>
      </c>
      <c r="D29" s="56">
        <f>'Calculations asian'!D210</f>
        <v>2.1061253265968194E-2</v>
      </c>
      <c r="E29" s="56">
        <f>'Calculations asian'!E210</f>
        <v>2.1612026937710596E-2</v>
      </c>
      <c r="F29" s="56">
        <f>'Calculations asian'!F210</f>
        <v>2.2167592367240963E-2</v>
      </c>
      <c r="G29" s="56">
        <f>'Calculations asian'!G210</f>
        <v>2.2734331124551085E-2</v>
      </c>
      <c r="H29" s="56">
        <f>'Calculations asian'!H210</f>
        <v>2.3326624290096562E-2</v>
      </c>
      <c r="I29" s="56">
        <f>'Calculations asian'!I210</f>
        <v>2.3920540651726586E-2</v>
      </c>
      <c r="J29" s="56">
        <f>'Calculations asian'!J210</f>
        <v>2.4526157762947781E-2</v>
      </c>
      <c r="K29" s="56">
        <f>'Calculations asian'!K210</f>
        <v>2.5136720688274487E-2</v>
      </c>
      <c r="L29" s="56">
        <f>'Calculations asian'!L210</f>
        <v>2.5673187216051403E-2</v>
      </c>
      <c r="M29" s="56">
        <f>'Calculations asian'!M210</f>
        <v>2.6266184271062434E-2</v>
      </c>
      <c r="N29" s="56">
        <f>'Calculations asian'!N210</f>
        <v>2.6863375649566916E-2</v>
      </c>
      <c r="O29" s="56">
        <f>'Calculations asian'!O210</f>
        <v>2.7464724911121854E-2</v>
      </c>
      <c r="P29" s="56">
        <f>'Calculations asian'!P210</f>
        <v>2.8070195088166973E-2</v>
      </c>
      <c r="Q29" s="56">
        <f>'Calculations asian'!Q210</f>
        <v>2.8679748694136344E-2</v>
      </c>
      <c r="R29" s="56">
        <f>'Calculations asian'!R210</f>
        <v>2.9293347731779888E-2</v>
      </c>
      <c r="S29" s="56">
        <f>'Calculations asian'!S210</f>
        <v>2.9910953701697569E-2</v>
      </c>
      <c r="T29" s="56">
        <f>'Calculations asian'!T210</f>
        <v>3.0532527611082619E-2</v>
      </c>
      <c r="U29" s="56">
        <f>'Calculations asian'!U210</f>
        <v>3.115802998267346E-2</v>
      </c>
      <c r="V29" s="56">
        <f>'Calculations asian'!V210</f>
        <v>3.1787420863913618E-2</v>
      </c>
      <c r="W29" s="56">
        <f>'Calculations asian'!W210</f>
        <v>3.2420659836314446E-2</v>
      </c>
      <c r="X29" s="56">
        <f>'Calculations asian'!X210</f>
        <v>3.3057706025019701E-2</v>
      </c>
      <c r="Y29" s="56">
        <f>'Calculations asian'!Y210</f>
        <v>3.3698518108568346E-2</v>
      </c>
      <c r="Z29" s="56">
        <f>'Calculations asian'!Z210</f>
        <v>3.4343054328850431E-2</v>
      </c>
      <c r="AA29" s="56">
        <f>'Calculations asian'!AA210</f>
        <v>3.4991272501252613E-2</v>
      </c>
      <c r="AB29" s="56">
        <f>'Calculations asian'!AB210</f>
        <v>3.5643130024988985E-2</v>
      </c>
      <c r="AC29" s="56">
        <f>'Calculations asian'!AC210</f>
        <v>3.6298583893610716E-2</v>
      </c>
      <c r="AD29" s="56">
        <f>'Calculations asian'!AD210</f>
        <v>3.6957590705689464E-2</v>
      </c>
      <c r="AE29" s="56">
        <f>'Calculations asian'!AE210</f>
        <v>3.762010667566984E-2</v>
      </c>
      <c r="AF29" s="56">
        <f>'Calculations asian'!AF210</f>
        <v>3.8286087644882894E-2</v>
      </c>
    </row>
    <row r="30" spans="1:32" x14ac:dyDescent="0.2">
      <c r="A30" s="12" t="s">
        <v>44</v>
      </c>
      <c r="B30" s="56">
        <f>'Calculations asian'!B211</f>
        <v>5.7000000000000002E-2</v>
      </c>
      <c r="C30" s="56">
        <f>'Calculations asian'!C211</f>
        <v>5.8006422601446242E-2</v>
      </c>
      <c r="D30" s="56">
        <f>'Calculations asian'!D211</f>
        <v>5.9054653993548728E-2</v>
      </c>
      <c r="E30" s="56">
        <f>'Calculations asian'!E211</f>
        <v>6.0116638698403592E-2</v>
      </c>
      <c r="F30" s="56">
        <f>'Calculations asian'!F211</f>
        <v>6.1184856727539143E-2</v>
      </c>
      <c r="G30" s="56">
        <f>'Calculations asian'!G211</f>
        <v>6.2271209538570432E-2</v>
      </c>
      <c r="H30" s="56">
        <f>'Calculations asian'!H211</f>
        <v>6.3402976176499731E-2</v>
      </c>
      <c r="I30" s="56">
        <f>'Calculations asian'!I211</f>
        <v>6.4534667677168187E-2</v>
      </c>
      <c r="J30" s="56">
        <f>'Calculations asian'!J211</f>
        <v>6.5685155622934505E-2</v>
      </c>
      <c r="K30" s="56">
        <f>'Calculations asian'!K211</f>
        <v>6.6841350665003518E-2</v>
      </c>
      <c r="L30" s="56">
        <f>'Calculations asian'!L211</f>
        <v>6.7855046716177217E-2</v>
      </c>
      <c r="M30" s="56">
        <f>'Calculations asian'!M211</f>
        <v>6.8971838355719142E-2</v>
      </c>
      <c r="N30" s="56">
        <f>'Calculations asian'!N211</f>
        <v>7.009317052965483E-2</v>
      </c>
      <c r="O30" s="56">
        <f>'Calculations asian'!O211</f>
        <v>7.1218916959294928E-2</v>
      </c>
      <c r="P30" s="56">
        <f>'Calculations asian'!P211</f>
        <v>7.2348950974892329E-2</v>
      </c>
      <c r="Q30" s="56">
        <f>'Calculations asian'!Q211</f>
        <v>7.3483145570826983E-2</v>
      </c>
      <c r="R30" s="56">
        <f>'Calculations asian'!R211</f>
        <v>7.4621373460629623E-2</v>
      </c>
      <c r="S30" s="56">
        <f>'Calculations asian'!S211</f>
        <v>7.5763507131793195E-2</v>
      </c>
      <c r="T30" s="56">
        <f>'Calculations asian'!T211</f>
        <v>7.6909418900312568E-2</v>
      </c>
      <c r="U30" s="56">
        <f>'Calculations asian'!U211</f>
        <v>7.8058980964898231E-2</v>
      </c>
      <c r="V30" s="56">
        <f>'Calculations asian'!V211</f>
        <v>7.9212065460814218E-2</v>
      </c>
      <c r="W30" s="56">
        <f>'Calculations asian'!W211</f>
        <v>8.0368544513283152E-2</v>
      </c>
      <c r="X30" s="56">
        <f>'Calculations asian'!X211</f>
        <v>8.1528290290410699E-2</v>
      </c>
      <c r="Y30" s="56">
        <f>'Calculations asian'!Y211</f>
        <v>8.2691175055581836E-2</v>
      </c>
      <c r="Z30" s="56">
        <f>'Calculations asian'!Z211</f>
        <v>8.3857071219277338E-2</v>
      </c>
      <c r="AA30" s="56">
        <f>'Calculations asian'!AA211</f>
        <v>8.5025851390267429E-2</v>
      </c>
      <c r="AB30" s="56">
        <f>'Calculations asian'!AB211</f>
        <v>8.6197388426139193E-2</v>
      </c>
      <c r="AC30" s="56">
        <f>'Calculations asian'!AC211</f>
        <v>8.7371555483111762E-2</v>
      </c>
      <c r="AD30" s="56">
        <f>'Calculations asian'!AD211</f>
        <v>8.854822606510139E-2</v>
      </c>
      <c r="AE30" s="56">
        <f>'Calculations asian'!AE211</f>
        <v>8.9727274071997987E-2</v>
      </c>
      <c r="AF30" s="56">
        <f>'Calculations asian'!AF211</f>
        <v>9.0908573847113677E-2</v>
      </c>
    </row>
    <row r="31" spans="1:32" x14ac:dyDescent="0.2">
      <c r="A31" s="12" t="s">
        <v>45</v>
      </c>
      <c r="B31" s="56">
        <f>'Calculations asian'!B212</f>
        <v>5.6000000000000008E-2</v>
      </c>
      <c r="C31" s="56">
        <f>'Calculations asian'!C212</f>
        <v>5.7013785701208887E-2</v>
      </c>
      <c r="D31" s="56">
        <f>'Calculations asian'!D212</f>
        <v>5.8069561421239591E-2</v>
      </c>
      <c r="E31" s="56">
        <f>'Calculations asian'!E212</f>
        <v>5.9139388927475889E-2</v>
      </c>
      <c r="F31" s="56">
        <f>'Calculations asian'!F212</f>
        <v>6.0215566324048717E-2</v>
      </c>
      <c r="G31" s="56">
        <f>'Calculations asian'!G212</f>
        <v>6.1310236267993694E-2</v>
      </c>
      <c r="H31" s="56">
        <f>'Calculations asian'!H212</f>
        <v>6.2450872116043651E-2</v>
      </c>
      <c r="I31" s="56">
        <f>'Calculations asian'!I212</f>
        <v>6.3591284493804578E-2</v>
      </c>
      <c r="J31" s="56">
        <f>'Calculations asian'!J212</f>
        <v>6.4750624590969391E-2</v>
      </c>
      <c r="K31" s="56">
        <f>'Calculations asian'!K212</f>
        <v>6.5915771883507959E-2</v>
      </c>
      <c r="L31" s="56">
        <f>'Calculations asian'!L212</f>
        <v>6.6936685671801277E-2</v>
      </c>
      <c r="M31" s="56">
        <f>'Calculations asian'!M212</f>
        <v>6.8061749104479111E-2</v>
      </c>
      <c r="N31" s="56">
        <f>'Calculations asian'!N212</f>
        <v>6.9191267209652282E-2</v>
      </c>
      <c r="O31" s="56">
        <f>'Calculations asian'!O212</f>
        <v>7.0325089137734817E-2</v>
      </c>
      <c r="P31" s="56">
        <f>'Calculations asian'!P212</f>
        <v>7.1463063829796364E-2</v>
      </c>
      <c r="Q31" s="56">
        <f>'Calculations asian'!Q212</f>
        <v>7.2605040100030702E-2</v>
      </c>
      <c r="R31" s="56">
        <f>'Calculations asian'!R212</f>
        <v>7.3750866717154279E-2</v>
      </c>
      <c r="S31" s="56">
        <f>'Calculations asian'!S212</f>
        <v>7.4900392484661737E-2</v>
      </c>
      <c r="T31" s="56">
        <f>'Calculations asian'!T212</f>
        <v>7.6053466319857224E-2</v>
      </c>
      <c r="U31" s="56">
        <f>'Calculations asian'!U212</f>
        <v>7.7209937331591982E-2</v>
      </c>
      <c r="V31" s="56">
        <f>'Calculations asian'!V212</f>
        <v>7.8369654896641119E-2</v>
      </c>
      <c r="W31" s="56">
        <f>'Calculations asian'!W212</f>
        <v>7.9532468734652598E-2</v>
      </c>
      <c r="X31" s="56">
        <f>'Calculations asian'!X212</f>
        <v>8.0698228981608944E-2</v>
      </c>
      <c r="Y31" s="56">
        <f>'Calculations asian'!Y212</f>
        <v>8.1866786261747732E-2</v>
      </c>
      <c r="Z31" s="56">
        <f>'Calculations asian'!Z212</f>
        <v>8.3037991757884219E-2</v>
      </c>
      <c r="AA31" s="56">
        <f>'Calculations asian'!AA212</f>
        <v>8.4211697280089995E-2</v>
      </c>
      <c r="AB31" s="56">
        <f>'Calculations asian'!AB212</f>
        <v>8.5387755332683335E-2</v>
      </c>
      <c r="AC31" s="56">
        <f>'Calculations asian'!AC212</f>
        <v>8.6566019179488446E-2</v>
      </c>
      <c r="AD31" s="56">
        <f>'Calculations asian'!AD212</f>
        <v>8.7746342907327551E-2</v>
      </c>
      <c r="AE31" s="56">
        <f>'Calculations asian'!AE212</f>
        <v>8.8928581487713543E-2</v>
      </c>
      <c r="AF31" s="56">
        <f>'Calculations asian'!AF212</f>
        <v>9.0112590836711443E-2</v>
      </c>
    </row>
    <row r="32" spans="1:32" x14ac:dyDescent="0.2">
      <c r="A32" s="12" t="s">
        <v>46</v>
      </c>
      <c r="B32" s="56">
        <f>'Calculations asian'!B213</f>
        <v>6.9000000000000006E-2</v>
      </c>
      <c r="C32" s="56">
        <f>'Calculations asian'!C213</f>
        <v>7.0140343841358643E-2</v>
      </c>
      <c r="D32" s="56">
        <f>'Calculations asian'!D213</f>
        <v>7.1326908391406846E-2</v>
      </c>
      <c r="E32" s="56">
        <f>'Calculations asian'!E213</f>
        <v>7.2527675876426292E-2</v>
      </c>
      <c r="F32" s="56">
        <f>'Calculations asian'!F213</f>
        <v>7.373415174620386E-2</v>
      </c>
      <c r="G32" s="56">
        <f>'Calculations asian'!G213</f>
        <v>7.4959660456837954E-2</v>
      </c>
      <c r="H32" s="56">
        <f>'Calculations asian'!H213</f>
        <v>7.6234855624086342E-2</v>
      </c>
      <c r="I32" s="56">
        <f>'Calculations asian'!I213</f>
        <v>7.7508513261219159E-2</v>
      </c>
      <c r="J32" s="56">
        <f>'Calculations asian'!J213</f>
        <v>7.8801769025737184E-2</v>
      </c>
      <c r="K32" s="56">
        <f>'Calculations asian'!K213</f>
        <v>8.0099825563502369E-2</v>
      </c>
      <c r="L32" s="56">
        <f>'Calculations asian'!L213</f>
        <v>8.1236771767095012E-2</v>
      </c>
      <c r="M32" s="56">
        <f>'Calculations asian'!M213</f>
        <v>8.2487798907651011E-2</v>
      </c>
      <c r="N32" s="56">
        <f>'Calculations asian'!N213</f>
        <v>8.3742416028763866E-2</v>
      </c>
      <c r="O32" s="56">
        <f>'Calculations asian'!O213</f>
        <v>8.5000461702950489E-2</v>
      </c>
      <c r="P32" s="56">
        <f>'Calculations asian'!P213</f>
        <v>8.6261774778939912E-2</v>
      </c>
      <c r="Q32" s="56">
        <f>'Calculations asian'!Q213</f>
        <v>8.7526194457623455E-2</v>
      </c>
      <c r="R32" s="56">
        <f>'Calculations asian'!R213</f>
        <v>8.8793560366800334E-2</v>
      </c>
      <c r="S32" s="56">
        <f>'Calculations asian'!S213</f>
        <v>9.0063712634653834E-2</v>
      </c>
      <c r="T32" s="56">
        <f>'Calculations asian'!T213</f>
        <v>9.1336491961888366E-2</v>
      </c>
      <c r="U32" s="56">
        <f>'Calculations asian'!U213</f>
        <v>9.2611739692466916E-2</v>
      </c>
      <c r="V32" s="56">
        <f>'Calculations asian'!V213</f>
        <v>9.3889297882890854E-2</v>
      </c>
      <c r="W32" s="56">
        <f>'Calculations asian'!W213</f>
        <v>9.5169009369965044E-2</v>
      </c>
      <c r="X32" s="56">
        <f>'Calculations asian'!X213</f>
        <v>9.6450717836996921E-2</v>
      </c>
      <c r="Y32" s="56">
        <f>'Calculations asian'!Y213</f>
        <v>9.7734267878384504E-2</v>
      </c>
      <c r="Z32" s="56">
        <f>'Calculations asian'!Z213</f>
        <v>9.9019505062544907E-2</v>
      </c>
      <c r="AA32" s="56">
        <f>'Calculations asian'!AA213</f>
        <v>0.10030627599314573</v>
      </c>
      <c r="AB32" s="56">
        <f>'Calculations asian'!AB213</f>
        <v>0.10159442836860233</v>
      </c>
      <c r="AC32" s="56">
        <f>'Calculations asian'!AC213</f>
        <v>0.10288381103980623</v>
      </c>
      <c r="AD32" s="56">
        <f>'Calculations asian'!AD213</f>
        <v>0.10417427406605502</v>
      </c>
      <c r="AE32" s="56">
        <f>'Calculations asian'!AE213</f>
        <v>0.10546566876916066</v>
      </c>
      <c r="AF32" s="56">
        <f>'Calculations asian'!AF213</f>
        <v>0.10675784778570853</v>
      </c>
    </row>
    <row r="33" spans="1:32" x14ac:dyDescent="0.2">
      <c r="A33" s="12" t="s">
        <v>47</v>
      </c>
      <c r="B33" s="56">
        <f>'Calculations asian'!B214</f>
        <v>5.1628649635036508E-2</v>
      </c>
      <c r="C33" s="56">
        <f>'Calculations asian'!C214</f>
        <v>5.2570429290387119E-2</v>
      </c>
      <c r="D33" s="56">
        <f>'Calculations asian'!D214</f>
        <v>5.3551795914729132E-2</v>
      </c>
      <c r="E33" s="56">
        <f>'Calculations asian'!E214</f>
        <v>5.4546646172671007E-2</v>
      </c>
      <c r="F33" s="56">
        <f>'Calculations asian'!F214</f>
        <v>5.5547924941599498E-2</v>
      </c>
      <c r="G33" s="56">
        <f>'Calculations asian'!G214</f>
        <v>5.6566866477617529E-2</v>
      </c>
      <c r="H33" s="56">
        <f>'Calculations asian'!H214</f>
        <v>5.7629116878671352E-2</v>
      </c>
      <c r="I33" s="56">
        <f>'Calculations asian'!I214</f>
        <v>5.8691940270254088E-2</v>
      </c>
      <c r="J33" s="56">
        <f>'Calculations asian'!J214</f>
        <v>5.9773132145034068E-2</v>
      </c>
      <c r="K33" s="56">
        <f>'Calculations asian'!K214</f>
        <v>6.0860447148452623E-2</v>
      </c>
      <c r="L33" s="56">
        <f>'Calculations asian'!L214</f>
        <v>6.181422965934473E-2</v>
      </c>
      <c r="M33" s="56">
        <f>'Calculations asian'!M214</f>
        <v>6.2865786446550151E-2</v>
      </c>
      <c r="N33" s="56">
        <f>'Calculations asian'!N214</f>
        <v>6.3922334768637873E-2</v>
      </c>
      <c r="O33" s="56">
        <f>'Calculations asian'!O214</f>
        <v>6.4983772396580958E-2</v>
      </c>
      <c r="P33" s="56">
        <f>'Calculations asian'!P214</f>
        <v>6.6049996498598357E-2</v>
      </c>
      <c r="Q33" s="56">
        <f>'Calculations asian'!Q214</f>
        <v>6.7120903677049079E-2</v>
      </c>
      <c r="R33" s="56">
        <f>'Calculations asian'!R214</f>
        <v>6.8196390005583418E-2</v>
      </c>
      <c r="S33" s="56">
        <f>'Calculations asian'!S214</f>
        <v>6.9276351066519692E-2</v>
      </c>
      <c r="T33" s="56">
        <f>'Calculations asian'!T214</f>
        <v>7.0360681988407725E-2</v>
      </c>
      <c r="U33" s="56">
        <f>'Calculations asian'!U214</f>
        <v>7.1449277483743717E-2</v>
      </c>
      <c r="V33" s="56">
        <f>'Calculations asian'!V214</f>
        <v>7.2542031886802902E-2</v>
      </c>
      <c r="W33" s="56">
        <f>'Calculations asian'!W214</f>
        <v>7.363883919155155E-2</v>
      </c>
      <c r="X33" s="56">
        <f>'Calculations asian'!X214</f>
        <v>7.4739593089602305E-2</v>
      </c>
      <c r="Y33" s="56">
        <f>'Calculations asian'!Y214</f>
        <v>7.5844187008181255E-2</v>
      </c>
      <c r="Z33" s="56">
        <f>'Calculations asian'!Z214</f>
        <v>7.6952514148066989E-2</v>
      </c>
      <c r="AA33" s="56">
        <f>'Calculations asian'!AA214</f>
        <v>7.8064467521468145E-2</v>
      </c>
      <c r="AB33" s="56">
        <f>'Calculations asian'!AB214</f>
        <v>7.9179939989807477E-2</v>
      </c>
      <c r="AC33" s="56">
        <f>'Calculations asian'!AC214</f>
        <v>8.0298824301374694E-2</v>
      </c>
      <c r="AD33" s="56">
        <f>'Calculations asian'!AD214</f>
        <v>8.1421013128816458E-2</v>
      </c>
      <c r="AE33" s="56">
        <f>'Calculations asian'!AE214</f>
        <v>8.2546399106431426E-2</v>
      </c>
      <c r="AF33" s="56">
        <f>'Calculations asian'!AF214</f>
        <v>8.3674874867236806E-2</v>
      </c>
    </row>
    <row r="34" spans="1:32" x14ac:dyDescent="0.2">
      <c r="A34" s="12" t="s">
        <v>48</v>
      </c>
      <c r="B34" s="56">
        <f>'Calculations asian'!B215</f>
        <v>0.10239018404907975</v>
      </c>
      <c r="C34" s="56">
        <f>'Calculations asian'!C215</f>
        <v>0.1038799440118643</v>
      </c>
      <c r="D34" s="56">
        <f>'Calculations asian'!D215</f>
        <v>0.10542769773296777</v>
      </c>
      <c r="E34" s="56">
        <f>'Calculations asian'!E215</f>
        <v>0.10699133380257229</v>
      </c>
      <c r="F34" s="56">
        <f>'Calculations asian'!F215</f>
        <v>0.10855979650153923</v>
      </c>
      <c r="G34" s="56">
        <f>'Calculations asian'!G215</f>
        <v>0.11015026706269278</v>
      </c>
      <c r="H34" s="56">
        <f>'Calculations asian'!H215</f>
        <v>0.11180232430498885</v>
      </c>
      <c r="I34" s="56">
        <f>'Calculations asian'!I215</f>
        <v>0.11344960356123344</v>
      </c>
      <c r="J34" s="56">
        <f>'Calculations asian'!J215</f>
        <v>0.11511932707682872</v>
      </c>
      <c r="K34" s="56">
        <f>'Calculations asian'!K215</f>
        <v>0.11679228935893098</v>
      </c>
      <c r="L34" s="56">
        <f>'Calculations asian'!L215</f>
        <v>0.11825543502634268</v>
      </c>
      <c r="M34" s="56">
        <f>'Calculations asian'!M215</f>
        <v>0.11986267113135697</v>
      </c>
      <c r="N34" s="56">
        <f>'Calculations asian'!N215</f>
        <v>0.1214718372347308</v>
      </c>
      <c r="O34" s="56">
        <f>'Calculations asian'!O215</f>
        <v>0.12308271903137717</v>
      </c>
      <c r="P34" s="56">
        <f>'Calculations asian'!P215</f>
        <v>0.12469510374163144</v>
      </c>
      <c r="Q34" s="56">
        <f>'Calculations asian'!Q215</f>
        <v>0.12630878020085448</v>
      </c>
      <c r="R34" s="56">
        <f>'Calculations asian'!R215</f>
        <v>0.12792353894639313</v>
      </c>
      <c r="S34" s="56">
        <f>'Calculations asian'!S215</f>
        <v>0.12953917230184903</v>
      </c>
      <c r="T34" s="56">
        <f>'Calculations asian'!T215</f>
        <v>0.13115547445859896</v>
      </c>
      <c r="U34" s="56">
        <f>'Calculations asian'!U215</f>
        <v>0.13277224155452283</v>
      </c>
      <c r="V34" s="56">
        <f>'Calculations asian'!V215</f>
        <v>0.13438927174990475</v>
      </c>
      <c r="W34" s="56">
        <f>'Calculations asian'!W215</f>
        <v>0.13600636530046736</v>
      </c>
      <c r="X34" s="56">
        <f>'Calculations asian'!X215</f>
        <v>0.13762332462751442</v>
      </c>
      <c r="Y34" s="56">
        <f>'Calculations asian'!Y215</f>
        <v>0.1392399543851626</v>
      </c>
      <c r="Z34" s="56">
        <f>'Calculations asian'!Z215</f>
        <v>0.14085606152463925</v>
      </c>
      <c r="AA34" s="56">
        <f>'Calculations asian'!AA215</f>
        <v>0.14247145535563899</v>
      </c>
      <c r="AB34" s="56">
        <f>'Calculations asian'!AB215</f>
        <v>0.14408594760473273</v>
      </c>
      <c r="AC34" s="56">
        <f>'Calculations asian'!AC215</f>
        <v>0.1456993524708248</v>
      </c>
      <c r="AD34" s="56">
        <f>'Calculations asian'!AD215</f>
        <v>0.14731148667766195</v>
      </c>
      <c r="AE34" s="56">
        <f>'Calculations asian'!AE215</f>
        <v>0.14892216952340623</v>
      </c>
      <c r="AF34" s="56">
        <f>'Calculations asian'!AF215</f>
        <v>0.15053122292727758</v>
      </c>
    </row>
    <row r="35" spans="1:32" x14ac:dyDescent="0.2">
      <c r="A35" s="12" t="s">
        <v>49</v>
      </c>
      <c r="B35" s="56">
        <f>'Calculations asian'!B216</f>
        <v>0.17205663430420703</v>
      </c>
      <c r="C35" s="56">
        <f>'Calculations asian'!C216</f>
        <v>0.17404355904376675</v>
      </c>
      <c r="D35" s="56">
        <f>'Calculations asian'!D216</f>
        <v>0.17610319478810368</v>
      </c>
      <c r="E35" s="56">
        <f>'Calculations asian'!E216</f>
        <v>0.17817612838376018</v>
      </c>
      <c r="F35" s="56">
        <f>'Calculations asian'!F216</f>
        <v>0.18024857203961314</v>
      </c>
      <c r="G35" s="56">
        <f>'Calculations asian'!G216</f>
        <v>0.18234172794275066</v>
      </c>
      <c r="H35" s="56">
        <f>'Calculations asian'!H216</f>
        <v>0.18450725815661623</v>
      </c>
      <c r="I35" s="56">
        <f>'Calculations asian'!I216</f>
        <v>0.18666041013325321</v>
      </c>
      <c r="J35" s="56">
        <f>'Calculations asian'!J216</f>
        <v>0.18883544485138068</v>
      </c>
      <c r="K35" s="56">
        <f>'Calculations asian'!K216</f>
        <v>0.19100655676815648</v>
      </c>
      <c r="L35" s="56">
        <f>'Calculations asian'!L216</f>
        <v>0.19290346738546127</v>
      </c>
      <c r="M35" s="56">
        <f>'Calculations asian'!M216</f>
        <v>0.19497782563431731</v>
      </c>
      <c r="N35" s="56">
        <f>'Calculations asian'!N216</f>
        <v>0.19704805737483794</v>
      </c>
      <c r="O35" s="56">
        <f>'Calculations asian'!O216</f>
        <v>0.19911393200331653</v>
      </c>
      <c r="P35" s="56">
        <f>'Calculations asian'!P216</f>
        <v>0.20117522308865993</v>
      </c>
      <c r="Q35" s="56">
        <f>'Calculations asian'!Q216</f>
        <v>0.20323170841521679</v>
      </c>
      <c r="R35" s="56">
        <f>'Calculations asian'!R216</f>
        <v>0.20528317002185098</v>
      </c>
      <c r="S35" s="56">
        <f>'Calculations asian'!S216</f>
        <v>0.20732939423728711</v>
      </c>
      <c r="T35" s="56">
        <f>'Calculations asian'!T216</f>
        <v>0.20937017171174768</v>
      </c>
      <c r="U35" s="56">
        <f>'Calculations asian'!U216</f>
        <v>0.21140529744491968</v>
      </c>
      <c r="V35" s="56">
        <f>'Calculations asian'!V216</f>
        <v>0.21343457081028855</v>
      </c>
      <c r="W35" s="56">
        <f>'Calculations asian'!W216</f>
        <v>0.21545779557587996</v>
      </c>
      <c r="X35" s="56">
        <f>'Calculations asian'!X216</f>
        <v>0.21747477992145911</v>
      </c>
      <c r="Y35" s="56">
        <f>'Calculations asian'!Y216</f>
        <v>0.21948533645224513</v>
      </c>
      <c r="Z35" s="56">
        <f>'Calculations asian'!Z216</f>
        <v>0.22148928220919137</v>
      </c>
      <c r="AA35" s="56">
        <f>'Calculations asian'!AA216</f>
        <v>0.22348643867589726</v>
      </c>
      <c r="AB35" s="56">
        <f>'Calculations asian'!AB216</f>
        <v>0.22547663178221986</v>
      </c>
      <c r="AC35" s="56">
        <f>'Calculations asian'!AC216</f>
        <v>0.22745969190464976</v>
      </c>
      <c r="AD35" s="56">
        <f>'Calculations asian'!AD216</f>
        <v>0.22943545386352551</v>
      </c>
      <c r="AE35" s="56">
        <f>'Calculations asian'!AE216</f>
        <v>0.23140375691716658</v>
      </c>
      <c r="AF35" s="56">
        <f>'Calculations asian'!AF216</f>
        <v>0.23336444475299703</v>
      </c>
    </row>
    <row r="36" spans="1:32" x14ac:dyDescent="0.2">
      <c r="A36" s="12" t="s">
        <v>50</v>
      </c>
      <c r="B36" s="56">
        <f>'Calculations asian'!B217</f>
        <v>9.2999999999999999E-2</v>
      </c>
      <c r="C36" s="56">
        <f>'Calculations asian'!C217</f>
        <v>9.438930404622814E-2</v>
      </c>
      <c r="D36" s="56">
        <f>'Calculations asian'!D217</f>
        <v>9.5833890074595807E-2</v>
      </c>
      <c r="E36" s="56">
        <f>'Calculations asian'!E217</f>
        <v>9.7294339859799683E-2</v>
      </c>
      <c r="F36" s="56">
        <f>'Calculations asian'!F217</f>
        <v>9.8760435092440285E-2</v>
      </c>
      <c r="G36" s="56">
        <f>'Calculations asian'!G217</f>
        <v>0.10024817077445031</v>
      </c>
      <c r="H36" s="56">
        <f>'Calculations asian'!H217</f>
        <v>0.10179467725095111</v>
      </c>
      <c r="I36" s="56">
        <f>'Calculations asian'!I217</f>
        <v>0.10333812871265174</v>
      </c>
      <c r="J36" s="56">
        <f>'Calculations asian'!J217</f>
        <v>0.10490396975368303</v>
      </c>
      <c r="K36" s="56">
        <f>'Calculations asian'!K217</f>
        <v>0.10647417772832705</v>
      </c>
      <c r="L36" s="56">
        <f>'Calculations asian'!L217</f>
        <v>0.10784901410087888</v>
      </c>
      <c r="M36" s="56">
        <f>'Calculations asian'!M217</f>
        <v>0.10936024263377565</v>
      </c>
      <c r="N36" s="56">
        <f>'Calculations asian'!N217</f>
        <v>0.11087464606350775</v>
      </c>
      <c r="O36" s="56">
        <f>'Calculations asian'!O217</f>
        <v>0.1123920466521551</v>
      </c>
      <c r="P36" s="56">
        <f>'Calculations asian'!P217</f>
        <v>0.11391226722256852</v>
      </c>
      <c r="Q36" s="56">
        <f>'Calculations asian'!Q217</f>
        <v>0.11543513122582344</v>
      </c>
      <c r="R36" s="56">
        <f>'Calculations asian'!R217</f>
        <v>0.11696046280772746</v>
      </c>
      <c r="S36" s="56">
        <f>'Calculations asian'!S217</f>
        <v>0.11848808687432534</v>
      </c>
      <c r="T36" s="56">
        <f>'Calculations asian'!T217</f>
        <v>0.12001782915633688</v>
      </c>
      <c r="U36" s="56">
        <f>'Calculations asian'!U217</f>
        <v>0.12154951627247053</v>
      </c>
      <c r="V36" s="56">
        <f>'Calculations asian'!V217</f>
        <v>0.12308297579156123</v>
      </c>
      <c r="W36" s="56">
        <f>'Calculations asian'!W217</f>
        <v>0.12461803629347565</v>
      </c>
      <c r="X36" s="56">
        <f>'Calculations asian'!X217</f>
        <v>0.1261545274287367</v>
      </c>
      <c r="Y36" s="56">
        <f>'Calculations asian'!Y217</f>
        <v>0.12769227997682486</v>
      </c>
      <c r="Z36" s="56">
        <f>'Calculations asian'!Z217</f>
        <v>0.12923112590310556</v>
      </c>
      <c r="AA36" s="56">
        <f>'Calculations asian'!AA217</f>
        <v>0.13077089841434628</v>
      </c>
      <c r="AB36" s="56">
        <f>'Calculations asian'!AB217</f>
        <v>0.13231143201278603</v>
      </c>
      <c r="AC36" s="56">
        <f>'Calculations asian'!AC217</f>
        <v>0.13385256254871883</v>
      </c>
      <c r="AD36" s="56">
        <f>'Calculations asian'!AD217</f>
        <v>0.13539412727156014</v>
      </c>
      <c r="AE36" s="56">
        <f>'Calculations asian'!AE217</f>
        <v>0.13693596487937024</v>
      </c>
      <c r="AF36" s="56">
        <f>'Calculations asian'!AF217</f>
        <v>0.13847791556680281</v>
      </c>
    </row>
    <row r="37" spans="1:32" x14ac:dyDescent="0.2">
      <c r="A37" s="12" t="s">
        <v>51</v>
      </c>
      <c r="B37" s="56">
        <f>'Calculations asian'!B218</f>
        <v>4.5000000000000012E-2</v>
      </c>
      <c r="C37" s="56">
        <f>'Calculations asian'!C218</f>
        <v>4.5859124991800566E-2</v>
      </c>
      <c r="D37" s="56">
        <f>'Calculations asian'!D218</f>
        <v>4.6754705547584673E-2</v>
      </c>
      <c r="E37" s="56">
        <f>'Calculations asian'!E218</f>
        <v>4.7663023532117273E-2</v>
      </c>
      <c r="F37" s="56">
        <f>'Calculations asian'!F218</f>
        <v>4.8577627406656589E-2</v>
      </c>
      <c r="G37" s="56">
        <f>'Calculations asian'!G218</f>
        <v>4.9508828497111183E-2</v>
      </c>
      <c r="H37" s="56">
        <f>'Calculations asian'!H218</f>
        <v>5.0480102985406138E-2</v>
      </c>
      <c r="I37" s="56">
        <f>'Calculations asian'!I218</f>
        <v>5.1452341208226351E-2</v>
      </c>
      <c r="J37" s="56">
        <f>'Calculations asian'!J218</f>
        <v>5.2441866293028966E-2</v>
      </c>
      <c r="K37" s="56">
        <f>'Calculations asian'!K218</f>
        <v>5.3437505174322456E-2</v>
      </c>
      <c r="L37" s="56">
        <f>'Calculations asian'!L218</f>
        <v>5.4311172991627223E-2</v>
      </c>
      <c r="M37" s="56">
        <f>'Calculations asian'!M218</f>
        <v>5.5274916461309991E-2</v>
      </c>
      <c r="N37" s="56">
        <f>'Calculations asian'!N218</f>
        <v>5.6243698525548384E-2</v>
      </c>
      <c r="O37" s="56">
        <f>'Calculations asian'!O218</f>
        <v>5.7217432217766387E-2</v>
      </c>
      <c r="P37" s="56">
        <f>'Calculations asian'!P218</f>
        <v>5.8196029908793905E-2</v>
      </c>
      <c r="Q37" s="56">
        <f>'Calculations asian'!Q218</f>
        <v>5.9179403335977376E-2</v>
      </c>
      <c r="R37" s="56">
        <f>'Calculations asian'!R218</f>
        <v>6.0167463632624291E-2</v>
      </c>
      <c r="S37" s="56">
        <f>'Calculations asian'!S218</f>
        <v>6.1160121357761589E-2</v>
      </c>
      <c r="T37" s="56">
        <f>'Calculations asian'!T218</f>
        <v>6.2157286526176574E-2</v>
      </c>
      <c r="U37" s="56">
        <f>'Calculations asian'!U218</f>
        <v>6.3158868638715296E-2</v>
      </c>
      <c r="V37" s="56">
        <f>'Calculations asian'!V218</f>
        <v>6.4164776712813162E-2</v>
      </c>
      <c r="W37" s="56">
        <f>'Calculations asian'!W218</f>
        <v>6.5174919313226817E-2</v>
      </c>
      <c r="X37" s="56">
        <f>'Calculations asian'!X218</f>
        <v>6.6189204582941183E-2</v>
      </c>
      <c r="Y37" s="56">
        <f>'Calculations asian'!Y218</f>
        <v>6.7207540274225666E-2</v>
      </c>
      <c r="Z37" s="56">
        <f>'Calculations asian'!Z218</f>
        <v>6.8229833779808138E-2</v>
      </c>
      <c r="AA37" s="56">
        <f>'Calculations asian'!AA218</f>
        <v>6.9255992164140454E-2</v>
      </c>
      <c r="AB37" s="56">
        <f>'Calculations asian'!AB218</f>
        <v>7.0285922194729178E-2</v>
      </c>
      <c r="AC37" s="56">
        <f>'Calculations asian'!AC218</f>
        <v>7.1319530373500611E-2</v>
      </c>
      <c r="AD37" s="56">
        <f>'Calculations asian'!AD218</f>
        <v>7.2356722968174039E-2</v>
      </c>
      <c r="AE37" s="56">
        <f>'Calculations asian'!AE218</f>
        <v>7.3397406043616858E-2</v>
      </c>
      <c r="AF37" s="56">
        <f>'Calculations asian'!AF218</f>
        <v>7.4441485493152257E-2</v>
      </c>
    </row>
    <row r="38" spans="1:32" x14ac:dyDescent="0.2">
      <c r="A38" s="12" t="s">
        <v>52</v>
      </c>
      <c r="B38" s="56">
        <f>'Calculations asian'!B219</f>
        <v>9.4999999999999987E-2</v>
      </c>
      <c r="C38" s="56">
        <f>'Calculations asian'!C219</f>
        <v>9.6400816121170796E-2</v>
      </c>
      <c r="D38" s="56">
        <f>'Calculations asian'!D219</f>
        <v>9.7857124885018076E-2</v>
      </c>
      <c r="E38" s="56">
        <f>'Calculations asian'!E219</f>
        <v>9.9328980622571783E-2</v>
      </c>
      <c r="F38" s="56">
        <f>'Calculations asian'!F219</f>
        <v>0.10080613481518799</v>
      </c>
      <c r="G38" s="56">
        <f>'Calculations asian'!G219</f>
        <v>0.10230460701875675</v>
      </c>
      <c r="H38" s="56">
        <f>'Calculations asian'!H219</f>
        <v>0.10386176641846244</v>
      </c>
      <c r="I38" s="56">
        <f>'Calculations asian'!I219</f>
        <v>0.10541549707540908</v>
      </c>
      <c r="J38" s="56">
        <f>'Calculations asian'!J219</f>
        <v>0.10699132699938918</v>
      </c>
      <c r="K38" s="56">
        <f>'Calculations asian'!K219</f>
        <v>0.10857106510502794</v>
      </c>
      <c r="L38" s="56">
        <f>'Calculations asian'!L219</f>
        <v>0.10995414316202455</v>
      </c>
      <c r="M38" s="56">
        <f>'Calculations asian'!M219</f>
        <v>0.11147385813969293</v>
      </c>
      <c r="N38" s="56">
        <f>'Calculations asian'!N219</f>
        <v>0.11299636246977932</v>
      </c>
      <c r="O38" s="56">
        <f>'Calculations asian'!O219</f>
        <v>0.11452147644187378</v>
      </c>
      <c r="P38" s="56">
        <f>'Calculations asian'!P219</f>
        <v>0.11604902108371747</v>
      </c>
      <c r="Q38" s="56">
        <f>'Calculations asian'!Q219</f>
        <v>0.1175788182279066</v>
      </c>
      <c r="R38" s="56">
        <f>'Calculations asian'!R219</f>
        <v>0.11911069057752091</v>
      </c>
      <c r="S38" s="56">
        <f>'Calculations asian'!S219</f>
        <v>0.12064446177062066</v>
      </c>
      <c r="T38" s="56">
        <f>'Calculations asian'!T219</f>
        <v>0.12217995644355065</v>
      </c>
      <c r="U38" s="56">
        <f>'Calculations asian'!U219</f>
        <v>0.1237170002929965</v>
      </c>
      <c r="V38" s="56">
        <f>'Calculations asian'!V219</f>
        <v>0.12525542013674459</v>
      </c>
      <c r="W38" s="56">
        <f>'Calculations asian'!W219</f>
        <v>0.12679504397309116</v>
      </c>
      <c r="X38" s="56">
        <f>'Calculations asian'!X219</f>
        <v>0.12833570103885544</v>
      </c>
      <c r="Y38" s="56">
        <f>'Calculations asian'!Y219</f>
        <v>0.12987722186595804</v>
      </c>
      <c r="Z38" s="56">
        <f>'Calculations asian'!Z219</f>
        <v>0.13141943833651598</v>
      </c>
      <c r="AA38" s="56">
        <f>'Calculations asian'!AA219</f>
        <v>0.13296218373642316</v>
      </c>
      <c r="AB38" s="56">
        <f>'Calculations asian'!AB219</f>
        <v>0.13450529280737972</v>
      </c>
      <c r="AC38" s="56">
        <f>'Calculations asian'!AC219</f>
        <v>0.13604860179733858</v>
      </c>
      <c r="AD38" s="56">
        <f>'Calculations asian'!AD219</f>
        <v>0.13759194850933965</v>
      </c>
      <c r="AE38" s="56">
        <f>'Calculations asian'!AE219</f>
        <v>0.13913517234870915</v>
      </c>
      <c r="AF38" s="56">
        <f>'Calculations asian'!AF219</f>
        <v>0.14067811436859942</v>
      </c>
    </row>
    <row r="39" spans="1:32" x14ac:dyDescent="0.2">
      <c r="A39" s="12" t="s">
        <v>53</v>
      </c>
      <c r="B39" s="56">
        <f>'Calculations asian'!B220</f>
        <v>4.5999999999999992E-2</v>
      </c>
      <c r="C39" s="56">
        <f>'Calculations asian'!C220</f>
        <v>4.6884711985335691E-2</v>
      </c>
      <c r="D39" s="56">
        <f>'Calculations asian'!D220</f>
        <v>4.7806723833142432E-2</v>
      </c>
      <c r="E39" s="56">
        <f>'Calculations asian'!E220</f>
        <v>4.8741653045565957E-2</v>
      </c>
      <c r="F39" s="56">
        <f>'Calculations asian'!F220</f>
        <v>4.9682801204812319E-2</v>
      </c>
      <c r="G39" s="56">
        <f>'Calculations asian'!G220</f>
        <v>5.0640791216238532E-2</v>
      </c>
      <c r="H39" s="56">
        <f>'Calculations asian'!H220</f>
        <v>5.1639727619613017E-2</v>
      </c>
      <c r="I39" s="56">
        <f>'Calculations asian'!I220</f>
        <v>5.2639245917116252E-2</v>
      </c>
      <c r="J39" s="56">
        <f>'Calculations asian'!J220</f>
        <v>5.3656132316948935E-2</v>
      </c>
      <c r="K39" s="56">
        <f>'Calculations asian'!K220</f>
        <v>5.4678892489939082E-2</v>
      </c>
      <c r="L39" s="56">
        <f>'Calculations asian'!L220</f>
        <v>5.5575780322663658E-2</v>
      </c>
      <c r="M39" s="56">
        <f>'Calculations asian'!M220</f>
        <v>5.6564822183643275E-2</v>
      </c>
      <c r="N39" s="56">
        <f>'Calculations asian'!N220</f>
        <v>5.7558534357298026E-2</v>
      </c>
      <c r="O39" s="56">
        <f>'Calculations asian'!O220</f>
        <v>5.8556794870679892E-2</v>
      </c>
      <c r="P39" s="56">
        <f>'Calculations asian'!P220</f>
        <v>5.9559481200204462E-2</v>
      </c>
      <c r="Q39" s="56">
        <f>'Calculations asian'!Q220</f>
        <v>6.0566470337261674E-2</v>
      </c>
      <c r="R39" s="56">
        <f>'Calculations asian'!R220</f>
        <v>6.1577638853439698E-2</v>
      </c>
      <c r="S39" s="56">
        <f>'Calculations asian'!S220</f>
        <v>6.2592862965297133E-2</v>
      </c>
      <c r="T39" s="56">
        <f>'Calculations asian'!T220</f>
        <v>6.3612018598611306E-2</v>
      </c>
      <c r="U39" s="56">
        <f>'Calculations asian'!U220</f>
        <v>6.4634981452039178E-2</v>
      </c>
      <c r="V39" s="56">
        <f>'Calculations asian'!V220</f>
        <v>6.5661627060128666E-2</v>
      </c>
      <c r="W39" s="56">
        <f>'Calculations asian'!W220</f>
        <v>6.6691830855616918E-2</v>
      </c>
      <c r="X39" s="56">
        <f>'Calculations asian'!X220</f>
        <v>6.7725468230957903E-2</v>
      </c>
      <c r="Y39" s="56">
        <f>'Calculations asian'!Y220</f>
        <v>6.876241459902542E-2</v>
      </c>
      <c r="Z39" s="56">
        <f>'Calculations asian'!Z220</f>
        <v>6.9802545452934531E-2</v>
      </c>
      <c r="AA39" s="56">
        <f>'Calculations asian'!AA220</f>
        <v>7.0845736424931929E-2</v>
      </c>
      <c r="AB39" s="56">
        <f>'Calculations asian'!AB220</f>
        <v>7.1891863344308915E-2</v>
      </c>
      <c r="AC39" s="56">
        <f>'Calculations asian'!AC220</f>
        <v>7.2940802294287441E-2</v>
      </c>
      <c r="AD39" s="56">
        <f>'Calculations asian'!AD220</f>
        <v>7.3992429667838241E-2</v>
      </c>
      <c r="AE39" s="56">
        <f>'Calculations asian'!AE220</f>
        <v>7.5046622222391973E-2</v>
      </c>
      <c r="AF39" s="56">
        <f>'Calculations asian'!AF220</f>
        <v>7.6103257133401714E-2</v>
      </c>
    </row>
    <row r="40" spans="1:32" x14ac:dyDescent="0.2">
      <c r="A40" s="12" t="s">
        <v>54</v>
      </c>
      <c r="B40" s="56">
        <f>'Calculations asian'!B221</f>
        <v>5.4000000000000006E-2</v>
      </c>
      <c r="C40" s="56">
        <f>'Calculations asian'!C221</f>
        <v>5.497123929350714E-2</v>
      </c>
      <c r="D40" s="56">
        <f>'Calculations asian'!D221</f>
        <v>5.598312382915744E-2</v>
      </c>
      <c r="E40" s="56">
        <f>'Calculations asian'!E221</f>
        <v>5.7008672856918491E-2</v>
      </c>
      <c r="F40" s="56">
        <f>'Calculations asian'!F221</f>
        <v>5.8040617763856474E-2</v>
      </c>
      <c r="G40" s="56">
        <f>'Calculations asian'!G221</f>
        <v>5.9090504703966075E-2</v>
      </c>
      <c r="H40" s="56">
        <f>'Calculations asian'!H221</f>
        <v>6.0184734605904747E-2</v>
      </c>
      <c r="I40" s="56">
        <f>'Calculations asian'!I221</f>
        <v>6.1279302188980707E-2</v>
      </c>
      <c r="J40" s="56">
        <f>'Calculations asian'!J221</f>
        <v>6.2392504721859442E-2</v>
      </c>
      <c r="K40" s="56">
        <f>'Calculations asian'!K221</f>
        <v>6.3511711382999228E-2</v>
      </c>
      <c r="L40" s="56">
        <f>'Calculations asian'!L221</f>
        <v>6.4493283097366488E-2</v>
      </c>
      <c r="M40" s="56">
        <f>'Calculations asian'!M221</f>
        <v>6.5575170678416964E-2</v>
      </c>
      <c r="N40" s="56">
        <f>'Calculations asian'!N221</f>
        <v>6.6661910229882979E-2</v>
      </c>
      <c r="O40" s="56">
        <f>'Calculations asian'!O221</f>
        <v>6.7753389448590981E-2</v>
      </c>
      <c r="P40" s="56">
        <f>'Calculations asian'!P221</f>
        <v>6.8849495482962667E-2</v>
      </c>
      <c r="Q40" s="56">
        <f>'Calculations asian'!Q221</f>
        <v>6.9950114977462577E-2</v>
      </c>
      <c r="R40" s="56">
        <f>'Calculations asian'!R221</f>
        <v>7.1055134117178675E-2</v>
      </c>
      <c r="S40" s="56">
        <f>'Calculations asian'!S221</f>
        <v>7.2164438672496223E-2</v>
      </c>
      <c r="T40" s="56">
        <f>'Calculations asian'!T221</f>
        <v>7.3277914043814812E-2</v>
      </c>
      <c r="U40" s="56">
        <f>'Calculations asian'!U221</f>
        <v>7.4395445306268251E-2</v>
      </c>
      <c r="V40" s="56">
        <f>'Calculations asian'!V221</f>
        <v>7.5516917254402072E-2</v>
      </c>
      <c r="W40" s="56">
        <f>'Calculations asian'!W221</f>
        <v>7.6642214446764875E-2</v>
      </c>
      <c r="X40" s="56">
        <f>'Calculations asian'!X221</f>
        <v>7.7771221250369754E-2</v>
      </c>
      <c r="Y40" s="56">
        <f>'Calculations asian'!Y221</f>
        <v>7.890382188498711E-2</v>
      </c>
      <c r="Z40" s="56">
        <f>'Calculations asian'!Z221</f>
        <v>8.0039900467222758E-2</v>
      </c>
      <c r="AA40" s="56">
        <f>'Calculations asian'!AA221</f>
        <v>8.1179341054343088E-2</v>
      </c>
      <c r="AB40" s="56">
        <f>'Calculations asian'!AB221</f>
        <v>8.2322027687808774E-2</v>
      </c>
      <c r="AC40" s="56">
        <f>'Calculations asian'!AC221</f>
        <v>8.3467844436475119E-2</v>
      </c>
      <c r="AD40" s="56">
        <f>'Calculations asian'!AD221</f>
        <v>8.4616675439422487E-2</v>
      </c>
      <c r="AE40" s="56">
        <f>'Calculations asian'!AE221</f>
        <v>8.5768404948381435E-2</v>
      </c>
      <c r="AF40" s="56">
        <f>'Calculations asian'!AF221</f>
        <v>8.6922917369714706E-2</v>
      </c>
    </row>
    <row r="41" spans="1:32" x14ac:dyDescent="0.2">
      <c r="A41" s="12" t="s">
        <v>55</v>
      </c>
      <c r="B41" s="56">
        <f>'Calculations asian'!B222</f>
        <v>6.8000000000000019E-2</v>
      </c>
      <c r="C41" s="56">
        <f>'Calculations asian'!C222</f>
        <v>6.9146422243967373E-2</v>
      </c>
      <c r="D41" s="56">
        <f>'Calculations asian'!D222</f>
        <v>7.0339583912574249E-2</v>
      </c>
      <c r="E41" s="56">
        <f>'Calculations asian'!E222</f>
        <v>7.1547621175792581E-2</v>
      </c>
      <c r="F41" s="56">
        <f>'Calculations asian'!F222</f>
        <v>7.2761899348383147E-2</v>
      </c>
      <c r="G41" s="56">
        <f>'Calculations asian'!G222</f>
        <v>7.3995985300842088E-2</v>
      </c>
      <c r="H41" s="56">
        <f>'Calculations asian'!H222</f>
        <v>7.5280782084337805E-2</v>
      </c>
      <c r="I41" s="56">
        <f>'Calculations asian'!I222</f>
        <v>7.6564434285016622E-2</v>
      </c>
      <c r="J41" s="56">
        <f>'Calculations asian'!J222</f>
        <v>7.7868383028062899E-2</v>
      </c>
      <c r="K41" s="56">
        <f>'Calculations asian'!K222</f>
        <v>7.9177793148457701E-2</v>
      </c>
      <c r="L41" s="56">
        <f>'Calculations asian'!L222</f>
        <v>8.032466956467578E-2</v>
      </c>
      <c r="M41" s="56">
        <f>'Calculations asian'!M222</f>
        <v>8.1587414126420038E-2</v>
      </c>
      <c r="N41" s="56">
        <f>'Calculations asian'!N222</f>
        <v>8.2854262684416299E-2</v>
      </c>
      <c r="O41" s="56">
        <f>'Calculations asian'!O222</f>
        <v>8.4125049707888783E-2</v>
      </c>
      <c r="P41" s="56">
        <f>'Calculations asian'!P222</f>
        <v>8.539960973059918E-2</v>
      </c>
      <c r="Q41" s="56">
        <f>'Calculations asian'!Q222</f>
        <v>8.6677777433451342E-2</v>
      </c>
      <c r="R41" s="56">
        <f>'Calculations asian'!R222</f>
        <v>8.7959387725925736E-2</v>
      </c>
      <c r="S41" s="56">
        <f>'Calculations asian'!S222</f>
        <v>8.9244275826270536E-2</v>
      </c>
      <c r="T41" s="56">
        <f>'Calculations asian'!T222</f>
        <v>9.0532277340370865E-2</v>
      </c>
      <c r="U41" s="56">
        <f>'Calculations asian'!U222</f>
        <v>9.182322833922843E-2</v>
      </c>
      <c r="V41" s="56">
        <f>'Calculations asian'!V222</f>
        <v>9.3116965434986543E-2</v>
      </c>
      <c r="W41" s="56">
        <f>'Calculations asian'!W222</f>
        <v>9.4413325855434937E-2</v>
      </c>
      <c r="X41" s="56">
        <f>'Calculations asian'!X222</f>
        <v>9.571214751693681E-2</v>
      </c>
      <c r="Y41" s="56">
        <f>'Calculations asian'!Y222</f>
        <v>9.7013269095725968E-2</v>
      </c>
      <c r="Z41" s="56">
        <f>'Calculations asian'!Z222</f>
        <v>9.8316530097519506E-2</v>
      </c>
      <c r="AA41" s="56">
        <f>'Calculations asian'!AA222</f>
        <v>9.9621770925400199E-2</v>
      </c>
      <c r="AB41" s="56">
        <f>'Calculations asian'!AB222</f>
        <v>0.10092883294592829</v>
      </c>
      <c r="AC41" s="56">
        <f>'Calculations asian'!AC222</f>
        <v>0.10223755855343897</v>
      </c>
      <c r="AD41" s="56">
        <f>'Calculations asian'!AD222</f>
        <v>0.10354779123249253</v>
      </c>
      <c r="AE41" s="56">
        <f>'Calculations asian'!AE222</f>
        <v>0.10485937561844684</v>
      </c>
      <c r="AF41" s="56">
        <f>'Calculations asian'!AF222</f>
        <v>0.10617215755612133</v>
      </c>
    </row>
    <row r="42" spans="1:32" x14ac:dyDescent="0.2">
      <c r="A42" s="12" t="s">
        <v>56</v>
      </c>
      <c r="B42" s="56">
        <f>'Calculations asian'!B223</f>
        <v>4.300000000000001E-2</v>
      </c>
      <c r="C42" s="56">
        <f>'Calculations asian'!C223</f>
        <v>4.3829019924107052E-2</v>
      </c>
      <c r="D42" s="56">
        <f>'Calculations asian'!D223</f>
        <v>4.4693106987811128E-2</v>
      </c>
      <c r="E42" s="56">
        <f>'Calculations asian'!E223</f>
        <v>4.5569160458522995E-2</v>
      </c>
      <c r="F42" s="56">
        <f>'Calculations asian'!F223</f>
        <v>4.645100055632833E-2</v>
      </c>
      <c r="G42" s="56">
        <f>'Calculations asian'!G223</f>
        <v>4.7348462615325736E-2</v>
      </c>
      <c r="H42" s="56">
        <f>'Calculations asian'!H223</f>
        <v>4.8284140355535306E-2</v>
      </c>
      <c r="I42" s="56">
        <f>'Calculations asian'!I223</f>
        <v>4.9220487336201171E-2</v>
      </c>
      <c r="J42" s="56">
        <f>'Calculations asian'!J223</f>
        <v>5.0173124844322799E-2</v>
      </c>
      <c r="K42" s="56">
        <f>'Calculations asian'!K223</f>
        <v>5.1131231610425758E-2</v>
      </c>
      <c r="L42" s="56">
        <f>'Calculations asian'!L223</f>
        <v>5.197190477041537E-2</v>
      </c>
      <c r="M42" s="56">
        <f>'Calculations asian'!M223</f>
        <v>5.2898720258224105E-2</v>
      </c>
      <c r="N42" s="56">
        <f>'Calculations asian'!N223</f>
        <v>5.3830007993905069E-2</v>
      </c>
      <c r="O42" s="56">
        <f>'Calculations asian'!O223</f>
        <v>5.4765671156509307E-2</v>
      </c>
      <c r="P42" s="56">
        <f>'Calculations asian'!P223</f>
        <v>5.5705612399521091E-2</v>
      </c>
      <c r="Q42" s="56">
        <f>'Calculations asian'!Q223</f>
        <v>5.6649733891760451E-2</v>
      </c>
      <c r="R42" s="56">
        <f>'Calculations asian'!R223</f>
        <v>5.7597937358355764E-2</v>
      </c>
      <c r="S42" s="56">
        <f>'Calculations asian'!S223</f>
        <v>5.855012412174871E-2</v>
      </c>
      <c r="T42" s="56">
        <f>'Calculations asian'!T223</f>
        <v>5.9506195142687512E-2</v>
      </c>
      <c r="U42" s="56">
        <f>'Calculations asian'!U223</f>
        <v>6.0466051061168771E-2</v>
      </c>
      <c r="V42" s="56">
        <f>'Calculations asian'!V223</f>
        <v>6.1429592237289013E-2</v>
      </c>
      <c r="W42" s="56">
        <f>'Calculations asian'!W223</f>
        <v>6.2396718791964442E-2</v>
      </c>
      <c r="X42" s="56">
        <f>'Calculations asian'!X223</f>
        <v>6.3367330647480208E-2</v>
      </c>
      <c r="Y42" s="56">
        <f>'Calculations asian'!Y223</f>
        <v>6.4341327567832923E-2</v>
      </c>
      <c r="Z42" s="56">
        <f>'Calculations asian'!Z223</f>
        <v>6.5318609198826622E-2</v>
      </c>
      <c r="AA42" s="56">
        <f>'Calculations asian'!AA223</f>
        <v>6.6299075107886241E-2</v>
      </c>
      <c r="AB42" s="56">
        <f>'Calculations asian'!AB223</f>
        <v>6.7282624823554973E-2</v>
      </c>
      <c r="AC42" s="56">
        <f>'Calculations asian'!AC223</f>
        <v>6.826915787463772E-2</v>
      </c>
      <c r="AD42" s="56">
        <f>'Calculations asian'!AD223</f>
        <v>6.9258573828958669E-2</v>
      </c>
      <c r="AE42" s="56">
        <f>'Calculations asian'!AE223</f>
        <v>7.0250772331701419E-2</v>
      </c>
      <c r="AF42" s="56">
        <f>'Calculations asian'!AF223</f>
        <v>7.1245653143298129E-2</v>
      </c>
    </row>
    <row r="43" spans="1:32" x14ac:dyDescent="0.2">
      <c r="A43" s="12" t="s">
        <v>57</v>
      </c>
      <c r="B43" s="56">
        <f>'Calculations asian'!B224</f>
        <v>5.8999999999999997E-2</v>
      </c>
      <c r="C43" s="56">
        <f>'Calculations asian'!C224</f>
        <v>6.0020808077469394E-2</v>
      </c>
      <c r="D43" s="56">
        <f>'Calculations asian'!D224</f>
        <v>6.1083823873757256E-2</v>
      </c>
      <c r="E43" s="56">
        <f>'Calculations asian'!E224</f>
        <v>6.2160405200377626E-2</v>
      </c>
      <c r="F43" s="56">
        <f>'Calculations asian'!F224</f>
        <v>6.3242980092570053E-2</v>
      </c>
      <c r="G43" s="56">
        <f>'Calculations asian'!G224</f>
        <v>6.4343520861833634E-2</v>
      </c>
      <c r="H43" s="56">
        <f>'Calculations asian'!H224</f>
        <v>6.5489641063770213E-2</v>
      </c>
      <c r="I43" s="56">
        <f>'Calculations asian'!I224</f>
        <v>6.6635415772025308E-2</v>
      </c>
      <c r="J43" s="56">
        <f>'Calculations asian'!J224</f>
        <v>6.7799872540331582E-2</v>
      </c>
      <c r="K43" s="56">
        <f>'Calculations asian'!K224</f>
        <v>6.8969715291344907E-2</v>
      </c>
      <c r="L43" s="56">
        <f>'Calculations asian'!L224</f>
        <v>6.9995361511775281E-2</v>
      </c>
      <c r="M43" s="56">
        <f>'Calculations asian'!M224</f>
        <v>7.112483763838337E-2</v>
      </c>
      <c r="N43" s="56">
        <f>'Calculations asian'!N224</f>
        <v>7.2258605260002856E-2</v>
      </c>
      <c r="O43" s="56">
        <f>'Calculations asian'!O224</f>
        <v>7.339653972602482E-2</v>
      </c>
      <c r="P43" s="56">
        <f>'Calculations asian'!P224</f>
        <v>7.4538516124681889E-2</v>
      </c>
      <c r="Q43" s="56">
        <f>'Calculations asian'!Q224</f>
        <v>7.5684409333175523E-2</v>
      </c>
      <c r="R43" s="56">
        <f>'Calculations asian'!R224</f>
        <v>7.6834094067647823E-2</v>
      </c>
      <c r="S43" s="56">
        <f>'Calculations asian'!S224</f>
        <v>7.7987444932951899E-2</v>
      </c>
      <c r="T43" s="56">
        <f>'Calculations asian'!T224</f>
        <v>7.9144336472169258E-2</v>
      </c>
      <c r="U43" s="56">
        <f>'Calculations asian'!U224</f>
        <v>8.0304643215825991E-2</v>
      </c>
      <c r="V43" s="56">
        <f>'Calculations asian'!V224</f>
        <v>8.1468239730763545E-2</v>
      </c>
      <c r="W43" s="56">
        <f>'Calculations asian'!W224</f>
        <v>8.2635000668613651E-2</v>
      </c>
      <c r="X43" s="56">
        <f>'Calculations asian'!X224</f>
        <v>8.3804800813834804E-2</v>
      </c>
      <c r="Y43" s="56">
        <f>'Calculations asian'!Y224</f>
        <v>8.4977515131268125E-2</v>
      </c>
      <c r="Z43" s="56">
        <f>'Calculations asian'!Z224</f>
        <v>8.615301881316581E-2</v>
      </c>
      <c r="AA43" s="56">
        <f>'Calculations asian'!AA224</f>
        <v>8.7331187325654813E-2</v>
      </c>
      <c r="AB43" s="56">
        <f>'Calculations asian'!AB224</f>
        <v>8.8511896454595271E-2</v>
      </c>
      <c r="AC43" s="56">
        <f>'Calculations asian'!AC224</f>
        <v>8.9695022350794643E-2</v>
      </c>
      <c r="AD43" s="56">
        <f>'Calculations asian'!AD224</f>
        <v>9.0880441574539936E-2</v>
      </c>
      <c r="AE43" s="56">
        <f>'Calculations asian'!AE224</f>
        <v>9.2068031139417167E-2</v>
      </c>
      <c r="AF43" s="56">
        <f>'Calculations asian'!AF224</f>
        <v>9.3257668555379383E-2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26F2-F9E3-4BDD-97C1-7303DDBFF40C}">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otherrace'!B183</f>
        <v>3.5999999999999928E-2</v>
      </c>
      <c r="C2" s="56">
        <f>'Calculations otherrace'!C183</f>
        <v>3.6724378392221708E-2</v>
      </c>
      <c r="D2" s="56">
        <f>'Calculations otherrace'!D183</f>
        <v>3.7479363233031762E-2</v>
      </c>
      <c r="E2" s="56">
        <f>'Calculations otherrace'!E183</f>
        <v>3.8245080019894948E-2</v>
      </c>
      <c r="F2" s="56">
        <f>'Calculations otherrace'!F183</f>
        <v>3.9016069172947032E-2</v>
      </c>
      <c r="G2" s="56">
        <f>'Calculations otherrace'!G183</f>
        <v>3.9801093093859249E-2</v>
      </c>
      <c r="H2" s="56">
        <f>'Calculations otherrace'!H183</f>
        <v>4.0619958998056753E-2</v>
      </c>
      <c r="I2" s="56">
        <f>'Calculations otherrace'!I183</f>
        <v>4.1439610573354504E-2</v>
      </c>
      <c r="J2" s="56">
        <f>'Calculations otherrace'!J183</f>
        <v>4.2273879219144536E-2</v>
      </c>
      <c r="K2" s="56">
        <f>'Calculations otherrace'!K183</f>
        <v>4.3113394190155169E-2</v>
      </c>
      <c r="L2" s="56">
        <f>'Calculations otherrace'!L183</f>
        <v>4.3849958407991677E-2</v>
      </c>
      <c r="M2" s="56">
        <f>'Calculations otherrace'!M183</f>
        <v>4.4662672987811701E-2</v>
      </c>
      <c r="N2" s="56">
        <f>'Calculations otherrace'!N183</f>
        <v>4.5479743853484113E-2</v>
      </c>
      <c r="O2" s="56">
        <f>'Calculations otherrace'!O183</f>
        <v>4.6301116752764292E-2</v>
      </c>
      <c r="P2" s="56">
        <f>'Calculations otherrace'!P183</f>
        <v>4.7126737290442901E-2</v>
      </c>
      <c r="Q2" s="56">
        <f>'Calculations otherrace'!Q183</f>
        <v>4.7956550933885768E-2</v>
      </c>
      <c r="R2" s="56">
        <f>'Calculations otherrace'!R183</f>
        <v>4.8790503018542417E-2</v>
      </c>
      <c r="S2" s="56">
        <f>'Calculations otherrace'!S183</f>
        <v>4.9628538753438707E-2</v>
      </c>
      <c r="T2" s="56">
        <f>'Calculations otherrace'!T183</f>
        <v>5.0470603226659361E-2</v>
      </c>
      <c r="U2" s="56">
        <f>'Calculations otherrace'!U183</f>
        <v>5.1316641410831469E-2</v>
      </c>
      <c r="V2" s="56">
        <f>'Calculations otherrace'!V183</f>
        <v>5.2166598168618884E-2</v>
      </c>
      <c r="W2" s="56">
        <f>'Calculations otherrace'!W183</f>
        <v>5.3020418258232567E-2</v>
      </c>
      <c r="X2" s="56">
        <f>'Calculations otherrace'!X183</f>
        <v>5.3878046338965875E-2</v>
      </c>
      <c r="Y2" s="56">
        <f>'Calculations otherrace'!Y183</f>
        <v>5.4739426976762109E-2</v>
      </c>
      <c r="Z2" s="56">
        <f>'Calculations otherrace'!Z183</f>
        <v>5.5604504649818018E-2</v>
      </c>
      <c r="AA2" s="56">
        <f>'Calculations otherrace'!AA183</f>
        <v>5.647322375423014E-2</v>
      </c>
      <c r="AB2" s="56">
        <f>'Calculations otherrace'!AB183</f>
        <v>5.7345528609689125E-2</v>
      </c>
      <c r="AC2" s="56">
        <f>'Calculations otherrace'!AC183</f>
        <v>5.8221363465224954E-2</v>
      </c>
      <c r="AD2" s="56">
        <f>'Calculations otherrace'!AD183</f>
        <v>5.9100672505006634E-2</v>
      </c>
      <c r="AE2" s="56">
        <f>'Calculations otherrace'!AE183</f>
        <v>5.998339985420155E-2</v>
      </c>
      <c r="AF2" s="56">
        <f>'Calculations otherrace'!AF183</f>
        <v>6.0869489584894187E-2</v>
      </c>
    </row>
    <row r="3" spans="1:32" x14ac:dyDescent="0.2">
      <c r="A3" s="12" t="s">
        <v>94</v>
      </c>
      <c r="B3" s="56">
        <f>'Calculations otherrace'!B184</f>
        <v>3.8000000000000034E-2</v>
      </c>
      <c r="C3" s="56">
        <f>'Calculations otherrace'!C184</f>
        <v>3.8751407768309168E-2</v>
      </c>
      <c r="D3" s="56">
        <f>'Calculations otherrace'!D184</f>
        <v>3.9534505626109287E-2</v>
      </c>
      <c r="E3" s="56">
        <f>'Calculations otherrace'!E184</f>
        <v>4.0328772895877649E-2</v>
      </c>
      <c r="F3" s="56">
        <f>'Calculations otherrace'!F184</f>
        <v>4.1128521639863955E-2</v>
      </c>
      <c r="G3" s="56">
        <f>'Calculations otherrace'!G184</f>
        <v>4.1942889290507192E-2</v>
      </c>
      <c r="H3" s="56">
        <f>'Calculations otherrace'!H184</f>
        <v>4.2792428308736113E-2</v>
      </c>
      <c r="I3" s="56">
        <f>'Calculations otherrace'!I184</f>
        <v>4.3642768445351192E-2</v>
      </c>
      <c r="J3" s="56">
        <f>'Calculations otherrace'!J184</f>
        <v>4.4508304266241444E-2</v>
      </c>
      <c r="K3" s="56">
        <f>'Calculations otherrace'!K184</f>
        <v>4.5379341807481814E-2</v>
      </c>
      <c r="L3" s="56">
        <f>'Calculations otherrace'!L184</f>
        <v>4.6143458375463124E-2</v>
      </c>
      <c r="M3" s="56">
        <f>'Calculations otherrace'!M184</f>
        <v>4.6986708861290451E-2</v>
      </c>
      <c r="N3" s="56">
        <f>'Calculations otherrace'!N184</f>
        <v>4.7834520818703173E-2</v>
      </c>
      <c r="O3" s="56">
        <f>'Calculations otherrace'!O184</f>
        <v>4.8686842023625387E-2</v>
      </c>
      <c r="P3" s="56">
        <f>'Calculations otherrace'!P184</f>
        <v>4.9543620160626162E-2</v>
      </c>
      <c r="Q3" s="56">
        <f>'Calculations otherrace'!Q184</f>
        <v>5.0404802826469641E-2</v>
      </c>
      <c r="R3" s="56">
        <f>'Calculations otherrace'!R184</f>
        <v>5.1270337533590817E-2</v>
      </c>
      <c r="S3" s="56">
        <f>'Calculations otherrace'!S184</f>
        <v>5.2140171713516197E-2</v>
      </c>
      <c r="T3" s="56">
        <f>'Calculations otherrace'!T184</f>
        <v>5.3014252720237263E-2</v>
      </c>
      <c r="U3" s="56">
        <f>'Calculations otherrace'!U184</f>
        <v>5.389252783355071E-2</v>
      </c>
      <c r="V3" s="56">
        <f>'Calculations otherrace'!V184</f>
        <v>5.4774944262377889E-2</v>
      </c>
      <c r="W3" s="56">
        <f>'Calculations otherrace'!W184</f>
        <v>5.5661449148070835E-2</v>
      </c>
      <c r="X3" s="56">
        <f>'Calculations otherrace'!X184</f>
        <v>5.655198956771653E-2</v>
      </c>
      <c r="Y3" s="56">
        <f>'Calculations otherrace'!Y184</f>
        <v>5.7446512537449985E-2</v>
      </c>
      <c r="Z3" s="56">
        <f>'Calculations otherrace'!Z184</f>
        <v>5.8344965015781264E-2</v>
      </c>
      <c r="AA3" s="56">
        <f>'Calculations otherrace'!AA184</f>
        <v>5.9247293906946587E-2</v>
      </c>
      <c r="AB3" s="56">
        <f>'Calculations otherrace'!AB184</f>
        <v>6.0153446064291391E-2</v>
      </c>
      <c r="AC3" s="56">
        <f>'Calculations otherrace'!AC184</f>
        <v>6.1063368293689801E-2</v>
      </c>
      <c r="AD3" s="56">
        <f>'Calculations otherrace'!AD184</f>
        <v>6.1977007357007993E-2</v>
      </c>
      <c r="AE3" s="56">
        <f>'Calculations otherrace'!AE184</f>
        <v>6.2894309975617402E-2</v>
      </c>
      <c r="AF3" s="56">
        <f>'Calculations otherrace'!AF184</f>
        <v>6.3815222833961863E-2</v>
      </c>
    </row>
    <row r="4" spans="1:32" x14ac:dyDescent="0.2">
      <c r="A4" s="12" t="s">
        <v>93</v>
      </c>
      <c r="B4" s="56">
        <f>'Calculations otherrace'!B185</f>
        <v>4.8000000000000029E-2</v>
      </c>
      <c r="C4" s="56">
        <f>'Calculations otherrace'!C185</f>
        <v>4.8871782998242123E-2</v>
      </c>
      <c r="D4" s="56">
        <f>'Calculations otherrace'!D185</f>
        <v>4.9780005081660743E-2</v>
      </c>
      <c r="E4" s="56">
        <f>'Calculations otherrace'!E185</f>
        <v>5.069969314954495E-2</v>
      </c>
      <c r="F4" s="56">
        <f>'Calculations otherrace'!F185</f>
        <v>5.16245400021247E-2</v>
      </c>
      <c r="G4" s="56">
        <f>'Calculations otherrace'!G185</f>
        <v>5.2564534473318686E-2</v>
      </c>
      <c r="H4" s="56">
        <f>'Calculations otherrace'!H185</f>
        <v>5.3543273672625687E-2</v>
      </c>
      <c r="I4" s="56">
        <f>'Calculations otherrace'!I185</f>
        <v>5.4521984577111375E-2</v>
      </c>
      <c r="J4" s="56">
        <f>'Calculations otherrace'!J185</f>
        <v>5.5516701580112716E-2</v>
      </c>
      <c r="K4" s="56">
        <f>'Calculations otherrace'!K185</f>
        <v>5.651594844794617E-2</v>
      </c>
      <c r="L4" s="56">
        <f>'Calculations otherrace'!L185</f>
        <v>5.7392799637897826E-2</v>
      </c>
      <c r="M4" s="56">
        <f>'Calculations otherrace'!M185</f>
        <v>5.835795429930863E-2</v>
      </c>
      <c r="N4" s="56">
        <f>'Calculations otherrace'!N185</f>
        <v>5.9326844793936691E-2</v>
      </c>
      <c r="O4" s="56">
        <f>'Calculations otherrace'!O185</f>
        <v>6.0299368410764644E-2</v>
      </c>
      <c r="P4" s="56">
        <f>'Calculations otherrace'!P185</f>
        <v>6.1275422323821223E-2</v>
      </c>
      <c r="Q4" s="56">
        <f>'Calculations otherrace'!Q185</f>
        <v>6.2254903631103822E-2</v>
      </c>
      <c r="R4" s="56">
        <f>'Calculations otherrace'!R185</f>
        <v>6.3237709393275152E-2</v>
      </c>
      <c r="S4" s="56">
        <f>'Calculations otherrace'!S185</f>
        <v>6.4223736672102669E-2</v>
      </c>
      <c r="T4" s="56">
        <f>'Calculations otherrace'!T185</f>
        <v>6.521288256860143E-2</v>
      </c>
      <c r="U4" s="56">
        <f>'Calculations otherrace'!U185</f>
        <v>6.6205044260848223E-2</v>
      </c>
      <c r="V4" s="56">
        <f>'Calculations otherrace'!V185</f>
        <v>6.720011904143397E-2</v>
      </c>
      <c r="W4" s="56">
        <f>'Calculations otherrace'!W185</f>
        <v>6.8198004354519684E-2</v>
      </c>
      <c r="X4" s="56">
        <f>'Calculations otherrace'!X185</f>
        <v>6.9198597832464875E-2</v>
      </c>
      <c r="Y4" s="56">
        <f>'Calculations otherrace'!Y185</f>
        <v>7.0201797332000493E-2</v>
      </c>
      <c r="Z4" s="56">
        <f>'Calculations otherrace'!Z185</f>
        <v>7.1207500969911741E-2</v>
      </c>
      <c r="AA4" s="56">
        <f>'Calculations otherrace'!AA185</f>
        <v>7.2215607158206199E-2</v>
      </c>
      <c r="AB4" s="56">
        <f>'Calculations otherrace'!AB185</f>
        <v>7.3226014638739276E-2</v>
      </c>
      <c r="AC4" s="56">
        <f>'Calculations otherrace'!AC185</f>
        <v>7.4238622517268912E-2</v>
      </c>
      <c r="AD4" s="56">
        <f>'Calculations otherrace'!AD185</f>
        <v>7.5253330296915819E-2</v>
      </c>
      <c r="AE4" s="56">
        <f>'Calculations otherrace'!AE185</f>
        <v>7.6270037911006686E-2</v>
      </c>
      <c r="AF4" s="56">
        <f>'Calculations otherrace'!AF185</f>
        <v>7.7288645755275623E-2</v>
      </c>
    </row>
    <row r="5" spans="1:32" x14ac:dyDescent="0.2">
      <c r="A5" s="12" t="s">
        <v>28</v>
      </c>
      <c r="B5" s="56">
        <f>'Calculations otherrace'!B186</f>
        <v>6.2999999999999945E-2</v>
      </c>
      <c r="C5" s="56">
        <f>'Calculations otherrace'!C186</f>
        <v>6.4029725175560576E-2</v>
      </c>
      <c r="D5" s="56">
        <f>'Calculations otherrace'!D186</f>
        <v>6.5101446806004881E-2</v>
      </c>
      <c r="E5" s="56">
        <f>'Calculations otherrace'!E186</f>
        <v>6.6185924589369671E-2</v>
      </c>
      <c r="F5" s="56">
        <f>'Calculations otherrace'!F186</f>
        <v>6.7275652133401809E-2</v>
      </c>
      <c r="G5" s="56">
        <f>'Calculations otherrace'!G186</f>
        <v>6.8382526699279425E-2</v>
      </c>
      <c r="H5" s="56">
        <f>'Calculations otherrace'!H186</f>
        <v>6.9534293591357613E-2</v>
      </c>
      <c r="I5" s="56">
        <f>'Calculations otherrace'!I186</f>
        <v>7.0685101634660158E-2</v>
      </c>
      <c r="J5" s="56">
        <f>'Calculations otherrace'!J186</f>
        <v>7.1853934211737691E-2</v>
      </c>
      <c r="K5" s="56">
        <f>'Calculations otherrace'!K186</f>
        <v>7.3027377899579818E-2</v>
      </c>
      <c r="L5" s="56">
        <f>'Calculations otherrace'!L186</f>
        <v>7.4056163430531424E-2</v>
      </c>
      <c r="M5" s="56">
        <f>'Calculations otherrace'!M186</f>
        <v>7.518817259327433E-2</v>
      </c>
      <c r="N5" s="56">
        <f>'Calculations otherrace'!N186</f>
        <v>7.6323947326400118E-2</v>
      </c>
      <c r="O5" s="56">
        <f>'Calculations otherrace'!O186</f>
        <v>7.7463395995530107E-2</v>
      </c>
      <c r="P5" s="56">
        <f>'Calculations otherrace'!P186</f>
        <v>7.8606427221409342E-2</v>
      </c>
      <c r="Q5" s="56">
        <f>'Calculations otherrace'!Q186</f>
        <v>7.9752949887990907E-2</v>
      </c>
      <c r="R5" s="56">
        <f>'Calculations otherrace'!R186</f>
        <v>8.0902873150538457E-2</v>
      </c>
      <c r="S5" s="56">
        <f>'Calculations otherrace'!S186</f>
        <v>8.2056106443758492E-2</v>
      </c>
      <c r="T5" s="56">
        <f>'Calculations otherrace'!T186</f>
        <v>8.3212559489965976E-2</v>
      </c>
      <c r="U5" s="56">
        <f>'Calculations otherrace'!U186</f>
        <v>8.4372142307289386E-2</v>
      </c>
      <c r="V5" s="56">
        <f>'Calculations otherrace'!V186</f>
        <v>8.5534765217921388E-2</v>
      </c>
      <c r="W5" s="56">
        <f>'Calculations otherrace'!W186</f>
        <v>8.6700338856415204E-2</v>
      </c>
      <c r="X5" s="56">
        <f>'Calculations otherrace'!X186</f>
        <v>8.7868774178030587E-2</v>
      </c>
      <c r="Y5" s="56">
        <f>'Calculations otherrace'!Y186</f>
        <v>8.9039982467132003E-2</v>
      </c>
      <c r="Z5" s="56">
        <f>'Calculations otherrace'!Z186</f>
        <v>9.0213875345637046E-2</v>
      </c>
      <c r="AA5" s="56">
        <f>'Calculations otherrace'!AA186</f>
        <v>9.1390364781515215E-2</v>
      </c>
      <c r="AB5" s="56">
        <f>'Calculations otherrace'!AB186</f>
        <v>9.2569363097338486E-2</v>
      </c>
      <c r="AC5" s="56">
        <f>'Calculations otherrace'!AC186</f>
        <v>9.375078297887865E-2</v>
      </c>
      <c r="AD5" s="56">
        <f>'Calculations otherrace'!AD186</f>
        <v>9.4934537483749262E-2</v>
      </c>
      <c r="AE5" s="56">
        <f>'Calculations otherrace'!AE186</f>
        <v>9.6120540050092088E-2</v>
      </c>
      <c r="AF5" s="56">
        <f>'Calculations otherrace'!AF186</f>
        <v>9.7308704505301033E-2</v>
      </c>
    </row>
    <row r="6" spans="1:32" x14ac:dyDescent="0.2">
      <c r="A6" s="12" t="s">
        <v>29</v>
      </c>
      <c r="B6" s="56">
        <f>'Calculations otherrace'!B187</f>
        <v>3.5999999999999935E-2</v>
      </c>
      <c r="C6" s="56">
        <f>'Calculations otherrace'!C187</f>
        <v>3.6734365324512457E-2</v>
      </c>
      <c r="D6" s="56">
        <f>'Calculations otherrace'!D187</f>
        <v>3.7500108944633452E-2</v>
      </c>
      <c r="E6" s="56">
        <f>'Calculations otherrace'!E187</f>
        <v>3.8276930426122367E-2</v>
      </c>
      <c r="F6" s="56">
        <f>'Calculations otherrace'!F187</f>
        <v>3.9059333143054355E-2</v>
      </c>
      <c r="G6" s="56">
        <f>'Calculations otherrace'!G187</f>
        <v>3.9856129644309464E-2</v>
      </c>
      <c r="H6" s="56">
        <f>'Calculations otherrace'!H187</f>
        <v>4.0687430711341621E-2</v>
      </c>
      <c r="I6" s="56">
        <f>'Calculations otherrace'!I187</f>
        <v>4.1519814771385957E-2</v>
      </c>
      <c r="J6" s="56">
        <f>'Calculations otherrace'!J187</f>
        <v>4.2367249781345394E-2</v>
      </c>
      <c r="K6" s="56">
        <f>'Calculations otherrace'!K187</f>
        <v>4.3220169617810451E-2</v>
      </c>
      <c r="L6" s="56">
        <f>'Calculations otherrace'!L187</f>
        <v>4.3968876830228119E-2</v>
      </c>
      <c r="M6" s="56">
        <f>'Calculations otherrace'!M187</f>
        <v>4.4794973197150409E-2</v>
      </c>
      <c r="N6" s="56">
        <f>'Calculations otherrace'!N187</f>
        <v>4.5625644192990783E-2</v>
      </c>
      <c r="O6" s="56">
        <f>'Calculations otherrace'!O187</f>
        <v>4.6460822565336221E-2</v>
      </c>
      <c r="P6" s="56">
        <f>'Calculations otherrace'!P187</f>
        <v>4.7300440545471063E-2</v>
      </c>
      <c r="Q6" s="56">
        <f>'Calculations otherrace'!Q187</f>
        <v>4.8144429866601467E-2</v>
      </c>
      <c r="R6" s="56">
        <f>'Calculations otherrace'!R187</f>
        <v>4.8992721782334367E-2</v>
      </c>
      <c r="S6" s="56">
        <f>'Calculations otherrace'!S187</f>
        <v>4.9845247085405046E-2</v>
      </c>
      <c r="T6" s="56">
        <f>'Calculations otherrace'!T187</f>
        <v>5.0701936126637606E-2</v>
      </c>
      <c r="U6" s="56">
        <f>'Calculations otherrace'!U187</f>
        <v>5.156271883412792E-2</v>
      </c>
      <c r="V6" s="56">
        <f>'Calculations otherrace'!V187</f>
        <v>5.2427524732637794E-2</v>
      </c>
      <c r="W6" s="56">
        <f>'Calculations otherrace'!W187</f>
        <v>5.3296282963184373E-2</v>
      </c>
      <c r="X6" s="56">
        <f>'Calculations otherrace'!X187</f>
        <v>5.4168922302812762E-2</v>
      </c>
      <c r="Y6" s="56">
        <f>'Calculations otherrace'!Y187</f>
        <v>5.5045371184538588E-2</v>
      </c>
      <c r="Z6" s="56">
        <f>'Calculations otherrace'!Z187</f>
        <v>5.5925557717443571E-2</v>
      </c>
      <c r="AA6" s="56">
        <f>'Calculations otherrace'!AA187</f>
        <v>5.680940970691107E-2</v>
      </c>
      <c r="AB6" s="56">
        <f>'Calculations otherrace'!AB187</f>
        <v>5.769685467498676E-2</v>
      </c>
      <c r="AC6" s="56">
        <f>'Calculations otherrace'!AC187</f>
        <v>5.8587819880847714E-2</v>
      </c>
      <c r="AD6" s="56">
        <f>'Calculations otherrace'!AD187</f>
        <v>5.9482232341364426E-2</v>
      </c>
      <c r="AE6" s="56">
        <f>'Calculations otherrace'!AE187</f>
        <v>6.0380018851742101E-2</v>
      </c>
      <c r="AF6" s="56">
        <f>'Calculations otherrace'!AF187</f>
        <v>6.1281106006222406E-2</v>
      </c>
    </row>
    <row r="7" spans="1:32" x14ac:dyDescent="0.2">
      <c r="A7" s="12" t="s">
        <v>30</v>
      </c>
      <c r="B7" s="56">
        <f>'Calculations otherrace'!B188</f>
        <v>4.0126213592233104E-2</v>
      </c>
      <c r="C7" s="56">
        <f>'Calculations otherrace'!C188</f>
        <v>4.0928567998489769E-2</v>
      </c>
      <c r="D7" s="56">
        <f>'Calculations otherrace'!D188</f>
        <v>4.1765152178634683E-2</v>
      </c>
      <c r="E7" s="56">
        <f>'Calculations otherrace'!E188</f>
        <v>4.2613816794521718E-2</v>
      </c>
      <c r="F7" s="56">
        <f>'Calculations otherrace'!F188</f>
        <v>4.3468521449980015E-2</v>
      </c>
      <c r="G7" s="56">
        <f>'Calculations otherrace'!G188</f>
        <v>4.4338900386627071E-2</v>
      </c>
      <c r="H7" s="56">
        <f>'Calculations otherrace'!H188</f>
        <v>4.5246897330426965E-2</v>
      </c>
      <c r="I7" s="56">
        <f>'Calculations otherrace'!I188</f>
        <v>4.6155926262920109E-2</v>
      </c>
      <c r="J7" s="56">
        <f>'Calculations otherrace'!J188</f>
        <v>4.7081242534595238E-2</v>
      </c>
      <c r="K7" s="56">
        <f>'Calculations otherrace'!K188</f>
        <v>4.8012391614418622E-2</v>
      </c>
      <c r="L7" s="56">
        <f>'Calculations otherrace'!L188</f>
        <v>4.8829499805899415E-2</v>
      </c>
      <c r="M7" s="56">
        <f>'Calculations otherrace'!M188</f>
        <v>4.9730947741772259E-2</v>
      </c>
      <c r="N7" s="56">
        <f>'Calculations otherrace'!N188</f>
        <v>5.0637161323759929E-2</v>
      </c>
      <c r="O7" s="56">
        <f>'Calculations otherrace'!O188</f>
        <v>5.1548044354066271E-2</v>
      </c>
      <c r="P7" s="56">
        <f>'Calculations otherrace'!P188</f>
        <v>5.2463499925326743E-2</v>
      </c>
      <c r="Q7" s="56">
        <f>'Calculations otherrace'!Q188</f>
        <v>5.3383430465956061E-2</v>
      </c>
      <c r="R7" s="56">
        <f>'Calculations otherrace'!R188</f>
        <v>5.4307737785625192E-2</v>
      </c>
      <c r="S7" s="56">
        <f>'Calculations otherrace'!S188</f>
        <v>5.5236323120821849E-2</v>
      </c>
      <c r="T7" s="56">
        <f>'Calculations otherrace'!T188</f>
        <v>5.6169087180443347E-2</v>
      </c>
      <c r="U7" s="56">
        <f>'Calculations otherrace'!U188</f>
        <v>5.710593019137488E-2</v>
      </c>
      <c r="V7" s="56">
        <f>'Calculations otherrace'!V188</f>
        <v>5.8046751944008032E-2</v>
      </c>
      <c r="W7" s="56">
        <f>'Calculations otherrace'!W188</f>
        <v>5.8991451837649402E-2</v>
      </c>
      <c r="X7" s="56">
        <f>'Calculations otherrace'!X188</f>
        <v>5.9939928925776799E-2</v>
      </c>
      <c r="Y7" s="56">
        <f>'Calculations otherrace'!Y188</f>
        <v>6.0892081961097681E-2</v>
      </c>
      <c r="Z7" s="56">
        <f>'Calculations otherrace'!Z188</f>
        <v>6.1847809440365532E-2</v>
      </c>
      <c r="AA7" s="56">
        <f>'Calculations otherrace'!AA188</f>
        <v>6.2807009648911991E-2</v>
      </c>
      <c r="AB7" s="56">
        <f>'Calculations otherrace'!AB188</f>
        <v>6.3769580704853973E-2</v>
      </c>
      <c r="AC7" s="56">
        <f>'Calculations otherrace'!AC188</f>
        <v>6.4735420602935079E-2</v>
      </c>
      <c r="AD7" s="56">
        <f>'Calculations otherrace'!AD188</f>
        <v>6.570442725796069E-2</v>
      </c>
      <c r="AE7" s="56">
        <f>'Calculations otherrace'!AE188</f>
        <v>6.6676498547792867E-2</v>
      </c>
      <c r="AF7" s="56">
        <f>'Calculations otherrace'!AF188</f>
        <v>6.7651532355864852E-2</v>
      </c>
    </row>
    <row r="8" spans="1:32" x14ac:dyDescent="0.2">
      <c r="A8" s="12" t="s">
        <v>31</v>
      </c>
      <c r="B8" s="56">
        <f>'Calculations otherrace'!B189</f>
        <v>3.7000000000000047E-2</v>
      </c>
      <c r="C8" s="56">
        <f>'Calculations otherrace'!C189</f>
        <v>3.7754702329907158E-2</v>
      </c>
      <c r="D8" s="56">
        <f>'Calculations otherrace'!D189</f>
        <v>3.8541523413757744E-2</v>
      </c>
      <c r="E8" s="56">
        <f>'Calculations otherrace'!E189</f>
        <v>3.9339473458946124E-2</v>
      </c>
      <c r="F8" s="56">
        <f>'Calculations otherrace'!F189</f>
        <v>4.0142906816152735E-2</v>
      </c>
      <c r="G8" s="56">
        <f>'Calculations otherrace'!G189</f>
        <v>4.0960804030771701E-2</v>
      </c>
      <c r="H8" s="56">
        <f>'Calculations otherrace'!H189</f>
        <v>4.1813765946400662E-2</v>
      </c>
      <c r="I8" s="56">
        <f>'Calculations otherrace'!I189</f>
        <v>4.2667522466045119E-2</v>
      </c>
      <c r="J8" s="56">
        <f>'Calculations otherrace'!J189</f>
        <v>4.3536331683800347E-2</v>
      </c>
      <c r="K8" s="56">
        <f>'Calculations otherrace'!K189</f>
        <v>4.4410333735436111E-2</v>
      </c>
      <c r="L8" s="56">
        <f>'Calculations otherrace'!L189</f>
        <v>4.5177267731433303E-2</v>
      </c>
      <c r="M8" s="56">
        <f>'Calculations otherrace'!M189</f>
        <v>4.6022997939932961E-2</v>
      </c>
      <c r="N8" s="56">
        <f>'Calculations otherrace'!N189</f>
        <v>4.6872953372669571E-2</v>
      </c>
      <c r="O8" s="56">
        <f>'Calculations otherrace'!O189</f>
        <v>4.772703721374931E-2</v>
      </c>
      <c r="P8" s="56">
        <f>'Calculations otherrace'!P189</f>
        <v>4.8585152156587527E-2</v>
      </c>
      <c r="Q8" s="56">
        <f>'Calculations otherrace'!Q189</f>
        <v>4.9447200453144789E-2</v>
      </c>
      <c r="R8" s="56">
        <f>'Calculations otherrace'!R189</f>
        <v>5.0313083962947105E-2</v>
      </c>
      <c r="S8" s="56">
        <f>'Calculations otherrace'!S189</f>
        <v>5.1182704201843107E-2</v>
      </c>
      <c r="T8" s="56">
        <f>'Calculations otherrace'!T189</f>
        <v>5.2055962390444036E-2</v>
      </c>
      <c r="U8" s="56">
        <f>'Calculations otherrace'!U189</f>
        <v>5.2932759502199341E-2</v>
      </c>
      <c r="V8" s="56">
        <f>'Calculations otherrace'!V189</f>
        <v>5.3812996311062095E-2</v>
      </c>
      <c r="W8" s="56">
        <f>'Calculations otherrace'!W189</f>
        <v>5.4696573438695224E-2</v>
      </c>
      <c r="X8" s="56">
        <f>'Calculations otherrace'!X189</f>
        <v>5.5583391401176609E-2</v>
      </c>
      <c r="Y8" s="56">
        <f>'Calculations otherrace'!Y189</f>
        <v>5.6473350655160945E-2</v>
      </c>
      <c r="Z8" s="56">
        <f>'Calculations otherrace'!Z189</f>
        <v>5.7366351643455417E-2</v>
      </c>
      <c r="AA8" s="56">
        <f>'Calculations otherrace'!AA189</f>
        <v>5.8262294839971945E-2</v>
      </c>
      <c r="AB8" s="56">
        <f>'Calculations otherrace'!AB189</f>
        <v>5.9161080794018626E-2</v>
      </c>
      <c r="AC8" s="56">
        <f>'Calculations otherrace'!AC189</f>
        <v>6.0062610173893957E-2</v>
      </c>
      <c r="AD8" s="56">
        <f>'Calculations otherrace'!AD189</f>
        <v>6.0966783809750666E-2</v>
      </c>
      <c r="AE8" s="56">
        <f>'Calculations otherrace'!AE189</f>
        <v>6.1873502735698367E-2</v>
      </c>
      <c r="AF8" s="56">
        <f>'Calculations otherrace'!AF189</f>
        <v>6.2782668231113281E-2</v>
      </c>
    </row>
    <row r="9" spans="1:32" x14ac:dyDescent="0.2">
      <c r="A9" s="12" t="s">
        <v>32</v>
      </c>
      <c r="B9" s="56">
        <f>'Calculations otherrace'!B190</f>
        <v>4.1000000000000043E-2</v>
      </c>
      <c r="C9" s="56">
        <f>'Calculations otherrace'!C190</f>
        <v>4.1810042627654025E-2</v>
      </c>
      <c r="D9" s="56">
        <f>'Calculations otherrace'!D190</f>
        <v>4.2654732455986943E-2</v>
      </c>
      <c r="E9" s="56">
        <f>'Calculations otherrace'!E190</f>
        <v>4.3511840127852731E-2</v>
      </c>
      <c r="F9" s="56">
        <f>'Calculations otherrace'!F190</f>
        <v>4.437525652218953E-2</v>
      </c>
      <c r="G9" s="56">
        <f>'Calculations otherrace'!G190</f>
        <v>4.5254785068426687E-2</v>
      </c>
      <c r="H9" s="56">
        <f>'Calculations otherrace'!H190</f>
        <v>4.6172636309775104E-2</v>
      </c>
      <c r="I9" s="56">
        <f>'Calculations otherrace'!I190</f>
        <v>4.7091783621244269E-2</v>
      </c>
      <c r="J9" s="56">
        <f>'Calculations otherrace'!J190</f>
        <v>4.802772190431235E-2</v>
      </c>
      <c r="K9" s="56">
        <f>'Calculations otherrace'!K190</f>
        <v>4.8969928192363302E-2</v>
      </c>
      <c r="L9" s="56">
        <f>'Calculations otherrace'!L190</f>
        <v>4.9796928076430144E-2</v>
      </c>
      <c r="M9" s="56">
        <f>'Calculations otherrace'!M190</f>
        <v>5.0709719997666811E-2</v>
      </c>
      <c r="N9" s="56">
        <f>'Calculations otherrace'!N190</f>
        <v>5.1627720706128276E-2</v>
      </c>
      <c r="O9" s="56">
        <f>'Calculations otherrace'!O190</f>
        <v>5.2550856364350092E-2</v>
      </c>
      <c r="P9" s="56">
        <f>'Calculations otherrace'!P190</f>
        <v>5.3479052430898129E-2</v>
      </c>
      <c r="Q9" s="56">
        <f>'Calculations otherrace'!Q190</f>
        <v>5.4412233681784404E-2</v>
      </c>
      <c r="R9" s="56">
        <f>'Calculations otherrace'!R190</f>
        <v>5.5350324232265678E-2</v>
      </c>
      <c r="S9" s="56">
        <f>'Calculations otherrace'!S190</f>
        <v>5.6293247559012251E-2</v>
      </c>
      <c r="T9" s="56">
        <f>'Calculations otherrace'!T190</f>
        <v>5.7240926522627564E-2</v>
      </c>
      <c r="U9" s="56">
        <f>'Calculations otherrace'!U190</f>
        <v>5.8193283390501178E-2</v>
      </c>
      <c r="V9" s="56">
        <f>'Calculations otherrace'!V190</f>
        <v>5.915023985998033E-2</v>
      </c>
      <c r="W9" s="56">
        <f>'Calculations otherrace'!W190</f>
        <v>6.0111717081836734E-2</v>
      </c>
      <c r="X9" s="56">
        <f>'Calculations otherrace'!X190</f>
        <v>6.1077635684012727E-2</v>
      </c>
      <c r="Y9" s="56">
        <f>'Calculations otherrace'!Y190</f>
        <v>6.2047915795627129E-2</v>
      </c>
      <c r="Z9" s="56">
        <f>'Calculations otherrace'!Z190</f>
        <v>6.3022477071219163E-2</v>
      </c>
      <c r="AA9" s="56">
        <f>'Calculations otherrace'!AA190</f>
        <v>6.4001238715211406E-2</v>
      </c>
      <c r="AB9" s="56">
        <f>'Calculations otherrace'!AB190</f>
        <v>6.4984119506571875E-2</v>
      </c>
      <c r="AC9" s="56">
        <f>'Calculations otherrace'!AC190</f>
        <v>6.5971037823652892E-2</v>
      </c>
      <c r="AD9" s="56">
        <f>'Calculations otherrace'!AD190</f>
        <v>6.6961911669186372E-2</v>
      </c>
      <c r="AE9" s="56">
        <f>'Calculations otherrace'!AE190</f>
        <v>6.7956658695416131E-2</v>
      </c>
      <c r="AF9" s="56">
        <f>'Calculations otherrace'!AF190</f>
        <v>6.8955196229343527E-2</v>
      </c>
    </row>
    <row r="10" spans="1:32" x14ac:dyDescent="0.2">
      <c r="A10" s="12" t="s">
        <v>33</v>
      </c>
      <c r="B10" s="56">
        <f>'Calculations otherrace'!B191</f>
        <v>3.0999999999999923E-2</v>
      </c>
      <c r="C10" s="56">
        <f>'Calculations otherrace'!C191</f>
        <v>3.168198213333983E-2</v>
      </c>
      <c r="D10" s="56">
        <f>'Calculations otherrace'!D191</f>
        <v>3.2393673736291546E-2</v>
      </c>
      <c r="E10" s="56">
        <f>'Calculations otherrace'!E191</f>
        <v>3.3116457767080609E-2</v>
      </c>
      <c r="F10" s="56">
        <f>'Calculations otherrace'!F191</f>
        <v>3.384517037557206E-2</v>
      </c>
      <c r="G10" s="56">
        <f>'Calculations otherrace'!G191</f>
        <v>3.4588136732265622E-2</v>
      </c>
      <c r="H10" s="56">
        <f>'Calculations otherrace'!H191</f>
        <v>3.5364167905883107E-2</v>
      </c>
      <c r="I10" s="56">
        <f>'Calculations otherrace'!I191</f>
        <v>3.6141922446919723E-2</v>
      </c>
      <c r="J10" s="56">
        <f>'Calculations otherrace'!J191</f>
        <v>3.6934554413500485E-2</v>
      </c>
      <c r="K10" s="56">
        <f>'Calculations otherrace'!K191</f>
        <v>3.7733186163122774E-2</v>
      </c>
      <c r="L10" s="56">
        <f>'Calculations otherrace'!L191</f>
        <v>3.8434591450444526E-2</v>
      </c>
      <c r="M10" s="56">
        <f>'Calculations otherrace'!M191</f>
        <v>3.9209428036201324E-2</v>
      </c>
      <c r="N10" s="56">
        <f>'Calculations otherrace'!N191</f>
        <v>3.9989291843417152E-2</v>
      </c>
      <c r="O10" s="56">
        <f>'Calculations otherrace'!O191</f>
        <v>4.0774120789744711E-2</v>
      </c>
      <c r="P10" s="56">
        <f>'Calculations otherrace'!P191</f>
        <v>4.1563851958397388E-2</v>
      </c>
      <c r="Q10" s="56">
        <f>'Calculations otherrace'!Q191</f>
        <v>4.2358421620066061E-2</v>
      </c>
      <c r="R10" s="56">
        <f>'Calculations otherrace'!R191</f>
        <v>4.3157765255269986E-2</v>
      </c>
      <c r="S10" s="56">
        <f>'Calculations otherrace'!S191</f>
        <v>4.3961817577124883E-2</v>
      </c>
      <c r="T10" s="56">
        <f>'Calculations otherrace'!T191</f>
        <v>4.4770512554505905E-2</v>
      </c>
      <c r="U10" s="56">
        <f>'Calculations otherrace'!U191</f>
        <v>4.5583783435585098E-2</v>
      </c>
      <c r="V10" s="56">
        <f>'Calculations otherrace'!V191</f>
        <v>4.6401562771723998E-2</v>
      </c>
      <c r="W10" s="56">
        <f>'Calculations otherrace'!W191</f>
        <v>4.7223782441696463E-2</v>
      </c>
      <c r="X10" s="56">
        <f>'Calculations otherrace'!X191</f>
        <v>4.8050373676221926E-2</v>
      </c>
      <c r="Y10" s="56">
        <f>'Calculations otherrace'!Y191</f>
        <v>4.8881267082786728E-2</v>
      </c>
      <c r="Z10" s="56">
        <f>'Calculations otherrace'!Z191</f>
        <v>4.9716392670728998E-2</v>
      </c>
      <c r="AA10" s="56">
        <f>'Calculations otherrace'!AA191</f>
        <v>5.0555679876565583E-2</v>
      </c>
      <c r="AB10" s="56">
        <f>'Calculations otherrace'!AB191</f>
        <v>5.1399057589538354E-2</v>
      </c>
      <c r="AC10" s="56">
        <f>'Calculations otherrace'!AC191</f>
        <v>5.2246454177355281E-2</v>
      </c>
      <c r="AD10" s="56">
        <f>'Calculations otherrace'!AD191</f>
        <v>5.3097797512102918E-2</v>
      </c>
      <c r="AE10" s="56">
        <f>'Calculations otherrace'!AE191</f>
        <v>5.3953014996309535E-2</v>
      </c>
      <c r="AF10" s="56">
        <f>'Calculations otherrace'!AF191</f>
        <v>5.4812033589132197E-2</v>
      </c>
    </row>
    <row r="11" spans="1:32" x14ac:dyDescent="0.2">
      <c r="A11" s="12" t="s">
        <v>34</v>
      </c>
      <c r="B11" s="56">
        <f>'Calculations otherrace'!B192</f>
        <v>5.8000000000000072E-2</v>
      </c>
      <c r="C11" s="56">
        <f>'Calculations otherrace'!C192</f>
        <v>5.9013509432523391E-2</v>
      </c>
      <c r="D11" s="56">
        <f>'Calculations otherrace'!D192</f>
        <v>6.0068942101783394E-2</v>
      </c>
      <c r="E11" s="56">
        <f>'Calculations otherrace'!E192</f>
        <v>6.1137928344631956E-2</v>
      </c>
      <c r="F11" s="56">
        <f>'Calculations otherrace'!F192</f>
        <v>6.2212923027975729E-2</v>
      </c>
      <c r="G11" s="56">
        <f>'Calculations otherrace'!G192</f>
        <v>6.3305845974665154E-2</v>
      </c>
      <c r="H11" s="56">
        <f>'Calculations otherrace'!H192</f>
        <v>6.444411849720115E-2</v>
      </c>
      <c r="I11" s="56">
        <f>'Calculations otherrace'!I192</f>
        <v>6.5582059870723616E-2</v>
      </c>
      <c r="J11" s="56">
        <f>'Calculations otherrace'!J192</f>
        <v>6.6738594494969883E-2</v>
      </c>
      <c r="K11" s="56">
        <f>'Calculations otherrace'!K192</f>
        <v>6.7900530545639506E-2</v>
      </c>
      <c r="L11" s="56">
        <f>'Calculations otherrace'!L192</f>
        <v>6.8919146256457398E-2</v>
      </c>
      <c r="M11" s="56">
        <f>'Calculations otherrace'!M192</f>
        <v>7.0040979084869961E-2</v>
      </c>
      <c r="N11" s="56">
        <f>'Calculations otherrace'!N192</f>
        <v>7.1167082775512799E-2</v>
      </c>
      <c r="O11" s="56">
        <f>'Calculations otherrace'!O192</f>
        <v>7.2297327342405696E-2</v>
      </c>
      <c r="P11" s="56">
        <f>'Calculations otherrace'!P192</f>
        <v>7.3431582545454829E-2</v>
      </c>
      <c r="Q11" s="56">
        <f>'Calculations otherrace'!Q192</f>
        <v>7.4569717947741671E-2</v>
      </c>
      <c r="R11" s="56">
        <f>'Calculations otherrace'!R192</f>
        <v>7.5711602972490091E-2</v>
      </c>
      <c r="S11" s="56">
        <f>'Calculations otherrace'!S192</f>
        <v>7.6857106959658042E-2</v>
      </c>
      <c r="T11" s="56">
        <f>'Calculations otherrace'!T192</f>
        <v>7.8006099222092978E-2</v>
      </c>
      <c r="U11" s="56">
        <f>'Calculations otherrace'!U192</f>
        <v>7.9158449101198652E-2</v>
      </c>
      <c r="V11" s="56">
        <f>'Calculations otherrace'!V192</f>
        <v>8.0314026022059504E-2</v>
      </c>
      <c r="W11" s="56">
        <f>'Calculations otherrace'!W192</f>
        <v>8.1472699547969721E-2</v>
      </c>
      <c r="X11" s="56">
        <f>'Calculations otherrace'!X192</f>
        <v>8.2634339434316376E-2</v>
      </c>
      <c r="Y11" s="56">
        <f>'Calculations otherrace'!Y192</f>
        <v>8.3798815681771749E-2</v>
      </c>
      <c r="Z11" s="56">
        <f>'Calculations otherrace'!Z192</f>
        <v>8.4965998588743596E-2</v>
      </c>
      <c r="AA11" s="56">
        <f>'Calculations otherrace'!AA192</f>
        <v>8.6135758803041459E-2</v>
      </c>
      <c r="AB11" s="56">
        <f>'Calculations otherrace'!AB192</f>
        <v>8.730796737271726E-2</v>
      </c>
      <c r="AC11" s="56">
        <f>'Calculations otherrace'!AC192</f>
        <v>8.8482495796037119E-2</v>
      </c>
      <c r="AD11" s="56">
        <f>'Calculations otherrace'!AD192</f>
        <v>8.9659216070546333E-2</v>
      </c>
      <c r="AE11" s="56">
        <f>'Calculations otherrace'!AE192</f>
        <v>9.08380007411939E-2</v>
      </c>
      <c r="AF11" s="56">
        <f>'Calculations otherrace'!AF192</f>
        <v>9.2018722947477691E-2</v>
      </c>
    </row>
    <row r="12" spans="1:32" x14ac:dyDescent="0.2">
      <c r="A12" s="12" t="s">
        <v>92</v>
      </c>
      <c r="B12" s="56">
        <f>'Calculations otherrace'!B193</f>
        <v>3.0607407407407295E-2</v>
      </c>
      <c r="C12" s="56">
        <f>'Calculations otherrace'!C193</f>
        <v>3.1279171472753005E-2</v>
      </c>
      <c r="D12" s="56">
        <f>'Calculations otherrace'!D193</f>
        <v>3.1980025558705591E-2</v>
      </c>
      <c r="E12" s="56">
        <f>'Calculations otherrace'!E193</f>
        <v>3.2691448143775129E-2</v>
      </c>
      <c r="F12" s="56">
        <f>'Calculations otherrace'!F193</f>
        <v>3.3408391169157517E-2</v>
      </c>
      <c r="G12" s="56">
        <f>'Calculations otherrace'!G193</f>
        <v>3.413895214072378E-2</v>
      </c>
      <c r="H12" s="56">
        <f>'Calculations otherrace'!H193</f>
        <v>3.4901593640100016E-2</v>
      </c>
      <c r="I12" s="56">
        <f>'Calculations otherrace'!I193</f>
        <v>3.5665623245017014E-2</v>
      </c>
      <c r="J12" s="56">
        <f>'Calculations otherrace'!J193</f>
        <v>3.6443876748319816E-2</v>
      </c>
      <c r="K12" s="56">
        <f>'Calculations otherrace'!K193</f>
        <v>3.7227579581883295E-2</v>
      </c>
      <c r="L12" s="56">
        <f>'Calculations otherrace'!L193</f>
        <v>3.79157604490915E-2</v>
      </c>
      <c r="M12" s="56">
        <f>'Calculations otherrace'!M193</f>
        <v>3.8675457285091579E-2</v>
      </c>
      <c r="N12" s="56">
        <f>'Calculations otherrace'!N193</f>
        <v>3.9439689638985725E-2</v>
      </c>
      <c r="O12" s="56">
        <f>'Calculations otherrace'!O193</f>
        <v>4.0208385352700521E-2</v>
      </c>
      <c r="P12" s="56">
        <f>'Calculations otherrace'!P193</f>
        <v>4.0981471543403702E-2</v>
      </c>
      <c r="Q12" s="56">
        <f>'Calculations otherrace'!Q193</f>
        <v>4.1758874635182019E-2</v>
      </c>
      <c r="R12" s="56">
        <f>'Calculations otherrace'!R193</f>
        <v>4.2540520390985402E-2</v>
      </c>
      <c r="S12" s="56">
        <f>'Calculations otherrace'!S193</f>
        <v>4.3326333944809135E-2</v>
      </c>
      <c r="T12" s="56">
        <f>'Calculations otherrace'!T193</f>
        <v>4.4116239834076809E-2</v>
      </c>
      <c r="U12" s="56">
        <f>'Calculations otherrace'!U193</f>
        <v>4.4910162032193578E-2</v>
      </c>
      <c r="V12" s="56">
        <f>'Calculations otherrace'!V193</f>
        <v>4.5708023981236447E-2</v>
      </c>
      <c r="W12" s="56">
        <f>'Calculations otherrace'!W193</f>
        <v>4.6509748624747847E-2</v>
      </c>
      <c r="X12" s="56">
        <f>'Calculations otherrace'!X193</f>
        <v>4.7315258440600187E-2</v>
      </c>
      <c r="Y12" s="56">
        <f>'Calculations otherrace'!Y193</f>
        <v>4.8124475473900682E-2</v>
      </c>
      <c r="Z12" s="56">
        <f>'Calculations otherrace'!Z193</f>
        <v>4.893732136990233E-2</v>
      </c>
      <c r="AA12" s="56">
        <f>'Calculations otherrace'!AA193</f>
        <v>4.9753717406890136E-2</v>
      </c>
      <c r="AB12" s="56">
        <f>'Calculations otherrace'!AB193</f>
        <v>5.0573584529013012E-2</v>
      </c>
      <c r="AC12" s="56">
        <f>'Calculations otherrace'!AC193</f>
        <v>5.1396843379028757E-2</v>
      </c>
      <c r="AD12" s="56">
        <f>'Calculations otherrace'!AD193</f>
        <v>5.2223414330932867E-2</v>
      </c>
      <c r="AE12" s="56">
        <f>'Calculations otherrace'!AE193</f>
        <v>5.3053217522442769E-2</v>
      </c>
      <c r="AF12" s="56">
        <f>'Calculations otherrace'!AF193</f>
        <v>5.3886172887307057E-2</v>
      </c>
    </row>
    <row r="13" spans="1:32" x14ac:dyDescent="0.2">
      <c r="A13" s="12" t="s">
        <v>89</v>
      </c>
      <c r="B13" s="56">
        <f>'Calculations otherrace'!B194</f>
        <v>1.6000000000000004E-2</v>
      </c>
      <c r="C13" s="56">
        <f>'Calculations otherrace'!C194</f>
        <v>1.646154448102384E-2</v>
      </c>
      <c r="D13" s="56">
        <f>'Calculations otherrace'!D194</f>
        <v>1.6943524495165705E-2</v>
      </c>
      <c r="E13" s="56">
        <f>'Calculations otherrace'!E194</f>
        <v>1.7433156874360253E-2</v>
      </c>
      <c r="F13" s="56">
        <f>'Calculations otherrace'!F194</f>
        <v>1.792699152582302E-2</v>
      </c>
      <c r="G13" s="56">
        <f>'Calculations otherrace'!G194</f>
        <v>1.8430580588946574E-2</v>
      </c>
      <c r="H13" s="56">
        <f>'Calculations otherrace'!H194</f>
        <v>1.8956680447368146E-2</v>
      </c>
      <c r="I13" s="56">
        <f>'Calculations otherrace'!I194</f>
        <v>1.9484189263469193E-2</v>
      </c>
      <c r="J13" s="56">
        <f>'Calculations otherrace'!J194</f>
        <v>2.002194249570342E-2</v>
      </c>
      <c r="K13" s="56">
        <f>'Calculations otherrace'!K194</f>
        <v>2.0563867921560952E-2</v>
      </c>
      <c r="L13" s="56">
        <f>'Calculations otherrace'!L194</f>
        <v>2.1040159059648469E-2</v>
      </c>
      <c r="M13" s="56">
        <f>'Calculations otherrace'!M194</f>
        <v>2.1566246525285701E-2</v>
      </c>
      <c r="N13" s="56">
        <f>'Calculations otherrace'!N194</f>
        <v>2.2095845259026928E-2</v>
      </c>
      <c r="O13" s="56">
        <f>'Calculations otherrace'!O194</f>
        <v>2.262890229112462E-2</v>
      </c>
      <c r="P13" s="56">
        <f>'Calculations otherrace'!P194</f>
        <v>2.3165364130901787E-2</v>
      </c>
      <c r="Q13" s="56">
        <f>'Calculations otherrace'!Q194</f>
        <v>2.3705176797676891E-2</v>
      </c>
      <c r="R13" s="56">
        <f>'Calculations otherrace'!R194</f>
        <v>2.4248285851569695E-2</v>
      </c>
      <c r="S13" s="56">
        <f>'Calculations otherrace'!S194</f>
        <v>2.4794636424158436E-2</v>
      </c>
      <c r="T13" s="56">
        <f>'Calculations otherrace'!T194</f>
        <v>2.5344173248955527E-2</v>
      </c>
      <c r="U13" s="56">
        <f>'Calculations otherrace'!U194</f>
        <v>2.5896840691672109E-2</v>
      </c>
      <c r="V13" s="56">
        <f>'Calculations otherrace'!V194</f>
        <v>2.6452582780243927E-2</v>
      </c>
      <c r="W13" s="56">
        <f>'Calculations otherrace'!W194</f>
        <v>2.7011343234588894E-2</v>
      </c>
      <c r="X13" s="56">
        <f>'Calculations otherrace'!X194</f>
        <v>2.7573065496070703E-2</v>
      </c>
      <c r="Y13" s="56">
        <f>'Calculations otherrace'!Y194</f>
        <v>2.8137692756644159E-2</v>
      </c>
      <c r="Z13" s="56">
        <f>'Calculations otherrace'!Z194</f>
        <v>2.870516798765578E-2</v>
      </c>
      <c r="AA13" s="56">
        <f>'Calculations otherrace'!AA194</f>
        <v>2.9275433968278437E-2</v>
      </c>
      <c r="AB13" s="56">
        <f>'Calculations otherrace'!AB194</f>
        <v>2.9848433313557982E-2</v>
      </c>
      <c r="AC13" s="56">
        <f>'Calculations otherrace'!AC194</f>
        <v>3.0424108502050622E-2</v>
      </c>
      <c r="AD13" s="56">
        <f>'Calculations otherrace'!AD194</f>
        <v>3.1002401903031808E-2</v>
      </c>
      <c r="AE13" s="56">
        <f>'Calculations otherrace'!AE194</f>
        <v>3.1583255803259512E-2</v>
      </c>
      <c r="AF13" s="56">
        <f>'Calculations otherrace'!AF194</f>
        <v>3.2166612433273324E-2</v>
      </c>
    </row>
    <row r="14" spans="1:32" x14ac:dyDescent="0.2">
      <c r="A14" s="12" t="s">
        <v>35</v>
      </c>
      <c r="B14" s="56">
        <f>'Calculations otherrace'!B195</f>
        <v>2.2999999999999899E-2</v>
      </c>
      <c r="C14" s="56">
        <f>'Calculations otherrace'!C195</f>
        <v>2.3571839227308686E-2</v>
      </c>
      <c r="D14" s="56">
        <f>'Calculations otherrace'!D195</f>
        <v>2.416899814713001E-2</v>
      </c>
      <c r="E14" s="56">
        <f>'Calculations otherrace'!E195</f>
        <v>2.4775927380991311E-2</v>
      </c>
      <c r="F14" s="56">
        <f>'Calculations otherrace'!F195</f>
        <v>2.5388286088186506E-2</v>
      </c>
      <c r="G14" s="56">
        <f>'Calculations otherrace'!G195</f>
        <v>2.6013103047077379E-2</v>
      </c>
      <c r="H14" s="56">
        <f>'Calculations otherrace'!H195</f>
        <v>2.6666235185731108E-2</v>
      </c>
      <c r="I14" s="56">
        <f>'Calculations otherrace'!I195</f>
        <v>2.7321288685529747E-2</v>
      </c>
      <c r="J14" s="56">
        <f>'Calculations otherrace'!J195</f>
        <v>2.7989369491403949E-2</v>
      </c>
      <c r="K14" s="56">
        <f>'Calculations otherrace'!K195</f>
        <v>2.8663018111146767E-2</v>
      </c>
      <c r="L14" s="56">
        <f>'Calculations otherrace'!L195</f>
        <v>2.9254987951833695E-2</v>
      </c>
      <c r="M14" s="56">
        <f>'Calculations otherrace'!M195</f>
        <v>2.9909416998168042E-2</v>
      </c>
      <c r="N14" s="56">
        <f>'Calculations otherrace'!N195</f>
        <v>3.0568542684865977E-2</v>
      </c>
      <c r="O14" s="56">
        <f>'Calculations otherrace'!O195</f>
        <v>3.1232313590291039E-2</v>
      </c>
      <c r="P14" s="56">
        <f>'Calculations otherrace'!P195</f>
        <v>3.190067741821935E-2</v>
      </c>
      <c r="Q14" s="56">
        <f>'Calculations otherrace'!Q195</f>
        <v>3.2573581019092496E-2</v>
      </c>
      <c r="R14" s="56">
        <f>'Calculations otherrace'!R195</f>
        <v>3.3250970411715944E-2</v>
      </c>
      <c r="S14" s="56">
        <f>'Calculations otherrace'!S195</f>
        <v>3.3932790805383639E-2</v>
      </c>
      <c r="T14" s="56">
        <f>'Calculations otherrace'!T195</f>
        <v>3.4618986622404965E-2</v>
      </c>
      <c r="U14" s="56">
        <f>'Calculations otherrace'!U195</f>
        <v>3.5309501521011984E-2</v>
      </c>
      <c r="V14" s="56">
        <f>'Calculations otherrace'!V195</f>
        <v>3.6004278418625378E-2</v>
      </c>
      <c r="W14" s="56">
        <f>'Calculations otherrace'!W195</f>
        <v>3.670325951545373E-2</v>
      </c>
      <c r="X14" s="56">
        <f>'Calculations otherrace'!X195</f>
        <v>3.7406386318403873E-2</v>
      </c>
      <c r="Y14" s="56">
        <f>'Calculations otherrace'!Y195</f>
        <v>3.8113599665279489E-2</v>
      </c>
      <c r="Z14" s="56">
        <f>'Calculations otherrace'!Z195</f>
        <v>3.8824839749241849E-2</v>
      </c>
      <c r="AA14" s="56">
        <f>'Calculations otherrace'!AA195</f>
        <v>3.9540046143510248E-2</v>
      </c>
      <c r="AB14" s="56">
        <f>'Calculations otherrace'!AB195</f>
        <v>4.0259157826278286E-2</v>
      </c>
      <c r="AC14" s="56">
        <f>'Calculations otherrace'!AC195</f>
        <v>4.0982113205820743E-2</v>
      </c>
      <c r="AD14" s="56">
        <f>'Calculations otherrace'!AD195</f>
        <v>4.1708850145767383E-2</v>
      </c>
      <c r="AE14" s="56">
        <f>'Calculations otherrace'!AE195</f>
        <v>4.2439305990520579E-2</v>
      </c>
      <c r="AF14" s="56">
        <f>'Calculations otherrace'!AF195</f>
        <v>4.3173417590791734E-2</v>
      </c>
    </row>
    <row r="15" spans="1:32" x14ac:dyDescent="0.2">
      <c r="A15" s="12" t="s">
        <v>98</v>
      </c>
      <c r="B15" s="56">
        <f>'Calculations otherrace'!B196</f>
        <v>6.1999999999999958E-2</v>
      </c>
      <c r="C15" s="56">
        <f>'Calculations otherrace'!C196</f>
        <v>6.3058742786916311E-2</v>
      </c>
      <c r="D15" s="56">
        <f>'Calculations otherrace'!D196</f>
        <v>6.4161096796969533E-2</v>
      </c>
      <c r="E15" s="56">
        <f>'Calculations otherrace'!E196</f>
        <v>6.5277376969100367E-2</v>
      </c>
      <c r="F15" s="56">
        <f>'Calculations otherrace'!F196</f>
        <v>6.6399716453440102E-2</v>
      </c>
      <c r="G15" s="56">
        <f>'Calculations otherrace'!G196</f>
        <v>6.7540535771991317E-2</v>
      </c>
      <c r="H15" s="56">
        <f>'Calculations otherrace'!H196</f>
        <v>6.8728443212076801E-2</v>
      </c>
      <c r="I15" s="56">
        <f>'Calculations otherrace'!I196</f>
        <v>6.9915798081783248E-2</v>
      </c>
      <c r="J15" s="56">
        <f>'Calculations otherrace'!J196</f>
        <v>7.1122326208188993E-2</v>
      </c>
      <c r="K15" s="56">
        <f>'Calculations otherrace'!K196</f>
        <v>7.233425160912435E-2</v>
      </c>
      <c r="L15" s="56">
        <f>'Calculations otherrace'!L196</f>
        <v>7.3396581548165751E-2</v>
      </c>
      <c r="M15" s="56">
        <f>'Calculations otherrace'!M196</f>
        <v>7.4566315704492958E-2</v>
      </c>
      <c r="N15" s="56">
        <f>'Calculations otherrace'!N196</f>
        <v>7.5740306542582167E-2</v>
      </c>
      <c r="O15" s="56">
        <f>'Calculations otherrace'!O196</f>
        <v>7.6918420793294001E-2</v>
      </c>
      <c r="P15" s="56">
        <f>'Calculations otherrace'!P196</f>
        <v>7.8100524976789529E-2</v>
      </c>
      <c r="Q15" s="56">
        <f>'Calculations otherrace'!Q196</f>
        <v>7.9286485458387734E-2</v>
      </c>
      <c r="R15" s="56">
        <f>'Calculations otherrace'!R196</f>
        <v>8.047616850413955E-2</v>
      </c>
      <c r="S15" s="56">
        <f>'Calculations otherrace'!S196</f>
        <v>8.1669440336069044E-2</v>
      </c>
      <c r="T15" s="56">
        <f>'Calculations otherrace'!T196</f>
        <v>8.2866167187020223E-2</v>
      </c>
      <c r="U15" s="56">
        <f>'Calculations otherrace'!U196</f>
        <v>8.4066215355060606E-2</v>
      </c>
      <c r="V15" s="56">
        <f>'Calculations otherrace'!V196</f>
        <v>8.5269451257387524E-2</v>
      </c>
      <c r="W15" s="56">
        <f>'Calculations otherrace'!W196</f>
        <v>8.647574148368721E-2</v>
      </c>
      <c r="X15" s="56">
        <f>'Calculations otherrace'!X196</f>
        <v>8.7684952848895062E-2</v>
      </c>
      <c r="Y15" s="56">
        <f>'Calculations otherrace'!Y196</f>
        <v>8.8896952445314689E-2</v>
      </c>
      <c r="Z15" s="56">
        <f>'Calculations otherrace'!Z196</f>
        <v>9.0111607694044249E-2</v>
      </c>
      <c r="AA15" s="56">
        <f>'Calculations otherrace'!AA196</f>
        <v>9.1328786395669229E-2</v>
      </c>
      <c r="AB15" s="56">
        <f>'Calculations otherrace'!AB196</f>
        <v>9.254835678017978E-2</v>
      </c>
      <c r="AC15" s="56">
        <f>'Calculations otherrace'!AC196</f>
        <v>9.3770187556069903E-2</v>
      </c>
      <c r="AD15" s="56">
        <f>'Calculations otherrace'!AD196</f>
        <v>9.4994147958581229E-2</v>
      </c>
      <c r="AE15" s="56">
        <f>'Calculations otherrace'!AE196</f>
        <v>9.6220107797056142E-2</v>
      </c>
      <c r="AF15" s="56">
        <f>'Calculations otherrace'!AF196</f>
        <v>9.7447937501363061E-2</v>
      </c>
    </row>
    <row r="16" spans="1:32" x14ac:dyDescent="0.2">
      <c r="A16" s="12" t="s">
        <v>97</v>
      </c>
      <c r="B16" s="56">
        <f>'Calculations otherrace'!B197</f>
        <v>4.199999999999994E-2</v>
      </c>
      <c r="C16" s="56">
        <f>'Calculations otherrace'!C197</f>
        <v>4.2819356160485794E-2</v>
      </c>
      <c r="D16" s="56">
        <f>'Calculations otherrace'!D197</f>
        <v>4.3673633106860385E-2</v>
      </c>
      <c r="E16" s="56">
        <f>'Calculations otherrace'!E197</f>
        <v>4.454031905316326E-2</v>
      </c>
      <c r="F16" s="56">
        <f>'Calculations otherrace'!F197</f>
        <v>4.5413242633865016E-2</v>
      </c>
      <c r="G16" s="56">
        <f>'Calculations otherrace'!G197</f>
        <v>4.6302302430676602E-2</v>
      </c>
      <c r="H16" s="56">
        <f>'Calculations otherrace'!H197</f>
        <v>4.7229940212528354E-2</v>
      </c>
      <c r="I16" s="56">
        <f>'Calculations otherrace'!I197</f>
        <v>4.8158749582235698E-2</v>
      </c>
      <c r="J16" s="56">
        <f>'Calculations otherrace'!J197</f>
        <v>4.9104378116932842E-2</v>
      </c>
      <c r="K16" s="56">
        <f>'Calculations otherrace'!K197</f>
        <v>5.0056186829253925E-2</v>
      </c>
      <c r="L16" s="56">
        <f>'Calculations otherrace'!L197</f>
        <v>5.0891533715456787E-2</v>
      </c>
      <c r="M16" s="56">
        <f>'Calculations otherrace'!M197</f>
        <v>5.1813389295779826E-2</v>
      </c>
      <c r="N16" s="56">
        <f>'Calculations otherrace'!N197</f>
        <v>5.2740378908326092E-2</v>
      </c>
      <c r="O16" s="56">
        <f>'Calculations otherrace'!O197</f>
        <v>5.3672429856092642E-2</v>
      </c>
      <c r="P16" s="56">
        <f>'Calculations otherrace'!P197</f>
        <v>5.4609468820474662E-2</v>
      </c>
      <c r="Q16" s="56">
        <f>'Calculations otherrace'!Q197</f>
        <v>5.555142187998735E-2</v>
      </c>
      <c r="R16" s="56">
        <f>'Calculations otherrace'!R197</f>
        <v>5.6498214529328683E-2</v>
      </c>
      <c r="S16" s="56">
        <f>'Calculations otherrace'!S197</f>
        <v>5.7449771698777297E-2</v>
      </c>
      <c r="T16" s="56">
        <f>'Calculations otherrace'!T197</f>
        <v>5.8406017773908407E-2</v>
      </c>
      <c r="U16" s="56">
        <f>'Calculations otherrace'!U197</f>
        <v>5.9366876615616952E-2</v>
      </c>
      <c r="V16" s="56">
        <f>'Calculations otherrace'!V197</f>
        <v>6.0332271580434436E-2</v>
      </c>
      <c r="W16" s="56">
        <f>'Calculations otherrace'!W197</f>
        <v>6.1302125541123707E-2</v>
      </c>
      <c r="X16" s="56">
        <f>'Calculations otherrace'!X197</f>
        <v>6.2276360907537041E-2</v>
      </c>
      <c r="Y16" s="56">
        <f>'Calculations otherrace'!Y197</f>
        <v>6.3254899647723642E-2</v>
      </c>
      <c r="Z16" s="56">
        <f>'Calculations otherrace'!Z197</f>
        <v>6.423766330926825E-2</v>
      </c>
      <c r="AA16" s="56">
        <f>'Calculations otherrace'!AA197</f>
        <v>6.5224573040845293E-2</v>
      </c>
      <c r="AB16" s="56">
        <f>'Calculations otherrace'!AB197</f>
        <v>6.6215549613973579E-2</v>
      </c>
      <c r="AC16" s="56">
        <f>'Calculations otherrace'!AC197</f>
        <v>6.7210513444951561E-2</v>
      </c>
      <c r="AD16" s="56">
        <f>'Calculations otherrace'!AD197</f>
        <v>6.8209384616957219E-2</v>
      </c>
      <c r="AE16" s="56">
        <f>'Calculations otherrace'!AE197</f>
        <v>6.9212082902296412E-2</v>
      </c>
      <c r="AF16" s="56">
        <f>'Calculations otherrace'!AF197</f>
        <v>7.0218527784779022E-2</v>
      </c>
    </row>
    <row r="17" spans="1:32" x14ac:dyDescent="0.2">
      <c r="A17" s="12" t="s">
        <v>101</v>
      </c>
      <c r="B17" s="56">
        <f>'Calculations otherrace'!B198</f>
        <v>3.3999999999999912E-2</v>
      </c>
      <c r="C17" s="56">
        <f>'Calculations otherrace'!C198</f>
        <v>3.4717666977768055E-2</v>
      </c>
      <c r="D17" s="56">
        <f>'Calculations otherrace'!D198</f>
        <v>3.5466355676874992E-2</v>
      </c>
      <c r="E17" s="56">
        <f>'Calculations otherrace'!E198</f>
        <v>3.6226514481033568E-2</v>
      </c>
      <c r="F17" s="56">
        <f>'Calculations otherrace'!F198</f>
        <v>3.6992704492695559E-2</v>
      </c>
      <c r="G17" s="56">
        <f>'Calculations otherrace'!G198</f>
        <v>3.777370085414157E-2</v>
      </c>
      <c r="H17" s="56">
        <f>'Calculations otherrace'!H198</f>
        <v>3.858926996863473E-2</v>
      </c>
      <c r="I17" s="56">
        <f>'Calculations otherrace'!I198</f>
        <v>3.9406441101866058E-2</v>
      </c>
      <c r="J17" s="56">
        <f>'Calculations otherrace'!J198</f>
        <v>4.023905921615252E-2</v>
      </c>
      <c r="K17" s="56">
        <f>'Calculations otherrace'!K198</f>
        <v>4.1077813773784139E-2</v>
      </c>
      <c r="L17" s="56">
        <f>'Calculations otherrace'!L198</f>
        <v>4.1814275923019527E-2</v>
      </c>
      <c r="M17" s="56">
        <f>'Calculations otherrace'!M198</f>
        <v>4.2627741711876374E-2</v>
      </c>
      <c r="N17" s="56">
        <f>'Calculations otherrace'!N198</f>
        <v>4.344635611236413E-2</v>
      </c>
      <c r="O17" s="56">
        <f>'Calculations otherrace'!O198</f>
        <v>4.4270063866757615E-2</v>
      </c>
      <c r="P17" s="56">
        <f>'Calculations otherrace'!P198</f>
        <v>4.509880906816343E-2</v>
      </c>
      <c r="Q17" s="56">
        <f>'Calculations otherrace'!Q198</f>
        <v>4.5932535172650314E-2</v>
      </c>
      <c r="R17" s="56">
        <f>'Calculations otherrace'!R198</f>
        <v>4.6771185011703229E-2</v>
      </c>
      <c r="S17" s="56">
        <f>'Calculations otherrace'!S198</f>
        <v>4.7614700805001312E-2</v>
      </c>
      <c r="T17" s="56">
        <f>'Calculations otherrace'!T198</f>
        <v>4.8463024173510949E-2</v>
      </c>
      <c r="U17" s="56">
        <f>'Calculations otherrace'!U198</f>
        <v>4.9316096152890246E-2</v>
      </c>
      <c r="V17" s="56">
        <f>'Calculations otherrace'!V198</f>
        <v>5.0173857207199718E-2</v>
      </c>
      <c r="W17" s="56">
        <f>'Calculations otherrace'!W198</f>
        <v>5.1036247242909651E-2</v>
      </c>
      <c r="X17" s="56">
        <f>'Calculations otherrace'!X198</f>
        <v>5.1903205623197744E-2</v>
      </c>
      <c r="Y17" s="56">
        <f>'Calculations otherrace'!Y198</f>
        <v>5.2774671182530965E-2</v>
      </c>
      <c r="Z17" s="56">
        <f>'Calculations otherrace'!Z198</f>
        <v>5.365058224151855E-2</v>
      </c>
      <c r="AA17" s="56">
        <f>'Calculations otherrace'!AA198</f>
        <v>5.4530876622030225E-2</v>
      </c>
      <c r="AB17" s="56">
        <f>'Calculations otherrace'!AB198</f>
        <v>5.5415491662569732E-2</v>
      </c>
      <c r="AC17" s="56">
        <f>'Calculations otherrace'!AC198</f>
        <v>5.6304364233891367E-2</v>
      </c>
      <c r="AD17" s="56">
        <f>'Calculations otherrace'!AD198</f>
        <v>5.7197430754850231E-2</v>
      </c>
      <c r="AE17" s="56">
        <f>'Calculations otherrace'!AE198</f>
        <v>5.8094627208475948E-2</v>
      </c>
      <c r="AF17" s="56">
        <f>'Calculations otherrace'!AF198</f>
        <v>5.8995889158256772E-2</v>
      </c>
    </row>
    <row r="18" spans="1:32" x14ac:dyDescent="0.2">
      <c r="A18" s="12" t="s">
        <v>104</v>
      </c>
      <c r="B18" s="56">
        <f>'Calculations otherrace'!B199</f>
        <v>8.9999999999999056E-3</v>
      </c>
      <c r="C18" s="56">
        <f>'Calculations otherrace'!C199</f>
        <v>9.3564468720347318E-3</v>
      </c>
      <c r="D18" s="56">
        <f>'Calculations otherrace'!D199</f>
        <v>9.7289905689712363E-3</v>
      </c>
      <c r="E18" s="56">
        <f>'Calculations otherrace'!E199</f>
        <v>1.0108125882950333E-2</v>
      </c>
      <c r="F18" s="56">
        <f>'Calculations otherrace'!F199</f>
        <v>1.0491115230153305E-2</v>
      </c>
      <c r="G18" s="56">
        <f>'Calculations otherrace'!G199</f>
        <v>1.0882459068943143E-2</v>
      </c>
      <c r="H18" s="56">
        <f>'Calculations otherrace'!H199</f>
        <v>1.1292145222162661E-2</v>
      </c>
      <c r="I18" s="56">
        <f>'Calculations otherrace'!I199</f>
        <v>1.170351752579585E-2</v>
      </c>
      <c r="J18" s="56">
        <f>'Calculations otherrace'!J199</f>
        <v>1.2123648308711814E-2</v>
      </c>
      <c r="K18" s="56">
        <f>'Calculations otherrace'!K199</f>
        <v>1.2547919781356491E-2</v>
      </c>
      <c r="L18" s="56">
        <f>'Calculations otherrace'!L199</f>
        <v>1.292099773862183E-2</v>
      </c>
      <c r="M18" s="56">
        <f>'Calculations otherrace'!M199</f>
        <v>1.3334166800964428E-2</v>
      </c>
      <c r="N18" s="56">
        <f>'Calculations otherrace'!N199</f>
        <v>1.3750887038524319E-2</v>
      </c>
      <c r="O18" s="56">
        <f>'Calculations otherrace'!O199</f>
        <v>1.4171145132252792E-2</v>
      </c>
      <c r="P18" s="56">
        <f>'Calculations otherrace'!P199</f>
        <v>1.4594927412810771E-2</v>
      </c>
      <c r="Q18" s="56">
        <f>'Calculations otherrace'!Q199</f>
        <v>1.5022219862009634E-2</v>
      </c>
      <c r="R18" s="56">
        <f>'Calculations otherrace'!R199</f>
        <v>1.5453008114288088E-2</v>
      </c>
      <c r="S18" s="56">
        <f>'Calculations otherrace'!S199</f>
        <v>1.588727745823296E-2</v>
      </c>
      <c r="T18" s="56">
        <f>'Calculations otherrace'!T199</f>
        <v>1.6325012838147159E-2</v>
      </c>
      <c r="U18" s="56">
        <f>'Calculations otherrace'!U199</f>
        <v>1.6766198855671172E-2</v>
      </c>
      <c r="V18" s="56">
        <f>'Calculations otherrace'!V199</f>
        <v>1.7210819771462632E-2</v>
      </c>
      <c r="W18" s="56">
        <f>'Calculations otherrace'!W199</f>
        <v>1.7658859506937952E-2</v>
      </c>
      <c r="X18" s="56">
        <f>'Calculations otherrace'!X199</f>
        <v>1.8110301646080275E-2</v>
      </c>
      <c r="Y18" s="56">
        <f>'Calculations otherrace'!Y199</f>
        <v>1.8565129437318851E-2</v>
      </c>
      <c r="Z18" s="56">
        <f>'Calculations otherrace'!Z199</f>
        <v>1.9023325795481758E-2</v>
      </c>
      <c r="AA18" s="56">
        <f>'Calculations otherrace'!AA199</f>
        <v>1.9484873303826106E-2</v>
      </c>
      <c r="AB18" s="56">
        <f>'Calculations otherrace'!AB199</f>
        <v>1.9949754216149959E-2</v>
      </c>
      <c r="AC18" s="56">
        <f>'Calculations otherrace'!AC199</f>
        <v>2.0417950458986717E-2</v>
      </c>
      <c r="AD18" s="56">
        <f>'Calculations otherrace'!AD199</f>
        <v>2.0889443633886059E-2</v>
      </c>
      <c r="AE18" s="56">
        <f>'Calculations otherrace'!AE199</f>
        <v>2.1364215019783792E-2</v>
      </c>
      <c r="AF18" s="56">
        <f>'Calculations otherrace'!AF199</f>
        <v>2.1842245575461786E-2</v>
      </c>
    </row>
    <row r="19" spans="1:32" x14ac:dyDescent="0.2">
      <c r="A19" s="12" t="s">
        <v>36</v>
      </c>
      <c r="B19" s="56">
        <f>'Calculations otherrace'!B200</f>
        <v>2.4889324191968654E-2</v>
      </c>
      <c r="C19" s="56">
        <f>'Calculations otherrace'!C200</f>
        <v>2.5475098484632967E-2</v>
      </c>
      <c r="D19" s="56">
        <f>'Calculations otherrace'!D200</f>
        <v>2.6086328228455209E-2</v>
      </c>
      <c r="E19" s="56">
        <f>'Calculations otherrace'!E200</f>
        <v>2.6707033206541289E-2</v>
      </c>
      <c r="F19" s="56">
        <f>'Calculations otherrace'!F200</f>
        <v>2.7332783738184853E-2</v>
      </c>
      <c r="G19" s="56">
        <f>'Calculations otherrace'!G200</f>
        <v>2.7970738652677598E-2</v>
      </c>
      <c r="H19" s="56">
        <f>'Calculations otherrace'!H200</f>
        <v>2.863705604254544E-2</v>
      </c>
      <c r="I19" s="56">
        <f>'Calculations otherrace'!I200</f>
        <v>2.9304827890835758E-2</v>
      </c>
      <c r="J19" s="56">
        <f>'Calculations otherrace'!J200</f>
        <v>2.998536050839096E-2</v>
      </c>
      <c r="K19" s="56">
        <f>'Calculations otherrace'!K200</f>
        <v>3.067104312772927E-2</v>
      </c>
      <c r="L19" s="56">
        <f>'Calculations otherrace'!L200</f>
        <v>3.1273249089330754E-2</v>
      </c>
      <c r="M19" s="56">
        <f>'Calculations otherrace'!M200</f>
        <v>3.1938522525581894E-2</v>
      </c>
      <c r="N19" s="56">
        <f>'Calculations otherrace'!N200</f>
        <v>3.2608138800310348E-2</v>
      </c>
      <c r="O19" s="56">
        <f>'Calculations otherrace'!O200</f>
        <v>3.3282054900947593E-2</v>
      </c>
      <c r="P19" s="56">
        <f>'Calculations otherrace'!P200</f>
        <v>3.3960227352084295E-2</v>
      </c>
      <c r="Q19" s="56">
        <f>'Calculations otherrace'!Q200</f>
        <v>3.4642612223820882E-2</v>
      </c>
      <c r="R19" s="56">
        <f>'Calculations otherrace'!R200</f>
        <v>3.5329165140285966E-2</v>
      </c>
      <c r="S19" s="56">
        <f>'Calculations otherrace'!S200</f>
        <v>3.601984128832806E-2</v>
      </c>
      <c r="T19" s="56">
        <f>'Calculations otherrace'!T200</f>
        <v>3.6714595426378144E-2</v>
      </c>
      <c r="U19" s="56">
        <f>'Calculations otherrace'!U200</f>
        <v>3.7413381893485184E-2</v>
      </c>
      <c r="V19" s="56">
        <f>'Calculations otherrace'!V200</f>
        <v>3.8116154618524953E-2</v>
      </c>
      <c r="W19" s="56">
        <f>'Calculations otherrace'!W200</f>
        <v>3.8822867129579317E-2</v>
      </c>
      <c r="X19" s="56">
        <f>'Calculations otherrace'!X200</f>
        <v>3.9533472563485772E-2</v>
      </c>
      <c r="Y19" s="56">
        <f>'Calculations otherrace'!Y200</f>
        <v>4.0247923675556352E-2</v>
      </c>
      <c r="Z19" s="56">
        <f>'Calculations otherrace'!Z200</f>
        <v>4.0966172849461122E-2</v>
      </c>
      <c r="AA19" s="56">
        <f>'Calculations otherrace'!AA200</f>
        <v>4.1688172107274962E-2</v>
      </c>
      <c r="AB19" s="56">
        <f>'Calculations otherrace'!AB200</f>
        <v>4.2413873119684802E-2</v>
      </c>
      <c r="AC19" s="56">
        <f>'Calculations otherrace'!AC200</f>
        <v>4.3143227216351651E-2</v>
      </c>
      <c r="AD19" s="56">
        <f>'Calculations otherrace'!AD200</f>
        <v>4.3876185396424329E-2</v>
      </c>
      <c r="AE19" s="56">
        <f>'Calculations otherrace'!AE200</f>
        <v>4.4612698339201028E-2</v>
      </c>
      <c r="AF19" s="56">
        <f>'Calculations otherrace'!AF200</f>
        <v>4.5352716414932132E-2</v>
      </c>
    </row>
    <row r="20" spans="1:32" x14ac:dyDescent="0.2">
      <c r="A20" s="12" t="s">
        <v>37</v>
      </c>
      <c r="B20" s="56">
        <f>'Calculations otherrace'!B201</f>
        <v>3.2000000000000035E-2</v>
      </c>
      <c r="C20" s="56">
        <f>'Calculations otherrace'!C201</f>
        <v>3.2673995275878089E-2</v>
      </c>
      <c r="D20" s="56">
        <f>'Calculations otherrace'!D201</f>
        <v>3.3376682404937033E-2</v>
      </c>
      <c r="E20" s="56">
        <f>'Calculations otherrace'!E201</f>
        <v>3.4088735785415242E-2</v>
      </c>
      <c r="F20" s="56">
        <f>'Calculations otherrace'!F201</f>
        <v>3.4805276675842538E-2</v>
      </c>
      <c r="G20" s="56">
        <f>'Calculations otherrace'!G201</f>
        <v>3.5534043428443886E-2</v>
      </c>
      <c r="H20" s="56">
        <f>'Calculations otherrace'!H201</f>
        <v>3.6293365582301597E-2</v>
      </c>
      <c r="I20" s="56">
        <f>'Calculations otherrace'!I201</f>
        <v>3.7053171285901125E-2</v>
      </c>
      <c r="J20" s="56">
        <f>'Calculations otherrace'!J201</f>
        <v>3.7825903323146254E-2</v>
      </c>
      <c r="K20" s="56">
        <f>'Calculations otherrace'!K201</f>
        <v>3.8602651869345188E-2</v>
      </c>
      <c r="L20" s="56">
        <f>'Calculations otherrace'!L201</f>
        <v>3.9284597756878446E-2</v>
      </c>
      <c r="M20" s="56">
        <f>'Calculations otherrace'!M201</f>
        <v>4.0035654389018696E-2</v>
      </c>
      <c r="N20" s="56">
        <f>'Calculations otherrace'!N201</f>
        <v>4.0790028426315246E-2</v>
      </c>
      <c r="O20" s="56">
        <f>'Calculations otherrace'!O201</f>
        <v>4.1547630008675E-2</v>
      </c>
      <c r="P20" s="56">
        <f>'Calculations otherrace'!P201</f>
        <v>4.2308369288134744E-2</v>
      </c>
      <c r="Q20" s="56">
        <f>'Calculations otherrace'!Q201</f>
        <v>4.3072156473960163E-2</v>
      </c>
      <c r="R20" s="56">
        <f>'Calculations otherrace'!R201</f>
        <v>4.3838901876783042E-2</v>
      </c>
      <c r="S20" s="56">
        <f>'Calculations otherrace'!S201</f>
        <v>4.4608515951751103E-2</v>
      </c>
      <c r="T20" s="56">
        <f>'Calculations otherrace'!T201</f>
        <v>4.5380909340662107E-2</v>
      </c>
      <c r="U20" s="56">
        <f>'Calculations otherrace'!U201</f>
        <v>4.6155992913058601E-2</v>
      </c>
      <c r="V20" s="56">
        <f>'Calculations otherrace'!V201</f>
        <v>4.6933677806265006E-2</v>
      </c>
      <c r="W20" s="56">
        <f>'Calculations otherrace'!W201</f>
        <v>4.7713875464344892E-2</v>
      </c>
      <c r="X20" s="56">
        <f>'Calculations otherrace'!X201</f>
        <v>4.8496497675963902E-2</v>
      </c>
      <c r="Y20" s="56">
        <f>'Calculations otherrace'!Y201</f>
        <v>4.9281456611145628E-2</v>
      </c>
      <c r="Z20" s="56">
        <f>'Calculations otherrace'!Z201</f>
        <v>5.0068664856905934E-2</v>
      </c>
      <c r="AA20" s="56">
        <f>'Calculations otherrace'!AA201</f>
        <v>5.0858035451758446E-2</v>
      </c>
      <c r="AB20" s="56">
        <f>'Calculations otherrace'!AB201</f>
        <v>5.1649481919083778E-2</v>
      </c>
      <c r="AC20" s="56">
        <f>'Calculations otherrace'!AC201</f>
        <v>5.2442918299355844E-2</v>
      </c>
      <c r="AD20" s="56">
        <f>'Calculations otherrace'!AD201</f>
        <v>5.3238259181223047E-2</v>
      </c>
      <c r="AE20" s="56">
        <f>'Calculations otherrace'!AE201</f>
        <v>5.403541973144349E-2</v>
      </c>
      <c r="AF20" s="56">
        <f>'Calculations otherrace'!AF201</f>
        <v>5.483431572367279E-2</v>
      </c>
    </row>
    <row r="21" spans="1:32" x14ac:dyDescent="0.2">
      <c r="A21" s="12" t="s">
        <v>38</v>
      </c>
      <c r="B21" s="56">
        <f>'Calculations otherrace'!B202</f>
        <v>3.5000000000000031E-2</v>
      </c>
      <c r="C21" s="56">
        <f>'Calculations otherrace'!C202</f>
        <v>3.5728558874951001E-2</v>
      </c>
      <c r="D21" s="56">
        <f>'Calculations otherrace'!D202</f>
        <v>3.6488407799108009E-2</v>
      </c>
      <c r="E21" s="56">
        <f>'Calculations otherrace'!E202</f>
        <v>3.7259401019182986E-2</v>
      </c>
      <c r="F21" s="56">
        <f>'Calculations otherrace'!F202</f>
        <v>3.8036077297030541E-2</v>
      </c>
      <c r="G21" s="56">
        <f>'Calculations otherrace'!G202</f>
        <v>3.8827178886598597E-2</v>
      </c>
      <c r="H21" s="56">
        <f>'Calculations otherrace'!H202</f>
        <v>3.9652674579286049E-2</v>
      </c>
      <c r="I21" s="56">
        <f>'Calculations otherrace'!I202</f>
        <v>4.0479369741467423E-2</v>
      </c>
      <c r="J21" s="56">
        <f>'Calculations otherrace'!J202</f>
        <v>4.1321127604093802E-2</v>
      </c>
      <c r="K21" s="56">
        <f>'Calculations otherrace'!K202</f>
        <v>4.2168438531824962E-2</v>
      </c>
      <c r="L21" s="56">
        <f>'Calculations otherrace'!L202</f>
        <v>4.2912283693339576E-2</v>
      </c>
      <c r="M21" s="56">
        <f>'Calculations otherrace'!M202</f>
        <v>4.3733091829345642E-2</v>
      </c>
      <c r="N21" s="56">
        <f>'Calculations otherrace'!N202</f>
        <v>4.4558505579748491E-2</v>
      </c>
      <c r="O21" s="56">
        <f>'Calculations otherrace'!O202</f>
        <v>4.5388446981050774E-2</v>
      </c>
      <c r="P21" s="56">
        <f>'Calculations otherrace'!P202</f>
        <v>4.6222837395177435E-2</v>
      </c>
      <c r="Q21" s="56">
        <f>'Calculations otherrace'!Q202</f>
        <v>4.7061597541143481E-2</v>
      </c>
      <c r="R21" s="56">
        <f>'Calculations otherrace'!R202</f>
        <v>4.7904647526980336E-2</v>
      </c>
      <c r="S21" s="56">
        <f>'Calculations otherrace'!S202</f>
        <v>4.8751906881893785E-2</v>
      </c>
      <c r="T21" s="56">
        <f>'Calculations otherrace'!T202</f>
        <v>4.960329458861807E-2</v>
      </c>
      <c r="U21" s="56">
        <f>'Calculations otherrace'!U202</f>
        <v>5.0458729115936365E-2</v>
      </c>
      <c r="V21" s="56">
        <f>'Calculations otherrace'!V202</f>
        <v>5.1318128451336556E-2</v>
      </c>
      <c r="W21" s="56">
        <f>'Calculations otherrace'!W202</f>
        <v>5.2181410133768584E-2</v>
      </c>
      <c r="X21" s="56">
        <f>'Calculations otherrace'!X202</f>
        <v>5.3048491286473112E-2</v>
      </c>
      <c r="Y21" s="56">
        <f>'Calculations otherrace'!Y202</f>
        <v>5.3919288649850954E-2</v>
      </c>
      <c r="Z21" s="56">
        <f>'Calculations otherrace'!Z202</f>
        <v>5.4793718614340563E-2</v>
      </c>
      <c r="AA21" s="56">
        <f>'Calculations otherrace'!AA202</f>
        <v>5.5671697253273381E-2</v>
      </c>
      <c r="AB21" s="56">
        <f>'Calculations otherrace'!AB202</f>
        <v>5.6553140355677947E-2</v>
      </c>
      <c r="AC21" s="56">
        <f>'Calculations otherrace'!AC202</f>
        <v>5.7437963459001012E-2</v>
      </c>
      <c r="AD21" s="56">
        <f>'Calculations otherrace'!AD202</f>
        <v>5.8326081881716556E-2</v>
      </c>
      <c r="AE21" s="56">
        <f>'Calculations otherrace'!AE202</f>
        <v>5.9217410755795938E-2</v>
      </c>
      <c r="AF21" s="56">
        <f>'Calculations otherrace'!AF202</f>
        <v>6.0111865059007619E-2</v>
      </c>
    </row>
    <row r="22" spans="1:32" x14ac:dyDescent="0.2">
      <c r="A22" s="12" t="s">
        <v>39</v>
      </c>
      <c r="B22" s="56">
        <f>'Calculations otherrace'!B203</f>
        <v>2.2999999999999899E-2</v>
      </c>
      <c r="C22" s="56">
        <f>'Calculations otherrace'!C203</f>
        <v>2.3564243301569955E-2</v>
      </c>
      <c r="D22" s="56">
        <f>'Calculations otherrace'!D203</f>
        <v>2.4153259633850697E-2</v>
      </c>
      <c r="E22" s="56">
        <f>'Calculations otherrace'!E203</f>
        <v>2.4751626965358906E-2</v>
      </c>
      <c r="F22" s="56">
        <f>'Calculations otherrace'!F203</f>
        <v>2.5355085777889828E-2</v>
      </c>
      <c r="G22" s="56">
        <f>'Calculations otherrace'!G203</f>
        <v>2.5970524140105339E-2</v>
      </c>
      <c r="H22" s="56">
        <f>'Calculations otherrace'!H203</f>
        <v>2.6613543053508638E-2</v>
      </c>
      <c r="I22" s="56">
        <f>'Calculations otherrace'!I203</f>
        <v>2.7258212293696012E-2</v>
      </c>
      <c r="J22" s="56">
        <f>'Calculations otherrace'!J203</f>
        <v>2.7915429343312481E-2</v>
      </c>
      <c r="K22" s="56">
        <f>'Calculations otherrace'!K203</f>
        <v>2.8577834997691495E-2</v>
      </c>
      <c r="L22" s="56">
        <f>'Calculations otherrace'!L203</f>
        <v>2.9159824730824173E-2</v>
      </c>
      <c r="M22" s="56">
        <f>'Calculations otherrace'!M203</f>
        <v>2.9802913592981744E-2</v>
      </c>
      <c r="N22" s="56">
        <f>'Calculations otherrace'!N203</f>
        <v>3.0450387999309152E-2</v>
      </c>
      <c r="O22" s="56">
        <f>'Calculations otherrace'!O203</f>
        <v>3.1102201127490188E-2</v>
      </c>
      <c r="P22" s="56">
        <f>'Calculations otherrace'!P203</f>
        <v>3.1758305491389659E-2</v>
      </c>
      <c r="Q22" s="56">
        <f>'Calculations otherrace'!Q203</f>
        <v>3.2418652955872811E-2</v>
      </c>
      <c r="R22" s="56">
        <f>'Calculations otherrace'!R203</f>
        <v>3.3083194751946439E-2</v>
      </c>
      <c r="S22" s="56">
        <f>'Calculations otherrace'!S203</f>
        <v>3.3751881492213545E-2</v>
      </c>
      <c r="T22" s="56">
        <f>'Calculations otherrace'!T203</f>
        <v>3.4424663186628887E-2</v>
      </c>
      <c r="U22" s="56">
        <f>'Calculations otherrace'!U203</f>
        <v>3.5101489258544089E-2</v>
      </c>
      <c r="V22" s="56">
        <f>'Calculations otherrace'!V203</f>
        <v>3.5782308561031914E-2</v>
      </c>
      <c r="W22" s="56">
        <f>'Calculations otherrace'!W203</f>
        <v>3.6467069393474813E-2</v>
      </c>
      <c r="X22" s="56">
        <f>'Calculations otherrace'!X203</f>
        <v>3.7155719518406086E-2</v>
      </c>
      <c r="Y22" s="56">
        <f>'Calculations otherrace'!Y203</f>
        <v>3.7848206178591227E-2</v>
      </c>
      <c r="Z22" s="56">
        <f>'Calculations otherrace'!Z203</f>
        <v>3.8544476114333669E-2</v>
      </c>
      <c r="AA22" s="56">
        <f>'Calculations otherrace'!AA203</f>
        <v>3.924447558099238E-2</v>
      </c>
      <c r="AB22" s="56">
        <f>'Calculations otherrace'!AB203</f>
        <v>3.9948150366697174E-2</v>
      </c>
      <c r="AC22" s="56">
        <f>'Calculations otherrace'!AC203</f>
        <v>4.0655445810246292E-2</v>
      </c>
      <c r="AD22" s="56">
        <f>'Calculations otherrace'!AD203</f>
        <v>4.1366306819172007E-2</v>
      </c>
      <c r="AE22" s="56">
        <f>'Calculations otherrace'!AE203</f>
        <v>4.2080677887959682E-2</v>
      </c>
      <c r="AF22" s="56">
        <f>'Calculations otherrace'!AF203</f>
        <v>4.2798503116405102E-2</v>
      </c>
    </row>
    <row r="23" spans="1:32" x14ac:dyDescent="0.2">
      <c r="A23" s="12" t="s">
        <v>40</v>
      </c>
      <c r="B23" s="56">
        <f>'Calculations otherrace'!B204</f>
        <v>2.2000000000000006E-2</v>
      </c>
      <c r="C23" s="56">
        <f>'Calculations otherrace'!C204</f>
        <v>2.2560828026152419E-2</v>
      </c>
      <c r="D23" s="56">
        <f>'Calculations otherrace'!D204</f>
        <v>2.3146458811658298E-2</v>
      </c>
      <c r="E23" s="56">
        <f>'Calculations otherrace'!E204</f>
        <v>2.3741632169573583E-2</v>
      </c>
      <c r="F23" s="56">
        <f>'Calculations otherrace'!F204</f>
        <v>2.4342073481923868E-2</v>
      </c>
      <c r="G23" s="56">
        <f>'Calculations otherrace'!G204</f>
        <v>2.4954665695338434E-2</v>
      </c>
      <c r="H23" s="56">
        <f>'Calculations otherrace'!H204</f>
        <v>2.5594936865880165E-2</v>
      </c>
      <c r="I23" s="56">
        <f>'Calculations otherrace'!I204</f>
        <v>2.6236974877486455E-2</v>
      </c>
      <c r="J23" s="56">
        <f>'Calculations otherrace'!J204</f>
        <v>2.6891652838505514E-2</v>
      </c>
      <c r="K23" s="56">
        <f>'Calculations otherrace'!K204</f>
        <v>2.7551647044170974E-2</v>
      </c>
      <c r="L23" s="56">
        <f>'Calculations otherrace'!L204</f>
        <v>2.8131437648681975E-2</v>
      </c>
      <c r="M23" s="56">
        <f>'Calculations otherrace'!M204</f>
        <v>2.8772272247523489E-2</v>
      </c>
      <c r="N23" s="56">
        <f>'Calculations otherrace'!N204</f>
        <v>2.9417521390272424E-2</v>
      </c>
      <c r="O23" s="56">
        <f>'Calculations otherrace'!O204</f>
        <v>3.0067117545617927E-2</v>
      </c>
      <c r="P23" s="56">
        <f>'Calculations otherrace'!P204</f>
        <v>3.0720992318009559E-2</v>
      </c>
      <c r="Q23" s="56">
        <f>'Calculations otherrace'!Q204</f>
        <v>3.1379076488153142E-2</v>
      </c>
      <c r="R23" s="56">
        <f>'Calculations otherrace'!R204</f>
        <v>3.204130005366352E-2</v>
      </c>
      <c r="S23" s="56">
        <f>'Calculations otherrace'!S204</f>
        <v>3.2707592269829895E-2</v>
      </c>
      <c r="T23" s="56">
        <f>'Calculations otherrace'!T204</f>
        <v>3.337788169044368E-2</v>
      </c>
      <c r="U23" s="56">
        <f>'Calculations otherrace'!U204</f>
        <v>3.4052096208643121E-2</v>
      </c>
      <c r="V23" s="56">
        <f>'Calculations otherrace'!V204</f>
        <v>3.4730163097730797E-2</v>
      </c>
      <c r="W23" s="56">
        <f>'Calculations otherrace'!W204</f>
        <v>3.5412009051916937E-2</v>
      </c>
      <c r="X23" s="56">
        <f>'Calculations otherrace'!X204</f>
        <v>3.6097560226946226E-2</v>
      </c>
      <c r="Y23" s="56">
        <f>'Calculations otherrace'!Y204</f>
        <v>3.6786742280566803E-2</v>
      </c>
      <c r="Z23" s="56">
        <f>'Calculations otherrace'!Z204</f>
        <v>3.7479480412798201E-2</v>
      </c>
      <c r="AA23" s="56">
        <f>'Calculations otherrace'!AA204</f>
        <v>3.8175699405959287E-2</v>
      </c>
      <c r="AB23" s="56">
        <f>'Calculations otherrace'!AB204</f>
        <v>3.887532366441826E-2</v>
      </c>
      <c r="AC23" s="56">
        <f>'Calculations otherrace'!AC204</f>
        <v>3.9578277254025677E-2</v>
      </c>
      <c r="AD23" s="56">
        <f>'Calculations otherrace'!AD204</f>
        <v>4.0284483941195083E-2</v>
      </c>
      <c r="AE23" s="56">
        <f>'Calculations otherrace'!AE204</f>
        <v>4.0993867231597619E-2</v>
      </c>
      <c r="AF23" s="56">
        <f>'Calculations otherrace'!AF204</f>
        <v>4.1706350408435483E-2</v>
      </c>
    </row>
    <row r="24" spans="1:32" x14ac:dyDescent="0.2">
      <c r="A24" s="12" t="s">
        <v>41</v>
      </c>
      <c r="B24" s="56">
        <f>'Calculations otherrace'!B205</f>
        <v>2.4219653179190608E-2</v>
      </c>
      <c r="C24" s="56">
        <f>'Calculations otherrace'!C205</f>
        <v>2.4802324739220873E-2</v>
      </c>
      <c r="D24" s="56">
        <f>'Calculations otherrace'!D205</f>
        <v>2.5410518718472289E-2</v>
      </c>
      <c r="E24" s="56">
        <f>'Calculations otherrace'!E205</f>
        <v>2.6028201503875671E-2</v>
      </c>
      <c r="F24" s="56">
        <f>'Calculations otherrace'!F205</f>
        <v>2.6650993319745565E-2</v>
      </c>
      <c r="G24" s="56">
        <f>'Calculations otherrace'!G205</f>
        <v>2.7285946452181777E-2</v>
      </c>
      <c r="H24" s="56">
        <f>'Calculations otherrace'!H205</f>
        <v>2.7949135584259002E-2</v>
      </c>
      <c r="I24" s="56">
        <f>'Calculations otherrace'!I205</f>
        <v>2.8613876319409256E-2</v>
      </c>
      <c r="J24" s="56">
        <f>'Calculations otherrace'!J205</f>
        <v>2.9291351797246248E-2</v>
      </c>
      <c r="K24" s="56">
        <f>'Calculations otherrace'!K205</f>
        <v>2.9973938870265088E-2</v>
      </c>
      <c r="L24" s="56">
        <f>'Calculations otherrace'!L205</f>
        <v>3.0573601976318431E-2</v>
      </c>
      <c r="M24" s="56">
        <f>'Calculations otherrace'!M205</f>
        <v>3.1235922288373168E-2</v>
      </c>
      <c r="N24" s="56">
        <f>'Calculations otherrace'!N205</f>
        <v>3.1902535256477904E-2</v>
      </c>
      <c r="O24" s="56">
        <f>'Calculations otherrace'!O205</f>
        <v>3.2573381688164781E-2</v>
      </c>
      <c r="P24" s="56">
        <f>'Calculations otherrace'!P205</f>
        <v>3.3248401674073495E-2</v>
      </c>
      <c r="Q24" s="56">
        <f>'Calculations otherrace'!Q205</f>
        <v>3.3927534614296831E-2</v>
      </c>
      <c r="R24" s="56">
        <f>'Calculations otherrace'!R205</f>
        <v>3.4610719245009025E-2</v>
      </c>
      <c r="S24" s="56">
        <f>'Calculations otherrace'!S205</f>
        <v>3.5297893665352041E-2</v>
      </c>
      <c r="T24" s="56">
        <f>'Calculations otherrace'!T205</f>
        <v>3.5988995364549976E-2</v>
      </c>
      <c r="U24" s="56">
        <f>'Calculations otherrace'!U205</f>
        <v>3.6683961249224302E-2</v>
      </c>
      <c r="V24" s="56">
        <f>'Calculations otherrace'!V205</f>
        <v>3.7382727670884422E-2</v>
      </c>
      <c r="W24" s="56">
        <f>'Calculations otherrace'!W205</f>
        <v>3.8085230453562435E-2</v>
      </c>
      <c r="X24" s="56">
        <f>'Calculations otherrace'!X205</f>
        <v>3.8791404921566824E-2</v>
      </c>
      <c r="Y24" s="56">
        <f>'Calculations otherrace'!Y205</f>
        <v>3.9501185927327792E-2</v>
      </c>
      <c r="Z24" s="56">
        <f>'Calculations otherrace'!Z205</f>
        <v>4.021450787930566E-2</v>
      </c>
      <c r="AA24" s="56">
        <f>'Calculations otherrace'!AA205</f>
        <v>4.0931304769936165E-2</v>
      </c>
      <c r="AB24" s="56">
        <f>'Calculations otherrace'!AB205</f>
        <v>4.1651510203586817E-2</v>
      </c>
      <c r="AC24" s="56">
        <f>'Calculations otherrace'!AC205</f>
        <v>4.2375057424496654E-2</v>
      </c>
      <c r="AD24" s="56">
        <f>'Calculations otherrace'!AD205</f>
        <v>4.3101879344674209E-2</v>
      </c>
      <c r="AE24" s="56">
        <f>'Calculations otherrace'!AE205</f>
        <v>4.3831908571728785E-2</v>
      </c>
      <c r="AF24" s="56">
        <f>'Calculations otherrace'!AF205</f>
        <v>4.4565077436609667E-2</v>
      </c>
    </row>
    <row r="25" spans="1:32" x14ac:dyDescent="0.2">
      <c r="A25" s="12" t="s">
        <v>42</v>
      </c>
      <c r="B25" s="56">
        <f>'Calculations otherrace'!B206</f>
        <v>3.2000000000000042E-2</v>
      </c>
      <c r="C25" s="56">
        <f>'Calculations otherrace'!C206</f>
        <v>3.2687347453939544E-2</v>
      </c>
      <c r="D25" s="56">
        <f>'Calculations otherrace'!D206</f>
        <v>3.3404237673654948E-2</v>
      </c>
      <c r="E25" s="56">
        <f>'Calculations otherrace'!E206</f>
        <v>3.4131565863681997E-2</v>
      </c>
      <c r="F25" s="56">
        <f>'Calculations otherrace'!F206</f>
        <v>3.4864197567212596E-2</v>
      </c>
      <c r="G25" s="56">
        <f>'Calculations otherrace'!G206</f>
        <v>3.5610330439136792E-2</v>
      </c>
      <c r="H25" s="56">
        <f>'Calculations otherrace'!H206</f>
        <v>3.6388786688559029E-2</v>
      </c>
      <c r="I25" s="56">
        <f>'Calculations otherrace'!I206</f>
        <v>3.7168318491405214E-2</v>
      </c>
      <c r="J25" s="56">
        <f>'Calculations otherrace'!J206</f>
        <v>3.7961951494655408E-2</v>
      </c>
      <c r="K25" s="56">
        <f>'Calculations otherrace'!K206</f>
        <v>3.8760689756923636E-2</v>
      </c>
      <c r="L25" s="56">
        <f>'Calculations otherrace'!L206</f>
        <v>3.9461896541764414E-2</v>
      </c>
      <c r="M25" s="56">
        <f>'Calculations otherrace'!M206</f>
        <v>4.0235464031984143E-2</v>
      </c>
      <c r="N25" s="56">
        <f>'Calculations otherrace'!N206</f>
        <v>4.1013243371305089E-2</v>
      </c>
      <c r="O25" s="56">
        <f>'Calculations otherrace'!O206</f>
        <v>4.1795151762927793E-2</v>
      </c>
      <c r="P25" s="56">
        <f>'Calculations otherrace'!P206</f>
        <v>4.258110584060653E-2</v>
      </c>
      <c r="Q25" s="56">
        <f>'Calculations otherrace'!Q206</f>
        <v>4.3371021709527217E-2</v>
      </c>
      <c r="R25" s="56">
        <f>'Calculations otherrace'!R206</f>
        <v>4.4164814987160107E-2</v>
      </c>
      <c r="S25" s="56">
        <f>'Calculations otherrace'!S206</f>
        <v>4.4962400844047429E-2</v>
      </c>
      <c r="T25" s="56">
        <f>'Calculations otherrace'!T206</f>
        <v>4.5763694044480961E-2</v>
      </c>
      <c r="U25" s="56">
        <f>'Calculations otherrace'!U206</f>
        <v>4.6568608987027776E-2</v>
      </c>
      <c r="V25" s="56">
        <f>'Calculations otherrace'!V206</f>
        <v>4.7377059744866314E-2</v>
      </c>
      <c r="W25" s="56">
        <f>'Calculations otherrace'!W206</f>
        <v>4.8188960105889168E-2</v>
      </c>
      <c r="X25" s="56">
        <f>'Calculations otherrace'!X206</f>
        <v>4.9004223612535931E-2</v>
      </c>
      <c r="Y25" s="56">
        <f>'Calculations otherrace'!Y206</f>
        <v>4.9822763601319472E-2</v>
      </c>
      <c r="Z25" s="56">
        <f>'Calculations otherrace'!Z206</f>
        <v>5.0644493242006643E-2</v>
      </c>
      <c r="AA25" s="56">
        <f>'Calculations otherrace'!AA206</f>
        <v>5.146932557641988E-2</v>
      </c>
      <c r="AB25" s="56">
        <f>'Calculations otherrace'!AB206</f>
        <v>5.2297173556825997E-2</v>
      </c>
      <c r="AC25" s="56">
        <f>'Calculations otherrace'!AC206</f>
        <v>5.3127950083878377E-2</v>
      </c>
      <c r="AD25" s="56">
        <f>'Calculations otherrace'!AD206</f>
        <v>5.3961568044081365E-2</v>
      </c>
      <c r="AE25" s="56">
        <f>'Calculations otherrace'!AE206</f>
        <v>5.4797940346748328E-2</v>
      </c>
      <c r="AF25" s="56">
        <f>'Calculations otherrace'!AF206</f>
        <v>5.563697996042228E-2</v>
      </c>
    </row>
    <row r="26" spans="1:32" x14ac:dyDescent="0.2">
      <c r="A26" s="12" t="s">
        <v>105</v>
      </c>
      <c r="B26" s="56">
        <f>'Calculations otherrace'!B207</f>
        <v>2.5000000000000029E-2</v>
      </c>
      <c r="C26" s="56">
        <f>'Calculations otherrace'!C207</f>
        <v>2.5592674890583617E-2</v>
      </c>
      <c r="D26" s="56">
        <f>'Calculations otherrace'!D207</f>
        <v>2.6211283151112832E-2</v>
      </c>
      <c r="E26" s="56">
        <f>'Calculations otherrace'!E207</f>
        <v>2.6839621726872424E-2</v>
      </c>
      <c r="F26" s="56">
        <f>'Calculations otherrace'!F207</f>
        <v>2.7473215719809044E-2</v>
      </c>
      <c r="G26" s="56">
        <f>'Calculations otherrace'!G207</f>
        <v>2.8119294496863713E-2</v>
      </c>
      <c r="H26" s="56">
        <f>'Calculations otherrace'!H207</f>
        <v>2.8794227936586574E-2</v>
      </c>
      <c r="I26" s="56">
        <f>'Calculations otherrace'!I207</f>
        <v>2.9470793759554279E-2</v>
      </c>
      <c r="J26" s="56">
        <f>'Calculations otherrace'!J207</f>
        <v>3.0160426668196783E-2</v>
      </c>
      <c r="K26" s="56">
        <f>'Calculations otherrace'!K207</f>
        <v>3.0855401649244357E-2</v>
      </c>
      <c r="L26" s="56">
        <f>'Calculations otherrace'!L207</f>
        <v>3.1465924277623937E-2</v>
      </c>
      <c r="M26" s="56">
        <f>'Calculations otherrace'!M207</f>
        <v>3.2140451114635954E-2</v>
      </c>
      <c r="N26" s="56">
        <f>'Calculations otherrace'!N207</f>
        <v>3.2819483988352237E-2</v>
      </c>
      <c r="O26" s="56">
        <f>'Calculations otherrace'!O207</f>
        <v>3.3502973127463011E-2</v>
      </c>
      <c r="P26" s="56">
        <f>'Calculations otherrace'!P207</f>
        <v>3.4190868087164192E-2</v>
      </c>
      <c r="Q26" s="56">
        <f>'Calculations otherrace'!Q207</f>
        <v>3.488311776458513E-2</v>
      </c>
      <c r="R26" s="56">
        <f>'Calculations otherrace'!R207</f>
        <v>3.5579670414545933E-2</v>
      </c>
      <c r="S26" s="56">
        <f>'Calculations otherrace'!S207</f>
        <v>3.6280473665637782E-2</v>
      </c>
      <c r="T26" s="56">
        <f>'Calculations otherrace'!T207</f>
        <v>3.6985474536611433E-2</v>
      </c>
      <c r="U26" s="56">
        <f>'Calculations otherrace'!U207</f>
        <v>3.769461945306371E-2</v>
      </c>
      <c r="V26" s="56">
        <f>'Calculations otherrace'!V207</f>
        <v>3.8407854264410263E-2</v>
      </c>
      <c r="W26" s="56">
        <f>'Calculations otherrace'!W207</f>
        <v>3.9125124261129803E-2</v>
      </c>
      <c r="X26" s="56">
        <f>'Calculations otherrace'!X207</f>
        <v>3.9846374192267733E-2</v>
      </c>
      <c r="Y26" s="56">
        <f>'Calculations otherrace'!Y207</f>
        <v>4.057154828318605E-2</v>
      </c>
      <c r="Z26" s="56">
        <f>'Calculations otherrace'!Z207</f>
        <v>4.1300590253543559E-2</v>
      </c>
      <c r="AA26" s="56">
        <f>'Calculations otherrace'!AA207</f>
        <v>4.2033443335493269E-2</v>
      </c>
      <c r="AB26" s="56">
        <f>'Calculations otherrace'!AB207</f>
        <v>4.2770050292082563E-2</v>
      </c>
      <c r="AC26" s="56">
        <f>'Calculations otherrace'!AC207</f>
        <v>4.3510353435839901E-2</v>
      </c>
      <c r="AD26" s="56">
        <f>'Calculations otherrace'!AD207</f>
        <v>4.4254294647533374E-2</v>
      </c>
      <c r="AE26" s="56">
        <f>'Calculations otherrace'!AE207</f>
        <v>4.5001815395086603E-2</v>
      </c>
      <c r="AF26" s="56">
        <f>'Calculations otherrace'!AF207</f>
        <v>4.5752856752635053E-2</v>
      </c>
    </row>
    <row r="27" spans="1:32" x14ac:dyDescent="0.2">
      <c r="A27" s="12" t="s">
        <v>106</v>
      </c>
      <c r="B27" s="56">
        <f>'Calculations otherrace'!B208</f>
        <v>3.1999999999999917E-2</v>
      </c>
      <c r="C27" s="56">
        <f>'Calculations otherrace'!C208</f>
        <v>3.2686199580987764E-2</v>
      </c>
      <c r="D27" s="56">
        <f>'Calculations otherrace'!D208</f>
        <v>3.3402003773760215E-2</v>
      </c>
      <c r="E27" s="56">
        <f>'Calculations otherrace'!E208</f>
        <v>3.4128538415085445E-2</v>
      </c>
      <c r="F27" s="56">
        <f>'Calculations otherrace'!F208</f>
        <v>3.4860644651577642E-2</v>
      </c>
      <c r="G27" s="56">
        <f>'Calculations otherrace'!G208</f>
        <v>3.5606616114911976E-2</v>
      </c>
      <c r="H27" s="56">
        <f>'Calculations otherrace'!H208</f>
        <v>3.638530915303171E-2</v>
      </c>
      <c r="I27" s="56">
        <f>'Calculations otherrace'!I208</f>
        <v>3.7165365532284445E-2</v>
      </c>
      <c r="J27" s="56">
        <f>'Calculations otherrace'!J208</f>
        <v>3.7959916569538531E-2</v>
      </c>
      <c r="K27" s="56">
        <f>'Calculations otherrace'!K208</f>
        <v>3.8760022230880584E-2</v>
      </c>
      <c r="L27" s="56">
        <f>'Calculations otherrace'!L208</f>
        <v>3.9462565637080872E-2</v>
      </c>
      <c r="M27" s="56">
        <f>'Calculations otherrace'!M208</f>
        <v>4.0238154008263166E-2</v>
      </c>
      <c r="N27" s="56">
        <f>'Calculations otherrace'!N208</f>
        <v>4.1018391805383171E-2</v>
      </c>
      <c r="O27" s="56">
        <f>'Calculations otherrace'!O208</f>
        <v>4.1803216770369224E-2</v>
      </c>
      <c r="P27" s="56">
        <f>'Calculations otherrace'!P208</f>
        <v>4.2592566015334794E-2</v>
      </c>
      <c r="Q27" s="56">
        <f>'Calculations otherrace'!Q208</f>
        <v>4.3386376041478658E-2</v>
      </c>
      <c r="R27" s="56">
        <f>'Calculations otherrace'!R208</f>
        <v>4.4184582758296918E-2</v>
      </c>
      <c r="S27" s="56">
        <f>'Calculations otherrace'!S208</f>
        <v>4.4987121503097305E-2</v>
      </c>
      <c r="T27" s="56">
        <f>'Calculations otherrace'!T208</f>
        <v>4.5793927060797976E-2</v>
      </c>
      <c r="U27" s="56">
        <f>'Calculations otherrace'!U208</f>
        <v>4.6604933683998331E-2</v>
      </c>
      <c r="V27" s="56">
        <f>'Calculations otherrace'!V208</f>
        <v>4.7420075113307016E-2</v>
      </c>
      <c r="W27" s="56">
        <f>'Calculations otherrace'!W208</f>
        <v>4.8239284597909722E-2</v>
      </c>
      <c r="X27" s="56">
        <f>'Calculations otherrace'!X208</f>
        <v>4.9062494916361679E-2</v>
      </c>
      <c r="Y27" s="56">
        <f>'Calculations otherrace'!Y208</f>
        <v>4.9889638397589101E-2</v>
      </c>
      <c r="Z27" s="56">
        <f>'Calculations otherrace'!Z208</f>
        <v>5.0720646942081414E-2</v>
      </c>
      <c r="AA27" s="56">
        <f>'Calculations otherrace'!AA208</f>
        <v>5.1555452043257406E-2</v>
      </c>
      <c r="AB27" s="56">
        <f>'Calculations otherrace'!AB208</f>
        <v>5.2393984808989519E-2</v>
      </c>
      <c r="AC27" s="56">
        <f>'Calculations otherrace'!AC208</f>
        <v>5.3236175983266562E-2</v>
      </c>
      <c r="AD27" s="56">
        <f>'Calculations otherrace'!AD208</f>
        <v>5.4081955967978108E-2</v>
      </c>
      <c r="AE27" s="56">
        <f>'Calculations otherrace'!AE208</f>
        <v>5.4931254844803497E-2</v>
      </c>
      <c r="AF27" s="56">
        <f>'Calculations otherrace'!AF208</f>
        <v>5.5784002397186484E-2</v>
      </c>
    </row>
    <row r="28" spans="1:32" x14ac:dyDescent="0.2">
      <c r="A28" s="12" t="s">
        <v>107</v>
      </c>
      <c r="B28" s="56">
        <f>'Calculations otherrace'!B209</f>
        <v>3.1540216086434744E-2</v>
      </c>
      <c r="C28" s="56">
        <f>'Calculations otherrace'!C209</f>
        <v>3.2230114285754313E-2</v>
      </c>
      <c r="D28" s="56">
        <f>'Calculations otherrace'!D209</f>
        <v>3.2950048484169318E-2</v>
      </c>
      <c r="E28" s="56">
        <f>'Calculations otherrace'!E209</f>
        <v>3.3681180254508926E-2</v>
      </c>
      <c r="F28" s="56">
        <f>'Calculations otherrace'!F209</f>
        <v>3.4418285900506211E-2</v>
      </c>
      <c r="G28" s="56">
        <f>'Calculations otherrace'!G209</f>
        <v>3.5169783387667929E-2</v>
      </c>
      <c r="H28" s="56">
        <f>'Calculations otherrace'!H209</f>
        <v>3.5954696948644352E-2</v>
      </c>
      <c r="I28" s="56">
        <f>'Calculations otherrace'!I209</f>
        <v>3.6741326894466714E-2</v>
      </c>
      <c r="J28" s="56">
        <f>'Calculations otherrace'!J209</f>
        <v>3.7542974424113279E-2</v>
      </c>
      <c r="K28" s="56">
        <f>'Calculations otherrace'!K209</f>
        <v>3.8350658394510212E-2</v>
      </c>
      <c r="L28" s="56">
        <f>'Calculations otherrace'!L209</f>
        <v>3.9059992261729425E-2</v>
      </c>
      <c r="M28" s="56">
        <f>'Calculations otherrace'!M209</f>
        <v>3.9843555504250949E-2</v>
      </c>
      <c r="N28" s="56">
        <f>'Calculations otherrace'!N209</f>
        <v>4.0632171586004566E-2</v>
      </c>
      <c r="O28" s="56">
        <f>'Calculations otherrace'!O209</f>
        <v>4.1425776588129425E-2</v>
      </c>
      <c r="P28" s="56">
        <f>'Calculations otherrace'!P209</f>
        <v>4.222430574349114E-2</v>
      </c>
      <c r="Q28" s="56">
        <f>'Calculations otherrace'!Q209</f>
        <v>4.3027693459870127E-2</v>
      </c>
      <c r="R28" s="56">
        <f>'Calculations otherrace'!R209</f>
        <v>4.3835873343587989E-2</v>
      </c>
      <c r="S28" s="56">
        <f>'Calculations otherrace'!S209</f>
        <v>4.4648778223555972E-2</v>
      </c>
      <c r="T28" s="56">
        <f>'Calculations otherrace'!T209</f>
        <v>4.546634017571876E-2</v>
      </c>
      <c r="U28" s="56">
        <f>'Calculations otherrace'!U209</f>
        <v>4.6288490547873359E-2</v>
      </c>
      <c r="V28" s="56">
        <f>'Calculations otherrace'!V209</f>
        <v>4.7115159984840928E-2</v>
      </c>
      <c r="W28" s="56">
        <f>'Calculations otherrace'!W209</f>
        <v>4.7946278453965839E-2</v>
      </c>
      <c r="X28" s="56">
        <f>'Calculations otherrace'!X209</f>
        <v>4.8781775270919599E-2</v>
      </c>
      <c r="Y28" s="56">
        <f>'Calculations otherrace'!Y209</f>
        <v>4.9621579125786575E-2</v>
      </c>
      <c r="Z28" s="56">
        <f>'Calculations otherrace'!Z209</f>
        <v>5.0465618109404899E-2</v>
      </c>
      <c r="AA28" s="56">
        <f>'Calculations otherrace'!AA209</f>
        <v>5.1313819739940002E-2</v>
      </c>
      <c r="AB28" s="56">
        <f>'Calculations otherrace'!AB209</f>
        <v>5.2166110989665934E-2</v>
      </c>
      <c r="AC28" s="56">
        <f>'Calculations otherrace'!AC209</f>
        <v>5.3022418311929179E-2</v>
      </c>
      <c r="AD28" s="56">
        <f>'Calculations otherrace'!AD209</f>
        <v>5.3882667668270143E-2</v>
      </c>
      <c r="AE28" s="56">
        <f>'Calculations otherrace'!AE209</f>
        <v>5.474678455567971E-2</v>
      </c>
      <c r="AF28" s="56">
        <f>'Calculations otherrace'!AF209</f>
        <v>5.5614694033963387E-2</v>
      </c>
    </row>
    <row r="29" spans="1:32" x14ac:dyDescent="0.2">
      <c r="A29" s="12" t="s">
        <v>43</v>
      </c>
      <c r="B29" s="56">
        <f>'Calculations otherrace'!B210</f>
        <v>3.4000000000000037E-2</v>
      </c>
      <c r="C29" s="56">
        <f>'Calculations otherrace'!C210</f>
        <v>3.4709841763848913E-2</v>
      </c>
      <c r="D29" s="56">
        <f>'Calculations otherrace'!D210</f>
        <v>3.5450134248906411E-2</v>
      </c>
      <c r="E29" s="56">
        <f>'Calculations otherrace'!E210</f>
        <v>3.6201429919655873E-2</v>
      </c>
      <c r="F29" s="56">
        <f>'Calculations otherrace'!F210</f>
        <v>3.6958374779729783E-2</v>
      </c>
      <c r="G29" s="56">
        <f>'Calculations otherrace'!G210</f>
        <v>3.7729583574511734E-2</v>
      </c>
      <c r="H29" s="56">
        <f>'Calculations otherrace'!H210</f>
        <v>3.8534548360218461E-2</v>
      </c>
      <c r="I29" s="56">
        <f>'Calculations otherrace'!I210</f>
        <v>3.9340789871405643E-2</v>
      </c>
      <c r="J29" s="56">
        <f>'Calculations otherrace'!J210</f>
        <v>4.0161919577795573E-2</v>
      </c>
      <c r="K29" s="56">
        <f>'Calculations otherrace'!K210</f>
        <v>4.0988722406147884E-2</v>
      </c>
      <c r="L29" s="56">
        <f>'Calculations otherrace'!L210</f>
        <v>4.1714537758731164E-2</v>
      </c>
      <c r="M29" s="56">
        <f>'Calculations otherrace'!M210</f>
        <v>4.2515833189390131E-2</v>
      </c>
      <c r="N29" s="56">
        <f>'Calculations otherrace'!N210</f>
        <v>4.3321874749275562E-2</v>
      </c>
      <c r="O29" s="56">
        <f>'Calculations otherrace'!O210</f>
        <v>4.4132605582321648E-2</v>
      </c>
      <c r="P29" s="56">
        <f>'Calculations otherrace'!P210</f>
        <v>4.4947968337750915E-2</v>
      </c>
      <c r="Q29" s="56">
        <f>'Calculations otherrace'!Q210</f>
        <v>4.576790518157324E-2</v>
      </c>
      <c r="R29" s="56">
        <f>'Calculations otherrace'!R210</f>
        <v>4.6592357808311398E-2</v>
      </c>
      <c r="S29" s="56">
        <f>'Calculations otherrace'!S210</f>
        <v>4.7421267452956023E-2</v>
      </c>
      <c r="T29" s="56">
        <f>'Calculations otherrace'!T210</f>
        <v>4.8254574903143596E-2</v>
      </c>
      <c r="U29" s="56">
        <f>'Calculations otherrace'!U210</f>
        <v>4.9092220511557268E-2</v>
      </c>
      <c r="V29" s="56">
        <f>'Calculations otherrace'!V210</f>
        <v>4.9934144208547263E-2</v>
      </c>
      <c r="W29" s="56">
        <f>'Calculations otherrace'!W210</f>
        <v>5.0780285514964128E-2</v>
      </c>
      <c r="X29" s="56">
        <f>'Calculations otherrace'!X210</f>
        <v>5.1630583555201948E-2</v>
      </c>
      <c r="Y29" s="56">
        <f>'Calculations otherrace'!Y210</f>
        <v>5.2484977070446949E-2</v>
      </c>
      <c r="Z29" s="56">
        <f>'Calculations otherrace'!Z210</f>
        <v>5.3343404432122508E-2</v>
      </c>
      <c r="AA29" s="56">
        <f>'Calculations otherrace'!AA210</f>
        <v>5.4205803655526338E-2</v>
      </c>
      <c r="AB29" s="56">
        <f>'Calculations otherrace'!AB210</f>
        <v>5.5072112413652959E-2</v>
      </c>
      <c r="AC29" s="56">
        <f>'Calculations otherrace'!AC210</f>
        <v>5.5942268051192075E-2</v>
      </c>
      <c r="AD29" s="56">
        <f>'Calculations otherrace'!AD210</f>
        <v>5.6816207598696503E-2</v>
      </c>
      <c r="AE29" s="56">
        <f>'Calculations otherrace'!AE210</f>
        <v>5.769386778691122E-2</v>
      </c>
      <c r="AF29" s="56">
        <f>'Calculations otherrace'!AF210</f>
        <v>5.8575185061254129E-2</v>
      </c>
    </row>
    <row r="30" spans="1:32" x14ac:dyDescent="0.2">
      <c r="A30" s="12" t="s">
        <v>44</v>
      </c>
      <c r="B30" s="56">
        <f>'Calculations otherrace'!B211</f>
        <v>3.9999999999999925E-2</v>
      </c>
      <c r="C30" s="56">
        <f>'Calculations otherrace'!C211</f>
        <v>4.0797161474642872E-2</v>
      </c>
      <c r="D30" s="56">
        <f>'Calculations otherrace'!D211</f>
        <v>4.1628262876446845E-2</v>
      </c>
      <c r="E30" s="56">
        <f>'Calculations otherrace'!E211</f>
        <v>4.2471227338863375E-2</v>
      </c>
      <c r="F30" s="56">
        <f>'Calculations otherrace'!F211</f>
        <v>4.3320072717889159E-2</v>
      </c>
      <c r="G30" s="56">
        <f>'Calculations otherrace'!G211</f>
        <v>4.4184332647081284E-2</v>
      </c>
      <c r="H30" s="56">
        <f>'Calculations otherrace'!H211</f>
        <v>4.5085787095396464E-2</v>
      </c>
      <c r="I30" s="56">
        <f>'Calculations otherrace'!I211</f>
        <v>4.5988163848957667E-2</v>
      </c>
      <c r="J30" s="56">
        <f>'Calculations otherrace'!J211</f>
        <v>4.6906575620381218E-2</v>
      </c>
      <c r="K30" s="56">
        <f>'Calculations otherrace'!K211</f>
        <v>4.7830626522932254E-2</v>
      </c>
      <c r="L30" s="56">
        <f>'Calculations otherrace'!L211</f>
        <v>4.8641492392151937E-2</v>
      </c>
      <c r="M30" s="56">
        <f>'Calculations otherrace'!M211</f>
        <v>4.9535868550454942E-2</v>
      </c>
      <c r="N30" s="56">
        <f>'Calculations otherrace'!N211</f>
        <v>5.043485186052131E-2</v>
      </c>
      <c r="O30" s="56">
        <f>'Calculations otherrace'!O211</f>
        <v>5.1338346412388512E-2</v>
      </c>
      <c r="P30" s="56">
        <f>'Calculations otherrace'!P211</f>
        <v>5.2246255657821393E-2</v>
      </c>
      <c r="Q30" s="56">
        <f>'Calculations otherrace'!Q211</f>
        <v>5.3158482455030125E-2</v>
      </c>
      <c r="R30" s="56">
        <f>'Calculations otherrace'!R211</f>
        <v>5.4074929113461213E-2</v>
      </c>
      <c r="S30" s="56">
        <f>'Calculations otherrace'!S211</f>
        <v>5.4995497438619291E-2</v>
      </c>
      <c r="T30" s="56">
        <f>'Calculations otherrace'!T211</f>
        <v>5.5920088776867972E-2</v>
      </c>
      <c r="U30" s="56">
        <f>'Calculations otherrace'!U211</f>
        <v>5.6848604060165932E-2</v>
      </c>
      <c r="V30" s="56">
        <f>'Calculations otherrace'!V211</f>
        <v>5.778094385069301E-2</v>
      </c>
      <c r="W30" s="56">
        <f>'Calculations otherrace'!W211</f>
        <v>5.8717008385319347E-2</v>
      </c>
      <c r="X30" s="56">
        <f>'Calculations otherrace'!X211</f>
        <v>5.9656697619874813E-2</v>
      </c>
      <c r="Y30" s="56">
        <f>'Calculations otherrace'!Y211</f>
        <v>6.0599911273177126E-2</v>
      </c>
      <c r="Z30" s="56">
        <f>'Calculations otherrace'!Z211</f>
        <v>6.1546548870773696E-2</v>
      </c>
      <c r="AA30" s="56">
        <f>'Calculations otherrace'!AA211</f>
        <v>6.2496509788359002E-2</v>
      </c>
      <c r="AB30" s="56">
        <f>'Calculations otherrace'!AB211</f>
        <v>6.3449693294827011E-2</v>
      </c>
      <c r="AC30" s="56">
        <f>'Calculations otherrace'!AC211</f>
        <v>6.4405998594919953E-2</v>
      </c>
      <c r="AD30" s="56">
        <f>'Calculations otherrace'!AD211</f>
        <v>6.5365324871435371E-2</v>
      </c>
      <c r="AE30" s="56">
        <f>'Calculations otherrace'!AE211</f>
        <v>6.6327571326958462E-2</v>
      </c>
      <c r="AF30" s="56">
        <f>'Calculations otherrace'!AF211</f>
        <v>6.7292637225082177E-2</v>
      </c>
    </row>
    <row r="31" spans="1:32" x14ac:dyDescent="0.2">
      <c r="A31" s="12" t="s">
        <v>45</v>
      </c>
      <c r="B31" s="56">
        <f>'Calculations otherrace'!B212</f>
        <v>3.6000000000000039E-2</v>
      </c>
      <c r="C31" s="56">
        <f>'Calculations otherrace'!C212</f>
        <v>3.6757499181128708E-2</v>
      </c>
      <c r="D31" s="56">
        <f>'Calculations otherrace'!D212</f>
        <v>3.7547400043403581E-2</v>
      </c>
      <c r="E31" s="56">
        <f>'Calculations otherrace'!E212</f>
        <v>3.8348963707739929E-2</v>
      </c>
      <c r="F31" s="56">
        <f>'Calculations otherrace'!F212</f>
        <v>3.9156416849862291E-2</v>
      </c>
      <c r="G31" s="56">
        <f>'Calculations otherrace'!G212</f>
        <v>3.9978943496679194E-2</v>
      </c>
      <c r="H31" s="56">
        <f>'Calculations otherrace'!H212</f>
        <v>4.083728214788096E-2</v>
      </c>
      <c r="I31" s="56">
        <f>'Calculations otherrace'!I212</f>
        <v>4.1696663205206867E-2</v>
      </c>
      <c r="J31" s="56">
        <f>'Calculations otherrace'!J212</f>
        <v>4.2571579286347576E-2</v>
      </c>
      <c r="K31" s="56">
        <f>'Calculations otherrace'!K212</f>
        <v>4.3452183099426632E-2</v>
      </c>
      <c r="L31" s="56">
        <f>'Calculations otherrace'!L212</f>
        <v>4.4224694227500062E-2</v>
      </c>
      <c r="M31" s="56">
        <f>'Calculations otherrace'!M212</f>
        <v>4.5077236532478443E-2</v>
      </c>
      <c r="N31" s="56">
        <f>'Calculations otherrace'!N212</f>
        <v>4.593433595684538E-2</v>
      </c>
      <c r="O31" s="56">
        <f>'Calculations otherrace'!O212</f>
        <v>4.6795884733899472E-2</v>
      </c>
      <c r="P31" s="56">
        <f>'Calculations otherrace'!P212</f>
        <v>4.7661774475748313E-2</v>
      </c>
      <c r="Q31" s="56">
        <f>'Calculations otherrace'!Q212</f>
        <v>4.8531896237238206E-2</v>
      </c>
      <c r="R31" s="56">
        <f>'Calculations otherrace'!R212</f>
        <v>4.9406140579435147E-2</v>
      </c>
      <c r="S31" s="56">
        <f>'Calculations otherrace'!S212</f>
        <v>5.0284397632592799E-2</v>
      </c>
      <c r="T31" s="56">
        <f>'Calculations otherrace'!T212</f>
        <v>5.1166557158537906E-2</v>
      </c>
      <c r="U31" s="56">
        <f>'Calculations otherrace'!U212</f>
        <v>5.2052508612411688E-2</v>
      </c>
      <c r="V31" s="56">
        <f>'Calculations otherrace'!V212</f>
        <v>5.2942141203706813E-2</v>
      </c>
      <c r="W31" s="56">
        <f>'Calculations otherrace'!W212</f>
        <v>5.3835343956539813E-2</v>
      </c>
      <c r="X31" s="56">
        <f>'Calculations otherrace'!X212</f>
        <v>5.4732005769103934E-2</v>
      </c>
      <c r="Y31" s="56">
        <f>'Calculations otherrace'!Y212</f>
        <v>5.5632015472251564E-2</v>
      </c>
      <c r="Z31" s="56">
        <f>'Calculations otherrace'!Z212</f>
        <v>5.6535261887152577E-2</v>
      </c>
      <c r="AA31" s="56">
        <f>'Calculations otherrace'!AA212</f>
        <v>5.7441633881983332E-2</v>
      </c>
      <c r="AB31" s="56">
        <f>'Calculations otherrace'!AB212</f>
        <v>5.8351020427602263E-2</v>
      </c>
      <c r="AC31" s="56">
        <f>'Calculations otherrace'!AC212</f>
        <v>5.9263310652167681E-2</v>
      </c>
      <c r="AD31" s="56">
        <f>'Calculations otherrace'!AD212</f>
        <v>6.0178393894660426E-2</v>
      </c>
      <c r="AE31" s="56">
        <f>'Calculations otherrace'!AE212</f>
        <v>6.1096159757275142E-2</v>
      </c>
      <c r="AF31" s="56">
        <f>'Calculations otherrace'!AF212</f>
        <v>6.2016498156645609E-2</v>
      </c>
    </row>
    <row r="32" spans="1:32" x14ac:dyDescent="0.2">
      <c r="A32" s="12" t="s">
        <v>46</v>
      </c>
      <c r="B32" s="56">
        <f>'Calculations otherrace'!B213</f>
        <v>5.09999999999999E-2</v>
      </c>
      <c r="C32" s="56">
        <f>'Calculations otherrace'!C213</f>
        <v>5.1932063501131949E-2</v>
      </c>
      <c r="D32" s="56">
        <f>'Calculations otherrace'!D213</f>
        <v>5.2902839700882852E-2</v>
      </c>
      <c r="E32" s="56">
        <f>'Calculations otherrace'!E213</f>
        <v>5.3886317704584435E-2</v>
      </c>
      <c r="F32" s="56">
        <f>'Calculations otherrace'!F213</f>
        <v>5.487552432392255E-2</v>
      </c>
      <c r="G32" s="56">
        <f>'Calculations otherrace'!G213</f>
        <v>5.5881466425504241E-2</v>
      </c>
      <c r="H32" s="56">
        <f>'Calculations otherrace'!H213</f>
        <v>5.6929390638739086E-2</v>
      </c>
      <c r="I32" s="56">
        <f>'Calculations otherrace'!I213</f>
        <v>5.7977158504577325E-2</v>
      </c>
      <c r="J32" s="56">
        <f>'Calculations otherrace'!J213</f>
        <v>5.9042226380307337E-2</v>
      </c>
      <c r="K32" s="56">
        <f>'Calculations otherrace'!K213</f>
        <v>6.0112463806889387E-2</v>
      </c>
      <c r="L32" s="56">
        <f>'Calculations otherrace'!L213</f>
        <v>6.1050663403587641E-2</v>
      </c>
      <c r="M32" s="56">
        <f>'Calculations otherrace'!M213</f>
        <v>6.2084166980075933E-2</v>
      </c>
      <c r="N32" s="56">
        <f>'Calculations otherrace'!N213</f>
        <v>6.312172483167694E-2</v>
      </c>
      <c r="O32" s="56">
        <f>'Calculations otherrace'!O213</f>
        <v>6.4163207219461199E-2</v>
      </c>
      <c r="P32" s="56">
        <f>'Calculations otherrace'!P213</f>
        <v>6.520848422859496E-2</v>
      </c>
      <c r="Q32" s="56">
        <f>'Calculations otherrace'!Q213</f>
        <v>6.6257425833876823E-2</v>
      </c>
      <c r="R32" s="56">
        <f>'Calculations otherrace'!R213</f>
        <v>6.7309901964548183E-2</v>
      </c>
      <c r="S32" s="56">
        <f>'Calculations otherrace'!S213</f>
        <v>6.8365782568319558E-2</v>
      </c>
      <c r="T32" s="56">
        <f>'Calculations otherrace'!T213</f>
        <v>6.9424937674545065E-2</v>
      </c>
      <c r="U32" s="56">
        <f>'Calculations otherrace'!U213</f>
        <v>7.0487237456488813E-2</v>
      </c>
      <c r="V32" s="56">
        <f>'Calculations otherrace'!V213</f>
        <v>7.1552552292627178E-2</v>
      </c>
      <c r="W32" s="56">
        <f>'Calculations otherrace'!W213</f>
        <v>7.2620752826930868E-2</v>
      </c>
      <c r="X32" s="56">
        <f>'Calculations otherrace'!X213</f>
        <v>7.3691710028076646E-2</v>
      </c>
      <c r="Y32" s="56">
        <f>'Calculations otherrace'!Y213</f>
        <v>7.4765295247543065E-2</v>
      </c>
      <c r="Z32" s="56">
        <f>'Calculations otherrace'!Z213</f>
        <v>7.5841380276540513E-2</v>
      </c>
      <c r="AA32" s="56">
        <f>'Calculations otherrace'!AA213</f>
        <v>7.6919837401736232E-2</v>
      </c>
      <c r="AB32" s="56">
        <f>'Calculations otherrace'!AB213</f>
        <v>7.8000539459734786E-2</v>
      </c>
      <c r="AC32" s="56">
        <f>'Calculations otherrace'!AC213</f>
        <v>7.9083359890275831E-2</v>
      </c>
      <c r="AD32" s="56">
        <f>'Calculations otherrace'!AD213</f>
        <v>8.0168172788115444E-2</v>
      </c>
      <c r="AE32" s="56">
        <f>'Calculations otherrace'!AE213</f>
        <v>8.1254852953562801E-2</v>
      </c>
      <c r="AF32" s="56">
        <f>'Calculations otherrace'!AF213</f>
        <v>8.2343275941640565E-2</v>
      </c>
    </row>
    <row r="33" spans="1:32" x14ac:dyDescent="0.2">
      <c r="A33" s="12" t="s">
        <v>47</v>
      </c>
      <c r="B33" s="56">
        <f>'Calculations otherrace'!B214</f>
        <v>2.6183394160584017E-2</v>
      </c>
      <c r="C33" s="56">
        <f>'Calculations otherrace'!C214</f>
        <v>2.6795452136091955E-2</v>
      </c>
      <c r="D33" s="56">
        <f>'Calculations otherrace'!D214</f>
        <v>2.7434289380004629E-2</v>
      </c>
      <c r="E33" s="56">
        <f>'Calculations otherrace'!E214</f>
        <v>2.8083133796996403E-2</v>
      </c>
      <c r="F33" s="56">
        <f>'Calculations otherrace'!F214</f>
        <v>2.8737367783956094E-2</v>
      </c>
      <c r="G33" s="56">
        <f>'Calculations otherrace'!G214</f>
        <v>2.9404434495157106E-2</v>
      </c>
      <c r="H33" s="56">
        <f>'Calculations otherrace'!H214</f>
        <v>3.010122622766228E-2</v>
      </c>
      <c r="I33" s="56">
        <f>'Calculations otherrace'!I214</f>
        <v>3.0799655500369224E-2</v>
      </c>
      <c r="J33" s="56">
        <f>'Calculations otherrace'!J214</f>
        <v>3.1511504888859516E-2</v>
      </c>
      <c r="K33" s="56">
        <f>'Calculations otherrace'!K214</f>
        <v>3.2228784560681352E-2</v>
      </c>
      <c r="L33" s="56">
        <f>'Calculations otherrace'!L214</f>
        <v>3.2858872568976405E-2</v>
      </c>
      <c r="M33" s="56">
        <f>'Calculations otherrace'!M214</f>
        <v>3.3554906650255595E-2</v>
      </c>
      <c r="N33" s="56">
        <f>'Calculations otherrace'!N214</f>
        <v>3.425550021725849E-2</v>
      </c>
      <c r="O33" s="56">
        <f>'Calculations otherrace'!O214</f>
        <v>3.4960594501484456E-2</v>
      </c>
      <c r="P33" s="56">
        <f>'Calculations otherrace'!P214</f>
        <v>3.5670129965989464E-2</v>
      </c>
      <c r="Q33" s="56">
        <f>'Calculations otherrace'!Q214</f>
        <v>3.6384046328986709E-2</v>
      </c>
      <c r="R33" s="56">
        <f>'Calculations otherrace'!R214</f>
        <v>3.7102282587809003E-2</v>
      </c>
      <c r="S33" s="56">
        <f>'Calculations otherrace'!S214</f>
        <v>3.7824777043213749E-2</v>
      </c>
      <c r="T33" s="56">
        <f>'Calculations otherrace'!T214</f>
        <v>3.8551467324004302E-2</v>
      </c>
      <c r="U33" s="56">
        <f>'Calculations otherrace'!U214</f>
        <v>3.928229041194433E-2</v>
      </c>
      <c r="V33" s="56">
        <f>'Calculations otherrace'!V214</f>
        <v>4.0017182666942992E-2</v>
      </c>
      <c r="W33" s="56">
        <f>'Calculations otherrace'!W214</f>
        <v>4.0756079852483994E-2</v>
      </c>
      <c r="X33" s="56">
        <f>'Calculations otherrace'!X214</f>
        <v>4.1498917161275163E-2</v>
      </c>
      <c r="Y33" s="56">
        <f>'Calculations otherrace'!Y214</f>
        <v>4.2245629241095324E-2</v>
      </c>
      <c r="Z33" s="56">
        <f>'Calculations otherrace'!Z214</f>
        <v>4.299615022081095E-2</v>
      </c>
      <c r="AA33" s="56">
        <f>'Calculations otherrace'!AA214</f>
        <v>4.3750413736540129E-2</v>
      </c>
      <c r="AB33" s="56">
        <f>'Calculations otherrace'!AB214</f>
        <v>4.4508352957938931E-2</v>
      </c>
      <c r="AC33" s="56">
        <f>'Calculations otherrace'!AC214</f>
        <v>4.5269900614584767E-2</v>
      </c>
      <c r="AD33" s="56">
        <f>'Calculations otherrace'!AD214</f>
        <v>4.6034989022432429E-2</v>
      </c>
      <c r="AE33" s="56">
        <f>'Calculations otherrace'!AE214</f>
        <v>4.6803550110320322E-2</v>
      </c>
      <c r="AF33" s="56">
        <f>'Calculations otherrace'!AF214</f>
        <v>4.7575515446500259E-2</v>
      </c>
    </row>
    <row r="34" spans="1:32" x14ac:dyDescent="0.2">
      <c r="A34" s="12" t="s">
        <v>48</v>
      </c>
      <c r="B34" s="56">
        <f>'Calculations otherrace'!B215</f>
        <v>2.6999999999999923E-2</v>
      </c>
      <c r="C34" s="56">
        <f>'Calculations otherrace'!C215</f>
        <v>2.7624151595195035E-2</v>
      </c>
      <c r="D34" s="56">
        <f>'Calculations otherrace'!D215</f>
        <v>2.8275290309380707E-2</v>
      </c>
      <c r="E34" s="56">
        <f>'Calculations otherrace'!E215</f>
        <v>2.8936224989163508E-2</v>
      </c>
      <c r="F34" s="56">
        <f>'Calculations otherrace'!F215</f>
        <v>2.9602238762839107E-2</v>
      </c>
      <c r="G34" s="56">
        <f>'Calculations otherrace'!G215</f>
        <v>3.0280860340662734E-2</v>
      </c>
      <c r="H34" s="56">
        <f>'Calculations otherrace'!H215</f>
        <v>3.0989222733895979E-2</v>
      </c>
      <c r="I34" s="56">
        <f>'Calculations otherrace'!I215</f>
        <v>3.1698750897346063E-2</v>
      </c>
      <c r="J34" s="56">
        <f>'Calculations otherrace'!J215</f>
        <v>3.2421367360515818E-2</v>
      </c>
      <c r="K34" s="56">
        <f>'Calculations otherrace'!K215</f>
        <v>3.3148920547628323E-2</v>
      </c>
      <c r="L34" s="56">
        <f>'Calculations otherrace'!L215</f>
        <v>3.378756511981492E-2</v>
      </c>
      <c r="M34" s="56">
        <f>'Calculations otherrace'!M215</f>
        <v>3.4492492650418975E-2</v>
      </c>
      <c r="N34" s="56">
        <f>'Calculations otherrace'!N215</f>
        <v>3.5201449801742925E-2</v>
      </c>
      <c r="O34" s="56">
        <f>'Calculations otherrace'!O215</f>
        <v>3.591435302038215E-2</v>
      </c>
      <c r="P34" s="56">
        <f>'Calculations otherrace'!P215</f>
        <v>3.6631118217550336E-2</v>
      </c>
      <c r="Q34" s="56">
        <f>'Calculations otherrace'!Q215</f>
        <v>3.73516608181211E-2</v>
      </c>
      <c r="R34" s="56">
        <f>'Calculations otherrace'!R215</f>
        <v>3.8075895809320796E-2</v>
      </c>
      <c r="S34" s="56">
        <f>'Calculations otherrace'!S215</f>
        <v>3.8803737789025086E-2</v>
      </c>
      <c r="T34" s="56">
        <f>'Calculations otherrace'!T215</f>
        <v>3.9535101013607035E-2</v>
      </c>
      <c r="U34" s="56">
        <f>'Calculations otherrace'!U215</f>
        <v>4.0269899445290483E-2</v>
      </c>
      <c r="V34" s="56">
        <f>'Calculations otherrace'!V215</f>
        <v>4.1008046798964255E-2</v>
      </c>
      <c r="W34" s="56">
        <f>'Calculations otherrace'!W215</f>
        <v>4.1749456588411997E-2</v>
      </c>
      <c r="X34" s="56">
        <f>'Calculations otherrace'!X215</f>
        <v>4.24940421719169E-2</v>
      </c>
      <c r="Y34" s="56">
        <f>'Calculations otherrace'!Y215</f>
        <v>4.3241716797203698E-2</v>
      </c>
      <c r="Z34" s="56">
        <f>'Calculations otherrace'!Z215</f>
        <v>4.3992393645677849E-2</v>
      </c>
      <c r="AA34" s="56">
        <f>'Calculations otherrace'!AA215</f>
        <v>4.4745985875929012E-2</v>
      </c>
      <c r="AB34" s="56">
        <f>'Calculations otherrace'!AB215</f>
        <v>4.5502406666465656E-2</v>
      </c>
      <c r="AC34" s="56">
        <f>'Calculations otherrace'!AC215</f>
        <v>4.6261569257648689E-2</v>
      </c>
      <c r="AD34" s="56">
        <f>'Calculations otherrace'!AD215</f>
        <v>4.7023386992796151E-2</v>
      </c>
      <c r="AE34" s="56">
        <f>'Calculations otherrace'!AE215</f>
        <v>4.7787773358433205E-2</v>
      </c>
      <c r="AF34" s="56">
        <f>'Calculations otherrace'!AF215</f>
        <v>4.8554642023660818E-2</v>
      </c>
    </row>
    <row r="35" spans="1:32" x14ac:dyDescent="0.2">
      <c r="A35" s="12" t="s">
        <v>49</v>
      </c>
      <c r="B35" s="56">
        <f>'Calculations otherrace'!B216</f>
        <v>3.0072815533980442E-2</v>
      </c>
      <c r="C35" s="56">
        <f>'Calculations otherrace'!C216</f>
        <v>3.072634769741657E-2</v>
      </c>
      <c r="D35" s="56">
        <f>'Calculations otherrace'!D216</f>
        <v>3.1407848057147691E-2</v>
      </c>
      <c r="E35" s="56">
        <f>'Calculations otherrace'!E216</f>
        <v>3.209885006282745E-2</v>
      </c>
      <c r="F35" s="56">
        <f>'Calculations otherrace'!F216</f>
        <v>3.2794548904886936E-2</v>
      </c>
      <c r="G35" s="56">
        <f>'Calculations otherrace'!G216</f>
        <v>3.350258559028494E-2</v>
      </c>
      <c r="H35" s="56">
        <f>'Calculations otherrace'!H216</f>
        <v>3.4240792489674092E-2</v>
      </c>
      <c r="I35" s="56">
        <f>'Calculations otherrace'!I216</f>
        <v>3.4979742400928319E-2</v>
      </c>
      <c r="J35" s="56">
        <f>'Calculations otherrace'!J216</f>
        <v>3.5731652213434155E-2</v>
      </c>
      <c r="K35" s="56">
        <f>'Calculations otherrace'!K216</f>
        <v>3.648792037775974E-2</v>
      </c>
      <c r="L35" s="56">
        <f>'Calculations otherrace'!L216</f>
        <v>3.7151866396278987E-2</v>
      </c>
      <c r="M35" s="56">
        <f>'Calculations otherrace'!M216</f>
        <v>3.7883689056664296E-2</v>
      </c>
      <c r="N35" s="56">
        <f>'Calculations otherrace'!N216</f>
        <v>3.8619103333297967E-2</v>
      </c>
      <c r="O35" s="56">
        <f>'Calculations otherrace'!O216</f>
        <v>3.9358024038157281E-2</v>
      </c>
      <c r="P35" s="56">
        <f>'Calculations otherrace'!P216</f>
        <v>4.0100365756146235E-2</v>
      </c>
      <c r="Q35" s="56">
        <f>'Calculations otherrace'!Q216</f>
        <v>4.0846042889634157E-2</v>
      </c>
      <c r="R35" s="56">
        <f>'Calculations otherrace'!R216</f>
        <v>4.1594969702391738E-2</v>
      </c>
      <c r="S35" s="56">
        <f>'Calculations otherrace'!S216</f>
        <v>4.2347060362888475E-2</v>
      </c>
      <c r="T35" s="56">
        <f>'Calculations otherrace'!T216</f>
        <v>4.3102228986912523E-2</v>
      </c>
      <c r="U35" s="56">
        <f>'Calculations otherrace'!U216</f>
        <v>4.3860389679479438E-2</v>
      </c>
      <c r="V35" s="56">
        <f>'Calculations otherrace'!V216</f>
        <v>4.4621456575998718E-2</v>
      </c>
      <c r="W35" s="56">
        <f>'Calculations otherrace'!W216</f>
        <v>4.5385343882665512E-2</v>
      </c>
      <c r="X35" s="56">
        <f>'Calculations otherrace'!X216</f>
        <v>4.6151965916050253E-2</v>
      </c>
      <c r="Y35" s="56">
        <f>'Calculations otherrace'!Y216</f>
        <v>4.6921237141861506E-2</v>
      </c>
      <c r="Z35" s="56">
        <f>'Calculations otherrace'!Z216</f>
        <v>4.7693072212855465E-2</v>
      </c>
      <c r="AA35" s="56">
        <f>'Calculations otherrace'!AA216</f>
        <v>4.8467386005871353E-2</v>
      </c>
      <c r="AB35" s="56">
        <f>'Calculations otherrace'!AB216</f>
        <v>4.9244093657973449E-2</v>
      </c>
      <c r="AC35" s="56">
        <f>'Calculations otherrace'!AC216</f>
        <v>5.0023110601679882E-2</v>
      </c>
      <c r="AD35" s="56">
        <f>'Calculations otherrace'!AD216</f>
        <v>5.0804352599263067E-2</v>
      </c>
      <c r="AE35" s="56">
        <f>'Calculations otherrace'!AE216</f>
        <v>5.1587735776108062E-2</v>
      </c>
      <c r="AF35" s="56">
        <f>'Calculations otherrace'!AF216</f>
        <v>5.2373176653115812E-2</v>
      </c>
    </row>
    <row r="36" spans="1:32" x14ac:dyDescent="0.2">
      <c r="A36" s="12" t="s">
        <v>50</v>
      </c>
      <c r="B36" s="56">
        <f>'Calculations otherrace'!B217</f>
        <v>2.4000000000000028E-2</v>
      </c>
      <c r="C36" s="56">
        <f>'Calculations otherrace'!C217</f>
        <v>2.4579830363636677E-2</v>
      </c>
      <c r="D36" s="56">
        <f>'Calculations otherrace'!D217</f>
        <v>2.5185022593241898E-2</v>
      </c>
      <c r="E36" s="56">
        <f>'Calculations otherrace'!E217</f>
        <v>2.5799582141654169E-2</v>
      </c>
      <c r="F36" s="56">
        <f>'Calculations otherrace'!F217</f>
        <v>2.6419154270400643E-2</v>
      </c>
      <c r="G36" s="56">
        <f>'Calculations otherrace'!G217</f>
        <v>2.7050734337297645E-2</v>
      </c>
      <c r="H36" s="56">
        <f>'Calculations otherrace'!H217</f>
        <v>2.7710301088077097E-2</v>
      </c>
      <c r="I36" s="56">
        <f>'Calculations otherrace'!I217</f>
        <v>2.8371328611596285E-2</v>
      </c>
      <c r="J36" s="56">
        <f>'Calculations otherrace'!J217</f>
        <v>2.9044917767649867E-2</v>
      </c>
      <c r="K36" s="56">
        <f>'Calculations otherrace'!K217</f>
        <v>2.9723474760449814E-2</v>
      </c>
      <c r="L36" s="56">
        <f>'Calculations otherrace'!L217</f>
        <v>3.0319536060264073E-2</v>
      </c>
      <c r="M36" s="56">
        <f>'Calculations otherrace'!M217</f>
        <v>3.0977748139261914E-2</v>
      </c>
      <c r="N36" s="56">
        <f>'Calculations otherrace'!N217</f>
        <v>3.1640110105899046E-2</v>
      </c>
      <c r="O36" s="56">
        <f>'Calculations otherrace'!O217</f>
        <v>3.2306556958166838E-2</v>
      </c>
      <c r="P36" s="56">
        <f>'Calculations otherrace'!P217</f>
        <v>3.2977023012127946E-2</v>
      </c>
      <c r="Q36" s="56">
        <f>'Calculations otherrace'!Q217</f>
        <v>3.3651441935044712E-2</v>
      </c>
      <c r="R36" s="56">
        <f>'Calculations otherrace'!R217</f>
        <v>3.4329746778648328E-2</v>
      </c>
      <c r="S36" s="56">
        <f>'Calculations otherrace'!S217</f>
        <v>3.5011870012515017E-2</v>
      </c>
      <c r="T36" s="56">
        <f>'Calculations otherrace'!T217</f>
        <v>3.5697743557511187E-2</v>
      </c>
      <c r="U36" s="56">
        <f>'Calculations otherrace'!U217</f>
        <v>3.6387298819272211E-2</v>
      </c>
      <c r="V36" s="56">
        <f>'Calculations otherrace'!V217</f>
        <v>3.7080466721681492E-2</v>
      </c>
      <c r="W36" s="56">
        <f>'Calculations otherrace'!W217</f>
        <v>3.7777177740313063E-2</v>
      </c>
      <c r="X36" s="56">
        <f>'Calculations otherrace'!X217</f>
        <v>3.8477361935804477E-2</v>
      </c>
      <c r="Y36" s="56">
        <f>'Calculations otherrace'!Y217</f>
        <v>3.9180948987128983E-2</v>
      </c>
      <c r="Z36" s="56">
        <f>'Calculations otherrace'!Z217</f>
        <v>3.9887868224731213E-2</v>
      </c>
      <c r="AA36" s="56">
        <f>'Calculations otherrace'!AA217</f>
        <v>4.0598048663497067E-2</v>
      </c>
      <c r="AB36" s="56">
        <f>'Calculations otherrace'!AB217</f>
        <v>4.131141903552709E-2</v>
      </c>
      <c r="AC36" s="56">
        <f>'Calculations otherrace'!AC217</f>
        <v>4.202790782268255E-2</v>
      </c>
      <c r="AD36" s="56">
        <f>'Calculations otherrace'!AD217</f>
        <v>4.2747443288874955E-2</v>
      </c>
      <c r="AE36" s="56">
        <f>'Calculations otherrace'!AE217</f>
        <v>4.3469953512073368E-2</v>
      </c>
      <c r="AF36" s="56">
        <f>'Calculations otherrace'!AF217</f>
        <v>4.4195366415999707E-2</v>
      </c>
    </row>
    <row r="37" spans="1:32" x14ac:dyDescent="0.2">
      <c r="A37" s="12" t="s">
        <v>51</v>
      </c>
      <c r="B37" s="56">
        <f>'Calculations otherrace'!B218</f>
        <v>2.6000000000000016E-2</v>
      </c>
      <c r="C37" s="56">
        <f>'Calculations otherrace'!C218</f>
        <v>2.6608871571933028E-2</v>
      </c>
      <c r="D37" s="56">
        <f>'Calculations otherrace'!D218</f>
        <v>2.7244390214196994E-2</v>
      </c>
      <c r="E37" s="56">
        <f>'Calculations otherrace'!E218</f>
        <v>2.7889894869082308E-2</v>
      </c>
      <c r="F37" s="56">
        <f>'Calculations otherrace'!F218</f>
        <v>2.854078866493235E-2</v>
      </c>
      <c r="G37" s="56">
        <f>'Calculations otherrace'!G218</f>
        <v>2.9204489403322063E-2</v>
      </c>
      <c r="H37" s="56">
        <f>'Calculations otherrace'!H218</f>
        <v>2.9897809095572107E-2</v>
      </c>
      <c r="I37" s="56">
        <f>'Calculations otherrace'!I218</f>
        <v>3.0592788623757926E-2</v>
      </c>
      <c r="J37" s="56">
        <f>'Calculations otherrace'!J218</f>
        <v>3.1301164639022418E-2</v>
      </c>
      <c r="K37" s="56">
        <f>'Calculations otherrace'!K218</f>
        <v>3.2014994991917615E-2</v>
      </c>
      <c r="L37" s="56">
        <f>'Calculations otherrace'!L218</f>
        <v>3.2642067478531725E-2</v>
      </c>
      <c r="M37" s="56">
        <f>'Calculations otherrace'!M218</f>
        <v>3.3334835035091777E-2</v>
      </c>
      <c r="N37" s="56">
        <f>'Calculations otherrace'!N218</f>
        <v>3.40321914039503E-2</v>
      </c>
      <c r="O37" s="56">
        <f>'Calculations otherrace'!O218</f>
        <v>3.4734081359864402E-2</v>
      </c>
      <c r="P37" s="56">
        <f>'Calculations otherrace'!P218</f>
        <v>3.5440448929920959E-2</v>
      </c>
      <c r="Q37" s="56">
        <f>'Calculations otherrace'!Q218</f>
        <v>3.6151237413621855E-2</v>
      </c>
      <c r="R37" s="56">
        <f>'Calculations otherrace'!R218</f>
        <v>3.686638940333839E-2</v>
      </c>
      <c r="S37" s="56">
        <f>'Calculations otherrace'!S218</f>
        <v>3.7585846805120428E-2</v>
      </c>
      <c r="T37" s="56">
        <f>'Calculations otherrace'!T218</f>
        <v>3.8309550859839246E-2</v>
      </c>
      <c r="U37" s="56">
        <f>'Calculations otherrace'!U218</f>
        <v>3.9037442164646455E-2</v>
      </c>
      <c r="V37" s="56">
        <f>'Calculations otherrace'!V218</f>
        <v>3.9769460694730613E-2</v>
      </c>
      <c r="W37" s="56">
        <f>'Calculations otherrace'!W218</f>
        <v>4.050554582534982E-2</v>
      </c>
      <c r="X37" s="56">
        <f>'Calculations otherrace'!X218</f>
        <v>4.1245636354121915E-2</v>
      </c>
      <c r="Y37" s="56">
        <f>'Calculations otherrace'!Y218</f>
        <v>4.1989670523552451E-2</v>
      </c>
      <c r="Z37" s="56">
        <f>'Calculations otherrace'!Z218</f>
        <v>4.2737586043778426E-2</v>
      </c>
      <c r="AA37" s="56">
        <f>'Calculations otherrace'!AA218</f>
        <v>4.3489320115507872E-2</v>
      </c>
      <c r="AB37" s="56">
        <f>'Calculations otherrace'!AB218</f>
        <v>4.4244809453136073E-2</v>
      </c>
      <c r="AC37" s="56">
        <f>'Calculations otherrace'!AC218</f>
        <v>4.5003990308015079E-2</v>
      </c>
      <c r="AD37" s="56">
        <f>'Calculations otherrace'!AD218</f>
        <v>4.5766798491856657E-2</v>
      </c>
      <c r="AE37" s="56">
        <f>'Calculations otherrace'!AE218</f>
        <v>4.6533169400249416E-2</v>
      </c>
      <c r="AF37" s="56">
        <f>'Calculations otherrace'!AF218</f>
        <v>4.7303038036266579E-2</v>
      </c>
    </row>
    <row r="38" spans="1:32" x14ac:dyDescent="0.2">
      <c r="A38" s="12" t="s">
        <v>52</v>
      </c>
      <c r="B38" s="56">
        <f>'Calculations otherrace'!B219</f>
        <v>3.0000000000000145E-2</v>
      </c>
      <c r="C38" s="56">
        <f>'Calculations otherrace'!C219</f>
        <v>3.0659968305709287E-2</v>
      </c>
      <c r="D38" s="56">
        <f>'Calculations otherrace'!D219</f>
        <v>3.1348409796687945E-2</v>
      </c>
      <c r="E38" s="56">
        <f>'Calculations otherrace'!E219</f>
        <v>3.2046984319842958E-2</v>
      </c>
      <c r="F38" s="56">
        <f>'Calculations otherrace'!F219</f>
        <v>3.2750764426541339E-2</v>
      </c>
      <c r="G38" s="56">
        <f>'Calculations otherrace'!G219</f>
        <v>3.3467627758258109E-2</v>
      </c>
      <c r="H38" s="56">
        <f>'Calculations otherrace'!H219</f>
        <v>3.4215668535308323E-2</v>
      </c>
      <c r="I38" s="56">
        <f>'Calculations otherrace'!I219</f>
        <v>3.4964869930529129E-2</v>
      </c>
      <c r="J38" s="56">
        <f>'Calculations otherrace'!J219</f>
        <v>3.572775306355095E-2</v>
      </c>
      <c r="K38" s="56">
        <f>'Calculations otherrace'!K219</f>
        <v>3.6495674245109029E-2</v>
      </c>
      <c r="L38" s="56">
        <f>'Calculations otherrace'!L219</f>
        <v>3.7169940094594622E-2</v>
      </c>
      <c r="M38" s="56">
        <f>'Calculations otherrace'!M219</f>
        <v>3.7913900783866035E-2</v>
      </c>
      <c r="N38" s="56">
        <f>'Calculations otherrace'!N219</f>
        <v>3.8662036345707536E-2</v>
      </c>
      <c r="O38" s="56">
        <f>'Calculations otherrace'!O219</f>
        <v>3.9414268977417531E-2</v>
      </c>
      <c r="P38" s="56">
        <f>'Calculations otherrace'!P219</f>
        <v>4.0170520292117796E-2</v>
      </c>
      <c r="Q38" s="56">
        <f>'Calculations otherrace'!Q219</f>
        <v>4.0930711356947473E-2</v>
      </c>
      <c r="R38" s="56">
        <f>'Calculations otherrace'!R219</f>
        <v>4.1694762731273691E-2</v>
      </c>
      <c r="S38" s="56">
        <f>'Calculations otherrace'!S219</f>
        <v>4.2462594504882233E-2</v>
      </c>
      <c r="T38" s="56">
        <f>'Calculations otherrace'!T219</f>
        <v>4.3234126336104912E-2</v>
      </c>
      <c r="U38" s="56">
        <f>'Calculations otherrace'!U219</f>
        <v>4.4009277489846198E-2</v>
      </c>
      <c r="V38" s="56">
        <f>'Calculations otherrace'!V219</f>
        <v>4.4787966875471499E-2</v>
      </c>
      <c r="W38" s="56">
        <f>'Calculations otherrace'!W219</f>
        <v>4.557011308451734E-2</v>
      </c>
      <c r="X38" s="56">
        <f>'Calculations otherrace'!X219</f>
        <v>4.6355634428188477E-2</v>
      </c>
      <c r="Y38" s="56">
        <f>'Calculations otherrace'!Y219</f>
        <v>4.7144448974606692E-2</v>
      </c>
      <c r="Z38" s="56">
        <f>'Calculations otherrace'!Z219</f>
        <v>4.7936474585774935E-2</v>
      </c>
      <c r="AA38" s="56">
        <f>'Calculations otherrace'!AA219</f>
        <v>4.8731628954224455E-2</v>
      </c>
      <c r="AB38" s="56">
        <f>'Calculations otherrace'!AB219</f>
        <v>4.9529829639312989E-2</v>
      </c>
      <c r="AC38" s="56">
        <f>'Calculations otherrace'!AC219</f>
        <v>5.03309941031417E-2</v>
      </c>
      <c r="AD38" s="56">
        <f>'Calculations otherrace'!AD219</f>
        <v>5.1135039746060255E-2</v>
      </c>
      <c r="AE38" s="56">
        <f>'Calculations otherrace'!AE219</f>
        <v>5.1941883941733991E-2</v>
      </c>
      <c r="AF38" s="56">
        <f>'Calculations otherrace'!AF219</f>
        <v>5.275144407174167E-2</v>
      </c>
    </row>
    <row r="39" spans="1:32" x14ac:dyDescent="0.2">
      <c r="A39" s="12" t="s">
        <v>53</v>
      </c>
      <c r="B39" s="56">
        <f>'Calculations otherrace'!B220</f>
        <v>4.6000000000000055E-2</v>
      </c>
      <c r="C39" s="56">
        <f>'Calculations otherrace'!C220</f>
        <v>4.6884711985335774E-2</v>
      </c>
      <c r="D39" s="56">
        <f>'Calculations otherrace'!D220</f>
        <v>4.7806723833142488E-2</v>
      </c>
      <c r="E39" s="56">
        <f>'Calculations otherrace'!E220</f>
        <v>4.8741653045566005E-2</v>
      </c>
      <c r="F39" s="56">
        <f>'Calculations otherrace'!F220</f>
        <v>4.9682801204812367E-2</v>
      </c>
      <c r="G39" s="56">
        <f>'Calculations otherrace'!G220</f>
        <v>5.064079121623858E-2</v>
      </c>
      <c r="H39" s="56">
        <f>'Calculations otherrace'!H220</f>
        <v>5.16397276196131E-2</v>
      </c>
      <c r="I39" s="56">
        <f>'Calculations otherrace'!I220</f>
        <v>5.2639245917116308E-2</v>
      </c>
      <c r="J39" s="56">
        <f>'Calculations otherrace'!J220</f>
        <v>5.3656132316949018E-2</v>
      </c>
      <c r="K39" s="56">
        <f>'Calculations otherrace'!K220</f>
        <v>5.4678892489939117E-2</v>
      </c>
      <c r="L39" s="56">
        <f>'Calculations otherrace'!L220</f>
        <v>5.5575780322663713E-2</v>
      </c>
      <c r="M39" s="56">
        <f>'Calculations otherrace'!M220</f>
        <v>5.6564822183643317E-2</v>
      </c>
      <c r="N39" s="56">
        <f>'Calculations otherrace'!N220</f>
        <v>5.7558534357298081E-2</v>
      </c>
      <c r="O39" s="56">
        <f>'Calculations otherrace'!O220</f>
        <v>5.8556794870679982E-2</v>
      </c>
      <c r="P39" s="56">
        <f>'Calculations otherrace'!P220</f>
        <v>5.9559481200204517E-2</v>
      </c>
      <c r="Q39" s="56">
        <f>'Calculations otherrace'!Q220</f>
        <v>6.056647033726173E-2</v>
      </c>
      <c r="R39" s="56">
        <f>'Calculations otherrace'!R220</f>
        <v>6.1577638853439767E-2</v>
      </c>
      <c r="S39" s="56">
        <f>'Calculations otherrace'!S220</f>
        <v>6.2592862965297202E-2</v>
      </c>
      <c r="T39" s="56">
        <f>'Calculations otherrace'!T220</f>
        <v>6.3612018598611361E-2</v>
      </c>
      <c r="U39" s="56">
        <f>'Calculations otherrace'!U220</f>
        <v>6.4634981452039234E-2</v>
      </c>
      <c r="V39" s="56">
        <f>'Calculations otherrace'!V220</f>
        <v>6.5661627060128749E-2</v>
      </c>
      <c r="W39" s="56">
        <f>'Calculations otherrace'!W220</f>
        <v>6.6691830855616988E-2</v>
      </c>
      <c r="X39" s="56">
        <f>'Calculations otherrace'!X220</f>
        <v>6.7725468230957972E-2</v>
      </c>
      <c r="Y39" s="56">
        <f>'Calculations otherrace'!Y220</f>
        <v>6.8762414599025531E-2</v>
      </c>
      <c r="Z39" s="56">
        <f>'Calculations otherrace'!Z220</f>
        <v>6.9802545452934572E-2</v>
      </c>
      <c r="AA39" s="56">
        <f>'Calculations otherrace'!AA220</f>
        <v>7.084573642493204E-2</v>
      </c>
      <c r="AB39" s="56">
        <f>'Calculations otherrace'!AB220</f>
        <v>7.1891863344308998E-2</v>
      </c>
      <c r="AC39" s="56">
        <f>'Calculations otherrace'!AC220</f>
        <v>7.2940802294287496E-2</v>
      </c>
      <c r="AD39" s="56">
        <f>'Calculations otherrace'!AD220</f>
        <v>7.3992429667838353E-2</v>
      </c>
      <c r="AE39" s="56">
        <f>'Calculations otherrace'!AE220</f>
        <v>7.5046622222392043E-2</v>
      </c>
      <c r="AF39" s="56">
        <f>'Calculations otherrace'!AF220</f>
        <v>7.6103257133401839E-2</v>
      </c>
    </row>
    <row r="40" spans="1:32" x14ac:dyDescent="0.2">
      <c r="A40" s="12" t="s">
        <v>54</v>
      </c>
      <c r="B40" s="56">
        <f>'Calculations otherrace'!B221</f>
        <v>3.099999999999992E-2</v>
      </c>
      <c r="C40" s="56">
        <f>'Calculations otherrace'!C221</f>
        <v>3.1678688490082083E-2</v>
      </c>
      <c r="D40" s="56">
        <f>'Calculations otherrace'!D221</f>
        <v>3.2386790538411155E-2</v>
      </c>
      <c r="E40" s="56">
        <f>'Calculations otherrace'!E221</f>
        <v>3.3105633923719853E-2</v>
      </c>
      <c r="F40" s="56">
        <f>'Calculations otherrace'!F221</f>
        <v>3.3830108326702586E-2</v>
      </c>
      <c r="G40" s="56">
        <f>'Calculations otherrace'!G221</f>
        <v>3.4568416126937888E-2</v>
      </c>
      <c r="H40" s="56">
        <f>'Calculations otherrace'!H221</f>
        <v>3.53392206115598E-2</v>
      </c>
      <c r="I40" s="56">
        <f>'Calculations otherrace'!I221</f>
        <v>3.611147278336798E-2</v>
      </c>
      <c r="J40" s="56">
        <f>'Calculations otherrace'!J221</f>
        <v>3.6898164632798831E-2</v>
      </c>
      <c r="K40" s="56">
        <f>'Calculations otherrace'!K221</f>
        <v>3.7690437794816095E-2</v>
      </c>
      <c r="L40" s="56">
        <f>'Calculations otherrace'!L221</f>
        <v>3.8386143987729923E-2</v>
      </c>
      <c r="M40" s="56">
        <f>'Calculations otherrace'!M221</f>
        <v>3.915424329137409E-2</v>
      </c>
      <c r="N40" s="56">
        <f>'Calculations otherrace'!N221</f>
        <v>3.9926988116238279E-2</v>
      </c>
      <c r="O40" s="56">
        <f>'Calculations otherrace'!O221</f>
        <v>4.0704306498310132E-2</v>
      </c>
      <c r="P40" s="56">
        <f>'Calculations otherrace'!P221</f>
        <v>4.1486125710600036E-2</v>
      </c>
      <c r="Q40" s="56">
        <f>'Calculations otherrace'!Q221</f>
        <v>4.2272372294353398E-2</v>
      </c>
      <c r="R40" s="56">
        <f>'Calculations otherrace'!R221</f>
        <v>4.3062972090570223E-2</v>
      </c>
      <c r="S40" s="56">
        <f>'Calculations otherrace'!S221</f>
        <v>4.3857850271802619E-2</v>
      </c>
      <c r="T40" s="56">
        <f>'Calculations otherrace'!T221</f>
        <v>4.4656931374195255E-2</v>
      </c>
      <c r="U40" s="56">
        <f>'Calculations otherrace'!U221</f>
        <v>4.5460139329736755E-2</v>
      </c>
      <c r="V40" s="56">
        <f>'Calculations otherrace'!V221</f>
        <v>4.6267397498690944E-2</v>
      </c>
      <c r="W40" s="56">
        <f>'Calculations otherrace'!W221</f>
        <v>4.7078628702172748E-2</v>
      </c>
      <c r="X40" s="56">
        <f>'Calculations otherrace'!X221</f>
        <v>4.7893755254837779E-2</v>
      </c>
      <c r="Y40" s="56">
        <f>'Calculations otherrace'!Y221</f>
        <v>4.8712698997654291E-2</v>
      </c>
      <c r="Z40" s="56">
        <f>'Calculations otherrace'!Z221</f>
        <v>4.9535381330723043E-2</v>
      </c>
      <c r="AA40" s="56">
        <f>'Calculations otherrace'!AA221</f>
        <v>5.0361723246115257E-2</v>
      </c>
      <c r="AB40" s="56">
        <f>'Calculations otherrace'!AB221</f>
        <v>5.1191645360697625E-2</v>
      </c>
      <c r="AC40" s="56">
        <f>'Calculations otherrace'!AC221</f>
        <v>5.2025067948912151E-2</v>
      </c>
      <c r="AD40" s="56">
        <f>'Calculations otherrace'!AD221</f>
        <v>5.2861910975480694E-2</v>
      </c>
      <c r="AE40" s="56">
        <f>'Calculations otherrace'!AE221</f>
        <v>5.3702094128006479E-2</v>
      </c>
      <c r="AF40" s="56">
        <f>'Calculations otherrace'!AF221</f>
        <v>5.4545536849440475E-2</v>
      </c>
    </row>
    <row r="41" spans="1:32" x14ac:dyDescent="0.2">
      <c r="A41" s="12" t="s">
        <v>55</v>
      </c>
      <c r="B41" s="56">
        <f>'Calculations otherrace'!B222</f>
        <v>3.2999999999999946E-2</v>
      </c>
      <c r="C41" s="56">
        <f>'Calculations otherrace'!C222</f>
        <v>3.3712049578119657E-2</v>
      </c>
      <c r="D41" s="56">
        <f>'Calculations otherrace'!D222</f>
        <v>3.4454710450506326E-2</v>
      </c>
      <c r="E41" s="56">
        <f>'Calculations otherrace'!E222</f>
        <v>3.5208427919308394E-2</v>
      </c>
      <c r="F41" s="56">
        <f>'Calculations otherrace'!F222</f>
        <v>3.5967801751114033E-2</v>
      </c>
      <c r="G41" s="56">
        <f>'Calculations otherrace'!G222</f>
        <v>3.6741441549833657E-2</v>
      </c>
      <c r="H41" s="56">
        <f>'Calculations otherrace'!H222</f>
        <v>3.7548867260490761E-2</v>
      </c>
      <c r="I41" s="56">
        <f>'Calculations otherrace'!I222</f>
        <v>3.835744929140656E-2</v>
      </c>
      <c r="J41" s="56">
        <f>'Calculations otherrace'!J222</f>
        <v>3.9180798721503353E-2</v>
      </c>
      <c r="K41" s="56">
        <f>'Calculations otherrace'!K222</f>
        <v>4.0009638209509021E-2</v>
      </c>
      <c r="L41" s="56">
        <f>'Calculations otherrace'!L222</f>
        <v>4.0736989043196004E-2</v>
      </c>
      <c r="M41" s="56">
        <f>'Calculations otherrace'!M222</f>
        <v>4.1539757970619519E-2</v>
      </c>
      <c r="N41" s="56">
        <f>'Calculations otherrace'!N222</f>
        <v>4.2346979123224326E-2</v>
      </c>
      <c r="O41" s="56">
        <f>'Calculations otherrace'!O222</f>
        <v>4.3158556653803005E-2</v>
      </c>
      <c r="P41" s="56">
        <f>'Calculations otherrace'!P222</f>
        <v>4.3974394060688468E-2</v>
      </c>
      <c r="Q41" s="56">
        <f>'Calculations otherrace'!Q222</f>
        <v>4.4794394242712872E-2</v>
      </c>
      <c r="R41" s="56">
        <f>'Calculations otherrace'!R222</f>
        <v>4.5618459553934884E-2</v>
      </c>
      <c r="S41" s="56">
        <f>'Calculations otherrace'!S222</f>
        <v>4.6446491858079052E-2</v>
      </c>
      <c r="T41" s="56">
        <f>'Calculations otherrace'!T222</f>
        <v>4.727839258262518E-2</v>
      </c>
      <c r="U41" s="56">
        <f>'Calculations otherrace'!U222</f>
        <v>4.811406277249286E-2</v>
      </c>
      <c r="V41" s="56">
        <f>'Calculations otherrace'!V222</f>
        <v>4.8953403143267606E-2</v>
      </c>
      <c r="W41" s="56">
        <f>'Calculations otherrace'!W222</f>
        <v>4.9796314133912979E-2</v>
      </c>
      <c r="X41" s="56">
        <f>'Calculations otherrace'!X222</f>
        <v>5.0642695958919341E-2</v>
      </c>
      <c r="Y41" s="56">
        <f>'Calculations otherrace'!Y222</f>
        <v>5.1492448659841906E-2</v>
      </c>
      <c r="Z41" s="56">
        <f>'Calculations otherrace'!Z222</f>
        <v>5.2345472156178893E-2</v>
      </c>
      <c r="AA41" s="56">
        <f>'Calculations otherrace'!AA222</f>
        <v>5.32016662955462E-2</v>
      </c>
      <c r="AB41" s="56">
        <f>'Calculations otherrace'!AB222</f>
        <v>5.4060930903107998E-2</v>
      </c>
      <c r="AC41" s="56">
        <f>'Calculations otherrace'!AC222</f>
        <v>5.4923165830220333E-2</v>
      </c>
      <c r="AD41" s="56">
        <f>'Calculations otherrace'!AD222</f>
        <v>5.5788271002251165E-2</v>
      </c>
      <c r="AE41" s="56">
        <f>'Calculations otherrace'!AE222</f>
        <v>5.6656146465542075E-2</v>
      </c>
      <c r="AF41" s="56">
        <f>'Calculations otherrace'!AF222</f>
        <v>5.752669243347603E-2</v>
      </c>
    </row>
    <row r="42" spans="1:32" x14ac:dyDescent="0.2">
      <c r="A42" s="12" t="s">
        <v>56</v>
      </c>
      <c r="B42" s="56">
        <f>'Calculations otherrace'!B223</f>
        <v>6.0000000000000081E-2</v>
      </c>
      <c r="C42" s="56">
        <f>'Calculations otherrace'!C223</f>
        <v>6.103257513142641E-2</v>
      </c>
      <c r="D42" s="56">
        <f>'Calculations otherrace'!D223</f>
        <v>6.2107813926585612E-2</v>
      </c>
      <c r="E42" s="56">
        <f>'Calculations otherrace'!E223</f>
        <v>6.3196748098859432E-2</v>
      </c>
      <c r="F42" s="56">
        <f>'Calculations otherrace'!F223</f>
        <v>6.429171823890753E-2</v>
      </c>
      <c r="G42" s="56">
        <f>'Calculations otherrace'!G223</f>
        <v>6.5404835689967231E-2</v>
      </c>
      <c r="H42" s="56">
        <f>'Calculations otherrace'!H223</f>
        <v>6.6564028390733804E-2</v>
      </c>
      <c r="I42" s="56">
        <f>'Calculations otherrace'!I223</f>
        <v>6.7722845224193862E-2</v>
      </c>
      <c r="J42" s="56">
        <f>'Calculations otherrace'!J223</f>
        <v>6.8900532564574457E-2</v>
      </c>
      <c r="K42" s="56">
        <f>'Calculations otherrace'!K223</f>
        <v>7.0083644472151818E-2</v>
      </c>
      <c r="L42" s="56">
        <f>'Calculations otherrace'!L223</f>
        <v>7.1120904464968979E-2</v>
      </c>
      <c r="M42" s="56">
        <f>'Calculations otherrace'!M223</f>
        <v>7.226315398886872E-2</v>
      </c>
      <c r="N42" s="56">
        <f>'Calculations otherrace'!N223</f>
        <v>7.3409726120521268E-2</v>
      </c>
      <c r="O42" s="56">
        <f>'Calculations otherrace'!O223</f>
        <v>7.4560495931002765E-2</v>
      </c>
      <c r="P42" s="56">
        <f>'Calculations otherrace'!P223</f>
        <v>7.5715338227046847E-2</v>
      </c>
      <c r="Q42" s="56">
        <f>'Calculations otherrace'!Q223</f>
        <v>7.6874127600309594E-2</v>
      </c>
      <c r="R42" s="56">
        <f>'Calculations otherrace'!R223</f>
        <v>7.803673847650934E-2</v>
      </c>
      <c r="S42" s="56">
        <f>'Calculations otherrace'!S223</f>
        <v>7.9203045164397079E-2</v>
      </c>
      <c r="T42" s="56">
        <f>'Calculations otherrace'!T223</f>
        <v>8.0372921904504874E-2</v>
      </c>
      <c r="U42" s="56">
        <f>'Calculations otherrace'!U223</f>
        <v>8.154624291762759E-2</v>
      </c>
      <c r="V42" s="56">
        <f>'Calculations otherrace'!V223</f>
        <v>8.2722882452991919E-2</v>
      </c>
      <c r="W42" s="56">
        <f>'Calculations otherrace'!W223</f>
        <v>8.3902714836064249E-2</v>
      </c>
      <c r="X42" s="56">
        <f>'Calculations otherrace'!X223</f>
        <v>8.508561451595531E-2</v>
      </c>
      <c r="Y42" s="56">
        <f>'Calculations otherrace'!Y223</f>
        <v>8.6271456112378964E-2</v>
      </c>
      <c r="Z42" s="56">
        <f>'Calculations otherrace'!Z223</f>
        <v>8.7460114462119862E-2</v>
      </c>
      <c r="AA42" s="56">
        <f>'Calculations otherrace'!AA223</f>
        <v>8.8651464664972146E-2</v>
      </c>
      <c r="AB42" s="56">
        <f>'Calculations otherrace'!AB223</f>
        <v>8.9845382129108947E-2</v>
      </c>
      <c r="AC42" s="56">
        <f>'Calculations otherrace'!AC223</f>
        <v>9.1041742615843538E-2</v>
      </c>
      <c r="AD42" s="56">
        <f>'Calculations otherrace'!AD223</f>
        <v>9.2240422283745724E-2</v>
      </c>
      <c r="AE42" s="56">
        <f>'Calculations otherrace'!AE223</f>
        <v>9.3441297732081013E-2</v>
      </c>
      <c r="AF42" s="56">
        <f>'Calculations otherrace'!AF223</f>
        <v>9.4644246043533983E-2</v>
      </c>
    </row>
    <row r="43" spans="1:32" x14ac:dyDescent="0.2">
      <c r="A43" s="12" t="s">
        <v>57</v>
      </c>
      <c r="B43" s="56">
        <f>'Calculations otherrace'!B224</f>
        <v>4.599999999999993E-2</v>
      </c>
      <c r="C43" s="56">
        <f>'Calculations otherrace'!C224</f>
        <v>4.6866041652451791E-2</v>
      </c>
      <c r="D43" s="56">
        <f>'Calculations otherrace'!D224</f>
        <v>4.7768535528197736E-2</v>
      </c>
      <c r="E43" s="56">
        <f>'Calculations otherrace'!E224</f>
        <v>4.8683305875112999E-2</v>
      </c>
      <c r="F43" s="56">
        <f>'Calculations otherrace'!F224</f>
        <v>4.9603904648964345E-2</v>
      </c>
      <c r="G43" s="56">
        <f>'Calculations otherrace'!G224</f>
        <v>5.054057701272887E-2</v>
      </c>
      <c r="H43" s="56">
        <f>'Calculations otherrace'!H224</f>
        <v>5.1516885226051363E-2</v>
      </c>
      <c r="I43" s="56">
        <f>'Calculations otherrace'!I224</f>
        <v>5.2493667539489995E-2</v>
      </c>
      <c r="J43" s="56">
        <f>'Calculations otherrace'!J224</f>
        <v>5.348720009559145E-2</v>
      </c>
      <c r="K43" s="56">
        <f>'Calculations otherrace'!K224</f>
        <v>5.4486181902278337E-2</v>
      </c>
      <c r="L43" s="56">
        <f>'Calculations otherrace'!L224</f>
        <v>5.5362564842157846E-2</v>
      </c>
      <c r="M43" s="56">
        <f>'Calculations otherrace'!M224</f>
        <v>5.6328496745029322E-2</v>
      </c>
      <c r="N43" s="56">
        <f>'Calculations otherrace'!N224</f>
        <v>5.7298860280788295E-2</v>
      </c>
      <c r="O43" s="56">
        <f>'Calculations otherrace'!O224</f>
        <v>5.8273552294021209E-2</v>
      </c>
      <c r="P43" s="56">
        <f>'Calculations otherrace'!P224</f>
        <v>5.9252469158002752E-2</v>
      </c>
      <c r="Q43" s="56">
        <f>'Calculations otherrace'!Q224</f>
        <v>6.023550681840819E-2</v>
      </c>
      <c r="R43" s="56">
        <f>'Calculations otherrace'!R224</f>
        <v>6.1222560837030961E-2</v>
      </c>
      <c r="S43" s="56">
        <f>'Calculations otherrace'!S224</f>
        <v>6.2213526435465343E-2</v>
      </c>
      <c r="T43" s="56">
        <f>'Calculations otherrace'!T224</f>
        <v>6.3208298538707214E-2</v>
      </c>
      <c r="U43" s="56">
        <f>'Calculations otherrace'!U224</f>
        <v>6.4206771818630978E-2</v>
      </c>
      <c r="V43" s="56">
        <f>'Calculations otherrace'!V224</f>
        <v>6.5208840737301113E-2</v>
      </c>
      <c r="W43" s="56">
        <f>'Calculations otherrace'!W224</f>
        <v>6.621439959007494E-2</v>
      </c>
      <c r="X43" s="56">
        <f>'Calculations otherrace'!X224</f>
        <v>6.7223342548455356E-2</v>
      </c>
      <c r="Y43" s="56">
        <f>'Calculations otherrace'!Y224</f>
        <v>6.8235563702656502E-2</v>
      </c>
      <c r="Z43" s="56">
        <f>'Calculations otherrace'!Z224</f>
        <v>6.9250957103839453E-2</v>
      </c>
      <c r="AA43" s="56">
        <f>'Calculations otherrace'!AA224</f>
        <v>7.0269416805982116E-2</v>
      </c>
      <c r="AB43" s="56">
        <f>'Calculations otherrace'!AB224</f>
        <v>7.1290836907346486E-2</v>
      </c>
      <c r="AC43" s="56">
        <f>'Calculations otherrace'!AC224</f>
        <v>7.2315111591506262E-2</v>
      </c>
      <c r="AD43" s="56">
        <f>'Calculations otherrace'!AD224</f>
        <v>7.3342135167900044E-2</v>
      </c>
      <c r="AE43" s="56">
        <f>'Calculations otherrace'!AE224</f>
        <v>7.4371802111879506E-2</v>
      </c>
      <c r="AF43" s="56">
        <f>'Calculations otherrace'!AF224</f>
        <v>7.54040071042162E-2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29C6-8799-4E85-942F-B5E5DCD10AC5}">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hispanic'!B183</f>
        <v>0.24199999999999999</v>
      </c>
      <c r="C2" s="56">
        <f>'Calculations hispanic'!C183</f>
        <v>0.24618826044559081</v>
      </c>
      <c r="D2" s="56">
        <f>'Calculations hispanic'!D183</f>
        <v>0.25053658612554902</v>
      </c>
      <c r="E2" s="56">
        <f>'Calculations hispanic'!E183</f>
        <v>0.25490572162412928</v>
      </c>
      <c r="F2" s="56">
        <f>'Calculations hispanic'!F183</f>
        <v>0.25927808004716535</v>
      </c>
      <c r="G2" s="56">
        <f>'Calculations hispanic'!G183</f>
        <v>0.26368842418008137</v>
      </c>
      <c r="H2" s="56">
        <f>'Calculations hispanic'!H183</f>
        <v>0.26814306262228726</v>
      </c>
      <c r="I2" s="56">
        <f>'Calculations hispanic'!I183</f>
        <v>0.27260031080607056</v>
      </c>
      <c r="J2" s="56">
        <f>'Calculations hispanic'!J183</f>
        <v>0.27704048659675057</v>
      </c>
      <c r="K2" s="56">
        <f>'Calculations hispanic'!K183</f>
        <v>0.28144417592702164</v>
      </c>
      <c r="L2" s="56">
        <f>'Calculations hispanic'!L183</f>
        <v>0.28570962121143451</v>
      </c>
      <c r="M2" s="56">
        <f>'Calculations hispanic'!M183</f>
        <v>0.29009095229186799</v>
      </c>
      <c r="N2" s="56">
        <f>'Calculations hispanic'!N183</f>
        <v>0.2944690306957487</v>
      </c>
      <c r="O2" s="56">
        <f>'Calculations hispanic'!O183</f>
        <v>0.29884293995266575</v>
      </c>
      <c r="P2" s="56">
        <f>'Calculations hispanic'!P183</f>
        <v>0.30321178377322722</v>
      </c>
      <c r="Q2" s="56">
        <f>'Calculations hispanic'!Q183</f>
        <v>0.30757468631607132</v>
      </c>
      <c r="R2" s="56">
        <f>'Calculations hispanic'!R183</f>
        <v>0.31193079241757216</v>
      </c>
      <c r="S2" s="56">
        <f>'Calculations hispanic'!S183</f>
        <v>0.31627926778534393</v>
      </c>
      <c r="T2" s="56">
        <f>'Calculations hispanic'!T183</f>
        <v>0.32061929915669163</v>
      </c>
      <c r="U2" s="56">
        <f>'Calculations hispanic'!U183</f>
        <v>0.32495009442315737</v>
      </c>
      <c r="V2" s="56">
        <f>'Calculations hispanic'!V183</f>
        <v>0.32927088272238841</v>
      </c>
      <c r="W2" s="56">
        <f>'Calculations hispanic'!W183</f>
        <v>0.333580914498532</v>
      </c>
      <c r="X2" s="56">
        <f>'Calculations hispanic'!X183</f>
        <v>0.33787946153239695</v>
      </c>
      <c r="Y2" s="56">
        <f>'Calculations hispanic'!Y183</f>
        <v>0.34216581694263837</v>
      </c>
      <c r="Z2" s="56">
        <f>'Calculations hispanic'!Z183</f>
        <v>0.34643929515920352</v>
      </c>
      <c r="AA2" s="56">
        <f>'Calculations hispanic'!AA183</f>
        <v>0.35069923187032614</v>
      </c>
      <c r="AB2" s="56">
        <f>'Calculations hispanic'!AB183</f>
        <v>0.35494498394430585</v>
      </c>
      <c r="AC2" s="56">
        <f>'Calculations hispanic'!AC183</f>
        <v>0.35917592932733045</v>
      </c>
      <c r="AD2" s="56">
        <f>'Calculations hispanic'!AD183</f>
        <v>0.36339146691859847</v>
      </c>
      <c r="AE2" s="56">
        <f>'Calculations hispanic'!AE183</f>
        <v>0.3675910164239668</v>
      </c>
      <c r="AF2" s="56">
        <f>'Calculations hispanic'!AF183</f>
        <v>0.37177401818934497</v>
      </c>
    </row>
    <row r="3" spans="1:32" x14ac:dyDescent="0.2">
      <c r="A3" s="12" t="s">
        <v>94</v>
      </c>
      <c r="B3" s="56">
        <f>'Calculations hispanic'!B184</f>
        <v>4.2000000000000003E-2</v>
      </c>
      <c r="C3" s="56">
        <f>'Calculations hispanic'!C184</f>
        <v>4.347432288454596E-2</v>
      </c>
      <c r="D3" s="56">
        <f>'Calculations hispanic'!D184</f>
        <v>4.5028282887553887E-2</v>
      </c>
      <c r="E3" s="56">
        <f>'Calculations hispanic'!E184</f>
        <v>4.6613837644042505E-2</v>
      </c>
      <c r="F3" s="56">
        <f>'Calculations hispanic'!F184</f>
        <v>4.8225073103326105E-2</v>
      </c>
      <c r="G3" s="56">
        <f>'Calculations hispanic'!G184</f>
        <v>4.9875426375113434E-2</v>
      </c>
      <c r="H3" s="56">
        <f>'Calculations hispanic'!H184</f>
        <v>5.1568256969352674E-2</v>
      </c>
      <c r="I3" s="56">
        <f>'Calculations hispanic'!I184</f>
        <v>5.3288436100013777E-2</v>
      </c>
      <c r="J3" s="56">
        <f>'Calculations hispanic'!J184</f>
        <v>5.5028546947891881E-2</v>
      </c>
      <c r="K3" s="56">
        <f>'Calculations hispanic'!K184</f>
        <v>5.6780810551845917E-2</v>
      </c>
      <c r="L3" s="56">
        <f>'Calculations hispanic'!L184</f>
        <v>5.850347443944761E-2</v>
      </c>
      <c r="M3" s="56">
        <f>'Calculations hispanic'!M184</f>
        <v>6.0299277239511562E-2</v>
      </c>
      <c r="N3" s="56">
        <f>'Calculations hispanic'!N184</f>
        <v>6.2120720672561726E-2</v>
      </c>
      <c r="O3" s="56">
        <f>'Calculations hispanic'!O184</f>
        <v>6.3967676620394237E-2</v>
      </c>
      <c r="P3" s="56">
        <f>'Calculations hispanic'!P184</f>
        <v>6.5840006943822582E-2</v>
      </c>
      <c r="Q3" s="56">
        <f>'Calculations hispanic'!Q184</f>
        <v>6.7737563604890652E-2</v>
      </c>
      <c r="R3" s="56">
        <f>'Calculations hispanic'!R184</f>
        <v>6.9660188797019629E-2</v>
      </c>
      <c r="S3" s="56">
        <f>'Calculations hispanic'!S184</f>
        <v>7.1607715082865772E-2</v>
      </c>
      <c r="T3" s="56">
        <f>'Calculations hispanic'!T184</f>
        <v>7.3579965539658759E-2</v>
      </c>
      <c r="U3" s="56">
        <f>'Calculations hispanic'!U184</f>
        <v>7.5576753911768463E-2</v>
      </c>
      <c r="V3" s="56">
        <f>'Calculations hispanic'!V184</f>
        <v>7.7597884770262554E-2</v>
      </c>
      <c r="W3" s="56">
        <f>'Calculations hispanic'!W184</f>
        <v>7.9643153679190712E-2</v>
      </c>
      <c r="X3" s="56">
        <f>'Calculations hispanic'!X184</f>
        <v>8.1712347368333119E-2</v>
      </c>
      <c r="Y3" s="56">
        <f>'Calculations hispanic'!Y184</f>
        <v>8.3805243912146415E-2</v>
      </c>
      <c r="Z3" s="56">
        <f>'Calculations hispanic'!Z184</f>
        <v>8.5921612914622858E-2</v>
      </c>
      <c r="AA3" s="56">
        <f>'Calculations hispanic'!AA184</f>
        <v>8.8061215699794318E-2</v>
      </c>
      <c r="AB3" s="56">
        <f>'Calculations hispanic'!AB184</f>
        <v>9.0223805507585964E-2</v>
      </c>
      <c r="AC3" s="56">
        <f>'Calculations hispanic'!AC184</f>
        <v>9.2409127694730572E-2</v>
      </c>
      <c r="AD3" s="56">
        <f>'Calculations hispanic'!AD184</f>
        <v>9.4616919940457678E-2</v>
      </c>
      <c r="AE3" s="56">
        <f>'Calculations hispanic'!AE184</f>
        <v>9.6846912456654402E-2</v>
      </c>
      <c r="AF3" s="56">
        <f>'Calculations hispanic'!AF184</f>
        <v>9.9098828202204031E-2</v>
      </c>
    </row>
    <row r="4" spans="1:32" x14ac:dyDescent="0.2">
      <c r="A4" s="12" t="s">
        <v>93</v>
      </c>
      <c r="B4" s="56">
        <f>'Calculations hispanic'!B185</f>
        <v>0.12999999999999998</v>
      </c>
      <c r="C4" s="56">
        <f>'Calculations hispanic'!C185</f>
        <v>0.13302962970490648</v>
      </c>
      <c r="D4" s="56">
        <f>'Calculations hispanic'!D185</f>
        <v>0.13619696647510204</v>
      </c>
      <c r="E4" s="56">
        <f>'Calculations hispanic'!E185</f>
        <v>0.13940197312303224</v>
      </c>
      <c r="F4" s="56">
        <f>'Calculations hispanic'!F185</f>
        <v>0.14263195529290007</v>
      </c>
      <c r="G4" s="56">
        <f>'Calculations hispanic'!G185</f>
        <v>0.14591293680973064</v>
      </c>
      <c r="H4" s="56">
        <f>'Calculations hispanic'!H185</f>
        <v>0.14925028123482756</v>
      </c>
      <c r="I4" s="56">
        <f>'Calculations hispanic'!I185</f>
        <v>0.1526131571011731</v>
      </c>
      <c r="J4" s="56">
        <f>'Calculations hispanic'!J185</f>
        <v>0.15598662923570417</v>
      </c>
      <c r="K4" s="56">
        <f>'Calculations hispanic'!K185</f>
        <v>0.15935555434983251</v>
      </c>
      <c r="L4" s="56">
        <f>'Calculations hispanic'!L185</f>
        <v>0.16264075204678949</v>
      </c>
      <c r="M4" s="56">
        <f>'Calculations hispanic'!M185</f>
        <v>0.16603780777609251</v>
      </c>
      <c r="N4" s="56">
        <f>'Calculations hispanic'!N185</f>
        <v>0.16945525599510713</v>
      </c>
      <c r="O4" s="56">
        <f>'Calculations hispanic'!O185</f>
        <v>0.1728923573252828</v>
      </c>
      <c r="P4" s="56">
        <f>'Calculations hispanic'!P185</f>
        <v>0.17634837013000665</v>
      </c>
      <c r="Q4" s="56">
        <f>'Calculations hispanic'!Q185</f>
        <v>0.17982255115009782</v>
      </c>
      <c r="R4" s="56">
        <f>'Calculations hispanic'!R185</f>
        <v>0.18331415612797503</v>
      </c>
      <c r="S4" s="56">
        <f>'Calculations hispanic'!S185</f>
        <v>0.1868224404197758</v>
      </c>
      <c r="T4" s="56">
        <f>'Calculations hispanic'!T185</f>
        <v>0.19034665959475769</v>
      </c>
      <c r="U4" s="56">
        <f>'Calculations hispanic'!U185</f>
        <v>0.19388607002133121</v>
      </c>
      <c r="V4" s="56">
        <f>'Calculations hispanic'!V185</f>
        <v>0.19743992943916386</v>
      </c>
      <c r="W4" s="56">
        <f>'Calculations hispanic'!W185</f>
        <v>0.20100749751680355</v>
      </c>
      <c r="X4" s="56">
        <f>'Calculations hispanic'!X185</f>
        <v>0.20458803639433618</v>
      </c>
      <c r="Y4" s="56">
        <f>'Calculations hispanic'!Y185</f>
        <v>0.20818081121063636</v>
      </c>
      <c r="Z4" s="56">
        <f>'Calculations hispanic'!Z185</f>
        <v>0.21178509061479889</v>
      </c>
      <c r="AA4" s="56">
        <f>'Calculations hispanic'!AA185</f>
        <v>0.21540014726141871</v>
      </c>
      <c r="AB4" s="56">
        <f>'Calculations hispanic'!AB185</f>
        <v>0.21902525828939423</v>
      </c>
      <c r="AC4" s="56">
        <f>'Calculations hispanic'!AC185</f>
        <v>0.22265970578398811</v>
      </c>
      <c r="AD4" s="56">
        <f>'Calculations hispanic'!AD185</f>
        <v>0.22630277722193479</v>
      </c>
      <c r="AE4" s="56">
        <f>'Calculations hispanic'!AE185</f>
        <v>0.22995376589940175</v>
      </c>
      <c r="AF4" s="56">
        <f>'Calculations hispanic'!AF185</f>
        <v>0.2336119713426684</v>
      </c>
    </row>
    <row r="5" spans="1:32" x14ac:dyDescent="0.2">
      <c r="A5" s="12" t="s">
        <v>28</v>
      </c>
      <c r="B5" s="56">
        <f>'Calculations hispanic'!B186</f>
        <v>0.127</v>
      </c>
      <c r="C5" s="56">
        <f>'Calculations hispanic'!C186</f>
        <v>0.12998738215632494</v>
      </c>
      <c r="D5" s="56">
        <f>'Calculations hispanic'!D186</f>
        <v>0.13311123785399828</v>
      </c>
      <c r="E5" s="56">
        <f>'Calculations hispanic'!E186</f>
        <v>0.13627295319815078</v>
      </c>
      <c r="F5" s="56">
        <f>'Calculations hispanic'!F186</f>
        <v>0.13946001839179925</v>
      </c>
      <c r="G5" s="56">
        <f>'Calculations hispanic'!G186</f>
        <v>0.14269812899749262</v>
      </c>
      <c r="H5" s="56">
        <f>'Calculations hispanic'!H186</f>
        <v>0.14599260646352349</v>
      </c>
      <c r="I5" s="56">
        <f>'Calculations hispanic'!I186</f>
        <v>0.14931303490281039</v>
      </c>
      <c r="J5" s="56">
        <f>'Calculations hispanic'!J186</f>
        <v>0.15264467201973436</v>
      </c>
      <c r="K5" s="56">
        <f>'Calculations hispanic'!K186</f>
        <v>0.15597255684773145</v>
      </c>
      <c r="L5" s="56">
        <f>'Calculations hispanic'!L186</f>
        <v>0.15921843787843445</v>
      </c>
      <c r="M5" s="56">
        <f>'Calculations hispanic'!M186</f>
        <v>0.1625755619570198</v>
      </c>
      <c r="N5" s="56">
        <f>'Calculations hispanic'!N186</f>
        <v>0.16595357431285868</v>
      </c>
      <c r="O5" s="56">
        <f>'Calculations hispanic'!O186</f>
        <v>0.16935175012204018</v>
      </c>
      <c r="P5" s="56">
        <f>'Calculations hispanic'!P186</f>
        <v>0.17276936173521959</v>
      </c>
      <c r="Q5" s="56">
        <f>'Calculations hispanic'!Q186</f>
        <v>0.17620567930661749</v>
      </c>
      <c r="R5" s="56">
        <f>'Calculations hispanic'!R186</f>
        <v>0.17965997141275974</v>
      </c>
      <c r="S5" s="56">
        <f>'Calculations hispanic'!S186</f>
        <v>0.18313150566021891</v>
      </c>
      <c r="T5" s="56">
        <f>'Calculations hispanic'!T186</f>
        <v>0.18661954928166882</v>
      </c>
      <c r="U5" s="56">
        <f>'Calculations hispanic'!U186</f>
        <v>0.19012336971958313</v>
      </c>
      <c r="V5" s="56">
        <f>'Calculations hispanic'!V186</f>
        <v>0.19364223519698923</v>
      </c>
      <c r="W5" s="56">
        <f>'Calculations hispanic'!W186</f>
        <v>0.19717541527470811</v>
      </c>
      <c r="X5" s="56">
        <f>'Calculations hispanic'!X186</f>
        <v>0.20072218139456055</v>
      </c>
      <c r="Y5" s="56">
        <f>'Calculations hispanic'!Y186</f>
        <v>0.204281807408076</v>
      </c>
      <c r="Z5" s="56">
        <f>'Calculations hispanic'!Z186</f>
        <v>0.20785357009026004</v>
      </c>
      <c r="AA5" s="56">
        <f>'Calculations hispanic'!AA186</f>
        <v>0.21143674963805684</v>
      </c>
      <c r="AB5" s="56">
        <f>'Calculations hispanic'!AB186</f>
        <v>0.21503063015315022</v>
      </c>
      <c r="AC5" s="56">
        <f>'Calculations hispanic'!AC186</f>
        <v>0.2186345001088032</v>
      </c>
      <c r="AD5" s="56">
        <f>'Calculations hispanic'!AD186</f>
        <v>0.22224765280049316</v>
      </c>
      <c r="AE5" s="56">
        <f>'Calculations hispanic'!AE186</f>
        <v>0.22586938678011398</v>
      </c>
      <c r="AF5" s="56">
        <f>'Calculations hispanic'!AF186</f>
        <v>0.2294990062735722</v>
      </c>
    </row>
    <row r="6" spans="1:32" x14ac:dyDescent="0.2">
      <c r="A6" s="12" t="s">
        <v>29</v>
      </c>
      <c r="B6" s="56">
        <f>'Calculations hispanic'!B187</f>
        <v>0.20699999999999996</v>
      </c>
      <c r="C6" s="56">
        <f>'Calculations hispanic'!C187</f>
        <v>0.21090735605654104</v>
      </c>
      <c r="D6" s="56">
        <f>'Calculations hispanic'!D187</f>
        <v>0.21497200361096538</v>
      </c>
      <c r="E6" s="56">
        <f>'Calculations hispanic'!E187</f>
        <v>0.21906422528480179</v>
      </c>
      <c r="F6" s="56">
        <f>'Calculations hispanic'!F187</f>
        <v>0.22316756870158463</v>
      </c>
      <c r="G6" s="56">
        <f>'Calculations hispanic'!G187</f>
        <v>0.22731472570766068</v>
      </c>
      <c r="H6" s="56">
        <f>'Calculations hispanic'!H187</f>
        <v>0.23151181081721478</v>
      </c>
      <c r="I6" s="56">
        <f>'Calculations hispanic'!I187</f>
        <v>0.23571963370892263</v>
      </c>
      <c r="J6" s="56">
        <f>'Calculations hispanic'!J187</f>
        <v>0.23991952769824709</v>
      </c>
      <c r="K6" s="56">
        <f>'Calculations hispanic'!K187</f>
        <v>0.24409293765312481</v>
      </c>
      <c r="L6" s="56">
        <f>'Calculations hispanic'!L187</f>
        <v>0.24814291454565274</v>
      </c>
      <c r="M6" s="56">
        <f>'Calculations hispanic'!M187</f>
        <v>0.25231065056013235</v>
      </c>
      <c r="N6" s="56">
        <f>'Calculations hispanic'!N187</f>
        <v>0.2564830743802663</v>
      </c>
      <c r="O6" s="56">
        <f>'Calculations hispanic'!O187</f>
        <v>0.2606592529910014</v>
      </c>
      <c r="P6" s="56">
        <f>'Calculations hispanic'!P187</f>
        <v>0.26483826709809832</v>
      </c>
      <c r="Q6" s="56">
        <f>'Calculations hispanic'!Q187</f>
        <v>0.26901921161677655</v>
      </c>
      <c r="R6" s="56">
        <f>'Calculations hispanic'!R187</f>
        <v>0.27320119612647964</v>
      </c>
      <c r="S6" s="56">
        <f>'Calculations hispanic'!S187</f>
        <v>0.27738334529217118</v>
      </c>
      <c r="T6" s="56">
        <f>'Calculations hispanic'!T187</f>
        <v>0.28156479925264388</v>
      </c>
      <c r="U6" s="56">
        <f>'Calculations hispanic'!U187</f>
        <v>0.28574471397635143</v>
      </c>
      <c r="V6" s="56">
        <f>'Calculations hispanic'!V187</f>
        <v>0.28992226158537227</v>
      </c>
      <c r="W6" s="56">
        <f>'Calculations hispanic'!W187</f>
        <v>0.29409663064812858</v>
      </c>
      <c r="X6" s="56">
        <f>'Calculations hispanic'!X187</f>
        <v>0.29826702644154218</v>
      </c>
      <c r="Y6" s="56">
        <f>'Calculations hispanic'!Y187</f>
        <v>0.30243267118335554</v>
      </c>
      <c r="Z6" s="56">
        <f>'Calculations hispanic'!Z187</f>
        <v>0.30659280423536084</v>
      </c>
      <c r="AA6" s="56">
        <f>'Calculations hispanic'!AA187</f>
        <v>0.31074668227835173</v>
      </c>
      <c r="AB6" s="56">
        <f>'Calculations hispanic'!AB187</f>
        <v>0.31489357945959928</v>
      </c>
      <c r="AC6" s="56">
        <f>'Calculations hispanic'!AC187</f>
        <v>0.31903278751370023</v>
      </c>
      <c r="AD6" s="56">
        <f>'Calculations hispanic'!AD187</f>
        <v>0.32316361585767234</v>
      </c>
      <c r="AE6" s="56">
        <f>'Calculations hispanic'!AE187</f>
        <v>0.32728539166117387</v>
      </c>
      <c r="AF6" s="56">
        <f>'Calculations hispanic'!AF187</f>
        <v>0.33139745989274588</v>
      </c>
    </row>
    <row r="7" spans="1:32" x14ac:dyDescent="0.2">
      <c r="A7" s="12" t="s">
        <v>30</v>
      </c>
      <c r="B7" s="56">
        <f>'Calculations hispanic'!B188</f>
        <v>0.28669902912621359</v>
      </c>
      <c r="C7" s="56">
        <f>'Calculations hispanic'!C188</f>
        <v>0.29115119014314877</v>
      </c>
      <c r="D7" s="56">
        <f>'Calculations hispanic'!D188</f>
        <v>0.29576284800100583</v>
      </c>
      <c r="E7" s="56">
        <f>'Calculations hispanic'!E188</f>
        <v>0.30038577177481535</v>
      </c>
      <c r="F7" s="56">
        <f>'Calculations hispanic'!F188</f>
        <v>0.30500139078605565</v>
      </c>
      <c r="G7" s="56">
        <f>'Calculations hispanic'!G188</f>
        <v>0.30964637635017672</v>
      </c>
      <c r="H7" s="56">
        <f>'Calculations hispanic'!H188</f>
        <v>0.31432719773255186</v>
      </c>
      <c r="I7" s="56">
        <f>'Calculations hispanic'!I188</f>
        <v>0.31900000828299141</v>
      </c>
      <c r="J7" s="56">
        <f>'Calculations hispanic'!J188</f>
        <v>0.3236443487431287</v>
      </c>
      <c r="K7" s="56">
        <f>'Calculations hispanic'!K188</f>
        <v>0.32824022074822096</v>
      </c>
      <c r="L7" s="56">
        <f>'Calculations hispanic'!L188</f>
        <v>0.33268213987016287</v>
      </c>
      <c r="M7" s="56">
        <f>'Calculations hispanic'!M188</f>
        <v>0.33723493429329282</v>
      </c>
      <c r="N7" s="56">
        <f>'Calculations hispanic'!N188</f>
        <v>0.34177453027793298</v>
      </c>
      <c r="O7" s="56">
        <f>'Calculations hispanic'!O188</f>
        <v>0.34630010806295747</v>
      </c>
      <c r="P7" s="56">
        <f>'Calculations hispanic'!P188</f>
        <v>0.35081087423590412</v>
      </c>
      <c r="Q7" s="56">
        <f>'Calculations hispanic'!Q188</f>
        <v>0.35530606165124412</v>
      </c>
      <c r="R7" s="56">
        <f>'Calculations hispanic'!R188</f>
        <v>0.35978492931471312</v>
      </c>
      <c r="S7" s="56">
        <f>'Calculations hispanic'!S188</f>
        <v>0.36424676223551661</v>
      </c>
      <c r="T7" s="56">
        <f>'Calculations hispanic'!T188</f>
        <v>0.36869087124820327</v>
      </c>
      <c r="U7" s="56">
        <f>'Calculations hispanic'!U188</f>
        <v>0.37311659280596621</v>
      </c>
      <c r="V7" s="56">
        <f>'Calculations hispanic'!V188</f>
        <v>0.37752328874713909</v>
      </c>
      <c r="W7" s="56">
        <f>'Calculations hispanic'!W188</f>
        <v>0.38191034603660162</v>
      </c>
      <c r="X7" s="56">
        <f>'Calculations hispanic'!X188</f>
        <v>0.38627717648378634</v>
      </c>
      <c r="Y7" s="56">
        <f>'Calculations hispanic'!Y188</f>
        <v>0.39062321643894776</v>
      </c>
      <c r="Z7" s="56">
        <f>'Calculations hispanic'!Z188</f>
        <v>0.39494792646929644</v>
      </c>
      <c r="AA7" s="56">
        <f>'Calculations hispanic'!AA188</f>
        <v>0.39925079101660149</v>
      </c>
      <c r="AB7" s="56">
        <f>'Calculations hispanic'!AB188</f>
        <v>0.40353131803777315</v>
      </c>
      <c r="AC7" s="56">
        <f>'Calculations hispanic'!AC188</f>
        <v>0.40778903862991928</v>
      </c>
      <c r="AD7" s="56">
        <f>'Calculations hispanic'!AD188</f>
        <v>0.41202350664132703</v>
      </c>
      <c r="AE7" s="56">
        <f>'Calculations hispanic'!AE188</f>
        <v>0.41623429826975616</v>
      </c>
      <c r="AF7" s="56">
        <f>'Calculations hispanic'!AF188</f>
        <v>0.42042101164938778</v>
      </c>
    </row>
    <row r="8" spans="1:32" x14ac:dyDescent="0.2">
      <c r="A8" s="12" t="s">
        <v>31</v>
      </c>
      <c r="B8" s="56">
        <f>'Calculations hispanic'!B189</f>
        <v>0.22600000000000009</v>
      </c>
      <c r="C8" s="56">
        <f>'Calculations hispanic'!C189</f>
        <v>0.23006829040509261</v>
      </c>
      <c r="D8" s="56">
        <f>'Calculations hispanic'!D189</f>
        <v>0.23429576987307135</v>
      </c>
      <c r="E8" s="56">
        <f>'Calculations hispanic'!E189</f>
        <v>0.23854725860703996</v>
      </c>
      <c r="F8" s="56">
        <f>'Calculations hispanic'!F189</f>
        <v>0.24280564686568001</v>
      </c>
      <c r="G8" s="56">
        <f>'Calculations hispanic'!G189</f>
        <v>0.24710481715162122</v>
      </c>
      <c r="H8" s="56">
        <f>'Calculations hispanic'!H189</f>
        <v>0.25145099785401592</v>
      </c>
      <c r="I8" s="56">
        <f>'Calculations hispanic'!I189</f>
        <v>0.25580355251490783</v>
      </c>
      <c r="J8" s="56">
        <f>'Calculations hispanic'!J189</f>
        <v>0.26014321587843536</v>
      </c>
      <c r="K8" s="56">
        <f>'Calculations hispanic'!K189</f>
        <v>0.26445091935375065</v>
      </c>
      <c r="L8" s="56">
        <f>'Calculations hispanic'!L189</f>
        <v>0.26862688194096601</v>
      </c>
      <c r="M8" s="56">
        <f>'Calculations hispanic'!M189</f>
        <v>0.27291985088678994</v>
      </c>
      <c r="N8" s="56">
        <f>'Calculations hispanic'!N189</f>
        <v>0.27721320439117075</v>
      </c>
      <c r="O8" s="56">
        <f>'Calculations hispanic'!O189</f>
        <v>0.28150601124148605</v>
      </c>
      <c r="P8" s="56">
        <f>'Calculations hispanic'!P189</f>
        <v>0.28579735759948316</v>
      </c>
      <c r="Q8" s="56">
        <f>'Calculations hispanic'!Q189</f>
        <v>0.29008634737785982</v>
      </c>
      <c r="R8" s="56">
        <f>'Calculations hispanic'!R189</f>
        <v>0.29437210258043806</v>
      </c>
      <c r="S8" s="56">
        <f>'Calculations hispanic'!S189</f>
        <v>0.29865376360672574</v>
      </c>
      <c r="T8" s="56">
        <f>'Calculations hispanic'!T189</f>
        <v>0.30293048952171575</v>
      </c>
      <c r="U8" s="56">
        <f>'Calculations hispanic'!U189</f>
        <v>0.3072014582917898</v>
      </c>
      <c r="V8" s="56">
        <f>'Calculations hispanic'!V189</f>
        <v>0.31146586698768275</v>
      </c>
      <c r="W8" s="56">
        <f>'Calculations hispanic'!W189</f>
        <v>0.31572293195545836</v>
      </c>
      <c r="X8" s="56">
        <f>'Calculations hispanic'!X189</f>
        <v>0.31997188895649903</v>
      </c>
      <c r="Y8" s="56">
        <f>'Calculations hispanic'!Y189</f>
        <v>0.32421199327753791</v>
      </c>
      <c r="Z8" s="56">
        <f>'Calculations hispanic'!Z189</f>
        <v>0.32844251981176581</v>
      </c>
      <c r="AA8" s="56">
        <f>'Calculations hispanic'!AA189</f>
        <v>0.33266276311209969</v>
      </c>
      <c r="AB8" s="56">
        <f>'Calculations hispanic'!AB189</f>
        <v>0.33687203741767396</v>
      </c>
      <c r="AC8" s="56">
        <f>'Calculations hispanic'!AC189</f>
        <v>0.341069676654642</v>
      </c>
      <c r="AD8" s="56">
        <f>'Calculations hispanic'!AD189</f>
        <v>0.34525503441239513</v>
      </c>
      <c r="AE8" s="56">
        <f>'Calculations hispanic'!AE189</f>
        <v>0.34942748389628475</v>
      </c>
      <c r="AF8" s="56">
        <f>'Calculations hispanic'!AF189</f>
        <v>0.35358641785794581</v>
      </c>
    </row>
    <row r="9" spans="1:32" x14ac:dyDescent="0.2">
      <c r="A9" s="12" t="s">
        <v>32</v>
      </c>
      <c r="B9" s="56">
        <f>'Calculations hispanic'!B190</f>
        <v>0.23599999999999999</v>
      </c>
      <c r="C9" s="56">
        <f>'Calculations hispanic'!C190</f>
        <v>0.24014490288649379</v>
      </c>
      <c r="D9" s="56">
        <f>'Calculations hispanic'!D190</f>
        <v>0.24444961562984963</v>
      </c>
      <c r="E9" s="56">
        <f>'Calculations hispanic'!E190</f>
        <v>0.24877635610169255</v>
      </c>
      <c r="F9" s="56">
        <f>'Calculations hispanic'!F190</f>
        <v>0.25310770832390372</v>
      </c>
      <c r="G9" s="56">
        <f>'Calculations hispanic'!G190</f>
        <v>0.25747811771428186</v>
      </c>
      <c r="H9" s="56">
        <f>'Calculations hispanic'!H190</f>
        <v>0.26189386435508488</v>
      </c>
      <c r="I9" s="56">
        <f>'Calculations hispanic'!I190</f>
        <v>0.26631363901290039</v>
      </c>
      <c r="J9" s="56">
        <f>'Calculations hispanic'!J190</f>
        <v>0.2707179068340122</v>
      </c>
      <c r="K9" s="56">
        <f>'Calculations hispanic'!K190</f>
        <v>0.27508737433277097</v>
      </c>
      <c r="L9" s="56">
        <f>'Calculations hispanic'!L190</f>
        <v>0.27932098298070906</v>
      </c>
      <c r="M9" s="56">
        <f>'Calculations hispanic'!M190</f>
        <v>0.28367094556680766</v>
      </c>
      <c r="N9" s="56">
        <f>'Calculations hispanic'!N190</f>
        <v>0.28801901836862775</v>
      </c>
      <c r="O9" s="56">
        <f>'Calculations hispanic'!O190</f>
        <v>0.29236427803706599</v>
      </c>
      <c r="P9" s="56">
        <f>'Calculations hispanic'!P190</f>
        <v>0.29670582038401166</v>
      </c>
      <c r="Q9" s="56">
        <f>'Calculations hispanic'!Q190</f>
        <v>0.30104276069182506</v>
      </c>
      <c r="R9" s="56">
        <f>'Calculations hispanic'!R190</f>
        <v>0.30537423398571278</v>
      </c>
      <c r="S9" s="56">
        <f>'Calculations hispanic'!S190</f>
        <v>0.30969939526999102</v>
      </c>
      <c r="T9" s="56">
        <f>'Calculations hispanic'!T190</f>
        <v>0.31401741972927683</v>
      </c>
      <c r="U9" s="56">
        <f>'Calculations hispanic'!U190</f>
        <v>0.31832750289565198</v>
      </c>
      <c r="V9" s="56">
        <f>'Calculations hispanic'!V190</f>
        <v>0.32262886078292768</v>
      </c>
      <c r="W9" s="56">
        <f>'Calculations hispanic'!W190</f>
        <v>0.32692072998912303</v>
      </c>
      <c r="X9" s="56">
        <f>'Calculations hispanic'!X190</f>
        <v>0.3312023677683148</v>
      </c>
      <c r="Y9" s="56">
        <f>'Calculations hispanic'!Y190</f>
        <v>0.33547305207302758</v>
      </c>
      <c r="Z9" s="56">
        <f>'Calculations hispanic'!Z190</f>
        <v>0.33973208156833645</v>
      </c>
      <c r="AA9" s="56">
        <f>'Calculations hispanic'!AA190</f>
        <v>0.34397877561889262</v>
      </c>
      <c r="AB9" s="56">
        <f>'Calculations hispanic'!AB190</f>
        <v>0.34821247425005059</v>
      </c>
      <c r="AC9" s="56">
        <f>'Calculations hispanic'!AC190</f>
        <v>0.35243253808429487</v>
      </c>
      <c r="AD9" s="56">
        <f>'Calculations hispanic'!AD190</f>
        <v>0.35663834825417162</v>
      </c>
      <c r="AE9" s="56">
        <f>'Calculations hispanic'!AE190</f>
        <v>0.36082930629290161</v>
      </c>
      <c r="AF9" s="56">
        <f>'Calculations hispanic'!AF190</f>
        <v>0.36500483400385769</v>
      </c>
    </row>
    <row r="10" spans="1:32" x14ac:dyDescent="0.2">
      <c r="A10" s="12" t="s">
        <v>33</v>
      </c>
      <c r="B10" s="56">
        <f>'Calculations hispanic'!B191</f>
        <v>0.16300000000000003</v>
      </c>
      <c r="C10" s="56">
        <f>'Calculations hispanic'!C191</f>
        <v>0.16645267648566706</v>
      </c>
      <c r="D10" s="56">
        <f>'Calculations hispanic'!D191</f>
        <v>0.17005409008117708</v>
      </c>
      <c r="E10" s="56">
        <f>'Calculations hispanic'!E191</f>
        <v>0.17368992341387868</v>
      </c>
      <c r="F10" s="56">
        <f>'Calculations hispanic'!F191</f>
        <v>0.17734564684442455</v>
      </c>
      <c r="G10" s="56">
        <f>'Calculations hispanic'!G191</f>
        <v>0.18105053398722706</v>
      </c>
      <c r="H10" s="56">
        <f>'Calculations hispanic'!H191</f>
        <v>0.1848103387840842</v>
      </c>
      <c r="I10" s="56">
        <f>'Calculations hispanic'!I191</f>
        <v>0.18859012488624383</v>
      </c>
      <c r="J10" s="56">
        <f>'Calculations hispanic'!J191</f>
        <v>0.19237308275043088</v>
      </c>
      <c r="K10" s="56">
        <f>'Calculations hispanic'!K191</f>
        <v>0.19614232296644266</v>
      </c>
      <c r="L10" s="56">
        <f>'Calculations hispanic'!L191</f>
        <v>0.19980969922031583</v>
      </c>
      <c r="M10" s="56">
        <f>'Calculations hispanic'!M191</f>
        <v>0.20359355205177687</v>
      </c>
      <c r="N10" s="56">
        <f>'Calculations hispanic'!N191</f>
        <v>0.20739161534455861</v>
      </c>
      <c r="O10" s="56">
        <f>'Calculations hispanic'!O191</f>
        <v>0.21120302494758317</v>
      </c>
      <c r="P10" s="56">
        <f>'Calculations hispanic'!P191</f>
        <v>0.2150269212028785</v>
      </c>
      <c r="Q10" s="56">
        <f>'Calculations hispanic'!Q191</f>
        <v>0.21886244958855405</v>
      </c>
      <c r="R10" s="56">
        <f>'Calculations hispanic'!R191</f>
        <v>0.22270876133905337</v>
      </c>
      <c r="S10" s="56">
        <f>'Calculations hispanic'!S191</f>
        <v>0.22656501404231066</v>
      </c>
      <c r="T10" s="56">
        <f>'Calculations hispanic'!T191</f>
        <v>0.23043037221350579</v>
      </c>
      <c r="U10" s="56">
        <f>'Calculations hispanic'!U191</f>
        <v>0.2343040078451491</v>
      </c>
      <c r="V10" s="56">
        <f>'Calculations hispanic'!V191</f>
        <v>0.23818510093333162</v>
      </c>
      <c r="W10" s="56">
        <f>'Calculations hispanic'!W191</f>
        <v>0.24207283998000062</v>
      </c>
      <c r="X10" s="56">
        <f>'Calculations hispanic'!X191</f>
        <v>0.24596642247119319</v>
      </c>
      <c r="Y10" s="56">
        <f>'Calculations hispanic'!Y191</f>
        <v>0.24986505533121878</v>
      </c>
      <c r="Z10" s="56">
        <f>'Calculations hispanic'!Z191</f>
        <v>0.25376795535281399</v>
      </c>
      <c r="AA10" s="56">
        <f>'Calculations hispanic'!AA191</f>
        <v>0.25767434960338159</v>
      </c>
      <c r="AB10" s="56">
        <f>'Calculations hispanic'!AB191</f>
        <v>0.26158347580743424</v>
      </c>
      <c r="AC10" s="56">
        <f>'Calculations hispanic'!AC191</f>
        <v>0.26549458270542525</v>
      </c>
      <c r="AD10" s="56">
        <f>'Calculations hispanic'!AD191</f>
        <v>0.26940693038920727</v>
      </c>
      <c r="AE10" s="56">
        <f>'Calculations hispanic'!AE191</f>
        <v>0.27331979061437456</v>
      </c>
      <c r="AF10" s="56">
        <f>'Calculations hispanic'!AF191</f>
        <v>0.27723244708979605</v>
      </c>
    </row>
    <row r="11" spans="1:32" x14ac:dyDescent="0.2">
      <c r="A11" s="12" t="s">
        <v>34</v>
      </c>
      <c r="B11" s="56">
        <f>'Calculations hispanic'!B192</f>
        <v>0.16699999999999998</v>
      </c>
      <c r="C11" s="56">
        <f>'Calculations hispanic'!C192</f>
        <v>0.17049898898996546</v>
      </c>
      <c r="D11" s="56">
        <f>'Calculations hispanic'!D192</f>
        <v>0.17414776160417531</v>
      </c>
      <c r="E11" s="56">
        <f>'Calculations hispanic'!E192</f>
        <v>0.17783043421547712</v>
      </c>
      <c r="F11" s="56">
        <f>'Calculations hispanic'!F192</f>
        <v>0.1815322782900734</v>
      </c>
      <c r="G11" s="56">
        <f>'Calculations hispanic'!G192</f>
        <v>0.1852829191515164</v>
      </c>
      <c r="H11" s="56">
        <f>'Calculations hispanic'!H192</f>
        <v>0.1890881501661342</v>
      </c>
      <c r="I11" s="56">
        <f>'Calculations hispanic'!I192</f>
        <v>0.19291259293351767</v>
      </c>
      <c r="J11" s="56">
        <f>'Calculations hispanic'!J192</f>
        <v>0.19673924005814653</v>
      </c>
      <c r="K11" s="56">
        <f>'Calculations hispanic'!K192</f>
        <v>0.2005510209947087</v>
      </c>
      <c r="L11" s="56">
        <f>'Calculations hispanic'!L192</f>
        <v>0.20425884866143273</v>
      </c>
      <c r="M11" s="56">
        <f>'Calculations hispanic'!M192</f>
        <v>0.20808347528974794</v>
      </c>
      <c r="N11" s="56">
        <f>'Calculations hispanic'!N192</f>
        <v>0.21192149159703566</v>
      </c>
      <c r="O11" s="56">
        <f>'Calculations hispanic'!O192</f>
        <v>0.21577202267811821</v>
      </c>
      <c r="P11" s="56">
        <f>'Calculations hispanic'!P192</f>
        <v>0.21963419897356345</v>
      </c>
      <c r="Q11" s="56">
        <f>'Calculations hispanic'!Q192</f>
        <v>0.22350715690586345</v>
      </c>
      <c r="R11" s="56">
        <f>'Calculations hispanic'!R192</f>
        <v>0.22739003949162698</v>
      </c>
      <c r="S11" s="56">
        <f>'Calculations hispanic'!S192</f>
        <v>0.23128199692947379</v>
      </c>
      <c r="T11" s="56">
        <f>'Calculations hispanic'!T192</f>
        <v>0.23518218716338402</v>
      </c>
      <c r="U11" s="56">
        <f>'Calculations hispanic'!U192</f>
        <v>0.23908977642129714</v>
      </c>
      <c r="V11" s="56">
        <f>'Calculations hispanic'!V192</f>
        <v>0.24300393972885972</v>
      </c>
      <c r="W11" s="56">
        <f>'Calculations hispanic'!W192</f>
        <v>0.2469238613982426</v>
      </c>
      <c r="X11" s="56">
        <f>'Calculations hispanic'!X192</f>
        <v>0.25084873549202524</v>
      </c>
      <c r="Y11" s="56">
        <f>'Calculations hispanic'!Y192</f>
        <v>0.25477776626220006</v>
      </c>
      <c r="Z11" s="56">
        <f>'Calculations hispanic'!Z192</f>
        <v>0.25871016856438456</v>
      </c>
      <c r="AA11" s="56">
        <f>'Calculations hispanic'!AA192</f>
        <v>0.26264516824741369</v>
      </c>
      <c r="AB11" s="56">
        <f>'Calculations hispanic'!AB192</f>
        <v>0.26658200251849618</v>
      </c>
      <c r="AC11" s="56">
        <f>'Calculations hispanic'!AC192</f>
        <v>0.27051992028417776</v>
      </c>
      <c r="AD11" s="56">
        <f>'Calculations hispanic'!AD192</f>
        <v>0.27445818246741188</v>
      </c>
      <c r="AE11" s="56">
        <f>'Calculations hispanic'!AE192</f>
        <v>0.27839606230105213</v>
      </c>
      <c r="AF11" s="56">
        <f>'Calculations hispanic'!AF192</f>
        <v>0.28233284559813204</v>
      </c>
    </row>
    <row r="12" spans="1:32" x14ac:dyDescent="0.2">
      <c r="A12" s="12" t="s">
        <v>92</v>
      </c>
      <c r="B12" s="56">
        <f>'Calculations hispanic'!B193</f>
        <v>0.14382592592592594</v>
      </c>
      <c r="C12" s="56">
        <f>'Calculations hispanic'!C193</f>
        <v>0.14704191774811642</v>
      </c>
      <c r="D12" s="56">
        <f>'Calculations hispanic'!D193</f>
        <v>0.15040078384006986</v>
      </c>
      <c r="E12" s="56">
        <f>'Calculations hispanic'!E193</f>
        <v>0.15379620240097008</v>
      </c>
      <c r="F12" s="56">
        <f>'Calculations hispanic'!F193</f>
        <v>0.15721466721844024</v>
      </c>
      <c r="G12" s="56">
        <f>'Calculations hispanic'!G193</f>
        <v>0.16068364201334387</v>
      </c>
      <c r="H12" s="56">
        <f>'Calculations hispanic'!H193</f>
        <v>0.16420866919886462</v>
      </c>
      <c r="I12" s="56">
        <f>'Calculations hispanic'!I193</f>
        <v>0.16775709545711401</v>
      </c>
      <c r="J12" s="56">
        <f>'Calculations hispanic'!J193</f>
        <v>0.17131314627961461</v>
      </c>
      <c r="K12" s="56">
        <f>'Calculations hispanic'!K193</f>
        <v>0.17486089033781416</v>
      </c>
      <c r="L12" s="56">
        <f>'Calculations hispanic'!L193</f>
        <v>0.17831711938190417</v>
      </c>
      <c r="M12" s="56">
        <f>'Calculations hispanic'!M193</f>
        <v>0.1818875964067683</v>
      </c>
      <c r="N12" s="56">
        <f>'Calculations hispanic'!N193</f>
        <v>0.18547602285680997</v>
      </c>
      <c r="O12" s="56">
        <f>'Calculations hispanic'!O193</f>
        <v>0.18908159919585493</v>
      </c>
      <c r="P12" s="56">
        <f>'Calculations hispanic'!P193</f>
        <v>0.19270352636747834</v>
      </c>
      <c r="Q12" s="56">
        <f>'Calculations hispanic'!Q193</f>
        <v>0.19634100644777958</v>
      </c>
      <c r="R12" s="56">
        <f>'Calculations hispanic'!R193</f>
        <v>0.19999324328191903</v>
      </c>
      <c r="S12" s="56">
        <f>'Calculations hispanic'!S193</f>
        <v>0.20365944310380588</v>
      </c>
      <c r="T12" s="56">
        <f>'Calculations hispanic'!T193</f>
        <v>0.20733881513838642</v>
      </c>
      <c r="U12" s="56">
        <f>'Calculations hispanic'!U193</f>
        <v>0.21103057218601248</v>
      </c>
      <c r="V12" s="56">
        <f>'Calculations hispanic'!V193</f>
        <v>0.21473393118846282</v>
      </c>
      <c r="W12" s="56">
        <f>'Calculations hispanic'!W193</f>
        <v>0.21844811377621465</v>
      </c>
      <c r="X12" s="56">
        <f>'Calculations hispanic'!X193</f>
        <v>0.2221723467966249</v>
      </c>
      <c r="Y12" s="56">
        <f>'Calculations hispanic'!Y193</f>
        <v>0.22590586282274083</v>
      </c>
      <c r="Z12" s="56">
        <f>'Calculations hispanic'!Z193</f>
        <v>0.22964790064248619</v>
      </c>
      <c r="AA12" s="56">
        <f>'Calculations hispanic'!AA193</f>
        <v>0.23339770572805824</v>
      </c>
      <c r="AB12" s="56">
        <f>'Calculations hispanic'!AB193</f>
        <v>0.23715453068537767</v>
      </c>
      <c r="AC12" s="56">
        <f>'Calculations hispanic'!AC193</f>
        <v>0.24091763568349986</v>
      </c>
      <c r="AD12" s="56">
        <f>'Calculations hispanic'!AD193</f>
        <v>0.2446862888639488</v>
      </c>
      <c r="AE12" s="56">
        <f>'Calculations hispanic'!AE193</f>
        <v>0.24845976672996051</v>
      </c>
      <c r="AF12" s="56">
        <f>'Calculations hispanic'!AF193</f>
        <v>0.25223735451567109</v>
      </c>
    </row>
    <row r="13" spans="1:32" x14ac:dyDescent="0.2">
      <c r="A13" s="12" t="s">
        <v>89</v>
      </c>
      <c r="B13" s="56">
        <f>'Calculations hispanic'!B194</f>
        <v>0.14199999999999996</v>
      </c>
      <c r="C13" s="56">
        <f>'Calculations hispanic'!C194</f>
        <v>0.14519215145712447</v>
      </c>
      <c r="D13" s="56">
        <f>'Calculations hispanic'!D194</f>
        <v>0.14852654194074363</v>
      </c>
      <c r="E13" s="56">
        <f>'Calculations hispanic'!E194</f>
        <v>0.15189765416182724</v>
      </c>
      <c r="F13" s="56">
        <f>'Calculations hispanic'!F194</f>
        <v>0.15529208552192153</v>
      </c>
      <c r="G13" s="56">
        <f>'Calculations hispanic'!G194</f>
        <v>0.15873711627697681</v>
      </c>
      <c r="H13" s="56">
        <f>'Calculations hispanic'!H194</f>
        <v>0.16223826657838292</v>
      </c>
      <c r="I13" s="56">
        <f>'Calculations hispanic'!I194</f>
        <v>0.16576311507244226</v>
      </c>
      <c r="J13" s="56">
        <f>'Calculations hispanic'!J194</f>
        <v>0.1692959935167116</v>
      </c>
      <c r="K13" s="56">
        <f>'Calculations hispanic'!K194</f>
        <v>0.17282106984598608</v>
      </c>
      <c r="L13" s="56">
        <f>'Calculations hispanic'!L194</f>
        <v>0.17625564453028714</v>
      </c>
      <c r="M13" s="56">
        <f>'Calculations hispanic'!M194</f>
        <v>0.17980419153849966</v>
      </c>
      <c r="N13" s="56">
        <f>'Calculations hispanic'!N194</f>
        <v>0.18337102429634677</v>
      </c>
      <c r="O13" s="56">
        <f>'Calculations hispanic'!O194</f>
        <v>0.18695535055913506</v>
      </c>
      <c r="P13" s="56">
        <f>'Calculations hispanic'!P194</f>
        <v>0.19055637819054297</v>
      </c>
      <c r="Q13" s="56">
        <f>'Calculations hispanic'!Q194</f>
        <v>0.19417331581430061</v>
      </c>
      <c r="R13" s="56">
        <f>'Calculations hispanic'!R194</f>
        <v>0.1978053734502753</v>
      </c>
      <c r="S13" s="56">
        <f>'Calculations hispanic'!S194</f>
        <v>0.20145176313433433</v>
      </c>
      <c r="T13" s="56">
        <f>'Calculations hispanic'!T194</f>
        <v>0.20511169952141425</v>
      </c>
      <c r="U13" s="56">
        <f>'Calculations hispanic'!U194</f>
        <v>0.20878440047125726</v>
      </c>
      <c r="V13" s="56">
        <f>'Calculations hispanic'!V194</f>
        <v>0.21246908761636835</v>
      </c>
      <c r="W13" s="56">
        <f>'Calculations hispanic'!W194</f>
        <v>0.21616498691176528</v>
      </c>
      <c r="X13" s="56">
        <f>'Calculations hispanic'!X194</f>
        <v>0.21987132916616267</v>
      </c>
      <c r="Y13" s="56">
        <f>'Calculations hispanic'!Y194</f>
        <v>0.22358735055428347</v>
      </c>
      <c r="Z13" s="56">
        <f>'Calculations hispanic'!Z194</f>
        <v>0.22731229311002329</v>
      </c>
      <c r="AA13" s="56">
        <f>'Calculations hispanic'!AA194</f>
        <v>0.23104540520027747</v>
      </c>
      <c r="AB13" s="56">
        <f>'Calculations hispanic'!AB194</f>
        <v>0.23478594197924918</v>
      </c>
      <c r="AC13" s="56">
        <f>'Calculations hispanic'!AC194</f>
        <v>0.23853316582312253</v>
      </c>
      <c r="AD13" s="56">
        <f>'Calculations hispanic'!AD194</f>
        <v>0.24228634674503921</v>
      </c>
      <c r="AE13" s="56">
        <f>'Calculations hispanic'!AE194</f>
        <v>0.24604476279033627</v>
      </c>
      <c r="AF13" s="56">
        <f>'Calculations hispanic'!AF194</f>
        <v>0.24980770041206232</v>
      </c>
    </row>
    <row r="14" spans="1:32" x14ac:dyDescent="0.2">
      <c r="A14" s="12" t="s">
        <v>35</v>
      </c>
      <c r="B14" s="56">
        <f>'Calculations hispanic'!B195</f>
        <v>0.14100000000000001</v>
      </c>
      <c r="C14" s="56">
        <f>'Calculations hispanic'!C195</f>
        <v>0.14417899662955894</v>
      </c>
      <c r="D14" s="56">
        <f>'Calculations hispanic'!D195</f>
        <v>0.14749987844577922</v>
      </c>
      <c r="E14" s="56">
        <f>'Calculations hispanic'!E195</f>
        <v>0.15085757201107902</v>
      </c>
      <c r="F14" s="56">
        <f>'Calculations hispanic'!F195</f>
        <v>0.15423873193394455</v>
      </c>
      <c r="G14" s="56">
        <f>'Calculations hispanic'!G195</f>
        <v>0.15767053714493071</v>
      </c>
      <c r="H14" s="56">
        <f>'Calculations hispanic'!H195</f>
        <v>0.16115849543503935</v>
      </c>
      <c r="I14" s="56">
        <f>'Calculations hispanic'!I195</f>
        <v>0.16467031358947309</v>
      </c>
      <c r="J14" s="56">
        <f>'Calculations hispanic'!J195</f>
        <v>0.16819038214699755</v>
      </c>
      <c r="K14" s="56">
        <f>'Calculations hispanic'!K195</f>
        <v>0.1717029240159948</v>
      </c>
      <c r="L14" s="56">
        <f>'Calculations hispanic'!L195</f>
        <v>0.1751255212144236</v>
      </c>
      <c r="M14" s="56">
        <f>'Calculations hispanic'!M195</f>
        <v>0.17866193478327322</v>
      </c>
      <c r="N14" s="56">
        <f>'Calculations hispanic'!N195</f>
        <v>0.18221681664144287</v>
      </c>
      <c r="O14" s="56">
        <f>'Calculations hispanic'!O195</f>
        <v>0.18578937862182901</v>
      </c>
      <c r="P14" s="56">
        <f>'Calculations hispanic'!P195</f>
        <v>0.18937883246340978</v>
      </c>
      <c r="Q14" s="56">
        <f>'Calculations hispanic'!Q195</f>
        <v>0.19298439046217306</v>
      </c>
      <c r="R14" s="56">
        <f>'Calculations hispanic'!R195</f>
        <v>0.19660526610680407</v>
      </c>
      <c r="S14" s="56">
        <f>'Calculations hispanic'!S195</f>
        <v>0.20024067469849297</v>
      </c>
      <c r="T14" s="56">
        <f>'Calculations hispanic'!T195</f>
        <v>0.20388983395428475</v>
      </c>
      <c r="U14" s="56">
        <f>'Calculations hispanic'!U195</f>
        <v>0.2075519645934196</v>
      </c>
      <c r="V14" s="56">
        <f>'Calculations hispanic'!V195</f>
        <v>0.21122629090620548</v>
      </c>
      <c r="W14" s="56">
        <f>'Calculations hispanic'!W195</f>
        <v>0.21491204130498667</v>
      </c>
      <c r="X14" s="56">
        <f>'Calculations hispanic'!X195</f>
        <v>0.21860844885683436</v>
      </c>
      <c r="Y14" s="56">
        <f>'Calculations hispanic'!Y195</f>
        <v>0.22231475179764193</v>
      </c>
      <c r="Z14" s="56">
        <f>'Calculations hispanic'!Z195</f>
        <v>0.22603019402733857</v>
      </c>
      <c r="AA14" s="56">
        <f>'Calculations hispanic'!AA195</f>
        <v>0.22975402558601507</v>
      </c>
      <c r="AB14" s="56">
        <f>'Calculations hispanic'!AB195</f>
        <v>0.23348550311077204</v>
      </c>
      <c r="AC14" s="56">
        <f>'Calculations hispanic'!AC195</f>
        <v>0.23722389027315682</v>
      </c>
      <c r="AD14" s="56">
        <f>'Calculations hispanic'!AD195</f>
        <v>0.24096845819711565</v>
      </c>
      <c r="AE14" s="56">
        <f>'Calculations hispanic'!AE195</f>
        <v>0.24471848585740849</v>
      </c>
      <c r="AF14" s="56">
        <f>'Calculations hispanic'!AF195</f>
        <v>0.24847326045848531</v>
      </c>
    </row>
    <row r="15" spans="1:32" x14ac:dyDescent="0.2">
      <c r="A15" s="12" t="s">
        <v>98</v>
      </c>
      <c r="B15" s="56">
        <f>'Calculations hispanic'!B196</f>
        <v>0.21799999999999997</v>
      </c>
      <c r="C15" s="56">
        <f>'Calculations hispanic'!C196</f>
        <v>0.22200301665316655</v>
      </c>
      <c r="D15" s="56">
        <f>'Calculations hispanic'!D196</f>
        <v>0.2261645419862624</v>
      </c>
      <c r="E15" s="56">
        <f>'Calculations hispanic'!E196</f>
        <v>0.23035161240121912</v>
      </c>
      <c r="F15" s="56">
        <f>'Calculations hispanic'!F196</f>
        <v>0.23454738272433209</v>
      </c>
      <c r="G15" s="56">
        <f>'Calculations hispanic'!G196</f>
        <v>0.23878525382950319</v>
      </c>
      <c r="H15" s="56">
        <f>'Calculations hispanic'!H196</f>
        <v>0.24307140877622566</v>
      </c>
      <c r="I15" s="56">
        <f>'Calculations hispanic'!I196</f>
        <v>0.24736579275400064</v>
      </c>
      <c r="J15" s="56">
        <f>'Calculations hispanic'!J196</f>
        <v>0.25164937847676311</v>
      </c>
      <c r="K15" s="56">
        <f>'Calculations hispanic'!K196</f>
        <v>0.25590329946936252</v>
      </c>
      <c r="L15" s="56">
        <f>'Calculations hispanic'!L196</f>
        <v>0.26002890102404297</v>
      </c>
      <c r="M15" s="56">
        <f>'Calculations hispanic'!M196</f>
        <v>0.26427190765658626</v>
      </c>
      <c r="N15" s="56">
        <f>'Calculations hispanic'!N196</f>
        <v>0.26851711602835671</v>
      </c>
      <c r="O15" s="56">
        <f>'Calculations hispanic'!O196</f>
        <v>0.27276359201034162</v>
      </c>
      <c r="P15" s="56">
        <f>'Calculations hispanic'!P196</f>
        <v>0.27701041734742182</v>
      </c>
      <c r="Q15" s="56">
        <f>'Calculations hispanic'!Q196</f>
        <v>0.28125669008482668</v>
      </c>
      <c r="R15" s="56">
        <f>'Calculations hispanic'!R196</f>
        <v>0.28550152495905995</v>
      </c>
      <c r="S15" s="56">
        <f>'Calculations hispanic'!S196</f>
        <v>0.28974405375392487</v>
      </c>
      <c r="T15" s="56">
        <f>'Calculations hispanic'!T196</f>
        <v>0.29398342562234636</v>
      </c>
      <c r="U15" s="56">
        <f>'Calculations hispanic'!U196</f>
        <v>0.29821880737470918</v>
      </c>
      <c r="V15" s="56">
        <f>'Calculations hispanic'!V196</f>
        <v>0.30244938373452201</v>
      </c>
      <c r="W15" s="56">
        <f>'Calculations hispanic'!W196</f>
        <v>0.30667435756222566</v>
      </c>
      <c r="X15" s="56">
        <f>'Calculations hispanic'!X196</f>
        <v>0.31089295004801504</v>
      </c>
      <c r="Y15" s="56">
        <f>'Calculations hispanic'!Y196</f>
        <v>0.31510440087457953</v>
      </c>
      <c r="Z15" s="56">
        <f>'Calculations hispanic'!Z196</f>
        <v>0.31930796835067915</v>
      </c>
      <c r="AA15" s="56">
        <f>'Calculations hispanic'!AA196</f>
        <v>0.32350292951653092</v>
      </c>
      <c r="AB15" s="56">
        <f>'Calculations hispanic'!AB196</f>
        <v>0.32768858022196429</v>
      </c>
      <c r="AC15" s="56">
        <f>'Calculations hispanic'!AC196</f>
        <v>0.33186423517833513</v>
      </c>
      <c r="AD15" s="56">
        <f>'Calculations hispanic'!AD196</f>
        <v>0.33602922798521695</v>
      </c>
      <c r="AE15" s="56">
        <f>'Calculations hispanic'!AE196</f>
        <v>0.3401829111328688</v>
      </c>
      <c r="AF15" s="56">
        <f>'Calculations hispanic'!AF196</f>
        <v>0.34432465598150214</v>
      </c>
    </row>
    <row r="16" spans="1:32" x14ac:dyDescent="0.2">
      <c r="A16" s="12" t="s">
        <v>97</v>
      </c>
      <c r="B16" s="56">
        <f>'Calculations hispanic'!B197</f>
        <v>0.25514285714285712</v>
      </c>
      <c r="C16" s="56">
        <f>'Calculations hispanic'!C197</f>
        <v>0.25941939012061072</v>
      </c>
      <c r="D16" s="56">
        <f>'Calculations hispanic'!D197</f>
        <v>0.26385625714195338</v>
      </c>
      <c r="E16" s="56">
        <f>'Calculations hispanic'!E197</f>
        <v>0.26831120211308768</v>
      </c>
      <c r="F16" s="56">
        <f>'Calculations hispanic'!F197</f>
        <v>0.27276629665394392</v>
      </c>
      <c r="G16" s="56">
        <f>'Calculations hispanic'!G197</f>
        <v>0.27725694675019497</v>
      </c>
      <c r="H16" s="56">
        <f>'Calculations hispanic'!H197</f>
        <v>0.28178951734417823</v>
      </c>
      <c r="I16" s="56">
        <f>'Calculations hispanic'!I197</f>
        <v>0.28632157405325409</v>
      </c>
      <c r="J16" s="56">
        <f>'Calculations hispanic'!J197</f>
        <v>0.290833148886878</v>
      </c>
      <c r="K16" s="56">
        <f>'Calculations hispanic'!K197</f>
        <v>0.29530459990407792</v>
      </c>
      <c r="L16" s="56">
        <f>'Calculations hispanic'!L197</f>
        <v>0.2996328088549724</v>
      </c>
      <c r="M16" s="56">
        <f>'Calculations hispanic'!M197</f>
        <v>0.30407569335230006</v>
      </c>
      <c r="N16" s="56">
        <f>'Calculations hispanic'!N197</f>
        <v>0.30851235378935088</v>
      </c>
      <c r="O16" s="56">
        <f>'Calculations hispanic'!O197</f>
        <v>0.31294189413463369</v>
      </c>
      <c r="P16" s="56">
        <f>'Calculations hispanic'!P197</f>
        <v>0.31736344062345995</v>
      </c>
      <c r="Q16" s="56">
        <f>'Calculations hispanic'!Q197</f>
        <v>0.32177614192721687</v>
      </c>
      <c r="R16" s="56">
        <f>'Calculations hispanic'!R197</f>
        <v>0.32617916928544538</v>
      </c>
      <c r="S16" s="56">
        <f>'Calculations hispanic'!S197</f>
        <v>0.33057171660206386</v>
      </c>
      <c r="T16" s="56">
        <f>'Calculations hispanic'!T197</f>
        <v>0.33495300050711146</v>
      </c>
      <c r="U16" s="56">
        <f>'Calculations hispanic'!U197</f>
        <v>0.33932226038537083</v>
      </c>
      <c r="V16" s="56">
        <f>'Calculations hispanic'!V197</f>
        <v>0.3436787583732922</v>
      </c>
      <c r="W16" s="56">
        <f>'Calculations hispanic'!W197</f>
        <v>0.34802177932560846</v>
      </c>
      <c r="X16" s="56">
        <f>'Calculations hispanic'!X197</f>
        <v>0.3523506307530519</v>
      </c>
      <c r="Y16" s="56">
        <f>'Calculations hispanic'!Y197</f>
        <v>0.35666464273258175</v>
      </c>
      <c r="Z16" s="56">
        <f>'Calculations hispanic'!Z197</f>
        <v>0.36096316779151139</v>
      </c>
      <c r="AA16" s="56">
        <f>'Calculations hispanic'!AA197</f>
        <v>0.3652455807669438</v>
      </c>
      <c r="AB16" s="56">
        <f>'Calculations hispanic'!AB197</f>
        <v>0.36951127864187799</v>
      </c>
      <c r="AC16" s="56">
        <f>'Calculations hispanic'!AC197</f>
        <v>0.37375968035934531</v>
      </c>
      <c r="AD16" s="56">
        <f>'Calculations hispanic'!AD197</f>
        <v>0.37799022661592863</v>
      </c>
      <c r="AE16" s="56">
        <f>'Calculations hispanic'!AE197</f>
        <v>0.38220237963597081</v>
      </c>
      <c r="AF16" s="56">
        <f>'Calculations hispanic'!AF197</f>
        <v>0.38639562292776836</v>
      </c>
    </row>
    <row r="17" spans="1:32" x14ac:dyDescent="0.2">
      <c r="A17" s="12" t="s">
        <v>101</v>
      </c>
      <c r="B17" s="56">
        <f>'Calculations hispanic'!B198</f>
        <v>0.13500000000000001</v>
      </c>
      <c r="C17" s="56">
        <f>'Calculations hispanic'!C198</f>
        <v>0.13809859257259119</v>
      </c>
      <c r="D17" s="56">
        <f>'Calculations hispanic'!D198</f>
        <v>0.14133685733308518</v>
      </c>
      <c r="E17" s="56">
        <f>'Calculations hispanic'!E198</f>
        <v>0.14461243265264817</v>
      </c>
      <c r="F17" s="56">
        <f>'Calculations hispanic'!F198</f>
        <v>0.14791232327842194</v>
      </c>
      <c r="G17" s="56">
        <f>'Calculations hispanic'!G198</f>
        <v>0.15126308740406508</v>
      </c>
      <c r="H17" s="56">
        <f>'Calculations hispanic'!H198</f>
        <v>0.15467015607615639</v>
      </c>
      <c r="I17" s="56">
        <f>'Calculations hispanic'!I198</f>
        <v>0.15810202142859942</v>
      </c>
      <c r="J17" s="56">
        <f>'Calculations hispanic'!J198</f>
        <v>0.16154343544405764</v>
      </c>
      <c r="K17" s="56">
        <f>'Calculations hispanic'!K198</f>
        <v>0.164978960060778</v>
      </c>
      <c r="L17" s="56">
        <f>'Calculations hispanic'!L198</f>
        <v>0.16832791091994664</v>
      </c>
      <c r="M17" s="56">
        <f>'Calculations hispanic'!M198</f>
        <v>0.17178966633705645</v>
      </c>
      <c r="N17" s="56">
        <f>'Calculations hispanic'!N198</f>
        <v>0.1752709594025145</v>
      </c>
      <c r="O17" s="56">
        <f>'Calculations hispanic'!O198</f>
        <v>0.17877102766750028</v>
      </c>
      <c r="P17" s="56">
        <f>'Calculations hispanic'!P198</f>
        <v>0.18228910739383494</v>
      </c>
      <c r="Q17" s="56">
        <f>'Calculations hispanic'!Q198</f>
        <v>0.18582443419812289</v>
      </c>
      <c r="R17" s="56">
        <f>'Calculations hispanic'!R198</f>
        <v>0.18937624368278388</v>
      </c>
      <c r="S17" s="56">
        <f>'Calculations hispanic'!S198</f>
        <v>0.1929437720532885</v>
      </c>
      <c r="T17" s="56">
        <f>'Calculations hispanic'!T198</f>
        <v>0.19652625672096363</v>
      </c>
      <c r="U17" s="56">
        <f>'Calculations hispanic'!U198</f>
        <v>0.20012293689075902</v>
      </c>
      <c r="V17" s="56">
        <f>'Calculations hispanic'!V198</f>
        <v>0.20373305413345758</v>
      </c>
      <c r="W17" s="56">
        <f>'Calculations hispanic'!W198</f>
        <v>0.20735585294182432</v>
      </c>
      <c r="X17" s="56">
        <f>'Calculations hispanic'!X198</f>
        <v>0.21099058127025924</v>
      </c>
      <c r="Y17" s="56">
        <f>'Calculations hispanic'!Y198</f>
        <v>0.21463649105756263</v>
      </c>
      <c r="Z17" s="56">
        <f>'Calculations hispanic'!Z198</f>
        <v>0.21829283873245678</v>
      </c>
      <c r="AA17" s="56">
        <f>'Calculations hispanic'!AA198</f>
        <v>0.22195888570158634</v>
      </c>
      <c r="AB17" s="56">
        <f>'Calculations hispanic'!AB198</f>
        <v>0.22563389881972906</v>
      </c>
      <c r="AC17" s="56">
        <f>'Calculations hispanic'!AC198</f>
        <v>0.22931715084201137</v>
      </c>
      <c r="AD17" s="56">
        <f>'Calculations hispanic'!AD198</f>
        <v>0.23300792085797584</v>
      </c>
      <c r="AE17" s="56">
        <f>'Calculations hispanic'!AE198</f>
        <v>0.2367054947073714</v>
      </c>
      <c r="AF17" s="56">
        <f>'Calculations hispanic'!AF198</f>
        <v>0.24040916537758789</v>
      </c>
    </row>
    <row r="18" spans="1:32" x14ac:dyDescent="0.2">
      <c r="A18" s="12" t="s">
        <v>104</v>
      </c>
      <c r="B18" s="56">
        <f>'Calculations hispanic'!B199</f>
        <v>0.23399999999999996</v>
      </c>
      <c r="C18" s="56">
        <f>'Calculations hispanic'!C199</f>
        <v>0.23813001787151425</v>
      </c>
      <c r="D18" s="56">
        <f>'Calculations hispanic'!D199</f>
        <v>0.242419741250611</v>
      </c>
      <c r="E18" s="56">
        <f>'Calculations hispanic'!E199</f>
        <v>0.24673189371131246</v>
      </c>
      <c r="F18" s="56">
        <f>'Calculations hispanic'!F199</f>
        <v>0.25104911837268507</v>
      </c>
      <c r="G18" s="56">
        <f>'Calculations hispanic'!G199</f>
        <v>0.2554057514923832</v>
      </c>
      <c r="H18" s="56">
        <f>'Calculations hispanic'!H199</f>
        <v>0.25980806323846117</v>
      </c>
      <c r="I18" s="56">
        <f>'Calculations hispanic'!I199</f>
        <v>0.26421487417686662</v>
      </c>
      <c r="J18" s="56">
        <f>'Calculations hispanic'!J199</f>
        <v>0.26860670093948991</v>
      </c>
      <c r="K18" s="56">
        <f>'Calculations hispanic'!K199</f>
        <v>0.2729642926028002</v>
      </c>
      <c r="L18" s="56">
        <f>'Calculations hispanic'!L199</f>
        <v>0.27718683478931283</v>
      </c>
      <c r="M18" s="56">
        <f>'Calculations hispanic'!M199</f>
        <v>0.28152587447358451</v>
      </c>
      <c r="N18" s="56">
        <f>'Calculations hispanic'!N199</f>
        <v>0.28586347913035526</v>
      </c>
      <c r="O18" s="56">
        <f>'Calculations hispanic'!O199</f>
        <v>0.2901987234727097</v>
      </c>
      <c r="P18" s="56">
        <f>'Calculations hispanic'!P199</f>
        <v>0.29453070102582302</v>
      </c>
      <c r="Q18" s="56">
        <f>'Calculations hispanic'!Q199</f>
        <v>0.29885852445024624</v>
      </c>
      <c r="R18" s="56">
        <f>'Calculations hispanic'!R199</f>
        <v>0.30318132582819124</v>
      </c>
      <c r="S18" s="56">
        <f>'Calculations hispanic'!S199</f>
        <v>0.30749825691376992</v>
      </c>
      <c r="T18" s="56">
        <f>'Calculations hispanic'!T199</f>
        <v>0.31180848934818667</v>
      </c>
      <c r="U18" s="56">
        <f>'Calculations hispanic'!U199</f>
        <v>0.31611121484089794</v>
      </c>
      <c r="V18" s="56">
        <f>'Calculations hispanic'!V199</f>
        <v>0.32040564531783161</v>
      </c>
      <c r="W18" s="56">
        <f>'Calculations hispanic'!W199</f>
        <v>0.32469101303774667</v>
      </c>
      <c r="X18" s="56">
        <f>'Calculations hispanic'!X199</f>
        <v>0.328966570677861</v>
      </c>
      <c r="Y18" s="56">
        <f>'Calculations hispanic'!Y199</f>
        <v>0.33323159138989267</v>
      </c>
      <c r="Z18" s="56">
        <f>'Calculations hispanic'!Z199</f>
        <v>0.33748536882765379</v>
      </c>
      <c r="AA18" s="56">
        <f>'Calculations hispanic'!AA199</f>
        <v>0.34172721714738902</v>
      </c>
      <c r="AB18" s="56">
        <f>'Calculations hispanic'!AB199</f>
        <v>0.34595647098201326</v>
      </c>
      <c r="AC18" s="56">
        <f>'Calculations hispanic'!AC199</f>
        <v>0.35017248539042367</v>
      </c>
      <c r="AD18" s="56">
        <f>'Calculations hispanic'!AD199</f>
        <v>0.3543746357830771</v>
      </c>
      <c r="AE18" s="56">
        <f>'Calculations hispanic'!AE199</f>
        <v>0.3585623178249881</v>
      </c>
      <c r="AF18" s="56">
        <f>'Calculations hispanic'!AF199</f>
        <v>0.36273494731731865</v>
      </c>
    </row>
    <row r="19" spans="1:32" x14ac:dyDescent="0.2">
      <c r="A19" s="12" t="s">
        <v>36</v>
      </c>
      <c r="B19" s="56">
        <f>'Calculations hispanic'!B200</f>
        <v>0.14880411361410384</v>
      </c>
      <c r="C19" s="56">
        <f>'Calculations hispanic'!C200</f>
        <v>0.15208393641989348</v>
      </c>
      <c r="D19" s="56">
        <f>'Calculations hispanic'!D200</f>
        <v>0.1555082954227367</v>
      </c>
      <c r="E19" s="56">
        <f>'Calculations hispanic'!E200</f>
        <v>0.15896871401481588</v>
      </c>
      <c r="F19" s="56">
        <f>'Calculations hispanic'!F200</f>
        <v>0.16245140898498941</v>
      </c>
      <c r="G19" s="56">
        <f>'Calculations hispanic'!G200</f>
        <v>0.16598433421853157</v>
      </c>
      <c r="H19" s="56">
        <f>'Calculations hispanic'!H200</f>
        <v>0.16957309085986619</v>
      </c>
      <c r="I19" s="56">
        <f>'Calculations hispanic'!I200</f>
        <v>0.1731844062285848</v>
      </c>
      <c r="J19" s="56">
        <f>'Calculations hispanic'!J200</f>
        <v>0.17680222301240603</v>
      </c>
      <c r="K19" s="56">
        <f>'Calculations hispanic'!K200</f>
        <v>0.18041034648532428</v>
      </c>
      <c r="L19" s="56">
        <f>'Calculations hispanic'!L200</f>
        <v>0.18392421619819133</v>
      </c>
      <c r="M19" s="56">
        <f>'Calculations hispanic'!M200</f>
        <v>0.18755302705736782</v>
      </c>
      <c r="N19" s="56">
        <f>'Calculations hispanic'!N200</f>
        <v>0.19119885144677132</v>
      </c>
      <c r="O19" s="56">
        <f>'Calculations hispanic'!O200</f>
        <v>0.19486087096013593</v>
      </c>
      <c r="P19" s="56">
        <f>'Calculations hispanic'!P200</f>
        <v>0.19853826869533439</v>
      </c>
      <c r="Q19" s="56">
        <f>'Calculations hispanic'!Q200</f>
        <v>0.20223022990831974</v>
      </c>
      <c r="R19" s="56">
        <f>'Calculations hispanic'!R200</f>
        <v>0.20593594264909207</v>
      </c>
      <c r="S19" s="56">
        <f>'Calculations hispanic'!S200</f>
        <v>0.20965459837913264</v>
      </c>
      <c r="T19" s="56">
        <f>'Calculations hispanic'!T200</f>
        <v>0.21338539256980829</v>
      </c>
      <c r="U19" s="56">
        <f>'Calculations hispanic'!U200</f>
        <v>0.21712752528128657</v>
      </c>
      <c r="V19" s="56">
        <f>'Calculations hispanic'!V200</f>
        <v>0.2208802017215919</v>
      </c>
      <c r="W19" s="56">
        <f>'Calculations hispanic'!W200</f>
        <v>0.22464263278546509</v>
      </c>
      <c r="X19" s="56">
        <f>'Calculations hispanic'!X200</f>
        <v>0.22841403557274823</v>
      </c>
      <c r="Y19" s="56">
        <f>'Calculations hispanic'!Y200</f>
        <v>0.23219363388607969</v>
      </c>
      <c r="Z19" s="56">
        <f>'Calculations hispanic'!Z200</f>
        <v>0.23598065870771445</v>
      </c>
      <c r="AA19" s="56">
        <f>'Calculations hispanic'!AA200</f>
        <v>0.23977434865536965</v>
      </c>
      <c r="AB19" s="56">
        <f>'Calculations hispanic'!AB200</f>
        <v>0.2435739504170083</v>
      </c>
      <c r="AC19" s="56">
        <f>'Calculations hispanic'!AC200</f>
        <v>0.24737871916453494</v>
      </c>
      <c r="AD19" s="56">
        <f>'Calculations hispanic'!AD200</f>
        <v>0.2511879189464381</v>
      </c>
      <c r="AE19" s="56">
        <f>'Calculations hispanic'!AE200</f>
        <v>0.25500082305942778</v>
      </c>
      <c r="AF19" s="56">
        <f>'Calculations hispanic'!AF200</f>
        <v>0.25881671439917991</v>
      </c>
    </row>
    <row r="20" spans="1:32" x14ac:dyDescent="0.2">
      <c r="A20" s="12" t="s">
        <v>37</v>
      </c>
      <c r="B20" s="56">
        <f>'Calculations hispanic'!B201</f>
        <v>0.11600000000000003</v>
      </c>
      <c r="C20" s="56">
        <f>'Calculations hispanic'!C201</f>
        <v>0.11882675442471895</v>
      </c>
      <c r="D20" s="56">
        <f>'Calculations hispanic'!D201</f>
        <v>0.12178509451307275</v>
      </c>
      <c r="E20" s="56">
        <f>'Calculations hispanic'!E201</f>
        <v>0.12478181291018745</v>
      </c>
      <c r="F20" s="56">
        <f>'Calculations hispanic'!F201</f>
        <v>0.12780510272467613</v>
      </c>
      <c r="G20" s="56">
        <f>'Calculations hispanic'!G201</f>
        <v>0.13087940511283683</v>
      </c>
      <c r="H20" s="56">
        <f>'Calculations hispanic'!H201</f>
        <v>0.13400987592953367</v>
      </c>
      <c r="I20" s="56">
        <f>'Calculations hispanic'!I201</f>
        <v>0.13716768711861094</v>
      </c>
      <c r="J20" s="56">
        <f>'Calculations hispanic'!J201</f>
        <v>0.14033883761706084</v>
      </c>
      <c r="K20" s="56">
        <f>'Calculations hispanic'!K201</f>
        <v>0.14350907103933258</v>
      </c>
      <c r="L20" s="56">
        <f>'Calculations hispanic'!L201</f>
        <v>0.14660371794313232</v>
      </c>
      <c r="M20" s="56">
        <f>'Calculations hispanic'!M201</f>
        <v>0.14980703238533657</v>
      </c>
      <c r="N20" s="56">
        <f>'Calculations hispanic'!N201</f>
        <v>0.15303293106531357</v>
      </c>
      <c r="O20" s="56">
        <f>'Calculations hispanic'!O201</f>
        <v>0.15628074705437986</v>
      </c>
      <c r="P20" s="56">
        <f>'Calculations hispanic'!P201</f>
        <v>0.15954980862386631</v>
      </c>
      <c r="Q20" s="56">
        <f>'Calculations hispanic'!Q201</f>
        <v>0.16283943984197555</v>
      </c>
      <c r="R20" s="56">
        <f>'Calculations hispanic'!R201</f>
        <v>0.16614896116423153</v>
      </c>
      <c r="S20" s="56">
        <f>'Calculations hispanic'!S201</f>
        <v>0.16947769001674459</v>
      </c>
      <c r="T20" s="56">
        <f>'Calculations hispanic'!T201</f>
        <v>0.17282494137155632</v>
      </c>
      <c r="U20" s="56">
        <f>'Calculations hispanic'!U201</f>
        <v>0.17619002831334188</v>
      </c>
      <c r="V20" s="56">
        <f>'Calculations hispanic'!V201</f>
        <v>0.17957226259681891</v>
      </c>
      <c r="W20" s="56">
        <f>'Calculations hispanic'!W201</f>
        <v>0.18297095519422008</v>
      </c>
      <c r="X20" s="56">
        <f>'Calculations hispanic'!X201</f>
        <v>0.18638541683223725</v>
      </c>
      <c r="Y20" s="56">
        <f>'Calculations hispanic'!Y201</f>
        <v>0.18981495851788521</v>
      </c>
      <c r="Z20" s="56">
        <f>'Calculations hispanic'!Z201</f>
        <v>0.19325889205275243</v>
      </c>
      <c r="AA20" s="56">
        <f>'Calculations hispanic'!AA201</f>
        <v>0.1967165305351804</v>
      </c>
      <c r="AB20" s="56">
        <f>'Calculations hispanic'!AB201</f>
        <v>0.20018718884991146</v>
      </c>
      <c r="AC20" s="56">
        <f>'Calculations hispanic'!AC201</f>
        <v>0.20367018414480417</v>
      </c>
      <c r="AD20" s="56">
        <f>'Calculations hispanic'!AD201</f>
        <v>0.20716483629425717</v>
      </c>
      <c r="AE20" s="56">
        <f>'Calculations hispanic'!AE201</f>
        <v>0.21067046834900555</v>
      </c>
      <c r="AF20" s="56">
        <f>'Calculations hispanic'!AF201</f>
        <v>0.21418640697199837</v>
      </c>
    </row>
    <row r="21" spans="1:32" x14ac:dyDescent="0.2">
      <c r="A21" s="12" t="s">
        <v>38</v>
      </c>
      <c r="B21" s="56">
        <f>'Calculations hispanic'!B202</f>
        <v>0.15299999999999997</v>
      </c>
      <c r="C21" s="56">
        <f>'Calculations hispanic'!C202</f>
        <v>0.1563323126595377</v>
      </c>
      <c r="D21" s="56">
        <f>'Calculations hispanic'!D202</f>
        <v>0.1598104845687747</v>
      </c>
      <c r="E21" s="56">
        <f>'Calculations hispanic'!E202</f>
        <v>0.16332426632636071</v>
      </c>
      <c r="F21" s="56">
        <f>'Calculations hispanic'!F202</f>
        <v>0.16685964744362536</v>
      </c>
      <c r="G21" s="56">
        <f>'Calculations hispanic'!G202</f>
        <v>0.17044498373878594</v>
      </c>
      <c r="H21" s="56">
        <f>'Calculations hispanic'!H202</f>
        <v>0.17408592371098369</v>
      </c>
      <c r="I21" s="56">
        <f>'Calculations hispanic'!I202</f>
        <v>0.17774868730689861</v>
      </c>
      <c r="J21" s="56">
        <f>'Calculations hispanic'!J202</f>
        <v>0.18141698661070646</v>
      </c>
      <c r="K21" s="56">
        <f>'Calculations hispanic'!K202</f>
        <v>0.18507441298257157</v>
      </c>
      <c r="L21" s="56">
        <f>'Calculations hispanic'!L202</f>
        <v>0.18863530507348961</v>
      </c>
      <c r="M21" s="56">
        <f>'Calculations hispanic'!M202</f>
        <v>0.19231165832545249</v>
      </c>
      <c r="N21" s="56">
        <f>'Calculations hispanic'!N202</f>
        <v>0.19600421612608859</v>
      </c>
      <c r="O21" s="56">
        <f>'Calculations hispanic'!O202</f>
        <v>0.19971214530889675</v>
      </c>
      <c r="P21" s="56">
        <f>'Calculations hispanic'!P202</f>
        <v>0.20343461508632599</v>
      </c>
      <c r="Q21" s="56">
        <f>'Calculations hispanic'!Q202</f>
        <v>0.20717079770265506</v>
      </c>
      <c r="R21" s="56">
        <f>'Calculations hispanic'!R202</f>
        <v>0.21091986906745969</v>
      </c>
      <c r="S21" s="56">
        <f>'Calculations hispanic'!S202</f>
        <v>0.21468100936915491</v>
      </c>
      <c r="T21" s="56">
        <f>'Calculations hispanic'!T202</f>
        <v>0.21845340366817076</v>
      </c>
      <c r="U21" s="56">
        <f>'Calculations hispanic'!U202</f>
        <v>0.22223624246935117</v>
      </c>
      <c r="V21" s="56">
        <f>'Calculations hispanic'!V202</f>
        <v>0.22602872227326631</v>
      </c>
      <c r="W21" s="56">
        <f>'Calculations hispanic'!W202</f>
        <v>0.22983004610615174</v>
      </c>
      <c r="X21" s="56">
        <f>'Calculations hispanic'!X202</f>
        <v>0.23363942402825735</v>
      </c>
      <c r="Y21" s="56">
        <f>'Calculations hispanic'!Y202</f>
        <v>0.23745607362045013</v>
      </c>
      <c r="Z21" s="56">
        <f>'Calculations hispanic'!Z202</f>
        <v>0.24127922044894073</v>
      </c>
      <c r="AA21" s="56">
        <f>'Calculations hispanic'!AA202</f>
        <v>0.24510809850809831</v>
      </c>
      <c r="AB21" s="56">
        <f>'Calculations hispanic'!AB202</f>
        <v>0.24894195064132305</v>
      </c>
      <c r="AC21" s="56">
        <f>'Calculations hispanic'!AC202</f>
        <v>0.2527800289400125</v>
      </c>
      <c r="AD21" s="56">
        <f>'Calculations hispanic'!AD202</f>
        <v>0.25662159512071198</v>
      </c>
      <c r="AE21" s="56">
        <f>'Calculations hispanic'!AE202</f>
        <v>0.26046592088056353</v>
      </c>
      <c r="AF21" s="56">
        <f>'Calculations hispanic'!AF202</f>
        <v>0.26431228823121672</v>
      </c>
    </row>
    <row r="22" spans="1:32" x14ac:dyDescent="0.2">
      <c r="A22" s="12" t="s">
        <v>39</v>
      </c>
      <c r="B22" s="56">
        <f>'Calculations hispanic'!B203</f>
        <v>0.112</v>
      </c>
      <c r="C22" s="56">
        <f>'Calculations hispanic'!C203</f>
        <v>0.11476606074943617</v>
      </c>
      <c r="D22" s="56">
        <f>'Calculations hispanic'!D203</f>
        <v>0.11766178142237373</v>
      </c>
      <c r="E22" s="56">
        <f>'Calculations hispanic'!E203</f>
        <v>0.12059599547205495</v>
      </c>
      <c r="F22" s="56">
        <f>'Calculations hispanic'!F203</f>
        <v>0.12355716196338379</v>
      </c>
      <c r="G22" s="56">
        <f>'Calculations hispanic'!G203</f>
        <v>0.12656924542519166</v>
      </c>
      <c r="H22" s="56">
        <f>'Calculations hispanic'!H203</f>
        <v>0.12963733682992107</v>
      </c>
      <c r="I22" s="56">
        <f>'Calculations hispanic'!I203</f>
        <v>0.13273321106663305</v>
      </c>
      <c r="J22" s="56">
        <f>'Calculations hispanic'!J203</f>
        <v>0.1358431501885311</v>
      </c>
      <c r="K22" s="56">
        <f>'Calculations hispanic'!K203</f>
        <v>0.13895316848019468</v>
      </c>
      <c r="L22" s="56">
        <f>'Calculations hispanic'!L203</f>
        <v>0.14198997007706143</v>
      </c>
      <c r="M22" s="56">
        <f>'Calculations hispanic'!M203</f>
        <v>0.14513437040225693</v>
      </c>
      <c r="N22" s="56">
        <f>'Calculations hispanic'!N203</f>
        <v>0.14830191935557102</v>
      </c>
      <c r="O22" s="56">
        <f>'Calculations hispanic'!O203</f>
        <v>0.15149197280070104</v>
      </c>
      <c r="P22" s="56">
        <f>'Calculations hispanic'!P203</f>
        <v>0.15470388113108874</v>
      </c>
      <c r="Q22" s="56">
        <f>'Calculations hispanic'!Q203</f>
        <v>0.15793698985189289</v>
      </c>
      <c r="R22" s="56">
        <f>'Calculations hispanic'!R203</f>
        <v>0.16119064015691351</v>
      </c>
      <c r="S22" s="56">
        <f>'Calculations hispanic'!S203</f>
        <v>0.16446416949968617</v>
      </c>
      <c r="T22" s="56">
        <f>'Calculations hispanic'!T203</f>
        <v>0.16775691215800365</v>
      </c>
      <c r="U22" s="56">
        <f>'Calculations hispanic'!U203</f>
        <v>0.17106819979113175</v>
      </c>
      <c r="V22" s="56">
        <f>'Calculations hispanic'!V203</f>
        <v>0.17439736198905384</v>
      </c>
      <c r="W22" s="56">
        <f>'Calculations hispanic'!W203</f>
        <v>0.17774372681308465</v>
      </c>
      <c r="X22" s="56">
        <f>'Calculations hispanic'!X203</f>
        <v>0.18110662132724156</v>
      </c>
      <c r="Y22" s="56">
        <f>'Calculations hispanic'!Y203</f>
        <v>0.18448537211979815</v>
      </c>
      <c r="Z22" s="56">
        <f>'Calculations hispanic'!Z203</f>
        <v>0.18787930581446427</v>
      </c>
      <c r="AA22" s="56">
        <f>'Calculations hispanic'!AA203</f>
        <v>0.1912877495707036</v>
      </c>
      <c r="AB22" s="56">
        <f>'Calculations hispanic'!AB203</f>
        <v>0.19471003157270306</v>
      </c>
      <c r="AC22" s="56">
        <f>'Calculations hispanic'!AC203</f>
        <v>0.19814548150655778</v>
      </c>
      <c r="AD22" s="56">
        <f>'Calculations hispanic'!AD203</f>
        <v>0.20159343102528249</v>
      </c>
      <c r="AE22" s="56">
        <f>'Calculations hispanic'!AE203</f>
        <v>0.20505321420127548</v>
      </c>
      <c r="AF22" s="56">
        <f>'Calculations hispanic'!AF203</f>
        <v>0.20852416796590856</v>
      </c>
    </row>
    <row r="23" spans="1:32" x14ac:dyDescent="0.2">
      <c r="A23" s="12" t="s">
        <v>40</v>
      </c>
      <c r="B23" s="56">
        <f>'Calculations hispanic'!B204</f>
        <v>9.9000000000000005E-2</v>
      </c>
      <c r="C23" s="56">
        <f>'Calculations hispanic'!C204</f>
        <v>0.10156004527149708</v>
      </c>
      <c r="D23" s="56">
        <f>'Calculations hispanic'!D204</f>
        <v>0.1042429067384007</v>
      </c>
      <c r="E23" s="56">
        <f>'Calculations hispanic'!E204</f>
        <v>0.1069643362781233</v>
      </c>
      <c r="F23" s="56">
        <f>'Calculations hispanic'!F204</f>
        <v>0.10971369636945726</v>
      </c>
      <c r="G23" s="56">
        <f>'Calculations hispanic'!G204</f>
        <v>0.1125133226072782</v>
      </c>
      <c r="H23" s="56">
        <f>'Calculations hispanic'!H204</f>
        <v>0.11536807588990791</v>
      </c>
      <c r="I23" s="56">
        <f>'Calculations hispanic'!I204</f>
        <v>0.11825178856746482</v>
      </c>
      <c r="J23" s="56">
        <f>'Calculations hispanic'!J204</f>
        <v>0.12115171483326521</v>
      </c>
      <c r="K23" s="56">
        <f>'Calculations hispanic'!K204</f>
        <v>0.12405480443157189</v>
      </c>
      <c r="L23" s="56">
        <f>'Calculations hispanic'!L204</f>
        <v>0.12689250223000825</v>
      </c>
      <c r="M23" s="56">
        <f>'Calculations hispanic'!M204</f>
        <v>0.12983379106411352</v>
      </c>
      <c r="N23" s="56">
        <f>'Calculations hispanic'!N204</f>
        <v>0.13279983927167693</v>
      </c>
      <c r="O23" s="56">
        <f>'Calculations hispanic'!O204</f>
        <v>0.13579008297881279</v>
      </c>
      <c r="P23" s="56">
        <f>'Calculations hispanic'!P204</f>
        <v>0.13880395087836311</v>
      </c>
      <c r="Q23" s="56">
        <f>'Calculations hispanic'!Q204</f>
        <v>0.14184086475221891</v>
      </c>
      <c r="R23" s="56">
        <f>'Calculations hispanic'!R204</f>
        <v>0.14490023999275523</v>
      </c>
      <c r="S23" s="56">
        <f>'Calculations hispanic'!S204</f>
        <v>0.14798148612261941</v>
      </c>
      <c r="T23" s="56">
        <f>'Calculations hispanic'!T204</f>
        <v>0.15108400731213856</v>
      </c>
      <c r="U23" s="56">
        <f>'Calculations hispanic'!U204</f>
        <v>0.15420720289361176</v>
      </c>
      <c r="V23" s="56">
        <f>'Calculations hispanic'!V204</f>
        <v>0.15735046787180859</v>
      </c>
      <c r="W23" s="56">
        <f>'Calculations hispanic'!W204</f>
        <v>0.16051319342999432</v>
      </c>
      <c r="X23" s="56">
        <f>'Calculations hispanic'!X204</f>
        <v>0.16369476743083508</v>
      </c>
      <c r="Y23" s="56">
        <f>'Calculations hispanic'!Y204</f>
        <v>0.16689457491156939</v>
      </c>
      <c r="Z23" s="56">
        <f>'Calculations hispanic'!Z204</f>
        <v>0.17011199857283901</v>
      </c>
      <c r="AA23" s="56">
        <f>'Calculations hispanic'!AA204</f>
        <v>0.17334641926063052</v>
      </c>
      <c r="AB23" s="56">
        <f>'Calculations hispanic'!AB204</f>
        <v>0.17659721644077653</v>
      </c>
      <c r="AC23" s="56">
        <f>'Calculations hispanic'!AC204</f>
        <v>0.17986376866550616</v>
      </c>
      <c r="AD23" s="56">
        <f>'Calculations hispanic'!AD204</f>
        <v>0.18314545403157279</v>
      </c>
      <c r="AE23" s="56">
        <f>'Calculations hispanic'!AE204</f>
        <v>0.18644165062949791</v>
      </c>
      <c r="AF23" s="56">
        <f>'Calculations hispanic'!AF204</f>
        <v>0.18975173698351153</v>
      </c>
    </row>
    <row r="24" spans="1:32" x14ac:dyDescent="0.2">
      <c r="A24" s="12" t="s">
        <v>41</v>
      </c>
      <c r="B24" s="56">
        <f>'Calculations hispanic'!B205</f>
        <v>0.1655895953757226</v>
      </c>
      <c r="C24" s="56">
        <f>'Calculations hispanic'!C205</f>
        <v>0.16907237257137489</v>
      </c>
      <c r="D24" s="56">
        <f>'Calculations hispanic'!D205</f>
        <v>0.17270457103946552</v>
      </c>
      <c r="E24" s="56">
        <f>'Calculations hispanic'!E205</f>
        <v>0.17637085548704912</v>
      </c>
      <c r="F24" s="56">
        <f>'Calculations hispanic'!F205</f>
        <v>0.18005656694420907</v>
      </c>
      <c r="G24" s="56">
        <f>'Calculations hispanic'!G205</f>
        <v>0.1837912077083885</v>
      </c>
      <c r="H24" s="56">
        <f>'Calculations hispanic'!H205</f>
        <v>0.18758055741691212</v>
      </c>
      <c r="I24" s="56">
        <f>'Calculations hispanic'!I205</f>
        <v>0.19138939222035864</v>
      </c>
      <c r="J24" s="56">
        <f>'Calculations hispanic'!J205</f>
        <v>0.19520077379212053</v>
      </c>
      <c r="K24" s="56">
        <f>'Calculations hispanic'!K205</f>
        <v>0.1989976947391561</v>
      </c>
      <c r="L24" s="56">
        <f>'Calculations hispanic'!L205</f>
        <v>0.20269139629122931</v>
      </c>
      <c r="M24" s="56">
        <f>'Calculations hispanic'!M205</f>
        <v>0.20650178839951838</v>
      </c>
      <c r="N24" s="56">
        <f>'Calculations hispanic'!N205</f>
        <v>0.21032586097994421</v>
      </c>
      <c r="O24" s="56">
        <f>'Calculations hispanic'!O205</f>
        <v>0.21416274281306785</v>
      </c>
      <c r="P24" s="56">
        <f>'Calculations hispanic'!P205</f>
        <v>0.21801156772429672</v>
      </c>
      <c r="Q24" s="56">
        <f>'Calculations hispanic'!Q205</f>
        <v>0.22187147522264086</v>
      </c>
      <c r="R24" s="56">
        <f>'Calculations hispanic'!R205</f>
        <v>0.22574161111592428</v>
      </c>
      <c r="S24" s="56">
        <f>'Calculations hispanic'!S205</f>
        <v>0.22962112810211729</v>
      </c>
      <c r="T24" s="56">
        <f>'Calculations hispanic'!T205</f>
        <v>0.23350918633652121</v>
      </c>
      <c r="U24" s="56">
        <f>'Calculations hispanic'!U205</f>
        <v>0.23740495397457884</v>
      </c>
      <c r="V24" s="56">
        <f>'Calculations hispanic'!V205</f>
        <v>0.24130760769018644</v>
      </c>
      <c r="W24" s="56">
        <f>'Calculations hispanic'!W205</f>
        <v>0.24521633316940594</v>
      </c>
      <c r="X24" s="56">
        <f>'Calculations hispanic'!X205</f>
        <v>0.24913032557955245</v>
      </c>
      <c r="Y24" s="56">
        <f>'Calculations hispanic'!Y205</f>
        <v>0.25304879001368774</v>
      </c>
      <c r="Z24" s="56">
        <f>'Calculations hispanic'!Z205</f>
        <v>0.25697094191058473</v>
      </c>
      <c r="AA24" s="56">
        <f>'Calculations hispanic'!AA205</f>
        <v>0.26089600745031349</v>
      </c>
      <c r="AB24" s="56">
        <f>'Calculations hispanic'!AB205</f>
        <v>0.26482322392561014</v>
      </c>
      <c r="AC24" s="56">
        <f>'Calculations hispanic'!AC205</f>
        <v>0.26875184008925201</v>
      </c>
      <c r="AD24" s="56">
        <f>'Calculations hispanic'!AD205</f>
        <v>0.27268111647771437</v>
      </c>
      <c r="AE24" s="56">
        <f>'Calculations hispanic'!AE205</f>
        <v>0.27661032571140692</v>
      </c>
      <c r="AF24" s="56">
        <f>'Calculations hispanic'!AF205</f>
        <v>0.28053875277183282</v>
      </c>
    </row>
    <row r="25" spans="1:32" x14ac:dyDescent="0.2">
      <c r="A25" s="12" t="s">
        <v>42</v>
      </c>
      <c r="B25" s="56">
        <f>'Calculations hispanic'!B206</f>
        <v>0.18700000000000003</v>
      </c>
      <c r="C25" s="56">
        <f>'Calculations hispanic'!C206</f>
        <v>0.19071534938841442</v>
      </c>
      <c r="D25" s="56">
        <f>'Calculations hispanic'!D206</f>
        <v>0.19458487717660777</v>
      </c>
      <c r="E25" s="56">
        <f>'Calculations hispanic'!E206</f>
        <v>0.19848537538171596</v>
      </c>
      <c r="F25" s="56">
        <f>'Calculations hispanic'!F206</f>
        <v>0.2024011943239806</v>
      </c>
      <c r="G25" s="56">
        <f>'Calculations hispanic'!G206</f>
        <v>0.20636359186625464</v>
      </c>
      <c r="H25" s="56">
        <f>'Calculations hispanic'!H206</f>
        <v>0.21037853735280382</v>
      </c>
      <c r="I25" s="56">
        <f>'Calculations hispanic'!I206</f>
        <v>0.21440861141933137</v>
      </c>
      <c r="J25" s="56">
        <f>'Calculations hispanic'!J206</f>
        <v>0.2184359064222636</v>
      </c>
      <c r="K25" s="56">
        <f>'Calculations hispanic'!K206</f>
        <v>0.22244253760232005</v>
      </c>
      <c r="L25" s="56">
        <f>'Calculations hispanic'!L206</f>
        <v>0.22633514756085873</v>
      </c>
      <c r="M25" s="56">
        <f>'Calculations hispanic'!M206</f>
        <v>0.23034551661978553</v>
      </c>
      <c r="N25" s="56">
        <f>'Calculations hispanic'!N206</f>
        <v>0.23436501512630628</v>
      </c>
      <c r="O25" s="56">
        <f>'Calculations hispanic'!O206</f>
        <v>0.23839272813641088</v>
      </c>
      <c r="P25" s="56">
        <f>'Calculations hispanic'!P206</f>
        <v>0.24242775030810224</v>
      </c>
      <c r="Q25" s="56">
        <f>'Calculations hispanic'!Q206</f>
        <v>0.24646918648080557</v>
      </c>
      <c r="R25" s="56">
        <f>'Calculations hispanic'!R206</f>
        <v>0.25051615222515122</v>
      </c>
      <c r="S25" s="56">
        <f>'Calculations hispanic'!S206</f>
        <v>0.25456777436315586</v>
      </c>
      <c r="T25" s="56">
        <f>'Calculations hispanic'!T206</f>
        <v>0.2586231914589015</v>
      </c>
      <c r="U25" s="56">
        <f>'Calculations hispanic'!U206</f>
        <v>0.26268155427984663</v>
      </c>
      <c r="V25" s="56">
        <f>'Calculations hispanic'!V206</f>
        <v>0.26674202622901405</v>
      </c>
      <c r="W25" s="56">
        <f>'Calculations hispanic'!W206</f>
        <v>0.27080378374831288</v>
      </c>
      <c r="X25" s="56">
        <f>'Calculations hispanic'!X206</f>
        <v>0.27486601669333477</v>
      </c>
      <c r="Y25" s="56">
        <f>'Calculations hispanic'!Y206</f>
        <v>0.2789279286800051</v>
      </c>
      <c r="Z25" s="56">
        <f>'Calculations hispanic'!Z206</f>
        <v>0.28298873740350938</v>
      </c>
      <c r="AA25" s="56">
        <f>'Calculations hispanic'!AA206</f>
        <v>0.28704767492998795</v>
      </c>
      <c r="AB25" s="56">
        <f>'Calculations hispanic'!AB206</f>
        <v>0.29110398796149817</v>
      </c>
      <c r="AC25" s="56">
        <f>'Calculations hispanic'!AC206</f>
        <v>0.29515693807479526</v>
      </c>
      <c r="AD25" s="56">
        <f>'Calculations hispanic'!AD206</f>
        <v>0.29920580193453267</v>
      </c>
      <c r="AE25" s="56">
        <f>'Calculations hispanic'!AE206</f>
        <v>0.30324987148148597</v>
      </c>
      <c r="AF25" s="56">
        <f>'Calculations hispanic'!AF206</f>
        <v>0.30728845409644856</v>
      </c>
    </row>
    <row r="26" spans="1:32" x14ac:dyDescent="0.2">
      <c r="A26" s="12" t="s">
        <v>105</v>
      </c>
      <c r="B26" s="56">
        <f>'Calculations hispanic'!B207</f>
        <v>0.1400000000000001</v>
      </c>
      <c r="C26" s="56">
        <f>'Calculations hispanic'!C207</f>
        <v>0.1431657719694247</v>
      </c>
      <c r="D26" s="56">
        <f>'Calculations hispanic'!D207</f>
        <v>0.14647307104843157</v>
      </c>
      <c r="E26" s="56">
        <f>'Calculations hispanic'!E207</f>
        <v>0.14981726995774283</v>
      </c>
      <c r="F26" s="56">
        <f>'Calculations hispanic'!F207</f>
        <v>0.15318508083997273</v>
      </c>
      <c r="G26" s="56">
        <f>'Calculations hispanic'!G207</f>
        <v>0.15660358069657981</v>
      </c>
      <c r="H26" s="56">
        <f>'Calculations hispanic'!H207</f>
        <v>0.16007826483741683</v>
      </c>
      <c r="I26" s="56">
        <f>'Calculations hispanic'!I207</f>
        <v>0.16357696896836924</v>
      </c>
      <c r="J26" s="56">
        <f>'Calculations hispanic'!J207</f>
        <v>0.16708414282380685</v>
      </c>
      <c r="K26" s="56">
        <f>'Calculations hispanic'!K207</f>
        <v>0.17058406472003362</v>
      </c>
      <c r="L26" s="56">
        <f>'Calculations hispanic'!L207</f>
        <v>0.17399460031619871</v>
      </c>
      <c r="M26" s="56">
        <f>'Calculations hispanic'!M207</f>
        <v>0.17751879276040575</v>
      </c>
      <c r="N26" s="56">
        <f>'Calculations hispanic'!N207</f>
        <v>0.18106163483656912</v>
      </c>
      <c r="O26" s="56">
        <f>'Calculations hispanic'!O207</f>
        <v>0.18462234251483622</v>
      </c>
      <c r="P26" s="56">
        <f>'Calculations hispanic'!P207</f>
        <v>0.18820013146996534</v>
      </c>
      <c r="Q26" s="56">
        <f>'Calculations hispanic'!Q207</f>
        <v>0.19179421773139352</v>
      </c>
      <c r="R26" s="56">
        <f>'Calculations hispanic'!R207</f>
        <v>0.19540381831841797</v>
      </c>
      <c r="S26" s="56">
        <f>'Calculations hispanic'!S207</f>
        <v>0.19902815185984379</v>
      </c>
      <c r="T26" s="56">
        <f>'Calculations hispanic'!T207</f>
        <v>0.20266643919750785</v>
      </c>
      <c r="U26" s="56">
        <f>'Calculations hispanic'!U207</f>
        <v>0.20631790397311914</v>
      </c>
      <c r="V26" s="56">
        <f>'Calculations hispanic'!V207</f>
        <v>0.2099817731979462</v>
      </c>
      <c r="W26" s="56">
        <f>'Calculations hispanic'!W207</f>
        <v>0.21365727780490254</v>
      </c>
      <c r="X26" s="56">
        <f>'Calculations hispanic'!X207</f>
        <v>0.21734365318264659</v>
      </c>
      <c r="Y26" s="56">
        <f>'Calculations hispanic'!Y207</f>
        <v>0.22104013969136543</v>
      </c>
      <c r="Z26" s="56">
        <f>'Calculations hispanic'!Z207</f>
        <v>0.22474598315994368</v>
      </c>
      <c r="AA26" s="56">
        <f>'Calculations hispanic'!AA207</f>
        <v>0.22846043536429891</v>
      </c>
      <c r="AB26" s="56">
        <f>'Calculations hispanic'!AB207</f>
        <v>0.23218275448668133</v>
      </c>
      <c r="AC26" s="56">
        <f>'Calculations hispanic'!AC207</f>
        <v>0.23591220555579015</v>
      </c>
      <c r="AD26" s="56">
        <f>'Calculations hispanic'!AD207</f>
        <v>0.23964806086762158</v>
      </c>
      <c r="AE26" s="56">
        <f>'Calculations hispanic'!AE207</f>
        <v>0.24338960038697993</v>
      </c>
      <c r="AF26" s="56">
        <f>'Calculations hispanic'!AF207</f>
        <v>0.24713611212964057</v>
      </c>
    </row>
    <row r="27" spans="1:32" x14ac:dyDescent="0.2">
      <c r="A27" s="12" t="s">
        <v>106</v>
      </c>
      <c r="B27" s="56">
        <f>'Calculations hispanic'!B208</f>
        <v>0.108</v>
      </c>
      <c r="C27" s="56">
        <f>'Calculations hispanic'!C208</f>
        <v>0.1107041158815907</v>
      </c>
      <c r="D27" s="56">
        <f>'Calculations hispanic'!D208</f>
        <v>0.1135358831437982</v>
      </c>
      <c r="E27" s="56">
        <f>'Calculations hispanic'!E208</f>
        <v>0.11640621691917417</v>
      </c>
      <c r="F27" s="56">
        <f>'Calculations hispanic'!F208</f>
        <v>0.11930384783955503</v>
      </c>
      <c r="G27" s="56">
        <f>'Calculations hispanic'!G208</f>
        <v>0.12225225246024736</v>
      </c>
      <c r="H27" s="56">
        <f>'Calculations hispanic'!H208</f>
        <v>0.12525645419152315</v>
      </c>
      <c r="I27" s="56">
        <f>'Calculations hispanic'!I208</f>
        <v>0.12828884485597658</v>
      </c>
      <c r="J27" s="56">
        <f>'Calculations hispanic'!J208</f>
        <v>0.13133599705641341</v>
      </c>
      <c r="K27" s="56">
        <f>'Calculations hispanic'!K208</f>
        <v>0.13438420370091925</v>
      </c>
      <c r="L27" s="56">
        <f>'Calculations hispanic'!L208</f>
        <v>0.13736158180883187</v>
      </c>
      <c r="M27" s="56">
        <f>'Calculations hispanic'!M208</f>
        <v>0.14044541483504935</v>
      </c>
      <c r="N27" s="56">
        <f>'Calculations hispanic'!N208</f>
        <v>0.14355293004794376</v>
      </c>
      <c r="O27" s="56">
        <f>'Calculations hispanic'!O208</f>
        <v>0.14668350701222196</v>
      </c>
      <c r="P27" s="56">
        <f>'Calculations hispanic'!P208</f>
        <v>0.14983651918135088</v>
      </c>
      <c r="Q27" s="56">
        <f>'Calculations hispanic'!Q208</f>
        <v>0.15301133446298298</v>
      </c>
      <c r="R27" s="56">
        <f>'Calculations hispanic'!R208</f>
        <v>0.15620731578065977</v>
      </c>
      <c r="S27" s="56">
        <f>'Calculations hispanic'!S208</f>
        <v>0.15942382163101343</v>
      </c>
      <c r="T27" s="56">
        <f>'Calculations hispanic'!T208</f>
        <v>0.16266020663572131</v>
      </c>
      <c r="U27" s="56">
        <f>'Calculations hispanic'!U208</f>
        <v>0.16591582208747377</v>
      </c>
      <c r="V27" s="56">
        <f>'Calculations hispanic'!V208</f>
        <v>0.16919001648928012</v>
      </c>
      <c r="W27" s="56">
        <f>'Calculations hispanic'!W208</f>
        <v>0.172482136086443</v>
      </c>
      <c r="X27" s="56">
        <f>'Calculations hispanic'!X208</f>
        <v>0.17579152539057177</v>
      </c>
      <c r="Y27" s="56">
        <f>'Calculations hispanic'!Y208</f>
        <v>0.17911752769504313</v>
      </c>
      <c r="Z27" s="56">
        <f>'Calculations hispanic'!Z208</f>
        <v>0.18245948558133299</v>
      </c>
      <c r="AA27" s="56">
        <f>'Calculations hispanic'!AA208</f>
        <v>0.18581674141570631</v>
      </c>
      <c r="AB27" s="56">
        <f>'Calculations hispanic'!AB208</f>
        <v>0.18918863783575429</v>
      </c>
      <c r="AC27" s="56">
        <f>'Calculations hispanic'!AC208</f>
        <v>0.1925745182263158</v>
      </c>
      <c r="AD27" s="56">
        <f>'Calculations hispanic'!AD208</f>
        <v>0.19597372718436321</v>
      </c>
      <c r="AE27" s="56">
        <f>'Calculations hispanic'!AE208</f>
        <v>0.19938561097244759</v>
      </c>
      <c r="AF27" s="56">
        <f>'Calculations hispanic'!AF208</f>
        <v>0.20280951796034374</v>
      </c>
    </row>
    <row r="28" spans="1:32" x14ac:dyDescent="0.2">
      <c r="A28" s="12" t="s">
        <v>107</v>
      </c>
      <c r="B28" s="56">
        <f>'Calculations hispanic'!B209</f>
        <v>0.19795438175270103</v>
      </c>
      <c r="C28" s="56">
        <f>'Calculations hispanic'!C209</f>
        <v>0.20177783336559321</v>
      </c>
      <c r="D28" s="56">
        <f>'Calculations hispanic'!D209</f>
        <v>0.20575731787182769</v>
      </c>
      <c r="E28" s="56">
        <f>'Calculations hispanic'!E209</f>
        <v>0.20976596347225485</v>
      </c>
      <c r="F28" s="56">
        <f>'Calculations hispanic'!F209</f>
        <v>0.21378766648461531</v>
      </c>
      <c r="G28" s="56">
        <f>'Calculations hispanic'!G209</f>
        <v>0.21785449386846978</v>
      </c>
      <c r="H28" s="56">
        <f>'Calculations hispanic'!H209</f>
        <v>0.22197249795210955</v>
      </c>
      <c r="I28" s="56">
        <f>'Calculations hispanic'!I209</f>
        <v>0.22610325694644792</v>
      </c>
      <c r="J28" s="56">
        <f>'Calculations hispanic'!J209</f>
        <v>0.23022843057438425</v>
      </c>
      <c r="K28" s="56">
        <f>'Calculations hispanic'!K209</f>
        <v>0.23432974979844803</v>
      </c>
      <c r="L28" s="56">
        <f>'Calculations hispanic'!L209</f>
        <v>0.23831180952734604</v>
      </c>
      <c r="M28" s="56">
        <f>'Calculations hispanic'!M209</f>
        <v>0.24241173713679098</v>
      </c>
      <c r="N28" s="56">
        <f>'Calculations hispanic'!N209</f>
        <v>0.24651837757739092</v>
      </c>
      <c r="O28" s="56">
        <f>'Calculations hispanic'!O209</f>
        <v>0.25063080337664756</v>
      </c>
      <c r="P28" s="56">
        <f>'Calculations hispanic'!P209</f>
        <v>0.25474809894704381</v>
      </c>
      <c r="Q28" s="56">
        <f>'Calculations hispanic'!Q209</f>
        <v>0.25886936111957248</v>
      </c>
      <c r="R28" s="56">
        <f>'Calculations hispanic'!R209</f>
        <v>0.26299369964511643</v>
      </c>
      <c r="S28" s="56">
        <f>'Calculations hispanic'!S209</f>
        <v>0.26712023766391524</v>
      </c>
      <c r="T28" s="56">
        <f>'Calculations hispanic'!T209</f>
        <v>0.27124811214342176</v>
      </c>
      <c r="U28" s="56">
        <f>'Calculations hispanic'!U209</f>
        <v>0.27537647428488987</v>
      </c>
      <c r="V28" s="56">
        <f>'Calculations hispanic'!V209</f>
        <v>0.27950448989913362</v>
      </c>
      <c r="W28" s="56">
        <f>'Calculations hispanic'!W209</f>
        <v>0.28363133975191768</v>
      </c>
      <c r="X28" s="56">
        <f>'Calculations hispanic'!X209</f>
        <v>0.28775621987950434</v>
      </c>
      <c r="Y28" s="56">
        <f>'Calculations hispanic'!Y209</f>
        <v>0.29187834187493172</v>
      </c>
      <c r="Z28" s="56">
        <f>'Calculations hispanic'!Z209</f>
        <v>0.29599693314561998</v>
      </c>
      <c r="AA28" s="56">
        <f>'Calculations hispanic'!AA209</f>
        <v>0.30011123714297783</v>
      </c>
      <c r="AB28" s="56">
        <f>'Calculations hispanic'!AB209</f>
        <v>0.30422051356467811</v>
      </c>
      <c r="AC28" s="56">
        <f>'Calculations hispanic'!AC209</f>
        <v>0.30832403853031704</v>
      </c>
      <c r="AD28" s="56">
        <f>'Calculations hispanic'!AD209</f>
        <v>0.31242110473121554</v>
      </c>
      <c r="AE28" s="56">
        <f>'Calculations hispanic'!AE209</f>
        <v>0.31651102155511762</v>
      </c>
      <c r="AF28" s="56">
        <f>'Calculations hispanic'!AF209</f>
        <v>0.32059311518657846</v>
      </c>
    </row>
    <row r="29" spans="1:32" x14ac:dyDescent="0.2">
      <c r="A29" s="12" t="s">
        <v>43</v>
      </c>
      <c r="B29" s="56">
        <f>'Calculations hispanic'!B210</f>
        <v>0.30000000000000004</v>
      </c>
      <c r="C29" s="56">
        <f>'Calculations hispanic'!C210</f>
        <v>0.30451139103831792</v>
      </c>
      <c r="D29" s="56">
        <f>'Calculations hispanic'!D210</f>
        <v>0.3091813642616898</v>
      </c>
      <c r="E29" s="56">
        <f>'Calculations hispanic'!E210</f>
        <v>0.31385967230189754</v>
      </c>
      <c r="F29" s="56">
        <f>'Calculations hispanic'!F210</f>
        <v>0.31852754561072277</v>
      </c>
      <c r="G29" s="56">
        <f>'Calculations hispanic'!G210</f>
        <v>0.32322207620583371</v>
      </c>
      <c r="H29" s="56">
        <f>'Calculations hispanic'!H210</f>
        <v>0.32794976552432276</v>
      </c>
      <c r="I29" s="56">
        <f>'Calculations hispanic'!I210</f>
        <v>0.33266632773538901</v>
      </c>
      <c r="J29" s="56">
        <f>'Calculations hispanic'!J210</f>
        <v>0.33735117393650937</v>
      </c>
      <c r="K29" s="56">
        <f>'Calculations hispanic'!K210</f>
        <v>0.34198423044637044</v>
      </c>
      <c r="L29" s="56">
        <f>'Calculations hispanic'!L210</f>
        <v>0.34645937167214397</v>
      </c>
      <c r="M29" s="56">
        <f>'Calculations hispanic'!M210</f>
        <v>0.35104346936040776</v>
      </c>
      <c r="N29" s="56">
        <f>'Calculations hispanic'!N210</f>
        <v>0.35561153097262632</v>
      </c>
      <c r="O29" s="56">
        <f>'Calculations hispanic'!O210</f>
        <v>0.36016277896689597</v>
      </c>
      <c r="P29" s="56">
        <f>'Calculations hispanic'!P210</f>
        <v>0.36469646344658269</v>
      </c>
      <c r="Q29" s="56">
        <f>'Calculations hispanic'!Q210</f>
        <v>0.36921186197057038</v>
      </c>
      <c r="R29" s="56">
        <f>'Calculations hispanic'!R210</f>
        <v>0.37370827933210377</v>
      </c>
      <c r="S29" s="56">
        <f>'Calculations hispanic'!S210</f>
        <v>0.37818504730817287</v>
      </c>
      <c r="T29" s="56">
        <f>'Calculations hispanic'!T210</f>
        <v>0.38264152438136229</v>
      </c>
      <c r="U29" s="56">
        <f>'Calculations hispanic'!U210</f>
        <v>0.3870770954360212</v>
      </c>
      <c r="V29" s="56">
        <f>'Calculations hispanic'!V210</f>
        <v>0.3914911714306219</v>
      </c>
      <c r="W29" s="56">
        <f>'Calculations hispanic'!W210</f>
        <v>0.39588318904808772</v>
      </c>
      <c r="X29" s="56">
        <f>'Calculations hispanic'!X210</f>
        <v>0.40025261032584725</v>
      </c>
      <c r="Y29" s="56">
        <f>'Calculations hispanic'!Y210</f>
        <v>0.40459892226732269</v>
      </c>
      <c r="Z29" s="56">
        <f>'Calculations hispanic'!Z210</f>
        <v>0.40892163643648877</v>
      </c>
      <c r="AA29" s="56">
        <f>'Calculations hispanic'!AA210</f>
        <v>0.41322028853712733</v>
      </c>
      <c r="AB29" s="56">
        <f>'Calculations hispanic'!AB210</f>
        <v>0.4174944379783026</v>
      </c>
      <c r="AC29" s="56">
        <f>'Calculations hispanic'!AC210</f>
        <v>0.42174366742754715</v>
      </c>
      <c r="AD29" s="56">
        <f>'Calculations hispanic'!AD210</f>
        <v>0.42596758235320614</v>
      </c>
      <c r="AE29" s="56">
        <f>'Calculations hispanic'!AE210</f>
        <v>0.43016581055730102</v>
      </c>
      <c r="AF29" s="56">
        <f>'Calculations hispanic'!AF210</f>
        <v>0.43433800170023501</v>
      </c>
    </row>
    <row r="30" spans="1:32" x14ac:dyDescent="0.2">
      <c r="A30" s="12" t="s">
        <v>44</v>
      </c>
      <c r="B30" s="56">
        <f>'Calculations hispanic'!B211</f>
        <v>0.18499999999999997</v>
      </c>
      <c r="C30" s="56">
        <f>'Calculations hispanic'!C211</f>
        <v>0.18869483042733745</v>
      </c>
      <c r="D30" s="56">
        <f>'Calculations hispanic'!D211</f>
        <v>0.19254345992605598</v>
      </c>
      <c r="E30" s="56">
        <f>'Calculations hispanic'!E211</f>
        <v>0.19642337562981432</v>
      </c>
      <c r="F30" s="56">
        <f>'Calculations hispanic'!F211</f>
        <v>0.20031901455973949</v>
      </c>
      <c r="G30" s="56">
        <f>'Calculations hispanic'!G211</f>
        <v>0.20426148050380233</v>
      </c>
      <c r="H30" s="56">
        <f>'Calculations hispanic'!H211</f>
        <v>0.20825672668750389</v>
      </c>
      <c r="I30" s="56">
        <f>'Calculations hispanic'!I211</f>
        <v>0.2122675254281968</v>
      </c>
      <c r="J30" s="56">
        <f>'Calculations hispanic'!J211</f>
        <v>0.21627605259617011</v>
      </c>
      <c r="K30" s="56">
        <f>'Calculations hispanic'!K211</f>
        <v>0.22026449819314151</v>
      </c>
      <c r="L30" s="56">
        <f>'Calculations hispanic'!L211</f>
        <v>0.22413990036607107</v>
      </c>
      <c r="M30" s="56">
        <f>'Calculations hispanic'!M211</f>
        <v>0.22813301152831283</v>
      </c>
      <c r="N30" s="56">
        <f>'Calculations hispanic'!N211</f>
        <v>0.23213568800745366</v>
      </c>
      <c r="O30" s="56">
        <f>'Calculations hispanic'!O211</f>
        <v>0.23614701785238751</v>
      </c>
      <c r="P30" s="56">
        <f>'Calculations hispanic'!P211</f>
        <v>0.24016609829190752</v>
      </c>
      <c r="Q30" s="56">
        <f>'Calculations hispanic'!Q211</f>
        <v>0.24419203632141823</v>
      </c>
      <c r="R30" s="56">
        <f>'Calculations hispanic'!R211</f>
        <v>0.24822394926052618</v>
      </c>
      <c r="S30" s="56">
        <f>'Calculations hispanic'!S211</f>
        <v>0.25226096528150105</v>
      </c>
      <c r="T30" s="56">
        <f>'Calculations hispanic'!T211</f>
        <v>0.25630222390866675</v>
      </c>
      <c r="U30" s="56">
        <f>'Calculations hispanic'!U211</f>
        <v>0.26034687648882499</v>
      </c>
      <c r="V30" s="56">
        <f>'Calculations hispanic'!V211</f>
        <v>0.26439408663291325</v>
      </c>
      <c r="W30" s="56">
        <f>'Calculations hispanic'!W211</f>
        <v>0.26844303062912739</v>
      </c>
      <c r="X30" s="56">
        <f>'Calculations hispanic'!X211</f>
        <v>0.27249289782780611</v>
      </c>
      <c r="Y30" s="56">
        <f>'Calculations hispanic'!Y211</f>
        <v>0.27654289099843093</v>
      </c>
      <c r="Z30" s="56">
        <f>'Calculations hispanic'!Z211</f>
        <v>0.28059222665912292</v>
      </c>
      <c r="AA30" s="56">
        <f>'Calculations hispanic'!AA211</f>
        <v>0.28464013537910066</v>
      </c>
      <c r="AB30" s="56">
        <f>'Calculations hispanic'!AB211</f>
        <v>0.2886858620545642</v>
      </c>
      <c r="AC30" s="56">
        <f>'Calculations hispanic'!AC211</f>
        <v>0.29272866615852938</v>
      </c>
      <c r="AD30" s="56">
        <f>'Calculations hispanic'!AD211</f>
        <v>0.29676782196517931</v>
      </c>
      <c r="AE30" s="56">
        <f>'Calculations hispanic'!AE211</f>
        <v>0.30080261874931119</v>
      </c>
      <c r="AF30" s="56">
        <f>'Calculations hispanic'!AF211</f>
        <v>0.30483236096150051</v>
      </c>
    </row>
    <row r="31" spans="1:32" x14ac:dyDescent="0.2">
      <c r="A31" s="12" t="s">
        <v>45</v>
      </c>
      <c r="B31" s="56">
        <f>'Calculations hispanic'!B212</f>
        <v>0.20799999999999999</v>
      </c>
      <c r="C31" s="56">
        <f>'Calculations hispanic'!C212</f>
        <v>0.21191633915374714</v>
      </c>
      <c r="D31" s="56">
        <f>'Calculations hispanic'!D212</f>
        <v>0.21599009439853761</v>
      </c>
      <c r="E31" s="56">
        <f>'Calculations hispanic'!E212</f>
        <v>0.22009124360341739</v>
      </c>
      <c r="F31" s="56">
        <f>'Calculations hispanic'!F212</f>
        <v>0.22420329727669339</v>
      </c>
      <c r="G31" s="56">
        <f>'Calculations hispanic'!G212</f>
        <v>0.22835901400337411</v>
      </c>
      <c r="H31" s="56">
        <f>'Calculations hispanic'!H212</f>
        <v>0.23256451484105792</v>
      </c>
      <c r="I31" s="56">
        <f>'Calculations hispanic'!I212</f>
        <v>0.23678052772974356</v>
      </c>
      <c r="J31" s="56">
        <f>'Calculations hispanic'!J212</f>
        <v>0.24098835157352375</v>
      </c>
      <c r="K31" s="56">
        <f>'Calculations hispanic'!K212</f>
        <v>0.24516940129956505</v>
      </c>
      <c r="L31" s="56">
        <f>'Calculations hispanic'!L212</f>
        <v>0.2492265651282759</v>
      </c>
      <c r="M31" s="56">
        <f>'Calculations hispanic'!M212</f>
        <v>0.25340146566669297</v>
      </c>
      <c r="N31" s="56">
        <f>'Calculations hispanic'!N212</f>
        <v>0.25758082889745826</v>
      </c>
      <c r="O31" s="56">
        <f>'Calculations hispanic'!O212</f>
        <v>0.26176372145257992</v>
      </c>
      <c r="P31" s="56">
        <f>'Calculations hispanic'!P212</f>
        <v>0.26594922388448056</v>
      </c>
      <c r="Q31" s="56">
        <f>'Calculations hispanic'!Q212</f>
        <v>0.27013643114932112</v>
      </c>
      <c r="R31" s="56">
        <f>'Calculations hispanic'!R212</f>
        <v>0.2743244530562714</v>
      </c>
      <c r="S31" s="56">
        <f>'Calculations hispanic'!S212</f>
        <v>0.27851241468316157</v>
      </c>
      <c r="T31" s="56">
        <f>'Calculations hispanic'!T212</f>
        <v>0.28269945675901592</v>
      </c>
      <c r="U31" s="56">
        <f>'Calculations hispanic'!U212</f>
        <v>0.28688473601399417</v>
      </c>
      <c r="V31" s="56">
        <f>'Calculations hispanic'!V212</f>
        <v>0.29106742549737336</v>
      </c>
      <c r="W31" s="56">
        <f>'Calculations hispanic'!W212</f>
        <v>0.29524671486420695</v>
      </c>
      <c r="X31" s="56">
        <f>'Calculations hispanic'!X212</f>
        <v>0.29942181063136292</v>
      </c>
      <c r="Y31" s="56">
        <f>'Calculations hispanic'!Y212</f>
        <v>0.30359193640368348</v>
      </c>
      <c r="Z31" s="56">
        <f>'Calculations hispanic'!Z212</f>
        <v>0.30775633307102729</v>
      </c>
      <c r="AA31" s="56">
        <f>'Calculations hispanic'!AA212</f>
        <v>0.31191425897702324</v>
      </c>
      <c r="AB31" s="56">
        <f>'Calculations hispanic'!AB212</f>
        <v>0.31606499006035166</v>
      </c>
      <c r="AC31" s="56">
        <f>'Calculations hispanic'!AC212</f>
        <v>0.32020781996941433</v>
      </c>
      <c r="AD31" s="56">
        <f>'Calculations hispanic'!AD212</f>
        <v>0.32434206015128331</v>
      </c>
      <c r="AE31" s="56">
        <f>'Calculations hispanic'!AE212</f>
        <v>0.32846703991581494</v>
      </c>
      <c r="AF31" s="56">
        <f>'Calculations hispanic'!AF212</f>
        <v>0.33258210647584191</v>
      </c>
    </row>
    <row r="32" spans="1:32" x14ac:dyDescent="0.2">
      <c r="A32" s="12" t="s">
        <v>46</v>
      </c>
      <c r="B32" s="56">
        <f>'Calculations hispanic'!B213</f>
        <v>0.27300000000000002</v>
      </c>
      <c r="C32" s="56">
        <f>'Calculations hispanic'!C213</f>
        <v>0.27738208904624817</v>
      </c>
      <c r="D32" s="56">
        <f>'Calculations hispanic'!D213</f>
        <v>0.28192428069895081</v>
      </c>
      <c r="E32" s="56">
        <f>'Calculations hispanic'!E213</f>
        <v>0.28648072861279777</v>
      </c>
      <c r="F32" s="56">
        <f>'Calculations hispanic'!F213</f>
        <v>0.29103311085813444</v>
      </c>
      <c r="G32" s="56">
        <f>'Calculations hispanic'!G213</f>
        <v>0.29561759660365827</v>
      </c>
      <c r="H32" s="56">
        <f>'Calculations hispanic'!H213</f>
        <v>0.30024061488291537</v>
      </c>
      <c r="I32" s="56">
        <f>'Calculations hispanic'!I213</f>
        <v>0.30485886663717709</v>
      </c>
      <c r="J32" s="56">
        <f>'Calculations hispanic'!J213</f>
        <v>0.30945207317993889</v>
      </c>
      <c r="K32" s="56">
        <f>'Calculations hispanic'!K213</f>
        <v>0.31400035909143142</v>
      </c>
      <c r="L32" s="56">
        <f>'Calculations hispanic'!L213</f>
        <v>0.31839911654129183</v>
      </c>
      <c r="M32" s="56">
        <f>'Calculations hispanic'!M213</f>
        <v>0.32291054009858894</v>
      </c>
      <c r="N32" s="56">
        <f>'Calculations hispanic'!N213</f>
        <v>0.32741175719054572</v>
      </c>
      <c r="O32" s="56">
        <f>'Calculations hispanic'!O213</f>
        <v>0.33190191054210483</v>
      </c>
      <c r="P32" s="56">
        <f>'Calculations hispanic'!P213</f>
        <v>0.33638016762368078</v>
      </c>
      <c r="Q32" s="56">
        <f>'Calculations hispanic'!Q213</f>
        <v>0.34084572068017649</v>
      </c>
      <c r="R32" s="56">
        <f>'Calculations hispanic'!R213</f>
        <v>0.34529778672414868</v>
      </c>
      <c r="S32" s="56">
        <f>'Calculations hispanic'!S213</f>
        <v>0.34973560749474969</v>
      </c>
      <c r="T32" s="56">
        <f>'Calculations hispanic'!T213</f>
        <v>0.35415844938408247</v>
      </c>
      <c r="U32" s="56">
        <f>'Calculations hispanic'!U213</f>
        <v>0.35856560333257337</v>
      </c>
      <c r="V32" s="56">
        <f>'Calculations hispanic'!V213</f>
        <v>0.36295638469500641</v>
      </c>
      <c r="W32" s="56">
        <f>'Calculations hispanic'!W213</f>
        <v>0.36733013307881418</v>
      </c>
      <c r="X32" s="56">
        <f>'Calculations hispanic'!X213</f>
        <v>0.37168621215621728</v>
      </c>
      <c r="Y32" s="56">
        <f>'Calculations hispanic'!Y213</f>
        <v>0.37602400945179049</v>
      </c>
      <c r="Z32" s="56">
        <f>'Calculations hispanic'!Z213</f>
        <v>0.3803429361069845</v>
      </c>
      <c r="AA32" s="56">
        <f>'Calculations hispanic'!AA213</f>
        <v>0.38464242662314824</v>
      </c>
      <c r="AB32" s="56">
        <f>'Calculations hispanic'!AB213</f>
        <v>0.38892193858452001</v>
      </c>
      <c r="AC32" s="56">
        <f>'Calculations hispanic'!AC213</f>
        <v>0.39318095236264433</v>
      </c>
      <c r="AD32" s="56">
        <f>'Calculations hispanic'!AD213</f>
        <v>0.39741897080364702</v>
      </c>
      <c r="AE32" s="56">
        <f>'Calculations hispanic'!AE213</f>
        <v>0.40163551889973809</v>
      </c>
      <c r="AF32" s="56">
        <f>'Calculations hispanic'!AF213</f>
        <v>0.40583014344629015</v>
      </c>
    </row>
    <row r="33" spans="1:32" x14ac:dyDescent="0.2">
      <c r="A33" s="12" t="s">
        <v>47</v>
      </c>
      <c r="B33" s="56">
        <f>'Calculations hispanic'!B214</f>
        <v>0.13084489051094889</v>
      </c>
      <c r="C33" s="56">
        <f>'Calculations hispanic'!C214</f>
        <v>0.13388630005366364</v>
      </c>
      <c r="D33" s="56">
        <f>'Calculations hispanic'!D214</f>
        <v>0.13706575662023954</v>
      </c>
      <c r="E33" s="56">
        <f>'Calculations hispanic'!E214</f>
        <v>0.14028282607400167</v>
      </c>
      <c r="F33" s="56">
        <f>'Calculations hispanic'!F214</f>
        <v>0.14352476262778779</v>
      </c>
      <c r="G33" s="56">
        <f>'Calculations hispanic'!G214</f>
        <v>0.14681768151329175</v>
      </c>
      <c r="H33" s="56">
        <f>'Calculations hispanic'!H214</f>
        <v>0.15016695792922044</v>
      </c>
      <c r="I33" s="56">
        <f>'Calculations hispanic'!I214</f>
        <v>0.15354164469395343</v>
      </c>
      <c r="J33" s="56">
        <f>'Calculations hispanic'!J214</f>
        <v>0.15692675301795841</v>
      </c>
      <c r="K33" s="56">
        <f>'Calculations hispanic'!K214</f>
        <v>0.16030708900870266</v>
      </c>
      <c r="L33" s="56">
        <f>'Calculations hispanic'!L214</f>
        <v>0.1636032142814739</v>
      </c>
      <c r="M33" s="56">
        <f>'Calculations hispanic'!M214</f>
        <v>0.16701136433212355</v>
      </c>
      <c r="N33" s="56">
        <f>'Calculations hispanic'!N214</f>
        <v>0.17043976487373286</v>
      </c>
      <c r="O33" s="56">
        <f>'Calculations hispanic'!O214</f>
        <v>0.17388767252502563</v>
      </c>
      <c r="P33" s="56">
        <f>'Calculations hispanic'!P214</f>
        <v>0.17735434180840307</v>
      </c>
      <c r="Q33" s="56">
        <f>'Calculations hispanic'!Q214</f>
        <v>0.18083902578709046</v>
      </c>
      <c r="R33" s="56">
        <f>'Calculations hispanic'!R214</f>
        <v>0.18434097669065561</v>
      </c>
      <c r="S33" s="56">
        <f>'Calculations hispanic'!S214</f>
        <v>0.18785944652818473</v>
      </c>
      <c r="T33" s="56">
        <f>'Calculations hispanic'!T214</f>
        <v>0.19139368768844767</v>
      </c>
      <c r="U33" s="56">
        <f>'Calculations hispanic'!U214</f>
        <v>0.19494295352641389</v>
      </c>
      <c r="V33" s="56">
        <f>'Calculations hispanic'!V214</f>
        <v>0.19850649893556002</v>
      </c>
      <c r="W33" s="56">
        <f>'Calculations hispanic'!W214</f>
        <v>0.20208358090543041</v>
      </c>
      <c r="X33" s="56">
        <f>'Calculations hispanic'!X214</f>
        <v>0.20567345906396783</v>
      </c>
      <c r="Y33" s="56">
        <f>'Calculations hispanic'!Y214</f>
        <v>0.20927539620418553</v>
      </c>
      <c r="Z33" s="56">
        <f>'Calculations hispanic'!Z214</f>
        <v>0.21288865879477586</v>
      </c>
      <c r="AA33" s="56">
        <f>'Calculations hispanic'!AA214</f>
        <v>0.21651251747433151</v>
      </c>
      <c r="AB33" s="56">
        <f>'Calculations hispanic'!AB214</f>
        <v>0.22014624752886439</v>
      </c>
      <c r="AC33" s="56">
        <f>'Calculations hispanic'!AC214</f>
        <v>0.22378912935236589</v>
      </c>
      <c r="AD33" s="56">
        <f>'Calculations hispanic'!AD214</f>
        <v>0.2274404488902072</v>
      </c>
      <c r="AE33" s="56">
        <f>'Calculations hispanic'!AE214</f>
        <v>0.23109949806519695</v>
      </c>
      <c r="AF33" s="56">
        <f>'Calculations hispanic'!AF214</f>
        <v>0.23476557518617058</v>
      </c>
    </row>
    <row r="34" spans="1:32" x14ac:dyDescent="0.2">
      <c r="A34" s="12" t="s">
        <v>48</v>
      </c>
      <c r="B34" s="56">
        <f>'Calculations hispanic'!B215</f>
        <v>0.15971901840490796</v>
      </c>
      <c r="C34" s="56">
        <f>'Calculations hispanic'!C215</f>
        <v>0.16313293064993498</v>
      </c>
      <c r="D34" s="56">
        <f>'Calculations hispanic'!D215</f>
        <v>0.16669467758659023</v>
      </c>
      <c r="E34" s="56">
        <f>'Calculations hispanic'!E215</f>
        <v>0.17029125238889431</v>
      </c>
      <c r="F34" s="56">
        <f>'Calculations hispanic'!F215</f>
        <v>0.17390829228093932</v>
      </c>
      <c r="G34" s="56">
        <f>'Calculations hispanic'!G215</f>
        <v>0.17757477588002402</v>
      </c>
      <c r="H34" s="56">
        <f>'Calculations hispanic'!H215</f>
        <v>0.18129642364228074</v>
      </c>
      <c r="I34" s="56">
        <f>'Calculations hispanic'!I215</f>
        <v>0.18503867047733211</v>
      </c>
      <c r="J34" s="56">
        <f>'Calculations hispanic'!J215</f>
        <v>0.18878487369966498</v>
      </c>
      <c r="K34" s="56">
        <f>'Calculations hispanic'!K215</f>
        <v>0.19251829719638389</v>
      </c>
      <c r="L34" s="56">
        <f>'Calculations hispanic'!L215</f>
        <v>0.19615158878037159</v>
      </c>
      <c r="M34" s="56">
        <f>'Calculations hispanic'!M215</f>
        <v>0.19990105746466674</v>
      </c>
      <c r="N34" s="56">
        <f>'Calculations hispanic'!N215</f>
        <v>0.2036654004234042</v>
      </c>
      <c r="O34" s="56">
        <f>'Calculations hispanic'!O215</f>
        <v>0.20744376302342912</v>
      </c>
      <c r="P34" s="56">
        <f>'Calculations hispanic'!P215</f>
        <v>0.21123529442759567</v>
      </c>
      <c r="Q34" s="56">
        <f>'Calculations hispanic'!Q215</f>
        <v>0.21503914824212061</v>
      </c>
      <c r="R34" s="56">
        <f>'Calculations hispanic'!R215</f>
        <v>0.21885448314227932</v>
      </c>
      <c r="S34" s="56">
        <f>'Calculations hispanic'!S215</f>
        <v>0.22268046347602</v>
      </c>
      <c r="T34" s="56">
        <f>'Calculations hispanic'!T215</f>
        <v>0.22651625984514676</v>
      </c>
      <c r="U34" s="56">
        <f>'Calculations hispanic'!U215</f>
        <v>0.2303610496637522</v>
      </c>
      <c r="V34" s="56">
        <f>'Calculations hispanic'!V215</f>
        <v>0.23421401769368716</v>
      </c>
      <c r="W34" s="56">
        <f>'Calculations hispanic'!W215</f>
        <v>0.23807435655687539</v>
      </c>
      <c r="X34" s="56">
        <f>'Calculations hispanic'!X215</f>
        <v>0.24194126722435827</v>
      </c>
      <c r="Y34" s="56">
        <f>'Calculations hispanic'!Y215</f>
        <v>0.2458139594820074</v>
      </c>
      <c r="Z34" s="56">
        <f>'Calculations hispanic'!Z215</f>
        <v>0.24969165237287994</v>
      </c>
      <c r="AA34" s="56">
        <f>'Calculations hispanic'!AA215</f>
        <v>0.25357357461627661</v>
      </c>
      <c r="AB34" s="56">
        <f>'Calculations hispanic'!AB215</f>
        <v>0.25745896500357474</v>
      </c>
      <c r="AC34" s="56">
        <f>'Calculations hispanic'!AC215</f>
        <v>0.26134707277096814</v>
      </c>
      <c r="AD34" s="56">
        <f>'Calculations hispanic'!AD215</f>
        <v>0.26523715794930525</v>
      </c>
      <c r="AE34" s="56">
        <f>'Calculations hispanic'!AE215</f>
        <v>0.26912849169123471</v>
      </c>
      <c r="AF34" s="56">
        <f>'Calculations hispanic'!AF215</f>
        <v>0.27302035657591855</v>
      </c>
    </row>
    <row r="35" spans="1:32" x14ac:dyDescent="0.2">
      <c r="A35" s="12" t="s">
        <v>49</v>
      </c>
      <c r="B35" s="56">
        <f>'Calculations hispanic'!B216</f>
        <v>9.4095469255663436E-2</v>
      </c>
      <c r="C35" s="56">
        <f>'Calculations hispanic'!C216</f>
        <v>9.6574187292880129E-2</v>
      </c>
      <c r="D35" s="56">
        <f>'Calculations hispanic'!D216</f>
        <v>9.9172893689990313E-2</v>
      </c>
      <c r="E35" s="56">
        <f>'Calculations hispanic'!E216</f>
        <v>0.10181006760556809</v>
      </c>
      <c r="F35" s="56">
        <f>'Calculations hispanic'!F216</f>
        <v>0.10447542817745557</v>
      </c>
      <c r="G35" s="56">
        <f>'Calculations hispanic'!G216</f>
        <v>0.10719066313462343</v>
      </c>
      <c r="H35" s="56">
        <f>'Calculations hispanic'!H216</f>
        <v>0.10996053822556194</v>
      </c>
      <c r="I35" s="56">
        <f>'Calculations hispanic'!I216</f>
        <v>0.11275970221587543</v>
      </c>
      <c r="J35" s="56">
        <f>'Calculations hispanic'!J216</f>
        <v>0.11557579740618047</v>
      </c>
      <c r="K35" s="56">
        <f>'Calculations hispanic'!K216</f>
        <v>0.11839614948823411</v>
      </c>
      <c r="L35" s="56">
        <f>'Calculations hispanic'!L216</f>
        <v>0.12115410701065864</v>
      </c>
      <c r="M35" s="56">
        <f>'Calculations hispanic'!M216</f>
        <v>0.12401391497525649</v>
      </c>
      <c r="N35" s="56">
        <f>'Calculations hispanic'!N216</f>
        <v>0.12689899037598271</v>
      </c>
      <c r="O35" s="56">
        <f>'Calculations hispanic'!O216</f>
        <v>0.12980880197862543</v>
      </c>
      <c r="P35" s="56">
        <f>'Calculations hispanic'!P216</f>
        <v>0.13274281047364189</v>
      </c>
      <c r="Q35" s="56">
        <f>'Calculations hispanic'!Q216</f>
        <v>0.13570046897173479</v>
      </c>
      <c r="R35" s="56">
        <f>'Calculations hispanic'!R216</f>
        <v>0.13868122349997827</v>
      </c>
      <c r="S35" s="56">
        <f>'Calculations hispanic'!S216</f>
        <v>0.14168451349775424</v>
      </c>
      <c r="T35" s="56">
        <f>'Calculations hispanic'!T216</f>
        <v>0.14470977231178167</v>
      </c>
      <c r="U35" s="56">
        <f>'Calculations hispanic'!U216</f>
        <v>0.1477564276895165</v>
      </c>
      <c r="V35" s="56">
        <f>'Calculations hispanic'!V216</f>
        <v>0.15082390227025355</v>
      </c>
      <c r="W35" s="56">
        <f>'Calculations hispanic'!W216</f>
        <v>0.1539116140732536</v>
      </c>
      <c r="X35" s="56">
        <f>'Calculations hispanic'!X216</f>
        <v>0.15701897698225295</v>
      </c>
      <c r="Y35" s="56">
        <f>'Calculations hispanic'!Y216</f>
        <v>0.16014540122573598</v>
      </c>
      <c r="Z35" s="56">
        <f>'Calculations hispanic'!Z216</f>
        <v>0.1632902938523603</v>
      </c>
      <c r="AA35" s="56">
        <f>'Calculations hispanic'!AA216</f>
        <v>0.16645305920097528</v>
      </c>
      <c r="AB35" s="56">
        <f>'Calculations hispanic'!AB216</f>
        <v>0.16963309936466983</v>
      </c>
      <c r="AC35" s="56">
        <f>'Calculations hispanic'!AC216</f>
        <v>0.17282981464832298</v>
      </c>
      <c r="AD35" s="56">
        <f>'Calculations hispanic'!AD216</f>
        <v>0.17604260401916733</v>
      </c>
      <c r="AE35" s="56">
        <f>'Calculations hispanic'!AE216</f>
        <v>0.17927086554988131</v>
      </c>
      <c r="AF35" s="56">
        <f>'Calculations hispanic'!AF216</f>
        <v>0.18251399685376646</v>
      </c>
    </row>
    <row r="36" spans="1:32" x14ac:dyDescent="0.2">
      <c r="A36" s="12" t="s">
        <v>50</v>
      </c>
      <c r="B36" s="56">
        <f>'Calculations hispanic'!B217</f>
        <v>0.11399999999999998</v>
      </c>
      <c r="C36" s="56">
        <f>'Calculations hispanic'!C217</f>
        <v>0.11679656261461706</v>
      </c>
      <c r="D36" s="56">
        <f>'Calculations hispanic'!D217</f>
        <v>0.11972375822143148</v>
      </c>
      <c r="E36" s="56">
        <f>'Calculations hispanic'!E217</f>
        <v>0.12268939480113367</v>
      </c>
      <c r="F36" s="56">
        <f>'Calculations hispanic'!F217</f>
        <v>0.12568179774273475</v>
      </c>
      <c r="G36" s="56">
        <f>'Calculations hispanic'!G217</f>
        <v>0.12872517128955233</v>
      </c>
      <c r="H36" s="56">
        <f>'Calculations hispanic'!H217</f>
        <v>0.13182463918228238</v>
      </c>
      <c r="I36" s="56">
        <f>'Calculations hispanic'!I217</f>
        <v>0.13495167310360398</v>
      </c>
      <c r="J36" s="56">
        <f>'Calculations hispanic'!J217</f>
        <v>0.13809241262727381</v>
      </c>
      <c r="K36" s="56">
        <f>'Calculations hispanic'!K217</f>
        <v>0.14123273571851047</v>
      </c>
      <c r="L36" s="56">
        <f>'Calculations hispanic'!L217</f>
        <v>0.1442986548696214</v>
      </c>
      <c r="M36" s="56">
        <f>'Calculations hispanic'!M217</f>
        <v>0.14747271634517417</v>
      </c>
      <c r="N36" s="56">
        <f>'Calculations hispanic'!N217</f>
        <v>0.1506696479868018</v>
      </c>
      <c r="O36" s="56">
        <f>'Calculations hispanic'!O217</f>
        <v>0.15388879414754533</v>
      </c>
      <c r="P36" s="56">
        <f>'Calculations hispanic'!P217</f>
        <v>0.15712949404181795</v>
      </c>
      <c r="Q36" s="56">
        <f>'Calculations hispanic'!Q217</f>
        <v>0.16039108233503122</v>
      </c>
      <c r="R36" s="56">
        <f>'Calculations hispanic'!R217</f>
        <v>0.16367288972749458</v>
      </c>
      <c r="S36" s="56">
        <f>'Calculations hispanic'!S217</f>
        <v>0.16697424353181173</v>
      </c>
      <c r="T36" s="56">
        <f>'Calculations hispanic'!T217</f>
        <v>0.1702944682430331</v>
      </c>
      <c r="U36" s="56">
        <f>'Calculations hispanic'!U217</f>
        <v>0.17363288610083508</v>
      </c>
      <c r="V36" s="56">
        <f>'Calculations hispanic'!V217</f>
        <v>0.17698881764306834</v>
      </c>
      <c r="W36" s="56">
        <f>'Calculations hispanic'!W217</f>
        <v>0.18036158225002416</v>
      </c>
      <c r="X36" s="56">
        <f>'Calculations hispanic'!X217</f>
        <v>0.1837504986788136</v>
      </c>
      <c r="Y36" s="56">
        <f>'Calculations hispanic'!Y217</f>
        <v>0.18715488558729806</v>
      </c>
      <c r="Z36" s="56">
        <f>'Calculations hispanic'!Z217</f>
        <v>0.19057406204702582</v>
      </c>
      <c r="AA36" s="56">
        <f>'Calculations hispanic'!AA217</f>
        <v>0.19400734804469869</v>
      </c>
      <c r="AB36" s="56">
        <f>'Calculations hispanic'!AB217</f>
        <v>0.1974540649716986</v>
      </c>
      <c r="AC36" s="56">
        <f>'Calculations hispanic'!AC217</f>
        <v>0.20091353610125046</v>
      </c>
      <c r="AD36" s="56">
        <f>'Calculations hispanic'!AD217</f>
        <v>0.20438508705285216</v>
      </c>
      <c r="AE36" s="56">
        <f>'Calculations hispanic'!AE217</f>
        <v>0.20786804624361233</v>
      </c>
      <c r="AF36" s="56">
        <f>'Calculations hispanic'!AF217</f>
        <v>0.2113617453261869</v>
      </c>
    </row>
    <row r="37" spans="1:32" x14ac:dyDescent="0.2">
      <c r="A37" s="12" t="s">
        <v>51</v>
      </c>
      <c r="B37" s="56">
        <f>'Calculations hispanic'!B218</f>
        <v>0.16199999999999995</v>
      </c>
      <c r="C37" s="56">
        <f>'Calculations hispanic'!C218</f>
        <v>0.16544093618010827</v>
      </c>
      <c r="D37" s="56">
        <f>'Calculations hispanic'!D218</f>
        <v>0.16903033867078654</v>
      </c>
      <c r="E37" s="56">
        <f>'Calculations hispanic'!E218</f>
        <v>0.17265428705893249</v>
      </c>
      <c r="F37" s="56">
        <f>'Calculations hispanic'!F218</f>
        <v>0.17629830220638512</v>
      </c>
      <c r="G37" s="56">
        <f>'Calculations hispanic'!G218</f>
        <v>0.17999156844229466</v>
      </c>
      <c r="H37" s="56">
        <f>'Calculations hispanic'!H218</f>
        <v>0.18373982961388549</v>
      </c>
      <c r="I37" s="56">
        <f>'Calculations hispanic'!I218</f>
        <v>0.18750826169504833</v>
      </c>
      <c r="J37" s="56">
        <f>'Calculations hispanic'!J218</f>
        <v>0.19128010555962338</v>
      </c>
      <c r="K37" s="56">
        <f>'Calculations hispanic'!K218</f>
        <v>0.19503851806643621</v>
      </c>
      <c r="L37" s="56">
        <f>'Calculations hispanic'!L218</f>
        <v>0.19869559277934865</v>
      </c>
      <c r="M37" s="56">
        <f>'Calculations hispanic'!M218</f>
        <v>0.20246905618758115</v>
      </c>
      <c r="N37" s="56">
        <f>'Calculations hispanic'!N218</f>
        <v>0.20625693330984163</v>
      </c>
      <c r="O37" s="56">
        <f>'Calculations hispanic'!O218</f>
        <v>0.21005836282924731</v>
      </c>
      <c r="P37" s="56">
        <f>'Calculations hispanic'!P218</f>
        <v>0.21387248770928916</v>
      </c>
      <c r="Q37" s="56">
        <f>'Calculations hispanic'!Q218</f>
        <v>0.21769845583825734</v>
      </c>
      <c r="R37" s="56">
        <f>'Calculations hispanic'!R218</f>
        <v>0.22153542065126522</v>
      </c>
      <c r="S37" s="56">
        <f>'Calculations hispanic'!S218</f>
        <v>0.22538254172948449</v>
      </c>
      <c r="T37" s="56">
        <f>'Calculations hispanic'!T218</f>
        <v>0.22923898537627094</v>
      </c>
      <c r="U37" s="56">
        <f>'Calculations hispanic'!U218</f>
        <v>0.23310392516989764</v>
      </c>
      <c r="V37" s="56">
        <f>'Calculations hispanic'!V218</f>
        <v>0.23697654249271483</v>
      </c>
      <c r="W37" s="56">
        <f>'Calculations hispanic'!W218</f>
        <v>0.2408560270365836</v>
      </c>
      <c r="X37" s="56">
        <f>'Calculations hispanic'!X218</f>
        <v>0.24474157728449658</v>
      </c>
      <c r="Y37" s="56">
        <f>'Calculations hispanic'!Y218</f>
        <v>0.2486324009683647</v>
      </c>
      <c r="Z37" s="56">
        <f>'Calculations hispanic'!Z218</f>
        <v>0.25252771550297598</v>
      </c>
      <c r="AA37" s="56">
        <f>'Calculations hispanic'!AA218</f>
        <v>0.25642674839622359</v>
      </c>
      <c r="AB37" s="56">
        <f>'Calculations hispanic'!AB218</f>
        <v>0.26032873763570652</v>
      </c>
      <c r="AC37" s="56">
        <f>'Calculations hispanic'!AC218</f>
        <v>0.26423293205187431</v>
      </c>
      <c r="AD37" s="56">
        <f>'Calculations hispanic'!AD218</f>
        <v>0.26813859165793702</v>
      </c>
      <c r="AE37" s="56">
        <f>'Calculations hispanic'!AE218</f>
        <v>0.2720449879667835</v>
      </c>
      <c r="AF37" s="56">
        <f>'Calculations hispanic'!AF218</f>
        <v>0.2759514042852026</v>
      </c>
    </row>
    <row r="38" spans="1:32" x14ac:dyDescent="0.2">
      <c r="A38" s="12" t="s">
        <v>52</v>
      </c>
      <c r="B38" s="56">
        <f>'Calculations hispanic'!B219</f>
        <v>0.16100000000000006</v>
      </c>
      <c r="C38" s="56">
        <f>'Calculations hispanic'!C219</f>
        <v>0.16442913061442607</v>
      </c>
      <c r="D38" s="56">
        <f>'Calculations hispanic'!D219</f>
        <v>0.16800645302699319</v>
      </c>
      <c r="E38" s="56">
        <f>'Calculations hispanic'!E219</f>
        <v>0.17161844595420814</v>
      </c>
      <c r="F38" s="56">
        <f>'Calculations hispanic'!F219</f>
        <v>0.17525068107147337</v>
      </c>
      <c r="G38" s="56">
        <f>'Calculations hispanic'!G219</f>
        <v>0.17893225287482689</v>
      </c>
      <c r="H38" s="56">
        <f>'Calculations hispanic'!H219</f>
        <v>0.18266889501964345</v>
      </c>
      <c r="I38" s="56">
        <f>'Calculations hispanic'!I219</f>
        <v>0.18642589653098407</v>
      </c>
      <c r="J38" s="56">
        <f>'Calculations hispanic'!J219</f>
        <v>0.1901865490840931</v>
      </c>
      <c r="K38" s="56">
        <f>'Calculations hispanic'!K219</f>
        <v>0.19393405620417345</v>
      </c>
      <c r="L38" s="56">
        <f>'Calculations hispanic'!L219</f>
        <v>0.19758075322448607</v>
      </c>
      <c r="M38" s="56">
        <f>'Calculations hispanic'!M219</f>
        <v>0.2013437480925703</v>
      </c>
      <c r="N38" s="56">
        <f>'Calculations hispanic'!N219</f>
        <v>0.20512135911792864</v>
      </c>
      <c r="O38" s="56">
        <f>'Calculations hispanic'!O219</f>
        <v>0.20891272787635182</v>
      </c>
      <c r="P38" s="56">
        <f>'Calculations hispanic'!P219</f>
        <v>0.21271700001149504</v>
      </c>
      <c r="Q38" s="56">
        <f>'Calculations hispanic'!Q219</f>
        <v>0.21653332588065133</v>
      </c>
      <c r="R38" s="56">
        <f>'Calculations hispanic'!R219</f>
        <v>0.22036086117844916</v>
      </c>
      <c r="S38" s="56">
        <f>'Calculations hispanic'!S219</f>
        <v>0.22419876753806944</v>
      </c>
      <c r="T38" s="56">
        <f>'Calculations hispanic'!T219</f>
        <v>0.22804621310964887</v>
      </c>
      <c r="U38" s="56">
        <f>'Calculations hispanic'!U219</f>
        <v>0.23190237311557022</v>
      </c>
      <c r="V38" s="56">
        <f>'Calculations hispanic'!V219</f>
        <v>0.23576643038244557</v>
      </c>
      <c r="W38" s="56">
        <f>'Calculations hispanic'!W219</f>
        <v>0.23963757584962095</v>
      </c>
      <c r="X38" s="56">
        <f>'Calculations hispanic'!X219</f>
        <v>0.24351500905410528</v>
      </c>
      <c r="Y38" s="56">
        <f>'Calculations hispanic'!Y219</f>
        <v>0.24739793859188181</v>
      </c>
      <c r="Z38" s="56">
        <f>'Calculations hispanic'!Z219</f>
        <v>0.25128558255559669</v>
      </c>
      <c r="AA38" s="56">
        <f>'Calculations hispanic'!AA219</f>
        <v>0.25517716894870446</v>
      </c>
      <c r="AB38" s="56">
        <f>'Calculations hispanic'!AB219</f>
        <v>0.25907193607616014</v>
      </c>
      <c r="AC38" s="56">
        <f>'Calculations hispanic'!AC219</f>
        <v>0.26296913291181179</v>
      </c>
      <c r="AD38" s="56">
        <f>'Calculations hispanic'!AD219</f>
        <v>0.26686801944270272</v>
      </c>
      <c r="AE38" s="56">
        <f>'Calculations hispanic'!AE219</f>
        <v>0.27076786699050975</v>
      </c>
      <c r="AF38" s="56">
        <f>'Calculations hispanic'!AF219</f>
        <v>0.2746679585103991</v>
      </c>
    </row>
    <row r="39" spans="1:32" x14ac:dyDescent="0.2">
      <c r="A39" s="12" t="s">
        <v>53</v>
      </c>
      <c r="B39" s="56">
        <f>'Calculations hispanic'!B220</f>
        <v>0.13100000000000001</v>
      </c>
      <c r="C39" s="56">
        <f>'Calculations hispanic'!C220</f>
        <v>0.13404356652556132</v>
      </c>
      <c r="D39" s="56">
        <f>'Calculations hispanic'!D220</f>
        <v>0.13722524213438927</v>
      </c>
      <c r="E39" s="56">
        <f>'Calculations hispanic'!E220</f>
        <v>0.14044452000082222</v>
      </c>
      <c r="F39" s="56">
        <f>'Calculations hispanic'!F220</f>
        <v>0.14368864492164174</v>
      </c>
      <c r="G39" s="56">
        <f>'Calculations hispanic'!G220</f>
        <v>0.1469837488600699</v>
      </c>
      <c r="H39" s="56">
        <f>'Calculations hispanic'!H220</f>
        <v>0.15033520914078402</v>
      </c>
      <c r="I39" s="56">
        <f>'Calculations hispanic'!I220</f>
        <v>0.15371205740162333</v>
      </c>
      <c r="J39" s="56">
        <f>'Calculations hispanic'!J220</f>
        <v>0.15709929504328302</v>
      </c>
      <c r="K39" s="56">
        <f>'Calculations hispanic'!K220</f>
        <v>0.16048171891837129</v>
      </c>
      <c r="L39" s="56">
        <f>'Calculations hispanic'!L220</f>
        <v>0.16377984345075108</v>
      </c>
      <c r="M39" s="56">
        <f>'Calculations hispanic'!M220</f>
        <v>0.16719002306873762</v>
      </c>
      <c r="N39" s="56">
        <f>'Calculations hispanic'!N220</f>
        <v>0.17062042699810762</v>
      </c>
      <c r="O39" s="56">
        <f>'Calculations hispanic'!O220</f>
        <v>0.17407031112734841</v>
      </c>
      <c r="P39" s="56">
        <f>'Calculations hispanic'!P220</f>
        <v>0.1775389292784075</v>
      </c>
      <c r="Q39" s="56">
        <f>'Calculations hispanic'!Q220</f>
        <v>0.18102553384413361</v>
      </c>
      <c r="R39" s="56">
        <f>'Calculations hispanic'!R220</f>
        <v>0.18452937641403588</v>
      </c>
      <c r="S39" s="56">
        <f>'Calculations hispanic'!S220</f>
        <v>0.18804970838764368</v>
      </c>
      <c r="T39" s="56">
        <f>'Calculations hispanic'!T220</f>
        <v>0.19158578157480477</v>
      </c>
      <c r="U39" s="56">
        <f>'Calculations hispanic'!U220</f>
        <v>0.19513684878228141</v>
      </c>
      <c r="V39" s="56">
        <f>'Calculations hispanic'!V220</f>
        <v>0.19870216438608676</v>
      </c>
      <c r="W39" s="56">
        <f>'Calculations hispanic'!W220</f>
        <v>0.20228098488902566</v>
      </c>
      <c r="X39" s="56">
        <f>'Calculations hispanic'!X220</f>
        <v>0.20587256946295757</v>
      </c>
      <c r="Y39" s="56">
        <f>'Calculations hispanic'!Y220</f>
        <v>0.20947618047535396</v>
      </c>
      <c r="Z39" s="56">
        <f>'Calculations hispanic'!Z220</f>
        <v>0.21309108399974838</v>
      </c>
      <c r="AA39" s="56">
        <f>'Calculations hispanic'!AA220</f>
        <v>0.21671655030975562</v>
      </c>
      <c r="AB39" s="56">
        <f>'Calculations hispanic'!AB220</f>
        <v>0.22035185435634699</v>
      </c>
      <c r="AC39" s="56">
        <f>'Calculations hispanic'!AC220</f>
        <v>0.22399627622812832</v>
      </c>
      <c r="AD39" s="56">
        <f>'Calculations hispanic'!AD220</f>
        <v>0.22764910159441928</v>
      </c>
      <c r="AE39" s="56">
        <f>'Calculations hispanic'!AE220</f>
        <v>0.23130962213095493</v>
      </c>
      <c r="AF39" s="56">
        <f>'Calculations hispanic'!AF220</f>
        <v>0.234977135928085</v>
      </c>
    </row>
    <row r="40" spans="1:32" x14ac:dyDescent="0.2">
      <c r="A40" s="12" t="s">
        <v>54</v>
      </c>
      <c r="B40" s="56">
        <f>'Calculations hispanic'!B221</f>
        <v>0.125</v>
      </c>
      <c r="C40" s="56">
        <f>'Calculations hispanic'!C221</f>
        <v>0.12795885008753513</v>
      </c>
      <c r="D40" s="56">
        <f>'Calculations hispanic'!D221</f>
        <v>0.13105332816095572</v>
      </c>
      <c r="E40" s="56">
        <f>'Calculations hispanic'!E221</f>
        <v>0.13418578125200084</v>
      </c>
      <c r="F40" s="56">
        <f>'Calculations hispanic'!F221</f>
        <v>0.13734382429130659</v>
      </c>
      <c r="G40" s="56">
        <f>'Calculations hispanic'!G221</f>
        <v>0.14055293075803074</v>
      </c>
      <c r="H40" s="56">
        <f>'Calculations hispanic'!H221</f>
        <v>0.1438183933238622</v>
      </c>
      <c r="I40" s="56">
        <f>'Calculations hispanic'!I221</f>
        <v>0.14711007726484804</v>
      </c>
      <c r="J40" s="56">
        <f>'Calculations hispanic'!J221</f>
        <v>0.15041337105287284</v>
      </c>
      <c r="K40" s="56">
        <f>'Calculations hispanic'!K221</f>
        <v>0.15371343757855008</v>
      </c>
      <c r="L40" s="56">
        <f>'Calculations hispanic'!L221</f>
        <v>0.15693265583944227</v>
      </c>
      <c r="M40" s="56">
        <f>'Calculations hispanic'!M221</f>
        <v>0.16026268693075496</v>
      </c>
      <c r="N40" s="56">
        <f>'Calculations hispanic'!N221</f>
        <v>0.16361392929113169</v>
      </c>
      <c r="O40" s="56">
        <f>'Calculations hispanic'!O221</f>
        <v>0.16698566809542648</v>
      </c>
      <c r="P40" s="56">
        <f>'Calculations hispanic'!P221</f>
        <v>0.17037718532115176</v>
      </c>
      <c r="Q40" s="56">
        <f>'Calculations hispanic'!Q221</f>
        <v>0.17378776037260446</v>
      </c>
      <c r="R40" s="56">
        <f>'Calculations hispanic'!R221</f>
        <v>0.17721667069544095</v>
      </c>
      <c r="S40" s="56">
        <f>'Calculations hispanic'!S221</f>
        <v>0.1806631923809533</v>
      </c>
      <c r="T40" s="56">
        <f>'Calculations hispanic'!T221</f>
        <v>0.18412660075934695</v>
      </c>
      <c r="U40" s="56">
        <f>'Calculations hispanic'!U221</f>
        <v>0.18760617098133656</v>
      </c>
      <c r="V40" s="56">
        <f>'Calculations hispanic'!V221</f>
        <v>0.19110117858746095</v>
      </c>
      <c r="W40" s="56">
        <f>'Calculations hispanic'!W221</f>
        <v>0.19461090006452761</v>
      </c>
      <c r="X40" s="56">
        <f>'Calculations hispanic'!X221</f>
        <v>0.19813461338865607</v>
      </c>
      <c r="Y40" s="56">
        <f>'Calculations hispanic'!Y221</f>
        <v>0.20167159855443351</v>
      </c>
      <c r="Z40" s="56">
        <f>'Calculations hispanic'!Z221</f>
        <v>0.20522113808972484</v>
      </c>
      <c r="AA40" s="56">
        <f>'Calculations hispanic'!AA221</f>
        <v>0.20878251755575</v>
      </c>
      <c r="AB40" s="56">
        <f>'Calculations hispanic'!AB221</f>
        <v>0.21235502603205403</v>
      </c>
      <c r="AC40" s="56">
        <f>'Calculations hispanic'!AC221</f>
        <v>0.21593795658604922</v>
      </c>
      <c r="AD40" s="56">
        <f>'Calculations hispanic'!AD221</f>
        <v>0.21953060672686206</v>
      </c>
      <c r="AE40" s="56">
        <f>'Calculations hispanic'!AE221</f>
        <v>0.22313227884323658</v>
      </c>
      <c r="AF40" s="56">
        <f>'Calculations hispanic'!AF221</f>
        <v>0.22674228062529786</v>
      </c>
    </row>
    <row r="41" spans="1:32" x14ac:dyDescent="0.2">
      <c r="A41" s="12" t="s">
        <v>55</v>
      </c>
      <c r="B41" s="56">
        <f>'Calculations hispanic'!B222</f>
        <v>0.13600000000000007</v>
      </c>
      <c r="C41" s="56">
        <f>'Calculations hispanic'!C222</f>
        <v>0.13911217009816804</v>
      </c>
      <c r="D41" s="56">
        <f>'Calculations hispanic'!D222</f>
        <v>0.14236439206794088</v>
      </c>
      <c r="E41" s="56">
        <f>'Calculations hispanic'!E222</f>
        <v>0.14565384647776092</v>
      </c>
      <c r="F41" s="56">
        <f>'Calculations hispanic'!F222</f>
        <v>0.1489674788935107</v>
      </c>
      <c r="G41" s="56">
        <f>'Calculations hispanic'!G222</f>
        <v>0.15233195250241074</v>
      </c>
      <c r="H41" s="56">
        <f>'Calculations hispanic'!H222</f>
        <v>0.15575271145585204</v>
      </c>
      <c r="I41" s="56">
        <f>'Calculations hispanic'!I222</f>
        <v>0.1591981150160745</v>
      </c>
      <c r="J41" s="56">
        <f>'Calculations hispanic'!J222</f>
        <v>0.16265285387481454</v>
      </c>
      <c r="K41" s="56">
        <f>'Calculations hispanic'!K222</f>
        <v>0.16610143236179736</v>
      </c>
      <c r="L41" s="56">
        <f>'Calculations hispanic'!L222</f>
        <v>0.16946287184849432</v>
      </c>
      <c r="M41" s="56">
        <f>'Calculations hispanic'!M222</f>
        <v>0.17293729375251307</v>
      </c>
      <c r="N41" s="56">
        <f>'Calculations hispanic'!N222</f>
        <v>0.17643107826637947</v>
      </c>
      <c r="O41" s="56">
        <f>'Calculations hispanic'!O222</f>
        <v>0.17994345850580631</v>
      </c>
      <c r="P41" s="56">
        <f>'Calculations hispanic'!P222</f>
        <v>0.18347366649405097</v>
      </c>
      <c r="Q41" s="56">
        <f>'Calculations hispanic'!Q222</f>
        <v>0.18702093380745974</v>
      </c>
      <c r="R41" s="56">
        <f>'Calculations hispanic'!R222</f>
        <v>0.190584492207546</v>
      </c>
      <c r="S41" s="56">
        <f>'Calculations hispanic'!S222</f>
        <v>0.19416357425892422</v>
      </c>
      <c r="T41" s="56">
        <f>'Calculations hispanic'!T222</f>
        <v>0.1977574139324717</v>
      </c>
      <c r="U41" s="56">
        <f>'Calculations hispanic'!U222</f>
        <v>0.20136524719312227</v>
      </c>
      <c r="V41" s="56">
        <f>'Calculations hispanic'!V222</f>
        <v>0.20498631257177924</v>
      </c>
      <c r="W41" s="56">
        <f>'Calculations hispanic'!W222</f>
        <v>0.20861985172085751</v>
      </c>
      <c r="X41" s="56">
        <f>'Calculations hispanic'!X222</f>
        <v>0.21226510995302664</v>
      </c>
      <c r="Y41" s="56">
        <f>'Calculations hispanic'!Y222</f>
        <v>0.21592133676277706</v>
      </c>
      <c r="Z41" s="56">
        <f>'Calculations hispanic'!Z222</f>
        <v>0.21958778633046366</v>
      </c>
      <c r="AA41" s="56">
        <f>'Calculations hispanic'!AA222</f>
        <v>0.22326371800856082</v>
      </c>
      <c r="AB41" s="56">
        <f>'Calculations hispanic'!AB222</f>
        <v>0.22694839678987241</v>
      </c>
      <c r="AC41" s="56">
        <f>'Calculations hispanic'!AC222</f>
        <v>0.23064109375750474</v>
      </c>
      <c r="AD41" s="56">
        <f>'Calculations hispanic'!AD222</f>
        <v>0.23434108651646077</v>
      </c>
      <c r="AE41" s="56">
        <f>'Calculations hispanic'!AE222</f>
        <v>0.23804765960673815</v>
      </c>
      <c r="AF41" s="56">
        <f>'Calculations hispanic'!AF222</f>
        <v>0.24176010489786881</v>
      </c>
    </row>
    <row r="42" spans="1:32" x14ac:dyDescent="0.2">
      <c r="A42" s="12" t="s">
        <v>56</v>
      </c>
      <c r="B42" s="56">
        <f>'Calculations hispanic'!B223</f>
        <v>0.13100000000000001</v>
      </c>
      <c r="C42" s="56">
        <f>'Calculations hispanic'!C223</f>
        <v>0.13404356652556132</v>
      </c>
      <c r="D42" s="56">
        <f>'Calculations hispanic'!D223</f>
        <v>0.13722524213438927</v>
      </c>
      <c r="E42" s="56">
        <f>'Calculations hispanic'!E223</f>
        <v>0.14044452000082222</v>
      </c>
      <c r="F42" s="56">
        <f>'Calculations hispanic'!F223</f>
        <v>0.14368864492164174</v>
      </c>
      <c r="G42" s="56">
        <f>'Calculations hispanic'!G223</f>
        <v>0.1469837488600699</v>
      </c>
      <c r="H42" s="56">
        <f>'Calculations hispanic'!H223</f>
        <v>0.15033520914078402</v>
      </c>
      <c r="I42" s="56">
        <f>'Calculations hispanic'!I223</f>
        <v>0.15371205740162333</v>
      </c>
      <c r="J42" s="56">
        <f>'Calculations hispanic'!J223</f>
        <v>0.15709929504328302</v>
      </c>
      <c r="K42" s="56">
        <f>'Calculations hispanic'!K223</f>
        <v>0.16048171891837129</v>
      </c>
      <c r="L42" s="56">
        <f>'Calculations hispanic'!L223</f>
        <v>0.16377984345075108</v>
      </c>
      <c r="M42" s="56">
        <f>'Calculations hispanic'!M223</f>
        <v>0.16719002306873762</v>
      </c>
      <c r="N42" s="56">
        <f>'Calculations hispanic'!N223</f>
        <v>0.17062042699810762</v>
      </c>
      <c r="O42" s="56">
        <f>'Calculations hispanic'!O223</f>
        <v>0.17407031112734841</v>
      </c>
      <c r="P42" s="56">
        <f>'Calculations hispanic'!P223</f>
        <v>0.1775389292784075</v>
      </c>
      <c r="Q42" s="56">
        <f>'Calculations hispanic'!Q223</f>
        <v>0.18102553384413361</v>
      </c>
      <c r="R42" s="56">
        <f>'Calculations hispanic'!R223</f>
        <v>0.18452937641403588</v>
      </c>
      <c r="S42" s="56">
        <f>'Calculations hispanic'!S223</f>
        <v>0.18804970838764368</v>
      </c>
      <c r="T42" s="56">
        <f>'Calculations hispanic'!T223</f>
        <v>0.19158578157480477</v>
      </c>
      <c r="U42" s="56">
        <f>'Calculations hispanic'!U223</f>
        <v>0.19513684878228141</v>
      </c>
      <c r="V42" s="56">
        <f>'Calculations hispanic'!V223</f>
        <v>0.19870216438608676</v>
      </c>
      <c r="W42" s="56">
        <f>'Calculations hispanic'!W223</f>
        <v>0.20228098488902566</v>
      </c>
      <c r="X42" s="56">
        <f>'Calculations hispanic'!X223</f>
        <v>0.20587256946295757</v>
      </c>
      <c r="Y42" s="56">
        <f>'Calculations hispanic'!Y223</f>
        <v>0.20947618047535396</v>
      </c>
      <c r="Z42" s="56">
        <f>'Calculations hispanic'!Z223</f>
        <v>0.21309108399974838</v>
      </c>
      <c r="AA42" s="56">
        <f>'Calculations hispanic'!AA223</f>
        <v>0.21671655030975562</v>
      </c>
      <c r="AB42" s="56">
        <f>'Calculations hispanic'!AB223</f>
        <v>0.22035185435634699</v>
      </c>
      <c r="AC42" s="56">
        <f>'Calculations hispanic'!AC223</f>
        <v>0.22399627622812832</v>
      </c>
      <c r="AD42" s="56">
        <f>'Calculations hispanic'!AD223</f>
        <v>0.22764910159441928</v>
      </c>
      <c r="AE42" s="56">
        <f>'Calculations hispanic'!AE223</f>
        <v>0.23130962213095493</v>
      </c>
      <c r="AF42" s="56">
        <f>'Calculations hispanic'!AF223</f>
        <v>0.234977135928085</v>
      </c>
    </row>
    <row r="43" spans="1:32" x14ac:dyDescent="0.2">
      <c r="A43" s="12" t="s">
        <v>57</v>
      </c>
      <c r="B43" s="56">
        <f>'Calculations hispanic'!B224</f>
        <v>0.35199999999999998</v>
      </c>
      <c r="C43" s="56">
        <f>'Calculations hispanic'!C224</f>
        <v>0.35666353730064182</v>
      </c>
      <c r="D43" s="56">
        <f>'Calculations hispanic'!D224</f>
        <v>0.36147942943022848</v>
      </c>
      <c r="E43" s="56">
        <f>'Calculations hispanic'!E224</f>
        <v>0.3662922439796289</v>
      </c>
      <c r="F43" s="56">
        <f>'Calculations hispanic'!F224</f>
        <v>0.37108281244175628</v>
      </c>
      <c r="G43" s="56">
        <f>'Calculations hispanic'!G224</f>
        <v>0.37588927327967991</v>
      </c>
      <c r="H43" s="56">
        <f>'Calculations hispanic'!H224</f>
        <v>0.38071819448410688</v>
      </c>
      <c r="I43" s="56">
        <f>'Calculations hispanic'!I224</f>
        <v>0.38552439112351716</v>
      </c>
      <c r="J43" s="56">
        <f>'Calculations hispanic'!J224</f>
        <v>0.39028716313021539</v>
      </c>
      <c r="K43" s="56">
        <f>'Calculations hispanic'!K224</f>
        <v>0.39498651878646335</v>
      </c>
      <c r="L43" s="56">
        <f>'Calculations hispanic'!L224</f>
        <v>0.39951564496801567</v>
      </c>
      <c r="M43" s="56">
        <f>'Calculations hispanic'!M224</f>
        <v>0.40414490746129467</v>
      </c>
      <c r="N43" s="56">
        <f>'Calculations hispanic'!N224</f>
        <v>0.40874788107025345</v>
      </c>
      <c r="O43" s="56">
        <f>'Calculations hispanic'!O224</f>
        <v>0.41332399704006784</v>
      </c>
      <c r="P43" s="56">
        <f>'Calculations hispanic'!P224</f>
        <v>0.41787271679476756</v>
      </c>
      <c r="Q43" s="56">
        <f>'Calculations hispanic'!Q224</f>
        <v>0.42239353135188556</v>
      </c>
      <c r="R43" s="56">
        <f>'Calculations hispanic'!R224</f>
        <v>0.42688596072059898</v>
      </c>
      <c r="S43" s="56">
        <f>'Calculations hispanic'!S224</f>
        <v>0.43134955328546132</v>
      </c>
      <c r="T43" s="56">
        <f>'Calculations hispanic'!T224</f>
        <v>0.43578388517774491</v>
      </c>
      <c r="U43" s="56">
        <f>'Calculations hispanic'!U224</f>
        <v>0.44018855963628584</v>
      </c>
      <c r="V43" s="56">
        <f>'Calculations hispanic'!V224</f>
        <v>0.4445632063596881</v>
      </c>
      <c r="W43" s="56">
        <f>'Calculations hispanic'!W224</f>
        <v>0.44890748085160198</v>
      </c>
      <c r="X43" s="56">
        <f>'Calculations hispanic'!X224</f>
        <v>0.45322106376073368</v>
      </c>
      <c r="Y43" s="56">
        <f>'Calculations hispanic'!Y224</f>
        <v>0.45750366021713829</v>
      </c>
      <c r="Z43" s="56">
        <f>'Calculations hispanic'!Z224</f>
        <v>0.46175499916625756</v>
      </c>
      <c r="AA43" s="56">
        <f>'Calculations hispanic'!AA224</f>
        <v>0.46597483270210099</v>
      </c>
      <c r="AB43" s="56">
        <f>'Calculations hispanic'!AB224</f>
        <v>0.47016293540085158</v>
      </c>
      <c r="AC43" s="56">
        <f>'Calculations hispanic'!AC224</f>
        <v>0.47431910365610902</v>
      </c>
      <c r="AD43" s="56">
        <f>'Calculations hispanic'!AD224</f>
        <v>0.47844315501691637</v>
      </c>
      <c r="AE43" s="56">
        <f>'Calculations hispanic'!AE224</f>
        <v>0.4825349275296093</v>
      </c>
      <c r="AF43" s="56">
        <f>'Calculations hispanic'!AF224</f>
        <v>0.48659427908447428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CFB8-29CD-416C-B634-FBC644C94A78}">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nonhispanic'!B183</f>
        <v>0.75800000000000001</v>
      </c>
      <c r="C2" s="56">
        <f>'Calculations nonhispanic'!C183</f>
        <v>0.75381173955440928</v>
      </c>
      <c r="D2" s="56">
        <f>'Calculations nonhispanic'!D183</f>
        <v>0.74946341387445103</v>
      </c>
      <c r="E2" s="56">
        <f>'Calculations nonhispanic'!E183</f>
        <v>0.74509427837587083</v>
      </c>
      <c r="F2" s="56">
        <f>'Calculations nonhispanic'!F183</f>
        <v>0.74072191995283465</v>
      </c>
      <c r="G2" s="56">
        <f>'Calculations nonhispanic'!G183</f>
        <v>0.73631157581991868</v>
      </c>
      <c r="H2" s="56">
        <f>'Calculations nonhispanic'!H183</f>
        <v>0.73185693737771285</v>
      </c>
      <c r="I2" s="56">
        <f>'Calculations nonhispanic'!I183</f>
        <v>0.7273996891939295</v>
      </c>
      <c r="J2" s="56">
        <f>'Calculations nonhispanic'!J183</f>
        <v>0.72295951340324938</v>
      </c>
      <c r="K2" s="56">
        <f>'Calculations nonhispanic'!K183</f>
        <v>0.71855582407297847</v>
      </c>
      <c r="L2" s="56">
        <f>'Calculations nonhispanic'!L183</f>
        <v>0.71429037878856561</v>
      </c>
      <c r="M2" s="56">
        <f>'Calculations nonhispanic'!M183</f>
        <v>0.70990904770813212</v>
      </c>
      <c r="N2" s="56">
        <f>'Calculations nonhispanic'!N183</f>
        <v>0.70553096930425141</v>
      </c>
      <c r="O2" s="56">
        <f>'Calculations nonhispanic'!O183</f>
        <v>0.70115706004733425</v>
      </c>
      <c r="P2" s="56">
        <f>'Calculations nonhispanic'!P183</f>
        <v>0.69678821622677289</v>
      </c>
      <c r="Q2" s="56">
        <f>'Calculations nonhispanic'!Q183</f>
        <v>0.69242531368392879</v>
      </c>
      <c r="R2" s="56">
        <f>'Calculations nonhispanic'!R183</f>
        <v>0.68806920758242784</v>
      </c>
      <c r="S2" s="56">
        <f>'Calculations nonhispanic'!S183</f>
        <v>0.6837207322146559</v>
      </c>
      <c r="T2" s="56">
        <f>'Calculations nonhispanic'!T183</f>
        <v>0.67938070084330826</v>
      </c>
      <c r="U2" s="56">
        <f>'Calculations nonhispanic'!U183</f>
        <v>0.67504990557684275</v>
      </c>
      <c r="V2" s="56">
        <f>'Calculations nonhispanic'!V183</f>
        <v>0.67072911727761164</v>
      </c>
      <c r="W2" s="56">
        <f>'Calculations nonhispanic'!W183</f>
        <v>0.666419085501468</v>
      </c>
      <c r="X2" s="56">
        <f>'Calculations nonhispanic'!X183</f>
        <v>0.6621205384676031</v>
      </c>
      <c r="Y2" s="56">
        <f>'Calculations nonhispanic'!Y183</f>
        <v>0.65783418305736174</v>
      </c>
      <c r="Z2" s="56">
        <f>'Calculations nonhispanic'!Z183</f>
        <v>0.65356070484079642</v>
      </c>
      <c r="AA2" s="56">
        <f>'Calculations nonhispanic'!AA183</f>
        <v>0.64930076812967397</v>
      </c>
      <c r="AB2" s="56">
        <f>'Calculations nonhispanic'!AB183</f>
        <v>0.64505501605569426</v>
      </c>
      <c r="AC2" s="56">
        <f>'Calculations nonhispanic'!AC183</f>
        <v>0.64082407067266967</v>
      </c>
      <c r="AD2" s="56">
        <f>'Calculations nonhispanic'!AD183</f>
        <v>0.63660853308140142</v>
      </c>
      <c r="AE2" s="56">
        <f>'Calculations nonhispanic'!AE183</f>
        <v>0.63240898357603326</v>
      </c>
      <c r="AF2" s="56">
        <f>'Calculations nonhispanic'!AF183</f>
        <v>0.62822598181065514</v>
      </c>
    </row>
    <row r="3" spans="1:32" x14ac:dyDescent="0.2">
      <c r="A3" s="12" t="s">
        <v>94</v>
      </c>
      <c r="B3" s="56">
        <f>'Calculations nonhispanic'!B184</f>
        <v>0.95800000000000007</v>
      </c>
      <c r="C3" s="56">
        <f>'Calculations nonhispanic'!C184</f>
        <v>0.95652567711545411</v>
      </c>
      <c r="D3" s="56">
        <f>'Calculations nonhispanic'!D184</f>
        <v>0.95497171711244611</v>
      </c>
      <c r="E3" s="56">
        <f>'Calculations nonhispanic'!E184</f>
        <v>0.95338616235595741</v>
      </c>
      <c r="F3" s="56">
        <f>'Calculations nonhispanic'!F184</f>
        <v>0.95177492689667387</v>
      </c>
      <c r="G3" s="56">
        <f>'Calculations nonhispanic'!G184</f>
        <v>0.95012457362488656</v>
      </c>
      <c r="H3" s="56">
        <f>'Calculations nonhispanic'!H184</f>
        <v>0.94843174303064737</v>
      </c>
      <c r="I3" s="56">
        <f>'Calculations nonhispanic'!I184</f>
        <v>0.94671156389998623</v>
      </c>
      <c r="J3" s="56">
        <f>'Calculations nonhispanic'!J184</f>
        <v>0.94497145305210817</v>
      </c>
      <c r="K3" s="56">
        <f>'Calculations nonhispanic'!K184</f>
        <v>0.94321918944815408</v>
      </c>
      <c r="L3" s="56">
        <f>'Calculations nonhispanic'!L184</f>
        <v>0.94149652556055241</v>
      </c>
      <c r="M3" s="56">
        <f>'Calculations nonhispanic'!M184</f>
        <v>0.93970072276048855</v>
      </c>
      <c r="N3" s="56">
        <f>'Calculations nonhispanic'!N184</f>
        <v>0.93787927932743831</v>
      </c>
      <c r="O3" s="56">
        <f>'Calculations nonhispanic'!O184</f>
        <v>0.93603232337960574</v>
      </c>
      <c r="P3" s="56">
        <f>'Calculations nonhispanic'!P184</f>
        <v>0.93415999305617736</v>
      </c>
      <c r="Q3" s="56">
        <f>'Calculations nonhispanic'!Q184</f>
        <v>0.93226243639510942</v>
      </c>
      <c r="R3" s="56">
        <f>'Calculations nonhispanic'!R184</f>
        <v>0.93033981120298037</v>
      </c>
      <c r="S3" s="56">
        <f>'Calculations nonhispanic'!S184</f>
        <v>0.92839228491713421</v>
      </c>
      <c r="T3" s="56">
        <f>'Calculations nonhispanic'!T184</f>
        <v>0.92642003446034127</v>
      </c>
      <c r="U3" s="56">
        <f>'Calculations nonhispanic'!U184</f>
        <v>0.92442324608823156</v>
      </c>
      <c r="V3" s="56">
        <f>'Calculations nonhispanic'!V184</f>
        <v>0.92240211522973747</v>
      </c>
      <c r="W3" s="56">
        <f>'Calculations nonhispanic'!W184</f>
        <v>0.92035684632080927</v>
      </c>
      <c r="X3" s="56">
        <f>'Calculations nonhispanic'!X184</f>
        <v>0.9182876526316669</v>
      </c>
      <c r="Y3" s="56">
        <f>'Calculations nonhispanic'!Y184</f>
        <v>0.91619475608785361</v>
      </c>
      <c r="Z3" s="56">
        <f>'Calculations nonhispanic'!Z184</f>
        <v>0.91407838708537714</v>
      </c>
      <c r="AA3" s="56">
        <f>'Calculations nonhispanic'!AA184</f>
        <v>0.9119387843002057</v>
      </c>
      <c r="AB3" s="56">
        <f>'Calculations nonhispanic'!AB184</f>
        <v>0.90977619449241398</v>
      </c>
      <c r="AC3" s="56">
        <f>'Calculations nonhispanic'!AC184</f>
        <v>0.90759087230526947</v>
      </c>
      <c r="AD3" s="56">
        <f>'Calculations nonhispanic'!AD184</f>
        <v>0.90538308005954238</v>
      </c>
      <c r="AE3" s="56">
        <f>'Calculations nonhispanic'!AE184</f>
        <v>0.90315308754334556</v>
      </c>
      <c r="AF3" s="56">
        <f>'Calculations nonhispanic'!AF184</f>
        <v>0.90090117179779594</v>
      </c>
    </row>
    <row r="4" spans="1:32" x14ac:dyDescent="0.2">
      <c r="A4" s="12" t="s">
        <v>93</v>
      </c>
      <c r="B4" s="56">
        <f>'Calculations nonhispanic'!B185</f>
        <v>0.87</v>
      </c>
      <c r="C4" s="56">
        <f>'Calculations nonhispanic'!C185</f>
        <v>0.86697037029509361</v>
      </c>
      <c r="D4" s="56">
        <f>'Calculations nonhispanic'!D185</f>
        <v>0.86380303352489796</v>
      </c>
      <c r="E4" s="56">
        <f>'Calculations nonhispanic'!E185</f>
        <v>0.86059802687696774</v>
      </c>
      <c r="F4" s="56">
        <f>'Calculations nonhispanic'!F185</f>
        <v>0.85736804470710004</v>
      </c>
      <c r="G4" s="56">
        <f>'Calculations nonhispanic'!G185</f>
        <v>0.85408706319026939</v>
      </c>
      <c r="H4" s="56">
        <f>'Calculations nonhispanic'!H185</f>
        <v>0.85074971876517247</v>
      </c>
      <c r="I4" s="56">
        <f>'Calculations nonhispanic'!I185</f>
        <v>0.84738684289882693</v>
      </c>
      <c r="J4" s="56">
        <f>'Calculations nonhispanic'!J185</f>
        <v>0.84401337076429572</v>
      </c>
      <c r="K4" s="56">
        <f>'Calculations nonhispanic'!K185</f>
        <v>0.84064444565016738</v>
      </c>
      <c r="L4" s="56">
        <f>'Calculations nonhispanic'!L185</f>
        <v>0.83735924795321048</v>
      </c>
      <c r="M4" s="56">
        <f>'Calculations nonhispanic'!M185</f>
        <v>0.83396219222390744</v>
      </c>
      <c r="N4" s="56">
        <f>'Calculations nonhispanic'!N185</f>
        <v>0.83054474400489298</v>
      </c>
      <c r="O4" s="56">
        <f>'Calculations nonhispanic'!O185</f>
        <v>0.82710764267471726</v>
      </c>
      <c r="P4" s="56">
        <f>'Calculations nonhispanic'!P185</f>
        <v>0.82365162986999341</v>
      </c>
      <c r="Q4" s="56">
        <f>'Calculations nonhispanic'!Q185</f>
        <v>0.82017744884990218</v>
      </c>
      <c r="R4" s="56">
        <f>'Calculations nonhispanic'!R185</f>
        <v>0.81668584387202503</v>
      </c>
      <c r="S4" s="56">
        <f>'Calculations nonhispanic'!S185</f>
        <v>0.8131775595802242</v>
      </c>
      <c r="T4" s="56">
        <f>'Calculations nonhispanic'!T185</f>
        <v>0.80965334040524239</v>
      </c>
      <c r="U4" s="56">
        <f>'Calculations nonhispanic'!U185</f>
        <v>0.80611392997866871</v>
      </c>
      <c r="V4" s="56">
        <f>'Calculations nonhispanic'!V185</f>
        <v>0.80256007056083623</v>
      </c>
      <c r="W4" s="56">
        <f>'Calculations nonhispanic'!W185</f>
        <v>0.79899250248319653</v>
      </c>
      <c r="X4" s="56">
        <f>'Calculations nonhispanic'!X185</f>
        <v>0.7954119636056638</v>
      </c>
      <c r="Y4" s="56">
        <f>'Calculations nonhispanic'!Y185</f>
        <v>0.79181918878936375</v>
      </c>
      <c r="Z4" s="56">
        <f>'Calculations nonhispanic'!Z185</f>
        <v>0.78821490938520111</v>
      </c>
      <c r="AA4" s="56">
        <f>'Calculations nonhispanic'!AA185</f>
        <v>0.78459985273858124</v>
      </c>
      <c r="AB4" s="56">
        <f>'Calculations nonhispanic'!AB185</f>
        <v>0.78097474171060577</v>
      </c>
      <c r="AC4" s="56">
        <f>'Calculations nonhispanic'!AC185</f>
        <v>0.77734029421601192</v>
      </c>
      <c r="AD4" s="56">
        <f>'Calculations nonhispanic'!AD185</f>
        <v>0.77369722277806519</v>
      </c>
      <c r="AE4" s="56">
        <f>'Calculations nonhispanic'!AE185</f>
        <v>0.77004623410059825</v>
      </c>
      <c r="AF4" s="56">
        <f>'Calculations nonhispanic'!AF185</f>
        <v>0.76638802865733147</v>
      </c>
    </row>
    <row r="5" spans="1:32" x14ac:dyDescent="0.2">
      <c r="A5" s="12" t="s">
        <v>28</v>
      </c>
      <c r="B5" s="56">
        <f>'Calculations nonhispanic'!B186</f>
        <v>0.873</v>
      </c>
      <c r="C5" s="56">
        <f>'Calculations nonhispanic'!C186</f>
        <v>0.87001261784367512</v>
      </c>
      <c r="D5" s="56">
        <f>'Calculations nonhispanic'!D186</f>
        <v>0.86688876214600175</v>
      </c>
      <c r="E5" s="56">
        <f>'Calculations nonhispanic'!E186</f>
        <v>0.8637270468018492</v>
      </c>
      <c r="F5" s="56">
        <f>'Calculations nonhispanic'!F186</f>
        <v>0.86053998160820078</v>
      </c>
      <c r="G5" s="56">
        <f>'Calculations nonhispanic'!G186</f>
        <v>0.85730187100250732</v>
      </c>
      <c r="H5" s="56">
        <f>'Calculations nonhispanic'!H186</f>
        <v>0.85400739353647659</v>
      </c>
      <c r="I5" s="56">
        <f>'Calculations nonhispanic'!I186</f>
        <v>0.85068696509718966</v>
      </c>
      <c r="J5" s="56">
        <f>'Calculations nonhispanic'!J186</f>
        <v>0.84735532798026558</v>
      </c>
      <c r="K5" s="56">
        <f>'Calculations nonhispanic'!K186</f>
        <v>0.84402744315226863</v>
      </c>
      <c r="L5" s="56">
        <f>'Calculations nonhispanic'!L186</f>
        <v>0.84078156212156552</v>
      </c>
      <c r="M5" s="56">
        <f>'Calculations nonhispanic'!M186</f>
        <v>0.83742443804298028</v>
      </c>
      <c r="N5" s="56">
        <f>'Calculations nonhispanic'!N186</f>
        <v>0.83404642568714138</v>
      </c>
      <c r="O5" s="56">
        <f>'Calculations nonhispanic'!O186</f>
        <v>0.83064824987795982</v>
      </c>
      <c r="P5" s="56">
        <f>'Calculations nonhispanic'!P186</f>
        <v>0.82723063826478049</v>
      </c>
      <c r="Q5" s="56">
        <f>'Calculations nonhispanic'!Q186</f>
        <v>0.82379432069338254</v>
      </c>
      <c r="R5" s="56">
        <f>'Calculations nonhispanic'!R186</f>
        <v>0.8203400285872402</v>
      </c>
      <c r="S5" s="56">
        <f>'Calculations nonhispanic'!S186</f>
        <v>0.81686849433978115</v>
      </c>
      <c r="T5" s="56">
        <f>'Calculations nonhispanic'!T186</f>
        <v>0.8133804507183312</v>
      </c>
      <c r="U5" s="56">
        <f>'Calculations nonhispanic'!U186</f>
        <v>0.8098766302804169</v>
      </c>
      <c r="V5" s="56">
        <f>'Calculations nonhispanic'!V186</f>
        <v>0.80635776480301069</v>
      </c>
      <c r="W5" s="56">
        <f>'Calculations nonhispanic'!W186</f>
        <v>0.80282458472529195</v>
      </c>
      <c r="X5" s="56">
        <f>'Calculations nonhispanic'!X186</f>
        <v>0.79927781860543956</v>
      </c>
      <c r="Y5" s="56">
        <f>'Calculations nonhispanic'!Y186</f>
        <v>0.79571819259192411</v>
      </c>
      <c r="Z5" s="56">
        <f>'Calculations nonhispanic'!Z186</f>
        <v>0.79214642990974005</v>
      </c>
      <c r="AA5" s="56">
        <f>'Calculations nonhispanic'!AA186</f>
        <v>0.78856325036194319</v>
      </c>
      <c r="AB5" s="56">
        <f>'Calculations nonhispanic'!AB186</f>
        <v>0.78496936984684973</v>
      </c>
      <c r="AC5" s="56">
        <f>'Calculations nonhispanic'!AC186</f>
        <v>0.78136549989119675</v>
      </c>
      <c r="AD5" s="56">
        <f>'Calculations nonhispanic'!AD186</f>
        <v>0.77775234719950681</v>
      </c>
      <c r="AE5" s="56">
        <f>'Calculations nonhispanic'!AE186</f>
        <v>0.77413061321988597</v>
      </c>
      <c r="AF5" s="56">
        <f>'Calculations nonhispanic'!AF186</f>
        <v>0.77050099372642789</v>
      </c>
    </row>
    <row r="6" spans="1:32" x14ac:dyDescent="0.2">
      <c r="A6" s="12" t="s">
        <v>29</v>
      </c>
      <c r="B6" s="56">
        <f>'Calculations nonhispanic'!B187</f>
        <v>0.79300000000000004</v>
      </c>
      <c r="C6" s="56">
        <f>'Calculations nonhispanic'!C187</f>
        <v>0.78909264394345902</v>
      </c>
      <c r="D6" s="56">
        <f>'Calculations nonhispanic'!D187</f>
        <v>0.78502799638903464</v>
      </c>
      <c r="E6" s="56">
        <f>'Calculations nonhispanic'!E187</f>
        <v>0.78093577471519826</v>
      </c>
      <c r="F6" s="56">
        <f>'Calculations nonhispanic'!F187</f>
        <v>0.77683243129841539</v>
      </c>
      <c r="G6" s="56">
        <f>'Calculations nonhispanic'!G187</f>
        <v>0.77268527429233935</v>
      </c>
      <c r="H6" s="56">
        <f>'Calculations nonhispanic'!H187</f>
        <v>0.76848818918278528</v>
      </c>
      <c r="I6" s="56">
        <f>'Calculations nonhispanic'!I187</f>
        <v>0.76428036629107732</v>
      </c>
      <c r="J6" s="56">
        <f>'Calculations nonhispanic'!J187</f>
        <v>0.76008047230175291</v>
      </c>
      <c r="K6" s="56">
        <f>'Calculations nonhispanic'!K187</f>
        <v>0.75590706234687521</v>
      </c>
      <c r="L6" s="56">
        <f>'Calculations nonhispanic'!L187</f>
        <v>0.75185708545434715</v>
      </c>
      <c r="M6" s="56">
        <f>'Calculations nonhispanic'!M187</f>
        <v>0.74768934943986765</v>
      </c>
      <c r="N6" s="56">
        <f>'Calculations nonhispanic'!N187</f>
        <v>0.7435169256197337</v>
      </c>
      <c r="O6" s="56">
        <f>'Calculations nonhispanic'!O187</f>
        <v>0.73934074700899866</v>
      </c>
      <c r="P6" s="56">
        <f>'Calculations nonhispanic'!P187</f>
        <v>0.73516173290190168</v>
      </c>
      <c r="Q6" s="56">
        <f>'Calculations nonhispanic'!Q187</f>
        <v>0.73098078838322345</v>
      </c>
      <c r="R6" s="56">
        <f>'Calculations nonhispanic'!R187</f>
        <v>0.72679880387352047</v>
      </c>
      <c r="S6" s="56">
        <f>'Calculations nonhispanic'!S187</f>
        <v>0.72261665470782888</v>
      </c>
      <c r="T6" s="56">
        <f>'Calculations nonhispanic'!T187</f>
        <v>0.71843520074735612</v>
      </c>
      <c r="U6" s="56">
        <f>'Calculations nonhispanic'!U187</f>
        <v>0.71425528602364863</v>
      </c>
      <c r="V6" s="56">
        <f>'Calculations nonhispanic'!V187</f>
        <v>0.71007773841462773</v>
      </c>
      <c r="W6" s="56">
        <f>'Calculations nonhispanic'!W187</f>
        <v>0.70590336935187137</v>
      </c>
      <c r="X6" s="56">
        <f>'Calculations nonhispanic'!X187</f>
        <v>0.70173297355845787</v>
      </c>
      <c r="Y6" s="56">
        <f>'Calculations nonhispanic'!Y187</f>
        <v>0.69756732881664441</v>
      </c>
      <c r="Z6" s="56">
        <f>'Calculations nonhispanic'!Z187</f>
        <v>0.69340719576463916</v>
      </c>
      <c r="AA6" s="56">
        <f>'Calculations nonhispanic'!AA187</f>
        <v>0.68925331772164833</v>
      </c>
      <c r="AB6" s="56">
        <f>'Calculations nonhispanic'!AB187</f>
        <v>0.68510642054040072</v>
      </c>
      <c r="AC6" s="56">
        <f>'Calculations nonhispanic'!AC187</f>
        <v>0.68096721248629977</v>
      </c>
      <c r="AD6" s="56">
        <f>'Calculations nonhispanic'!AD187</f>
        <v>0.67683638414232772</v>
      </c>
      <c r="AE6" s="56">
        <f>'Calculations nonhispanic'!AE187</f>
        <v>0.67271460833882613</v>
      </c>
      <c r="AF6" s="56">
        <f>'Calculations nonhispanic'!AF187</f>
        <v>0.66860254010725406</v>
      </c>
    </row>
    <row r="7" spans="1:32" x14ac:dyDescent="0.2">
      <c r="A7" s="12" t="s">
        <v>30</v>
      </c>
      <c r="B7" s="56">
        <f>'Calculations nonhispanic'!B188</f>
        <v>0.71330097087378641</v>
      </c>
      <c r="C7" s="56">
        <f>'Calculations nonhispanic'!C188</f>
        <v>0.70884880985685117</v>
      </c>
      <c r="D7" s="56">
        <f>'Calculations nonhispanic'!D188</f>
        <v>0.70423715199899417</v>
      </c>
      <c r="E7" s="56">
        <f>'Calculations nonhispanic'!E188</f>
        <v>0.69961422822518471</v>
      </c>
      <c r="F7" s="56">
        <f>'Calculations nonhispanic'!F188</f>
        <v>0.69499860921394441</v>
      </c>
      <c r="G7" s="56">
        <f>'Calculations nonhispanic'!G188</f>
        <v>0.69035362364982322</v>
      </c>
      <c r="H7" s="56">
        <f>'Calculations nonhispanic'!H188</f>
        <v>0.6856728022674482</v>
      </c>
      <c r="I7" s="56">
        <f>'Calculations nonhispanic'!I188</f>
        <v>0.68099999171700853</v>
      </c>
      <c r="J7" s="56">
        <f>'Calculations nonhispanic'!J188</f>
        <v>0.67635565125687125</v>
      </c>
      <c r="K7" s="56">
        <f>'Calculations nonhispanic'!K188</f>
        <v>0.6717597792517791</v>
      </c>
      <c r="L7" s="56">
        <f>'Calculations nonhispanic'!L188</f>
        <v>0.66731786012983718</v>
      </c>
      <c r="M7" s="56">
        <f>'Calculations nonhispanic'!M188</f>
        <v>0.66276506570670712</v>
      </c>
      <c r="N7" s="56">
        <f>'Calculations nonhispanic'!N188</f>
        <v>0.65822546972206697</v>
      </c>
      <c r="O7" s="56">
        <f>'Calculations nonhispanic'!O188</f>
        <v>0.65369989193704259</v>
      </c>
      <c r="P7" s="56">
        <f>'Calculations nonhispanic'!P188</f>
        <v>0.64918912576409582</v>
      </c>
      <c r="Q7" s="56">
        <f>'Calculations nonhispanic'!Q188</f>
        <v>0.64469393834875588</v>
      </c>
      <c r="R7" s="56">
        <f>'Calculations nonhispanic'!R188</f>
        <v>0.64021507068528694</v>
      </c>
      <c r="S7" s="56">
        <f>'Calculations nonhispanic'!S188</f>
        <v>0.63575323776448345</v>
      </c>
      <c r="T7" s="56">
        <f>'Calculations nonhispanic'!T188</f>
        <v>0.63130912875179668</v>
      </c>
      <c r="U7" s="56">
        <f>'Calculations nonhispanic'!U188</f>
        <v>0.62688340719403379</v>
      </c>
      <c r="V7" s="56">
        <f>'Calculations nonhispanic'!V188</f>
        <v>0.62247671125286097</v>
      </c>
      <c r="W7" s="56">
        <f>'Calculations nonhispanic'!W188</f>
        <v>0.61808965396339843</v>
      </c>
      <c r="X7" s="56">
        <f>'Calculations nonhispanic'!X188</f>
        <v>0.61372282351621366</v>
      </c>
      <c r="Y7" s="56">
        <f>'Calculations nonhispanic'!Y188</f>
        <v>0.60937678356105229</v>
      </c>
      <c r="Z7" s="56">
        <f>'Calculations nonhispanic'!Z188</f>
        <v>0.60505207353070356</v>
      </c>
      <c r="AA7" s="56">
        <f>'Calculations nonhispanic'!AA188</f>
        <v>0.60074920898339856</v>
      </c>
      <c r="AB7" s="56">
        <f>'Calculations nonhispanic'!AB188</f>
        <v>0.59646868196222691</v>
      </c>
      <c r="AC7" s="56">
        <f>'Calculations nonhispanic'!AC188</f>
        <v>0.59221096137008078</v>
      </c>
      <c r="AD7" s="56">
        <f>'Calculations nonhispanic'!AD188</f>
        <v>0.58797649335867297</v>
      </c>
      <c r="AE7" s="56">
        <f>'Calculations nonhispanic'!AE188</f>
        <v>0.58376570173024389</v>
      </c>
      <c r="AF7" s="56">
        <f>'Calculations nonhispanic'!AF188</f>
        <v>0.57957898835061217</v>
      </c>
    </row>
    <row r="8" spans="1:32" x14ac:dyDescent="0.2">
      <c r="A8" s="12" t="s">
        <v>31</v>
      </c>
      <c r="B8" s="56">
        <f>'Calculations nonhispanic'!B189</f>
        <v>0.77400000000000002</v>
      </c>
      <c r="C8" s="56">
        <f>'Calculations nonhispanic'!C189</f>
        <v>0.76993170959490742</v>
      </c>
      <c r="D8" s="56">
        <f>'Calculations nonhispanic'!D189</f>
        <v>0.76570423012692868</v>
      </c>
      <c r="E8" s="56">
        <f>'Calculations nonhispanic'!E189</f>
        <v>0.76145274139295993</v>
      </c>
      <c r="F8" s="56">
        <f>'Calculations nonhispanic'!F189</f>
        <v>0.75719435313431993</v>
      </c>
      <c r="G8" s="56">
        <f>'Calculations nonhispanic'!G189</f>
        <v>0.75289518284837886</v>
      </c>
      <c r="H8" s="56">
        <f>'Calculations nonhispanic'!H189</f>
        <v>0.74854900214598419</v>
      </c>
      <c r="I8" s="56">
        <f>'Calculations nonhispanic'!I189</f>
        <v>0.74419644748509217</v>
      </c>
      <c r="J8" s="56">
        <f>'Calculations nonhispanic'!J189</f>
        <v>0.73985678412156464</v>
      </c>
      <c r="K8" s="56">
        <f>'Calculations nonhispanic'!K189</f>
        <v>0.73554908064624935</v>
      </c>
      <c r="L8" s="56">
        <f>'Calculations nonhispanic'!L189</f>
        <v>0.73137311805903404</v>
      </c>
      <c r="M8" s="56">
        <f>'Calculations nonhispanic'!M189</f>
        <v>0.72708014911321017</v>
      </c>
      <c r="N8" s="56">
        <f>'Calculations nonhispanic'!N189</f>
        <v>0.7227867956088293</v>
      </c>
      <c r="O8" s="56">
        <f>'Calculations nonhispanic'!O189</f>
        <v>0.718493988758514</v>
      </c>
      <c r="P8" s="56">
        <f>'Calculations nonhispanic'!P189</f>
        <v>0.71420264240051679</v>
      </c>
      <c r="Q8" s="56">
        <f>'Calculations nonhispanic'!Q189</f>
        <v>0.70991365262214023</v>
      </c>
      <c r="R8" s="56">
        <f>'Calculations nonhispanic'!R189</f>
        <v>0.705627897419562</v>
      </c>
      <c r="S8" s="56">
        <f>'Calculations nonhispanic'!S189</f>
        <v>0.70134623639327431</v>
      </c>
      <c r="T8" s="56">
        <f>'Calculations nonhispanic'!T189</f>
        <v>0.69706951047828436</v>
      </c>
      <c r="U8" s="56">
        <f>'Calculations nonhispanic'!U189</f>
        <v>0.6927985417082102</v>
      </c>
      <c r="V8" s="56">
        <f>'Calculations nonhispanic'!V189</f>
        <v>0.68853413301231725</v>
      </c>
      <c r="W8" s="56">
        <f>'Calculations nonhispanic'!W189</f>
        <v>0.68427706804454169</v>
      </c>
      <c r="X8" s="56">
        <f>'Calculations nonhispanic'!X189</f>
        <v>0.68002811104350103</v>
      </c>
      <c r="Y8" s="56">
        <f>'Calculations nonhispanic'!Y189</f>
        <v>0.67578800672246209</v>
      </c>
      <c r="Z8" s="56">
        <f>'Calculations nonhispanic'!Z189</f>
        <v>0.67155748018823425</v>
      </c>
      <c r="AA8" s="56">
        <f>'Calculations nonhispanic'!AA189</f>
        <v>0.66733723688790036</v>
      </c>
      <c r="AB8" s="56">
        <f>'Calculations nonhispanic'!AB189</f>
        <v>0.66312796258232609</v>
      </c>
      <c r="AC8" s="56">
        <f>'Calculations nonhispanic'!AC189</f>
        <v>0.65893032334535795</v>
      </c>
      <c r="AD8" s="56">
        <f>'Calculations nonhispanic'!AD189</f>
        <v>0.65474496558760498</v>
      </c>
      <c r="AE8" s="56">
        <f>'Calculations nonhispanic'!AE189</f>
        <v>0.65057251610371525</v>
      </c>
      <c r="AF8" s="56">
        <f>'Calculations nonhispanic'!AF189</f>
        <v>0.64641358214205424</v>
      </c>
    </row>
    <row r="9" spans="1:32" x14ac:dyDescent="0.2">
      <c r="A9" s="12" t="s">
        <v>32</v>
      </c>
      <c r="B9" s="56">
        <f>'Calculations nonhispanic'!B190</f>
        <v>0.76400000000000012</v>
      </c>
      <c r="C9" s="56">
        <f>'Calculations nonhispanic'!C190</f>
        <v>0.75985509711350607</v>
      </c>
      <c r="D9" s="56">
        <f>'Calculations nonhispanic'!D190</f>
        <v>0.75555038437015032</v>
      </c>
      <c r="E9" s="56">
        <f>'Calculations nonhispanic'!E190</f>
        <v>0.75122364389830754</v>
      </c>
      <c r="F9" s="56">
        <f>'Calculations nonhispanic'!F190</f>
        <v>0.74689229167609628</v>
      </c>
      <c r="G9" s="56">
        <f>'Calculations nonhispanic'!G190</f>
        <v>0.74252188228571825</v>
      </c>
      <c r="H9" s="56">
        <f>'Calculations nonhispanic'!H190</f>
        <v>0.73810613564491523</v>
      </c>
      <c r="I9" s="56">
        <f>'Calculations nonhispanic'!I190</f>
        <v>0.73368636098709961</v>
      </c>
      <c r="J9" s="56">
        <f>'Calculations nonhispanic'!J190</f>
        <v>0.7292820931659878</v>
      </c>
      <c r="K9" s="56">
        <f>'Calculations nonhispanic'!K190</f>
        <v>0.72491262566722903</v>
      </c>
      <c r="L9" s="56">
        <f>'Calculations nonhispanic'!L190</f>
        <v>0.72067901701929094</v>
      </c>
      <c r="M9" s="56">
        <f>'Calculations nonhispanic'!M190</f>
        <v>0.71632905443319239</v>
      </c>
      <c r="N9" s="56">
        <f>'Calculations nonhispanic'!N190</f>
        <v>0.71198098163137236</v>
      </c>
      <c r="O9" s="56">
        <f>'Calculations nonhispanic'!O190</f>
        <v>0.70763572196293412</v>
      </c>
      <c r="P9" s="56">
        <f>'Calculations nonhispanic'!P190</f>
        <v>0.70329417961598839</v>
      </c>
      <c r="Q9" s="56">
        <f>'Calculations nonhispanic'!Q190</f>
        <v>0.69895723930817499</v>
      </c>
      <c r="R9" s="56">
        <f>'Calculations nonhispanic'!R190</f>
        <v>0.69462576601428727</v>
      </c>
      <c r="S9" s="56">
        <f>'Calculations nonhispanic'!S190</f>
        <v>0.69030060473000909</v>
      </c>
      <c r="T9" s="56">
        <f>'Calculations nonhispanic'!T190</f>
        <v>0.68598258027072323</v>
      </c>
      <c r="U9" s="56">
        <f>'Calculations nonhispanic'!U190</f>
        <v>0.68167249710434807</v>
      </c>
      <c r="V9" s="56">
        <f>'Calculations nonhispanic'!V190</f>
        <v>0.67737113921707226</v>
      </c>
      <c r="W9" s="56">
        <f>'Calculations nonhispanic'!W190</f>
        <v>0.67307927001087697</v>
      </c>
      <c r="X9" s="56">
        <f>'Calculations nonhispanic'!X190</f>
        <v>0.66879763223168531</v>
      </c>
      <c r="Y9" s="56">
        <f>'Calculations nonhispanic'!Y190</f>
        <v>0.66452694792697253</v>
      </c>
      <c r="Z9" s="56">
        <f>'Calculations nonhispanic'!Z190</f>
        <v>0.66026791843166355</v>
      </c>
      <c r="AA9" s="56">
        <f>'Calculations nonhispanic'!AA190</f>
        <v>0.65602122438110744</v>
      </c>
      <c r="AB9" s="56">
        <f>'Calculations nonhispanic'!AB190</f>
        <v>0.65178752574994947</v>
      </c>
      <c r="AC9" s="56">
        <f>'Calculations nonhispanic'!AC190</f>
        <v>0.64756746191570513</v>
      </c>
      <c r="AD9" s="56">
        <f>'Calculations nonhispanic'!AD190</f>
        <v>0.64336165174582849</v>
      </c>
      <c r="AE9" s="56">
        <f>'Calculations nonhispanic'!AE190</f>
        <v>0.63917069370709845</v>
      </c>
      <c r="AF9" s="56">
        <f>'Calculations nonhispanic'!AF190</f>
        <v>0.63499516599614236</v>
      </c>
    </row>
    <row r="10" spans="1:32" x14ac:dyDescent="0.2">
      <c r="A10" s="12" t="s">
        <v>33</v>
      </c>
      <c r="B10" s="56">
        <f>'Calculations nonhispanic'!B191</f>
        <v>0.83699999999999997</v>
      </c>
      <c r="C10" s="56">
        <f>'Calculations nonhispanic'!C191</f>
        <v>0.83354732351433292</v>
      </c>
      <c r="D10" s="56">
        <f>'Calculations nonhispanic'!D191</f>
        <v>0.82994590991882289</v>
      </c>
      <c r="E10" s="56">
        <f>'Calculations nonhispanic'!E191</f>
        <v>0.82631007658612132</v>
      </c>
      <c r="F10" s="56">
        <f>'Calculations nonhispanic'!F191</f>
        <v>0.82265435315557545</v>
      </c>
      <c r="G10" s="56">
        <f>'Calculations nonhispanic'!G191</f>
        <v>0.81894946601277296</v>
      </c>
      <c r="H10" s="56">
        <f>'Calculations nonhispanic'!H191</f>
        <v>0.81518966121591585</v>
      </c>
      <c r="I10" s="56">
        <f>'Calculations nonhispanic'!I191</f>
        <v>0.81140987511375617</v>
      </c>
      <c r="J10" s="56">
        <f>'Calculations nonhispanic'!J191</f>
        <v>0.80762691724956914</v>
      </c>
      <c r="K10" s="56">
        <f>'Calculations nonhispanic'!K191</f>
        <v>0.80385767703355737</v>
      </c>
      <c r="L10" s="56">
        <f>'Calculations nonhispanic'!L191</f>
        <v>0.80019030077968423</v>
      </c>
      <c r="M10" s="56">
        <f>'Calculations nonhispanic'!M191</f>
        <v>0.79640644794822313</v>
      </c>
      <c r="N10" s="56">
        <f>'Calculations nonhispanic'!N191</f>
        <v>0.79260838465544137</v>
      </c>
      <c r="O10" s="56">
        <f>'Calculations nonhispanic'!O191</f>
        <v>0.78879697505241686</v>
      </c>
      <c r="P10" s="56">
        <f>'Calculations nonhispanic'!P191</f>
        <v>0.78497307879712153</v>
      </c>
      <c r="Q10" s="56">
        <f>'Calculations nonhispanic'!Q191</f>
        <v>0.78113755041144595</v>
      </c>
      <c r="R10" s="56">
        <f>'Calculations nonhispanic'!R191</f>
        <v>0.77729123866094663</v>
      </c>
      <c r="S10" s="56">
        <f>'Calculations nonhispanic'!S191</f>
        <v>0.77343498595768945</v>
      </c>
      <c r="T10" s="56">
        <f>'Calculations nonhispanic'!T191</f>
        <v>0.76956962778649429</v>
      </c>
      <c r="U10" s="56">
        <f>'Calculations nonhispanic'!U191</f>
        <v>0.76569599215485096</v>
      </c>
      <c r="V10" s="56">
        <f>'Calculations nonhispanic'!V191</f>
        <v>0.76181489906666833</v>
      </c>
      <c r="W10" s="56">
        <f>'Calculations nonhispanic'!W191</f>
        <v>0.75792716001999938</v>
      </c>
      <c r="X10" s="56">
        <f>'Calculations nonhispanic'!X191</f>
        <v>0.75403357752880684</v>
      </c>
      <c r="Y10" s="56">
        <f>'Calculations nonhispanic'!Y191</f>
        <v>0.75013494466878128</v>
      </c>
      <c r="Z10" s="56">
        <f>'Calculations nonhispanic'!Z191</f>
        <v>0.74623204464718607</v>
      </c>
      <c r="AA10" s="56">
        <f>'Calculations nonhispanic'!AA191</f>
        <v>0.74232565039661835</v>
      </c>
      <c r="AB10" s="56">
        <f>'Calculations nonhispanic'!AB191</f>
        <v>0.73841652419256565</v>
      </c>
      <c r="AC10" s="56">
        <f>'Calculations nonhispanic'!AC191</f>
        <v>0.73450541729457475</v>
      </c>
      <c r="AD10" s="56">
        <f>'Calculations nonhispanic'!AD191</f>
        <v>0.73059306961079273</v>
      </c>
      <c r="AE10" s="56">
        <f>'Calculations nonhispanic'!AE191</f>
        <v>0.7266802093856255</v>
      </c>
      <c r="AF10" s="56">
        <f>'Calculations nonhispanic'!AF191</f>
        <v>0.722767552910204</v>
      </c>
    </row>
    <row r="11" spans="1:32" x14ac:dyDescent="0.2">
      <c r="A11" s="12" t="s">
        <v>34</v>
      </c>
      <c r="B11" s="56">
        <f>'Calculations nonhispanic'!B192</f>
        <v>0.83300000000000007</v>
      </c>
      <c r="C11" s="56">
        <f>'Calculations nonhispanic'!C192</f>
        <v>0.82950101101003459</v>
      </c>
      <c r="D11" s="56">
        <f>'Calculations nonhispanic'!D192</f>
        <v>0.82585223839582467</v>
      </c>
      <c r="E11" s="56">
        <f>'Calculations nonhispanic'!E192</f>
        <v>0.82216956578452283</v>
      </c>
      <c r="F11" s="56">
        <f>'Calculations nonhispanic'!F192</f>
        <v>0.81846772170992665</v>
      </c>
      <c r="G11" s="56">
        <f>'Calculations nonhispanic'!G192</f>
        <v>0.8147170808484836</v>
      </c>
      <c r="H11" s="56">
        <f>'Calculations nonhispanic'!H192</f>
        <v>0.81091184983386577</v>
      </c>
      <c r="I11" s="56">
        <f>'Calculations nonhispanic'!I192</f>
        <v>0.80708740706648241</v>
      </c>
      <c r="J11" s="56">
        <f>'Calculations nonhispanic'!J192</f>
        <v>0.80326075994185353</v>
      </c>
      <c r="K11" s="56">
        <f>'Calculations nonhispanic'!K192</f>
        <v>0.79944897900529133</v>
      </c>
      <c r="L11" s="56">
        <f>'Calculations nonhispanic'!L192</f>
        <v>0.79574115133856727</v>
      </c>
      <c r="M11" s="56">
        <f>'Calculations nonhispanic'!M192</f>
        <v>0.79191652471025209</v>
      </c>
      <c r="N11" s="56">
        <f>'Calculations nonhispanic'!N192</f>
        <v>0.78807850840296434</v>
      </c>
      <c r="O11" s="56">
        <f>'Calculations nonhispanic'!O192</f>
        <v>0.78422797732188188</v>
      </c>
      <c r="P11" s="56">
        <f>'Calculations nonhispanic'!P192</f>
        <v>0.78036580102643649</v>
      </c>
      <c r="Q11" s="56">
        <f>'Calculations nonhispanic'!Q192</f>
        <v>0.77649284309413658</v>
      </c>
      <c r="R11" s="56">
        <f>'Calculations nonhispanic'!R192</f>
        <v>0.77260996050837305</v>
      </c>
      <c r="S11" s="56">
        <f>'Calculations nonhispanic'!S192</f>
        <v>0.76871800307052618</v>
      </c>
      <c r="T11" s="56">
        <f>'Calculations nonhispanic'!T192</f>
        <v>0.76481781283661598</v>
      </c>
      <c r="U11" s="56">
        <f>'Calculations nonhispanic'!U192</f>
        <v>0.76091022357870297</v>
      </c>
      <c r="V11" s="56">
        <f>'Calculations nonhispanic'!V192</f>
        <v>0.7569960602711403</v>
      </c>
      <c r="W11" s="56">
        <f>'Calculations nonhispanic'!W192</f>
        <v>0.75307613860175748</v>
      </c>
      <c r="X11" s="56">
        <f>'Calculations nonhispanic'!X192</f>
        <v>0.74915126450797476</v>
      </c>
      <c r="Y11" s="56">
        <f>'Calculations nonhispanic'!Y192</f>
        <v>0.74522223373779994</v>
      </c>
      <c r="Z11" s="56">
        <f>'Calculations nonhispanic'!Z192</f>
        <v>0.74128983143561544</v>
      </c>
      <c r="AA11" s="56">
        <f>'Calculations nonhispanic'!AA192</f>
        <v>0.73735483175258631</v>
      </c>
      <c r="AB11" s="56">
        <f>'Calculations nonhispanic'!AB192</f>
        <v>0.73341799748150382</v>
      </c>
      <c r="AC11" s="56">
        <f>'Calculations nonhispanic'!AC192</f>
        <v>0.72948007971582218</v>
      </c>
      <c r="AD11" s="56">
        <f>'Calculations nonhispanic'!AD192</f>
        <v>0.72554181753258817</v>
      </c>
      <c r="AE11" s="56">
        <f>'Calculations nonhispanic'!AE192</f>
        <v>0.72160393769894793</v>
      </c>
      <c r="AF11" s="56">
        <f>'Calculations nonhispanic'!AF192</f>
        <v>0.71766715440186801</v>
      </c>
    </row>
    <row r="12" spans="1:32" x14ac:dyDescent="0.2">
      <c r="A12" s="12" t="s">
        <v>92</v>
      </c>
      <c r="B12" s="56">
        <f>'Calculations nonhispanic'!B193</f>
        <v>0.85617407407407409</v>
      </c>
      <c r="C12" s="56">
        <f>'Calculations nonhispanic'!C193</f>
        <v>0.85295808225188352</v>
      </c>
      <c r="D12" s="56">
        <f>'Calculations nonhispanic'!D193</f>
        <v>0.84959921615993017</v>
      </c>
      <c r="E12" s="56">
        <f>'Calculations nonhispanic'!E193</f>
        <v>0.84620379759902997</v>
      </c>
      <c r="F12" s="56">
        <f>'Calculations nonhispanic'!F193</f>
        <v>0.84278533278155976</v>
      </c>
      <c r="G12" s="56">
        <f>'Calculations nonhispanic'!G193</f>
        <v>0.83931635798665616</v>
      </c>
      <c r="H12" s="56">
        <f>'Calculations nonhispanic'!H193</f>
        <v>0.83579133080113543</v>
      </c>
      <c r="I12" s="56">
        <f>'Calculations nonhispanic'!I193</f>
        <v>0.83224290454288596</v>
      </c>
      <c r="J12" s="56">
        <f>'Calculations nonhispanic'!J193</f>
        <v>0.82868685372038542</v>
      </c>
      <c r="K12" s="56">
        <f>'Calculations nonhispanic'!K193</f>
        <v>0.82513910966218573</v>
      </c>
      <c r="L12" s="56">
        <f>'Calculations nonhispanic'!L193</f>
        <v>0.8216828806180958</v>
      </c>
      <c r="M12" s="56">
        <f>'Calculations nonhispanic'!M193</f>
        <v>0.81811240359323167</v>
      </c>
      <c r="N12" s="56">
        <f>'Calculations nonhispanic'!N193</f>
        <v>0.81452397714319003</v>
      </c>
      <c r="O12" s="56">
        <f>'Calculations nonhispanic'!O193</f>
        <v>0.81091840080414501</v>
      </c>
      <c r="P12" s="56">
        <f>'Calculations nonhispanic'!P193</f>
        <v>0.80729647363252166</v>
      </c>
      <c r="Q12" s="56">
        <f>'Calculations nonhispanic'!Q193</f>
        <v>0.80365899355222048</v>
      </c>
      <c r="R12" s="56">
        <f>'Calculations nonhispanic'!R193</f>
        <v>0.80000675671808097</v>
      </c>
      <c r="S12" s="56">
        <f>'Calculations nonhispanic'!S193</f>
        <v>0.79634055689619421</v>
      </c>
      <c r="T12" s="56">
        <f>'Calculations nonhispanic'!T193</f>
        <v>0.79266118486161363</v>
      </c>
      <c r="U12" s="56">
        <f>'Calculations nonhispanic'!U193</f>
        <v>0.7889694278139876</v>
      </c>
      <c r="V12" s="56">
        <f>'Calculations nonhispanic'!V193</f>
        <v>0.78526606881153727</v>
      </c>
      <c r="W12" s="56">
        <f>'Calculations nonhispanic'!W193</f>
        <v>0.78155188622378535</v>
      </c>
      <c r="X12" s="56">
        <f>'Calculations nonhispanic'!X193</f>
        <v>0.77782765320337521</v>
      </c>
      <c r="Y12" s="56">
        <f>'Calculations nonhispanic'!Y193</f>
        <v>0.77409413717725917</v>
      </c>
      <c r="Z12" s="56">
        <f>'Calculations nonhispanic'!Z193</f>
        <v>0.77035209935751381</v>
      </c>
      <c r="AA12" s="56">
        <f>'Calculations nonhispanic'!AA193</f>
        <v>0.76660229427194182</v>
      </c>
      <c r="AB12" s="56">
        <f>'Calculations nonhispanic'!AB193</f>
        <v>0.76284546931462227</v>
      </c>
      <c r="AC12" s="56">
        <f>'Calculations nonhispanic'!AC193</f>
        <v>0.75908236431650022</v>
      </c>
      <c r="AD12" s="56">
        <f>'Calculations nonhispanic'!AD193</f>
        <v>0.75531371113605106</v>
      </c>
      <c r="AE12" s="56">
        <f>'Calculations nonhispanic'!AE193</f>
        <v>0.75154023327003949</v>
      </c>
      <c r="AF12" s="56">
        <f>'Calculations nonhispanic'!AF193</f>
        <v>0.74776264548432902</v>
      </c>
    </row>
    <row r="13" spans="1:32" x14ac:dyDescent="0.2">
      <c r="A13" s="12" t="s">
        <v>89</v>
      </c>
      <c r="B13" s="56">
        <f>'Calculations nonhispanic'!B194</f>
        <v>0.85799999999999998</v>
      </c>
      <c r="C13" s="56">
        <f>'Calculations nonhispanic'!C194</f>
        <v>0.8548078485428755</v>
      </c>
      <c r="D13" s="56">
        <f>'Calculations nonhispanic'!D194</f>
        <v>0.85147345805925645</v>
      </c>
      <c r="E13" s="56">
        <f>'Calculations nonhispanic'!E194</f>
        <v>0.84810234583817279</v>
      </c>
      <c r="F13" s="56">
        <f>'Calculations nonhispanic'!F194</f>
        <v>0.84470791447807847</v>
      </c>
      <c r="G13" s="56">
        <f>'Calculations nonhispanic'!G194</f>
        <v>0.84126288372302316</v>
      </c>
      <c r="H13" s="56">
        <f>'Calculations nonhispanic'!H194</f>
        <v>0.83776173342161708</v>
      </c>
      <c r="I13" s="56">
        <f>'Calculations nonhispanic'!I194</f>
        <v>0.83423688492755776</v>
      </c>
      <c r="J13" s="56">
        <f>'Calculations nonhispanic'!J194</f>
        <v>0.83070400648328835</v>
      </c>
      <c r="K13" s="56">
        <f>'Calculations nonhispanic'!K194</f>
        <v>0.82717893015401389</v>
      </c>
      <c r="L13" s="56">
        <f>'Calculations nonhispanic'!L194</f>
        <v>0.82374435546971281</v>
      </c>
      <c r="M13" s="56">
        <f>'Calculations nonhispanic'!M194</f>
        <v>0.82019580846150031</v>
      </c>
      <c r="N13" s="56">
        <f>'Calculations nonhispanic'!N194</f>
        <v>0.81662897570365323</v>
      </c>
      <c r="O13" s="56">
        <f>'Calculations nonhispanic'!O194</f>
        <v>0.81304464944086496</v>
      </c>
      <c r="P13" s="56">
        <f>'Calculations nonhispanic'!P194</f>
        <v>0.80944362180945706</v>
      </c>
      <c r="Q13" s="56">
        <f>'Calculations nonhispanic'!Q194</f>
        <v>0.80582668418569947</v>
      </c>
      <c r="R13" s="56">
        <f>'Calculations nonhispanic'!R194</f>
        <v>0.80219462654972473</v>
      </c>
      <c r="S13" s="56">
        <f>'Calculations nonhispanic'!S194</f>
        <v>0.79854823686566567</v>
      </c>
      <c r="T13" s="56">
        <f>'Calculations nonhispanic'!T194</f>
        <v>0.79488830047858572</v>
      </c>
      <c r="U13" s="56">
        <f>'Calculations nonhispanic'!U194</f>
        <v>0.79121559952874276</v>
      </c>
      <c r="V13" s="56">
        <f>'Calculations nonhispanic'!V194</f>
        <v>0.78753091238363171</v>
      </c>
      <c r="W13" s="56">
        <f>'Calculations nonhispanic'!W194</f>
        <v>0.78383501308823478</v>
      </c>
      <c r="X13" s="56">
        <f>'Calculations nonhispanic'!X194</f>
        <v>0.7801286708338373</v>
      </c>
      <c r="Y13" s="56">
        <f>'Calculations nonhispanic'!Y194</f>
        <v>0.77641264944571653</v>
      </c>
      <c r="Z13" s="56">
        <f>'Calculations nonhispanic'!Z194</f>
        <v>0.77268770688997679</v>
      </c>
      <c r="AA13" s="56">
        <f>'Calculations nonhispanic'!AA194</f>
        <v>0.76895459479972261</v>
      </c>
      <c r="AB13" s="56">
        <f>'Calculations nonhispanic'!AB194</f>
        <v>0.76521405802075082</v>
      </c>
      <c r="AC13" s="56">
        <f>'Calculations nonhispanic'!AC194</f>
        <v>0.76146683417687755</v>
      </c>
      <c r="AD13" s="56">
        <f>'Calculations nonhispanic'!AD194</f>
        <v>0.75771365325496087</v>
      </c>
      <c r="AE13" s="56">
        <f>'Calculations nonhispanic'!AE194</f>
        <v>0.75395523720966384</v>
      </c>
      <c r="AF13" s="56">
        <f>'Calculations nonhispanic'!AF194</f>
        <v>0.75019229958793765</v>
      </c>
    </row>
    <row r="14" spans="1:32" x14ac:dyDescent="0.2">
      <c r="A14" s="12" t="s">
        <v>35</v>
      </c>
      <c r="B14" s="56">
        <f>'Calculations nonhispanic'!B195</f>
        <v>0.8590000000000001</v>
      </c>
      <c r="C14" s="56">
        <f>'Calculations nonhispanic'!C195</f>
        <v>0.85582100337044109</v>
      </c>
      <c r="D14" s="56">
        <f>'Calculations nonhispanic'!D195</f>
        <v>0.85250012155422084</v>
      </c>
      <c r="E14" s="56">
        <f>'Calculations nonhispanic'!E195</f>
        <v>0.84914242798892103</v>
      </c>
      <c r="F14" s="56">
        <f>'Calculations nonhispanic'!F195</f>
        <v>0.84576126806605534</v>
      </c>
      <c r="G14" s="56">
        <f>'Calculations nonhispanic'!G195</f>
        <v>0.84232946285506938</v>
      </c>
      <c r="H14" s="56">
        <f>'Calculations nonhispanic'!H195</f>
        <v>0.83884150456496054</v>
      </c>
      <c r="I14" s="56">
        <f>'Calculations nonhispanic'!I195</f>
        <v>0.83532968641052696</v>
      </c>
      <c r="J14" s="56">
        <f>'Calculations nonhispanic'!J195</f>
        <v>0.83180961785300256</v>
      </c>
      <c r="K14" s="56">
        <f>'Calculations nonhispanic'!K195</f>
        <v>0.82829707598400526</v>
      </c>
      <c r="L14" s="56">
        <f>'Calculations nonhispanic'!L195</f>
        <v>0.8248744787855764</v>
      </c>
      <c r="M14" s="56">
        <f>'Calculations nonhispanic'!M195</f>
        <v>0.82133806521672681</v>
      </c>
      <c r="N14" s="56">
        <f>'Calculations nonhispanic'!N195</f>
        <v>0.81778318335855704</v>
      </c>
      <c r="O14" s="56">
        <f>'Calculations nonhispanic'!O195</f>
        <v>0.81421062137817091</v>
      </c>
      <c r="P14" s="56">
        <f>'Calculations nonhispanic'!P195</f>
        <v>0.8106211675365903</v>
      </c>
      <c r="Q14" s="56">
        <f>'Calculations nonhispanic'!Q195</f>
        <v>0.80701560953782681</v>
      </c>
      <c r="R14" s="56">
        <f>'Calculations nonhispanic'!R195</f>
        <v>0.80339473389319604</v>
      </c>
      <c r="S14" s="56">
        <f>'Calculations nonhispanic'!S195</f>
        <v>0.79975932530150695</v>
      </c>
      <c r="T14" s="56">
        <f>'Calculations nonhispanic'!T195</f>
        <v>0.79611016604571516</v>
      </c>
      <c r="U14" s="56">
        <f>'Calculations nonhispanic'!U195</f>
        <v>0.79244803540658038</v>
      </c>
      <c r="V14" s="56">
        <f>'Calculations nonhispanic'!V195</f>
        <v>0.78877370909379463</v>
      </c>
      <c r="W14" s="56">
        <f>'Calculations nonhispanic'!W195</f>
        <v>0.78508795869501335</v>
      </c>
      <c r="X14" s="56">
        <f>'Calculations nonhispanic'!X195</f>
        <v>0.78139155114316561</v>
      </c>
      <c r="Y14" s="56">
        <f>'Calculations nonhispanic'!Y195</f>
        <v>0.77768524820235796</v>
      </c>
      <c r="Z14" s="56">
        <f>'Calculations nonhispanic'!Z195</f>
        <v>0.77396980597266141</v>
      </c>
      <c r="AA14" s="56">
        <f>'Calculations nonhispanic'!AA195</f>
        <v>0.77024597441398501</v>
      </c>
      <c r="AB14" s="56">
        <f>'Calculations nonhispanic'!AB195</f>
        <v>0.7665144968892279</v>
      </c>
      <c r="AC14" s="56">
        <f>'Calculations nonhispanic'!AC195</f>
        <v>0.76277610972684329</v>
      </c>
      <c r="AD14" s="56">
        <f>'Calculations nonhispanic'!AD195</f>
        <v>0.75903154180288446</v>
      </c>
      <c r="AE14" s="56">
        <f>'Calculations nonhispanic'!AE195</f>
        <v>0.75528151414259137</v>
      </c>
      <c r="AF14" s="56">
        <f>'Calculations nonhispanic'!AF195</f>
        <v>0.75152673954151472</v>
      </c>
    </row>
    <row r="15" spans="1:32" x14ac:dyDescent="0.2">
      <c r="A15" s="12" t="s">
        <v>98</v>
      </c>
      <c r="B15" s="56">
        <f>'Calculations nonhispanic'!B196</f>
        <v>0.78200000000000003</v>
      </c>
      <c r="C15" s="56">
        <f>'Calculations nonhispanic'!C196</f>
        <v>0.77799698334683354</v>
      </c>
      <c r="D15" s="56">
        <f>'Calculations nonhispanic'!D196</f>
        <v>0.77383545801373765</v>
      </c>
      <c r="E15" s="56">
        <f>'Calculations nonhispanic'!E196</f>
        <v>0.76964838759878085</v>
      </c>
      <c r="F15" s="56">
        <f>'Calculations nonhispanic'!F196</f>
        <v>0.76545261727566782</v>
      </c>
      <c r="G15" s="56">
        <f>'Calculations nonhispanic'!G196</f>
        <v>0.76121474617049667</v>
      </c>
      <c r="H15" s="56">
        <f>'Calculations nonhispanic'!H196</f>
        <v>0.75692859122377443</v>
      </c>
      <c r="I15" s="56">
        <f>'Calculations nonhispanic'!I196</f>
        <v>0.75263420724599939</v>
      </c>
      <c r="J15" s="56">
        <f>'Calculations nonhispanic'!J196</f>
        <v>0.74835062152323695</v>
      </c>
      <c r="K15" s="56">
        <f>'Calculations nonhispanic'!K196</f>
        <v>0.74409670053063759</v>
      </c>
      <c r="L15" s="56">
        <f>'Calculations nonhispanic'!L196</f>
        <v>0.73997109897595703</v>
      </c>
      <c r="M15" s="56">
        <f>'Calculations nonhispanic'!M196</f>
        <v>0.73572809234341374</v>
      </c>
      <c r="N15" s="56">
        <f>'Calculations nonhispanic'!N196</f>
        <v>0.73148288397164341</v>
      </c>
      <c r="O15" s="56">
        <f>'Calculations nonhispanic'!O196</f>
        <v>0.72723640798965838</v>
      </c>
      <c r="P15" s="56">
        <f>'Calculations nonhispanic'!P196</f>
        <v>0.72298958265257818</v>
      </c>
      <c r="Q15" s="56">
        <f>'Calculations nonhispanic'!Q196</f>
        <v>0.71874330991517332</v>
      </c>
      <c r="R15" s="56">
        <f>'Calculations nonhispanic'!R196</f>
        <v>0.71449847504094011</v>
      </c>
      <c r="S15" s="56">
        <f>'Calculations nonhispanic'!S196</f>
        <v>0.71025594624607513</v>
      </c>
      <c r="T15" s="56">
        <f>'Calculations nonhispanic'!T196</f>
        <v>0.70601657437765364</v>
      </c>
      <c r="U15" s="56">
        <f>'Calculations nonhispanic'!U196</f>
        <v>0.70178119262529093</v>
      </c>
      <c r="V15" s="56">
        <f>'Calculations nonhispanic'!V196</f>
        <v>0.6975506162654781</v>
      </c>
      <c r="W15" s="56">
        <f>'Calculations nonhispanic'!W196</f>
        <v>0.69332564243777439</v>
      </c>
      <c r="X15" s="56">
        <f>'Calculations nonhispanic'!X196</f>
        <v>0.68910704995198491</v>
      </c>
      <c r="Y15" s="56">
        <f>'Calculations nonhispanic'!Y196</f>
        <v>0.68489559912542053</v>
      </c>
      <c r="Z15" s="56">
        <f>'Calculations nonhispanic'!Z196</f>
        <v>0.68069203164932091</v>
      </c>
      <c r="AA15" s="56">
        <f>'Calculations nonhispanic'!AA196</f>
        <v>0.67649707048346908</v>
      </c>
      <c r="AB15" s="56">
        <f>'Calculations nonhispanic'!AB196</f>
        <v>0.67231141977803577</v>
      </c>
      <c r="AC15" s="56">
        <f>'Calculations nonhispanic'!AC196</f>
        <v>0.66813576482166492</v>
      </c>
      <c r="AD15" s="56">
        <f>'Calculations nonhispanic'!AD196</f>
        <v>0.66397077201478305</v>
      </c>
      <c r="AE15" s="56">
        <f>'Calculations nonhispanic'!AE196</f>
        <v>0.65981708886713131</v>
      </c>
      <c r="AF15" s="56">
        <f>'Calculations nonhispanic'!AF196</f>
        <v>0.65567534401849792</v>
      </c>
    </row>
    <row r="16" spans="1:32" x14ac:dyDescent="0.2">
      <c r="A16" s="12" t="s">
        <v>97</v>
      </c>
      <c r="B16" s="56">
        <f>'Calculations nonhispanic'!B197</f>
        <v>0.74485714285714288</v>
      </c>
      <c r="C16" s="56">
        <f>'Calculations nonhispanic'!C197</f>
        <v>0.74058060987938934</v>
      </c>
      <c r="D16" s="56">
        <f>'Calculations nonhispanic'!D197</f>
        <v>0.73614374285804662</v>
      </c>
      <c r="E16" s="56">
        <f>'Calculations nonhispanic'!E197</f>
        <v>0.73168879788691243</v>
      </c>
      <c r="F16" s="56">
        <f>'Calculations nonhispanic'!F197</f>
        <v>0.72723370334605608</v>
      </c>
      <c r="G16" s="56">
        <f>'Calculations nonhispanic'!G197</f>
        <v>0.72274305324980503</v>
      </c>
      <c r="H16" s="56">
        <f>'Calculations nonhispanic'!H197</f>
        <v>0.71821048265582188</v>
      </c>
      <c r="I16" s="56">
        <f>'Calculations nonhispanic'!I197</f>
        <v>0.71367842594674591</v>
      </c>
      <c r="J16" s="56">
        <f>'Calculations nonhispanic'!J197</f>
        <v>0.70916685111312205</v>
      </c>
      <c r="K16" s="56">
        <f>'Calculations nonhispanic'!K197</f>
        <v>0.70469540009592213</v>
      </c>
      <c r="L16" s="56">
        <f>'Calculations nonhispanic'!L197</f>
        <v>0.70036719114502766</v>
      </c>
      <c r="M16" s="56">
        <f>'Calculations nonhispanic'!M197</f>
        <v>0.6959243066477</v>
      </c>
      <c r="N16" s="56">
        <f>'Calculations nonhispanic'!N197</f>
        <v>0.69148764621064918</v>
      </c>
      <c r="O16" s="56">
        <f>'Calculations nonhispanic'!O197</f>
        <v>0.68705810586536631</v>
      </c>
      <c r="P16" s="56">
        <f>'Calculations nonhispanic'!P197</f>
        <v>0.68263655937654011</v>
      </c>
      <c r="Q16" s="56">
        <f>'Calculations nonhispanic'!Q197</f>
        <v>0.67822385807278307</v>
      </c>
      <c r="R16" s="56">
        <f>'Calculations nonhispanic'!R197</f>
        <v>0.67382083071455467</v>
      </c>
      <c r="S16" s="56">
        <f>'Calculations nonhispanic'!S197</f>
        <v>0.66942828339793625</v>
      </c>
      <c r="T16" s="56">
        <f>'Calculations nonhispanic'!T197</f>
        <v>0.66504699949288859</v>
      </c>
      <c r="U16" s="56">
        <f>'Calculations nonhispanic'!U197</f>
        <v>0.66067773961462928</v>
      </c>
      <c r="V16" s="56">
        <f>'Calculations nonhispanic'!V197</f>
        <v>0.65632124162670791</v>
      </c>
      <c r="W16" s="56">
        <f>'Calculations nonhispanic'!W197</f>
        <v>0.6519782206743916</v>
      </c>
      <c r="X16" s="56">
        <f>'Calculations nonhispanic'!X197</f>
        <v>0.64764936924694816</v>
      </c>
      <c r="Y16" s="56">
        <f>'Calculations nonhispanic'!Y197</f>
        <v>0.6433353572674182</v>
      </c>
      <c r="Z16" s="56">
        <f>'Calculations nonhispanic'!Z197</f>
        <v>0.63903683220848861</v>
      </c>
      <c r="AA16" s="56">
        <f>'Calculations nonhispanic'!AA197</f>
        <v>0.63475441923305631</v>
      </c>
      <c r="AB16" s="56">
        <f>'Calculations nonhispanic'!AB197</f>
        <v>0.63048872135812195</v>
      </c>
      <c r="AC16" s="56">
        <f>'Calculations nonhispanic'!AC197</f>
        <v>0.62624031964065463</v>
      </c>
      <c r="AD16" s="56">
        <f>'Calculations nonhispanic'!AD197</f>
        <v>0.62200977338407148</v>
      </c>
      <c r="AE16" s="56">
        <f>'Calculations nonhispanic'!AE197</f>
        <v>0.6177976203640293</v>
      </c>
      <c r="AF16" s="56">
        <f>'Calculations nonhispanic'!AF197</f>
        <v>0.61360437707223159</v>
      </c>
    </row>
    <row r="17" spans="1:32" x14ac:dyDescent="0.2">
      <c r="A17" s="12" t="s">
        <v>101</v>
      </c>
      <c r="B17" s="56">
        <f>'Calculations nonhispanic'!B198</f>
        <v>0.86499999999999999</v>
      </c>
      <c r="C17" s="56">
        <f>'Calculations nonhispanic'!C198</f>
        <v>0.86190140742740884</v>
      </c>
      <c r="D17" s="56">
        <f>'Calculations nonhispanic'!D198</f>
        <v>0.8586631426669149</v>
      </c>
      <c r="E17" s="56">
        <f>'Calculations nonhispanic'!E198</f>
        <v>0.85538756734735188</v>
      </c>
      <c r="F17" s="56">
        <f>'Calculations nonhispanic'!F198</f>
        <v>0.85208767672157815</v>
      </c>
      <c r="G17" s="56">
        <f>'Calculations nonhispanic'!G198</f>
        <v>0.84873691259593498</v>
      </c>
      <c r="H17" s="56">
        <f>'Calculations nonhispanic'!H198</f>
        <v>0.84532984392384358</v>
      </c>
      <c r="I17" s="56">
        <f>'Calculations nonhispanic'!I198</f>
        <v>0.84189797857140058</v>
      </c>
      <c r="J17" s="56">
        <f>'Calculations nonhispanic'!J198</f>
        <v>0.83845656455594242</v>
      </c>
      <c r="K17" s="56">
        <f>'Calculations nonhispanic'!K198</f>
        <v>0.83502103993922194</v>
      </c>
      <c r="L17" s="56">
        <f>'Calculations nonhispanic'!L198</f>
        <v>0.83167208908005341</v>
      </c>
      <c r="M17" s="56">
        <f>'Calculations nonhispanic'!M198</f>
        <v>0.82821033366294361</v>
      </c>
      <c r="N17" s="56">
        <f>'Calculations nonhispanic'!N198</f>
        <v>0.82472904059748553</v>
      </c>
      <c r="O17" s="56">
        <f>'Calculations nonhispanic'!O198</f>
        <v>0.8212289723324997</v>
      </c>
      <c r="P17" s="56">
        <f>'Calculations nonhispanic'!P198</f>
        <v>0.81771089260616503</v>
      </c>
      <c r="Q17" s="56">
        <f>'Calculations nonhispanic'!Q198</f>
        <v>0.81417556580187711</v>
      </c>
      <c r="R17" s="56">
        <f>'Calculations nonhispanic'!R198</f>
        <v>0.81062375631721617</v>
      </c>
      <c r="S17" s="56">
        <f>'Calculations nonhispanic'!S198</f>
        <v>0.80705622794671161</v>
      </c>
      <c r="T17" s="56">
        <f>'Calculations nonhispanic'!T198</f>
        <v>0.80347374327903642</v>
      </c>
      <c r="U17" s="56">
        <f>'Calculations nonhispanic'!U198</f>
        <v>0.799877063109241</v>
      </c>
      <c r="V17" s="56">
        <f>'Calculations nonhispanic'!V198</f>
        <v>0.79626694586654245</v>
      </c>
      <c r="W17" s="56">
        <f>'Calculations nonhispanic'!W198</f>
        <v>0.79264414705817576</v>
      </c>
      <c r="X17" s="56">
        <f>'Calculations nonhispanic'!X198</f>
        <v>0.78900941872974084</v>
      </c>
      <c r="Y17" s="56">
        <f>'Calculations nonhispanic'!Y198</f>
        <v>0.78536350894243745</v>
      </c>
      <c r="Z17" s="56">
        <f>'Calculations nonhispanic'!Z198</f>
        <v>0.78170716126754325</v>
      </c>
      <c r="AA17" s="56">
        <f>'Calculations nonhispanic'!AA198</f>
        <v>0.77804111429841372</v>
      </c>
      <c r="AB17" s="56">
        <f>'Calculations nonhispanic'!AB198</f>
        <v>0.77436610118027105</v>
      </c>
      <c r="AC17" s="56">
        <f>'Calculations nonhispanic'!AC198</f>
        <v>0.77068284915798868</v>
      </c>
      <c r="AD17" s="56">
        <f>'Calculations nonhispanic'!AD198</f>
        <v>0.76699207914202416</v>
      </c>
      <c r="AE17" s="56">
        <f>'Calculations nonhispanic'!AE198</f>
        <v>0.76329450529262866</v>
      </c>
      <c r="AF17" s="56">
        <f>'Calculations nonhispanic'!AF198</f>
        <v>0.75959083462241206</v>
      </c>
    </row>
    <row r="18" spans="1:32" x14ac:dyDescent="0.2">
      <c r="A18" s="12" t="s">
        <v>104</v>
      </c>
      <c r="B18" s="56">
        <f>'Calculations nonhispanic'!B199</f>
        <v>0.76600000000000013</v>
      </c>
      <c r="C18" s="56">
        <f>'Calculations nonhispanic'!C199</f>
        <v>0.76186998212848578</v>
      </c>
      <c r="D18" s="56">
        <f>'Calculations nonhispanic'!D199</f>
        <v>0.75758025874938895</v>
      </c>
      <c r="E18" s="56">
        <f>'Calculations nonhispanic'!E199</f>
        <v>0.75326810628868757</v>
      </c>
      <c r="F18" s="56">
        <f>'Calculations nonhispanic'!F199</f>
        <v>0.74895088162731493</v>
      </c>
      <c r="G18" s="56">
        <f>'Calculations nonhispanic'!G199</f>
        <v>0.7445942485076168</v>
      </c>
      <c r="H18" s="56">
        <f>'Calculations nonhispanic'!H199</f>
        <v>0.74019193676153883</v>
      </c>
      <c r="I18" s="56">
        <f>'Calculations nonhispanic'!I199</f>
        <v>0.73578512582313338</v>
      </c>
      <c r="J18" s="56">
        <f>'Calculations nonhispanic'!J199</f>
        <v>0.7313932990605102</v>
      </c>
      <c r="K18" s="56">
        <f>'Calculations nonhispanic'!K199</f>
        <v>0.7270357073971998</v>
      </c>
      <c r="L18" s="56">
        <f>'Calculations nonhispanic'!L199</f>
        <v>0.72281316521068717</v>
      </c>
      <c r="M18" s="56">
        <f>'Calculations nonhispanic'!M199</f>
        <v>0.71847412552641554</v>
      </c>
      <c r="N18" s="56">
        <f>'Calculations nonhispanic'!N199</f>
        <v>0.71413652086964485</v>
      </c>
      <c r="O18" s="56">
        <f>'Calculations nonhispanic'!O199</f>
        <v>0.7098012765272903</v>
      </c>
      <c r="P18" s="56">
        <f>'Calculations nonhispanic'!P199</f>
        <v>0.70546929897417698</v>
      </c>
      <c r="Q18" s="56">
        <f>'Calculations nonhispanic'!Q199</f>
        <v>0.70114147554975381</v>
      </c>
      <c r="R18" s="56">
        <f>'Calculations nonhispanic'!R199</f>
        <v>0.69681867417180876</v>
      </c>
      <c r="S18" s="56">
        <f>'Calculations nonhispanic'!S199</f>
        <v>0.69250174308623003</v>
      </c>
      <c r="T18" s="56">
        <f>'Calculations nonhispanic'!T199</f>
        <v>0.68819151065181339</v>
      </c>
      <c r="U18" s="56">
        <f>'Calculations nonhispanic'!U199</f>
        <v>0.68388878515910212</v>
      </c>
      <c r="V18" s="56">
        <f>'Calculations nonhispanic'!V199</f>
        <v>0.67959435468216833</v>
      </c>
      <c r="W18" s="56">
        <f>'Calculations nonhispanic'!W199</f>
        <v>0.67530898696225339</v>
      </c>
      <c r="X18" s="56">
        <f>'Calculations nonhispanic'!X199</f>
        <v>0.67103342932213894</v>
      </c>
      <c r="Y18" s="56">
        <f>'Calculations nonhispanic'!Y199</f>
        <v>0.66676840861010733</v>
      </c>
      <c r="Z18" s="56">
        <f>'Calculations nonhispanic'!Z199</f>
        <v>0.66251463117234621</v>
      </c>
      <c r="AA18" s="56">
        <f>'Calculations nonhispanic'!AA199</f>
        <v>0.65827278285261104</v>
      </c>
      <c r="AB18" s="56">
        <f>'Calculations nonhispanic'!AB199</f>
        <v>0.65404352901798679</v>
      </c>
      <c r="AC18" s="56">
        <f>'Calculations nonhispanic'!AC199</f>
        <v>0.64982751460957644</v>
      </c>
      <c r="AD18" s="56">
        <f>'Calculations nonhispanic'!AD199</f>
        <v>0.64562536421692296</v>
      </c>
      <c r="AE18" s="56">
        <f>'Calculations nonhispanic'!AE199</f>
        <v>0.64143768217501196</v>
      </c>
      <c r="AF18" s="56">
        <f>'Calculations nonhispanic'!AF199</f>
        <v>0.63726505268268141</v>
      </c>
    </row>
    <row r="19" spans="1:32" x14ac:dyDescent="0.2">
      <c r="A19" s="12" t="s">
        <v>36</v>
      </c>
      <c r="B19" s="56">
        <f>'Calculations nonhispanic'!B200</f>
        <v>0.85119588638589616</v>
      </c>
      <c r="C19" s="56">
        <f>'Calculations nonhispanic'!C200</f>
        <v>0.84791606358010663</v>
      </c>
      <c r="D19" s="56">
        <f>'Calculations nonhispanic'!D200</f>
        <v>0.8444917045772633</v>
      </c>
      <c r="E19" s="56">
        <f>'Calculations nonhispanic'!E200</f>
        <v>0.84103128598518417</v>
      </c>
      <c r="F19" s="56">
        <f>'Calculations nonhispanic'!F200</f>
        <v>0.83754859101501056</v>
      </c>
      <c r="G19" s="56">
        <f>'Calculations nonhispanic'!G200</f>
        <v>0.83401566578146846</v>
      </c>
      <c r="H19" s="56">
        <f>'Calculations nonhispanic'!H200</f>
        <v>0.83042690914013384</v>
      </c>
      <c r="I19" s="56">
        <f>'Calculations nonhispanic'!I200</f>
        <v>0.82681559377141522</v>
      </c>
      <c r="J19" s="56">
        <f>'Calculations nonhispanic'!J200</f>
        <v>0.823197776987594</v>
      </c>
      <c r="K19" s="56">
        <f>'Calculations nonhispanic'!K200</f>
        <v>0.81958965351467572</v>
      </c>
      <c r="L19" s="56">
        <f>'Calculations nonhispanic'!L200</f>
        <v>0.81607578380180867</v>
      </c>
      <c r="M19" s="56">
        <f>'Calculations nonhispanic'!M200</f>
        <v>0.81244697294263224</v>
      </c>
      <c r="N19" s="56">
        <f>'Calculations nonhispanic'!N200</f>
        <v>0.80880114855322871</v>
      </c>
      <c r="O19" s="56">
        <f>'Calculations nonhispanic'!O200</f>
        <v>0.80513912903986418</v>
      </c>
      <c r="P19" s="56">
        <f>'Calculations nonhispanic'!P200</f>
        <v>0.80146173130466558</v>
      </c>
      <c r="Q19" s="56">
        <f>'Calculations nonhispanic'!Q200</f>
        <v>0.79776977009168026</v>
      </c>
      <c r="R19" s="56">
        <f>'Calculations nonhispanic'!R200</f>
        <v>0.79406405735090801</v>
      </c>
      <c r="S19" s="56">
        <f>'Calculations nonhispanic'!S200</f>
        <v>0.7903454016208673</v>
      </c>
      <c r="T19" s="56">
        <f>'Calculations nonhispanic'!T200</f>
        <v>0.78661460743019174</v>
      </c>
      <c r="U19" s="56">
        <f>'Calculations nonhispanic'!U200</f>
        <v>0.78287247471871346</v>
      </c>
      <c r="V19" s="56">
        <f>'Calculations nonhispanic'!V200</f>
        <v>0.77911979827840816</v>
      </c>
      <c r="W19" s="56">
        <f>'Calculations nonhispanic'!W200</f>
        <v>0.77535736721453496</v>
      </c>
      <c r="X19" s="56">
        <f>'Calculations nonhispanic'!X200</f>
        <v>0.7715859644272518</v>
      </c>
      <c r="Y19" s="56">
        <f>'Calculations nonhispanic'!Y200</f>
        <v>0.76780636611392028</v>
      </c>
      <c r="Z19" s="56">
        <f>'Calculations nonhispanic'!Z200</f>
        <v>0.76401934129228555</v>
      </c>
      <c r="AA19" s="56">
        <f>'Calculations nonhispanic'!AA200</f>
        <v>0.76022565134463038</v>
      </c>
      <c r="AB19" s="56">
        <f>'Calculations nonhispanic'!AB200</f>
        <v>0.75642604958299176</v>
      </c>
      <c r="AC19" s="56">
        <f>'Calculations nonhispanic'!AC200</f>
        <v>0.75262128083546509</v>
      </c>
      <c r="AD19" s="56">
        <f>'Calculations nonhispanic'!AD200</f>
        <v>0.7488120810535619</v>
      </c>
      <c r="AE19" s="56">
        <f>'Calculations nonhispanic'!AE200</f>
        <v>0.74499917694057227</v>
      </c>
      <c r="AF19" s="56">
        <f>'Calculations nonhispanic'!AF200</f>
        <v>0.74118328560082014</v>
      </c>
    </row>
    <row r="20" spans="1:32" x14ac:dyDescent="0.2">
      <c r="A20" s="12" t="s">
        <v>37</v>
      </c>
      <c r="B20" s="56">
        <f>'Calculations nonhispanic'!B201</f>
        <v>0.88400000000000001</v>
      </c>
      <c r="C20" s="56">
        <f>'Calculations nonhispanic'!C201</f>
        <v>0.88117324557528109</v>
      </c>
      <c r="D20" s="56">
        <f>'Calculations nonhispanic'!D201</f>
        <v>0.87821490548692727</v>
      </c>
      <c r="E20" s="56">
        <f>'Calculations nonhispanic'!E201</f>
        <v>0.87521818708981258</v>
      </c>
      <c r="F20" s="56">
        <f>'Calculations nonhispanic'!F201</f>
        <v>0.87219489727532384</v>
      </c>
      <c r="G20" s="56">
        <f>'Calculations nonhispanic'!G201</f>
        <v>0.8691205948871632</v>
      </c>
      <c r="H20" s="56">
        <f>'Calculations nonhispanic'!H201</f>
        <v>0.86599012407046627</v>
      </c>
      <c r="I20" s="56">
        <f>'Calculations nonhispanic'!I201</f>
        <v>0.86283231288138906</v>
      </c>
      <c r="J20" s="56">
        <f>'Calculations nonhispanic'!J201</f>
        <v>0.85966116238293921</v>
      </c>
      <c r="K20" s="56">
        <f>'Calculations nonhispanic'!K201</f>
        <v>0.85649092896066736</v>
      </c>
      <c r="L20" s="56">
        <f>'Calculations nonhispanic'!L201</f>
        <v>0.85339628205686768</v>
      </c>
      <c r="M20" s="56">
        <f>'Calculations nonhispanic'!M201</f>
        <v>0.85019296761466345</v>
      </c>
      <c r="N20" s="56">
        <f>'Calculations nonhispanic'!N201</f>
        <v>0.84696706893468643</v>
      </c>
      <c r="O20" s="56">
        <f>'Calculations nonhispanic'!O201</f>
        <v>0.84371925294562022</v>
      </c>
      <c r="P20" s="56">
        <f>'Calculations nonhispanic'!P201</f>
        <v>0.84045019137613364</v>
      </c>
      <c r="Q20" s="56">
        <f>'Calculations nonhispanic'!Q201</f>
        <v>0.83716056015802454</v>
      </c>
      <c r="R20" s="56">
        <f>'Calculations nonhispanic'!R201</f>
        <v>0.8338510388357685</v>
      </c>
      <c r="S20" s="56">
        <f>'Calculations nonhispanic'!S201</f>
        <v>0.83052230998325538</v>
      </c>
      <c r="T20" s="56">
        <f>'Calculations nonhispanic'!T201</f>
        <v>0.82717505862844376</v>
      </c>
      <c r="U20" s="56">
        <f>'Calculations nonhispanic'!U201</f>
        <v>0.82380997168665815</v>
      </c>
      <c r="V20" s="56">
        <f>'Calculations nonhispanic'!V201</f>
        <v>0.82042773740318109</v>
      </c>
      <c r="W20" s="56">
        <f>'Calculations nonhispanic'!W201</f>
        <v>0.81702904480577998</v>
      </c>
      <c r="X20" s="56">
        <f>'Calculations nonhispanic'!X201</f>
        <v>0.81361458316776281</v>
      </c>
      <c r="Y20" s="56">
        <f>'Calculations nonhispanic'!Y201</f>
        <v>0.8101850414821149</v>
      </c>
      <c r="Z20" s="56">
        <f>'Calculations nonhispanic'!Z201</f>
        <v>0.80674110794724752</v>
      </c>
      <c r="AA20" s="56">
        <f>'Calculations nonhispanic'!AA201</f>
        <v>0.80328346946481965</v>
      </c>
      <c r="AB20" s="56">
        <f>'Calculations nonhispanic'!AB201</f>
        <v>0.79981281115008851</v>
      </c>
      <c r="AC20" s="56">
        <f>'Calculations nonhispanic'!AC201</f>
        <v>0.7963298158551958</v>
      </c>
      <c r="AD20" s="56">
        <f>'Calculations nonhispanic'!AD201</f>
        <v>0.79283516370574281</v>
      </c>
      <c r="AE20" s="56">
        <f>'Calculations nonhispanic'!AE201</f>
        <v>0.78932953165099451</v>
      </c>
      <c r="AF20" s="56">
        <f>'Calculations nonhispanic'!AF201</f>
        <v>0.78581359302800169</v>
      </c>
    </row>
    <row r="21" spans="1:32" x14ac:dyDescent="0.2">
      <c r="A21" s="12" t="s">
        <v>38</v>
      </c>
      <c r="B21" s="56">
        <f>'Calculations nonhispanic'!B202</f>
        <v>0.84700000000000009</v>
      </c>
      <c r="C21" s="56">
        <f>'Calculations nonhispanic'!C202</f>
        <v>0.84366768734046227</v>
      </c>
      <c r="D21" s="56">
        <f>'Calculations nonhispanic'!D202</f>
        <v>0.84018951543122533</v>
      </c>
      <c r="E21" s="56">
        <f>'Calculations nonhispanic'!E202</f>
        <v>0.83667573367363934</v>
      </c>
      <c r="F21" s="56">
        <f>'Calculations nonhispanic'!F202</f>
        <v>0.83314035255637464</v>
      </c>
      <c r="G21" s="56">
        <f>'Calculations nonhispanic'!G202</f>
        <v>0.82955501626121408</v>
      </c>
      <c r="H21" s="56">
        <f>'Calculations nonhispanic'!H202</f>
        <v>0.82591407628901636</v>
      </c>
      <c r="I21" s="56">
        <f>'Calculations nonhispanic'!I202</f>
        <v>0.82225131269310148</v>
      </c>
      <c r="J21" s="56">
        <f>'Calculations nonhispanic'!J202</f>
        <v>0.81858301338929362</v>
      </c>
      <c r="K21" s="56">
        <f>'Calculations nonhispanic'!K202</f>
        <v>0.81492558701742845</v>
      </c>
      <c r="L21" s="56">
        <f>'Calculations nonhispanic'!L202</f>
        <v>0.81136469492651042</v>
      </c>
      <c r="M21" s="56">
        <f>'Calculations nonhispanic'!M202</f>
        <v>0.80768834167454751</v>
      </c>
      <c r="N21" s="56">
        <f>'Calculations nonhispanic'!N202</f>
        <v>0.80399578387391135</v>
      </c>
      <c r="O21" s="56">
        <f>'Calculations nonhispanic'!O202</f>
        <v>0.80028785469110331</v>
      </c>
      <c r="P21" s="56">
        <f>'Calculations nonhispanic'!P202</f>
        <v>0.79656538491367401</v>
      </c>
      <c r="Q21" s="56">
        <f>'Calculations nonhispanic'!Q202</f>
        <v>0.79282920229734488</v>
      </c>
      <c r="R21" s="56">
        <f>'Calculations nonhispanic'!R202</f>
        <v>0.78908013093254037</v>
      </c>
      <c r="S21" s="56">
        <f>'Calculations nonhispanic'!S202</f>
        <v>0.7853189906308452</v>
      </c>
      <c r="T21" s="56">
        <f>'Calculations nonhispanic'!T202</f>
        <v>0.78154659633182932</v>
      </c>
      <c r="U21" s="56">
        <f>'Calculations nonhispanic'!U202</f>
        <v>0.77776375753064886</v>
      </c>
      <c r="V21" s="56">
        <f>'Calculations nonhispanic'!V202</f>
        <v>0.77397127772673369</v>
      </c>
      <c r="W21" s="56">
        <f>'Calculations nonhispanic'!W202</f>
        <v>0.77016995389384824</v>
      </c>
      <c r="X21" s="56">
        <f>'Calculations nonhispanic'!X202</f>
        <v>0.76636057597174267</v>
      </c>
      <c r="Y21" s="56">
        <f>'Calculations nonhispanic'!Y202</f>
        <v>0.76254392637954982</v>
      </c>
      <c r="Z21" s="56">
        <f>'Calculations nonhispanic'!Z202</f>
        <v>0.75872077955105932</v>
      </c>
      <c r="AA21" s="56">
        <f>'Calculations nonhispanic'!AA202</f>
        <v>0.75489190149190166</v>
      </c>
      <c r="AB21" s="56">
        <f>'Calculations nonhispanic'!AB202</f>
        <v>0.75105804935867704</v>
      </c>
      <c r="AC21" s="56">
        <f>'Calculations nonhispanic'!AC202</f>
        <v>0.7472199710599875</v>
      </c>
      <c r="AD21" s="56">
        <f>'Calculations nonhispanic'!AD202</f>
        <v>0.74337840487928808</v>
      </c>
      <c r="AE21" s="56">
        <f>'Calculations nonhispanic'!AE202</f>
        <v>0.73953407911943647</v>
      </c>
      <c r="AF21" s="56">
        <f>'Calculations nonhispanic'!AF202</f>
        <v>0.73568771176878334</v>
      </c>
    </row>
    <row r="22" spans="1:32" x14ac:dyDescent="0.2">
      <c r="A22" s="12" t="s">
        <v>39</v>
      </c>
      <c r="B22" s="56">
        <f>'Calculations nonhispanic'!B203</f>
        <v>0.88800000000000001</v>
      </c>
      <c r="C22" s="56">
        <f>'Calculations nonhispanic'!C203</f>
        <v>0.88523393925056371</v>
      </c>
      <c r="D22" s="56">
        <f>'Calculations nonhispanic'!D203</f>
        <v>0.88233821857762629</v>
      </c>
      <c r="E22" s="56">
        <f>'Calculations nonhispanic'!E203</f>
        <v>0.87940400452794509</v>
      </c>
      <c r="F22" s="56">
        <f>'Calculations nonhispanic'!F203</f>
        <v>0.87644283803661627</v>
      </c>
      <c r="G22" s="56">
        <f>'Calculations nonhispanic'!G203</f>
        <v>0.87343075457480845</v>
      </c>
      <c r="H22" s="56">
        <f>'Calculations nonhispanic'!H203</f>
        <v>0.87036266317007904</v>
      </c>
      <c r="I22" s="56">
        <f>'Calculations nonhispanic'!I203</f>
        <v>0.86726678893336695</v>
      </c>
      <c r="J22" s="56">
        <f>'Calculations nonhispanic'!J203</f>
        <v>0.8641568498114689</v>
      </c>
      <c r="K22" s="56">
        <f>'Calculations nonhispanic'!K203</f>
        <v>0.86104683151980532</v>
      </c>
      <c r="L22" s="56">
        <f>'Calculations nonhispanic'!L203</f>
        <v>0.85801002992293862</v>
      </c>
      <c r="M22" s="56">
        <f>'Calculations nonhispanic'!M203</f>
        <v>0.85486562959774315</v>
      </c>
      <c r="N22" s="56">
        <f>'Calculations nonhispanic'!N203</f>
        <v>0.85169808064442898</v>
      </c>
      <c r="O22" s="56">
        <f>'Calculations nonhispanic'!O203</f>
        <v>0.84850802719929896</v>
      </c>
      <c r="P22" s="56">
        <f>'Calculations nonhispanic'!P203</f>
        <v>0.84529611886891121</v>
      </c>
      <c r="Q22" s="56">
        <f>'Calculations nonhispanic'!Q203</f>
        <v>0.84206301014810714</v>
      </c>
      <c r="R22" s="56">
        <f>'Calculations nonhispanic'!R203</f>
        <v>0.83880935984308647</v>
      </c>
      <c r="S22" s="56">
        <f>'Calculations nonhispanic'!S203</f>
        <v>0.83553583050031388</v>
      </c>
      <c r="T22" s="56">
        <f>'Calculations nonhispanic'!T203</f>
        <v>0.83224308784199641</v>
      </c>
      <c r="U22" s="56">
        <f>'Calculations nonhispanic'!U203</f>
        <v>0.82893180020886825</v>
      </c>
      <c r="V22" s="56">
        <f>'Calculations nonhispanic'!V203</f>
        <v>0.82560263801094613</v>
      </c>
      <c r="W22" s="56">
        <f>'Calculations nonhispanic'!W203</f>
        <v>0.8222562731869153</v>
      </c>
      <c r="X22" s="56">
        <f>'Calculations nonhispanic'!X203</f>
        <v>0.81889337867275847</v>
      </c>
      <c r="Y22" s="56">
        <f>'Calculations nonhispanic'!Y203</f>
        <v>0.81551462788020179</v>
      </c>
      <c r="Z22" s="56">
        <f>'Calculations nonhispanic'!Z203</f>
        <v>0.81212069418553579</v>
      </c>
      <c r="AA22" s="56">
        <f>'Calculations nonhispanic'!AA203</f>
        <v>0.8087122504292964</v>
      </c>
      <c r="AB22" s="56">
        <f>'Calculations nonhispanic'!AB203</f>
        <v>0.80528996842729705</v>
      </c>
      <c r="AC22" s="56">
        <f>'Calculations nonhispanic'!AC203</f>
        <v>0.80185451849344225</v>
      </c>
      <c r="AD22" s="56">
        <f>'Calculations nonhispanic'!AD203</f>
        <v>0.79840656897471751</v>
      </c>
      <c r="AE22" s="56">
        <f>'Calculations nonhispanic'!AE203</f>
        <v>0.79494678579872458</v>
      </c>
      <c r="AF22" s="56">
        <f>'Calculations nonhispanic'!AF203</f>
        <v>0.79147583203409155</v>
      </c>
    </row>
    <row r="23" spans="1:32" x14ac:dyDescent="0.2">
      <c r="A23" s="12" t="s">
        <v>40</v>
      </c>
      <c r="B23" s="56">
        <f>'Calculations nonhispanic'!B204</f>
        <v>0.90100000000000002</v>
      </c>
      <c r="C23" s="56">
        <f>'Calculations nonhispanic'!C204</f>
        <v>0.8984399547285028</v>
      </c>
      <c r="D23" s="56">
        <f>'Calculations nonhispanic'!D204</f>
        <v>0.89575709326159936</v>
      </c>
      <c r="E23" s="56">
        <f>'Calculations nonhispanic'!E204</f>
        <v>0.8930356637218767</v>
      </c>
      <c r="F23" s="56">
        <f>'Calculations nonhispanic'!F204</f>
        <v>0.89028630363054284</v>
      </c>
      <c r="G23" s="56">
        <f>'Calculations nonhispanic'!G204</f>
        <v>0.88748667739272191</v>
      </c>
      <c r="H23" s="56">
        <f>'Calculations nonhispanic'!H204</f>
        <v>0.88463192411009217</v>
      </c>
      <c r="I23" s="56">
        <f>'Calculations nonhispanic'!I204</f>
        <v>0.88174821143253512</v>
      </c>
      <c r="J23" s="56">
        <f>'Calculations nonhispanic'!J204</f>
        <v>0.87884828516673474</v>
      </c>
      <c r="K23" s="56">
        <f>'Calculations nonhispanic'!K204</f>
        <v>0.8759451955684282</v>
      </c>
      <c r="L23" s="56">
        <f>'Calculations nonhispanic'!L204</f>
        <v>0.87310749776999186</v>
      </c>
      <c r="M23" s="56">
        <f>'Calculations nonhispanic'!M204</f>
        <v>0.87016620893588659</v>
      </c>
      <c r="N23" s="56">
        <f>'Calculations nonhispanic'!N204</f>
        <v>0.86720016072832307</v>
      </c>
      <c r="O23" s="56">
        <f>'Calculations nonhispanic'!O204</f>
        <v>0.86420991702118721</v>
      </c>
      <c r="P23" s="56">
        <f>'Calculations nonhispanic'!P204</f>
        <v>0.86119604912163683</v>
      </c>
      <c r="Q23" s="56">
        <f>'Calculations nonhispanic'!Q204</f>
        <v>0.85815913524778109</v>
      </c>
      <c r="R23" s="56">
        <f>'Calculations nonhispanic'!R204</f>
        <v>0.85509976000724475</v>
      </c>
      <c r="S23" s="56">
        <f>'Calculations nonhispanic'!S204</f>
        <v>0.85201851387738048</v>
      </c>
      <c r="T23" s="56">
        <f>'Calculations nonhispanic'!T204</f>
        <v>0.84891599268786133</v>
      </c>
      <c r="U23" s="56">
        <f>'Calculations nonhispanic'!U204</f>
        <v>0.84579279710638833</v>
      </c>
      <c r="V23" s="56">
        <f>'Calculations nonhispanic'!V204</f>
        <v>0.84264953212819138</v>
      </c>
      <c r="W23" s="56">
        <f>'Calculations nonhispanic'!W204</f>
        <v>0.83948680657000574</v>
      </c>
      <c r="X23" s="56">
        <f>'Calculations nonhispanic'!X204</f>
        <v>0.836305232569165</v>
      </c>
      <c r="Y23" s="56">
        <f>'Calculations nonhispanic'!Y204</f>
        <v>0.83310542508843066</v>
      </c>
      <c r="Z23" s="56">
        <f>'Calculations nonhispanic'!Z204</f>
        <v>0.82988800142716102</v>
      </c>
      <c r="AA23" s="56">
        <f>'Calculations nonhispanic'!AA204</f>
        <v>0.82665358073936956</v>
      </c>
      <c r="AB23" s="56">
        <f>'Calculations nonhispanic'!AB204</f>
        <v>0.82340278355922347</v>
      </c>
      <c r="AC23" s="56">
        <f>'Calculations nonhispanic'!AC204</f>
        <v>0.82013623133449387</v>
      </c>
      <c r="AD23" s="56">
        <f>'Calculations nonhispanic'!AD204</f>
        <v>0.81685454596842733</v>
      </c>
      <c r="AE23" s="56">
        <f>'Calculations nonhispanic'!AE204</f>
        <v>0.81355834937050209</v>
      </c>
      <c r="AF23" s="56">
        <f>'Calculations nonhispanic'!AF204</f>
        <v>0.81024826301648856</v>
      </c>
    </row>
    <row r="24" spans="1:32" x14ac:dyDescent="0.2">
      <c r="A24" s="12" t="s">
        <v>41</v>
      </c>
      <c r="B24" s="56">
        <f>'Calculations nonhispanic'!B205</f>
        <v>0.83441040462427729</v>
      </c>
      <c r="C24" s="56">
        <f>'Calculations nonhispanic'!C205</f>
        <v>0.83092762742862503</v>
      </c>
      <c r="D24" s="56">
        <f>'Calculations nonhispanic'!D205</f>
        <v>0.82729542896053443</v>
      </c>
      <c r="E24" s="56">
        <f>'Calculations nonhispanic'!E205</f>
        <v>0.82362914451295099</v>
      </c>
      <c r="F24" s="56">
        <f>'Calculations nonhispanic'!F205</f>
        <v>0.81994343305579098</v>
      </c>
      <c r="G24" s="56">
        <f>'Calculations nonhispanic'!G205</f>
        <v>0.81620879229161158</v>
      </c>
      <c r="H24" s="56">
        <f>'Calculations nonhispanic'!H205</f>
        <v>0.81241944258308796</v>
      </c>
      <c r="I24" s="56">
        <f>'Calculations nonhispanic'!I205</f>
        <v>0.80861060777964122</v>
      </c>
      <c r="J24" s="56">
        <f>'Calculations nonhispanic'!J205</f>
        <v>0.80479922620787936</v>
      </c>
      <c r="K24" s="56">
        <f>'Calculations nonhispanic'!K205</f>
        <v>0.80100230526084382</v>
      </c>
      <c r="L24" s="56">
        <f>'Calculations nonhispanic'!L205</f>
        <v>0.79730860370877055</v>
      </c>
      <c r="M24" s="56">
        <f>'Calculations nonhispanic'!M205</f>
        <v>0.79349821160048151</v>
      </c>
      <c r="N24" s="56">
        <f>'Calculations nonhispanic'!N205</f>
        <v>0.78967413902005579</v>
      </c>
      <c r="O24" s="56">
        <f>'Calculations nonhispanic'!O205</f>
        <v>0.7858372571869322</v>
      </c>
      <c r="P24" s="56">
        <f>'Calculations nonhispanic'!P205</f>
        <v>0.78198843227570336</v>
      </c>
      <c r="Q24" s="56">
        <f>'Calculations nonhispanic'!Q205</f>
        <v>0.77812852477735917</v>
      </c>
      <c r="R24" s="56">
        <f>'Calculations nonhispanic'!R205</f>
        <v>0.77425838888407561</v>
      </c>
      <c r="S24" s="56">
        <f>'Calculations nonhispanic'!S205</f>
        <v>0.77037887189788257</v>
      </c>
      <c r="T24" s="56">
        <f>'Calculations nonhispanic'!T205</f>
        <v>0.76649081366347871</v>
      </c>
      <c r="U24" s="56">
        <f>'Calculations nonhispanic'!U205</f>
        <v>0.76259504602542116</v>
      </c>
      <c r="V24" s="56">
        <f>'Calculations nonhispanic'!V205</f>
        <v>0.75869239230981356</v>
      </c>
      <c r="W24" s="56">
        <f>'Calculations nonhispanic'!W205</f>
        <v>0.75478366683059406</v>
      </c>
      <c r="X24" s="56">
        <f>'Calculations nonhispanic'!X205</f>
        <v>0.75086967442044761</v>
      </c>
      <c r="Y24" s="56">
        <f>'Calculations nonhispanic'!Y205</f>
        <v>0.74695120998631237</v>
      </c>
      <c r="Z24" s="56">
        <f>'Calculations nonhispanic'!Z205</f>
        <v>0.74302905808941533</v>
      </c>
      <c r="AA24" s="56">
        <f>'Calculations nonhispanic'!AA205</f>
        <v>0.73910399254968651</v>
      </c>
      <c r="AB24" s="56">
        <f>'Calculations nonhispanic'!AB205</f>
        <v>0.7351767760743898</v>
      </c>
      <c r="AC24" s="56">
        <f>'Calculations nonhispanic'!AC205</f>
        <v>0.73124815991074799</v>
      </c>
      <c r="AD24" s="56">
        <f>'Calculations nonhispanic'!AD205</f>
        <v>0.72731888352228569</v>
      </c>
      <c r="AE24" s="56">
        <f>'Calculations nonhispanic'!AE205</f>
        <v>0.72338967428859302</v>
      </c>
      <c r="AF24" s="56">
        <f>'Calculations nonhispanic'!AF205</f>
        <v>0.71946124722816718</v>
      </c>
    </row>
    <row r="25" spans="1:32" x14ac:dyDescent="0.2">
      <c r="A25" s="12" t="s">
        <v>42</v>
      </c>
      <c r="B25" s="56">
        <f>'Calculations nonhispanic'!B206</f>
        <v>0.81300000000000006</v>
      </c>
      <c r="C25" s="56">
        <f>'Calculations nonhispanic'!C206</f>
        <v>0.80928465061158561</v>
      </c>
      <c r="D25" s="56">
        <f>'Calculations nonhispanic'!D206</f>
        <v>0.80541512282339234</v>
      </c>
      <c r="E25" s="56">
        <f>'Calculations nonhispanic'!E206</f>
        <v>0.80151462461828415</v>
      </c>
      <c r="F25" s="56">
        <f>'Calculations nonhispanic'!F206</f>
        <v>0.79759880567601926</v>
      </c>
      <c r="G25" s="56">
        <f>'Calculations nonhispanic'!G206</f>
        <v>0.79363640813374547</v>
      </c>
      <c r="H25" s="56">
        <f>'Calculations nonhispanic'!H206</f>
        <v>0.78962146264719613</v>
      </c>
      <c r="I25" s="56">
        <f>'Calculations nonhispanic'!I206</f>
        <v>0.78559138858066868</v>
      </c>
      <c r="J25" s="56">
        <f>'Calculations nonhispanic'!J206</f>
        <v>0.78156409357773626</v>
      </c>
      <c r="K25" s="56">
        <f>'Calculations nonhispanic'!K206</f>
        <v>0.77755746239767998</v>
      </c>
      <c r="L25" s="56">
        <f>'Calculations nonhispanic'!L206</f>
        <v>0.77366485243914129</v>
      </c>
      <c r="M25" s="56">
        <f>'Calculations nonhispanic'!M206</f>
        <v>0.76965448338021447</v>
      </c>
      <c r="N25" s="56">
        <f>'Calculations nonhispanic'!N206</f>
        <v>0.76563498487369375</v>
      </c>
      <c r="O25" s="56">
        <f>'Calculations nonhispanic'!O206</f>
        <v>0.76160727186358901</v>
      </c>
      <c r="P25" s="56">
        <f>'Calculations nonhispanic'!P206</f>
        <v>0.75757224969189763</v>
      </c>
      <c r="Q25" s="56">
        <f>'Calculations nonhispanic'!Q206</f>
        <v>0.75353081351919438</v>
      </c>
      <c r="R25" s="56">
        <f>'Calculations nonhispanic'!R206</f>
        <v>0.74948384777484889</v>
      </c>
      <c r="S25" s="56">
        <f>'Calculations nonhispanic'!S206</f>
        <v>0.74543222563684419</v>
      </c>
      <c r="T25" s="56">
        <f>'Calculations nonhispanic'!T206</f>
        <v>0.74137680854109855</v>
      </c>
      <c r="U25" s="56">
        <f>'Calculations nonhispanic'!U206</f>
        <v>0.73731844572015348</v>
      </c>
      <c r="V25" s="56">
        <f>'Calculations nonhispanic'!V206</f>
        <v>0.733257973770986</v>
      </c>
      <c r="W25" s="56">
        <f>'Calculations nonhispanic'!W206</f>
        <v>0.72919621625168707</v>
      </c>
      <c r="X25" s="56">
        <f>'Calculations nonhispanic'!X206</f>
        <v>0.72513398330666523</v>
      </c>
      <c r="Y25" s="56">
        <f>'Calculations nonhispanic'!Y206</f>
        <v>0.72107207131999496</v>
      </c>
      <c r="Z25" s="56">
        <f>'Calculations nonhispanic'!Z206</f>
        <v>0.71701126259649062</v>
      </c>
      <c r="AA25" s="56">
        <f>'Calculations nonhispanic'!AA206</f>
        <v>0.71295232507001205</v>
      </c>
      <c r="AB25" s="56">
        <f>'Calculations nonhispanic'!AB206</f>
        <v>0.70889601203850183</v>
      </c>
      <c r="AC25" s="56">
        <f>'Calculations nonhispanic'!AC206</f>
        <v>0.70484306192520474</v>
      </c>
      <c r="AD25" s="56">
        <f>'Calculations nonhispanic'!AD206</f>
        <v>0.70079419806546739</v>
      </c>
      <c r="AE25" s="56">
        <f>'Calculations nonhispanic'!AE206</f>
        <v>0.69675012851851414</v>
      </c>
      <c r="AF25" s="56">
        <f>'Calculations nonhispanic'!AF206</f>
        <v>0.69271154590355144</v>
      </c>
    </row>
    <row r="26" spans="1:32" x14ac:dyDescent="0.2">
      <c r="A26" s="12" t="s">
        <v>105</v>
      </c>
      <c r="B26" s="56">
        <f>'Calculations nonhispanic'!B207</f>
        <v>0.86</v>
      </c>
      <c r="C26" s="56">
        <f>'Calculations nonhispanic'!C207</f>
        <v>0.85683422803057541</v>
      </c>
      <c r="D26" s="56">
        <f>'Calculations nonhispanic'!D207</f>
        <v>0.85352692895156845</v>
      </c>
      <c r="E26" s="56">
        <f>'Calculations nonhispanic'!E207</f>
        <v>0.8501827300422572</v>
      </c>
      <c r="F26" s="56">
        <f>'Calculations nonhispanic'!F207</f>
        <v>0.84681491916002727</v>
      </c>
      <c r="G26" s="56">
        <f>'Calculations nonhispanic'!G207</f>
        <v>0.84339641930342024</v>
      </c>
      <c r="H26" s="56">
        <f>'Calculations nonhispanic'!H207</f>
        <v>0.83992173516258306</v>
      </c>
      <c r="I26" s="56">
        <f>'Calculations nonhispanic'!I207</f>
        <v>0.83642303103163085</v>
      </c>
      <c r="J26" s="56">
        <f>'Calculations nonhispanic'!J207</f>
        <v>0.8329158571761931</v>
      </c>
      <c r="K26" s="56">
        <f>'Calculations nonhispanic'!K207</f>
        <v>0.82941593527996627</v>
      </c>
      <c r="L26" s="56">
        <f>'Calculations nonhispanic'!L207</f>
        <v>0.82600539968380127</v>
      </c>
      <c r="M26" s="56">
        <f>'Calculations nonhispanic'!M207</f>
        <v>0.82248120723959428</v>
      </c>
      <c r="N26" s="56">
        <f>'Calculations nonhispanic'!N207</f>
        <v>0.81893836516343099</v>
      </c>
      <c r="O26" s="56">
        <f>'Calculations nonhispanic'!O207</f>
        <v>0.81537765748516378</v>
      </c>
      <c r="P26" s="56">
        <f>'Calculations nonhispanic'!P207</f>
        <v>0.81179986853003472</v>
      </c>
      <c r="Q26" s="56">
        <f>'Calculations nonhispanic'!Q207</f>
        <v>0.80820578226860651</v>
      </c>
      <c r="R26" s="56">
        <f>'Calculations nonhispanic'!R207</f>
        <v>0.80459618168158198</v>
      </c>
      <c r="S26" s="56">
        <f>'Calculations nonhispanic'!S207</f>
        <v>0.80097184814015632</v>
      </c>
      <c r="T26" s="56">
        <f>'Calculations nonhispanic'!T207</f>
        <v>0.79733356080249218</v>
      </c>
      <c r="U26" s="56">
        <f>'Calculations nonhispanic'!U207</f>
        <v>0.79368209602688078</v>
      </c>
      <c r="V26" s="56">
        <f>'Calculations nonhispanic'!V207</f>
        <v>0.79001822680205391</v>
      </c>
      <c r="W26" s="56">
        <f>'Calculations nonhispanic'!W207</f>
        <v>0.78634272219509749</v>
      </c>
      <c r="X26" s="56">
        <f>'Calculations nonhispanic'!X207</f>
        <v>0.78265634681735341</v>
      </c>
      <c r="Y26" s="56">
        <f>'Calculations nonhispanic'!Y207</f>
        <v>0.77895986030863451</v>
      </c>
      <c r="Z26" s="56">
        <f>'Calculations nonhispanic'!Z207</f>
        <v>0.77525401684005635</v>
      </c>
      <c r="AA26" s="56">
        <f>'Calculations nonhispanic'!AA207</f>
        <v>0.77153956463570117</v>
      </c>
      <c r="AB26" s="56">
        <f>'Calculations nonhispanic'!AB207</f>
        <v>0.76781724551331865</v>
      </c>
      <c r="AC26" s="56">
        <f>'Calculations nonhispanic'!AC207</f>
        <v>0.76408779444420971</v>
      </c>
      <c r="AD26" s="56">
        <f>'Calculations nonhispanic'!AD207</f>
        <v>0.76035193913237831</v>
      </c>
      <c r="AE26" s="56">
        <f>'Calculations nonhispanic'!AE207</f>
        <v>0.75661039961302001</v>
      </c>
      <c r="AF26" s="56">
        <f>'Calculations nonhispanic'!AF207</f>
        <v>0.75286388787035952</v>
      </c>
    </row>
    <row r="27" spans="1:32" x14ac:dyDescent="0.2">
      <c r="A27" s="12" t="s">
        <v>106</v>
      </c>
      <c r="B27" s="56">
        <f>'Calculations nonhispanic'!B208</f>
        <v>0.8919999999999999</v>
      </c>
      <c r="C27" s="56">
        <f>'Calculations nonhispanic'!C208</f>
        <v>0.88929588411840932</v>
      </c>
      <c r="D27" s="56">
        <f>'Calculations nonhispanic'!D208</f>
        <v>0.88646411685620186</v>
      </c>
      <c r="E27" s="56">
        <f>'Calculations nonhispanic'!E208</f>
        <v>0.8835937830808257</v>
      </c>
      <c r="F27" s="56">
        <f>'Calculations nonhispanic'!F208</f>
        <v>0.88069615216044506</v>
      </c>
      <c r="G27" s="56">
        <f>'Calculations nonhispanic'!G208</f>
        <v>0.8777477475397526</v>
      </c>
      <c r="H27" s="56">
        <f>'Calculations nonhispanic'!H208</f>
        <v>0.87474354580847691</v>
      </c>
      <c r="I27" s="56">
        <f>'Calculations nonhispanic'!I208</f>
        <v>0.87171115514402353</v>
      </c>
      <c r="J27" s="56">
        <f>'Calculations nonhispanic'!J208</f>
        <v>0.8686640029435867</v>
      </c>
      <c r="K27" s="56">
        <f>'Calculations nonhispanic'!K208</f>
        <v>0.86561579629908081</v>
      </c>
      <c r="L27" s="56">
        <f>'Calculations nonhispanic'!L208</f>
        <v>0.86263841819116804</v>
      </c>
      <c r="M27" s="56">
        <f>'Calculations nonhispanic'!M208</f>
        <v>0.85955458516495065</v>
      </c>
      <c r="N27" s="56">
        <f>'Calculations nonhispanic'!N208</f>
        <v>0.85644706995205633</v>
      </c>
      <c r="O27" s="56">
        <f>'Calculations nonhispanic'!O208</f>
        <v>0.85331649298777812</v>
      </c>
      <c r="P27" s="56">
        <f>'Calculations nonhispanic'!P208</f>
        <v>0.85016348081864923</v>
      </c>
      <c r="Q27" s="56">
        <f>'Calculations nonhispanic'!Q208</f>
        <v>0.84698866553701702</v>
      </c>
      <c r="R27" s="56">
        <f>'Calculations nonhispanic'!R208</f>
        <v>0.84379268421934028</v>
      </c>
      <c r="S27" s="56">
        <f>'Calculations nonhispanic'!S208</f>
        <v>0.84057617836898668</v>
      </c>
      <c r="T27" s="56">
        <f>'Calculations nonhispanic'!T208</f>
        <v>0.83733979336427877</v>
      </c>
      <c r="U27" s="56">
        <f>'Calculations nonhispanic'!U208</f>
        <v>0.83408417791252631</v>
      </c>
      <c r="V27" s="56">
        <f>'Calculations nonhispanic'!V208</f>
        <v>0.83080998351071988</v>
      </c>
      <c r="W27" s="56">
        <f>'Calculations nonhispanic'!W208</f>
        <v>0.82751786391355697</v>
      </c>
      <c r="X27" s="56">
        <f>'Calculations nonhispanic'!X208</f>
        <v>0.82420847460942825</v>
      </c>
      <c r="Y27" s="56">
        <f>'Calculations nonhispanic'!Y208</f>
        <v>0.82088247230495692</v>
      </c>
      <c r="Z27" s="56">
        <f>'Calculations nonhispanic'!Z208</f>
        <v>0.81754051441866704</v>
      </c>
      <c r="AA27" s="56">
        <f>'Calculations nonhispanic'!AA208</f>
        <v>0.81418325858429375</v>
      </c>
      <c r="AB27" s="56">
        <f>'Calculations nonhispanic'!AB208</f>
        <v>0.81081136216424565</v>
      </c>
      <c r="AC27" s="56">
        <f>'Calculations nonhispanic'!AC208</f>
        <v>0.80742548177368412</v>
      </c>
      <c r="AD27" s="56">
        <f>'Calculations nonhispanic'!AD208</f>
        <v>0.80402627281563677</v>
      </c>
      <c r="AE27" s="56">
        <f>'Calculations nonhispanic'!AE208</f>
        <v>0.80061438902755244</v>
      </c>
      <c r="AF27" s="56">
        <f>'Calculations nonhispanic'!AF208</f>
        <v>0.79719048203965637</v>
      </c>
    </row>
    <row r="28" spans="1:32" x14ac:dyDescent="0.2">
      <c r="A28" s="12" t="s">
        <v>107</v>
      </c>
      <c r="B28" s="56">
        <f>'Calculations nonhispanic'!B209</f>
        <v>0.80204561824729903</v>
      </c>
      <c r="C28" s="56">
        <f>'Calculations nonhispanic'!C209</f>
        <v>0.79822216663440682</v>
      </c>
      <c r="D28" s="56">
        <f>'Calculations nonhispanic'!D209</f>
        <v>0.79424268212817228</v>
      </c>
      <c r="E28" s="56">
        <f>'Calculations nonhispanic'!E209</f>
        <v>0.79023403652774526</v>
      </c>
      <c r="F28" s="56">
        <f>'Calculations nonhispanic'!F209</f>
        <v>0.78621233351538478</v>
      </c>
      <c r="G28" s="56">
        <f>'Calculations nonhispanic'!G209</f>
        <v>0.78214550613153033</v>
      </c>
      <c r="H28" s="56">
        <f>'Calculations nonhispanic'!H209</f>
        <v>0.77802750204789051</v>
      </c>
      <c r="I28" s="56">
        <f>'Calculations nonhispanic'!I209</f>
        <v>0.77389674305355205</v>
      </c>
      <c r="J28" s="56">
        <f>'Calculations nonhispanic'!J209</f>
        <v>0.76977156942561575</v>
      </c>
      <c r="K28" s="56">
        <f>'Calculations nonhispanic'!K209</f>
        <v>0.76567025020155199</v>
      </c>
      <c r="L28" s="56">
        <f>'Calculations nonhispanic'!L209</f>
        <v>0.76168819047265401</v>
      </c>
      <c r="M28" s="56">
        <f>'Calculations nonhispanic'!M209</f>
        <v>0.75758826286320913</v>
      </c>
      <c r="N28" s="56">
        <f>'Calculations nonhispanic'!N209</f>
        <v>0.75348162242260897</v>
      </c>
      <c r="O28" s="56">
        <f>'Calculations nonhispanic'!O209</f>
        <v>0.74936919662335244</v>
      </c>
      <c r="P28" s="56">
        <f>'Calculations nonhispanic'!P209</f>
        <v>0.74525190105295624</v>
      </c>
      <c r="Q28" s="56">
        <f>'Calculations nonhispanic'!Q209</f>
        <v>0.74113063888042752</v>
      </c>
      <c r="R28" s="56">
        <f>'Calculations nonhispanic'!R209</f>
        <v>0.73700630035488357</v>
      </c>
      <c r="S28" s="56">
        <f>'Calculations nonhispanic'!S209</f>
        <v>0.73287976233608487</v>
      </c>
      <c r="T28" s="56">
        <f>'Calculations nonhispanic'!T209</f>
        <v>0.72875188785657818</v>
      </c>
      <c r="U28" s="56">
        <f>'Calculations nonhispanic'!U209</f>
        <v>0.72462352571511024</v>
      </c>
      <c r="V28" s="56">
        <f>'Calculations nonhispanic'!V209</f>
        <v>0.72049551010086643</v>
      </c>
      <c r="W28" s="56">
        <f>'Calculations nonhispanic'!W209</f>
        <v>0.71636866024808243</v>
      </c>
      <c r="X28" s="56">
        <f>'Calculations nonhispanic'!X209</f>
        <v>0.71224378012049572</v>
      </c>
      <c r="Y28" s="56">
        <f>'Calculations nonhispanic'!Y209</f>
        <v>0.70812165812506833</v>
      </c>
      <c r="Z28" s="56">
        <f>'Calculations nonhispanic'!Z209</f>
        <v>0.70400306685437997</v>
      </c>
      <c r="AA28" s="56">
        <f>'Calculations nonhispanic'!AA209</f>
        <v>0.69988876285702217</v>
      </c>
      <c r="AB28" s="56">
        <f>'Calculations nonhispanic'!AB209</f>
        <v>0.69577948643532184</v>
      </c>
      <c r="AC28" s="56">
        <f>'Calculations nonhispanic'!AC209</f>
        <v>0.69167596146968302</v>
      </c>
      <c r="AD28" s="56">
        <f>'Calculations nonhispanic'!AD209</f>
        <v>0.68757889526878446</v>
      </c>
      <c r="AE28" s="56">
        <f>'Calculations nonhispanic'!AE209</f>
        <v>0.68348897844488243</v>
      </c>
      <c r="AF28" s="56">
        <f>'Calculations nonhispanic'!AF209</f>
        <v>0.67940688481342137</v>
      </c>
    </row>
    <row r="29" spans="1:32" x14ac:dyDescent="0.2">
      <c r="A29" s="12" t="s">
        <v>43</v>
      </c>
      <c r="B29" s="56">
        <f>'Calculations nonhispanic'!B210</f>
        <v>0.70000000000000007</v>
      </c>
      <c r="C29" s="56">
        <f>'Calculations nonhispanic'!C210</f>
        <v>0.69548860896168208</v>
      </c>
      <c r="D29" s="56">
        <f>'Calculations nonhispanic'!D210</f>
        <v>0.69081863573831015</v>
      </c>
      <c r="E29" s="56">
        <f>'Calculations nonhispanic'!E210</f>
        <v>0.6861403276981024</v>
      </c>
      <c r="F29" s="56">
        <f>'Calculations nonhispanic'!F210</f>
        <v>0.68147245438927717</v>
      </c>
      <c r="G29" s="56">
        <f>'Calculations nonhispanic'!G210</f>
        <v>0.67677792379416635</v>
      </c>
      <c r="H29" s="56">
        <f>'Calculations nonhispanic'!H210</f>
        <v>0.67205023447567735</v>
      </c>
      <c r="I29" s="56">
        <f>'Calculations nonhispanic'!I210</f>
        <v>0.66733367226461104</v>
      </c>
      <c r="J29" s="56">
        <f>'Calculations nonhispanic'!J210</f>
        <v>0.66264882606349063</v>
      </c>
      <c r="K29" s="56">
        <f>'Calculations nonhispanic'!K210</f>
        <v>0.65801576955362961</v>
      </c>
      <c r="L29" s="56">
        <f>'Calculations nonhispanic'!L210</f>
        <v>0.65354062832785598</v>
      </c>
      <c r="M29" s="56">
        <f>'Calculations nonhispanic'!M210</f>
        <v>0.64895653063959224</v>
      </c>
      <c r="N29" s="56">
        <f>'Calculations nonhispanic'!N210</f>
        <v>0.64438846902737368</v>
      </c>
      <c r="O29" s="56">
        <f>'Calculations nonhispanic'!O210</f>
        <v>0.63983722103310414</v>
      </c>
      <c r="P29" s="56">
        <f>'Calculations nonhispanic'!P210</f>
        <v>0.63530353655341731</v>
      </c>
      <c r="Q29" s="56">
        <f>'Calculations nonhispanic'!Q210</f>
        <v>0.63078813802942968</v>
      </c>
      <c r="R29" s="56">
        <f>'Calculations nonhispanic'!R210</f>
        <v>0.62629172066789618</v>
      </c>
      <c r="S29" s="56">
        <f>'Calculations nonhispanic'!S210</f>
        <v>0.62181495269182707</v>
      </c>
      <c r="T29" s="56">
        <f>'Calculations nonhispanic'!T210</f>
        <v>0.61735847561863766</v>
      </c>
      <c r="U29" s="56">
        <f>'Calculations nonhispanic'!U210</f>
        <v>0.6129229045639788</v>
      </c>
      <c r="V29" s="56">
        <f>'Calculations nonhispanic'!V210</f>
        <v>0.60850882856937805</v>
      </c>
      <c r="W29" s="56">
        <f>'Calculations nonhispanic'!W210</f>
        <v>0.60411681095191228</v>
      </c>
      <c r="X29" s="56">
        <f>'Calculations nonhispanic'!X210</f>
        <v>0.59974738967415275</v>
      </c>
      <c r="Y29" s="56">
        <f>'Calculations nonhispanic'!Y210</f>
        <v>0.59540107773267736</v>
      </c>
      <c r="Z29" s="56">
        <f>'Calculations nonhispanic'!Z210</f>
        <v>0.59107836356351129</v>
      </c>
      <c r="AA29" s="56">
        <f>'Calculations nonhispanic'!AA210</f>
        <v>0.58677971146287278</v>
      </c>
      <c r="AB29" s="56">
        <f>'Calculations nonhispanic'!AB210</f>
        <v>0.58250556202169745</v>
      </c>
      <c r="AC29" s="56">
        <f>'Calculations nonhispanic'!AC210</f>
        <v>0.5782563325724529</v>
      </c>
      <c r="AD29" s="56">
        <f>'Calculations nonhispanic'!AD210</f>
        <v>0.57403241764679391</v>
      </c>
      <c r="AE29" s="56">
        <f>'Calculations nonhispanic'!AE210</f>
        <v>0.56983418944269904</v>
      </c>
      <c r="AF29" s="56">
        <f>'Calculations nonhispanic'!AF210</f>
        <v>0.56566199829976493</v>
      </c>
    </row>
    <row r="30" spans="1:32" x14ac:dyDescent="0.2">
      <c r="A30" s="12" t="s">
        <v>44</v>
      </c>
      <c r="B30" s="56">
        <f>'Calculations nonhispanic'!B211</f>
        <v>0.81500000000000006</v>
      </c>
      <c r="C30" s="56">
        <f>'Calculations nonhispanic'!C211</f>
        <v>0.81130516957266252</v>
      </c>
      <c r="D30" s="56">
        <f>'Calculations nonhispanic'!D211</f>
        <v>0.80745654007394407</v>
      </c>
      <c r="E30" s="56">
        <f>'Calculations nonhispanic'!E211</f>
        <v>0.80357662437018562</v>
      </c>
      <c r="F30" s="56">
        <f>'Calculations nonhispanic'!F211</f>
        <v>0.79968098544026056</v>
      </c>
      <c r="G30" s="56">
        <f>'Calculations nonhispanic'!G211</f>
        <v>0.79573851949619767</v>
      </c>
      <c r="H30" s="56">
        <f>'Calculations nonhispanic'!H211</f>
        <v>0.79174327331249617</v>
      </c>
      <c r="I30" s="56">
        <f>'Calculations nonhispanic'!I211</f>
        <v>0.78773247457180329</v>
      </c>
      <c r="J30" s="56">
        <f>'Calculations nonhispanic'!J211</f>
        <v>0.78372394740383</v>
      </c>
      <c r="K30" s="56">
        <f>'Calculations nonhispanic'!K211</f>
        <v>0.77973550180685858</v>
      </c>
      <c r="L30" s="56">
        <f>'Calculations nonhispanic'!L211</f>
        <v>0.77586009963392888</v>
      </c>
      <c r="M30" s="56">
        <f>'Calculations nonhispanic'!M211</f>
        <v>0.77186698847168722</v>
      </c>
      <c r="N30" s="56">
        <f>'Calculations nonhispanic'!N211</f>
        <v>0.76786431199254634</v>
      </c>
      <c r="O30" s="56">
        <f>'Calculations nonhispanic'!O211</f>
        <v>0.76385298214761255</v>
      </c>
      <c r="P30" s="56">
        <f>'Calculations nonhispanic'!P211</f>
        <v>0.75983390170809251</v>
      </c>
      <c r="Q30" s="56">
        <f>'Calculations nonhispanic'!Q211</f>
        <v>0.75580796367858172</v>
      </c>
      <c r="R30" s="56">
        <f>'Calculations nonhispanic'!R211</f>
        <v>0.75177605073947384</v>
      </c>
      <c r="S30" s="56">
        <f>'Calculations nonhispanic'!S211</f>
        <v>0.7477390347184989</v>
      </c>
      <c r="T30" s="56">
        <f>'Calculations nonhispanic'!T211</f>
        <v>0.74369777609133325</v>
      </c>
      <c r="U30" s="56">
        <f>'Calculations nonhispanic'!U211</f>
        <v>0.73965312351117496</v>
      </c>
      <c r="V30" s="56">
        <f>'Calculations nonhispanic'!V211</f>
        <v>0.73560591336708681</v>
      </c>
      <c r="W30" s="56">
        <f>'Calculations nonhispanic'!W211</f>
        <v>0.73155696937087256</v>
      </c>
      <c r="X30" s="56">
        <f>'Calculations nonhispanic'!X211</f>
        <v>0.72750710217219383</v>
      </c>
      <c r="Y30" s="56">
        <f>'Calculations nonhispanic'!Y211</f>
        <v>0.72345710900156901</v>
      </c>
      <c r="Z30" s="56">
        <f>'Calculations nonhispanic'!Z211</f>
        <v>0.71940777334087702</v>
      </c>
      <c r="AA30" s="56">
        <f>'Calculations nonhispanic'!AA211</f>
        <v>0.7153598646208994</v>
      </c>
      <c r="AB30" s="56">
        <f>'Calculations nonhispanic'!AB211</f>
        <v>0.71131413794543585</v>
      </c>
      <c r="AC30" s="56">
        <f>'Calculations nonhispanic'!AC211</f>
        <v>0.70727133384147056</v>
      </c>
      <c r="AD30" s="56">
        <f>'Calculations nonhispanic'!AD211</f>
        <v>0.70323217803482063</v>
      </c>
      <c r="AE30" s="56">
        <f>'Calculations nonhispanic'!AE211</f>
        <v>0.69919738125068887</v>
      </c>
      <c r="AF30" s="56">
        <f>'Calculations nonhispanic'!AF211</f>
        <v>0.69516763903849954</v>
      </c>
    </row>
    <row r="31" spans="1:32" x14ac:dyDescent="0.2">
      <c r="A31" s="12" t="s">
        <v>45</v>
      </c>
      <c r="B31" s="56">
        <f>'Calculations nonhispanic'!B212</f>
        <v>0.79200000000000004</v>
      </c>
      <c r="C31" s="56">
        <f>'Calculations nonhispanic'!C212</f>
        <v>0.78808366084625292</v>
      </c>
      <c r="D31" s="56">
        <f>'Calculations nonhispanic'!D212</f>
        <v>0.78400990560146233</v>
      </c>
      <c r="E31" s="56">
        <f>'Calculations nonhispanic'!E212</f>
        <v>0.77990875639658264</v>
      </c>
      <c r="F31" s="56">
        <f>'Calculations nonhispanic'!F212</f>
        <v>0.77579670272330647</v>
      </c>
      <c r="G31" s="56">
        <f>'Calculations nonhispanic'!G212</f>
        <v>0.77164098599662589</v>
      </c>
      <c r="H31" s="56">
        <f>'Calculations nonhispanic'!H212</f>
        <v>0.76743548515894211</v>
      </c>
      <c r="I31" s="56">
        <f>'Calculations nonhispanic'!I212</f>
        <v>0.76321947227025633</v>
      </c>
      <c r="J31" s="56">
        <f>'Calculations nonhispanic'!J212</f>
        <v>0.75901164842647628</v>
      </c>
      <c r="K31" s="56">
        <f>'Calculations nonhispanic'!K212</f>
        <v>0.75483059870043501</v>
      </c>
      <c r="L31" s="56">
        <f>'Calculations nonhispanic'!L212</f>
        <v>0.7507734348717241</v>
      </c>
      <c r="M31" s="56">
        <f>'Calculations nonhispanic'!M212</f>
        <v>0.74659853433330703</v>
      </c>
      <c r="N31" s="56">
        <f>'Calculations nonhispanic'!N212</f>
        <v>0.74241917110254174</v>
      </c>
      <c r="O31" s="56">
        <f>'Calculations nonhispanic'!O212</f>
        <v>0.73823627854742013</v>
      </c>
      <c r="P31" s="56">
        <f>'Calculations nonhispanic'!P212</f>
        <v>0.73405077611551939</v>
      </c>
      <c r="Q31" s="56">
        <f>'Calculations nonhispanic'!Q212</f>
        <v>0.72986356885067893</v>
      </c>
      <c r="R31" s="56">
        <f>'Calculations nonhispanic'!R212</f>
        <v>0.72567554694372871</v>
      </c>
      <c r="S31" s="56">
        <f>'Calculations nonhispanic'!S212</f>
        <v>0.72148758531683843</v>
      </c>
      <c r="T31" s="56">
        <f>'Calculations nonhispanic'!T212</f>
        <v>0.71730054324098413</v>
      </c>
      <c r="U31" s="56">
        <f>'Calculations nonhispanic'!U212</f>
        <v>0.71311526398600589</v>
      </c>
      <c r="V31" s="56">
        <f>'Calculations nonhispanic'!V212</f>
        <v>0.7089325745026267</v>
      </c>
      <c r="W31" s="56">
        <f>'Calculations nonhispanic'!W212</f>
        <v>0.70475328513579305</v>
      </c>
      <c r="X31" s="56">
        <f>'Calculations nonhispanic'!X212</f>
        <v>0.70057818936863714</v>
      </c>
      <c r="Y31" s="56">
        <f>'Calculations nonhispanic'!Y212</f>
        <v>0.69640806359631657</v>
      </c>
      <c r="Z31" s="56">
        <f>'Calculations nonhispanic'!Z212</f>
        <v>0.69224366692897266</v>
      </c>
      <c r="AA31" s="56">
        <f>'Calculations nonhispanic'!AA212</f>
        <v>0.68808574102297682</v>
      </c>
      <c r="AB31" s="56">
        <f>'Calculations nonhispanic'!AB212</f>
        <v>0.6839350099396484</v>
      </c>
      <c r="AC31" s="56">
        <f>'Calculations nonhispanic'!AC212</f>
        <v>0.67979218003058572</v>
      </c>
      <c r="AD31" s="56">
        <f>'Calculations nonhispanic'!AD212</f>
        <v>0.67565793984871669</v>
      </c>
      <c r="AE31" s="56">
        <f>'Calculations nonhispanic'!AE212</f>
        <v>0.67153296008418517</v>
      </c>
      <c r="AF31" s="56">
        <f>'Calculations nonhispanic'!AF212</f>
        <v>0.66741789352415815</v>
      </c>
    </row>
    <row r="32" spans="1:32" x14ac:dyDescent="0.2">
      <c r="A32" s="12" t="s">
        <v>46</v>
      </c>
      <c r="B32" s="56">
        <f>'Calculations nonhispanic'!B213</f>
        <v>0.72699999999999998</v>
      </c>
      <c r="C32" s="56">
        <f>'Calculations nonhispanic'!C213</f>
        <v>0.72261791095375194</v>
      </c>
      <c r="D32" s="56">
        <f>'Calculations nonhispanic'!D213</f>
        <v>0.71807571930104919</v>
      </c>
      <c r="E32" s="56">
        <f>'Calculations nonhispanic'!E213</f>
        <v>0.71351927138720228</v>
      </c>
      <c r="F32" s="56">
        <f>'Calculations nonhispanic'!F213</f>
        <v>0.70896688914186567</v>
      </c>
      <c r="G32" s="56">
        <f>'Calculations nonhispanic'!G213</f>
        <v>0.70438240339634184</v>
      </c>
      <c r="H32" s="56">
        <f>'Calculations nonhispanic'!H213</f>
        <v>0.69975938511708469</v>
      </c>
      <c r="I32" s="56">
        <f>'Calculations nonhispanic'!I213</f>
        <v>0.69514113336282291</v>
      </c>
      <c r="J32" s="56">
        <f>'Calculations nonhispanic'!J213</f>
        <v>0.69054792682006105</v>
      </c>
      <c r="K32" s="56">
        <f>'Calculations nonhispanic'!K213</f>
        <v>0.68599964090856858</v>
      </c>
      <c r="L32" s="56">
        <f>'Calculations nonhispanic'!L213</f>
        <v>0.68160088345870817</v>
      </c>
      <c r="M32" s="56">
        <f>'Calculations nonhispanic'!M213</f>
        <v>0.67708945990141112</v>
      </c>
      <c r="N32" s="56">
        <f>'Calculations nonhispanic'!N213</f>
        <v>0.67258824280945428</v>
      </c>
      <c r="O32" s="56">
        <f>'Calculations nonhispanic'!O213</f>
        <v>0.66809808945789517</v>
      </c>
      <c r="P32" s="56">
        <f>'Calculations nonhispanic'!P213</f>
        <v>0.66361983237631927</v>
      </c>
      <c r="Q32" s="56">
        <f>'Calculations nonhispanic'!Q213</f>
        <v>0.65915427931982351</v>
      </c>
      <c r="R32" s="56">
        <f>'Calculations nonhispanic'!R213</f>
        <v>0.65470221327585143</v>
      </c>
      <c r="S32" s="56">
        <f>'Calculations nonhispanic'!S213</f>
        <v>0.65026439250525037</v>
      </c>
      <c r="T32" s="56">
        <f>'Calculations nonhispanic'!T213</f>
        <v>0.64584155061591764</v>
      </c>
      <c r="U32" s="56">
        <f>'Calculations nonhispanic'!U213</f>
        <v>0.64143439666742663</v>
      </c>
      <c r="V32" s="56">
        <f>'Calculations nonhispanic'!V213</f>
        <v>0.63704361530499354</v>
      </c>
      <c r="W32" s="56">
        <f>'Calculations nonhispanic'!W213</f>
        <v>0.63266986692118576</v>
      </c>
      <c r="X32" s="56">
        <f>'Calculations nonhispanic'!X213</f>
        <v>0.62831378784378278</v>
      </c>
      <c r="Y32" s="56">
        <f>'Calculations nonhispanic'!Y213</f>
        <v>0.62397599054820951</v>
      </c>
      <c r="Z32" s="56">
        <f>'Calculations nonhispanic'!Z213</f>
        <v>0.61965706389301556</v>
      </c>
      <c r="AA32" s="56">
        <f>'Calculations nonhispanic'!AA213</f>
        <v>0.61535757337685182</v>
      </c>
      <c r="AB32" s="56">
        <f>'Calculations nonhispanic'!AB213</f>
        <v>0.61107806141548004</v>
      </c>
      <c r="AC32" s="56">
        <f>'Calculations nonhispanic'!AC213</f>
        <v>0.60681904763735561</v>
      </c>
      <c r="AD32" s="56">
        <f>'Calculations nonhispanic'!AD213</f>
        <v>0.60258102919635304</v>
      </c>
      <c r="AE32" s="56">
        <f>'Calculations nonhispanic'!AE213</f>
        <v>0.59836448110026186</v>
      </c>
      <c r="AF32" s="56">
        <f>'Calculations nonhispanic'!AF213</f>
        <v>0.5941698565537098</v>
      </c>
    </row>
    <row r="33" spans="1:32" x14ac:dyDescent="0.2">
      <c r="A33" s="12" t="s">
        <v>47</v>
      </c>
      <c r="B33" s="56">
        <f>'Calculations nonhispanic'!B214</f>
        <v>0.86915510948905106</v>
      </c>
      <c r="C33" s="56">
        <f>'Calculations nonhispanic'!C214</f>
        <v>0.86611369994633636</v>
      </c>
      <c r="D33" s="56">
        <f>'Calculations nonhispanic'!D214</f>
        <v>0.86293424337976044</v>
      </c>
      <c r="E33" s="56">
        <f>'Calculations nonhispanic'!E214</f>
        <v>0.85971717392599833</v>
      </c>
      <c r="F33" s="56">
        <f>'Calculations nonhispanic'!F214</f>
        <v>0.85647523737221221</v>
      </c>
      <c r="G33" s="56">
        <f>'Calculations nonhispanic'!G214</f>
        <v>0.85318231848670822</v>
      </c>
      <c r="H33" s="56">
        <f>'Calculations nonhispanic'!H214</f>
        <v>0.84983304207077959</v>
      </c>
      <c r="I33" s="56">
        <f>'Calculations nonhispanic'!I214</f>
        <v>0.84645835530604652</v>
      </c>
      <c r="J33" s="56">
        <f>'Calculations nonhispanic'!J214</f>
        <v>0.84307324698204167</v>
      </c>
      <c r="K33" s="56">
        <f>'Calculations nonhispanic'!K214</f>
        <v>0.83969291099129728</v>
      </c>
      <c r="L33" s="56">
        <f>'Calculations nonhispanic'!L214</f>
        <v>0.83639678571852616</v>
      </c>
      <c r="M33" s="56">
        <f>'Calculations nonhispanic'!M214</f>
        <v>0.8329886356678764</v>
      </c>
      <c r="N33" s="56">
        <f>'Calculations nonhispanic'!N214</f>
        <v>0.82956023512626709</v>
      </c>
      <c r="O33" s="56">
        <f>'Calculations nonhispanic'!O214</f>
        <v>0.82611232747497432</v>
      </c>
      <c r="P33" s="56">
        <f>'Calculations nonhispanic'!P214</f>
        <v>0.82264565819159696</v>
      </c>
      <c r="Q33" s="56">
        <f>'Calculations nonhispanic'!Q214</f>
        <v>0.81916097421290957</v>
      </c>
      <c r="R33" s="56">
        <f>'Calculations nonhispanic'!R214</f>
        <v>0.81565902330934448</v>
      </c>
      <c r="S33" s="56">
        <f>'Calculations nonhispanic'!S214</f>
        <v>0.81214055347181524</v>
      </c>
      <c r="T33" s="56">
        <f>'Calculations nonhispanic'!T214</f>
        <v>0.80860631231155244</v>
      </c>
      <c r="U33" s="56">
        <f>'Calculations nonhispanic'!U214</f>
        <v>0.80505704647358611</v>
      </c>
      <c r="V33" s="56">
        <f>'Calculations nonhispanic'!V214</f>
        <v>0.80149350106444006</v>
      </c>
      <c r="W33" s="56">
        <f>'Calculations nonhispanic'!W214</f>
        <v>0.79791641909456967</v>
      </c>
      <c r="X33" s="56">
        <f>'Calculations nonhispanic'!X214</f>
        <v>0.79432654093603217</v>
      </c>
      <c r="Y33" s="56">
        <f>'Calculations nonhispanic'!Y214</f>
        <v>0.79072460379581444</v>
      </c>
      <c r="Z33" s="56">
        <f>'Calculations nonhispanic'!Z214</f>
        <v>0.78711134120522419</v>
      </c>
      <c r="AA33" s="56">
        <f>'Calculations nonhispanic'!AA214</f>
        <v>0.78348748252566847</v>
      </c>
      <c r="AB33" s="56">
        <f>'Calculations nonhispanic'!AB214</f>
        <v>0.77985375247113564</v>
      </c>
      <c r="AC33" s="56">
        <f>'Calculations nonhispanic'!AC214</f>
        <v>0.77621087064763417</v>
      </c>
      <c r="AD33" s="56">
        <f>'Calculations nonhispanic'!AD214</f>
        <v>0.7725595511097928</v>
      </c>
      <c r="AE33" s="56">
        <f>'Calculations nonhispanic'!AE214</f>
        <v>0.76890050193480308</v>
      </c>
      <c r="AF33" s="56">
        <f>'Calculations nonhispanic'!AF214</f>
        <v>0.76523442481382942</v>
      </c>
    </row>
    <row r="34" spans="1:32" x14ac:dyDescent="0.2">
      <c r="A34" s="12" t="s">
        <v>48</v>
      </c>
      <c r="B34" s="56">
        <f>'Calculations nonhispanic'!B215</f>
        <v>0.84028098159509201</v>
      </c>
      <c r="C34" s="56">
        <f>'Calculations nonhispanic'!C215</f>
        <v>0.83686706935006505</v>
      </c>
      <c r="D34" s="56">
        <f>'Calculations nonhispanic'!D215</f>
        <v>0.83330532241340982</v>
      </c>
      <c r="E34" s="56">
        <f>'Calculations nonhispanic'!E215</f>
        <v>0.82970874761110569</v>
      </c>
      <c r="F34" s="56">
        <f>'Calculations nonhispanic'!F215</f>
        <v>0.8260917077190606</v>
      </c>
      <c r="G34" s="56">
        <f>'Calculations nonhispanic'!G215</f>
        <v>0.82242522411997598</v>
      </c>
      <c r="H34" s="56">
        <f>'Calculations nonhispanic'!H215</f>
        <v>0.81870357635771929</v>
      </c>
      <c r="I34" s="56">
        <f>'Calculations nonhispanic'!I215</f>
        <v>0.81496132952266787</v>
      </c>
      <c r="J34" s="56">
        <f>'Calculations nonhispanic'!J215</f>
        <v>0.81121512630033499</v>
      </c>
      <c r="K34" s="56">
        <f>'Calculations nonhispanic'!K215</f>
        <v>0.8074817028036162</v>
      </c>
      <c r="L34" s="56">
        <f>'Calculations nonhispanic'!L215</f>
        <v>0.80384841121962836</v>
      </c>
      <c r="M34" s="56">
        <f>'Calculations nonhispanic'!M215</f>
        <v>0.80009894253533331</v>
      </c>
      <c r="N34" s="56">
        <f>'Calculations nonhispanic'!N215</f>
        <v>0.7963345995765958</v>
      </c>
      <c r="O34" s="56">
        <f>'Calculations nonhispanic'!O215</f>
        <v>0.79255623697657085</v>
      </c>
      <c r="P34" s="56">
        <f>'Calculations nonhispanic'!P215</f>
        <v>0.78876470557240441</v>
      </c>
      <c r="Q34" s="56">
        <f>'Calculations nonhispanic'!Q215</f>
        <v>0.78496085175787944</v>
      </c>
      <c r="R34" s="56">
        <f>'Calculations nonhispanic'!R215</f>
        <v>0.78114551685772071</v>
      </c>
      <c r="S34" s="56">
        <f>'Calculations nonhispanic'!S215</f>
        <v>0.77731953652398</v>
      </c>
      <c r="T34" s="56">
        <f>'Calculations nonhispanic'!T215</f>
        <v>0.77348374015485322</v>
      </c>
      <c r="U34" s="56">
        <f>'Calculations nonhispanic'!U215</f>
        <v>0.76963895033624785</v>
      </c>
      <c r="V34" s="56">
        <f>'Calculations nonhispanic'!V215</f>
        <v>0.7657859823063129</v>
      </c>
      <c r="W34" s="56">
        <f>'Calculations nonhispanic'!W215</f>
        <v>0.76192564344312463</v>
      </c>
      <c r="X34" s="56">
        <f>'Calculations nonhispanic'!X215</f>
        <v>0.75805873277564184</v>
      </c>
      <c r="Y34" s="56">
        <f>'Calculations nonhispanic'!Y215</f>
        <v>0.75418604051799265</v>
      </c>
      <c r="Z34" s="56">
        <f>'Calculations nonhispanic'!Z215</f>
        <v>0.75030834762712018</v>
      </c>
      <c r="AA34" s="56">
        <f>'Calculations nonhispanic'!AA215</f>
        <v>0.7464264253837235</v>
      </c>
      <c r="AB34" s="56">
        <f>'Calculations nonhispanic'!AB215</f>
        <v>0.74254103499642532</v>
      </c>
      <c r="AC34" s="56">
        <f>'Calculations nonhispanic'!AC215</f>
        <v>0.73865292722903197</v>
      </c>
      <c r="AD34" s="56">
        <f>'Calculations nonhispanic'!AD215</f>
        <v>0.73476284205069475</v>
      </c>
      <c r="AE34" s="56">
        <f>'Calculations nonhispanic'!AE215</f>
        <v>0.73087150830876535</v>
      </c>
      <c r="AF34" s="56">
        <f>'Calculations nonhispanic'!AF215</f>
        <v>0.7269796434240815</v>
      </c>
    </row>
    <row r="35" spans="1:32" x14ac:dyDescent="0.2">
      <c r="A35" s="12" t="s">
        <v>49</v>
      </c>
      <c r="B35" s="56">
        <f>'Calculations nonhispanic'!B216</f>
        <v>0.90590453074433663</v>
      </c>
      <c r="C35" s="56">
        <f>'Calculations nonhispanic'!C216</f>
        <v>0.90342581270711997</v>
      </c>
      <c r="D35" s="56">
        <f>'Calculations nonhispanic'!D216</f>
        <v>0.90082710631000973</v>
      </c>
      <c r="E35" s="56">
        <f>'Calculations nonhispanic'!E216</f>
        <v>0.89818993239443179</v>
      </c>
      <c r="F35" s="56">
        <f>'Calculations nonhispanic'!F216</f>
        <v>0.89552457182254441</v>
      </c>
      <c r="G35" s="56">
        <f>'Calculations nonhispanic'!G216</f>
        <v>0.89280933686537667</v>
      </c>
      <c r="H35" s="56">
        <f>'Calculations nonhispanic'!H216</f>
        <v>0.89003946177443805</v>
      </c>
      <c r="I35" s="56">
        <f>'Calculations nonhispanic'!I216</f>
        <v>0.8872402977841245</v>
      </c>
      <c r="J35" s="56">
        <f>'Calculations nonhispanic'!J216</f>
        <v>0.8844242025938196</v>
      </c>
      <c r="K35" s="56">
        <f>'Calculations nonhispanic'!K216</f>
        <v>0.88160385051176593</v>
      </c>
      <c r="L35" s="56">
        <f>'Calculations nonhispanic'!L216</f>
        <v>0.87884589298934135</v>
      </c>
      <c r="M35" s="56">
        <f>'Calculations nonhispanic'!M216</f>
        <v>0.87598608502474351</v>
      </c>
      <c r="N35" s="56">
        <f>'Calculations nonhispanic'!N216</f>
        <v>0.87310100962401727</v>
      </c>
      <c r="O35" s="56">
        <f>'Calculations nonhispanic'!O216</f>
        <v>0.87019119802137468</v>
      </c>
      <c r="P35" s="56">
        <f>'Calculations nonhispanic'!P216</f>
        <v>0.867257189526358</v>
      </c>
      <c r="Q35" s="56">
        <f>'Calculations nonhispanic'!Q216</f>
        <v>0.86429953102826529</v>
      </c>
      <c r="R35" s="56">
        <f>'Calculations nonhispanic'!R216</f>
        <v>0.86131877650002175</v>
      </c>
      <c r="S35" s="56">
        <f>'Calculations nonhispanic'!S216</f>
        <v>0.85831548650224576</v>
      </c>
      <c r="T35" s="56">
        <f>'Calculations nonhispanic'!T216</f>
        <v>0.85529022768821839</v>
      </c>
      <c r="U35" s="56">
        <f>'Calculations nonhispanic'!U216</f>
        <v>0.85224357231048353</v>
      </c>
      <c r="V35" s="56">
        <f>'Calculations nonhispanic'!V216</f>
        <v>0.84917609772974645</v>
      </c>
      <c r="W35" s="56">
        <f>'Calculations nonhispanic'!W216</f>
        <v>0.84608838592674651</v>
      </c>
      <c r="X35" s="56">
        <f>'Calculations nonhispanic'!X216</f>
        <v>0.84298102301774713</v>
      </c>
      <c r="Y35" s="56">
        <f>'Calculations nonhispanic'!Y216</f>
        <v>0.83985459877426405</v>
      </c>
      <c r="Z35" s="56">
        <f>'Calculations nonhispanic'!Z216</f>
        <v>0.83670970614763973</v>
      </c>
      <c r="AA35" s="56">
        <f>'Calculations nonhispanic'!AA216</f>
        <v>0.83354694079902469</v>
      </c>
      <c r="AB35" s="56">
        <f>'Calculations nonhispanic'!AB216</f>
        <v>0.83036690063533025</v>
      </c>
      <c r="AC35" s="56">
        <f>'Calculations nonhispanic'!AC216</f>
        <v>0.82717018535167697</v>
      </c>
      <c r="AD35" s="56">
        <f>'Calculations nonhispanic'!AD216</f>
        <v>0.82395739598083262</v>
      </c>
      <c r="AE35" s="56">
        <f>'Calculations nonhispanic'!AE216</f>
        <v>0.82072913445011864</v>
      </c>
      <c r="AF35" s="56">
        <f>'Calculations nonhispanic'!AF216</f>
        <v>0.81748600314623365</v>
      </c>
    </row>
    <row r="36" spans="1:32" x14ac:dyDescent="0.2">
      <c r="A36" s="12" t="s">
        <v>50</v>
      </c>
      <c r="B36" s="56">
        <f>'Calculations nonhispanic'!B217</f>
        <v>0.88600000000000001</v>
      </c>
      <c r="C36" s="56">
        <f>'Calculations nonhispanic'!C217</f>
        <v>0.88320343738538298</v>
      </c>
      <c r="D36" s="56">
        <f>'Calculations nonhispanic'!D217</f>
        <v>0.88027624177856845</v>
      </c>
      <c r="E36" s="56">
        <f>'Calculations nonhispanic'!E217</f>
        <v>0.87731060519886628</v>
      </c>
      <c r="F36" s="56">
        <f>'Calculations nonhispanic'!F217</f>
        <v>0.87431820225726531</v>
      </c>
      <c r="G36" s="56">
        <f>'Calculations nonhispanic'!G217</f>
        <v>0.87127482871044759</v>
      </c>
      <c r="H36" s="56">
        <f>'Calculations nonhispanic'!H217</f>
        <v>0.86817536081771751</v>
      </c>
      <c r="I36" s="56">
        <f>'Calculations nonhispanic'!I217</f>
        <v>0.86504832689639599</v>
      </c>
      <c r="J36" s="56">
        <f>'Calculations nonhispanic'!J217</f>
        <v>0.8619075873727261</v>
      </c>
      <c r="K36" s="56">
        <f>'Calculations nonhispanic'!K217</f>
        <v>0.85876726428148964</v>
      </c>
      <c r="L36" s="56">
        <f>'Calculations nonhispanic'!L217</f>
        <v>0.85570134513037854</v>
      </c>
      <c r="M36" s="56">
        <f>'Calculations nonhispanic'!M217</f>
        <v>0.85252728365482588</v>
      </c>
      <c r="N36" s="56">
        <f>'Calculations nonhispanic'!N217</f>
        <v>0.84933035201319818</v>
      </c>
      <c r="O36" s="56">
        <f>'Calculations nonhispanic'!O217</f>
        <v>0.8461112058524547</v>
      </c>
      <c r="P36" s="56">
        <f>'Calculations nonhispanic'!P217</f>
        <v>0.84287050595818203</v>
      </c>
      <c r="Q36" s="56">
        <f>'Calculations nonhispanic'!Q217</f>
        <v>0.83960891766496881</v>
      </c>
      <c r="R36" s="56">
        <f>'Calculations nonhispanic'!R217</f>
        <v>0.8363271102725055</v>
      </c>
      <c r="S36" s="56">
        <f>'Calculations nonhispanic'!S217</f>
        <v>0.83302575646818833</v>
      </c>
      <c r="T36" s="56">
        <f>'Calculations nonhispanic'!T217</f>
        <v>0.82970553175696693</v>
      </c>
      <c r="U36" s="56">
        <f>'Calculations nonhispanic'!U217</f>
        <v>0.82636711389916495</v>
      </c>
      <c r="V36" s="56">
        <f>'Calculations nonhispanic'!V217</f>
        <v>0.82301118235693171</v>
      </c>
      <c r="W36" s="56">
        <f>'Calculations nonhispanic'!W217</f>
        <v>0.81963841774997592</v>
      </c>
      <c r="X36" s="56">
        <f>'Calculations nonhispanic'!X217</f>
        <v>0.81624950132118645</v>
      </c>
      <c r="Y36" s="56">
        <f>'Calculations nonhispanic'!Y217</f>
        <v>0.81284511441270202</v>
      </c>
      <c r="Z36" s="56">
        <f>'Calculations nonhispanic'!Z217</f>
        <v>0.80942593795297424</v>
      </c>
      <c r="AA36" s="56">
        <f>'Calculations nonhispanic'!AA217</f>
        <v>0.80599265195530123</v>
      </c>
      <c r="AB36" s="56">
        <f>'Calculations nonhispanic'!AB217</f>
        <v>0.8025459350283014</v>
      </c>
      <c r="AC36" s="56">
        <f>'Calculations nonhispanic'!AC217</f>
        <v>0.7990864638987496</v>
      </c>
      <c r="AD36" s="56">
        <f>'Calculations nonhispanic'!AD217</f>
        <v>0.79561491294714781</v>
      </c>
      <c r="AE36" s="56">
        <f>'Calculations nonhispanic'!AE217</f>
        <v>0.79213195375638779</v>
      </c>
      <c r="AF36" s="56">
        <f>'Calculations nonhispanic'!AF217</f>
        <v>0.78863825467381321</v>
      </c>
    </row>
    <row r="37" spans="1:32" x14ac:dyDescent="0.2">
      <c r="A37" s="12" t="s">
        <v>51</v>
      </c>
      <c r="B37" s="56">
        <f>'Calculations nonhispanic'!B218</f>
        <v>0.83800000000000008</v>
      </c>
      <c r="C37" s="56">
        <f>'Calculations nonhispanic'!C218</f>
        <v>0.83455906381989176</v>
      </c>
      <c r="D37" s="56">
        <f>'Calculations nonhispanic'!D218</f>
        <v>0.83096966132921346</v>
      </c>
      <c r="E37" s="56">
        <f>'Calculations nonhispanic'!E218</f>
        <v>0.82734571294106751</v>
      </c>
      <c r="F37" s="56">
        <f>'Calculations nonhispanic'!F218</f>
        <v>0.82370169779361491</v>
      </c>
      <c r="G37" s="56">
        <f>'Calculations nonhispanic'!G218</f>
        <v>0.82000843155770531</v>
      </c>
      <c r="H37" s="56">
        <f>'Calculations nonhispanic'!H218</f>
        <v>0.81626017038611454</v>
      </c>
      <c r="I37" s="56">
        <f>'Calculations nonhispanic'!I218</f>
        <v>0.81249173830495169</v>
      </c>
      <c r="J37" s="56">
        <f>'Calculations nonhispanic'!J218</f>
        <v>0.80871989444037662</v>
      </c>
      <c r="K37" s="56">
        <f>'Calculations nonhispanic'!K218</f>
        <v>0.80496148193356387</v>
      </c>
      <c r="L37" s="56">
        <f>'Calculations nonhispanic'!L218</f>
        <v>0.80130440722065133</v>
      </c>
      <c r="M37" s="56">
        <f>'Calculations nonhispanic'!M218</f>
        <v>0.79753094381241885</v>
      </c>
      <c r="N37" s="56">
        <f>'Calculations nonhispanic'!N218</f>
        <v>0.79374306669015837</v>
      </c>
      <c r="O37" s="56">
        <f>'Calculations nonhispanic'!O218</f>
        <v>0.78994163717075272</v>
      </c>
      <c r="P37" s="56">
        <f>'Calculations nonhispanic'!P218</f>
        <v>0.78612751229071087</v>
      </c>
      <c r="Q37" s="56">
        <f>'Calculations nonhispanic'!Q218</f>
        <v>0.78230154416174269</v>
      </c>
      <c r="R37" s="56">
        <f>'Calculations nonhispanic'!R218</f>
        <v>0.77846457934873481</v>
      </c>
      <c r="S37" s="56">
        <f>'Calculations nonhispanic'!S218</f>
        <v>0.77461745827051554</v>
      </c>
      <c r="T37" s="56">
        <f>'Calculations nonhispanic'!T218</f>
        <v>0.77076101462372903</v>
      </c>
      <c r="U37" s="56">
        <f>'Calculations nonhispanic'!U218</f>
        <v>0.76689607483010247</v>
      </c>
      <c r="V37" s="56">
        <f>'Calculations nonhispanic'!V218</f>
        <v>0.76302345750728517</v>
      </c>
      <c r="W37" s="56">
        <f>'Calculations nonhispanic'!W218</f>
        <v>0.75914397296341651</v>
      </c>
      <c r="X37" s="56">
        <f>'Calculations nonhispanic'!X218</f>
        <v>0.75525842271550347</v>
      </c>
      <c r="Y37" s="56">
        <f>'Calculations nonhispanic'!Y218</f>
        <v>0.7513675990316353</v>
      </c>
      <c r="Z37" s="56">
        <f>'Calculations nonhispanic'!Z218</f>
        <v>0.74747228449702396</v>
      </c>
      <c r="AA37" s="56">
        <f>'Calculations nonhispanic'!AA218</f>
        <v>0.74357325160377641</v>
      </c>
      <c r="AB37" s="56">
        <f>'Calculations nonhispanic'!AB218</f>
        <v>0.73967126236429348</v>
      </c>
      <c r="AC37" s="56">
        <f>'Calculations nonhispanic'!AC218</f>
        <v>0.73576706794812574</v>
      </c>
      <c r="AD37" s="56">
        <f>'Calculations nonhispanic'!AD218</f>
        <v>0.73186140834206304</v>
      </c>
      <c r="AE37" s="56">
        <f>'Calculations nonhispanic'!AE218</f>
        <v>0.72795501203321644</v>
      </c>
      <c r="AF37" s="56">
        <f>'Calculations nonhispanic'!AF218</f>
        <v>0.7240485957147974</v>
      </c>
    </row>
    <row r="38" spans="1:32" x14ac:dyDescent="0.2">
      <c r="A38" s="12" t="s">
        <v>52</v>
      </c>
      <c r="B38" s="56">
        <f>'Calculations nonhispanic'!B219</f>
        <v>0.83899999999999997</v>
      </c>
      <c r="C38" s="56">
        <f>'Calculations nonhispanic'!C219</f>
        <v>0.8355708693855739</v>
      </c>
      <c r="D38" s="56">
        <f>'Calculations nonhispanic'!D219</f>
        <v>0.83199354697300687</v>
      </c>
      <c r="E38" s="56">
        <f>'Calculations nonhispanic'!E219</f>
        <v>0.82838155404579195</v>
      </c>
      <c r="F38" s="56">
        <f>'Calculations nonhispanic'!F219</f>
        <v>0.82474931892852665</v>
      </c>
      <c r="G38" s="56">
        <f>'Calculations nonhispanic'!G219</f>
        <v>0.82106774712517305</v>
      </c>
      <c r="H38" s="56">
        <f>'Calculations nonhispanic'!H219</f>
        <v>0.81733110498035655</v>
      </c>
      <c r="I38" s="56">
        <f>'Calculations nonhispanic'!I219</f>
        <v>0.81357410346901593</v>
      </c>
      <c r="J38" s="56">
        <f>'Calculations nonhispanic'!J219</f>
        <v>0.80981345091590684</v>
      </c>
      <c r="K38" s="56">
        <f>'Calculations nonhispanic'!K219</f>
        <v>0.80606594379582663</v>
      </c>
      <c r="L38" s="56">
        <f>'Calculations nonhispanic'!L219</f>
        <v>0.80241924677551402</v>
      </c>
      <c r="M38" s="56">
        <f>'Calculations nonhispanic'!M219</f>
        <v>0.79865625190742973</v>
      </c>
      <c r="N38" s="56">
        <f>'Calculations nonhispanic'!N219</f>
        <v>0.79487864088207139</v>
      </c>
      <c r="O38" s="56">
        <f>'Calculations nonhispanic'!O219</f>
        <v>0.79108727212364816</v>
      </c>
      <c r="P38" s="56">
        <f>'Calculations nonhispanic'!P219</f>
        <v>0.78728299998850504</v>
      </c>
      <c r="Q38" s="56">
        <f>'Calculations nonhispanic'!Q219</f>
        <v>0.78346667411934867</v>
      </c>
      <c r="R38" s="56">
        <f>'Calculations nonhispanic'!R219</f>
        <v>0.77963913882155089</v>
      </c>
      <c r="S38" s="56">
        <f>'Calculations nonhispanic'!S219</f>
        <v>0.77580123246193056</v>
      </c>
      <c r="T38" s="56">
        <f>'Calculations nonhispanic'!T219</f>
        <v>0.77195378689035121</v>
      </c>
      <c r="U38" s="56">
        <f>'Calculations nonhispanic'!U219</f>
        <v>0.76809762688442984</v>
      </c>
      <c r="V38" s="56">
        <f>'Calculations nonhispanic'!V219</f>
        <v>0.76423356961755451</v>
      </c>
      <c r="W38" s="56">
        <f>'Calculations nonhispanic'!W219</f>
        <v>0.76036242415037902</v>
      </c>
      <c r="X38" s="56">
        <f>'Calculations nonhispanic'!X219</f>
        <v>0.75648499094589472</v>
      </c>
      <c r="Y38" s="56">
        <f>'Calculations nonhispanic'!Y219</f>
        <v>0.75260206140811825</v>
      </c>
      <c r="Z38" s="56">
        <f>'Calculations nonhispanic'!Z219</f>
        <v>0.74871441744440326</v>
      </c>
      <c r="AA38" s="56">
        <f>'Calculations nonhispanic'!AA219</f>
        <v>0.74482283105129554</v>
      </c>
      <c r="AB38" s="56">
        <f>'Calculations nonhispanic'!AB219</f>
        <v>0.74092806392383981</v>
      </c>
      <c r="AC38" s="56">
        <f>'Calculations nonhispanic'!AC219</f>
        <v>0.73703086708818821</v>
      </c>
      <c r="AD38" s="56">
        <f>'Calculations nonhispanic'!AD219</f>
        <v>0.73313198055729734</v>
      </c>
      <c r="AE38" s="56">
        <f>'Calculations nonhispanic'!AE219</f>
        <v>0.7292321330094903</v>
      </c>
      <c r="AF38" s="56">
        <f>'Calculations nonhispanic'!AF219</f>
        <v>0.72533204148960084</v>
      </c>
    </row>
    <row r="39" spans="1:32" x14ac:dyDescent="0.2">
      <c r="A39" s="12" t="s">
        <v>53</v>
      </c>
      <c r="B39" s="56">
        <f>'Calculations nonhispanic'!B220</f>
        <v>0.86899999999999999</v>
      </c>
      <c r="C39" s="56">
        <f>'Calculations nonhispanic'!C220</f>
        <v>0.86595643347443862</v>
      </c>
      <c r="D39" s="56">
        <f>'Calculations nonhispanic'!D220</f>
        <v>0.86277475786561075</v>
      </c>
      <c r="E39" s="56">
        <f>'Calculations nonhispanic'!E220</f>
        <v>0.85955547999917781</v>
      </c>
      <c r="F39" s="56">
        <f>'Calculations nonhispanic'!F220</f>
        <v>0.85631135507835821</v>
      </c>
      <c r="G39" s="56">
        <f>'Calculations nonhispanic'!G220</f>
        <v>0.85301625113993018</v>
      </c>
      <c r="H39" s="56">
        <f>'Calculations nonhispanic'!H220</f>
        <v>0.84966479085921587</v>
      </c>
      <c r="I39" s="56">
        <f>'Calculations nonhispanic'!I220</f>
        <v>0.8462879425983767</v>
      </c>
      <c r="J39" s="56">
        <f>'Calculations nonhispanic'!J220</f>
        <v>0.8429007049567171</v>
      </c>
      <c r="K39" s="56">
        <f>'Calculations nonhispanic'!K220</f>
        <v>0.83951828108162874</v>
      </c>
      <c r="L39" s="56">
        <f>'Calculations nonhispanic'!L220</f>
        <v>0.83622015654924886</v>
      </c>
      <c r="M39" s="56">
        <f>'Calculations nonhispanic'!M220</f>
        <v>0.83280997693126235</v>
      </c>
      <c r="N39" s="56">
        <f>'Calculations nonhispanic'!N220</f>
        <v>0.82937957300189247</v>
      </c>
      <c r="O39" s="56">
        <f>'Calculations nonhispanic'!O220</f>
        <v>0.8259296888726515</v>
      </c>
      <c r="P39" s="56">
        <f>'Calculations nonhispanic'!P220</f>
        <v>0.82246107072159258</v>
      </c>
      <c r="Q39" s="56">
        <f>'Calculations nonhispanic'!Q220</f>
        <v>0.81897446615586633</v>
      </c>
      <c r="R39" s="56">
        <f>'Calculations nonhispanic'!R220</f>
        <v>0.81547062358596412</v>
      </c>
      <c r="S39" s="56">
        <f>'Calculations nonhispanic'!S220</f>
        <v>0.81195029161235632</v>
      </c>
      <c r="T39" s="56">
        <f>'Calculations nonhispanic'!T220</f>
        <v>0.80841421842519534</v>
      </c>
      <c r="U39" s="56">
        <f>'Calculations nonhispanic'!U220</f>
        <v>0.80486315121771868</v>
      </c>
      <c r="V39" s="56">
        <f>'Calculations nonhispanic'!V220</f>
        <v>0.80129783561391321</v>
      </c>
      <c r="W39" s="56">
        <f>'Calculations nonhispanic'!W220</f>
        <v>0.79771901511097432</v>
      </c>
      <c r="X39" s="56">
        <f>'Calculations nonhispanic'!X220</f>
        <v>0.79412743053704238</v>
      </c>
      <c r="Y39" s="56">
        <f>'Calculations nonhispanic'!Y220</f>
        <v>0.79052381952464612</v>
      </c>
      <c r="Z39" s="56">
        <f>'Calculations nonhispanic'!Z220</f>
        <v>0.78690891600025148</v>
      </c>
      <c r="AA39" s="56">
        <f>'Calculations nonhispanic'!AA220</f>
        <v>0.78328344969024433</v>
      </c>
      <c r="AB39" s="56">
        <f>'Calculations nonhispanic'!AB220</f>
        <v>0.77964814564365303</v>
      </c>
      <c r="AC39" s="56">
        <f>'Calculations nonhispanic'!AC220</f>
        <v>0.77600372377187155</v>
      </c>
      <c r="AD39" s="56">
        <f>'Calculations nonhispanic'!AD220</f>
        <v>0.7723508984055808</v>
      </c>
      <c r="AE39" s="56">
        <f>'Calculations nonhispanic'!AE220</f>
        <v>0.76869037786904493</v>
      </c>
      <c r="AF39" s="56">
        <f>'Calculations nonhispanic'!AF220</f>
        <v>0.76502286407191489</v>
      </c>
    </row>
    <row r="40" spans="1:32" x14ac:dyDescent="0.2">
      <c r="A40" s="12" t="s">
        <v>54</v>
      </c>
      <c r="B40" s="56">
        <f>'Calculations nonhispanic'!B221</f>
        <v>0.87499999999999989</v>
      </c>
      <c r="C40" s="56">
        <f>'Calculations nonhispanic'!C221</f>
        <v>0.87204114991246484</v>
      </c>
      <c r="D40" s="56">
        <f>'Calculations nonhispanic'!D221</f>
        <v>0.86894667183904428</v>
      </c>
      <c r="E40" s="56">
        <f>'Calculations nonhispanic'!E221</f>
        <v>0.86581421874799913</v>
      </c>
      <c r="F40" s="56">
        <f>'Calculations nonhispanic'!F221</f>
        <v>0.86265617570869346</v>
      </c>
      <c r="G40" s="56">
        <f>'Calculations nonhispanic'!G221</f>
        <v>0.85944706924196923</v>
      </c>
      <c r="H40" s="56">
        <f>'Calculations nonhispanic'!H221</f>
        <v>0.85618160667613774</v>
      </c>
      <c r="I40" s="56">
        <f>'Calculations nonhispanic'!I221</f>
        <v>0.85288992273515207</v>
      </c>
      <c r="J40" s="56">
        <f>'Calculations nonhispanic'!J221</f>
        <v>0.84958662894712722</v>
      </c>
      <c r="K40" s="56">
        <f>'Calculations nonhispanic'!K221</f>
        <v>0.84628656242144984</v>
      </c>
      <c r="L40" s="56">
        <f>'Calculations nonhispanic'!L221</f>
        <v>0.84306734416055773</v>
      </c>
      <c r="M40" s="56">
        <f>'Calculations nonhispanic'!M221</f>
        <v>0.83973731306924493</v>
      </c>
      <c r="N40" s="56">
        <f>'Calculations nonhispanic'!N221</f>
        <v>0.83638607070886839</v>
      </c>
      <c r="O40" s="56">
        <f>'Calculations nonhispanic'!O221</f>
        <v>0.83301433190457352</v>
      </c>
      <c r="P40" s="56">
        <f>'Calculations nonhispanic'!P221</f>
        <v>0.82962281467884835</v>
      </c>
      <c r="Q40" s="56">
        <f>'Calculations nonhispanic'!Q221</f>
        <v>0.82621223962739565</v>
      </c>
      <c r="R40" s="56">
        <f>'Calculations nonhispanic'!R221</f>
        <v>0.822783329304559</v>
      </c>
      <c r="S40" s="56">
        <f>'Calculations nonhispanic'!S221</f>
        <v>0.81933680761904659</v>
      </c>
      <c r="T40" s="56">
        <f>'Calculations nonhispanic'!T221</f>
        <v>0.81587339924065316</v>
      </c>
      <c r="U40" s="56">
        <f>'Calculations nonhispanic'!U221</f>
        <v>0.81239382901866353</v>
      </c>
      <c r="V40" s="56">
        <f>'Calculations nonhispanic'!V221</f>
        <v>0.8088988214125391</v>
      </c>
      <c r="W40" s="56">
        <f>'Calculations nonhispanic'!W221</f>
        <v>0.80538909993547225</v>
      </c>
      <c r="X40" s="56">
        <f>'Calculations nonhispanic'!X221</f>
        <v>0.80186538661134399</v>
      </c>
      <c r="Y40" s="56">
        <f>'Calculations nonhispanic'!Y221</f>
        <v>0.79832840144556638</v>
      </c>
      <c r="Z40" s="56">
        <f>'Calculations nonhispanic'!Z221</f>
        <v>0.79477886191027503</v>
      </c>
      <c r="AA40" s="56">
        <f>'Calculations nonhispanic'!AA221</f>
        <v>0.79121748244424994</v>
      </c>
      <c r="AB40" s="56">
        <f>'Calculations nonhispanic'!AB221</f>
        <v>0.78764497396794608</v>
      </c>
      <c r="AC40" s="56">
        <f>'Calculations nonhispanic'!AC221</f>
        <v>0.7840620434139508</v>
      </c>
      <c r="AD40" s="56">
        <f>'Calculations nonhispanic'!AD221</f>
        <v>0.78046939327313791</v>
      </c>
      <c r="AE40" s="56">
        <f>'Calculations nonhispanic'!AE221</f>
        <v>0.77686772115676328</v>
      </c>
      <c r="AF40" s="56">
        <f>'Calculations nonhispanic'!AF221</f>
        <v>0.77325771937470211</v>
      </c>
    </row>
    <row r="41" spans="1:32" x14ac:dyDescent="0.2">
      <c r="A41" s="12" t="s">
        <v>55</v>
      </c>
      <c r="B41" s="56">
        <f>'Calculations nonhispanic'!B222</f>
        <v>0.86399999999999999</v>
      </c>
      <c r="C41" s="56">
        <f>'Calculations nonhispanic'!C222</f>
        <v>0.86088782990183199</v>
      </c>
      <c r="D41" s="56">
        <f>'Calculations nonhispanic'!D222</f>
        <v>0.85763560793205906</v>
      </c>
      <c r="E41" s="56">
        <f>'Calculations nonhispanic'!E222</f>
        <v>0.85434615352223897</v>
      </c>
      <c r="F41" s="56">
        <f>'Calculations nonhispanic'!F222</f>
        <v>0.8510325211064893</v>
      </c>
      <c r="G41" s="56">
        <f>'Calculations nonhispanic'!G222</f>
        <v>0.84766804749758928</v>
      </c>
      <c r="H41" s="56">
        <f>'Calculations nonhispanic'!H222</f>
        <v>0.84424728854414788</v>
      </c>
      <c r="I41" s="56">
        <f>'Calculations nonhispanic'!I222</f>
        <v>0.84080188498392561</v>
      </c>
      <c r="J41" s="56">
        <f>'Calculations nonhispanic'!J222</f>
        <v>0.83734714612518546</v>
      </c>
      <c r="K41" s="56">
        <f>'Calculations nonhispanic'!K222</f>
        <v>0.83389856763820258</v>
      </c>
      <c r="L41" s="56">
        <f>'Calculations nonhispanic'!L222</f>
        <v>0.8305371281515056</v>
      </c>
      <c r="M41" s="56">
        <f>'Calculations nonhispanic'!M222</f>
        <v>0.8270627062474869</v>
      </c>
      <c r="N41" s="56">
        <f>'Calculations nonhispanic'!N222</f>
        <v>0.82356892173362051</v>
      </c>
      <c r="O41" s="56">
        <f>'Calculations nonhispanic'!O222</f>
        <v>0.82005654149419371</v>
      </c>
      <c r="P41" s="56">
        <f>'Calculations nonhispanic'!P222</f>
        <v>0.81652633350594905</v>
      </c>
      <c r="Q41" s="56">
        <f>'Calculations nonhispanic'!Q222</f>
        <v>0.81297906619254034</v>
      </c>
      <c r="R41" s="56">
        <f>'Calculations nonhispanic'!R222</f>
        <v>0.80941550779245386</v>
      </c>
      <c r="S41" s="56">
        <f>'Calculations nonhispanic'!S222</f>
        <v>0.80583642574107583</v>
      </c>
      <c r="T41" s="56">
        <f>'Calculations nonhispanic'!T222</f>
        <v>0.80224258606752841</v>
      </c>
      <c r="U41" s="56">
        <f>'Calculations nonhispanic'!U222</f>
        <v>0.79863475280687779</v>
      </c>
      <c r="V41" s="56">
        <f>'Calculations nonhispanic'!V222</f>
        <v>0.79501368742822087</v>
      </c>
      <c r="W41" s="56">
        <f>'Calculations nonhispanic'!W222</f>
        <v>0.79138014827914249</v>
      </c>
      <c r="X41" s="56">
        <f>'Calculations nonhispanic'!X222</f>
        <v>0.78773489004697339</v>
      </c>
      <c r="Y41" s="56">
        <f>'Calculations nonhispanic'!Y222</f>
        <v>0.78407866323722286</v>
      </c>
      <c r="Z41" s="56">
        <f>'Calculations nonhispanic'!Z222</f>
        <v>0.78041221366953639</v>
      </c>
      <c r="AA41" s="56">
        <f>'Calculations nonhispanic'!AA222</f>
        <v>0.77673628199143929</v>
      </c>
      <c r="AB41" s="56">
        <f>'Calculations nonhispanic'!AB222</f>
        <v>0.77305160321012767</v>
      </c>
      <c r="AC41" s="56">
        <f>'Calculations nonhispanic'!AC222</f>
        <v>0.76935890624249537</v>
      </c>
      <c r="AD41" s="56">
        <f>'Calculations nonhispanic'!AD222</f>
        <v>0.76565891348353932</v>
      </c>
      <c r="AE41" s="56">
        <f>'Calculations nonhispanic'!AE222</f>
        <v>0.76195234039326176</v>
      </c>
      <c r="AF41" s="56">
        <f>'Calculations nonhispanic'!AF222</f>
        <v>0.75823989510213108</v>
      </c>
    </row>
    <row r="42" spans="1:32" x14ac:dyDescent="0.2">
      <c r="A42" s="12" t="s">
        <v>56</v>
      </c>
      <c r="B42" s="56">
        <f>'Calculations nonhispanic'!B223</f>
        <v>0.86899999999999999</v>
      </c>
      <c r="C42" s="56">
        <f>'Calculations nonhispanic'!C223</f>
        <v>0.86595643347443862</v>
      </c>
      <c r="D42" s="56">
        <f>'Calculations nonhispanic'!D223</f>
        <v>0.86277475786561075</v>
      </c>
      <c r="E42" s="56">
        <f>'Calculations nonhispanic'!E223</f>
        <v>0.85955547999917781</v>
      </c>
      <c r="F42" s="56">
        <f>'Calculations nonhispanic'!F223</f>
        <v>0.85631135507835821</v>
      </c>
      <c r="G42" s="56">
        <f>'Calculations nonhispanic'!G223</f>
        <v>0.85301625113993018</v>
      </c>
      <c r="H42" s="56">
        <f>'Calculations nonhispanic'!H223</f>
        <v>0.84966479085921587</v>
      </c>
      <c r="I42" s="56">
        <f>'Calculations nonhispanic'!I223</f>
        <v>0.8462879425983767</v>
      </c>
      <c r="J42" s="56">
        <f>'Calculations nonhispanic'!J223</f>
        <v>0.8429007049567171</v>
      </c>
      <c r="K42" s="56">
        <f>'Calculations nonhispanic'!K223</f>
        <v>0.83951828108162874</v>
      </c>
      <c r="L42" s="56">
        <f>'Calculations nonhispanic'!L223</f>
        <v>0.83622015654924886</v>
      </c>
      <c r="M42" s="56">
        <f>'Calculations nonhispanic'!M223</f>
        <v>0.83280997693126235</v>
      </c>
      <c r="N42" s="56">
        <f>'Calculations nonhispanic'!N223</f>
        <v>0.82937957300189247</v>
      </c>
      <c r="O42" s="56">
        <f>'Calculations nonhispanic'!O223</f>
        <v>0.8259296888726515</v>
      </c>
      <c r="P42" s="56">
        <f>'Calculations nonhispanic'!P223</f>
        <v>0.82246107072159258</v>
      </c>
      <c r="Q42" s="56">
        <f>'Calculations nonhispanic'!Q223</f>
        <v>0.81897446615586633</v>
      </c>
      <c r="R42" s="56">
        <f>'Calculations nonhispanic'!R223</f>
        <v>0.81547062358596412</v>
      </c>
      <c r="S42" s="56">
        <f>'Calculations nonhispanic'!S223</f>
        <v>0.81195029161235632</v>
      </c>
      <c r="T42" s="56">
        <f>'Calculations nonhispanic'!T223</f>
        <v>0.80841421842519534</v>
      </c>
      <c r="U42" s="56">
        <f>'Calculations nonhispanic'!U223</f>
        <v>0.80486315121771868</v>
      </c>
      <c r="V42" s="56">
        <f>'Calculations nonhispanic'!V223</f>
        <v>0.80129783561391321</v>
      </c>
      <c r="W42" s="56">
        <f>'Calculations nonhispanic'!W223</f>
        <v>0.79771901511097432</v>
      </c>
      <c r="X42" s="56">
        <f>'Calculations nonhispanic'!X223</f>
        <v>0.79412743053704238</v>
      </c>
      <c r="Y42" s="56">
        <f>'Calculations nonhispanic'!Y223</f>
        <v>0.79052381952464612</v>
      </c>
      <c r="Z42" s="56">
        <f>'Calculations nonhispanic'!Z223</f>
        <v>0.78690891600025148</v>
      </c>
      <c r="AA42" s="56">
        <f>'Calculations nonhispanic'!AA223</f>
        <v>0.78328344969024433</v>
      </c>
      <c r="AB42" s="56">
        <f>'Calculations nonhispanic'!AB223</f>
        <v>0.77964814564365303</v>
      </c>
      <c r="AC42" s="56">
        <f>'Calculations nonhispanic'!AC223</f>
        <v>0.77600372377187155</v>
      </c>
      <c r="AD42" s="56">
        <f>'Calculations nonhispanic'!AD223</f>
        <v>0.7723508984055808</v>
      </c>
      <c r="AE42" s="56">
        <f>'Calculations nonhispanic'!AE223</f>
        <v>0.76869037786904493</v>
      </c>
      <c r="AF42" s="56">
        <f>'Calculations nonhispanic'!AF223</f>
        <v>0.76502286407191489</v>
      </c>
    </row>
    <row r="43" spans="1:32" x14ac:dyDescent="0.2">
      <c r="A43" s="12" t="s">
        <v>57</v>
      </c>
      <c r="B43" s="56">
        <f>'Calculations nonhispanic'!B224</f>
        <v>0.64800000000000002</v>
      </c>
      <c r="C43" s="56">
        <f>'Calculations nonhispanic'!C224</f>
        <v>0.64333646269935829</v>
      </c>
      <c r="D43" s="56">
        <f>'Calculations nonhispanic'!D224</f>
        <v>0.63852057056977152</v>
      </c>
      <c r="E43" s="56">
        <f>'Calculations nonhispanic'!E224</f>
        <v>0.6337077560203711</v>
      </c>
      <c r="F43" s="56">
        <f>'Calculations nonhispanic'!F224</f>
        <v>0.62891718755824366</v>
      </c>
      <c r="G43" s="56">
        <f>'Calculations nonhispanic'!G224</f>
        <v>0.62411072672032009</v>
      </c>
      <c r="H43" s="56">
        <f>'Calculations nonhispanic'!H224</f>
        <v>0.61928180551589318</v>
      </c>
      <c r="I43" s="56">
        <f>'Calculations nonhispanic'!I224</f>
        <v>0.61447560887648289</v>
      </c>
      <c r="J43" s="56">
        <f>'Calculations nonhispanic'!J224</f>
        <v>0.60971283686978461</v>
      </c>
      <c r="K43" s="56">
        <f>'Calculations nonhispanic'!K224</f>
        <v>0.6050134812135366</v>
      </c>
      <c r="L43" s="56">
        <f>'Calculations nonhispanic'!L224</f>
        <v>0.60048435503198438</v>
      </c>
      <c r="M43" s="56">
        <f>'Calculations nonhispanic'!M224</f>
        <v>0.59585509253870539</v>
      </c>
      <c r="N43" s="56">
        <f>'Calculations nonhispanic'!N224</f>
        <v>0.59125211892974661</v>
      </c>
      <c r="O43" s="56">
        <f>'Calculations nonhispanic'!O224</f>
        <v>0.58667600295993216</v>
      </c>
      <c r="P43" s="56">
        <f>'Calculations nonhispanic'!P224</f>
        <v>0.58212728320523255</v>
      </c>
      <c r="Q43" s="56">
        <f>'Calculations nonhispanic'!Q224</f>
        <v>0.57760646864811438</v>
      </c>
      <c r="R43" s="56">
        <f>'Calculations nonhispanic'!R224</f>
        <v>0.57311403927940108</v>
      </c>
      <c r="S43" s="56">
        <f>'Calculations nonhispanic'!S224</f>
        <v>0.56865044671453868</v>
      </c>
      <c r="T43" s="56">
        <f>'Calculations nonhispanic'!T224</f>
        <v>0.56421611482225509</v>
      </c>
      <c r="U43" s="56">
        <f>'Calculations nonhispanic'!U224</f>
        <v>0.55981144036371411</v>
      </c>
      <c r="V43" s="56">
        <f>'Calculations nonhispanic'!V224</f>
        <v>0.55543679364031195</v>
      </c>
      <c r="W43" s="56">
        <f>'Calculations nonhispanic'!W224</f>
        <v>0.55109251914839807</v>
      </c>
      <c r="X43" s="56">
        <f>'Calculations nonhispanic'!X224</f>
        <v>0.54677893623926632</v>
      </c>
      <c r="Y43" s="56">
        <f>'Calculations nonhispanic'!Y224</f>
        <v>0.54249633978286183</v>
      </c>
      <c r="Z43" s="56">
        <f>'Calculations nonhispanic'!Z224</f>
        <v>0.53824500083374249</v>
      </c>
      <c r="AA43" s="56">
        <f>'Calculations nonhispanic'!AA224</f>
        <v>0.53402516729789906</v>
      </c>
      <c r="AB43" s="56">
        <f>'Calculations nonhispanic'!AB224</f>
        <v>0.52983706459914848</v>
      </c>
      <c r="AC43" s="56">
        <f>'Calculations nonhispanic'!AC224</f>
        <v>0.52568089634389092</v>
      </c>
      <c r="AD43" s="56">
        <f>'Calculations nonhispanic'!AD224</f>
        <v>0.52155684498308374</v>
      </c>
      <c r="AE43" s="56">
        <f>'Calculations nonhispanic'!AE224</f>
        <v>0.51746507247039064</v>
      </c>
      <c r="AF43" s="56">
        <f>'Calculations nonhispanic'!AF224</f>
        <v>0.51340572091552583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D8CA-D10E-4DF1-AACC-88F634979158}">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16to19'!B183</f>
        <v>3.9591315453384429E-2</v>
      </c>
      <c r="C2" s="56">
        <f>'Calculations 16to19'!C183</f>
        <v>3.7775198783426715E-2</v>
      </c>
      <c r="D2" s="56">
        <f>'Calculations 16to19'!D183</f>
        <v>3.6692986375882627E-2</v>
      </c>
      <c r="E2" s="56">
        <f>'Calculations 16to19'!E183</f>
        <v>3.5614367103627011E-2</v>
      </c>
      <c r="F2" s="56">
        <f>'Calculations 16to19'!F183</f>
        <v>3.4365418910845533E-2</v>
      </c>
      <c r="G2" s="56">
        <f>'Calculations 16to19'!G183</f>
        <v>3.2970679531191011E-2</v>
      </c>
      <c r="H2" s="56">
        <f>'Calculations 16to19'!H183</f>
        <v>3.1560821782558618E-2</v>
      </c>
      <c r="I2" s="56">
        <f>'Calculations 16to19'!I183</f>
        <v>2.9805838893804174E-2</v>
      </c>
      <c r="J2" s="56">
        <f>'Calculations 16to19'!J183</f>
        <v>2.813227058882236E-2</v>
      </c>
      <c r="K2" s="56">
        <f>'Calculations 16to19'!K183</f>
        <v>2.7043332836241246E-2</v>
      </c>
      <c r="L2" s="56">
        <f>'Calculations 16to19'!L183</f>
        <v>2.6111442202175511E-2</v>
      </c>
      <c r="M2" s="56">
        <f>'Calculations 16to19'!M183</f>
        <v>2.4953739708165879E-2</v>
      </c>
      <c r="N2" s="56">
        <f>'Calculations 16to19'!N183</f>
        <v>2.3833417615295487E-2</v>
      </c>
      <c r="O2" s="56">
        <f>'Calculations 16to19'!O183</f>
        <v>2.2749385419011878E-2</v>
      </c>
      <c r="P2" s="56">
        <f>'Calculations 16to19'!P183</f>
        <v>2.170057535196002E-2</v>
      </c>
      <c r="Q2" s="56">
        <f>'Calculations 16to19'!Q183</f>
        <v>2.0685942573570568E-2</v>
      </c>
      <c r="R2" s="56">
        <f>'Calculations 16to19'!R183</f>
        <v>1.9704465296746642E-2</v>
      </c>
      <c r="S2" s="56">
        <f>'Calculations 16to19'!S183</f>
        <v>1.8755144857221649E-2</v>
      </c>
      <c r="T2" s="56">
        <f>'Calculations 16to19'!T183</f>
        <v>1.7837005730669757E-2</v>
      </c>
      <c r="U2" s="56">
        <f>'Calculations 16to19'!U183</f>
        <v>1.6949095502202086E-2</v>
      </c>
      <c r="V2" s="56">
        <f>'Calculations 16to19'!V183</f>
        <v>1.6090484792493129E-2</v>
      </c>
      <c r="W2" s="56">
        <f>'Calculations 16to19'!W183</f>
        <v>1.5260267144434292E-2</v>
      </c>
      <c r="X2" s="56">
        <f>'Calculations 16to19'!X183</f>
        <v>1.4457558873896789E-2</v>
      </c>
      <c r="Y2" s="56">
        <f>'Calculations 16to19'!Y183</f>
        <v>1.3681498887911047E-2</v>
      </c>
      <c r="Z2" s="56">
        <f>'Calculations 16to19'!Z183</f>
        <v>1.2931248473318901E-2</v>
      </c>
      <c r="AA2" s="56">
        <f>'Calculations 16to19'!AA183</f>
        <v>1.2205991058733033E-2</v>
      </c>
      <c r="AB2" s="56">
        <f>'Calculations 16to19'!AB183</f>
        <v>1.1504931952433285E-2</v>
      </c>
      <c r="AC2" s="56">
        <f>'Calculations 16to19'!AC183</f>
        <v>1.0827298058649177E-2</v>
      </c>
      <c r="AD2" s="56">
        <f>'Calculations 16to19'!AD183</f>
        <v>1.0172337574510538E-2</v>
      </c>
      <c r="AE2" s="56">
        <f>'Calculations 16to19'!AE183</f>
        <v>9.5393196697926338E-3</v>
      </c>
      <c r="AF2" s="56">
        <f>'Calculations 16to19'!AF183</f>
        <v>8.9275341514469427E-3</v>
      </c>
    </row>
    <row r="3" spans="1:32" x14ac:dyDescent="0.2">
      <c r="A3" s="12" t="s">
        <v>94</v>
      </c>
      <c r="B3" s="56">
        <f>'Calculations 16to19'!B184</f>
        <v>0</v>
      </c>
      <c r="C3" s="56">
        <f>'Calculations 16to19'!C184</f>
        <v>0</v>
      </c>
      <c r="D3" s="56">
        <f>'Calculations 16to19'!D184</f>
        <v>0</v>
      </c>
      <c r="E3" s="56">
        <f>'Calculations 16to19'!E184</f>
        <v>0</v>
      </c>
      <c r="F3" s="56">
        <f>'Calculations 16to19'!F184</f>
        <v>0</v>
      </c>
      <c r="G3" s="56">
        <f>'Calculations 16to19'!G184</f>
        <v>0</v>
      </c>
      <c r="H3" s="56">
        <f>'Calculations 16to19'!H184</f>
        <v>0</v>
      </c>
      <c r="I3" s="56">
        <f>'Calculations 16to19'!I184</f>
        <v>0</v>
      </c>
      <c r="J3" s="56">
        <f>'Calculations 16to19'!J184</f>
        <v>0</v>
      </c>
      <c r="K3" s="56">
        <f>'Calculations 16to19'!K184</f>
        <v>0</v>
      </c>
      <c r="L3" s="56">
        <f>'Calculations 16to19'!L184</f>
        <v>0</v>
      </c>
      <c r="M3" s="56">
        <f>'Calculations 16to19'!M184</f>
        <v>0</v>
      </c>
      <c r="N3" s="56">
        <f>'Calculations 16to19'!N184</f>
        <v>0</v>
      </c>
      <c r="O3" s="56">
        <f>'Calculations 16to19'!O184</f>
        <v>0</v>
      </c>
      <c r="P3" s="56">
        <f>'Calculations 16to19'!P184</f>
        <v>0</v>
      </c>
      <c r="Q3" s="56">
        <f>'Calculations 16to19'!Q184</f>
        <v>0</v>
      </c>
      <c r="R3" s="56">
        <f>'Calculations 16to19'!R184</f>
        <v>0</v>
      </c>
      <c r="S3" s="56">
        <f>'Calculations 16to19'!S184</f>
        <v>0</v>
      </c>
      <c r="T3" s="56">
        <f>'Calculations 16to19'!T184</f>
        <v>0</v>
      </c>
      <c r="U3" s="56">
        <f>'Calculations 16to19'!U184</f>
        <v>0</v>
      </c>
      <c r="V3" s="56">
        <f>'Calculations 16to19'!V184</f>
        <v>0</v>
      </c>
      <c r="W3" s="56">
        <f>'Calculations 16to19'!W184</f>
        <v>0</v>
      </c>
      <c r="X3" s="56">
        <f>'Calculations 16to19'!X184</f>
        <v>0</v>
      </c>
      <c r="Y3" s="56">
        <f>'Calculations 16to19'!Y184</f>
        <v>0</v>
      </c>
      <c r="Z3" s="56">
        <f>'Calculations 16to19'!Z184</f>
        <v>0</v>
      </c>
      <c r="AA3" s="56">
        <f>'Calculations 16to19'!AA184</f>
        <v>0</v>
      </c>
      <c r="AB3" s="56">
        <f>'Calculations 16to19'!AB184</f>
        <v>0</v>
      </c>
      <c r="AC3" s="56">
        <f>'Calculations 16to19'!AC184</f>
        <v>0</v>
      </c>
      <c r="AD3" s="56">
        <f>'Calculations 16to19'!AD184</f>
        <v>0</v>
      </c>
      <c r="AE3" s="56">
        <f>'Calculations 16to19'!AE184</f>
        <v>0</v>
      </c>
      <c r="AF3" s="56">
        <f>'Calculations 16to19'!AF184</f>
        <v>0</v>
      </c>
    </row>
    <row r="4" spans="1:32" x14ac:dyDescent="0.2">
      <c r="A4" s="12" t="s">
        <v>93</v>
      </c>
      <c r="B4" s="56">
        <f>'Calculations 16to19'!B185</f>
        <v>0</v>
      </c>
      <c r="C4" s="56">
        <f>'Calculations 16to19'!C185</f>
        <v>0</v>
      </c>
      <c r="D4" s="56">
        <f>'Calculations 16to19'!D185</f>
        <v>0</v>
      </c>
      <c r="E4" s="56">
        <f>'Calculations 16to19'!E185</f>
        <v>0</v>
      </c>
      <c r="F4" s="56">
        <f>'Calculations 16to19'!F185</f>
        <v>0</v>
      </c>
      <c r="G4" s="56">
        <f>'Calculations 16to19'!G185</f>
        <v>0</v>
      </c>
      <c r="H4" s="56">
        <f>'Calculations 16to19'!H185</f>
        <v>0</v>
      </c>
      <c r="I4" s="56">
        <f>'Calculations 16to19'!I185</f>
        <v>0</v>
      </c>
      <c r="J4" s="56">
        <f>'Calculations 16to19'!J185</f>
        <v>0</v>
      </c>
      <c r="K4" s="56">
        <f>'Calculations 16to19'!K185</f>
        <v>0</v>
      </c>
      <c r="L4" s="56">
        <f>'Calculations 16to19'!L185</f>
        <v>0</v>
      </c>
      <c r="M4" s="56">
        <f>'Calculations 16to19'!M185</f>
        <v>0</v>
      </c>
      <c r="N4" s="56">
        <f>'Calculations 16to19'!N185</f>
        <v>0</v>
      </c>
      <c r="O4" s="56">
        <f>'Calculations 16to19'!O185</f>
        <v>0</v>
      </c>
      <c r="P4" s="56">
        <f>'Calculations 16to19'!P185</f>
        <v>0</v>
      </c>
      <c r="Q4" s="56">
        <f>'Calculations 16to19'!Q185</f>
        <v>0</v>
      </c>
      <c r="R4" s="56">
        <f>'Calculations 16to19'!R185</f>
        <v>0</v>
      </c>
      <c r="S4" s="56">
        <f>'Calculations 16to19'!S185</f>
        <v>0</v>
      </c>
      <c r="T4" s="56">
        <f>'Calculations 16to19'!T185</f>
        <v>0</v>
      </c>
      <c r="U4" s="56">
        <f>'Calculations 16to19'!U185</f>
        <v>0</v>
      </c>
      <c r="V4" s="56">
        <f>'Calculations 16to19'!V185</f>
        <v>0</v>
      </c>
      <c r="W4" s="56">
        <f>'Calculations 16to19'!W185</f>
        <v>0</v>
      </c>
      <c r="X4" s="56">
        <f>'Calculations 16to19'!X185</f>
        <v>0</v>
      </c>
      <c r="Y4" s="56">
        <f>'Calculations 16to19'!Y185</f>
        <v>0</v>
      </c>
      <c r="Z4" s="56">
        <f>'Calculations 16to19'!Z185</f>
        <v>0</v>
      </c>
      <c r="AA4" s="56">
        <f>'Calculations 16to19'!AA185</f>
        <v>0</v>
      </c>
      <c r="AB4" s="56">
        <f>'Calculations 16to19'!AB185</f>
        <v>0</v>
      </c>
      <c r="AC4" s="56">
        <f>'Calculations 16to19'!AC185</f>
        <v>0</v>
      </c>
      <c r="AD4" s="56">
        <f>'Calculations 16to19'!AD185</f>
        <v>0</v>
      </c>
      <c r="AE4" s="56">
        <f>'Calculations 16to19'!AE185</f>
        <v>0</v>
      </c>
      <c r="AF4" s="56">
        <f>'Calculations 16to19'!AF185</f>
        <v>0</v>
      </c>
    </row>
    <row r="5" spans="1:32" x14ac:dyDescent="0.2">
      <c r="A5" s="12" t="s">
        <v>28</v>
      </c>
      <c r="B5" s="56">
        <f>'Calculations 16to19'!B186</f>
        <v>0</v>
      </c>
      <c r="C5" s="56">
        <f>'Calculations 16to19'!C186</f>
        <v>0</v>
      </c>
      <c r="D5" s="56">
        <f>'Calculations 16to19'!D186</f>
        <v>0</v>
      </c>
      <c r="E5" s="56">
        <f>'Calculations 16to19'!E186</f>
        <v>0</v>
      </c>
      <c r="F5" s="56">
        <f>'Calculations 16to19'!F186</f>
        <v>0</v>
      </c>
      <c r="G5" s="56">
        <f>'Calculations 16to19'!G186</f>
        <v>0</v>
      </c>
      <c r="H5" s="56">
        <f>'Calculations 16to19'!H186</f>
        <v>0</v>
      </c>
      <c r="I5" s="56">
        <f>'Calculations 16to19'!I186</f>
        <v>0</v>
      </c>
      <c r="J5" s="56">
        <f>'Calculations 16to19'!J186</f>
        <v>0</v>
      </c>
      <c r="K5" s="56">
        <f>'Calculations 16to19'!K186</f>
        <v>0</v>
      </c>
      <c r="L5" s="56">
        <f>'Calculations 16to19'!L186</f>
        <v>0</v>
      </c>
      <c r="M5" s="56">
        <f>'Calculations 16to19'!M186</f>
        <v>0</v>
      </c>
      <c r="N5" s="56">
        <f>'Calculations 16to19'!N186</f>
        <v>0</v>
      </c>
      <c r="O5" s="56">
        <f>'Calculations 16to19'!O186</f>
        <v>0</v>
      </c>
      <c r="P5" s="56">
        <f>'Calculations 16to19'!P186</f>
        <v>0</v>
      </c>
      <c r="Q5" s="56">
        <f>'Calculations 16to19'!Q186</f>
        <v>0</v>
      </c>
      <c r="R5" s="56">
        <f>'Calculations 16to19'!R186</f>
        <v>0</v>
      </c>
      <c r="S5" s="56">
        <f>'Calculations 16to19'!S186</f>
        <v>0</v>
      </c>
      <c r="T5" s="56">
        <f>'Calculations 16to19'!T186</f>
        <v>0</v>
      </c>
      <c r="U5" s="56">
        <f>'Calculations 16to19'!U186</f>
        <v>0</v>
      </c>
      <c r="V5" s="56">
        <f>'Calculations 16to19'!V186</f>
        <v>0</v>
      </c>
      <c r="W5" s="56">
        <f>'Calculations 16to19'!W186</f>
        <v>0</v>
      </c>
      <c r="X5" s="56">
        <f>'Calculations 16to19'!X186</f>
        <v>0</v>
      </c>
      <c r="Y5" s="56">
        <f>'Calculations 16to19'!Y186</f>
        <v>0</v>
      </c>
      <c r="Z5" s="56">
        <f>'Calculations 16to19'!Z186</f>
        <v>0</v>
      </c>
      <c r="AA5" s="56">
        <f>'Calculations 16to19'!AA186</f>
        <v>0</v>
      </c>
      <c r="AB5" s="56">
        <f>'Calculations 16to19'!AB186</f>
        <v>0</v>
      </c>
      <c r="AC5" s="56">
        <f>'Calculations 16to19'!AC186</f>
        <v>0</v>
      </c>
      <c r="AD5" s="56">
        <f>'Calculations 16to19'!AD186</f>
        <v>0</v>
      </c>
      <c r="AE5" s="56">
        <f>'Calculations 16to19'!AE186</f>
        <v>0</v>
      </c>
      <c r="AF5" s="56">
        <f>'Calculations 16to19'!AF186</f>
        <v>0</v>
      </c>
    </row>
    <row r="6" spans="1:32" x14ac:dyDescent="0.2">
      <c r="A6" s="12" t="s">
        <v>29</v>
      </c>
      <c r="B6" s="56">
        <f>'Calculations 16to19'!B187</f>
        <v>9.5693779904306199E-3</v>
      </c>
      <c r="C6" s="56">
        <f>'Calculations 16to19'!C187</f>
        <v>9.2789856734547902E-3</v>
      </c>
      <c r="D6" s="56">
        <f>'Calculations 16to19'!D187</f>
        <v>9.1017459118580279E-3</v>
      </c>
      <c r="E6" s="56">
        <f>'Calculations 16to19'!E187</f>
        <v>8.9227498395309905E-3</v>
      </c>
      <c r="F6" s="56">
        <f>'Calculations 16to19'!F187</f>
        <v>8.7131193736455087E-3</v>
      </c>
      <c r="G6" s="56">
        <f>'Calculations 16to19'!G187</f>
        <v>8.476994608934408E-3</v>
      </c>
      <c r="H6" s="56">
        <f>'Calculations 16to19'!H187</f>
        <v>8.2348299753173208E-3</v>
      </c>
      <c r="I6" s="56">
        <f>'Calculations 16to19'!I187</f>
        <v>7.9048292129246505E-3</v>
      </c>
      <c r="J6" s="56">
        <f>'Calculations 16to19'!J187</f>
        <v>7.5704098566265511E-3</v>
      </c>
      <c r="K6" s="56">
        <f>'Calculations 16to19'!K187</f>
        <v>7.3457158067567049E-3</v>
      </c>
      <c r="L6" s="56">
        <f>'Calculations 16to19'!L187</f>
        <v>7.1884119918126559E-3</v>
      </c>
      <c r="M6" s="56">
        <f>'Calculations 16to19'!M187</f>
        <v>6.9581649262446437E-3</v>
      </c>
      <c r="N6" s="56">
        <f>'Calculations 16to19'!N187</f>
        <v>6.730688275992467E-3</v>
      </c>
      <c r="O6" s="56">
        <f>'Calculations 16to19'!O187</f>
        <v>6.5059877116117317E-3</v>
      </c>
      <c r="P6" s="56">
        <f>'Calculations 16to19'!P187</f>
        <v>6.2840678324627983E-3</v>
      </c>
      <c r="Q6" s="56">
        <f>'Calculations 16to19'!Q187</f>
        <v>6.0649321336643741E-3</v>
      </c>
      <c r="R6" s="56">
        <f>'Calculations 16to19'!R187</f>
        <v>5.8485829795553159E-3</v>
      </c>
      <c r="S6" s="56">
        <f>'Calculations 16to19'!S187</f>
        <v>5.6350215832755828E-3</v>
      </c>
      <c r="T6" s="56">
        <f>'Calculations 16to19'!T187</f>
        <v>5.424247992087905E-3</v>
      </c>
      <c r="U6" s="56">
        <f>'Calculations 16to19'!U187</f>
        <v>5.2162610780669399E-3</v>
      </c>
      <c r="V6" s="56">
        <f>'Calculations 16to19'!V187</f>
        <v>5.0110585337944259E-3</v>
      </c>
      <c r="W6" s="56">
        <f>'Calculations 16to19'!W187</f>
        <v>4.8086368727074868E-3</v>
      </c>
      <c r="X6" s="56">
        <f>'Calculations 16to19'!X187</f>
        <v>4.6089914337578593E-3</v>
      </c>
      <c r="Y6" s="56">
        <f>'Calculations 16to19'!Y187</f>
        <v>4.4121163900504128E-3</v>
      </c>
      <c r="Z6" s="56">
        <f>'Calculations 16to19'!Z187</f>
        <v>4.2180047611406124E-3</v>
      </c>
      <c r="AA6" s="56">
        <f>'Calculations 16to19'!AA187</f>
        <v>4.026648428681865E-3</v>
      </c>
      <c r="AB6" s="56">
        <f>'Calculations 16to19'!AB187</f>
        <v>3.8380381551254925E-3</v>
      </c>
      <c r="AC6" s="56">
        <f>'Calculations 16to19'!AC187</f>
        <v>3.6521636051877518E-3</v>
      </c>
      <c r="AD6" s="56">
        <f>'Calculations 16to19'!AD187</f>
        <v>3.4690133698111049E-3</v>
      </c>
      <c r="AE6" s="56">
        <f>'Calculations 16to19'!AE187</f>
        <v>3.2885749923574712E-3</v>
      </c>
      <c r="AF6" s="56">
        <f>'Calculations 16to19'!AF187</f>
        <v>3.1108349967853065E-3</v>
      </c>
    </row>
    <row r="7" spans="1:32" x14ac:dyDescent="0.2">
      <c r="A7" s="12" t="s">
        <v>30</v>
      </c>
      <c r="B7" s="56">
        <f>'Calculations 16to19'!B188</f>
        <v>2.3006134969325166E-2</v>
      </c>
      <c r="C7" s="56">
        <f>'Calculations 16to19'!C188</f>
        <v>2.2149094882147863E-2</v>
      </c>
      <c r="D7" s="56">
        <f>'Calculations 16to19'!D188</f>
        <v>2.1640397337348502E-2</v>
      </c>
      <c r="E7" s="56">
        <f>'Calculations 16to19'!E188</f>
        <v>2.1134786660096137E-2</v>
      </c>
      <c r="F7" s="56">
        <f>'Calculations 16to19'!F188</f>
        <v>2.0546800100758621E-2</v>
      </c>
      <c r="G7" s="56">
        <f>'Calculations 16to19'!G188</f>
        <v>1.9891524832367637E-2</v>
      </c>
      <c r="H7" s="56">
        <f>'Calculations 16to19'!H188</f>
        <v>1.9225423045010761E-2</v>
      </c>
      <c r="I7" s="56">
        <f>'Calculations 16to19'!I188</f>
        <v>1.8333436370448732E-2</v>
      </c>
      <c r="J7" s="56">
        <f>'Calculations 16to19'!J188</f>
        <v>1.7447284444060504E-2</v>
      </c>
      <c r="K7" s="56">
        <f>'Calculations 16to19'!K188</f>
        <v>1.6869437121847339E-2</v>
      </c>
      <c r="L7" s="56">
        <f>'Calculations 16to19'!L188</f>
        <v>1.6425317189835278E-2</v>
      </c>
      <c r="M7" s="56">
        <f>'Calculations 16to19'!M188</f>
        <v>1.5821268746446644E-2</v>
      </c>
      <c r="N7" s="56">
        <f>'Calculations 16to19'!N188</f>
        <v>1.5229715508882725E-2</v>
      </c>
      <c r="O7" s="56">
        <f>'Calculations 16to19'!O188</f>
        <v>1.465044418841749E-2</v>
      </c>
      <c r="P7" s="56">
        <f>'Calculations 16to19'!P188</f>
        <v>1.4083245911758349E-2</v>
      </c>
      <c r="Q7" s="56">
        <f>'Calculations 16to19'!Q188</f>
        <v>1.3527915929730728E-2</v>
      </c>
      <c r="R7" s="56">
        <f>'Calculations 16to19'!R188</f>
        <v>1.2984253348366665E-2</v>
      </c>
      <c r="S7" s="56">
        <f>'Calculations 16to19'!S188</f>
        <v>1.2452060881416937E-2</v>
      </c>
      <c r="T7" s="56">
        <f>'Calculations 16to19'!T188</f>
        <v>1.193114462329754E-2</v>
      </c>
      <c r="U7" s="56">
        <f>'Calculations 16to19'!U188</f>
        <v>1.1421313841471386E-2</v>
      </c>
      <c r="V7" s="56">
        <f>'Calculations 16to19'!V188</f>
        <v>1.0922380787268447E-2</v>
      </c>
      <c r="W7" s="56">
        <f>'Calculations 16to19'!W188</f>
        <v>1.0434160524151361E-2</v>
      </c>
      <c r="X7" s="56">
        <f>'Calculations 16to19'!X188</f>
        <v>9.9564707724417046E-3</v>
      </c>
      <c r="Y7" s="56">
        <f>'Calculations 16to19'!Y188</f>
        <v>9.4891317695352216E-3</v>
      </c>
      <c r="Z7" s="56">
        <f>'Calculations 16to19'!Z188</f>
        <v>9.0319661446502508E-3</v>
      </c>
      <c r="AA7" s="56">
        <f>'Calculations 16to19'!AA188</f>
        <v>8.5847988071737647E-3</v>
      </c>
      <c r="AB7" s="56">
        <f>'Calculations 16to19'!AB188</f>
        <v>8.1474568476897821E-3</v>
      </c>
      <c r="AC7" s="56">
        <f>'Calculations 16to19'!AC188</f>
        <v>7.7197694508016161E-3</v>
      </c>
      <c r="AD7" s="56">
        <f>'Calculations 16to19'!AD188</f>
        <v>7.3015678188853364E-3</v>
      </c>
      <c r="AE7" s="56">
        <f>'Calculations 16to19'!AE188</f>
        <v>6.8926851059384142E-3</v>
      </c>
      <c r="AF7" s="56">
        <f>'Calculations 16to19'!AF188</f>
        <v>6.4929563607210201E-3</v>
      </c>
    </row>
    <row r="8" spans="1:32" x14ac:dyDescent="0.2">
      <c r="A8" s="12" t="s">
        <v>31</v>
      </c>
      <c r="B8" s="56">
        <f>'Calculations 16to19'!B189</f>
        <v>1.3544018058690745E-2</v>
      </c>
      <c r="C8" s="56">
        <f>'Calculations 16to19'!C189</f>
        <v>1.3100038207704348E-2</v>
      </c>
      <c r="D8" s="56">
        <f>'Calculations 16to19'!D189</f>
        <v>1.2841014777069278E-2</v>
      </c>
      <c r="E8" s="56">
        <f>'Calculations 16to19'!E189</f>
        <v>1.2581920252641429E-2</v>
      </c>
      <c r="F8" s="56">
        <f>'Calculations 16to19'!F189</f>
        <v>1.2272707532428449E-2</v>
      </c>
      <c r="G8" s="56">
        <f>'Calculations 16to19'!G189</f>
        <v>1.1917308251276527E-2</v>
      </c>
      <c r="H8" s="56">
        <f>'Calculations 16to19'!H189</f>
        <v>1.155315200374085E-2</v>
      </c>
      <c r="I8" s="56">
        <f>'Calculations 16to19'!I189</f>
        <v>1.1069975969331366E-2</v>
      </c>
      <c r="J8" s="56">
        <f>'Calculations 16to19'!J189</f>
        <v>1.0591235850674134E-2</v>
      </c>
      <c r="K8" s="56">
        <f>'Calculations 16to19'!K189</f>
        <v>1.0278979899428721E-2</v>
      </c>
      <c r="L8" s="56">
        <f>'Calculations 16to19'!L189</f>
        <v>1.0029082141180047E-2</v>
      </c>
      <c r="M8" s="56">
        <f>'Calculations 16to19'!M189</f>
        <v>9.6929752149428703E-3</v>
      </c>
      <c r="N8" s="56">
        <f>'Calculations 16to19'!N189</f>
        <v>9.361647401984188E-3</v>
      </c>
      <c r="O8" s="56">
        <f>'Calculations 16to19'!O189</f>
        <v>9.0350947248616937E-3</v>
      </c>
      <c r="P8" s="56">
        <f>'Calculations 16to19'!P189</f>
        <v>8.7133119244821571E-3</v>
      </c>
      <c r="Q8" s="56">
        <f>'Calculations 16to19'!Q189</f>
        <v>8.396292331375942E-3</v>
      </c>
      <c r="R8" s="56">
        <f>'Calculations 16to19'!R189</f>
        <v>8.0840277545817796E-3</v>
      </c>
      <c r="S8" s="56">
        <f>'Calculations 16to19'!S189</f>
        <v>7.7765083872801174E-3</v>
      </c>
      <c r="T8" s="56">
        <f>'Calculations 16to19'!T189</f>
        <v>7.473722728308067E-3</v>
      </c>
      <c r="U8" s="56">
        <f>'Calculations 16to19'!U189</f>
        <v>7.1756575186817115E-3</v>
      </c>
      <c r="V8" s="56">
        <f>'Calculations 16to19'!V189</f>
        <v>6.8822976922533067E-3</v>
      </c>
      <c r="W8" s="56">
        <f>'Calculations 16to19'!W189</f>
        <v>6.5936263396339694E-3</v>
      </c>
      <c r="X8" s="56">
        <f>'Calculations 16to19'!X189</f>
        <v>6.3096246845187045E-3</v>
      </c>
      <c r="Y8" s="56">
        <f>'Calculations 16to19'!Y189</f>
        <v>6.030272071561614E-3</v>
      </c>
      <c r="Z8" s="56">
        <f>'Calculations 16to19'!Z189</f>
        <v>5.7555459649617259E-3</v>
      </c>
      <c r="AA8" s="56">
        <f>'Calculations 16to19'!AA189</f>
        <v>5.4854219569371023E-3</v>
      </c>
      <c r="AB8" s="56">
        <f>'Calculations 16to19'!AB189</f>
        <v>5.2198737852821222E-3</v>
      </c>
      <c r="AC8" s="56">
        <f>'Calculations 16to19'!AC189</f>
        <v>4.9588733592260082E-3</v>
      </c>
      <c r="AD8" s="56">
        <f>'Calculations 16to19'!AD189</f>
        <v>4.7023907928328453E-3</v>
      </c>
      <c r="AE8" s="56">
        <f>'Calculations 16to19'!AE189</f>
        <v>4.4503944452079841E-3</v>
      </c>
      <c r="AF8" s="56">
        <f>'Calculations 16to19'!AF189</f>
        <v>4.202850966804614E-3</v>
      </c>
    </row>
    <row r="9" spans="1:32" x14ac:dyDescent="0.2">
      <c r="A9" s="12" t="s">
        <v>32</v>
      </c>
      <c r="B9" s="56">
        <f>'Calculations 16to19'!B190</f>
        <v>1.8604651162790701E-2</v>
      </c>
      <c r="C9" s="56">
        <f>'Calculations 16to19'!C190</f>
        <v>1.7951510213627106E-2</v>
      </c>
      <c r="D9" s="56">
        <f>'Calculations 16to19'!D190</f>
        <v>1.7565167490285957E-2</v>
      </c>
      <c r="E9" s="56">
        <f>'Calculations 16to19'!E190</f>
        <v>1.7178029574282917E-2</v>
      </c>
      <c r="F9" s="56">
        <f>'Calculations 16to19'!F190</f>
        <v>1.6722300359591869E-2</v>
      </c>
      <c r="G9" s="56">
        <f>'Calculations 16to19'!G190</f>
        <v>1.6208061258195895E-2</v>
      </c>
      <c r="H9" s="56">
        <f>'Calculations 16to19'!H190</f>
        <v>1.5682529291627934E-2</v>
      </c>
      <c r="I9" s="56">
        <f>'Calculations 16to19'!I190</f>
        <v>1.4978034643105259E-2</v>
      </c>
      <c r="J9" s="56">
        <f>'Calculations 16to19'!J190</f>
        <v>1.4278154377380317E-2</v>
      </c>
      <c r="K9" s="56">
        <f>'Calculations 16to19'!K190</f>
        <v>1.3820535080902505E-2</v>
      </c>
      <c r="L9" s="56">
        <f>'Calculations 16to19'!L190</f>
        <v>1.3477327839864594E-2</v>
      </c>
      <c r="M9" s="56">
        <f>'Calculations 16to19'!M190</f>
        <v>1.2998866022397788E-2</v>
      </c>
      <c r="N9" s="56">
        <f>'Calculations 16to19'!N190</f>
        <v>1.2529125766663943E-2</v>
      </c>
      <c r="O9" s="56">
        <f>'Calculations 16to19'!O190</f>
        <v>1.2068004251063146E-2</v>
      </c>
      <c r="P9" s="56">
        <f>'Calculations 16to19'!P190</f>
        <v>1.1615399659509492E-2</v>
      </c>
      <c r="Q9" s="56">
        <f>'Calculations 16to19'!Q190</f>
        <v>1.117121100009154E-2</v>
      </c>
      <c r="R9" s="56">
        <f>'Calculations 16to19'!R190</f>
        <v>1.0735337943366292E-2</v>
      </c>
      <c r="S9" s="56">
        <f>'Calculations 16to19'!S190</f>
        <v>1.030768067924339E-2</v>
      </c>
      <c r="T9" s="56">
        <f>'Calculations 16to19'!T190</f>
        <v>9.8881397914283749E-3</v>
      </c>
      <c r="U9" s="56">
        <f>'Calculations 16to19'!U190</f>
        <v>9.4766161484011336E-3</v>
      </c>
      <c r="V9" s="56">
        <f>'Calculations 16to19'!V190</f>
        <v>9.0730108099232477E-3</v>
      </c>
      <c r="W9" s="56">
        <f>'Calculations 16to19'!W190</f>
        <v>8.6772249480849811E-3</v>
      </c>
      <c r="X9" s="56">
        <f>'Calculations 16to19'!X190</f>
        <v>8.2891597819221511E-3</v>
      </c>
      <c r="Y9" s="56">
        <f>'Calculations 16to19'!Y190</f>
        <v>7.9087165246559954E-3</v>
      </c>
      <c r="Z9" s="56">
        <f>'Calculations 16to19'!Z190</f>
        <v>7.5357963426339516E-3</v>
      </c>
      <c r="AA9" s="56">
        <f>'Calculations 16to19'!AA190</f>
        <v>7.1703003250755924E-3</v>
      </c>
      <c r="AB9" s="56">
        <f>'Calculations 16to19'!AB190</f>
        <v>6.8121294637561525E-3</v>
      </c>
      <c r="AC9" s="56">
        <f>'Calculations 16to19'!AC190</f>
        <v>6.4611846417902156E-3</v>
      </c>
      <c r="AD9" s="56">
        <f>'Calculations 16to19'!AD190</f>
        <v>6.1173666307095037E-3</v>
      </c>
      <c r="AE9" s="56">
        <f>'Calculations 16to19'!AE190</f>
        <v>5.7805760950587117E-3</v>
      </c>
      <c r="AF9" s="56">
        <f>'Calculations 16to19'!AF190</f>
        <v>5.4507136037695346E-3</v>
      </c>
    </row>
    <row r="10" spans="1:32" x14ac:dyDescent="0.2">
      <c r="A10" s="12" t="s">
        <v>33</v>
      </c>
      <c r="B10" s="56">
        <f>'Calculations 16to19'!B191</f>
        <v>6.2421972534332029E-3</v>
      </c>
      <c r="C10" s="56">
        <f>'Calculations 16to19'!C191</f>
        <v>6.0816141503773225E-3</v>
      </c>
      <c r="D10" s="56">
        <f>'Calculations 16to19'!D191</f>
        <v>5.9892955351368163E-3</v>
      </c>
      <c r="E10" s="56">
        <f>'Calculations 16to19'!E191</f>
        <v>5.8954146436405322E-3</v>
      </c>
      <c r="F10" s="56">
        <f>'Calculations 16to19'!F191</f>
        <v>5.7783415294369997E-3</v>
      </c>
      <c r="G10" s="56">
        <f>'Calculations 16to19'!G191</f>
        <v>5.6358979773250403E-3</v>
      </c>
      <c r="H10" s="56">
        <f>'Calculations 16to19'!H191</f>
        <v>5.4894532912548718E-3</v>
      </c>
      <c r="I10" s="56">
        <f>'Calculations 16to19'!I191</f>
        <v>5.2889763311906148E-3</v>
      </c>
      <c r="J10" s="56">
        <f>'Calculations 16to19'!J191</f>
        <v>5.0861399195948464E-3</v>
      </c>
      <c r="K10" s="56">
        <f>'Calculations 16to19'!K191</f>
        <v>4.951498020223182E-3</v>
      </c>
      <c r="L10" s="56">
        <f>'Calculations 16to19'!L191</f>
        <v>4.8615453998637681E-3</v>
      </c>
      <c r="M10" s="56">
        <f>'Calculations 16to19'!M191</f>
        <v>4.7211117661677682E-3</v>
      </c>
      <c r="N10" s="56">
        <f>'Calculations 16to19'!N191</f>
        <v>4.5813461508501128E-3</v>
      </c>
      <c r="O10" s="56">
        <f>'Calculations 16to19'!O191</f>
        <v>4.4422900012300462E-3</v>
      </c>
      <c r="P10" s="56">
        <f>'Calculations 16to19'!P191</f>
        <v>4.3039840025298932E-3</v>
      </c>
      <c r="Q10" s="56">
        <f>'Calculations 16to19'!Q191</f>
        <v>4.166467986360097E-3</v>
      </c>
      <c r="R10" s="56">
        <f>'Calculations 16to19'!R191</f>
        <v>4.0297808465705942E-3</v>
      </c>
      <c r="S10" s="56">
        <f>'Calculations 16to19'!S191</f>
        <v>3.8939604623623061E-3</v>
      </c>
      <c r="T10" s="56">
        <f>'Calculations 16to19'!T191</f>
        <v>3.7590436285299504E-3</v>
      </c>
      <c r="U10" s="56">
        <f>'Calculations 16to19'!U191</f>
        <v>3.6250659926856132E-3</v>
      </c>
      <c r="V10" s="56">
        <f>'Calculations 16to19'!V191</f>
        <v>3.492061999293332E-3</v>
      </c>
      <c r="W10" s="56">
        <f>'Calculations 16to19'!W191</f>
        <v>3.3600648403277239E-3</v>
      </c>
      <c r="X10" s="56">
        <f>'Calculations 16to19'!X191</f>
        <v>3.2291064123531666E-3</v>
      </c>
      <c r="Y10" s="56">
        <f>'Calculations 16to19'!Y191</f>
        <v>3.099217279806265E-3</v>
      </c>
      <c r="Z10" s="56">
        <f>'Calculations 16to19'!Z191</f>
        <v>2.9704266442522357E-3</v>
      </c>
      <c r="AA10" s="56">
        <f>'Calculations 16to19'!AA191</f>
        <v>2.8427623193749895E-3</v>
      </c>
      <c r="AB10" s="56">
        <f>'Calculations 16to19'!AB191</f>
        <v>2.7162507114522217E-3</v>
      </c>
      <c r="AC10" s="56">
        <f>'Calculations 16to19'!AC191</f>
        <v>2.5909168050597224E-3</v>
      </c>
      <c r="AD10" s="56">
        <f>'Calculations 16to19'!AD191</f>
        <v>2.4667841537437864E-3</v>
      </c>
      <c r="AE10" s="56">
        <f>'Calculations 16to19'!AE191</f>
        <v>2.3438748753962808E-3</v>
      </c>
      <c r="AF10" s="56">
        <f>'Calculations 16to19'!AF191</f>
        <v>2.2222096520656655E-3</v>
      </c>
    </row>
    <row r="11" spans="1:32" x14ac:dyDescent="0.2">
      <c r="A11" s="12" t="s">
        <v>34</v>
      </c>
      <c r="B11" s="56">
        <f>'Calculations 16to19'!B192</f>
        <v>5.1813471502590649E-3</v>
      </c>
      <c r="C11" s="56">
        <f>'Calculations 16to19'!C192</f>
        <v>5.0452644816118882E-3</v>
      </c>
      <c r="D11" s="56">
        <f>'Calculations 16to19'!D192</f>
        <v>4.9618129562005531E-3</v>
      </c>
      <c r="E11" s="56">
        <f>'Calculations 16to19'!E192</f>
        <v>4.8769095558024418E-3</v>
      </c>
      <c r="F11" s="56">
        <f>'Calculations 16to19'!F192</f>
        <v>4.776031196569607E-3</v>
      </c>
      <c r="G11" s="56">
        <f>'Calculations 16to19'!G192</f>
        <v>4.6598120872090257E-3</v>
      </c>
      <c r="H11" s="56">
        <f>'Calculations 16to19'!H192</f>
        <v>4.5404486103051032E-3</v>
      </c>
      <c r="I11" s="56">
        <f>'Calculations 16to19'!I192</f>
        <v>4.3747867317280413E-3</v>
      </c>
      <c r="J11" s="56">
        <f>'Calculations 16to19'!J192</f>
        <v>4.2043904147266971E-3</v>
      </c>
      <c r="K11" s="56">
        <f>'Calculations 16to19'!K192</f>
        <v>4.0883130504373961E-3</v>
      </c>
      <c r="L11" s="56">
        <f>'Calculations 16to19'!L192</f>
        <v>4.0136648777674725E-3</v>
      </c>
      <c r="M11" s="56">
        <f>'Calculations 16to19'!M192</f>
        <v>3.8964604145091388E-3</v>
      </c>
      <c r="N11" s="56">
        <f>'Calculations 16to19'!N192</f>
        <v>3.7799718081145306E-3</v>
      </c>
      <c r="O11" s="56">
        <f>'Calculations 16to19'!O192</f>
        <v>3.6642253813275933E-3</v>
      </c>
      <c r="P11" s="56">
        <f>'Calculations 16to19'!P192</f>
        <v>3.5492465714230684E-3</v>
      </c>
      <c r="Q11" s="56">
        <f>'Calculations 16to19'!Q192</f>
        <v>3.4350599056181641E-3</v>
      </c>
      <c r="R11" s="56">
        <f>'Calculations 16to19'!R192</f>
        <v>3.3216889801366235E-3</v>
      </c>
      <c r="S11" s="56">
        <f>'Calculations 16to19'!S192</f>
        <v>3.2091564427683605E-3</v>
      </c>
      <c r="T11" s="56">
        <f>'Calculations 16to19'!T192</f>
        <v>3.097483978766938E-3</v>
      </c>
      <c r="U11" s="56">
        <f>'Calculations 16to19'!U192</f>
        <v>2.9866922999254798E-3</v>
      </c>
      <c r="V11" s="56">
        <f>'Calculations 16to19'!V192</f>
        <v>2.8768011366714251E-3</v>
      </c>
      <c r="W11" s="56">
        <f>'Calculations 16to19'!W192</f>
        <v>2.7678292330215238E-3</v>
      </c>
      <c r="X11" s="56">
        <f>'Calculations 16to19'!X192</f>
        <v>2.6597943442381979E-3</v>
      </c>
      <c r="Y11" s="56">
        <f>'Calculations 16to19'!Y192</f>
        <v>2.552713237030658E-3</v>
      </c>
      <c r="Z11" s="56">
        <f>'Calculations 16to19'!Z192</f>
        <v>2.4466016921456789E-3</v>
      </c>
      <c r="AA11" s="56">
        <f>'Calculations 16to19'!AA192</f>
        <v>2.3414745091952594E-3</v>
      </c>
      <c r="AB11" s="56">
        <f>'Calculations 16to19'!AB192</f>
        <v>2.2373455135711764E-3</v>
      </c>
      <c r="AC11" s="56">
        <f>'Calculations 16to19'!AC192</f>
        <v>2.1342275652994078E-3</v>
      </c>
      <c r="AD11" s="56">
        <f>'Calculations 16to19'!AD192</f>
        <v>2.0321325696914362E-3</v>
      </c>
      <c r="AE11" s="56">
        <f>'Calculations 16to19'!AE192</f>
        <v>1.9310714896519031E-3</v>
      </c>
      <c r="AF11" s="56">
        <f>'Calculations 16to19'!AF192</f>
        <v>1.8310543595076007E-3</v>
      </c>
    </row>
    <row r="12" spans="1:32" x14ac:dyDescent="0.2">
      <c r="A12" s="12" t="s">
        <v>92</v>
      </c>
      <c r="B12" s="56">
        <f>'Calculations 16to19'!B193</f>
        <v>6.1652281134402078E-3</v>
      </c>
      <c r="C12" s="56">
        <f>'Calculations 16to19'!C193</f>
        <v>6.007046421211637E-3</v>
      </c>
      <c r="D12" s="56">
        <f>'Calculations 16to19'!D193</f>
        <v>5.9173593239055826E-3</v>
      </c>
      <c r="E12" s="56">
        <f>'Calculations 16to19'!E193</f>
        <v>5.8262881176312621E-3</v>
      </c>
      <c r="F12" s="56">
        <f>'Calculations 16to19'!F193</f>
        <v>5.7120258807776356E-3</v>
      </c>
      <c r="G12" s="56">
        <f>'Calculations 16to19'!G193</f>
        <v>5.5727392750411706E-3</v>
      </c>
      <c r="H12" s="56">
        <f>'Calculations 16to19'!H193</f>
        <v>5.4291206314963309E-3</v>
      </c>
      <c r="I12" s="56">
        <f>'Calculations 16to19'!I193</f>
        <v>5.232599412291262E-3</v>
      </c>
      <c r="J12" s="56">
        <f>'Calculations 16to19'!J193</f>
        <v>5.0344403832189672E-3</v>
      </c>
      <c r="K12" s="56">
        <f>'Calculations 16to19'!K193</f>
        <v>4.9040667329987809E-3</v>
      </c>
      <c r="L12" s="56">
        <f>'Calculations 16to19'!L193</f>
        <v>4.8141236816325464E-3</v>
      </c>
      <c r="M12" s="56">
        <f>'Calculations 16to19'!M193</f>
        <v>4.6762518766675252E-3</v>
      </c>
      <c r="N12" s="56">
        <f>'Calculations 16to19'!N193</f>
        <v>4.5389585090576624E-3</v>
      </c>
      <c r="O12" s="56">
        <f>'Calculations 16to19'!O193</f>
        <v>4.402285959695826E-3</v>
      </c>
      <c r="P12" s="56">
        <f>'Calculations 16to19'!P193</f>
        <v>4.266275947102072E-3</v>
      </c>
      <c r="Q12" s="56">
        <f>'Calculations 16to19'!Q193</f>
        <v>4.1309694303203002E-3</v>
      </c>
      <c r="R12" s="56">
        <f>'Calculations 16to19'!R193</f>
        <v>3.9964065190450657E-3</v>
      </c>
      <c r="S12" s="56">
        <f>'Calculations 16to19'!S193</f>
        <v>3.8626263909087109E-3</v>
      </c>
      <c r="T12" s="56">
        <f>'Calculations 16to19'!T193</f>
        <v>3.729667215835653E-3</v>
      </c>
      <c r="U12" s="56">
        <f>'Calculations 16to19'!U193</f>
        <v>3.5975660873461095E-3</v>
      </c>
      <c r="V12" s="56">
        <f>'Calculations 16to19'!V193</f>
        <v>3.4663589606709062E-3</v>
      </c>
      <c r="W12" s="56">
        <f>'Calculations 16to19'!W193</f>
        <v>3.3360805975195845E-3</v>
      </c>
      <c r="X12" s="56">
        <f>'Calculations 16to19'!X193</f>
        <v>3.2067645173249467E-3</v>
      </c>
      <c r="Y12" s="56">
        <f>'Calculations 16to19'!Y193</f>
        <v>3.0784429547721266E-3</v>
      </c>
      <c r="Z12" s="56">
        <f>'Calculations 16to19'!Z193</f>
        <v>2.9511468234051002E-3</v>
      </c>
      <c r="AA12" s="56">
        <f>'Calculations 16to19'!AA193</f>
        <v>2.8249056850912012E-3</v>
      </c>
      <c r="AB12" s="56">
        <f>'Calculations 16to19'!AB193</f>
        <v>2.6997477251132968E-3</v>
      </c>
      <c r="AC12" s="56">
        <f>'Calculations 16to19'!AC193</f>
        <v>2.5756997326502047E-3</v>
      </c>
      <c r="AD12" s="56">
        <f>'Calculations 16to19'!AD193</f>
        <v>2.4527870863985659E-3</v>
      </c>
      <c r="AE12" s="56">
        <f>'Calculations 16to19'!AE193</f>
        <v>2.3310337450831412E-3</v>
      </c>
      <c r="AF12" s="56">
        <f>'Calculations 16to19'!AF193</f>
        <v>2.2104622425989599E-3</v>
      </c>
    </row>
    <row r="13" spans="1:32" x14ac:dyDescent="0.2">
      <c r="A13" s="12" t="s">
        <v>89</v>
      </c>
      <c r="B13" s="56">
        <f>'Calculations 16to19'!B194</f>
        <v>1.4992503748125934E-3</v>
      </c>
      <c r="C13" s="56">
        <f>'Calculations 16to19'!C194</f>
        <v>1.4686045640306936E-3</v>
      </c>
      <c r="D13" s="56">
        <f>'Calculations 16to19'!D194</f>
        <v>1.4499627241250093E-3</v>
      </c>
      <c r="E13" s="56">
        <f>'Calculations 16to19'!E194</f>
        <v>1.4306638878715241E-3</v>
      </c>
      <c r="F13" s="56">
        <f>'Calculations 16to19'!F194</f>
        <v>1.4068719488830026E-3</v>
      </c>
      <c r="G13" s="56">
        <f>'Calculations 16to19'!G194</f>
        <v>1.3781006179545527E-3</v>
      </c>
      <c r="H13" s="56">
        <f>'Calculations 16to19'!H194</f>
        <v>1.3485505640141997E-3</v>
      </c>
      <c r="I13" s="56">
        <f>'Calculations 16to19'!I194</f>
        <v>1.3048421345262435E-3</v>
      </c>
      <c r="J13" s="56">
        <f>'Calculations 16to19'!J194</f>
        <v>1.2584585012214661E-3</v>
      </c>
      <c r="K13" s="56">
        <f>'Calculations 16to19'!K194</f>
        <v>1.2264690293054305E-3</v>
      </c>
      <c r="L13" s="56">
        <f>'Calculations 16to19'!L194</f>
        <v>1.2111307489099661E-3</v>
      </c>
      <c r="M13" s="56">
        <f>'Calculations 16to19'!M194</f>
        <v>1.1804213919507625E-3</v>
      </c>
      <c r="N13" s="56">
        <f>'Calculations 16to19'!N194</f>
        <v>1.1496211170368611E-3</v>
      </c>
      <c r="O13" s="56">
        <f>'Calculations 16to19'!O194</f>
        <v>1.1187427980225725E-3</v>
      </c>
      <c r="P13" s="56">
        <f>'Calculations 16to19'!P194</f>
        <v>1.087799187274408E-3</v>
      </c>
      <c r="Q13" s="56">
        <f>'Calculations 16to19'!Q194</f>
        <v>1.0568028978927859E-3</v>
      </c>
      <c r="R13" s="56">
        <f>'Calculations 16to19'!R194</f>
        <v>1.0257663869339369E-3</v>
      </c>
      <c r="S13" s="56">
        <f>'Calculations 16to19'!S194</f>
        <v>9.9470193963314296E-4</v>
      </c>
      <c r="T13" s="56">
        <f>'Calculations 16to19'!T194</f>
        <v>9.636216546269514E-4</v>
      </c>
      <c r="U13" s="56">
        <f>'Calculations 16to19'!U194</f>
        <v>9.3253743016865373E-4</v>
      </c>
      <c r="V13" s="56">
        <f>'Calculations 16to19'!V194</f>
        <v>9.0146095132889194E-4</v>
      </c>
      <c r="W13" s="56">
        <f>'Calculations 16to19'!W194</f>
        <v>8.7040367817002812E-4</v>
      </c>
      <c r="X13" s="56">
        <f>'Calculations 16to19'!X194</f>
        <v>8.3937683488058553E-4</v>
      </c>
      <c r="Y13" s="56">
        <f>'Calculations 16to19'!Y194</f>
        <v>8.0839139985356898E-4</v>
      </c>
      <c r="Z13" s="56">
        <f>'Calculations 16to19'!Z194</f>
        <v>7.774580966903058E-4</v>
      </c>
      <c r="AA13" s="56">
        <f>'Calculations 16to19'!AA194</f>
        <v>7.4658738610953513E-4</v>
      </c>
      <c r="AB13" s="56">
        <f>'Calculations 16to19'!AB194</f>
        <v>7.1578945873911537E-4</v>
      </c>
      <c r="AC13" s="56">
        <f>'Calculations 16to19'!AC194</f>
        <v>6.8507422876699995E-4</v>
      </c>
      <c r="AD13" s="56">
        <f>'Calculations 16to19'!AD194</f>
        <v>6.5445132842557473E-4</v>
      </c>
      <c r="AE13" s="56">
        <f>'Calculations 16to19'!AE194</f>
        <v>6.2393010328316357E-4</v>
      </c>
      <c r="AF13" s="56">
        <f>'Calculations 16to19'!AF194</f>
        <v>5.9351960831454016E-4</v>
      </c>
    </row>
    <row r="14" spans="1:32" x14ac:dyDescent="0.2">
      <c r="A14" s="12" t="s">
        <v>35</v>
      </c>
      <c r="B14" s="56">
        <f>'Calculations 16to19'!B195</f>
        <v>1.0928961748633887E-2</v>
      </c>
      <c r="C14" s="56">
        <f>'Calculations 16to19'!C195</f>
        <v>1.0605008133728116E-2</v>
      </c>
      <c r="D14" s="56">
        <f>'Calculations 16to19'!D195</f>
        <v>1.0423101429509883E-2</v>
      </c>
      <c r="E14" s="56">
        <f>'Calculations 16to19'!E195</f>
        <v>1.0241390437581039E-2</v>
      </c>
      <c r="F14" s="56">
        <f>'Calculations 16to19'!F195</f>
        <v>1.0017127955433906E-2</v>
      </c>
      <c r="G14" s="56">
        <f>'Calculations 16to19'!G195</f>
        <v>9.7498539798083379E-3</v>
      </c>
      <c r="H14" s="56">
        <f>'Calculations 16to19'!H195</f>
        <v>9.4750721959785157E-3</v>
      </c>
      <c r="I14" s="56">
        <f>'Calculations 16to19'!I195</f>
        <v>9.1076347220370914E-3</v>
      </c>
      <c r="J14" s="56">
        <f>'Calculations 16to19'!J195</f>
        <v>8.7429804497786909E-3</v>
      </c>
      <c r="K14" s="56">
        <f>'Calculations 16to19'!K195</f>
        <v>8.5076385332188333E-3</v>
      </c>
      <c r="L14" s="56">
        <f>'Calculations 16to19'!L195</f>
        <v>8.3219752474973131E-3</v>
      </c>
      <c r="M14" s="56">
        <f>'Calculations 16to19'!M195</f>
        <v>8.0651177430442669E-3</v>
      </c>
      <c r="N14" s="56">
        <f>'Calculations 16to19'!N195</f>
        <v>7.8106794188520174E-3</v>
      </c>
      <c r="O14" s="56">
        <f>'Calculations 16to19'!O195</f>
        <v>7.558687305770328E-3</v>
      </c>
      <c r="P14" s="56">
        <f>'Calculations 16to19'!P195</f>
        <v>7.3091682045919011E-3</v>
      </c>
      <c r="Q14" s="56">
        <f>'Calculations 16to19'!Q195</f>
        <v>7.0621485181623003E-3</v>
      </c>
      <c r="R14" s="56">
        <f>'Calculations 16to19'!R195</f>
        <v>6.8176540963123845E-3</v>
      </c>
      <c r="S14" s="56">
        <f>'Calculations 16to19'!S195</f>
        <v>6.5757100932876053E-3</v>
      </c>
      <c r="T14" s="56">
        <f>'Calculations 16to19'!T195</f>
        <v>6.3363408373317475E-3</v>
      </c>
      <c r="U14" s="56">
        <f>'Calculations 16to19'!U195</f>
        <v>6.0995697120623553E-3</v>
      </c>
      <c r="V14" s="56">
        <f>'Calculations 16to19'!V195</f>
        <v>5.8654190492597146E-3</v>
      </c>
      <c r="W14" s="56">
        <f>'Calculations 16to19'!W195</f>
        <v>5.6339100326781716E-3</v>
      </c>
      <c r="X14" s="56">
        <f>'Calculations 16to19'!X195</f>
        <v>5.4050626124745533E-3</v>
      </c>
      <c r="Y14" s="56">
        <f>'Calculations 16to19'!Y195</f>
        <v>5.1788954298392885E-3</v>
      </c>
      <c r="Z14" s="56">
        <f>'Calculations 16to19'!Z195</f>
        <v>4.9554257514063341E-3</v>
      </c>
      <c r="AA14" s="56">
        <f>'Calculations 16to19'!AA195</f>
        <v>4.7346694130126783E-3</v>
      </c>
      <c r="AB14" s="56">
        <f>'Calculations 16to19'!AB195</f>
        <v>4.5166407723713463E-3</v>
      </c>
      <c r="AC14" s="56">
        <f>'Calculations 16to19'!AC195</f>
        <v>4.3013526702210796E-3</v>
      </c>
      <c r="AD14" s="56">
        <f>'Calculations 16to19'!AD195</f>
        <v>4.0888163995135805E-3</v>
      </c>
      <c r="AE14" s="56">
        <f>'Calculations 16to19'!AE195</f>
        <v>3.8790416821984923E-3</v>
      </c>
      <c r="AF14" s="56">
        <f>'Calculations 16to19'!AF195</f>
        <v>3.6720366531710126E-3</v>
      </c>
    </row>
    <row r="15" spans="1:32" x14ac:dyDescent="0.2">
      <c r="A15" s="12" t="s">
        <v>98</v>
      </c>
      <c r="B15" s="56">
        <f>'Calculations 16to19'!B196</f>
        <v>1.6260162601626025E-2</v>
      </c>
      <c r="C15" s="56">
        <f>'Calculations 16to19'!C196</f>
        <v>1.5733381942224237E-2</v>
      </c>
      <c r="D15" s="56">
        <f>'Calculations 16to19'!D196</f>
        <v>1.543005756095913E-2</v>
      </c>
      <c r="E15" s="56">
        <f>'Calculations 16to19'!E196</f>
        <v>1.5119047910258943E-2</v>
      </c>
      <c r="F15" s="56">
        <f>'Calculations 16to19'!F196</f>
        <v>1.4736642186089345E-2</v>
      </c>
      <c r="G15" s="56">
        <f>'Calculations 16to19'!G196</f>
        <v>1.4285107134307026E-2</v>
      </c>
      <c r="H15" s="56">
        <f>'Calculations 16to19'!H196</f>
        <v>1.3819489698109234E-2</v>
      </c>
      <c r="I15" s="56">
        <f>'Calculations 16to19'!I196</f>
        <v>1.3199405540651913E-2</v>
      </c>
      <c r="J15" s="56">
        <f>'Calculations 16to19'!J196</f>
        <v>1.2589575916860928E-2</v>
      </c>
      <c r="K15" s="56">
        <f>'Calculations 16to19'!K196</f>
        <v>1.2191563276368887E-2</v>
      </c>
      <c r="L15" s="56">
        <f>'Calculations 16to19'!L196</f>
        <v>1.1921500545902802E-2</v>
      </c>
      <c r="M15" s="56">
        <f>'Calculations 16to19'!M196</f>
        <v>1.1509437663181623E-2</v>
      </c>
      <c r="N15" s="56">
        <f>'Calculations 16to19'!N196</f>
        <v>1.1104114372380647E-2</v>
      </c>
      <c r="O15" s="56">
        <f>'Calculations 16to19'!O196</f>
        <v>1.0705481748599331E-2</v>
      </c>
      <c r="P15" s="56">
        <f>'Calculations 16to19'!P196</f>
        <v>1.0313490690364292E-2</v>
      </c>
      <c r="Q15" s="56">
        <f>'Calculations 16to19'!Q196</f>
        <v>9.9280917437668398E-3</v>
      </c>
      <c r="R15" s="56">
        <f>'Calculations 16to19'!R196</f>
        <v>9.5492349474263147E-3</v>
      </c>
      <c r="S15" s="56">
        <f>'Calculations 16to19'!S196</f>
        <v>9.1768696972125315E-3</v>
      </c>
      <c r="T15" s="56">
        <f>'Calculations 16to19'!T196</f>
        <v>8.8109446296647832E-3</v>
      </c>
      <c r="U15" s="56">
        <f>'Calculations 16to19'!U196</f>
        <v>8.4514075230453598E-3</v>
      </c>
      <c r="V15" s="56">
        <f>'Calculations 16to19'!V196</f>
        <v>8.0982052149765546E-3</v>
      </c>
      <c r="W15" s="56">
        <f>'Calculations 16to19'!W196</f>
        <v>7.7512835356219559E-3</v>
      </c>
      <c r="X15" s="56">
        <f>'Calculations 16to19'!X196</f>
        <v>7.4105872553880073E-3</v>
      </c>
      <c r="Y15" s="56">
        <f>'Calculations 16to19'!Y196</f>
        <v>7.0760600461405683E-3</v>
      </c>
      <c r="Z15" s="56">
        <f>'Calculations 16to19'!Z196</f>
        <v>6.7476444549533126E-3</v>
      </c>
      <c r="AA15" s="56">
        <f>'Calculations 16to19'!AA196</f>
        <v>6.4252818894292244E-3</v>
      </c>
      <c r="AB15" s="56">
        <f>'Calculations 16to19'!AB196</f>
        <v>6.1089126136626799E-3</v>
      </c>
      <c r="AC15" s="56">
        <f>'Calculations 16to19'!AC196</f>
        <v>5.7984757539391099E-3</v>
      </c>
      <c r="AD15" s="56">
        <f>'Calculations 16to19'!AD196</f>
        <v>5.493909313300357E-3</v>
      </c>
      <c r="AE15" s="56">
        <f>'Calculations 16to19'!AE196</f>
        <v>5.1951501941343552E-3</v>
      </c>
      <c r="AF15" s="56">
        <f>'Calculations 16to19'!AF196</f>
        <v>4.9021342279843621E-3</v>
      </c>
    </row>
    <row r="16" spans="1:32" x14ac:dyDescent="0.2">
      <c r="A16" s="12" t="s">
        <v>97</v>
      </c>
      <c r="B16" s="56">
        <f>'Calculations 16to19'!B197</f>
        <v>1.3937282229965159E-2</v>
      </c>
      <c r="C16" s="56">
        <f>'Calculations 16to19'!C197</f>
        <v>1.3488830349588209E-2</v>
      </c>
      <c r="D16" s="56">
        <f>'Calculations 16to19'!D197</f>
        <v>1.323642326890135E-2</v>
      </c>
      <c r="E16" s="56">
        <f>'Calculations 16to19'!E197</f>
        <v>1.298118926253795E-2</v>
      </c>
      <c r="F16" s="56">
        <f>'Calculations 16to19'!F197</f>
        <v>1.2666104766150885E-2</v>
      </c>
      <c r="G16" s="56">
        <f>'Calculations 16to19'!G197</f>
        <v>1.2293817547689701E-2</v>
      </c>
      <c r="H16" s="56">
        <f>'Calculations 16to19'!H197</f>
        <v>1.190860971215317E-2</v>
      </c>
      <c r="I16" s="56">
        <f>'Calculations 16to19'!I197</f>
        <v>1.1405592320900455E-2</v>
      </c>
      <c r="J16" s="56">
        <f>'Calculations 16to19'!J197</f>
        <v>1.0915624838315402E-2</v>
      </c>
      <c r="K16" s="56">
        <f>'Calculations 16to19'!K197</f>
        <v>1.0600580448106829E-2</v>
      </c>
      <c r="L16" s="56">
        <f>'Calculations 16to19'!L197</f>
        <v>1.0348198059583346E-2</v>
      </c>
      <c r="M16" s="56">
        <f>'Calculations 16to19'!M197</f>
        <v>1.0003733209965131E-2</v>
      </c>
      <c r="N16" s="56">
        <f>'Calculations 16to19'!N197</f>
        <v>9.6641123643190358E-3</v>
      </c>
      <c r="O16" s="56">
        <f>'Calculations 16to19'!O197</f>
        <v>9.32932292430734E-3</v>
      </c>
      <c r="P16" s="56">
        <f>'Calculations 16to19'!P197</f>
        <v>8.9993518764833677E-3</v>
      </c>
      <c r="Q16" s="56">
        <f>'Calculations 16to19'!Q197</f>
        <v>8.6741856226944455E-3</v>
      </c>
      <c r="R16" s="56">
        <f>'Calculations 16to19'!R197</f>
        <v>8.3538098286829159E-3</v>
      </c>
      <c r="S16" s="56">
        <f>'Calculations 16to19'!S197</f>
        <v>8.0382092900523894E-3</v>
      </c>
      <c r="T16" s="56">
        <f>'Calculations 16to19'!T197</f>
        <v>7.7273678147620085E-3</v>
      </c>
      <c r="U16" s="56">
        <f>'Calculations 16to19'!U197</f>
        <v>7.4212681213071154E-3</v>
      </c>
      <c r="V16" s="56">
        <f>'Calculations 16to19'!V197</f>
        <v>7.1198917517467219E-3</v>
      </c>
      <c r="W16" s="56">
        <f>'Calculations 16to19'!W197</f>
        <v>6.823218998742748E-3</v>
      </c>
      <c r="X16" s="56">
        <f>'Calculations 16to19'!X197</f>
        <v>6.5312288457821874E-3</v>
      </c>
      <c r="Y16" s="56">
        <f>'Calculations 16to19'!Y197</f>
        <v>6.2438989197640309E-3</v>
      </c>
      <c r="Z16" s="56">
        <f>'Calculations 16to19'!Z197</f>
        <v>5.9612054551457239E-3</v>
      </c>
      <c r="AA16" s="56">
        <f>'Calculations 16to19'!AA197</f>
        <v>5.6831232688584208E-3</v>
      </c>
      <c r="AB16" s="56">
        <f>'Calculations 16to19'!AB197</f>
        <v>5.4096257452183223E-3</v>
      </c>
      <c r="AC16" s="56">
        <f>'Calculations 16to19'!AC197</f>
        <v>5.140684830080385E-3</v>
      </c>
      <c r="AD16" s="56">
        <f>'Calculations 16to19'!AD197</f>
        <v>4.8762710335027827E-3</v>
      </c>
      <c r="AE16" s="56">
        <f>'Calculations 16to19'!AE197</f>
        <v>4.6163534402113449E-3</v>
      </c>
      <c r="AF16" s="56">
        <f>'Calculations 16to19'!AF197</f>
        <v>4.360899727180078E-3</v>
      </c>
    </row>
    <row r="17" spans="1:32" x14ac:dyDescent="0.2">
      <c r="A17" s="12" t="s">
        <v>101</v>
      </c>
      <c r="B17" s="56">
        <f>'Calculations 16to19'!B198</f>
        <v>7.8125000000000035E-3</v>
      </c>
      <c r="C17" s="56">
        <f>'Calculations 16to19'!C198</f>
        <v>7.597642913254387E-3</v>
      </c>
      <c r="D17" s="56">
        <f>'Calculations 16to19'!D198</f>
        <v>7.4824411393091894E-3</v>
      </c>
      <c r="E17" s="56">
        <f>'Calculations 16to19'!E198</f>
        <v>7.3672652446103819E-3</v>
      </c>
      <c r="F17" s="56">
        <f>'Calculations 16to19'!F198</f>
        <v>7.2208710087127165E-3</v>
      </c>
      <c r="G17" s="56">
        <f>'Calculations 16to19'!G198</f>
        <v>7.0437571645421745E-3</v>
      </c>
      <c r="H17" s="56">
        <f>'Calculations 16to19'!H198</f>
        <v>6.8590998950005984E-3</v>
      </c>
      <c r="I17" s="56">
        <f>'Calculations 16to19'!I198</f>
        <v>6.6116630192476177E-3</v>
      </c>
      <c r="J17" s="56">
        <f>'Calculations 16to19'!J198</f>
        <v>6.3683273278589215E-3</v>
      </c>
      <c r="K17" s="56">
        <f>'Calculations 16to19'!K198</f>
        <v>6.215715603397628E-3</v>
      </c>
      <c r="L17" s="56">
        <f>'Calculations 16to19'!L198</f>
        <v>6.0842113026427008E-3</v>
      </c>
      <c r="M17" s="56">
        <f>'Calculations 16to19'!M198</f>
        <v>5.9090280836457554E-3</v>
      </c>
      <c r="N17" s="56">
        <f>'Calculations 16to19'!N198</f>
        <v>5.7346808382891029E-3</v>
      </c>
      <c r="O17" s="56">
        <f>'Calculations 16to19'!O198</f>
        <v>5.5612144718673205E-3</v>
      </c>
      <c r="P17" s="56">
        <f>'Calculations 16to19'!P198</f>
        <v>5.3886736420905058E-3</v>
      </c>
      <c r="Q17" s="56">
        <f>'Calculations 16to19'!Q198</f>
        <v>5.2171026172642904E-3</v>
      </c>
      <c r="R17" s="56">
        <f>'Calculations 16to19'!R198</f>
        <v>5.0465451431507677E-3</v>
      </c>
      <c r="S17" s="56">
        <f>'Calculations 16to19'!S198</f>
        <v>4.8770443184911003E-3</v>
      </c>
      <c r="T17" s="56">
        <f>'Calculations 16to19'!T198</f>
        <v>4.7086424791426265E-3</v>
      </c>
      <c r="U17" s="56">
        <f>'Calculations 16to19'!U198</f>
        <v>4.541381090751551E-3</v>
      </c>
      <c r="V17" s="56">
        <f>'Calculations 16to19'!V198</f>
        <v>4.3753006498569412E-3</v>
      </c>
      <c r="W17" s="56">
        <f>'Calculations 16to19'!W198</f>
        <v>4.2104405932947789E-3</v>
      </c>
      <c r="X17" s="56">
        <f>'Calculations 16to19'!X198</f>
        <v>4.0468392157472456E-3</v>
      </c>
      <c r="Y17" s="56">
        <f>'Calculations 16to19'!Y198</f>
        <v>3.8845335952596202E-3</v>
      </c>
      <c r="Z17" s="56">
        <f>'Calculations 16to19'!Z198</f>
        <v>3.723559526527372E-3</v>
      </c>
      <c r="AA17" s="56">
        <f>'Calculations 16to19'!AA198</f>
        <v>3.5639514617369938E-3</v>
      </c>
      <c r="AB17" s="56">
        <f>'Calculations 16to19'!AB198</f>
        <v>3.4057424587275969E-3</v>
      </c>
      <c r="AC17" s="56">
        <f>'Calculations 16to19'!AC198</f>
        <v>3.2489641362257933E-3</v>
      </c>
      <c r="AD17" s="56">
        <f>'Calculations 16to19'!AD198</f>
        <v>3.0936466358937034E-3</v>
      </c>
      <c r="AE17" s="56">
        <f>'Calculations 16to19'!AE198</f>
        <v>2.9398185909182482E-3</v>
      </c>
      <c r="AF17" s="56">
        <f>'Calculations 16to19'!AF198</f>
        <v>2.7875071008622021E-3</v>
      </c>
    </row>
    <row r="18" spans="1:32" x14ac:dyDescent="0.2">
      <c r="A18" s="12" t="s">
        <v>104</v>
      </c>
      <c r="B18" s="56">
        <f>'Calculations 16to19'!B199</f>
        <v>1.4285714285714282E-2</v>
      </c>
      <c r="C18" s="56">
        <f>'Calculations 16to19'!C199</f>
        <v>1.386916228202862E-2</v>
      </c>
      <c r="D18" s="56">
        <f>'Calculations 16to19'!D199</f>
        <v>1.3632790417942839E-2</v>
      </c>
      <c r="E18" s="56">
        <f>'Calculations 16to19'!E199</f>
        <v>1.33927511809086E-2</v>
      </c>
      <c r="F18" s="56">
        <f>'Calculations 16to19'!F199</f>
        <v>1.3092582021369628E-2</v>
      </c>
      <c r="G18" s="56">
        <f>'Calculations 16to19'!G199</f>
        <v>1.2726394565595911E-2</v>
      </c>
      <c r="H18" s="56">
        <f>'Calculations 16to19'!H199</f>
        <v>1.2352396335825638E-2</v>
      </c>
      <c r="I18" s="56">
        <f>'Calculations 16to19'!I199</f>
        <v>1.1840938575068646E-2</v>
      </c>
      <c r="J18" s="56">
        <f>'Calculations 16to19'!J199</f>
        <v>1.1327794547241862E-2</v>
      </c>
      <c r="K18" s="56">
        <f>'Calculations 16to19'!K199</f>
        <v>1.0990651666071613E-2</v>
      </c>
      <c r="L18" s="56">
        <f>'Calculations 16to19'!L199</f>
        <v>1.0783877159050286E-2</v>
      </c>
      <c r="M18" s="56">
        <f>'Calculations 16to19'!M199</f>
        <v>1.0441714172486285E-2</v>
      </c>
      <c r="N18" s="56">
        <f>'Calculations 16to19'!N199</f>
        <v>1.0103523261639066E-2</v>
      </c>
      <c r="O18" s="56">
        <f>'Calculations 16to19'!O199</f>
        <v>9.7692991107172951E-3</v>
      </c>
      <c r="P18" s="56">
        <f>'Calculations 16to19'!P199</f>
        <v>9.4390375555621145E-3</v>
      </c>
      <c r="Q18" s="56">
        <f>'Calculations 16to19'!Q199</f>
        <v>9.1127353439037512E-3</v>
      </c>
      <c r="R18" s="56">
        <f>'Calculations 16to19'!R199</f>
        <v>8.7903899113939525E-3</v>
      </c>
      <c r="S18" s="56">
        <f>'Calculations 16to19'!S199</f>
        <v>8.4719991729521535E-3</v>
      </c>
      <c r="T18" s="56">
        <f>'Calculations 16to19'!T199</f>
        <v>8.1575613289585798E-3</v>
      </c>
      <c r="U18" s="56">
        <f>'Calculations 16to19'!U199</f>
        <v>7.847074685819579E-3</v>
      </c>
      <c r="V18" s="56">
        <f>'Calculations 16to19'!V199</f>
        <v>7.5405374904256384E-3</v>
      </c>
      <c r="W18" s="56">
        <f>'Calculations 16to19'!W199</f>
        <v>7.2379477780193761E-3</v>
      </c>
      <c r="X18" s="56">
        <f>'Calculations 16to19'!X199</f>
        <v>6.9393032329854703E-3</v>
      </c>
      <c r="Y18" s="56">
        <f>'Calculations 16to19'!Y199</f>
        <v>6.6446010620726187E-3</v>
      </c>
      <c r="Z18" s="56">
        <f>'Calculations 16to19'!Z199</f>
        <v>6.3538378795559274E-3</v>
      </c>
      <c r="AA18" s="56">
        <f>'Calculations 16to19'!AA199</f>
        <v>6.0670096038473401E-3</v>
      </c>
      <c r="AB18" s="56">
        <f>'Calculations 16to19'!AB199</f>
        <v>5.7841113650612622E-3</v>
      </c>
      <c r="AC18" s="56">
        <f>'Calculations 16to19'!AC199</f>
        <v>5.505137423045133E-3</v>
      </c>
      <c r="AD18" s="56">
        <f>'Calculations 16to19'!AD199</f>
        <v>5.2300810953861878E-3</v>
      </c>
      <c r="AE18" s="56">
        <f>'Calculations 16to19'!AE199</f>
        <v>4.9589346949083816E-3</v>
      </c>
      <c r="AF18" s="56">
        <f>'Calculations 16to19'!AF199</f>
        <v>4.6916894761792087E-3</v>
      </c>
    </row>
    <row r="19" spans="1:32" x14ac:dyDescent="0.2">
      <c r="A19" s="12" t="s">
        <v>36</v>
      </c>
      <c r="B19" s="56">
        <f>'Calculations 16to19'!B200</f>
        <v>1.4705882352941178E-2</v>
      </c>
      <c r="C19" s="56">
        <f>'Calculations 16to19'!C200</f>
        <v>1.4232934621079194E-2</v>
      </c>
      <c r="D19" s="56">
        <f>'Calculations 16to19'!D200</f>
        <v>1.3964670548934612E-2</v>
      </c>
      <c r="E19" s="56">
        <f>'Calculations 16to19'!E200</f>
        <v>1.3697030484478191E-2</v>
      </c>
      <c r="F19" s="56">
        <f>'Calculations 16to19'!F200</f>
        <v>1.3370505114592E-2</v>
      </c>
      <c r="G19" s="56">
        <f>'Calculations 16to19'!G200</f>
        <v>1.2985166396857145E-2</v>
      </c>
      <c r="H19" s="56">
        <f>'Calculations 16to19'!H200</f>
        <v>1.2590760333010497E-2</v>
      </c>
      <c r="I19" s="56">
        <f>'Calculations 16to19'!I200</f>
        <v>1.2068533583433651E-2</v>
      </c>
      <c r="J19" s="56">
        <f>'Calculations 16to19'!J200</f>
        <v>1.155323958094661E-2</v>
      </c>
      <c r="K19" s="56">
        <f>'Calculations 16to19'!K200</f>
        <v>1.1220561207077448E-2</v>
      </c>
      <c r="L19" s="56">
        <f>'Calculations 16to19'!L200</f>
        <v>1.09561313687762E-2</v>
      </c>
      <c r="M19" s="56">
        <f>'Calculations 16to19'!M200</f>
        <v>1.0595312803581379E-2</v>
      </c>
      <c r="N19" s="56">
        <f>'Calculations 16to19'!N200</f>
        <v>1.0239322938467884E-2</v>
      </c>
      <c r="O19" s="56">
        <f>'Calculations 16to19'!O200</f>
        <v>9.8881536474245205E-3</v>
      </c>
      <c r="P19" s="56">
        <f>'Calculations 16to19'!P200</f>
        <v>9.5417970253736453E-3</v>
      </c>
      <c r="Q19" s="56">
        <f>'Calculations 16to19'!Q200</f>
        <v>9.2002451507566859E-3</v>
      </c>
      <c r="R19" s="56">
        <f>'Calculations 16to19'!R200</f>
        <v>8.8634898683285102E-3</v>
      </c>
      <c r="S19" s="56">
        <f>'Calculations 16to19'!S200</f>
        <v>8.5315225914746919E-3</v>
      </c>
      <c r="T19" s="56">
        <f>'Calculations 16to19'!T200</f>
        <v>8.2043341233474908E-3</v>
      </c>
      <c r="U19" s="56">
        <f>'Calculations 16to19'!U200</f>
        <v>7.8819144960959008E-3</v>
      </c>
      <c r="V19" s="56">
        <f>'Calculations 16to19'!V200</f>
        <v>7.5642528274522478E-3</v>
      </c>
      <c r="W19" s="56">
        <f>'Calculations 16to19'!W200</f>
        <v>7.2513371939252847E-3</v>
      </c>
      <c r="X19" s="56">
        <f>'Calculations 16to19'!X200</f>
        <v>6.943154519841478E-3</v>
      </c>
      <c r="Y19" s="56">
        <f>'Calculations 16to19'!Y200</f>
        <v>6.6396904814693047E-3</v>
      </c>
      <c r="Z19" s="56">
        <f>'Calculations 16to19'!Z200</f>
        <v>6.3409294254595672E-3</v>
      </c>
      <c r="AA19" s="56">
        <f>'Calculations 16to19'!AA200</f>
        <v>6.0468543008344562E-3</v>
      </c>
      <c r="AB19" s="56">
        <f>'Calculations 16to19'!AB200</f>
        <v>5.7574466037598401E-3</v>
      </c>
      <c r="AC19" s="56">
        <f>'Calculations 16to19'!AC200</f>
        <v>5.4726863343422683E-3</v>
      </c>
      <c r="AD19" s="56">
        <f>'Calculations 16to19'!AD200</f>
        <v>5.1925519646994741E-3</v>
      </c>
      <c r="AE19" s="56">
        <f>'Calculations 16to19'!AE200</f>
        <v>4.9170204175623495E-3</v>
      </c>
      <c r="AF19" s="56">
        <f>'Calculations 16to19'!AF200</f>
        <v>4.6460670546813795E-3</v>
      </c>
    </row>
    <row r="20" spans="1:32" x14ac:dyDescent="0.2">
      <c r="A20" s="12" t="s">
        <v>37</v>
      </c>
      <c r="B20" s="56">
        <f>'Calculations 16to19'!B201</f>
        <v>9.6246390760346516E-3</v>
      </c>
      <c r="C20" s="56">
        <f>'Calculations 16to19'!C201</f>
        <v>9.347883098758409E-3</v>
      </c>
      <c r="D20" s="56">
        <f>'Calculations 16to19'!D201</f>
        <v>9.1872792586692193E-3</v>
      </c>
      <c r="E20" s="56">
        <f>'Calculations 16to19'!E201</f>
        <v>9.0253609103088436E-3</v>
      </c>
      <c r="F20" s="56">
        <f>'Calculations 16to19'!F201</f>
        <v>8.827340491856267E-3</v>
      </c>
      <c r="G20" s="56">
        <f>'Calculations 16to19'!G201</f>
        <v>8.5913628302398907E-3</v>
      </c>
      <c r="H20" s="56">
        <f>'Calculations 16to19'!H201</f>
        <v>8.3498392582690706E-3</v>
      </c>
      <c r="I20" s="56">
        <f>'Calculations 16to19'!I201</f>
        <v>8.0243893748008603E-3</v>
      </c>
      <c r="J20" s="56">
        <f>'Calculations 16to19'!J201</f>
        <v>7.6977020977050375E-3</v>
      </c>
      <c r="K20" s="56">
        <f>'Calculations 16to19'!K201</f>
        <v>7.4815161208138543E-3</v>
      </c>
      <c r="L20" s="56">
        <f>'Calculations 16to19'!L201</f>
        <v>7.3279682130416805E-3</v>
      </c>
      <c r="M20" s="56">
        <f>'Calculations 16to19'!M201</f>
        <v>7.1012072013011884E-3</v>
      </c>
      <c r="N20" s="56">
        <f>'Calculations 16to19'!N201</f>
        <v>6.8765640257657887E-3</v>
      </c>
      <c r="O20" s="56">
        <f>'Calculations 16to19'!O201</f>
        <v>6.6540705331529591E-3</v>
      </c>
      <c r="P20" s="56">
        <f>'Calculations 16to19'!P201</f>
        <v>6.4337576677662937E-3</v>
      </c>
      <c r="Q20" s="56">
        <f>'Calculations 16to19'!Q201</f>
        <v>6.2156553500038276E-3</v>
      </c>
      <c r="R20" s="56">
        <f>'Calculations 16to19'!R201</f>
        <v>5.9997923663919397E-3</v>
      </c>
      <c r="S20" s="56">
        <f>'Calculations 16to19'!S201</f>
        <v>5.7861962707892994E-3</v>
      </c>
      <c r="T20" s="56">
        <f>'Calculations 16to19'!T201</f>
        <v>5.5748932963891225E-3</v>
      </c>
      <c r="U20" s="56">
        <f>'Calculations 16to19'!U201</f>
        <v>5.3659082781302384E-3</v>
      </c>
      <c r="V20" s="56">
        <f>'Calculations 16to19'!V201</f>
        <v>5.1592645851151068E-3</v>
      </c>
      <c r="W20" s="56">
        <f>'Calculations 16to19'!W201</f>
        <v>4.954984062621493E-3</v>
      </c>
      <c r="X20" s="56">
        <f>'Calculations 16to19'!X201</f>
        <v>4.7530869832848191E-3</v>
      </c>
      <c r="Y20" s="56">
        <f>'Calculations 16to19'!Y201</f>
        <v>4.5535920070213466E-3</v>
      </c>
      <c r="Z20" s="56">
        <f>'Calculations 16to19'!Z201</f>
        <v>4.3565161492572623E-3</v>
      </c>
      <c r="AA20" s="56">
        <f>'Calculations 16to19'!AA201</f>
        <v>4.1618747570258824E-3</v>
      </c>
      <c r="AB20" s="56">
        <f>'Calculations 16to19'!AB201</f>
        <v>3.9696814924937689E-3</v>
      </c>
      <c r="AC20" s="56">
        <f>'Calculations 16to19'!AC201</f>
        <v>3.7799483234778426E-3</v>
      </c>
      <c r="AD20" s="56">
        <f>'Calculations 16to19'!AD201</f>
        <v>3.5926855205180258E-3</v>
      </c>
      <c r="AE20" s="56">
        <f>'Calculations 16to19'!AE201</f>
        <v>3.4079016600734313E-3</v>
      </c>
      <c r="AF20" s="56">
        <f>'Calculations 16to19'!AF201</f>
        <v>3.2256036334172076E-3</v>
      </c>
    </row>
    <row r="21" spans="1:32" x14ac:dyDescent="0.2">
      <c r="A21" s="12" t="s">
        <v>38</v>
      </c>
      <c r="B21" s="56">
        <f>'Calculations 16to19'!B202</f>
        <v>1.0666666666666668E-2</v>
      </c>
      <c r="C21" s="56">
        <f>'Calculations 16to19'!C202</f>
        <v>1.0345838033313315E-2</v>
      </c>
      <c r="D21" s="56">
        <f>'Calculations 16to19'!D202</f>
        <v>1.0157848739770846E-2</v>
      </c>
      <c r="E21" s="56">
        <f>'Calculations 16to19'!E202</f>
        <v>9.9696114659914709E-3</v>
      </c>
      <c r="F21" s="56">
        <f>'Calculations 16to19'!F202</f>
        <v>9.7442457268665222E-3</v>
      </c>
      <c r="G21" s="56">
        <f>'Calculations 16to19'!G202</f>
        <v>9.4836422719435966E-3</v>
      </c>
      <c r="H21" s="56">
        <f>'Calculations 16to19'!H202</f>
        <v>9.216844706614595E-3</v>
      </c>
      <c r="I21" s="56">
        <f>'Calculations 16to19'!I202</f>
        <v>8.8537090490311034E-3</v>
      </c>
      <c r="J21" s="56">
        <f>'Calculations 16to19'!J202</f>
        <v>8.487940344363093E-3</v>
      </c>
      <c r="K21" s="56">
        <f>'Calculations 16to19'!K202</f>
        <v>8.2473045320388978E-3</v>
      </c>
      <c r="L21" s="56">
        <f>'Calculations 16to19'!L202</f>
        <v>8.0688631397047312E-3</v>
      </c>
      <c r="M21" s="56">
        <f>'Calculations 16to19'!M202</f>
        <v>7.8148498074268914E-3</v>
      </c>
      <c r="N21" s="56">
        <f>'Calculations 16to19'!N202</f>
        <v>7.5634990672851883E-3</v>
      </c>
      <c r="O21" s="56">
        <f>'Calculations 16to19'!O202</f>
        <v>7.3148361221422971E-3</v>
      </c>
      <c r="P21" s="56">
        <f>'Calculations 16to19'!P202</f>
        <v>7.0688852194718474E-3</v>
      </c>
      <c r="Q21" s="56">
        <f>'Calculations 16to19'!Q202</f>
        <v>6.8256695339373947E-3</v>
      </c>
      <c r="R21" s="56">
        <f>'Calculations 16to19'!R202</f>
        <v>6.585211061684298E-3</v>
      </c>
      <c r="S21" s="56">
        <f>'Calculations 16to19'!S202</f>
        <v>6.3475305259472923E-3</v>
      </c>
      <c r="T21" s="56">
        <f>'Calculations 16to19'!T202</f>
        <v>6.1126472935650157E-3</v>
      </c>
      <c r="U21" s="56">
        <f>'Calculations 16to19'!U202</f>
        <v>5.8805793019780991E-3</v>
      </c>
      <c r="V21" s="56">
        <f>'Calculations 16to19'!V202</f>
        <v>5.6513429962788443E-3</v>
      </c>
      <c r="W21" s="56">
        <f>'Calculations 16to19'!W202</f>
        <v>5.4249532758726664E-3</v>
      </c>
      <c r="X21" s="56">
        <f>'Calculations 16to19'!X202</f>
        <v>5.2014234503039271E-3</v>
      </c>
      <c r="Y21" s="56">
        <f>'Calculations 16to19'!Y202</f>
        <v>4.9807652037954569E-3</v>
      </c>
      <c r="Z21" s="56">
        <f>'Calculations 16to19'!Z202</f>
        <v>4.7629885680483767E-3</v>
      </c>
      <c r="AA21" s="56">
        <f>'Calculations 16to19'!AA202</f>
        <v>4.5481019028478656E-3</v>
      </c>
      <c r="AB21" s="56">
        <f>'Calculations 16to19'!AB202</f>
        <v>4.3361118840215904E-3</v>
      </c>
      <c r="AC21" s="56">
        <f>'Calculations 16to19'!AC202</f>
        <v>4.1270234983006642E-3</v>
      </c>
      <c r="AD21" s="56">
        <f>'Calculations 16to19'!AD202</f>
        <v>3.9208400446372341E-3</v>
      </c>
      <c r="AE21" s="56">
        <f>'Calculations 16to19'!AE202</f>
        <v>3.7175631415376476E-3</v>
      </c>
      <c r="AF21" s="56">
        <f>'Calculations 16to19'!AF202</f>
        <v>3.5171927399790153E-3</v>
      </c>
    </row>
    <row r="22" spans="1:32" x14ac:dyDescent="0.2">
      <c r="A22" s="12" t="s">
        <v>39</v>
      </c>
      <c r="B22" s="56">
        <f>'Calculations 16to19'!B203</f>
        <v>8.0428954423592512E-3</v>
      </c>
      <c r="C22" s="56">
        <f>'Calculations 16to19'!C203</f>
        <v>7.8228369968926757E-3</v>
      </c>
      <c r="D22" s="56">
        <f>'Calculations 16to19'!D203</f>
        <v>7.6991230278609327E-3</v>
      </c>
      <c r="E22" s="56">
        <f>'Calculations 16to19'!E203</f>
        <v>7.5732042832403288E-3</v>
      </c>
      <c r="F22" s="56">
        <f>'Calculations 16to19'!F203</f>
        <v>7.4158243127689597E-3</v>
      </c>
      <c r="G22" s="56">
        <f>'Calculations 16to19'!G203</f>
        <v>7.2272399834340242E-3</v>
      </c>
      <c r="H22" s="56">
        <f>'Calculations 16to19'!H203</f>
        <v>7.0315218284366585E-3</v>
      </c>
      <c r="I22" s="56">
        <f>'Calculations 16to19'!I203</f>
        <v>6.7646411001606125E-3</v>
      </c>
      <c r="J22" s="56">
        <f>'Calculations 16to19'!J203</f>
        <v>6.4982716514221531E-3</v>
      </c>
      <c r="K22" s="56">
        <f>'Calculations 16to19'!K203</f>
        <v>6.3256370204556895E-3</v>
      </c>
      <c r="L22" s="56">
        <f>'Calculations 16to19'!L203</f>
        <v>6.2014609096690421E-3</v>
      </c>
      <c r="M22" s="56">
        <f>'Calculations 16to19'!M203</f>
        <v>6.0165001648078307E-3</v>
      </c>
      <c r="N22" s="56">
        <f>'Calculations 16to19'!N203</f>
        <v>5.8327904207070708E-3</v>
      </c>
      <c r="O22" s="56">
        <f>'Calculations 16to19'!O203</f>
        <v>5.6503760323104125E-3</v>
      </c>
      <c r="P22" s="56">
        <f>'Calculations 16to19'!P203</f>
        <v>5.469300380490546E-3</v>
      </c>
      <c r="Q22" s="56">
        <f>'Calculations 16to19'!Q203</f>
        <v>5.2896057591100762E-3</v>
      </c>
      <c r="R22" s="56">
        <f>'Calculations 16to19'!R203</f>
        <v>5.1113332718550203E-3</v>
      </c>
      <c r="S22" s="56">
        <f>'Calculations 16to19'!S203</f>
        <v>4.9345227386514388E-3</v>
      </c>
      <c r="T22" s="56">
        <f>'Calculations 16to19'!T203</f>
        <v>4.7592126114499528E-3</v>
      </c>
      <c r="U22" s="56">
        <f>'Calculations 16to19'!U203</f>
        <v>4.5854398991376838E-3</v>
      </c>
      <c r="V22" s="56">
        <f>'Calculations 16to19'!V203</f>
        <v>4.4132401013153152E-3</v>
      </c>
      <c r="W22" s="56">
        <f>'Calculations 16to19'!W203</f>
        <v>4.2426471506575103E-3</v>
      </c>
      <c r="X22" s="56">
        <f>'Calculations 16to19'!X203</f>
        <v>4.0736933635564399E-3</v>
      </c>
      <c r="Y22" s="56">
        <f>'Calculations 16to19'!Y203</f>
        <v>3.9064093987333914E-3</v>
      </c>
      <c r="Z22" s="56">
        <f>'Calculations 16to19'!Z203</f>
        <v>3.7408242234902942E-3</v>
      </c>
      <c r="AA22" s="56">
        <f>'Calculations 16to19'!AA203</f>
        <v>3.5769650872618927E-3</v>
      </c>
      <c r="AB22" s="56">
        <f>'Calculations 16to19'!AB203</f>
        <v>3.4148575021206978E-3</v>
      </c>
      <c r="AC22" s="56">
        <f>'Calculations 16to19'!AC203</f>
        <v>3.2545252298805437E-3</v>
      </c>
      <c r="AD22" s="56">
        <f>'Calculations 16to19'!AD203</f>
        <v>3.095990275440027E-3</v>
      </c>
      <c r="AE22" s="56">
        <f>'Calculations 16to19'!AE203</f>
        <v>2.9392728860039631E-3</v>
      </c>
      <c r="AF22" s="56">
        <f>'Calculations 16to19'!AF203</f>
        <v>2.7843915558213752E-3</v>
      </c>
    </row>
    <row r="23" spans="1:32" x14ac:dyDescent="0.2">
      <c r="A23" s="12" t="s">
        <v>40</v>
      </c>
      <c r="B23" s="56">
        <f>'Calculations 16to19'!B204</f>
        <v>9.493670886075941E-3</v>
      </c>
      <c r="C23" s="56">
        <f>'Calculations 16to19'!C204</f>
        <v>9.2291620512736788E-3</v>
      </c>
      <c r="D23" s="56">
        <f>'Calculations 16to19'!D204</f>
        <v>9.0738143902091527E-3</v>
      </c>
      <c r="E23" s="56">
        <f>'Calculations 16to19'!E204</f>
        <v>8.9178322871857705E-3</v>
      </c>
      <c r="F23" s="56">
        <f>'Calculations 16to19'!F204</f>
        <v>8.7301725224533597E-3</v>
      </c>
      <c r="G23" s="56">
        <f>'Calculations 16to19'!G204</f>
        <v>8.5115662876591915E-3</v>
      </c>
      <c r="H23" s="56">
        <f>'Calculations 16to19'!H204</f>
        <v>8.2882835269951268E-3</v>
      </c>
      <c r="I23" s="56">
        <f>'Calculations 16to19'!I204</f>
        <v>7.9734662866783618E-3</v>
      </c>
      <c r="J23" s="56">
        <f>'Calculations 16to19'!J204</f>
        <v>7.6505810102217194E-3</v>
      </c>
      <c r="K23" s="56">
        <f>'Calculations 16to19'!K204</f>
        <v>7.4367752463365506E-3</v>
      </c>
      <c r="L23" s="56">
        <f>'Calculations 16to19'!L204</f>
        <v>7.2976325380009529E-3</v>
      </c>
      <c r="M23" s="56">
        <f>'Calculations 16to19'!M204</f>
        <v>7.079262282812312E-3</v>
      </c>
      <c r="N23" s="56">
        <f>'Calculations 16to19'!N204</f>
        <v>6.8625889107833899E-3</v>
      </c>
      <c r="O23" s="56">
        <f>'Calculations 16to19'!O204</f>
        <v>6.6476418590867047E-3</v>
      </c>
      <c r="P23" s="56">
        <f>'Calculations 16to19'!P204</f>
        <v>6.4344502711334494E-3</v>
      </c>
      <c r="Q23" s="56">
        <f>'Calculations 16to19'!Q204</f>
        <v>6.2230428831540809E-3</v>
      </c>
      <c r="R23" s="56">
        <f>'Calculations 16to19'!R204</f>
        <v>6.0134479187091026E-3</v>
      </c>
      <c r="S23" s="56">
        <f>'Calculations 16to19'!S204</f>
        <v>5.805692990954632E-3</v>
      </c>
      <c r="T23" s="56">
        <f>'Calculations 16to19'!T204</f>
        <v>5.5998050124783406E-3</v>
      </c>
      <c r="U23" s="56">
        <f>'Calculations 16to19'!U204</f>
        <v>5.3958101125111688E-3</v>
      </c>
      <c r="V23" s="56">
        <f>'Calculations 16to19'!V204</f>
        <v>5.1937335613126872E-3</v>
      </c>
      <c r="W23" s="56">
        <f>'Calculations 16to19'!W204</f>
        <v>4.9935997015198852E-3</v>
      </c>
      <c r="X23" s="56">
        <f>'Calculations 16to19'!X204</f>
        <v>4.795431886242158E-3</v>
      </c>
      <c r="Y23" s="56">
        <f>'Calculations 16to19'!Y204</f>
        <v>4.599252423678612E-3</v>
      </c>
      <c r="Z23" s="56">
        <f>'Calculations 16to19'!Z204</f>
        <v>4.4050825280289325E-3</v>
      </c>
      <c r="AA23" s="56">
        <f>'Calculations 16to19'!AA204</f>
        <v>4.2129422764635603E-3</v>
      </c>
      <c r="AB23" s="56">
        <f>'Calculations 16to19'!AB204</f>
        <v>4.0228505719153828E-3</v>
      </c>
      <c r="AC23" s="56">
        <f>'Calculations 16to19'!AC204</f>
        <v>3.8348251114519814E-3</v>
      </c>
      <c r="AD23" s="56">
        <f>'Calculations 16to19'!AD204</f>
        <v>3.648882359985308E-3</v>
      </c>
      <c r="AE23" s="56">
        <f>'Calculations 16to19'!AE204</f>
        <v>3.4650375290734194E-3</v>
      </c>
      <c r="AF23" s="56">
        <f>'Calculations 16to19'!AF204</f>
        <v>3.2833045605691865E-3</v>
      </c>
    </row>
    <row r="24" spans="1:32" x14ac:dyDescent="0.2">
      <c r="A24" s="12" t="s">
        <v>41</v>
      </c>
      <c r="B24" s="56">
        <f>'Calculations 16to19'!B205</f>
        <v>2.8846153846153839E-3</v>
      </c>
      <c r="C24" s="56">
        <f>'Calculations 16to19'!C205</f>
        <v>2.817483593456742E-3</v>
      </c>
      <c r="D24" s="56">
        <f>'Calculations 16to19'!D205</f>
        <v>2.7798562297490074E-3</v>
      </c>
      <c r="E24" s="56">
        <f>'Calculations 16to19'!E205</f>
        <v>2.7424039721445906E-3</v>
      </c>
      <c r="F24" s="56">
        <f>'Calculations 16to19'!F205</f>
        <v>2.6956389183656151E-3</v>
      </c>
      <c r="G24" s="56">
        <f>'Calculations 16to19'!G205</f>
        <v>2.6389431056197074E-3</v>
      </c>
      <c r="H24" s="56">
        <f>'Calculations 16to19'!H205</f>
        <v>2.5805164157547901E-3</v>
      </c>
      <c r="I24" s="56">
        <f>'Calculations 16to19'!I205</f>
        <v>2.498906000137763E-3</v>
      </c>
      <c r="J24" s="56">
        <f>'Calculations 16to19'!J205</f>
        <v>2.4153198618284371E-3</v>
      </c>
      <c r="K24" s="56">
        <f>'Calculations 16to19'!K205</f>
        <v>2.3606752119863729E-3</v>
      </c>
      <c r="L24" s="56">
        <f>'Calculations 16to19'!L205</f>
        <v>2.3191856616490889E-3</v>
      </c>
      <c r="M24" s="56">
        <f>'Calculations 16to19'!M205</f>
        <v>2.2594180365733754E-3</v>
      </c>
      <c r="N24" s="56">
        <f>'Calculations 16to19'!N205</f>
        <v>2.1995073886357081E-3</v>
      </c>
      <c r="O24" s="56">
        <f>'Calculations 16to19'!O205</f>
        <v>2.1394793861988061E-3</v>
      </c>
      <c r="P24" s="56">
        <f>'Calculations 16to19'!P205</f>
        <v>2.0793596003226018E-3</v>
      </c>
      <c r="Q24" s="56">
        <f>'Calculations 16to19'!Q205</f>
        <v>2.0191734529331025E-3</v>
      </c>
      <c r="R24" s="56">
        <f>'Calculations 16to19'!R205</f>
        <v>1.9589461674651013E-3</v>
      </c>
      <c r="S24" s="56">
        <f>'Calculations 16to19'!S205</f>
        <v>1.8987027220278585E-3</v>
      </c>
      <c r="T24" s="56">
        <f>'Calculations 16to19'!T205</f>
        <v>1.8384678051318111E-3</v>
      </c>
      <c r="U24" s="56">
        <f>'Calculations 16to19'!U205</f>
        <v>1.7782657740017735E-3</v>
      </c>
      <c r="V24" s="56">
        <f>'Calculations 16to19'!V205</f>
        <v>1.7181206154917386E-3</v>
      </c>
      <c r="W24" s="56">
        <f>'Calculations 16to19'!W205</f>
        <v>1.6580559096052358E-3</v>
      </c>
      <c r="X24" s="56">
        <f>'Calculations 16to19'!X205</f>
        <v>1.5980947956150916E-3</v>
      </c>
      <c r="Y24" s="56">
        <f>'Calculations 16to19'!Y205</f>
        <v>1.5382599407665666E-3</v>
      </c>
      <c r="Z24" s="56">
        <f>'Calculations 16to19'!Z205</f>
        <v>1.4785735115388852E-3</v>
      </c>
      <c r="AA24" s="56">
        <f>'Calculations 16to19'!AA205</f>
        <v>1.4190571474315442E-3</v>
      </c>
      <c r="AB24" s="56">
        <f>'Calculations 16to19'!AB205</f>
        <v>1.3597319372336113E-3</v>
      </c>
      <c r="AC24" s="56">
        <f>'Calculations 16to19'!AC205</f>
        <v>1.3006183977271599E-3</v>
      </c>
      <c r="AD24" s="56">
        <f>'Calculations 16to19'!AD205</f>
        <v>1.2417364547691939E-3</v>
      </c>
      <c r="AE24" s="56">
        <f>'Calculations 16to19'!AE205</f>
        <v>1.1831054266899989E-3</v>
      </c>
      <c r="AF24" s="56">
        <f>'Calculations 16to19'!AF205</f>
        <v>1.124744009941028E-3</v>
      </c>
    </row>
    <row r="25" spans="1:32" x14ac:dyDescent="0.2">
      <c r="A25" s="12" t="s">
        <v>42</v>
      </c>
      <c r="B25" s="56">
        <f>'Calculations 16to19'!B206</f>
        <v>1.1818778726198293E-2</v>
      </c>
      <c r="C25" s="56">
        <f>'Calculations 16to19'!C206</f>
        <v>1.1460679106075171E-2</v>
      </c>
      <c r="D25" s="56">
        <f>'Calculations 16to19'!D206</f>
        <v>1.1252337335867078E-2</v>
      </c>
      <c r="E25" s="56">
        <f>'Calculations 16to19'!E206</f>
        <v>1.1041814111837564E-2</v>
      </c>
      <c r="F25" s="56">
        <f>'Calculations 16to19'!F206</f>
        <v>1.0786415708520777E-2</v>
      </c>
      <c r="G25" s="56">
        <f>'Calculations 16to19'!G206</f>
        <v>1.0486988796094217E-2</v>
      </c>
      <c r="H25" s="56">
        <f>'Calculations 16to19'!H206</f>
        <v>1.0179768297355377E-2</v>
      </c>
      <c r="I25" s="56">
        <f>'Calculations 16to19'!I206</f>
        <v>9.764179587985887E-3</v>
      </c>
      <c r="J25" s="56">
        <f>'Calculations 16to19'!J206</f>
        <v>9.3484097377515198E-3</v>
      </c>
      <c r="K25" s="56">
        <f>'Calculations 16to19'!K206</f>
        <v>9.0750863994136666E-3</v>
      </c>
      <c r="L25" s="56">
        <f>'Calculations 16to19'!L206</f>
        <v>8.8815659718561694E-3</v>
      </c>
      <c r="M25" s="56">
        <f>'Calculations 16to19'!M206</f>
        <v>8.5958633151204753E-3</v>
      </c>
      <c r="N25" s="56">
        <f>'Calculations 16to19'!N206</f>
        <v>8.3135325498863745E-3</v>
      </c>
      <c r="O25" s="56">
        <f>'Calculations 16to19'!O206</f>
        <v>8.0345900658385736E-3</v>
      </c>
      <c r="P25" s="56">
        <f>'Calculations 16to19'!P206</f>
        <v>7.7590512963463072E-3</v>
      </c>
      <c r="Q25" s="56">
        <f>'Calculations 16to19'!Q206</f>
        <v>7.4869305865185466E-3</v>
      </c>
      <c r="R25" s="56">
        <f>'Calculations 16to19'!R206</f>
        <v>7.2182410752168417E-3</v>
      </c>
      <c r="S25" s="56">
        <f>'Calculations 16to19'!S206</f>
        <v>6.952994590491186E-3</v>
      </c>
      <c r="T25" s="56">
        <f>'Calculations 16to19'!T206</f>
        <v>6.6912015578938161E-3</v>
      </c>
      <c r="U25" s="56">
        <f>'Calculations 16to19'!U206</f>
        <v>6.43287092111299E-3</v>
      </c>
      <c r="V25" s="56">
        <f>'Calculations 16to19'!V206</f>
        <v>6.1780100743623863E-3</v>
      </c>
      <c r="W25" s="56">
        <f>'Calculations 16to19'!W206</f>
        <v>5.9266248059559974E-3</v>
      </c>
      <c r="X25" s="56">
        <f>'Calculations 16to19'!X206</f>
        <v>5.6787192524946177E-3</v>
      </c>
      <c r="Y25" s="56">
        <f>'Calculations 16to19'!Y206</f>
        <v>5.4342958630894424E-3</v>
      </c>
      <c r="Z25" s="56">
        <f>'Calculations 16to19'!Z206</f>
        <v>5.1933553730490224E-3</v>
      </c>
      <c r="AA25" s="56">
        <f>'Calculations 16to19'!AA206</f>
        <v>4.9558967864597962E-3</v>
      </c>
      <c r="AB25" s="56">
        <f>'Calculations 16to19'!AB206</f>
        <v>4.7219173670946229E-3</v>
      </c>
      <c r="AC25" s="56">
        <f>'Calculations 16to19'!AC206</f>
        <v>4.4914126370920919E-3</v>
      </c>
      <c r="AD25" s="56">
        <f>'Calculations 16to19'!AD206</f>
        <v>4.2643763828578958E-3</v>
      </c>
      <c r="AE25" s="56">
        <f>'Calculations 16to19'!AE206</f>
        <v>4.0408006676491909E-3</v>
      </c>
      <c r="AF25" s="56">
        <f>'Calculations 16to19'!AF206</f>
        <v>3.8206758503170958E-3</v>
      </c>
    </row>
    <row r="26" spans="1:32" x14ac:dyDescent="0.2">
      <c r="A26" s="12" t="s">
        <v>105</v>
      </c>
      <c r="B26" s="56">
        <f>'Calculations 16to19'!B207</f>
        <v>4.0431266846361179E-3</v>
      </c>
      <c r="C26" s="56">
        <f>'Calculations 16to19'!C207</f>
        <v>3.9458727309789358E-3</v>
      </c>
      <c r="D26" s="56">
        <f>'Calculations 16to19'!D207</f>
        <v>3.891738201548475E-3</v>
      </c>
      <c r="E26" s="56">
        <f>'Calculations 16to19'!E207</f>
        <v>3.83785473606761E-3</v>
      </c>
      <c r="F26" s="56">
        <f>'Calculations 16to19'!F207</f>
        <v>3.7702721472039624E-3</v>
      </c>
      <c r="G26" s="56">
        <f>'Calculations 16to19'!G207</f>
        <v>3.6879867269612896E-3</v>
      </c>
      <c r="H26" s="56">
        <f>'Calculations 16to19'!H207</f>
        <v>3.6032243412878369E-3</v>
      </c>
      <c r="I26" s="56">
        <f>'Calculations 16to19'!I207</f>
        <v>3.4858326681254321E-3</v>
      </c>
      <c r="J26" s="56">
        <f>'Calculations 16to19'!J207</f>
        <v>3.3663273752677163E-3</v>
      </c>
      <c r="K26" s="56">
        <f>'Calculations 16to19'!K207</f>
        <v>3.2884712250752964E-3</v>
      </c>
      <c r="L26" s="56">
        <f>'Calculations 16to19'!L207</f>
        <v>3.2293760157206014E-3</v>
      </c>
      <c r="M26" s="56">
        <f>'Calculations 16to19'!M207</f>
        <v>3.1442388579895346E-3</v>
      </c>
      <c r="N26" s="56">
        <f>'Calculations 16to19'!N207</f>
        <v>3.0590462022944526E-3</v>
      </c>
      <c r="O26" s="56">
        <f>'Calculations 16to19'!O207</f>
        <v>2.9738295226231543E-3</v>
      </c>
      <c r="P26" s="56">
        <f>'Calculations 16to19'!P207</f>
        <v>2.8886201978247077E-3</v>
      </c>
      <c r="Q26" s="56">
        <f>'Calculations 16to19'!Q207</f>
        <v>2.8034494435719816E-3</v>
      </c>
      <c r="R26" s="56">
        <f>'Calculations 16to19'!R207</f>
        <v>2.7183482476952712E-3</v>
      </c>
      <c r="S26" s="56">
        <f>'Calculations 16to19'!S207</f>
        <v>2.6333473089252034E-3</v>
      </c>
      <c r="T26" s="56">
        <f>'Calculations 16to19'!T207</f>
        <v>2.5484769790705109E-3</v>
      </c>
      <c r="U26" s="56">
        <f>'Calculations 16to19'!U207</f>
        <v>2.463767208641813E-3</v>
      </c>
      <c r="V26" s="56">
        <f>'Calculations 16to19'!V207</f>
        <v>2.3792474959207894E-3</v>
      </c>
      <c r="W26" s="56">
        <f>'Calculations 16to19'!W207</f>
        <v>2.2949468394615554E-3</v>
      </c>
      <c r="X26" s="56">
        <f>'Calculations 16to19'!X207</f>
        <v>2.2108936939997351E-3</v>
      </c>
      <c r="Y26" s="56">
        <f>'Calculations 16to19'!Y207</f>
        <v>2.1271159297338266E-3</v>
      </c>
      <c r="Z26" s="56">
        <f>'Calculations 16to19'!Z207</f>
        <v>2.0436407949332184E-3</v>
      </c>
      <c r="AA26" s="56">
        <f>'Calculations 16to19'!AA207</f>
        <v>1.9604948818180952E-3</v>
      </c>
      <c r="AB26" s="56">
        <f>'Calculations 16to19'!AB207</f>
        <v>1.877704095646994E-3</v>
      </c>
      <c r="AC26" s="56">
        <f>'Calculations 16to19'!AC207</f>
        <v>1.7952936269406733E-3</v>
      </c>
      <c r="AD26" s="56">
        <f>'Calculations 16to19'!AD207</f>
        <v>1.7132879267631343E-3</v>
      </c>
      <c r="AE26" s="56">
        <f>'Calculations 16to19'!AE207</f>
        <v>1.6317106849738695E-3</v>
      </c>
      <c r="AF26" s="56">
        <f>'Calculations 16to19'!AF207</f>
        <v>1.55058481136019E-3</v>
      </c>
    </row>
    <row r="27" spans="1:32" x14ac:dyDescent="0.2">
      <c r="A27" s="12" t="s">
        <v>106</v>
      </c>
      <c r="B27" s="56">
        <f>'Calculations 16to19'!B208</f>
        <v>0</v>
      </c>
      <c r="C27" s="56">
        <f>'Calculations 16to19'!C208</f>
        <v>0</v>
      </c>
      <c r="D27" s="56">
        <f>'Calculations 16to19'!D208</f>
        <v>0</v>
      </c>
      <c r="E27" s="56">
        <f>'Calculations 16to19'!E208</f>
        <v>0</v>
      </c>
      <c r="F27" s="56">
        <f>'Calculations 16to19'!F208</f>
        <v>0</v>
      </c>
      <c r="G27" s="56">
        <f>'Calculations 16to19'!G208</f>
        <v>0</v>
      </c>
      <c r="H27" s="56">
        <f>'Calculations 16to19'!H208</f>
        <v>0</v>
      </c>
      <c r="I27" s="56">
        <f>'Calculations 16to19'!I208</f>
        <v>0</v>
      </c>
      <c r="J27" s="56">
        <f>'Calculations 16to19'!J208</f>
        <v>0</v>
      </c>
      <c r="K27" s="56">
        <f>'Calculations 16to19'!K208</f>
        <v>0</v>
      </c>
      <c r="L27" s="56">
        <f>'Calculations 16to19'!L208</f>
        <v>0</v>
      </c>
      <c r="M27" s="56">
        <f>'Calculations 16to19'!M208</f>
        <v>0</v>
      </c>
      <c r="N27" s="56">
        <f>'Calculations 16to19'!N208</f>
        <v>0</v>
      </c>
      <c r="O27" s="56">
        <f>'Calculations 16to19'!O208</f>
        <v>0</v>
      </c>
      <c r="P27" s="56">
        <f>'Calculations 16to19'!P208</f>
        <v>0</v>
      </c>
      <c r="Q27" s="56">
        <f>'Calculations 16to19'!Q208</f>
        <v>0</v>
      </c>
      <c r="R27" s="56">
        <f>'Calculations 16to19'!R208</f>
        <v>0</v>
      </c>
      <c r="S27" s="56">
        <f>'Calculations 16to19'!S208</f>
        <v>0</v>
      </c>
      <c r="T27" s="56">
        <f>'Calculations 16to19'!T208</f>
        <v>0</v>
      </c>
      <c r="U27" s="56">
        <f>'Calculations 16to19'!U208</f>
        <v>0</v>
      </c>
      <c r="V27" s="56">
        <f>'Calculations 16to19'!V208</f>
        <v>0</v>
      </c>
      <c r="W27" s="56">
        <f>'Calculations 16to19'!W208</f>
        <v>0</v>
      </c>
      <c r="X27" s="56">
        <f>'Calculations 16to19'!X208</f>
        <v>0</v>
      </c>
      <c r="Y27" s="56">
        <f>'Calculations 16to19'!Y208</f>
        <v>0</v>
      </c>
      <c r="Z27" s="56">
        <f>'Calculations 16to19'!Z208</f>
        <v>0</v>
      </c>
      <c r="AA27" s="56">
        <f>'Calculations 16to19'!AA208</f>
        <v>0</v>
      </c>
      <c r="AB27" s="56">
        <f>'Calculations 16to19'!AB208</f>
        <v>0</v>
      </c>
      <c r="AC27" s="56">
        <f>'Calculations 16to19'!AC208</f>
        <v>0</v>
      </c>
      <c r="AD27" s="56">
        <f>'Calculations 16to19'!AD208</f>
        <v>0</v>
      </c>
      <c r="AE27" s="56">
        <f>'Calculations 16to19'!AE208</f>
        <v>0</v>
      </c>
      <c r="AF27" s="56">
        <f>'Calculations 16to19'!AF208</f>
        <v>0</v>
      </c>
    </row>
    <row r="28" spans="1:32" x14ac:dyDescent="0.2">
      <c r="A28" s="12" t="s">
        <v>107</v>
      </c>
      <c r="B28" s="56">
        <f>'Calculations 16to19'!B209</f>
        <v>8.4134615384615381E-3</v>
      </c>
      <c r="C28" s="56">
        <f>'Calculations 16to19'!C209</f>
        <v>8.1839393101320428E-3</v>
      </c>
      <c r="D28" s="56">
        <f>'Calculations 16to19'!D209</f>
        <v>8.0523469895629803E-3</v>
      </c>
      <c r="E28" s="56">
        <f>'Calculations 16to19'!E209</f>
        <v>7.9196691410541916E-3</v>
      </c>
      <c r="F28" s="56">
        <f>'Calculations 16to19'!F209</f>
        <v>7.755203968295224E-3</v>
      </c>
      <c r="G28" s="56">
        <f>'Calculations 16to19'!G209</f>
        <v>7.5557463229898331E-3</v>
      </c>
      <c r="H28" s="56">
        <f>'Calculations 16to19'!H209</f>
        <v>7.3517072056282539E-3</v>
      </c>
      <c r="I28" s="56">
        <f>'Calculations 16to19'!I209</f>
        <v>7.074764868646723E-3</v>
      </c>
      <c r="J28" s="56">
        <f>'Calculations 16to19'!J209</f>
        <v>6.7956862997855935E-3</v>
      </c>
      <c r="K28" s="56">
        <f>'Calculations 16to19'!K209</f>
        <v>6.6111910974011633E-3</v>
      </c>
      <c r="L28" s="56">
        <f>'Calculations 16to19'!L209</f>
        <v>6.4834692440196105E-3</v>
      </c>
      <c r="M28" s="56">
        <f>'Calculations 16to19'!M209</f>
        <v>6.2900224437178994E-3</v>
      </c>
      <c r="N28" s="56">
        <f>'Calculations 16to19'!N209</f>
        <v>6.0979313011575711E-3</v>
      </c>
      <c r="O28" s="56">
        <f>'Calculations 16to19'!O209</f>
        <v>5.9072357633009357E-3</v>
      </c>
      <c r="P28" s="56">
        <f>'Calculations 16to19'!P209</f>
        <v>5.7179751715256914E-3</v>
      </c>
      <c r="Q28" s="56">
        <f>'Calculations 16to19'!Q209</f>
        <v>5.5301881315000306E-3</v>
      </c>
      <c r="R28" s="56">
        <f>'Calculations 16to19'!R209</f>
        <v>5.3439123930307461E-3</v>
      </c>
      <c r="S28" s="56">
        <f>'Calculations 16to19'!S209</f>
        <v>5.1591847397096146E-3</v>
      </c>
      <c r="T28" s="56">
        <f>'Calculations 16to19'!T209</f>
        <v>4.9760408881598921E-3</v>
      </c>
      <c r="U28" s="56">
        <f>'Calculations 16to19'!U209</f>
        <v>4.7945153966600634E-3</v>
      </c>
      <c r="V28" s="56">
        <f>'Calculations 16to19'!V209</f>
        <v>4.6146415829020106E-3</v>
      </c>
      <c r="W28" s="56">
        <f>'Calculations 16to19'!W209</f>
        <v>4.436451450621084E-3</v>
      </c>
      <c r="X28" s="56">
        <f>'Calculations 16to19'!X209</f>
        <v>4.2599756248179041E-3</v>
      </c>
      <c r="Y28" s="56">
        <f>'Calculations 16to19'!Y209</f>
        <v>4.0852432952764818E-3</v>
      </c>
      <c r="Z28" s="56">
        <f>'Calculations 16to19'!Z209</f>
        <v>3.9122821680698111E-3</v>
      </c>
      <c r="AA28" s="56">
        <f>'Calculations 16to19'!AA209</f>
        <v>3.7411184247326049E-3</v>
      </c>
      <c r="AB28" s="56">
        <f>'Calculations 16to19'!AB209</f>
        <v>3.5717766887707961E-3</v>
      </c>
      <c r="AC28" s="56">
        <f>'Calculations 16to19'!AC209</f>
        <v>3.4042799991704691E-3</v>
      </c>
      <c r="AD28" s="56">
        <f>'Calculations 16to19'!AD209</f>
        <v>3.2386497905631021E-3</v>
      </c>
      <c r="AE28" s="56">
        <f>'Calculations 16to19'!AE209</f>
        <v>3.0749058796990044E-3</v>
      </c>
      <c r="AF28" s="56">
        <f>'Calculations 16to19'!AF209</f>
        <v>2.913066457879978E-3</v>
      </c>
    </row>
    <row r="29" spans="1:32" x14ac:dyDescent="0.2">
      <c r="A29" s="12" t="s">
        <v>43</v>
      </c>
      <c r="B29" s="56">
        <f>'Calculations 16to19'!B210</f>
        <v>1.8448132010753682E-2</v>
      </c>
      <c r="C29" s="56">
        <f>'Calculations 16to19'!C210</f>
        <v>1.7799597825656575E-2</v>
      </c>
      <c r="D29" s="56">
        <f>'Calculations 16to19'!D210</f>
        <v>1.7415290254710183E-2</v>
      </c>
      <c r="E29" s="56">
        <f>'Calculations 16to19'!E210</f>
        <v>1.7029396568208805E-2</v>
      </c>
      <c r="F29" s="56">
        <f>'Calculations 16to19'!F210</f>
        <v>1.657442364472626E-2</v>
      </c>
      <c r="G29" s="56">
        <f>'Calculations 16to19'!G210</f>
        <v>1.6059861799601699E-2</v>
      </c>
      <c r="H29" s="56">
        <f>'Calculations 16to19'!H210</f>
        <v>1.5533667735739927E-2</v>
      </c>
      <c r="I29" s="56">
        <f>'Calculations 16to19'!I210</f>
        <v>1.4832718883350228E-2</v>
      </c>
      <c r="J29" s="56">
        <f>'Calculations 16to19'!J210</f>
        <v>1.4138021069552035E-2</v>
      </c>
      <c r="K29" s="56">
        <f>'Calculations 16to19'!K210</f>
        <v>1.3682453321487853E-2</v>
      </c>
      <c r="L29" s="56">
        <f>'Calculations 16to19'!L210</f>
        <v>1.3341524726621385E-2</v>
      </c>
      <c r="M29" s="56">
        <f>'Calculations 16to19'!M210</f>
        <v>1.2865849256933968E-2</v>
      </c>
      <c r="N29" s="56">
        <f>'Calculations 16to19'!N210</f>
        <v>1.2399004472066402E-2</v>
      </c>
      <c r="O29" s="56">
        <f>'Calculations 16to19'!O210</f>
        <v>1.194087973441136E-2</v>
      </c>
      <c r="P29" s="56">
        <f>'Calculations 16to19'!P210</f>
        <v>1.1491365470770985E-2</v>
      </c>
      <c r="Q29" s="56">
        <f>'Calculations 16to19'!Q210</f>
        <v>1.1050353012794835E-2</v>
      </c>
      <c r="R29" s="56">
        <f>'Calculations 16to19'!R210</f>
        <v>1.0617734455599243E-2</v>
      </c>
      <c r="S29" s="56">
        <f>'Calculations 16to19'!S210</f>
        <v>1.019340253350859E-2</v>
      </c>
      <c r="T29" s="56">
        <f>'Calculations 16to19'!T210</f>
        <v>9.7772505118788877E-3</v>
      </c>
      <c r="U29" s="56">
        <f>'Calculations 16to19'!U210</f>
        <v>9.3691720939821678E-3</v>
      </c>
      <c r="V29" s="56">
        <f>'Calculations 16to19'!V210</f>
        <v>8.9690613419556656E-3</v>
      </c>
      <c r="W29" s="56">
        <f>'Calculations 16to19'!W210</f>
        <v>8.5768126108446852E-3</v>
      </c>
      <c r="X29" s="56">
        <f>'Calculations 16to19'!X210</f>
        <v>8.1923204947948487E-3</v>
      </c>
      <c r="Y29" s="56">
        <f>'Calculations 16to19'!Y210</f>
        <v>7.8154797844792769E-3</v>
      </c>
      <c r="Z29" s="56">
        <f>'Calculations 16to19'!Z210</f>
        <v>7.4461854348759496E-3</v>
      </c>
      <c r="AA29" s="56">
        <f>'Calculations 16to19'!AA210</f>
        <v>7.0843325425433076E-3</v>
      </c>
      <c r="AB29" s="56">
        <f>'Calculations 16to19'!AB210</f>
        <v>6.7298163315736639E-3</v>
      </c>
      <c r="AC29" s="56">
        <f>'Calculations 16to19'!AC210</f>
        <v>6.3825321474387494E-3</v>
      </c>
      <c r="AD29" s="56">
        <f>'Calculations 16to19'!AD210</f>
        <v>6.0423754579760651E-3</v>
      </c>
      <c r="AE29" s="56">
        <f>'Calculations 16to19'!AE210</f>
        <v>5.7092418607973539E-3</v>
      </c>
      <c r="AF29" s="56">
        <f>'Calculations 16to19'!AF210</f>
        <v>5.3830270964386005E-3</v>
      </c>
    </row>
    <row r="30" spans="1:32" x14ac:dyDescent="0.2">
      <c r="A30" s="12" t="s">
        <v>44</v>
      </c>
      <c r="B30" s="56">
        <f>'Calculations 16to19'!B211</f>
        <v>6.3033175355450236E-2</v>
      </c>
      <c r="C30" s="56">
        <f>'Calculations 16to19'!C211</f>
        <v>5.9953352274861364E-2</v>
      </c>
      <c r="D30" s="56">
        <f>'Calculations 16to19'!D211</f>
        <v>5.816263876015218E-2</v>
      </c>
      <c r="E30" s="56">
        <f>'Calculations 16to19'!E211</f>
        <v>5.6390692389835358E-2</v>
      </c>
      <c r="F30" s="56">
        <f>'Calculations 16to19'!F211</f>
        <v>5.4352041689439093E-2</v>
      </c>
      <c r="G30" s="56">
        <f>'Calculations 16to19'!G211</f>
        <v>5.2143986174909097E-2</v>
      </c>
      <c r="H30" s="56">
        <f>'Calculations 16to19'!H211</f>
        <v>4.9896724572401921E-2</v>
      </c>
      <c r="I30" s="56">
        <f>'Calculations 16to19'!I211</f>
        <v>4.6980629596933152E-2</v>
      </c>
      <c r="J30" s="56">
        <f>'Calculations 16to19'!J211</f>
        <v>4.4184670876231881E-2</v>
      </c>
      <c r="K30" s="56">
        <f>'Calculations 16to19'!K211</f>
        <v>4.2429267342220148E-2</v>
      </c>
      <c r="L30" s="56">
        <f>'Calculations 16to19'!L211</f>
        <v>4.0920804687853266E-2</v>
      </c>
      <c r="M30" s="56">
        <f>'Calculations 16to19'!M211</f>
        <v>3.904145096230046E-2</v>
      </c>
      <c r="N30" s="56">
        <f>'Calculations 16to19'!N211</f>
        <v>3.7226297441613529E-2</v>
      </c>
      <c r="O30" s="56">
        <f>'Calculations 16to19'!O211</f>
        <v>3.5473426676411825E-2</v>
      </c>
      <c r="P30" s="56">
        <f>'Calculations 16to19'!P211</f>
        <v>3.3780952426967707E-2</v>
      </c>
      <c r="Q30" s="56">
        <f>'Calculations 16to19'!Q211</f>
        <v>3.2147022139183801E-2</v>
      </c>
      <c r="R30" s="56">
        <f>'Calculations 16to19'!R211</f>
        <v>3.0569818993168314E-2</v>
      </c>
      <c r="S30" s="56">
        <f>'Calculations 16to19'!S211</f>
        <v>2.9047563569843244E-2</v>
      </c>
      <c r="T30" s="56">
        <f>'Calculations 16to19'!T211</f>
        <v>2.7578515177147014E-2</v>
      </c>
      <c r="U30" s="56">
        <f>'Calculations 16to19'!U211</f>
        <v>2.6160972873723147E-2</v>
      </c>
      <c r="V30" s="56">
        <f>'Calculations 16to19'!V211</f>
        <v>2.4793276224566098E-2</v>
      </c>
      <c r="W30" s="56">
        <f>'Calculations 16to19'!W211</f>
        <v>2.3473805819899773E-2</v>
      </c>
      <c r="X30" s="56">
        <f>'Calculations 16to19'!X211</f>
        <v>2.2200983585592998E-2</v>
      </c>
      <c r="Y30" s="56">
        <f>'Calculations 16to19'!Y211</f>
        <v>2.0973272910677101E-2</v>
      </c>
      <c r="Z30" s="56">
        <f>'Calculations 16to19'!Z211</f>
        <v>1.9789178615002324E-2</v>
      </c>
      <c r="AA30" s="56">
        <f>'Calculations 16to19'!AA211</f>
        <v>1.8647246777752133E-2</v>
      </c>
      <c r="AB30" s="56">
        <f>'Calculations 16to19'!AB211</f>
        <v>1.754606444540752E-2</v>
      </c>
      <c r="AC30" s="56">
        <f>'Calculations 16to19'!AC211</f>
        <v>1.6484259235819625E-2</v>
      </c>
      <c r="AD30" s="56">
        <f>'Calculations 16to19'!AD211</f>
        <v>1.5460498853282786E-2</v>
      </c>
      <c r="AE30" s="56">
        <f>'Calculations 16to19'!AE211</f>
        <v>1.4473490527892834E-2</v>
      </c>
      <c r="AF30" s="56">
        <f>'Calculations 16to19'!AF211</f>
        <v>1.3521980391030955E-2</v>
      </c>
    </row>
    <row r="31" spans="1:32" x14ac:dyDescent="0.2">
      <c r="A31" s="12" t="s">
        <v>45</v>
      </c>
      <c r="B31" s="56">
        <f>'Calculations 16to19'!B212</f>
        <v>1.8268023985497147E-2</v>
      </c>
      <c r="C31" s="56">
        <f>'Calculations 16to19'!C212</f>
        <v>1.7639447584402015E-2</v>
      </c>
      <c r="D31" s="56">
        <f>'Calculations 16to19'!D212</f>
        <v>1.7274862306516321E-2</v>
      </c>
      <c r="E31" s="56">
        <f>'Calculations 16to19'!E212</f>
        <v>1.6909389842262659E-2</v>
      </c>
      <c r="F31" s="56">
        <f>'Calculations 16to19'!F212</f>
        <v>1.6473019637864506E-2</v>
      </c>
      <c r="G31" s="56">
        <f>'Calculations 16to19'!G212</f>
        <v>1.5973947024316804E-2</v>
      </c>
      <c r="H31" s="56">
        <f>'Calculations 16to19'!H212</f>
        <v>1.5462542386365578E-2</v>
      </c>
      <c r="I31" s="56">
        <f>'Calculations 16to19'!I212</f>
        <v>1.4777430345975964E-2</v>
      </c>
      <c r="J31" s="56">
        <f>'Calculations 16to19'!J212</f>
        <v>1.4099579939785991E-2</v>
      </c>
      <c r="K31" s="56">
        <f>'Calculations 16to19'!K212</f>
        <v>1.3660716933958233E-2</v>
      </c>
      <c r="L31" s="56">
        <f>'Calculations 16to19'!L212</f>
        <v>1.3326913323065803E-2</v>
      </c>
      <c r="M31" s="56">
        <f>'Calculations 16to19'!M212</f>
        <v>1.2862106886811473E-2</v>
      </c>
      <c r="N31" s="56">
        <f>'Calculations 16to19'!N212</f>
        <v>1.2405229702660739E-2</v>
      </c>
      <c r="O31" s="56">
        <f>'Calculations 16to19'!O212</f>
        <v>1.1956204715291642E-2</v>
      </c>
      <c r="P31" s="56">
        <f>'Calculations 16to19'!P212</f>
        <v>1.1514955731821021E-2</v>
      </c>
      <c r="Q31" s="56">
        <f>'Calculations 16to19'!Q212</f>
        <v>1.1081407201031169E-2</v>
      </c>
      <c r="R31" s="56">
        <f>'Calculations 16to19'!R212</f>
        <v>1.0655484014252809E-2</v>
      </c>
      <c r="S31" s="56">
        <f>'Calculations 16to19'!S212</f>
        <v>1.0237111326904476E-2</v>
      </c>
      <c r="T31" s="56">
        <f>'Calculations 16to19'!T212</f>
        <v>9.8262143996900014E-3</v>
      </c>
      <c r="U31" s="56">
        <f>'Calculations 16to19'!U212</f>
        <v>9.4227184584530933E-3</v>
      </c>
      <c r="V31" s="56">
        <f>'Calculations 16to19'!V212</f>
        <v>9.0265485716955925E-3</v>
      </c>
      <c r="W31" s="56">
        <f>'Calculations 16to19'!W212</f>
        <v>8.6376295447730365E-3</v>
      </c>
      <c r="X31" s="56">
        <f>'Calculations 16to19'!X212</f>
        <v>8.2558858297914258E-3</v>
      </c>
      <c r="Y31" s="56">
        <f>'Calculations 16to19'!Y212</f>
        <v>7.8812414502429148E-3</v>
      </c>
      <c r="Z31" s="56">
        <f>'Calculations 16to19'!Z212</f>
        <v>7.5136199394344062E-3</v>
      </c>
      <c r="AA31" s="56">
        <f>'Calculations 16to19'!AA212</f>
        <v>7.1529442917813374E-3</v>
      </c>
      <c r="AB31" s="56">
        <f>'Calculations 16to19'!AB212</f>
        <v>6.7991369260598416E-3</v>
      </c>
      <c r="AC31" s="56">
        <f>'Calculations 16to19'!AC212</f>
        <v>6.4521196597334364E-3</v>
      </c>
      <c r="AD31" s="56">
        <f>'Calculations 16to19'!AD212</f>
        <v>6.1118136934957936E-3</v>
      </c>
      <c r="AE31" s="56">
        <f>'Calculations 16to19'!AE212</f>
        <v>5.7781396051956434E-3</v>
      </c>
      <c r="AF31" s="56">
        <f>'Calculations 16to19'!AF212</f>
        <v>5.4510173523406149E-3</v>
      </c>
    </row>
    <row r="32" spans="1:32" x14ac:dyDescent="0.2">
      <c r="A32" s="12" t="s">
        <v>46</v>
      </c>
      <c r="B32" s="56">
        <f>'Calculations 16to19'!B213</f>
        <v>0.18763374253857415</v>
      </c>
      <c r="C32" s="56">
        <f>'Calculations 16to19'!C213</f>
        <v>0.1775421725654899</v>
      </c>
      <c r="D32" s="56">
        <f>'Calculations 16to19'!D213</f>
        <v>0.17162046400260847</v>
      </c>
      <c r="E32" s="56">
        <f>'Calculations 16to19'!E213</f>
        <v>0.16569488384378386</v>
      </c>
      <c r="F32" s="56">
        <f>'Calculations 16to19'!F213</f>
        <v>0.15890769681802308</v>
      </c>
      <c r="G32" s="56">
        <f>'Calculations 16to19'!G213</f>
        <v>0.1517659550476024</v>
      </c>
      <c r="H32" s="56">
        <f>'Calculations 16to19'!H213</f>
        <v>0.14436891072349506</v>
      </c>
      <c r="I32" s="56">
        <f>'Calculations 16to19'!I213</f>
        <v>0.13462560954061525</v>
      </c>
      <c r="J32" s="56">
        <f>'Calculations 16to19'!J213</f>
        <v>0.12532028266240436</v>
      </c>
      <c r="K32" s="56">
        <f>'Calculations 16to19'!K213</f>
        <v>0.11958761890301929</v>
      </c>
      <c r="L32" s="56">
        <f>'Calculations 16to19'!L213</f>
        <v>0.11449897444564668</v>
      </c>
      <c r="M32" s="56">
        <f>'Calculations 16to19'!M213</f>
        <v>0.10830440883810413</v>
      </c>
      <c r="N32" s="56">
        <f>'Calculations 16to19'!N213</f>
        <v>0.10235363813734906</v>
      </c>
      <c r="O32" s="56">
        <f>'Calculations 16to19'!O213</f>
        <v>9.6643782432498493E-2</v>
      </c>
      <c r="P32" s="56">
        <f>'Calculations 16to19'!P213</f>
        <v>9.1171066433318224E-2</v>
      </c>
      <c r="Q32" s="56">
        <f>'Calculations 16to19'!Q213</f>
        <v>8.5930949593829214E-2</v>
      </c>
      <c r="R32" s="56">
        <f>'Calculations 16to19'!R213</f>
        <v>8.0918247633854259E-2</v>
      </c>
      <c r="S32" s="56">
        <f>'Calculations 16to19'!S213</f>
        <v>7.6127244893851739E-2</v>
      </c>
      <c r="T32" s="56">
        <f>'Calculations 16to19'!T213</f>
        <v>7.1551797241407575E-2</v>
      </c>
      <c r="U32" s="56">
        <f>'Calculations 16to19'!U213</f>
        <v>6.7185425482964634E-2</v>
      </c>
      <c r="V32" s="56">
        <f>'Calculations 16to19'!V213</f>
        <v>6.3021399424849009E-2</v>
      </c>
      <c r="W32" s="56">
        <f>'Calculations 16to19'!W213</f>
        <v>5.9052812877215123E-2</v>
      </c>
      <c r="X32" s="56">
        <f>'Calculations 16to19'!X213</f>
        <v>5.5272650007641783E-2</v>
      </c>
      <c r="Y32" s="56">
        <f>'Calculations 16to19'!Y213</f>
        <v>5.167384353248463E-2</v>
      </c>
      <c r="Z32" s="56">
        <f>'Calculations 16to19'!Z213</f>
        <v>4.8249325288346433E-2</v>
      </c>
      <c r="AA32" s="56">
        <f>'Calculations 16to19'!AA213</f>
        <v>4.4992069757640127E-2</v>
      </c>
      <c r="AB32" s="56">
        <f>'Calculations 16to19'!AB213</f>
        <v>4.1895131135297317E-2</v>
      </c>
      <c r="AC32" s="56">
        <f>'Calculations 16to19'!AC213</f>
        <v>3.8951674521979229E-2</v>
      </c>
      <c r="AD32" s="56">
        <f>'Calculations 16to19'!AD213</f>
        <v>3.6155001815939725E-2</v>
      </c>
      <c r="AE32" s="56">
        <f>'Calculations 16to19'!AE213</f>
        <v>3.3498572853832558E-2</v>
      </c>
      <c r="AF32" s="56">
        <f>'Calculations 16to19'!AF213</f>
        <v>3.0976022322714476E-2</v>
      </c>
    </row>
    <row r="33" spans="1:32" x14ac:dyDescent="0.2">
      <c r="A33" s="12" t="s">
        <v>47</v>
      </c>
      <c r="B33" s="56">
        <f>'Calculations 16to19'!B214</f>
        <v>2.0966271649954422E-2</v>
      </c>
      <c r="C33" s="56">
        <f>'Calculations 16to19'!C214</f>
        <v>2.0188917846962015E-2</v>
      </c>
      <c r="D33" s="56">
        <f>'Calculations 16to19'!D214</f>
        <v>1.9718559683541106E-2</v>
      </c>
      <c r="E33" s="56">
        <f>'Calculations 16to19'!E214</f>
        <v>1.9251986166751691E-2</v>
      </c>
      <c r="F33" s="56">
        <f>'Calculations 16to19'!F214</f>
        <v>1.8715469799358259E-2</v>
      </c>
      <c r="G33" s="56">
        <f>'Calculations 16to19'!G214</f>
        <v>1.8120828544204808E-2</v>
      </c>
      <c r="H33" s="56">
        <f>'Calculations 16to19'!H214</f>
        <v>1.7519170630305933E-2</v>
      </c>
      <c r="I33" s="56">
        <f>'Calculations 16to19'!I214</f>
        <v>1.6716175000893917E-2</v>
      </c>
      <c r="J33" s="56">
        <f>'Calculations 16to19'!J214</f>
        <v>1.5914022603628737E-2</v>
      </c>
      <c r="K33" s="56">
        <f>'Calculations 16to19'!K214</f>
        <v>1.5383831595101292E-2</v>
      </c>
      <c r="L33" s="56">
        <f>'Calculations 16to19'!L214</f>
        <v>1.4976638683418954E-2</v>
      </c>
      <c r="M33" s="56">
        <f>'Calculations 16to19'!M214</f>
        <v>1.4426788850469644E-2</v>
      </c>
      <c r="N33" s="56">
        <f>'Calculations 16to19'!N214</f>
        <v>1.3888207851525286E-2</v>
      </c>
      <c r="O33" s="56">
        <f>'Calculations 16to19'!O214</f>
        <v>1.3360713260947038E-2</v>
      </c>
      <c r="P33" s="56">
        <f>'Calculations 16to19'!P214</f>
        <v>1.2844125790924178E-2</v>
      </c>
      <c r="Q33" s="56">
        <f>'Calculations 16to19'!Q214</f>
        <v>1.2338269060399249E-2</v>
      </c>
      <c r="R33" s="56">
        <f>'Calculations 16to19'!R214</f>
        <v>1.1842969385083519E-2</v>
      </c>
      <c r="S33" s="56">
        <f>'Calculations 16to19'!S214</f>
        <v>1.1358055587462274E-2</v>
      </c>
      <c r="T33" s="56">
        <f>'Calculations 16to19'!T214</f>
        <v>1.0883358825696613E-2</v>
      </c>
      <c r="U33" s="56">
        <f>'Calculations 16to19'!U214</f>
        <v>1.0418712440333872E-2</v>
      </c>
      <c r="V33" s="56">
        <f>'Calculations 16to19'!V214</f>
        <v>9.9639518177541495E-3</v>
      </c>
      <c r="W33" s="56">
        <f>'Calculations 16to19'!W214</f>
        <v>9.5189142692984167E-3</v>
      </c>
      <c r="X33" s="56">
        <f>'Calculations 16to19'!X214</f>
        <v>9.0834389250430882E-3</v>
      </c>
      <c r="Y33" s="56">
        <f>'Calculations 16to19'!Y214</f>
        <v>8.6573666412110353E-3</v>
      </c>
      <c r="Z33" s="56">
        <f>'Calculations 16to19'!Z214</f>
        <v>8.2405399202356965E-3</v>
      </c>
      <c r="AA33" s="56">
        <f>'Calculations 16to19'!AA214</f>
        <v>7.8328028425244545E-3</v>
      </c>
      <c r="AB33" s="56">
        <f>'Calculations 16to19'!AB214</f>
        <v>7.4340010089982188E-3</v>
      </c>
      <c r="AC33" s="56">
        <f>'Calculations 16to19'!AC214</f>
        <v>7.043981493518283E-3</v>
      </c>
      <c r="AD33" s="56">
        <f>'Calculations 16to19'!AD214</f>
        <v>6.662592804346187E-3</v>
      </c>
      <c r="AE33" s="56">
        <f>'Calculations 16to19'!AE214</f>
        <v>6.2896848538161144E-3</v>
      </c>
      <c r="AF33" s="56">
        <f>'Calculations 16to19'!AF214</f>
        <v>5.9251089354393841E-3</v>
      </c>
    </row>
    <row r="34" spans="1:32" x14ac:dyDescent="0.2">
      <c r="A34" s="12" t="s">
        <v>48</v>
      </c>
      <c r="B34" s="56">
        <f>'Calculations 16to19'!B215</f>
        <v>6.134969325153377E-3</v>
      </c>
      <c r="C34" s="56">
        <f>'Calculations 16to19'!C215</f>
        <v>5.9823510572491415E-3</v>
      </c>
      <c r="D34" s="56">
        <f>'Calculations 16to19'!D215</f>
        <v>5.8907611941245077E-3</v>
      </c>
      <c r="E34" s="56">
        <f>'Calculations 16to19'!E215</f>
        <v>5.7962436539387204E-3</v>
      </c>
      <c r="F34" s="56">
        <f>'Calculations 16to19'!F215</f>
        <v>5.6803663345359641E-3</v>
      </c>
      <c r="G34" s="56">
        <f>'Calculations 16to19'!G215</f>
        <v>5.5419922409662235E-3</v>
      </c>
      <c r="H34" s="56">
        <f>'Calculations 16to19'!H215</f>
        <v>5.3998108709542225E-3</v>
      </c>
      <c r="I34" s="56">
        <f>'Calculations 16to19'!I215</f>
        <v>5.198478263412608E-3</v>
      </c>
      <c r="J34" s="56">
        <f>'Calculations 16to19'!J215</f>
        <v>4.9907892644747865E-3</v>
      </c>
      <c r="K34" s="56">
        <f>'Calculations 16to19'!K215</f>
        <v>4.8497712736189072E-3</v>
      </c>
      <c r="L34" s="56">
        <f>'Calculations 16to19'!L215</f>
        <v>4.77375861901423E-3</v>
      </c>
      <c r="M34" s="56">
        <f>'Calculations 16to19'!M215</f>
        <v>4.6358300466796754E-3</v>
      </c>
      <c r="N34" s="56">
        <f>'Calculations 16to19'!N215</f>
        <v>4.4986511196420942E-3</v>
      </c>
      <c r="O34" s="56">
        <f>'Calculations 16to19'!O215</f>
        <v>4.3622534690898745E-3</v>
      </c>
      <c r="P34" s="56">
        <f>'Calculations 16to19'!P215</f>
        <v>4.2266680068554306E-3</v>
      </c>
      <c r="Q34" s="56">
        <f>'Calculations 16to19'!Q215</f>
        <v>4.0919248738023484E-3</v>
      </c>
      <c r="R34" s="56">
        <f>'Calculations 16to19'!R215</f>
        <v>3.9580533929341813E-3</v>
      </c>
      <c r="S34" s="56">
        <f>'Calculations 16to19'!S215</f>
        <v>3.8250820270877145E-3</v>
      </c>
      <c r="T34" s="56">
        <f>'Calculations 16to19'!T215</f>
        <v>3.693038341068591E-3</v>
      </c>
      <c r="U34" s="56">
        <f>'Calculations 16to19'!U215</f>
        <v>3.5619489680810646E-3</v>
      </c>
      <c r="V34" s="56">
        <f>'Calculations 16to19'!V215</f>
        <v>3.4318395803006581E-3</v>
      </c>
      <c r="W34" s="56">
        <f>'Calculations 16to19'!W215</f>
        <v>3.3027348634340485E-3</v>
      </c>
      <c r="X34" s="56">
        <f>'Calculations 16to19'!X215</f>
        <v>3.1746584951084576E-3</v>
      </c>
      <c r="Y34" s="56">
        <f>'Calculations 16to19'!Y215</f>
        <v>3.047633126929487E-3</v>
      </c>
      <c r="Z34" s="56">
        <f>'Calculations 16to19'!Z215</f>
        <v>2.9216803700460258E-3</v>
      </c>
      <c r="AA34" s="56">
        <f>'Calculations 16to19'!AA215</f>
        <v>2.7968207840587391E-3</v>
      </c>
      <c r="AB34" s="56">
        <f>'Calculations 16to19'!AB215</f>
        <v>2.6730738691088172E-3</v>
      </c>
      <c r="AC34" s="56">
        <f>'Calculations 16to19'!AC215</f>
        <v>2.55045806098373E-3</v>
      </c>
      <c r="AD34" s="56">
        <f>'Calculations 16to19'!AD215</f>
        <v>2.4289907290775126E-3</v>
      </c>
      <c r="AE34" s="56">
        <f>'Calculations 16to19'!AE215</f>
        <v>2.3086881770436225E-3</v>
      </c>
      <c r="AF34" s="56">
        <f>'Calculations 16to19'!AF215</f>
        <v>2.1895656459811376E-3</v>
      </c>
    </row>
    <row r="35" spans="1:32" x14ac:dyDescent="0.2">
      <c r="A35" s="12" t="s">
        <v>49</v>
      </c>
      <c r="B35" s="56">
        <f>'Calculations 16to19'!B216</f>
        <v>1.3008130081300811E-2</v>
      </c>
      <c r="C35" s="56">
        <f>'Calculations 16to19'!C216</f>
        <v>1.2573407252562684E-2</v>
      </c>
      <c r="D35" s="56">
        <f>'Calculations 16to19'!D216</f>
        <v>1.230501729121266E-2</v>
      </c>
      <c r="E35" s="56">
        <f>'Calculations 16to19'!E216</f>
        <v>1.2043765854521099E-2</v>
      </c>
      <c r="F35" s="56">
        <f>'Calculations 16to19'!F216</f>
        <v>1.1751097179853551E-2</v>
      </c>
      <c r="G35" s="56">
        <f>'Calculations 16to19'!G216</f>
        <v>1.1433957468223068E-2</v>
      </c>
      <c r="H35" s="56">
        <f>'Calculations 16to19'!H216</f>
        <v>1.1116539859815748E-2</v>
      </c>
      <c r="I35" s="56">
        <f>'Calculations 16to19'!I216</f>
        <v>1.067776604789018E-2</v>
      </c>
      <c r="J35" s="56">
        <f>'Calculations 16to19'!J216</f>
        <v>1.0225254640567644E-2</v>
      </c>
      <c r="K35" s="56">
        <f>'Calculations 16to19'!K216</f>
        <v>9.9229643017669129E-3</v>
      </c>
      <c r="L35" s="56">
        <f>'Calculations 16to19'!L216</f>
        <v>9.6790158394617527E-3</v>
      </c>
      <c r="M35" s="56">
        <f>'Calculations 16to19'!M216</f>
        <v>9.3622549463836819E-3</v>
      </c>
      <c r="N35" s="56">
        <f>'Calculations 16to19'!N216</f>
        <v>9.0497462116672645E-3</v>
      </c>
      <c r="O35" s="56">
        <f>'Calculations 16to19'!O216</f>
        <v>8.7414703504847726E-3</v>
      </c>
      <c r="P35" s="56">
        <f>'Calculations 16to19'!P216</f>
        <v>8.4374088393714894E-3</v>
      </c>
      <c r="Q35" s="56">
        <f>'Calculations 16to19'!Q216</f>
        <v>8.1375437250939993E-3</v>
      </c>
      <c r="R35" s="56">
        <f>'Calculations 16to19'!R216</f>
        <v>7.8418574470471986E-3</v>
      </c>
      <c r="S35" s="56">
        <f>'Calculations 16to19'!S216</f>
        <v>7.5503326728674552E-3</v>
      </c>
      <c r="T35" s="56">
        <f>'Calculations 16to19'!T216</f>
        <v>7.2629521469272061E-3</v>
      </c>
      <c r="U35" s="56">
        <f>'Calculations 16to19'!U216</f>
        <v>6.9796985513506295E-3</v>
      </c>
      <c r="V35" s="56">
        <f>'Calculations 16to19'!V216</f>
        <v>6.7005543791715718E-3</v>
      </c>
      <c r="W35" s="56">
        <f>'Calculations 16to19'!W216</f>
        <v>6.4255018192364453E-3</v>
      </c>
      <c r="X35" s="56">
        <f>'Calculations 16to19'!X216</f>
        <v>6.1545226524381165E-3</v>
      </c>
      <c r="Y35" s="56">
        <f>'Calculations 16to19'!Y216</f>
        <v>5.8875981588529169E-3</v>
      </c>
      <c r="Z35" s="56">
        <f>'Calculations 16to19'!Z216</f>
        <v>5.6247090353419302E-3</v>
      </c>
      <c r="AA35" s="56">
        <f>'Calculations 16to19'!AA216</f>
        <v>5.3658353231673681E-3</v>
      </c>
      <c r="AB35" s="56">
        <f>'Calculations 16to19'!AB216</f>
        <v>5.1109563451680754E-3</v>
      </c>
      <c r="AC35" s="56">
        <f>'Calculations 16to19'!AC216</f>
        <v>4.8600506520327796E-3</v>
      </c>
      <c r="AD35" s="56">
        <f>'Calculations 16to19'!AD216</f>
        <v>4.6130959772073135E-3</v>
      </c>
      <c r="AE35" s="56">
        <f>'Calculations 16to19'!AE216</f>
        <v>4.370069199969402E-3</v>
      </c>
      <c r="AF35" s="56">
        <f>'Calculations 16to19'!AF216</f>
        <v>4.1309463162072287E-3</v>
      </c>
    </row>
    <row r="36" spans="1:32" x14ac:dyDescent="0.2">
      <c r="A36" s="12" t="s">
        <v>50</v>
      </c>
      <c r="B36" s="56">
        <f>'Calculations 16to19'!B217</f>
        <v>5.5219563502497959E-3</v>
      </c>
      <c r="C36" s="56">
        <f>'Calculations 16to19'!C217</f>
        <v>5.3754477560231575E-3</v>
      </c>
      <c r="D36" s="56">
        <f>'Calculations 16to19'!D217</f>
        <v>5.2892344439009033E-3</v>
      </c>
      <c r="E36" s="56">
        <f>'Calculations 16to19'!E217</f>
        <v>5.202848792655485E-3</v>
      </c>
      <c r="F36" s="56">
        <f>'Calculations 16to19'!F217</f>
        <v>5.0989953296991762E-3</v>
      </c>
      <c r="G36" s="56">
        <f>'Calculations 16to19'!G217</f>
        <v>4.9781686046510799E-3</v>
      </c>
      <c r="H36" s="56">
        <f>'Calculations 16to19'!H217</f>
        <v>4.8540774436694103E-3</v>
      </c>
      <c r="I36" s="56">
        <f>'Calculations 16to19'!I217</f>
        <v>4.682484228279651E-3</v>
      </c>
      <c r="J36" s="56">
        <f>'Calculations 16to19'!J217</f>
        <v>4.5072599889430815E-3</v>
      </c>
      <c r="K36" s="56">
        <f>'Calculations 16to19'!K217</f>
        <v>4.3909549470343093E-3</v>
      </c>
      <c r="L36" s="56">
        <f>'Calculations 16to19'!L217</f>
        <v>4.3052945553832562E-3</v>
      </c>
      <c r="M36" s="56">
        <f>'Calculations 16to19'!M217</f>
        <v>4.1819606624032583E-3</v>
      </c>
      <c r="N36" s="56">
        <f>'Calculations 16to19'!N217</f>
        <v>4.0591654541835874E-3</v>
      </c>
      <c r="O36" s="56">
        <f>'Calculations 16to19'!O217</f>
        <v>3.9369460284573252E-3</v>
      </c>
      <c r="P36" s="56">
        <f>'Calculations 16to19'!P217</f>
        <v>3.8153386895868344E-3</v>
      </c>
      <c r="Q36" s="56">
        <f>'Calculations 16to19'!Q217</f>
        <v>3.6943788844100134E-3</v>
      </c>
      <c r="R36" s="56">
        <f>'Calculations 16to19'!R217</f>
        <v>3.5741011436745897E-3</v>
      </c>
      <c r="S36" s="56">
        <f>'Calculations 16to19'!S217</f>
        <v>3.4545390289565004E-3</v>
      </c>
      <c r="T36" s="56">
        <f>'Calculations 16to19'!T217</f>
        <v>3.3357250849452521E-3</v>
      </c>
      <c r="U36" s="56">
        <f>'Calculations 16to19'!U217</f>
        <v>3.2176907969637875E-3</v>
      </c>
      <c r="V36" s="56">
        <f>'Calculations 16to19'!V217</f>
        <v>3.1004665535788681E-3</v>
      </c>
      <c r="W36" s="56">
        <f>'Calculations 16to19'!W217</f>
        <v>2.984081614146916E-3</v>
      </c>
      <c r="X36" s="56">
        <f>'Calculations 16to19'!X217</f>
        <v>2.8685640811295767E-3</v>
      </c>
      <c r="Y36" s="56">
        <f>'Calculations 16to19'!Y217</f>
        <v>2.7539408770054911E-3</v>
      </c>
      <c r="Z36" s="56">
        <f>'Calculations 16to19'!Z217</f>
        <v>2.6402377255966662E-3</v>
      </c>
      <c r="AA36" s="56">
        <f>'Calculations 16to19'!AA217</f>
        <v>2.5274791376221246E-3</v>
      </c>
      <c r="AB36" s="56">
        <f>'Calculations 16to19'!AB217</f>
        <v>2.4156884002860877E-3</v>
      </c>
      <c r="AC36" s="56">
        <f>'Calculations 16to19'!AC217</f>
        <v>2.3048875707045559E-3</v>
      </c>
      <c r="AD36" s="56">
        <f>'Calculations 16to19'!AD217</f>
        <v>2.1950974729711549E-3</v>
      </c>
      <c r="AE36" s="56">
        <f>'Calculations 16to19'!AE217</f>
        <v>2.0863376986612506E-3</v>
      </c>
      <c r="AF36" s="56">
        <f>'Calculations 16to19'!AF217</f>
        <v>1.9786266105730854E-3</v>
      </c>
    </row>
    <row r="37" spans="1:32" x14ac:dyDescent="0.2">
      <c r="A37" s="12" t="s">
        <v>51</v>
      </c>
      <c r="B37" s="56">
        <f>'Calculations 16to19'!B218</f>
        <v>5.4804530507855361E-3</v>
      </c>
      <c r="C37" s="56">
        <f>'Calculations 16to19'!C218</f>
        <v>5.3281798517905129E-3</v>
      </c>
      <c r="D37" s="56">
        <f>'Calculations 16to19'!D218</f>
        <v>5.2384671910123623E-3</v>
      </c>
      <c r="E37" s="56">
        <f>'Calculations 16to19'!E218</f>
        <v>5.1470252399365033E-3</v>
      </c>
      <c r="F37" s="56">
        <f>'Calculations 16to19'!F218</f>
        <v>5.034902920210505E-3</v>
      </c>
      <c r="G37" s="56">
        <f>'Calculations 16to19'!G218</f>
        <v>4.9005564254977693E-3</v>
      </c>
      <c r="H37" s="56">
        <f>'Calculations 16to19'!H218</f>
        <v>4.7622187713987924E-3</v>
      </c>
      <c r="I37" s="56">
        <f>'Calculations 16to19'!I218</f>
        <v>4.5822768943616348E-3</v>
      </c>
      <c r="J37" s="56">
        <f>'Calculations 16to19'!J218</f>
        <v>4.404012587967937E-3</v>
      </c>
      <c r="K37" s="56">
        <f>'Calculations 16to19'!K218</f>
        <v>4.2846950747794888E-3</v>
      </c>
      <c r="L37" s="56">
        <f>'Calculations 16to19'!L218</f>
        <v>4.1927465611090314E-3</v>
      </c>
      <c r="M37" s="56">
        <f>'Calculations 16to19'!M218</f>
        <v>4.0645207832618463E-3</v>
      </c>
      <c r="N37" s="56">
        <f>'Calculations 16to19'!N218</f>
        <v>3.9373347250537772E-3</v>
      </c>
      <c r="O37" s="56">
        <f>'Calculations 16to19'!O218</f>
        <v>3.8112220749839118E-3</v>
      </c>
      <c r="P37" s="56">
        <f>'Calculations 16to19'!P218</f>
        <v>3.6862148301935408E-3</v>
      </c>
      <c r="Q37" s="56">
        <f>'Calculations 16to19'!Q218</f>
        <v>3.5623432681165918E-3</v>
      </c>
      <c r="R37" s="56">
        <f>'Calculations 16to19'!R218</f>
        <v>3.4396359262493167E-3</v>
      </c>
      <c r="S37" s="56">
        <f>'Calculations 16to19'!S218</f>
        <v>3.318119589577684E-3</v>
      </c>
      <c r="T37" s="56">
        <f>'Calculations 16to19'!T218</f>
        <v>3.1978192851944416E-3</v>
      </c>
      <c r="U37" s="56">
        <f>'Calculations 16to19'!U218</f>
        <v>3.0787582836333985E-3</v>
      </c>
      <c r="V37" s="56">
        <f>'Calculations 16to19'!V218</f>
        <v>2.9609581064476264E-3</v>
      </c>
      <c r="W37" s="56">
        <f>'Calculations 16to19'!W218</f>
        <v>2.8444385395621778E-3</v>
      </c>
      <c r="X37" s="56">
        <f>'Calculations 16to19'!X218</f>
        <v>2.7292176519357536E-3</v>
      </c>
      <c r="Y37" s="56">
        <f>'Calculations 16to19'!Y218</f>
        <v>2.6153118190747056E-3</v>
      </c>
      <c r="Z37" s="56">
        <f>'Calculations 16to19'!Z218</f>
        <v>2.502735750952534E-3</v>
      </c>
      <c r="AA37" s="56">
        <f>'Calculations 16to19'!AA218</f>
        <v>2.3915025239003092E-3</v>
      </c>
      <c r="AB37" s="56">
        <f>'Calculations 16to19'!AB218</f>
        <v>2.2816236160470619E-3</v>
      </c>
      <c r="AC37" s="56">
        <f>'Calculations 16to19'!AC218</f>
        <v>2.1731089459046671E-3</v>
      </c>
      <c r="AD37" s="56">
        <f>'Calculations 16to19'!AD218</f>
        <v>2.0659669137085518E-3</v>
      </c>
      <c r="AE37" s="56">
        <f>'Calculations 16to19'!AE218</f>
        <v>1.9602044451420141E-3</v>
      </c>
      <c r="AF37" s="56">
        <f>'Calculations 16to19'!AF218</f>
        <v>1.8558270370912764E-3</v>
      </c>
    </row>
    <row r="38" spans="1:32" x14ac:dyDescent="0.2">
      <c r="A38" s="12" t="s">
        <v>52</v>
      </c>
      <c r="B38" s="56">
        <f>'Calculations 16to19'!B219</f>
        <v>1.1957272678960514E-2</v>
      </c>
      <c r="C38" s="56">
        <f>'Calculations 16to19'!C219</f>
        <v>1.1569760171185401E-2</v>
      </c>
      <c r="D38" s="56">
        <f>'Calculations 16to19'!D219</f>
        <v>1.133756866963012E-2</v>
      </c>
      <c r="E38" s="56">
        <f>'Calculations 16to19'!E219</f>
        <v>1.1107480774210615E-2</v>
      </c>
      <c r="F38" s="56">
        <f>'Calculations 16to19'!F219</f>
        <v>1.0839369860362465E-2</v>
      </c>
      <c r="G38" s="56">
        <f>'Calculations 16to19'!G219</f>
        <v>1.0537154579162031E-2</v>
      </c>
      <c r="H38" s="56">
        <f>'Calculations 16to19'!H219</f>
        <v>1.0229867121911403E-2</v>
      </c>
      <c r="I38" s="56">
        <f>'Calculations 16to19'!I219</f>
        <v>9.8173951130978206E-3</v>
      </c>
      <c r="J38" s="56">
        <f>'Calculations 16to19'!J219</f>
        <v>9.4022107773178917E-3</v>
      </c>
      <c r="K38" s="56">
        <f>'Calculations 16to19'!K219</f>
        <v>9.1273656110555275E-3</v>
      </c>
      <c r="L38" s="56">
        <f>'Calculations 16to19'!L219</f>
        <v>8.9072248444272174E-3</v>
      </c>
      <c r="M38" s="56">
        <f>'Calculations 16to19'!M219</f>
        <v>8.614680388122983E-3</v>
      </c>
      <c r="N38" s="56">
        <f>'Calculations 16to19'!N219</f>
        <v>8.3259776212423007E-3</v>
      </c>
      <c r="O38" s="56">
        <f>'Calculations 16to19'!O219</f>
        <v>8.04112051605467E-3</v>
      </c>
      <c r="P38" s="56">
        <f>'Calculations 16to19'!P219</f>
        <v>7.760111964798139E-3</v>
      </c>
      <c r="Q38" s="56">
        <f>'Calculations 16to19'!Q219</f>
        <v>7.4829536720274186E-3</v>
      </c>
      <c r="R38" s="56">
        <f>'Calculations 16to19'!R219</f>
        <v>7.2096460605248639E-3</v>
      </c>
      <c r="S38" s="56">
        <f>'Calculations 16to19'!S219</f>
        <v>6.9401881901644605E-3</v>
      </c>
      <c r="T38" s="56">
        <f>'Calculations 16to19'!T219</f>
        <v>6.6745776891130324E-3</v>
      </c>
      <c r="U38" s="56">
        <f>'Calculations 16to19'!U219</f>
        <v>6.4128106967449514E-3</v>
      </c>
      <c r="V38" s="56">
        <f>'Calculations 16to19'!V219</f>
        <v>6.154881817645232E-3</v>
      </c>
      <c r="W38" s="56">
        <f>'Calculations 16to19'!W219</f>
        <v>5.9007840860755651E-3</v>
      </c>
      <c r="X38" s="56">
        <f>'Calculations 16to19'!X219</f>
        <v>5.6505089402797744E-3</v>
      </c>
      <c r="Y38" s="56">
        <f>'Calculations 16to19'!Y219</f>
        <v>5.4040462060098247E-3</v>
      </c>
      <c r="Z38" s="56">
        <f>'Calculations 16to19'!Z219</f>
        <v>5.1613840886604034E-3</v>
      </c>
      <c r="AA38" s="56">
        <f>'Calculations 16to19'!AA219</f>
        <v>4.9225091734092534E-3</v>
      </c>
      <c r="AB38" s="56">
        <f>'Calculations 16to19'!AB219</f>
        <v>4.6874064327707523E-3</v>
      </c>
      <c r="AC38" s="56">
        <f>'Calculations 16to19'!AC219</f>
        <v>4.4560592409836073E-3</v>
      </c>
      <c r="AD38" s="56">
        <f>'Calculations 16to19'!AD219</f>
        <v>4.2284493946680244E-3</v>
      </c>
      <c r="AE38" s="56">
        <f>'Calculations 16to19'!AE219</f>
        <v>4.0045571392019613E-3</v>
      </c>
      <c r="AF38" s="56">
        <f>'Calculations 16to19'!AF219</f>
        <v>3.7843612002858703E-3</v>
      </c>
    </row>
    <row r="39" spans="1:32" x14ac:dyDescent="0.2">
      <c r="A39" s="12" t="s">
        <v>53</v>
      </c>
      <c r="B39" s="56">
        <f>'Calculations 16to19'!B220</f>
        <v>3.9989336177019535E-3</v>
      </c>
      <c r="C39" s="56">
        <f>'Calculations 16to19'!C220</f>
        <v>3.9012966600262887E-3</v>
      </c>
      <c r="D39" s="56">
        <f>'Calculations 16to19'!D220</f>
        <v>3.8440223914324965E-3</v>
      </c>
      <c r="E39" s="56">
        <f>'Calculations 16to19'!E220</f>
        <v>3.7855542401264495E-3</v>
      </c>
      <c r="F39" s="56">
        <f>'Calculations 16to19'!F220</f>
        <v>3.7131652510380415E-3</v>
      </c>
      <c r="G39" s="56">
        <f>'Calculations 16to19'!G220</f>
        <v>3.625639151410065E-3</v>
      </c>
      <c r="H39" s="56">
        <f>'Calculations 16to19'!H220</f>
        <v>3.5354906331528722E-3</v>
      </c>
      <c r="I39" s="56">
        <f>'Calculations 16to19'!I220</f>
        <v>3.4117786288164072E-3</v>
      </c>
      <c r="J39" s="56">
        <f>'Calculations 16to19'!J220</f>
        <v>3.2856946026194136E-3</v>
      </c>
      <c r="K39" s="56">
        <f>'Calculations 16to19'!K220</f>
        <v>3.2008069316872855E-3</v>
      </c>
      <c r="L39" s="56">
        <f>'Calculations 16to19'!L220</f>
        <v>3.1450029286426259E-3</v>
      </c>
      <c r="M39" s="56">
        <f>'Calculations 16to19'!M220</f>
        <v>3.0571391773129885E-3</v>
      </c>
      <c r="N39" s="56">
        <f>'Calculations 16to19'!N220</f>
        <v>2.9695123259096835E-3</v>
      </c>
      <c r="O39" s="56">
        <f>'Calculations 16to19'!O220</f>
        <v>2.8821536031214262E-3</v>
      </c>
      <c r="P39" s="56">
        <f>'Calculations 16to19'!P220</f>
        <v>2.7950935832057699E-3</v>
      </c>
      <c r="Q39" s="56">
        <f>'Calculations 16to19'!Q220</f>
        <v>2.7083621382686393E-3</v>
      </c>
      <c r="R39" s="56">
        <f>'Calculations 16to19'!R220</f>
        <v>2.6219883948590066E-3</v>
      </c>
      <c r="S39" s="56">
        <f>'Calculations 16to19'!S220</f>
        <v>2.5360006947918179E-3</v>
      </c>
      <c r="T39" s="56">
        <f>'Calculations 16to19'!T220</f>
        <v>2.4504265601008831E-3</v>
      </c>
      <c r="U39" s="56">
        <f>'Calculations 16to19'!U220</f>
        <v>2.365292662012069E-3</v>
      </c>
      <c r="V39" s="56">
        <f>'Calculations 16to19'!V220</f>
        <v>2.2806247938181473E-3</v>
      </c>
      <c r="W39" s="56">
        <f>'Calculations 16to19'!W220</f>
        <v>2.1964478475273619E-3</v>
      </c>
      <c r="X39" s="56">
        <f>'Calculations 16to19'!X220</f>
        <v>2.1127857941510442E-3</v>
      </c>
      <c r="Y39" s="56">
        <f>'Calculations 16to19'!Y220</f>
        <v>2.0296616674890379E-3</v>
      </c>
      <c r="Z39" s="56">
        <f>'Calculations 16to19'!Z220</f>
        <v>1.9470975512660611E-3</v>
      </c>
      <c r="AA39" s="56">
        <f>'Calculations 16to19'!AA220</f>
        <v>1.8651145694685591E-3</v>
      </c>
      <c r="AB39" s="56">
        <f>'Calculations 16to19'!AB220</f>
        <v>1.7837328797277907E-3</v>
      </c>
      <c r="AC39" s="56">
        <f>'Calculations 16to19'!AC220</f>
        <v>1.7029716695927573E-3</v>
      </c>
      <c r="AD39" s="56">
        <f>'Calculations 16to19'!AD220</f>
        <v>1.6228491555353071E-3</v>
      </c>
      <c r="AE39" s="56">
        <f>'Calculations 16to19'!AE220</f>
        <v>1.5433825845287128E-3</v>
      </c>
      <c r="AF39" s="56">
        <f>'Calculations 16to19'!AF220</f>
        <v>1.4645882380416887E-3</v>
      </c>
    </row>
    <row r="40" spans="1:32" x14ac:dyDescent="0.2">
      <c r="A40" s="12" t="s">
        <v>54</v>
      </c>
      <c r="B40" s="56">
        <f>'Calculations 16to19'!B221</f>
        <v>1.3163799551234102E-2</v>
      </c>
      <c r="C40" s="56">
        <f>'Calculations 16to19'!C221</f>
        <v>1.2744528122831262E-2</v>
      </c>
      <c r="D40" s="56">
        <f>'Calculations 16to19'!D221</f>
        <v>1.2496322525863503E-2</v>
      </c>
      <c r="E40" s="56">
        <f>'Calculations 16to19'!E221</f>
        <v>1.2245590803768693E-2</v>
      </c>
      <c r="F40" s="56">
        <f>'Calculations 16to19'!F221</f>
        <v>1.1946168939331762E-2</v>
      </c>
      <c r="G40" s="56">
        <f>'Calculations 16to19'!G221</f>
        <v>1.1601514007591556E-2</v>
      </c>
      <c r="H40" s="56">
        <f>'Calculations 16to19'!H221</f>
        <v>1.1248218623690963E-2</v>
      </c>
      <c r="I40" s="56">
        <f>'Calculations 16to19'!I221</f>
        <v>1.0773055384011517E-2</v>
      </c>
      <c r="J40" s="56">
        <f>'Calculations 16to19'!J221</f>
        <v>1.029841850822096E-2</v>
      </c>
      <c r="K40" s="56">
        <f>'Calculations 16to19'!K221</f>
        <v>9.98483338509327E-3</v>
      </c>
      <c r="L40" s="56">
        <f>'Calculations 16to19'!L221</f>
        <v>9.7601884162444273E-3</v>
      </c>
      <c r="M40" s="56">
        <f>'Calculations 16to19'!M221</f>
        <v>9.4342795549542981E-3</v>
      </c>
      <c r="N40" s="56">
        <f>'Calculations 16to19'!N221</f>
        <v>9.1130051441882468E-3</v>
      </c>
      <c r="O40" s="56">
        <f>'Calculations 16to19'!O221</f>
        <v>8.7963553996396378E-3</v>
      </c>
      <c r="P40" s="56">
        <f>'Calculations 16to19'!P221</f>
        <v>8.4843194962226764E-3</v>
      </c>
      <c r="Q40" s="56">
        <f>'Calculations 16to19'!Q221</f>
        <v>8.1768854658187413E-3</v>
      </c>
      <c r="R40" s="56">
        <f>'Calculations 16to19'!R221</f>
        <v>7.8740401091765659E-3</v>
      </c>
      <c r="S40" s="56">
        <f>'Calculations 16to19'!S221</f>
        <v>7.5757689212294305E-3</v>
      </c>
      <c r="T40" s="56">
        <f>'Calculations 16to19'!T221</f>
        <v>7.2820560290977956E-3</v>
      </c>
      <c r="U40" s="56">
        <f>'Calculations 16to19'!U221</f>
        <v>6.9928841420486268E-3</v>
      </c>
      <c r="V40" s="56">
        <f>'Calculations 16to19'!V221</f>
        <v>6.7082345126907982E-3</v>
      </c>
      <c r="W40" s="56">
        <f>'Calculations 16to19'!W221</f>
        <v>6.4280869086965602E-3</v>
      </c>
      <c r="X40" s="56">
        <f>'Calculations 16to19'!X221</f>
        <v>6.1524195943489981E-3</v>
      </c>
      <c r="Y40" s="56">
        <f>'Calculations 16to19'!Y221</f>
        <v>5.8812093212300002E-3</v>
      </c>
      <c r="Z40" s="56">
        <f>'Calculations 16to19'!Z221</f>
        <v>5.6144313273775795E-3</v>
      </c>
      <c r="AA40" s="56">
        <f>'Calculations 16to19'!AA221</f>
        <v>5.3520593442592749E-3</v>
      </c>
      <c r="AB40" s="56">
        <f>'Calculations 16to19'!AB221</f>
        <v>5.0940656109251725E-3</v>
      </c>
      <c r="AC40" s="56">
        <f>'Calculations 16to19'!AC221</f>
        <v>4.8404208947246379E-3</v>
      </c>
      <c r="AD40" s="56">
        <f>'Calculations 16to19'!AD221</f>
        <v>4.5910945179920368E-3</v>
      </c>
      <c r="AE40" s="56">
        <f>'Calculations 16to19'!AE221</f>
        <v>4.3460543901257878E-3</v>
      </c>
      <c r="AF40" s="56">
        <f>'Calculations 16to19'!AF221</f>
        <v>4.1052670445111379E-3</v>
      </c>
    </row>
    <row r="41" spans="1:32" x14ac:dyDescent="0.2">
      <c r="A41" s="12" t="s">
        <v>55</v>
      </c>
      <c r="B41" s="56">
        <f>'Calculations 16to19'!B222</f>
        <v>1.4516517964793817E-2</v>
      </c>
      <c r="C41" s="56">
        <f>'Calculations 16to19'!C222</f>
        <v>1.4031037793832872E-2</v>
      </c>
      <c r="D41" s="56">
        <f>'Calculations 16to19'!D222</f>
        <v>1.3743891188590098E-2</v>
      </c>
      <c r="E41" s="56">
        <f>'Calculations 16to19'!E222</f>
        <v>1.345860702128493E-2</v>
      </c>
      <c r="F41" s="56">
        <f>'Calculations 16to19'!F222</f>
        <v>1.3123779690836664E-2</v>
      </c>
      <c r="G41" s="56">
        <f>'Calculations 16to19'!G222</f>
        <v>1.2745395390877726E-2</v>
      </c>
      <c r="H41" s="56">
        <f>'Calculations 16to19'!H222</f>
        <v>1.2359606312766815E-2</v>
      </c>
      <c r="I41" s="56">
        <f>'Calculations 16to19'!I222</f>
        <v>1.1842064359553066E-2</v>
      </c>
      <c r="J41" s="56">
        <f>'Calculations 16to19'!J222</f>
        <v>1.1324656505524536E-2</v>
      </c>
      <c r="K41" s="56">
        <f>'Calculations 16to19'!K222</f>
        <v>1.0985637486252007E-2</v>
      </c>
      <c r="L41" s="56">
        <f>'Calculations 16to19'!L222</f>
        <v>1.0716251684765036E-2</v>
      </c>
      <c r="M41" s="56">
        <f>'Calculations 16to19'!M222</f>
        <v>1.0355049808857774E-2</v>
      </c>
      <c r="N41" s="56">
        <f>'Calculations 16to19'!N222</f>
        <v>9.9992063715900505E-3</v>
      </c>
      <c r="O41" s="56">
        <f>'Calculations 16to19'!O222</f>
        <v>9.6486986185073051E-3</v>
      </c>
      <c r="P41" s="56">
        <f>'Calculations 16to19'!P222</f>
        <v>9.3035033166566968E-3</v>
      </c>
      <c r="Q41" s="56">
        <f>'Calculations 16to19'!Q222</f>
        <v>8.9635966052564724E-3</v>
      </c>
      <c r="R41" s="56">
        <f>'Calculations 16to19'!R222</f>
        <v>8.6289538631256889E-3</v>
      </c>
      <c r="S41" s="56">
        <f>'Calculations 16to19'!S222</f>
        <v>8.2995495921061313E-3</v>
      </c>
      <c r="T41" s="56">
        <f>'Calculations 16to19'!T222</f>
        <v>7.9753573157066437E-3</v>
      </c>
      <c r="U41" s="56">
        <f>'Calculations 16to19'!U222</f>
        <v>7.656349492194515E-3</v>
      </c>
      <c r="V41" s="56">
        <f>'Calculations 16to19'!V222</f>
        <v>7.3424974413620466E-3</v>
      </c>
      <c r="W41" s="56">
        <f>'Calculations 16to19'!W222</f>
        <v>7.0337712841990786E-3</v>
      </c>
      <c r="X41" s="56">
        <f>'Calculations 16to19'!X222</f>
        <v>6.7301398947079193E-3</v>
      </c>
      <c r="Y41" s="56">
        <f>'Calculations 16to19'!Y222</f>
        <v>6.4315708631059653E-3</v>
      </c>
      <c r="Z41" s="56">
        <f>'Calculations 16to19'!Z222</f>
        <v>6.1380304696715222E-3</v>
      </c>
      <c r="AA41" s="56">
        <f>'Calculations 16to19'!AA222</f>
        <v>5.8494836685018068E-3</v>
      </c>
      <c r="AB41" s="56">
        <f>'Calculations 16to19'!AB222</f>
        <v>5.565894080465982E-3</v>
      </c>
      <c r="AC41" s="56">
        <f>'Calculations 16to19'!AC222</f>
        <v>5.2872239946540594E-3</v>
      </c>
      <c r="AD41" s="56">
        <f>'Calculations 16to19'!AD222</f>
        <v>5.013434377640325E-3</v>
      </c>
      <c r="AE41" s="56">
        <f>'Calculations 16to19'!AE222</f>
        <v>4.7444848898988345E-3</v>
      </c>
      <c r="AF41" s="56">
        <f>'Calculations 16to19'!AF222</f>
        <v>4.4803339087323459E-3</v>
      </c>
    </row>
    <row r="42" spans="1:32" x14ac:dyDescent="0.2">
      <c r="A42" s="12" t="s">
        <v>56</v>
      </c>
      <c r="B42" s="56">
        <f>'Calculations 16to19'!B223</f>
        <v>7.8016910069177547E-2</v>
      </c>
      <c r="C42" s="56">
        <f>'Calculations 16to19'!C223</f>
        <v>7.3960123134811775E-2</v>
      </c>
      <c r="D42" s="56">
        <f>'Calculations 16to19'!D223</f>
        <v>7.1568800608452637E-2</v>
      </c>
      <c r="E42" s="56">
        <f>'Calculations 16to19'!E223</f>
        <v>6.9210218880264476E-2</v>
      </c>
      <c r="F42" s="56">
        <f>'Calculations 16to19'!F223</f>
        <v>6.65296219707531E-2</v>
      </c>
      <c r="G42" s="56">
        <f>'Calculations 16to19'!G223</f>
        <v>6.3653007289618299E-2</v>
      </c>
      <c r="H42" s="56">
        <f>'Calculations 16to19'!H223</f>
        <v>6.0740073987532839E-2</v>
      </c>
      <c r="I42" s="56">
        <f>'Calculations 16to19'!I223</f>
        <v>5.7009003706048257E-2</v>
      </c>
      <c r="J42" s="56">
        <f>'Calculations 16to19'!J223</f>
        <v>5.3443730897333307E-2</v>
      </c>
      <c r="K42" s="56">
        <f>'Calculations 16to19'!K223</f>
        <v>5.1190977429214503E-2</v>
      </c>
      <c r="L42" s="56">
        <f>'Calculations 16to19'!L223</f>
        <v>4.9211917537510065E-2</v>
      </c>
      <c r="M42" s="56">
        <f>'Calculations 16to19'!M223</f>
        <v>4.6810625493471231E-2</v>
      </c>
      <c r="N42" s="56">
        <f>'Calculations 16to19'!N223</f>
        <v>4.4499732322982224E-2</v>
      </c>
      <c r="O42" s="56">
        <f>'Calculations 16to19'!O223</f>
        <v>4.2276396217466664E-2</v>
      </c>
      <c r="P42" s="56">
        <f>'Calculations 16to19'!P223</f>
        <v>4.0137802352064302E-2</v>
      </c>
      <c r="Q42" s="56">
        <f>'Calculations 16to19'!Q223</f>
        <v>3.8081170546980986E-2</v>
      </c>
      <c r="R42" s="56">
        <f>'Calculations 16to19'!R223</f>
        <v>3.6103761832558832E-2</v>
      </c>
      <c r="S42" s="56">
        <f>'Calculations 16to19'!S223</f>
        <v>3.4202884021431859E-2</v>
      </c>
      <c r="T42" s="56">
        <f>'Calculations 16to19'!T223</f>
        <v>3.2375896384508031E-2</v>
      </c>
      <c r="U42" s="56">
        <f>'Calculations 16to19'!U223</f>
        <v>3.0620213520834522E-2</v>
      </c>
      <c r="V42" s="56">
        <f>'Calculations 16to19'!V223</f>
        <v>2.893330850482426E-2</v>
      </c>
      <c r="W42" s="56">
        <f>'Calculations 16to19'!W223</f>
        <v>2.7312715387892348E-2</v>
      </c>
      <c r="X42" s="56">
        <f>'Calculations 16to19'!X223</f>
        <v>2.5756031125346829E-2</v>
      </c>
      <c r="Y42" s="56">
        <f>'Calculations 16to19'!Y223</f>
        <v>2.4260916993448813E-2</v>
      </c>
      <c r="Z42" s="56">
        <f>'Calculations 16to19'!Z223</f>
        <v>2.2825099555929096E-2</v>
      </c>
      <c r="AA42" s="56">
        <f>'Calculations 16to19'!AA223</f>
        <v>2.1446371233945001E-2</v>
      </c>
      <c r="AB42" s="56">
        <f>'Calculations 16to19'!AB223</f>
        <v>2.0122590528486205E-2</v>
      </c>
      <c r="AC42" s="56">
        <f>'Calculations 16to19'!AC223</f>
        <v>1.8851681939607432E-2</v>
      </c>
      <c r="AD42" s="56">
        <f>'Calculations 16to19'!AD223</f>
        <v>1.7631635622563067E-2</v>
      </c>
      <c r="AE42" s="56">
        <f>'Calculations 16to19'!AE223</f>
        <v>1.6460506816934985E-2</v>
      </c>
      <c r="AF42" s="56">
        <f>'Calculations 16to19'!AF223</f>
        <v>1.5336415081193945E-2</v>
      </c>
    </row>
    <row r="43" spans="1:32" x14ac:dyDescent="0.2">
      <c r="A43" s="12" t="s">
        <v>57</v>
      </c>
      <c r="B43" s="56">
        <f>'Calculations 16to19'!B224</f>
        <v>5.3435114503816807E-2</v>
      </c>
      <c r="C43" s="56">
        <f>'Calculations 16to19'!C224</f>
        <v>5.0977092758247723E-2</v>
      </c>
      <c r="D43" s="56">
        <f>'Calculations 16to19'!D224</f>
        <v>4.9597684499297683E-2</v>
      </c>
      <c r="E43" s="56">
        <f>'Calculations 16to19'!E224</f>
        <v>4.8209037982118036E-2</v>
      </c>
      <c r="F43" s="56">
        <f>'Calculations 16to19'!F224</f>
        <v>4.6556041433715313E-2</v>
      </c>
      <c r="G43" s="56">
        <f>'Calculations 16to19'!G224</f>
        <v>4.4726059663929195E-2</v>
      </c>
      <c r="H43" s="56">
        <f>'Calculations 16to19'!H224</f>
        <v>4.2832752055414459E-2</v>
      </c>
      <c r="I43" s="56">
        <f>'Calculations 16to19'!I224</f>
        <v>4.0370407922297277E-2</v>
      </c>
      <c r="J43" s="56">
        <f>'Calculations 16to19'!J224</f>
        <v>3.803930481198476E-2</v>
      </c>
      <c r="K43" s="56">
        <f>'Calculations 16to19'!K224</f>
        <v>3.6605740079456307E-2</v>
      </c>
      <c r="L43" s="56">
        <f>'Calculations 16to19'!L224</f>
        <v>3.5399700677407775E-2</v>
      </c>
      <c r="M43" s="56">
        <f>'Calculations 16to19'!M224</f>
        <v>3.383858878032607E-2</v>
      </c>
      <c r="N43" s="56">
        <f>'Calculations 16to19'!N224</f>
        <v>3.2326798510365427E-2</v>
      </c>
      <c r="O43" s="56">
        <f>'Calculations 16to19'!O224</f>
        <v>3.0862963447061638E-2</v>
      </c>
      <c r="P43" s="56">
        <f>'Calculations 16to19'!P224</f>
        <v>2.9445741649577757E-2</v>
      </c>
      <c r="Q43" s="56">
        <f>'Calculations 16to19'!Q224</f>
        <v>2.8073816500321286E-2</v>
      </c>
      <c r="R43" s="56">
        <f>'Calculations 16to19'!R224</f>
        <v>2.674589737091802E-2</v>
      </c>
      <c r="S43" s="56">
        <f>'Calculations 16to19'!S224</f>
        <v>2.5460720131193916E-2</v>
      </c>
      <c r="T43" s="56">
        <f>'Calculations 16to19'!T224</f>
        <v>2.4217047519755383E-2</v>
      </c>
      <c r="U43" s="56">
        <f>'Calculations 16to19'!U224</f>
        <v>2.3013669392848379E-2</v>
      </c>
      <c r="V43" s="56">
        <f>'Calculations 16to19'!V224</f>
        <v>2.1849402866445076E-2</v>
      </c>
      <c r="W43" s="56">
        <f>'Calculations 16to19'!W224</f>
        <v>2.0723092364925057E-2</v>
      </c>
      <c r="X43" s="56">
        <f>'Calculations 16to19'!X224</f>
        <v>1.9633609588276153E-2</v>
      </c>
      <c r="Y43" s="56">
        <f>'Calculations 16to19'!Y224</f>
        <v>1.8579853408438748E-2</v>
      </c>
      <c r="Z43" s="56">
        <f>'Calculations 16to19'!Z224</f>
        <v>1.7560749704239608E-2</v>
      </c>
      <c r="AA43" s="56">
        <f>'Calculations 16to19'!AA224</f>
        <v>1.6575251143300038E-2</v>
      </c>
      <c r="AB43" s="56">
        <f>'Calculations 16to19'!AB224</f>
        <v>1.562233691834802E-2</v>
      </c>
      <c r="AC43" s="56">
        <f>'Calculations 16to19'!AC224</f>
        <v>1.4701012444509536E-2</v>
      </c>
      <c r="AD43" s="56">
        <f>'Calculations 16to19'!AD224</f>
        <v>1.3810309023389564E-2</v>
      </c>
      <c r="AE43" s="56">
        <f>'Calculations 16to19'!AE224</f>
        <v>1.29492834790636E-2</v>
      </c>
      <c r="AF43" s="56">
        <f>'Calculations 16to19'!AF224</f>
        <v>1.2117017770499533E-2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DA40-BB41-4899-87E1-82E2DCFE5407}">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20to24'!B183</f>
        <v>6.85398041719881E-2</v>
      </c>
      <c r="C2" s="56">
        <f>'Calculations 20to24'!C183</f>
        <v>6.7993923913242091E-2</v>
      </c>
      <c r="D2" s="56">
        <f>'Calculations 20to24'!D183</f>
        <v>6.6965441478901516E-2</v>
      </c>
      <c r="E2" s="56">
        <f>'Calculations 20to24'!E183</f>
        <v>6.6067371069134434E-2</v>
      </c>
      <c r="F2" s="56">
        <f>'Calculations 20to24'!F183</f>
        <v>6.5312085023273389E-2</v>
      </c>
      <c r="G2" s="56">
        <f>'Calculations 20to24'!G183</f>
        <v>6.4047295142789701E-2</v>
      </c>
      <c r="H2" s="56">
        <f>'Calculations 20to24'!H183</f>
        <v>6.3221039022579001E-2</v>
      </c>
      <c r="I2" s="56">
        <f>'Calculations 20to24'!I183</f>
        <v>6.3195008744427905E-2</v>
      </c>
      <c r="J2" s="56">
        <f>'Calculations 20to24'!J183</f>
        <v>6.2906750356445301E-2</v>
      </c>
      <c r="K2" s="56">
        <f>'Calculations 20to24'!K183</f>
        <v>6.1668694169011308E-2</v>
      </c>
      <c r="L2" s="56">
        <f>'Calculations 20to24'!L183</f>
        <v>6.0801905682024607E-2</v>
      </c>
      <c r="M2" s="56">
        <f>'Calculations 20to24'!M183</f>
        <v>6.0043566589459529E-2</v>
      </c>
      <c r="N2" s="56">
        <f>'Calculations 20to24'!N183</f>
        <v>5.9287901745394819E-2</v>
      </c>
      <c r="O2" s="56">
        <f>'Calculations 20to24'!O183</f>
        <v>5.8535283577120935E-2</v>
      </c>
      <c r="P2" s="56">
        <f>'Calculations 20to24'!P183</f>
        <v>5.7786068319540321E-2</v>
      </c>
      <c r="Q2" s="56">
        <f>'Calculations 20to24'!Q183</f>
        <v>5.7040595928629687E-2</v>
      </c>
      <c r="R2" s="56">
        <f>'Calculations 20to24'!R183</f>
        <v>5.6299190055382586E-2</v>
      </c>
      <c r="S2" s="56">
        <f>'Calculations 20to24'!S183</f>
        <v>5.5562158076123136E-2</v>
      </c>
      <c r="T2" s="56">
        <f>'Calculations 20to24'!T183</f>
        <v>5.4829791175093109E-2</v>
      </c>
      <c r="U2" s="56">
        <f>'Calculations 20to24'!U183</f>
        <v>5.4102364475257549E-2</v>
      </c>
      <c r="V2" s="56">
        <f>'Calculations 20to24'!V183</f>
        <v>5.3380137213329841E-2</v>
      </c>
      <c r="W2" s="56">
        <f>'Calculations 20to24'!W183</f>
        <v>5.2663352955104915E-2</v>
      </c>
      <c r="X2" s="56">
        <f>'Calculations 20to24'!X183</f>
        <v>5.1952239847280236E-2</v>
      </c>
      <c r="Y2" s="56">
        <f>'Calculations 20to24'!Y183</f>
        <v>5.1247010902064301E-2</v>
      </c>
      <c r="Z2" s="56">
        <f>'Calculations 20to24'!Z183</f>
        <v>5.054786431099681E-2</v>
      </c>
      <c r="AA2" s="56">
        <f>'Calculations 20to24'!AA183</f>
        <v>4.9854983784541861E-2</v>
      </c>
      <c r="AB2" s="56">
        <f>'Calculations 20to24'!AB183</f>
        <v>4.9168538914169807E-2</v>
      </c>
      <c r="AC2" s="56">
        <f>'Calculations 20to24'!AC183</f>
        <v>4.8488685553790586E-2</v>
      </c>
      <c r="AD2" s="56">
        <f>'Calculations 20to24'!AD183</f>
        <v>4.7815566217571243E-2</v>
      </c>
      <c r="AE2" s="56">
        <f>'Calculations 20to24'!AE183</f>
        <v>4.7149310491327506E-2</v>
      </c>
      <c r="AF2" s="56">
        <f>'Calculations 20to24'!AF183</f>
        <v>4.6490035454853647E-2</v>
      </c>
    </row>
    <row r="3" spans="1:32" x14ac:dyDescent="0.2">
      <c r="A3" s="12" t="s">
        <v>94</v>
      </c>
      <c r="B3" s="56">
        <f>'Calculations 20to24'!B184</f>
        <v>3.9215686274509769E-2</v>
      </c>
      <c r="C3" s="56">
        <f>'Calculations 20to24'!C184</f>
        <v>3.9040673062662609E-2</v>
      </c>
      <c r="D3" s="56">
        <f>'Calculations 20to24'!D184</f>
        <v>3.860120721392462E-2</v>
      </c>
      <c r="E3" s="56">
        <f>'Calculations 20to24'!E184</f>
        <v>3.8227192068921181E-2</v>
      </c>
      <c r="F3" s="56">
        <f>'Calculations 20to24'!F184</f>
        <v>3.7921867671828945E-2</v>
      </c>
      <c r="G3" s="56">
        <f>'Calculations 20to24'!G184</f>
        <v>3.7346732057105175E-2</v>
      </c>
      <c r="H3" s="56">
        <f>'Calculations 20to24'!H184</f>
        <v>3.7001488713846696E-2</v>
      </c>
      <c r="I3" s="56">
        <f>'Calculations 20to24'!I184</f>
        <v>3.7020165566315877E-2</v>
      </c>
      <c r="J3" s="56">
        <f>'Calculations 20to24'!J184</f>
        <v>3.6869995939482633E-2</v>
      </c>
      <c r="K3" s="56">
        <f>'Calculations 20to24'!K184</f>
        <v>3.6229586040510291E-2</v>
      </c>
      <c r="L3" s="56">
        <f>'Calculations 20to24'!L184</f>
        <v>3.5959464133674394E-2</v>
      </c>
      <c r="M3" s="56">
        <f>'Calculations 20to24'!M184</f>
        <v>3.5634528942665139E-2</v>
      </c>
      <c r="N3" s="56">
        <f>'Calculations 20to24'!N184</f>
        <v>3.5309803802055825E-2</v>
      </c>
      <c r="O3" s="56">
        <f>'Calculations 20to24'!O184</f>
        <v>3.498536691819313E-2</v>
      </c>
      <c r="P3" s="56">
        <f>'Calculations 20to24'!P184</f>
        <v>3.466129637431252E-2</v>
      </c>
      <c r="Q3" s="56">
        <f>'Calculations 20to24'!Q184</f>
        <v>3.4337669933276228E-2</v>
      </c>
      <c r="R3" s="56">
        <f>'Calculations 20to24'!R184</f>
        <v>3.4014564853744753E-2</v>
      </c>
      <c r="S3" s="56">
        <f>'Calculations 20to24'!S184</f>
        <v>3.3692057719395173E-2</v>
      </c>
      <c r="T3" s="56">
        <f>'Calculations 20to24'!T184</f>
        <v>3.3370224280783581E-2</v>
      </c>
      <c r="U3" s="56">
        <f>'Calculations 20to24'!U184</f>
        <v>3.3049139309439757E-2</v>
      </c>
      <c r="V3" s="56">
        <f>'Calculations 20to24'!V184</f>
        <v>3.2728876463769374E-2</v>
      </c>
      <c r="W3" s="56">
        <f>'Calculations 20to24'!W184</f>
        <v>3.2409508166335067E-2</v>
      </c>
      <c r="X3" s="56">
        <f>'Calculations 20to24'!X184</f>
        <v>3.209110549207933E-2</v>
      </c>
      <c r="Y3" s="56">
        <f>'Calculations 20to24'!Y184</f>
        <v>3.1773738067051416E-2</v>
      </c>
      <c r="Z3" s="56">
        <f>'Calculations 20to24'!Z184</f>
        <v>3.1457473977196927E-2</v>
      </c>
      <c r="AA3" s="56">
        <f>'Calculations 20to24'!AA184</f>
        <v>3.1142379686768973E-2</v>
      </c>
      <c r="AB3" s="56">
        <f>'Calculations 20to24'!AB184</f>
        <v>3.0828519965923725E-2</v>
      </c>
      <c r="AC3" s="56">
        <f>'Calculations 20to24'!AC184</f>
        <v>3.0515957827061815E-2</v>
      </c>
      <c r="AD3" s="56">
        <f>'Calculations 20to24'!AD184</f>
        <v>3.0204754469487363E-2</v>
      </c>
      <c r="AE3" s="56">
        <f>'Calculations 20to24'!AE184</f>
        <v>2.9894969231955192E-2</v>
      </c>
      <c r="AF3" s="56">
        <f>'Calculations 20to24'!AF184</f>
        <v>2.9586659552690443E-2</v>
      </c>
    </row>
    <row r="4" spans="1:32" x14ac:dyDescent="0.2">
      <c r="A4" s="12" t="s">
        <v>93</v>
      </c>
      <c r="B4" s="56">
        <f>'Calculations 20to24'!B185</f>
        <v>3.0612244897959186E-2</v>
      </c>
      <c r="C4" s="56">
        <f>'Calculations 20to24'!C185</f>
        <v>3.0436943633676113E-2</v>
      </c>
      <c r="D4" s="56">
        <f>'Calculations 20to24'!D185</f>
        <v>3.0045208548341362E-2</v>
      </c>
      <c r="E4" s="56">
        <f>'Calculations 20to24'!E185</f>
        <v>2.9704284697133241E-2</v>
      </c>
      <c r="F4" s="56">
        <f>'Calculations 20to24'!F185</f>
        <v>2.9434263992016544E-2</v>
      </c>
      <c r="G4" s="56">
        <f>'Calculations 20to24'!G185</f>
        <v>2.8988769152085953E-2</v>
      </c>
      <c r="H4" s="56">
        <f>'Calculations 20to24'!H185</f>
        <v>2.8723743577361668E-2</v>
      </c>
      <c r="I4" s="56">
        <f>'Calculations 20to24'!I185</f>
        <v>2.8708366384324956E-2</v>
      </c>
      <c r="J4" s="56">
        <f>'Calculations 20to24'!J185</f>
        <v>2.8540233670754162E-2</v>
      </c>
      <c r="K4" s="56">
        <f>'Calculations 20to24'!K185</f>
        <v>2.8002200375728151E-2</v>
      </c>
      <c r="L4" s="56">
        <f>'Calculations 20to24'!L185</f>
        <v>2.7777248872283593E-2</v>
      </c>
      <c r="M4" s="56">
        <f>'Calculations 20to24'!M185</f>
        <v>2.7498561522096742E-2</v>
      </c>
      <c r="N4" s="56">
        <f>'Calculations 20to24'!N185</f>
        <v>2.722050292769326E-2</v>
      </c>
      <c r="O4" s="56">
        <f>'Calculations 20to24'!O185</f>
        <v>2.694315161297791E-2</v>
      </c>
      <c r="P4" s="56">
        <f>'Calculations 20to24'!P185</f>
        <v>2.6666584700903762E-2</v>
      </c>
      <c r="Q4" s="56">
        <f>'Calculations 20to24'!Q185</f>
        <v>2.6390877781302242E-2</v>
      </c>
      <c r="R4" s="56">
        <f>'Calculations 20to24'!R185</f>
        <v>2.6116104790758324E-2</v>
      </c>
      <c r="S4" s="56">
        <f>'Calculations 20to24'!S185</f>
        <v>2.5842337904160146E-2</v>
      </c>
      <c r="T4" s="56">
        <f>'Calculations 20to24'!T185</f>
        <v>2.5569647437530769E-2</v>
      </c>
      <c r="U4" s="56">
        <f>'Calculations 20to24'!U185</f>
        <v>2.5298101761736535E-2</v>
      </c>
      <c r="V4" s="56">
        <f>'Calculations 20to24'!V185</f>
        <v>2.5027767226650656E-2</v>
      </c>
      <c r="W4" s="56">
        <f>'Calculations 20to24'!W185</f>
        <v>2.4758708095341978E-2</v>
      </c>
      <c r="X4" s="56">
        <f>'Calculations 20to24'!X185</f>
        <v>2.4490986487849604E-2</v>
      </c>
      <c r="Y4" s="56">
        <f>'Calculations 20to24'!Y185</f>
        <v>2.4224662334098802E-2</v>
      </c>
      <c r="Z4" s="56">
        <f>'Calculations 20to24'!Z185</f>
        <v>2.3959793335510654E-2</v>
      </c>
      <c r="AA4" s="56">
        <f>'Calculations 20to24'!AA185</f>
        <v>2.3696434934855189E-2</v>
      </c>
      <c r="AB4" s="56">
        <f>'Calculations 20to24'!AB185</f>
        <v>2.343464029390125E-2</v>
      </c>
      <c r="AC4" s="56">
        <f>'Calculations 20to24'!AC185</f>
        <v>2.3174460278415545E-2</v>
      </c>
      <c r="AD4" s="56">
        <f>'Calculations 20to24'!AD185</f>
        <v>2.2915943450071748E-2</v>
      </c>
      <c r="AE4" s="56">
        <f>'Calculations 20to24'!AE185</f>
        <v>2.2659136064832028E-2</v>
      </c>
      <c r="AF4" s="56">
        <f>'Calculations 20to24'!AF185</f>
        <v>2.2404082077375268E-2</v>
      </c>
    </row>
    <row r="5" spans="1:32" x14ac:dyDescent="0.2">
      <c r="A5" s="12" t="s">
        <v>28</v>
      </c>
      <c r="B5" s="56">
        <f>'Calculations 20to24'!B186</f>
        <v>0.10975609756097558</v>
      </c>
      <c r="C5" s="56">
        <f>'Calculations 20to24'!C186</f>
        <v>0.10874298730590792</v>
      </c>
      <c r="D5" s="56">
        <f>'Calculations 20to24'!D186</f>
        <v>0.10707528300830567</v>
      </c>
      <c r="E5" s="56">
        <f>'Calculations 20to24'!E186</f>
        <v>0.10563084067876392</v>
      </c>
      <c r="F5" s="56">
        <f>'Calculations 20to24'!F186</f>
        <v>0.10435709393217636</v>
      </c>
      <c r="G5" s="56">
        <f>'Calculations 20to24'!G186</f>
        <v>0.10215534052970052</v>
      </c>
      <c r="H5" s="56">
        <f>'Calculations 20to24'!H186</f>
        <v>0.10066259301014957</v>
      </c>
      <c r="I5" s="56">
        <f>'Calculations 20to24'!I186</f>
        <v>0.10056563882512425</v>
      </c>
      <c r="J5" s="56">
        <f>'Calculations 20to24'!J186</f>
        <v>0.10012642622762936</v>
      </c>
      <c r="K5" s="56">
        <f>'Calculations 20to24'!K186</f>
        <v>9.8162608666496468E-2</v>
      </c>
      <c r="L5" s="56">
        <f>'Calculations 20to24'!L186</f>
        <v>9.6630132911620231E-2</v>
      </c>
      <c r="M5" s="56">
        <f>'Calculations 20to24'!M186</f>
        <v>9.5362873178237842E-2</v>
      </c>
      <c r="N5" s="56">
        <f>'Calculations 20to24'!N186</f>
        <v>9.410347802387721E-2</v>
      </c>
      <c r="O5" s="56">
        <f>'Calculations 20to24'!O186</f>
        <v>9.2852240637754754E-2</v>
      </c>
      <c r="P5" s="56">
        <f>'Calculations 20to24'!P186</f>
        <v>9.1609447668824909E-2</v>
      </c>
      <c r="Q5" s="56">
        <f>'Calculations 20to24'!Q186</f>
        <v>9.0375378451511612E-2</v>
      </c>
      <c r="R5" s="56">
        <f>'Calculations 20to24'!R186</f>
        <v>8.9150304300287198E-2</v>
      </c>
      <c r="S5" s="56">
        <f>'Calculations 20to24'!S186</f>
        <v>8.7934487872221273E-2</v>
      </c>
      <c r="T5" s="56">
        <f>'Calculations 20to24'!T186</f>
        <v>8.6728182596296069E-2</v>
      </c>
      <c r="U5" s="56">
        <f>'Calculations 20to24'!U186</f>
        <v>8.5531632168000388E-2</v>
      </c>
      <c r="V5" s="56">
        <f>'Calculations 20to24'!V186</f>
        <v>8.4345070107445783E-2</v>
      </c>
      <c r="W5" s="56">
        <f>'Calculations 20to24'!W186</f>
        <v>8.3168719379028144E-2</v>
      </c>
      <c r="X5" s="56">
        <f>'Calculations 20to24'!X186</f>
        <v>8.2002792070454453E-2</v>
      </c>
      <c r="Y5" s="56">
        <f>'Calculations 20to24'!Y186</f>
        <v>8.0847489128787725E-2</v>
      </c>
      <c r="Z5" s="56">
        <f>'Calculations 20to24'!Z186</f>
        <v>7.9703000151023079E-2</v>
      </c>
      <c r="AA5" s="56">
        <f>'Calculations 20to24'!AA186</f>
        <v>7.8569503226589746E-2</v>
      </c>
      <c r="AB5" s="56">
        <f>'Calculations 20to24'!AB186</f>
        <v>7.7447164829093681E-2</v>
      </c>
      <c r="AC5" s="56">
        <f>'Calculations 20to24'!AC186</f>
        <v>7.6336139754540386E-2</v>
      </c>
      <c r="AD5" s="56">
        <f>'Calculations 20to24'!AD186</f>
        <v>7.5236571103249841E-2</v>
      </c>
      <c r="AE5" s="56">
        <f>'Calculations 20to24'!AE186</f>
        <v>7.4148590302638026E-2</v>
      </c>
      <c r="AF5" s="56">
        <f>'Calculations 20to24'!AF186</f>
        <v>7.3072317168055179E-2</v>
      </c>
    </row>
    <row r="6" spans="1:32" x14ac:dyDescent="0.2">
      <c r="A6" s="12" t="s">
        <v>29</v>
      </c>
      <c r="B6" s="56">
        <f>'Calculations 20to24'!B187</f>
        <v>6.4593301435406703E-2</v>
      </c>
      <c r="C6" s="56">
        <f>'Calculations 20to24'!C187</f>
        <v>6.4125391250699923E-2</v>
      </c>
      <c r="D6" s="56">
        <f>'Calculations 20to24'!D187</f>
        <v>6.3156191644460985E-2</v>
      </c>
      <c r="E6" s="56">
        <f>'Calculations 20to24'!E187</f>
        <v>6.2311686653513929E-2</v>
      </c>
      <c r="F6" s="56">
        <f>'Calculations 20to24'!F187</f>
        <v>6.163442748077215E-2</v>
      </c>
      <c r="G6" s="56">
        <f>'Calculations 20to24'!G187</f>
        <v>6.0536412260896268E-2</v>
      </c>
      <c r="H6" s="56">
        <f>'Calculations 20to24'!H187</f>
        <v>5.9864992058949656E-2</v>
      </c>
      <c r="I6" s="56">
        <f>'Calculations 20to24'!I187</f>
        <v>5.9839364314766566E-2</v>
      </c>
      <c r="J6" s="56">
        <f>'Calculations 20to24'!J187</f>
        <v>5.948215608383995E-2</v>
      </c>
      <c r="K6" s="56">
        <f>'Calculations 20to24'!K187</f>
        <v>5.8233781078068016E-2</v>
      </c>
      <c r="L6" s="56">
        <f>'Calculations 20to24'!L187</f>
        <v>5.7623817353217803E-2</v>
      </c>
      <c r="M6" s="56">
        <f>'Calculations 20to24'!M187</f>
        <v>5.6956768326560409E-2</v>
      </c>
      <c r="N6" s="56">
        <f>'Calculations 20to24'!N187</f>
        <v>5.629388571065972E-2</v>
      </c>
      <c r="O6" s="56">
        <f>'Calculations 20to24'!O187</f>
        <v>5.5635266240826674E-2</v>
      </c>
      <c r="P6" s="56">
        <f>'Calculations 20to24'!P187</f>
        <v>5.4981004018598879E-2</v>
      </c>
      <c r="Q6" s="56">
        <f>'Calculations 20to24'!Q187</f>
        <v>5.433119033706952E-2</v>
      </c>
      <c r="R6" s="56">
        <f>'Calculations 20to24'!R187</f>
        <v>5.3685913524528762E-2</v>
      </c>
      <c r="S6" s="56">
        <f>'Calculations 20to24'!S187</f>
        <v>5.3045258805721793E-2</v>
      </c>
      <c r="T6" s="56">
        <f>'Calculations 20to24'!T187</f>
        <v>5.2409308180013617E-2</v>
      </c>
      <c r="U6" s="56">
        <f>'Calculations 20to24'!U187</f>
        <v>5.177814031574348E-2</v>
      </c>
      <c r="V6" s="56">
        <f>'Calculations 20to24'!V187</f>
        <v>5.1151830460041174E-2</v>
      </c>
      <c r="W6" s="56">
        <f>'Calculations 20to24'!W187</f>
        <v>5.053045036337972E-2</v>
      </c>
      <c r="X6" s="56">
        <f>'Calculations 20to24'!X187</f>
        <v>4.9914068218133698E-2</v>
      </c>
      <c r="Y6" s="56">
        <f>'Calculations 20to24'!Y187</f>
        <v>4.9302748610418654E-2</v>
      </c>
      <c r="Z6" s="56">
        <f>'Calculations 20to24'!Z187</f>
        <v>4.8696552484490632E-2</v>
      </c>
      <c r="AA6" s="56">
        <f>'Calculations 20to24'!AA187</f>
        <v>4.809553711899054E-2</v>
      </c>
      <c r="AB6" s="56">
        <f>'Calculations 20to24'!AB187</f>
        <v>4.7499756114333616E-2</v>
      </c>
      <c r="AC6" s="56">
        <f>'Calculations 20to24'!AC187</f>
        <v>4.6909259390546527E-2</v>
      </c>
      <c r="AD6" s="56">
        <f>'Calculations 20to24'!AD187</f>
        <v>4.6324093194879595E-2</v>
      </c>
      <c r="AE6" s="56">
        <f>'Calculations 20to24'!AE187</f>
        <v>4.5744300118524116E-2</v>
      </c>
      <c r="AF6" s="56">
        <f>'Calculations 20to24'!AF187</f>
        <v>4.516991912179321E-2</v>
      </c>
    </row>
    <row r="7" spans="1:32" x14ac:dyDescent="0.2">
      <c r="A7" s="12" t="s">
        <v>30</v>
      </c>
      <c r="B7" s="56">
        <f>'Calculations 20to24'!B188</f>
        <v>8.1799591002044994E-2</v>
      </c>
      <c r="C7" s="56">
        <f>'Calculations 20to24'!C188</f>
        <v>8.1248706111694907E-2</v>
      </c>
      <c r="D7" s="56">
        <f>'Calculations 20to24'!D188</f>
        <v>8.0045639685288772E-2</v>
      </c>
      <c r="E7" s="56">
        <f>'Calculations 20to24'!E188</f>
        <v>7.9026308316437241E-2</v>
      </c>
      <c r="F7" s="56">
        <f>'Calculations 20to24'!F188</f>
        <v>7.8235669605042288E-2</v>
      </c>
      <c r="G7" s="56">
        <f>'Calculations 20to24'!G188</f>
        <v>7.688651490429374E-2</v>
      </c>
      <c r="H7" s="56">
        <f>'Calculations 20to24'!H188</f>
        <v>7.6112687430315809E-2</v>
      </c>
      <c r="I7" s="56">
        <f>'Calculations 20to24'!I188</f>
        <v>7.6233049784755064E-2</v>
      </c>
      <c r="J7" s="56">
        <f>'Calculations 20to24'!J188</f>
        <v>7.5923090463383802E-2</v>
      </c>
      <c r="K7" s="56">
        <f>'Calculations 20to24'!K188</f>
        <v>7.4408881338708918E-2</v>
      </c>
      <c r="L7" s="56">
        <f>'Calculations 20to24'!L188</f>
        <v>7.3579407323376492E-2</v>
      </c>
      <c r="M7" s="56">
        <f>'Calculations 20to24'!M188</f>
        <v>7.2779459925302756E-2</v>
      </c>
      <c r="N7" s="56">
        <f>'Calculations 20to24'!N188</f>
        <v>7.1981413283528417E-2</v>
      </c>
      <c r="O7" s="56">
        <f>'Calculations 20to24'!O188</f>
        <v>7.1185483310079276E-2</v>
      </c>
      <c r="P7" s="56">
        <f>'Calculations 20to24'!P188</f>
        <v>7.0391883711314801E-2</v>
      </c>
      <c r="Q7" s="56">
        <f>'Calculations 20to24'!Q188</f>
        <v>6.960082556375842E-2</v>
      </c>
      <c r="R7" s="56">
        <f>'Calculations 20to24'!R188</f>
        <v>6.8812516914438945E-2</v>
      </c>
      <c r="S7" s="56">
        <f>'Calculations 20to24'!S188</f>
        <v>6.8027162405958908E-2</v>
      </c>
      <c r="T7" s="56">
        <f>'Calculations 20to24'!T188</f>
        <v>6.7244962926387639E-2</v>
      </c>
      <c r="U7" s="56">
        <f>'Calculations 20to24'!U188</f>
        <v>6.6466115283979901E-2</v>
      </c>
      <c r="V7" s="56">
        <f>'Calculations 20to24'!V188</f>
        <v>6.5690811906612953E-2</v>
      </c>
      <c r="W7" s="56">
        <f>'Calculations 20to24'!W188</f>
        <v>6.4919240565748063E-2</v>
      </c>
      <c r="X7" s="56">
        <f>'Calculations 20to24'!X188</f>
        <v>6.4151584124628375E-2</v>
      </c>
      <c r="Y7" s="56">
        <f>'Calculations 20to24'!Y188</f>
        <v>6.338802031034875E-2</v>
      </c>
      <c r="Z7" s="56">
        <f>'Calculations 20to24'!Z188</f>
        <v>6.2628721509353349E-2</v>
      </c>
      <c r="AA7" s="56">
        <f>'Calculations 20to24'!AA188</f>
        <v>6.1873854585847522E-2</v>
      </c>
      <c r="AB7" s="56">
        <f>'Calculations 20to24'!AB188</f>
        <v>6.1123580722553812E-2</v>
      </c>
      <c r="AC7" s="56">
        <f>'Calculations 20to24'!AC188</f>
        <v>6.0378055283174796E-2</v>
      </c>
      <c r="AD7" s="56">
        <f>'Calculations 20to24'!AD188</f>
        <v>5.9637427695888395E-2</v>
      </c>
      <c r="AE7" s="56">
        <f>'Calculations 20to24'!AE188</f>
        <v>5.8901841357143686E-2</v>
      </c>
      <c r="AF7" s="56">
        <f>'Calculations 20to24'!AF188</f>
        <v>5.8171433555000221E-2</v>
      </c>
    </row>
    <row r="8" spans="1:32" x14ac:dyDescent="0.2">
      <c r="A8" s="12" t="s">
        <v>31</v>
      </c>
      <c r="B8" s="56">
        <f>'Calculations 20to24'!B189</f>
        <v>7.2234762979683967E-2</v>
      </c>
      <c r="C8" s="56">
        <f>'Calculations 20to24'!C189</f>
        <v>7.1709309237945662E-2</v>
      </c>
      <c r="D8" s="56">
        <f>'Calculations 20to24'!D189</f>
        <v>7.0668159819103959E-2</v>
      </c>
      <c r="E8" s="56">
        <f>'Calculations 20to24'!E189</f>
        <v>6.9781424066215209E-2</v>
      </c>
      <c r="F8" s="56">
        <f>'Calculations 20to24'!F189</f>
        <v>6.9061982533815389E-2</v>
      </c>
      <c r="G8" s="56">
        <f>'Calculations 20to24'!G189</f>
        <v>6.7816829492087852E-2</v>
      </c>
      <c r="H8" s="56">
        <f>'Calculations 20to24'!H189</f>
        <v>6.7057362263054449E-2</v>
      </c>
      <c r="I8" s="56">
        <f>'Calculations 20to24'!I189</f>
        <v>6.7099309616065486E-2</v>
      </c>
      <c r="J8" s="56">
        <f>'Calculations 20to24'!J189</f>
        <v>6.681466337430042E-2</v>
      </c>
      <c r="K8" s="56">
        <f>'Calculations 20to24'!K189</f>
        <v>6.5517128133152941E-2</v>
      </c>
      <c r="L8" s="56">
        <f>'Calculations 20to24'!L189</f>
        <v>6.4725468038254033E-2</v>
      </c>
      <c r="M8" s="56">
        <f>'Calculations 20to24'!M189</f>
        <v>6.3992549722201808E-2</v>
      </c>
      <c r="N8" s="56">
        <f>'Calculations 20to24'!N189</f>
        <v>6.3261832006379054E-2</v>
      </c>
      <c r="O8" s="56">
        <f>'Calculations 20to24'!O189</f>
        <v>6.2533523369968716E-2</v>
      </c>
      <c r="P8" s="56">
        <f>'Calculations 20to24'!P189</f>
        <v>6.1807830045609566E-2</v>
      </c>
      <c r="Q8" s="56">
        <f>'Calculations 20to24'!Q189</f>
        <v>6.1084955494003536E-2</v>
      </c>
      <c r="R8" s="56">
        <f>'Calculations 20to24'!R189</f>
        <v>6.036509991520355E-2</v>
      </c>
      <c r="S8" s="56">
        <f>'Calculations 20to24'!S189</f>
        <v>5.9648459796327116E-2</v>
      </c>
      <c r="T8" s="56">
        <f>'Calculations 20to24'!T189</f>
        <v>5.8935227495295346E-2</v>
      </c>
      <c r="U8" s="56">
        <f>'Calculations 20to24'!U189</f>
        <v>5.8225590860070488E-2</v>
      </c>
      <c r="V8" s="56">
        <f>'Calculations 20to24'!V189</f>
        <v>5.7519732882735632E-2</v>
      </c>
      <c r="W8" s="56">
        <f>'Calculations 20to24'!W189</f>
        <v>5.6817831387655587E-2</v>
      </c>
      <c r="X8" s="56">
        <f>'Calculations 20to24'!X189</f>
        <v>5.6120058752850421E-2</v>
      </c>
      <c r="Y8" s="56">
        <f>'Calculations 20to24'!Y189</f>
        <v>5.5426581663626899E-2</v>
      </c>
      <c r="Z8" s="56">
        <f>'Calculations 20to24'!Z189</f>
        <v>5.473756089743044E-2</v>
      </c>
      <c r="AA8" s="56">
        <f>'Calculations 20to24'!AA189</f>
        <v>5.4053151138808805E-2</v>
      </c>
      <c r="AB8" s="56">
        <f>'Calculations 20to24'!AB189</f>
        <v>5.3373500823324399E-2</v>
      </c>
      <c r="AC8" s="56">
        <f>'Calculations 20to24'!AC189</f>
        <v>5.2698752009194154E-2</v>
      </c>
      <c r="AD8" s="56">
        <f>'Calculations 20to24'!AD189</f>
        <v>5.2029040275404934E-2</v>
      </c>
      <c r="AE8" s="56">
        <f>'Calculations 20to24'!AE189</f>
        <v>5.1364494645011104E-2</v>
      </c>
      <c r="AF8" s="56">
        <f>'Calculations 20to24'!AF189</f>
        <v>5.0705237532308906E-2</v>
      </c>
    </row>
    <row r="9" spans="1:32" x14ac:dyDescent="0.2">
      <c r="A9" s="12" t="s">
        <v>32</v>
      </c>
      <c r="B9" s="56">
        <f>'Calculations 20to24'!B190</f>
        <v>8.1395348837209336E-2</v>
      </c>
      <c r="C9" s="56">
        <f>'Calculations 20to24'!C190</f>
        <v>8.0833423460299716E-2</v>
      </c>
      <c r="D9" s="56">
        <f>'Calculations 20to24'!D190</f>
        <v>7.96323106657289E-2</v>
      </c>
      <c r="E9" s="56">
        <f>'Calculations 20to24'!E190</f>
        <v>7.8602580432454439E-2</v>
      </c>
      <c r="F9" s="56">
        <f>'Calculations 20to24'!F190</f>
        <v>7.7781750837288957E-2</v>
      </c>
      <c r="G9" s="56">
        <f>'Calculations 20to24'!G190</f>
        <v>7.6382580141170262E-2</v>
      </c>
      <c r="H9" s="56">
        <f>'Calculations 20to24'!H190</f>
        <v>7.5545383719730547E-2</v>
      </c>
      <c r="I9" s="56">
        <f>'Calculations 20to24'!I190</f>
        <v>7.5591097978742874E-2</v>
      </c>
      <c r="J9" s="56">
        <f>'Calculations 20to24'!J190</f>
        <v>7.5225093301405602E-2</v>
      </c>
      <c r="K9" s="56">
        <f>'Calculations 20to24'!K190</f>
        <v>7.368333767267346E-2</v>
      </c>
      <c r="L9" s="56">
        <f>'Calculations 20to24'!L190</f>
        <v>7.2862429489063199E-2</v>
      </c>
      <c r="M9" s="56">
        <f>'Calculations 20to24'!M190</f>
        <v>7.203260510185848E-2</v>
      </c>
      <c r="N9" s="56">
        <f>'Calculations 20to24'!N190</f>
        <v>7.1205674845710401E-2</v>
      </c>
      <c r="O9" s="56">
        <f>'Calculations 20to24'!O190</f>
        <v>7.0381855339630914E-2</v>
      </c>
      <c r="P9" s="56">
        <f>'Calculations 20to24'!P190</f>
        <v>6.9561359972464668E-2</v>
      </c>
      <c r="Q9" s="56">
        <f>'Calculations 20to24'!Q190</f>
        <v>6.8744398472872614E-2</v>
      </c>
      <c r="R9" s="56">
        <f>'Calculations 20to24'!R190</f>
        <v>6.7931176509615818E-2</v>
      </c>
      <c r="S9" s="56">
        <f>'Calculations 20to24'!S190</f>
        <v>6.7121895321985148E-2</v>
      </c>
      <c r="T9" s="56">
        <f>'Calculations 20to24'!T190</f>
        <v>6.6316751380101985E-2</v>
      </c>
      <c r="U9" s="56">
        <f>'Calculations 20to24'!U190</f>
        <v>6.551593607471605E-2</v>
      </c>
      <c r="V9" s="56">
        <f>'Calculations 20to24'!V190</f>
        <v>6.4719635436017595E-2</v>
      </c>
      <c r="W9" s="56">
        <f>'Calculations 20to24'!W190</f>
        <v>6.3928029880895812E-2</v>
      </c>
      <c r="X9" s="56">
        <f>'Calculations 20to24'!X190</f>
        <v>6.3141293987988886E-2</v>
      </c>
      <c r="Y9" s="56">
        <f>'Calculations 20to24'!Y190</f>
        <v>6.2359596299795324E-2</v>
      </c>
      <c r="Z9" s="56">
        <f>'Calculations 20to24'!Z190</f>
        <v>6.1583099151048842E-2</v>
      </c>
      <c r="AA9" s="56">
        <f>'Calculations 20to24'!AA190</f>
        <v>6.0811958522496913E-2</v>
      </c>
      <c r="AB9" s="56">
        <f>'Calculations 20to24'!AB190</f>
        <v>6.0046323919175679E-2</v>
      </c>
      <c r="AC9" s="56">
        <f>'Calculations 20to24'!AC190</f>
        <v>5.9286338272221926E-2</v>
      </c>
      <c r="AD9" s="56">
        <f>'Calculations 20to24'!AD190</f>
        <v>5.8532137863235488E-2</v>
      </c>
      <c r="AE9" s="56">
        <f>'Calculations 20to24'!AE190</f>
        <v>5.7783852270162701E-2</v>
      </c>
      <c r="AF9" s="56">
        <f>'Calculations 20to24'!AF190</f>
        <v>5.7041604333661268E-2</v>
      </c>
    </row>
    <row r="10" spans="1:32" x14ac:dyDescent="0.2">
      <c r="A10" s="12" t="s">
        <v>33</v>
      </c>
      <c r="B10" s="56">
        <f>'Calculations 20to24'!B191</f>
        <v>4.8689138576779041E-2</v>
      </c>
      <c r="C10" s="56">
        <f>'Calculations 20to24'!C191</f>
        <v>4.8479464966290527E-2</v>
      </c>
      <c r="D10" s="56">
        <f>'Calculations 20to24'!D191</f>
        <v>4.7921197332521683E-2</v>
      </c>
      <c r="E10" s="56">
        <f>'Calculations 20to24'!E191</f>
        <v>4.7450059479642016E-2</v>
      </c>
      <c r="F10" s="56">
        <f>'Calculations 20to24'!F191</f>
        <v>4.7066514201515676E-2</v>
      </c>
      <c r="G10" s="56">
        <f>'Calculations 20to24'!G191</f>
        <v>4.6315432078882265E-2</v>
      </c>
      <c r="H10" s="56">
        <f>'Calculations 20to24'!H191</f>
        <v>4.5870518908141221E-2</v>
      </c>
      <c r="I10" s="56">
        <f>'Calculations 20to24'!I191</f>
        <v>4.5899626568593435E-2</v>
      </c>
      <c r="J10" s="56">
        <f>'Calculations 20to24'!J191</f>
        <v>4.5708133419064718E-2</v>
      </c>
      <c r="K10" s="56">
        <f>'Calculations 20to24'!K191</f>
        <v>4.4880084079841127E-2</v>
      </c>
      <c r="L10" s="56">
        <f>'Calculations 20to24'!L191</f>
        <v>4.4534835514392572E-2</v>
      </c>
      <c r="M10" s="56">
        <f>'Calculations 20to24'!M191</f>
        <v>4.4114807628502936E-2</v>
      </c>
      <c r="N10" s="56">
        <f>'Calculations 20to24'!N191</f>
        <v>4.3694310501365914E-2</v>
      </c>
      <c r="O10" s="56">
        <f>'Calculations 20to24'!O191</f>
        <v>4.3273473833829762E-2</v>
      </c>
      <c r="P10" s="56">
        <f>'Calculations 20to24'!P191</f>
        <v>4.2852428725771288E-2</v>
      </c>
      <c r="Q10" s="56">
        <f>'Calculations 20to24'!Q191</f>
        <v>4.2431307238709234E-2</v>
      </c>
      <c r="R10" s="56">
        <f>'Calculations 20to24'!R191</f>
        <v>4.201024197910707E-2</v>
      </c>
      <c r="S10" s="56">
        <f>'Calculations 20to24'!S191</f>
        <v>4.1589365702577707E-2</v>
      </c>
      <c r="T10" s="56">
        <f>'Calculations 20to24'!T191</f>
        <v>4.1168810939115508E-2</v>
      </c>
      <c r="U10" s="56">
        <f>'Calculations 20to24'!U191</f>
        <v>4.0748709639401567E-2</v>
      </c>
      <c r="V10" s="56">
        <f>'Calculations 20to24'!V191</f>
        <v>4.0329192842146637E-2</v>
      </c>
      <c r="W10" s="56">
        <f>'Calculations 20to24'!W191</f>
        <v>3.9910390362363213E-2</v>
      </c>
      <c r="X10" s="56">
        <f>'Calculations 20to24'!X191</f>
        <v>3.9492430500385575E-2</v>
      </c>
      <c r="Y10" s="56">
        <f>'Calculations 20to24'!Y191</f>
        <v>3.9075439771390767E-2</v>
      </c>
      <c r="Z10" s="56">
        <f>'Calculations 20to24'!Z191</f>
        <v>3.8659542655111026E-2</v>
      </c>
      <c r="AA10" s="56">
        <f>'Calculations 20to24'!AA191</f>
        <v>3.8244861365368636E-2</v>
      </c>
      <c r="AB10" s="56">
        <f>'Calculations 20to24'!AB191</f>
        <v>3.7831515639015406E-2</v>
      </c>
      <c r="AC10" s="56">
        <f>'Calculations 20to24'!AC191</f>
        <v>3.7419622543804612E-2</v>
      </c>
      <c r="AD10" s="56">
        <f>'Calculations 20to24'!AD191</f>
        <v>3.7009296304687467E-2</v>
      </c>
      <c r="AE10" s="56">
        <f>'Calculations 20to24'!AE191</f>
        <v>3.6600648147979156E-2</v>
      </c>
      <c r="AF10" s="56">
        <f>'Calculations 20to24'!AF191</f>
        <v>3.6193786162814059E-2</v>
      </c>
    </row>
    <row r="11" spans="1:32" x14ac:dyDescent="0.2">
      <c r="A11" s="12" t="s">
        <v>34</v>
      </c>
      <c r="B11" s="56">
        <f>'Calculations 20to24'!B192</f>
        <v>5.181347150259067E-2</v>
      </c>
      <c r="C11" s="56">
        <f>'Calculations 20to24'!C192</f>
        <v>5.1500077526442346E-2</v>
      </c>
      <c r="D11" s="56">
        <f>'Calculations 20to24'!D192</f>
        <v>5.0789272620168538E-2</v>
      </c>
      <c r="E11" s="56">
        <f>'Calculations 20to24'!E192</f>
        <v>5.0170388611508646E-2</v>
      </c>
      <c r="F11" s="56">
        <f>'Calculations 20to24'!F192</f>
        <v>4.9674515125077784E-2</v>
      </c>
      <c r="G11" s="56">
        <f>'Calculations 20to24'!G192</f>
        <v>4.8842036955625036E-2</v>
      </c>
      <c r="H11" s="56">
        <f>'Calculations 20to24'!H192</f>
        <v>4.8339114171384284E-2</v>
      </c>
      <c r="I11" s="56">
        <f>'Calculations 20to24'!I192</f>
        <v>4.8317897739677436E-2</v>
      </c>
      <c r="J11" s="56">
        <f>'Calculations 20to24'!J192</f>
        <v>4.8031422652866522E-2</v>
      </c>
      <c r="K11" s="56">
        <f>'Calculations 20to24'!K192</f>
        <v>4.7058175577159717E-2</v>
      </c>
      <c r="L11" s="56">
        <f>'Calculations 20to24'!L192</f>
        <v>4.6649750511920565E-2</v>
      </c>
      <c r="M11" s="56">
        <f>'Calculations 20to24'!M192</f>
        <v>4.6148918276533307E-2</v>
      </c>
      <c r="N11" s="56">
        <f>'Calculations 20to24'!N192</f>
        <v>4.5650398407879586E-2</v>
      </c>
      <c r="O11" s="56">
        <f>'Calculations 20to24'!O192</f>
        <v>4.5154279051604206E-2</v>
      </c>
      <c r="P11" s="56">
        <f>'Calculations 20to24'!P192</f>
        <v>4.4660646810898055E-2</v>
      </c>
      <c r="Q11" s="56">
        <f>'Calculations 20to24'!Q192</f>
        <v>4.416958656865768E-2</v>
      </c>
      <c r="R11" s="56">
        <f>'Calculations 20to24'!R192</f>
        <v>4.368118132527804E-2</v>
      </c>
      <c r="S11" s="56">
        <f>'Calculations 20to24'!S192</f>
        <v>4.3195512051523388E-2</v>
      </c>
      <c r="T11" s="56">
        <f>'Calculations 20to24'!T192</f>
        <v>4.271265755590959E-2</v>
      </c>
      <c r="U11" s="56">
        <f>'Calculations 20to24'!U192</f>
        <v>4.2232694366027924E-2</v>
      </c>
      <c r="V11" s="56">
        <f>'Calculations 20to24'!V192</f>
        <v>4.1755696623232169E-2</v>
      </c>
      <c r="W11" s="56">
        <f>'Calculations 20to24'!W192</f>
        <v>4.12817359901098E-2</v>
      </c>
      <c r="X11" s="56">
        <f>'Calculations 20to24'!X192</f>
        <v>4.0810881570158206E-2</v>
      </c>
      <c r="Y11" s="56">
        <f>'Calculations 20to24'!Y192</f>
        <v>4.0343199839086623E-2</v>
      </c>
      <c r="Z11" s="56">
        <f>'Calculations 20to24'!Z192</f>
        <v>3.9878754587169982E-2</v>
      </c>
      <c r="AA11" s="56">
        <f>'Calculations 20to24'!AA192</f>
        <v>3.9417606872082699E-2</v>
      </c>
      <c r="AB11" s="56">
        <f>'Calculations 20to24'!AB192</f>
        <v>3.8959814981652206E-2</v>
      </c>
      <c r="AC11" s="56">
        <f>'Calculations 20to24'!AC192</f>
        <v>3.8505434405973031E-2</v>
      </c>
      <c r="AD11" s="56">
        <f>'Calculations 20to24'!AD192</f>
        <v>3.8054517818340496E-2</v>
      </c>
      <c r="AE11" s="56">
        <f>'Calculations 20to24'!AE192</f>
        <v>3.7607115064463549E-2</v>
      </c>
      <c r="AF11" s="56">
        <f>'Calculations 20to24'!AF192</f>
        <v>3.7163273159438751E-2</v>
      </c>
    </row>
    <row r="12" spans="1:32" x14ac:dyDescent="0.2">
      <c r="A12" s="12" t="s">
        <v>92</v>
      </c>
      <c r="B12" s="56">
        <f>'Calculations 20to24'!B193</f>
        <v>5.4254007398273733E-2</v>
      </c>
      <c r="C12" s="56">
        <f>'Calculations 20to24'!C193</f>
        <v>5.4000075002248404E-2</v>
      </c>
      <c r="D12" s="56">
        <f>'Calculations 20to24'!D193</f>
        <v>5.3359849836565207E-2</v>
      </c>
      <c r="E12" s="56">
        <f>'Calculations 20to24'!E193</f>
        <v>5.2821194116786818E-2</v>
      </c>
      <c r="F12" s="56">
        <f>'Calculations 20to24'!F193</f>
        <v>5.2381576018923945E-2</v>
      </c>
      <c r="G12" s="56">
        <f>'Calculations 20to24'!G193</f>
        <v>5.1524716714489355E-2</v>
      </c>
      <c r="H12" s="56">
        <f>'Calculations 20to24'!H193</f>
        <v>5.1014983115370151E-2</v>
      </c>
      <c r="I12" s="56">
        <f>'Calculations 20to24'!I193</f>
        <v>5.1055181127270303E-2</v>
      </c>
      <c r="J12" s="56">
        <f>'Calculations 20to24'!J193</f>
        <v>5.0853303528952398E-2</v>
      </c>
      <c r="K12" s="56">
        <f>'Calculations 20to24'!K193</f>
        <v>4.992902353423475E-2</v>
      </c>
      <c r="L12" s="56">
        <f>'Calculations 20to24'!L193</f>
        <v>4.9509777429413003E-2</v>
      </c>
      <c r="M12" s="56">
        <f>'Calculations 20to24'!M193</f>
        <v>4.9032520480303314E-2</v>
      </c>
      <c r="N12" s="56">
        <f>'Calculations 20to24'!N193</f>
        <v>4.8554997605555206E-2</v>
      </c>
      <c r="O12" s="56">
        <f>'Calculations 20to24'!O193</f>
        <v>4.8077346633554667E-2</v>
      </c>
      <c r="P12" s="56">
        <f>'Calculations 20to24'!P193</f>
        <v>4.759970722774768E-2</v>
      </c>
      <c r="Q12" s="56">
        <f>'Calculations 20to24'!Q193</f>
        <v>4.712222038978197E-2</v>
      </c>
      <c r="R12" s="56">
        <f>'Calculations 20to24'!R193</f>
        <v>4.6645027985457013E-2</v>
      </c>
      <c r="S12" s="56">
        <f>'Calculations 20to24'!S193</f>
        <v>4.6168272293776388E-2</v>
      </c>
      <c r="T12" s="56">
        <f>'Calculations 20to24'!T193</f>
        <v>4.5692095579296592E-2</v>
      </c>
      <c r="U12" s="56">
        <f>'Calculations 20to24'!U193</f>
        <v>4.5216639687876349E-2</v>
      </c>
      <c r="V12" s="56">
        <f>'Calculations 20to24'!V193</f>
        <v>4.4742045665835443E-2</v>
      </c>
      <c r="W12" s="56">
        <f>'Calculations 20to24'!W193</f>
        <v>4.4268453402449393E-2</v>
      </c>
      <c r="X12" s="56">
        <f>'Calculations 20to24'!X193</f>
        <v>4.3796001295622146E-2</v>
      </c>
      <c r="Y12" s="56">
        <f>'Calculations 20to24'!Y193</f>
        <v>4.3324825940501958E-2</v>
      </c>
      <c r="Z12" s="56">
        <f>'Calculations 20to24'!Z193</f>
        <v>4.2855061840733948E-2</v>
      </c>
      <c r="AA12" s="56">
        <f>'Calculations 20to24'!AA193</f>
        <v>4.238684114197213E-2</v>
      </c>
      <c r="AB12" s="56">
        <f>'Calculations 20to24'!AB193</f>
        <v>4.1920293387217471E-2</v>
      </c>
      <c r="AC12" s="56">
        <f>'Calculations 20to24'!AC193</f>
        <v>4.1455545293483755E-2</v>
      </c>
      <c r="AD12" s="56">
        <f>'Calculations 20to24'!AD193</f>
        <v>4.0992720549251051E-2</v>
      </c>
      <c r="AE12" s="56">
        <f>'Calculations 20to24'!AE193</f>
        <v>4.053193963210968E-2</v>
      </c>
      <c r="AF12" s="56">
        <f>'Calculations 20to24'!AF193</f>
        <v>4.0073319645968004E-2</v>
      </c>
    </row>
    <row r="13" spans="1:32" x14ac:dyDescent="0.2">
      <c r="A13" s="12" t="s">
        <v>89</v>
      </c>
      <c r="B13" s="56">
        <f>'Calculations 20to24'!B194</f>
        <v>4.7976011994003018E-2</v>
      </c>
      <c r="C13" s="56">
        <f>'Calculations 20to24'!C194</f>
        <v>4.7802926453053632E-2</v>
      </c>
      <c r="D13" s="56">
        <f>'Calculations 20to24'!D194</f>
        <v>4.723056840468428E-2</v>
      </c>
      <c r="E13" s="56">
        <f>'Calculations 20to24'!E194</f>
        <v>4.6736449727850835E-2</v>
      </c>
      <c r="F13" s="56">
        <f>'Calculations 20to24'!F194</f>
        <v>4.6350155869870666E-2</v>
      </c>
      <c r="G13" s="56">
        <f>'Calculations 20to24'!G194</f>
        <v>4.5633746477136111E-2</v>
      </c>
      <c r="H13" s="56">
        <f>'Calculations 20to24'!H194</f>
        <v>4.5227249331779532E-2</v>
      </c>
      <c r="I13" s="56">
        <f>'Calculations 20to24'!I194</f>
        <v>4.52219947380667E-2</v>
      </c>
      <c r="J13" s="56">
        <f>'Calculations 20to24'!J194</f>
        <v>4.4943591806800097E-2</v>
      </c>
      <c r="K13" s="56">
        <f>'Calculations 20to24'!K194</f>
        <v>4.4032163044395917E-2</v>
      </c>
      <c r="L13" s="56">
        <f>'Calculations 20to24'!L194</f>
        <v>4.3812935858383785E-2</v>
      </c>
      <c r="M13" s="56">
        <f>'Calculations 20to24'!M194</f>
        <v>4.3398046419493443E-2</v>
      </c>
      <c r="N13" s="56">
        <f>'Calculations 20to24'!N194</f>
        <v>4.29837181948661E-2</v>
      </c>
      <c r="O13" s="56">
        <f>'Calculations 20to24'!O194</f>
        <v>4.2570038833247129E-2</v>
      </c>
      <c r="P13" s="56">
        <f>'Calculations 20to24'!P194</f>
        <v>4.2157096394135112E-2</v>
      </c>
      <c r="Q13" s="56">
        <f>'Calculations 20to24'!Q194</f>
        <v>4.1744979099630354E-2</v>
      </c>
      <c r="R13" s="56">
        <f>'Calculations 20to24'!R194</f>
        <v>4.1333775099791706E-2</v>
      </c>
      <c r="S13" s="56">
        <f>'Calculations 20to24'!S194</f>
        <v>4.092357225131045E-2</v>
      </c>
      <c r="T13" s="56">
        <f>'Calculations 20to24'!T194</f>
        <v>4.0514457909287441E-2</v>
      </c>
      <c r="U13" s="56">
        <f>'Calculations 20to24'!U194</f>
        <v>4.0106518731882312E-2</v>
      </c>
      <c r="V13" s="56">
        <f>'Calculations 20to24'!V194</f>
        <v>3.9699840497579651E-2</v>
      </c>
      <c r="W13" s="56">
        <f>'Calculations 20to24'!W194</f>
        <v>3.9294507934802943E-2</v>
      </c>
      <c r="X13" s="56">
        <f>'Calculations 20to24'!X194</f>
        <v>3.8890604563588796E-2</v>
      </c>
      <c r="Y13" s="56">
        <f>'Calculations 20to24'!Y194</f>
        <v>3.8488212549018581E-2</v>
      </c>
      <c r="Z13" s="56">
        <f>'Calculations 20to24'!Z194</f>
        <v>3.8087412566092507E-2</v>
      </c>
      <c r="AA13" s="56">
        <f>'Calculations 20to24'!AA194</f>
        <v>3.7688283675715147E-2</v>
      </c>
      <c r="AB13" s="56">
        <f>'Calculations 20to24'!AB194</f>
        <v>3.7290903211457095E-2</v>
      </c>
      <c r="AC13" s="56">
        <f>'Calculations 20to24'!AC194</f>
        <v>3.6895346676739882E-2</v>
      </c>
      <c r="AD13" s="56">
        <f>'Calculations 20to24'!AD194</f>
        <v>3.6501687652092267E-2</v>
      </c>
      <c r="AE13" s="56">
        <f>'Calculations 20to24'!AE194</f>
        <v>3.6109997712110486E-2</v>
      </c>
      <c r="AF13" s="56">
        <f>'Calculations 20to24'!AF194</f>
        <v>3.5720346351758518E-2</v>
      </c>
    </row>
    <row r="14" spans="1:32" x14ac:dyDescent="0.2">
      <c r="A14" s="12" t="s">
        <v>35</v>
      </c>
      <c r="B14" s="56">
        <f>'Calculations 20to24'!B195</f>
        <v>5.6466302367941749E-2</v>
      </c>
      <c r="C14" s="56">
        <f>'Calculations 20to24'!C195</f>
        <v>5.6183054472142877E-2</v>
      </c>
      <c r="D14" s="56">
        <f>'Calculations 20to24'!D195</f>
        <v>5.5519526054083043E-2</v>
      </c>
      <c r="E14" s="56">
        <f>'Calculations 20to24'!E195</f>
        <v>5.4974400909461388E-2</v>
      </c>
      <c r="F14" s="56">
        <f>'Calculations 20to24'!F195</f>
        <v>5.4538168509459507E-2</v>
      </c>
      <c r="G14" s="56">
        <f>'Calculations 20to24'!G195</f>
        <v>5.3677087413433154E-2</v>
      </c>
      <c r="H14" s="56">
        <f>'Calculations 20to24'!H195</f>
        <v>5.3179313916706578E-2</v>
      </c>
      <c r="I14" s="56">
        <f>'Calculations 20to24'!I195</f>
        <v>5.3293727103366918E-2</v>
      </c>
      <c r="J14" s="56">
        <f>'Calculations 20to24'!J195</f>
        <v>5.3172015240385562E-2</v>
      </c>
      <c r="K14" s="56">
        <f>'Calculations 20to24'!K195</f>
        <v>5.2282296342127436E-2</v>
      </c>
      <c r="L14" s="56">
        <f>'Calculations 20to24'!L195</f>
        <v>5.1779606736714688E-2</v>
      </c>
      <c r="M14" s="56">
        <f>'Calculations 20to24'!M195</f>
        <v>5.1309842084982016E-2</v>
      </c>
      <c r="N14" s="56">
        <f>'Calculations 20to24'!N195</f>
        <v>5.0839354189902757E-2</v>
      </c>
      <c r="O14" s="56">
        <f>'Calculations 20to24'!O195</f>
        <v>5.0368265009684339E-2</v>
      </c>
      <c r="P14" s="56">
        <f>'Calculations 20to24'!P195</f>
        <v>4.9896699570101288E-2</v>
      </c>
      <c r="Q14" s="56">
        <f>'Calculations 20to24'!Q195</f>
        <v>4.9424785471244133E-2</v>
      </c>
      <c r="R14" s="56">
        <f>'Calculations 20to24'!R195</f>
        <v>4.8952652413242967E-2</v>
      </c>
      <c r="S14" s="56">
        <f>'Calculations 20to24'!S195</f>
        <v>4.8480431741367666E-2</v>
      </c>
      <c r="T14" s="56">
        <f>'Calculations 20to24'!T195</f>
        <v>4.8008256010823258E-2</v>
      </c>
      <c r="U14" s="56">
        <f>'Calculations 20to24'!U195</f>
        <v>4.7536258571483081E-2</v>
      </c>
      <c r="V14" s="56">
        <f>'Calculations 20to24'!V195</f>
        <v>4.7064573172718567E-2</v>
      </c>
      <c r="W14" s="56">
        <f>'Calculations 20to24'!W195</f>
        <v>4.6593333588416198E-2</v>
      </c>
      <c r="X14" s="56">
        <f>'Calculations 20to24'!X195</f>
        <v>4.6122673262195032E-2</v>
      </c>
      <c r="Y14" s="56">
        <f>'Calculations 20to24'!Y195</f>
        <v>4.5652724972772833E-2</v>
      </c>
      <c r="Z14" s="56">
        <f>'Calculations 20to24'!Z195</f>
        <v>4.5183620519361589E-2</v>
      </c>
      <c r="AA14" s="56">
        <f>'Calculations 20to24'!AA195</f>
        <v>4.471549042691126E-2</v>
      </c>
      <c r="AB14" s="56">
        <f>'Calculations 20to24'!AB195</f>
        <v>4.4248463670965445E-2</v>
      </c>
      <c r="AC14" s="56">
        <f>'Calculations 20to24'!AC195</f>
        <v>4.3782667421833954E-2</v>
      </c>
      <c r="AD14" s="56">
        <f>'Calculations 20to24'!AD195</f>
        <v>4.3318226807743963E-2</v>
      </c>
      <c r="AE14" s="56">
        <f>'Calculations 20to24'!AE195</f>
        <v>4.2855264696576571E-2</v>
      </c>
      <c r="AF14" s="56">
        <f>'Calculations 20to24'!AF195</f>
        <v>4.2393901495764108E-2</v>
      </c>
    </row>
    <row r="15" spans="1:32" x14ac:dyDescent="0.2">
      <c r="A15" s="12" t="s">
        <v>98</v>
      </c>
      <c r="B15" s="56">
        <f>'Calculations 20to24'!B196</f>
        <v>7.3170731707317083E-2</v>
      </c>
      <c r="C15" s="56">
        <f>'Calculations 20to24'!C196</f>
        <v>7.2793803416717248E-2</v>
      </c>
      <c r="D15" s="56">
        <f>'Calculations 20to24'!D196</f>
        <v>7.1850326241796852E-2</v>
      </c>
      <c r="E15" s="56">
        <f>'Calculations 20to24'!E196</f>
        <v>7.1028201975454008E-2</v>
      </c>
      <c r="F15" s="56">
        <f>'Calculations 20to24'!F196</f>
        <v>7.0333122498746861E-2</v>
      </c>
      <c r="G15" s="56">
        <f>'Calculations 20to24'!G196</f>
        <v>6.9039680418332264E-2</v>
      </c>
      <c r="H15" s="56">
        <f>'Calculations 20to24'!H196</f>
        <v>6.822099443604758E-2</v>
      </c>
      <c r="I15" s="56">
        <f>'Calculations 20to24'!I196</f>
        <v>6.8172972967948983E-2</v>
      </c>
      <c r="J15" s="56">
        <f>'Calculations 20to24'!J196</f>
        <v>6.7796540154738558E-2</v>
      </c>
      <c r="K15" s="56">
        <f>'Calculations 20to24'!K196</f>
        <v>6.6411539559965413E-2</v>
      </c>
      <c r="L15" s="56">
        <f>'Calculations 20to24'!L196</f>
        <v>6.5825204866948067E-2</v>
      </c>
      <c r="M15" s="56">
        <f>'Calculations 20to24'!M196</f>
        <v>6.5095052578549709E-2</v>
      </c>
      <c r="N15" s="56">
        <f>'Calculations 20to24'!N196</f>
        <v>6.4366782093025765E-2</v>
      </c>
      <c r="O15" s="56">
        <f>'Calculations 20to24'!O196</f>
        <v>6.3640598794913364E-2</v>
      </c>
      <c r="P15" s="56">
        <f>'Calculations 20to24'!P196</f>
        <v>6.291670645482364E-2</v>
      </c>
      <c r="Q15" s="56">
        <f>'Calculations 20to24'!Q196</f>
        <v>6.2195306699182128E-2</v>
      </c>
      <c r="R15" s="56">
        <f>'Calculations 20to24'!R196</f>
        <v>6.1476598514096301E-2</v>
      </c>
      <c r="S15" s="56">
        <f>'Calculations 20to24'!S196</f>
        <v>6.0760777783276369E-2</v>
      </c>
      <c r="T15" s="56">
        <f>'Calculations 20to24'!T196</f>
        <v>6.0048036859789072E-2</v>
      </c>
      <c r="U15" s="56">
        <f>'Calculations 20to24'!U196</f>
        <v>5.9338564171296321E-2</v>
      </c>
      <c r="V15" s="56">
        <f>'Calculations 20to24'!V196</f>
        <v>5.8632543858301737E-2</v>
      </c>
      <c r="W15" s="56">
        <f>'Calculations 20to24'!W196</f>
        <v>5.7930155444817964E-2</v>
      </c>
      <c r="X15" s="56">
        <f>'Calculations 20to24'!X196</f>
        <v>5.7231573540763102E-2</v>
      </c>
      <c r="Y15" s="56">
        <f>'Calculations 20to24'!Y196</f>
        <v>5.6536967575300127E-2</v>
      </c>
      <c r="Z15" s="56">
        <f>'Calculations 20to24'!Z196</f>
        <v>5.58465015602502E-2</v>
      </c>
      <c r="AA15" s="56">
        <f>'Calculations 20to24'!AA196</f>
        <v>5.516033388263402E-2</v>
      </c>
      <c r="AB15" s="56">
        <f>'Calculations 20to24'!AB196</f>
        <v>5.4478617125336706E-2</v>
      </c>
      <c r="AC15" s="56">
        <f>'Calculations 20to24'!AC196</f>
        <v>5.3801497914828078E-2</v>
      </c>
      <c r="AD15" s="56">
        <f>'Calculations 20to24'!AD196</f>
        <v>5.3129116794833772E-2</v>
      </c>
      <c r="AE15" s="56">
        <f>'Calculations 20to24'!AE196</f>
        <v>5.2461608124804264E-2</v>
      </c>
      <c r="AF15" s="56">
        <f>'Calculations 20to24'!AF196</f>
        <v>5.1799100002011655E-2</v>
      </c>
    </row>
    <row r="16" spans="1:32" x14ac:dyDescent="0.2">
      <c r="A16" s="12" t="s">
        <v>97</v>
      </c>
      <c r="B16" s="56">
        <f>'Calculations 20to24'!B197</f>
        <v>6.6202090592334478E-2</v>
      </c>
      <c r="C16" s="56">
        <f>'Calculations 20to24'!C197</f>
        <v>6.5800289043409552E-2</v>
      </c>
      <c r="D16" s="56">
        <f>'Calculations 20to24'!D197</f>
        <v>6.4955632439590016E-2</v>
      </c>
      <c r="E16" s="56">
        <f>'Calculations 20to24'!E197</f>
        <v>6.4237241176999679E-2</v>
      </c>
      <c r="F16" s="56">
        <f>'Calculations 20to24'!F197</f>
        <v>6.3630805044583225E-2</v>
      </c>
      <c r="G16" s="56">
        <f>'Calculations 20to24'!G197</f>
        <v>6.250143677121929E-2</v>
      </c>
      <c r="H16" s="56">
        <f>'Calculations 20to24'!H197</f>
        <v>6.1789254261036465E-2</v>
      </c>
      <c r="I16" s="56">
        <f>'Calculations 20to24'!I197</f>
        <v>6.1825216419140155E-2</v>
      </c>
      <c r="J16" s="56">
        <f>'Calculations 20to24'!J197</f>
        <v>6.1610265245594979E-2</v>
      </c>
      <c r="K16" s="56">
        <f>'Calculations 20to24'!K197</f>
        <v>6.049399978421665E-2</v>
      </c>
      <c r="L16" s="56">
        <f>'Calculations 20to24'!L197</f>
        <v>5.9828466874822281E-2</v>
      </c>
      <c r="M16" s="56">
        <f>'Calculations 20to24'!M197</f>
        <v>5.9197717755581844E-2</v>
      </c>
      <c r="N16" s="56">
        <f>'Calculations 20to24'!N197</f>
        <v>5.8568116544932103E-2</v>
      </c>
      <c r="O16" s="56">
        <f>'Calculations 20to24'!O197</f>
        <v>5.7939829457659478E-2</v>
      </c>
      <c r="P16" s="56">
        <f>'Calculations 20to24'!P197</f>
        <v>5.7313022941116232E-2</v>
      </c>
      <c r="Q16" s="56">
        <f>'Calculations 20to24'!Q197</f>
        <v>5.6687863149354915E-2</v>
      </c>
      <c r="R16" s="56">
        <f>'Calculations 20to24'!R197</f>
        <v>5.6064515447554308E-2</v>
      </c>
      <c r="S16" s="56">
        <f>'Calculations 20to24'!S197</f>
        <v>5.5443143946714575E-2</v>
      </c>
      <c r="T16" s="56">
        <f>'Calculations 20to24'!T197</f>
        <v>5.4823911068475208E-2</v>
      </c>
      <c r="U16" s="56">
        <f>'Calculations 20to24'!U197</f>
        <v>5.4206977139796303E-2</v>
      </c>
      <c r="V16" s="56">
        <f>'Calculations 20to24'!V197</f>
        <v>5.3592500017132998E-2</v>
      </c>
      <c r="W16" s="56">
        <f>'Calculations 20to24'!W197</f>
        <v>5.2980634739638745E-2</v>
      </c>
      <c r="X16" s="56">
        <f>'Calculations 20to24'!X197</f>
        <v>5.2371533210839566E-2</v>
      </c>
      <c r="Y16" s="56">
        <f>'Calculations 20to24'!Y197</f>
        <v>5.1765343908142032E-2</v>
      </c>
      <c r="Z16" s="56">
        <f>'Calculations 20to24'!Z197</f>
        <v>5.1162211619464631E-2</v>
      </c>
      <c r="AA16" s="56">
        <f>'Calculations 20to24'!AA197</f>
        <v>5.0562277206213792E-2</v>
      </c>
      <c r="AB16" s="56">
        <f>'Calculations 20to24'!AB197</f>
        <v>4.9965677391775647E-2</v>
      </c>
      <c r="AC16" s="56">
        <f>'Calculations 20to24'!AC197</f>
        <v>4.937254457463796E-2</v>
      </c>
      <c r="AD16" s="56">
        <f>'Calculations 20to24'!AD197</f>
        <v>4.8783006665223033E-2</v>
      </c>
      <c r="AE16" s="56">
        <f>'Calculations 20to24'!AE197</f>
        <v>4.8197186945470136E-2</v>
      </c>
      <c r="AF16" s="56">
        <f>'Calculations 20to24'!AF197</f>
        <v>4.7615203950187278E-2</v>
      </c>
    </row>
    <row r="17" spans="1:32" x14ac:dyDescent="0.2">
      <c r="A17" s="12" t="s">
        <v>101</v>
      </c>
      <c r="B17" s="56">
        <f>'Calculations 20to24'!B198</f>
        <v>7.4218750000000014E-2</v>
      </c>
      <c r="C17" s="56">
        <f>'Calculations 20to24'!C198</f>
        <v>7.3754947270526575E-2</v>
      </c>
      <c r="D17" s="56">
        <f>'Calculations 20to24'!D198</f>
        <v>7.2812688521388447E-2</v>
      </c>
      <c r="E17" s="56">
        <f>'Calculations 20to24'!E198</f>
        <v>7.2037259474933987E-2</v>
      </c>
      <c r="F17" s="56">
        <f>'Calculations 20to24'!F198</f>
        <v>7.1401585951439361E-2</v>
      </c>
      <c r="G17" s="56">
        <f>'Calculations 20to24'!G198</f>
        <v>7.0176215895196556E-2</v>
      </c>
      <c r="H17" s="56">
        <f>'Calculations 20to24'!H198</f>
        <v>6.9441244083264381E-2</v>
      </c>
      <c r="I17" s="56">
        <f>'Calculations 20to24'!I198</f>
        <v>6.9585151496387332E-2</v>
      </c>
      <c r="J17" s="56">
        <f>'Calculations 20to24'!J198</f>
        <v>6.9444747451629402E-2</v>
      </c>
      <c r="K17" s="56">
        <f>'Calculations 20to24'!K198</f>
        <v>6.8265140369539665E-2</v>
      </c>
      <c r="L17" s="56">
        <f>'Calculations 20to24'!L198</f>
        <v>6.7462449710499917E-2</v>
      </c>
      <c r="M17" s="56">
        <f>'Calculations 20to24'!M198</f>
        <v>6.6793909357530282E-2</v>
      </c>
      <c r="N17" s="56">
        <f>'Calculations 20to24'!N198</f>
        <v>6.6125655624251892E-2</v>
      </c>
      <c r="O17" s="56">
        <f>'Calculations 20to24'!O198</f>
        <v>6.545783758535445E-2</v>
      </c>
      <c r="P17" s="56">
        <f>'Calculations 20to24'!P198</f>
        <v>6.4790608571308098E-2</v>
      </c>
      <c r="Q17" s="56">
        <f>'Calculations 20to24'!Q198</f>
        <v>6.4124125479228217E-2</v>
      </c>
      <c r="R17" s="56">
        <f>'Calculations 20to24'!R198</f>
        <v>6.3458548110024549E-2</v>
      </c>
      <c r="S17" s="56">
        <f>'Calculations 20to24'!S198</f>
        <v>6.2794038532568847E-2</v>
      </c>
      <c r="T17" s="56">
        <f>'Calculations 20to24'!T198</f>
        <v>6.2130760475476964E-2</v>
      </c>
      <c r="U17" s="56">
        <f>'Calculations 20to24'!U198</f>
        <v>6.1468878746975257E-2</v>
      </c>
      <c r="V17" s="56">
        <f>'Calculations 20to24'!V198</f>
        <v>6.0808558683188893E-2</v>
      </c>
      <c r="W17" s="56">
        <f>'Calculations 20to24'!W198</f>
        <v>6.0149965625073805E-2</v>
      </c>
      <c r="X17" s="56">
        <f>'Calculations 20to24'!X198</f>
        <v>5.9493264424090302E-2</v>
      </c>
      <c r="Y17" s="56">
        <f>'Calculations 20to24'!Y198</f>
        <v>5.8838618976611252E-2</v>
      </c>
      <c r="Z17" s="56">
        <f>'Calculations 20to24'!Z198</f>
        <v>5.8186191786946451E-2</v>
      </c>
      <c r="AA17" s="56">
        <f>'Calculations 20to24'!AA198</f>
        <v>5.7536143558765886E-2</v>
      </c>
      <c r="AB17" s="56">
        <f>'Calculations 20to24'!AB198</f>
        <v>5.6888632814615238E-2</v>
      </c>
      <c r="AC17" s="56">
        <f>'Calculations 20to24'!AC198</f>
        <v>5.6243815543121904E-2</v>
      </c>
      <c r="AD17" s="56">
        <f>'Calculations 20to24'!AD198</f>
        <v>5.56018448734193E-2</v>
      </c>
      <c r="AE17" s="56">
        <f>'Calculations 20to24'!AE198</f>
        <v>5.4962870776231354E-2</v>
      </c>
      <c r="AF17" s="56">
        <f>'Calculations 20to24'!AF198</f>
        <v>5.4327039791005234E-2</v>
      </c>
    </row>
    <row r="18" spans="1:32" x14ac:dyDescent="0.2">
      <c r="A18" s="12" t="s">
        <v>104</v>
      </c>
      <c r="B18" s="56">
        <f>'Calculations 20to24'!B199</f>
        <v>4.2857142857142851E-2</v>
      </c>
      <c r="C18" s="56">
        <f>'Calculations 20to24'!C199</f>
        <v>4.2801342324206661E-2</v>
      </c>
      <c r="D18" s="56">
        <f>'Calculations 20to24'!D199</f>
        <v>4.2423432914908084E-2</v>
      </c>
      <c r="E18" s="56">
        <f>'Calculations 20to24'!E199</f>
        <v>4.2117337202620037E-2</v>
      </c>
      <c r="F18" s="56">
        <f>'Calculations 20to24'!F199</f>
        <v>4.187908778399204E-2</v>
      </c>
      <c r="G18" s="56">
        <f>'Calculations 20to24'!G199</f>
        <v>4.1305974020161194E-2</v>
      </c>
      <c r="H18" s="56">
        <f>'Calculations 20to24'!H199</f>
        <v>4.0997354250545778E-2</v>
      </c>
      <c r="I18" s="56">
        <f>'Calculations 20to24'!I199</f>
        <v>4.1080802828087105E-2</v>
      </c>
      <c r="J18" s="56">
        <f>'Calculations 20to24'!J199</f>
        <v>4.0962408879084596E-2</v>
      </c>
      <c r="K18" s="56">
        <f>'Calculations 20to24'!K199</f>
        <v>4.0286233357083673E-2</v>
      </c>
      <c r="L18" s="56">
        <f>'Calculations 20to24'!L199</f>
        <v>4.0130582679559379E-2</v>
      </c>
      <c r="M18" s="56">
        <f>'Calculations 20to24'!M199</f>
        <v>3.984272625588979E-2</v>
      </c>
      <c r="N18" s="56">
        <f>'Calculations 20to24'!N199</f>
        <v>3.9552788883657097E-2</v>
      </c>
      <c r="O18" s="56">
        <f>'Calculations 20to24'!O199</f>
        <v>3.9260850032812246E-2</v>
      </c>
      <c r="P18" s="56">
        <f>'Calculations 20to24'!P199</f>
        <v>3.8966992893512777E-2</v>
      </c>
      <c r="Q18" s="56">
        <f>'Calculations 20to24'!Q199</f>
        <v>3.8671304035373444E-2</v>
      </c>
      <c r="R18" s="56">
        <f>'Calculations 20to24'!R199</f>
        <v>3.8373873074513537E-2</v>
      </c>
      <c r="S18" s="56">
        <f>'Calculations 20to24'!S199</f>
        <v>3.8074792348872163E-2</v>
      </c>
      <c r="T18" s="56">
        <f>'Calculations 20to24'!T199</f>
        <v>3.7774156602220312E-2</v>
      </c>
      <c r="U18" s="56">
        <f>'Calculations 20to24'!U199</f>
        <v>3.7472062677262427E-2</v>
      </c>
      <c r="V18" s="56">
        <f>'Calculations 20to24'!V199</f>
        <v>3.7168609218176836E-2</v>
      </c>
      <c r="W18" s="56">
        <f>'Calculations 20to24'!W199</f>
        <v>3.6863896382907865E-2</v>
      </c>
      <c r="X18" s="56">
        <f>'Calculations 20to24'!X199</f>
        <v>3.6558025565479609E-2</v>
      </c>
      <c r="Y18" s="56">
        <f>'Calculations 20to24'!Y199</f>
        <v>3.6251099128564751E-2</v>
      </c>
      <c r="Z18" s="56">
        <f>'Calculations 20to24'!Z199</f>
        <v>3.5943220146500858E-2</v>
      </c>
      <c r="AA18" s="56">
        <f>'Calculations 20to24'!AA199</f>
        <v>3.5634492158908446E-2</v>
      </c>
      <c r="AB18" s="56">
        <f>'Calculations 20to24'!AB199</f>
        <v>3.5325018935029769E-2</v>
      </c>
      <c r="AC18" s="56">
        <f>'Calculations 20to24'!AC199</f>
        <v>3.501490424886735E-2</v>
      </c>
      <c r="AD18" s="56">
        <f>'Calculations 20to24'!AD199</f>
        <v>3.4704251665170952E-2</v>
      </c>
      <c r="AE18" s="56">
        <f>'Calculations 20to24'!AE199</f>
        <v>3.4393164336280951E-2</v>
      </c>
      <c r="AF18" s="56">
        <f>'Calculations 20to24'!AF199</f>
        <v>3.4081744809811389E-2</v>
      </c>
    </row>
    <row r="19" spans="1:32" x14ac:dyDescent="0.2">
      <c r="A19" s="12" t="s">
        <v>36</v>
      </c>
      <c r="B19" s="56">
        <f>'Calculations 20to24'!B200</f>
        <v>5.8823529411764684E-2</v>
      </c>
      <c r="C19" s="56">
        <f>'Calculations 20to24'!C200</f>
        <v>5.8521554614372306E-2</v>
      </c>
      <c r="D19" s="56">
        <f>'Calculations 20to24'!D200</f>
        <v>5.7816606028191893E-2</v>
      </c>
      <c r="E19" s="56">
        <f>'Calculations 20to24'!E200</f>
        <v>5.7235258053936262E-2</v>
      </c>
      <c r="F19" s="56">
        <f>'Calculations 20to24'!F200</f>
        <v>5.6769286224228187E-2</v>
      </c>
      <c r="G19" s="56">
        <f>'Calculations 20to24'!G200</f>
        <v>5.5856284373999636E-2</v>
      </c>
      <c r="H19" s="56">
        <f>'Calculations 20to24'!H200</f>
        <v>5.5325764000461172E-2</v>
      </c>
      <c r="I19" s="56">
        <f>'Calculations 20to24'!I200</f>
        <v>5.5438244771930954E-2</v>
      </c>
      <c r="J19" s="56">
        <f>'Calculations 20to24'!J200</f>
        <v>5.5302315207557767E-2</v>
      </c>
      <c r="K19" s="56">
        <f>'Calculations 20to24'!K200</f>
        <v>5.4359955592952758E-2</v>
      </c>
      <c r="L19" s="56">
        <f>'Calculations 20to24'!L200</f>
        <v>5.3822069631995581E-2</v>
      </c>
      <c r="M19" s="56">
        <f>'Calculations 20to24'!M200</f>
        <v>5.3319570675343798E-2</v>
      </c>
      <c r="N19" s="56">
        <f>'Calculations 20to24'!N200</f>
        <v>5.2816171024296615E-2</v>
      </c>
      <c r="O19" s="56">
        <f>'Calculations 20to24'!O200</f>
        <v>5.2312021521982076E-2</v>
      </c>
      <c r="P19" s="56">
        <f>'Calculations 20to24'!P200</f>
        <v>5.1807275879788242E-2</v>
      </c>
      <c r="Q19" s="56">
        <f>'Calculations 20to24'!Q200</f>
        <v>5.1302090118513527E-2</v>
      </c>
      <c r="R19" s="56">
        <f>'Calculations 20to24'!R200</f>
        <v>5.079662203080617E-2</v>
      </c>
      <c r="S19" s="56">
        <f>'Calculations 20to24'!S200</f>
        <v>5.0291030665563563E-2</v>
      </c>
      <c r="T19" s="56">
        <f>'Calculations 20to24'!T200</f>
        <v>4.9785475834848429E-2</v>
      </c>
      <c r="U19" s="56">
        <f>'Calculations 20to24'!U200</f>
        <v>4.9280117643770639E-2</v>
      </c>
      <c r="V19" s="56">
        <f>'Calculations 20to24'!V200</f>
        <v>4.8775116043672274E-2</v>
      </c>
      <c r="W19" s="56">
        <f>'Calculations 20to24'!W200</f>
        <v>4.8270630408851621E-2</v>
      </c>
      <c r="X19" s="56">
        <f>'Calculations 20to24'!X200</f>
        <v>4.7766819136959141E-2</v>
      </c>
      <c r="Y19" s="56">
        <f>'Calculations 20to24'!Y200</f>
        <v>4.7263839273101127E-2</v>
      </c>
      <c r="Z19" s="56">
        <f>'Calculations 20to24'!Z200</f>
        <v>4.6761846157595939E-2</v>
      </c>
      <c r="AA19" s="56">
        <f>'Calculations 20to24'!AA200</f>
        <v>4.626099309723649E-2</v>
      </c>
      <c r="AB19" s="56">
        <f>'Calculations 20to24'!AB200</f>
        <v>4.5761431059835191E-2</v>
      </c>
      <c r="AC19" s="56">
        <f>'Calculations 20to24'!AC200</f>
        <v>4.526330839174459E-2</v>
      </c>
      <c r="AD19" s="56">
        <f>'Calculations 20to24'!AD200</f>
        <v>4.4766770557981776E-2</v>
      </c>
      <c r="AE19" s="56">
        <f>'Calculations 20to24'!AE200</f>
        <v>4.4271959904511375E-2</v>
      </c>
      <c r="AF19" s="56">
        <f>'Calculations 20to24'!AF200</f>
        <v>4.3779015442189866E-2</v>
      </c>
    </row>
    <row r="20" spans="1:32" x14ac:dyDescent="0.2">
      <c r="A20" s="12" t="s">
        <v>37</v>
      </c>
      <c r="B20" s="56">
        <f>'Calculations 20to24'!B201</f>
        <v>4.7160731472569772E-2</v>
      </c>
      <c r="C20" s="56">
        <f>'Calculations 20to24'!C201</f>
        <v>4.6949517979335262E-2</v>
      </c>
      <c r="D20" s="56">
        <f>'Calculations 20to24'!D201</f>
        <v>4.640654897741036E-2</v>
      </c>
      <c r="E20" s="56">
        <f>'Calculations 20to24'!E201</f>
        <v>4.5950931625609787E-2</v>
      </c>
      <c r="F20" s="56">
        <f>'Calculations 20to24'!F201</f>
        <v>4.5584070709414552E-2</v>
      </c>
      <c r="G20" s="56">
        <f>'Calculations 20to24'!G201</f>
        <v>4.4872132519114732E-2</v>
      </c>
      <c r="H20" s="56">
        <f>'Calculations 20to24'!H201</f>
        <v>4.4455265240597487E-2</v>
      </c>
      <c r="I20" s="56">
        <f>'Calculations 20to24'!I201</f>
        <v>4.450330613023934E-2</v>
      </c>
      <c r="J20" s="56">
        <f>'Calculations 20to24'!J201</f>
        <v>4.434048825259717E-2</v>
      </c>
      <c r="K20" s="56">
        <f>'Calculations 20to24'!K201</f>
        <v>4.355939936661745E-2</v>
      </c>
      <c r="L20" s="56">
        <f>'Calculations 20to24'!L201</f>
        <v>4.3205267596779368E-2</v>
      </c>
      <c r="M20" s="56">
        <f>'Calculations 20to24'!M201</f>
        <v>4.2806006096373396E-2</v>
      </c>
      <c r="N20" s="56">
        <f>'Calculations 20to24'!N201</f>
        <v>4.2406137657186864E-2</v>
      </c>
      <c r="O20" s="56">
        <f>'Calculations 20to24'!O201</f>
        <v>4.2005787382447042E-2</v>
      </c>
      <c r="P20" s="56">
        <f>'Calculations 20to24'!P201</f>
        <v>4.1605081669860239E-2</v>
      </c>
      <c r="Q20" s="56">
        <f>'Calculations 20to24'!Q201</f>
        <v>4.1204147807154486E-2</v>
      </c>
      <c r="R20" s="56">
        <f>'Calculations 20to24'!R201</f>
        <v>4.0803113586604746E-2</v>
      </c>
      <c r="S20" s="56">
        <f>'Calculations 20to24'!S201</f>
        <v>4.0402106938717659E-2</v>
      </c>
      <c r="T20" s="56">
        <f>'Calculations 20to24'!T201</f>
        <v>4.0001255585176976E-2</v>
      </c>
      <c r="U20" s="56">
        <f>'Calculations 20to24'!U201</f>
        <v>3.9600686711079004E-2</v>
      </c>
      <c r="V20" s="56">
        <f>'Calculations 20to24'!V201</f>
        <v>3.9200526656416844E-2</v>
      </c>
      <c r="W20" s="56">
        <f>'Calculations 20to24'!W201</f>
        <v>3.8800900626707491E-2</v>
      </c>
      <c r="X20" s="56">
        <f>'Calculations 20to24'!X201</f>
        <v>3.8401932422591385E-2</v>
      </c>
      <c r="Y20" s="56">
        <f>'Calculations 20to24'!Y201</f>
        <v>3.8003744188177285E-2</v>
      </c>
      <c r="Z20" s="56">
        <f>'Calculations 20to24'!Z201</f>
        <v>3.7606456177848642E-2</v>
      </c>
      <c r="AA20" s="56">
        <f>'Calculations 20to24'!AA201</f>
        <v>3.7210186541196857E-2</v>
      </c>
      <c r="AB20" s="56">
        <f>'Calculations 20to24'!AB201</f>
        <v>3.6815051125702478E-2</v>
      </c>
      <c r="AC20" s="56">
        <f>'Calculations 20to24'!AC201</f>
        <v>3.6421163296738834E-2</v>
      </c>
      <c r="AD20" s="56">
        <f>'Calculations 20to24'!AD201</f>
        <v>3.6028633774439711E-2</v>
      </c>
      <c r="AE20" s="56">
        <f>'Calculations 20to24'!AE201</f>
        <v>3.5637570486932231E-2</v>
      </c>
      <c r="AF20" s="56">
        <f>'Calculations 20to24'!AF201</f>
        <v>3.5248078439412807E-2</v>
      </c>
    </row>
    <row r="21" spans="1:32" x14ac:dyDescent="0.2">
      <c r="A21" s="12" t="s">
        <v>38</v>
      </c>
      <c r="B21" s="56">
        <f>'Calculations 20to24'!B202</f>
        <v>6.6666666666666666E-2</v>
      </c>
      <c r="C21" s="56">
        <f>'Calculations 20to24'!C202</f>
        <v>6.6249012332222287E-2</v>
      </c>
      <c r="D21" s="56">
        <f>'Calculations 20to24'!D202</f>
        <v>6.5334432282350363E-2</v>
      </c>
      <c r="E21" s="56">
        <f>'Calculations 20to24'!E202</f>
        <v>6.4561072528269037E-2</v>
      </c>
      <c r="F21" s="56">
        <f>'Calculations 20to24'!F202</f>
        <v>6.3948447963172131E-2</v>
      </c>
      <c r="G21" s="56">
        <f>'Calculations 20to24'!G202</f>
        <v>6.2863349979703997E-2</v>
      </c>
      <c r="H21" s="56">
        <f>'Calculations 20to24'!H202</f>
        <v>6.2228796494815872E-2</v>
      </c>
      <c r="I21" s="56">
        <f>'Calculations 20to24'!I202</f>
        <v>6.2296393459412236E-2</v>
      </c>
      <c r="J21" s="56">
        <f>'Calculations 20to24'!J202</f>
        <v>6.2036532360687818E-2</v>
      </c>
      <c r="K21" s="56">
        <f>'Calculations 20to24'!K202</f>
        <v>6.084290177288805E-2</v>
      </c>
      <c r="L21" s="56">
        <f>'Calculations 20to24'!L202</f>
        <v>6.0215580210465233E-2</v>
      </c>
      <c r="M21" s="56">
        <f>'Calculations 20to24'!M202</f>
        <v>5.958309680115613E-2</v>
      </c>
      <c r="N21" s="56">
        <f>'Calculations 20to24'!N202</f>
        <v>5.895188337608992E-2</v>
      </c>
      <c r="O21" s="56">
        <f>'Calculations 20to24'!O202</f>
        <v>5.8322097033832336E-2</v>
      </c>
      <c r="P21" s="56">
        <f>'Calculations 20to24'!P202</f>
        <v>5.7693895030521032E-2</v>
      </c>
      <c r="Q21" s="56">
        <f>'Calculations 20to24'!Q202</f>
        <v>5.7067434315178141E-2</v>
      </c>
      <c r="R21" s="56">
        <f>'Calculations 20to24'!R202</f>
        <v>5.644287109045374E-2</v>
      </c>
      <c r="S21" s="56">
        <f>'Calculations 20to24'!S202</f>
        <v>5.5820360398801075E-2</v>
      </c>
      <c r="T21" s="56">
        <f>'Calculations 20to24'!T202</f>
        <v>5.5200055733994266E-2</v>
      </c>
      <c r="U21" s="56">
        <f>'Calculations 20to24'!U202</f>
        <v>5.4582108677820901E-2</v>
      </c>
      <c r="V21" s="56">
        <f>'Calculations 20to24'!V202</f>
        <v>5.3966668561697254E-2</v>
      </c>
      <c r="W21" s="56">
        <f>'Calculations 20to24'!W202</f>
        <v>5.3353882152885786E-2</v>
      </c>
      <c r="X21" s="56">
        <f>'Calculations 20to24'!X202</f>
        <v>5.2743893364919955E-2</v>
      </c>
      <c r="Y21" s="56">
        <f>'Calculations 20to24'!Y202</f>
        <v>5.2136842991781444E-2</v>
      </c>
      <c r="Z21" s="56">
        <f>'Calculations 20to24'!Z202</f>
        <v>5.1532868465312562E-2</v>
      </c>
      <c r="AA21" s="56">
        <f>'Calculations 20to24'!AA202</f>
        <v>5.0932103635292658E-2</v>
      </c>
      <c r="AB21" s="56">
        <f>'Calculations 20to24'!AB202</f>
        <v>5.0334678571562361E-2</v>
      </c>
      <c r="AC21" s="56">
        <f>'Calculations 20to24'!AC202</f>
        <v>4.9740719387529227E-2</v>
      </c>
      <c r="AD21" s="56">
        <f>'Calculations 20to24'!AD202</f>
        <v>4.915034808435876E-2</v>
      </c>
      <c r="AE21" s="56">
        <f>'Calculations 20to24'!AE202</f>
        <v>4.8563682415111102E-2</v>
      </c>
      <c r="AF21" s="56">
        <f>'Calculations 20to24'!AF202</f>
        <v>4.7980835768067151E-2</v>
      </c>
    </row>
    <row r="22" spans="1:32" x14ac:dyDescent="0.2">
      <c r="A22" s="12" t="s">
        <v>39</v>
      </c>
      <c r="B22" s="56">
        <f>'Calculations 20to24'!B203</f>
        <v>7.5067024128686335E-2</v>
      </c>
      <c r="C22" s="56">
        <f>'Calculations 20to24'!C203</f>
        <v>7.4620115450043767E-2</v>
      </c>
      <c r="D22" s="56">
        <f>'Calculations 20to24'!D203</f>
        <v>7.3622875412418493E-2</v>
      </c>
      <c r="E22" s="56">
        <f>'Calculations 20to24'!E203</f>
        <v>7.2772845560709856E-2</v>
      </c>
      <c r="F22" s="56">
        <f>'Calculations 20to24'!F203</f>
        <v>7.2070566476376274E-2</v>
      </c>
      <c r="G22" s="56">
        <f>'Calculations 20to24'!G203</f>
        <v>7.0774564895725658E-2</v>
      </c>
      <c r="H22" s="56">
        <f>'Calculations 20to24'!H203</f>
        <v>6.9979032327915691E-2</v>
      </c>
      <c r="I22" s="56">
        <f>'Calculations 20to24'!I203</f>
        <v>7.0000486253285685E-2</v>
      </c>
      <c r="J22" s="56">
        <f>'Calculations 20to24'!J203</f>
        <v>6.9684831165434835E-2</v>
      </c>
      <c r="K22" s="56">
        <f>'Calculations 20to24'!K203</f>
        <v>6.8323331120337047E-2</v>
      </c>
      <c r="L22" s="56">
        <f>'Calculations 20to24'!L203</f>
        <v>6.763002277633004E-2</v>
      </c>
      <c r="M22" s="56">
        <f>'Calculations 20to24'!M203</f>
        <v>6.6895629418825348E-2</v>
      </c>
      <c r="N22" s="56">
        <f>'Calculations 20to24'!N203</f>
        <v>6.6162934025228784E-2</v>
      </c>
      <c r="O22" s="56">
        <f>'Calculations 20to24'!O203</f>
        <v>6.5432122301143703E-2</v>
      </c>
      <c r="P22" s="56">
        <f>'Calculations 20to24'!P203</f>
        <v>6.4703380359255713E-2</v>
      </c>
      <c r="Q22" s="56">
        <f>'Calculations 20to24'!Q203</f>
        <v>6.397689411556369E-2</v>
      </c>
      <c r="R22" s="56">
        <f>'Calculations 20to24'!R203</f>
        <v>6.3252848718598861E-2</v>
      </c>
      <c r="S22" s="56">
        <f>'Calculations 20to24'!S203</f>
        <v>6.2531428011769835E-2</v>
      </c>
      <c r="T22" s="56">
        <f>'Calculations 20to24'!T203</f>
        <v>6.1812814028834144E-2</v>
      </c>
      <c r="U22" s="56">
        <f>'Calculations 20to24'!U203</f>
        <v>6.1097186522371269E-2</v>
      </c>
      <c r="V22" s="56">
        <f>'Calculations 20to24'!V203</f>
        <v>6.0384722525006512E-2</v>
      </c>
      <c r="W22" s="56">
        <f>'Calculations 20to24'!W203</f>
        <v>5.9675595943024892E-2</v>
      </c>
      <c r="X22" s="56">
        <f>'Calculations 20to24'!X203</f>
        <v>5.8969977181903506E-2</v>
      </c>
      <c r="Y22" s="56">
        <f>'Calculations 20to24'!Y203</f>
        <v>5.8268032803195195E-2</v>
      </c>
      <c r="Z22" s="56">
        <f>'Calculations 20to24'!Z203</f>
        <v>5.7569925212105098E-2</v>
      </c>
      <c r="AA22" s="56">
        <f>'Calculations 20to24'!AA203</f>
        <v>5.6875812375015412E-2</v>
      </c>
      <c r="AB22" s="56">
        <f>'Calculations 20to24'!AB203</f>
        <v>5.6185847566147119E-2</v>
      </c>
      <c r="AC22" s="56">
        <f>'Calculations 20to24'!AC203</f>
        <v>5.5500179142472281E-2</v>
      </c>
      <c r="AD22" s="56">
        <f>'Calculations 20to24'!AD203</f>
        <v>5.4818950345941773E-2</v>
      </c>
      <c r="AE22" s="56">
        <f>'Calculations 20to24'!AE203</f>
        <v>5.4142299132033687E-2</v>
      </c>
      <c r="AF22" s="56">
        <f>'Calculations 20to24'!AF203</f>
        <v>5.347035802359499E-2</v>
      </c>
    </row>
    <row r="23" spans="1:32" x14ac:dyDescent="0.2">
      <c r="A23" s="12" t="s">
        <v>40</v>
      </c>
      <c r="B23" s="56">
        <f>'Calculations 20to24'!B204</f>
        <v>6.4873417721518972E-2</v>
      </c>
      <c r="C23" s="56">
        <f>'Calculations 20to24'!C204</f>
        <v>6.4562649662048624E-2</v>
      </c>
      <c r="D23" s="56">
        <f>'Calculations 20to24'!D204</f>
        <v>6.3730149381931486E-2</v>
      </c>
      <c r="E23" s="56">
        <f>'Calculations 20to24'!E204</f>
        <v>6.3032988589039371E-2</v>
      </c>
      <c r="F23" s="56">
        <f>'Calculations 20to24'!F204</f>
        <v>6.2500142293687957E-2</v>
      </c>
      <c r="G23" s="56">
        <f>'Calculations 20to24'!G204</f>
        <v>6.1512076010376705E-2</v>
      </c>
      <c r="H23" s="56">
        <f>'Calculations 20to24'!H204</f>
        <v>6.0971361899224905E-2</v>
      </c>
      <c r="I23" s="56">
        <f>'Calculations 20to24'!I204</f>
        <v>6.1072254663555009E-2</v>
      </c>
      <c r="J23" s="56">
        <f>'Calculations 20to24'!J204</f>
        <v>6.0816854008358262E-2</v>
      </c>
      <c r="K23" s="56">
        <f>'Calculations 20to24'!K204</f>
        <v>5.9643026065858362E-2</v>
      </c>
      <c r="L23" s="56">
        <f>'Calculations 20to24'!L204</f>
        <v>5.9177910777038746E-2</v>
      </c>
      <c r="M23" s="56">
        <f>'Calculations 20to24'!M204</f>
        <v>5.8616063244749265E-2</v>
      </c>
      <c r="N23" s="56">
        <f>'Calculations 20to24'!N204</f>
        <v>5.8054725524387764E-2</v>
      </c>
      <c r="O23" s="56">
        <f>'Calculations 20to24'!O204</f>
        <v>5.7494006110063126E-2</v>
      </c>
      <c r="P23" s="56">
        <f>'Calculations 20to24'!P204</f>
        <v>5.6934015673482379E-2</v>
      </c>
      <c r="Q23" s="56">
        <f>'Calculations 20to24'!Q204</f>
        <v>5.6374866666188531E-2</v>
      </c>
      <c r="R23" s="56">
        <f>'Calculations 20to24'!R204</f>
        <v>5.5816672938046416E-2</v>
      </c>
      <c r="S23" s="56">
        <f>'Calculations 20to24'!S204</f>
        <v>5.5259549372091654E-2</v>
      </c>
      <c r="T23" s="56">
        <f>'Calculations 20to24'!T204</f>
        <v>5.4703611535808105E-2</v>
      </c>
      <c r="U23" s="56">
        <f>'Calculations 20to24'!U204</f>
        <v>5.4148975348862288E-2</v>
      </c>
      <c r="V23" s="56">
        <f>'Calculations 20to24'!V204</f>
        <v>5.3595756767273926E-2</v>
      </c>
      <c r="W23" s="56">
        <f>'Calculations 20to24'!W204</f>
        <v>5.3044071483966553E-2</v>
      </c>
      <c r="X23" s="56">
        <f>'Calculations 20to24'!X204</f>
        <v>5.2494034645597758E-2</v>
      </c>
      <c r="Y23" s="56">
        <f>'Calculations 20to24'!Y204</f>
        <v>5.1945760585534059E-2</v>
      </c>
      <c r="Z23" s="56">
        <f>'Calculations 20to24'!Z204</f>
        <v>5.1399362572797161E-2</v>
      </c>
      <c r="AA23" s="56">
        <f>'Calculations 20to24'!AA204</f>
        <v>5.0854952576771993E-2</v>
      </c>
      <c r="AB23" s="56">
        <f>'Calculations 20to24'!AB204</f>
        <v>5.0312641047439793E-2</v>
      </c>
      <c r="AC23" s="56">
        <f>'Calculations 20to24'!AC204</f>
        <v>4.9772536710861306E-2</v>
      </c>
      <c r="AD23" s="56">
        <f>'Calculations 20to24'!AD204</f>
        <v>4.9234746379614641E-2</v>
      </c>
      <c r="AE23" s="56">
        <f>'Calculations 20to24'!AE204</f>
        <v>4.8699374777857837E-2</v>
      </c>
      <c r="AF23" s="56">
        <f>'Calculations 20to24'!AF204</f>
        <v>4.8166524380670039E-2</v>
      </c>
    </row>
    <row r="24" spans="1:32" x14ac:dyDescent="0.2">
      <c r="A24" s="12" t="s">
        <v>41</v>
      </c>
      <c r="B24" s="56">
        <f>'Calculations 20to24'!B205</f>
        <v>5.4807692307692321E-2</v>
      </c>
      <c r="C24" s="56">
        <f>'Calculations 20to24'!C205</f>
        <v>5.4508608004195387E-2</v>
      </c>
      <c r="D24" s="56">
        <f>'Calculations 20to24'!D205</f>
        <v>5.383482595173994E-2</v>
      </c>
      <c r="E24" s="56">
        <f>'Calculations 20to24'!E205</f>
        <v>5.328133667589826E-2</v>
      </c>
      <c r="F24" s="56">
        <f>'Calculations 20to24'!F205</f>
        <v>5.2848239700954765E-2</v>
      </c>
      <c r="G24" s="56">
        <f>'Calculations 20to24'!G205</f>
        <v>5.2023856303376165E-2</v>
      </c>
      <c r="H24" s="56">
        <f>'Calculations 20to24'!H205</f>
        <v>5.1560315003278609E-2</v>
      </c>
      <c r="I24" s="56">
        <f>'Calculations 20to24'!I205</f>
        <v>5.1671608746019816E-2</v>
      </c>
      <c r="J24" s="56">
        <f>'Calculations 20to24'!J205</f>
        <v>5.1532589008847496E-2</v>
      </c>
      <c r="K24" s="56">
        <f>'Calculations 20to24'!K205</f>
        <v>5.0648429870919429E-2</v>
      </c>
      <c r="L24" s="56">
        <f>'Calculations 20to24'!L205</f>
        <v>5.0156174060132543E-2</v>
      </c>
      <c r="M24" s="56">
        <f>'Calculations 20to24'!M205</f>
        <v>4.9693445266840212E-2</v>
      </c>
      <c r="N24" s="56">
        <f>'Calculations 20to24'!N205</f>
        <v>4.9230300123797872E-2</v>
      </c>
      <c r="O24" s="56">
        <f>'Calculations 20to24'!O205</f>
        <v>4.8766853717998632E-2</v>
      </c>
      <c r="P24" s="56">
        <f>'Calculations 20to24'!P205</f>
        <v>4.8303223875397247E-2</v>
      </c>
      <c r="Q24" s="56">
        <f>'Calculations 20to24'!Q205</f>
        <v>4.7839530694800396E-2</v>
      </c>
      <c r="R24" s="56">
        <f>'Calculations 20to24'!R205</f>
        <v>4.737589610062018E-2</v>
      </c>
      <c r="S24" s="56">
        <f>'Calculations 20to24'!S205</f>
        <v>4.6912443414764068E-2</v>
      </c>
      <c r="T24" s="56">
        <f>'Calculations 20to24'!T205</f>
        <v>4.6449296947864684E-2</v>
      </c>
      <c r="U24" s="56">
        <f>'Calculations 20to24'!U205</f>
        <v>4.5986581609987219E-2</v>
      </c>
      <c r="V24" s="56">
        <f>'Calculations 20to24'!V205</f>
        <v>4.5524422540883028E-2</v>
      </c>
      <c r="W24" s="56">
        <f>'Calculations 20to24'!W205</f>
        <v>4.5062944759798142E-2</v>
      </c>
      <c r="X24" s="56">
        <f>'Calculations 20to24'!X205</f>
        <v>4.4602272834779688E-2</v>
      </c>
      <c r="Y24" s="56">
        <f>'Calculations 20to24'!Y205</f>
        <v>4.4142530571367911E-2</v>
      </c>
      <c r="Z24" s="56">
        <f>'Calculations 20to24'!Z205</f>
        <v>4.3683840720502701E-2</v>
      </c>
      <c r="AA24" s="56">
        <f>'Calculations 20to24'!AA205</f>
        <v>4.3226324705420281E-2</v>
      </c>
      <c r="AB24" s="56">
        <f>'Calculations 20to24'!AB205</f>
        <v>4.277010236726933E-2</v>
      </c>
      <c r="AC24" s="56">
        <f>'Calculations 20to24'!AC205</f>
        <v>4.2315291729122698E-2</v>
      </c>
      <c r="AD24" s="56">
        <f>'Calculations 20to24'!AD205</f>
        <v>4.1862008778026642E-2</v>
      </c>
      <c r="AE24" s="56">
        <f>'Calculations 20to24'!AE205</f>
        <v>4.1410367264679622E-2</v>
      </c>
      <c r="AF24" s="56">
        <f>'Calculations 20to24'!AF205</f>
        <v>4.0960478520306612E-2</v>
      </c>
    </row>
    <row r="25" spans="1:32" x14ac:dyDescent="0.2">
      <c r="A25" s="12" t="s">
        <v>42</v>
      </c>
      <c r="B25" s="56">
        <f>'Calculations 20to24'!B206</f>
        <v>6.5003282994090611E-2</v>
      </c>
      <c r="C25" s="56">
        <f>'Calculations 20to24'!C206</f>
        <v>6.4642969477097814E-2</v>
      </c>
      <c r="D25" s="56">
        <f>'Calculations 20to24'!D206</f>
        <v>6.379325318997181E-2</v>
      </c>
      <c r="E25" s="56">
        <f>'Calculations 20to24'!E206</f>
        <v>6.3069371393474863E-2</v>
      </c>
      <c r="F25" s="56">
        <f>'Calculations 20to24'!F206</f>
        <v>6.2483608989815788E-2</v>
      </c>
      <c r="G25" s="56">
        <f>'Calculations 20to24'!G206</f>
        <v>6.1410875827513027E-2</v>
      </c>
      <c r="H25" s="56">
        <f>'Calculations 20to24'!H206</f>
        <v>6.0768523298658776E-2</v>
      </c>
      <c r="I25" s="56">
        <f>'Calculations 20to24'!I206</f>
        <v>6.0801366690118465E-2</v>
      </c>
      <c r="J25" s="56">
        <f>'Calculations 20to24'!J206</f>
        <v>6.052470379042061E-2</v>
      </c>
      <c r="K25" s="56">
        <f>'Calculations 20to24'!K206</f>
        <v>5.934987490138683E-2</v>
      </c>
      <c r="L25" s="56">
        <f>'Calculations 20to24'!L206</f>
        <v>5.8795677843634667E-2</v>
      </c>
      <c r="M25" s="56">
        <f>'Calculations 20to24'!M206</f>
        <v>5.8181177646573011E-2</v>
      </c>
      <c r="N25" s="56">
        <f>'Calculations 20to24'!N206</f>
        <v>5.7567641746652611E-2</v>
      </c>
      <c r="O25" s="56">
        <f>'Calculations 20to24'!O206</f>
        <v>5.6955236039553291E-2</v>
      </c>
      <c r="P25" s="56">
        <f>'Calculations 20to24'!P206</f>
        <v>5.6344126481605618E-2</v>
      </c>
      <c r="Q25" s="56">
        <f>'Calculations 20to24'!Q206</f>
        <v>5.5734478605897045E-2</v>
      </c>
      <c r="R25" s="56">
        <f>'Calculations 20to24'!R206</f>
        <v>5.5126457065223476E-2</v>
      </c>
      <c r="S25" s="56">
        <f>'Calculations 20to24'!S206</f>
        <v>5.4520225201906775E-2</v>
      </c>
      <c r="T25" s="56">
        <f>'Calculations 20to24'!T206</f>
        <v>5.3915944644398923E-2</v>
      </c>
      <c r="U25" s="56">
        <f>'Calculations 20to24'!U206</f>
        <v>5.3313774930502406E-2</v>
      </c>
      <c r="V25" s="56">
        <f>'Calculations 20to24'!V206</f>
        <v>5.2713873156944598E-2</v>
      </c>
      <c r="W25" s="56">
        <f>'Calculations 20to24'!W206</f>
        <v>5.2116393654966259E-2</v>
      </c>
      <c r="X25" s="56">
        <f>'Calculations 20to24'!X206</f>
        <v>5.1521487691501222E-2</v>
      </c>
      <c r="Y25" s="56">
        <f>'Calculations 20to24'!Y206</f>
        <v>5.0929303195457958E-2</v>
      </c>
      <c r="Z25" s="56">
        <f>'Calculations 20to24'!Z206</f>
        <v>5.0339984508545745E-2</v>
      </c>
      <c r="AA25" s="56">
        <f>'Calculations 20to24'!AA206</f>
        <v>4.9753672160026623E-2</v>
      </c>
      <c r="AB25" s="56">
        <f>'Calculations 20to24'!AB206</f>
        <v>4.9170502664727021E-2</v>
      </c>
      <c r="AC25" s="56">
        <f>'Calculations 20to24'!AC206</f>
        <v>4.8590608343586868E-2</v>
      </c>
      <c r="AD25" s="56">
        <f>'Calculations 20to24'!AD206</f>
        <v>4.8014117165991917E-2</v>
      </c>
      <c r="AE25" s="56">
        <f>'Calculations 20to24'!AE206</f>
        <v>4.7441152613089316E-2</v>
      </c>
      <c r="AF25" s="56">
        <f>'Calculations 20to24'!AF206</f>
        <v>4.6871833561265654E-2</v>
      </c>
    </row>
    <row r="26" spans="1:32" x14ac:dyDescent="0.2">
      <c r="A26" s="12" t="s">
        <v>105</v>
      </c>
      <c r="B26" s="56">
        <f>'Calculations 20to24'!B207</f>
        <v>4.9865229110512124E-2</v>
      </c>
      <c r="C26" s="56">
        <f>'Calculations 20to24'!C207</f>
        <v>4.962858594040704E-2</v>
      </c>
      <c r="D26" s="56">
        <f>'Calculations 20to24'!D207</f>
        <v>4.9058183271567586E-2</v>
      </c>
      <c r="E26" s="56">
        <f>'Calculations 20to24'!E207</f>
        <v>4.8594720476517049E-2</v>
      </c>
      <c r="F26" s="56">
        <f>'Calculations 20to24'!F207</f>
        <v>4.823351316283233E-2</v>
      </c>
      <c r="G26" s="56">
        <f>'Calculations 20to24'!G207</f>
        <v>4.7514462399843957E-2</v>
      </c>
      <c r="H26" s="56">
        <f>'Calculations 20to24'!H207</f>
        <v>4.7116089098704662E-2</v>
      </c>
      <c r="I26" s="56">
        <f>'Calculations 20to24'!I207</f>
        <v>4.7234839422873674E-2</v>
      </c>
      <c r="J26" s="56">
        <f>'Calculations 20to24'!J207</f>
        <v>4.7133676645757454E-2</v>
      </c>
      <c r="K26" s="56">
        <f>'Calculations 20to24'!K207</f>
        <v>4.6364522279419521E-2</v>
      </c>
      <c r="L26" s="56">
        <f>'Calculations 20to24'!L207</f>
        <v>4.5950401275186119E-2</v>
      </c>
      <c r="M26" s="56">
        <f>'Calculations 20to24'!M207</f>
        <v>4.5557471245470542E-2</v>
      </c>
      <c r="N26" s="56">
        <f>'Calculations 20to24'!N207</f>
        <v>4.5163626220062279E-2</v>
      </c>
      <c r="O26" s="56">
        <f>'Calculations 20to24'!O207</f>
        <v>4.476896172249608E-2</v>
      </c>
      <c r="P26" s="56">
        <f>'Calculations 20to24'!P207</f>
        <v>4.4373576401283935E-2</v>
      </c>
      <c r="Q26" s="56">
        <f>'Calculations 20to24'!Q207</f>
        <v>4.3977571615168597E-2</v>
      </c>
      <c r="R26" s="56">
        <f>'Calculations 20to24'!R207</f>
        <v>4.3581051033656212E-2</v>
      </c>
      <c r="S26" s="56">
        <f>'Calculations 20to24'!S207</f>
        <v>4.3184120253086523E-2</v>
      </c>
      <c r="T26" s="56">
        <f>'Calculations 20to24'!T207</f>
        <v>4.2786886428444214E-2</v>
      </c>
      <c r="U26" s="56">
        <f>'Calculations 20to24'!U207</f>
        <v>4.2389457921062211E-2</v>
      </c>
      <c r="V26" s="56">
        <f>'Calculations 20to24'!V207</f>
        <v>4.1991943962314621E-2</v>
      </c>
      <c r="W26" s="56">
        <f>'Calculations 20to24'!W207</f>
        <v>4.159445433334856E-2</v>
      </c>
      <c r="X26" s="56">
        <f>'Calculations 20to24'!X207</f>
        <v>4.1197099060852109E-2</v>
      </c>
      <c r="Y26" s="56">
        <f>'Calculations 20to24'!Y207</f>
        <v>4.079998812881145E-2</v>
      </c>
      <c r="Z26" s="56">
        <f>'Calculations 20to24'!Z207</f>
        <v>4.0403231206163286E-2</v>
      </c>
      <c r="AA26" s="56">
        <f>'Calculations 20to24'!AA207</f>
        <v>4.0006937390205749E-2</v>
      </c>
      <c r="AB26" s="56">
        <f>'Calculations 20to24'!AB207</f>
        <v>3.9611214965592612E-2</v>
      </c>
      <c r="AC26" s="56">
        <f>'Calculations 20to24'!AC207</f>
        <v>3.9216171178693783E-2</v>
      </c>
      <c r="AD26" s="56">
        <f>'Calculations 20to24'!AD207</f>
        <v>3.8821912027074745E-2</v>
      </c>
      <c r="AE26" s="56">
        <f>'Calculations 20to24'!AE207</f>
        <v>3.8428542063808309E-2</v>
      </c>
      <c r="AF26" s="56">
        <f>'Calculations 20to24'!AF207</f>
        <v>3.803616421630835E-2</v>
      </c>
    </row>
    <row r="27" spans="1:32" x14ac:dyDescent="0.2">
      <c r="A27" s="12" t="s">
        <v>106</v>
      </c>
      <c r="B27" s="56">
        <f>'Calculations 20to24'!B208</f>
        <v>5.0505050505050483E-2</v>
      </c>
      <c r="C27" s="56">
        <f>'Calculations 20to24'!C208</f>
        <v>5.0165332826054281E-2</v>
      </c>
      <c r="D27" s="56">
        <f>'Calculations 20to24'!D208</f>
        <v>4.9478563636762132E-2</v>
      </c>
      <c r="E27" s="56">
        <f>'Calculations 20to24'!E208</f>
        <v>4.8909578271692671E-2</v>
      </c>
      <c r="F27" s="56">
        <f>'Calculations 20to24'!F208</f>
        <v>4.8478167468943886E-2</v>
      </c>
      <c r="G27" s="56">
        <f>'Calculations 20to24'!G208</f>
        <v>4.7740947164341387E-2</v>
      </c>
      <c r="H27" s="56">
        <f>'Calculations 20to24'!H208</f>
        <v>4.7338755042359341E-2</v>
      </c>
      <c r="I27" s="56">
        <f>'Calculations 20to24'!I208</f>
        <v>4.7446404147265954E-2</v>
      </c>
      <c r="J27" s="56">
        <f>'Calculations 20to24'!J208</f>
        <v>4.7302273835161966E-2</v>
      </c>
      <c r="K27" s="56">
        <f>'Calculations 20to24'!K208</f>
        <v>4.6472611163806223E-2</v>
      </c>
      <c r="L27" s="56">
        <f>'Calculations 20to24'!L208</f>
        <v>4.5973233881402051E-2</v>
      </c>
      <c r="M27" s="56">
        <f>'Calculations 20to24'!M208</f>
        <v>4.5533492781941395E-2</v>
      </c>
      <c r="N27" s="56">
        <f>'Calculations 20to24'!N208</f>
        <v>4.5094409212279626E-2</v>
      </c>
      <c r="O27" s="56">
        <f>'Calculations 20to24'!O208</f>
        <v>4.4656069138444152E-2</v>
      </c>
      <c r="P27" s="56">
        <f>'Calculations 20to24'!P208</f>
        <v>4.4218559730302781E-2</v>
      </c>
      <c r="Q27" s="56">
        <f>'Calculations 20to24'!Q208</f>
        <v>4.3781969048100867E-2</v>
      </c>
      <c r="R27" s="56">
        <f>'Calculations 20to24'!R208</f>
        <v>4.334638574457049E-2</v>
      </c>
      <c r="S27" s="56">
        <f>'Calculations 20to24'!S208</f>
        <v>4.2911898782539017E-2</v>
      </c>
      <c r="T27" s="56">
        <f>'Calculations 20to24'!T208</f>
        <v>4.2478597167920462E-2</v>
      </c>
      <c r="U27" s="56">
        <f>'Calculations 20to24'!U208</f>
        <v>4.2046569697937353E-2</v>
      </c>
      <c r="V27" s="56">
        <f>'Calculations 20to24'!V208</f>
        <v>4.161590472438173E-2</v>
      </c>
      <c r="W27" s="56">
        <f>'Calculations 20to24'!W208</f>
        <v>4.1186689931692812E-2</v>
      </c>
      <c r="X27" s="56">
        <f>'Calculations 20to24'!X208</f>
        <v>4.075901212959309E-2</v>
      </c>
      <c r="Y27" s="56">
        <f>'Calculations 20to24'!Y208</f>
        <v>4.0332957059999945E-2</v>
      </c>
      <c r="Z27" s="56">
        <f>'Calculations 20to24'!Z208</f>
        <v>3.9908609217898697E-2</v>
      </c>
      <c r="AA27" s="56">
        <f>'Calculations 20to24'!AA208</f>
        <v>3.9486051685839393E-2</v>
      </c>
      <c r="AB27" s="56">
        <f>'Calculations 20to24'!AB208</f>
        <v>3.9065365981701114E-2</v>
      </c>
      <c r="AC27" s="56">
        <f>'Calculations 20to24'!AC208</f>
        <v>3.8646631919341104E-2</v>
      </c>
      <c r="AD27" s="56">
        <f>'Calculations 20to24'!AD208</f>
        <v>3.822992748173689E-2</v>
      </c>
      <c r="AE27" s="56">
        <f>'Calculations 20to24'!AE208</f>
        <v>3.7815328706206401E-2</v>
      </c>
      <c r="AF27" s="56">
        <f>'Calculations 20to24'!AF208</f>
        <v>3.740290958128719E-2</v>
      </c>
    </row>
    <row r="28" spans="1:32" x14ac:dyDescent="0.2">
      <c r="A28" s="12" t="s">
        <v>107</v>
      </c>
      <c r="B28" s="56">
        <f>'Calculations 20to24'!B209</f>
        <v>4.2067307692307696E-2</v>
      </c>
      <c r="C28" s="56">
        <f>'Calculations 20to24'!C209</f>
        <v>4.1918089046786684E-2</v>
      </c>
      <c r="D28" s="56">
        <f>'Calculations 20to24'!D209</f>
        <v>4.1477497250968685E-2</v>
      </c>
      <c r="E28" s="56">
        <f>'Calculations 20to24'!E209</f>
        <v>4.1113779644427452E-2</v>
      </c>
      <c r="F28" s="56">
        <f>'Calculations 20to24'!F209</f>
        <v>4.08237116221324E-2</v>
      </c>
      <c r="G28" s="56">
        <f>'Calculations 20to24'!G209</f>
        <v>4.0222066466100624E-2</v>
      </c>
      <c r="H28" s="56">
        <f>'Calculations 20to24'!H209</f>
        <v>3.9879803487311946E-2</v>
      </c>
      <c r="I28" s="56">
        <f>'Calculations 20to24'!I209</f>
        <v>3.9941046209227275E-2</v>
      </c>
      <c r="J28" s="56">
        <f>'Calculations 20to24'!J209</f>
        <v>3.9816241188939928E-2</v>
      </c>
      <c r="K28" s="56">
        <f>'Calculations 20to24'!K209</f>
        <v>3.9150047901298612E-2</v>
      </c>
      <c r="L28" s="56">
        <f>'Calculations 20to24'!L209</f>
        <v>3.8874757250894336E-2</v>
      </c>
      <c r="M28" s="56">
        <f>'Calculations 20to24'!M209</f>
        <v>3.8546846052829681E-2</v>
      </c>
      <c r="N28" s="56">
        <f>'Calculations 20to24'!N209</f>
        <v>3.8217585652131486E-2</v>
      </c>
      <c r="O28" s="56">
        <f>'Calculations 20to24'!O209</f>
        <v>3.7887084451726803E-2</v>
      </c>
      <c r="P28" s="56">
        <f>'Calculations 20to24'!P209</f>
        <v>3.7555453258349414E-2</v>
      </c>
      <c r="Q28" s="56">
        <f>'Calculations 20to24'!Q209</f>
        <v>3.7222804884646785E-2</v>
      </c>
      <c r="R28" s="56">
        <f>'Calculations 20to24'!R209</f>
        <v>3.6889253765864882E-2</v>
      </c>
      <c r="S28" s="56">
        <f>'Calculations 20to24'!S209</f>
        <v>3.6554915591540102E-2</v>
      </c>
      <c r="T28" s="56">
        <f>'Calculations 20to24'!T209</f>
        <v>3.6219906952556183E-2</v>
      </c>
      <c r="U28" s="56">
        <f>'Calculations 20to24'!U209</f>
        <v>3.5884345003856587E-2</v>
      </c>
      <c r="V28" s="56">
        <f>'Calculations 20to24'!V209</f>
        <v>3.5548347143032566E-2</v>
      </c>
      <c r="W28" s="56">
        <f>'Calculations 20to24'!W209</f>
        <v>3.5212030704943227E-2</v>
      </c>
      <c r="X28" s="56">
        <f>'Calculations 20to24'!X209</f>
        <v>3.4875512672457969E-2</v>
      </c>
      <c r="Y28" s="56">
        <f>'Calculations 20to24'!Y209</f>
        <v>3.4538909403350582E-2</v>
      </c>
      <c r="Z28" s="56">
        <f>'Calculations 20to24'!Z209</f>
        <v>3.4202336373315927E-2</v>
      </c>
      <c r="AA28" s="56">
        <f>'Calculations 20to24'!AA209</f>
        <v>3.386590793502034E-2</v>
      </c>
      <c r="AB28" s="56">
        <f>'Calculations 20to24'!AB209</f>
        <v>3.3529737093050058E-2</v>
      </c>
      <c r="AC28" s="56">
        <f>'Calculations 20to24'!AC209</f>
        <v>3.3193935294563916E-2</v>
      </c>
      <c r="AD28" s="56">
        <f>'Calculations 20to24'!AD209</f>
        <v>3.2858612235418229E-2</v>
      </c>
      <c r="AE28" s="56">
        <f>'Calculations 20to24'!AE209</f>
        <v>3.2523875681481511E-2</v>
      </c>
      <c r="AF28" s="56">
        <f>'Calculations 20to24'!AF209</f>
        <v>3.218983130482319E-2</v>
      </c>
    </row>
    <row r="29" spans="1:32" x14ac:dyDescent="0.2">
      <c r="A29" s="12" t="s">
        <v>43</v>
      </c>
      <c r="B29" s="56">
        <f>'Calculations 20to24'!B210</f>
        <v>7.5739315843144514E-2</v>
      </c>
      <c r="C29" s="56">
        <f>'Calculations 20to24'!C210</f>
        <v>7.5224885031616631E-2</v>
      </c>
      <c r="D29" s="56">
        <f>'Calculations 20to24'!D210</f>
        <v>7.4124889121512022E-2</v>
      </c>
      <c r="E29" s="56">
        <f>'Calculations 20to24'!E210</f>
        <v>7.3178201672421589E-2</v>
      </c>
      <c r="F29" s="56">
        <f>'Calculations 20to24'!F210</f>
        <v>7.2416849139937109E-2</v>
      </c>
      <c r="G29" s="56">
        <f>'Calculations 20to24'!G210</f>
        <v>7.1117383758242336E-2</v>
      </c>
      <c r="H29" s="56">
        <f>'Calculations 20to24'!H210</f>
        <v>7.0329375736422714E-2</v>
      </c>
      <c r="I29" s="56">
        <f>'Calculations 20to24'!I210</f>
        <v>7.0355892458148203E-2</v>
      </c>
      <c r="J29" s="56">
        <f>'Calculations 20to24'!J210</f>
        <v>7.0011022053501001E-2</v>
      </c>
      <c r="K29" s="56">
        <f>'Calculations 20to24'!K210</f>
        <v>6.8587790665911863E-2</v>
      </c>
      <c r="L29" s="56">
        <f>'Calculations 20to24'!L210</f>
        <v>6.7836592855301331E-2</v>
      </c>
      <c r="M29" s="56">
        <f>'Calculations 20to24'!M210</f>
        <v>6.7067780337021751E-2</v>
      </c>
      <c r="N29" s="56">
        <f>'Calculations 20to24'!N210</f>
        <v>6.6301796681918143E-2</v>
      </c>
      <c r="O29" s="56">
        <f>'Calculations 20to24'!O210</f>
        <v>6.5538838110671044E-2</v>
      </c>
      <c r="P29" s="56">
        <f>'Calculations 20to24'!P210</f>
        <v>6.4779097482400697E-2</v>
      </c>
      <c r="Q29" s="56">
        <f>'Calculations 20to24'!Q210</f>
        <v>6.402276392837386E-2</v>
      </c>
      <c r="R29" s="56">
        <f>'Calculations 20to24'!R210</f>
        <v>6.3270022514195084E-2</v>
      </c>
      <c r="S29" s="56">
        <f>'Calculations 20to24'!S210</f>
        <v>6.2521053930090123E-2</v>
      </c>
      <c r="T29" s="56">
        <f>'Calculations 20to24'!T210</f>
        <v>6.1776034208798875E-2</v>
      </c>
      <c r="U29" s="56">
        <f>'Calculations 20to24'!U210</f>
        <v>6.1035134470517345E-2</v>
      </c>
      <c r="V29" s="56">
        <f>'Calculations 20to24'!V210</f>
        <v>6.0298520694248924E-2</v>
      </c>
      <c r="W29" s="56">
        <f>'Calculations 20to24'!W210</f>
        <v>5.9566353514863175E-2</v>
      </c>
      <c r="X29" s="56">
        <f>'Calculations 20to24'!X210</f>
        <v>5.8838788045098275E-2</v>
      </c>
      <c r="Y29" s="56">
        <f>'Calculations 20to24'!Y210</f>
        <v>5.8115973721690743E-2</v>
      </c>
      <c r="Z29" s="56">
        <f>'Calculations 20to24'!Z210</f>
        <v>5.7398054174772638E-2</v>
      </c>
      <c r="AA29" s="56">
        <f>'Calculations 20to24'!AA210</f>
        <v>5.6685167119633229E-2</v>
      </c>
      <c r="AB29" s="56">
        <f>'Calculations 20to24'!AB210</f>
        <v>5.5977444269917277E-2</v>
      </c>
      <c r="AC29" s="56">
        <f>'Calculations 20to24'!AC210</f>
        <v>5.5275011271297081E-2</v>
      </c>
      <c r="AD29" s="56">
        <f>'Calculations 20to24'!AD210</f>
        <v>5.4577987654646151E-2</v>
      </c>
      <c r="AE29" s="56">
        <f>'Calculations 20to24'!AE210</f>
        <v>5.3886486807717661E-2</v>
      </c>
      <c r="AF29" s="56">
        <f>'Calculations 20to24'!AF210</f>
        <v>5.3200615964332558E-2</v>
      </c>
    </row>
    <row r="30" spans="1:32" x14ac:dyDescent="0.2">
      <c r="A30" s="12" t="s">
        <v>44</v>
      </c>
      <c r="B30" s="56">
        <f>'Calculations 20to24'!B211</f>
        <v>0.13185887309110056</v>
      </c>
      <c r="C30" s="56">
        <f>'Calculations 20to24'!C211</f>
        <v>0.13101237413438002</v>
      </c>
      <c r="D30" s="56">
        <f>'Calculations 20to24'!D211</f>
        <v>0.12903198911807415</v>
      </c>
      <c r="E30" s="56">
        <f>'Calculations 20to24'!E211</f>
        <v>0.12736171642021149</v>
      </c>
      <c r="F30" s="56">
        <f>'Calculations 20to24'!F211</f>
        <v>0.12608923205419822</v>
      </c>
      <c r="G30" s="56">
        <f>'Calculations 20to24'!G211</f>
        <v>0.12389244959465338</v>
      </c>
      <c r="H30" s="56">
        <f>'Calculations 20to24'!H211</f>
        <v>0.12264688405103052</v>
      </c>
      <c r="I30" s="56">
        <f>'Calculations 20to24'!I211</f>
        <v>0.12305496390654266</v>
      </c>
      <c r="J30" s="56">
        <f>'Calculations 20to24'!J211</f>
        <v>0.12279672549739952</v>
      </c>
      <c r="K30" s="56">
        <f>'Calculations 20to24'!K211</f>
        <v>0.12041997722843084</v>
      </c>
      <c r="L30" s="56">
        <f>'Calculations 20to24'!L211</f>
        <v>0.11878771251611092</v>
      </c>
      <c r="M30" s="56">
        <f>'Calculations 20to24'!M211</f>
        <v>0.1174673457940595</v>
      </c>
      <c r="N30" s="56">
        <f>'Calculations 20to24'!N211</f>
        <v>0.11614159115259455</v>
      </c>
      <c r="O30" s="56">
        <f>'Calculations 20to24'!O211</f>
        <v>0.1148114536806279</v>
      </c>
      <c r="P30" s="56">
        <f>'Calculations 20to24'!P211</f>
        <v>0.11347791066370616</v>
      </c>
      <c r="Q30" s="56">
        <f>'Calculations 20to24'!Q211</f>
        <v>0.11214191077533552</v>
      </c>
      <c r="R30" s="56">
        <f>'Calculations 20to24'!R211</f>
        <v>0.11080437340930925</v>
      </c>
      <c r="S30" s="56">
        <f>'Calculations 20to24'!S211</f>
        <v>0.10946618814287863</v>
      </c>
      <c r="T30" s="56">
        <f>'Calculations 20to24'!T211</f>
        <v>0.10812821432128092</v>
      </c>
      <c r="U30" s="56">
        <f>'Calculations 20to24'!U211</f>
        <v>0.10679128075477799</v>
      </c>
      <c r="V30" s="56">
        <f>'Calculations 20to24'!V211</f>
        <v>0.10545618551992046</v>
      </c>
      <c r="W30" s="56">
        <f>'Calculations 20to24'!W211</f>
        <v>0.10412369585728352</v>
      </c>
      <c r="X30" s="56">
        <f>'Calculations 20to24'!X211</f>
        <v>0.10279454815839063</v>
      </c>
      <c r="Y30" s="56">
        <f>'Calculations 20to24'!Y211</f>
        <v>0.10146944803498023</v>
      </c>
      <c r="Z30" s="56">
        <f>'Calculations 20to24'!Z211</f>
        <v>0.10014907046416605</v>
      </c>
      <c r="AA30" s="56">
        <f>'Calculations 20to24'!AA211</f>
        <v>9.8834060003400198E-2</v>
      </c>
      <c r="AB30" s="56">
        <f>'Calculations 20to24'!AB211</f>
        <v>9.7525031069494242E-2</v>
      </c>
      <c r="AC30" s="56">
        <f>'Calculations 20to24'!AC211</f>
        <v>9.6222568276242607E-2</v>
      </c>
      <c r="AD30" s="56">
        <f>'Calculations 20to24'!AD211</f>
        <v>9.492722682549988E-2</v>
      </c>
      <c r="AE30" s="56">
        <f>'Calculations 20to24'!AE211</f>
        <v>9.3639532946804577E-2</v>
      </c>
      <c r="AF30" s="56">
        <f>'Calculations 20to24'!AF211</f>
        <v>9.2359984380914473E-2</v>
      </c>
    </row>
    <row r="31" spans="1:32" x14ac:dyDescent="0.2">
      <c r="A31" s="12" t="s">
        <v>45</v>
      </c>
      <c r="B31" s="56">
        <f>'Calculations 20to24'!B212</f>
        <v>8.2415283781899343E-2</v>
      </c>
      <c r="C31" s="56">
        <f>'Calculations 20to24'!C212</f>
        <v>8.1885859367748712E-2</v>
      </c>
      <c r="D31" s="56">
        <f>'Calculations 20to24'!D212</f>
        <v>8.0724037852128921E-2</v>
      </c>
      <c r="E31" s="56">
        <f>'Calculations 20to24'!E212</f>
        <v>7.9737254753457373E-2</v>
      </c>
      <c r="F31" s="56">
        <f>'Calculations 20to24'!F212</f>
        <v>7.8947645500874852E-2</v>
      </c>
      <c r="G31" s="56">
        <f>'Calculations 20to24'!G212</f>
        <v>7.7545883005443725E-2</v>
      </c>
      <c r="H31" s="56">
        <f>'Calculations 20to24'!H212</f>
        <v>7.6711671311246205E-2</v>
      </c>
      <c r="I31" s="56">
        <f>'Calculations 20to24'!I212</f>
        <v>7.679069214742569E-2</v>
      </c>
      <c r="J31" s="56">
        <f>'Calculations 20to24'!J212</f>
        <v>7.6470217564983081E-2</v>
      </c>
      <c r="K31" s="56">
        <f>'Calculations 20to24'!K212</f>
        <v>7.4958781348803669E-2</v>
      </c>
      <c r="L31" s="56">
        <f>'Calculations 20to24'!L212</f>
        <v>7.4140257740332324E-2</v>
      </c>
      <c r="M31" s="56">
        <f>'Calculations 20to24'!M212</f>
        <v>7.3328575003041518E-2</v>
      </c>
      <c r="N31" s="56">
        <f>'Calculations 20to24'!N212</f>
        <v>7.2518680020752554E-2</v>
      </c>
      <c r="O31" s="56">
        <f>'Calculations 20to24'!O212</f>
        <v>7.1710797126913972E-2</v>
      </c>
      <c r="P31" s="56">
        <f>'Calculations 20to24'!P212</f>
        <v>7.0905149302194465E-2</v>
      </c>
      <c r="Q31" s="56">
        <f>'Calculations 20to24'!Q212</f>
        <v>7.010195763121474E-2</v>
      </c>
      <c r="R31" s="56">
        <f>'Calculations 20to24'!R212</f>
        <v>6.9301440789907964E-2</v>
      </c>
      <c r="S31" s="56">
        <f>'Calculations 20to24'!S212</f>
        <v>6.850381456374155E-2</v>
      </c>
      <c r="T31" s="56">
        <f>'Calculations 20to24'!T212</f>
        <v>6.7709291396894411E-2</v>
      </c>
      <c r="U31" s="56">
        <f>'Calculations 20to24'!U212</f>
        <v>6.6918079972359101E-2</v>
      </c>
      <c r="V31" s="56">
        <f>'Calculations 20to24'!V212</f>
        <v>6.6130384822811028E-2</v>
      </c>
      <c r="W31" s="56">
        <f>'Calculations 20to24'!W212</f>
        <v>6.534640597197458E-2</v>
      </c>
      <c r="X31" s="56">
        <f>'Calculations 20to24'!X212</f>
        <v>6.4566338606106902E-2</v>
      </c>
      <c r="Y31" s="56">
        <f>'Calculations 20to24'!Y212</f>
        <v>6.3790372775119036E-2</v>
      </c>
      <c r="Z31" s="56">
        <f>'Calculations 20to24'!Z212</f>
        <v>6.3018693122763314E-2</v>
      </c>
      <c r="AA31" s="56">
        <f>'Calculations 20to24'!AA212</f>
        <v>6.2251478645226073E-2</v>
      </c>
      <c r="AB31" s="56">
        <f>'Calculations 20to24'!AB212</f>
        <v>6.1488902477397044E-2</v>
      </c>
      <c r="AC31" s="56">
        <f>'Calculations 20to24'!AC212</f>
        <v>6.073113170600658E-2</v>
      </c>
      <c r="AD31" s="56">
        <f>'Calculations 20to24'!AD212</f>
        <v>5.9978327208772969E-2</v>
      </c>
      <c r="AE31" s="56">
        <f>'Calculations 20to24'!AE212</f>
        <v>5.9230643518636418E-2</v>
      </c>
      <c r="AF31" s="56">
        <f>'Calculations 20to24'!AF212</f>
        <v>5.84882287121231E-2</v>
      </c>
    </row>
    <row r="32" spans="1:32" x14ac:dyDescent="0.2">
      <c r="A32" s="12" t="s">
        <v>46</v>
      </c>
      <c r="B32" s="56">
        <f>'Calculations 20to24'!B213</f>
        <v>0.19405338439013406</v>
      </c>
      <c r="C32" s="56">
        <f>'Calculations 20to24'!C213</f>
        <v>0.19439134679501799</v>
      </c>
      <c r="D32" s="56">
        <f>'Calculations 20to24'!D213</f>
        <v>0.19234599794222434</v>
      </c>
      <c r="E32" s="56">
        <f>'Calculations 20to24'!E213</f>
        <v>0.19072244384945028</v>
      </c>
      <c r="F32" s="56">
        <f>'Calculations 20to24'!F213</f>
        <v>0.18987535803511424</v>
      </c>
      <c r="G32" s="56">
        <f>'Calculations 20to24'!G213</f>
        <v>0.18789815202170682</v>
      </c>
      <c r="H32" s="56">
        <f>'Calculations 20to24'!H213</f>
        <v>0.18731187021232151</v>
      </c>
      <c r="I32" s="56">
        <f>'Calculations 20to24'!I213</f>
        <v>0.18948630187371732</v>
      </c>
      <c r="J32" s="56">
        <f>'Calculations 20to24'!J213</f>
        <v>0.19052082238925372</v>
      </c>
      <c r="K32" s="56">
        <f>'Calculations 20to24'!K213</f>
        <v>0.18774684842339251</v>
      </c>
      <c r="L32" s="56">
        <f>'Calculations 20to24'!L213</f>
        <v>0.18580469059888755</v>
      </c>
      <c r="M32" s="56">
        <f>'Calculations 20to24'!M213</f>
        <v>0.18462190143375817</v>
      </c>
      <c r="N32" s="56">
        <f>'Calculations 20to24'!N213</f>
        <v>0.18336541678054349</v>
      </c>
      <c r="O32" s="56">
        <f>'Calculations 20to24'!O213</f>
        <v>0.18203893026679602</v>
      </c>
      <c r="P32" s="56">
        <f>'Calculations 20to24'!P213</f>
        <v>0.18064625771737144</v>
      </c>
      <c r="Q32" s="56">
        <f>'Calculations 20to24'!Q213</f>
        <v>0.17919129625265495</v>
      </c>
      <c r="R32" s="56">
        <f>'Calculations 20to24'!R213</f>
        <v>0.1776779875805708</v>
      </c>
      <c r="S32" s="56">
        <f>'Calculations 20to24'!S213</f>
        <v>0.17611028541143886</v>
      </c>
      <c r="T32" s="56">
        <f>'Calculations 20to24'!T213</f>
        <v>0.17449212685489102</v>
      </c>
      <c r="U32" s="56">
        <f>'Calculations 20to24'!U213</f>
        <v>0.17282740760531917</v>
      </c>
      <c r="V32" s="56">
        <f>'Calculations 20to24'!V213</f>
        <v>0.17111996068457613</v>
      </c>
      <c r="W32" s="56">
        <f>'Calculations 20to24'!W213</f>
        <v>0.16937353848586986</v>
      </c>
      <c r="X32" s="56">
        <f>'Calculations 20to24'!X213</f>
        <v>0.16759179784884826</v>
      </c>
      <c r="Y32" s="56">
        <f>'Calculations 20to24'!Y213</f>
        <v>0.16577828789084295</v>
      </c>
      <c r="Z32" s="56">
        <f>'Calculations 20to24'!Z213</f>
        <v>0.1639364403212851</v>
      </c>
      <c r="AA32" s="56">
        <f>'Calculations 20to24'!AA213</f>
        <v>0.1620695619738424</v>
      </c>
      <c r="AB32" s="56">
        <f>'Calculations 20to24'!AB213</f>
        <v>0.16018082930245708</v>
      </c>
      <c r="AC32" s="56">
        <f>'Calculations 20to24'!AC213</f>
        <v>0.15827328460193249</v>
      </c>
      <c r="AD32" s="56">
        <f>'Calculations 20to24'!AD213</f>
        <v>0.15634983373012215</v>
      </c>
      <c r="AE32" s="56">
        <f>'Calculations 20to24'!AE213</f>
        <v>0.15441324512618204</v>
      </c>
      <c r="AF32" s="56">
        <f>'Calculations 20to24'!AF213</f>
        <v>0.15246614993722482</v>
      </c>
    </row>
    <row r="33" spans="1:32" x14ac:dyDescent="0.2">
      <c r="A33" s="12" t="s">
        <v>47</v>
      </c>
      <c r="B33" s="56">
        <f>'Calculations 20to24'!B214</f>
        <v>7.1103008204193227E-2</v>
      </c>
      <c r="C33" s="56">
        <f>'Calculations 20to24'!C214</f>
        <v>7.0596144639771249E-2</v>
      </c>
      <c r="D33" s="56">
        <f>'Calculations 20to24'!D214</f>
        <v>6.9529012392292824E-2</v>
      </c>
      <c r="E33" s="56">
        <f>'Calculations 20to24'!E214</f>
        <v>6.8620114842031801E-2</v>
      </c>
      <c r="F33" s="56">
        <f>'Calculations 20to24'!F214</f>
        <v>6.7915629345152634E-2</v>
      </c>
      <c r="G33" s="56">
        <f>'Calculations 20to24'!G214</f>
        <v>6.6749037730956862E-2</v>
      </c>
      <c r="H33" s="56">
        <f>'Calculations 20to24'!H214</f>
        <v>6.6076525347068316E-2</v>
      </c>
      <c r="I33" s="56">
        <f>'Calculations 20to24'!I214</f>
        <v>6.6155911745992585E-2</v>
      </c>
      <c r="J33" s="56">
        <f>'Calculations 20to24'!J214</f>
        <v>6.5857345407978607E-2</v>
      </c>
      <c r="K33" s="56">
        <f>'Calculations 20to24'!K214</f>
        <v>6.4533611146649933E-2</v>
      </c>
      <c r="L33" s="56">
        <f>'Calculations 20to24'!L214</f>
        <v>6.3802381083475301E-2</v>
      </c>
      <c r="M33" s="56">
        <f>'Calculations 20to24'!M214</f>
        <v>6.3095248297109399E-2</v>
      </c>
      <c r="N33" s="56">
        <f>'Calculations 20to24'!N214</f>
        <v>6.2390276005787795E-2</v>
      </c>
      <c r="O33" s="56">
        <f>'Calculations 20to24'!O214</f>
        <v>6.1687651030729269E-2</v>
      </c>
      <c r="P33" s="56">
        <f>'Calculations 20to24'!P214</f>
        <v>6.0987557755076784E-2</v>
      </c>
      <c r="Q33" s="56">
        <f>'Calculations 20to24'!Q214</f>
        <v>6.0290177745159275E-2</v>
      </c>
      <c r="R33" s="56">
        <f>'Calculations 20to24'!R214</f>
        <v>5.9595689396979123E-2</v>
      </c>
      <c r="S33" s="56">
        <f>'Calculations 20to24'!S214</f>
        <v>5.8904267607898457E-2</v>
      </c>
      <c r="T33" s="56">
        <f>'Calculations 20to24'!T214</f>
        <v>5.8216083473388303E-2</v>
      </c>
      <c r="U33" s="56">
        <f>'Calculations 20to24'!U214</f>
        <v>5.753130400861238E-2</v>
      </c>
      <c r="V33" s="56">
        <f>'Calculations 20to24'!V214</f>
        <v>5.6850091894520852E-2</v>
      </c>
      <c r="W33" s="56">
        <f>'Calculations 20to24'!W214</f>
        <v>5.617260524804981E-2</v>
      </c>
      <c r="X33" s="56">
        <f>'Calculations 20to24'!X214</f>
        <v>5.5498997415940242E-2</v>
      </c>
      <c r="Y33" s="56">
        <f>'Calculations 20to24'!Y214</f>
        <v>5.482941679162473E-2</v>
      </c>
      <c r="Z33" s="56">
        <f>'Calculations 20to24'!Z214</f>
        <v>5.41640066545616E-2</v>
      </c>
      <c r="AA33" s="56">
        <f>'Calculations 20to24'!AA214</f>
        <v>5.3502905031341273E-2</v>
      </c>
      <c r="AB33" s="56">
        <f>'Calculations 20to24'!AB214</f>
        <v>5.2846244577843038E-2</v>
      </c>
      <c r="AC33" s="56">
        <f>'Calculations 20to24'!AC214</f>
        <v>5.2194152481670357E-2</v>
      </c>
      <c r="AD33" s="56">
        <f>'Calculations 20to24'!AD214</f>
        <v>5.1546750384064165E-2</v>
      </c>
      <c r="AE33" s="56">
        <f>'Calculations 20to24'!AE214</f>
        <v>5.0904154320455183E-2</v>
      </c>
      <c r="AF33" s="56">
        <f>'Calculations 20to24'!AF214</f>
        <v>5.0266474678800077E-2</v>
      </c>
    </row>
    <row r="34" spans="1:32" x14ac:dyDescent="0.2">
      <c r="A34" s="12" t="s">
        <v>48</v>
      </c>
      <c r="B34" s="56">
        <f>'Calculations 20to24'!B215</f>
        <v>5.0306748466257677E-2</v>
      </c>
      <c r="C34" s="56">
        <f>'Calculations 20to24'!C215</f>
        <v>5.0123192687571275E-2</v>
      </c>
      <c r="D34" s="56">
        <f>'Calculations 20to24'!D215</f>
        <v>4.9528168019530069E-2</v>
      </c>
      <c r="E34" s="56">
        <f>'Calculations 20to24'!E215</f>
        <v>4.9012213855847704E-2</v>
      </c>
      <c r="F34" s="56">
        <f>'Calculations 20to24'!F215</f>
        <v>4.8599491667996216E-2</v>
      </c>
      <c r="G34" s="56">
        <f>'Calculations 20to24'!G215</f>
        <v>4.7825539537346064E-2</v>
      </c>
      <c r="H34" s="56">
        <f>'Calculations 20to24'!H215</f>
        <v>4.7371874684035815E-2</v>
      </c>
      <c r="I34" s="56">
        <f>'Calculations 20to24'!I215</f>
        <v>4.7357886742808983E-2</v>
      </c>
      <c r="J34" s="56">
        <f>'Calculations 20to24'!J215</f>
        <v>4.7074085159678682E-2</v>
      </c>
      <c r="K34" s="56">
        <f>'Calculations 20to24'!K215</f>
        <v>4.6125161736997315E-2</v>
      </c>
      <c r="L34" s="56">
        <f>'Calculations 20to24'!L215</f>
        <v>4.5877006708737574E-2</v>
      </c>
      <c r="M34" s="56">
        <f>'Calculations 20to24'!M215</f>
        <v>4.5434997098039866E-2</v>
      </c>
      <c r="N34" s="56">
        <f>'Calculations 20to24'!N215</f>
        <v>4.4993688163487901E-2</v>
      </c>
      <c r="O34" s="56">
        <f>'Calculations 20to24'!O215</f>
        <v>4.4553176155052283E-2</v>
      </c>
      <c r="P34" s="56">
        <f>'Calculations 20to24'!P215</f>
        <v>4.4113557450002894E-2</v>
      </c>
      <c r="Q34" s="56">
        <f>'Calculations 20to24'!Q215</f>
        <v>4.3674928294376844E-2</v>
      </c>
      <c r="R34" s="56">
        <f>'Calculations 20to24'!R215</f>
        <v>4.3237384559509234E-2</v>
      </c>
      <c r="S34" s="56">
        <f>'Calculations 20to24'!S215</f>
        <v>4.2801021513364595E-2</v>
      </c>
      <c r="T34" s="56">
        <f>'Calculations 20to24'!T215</f>
        <v>4.2365933606383729E-2</v>
      </c>
      <c r="U34" s="56">
        <f>'Calculations 20to24'!U215</f>
        <v>4.193221427154066E-2</v>
      </c>
      <c r="V34" s="56">
        <f>'Calculations 20to24'!V215</f>
        <v>4.1499955738282003E-2</v>
      </c>
      <c r="W34" s="56">
        <f>'Calculations 20to24'!W215</f>
        <v>4.1069248860006173E-2</v>
      </c>
      <c r="X34" s="56">
        <f>'Calculations 20to24'!X215</f>
        <v>4.0640182954721417E-2</v>
      </c>
      <c r="Y34" s="56">
        <f>'Calculations 20to24'!Y215</f>
        <v>4.0212845658508307E-2</v>
      </c>
      <c r="Z34" s="56">
        <f>'Calculations 20to24'!Z215</f>
        <v>3.978732279139964E-2</v>
      </c>
      <c r="AA34" s="56">
        <f>'Calculations 20to24'!AA215</f>
        <v>3.936369823527739E-2</v>
      </c>
      <c r="AB34" s="56">
        <f>'Calculations 20to24'!AB215</f>
        <v>3.8942053823382304E-2</v>
      </c>
      <c r="AC34" s="56">
        <f>'Calculations 20to24'!AC215</f>
        <v>3.8522469241016447E-2</v>
      </c>
      <c r="AD34" s="56">
        <f>'Calculations 20to24'!AD215</f>
        <v>3.8105021937021935E-2</v>
      </c>
      <c r="AE34" s="56">
        <f>'Calculations 20to24'!AE215</f>
        <v>3.7689787045605466E-2</v>
      </c>
      <c r="AF34" s="56">
        <f>'Calculations 20to24'!AF215</f>
        <v>3.7276837318083338E-2</v>
      </c>
    </row>
    <row r="35" spans="1:32" x14ac:dyDescent="0.2">
      <c r="A35" s="12" t="s">
        <v>49</v>
      </c>
      <c r="B35" s="56">
        <f>'Calculations 20to24'!B216</f>
        <v>6.8292682926829246E-2</v>
      </c>
      <c r="C35" s="56">
        <f>'Calculations 20to24'!C216</f>
        <v>6.7738726044552375E-2</v>
      </c>
      <c r="D35" s="56">
        <f>'Calculations 20to24'!D216</f>
        <v>6.6651550001937468E-2</v>
      </c>
      <c r="E35" s="56">
        <f>'Calculations 20to24'!E216</f>
        <v>6.5746075468294571E-2</v>
      </c>
      <c r="F35" s="56">
        <f>'Calculations 20to24'!F216</f>
        <v>6.5083697945521685E-2</v>
      </c>
      <c r="G35" s="56">
        <f>'Calculations 20to24'!G216</f>
        <v>6.4041749308253404E-2</v>
      </c>
      <c r="H35" s="56">
        <f>'Calculations 20to24'!H216</f>
        <v>6.3502309312890831E-2</v>
      </c>
      <c r="I35" s="56">
        <f>'Calculations 20to24'!I216</f>
        <v>6.3676021664723692E-2</v>
      </c>
      <c r="J35" s="56">
        <f>'Calculations 20to24'!J216</f>
        <v>6.3445542896170923E-2</v>
      </c>
      <c r="K35" s="56">
        <f>'Calculations 20to24'!K216</f>
        <v>6.2212118272337524E-2</v>
      </c>
      <c r="L35" s="56">
        <f>'Calculations 20to24'!L216</f>
        <v>6.1444597031068741E-2</v>
      </c>
      <c r="M35" s="56">
        <f>'Calculations 20to24'!M216</f>
        <v>6.0794001084277911E-2</v>
      </c>
      <c r="N35" s="56">
        <f>'Calculations 20to24'!N216</f>
        <v>6.0145660381505123E-2</v>
      </c>
      <c r="O35" s="56">
        <f>'Calculations 20to24'!O216</f>
        <v>5.9499665449652066E-2</v>
      </c>
      <c r="P35" s="56">
        <f>'Calculations 20to24'!P216</f>
        <v>5.8856109770976071E-2</v>
      </c>
      <c r="Q35" s="56">
        <f>'Calculations 20to24'!Q216</f>
        <v>5.8215089311978392E-2</v>
      </c>
      <c r="R35" s="56">
        <f>'Calculations 20to24'!R216</f>
        <v>5.757670206804133E-2</v>
      </c>
      <c r="S35" s="56">
        <f>'Calculations 20to24'!S216</f>
        <v>5.6941047624603613E-2</v>
      </c>
      <c r="T35" s="56">
        <f>'Calculations 20to24'!T216</f>
        <v>5.6308226735556362E-2</v>
      </c>
      <c r="U35" s="56">
        <f>'Calculations 20to24'!U216</f>
        <v>5.5678340919438074E-2</v>
      </c>
      <c r="V35" s="56">
        <f>'Calculations 20to24'!V216</f>
        <v>5.5051492073905278E-2</v>
      </c>
      <c r="W35" s="56">
        <f>'Calculations 20to24'!W216</f>
        <v>5.4427782108855585E-2</v>
      </c>
      <c r="X35" s="56">
        <f>'Calculations 20to24'!X216</f>
        <v>5.3807312598484758E-2</v>
      </c>
      <c r="Y35" s="56">
        <f>'Calculations 20to24'!Y216</f>
        <v>5.3190184452468342E-2</v>
      </c>
      <c r="Z35" s="56">
        <f>'Calculations 20to24'!Z216</f>
        <v>5.2576497606369135E-2</v>
      </c>
      <c r="AA35" s="56">
        <f>'Calculations 20to24'!AA216</f>
        <v>5.1966350731286755E-2</v>
      </c>
      <c r="AB35" s="56">
        <f>'Calculations 20to24'!AB216</f>
        <v>5.1359840962692388E-2</v>
      </c>
      <c r="AC35" s="56">
        <f>'Calculations 20to24'!AC216</f>
        <v>5.075706364830887E-2</v>
      </c>
      <c r="AD35" s="56">
        <f>'Calculations 20to24'!AD216</f>
        <v>5.0158112114836763E-2</v>
      </c>
      <c r="AE35" s="56">
        <f>'Calculations 20to24'!AE216</f>
        <v>4.9563077453252669E-2</v>
      </c>
      <c r="AF35" s="56">
        <f>'Calculations 20to24'!AF216</f>
        <v>4.8972048322356534E-2</v>
      </c>
    </row>
    <row r="36" spans="1:32" x14ac:dyDescent="0.2">
      <c r="A36" s="12" t="s">
        <v>50</v>
      </c>
      <c r="B36" s="56">
        <f>'Calculations 20to24'!B217</f>
        <v>6.2976597423087061E-2</v>
      </c>
      <c r="C36" s="56">
        <f>'Calculations 20to24'!C217</f>
        <v>6.2555602975705046E-2</v>
      </c>
      <c r="D36" s="56">
        <f>'Calculations 20to24'!D217</f>
        <v>6.1673736112876264E-2</v>
      </c>
      <c r="E36" s="56">
        <f>'Calculations 20to24'!E217</f>
        <v>6.0926219695233159E-2</v>
      </c>
      <c r="F36" s="56">
        <f>'Calculations 20to24'!F217</f>
        <v>6.0334041166023138E-2</v>
      </c>
      <c r="G36" s="56">
        <f>'Calculations 20to24'!G217</f>
        <v>5.9309095310230313E-2</v>
      </c>
      <c r="H36" s="56">
        <f>'Calculations 20to24'!H217</f>
        <v>5.8707212672431945E-2</v>
      </c>
      <c r="I36" s="56">
        <f>'Calculations 20to24'!I217</f>
        <v>5.8759124080325624E-2</v>
      </c>
      <c r="J36" s="56">
        <f>'Calculations 20to24'!J217</f>
        <v>5.850084751213816E-2</v>
      </c>
      <c r="K36" s="56">
        <f>'Calculations 20to24'!K217</f>
        <v>5.7370970801127637E-2</v>
      </c>
      <c r="L36" s="56">
        <f>'Calculations 20to24'!L217</f>
        <v>5.6761284069503794E-2</v>
      </c>
      <c r="M36" s="56">
        <f>'Calculations 20to24'!M217</f>
        <v>5.6155473521101902E-2</v>
      </c>
      <c r="N36" s="56">
        <f>'Calculations 20to24'!N217</f>
        <v>5.5551362585066981E-2</v>
      </c>
      <c r="O36" s="56">
        <f>'Calculations 20to24'!O217</f>
        <v>5.4949090263697153E-2</v>
      </c>
      <c r="P36" s="56">
        <f>'Calculations 20to24'!P217</f>
        <v>5.4348795338937321E-2</v>
      </c>
      <c r="Q36" s="56">
        <f>'Calculations 20to24'!Q217</f>
        <v>5.3750615959085903E-2</v>
      </c>
      <c r="R36" s="56">
        <f>'Calculations 20to24'!R217</f>
        <v>5.3154689250427392E-2</v>
      </c>
      <c r="S36" s="56">
        <f>'Calculations 20to24'!S217</f>
        <v>5.2561150953582422E-2</v>
      </c>
      <c r="T36" s="56">
        <f>'Calculations 20to24'!T217</f>
        <v>5.1970135084290901E-2</v>
      </c>
      <c r="U36" s="56">
        <f>'Calculations 20to24'!U217</f>
        <v>5.1381773618282667E-2</v>
      </c>
      <c r="V36" s="56">
        <f>'Calculations 20to24'!V217</f>
        <v>5.0796196199819614E-2</v>
      </c>
      <c r="W36" s="56">
        <f>'Calculations 20to24'!W217</f>
        <v>5.0213529873440389E-2</v>
      </c>
      <c r="X36" s="56">
        <f>'Calculations 20to24'!X217</f>
        <v>4.9633898838383074E-2</v>
      </c>
      <c r="Y36" s="56">
        <f>'Calculations 20to24'!Y217</f>
        <v>4.9057424225111335E-2</v>
      </c>
      <c r="Z36" s="56">
        <f>'Calculations 20to24'!Z217</f>
        <v>4.848422389332753E-2</v>
      </c>
      <c r="AA36" s="56">
        <f>'Calculations 20to24'!AA217</f>
        <v>4.7914412250814185E-2</v>
      </c>
      <c r="AB36" s="56">
        <f>'Calculations 20to24'!AB217</f>
        <v>4.7348100092415982E-2</v>
      </c>
      <c r="AC36" s="56">
        <f>'Calculations 20to24'!AC217</f>
        <v>4.6785394458437136E-2</v>
      </c>
      <c r="AD36" s="56">
        <f>'Calculations 20to24'!AD217</f>
        <v>4.6226398511714298E-2</v>
      </c>
      <c r="AE36" s="56">
        <f>'Calculations 20to24'!AE217</f>
        <v>4.5671211432592784E-2</v>
      </c>
      <c r="AF36" s="56">
        <f>'Calculations 20to24'!AF217</f>
        <v>4.5119928331031074E-2</v>
      </c>
    </row>
    <row r="37" spans="1:32" x14ac:dyDescent="0.2">
      <c r="A37" s="12" t="s">
        <v>51</v>
      </c>
      <c r="B37" s="56">
        <f>'Calculations 20to24'!B218</f>
        <v>4.2747533796127141E-2</v>
      </c>
      <c r="C37" s="56">
        <f>'Calculations 20to24'!C218</f>
        <v>4.2462990991024845E-2</v>
      </c>
      <c r="D37" s="56">
        <f>'Calculations 20to24'!D218</f>
        <v>4.1911938563654431E-2</v>
      </c>
      <c r="E37" s="56">
        <f>'Calculations 20to24'!E218</f>
        <v>4.1430858360799079E-2</v>
      </c>
      <c r="F37" s="56">
        <f>'Calculations 20to24'!F218</f>
        <v>4.1015490072770631E-2</v>
      </c>
      <c r="G37" s="56">
        <f>'Calculations 20to24'!G218</f>
        <v>4.028368663884592E-2</v>
      </c>
      <c r="H37" s="56">
        <f>'Calculations 20to24'!H218</f>
        <v>3.9802646873127998E-2</v>
      </c>
      <c r="I37" s="56">
        <f>'Calculations 20to24'!I218</f>
        <v>3.9751942411848221E-2</v>
      </c>
      <c r="J37" s="56">
        <f>'Calculations 20to24'!J218</f>
        <v>3.9544963392454335E-2</v>
      </c>
      <c r="K37" s="56">
        <f>'Calculations 20to24'!K218</f>
        <v>3.881226026495814E-2</v>
      </c>
      <c r="L37" s="56">
        <f>'Calculations 20to24'!L218</f>
        <v>3.838930578148457E-2</v>
      </c>
      <c r="M37" s="56">
        <f>'Calculations 20to24'!M218</f>
        <v>3.7958682305125599E-2</v>
      </c>
      <c r="N37" s="56">
        <f>'Calculations 20to24'!N218</f>
        <v>3.7529448826853884E-2</v>
      </c>
      <c r="O37" s="56">
        <f>'Calculations 20to24'!O218</f>
        <v>3.7101750666104834E-2</v>
      </c>
      <c r="P37" s="56">
        <f>'Calculations 20to24'!P218</f>
        <v>3.667572978334558E-2</v>
      </c>
      <c r="Q37" s="56">
        <f>'Calculations 20to24'!Q218</f>
        <v>3.6251524489052861E-2</v>
      </c>
      <c r="R37" s="56">
        <f>'Calculations 20to24'!R218</f>
        <v>3.5829269184560961E-2</v>
      </c>
      <c r="S37" s="56">
        <f>'Calculations 20to24'!S218</f>
        <v>3.5409094133692372E-2</v>
      </c>
      <c r="T37" s="56">
        <f>'Calculations 20to24'!T218</f>
        <v>3.4991125264001451E-2</v>
      </c>
      <c r="U37" s="56">
        <f>'Calculations 20to24'!U218</f>
        <v>3.4575483996398468E-2</v>
      </c>
      <c r="V37" s="56">
        <f>'Calculations 20to24'!V218</f>
        <v>3.4162287101863281E-2</v>
      </c>
      <c r="W37" s="56">
        <f>'Calculations 20to24'!W218</f>
        <v>3.3751646583920811E-2</v>
      </c>
      <c r="X37" s="56">
        <f>'Calculations 20to24'!X218</f>
        <v>3.3343669585517141E-2</v>
      </c>
      <c r="Y37" s="56">
        <f>'Calculations 20to24'!Y218</f>
        <v>3.2938458318917736E-2</v>
      </c>
      <c r="Z37" s="56">
        <f>'Calculations 20to24'!Z218</f>
        <v>3.2536110017240091E-2</v>
      </c>
      <c r="AA37" s="56">
        <f>'Calculations 20to24'!AA218</f>
        <v>3.2136716906231148E-2</v>
      </c>
      <c r="AB37" s="56">
        <f>'Calculations 20to24'!AB218</f>
        <v>3.1740366194912432E-2</v>
      </c>
      <c r="AC37" s="56">
        <f>'Calculations 20to24'!AC218</f>
        <v>3.1347140083726917E-2</v>
      </c>
      <c r="AD37" s="56">
        <f>'Calculations 20to24'!AD218</f>
        <v>3.095711578885017E-2</v>
      </c>
      <c r="AE37" s="56">
        <f>'Calculations 20to24'!AE218</f>
        <v>3.0570365581351681E-2</v>
      </c>
      <c r="AF37" s="56">
        <f>'Calculations 20to24'!AF218</f>
        <v>3.0186956839932267E-2</v>
      </c>
    </row>
    <row r="38" spans="1:32" x14ac:dyDescent="0.2">
      <c r="A38" s="12" t="s">
        <v>52</v>
      </c>
      <c r="B38" s="56">
        <f>'Calculations 20to24'!B219</f>
        <v>6.4462985598129366E-2</v>
      </c>
      <c r="C38" s="56">
        <f>'Calculations 20to24'!C219</f>
        <v>6.3974341731205128E-2</v>
      </c>
      <c r="D38" s="56">
        <f>'Calculations 20to24'!D219</f>
        <v>6.301864440491671E-2</v>
      </c>
      <c r="E38" s="56">
        <f>'Calculations 20to24'!E219</f>
        <v>6.220942245692844E-2</v>
      </c>
      <c r="F38" s="56">
        <f>'Calculations 20to24'!F219</f>
        <v>6.1574678961806517E-2</v>
      </c>
      <c r="G38" s="56">
        <f>'Calculations 20to24'!G219</f>
        <v>6.0517810437836224E-2</v>
      </c>
      <c r="H38" s="56">
        <f>'Calculations 20to24'!H219</f>
        <v>5.9900045420780576E-2</v>
      </c>
      <c r="I38" s="56">
        <f>'Calculations 20to24'!I219</f>
        <v>5.997046510287473E-2</v>
      </c>
      <c r="J38" s="56">
        <f>'Calculations 20to24'!J219</f>
        <v>5.972257581169256E-2</v>
      </c>
      <c r="K38" s="56">
        <f>'Calculations 20to24'!K219</f>
        <v>5.8570522558119682E-2</v>
      </c>
      <c r="L38" s="56">
        <f>'Calculations 20to24'!L219</f>
        <v>5.7863836182743308E-2</v>
      </c>
      <c r="M38" s="56">
        <f>'Calculations 20to24'!M219</f>
        <v>5.7225301456086765E-2</v>
      </c>
      <c r="N38" s="56">
        <f>'Calculations 20to24'!N219</f>
        <v>5.65887953813103E-2</v>
      </c>
      <c r="O38" s="56">
        <f>'Calculations 20to24'!O219</f>
        <v>5.5954476670824364E-2</v>
      </c>
      <c r="P38" s="56">
        <f>'Calculations 20to24'!P219</f>
        <v>5.5322502829580122E-2</v>
      </c>
      <c r="Q38" s="56">
        <f>'Calculations 20to24'!Q219</f>
        <v>5.4693029731956715E-2</v>
      </c>
      <c r="R38" s="56">
        <f>'Calculations 20to24'!R219</f>
        <v>5.4066211226236761E-2</v>
      </c>
      <c r="S38" s="56">
        <f>'Calculations 20to24'!S219</f>
        <v>5.3442198766492741E-2</v>
      </c>
      <c r="T38" s="56">
        <f>'Calculations 20to24'!T219</f>
        <v>5.282114107160462E-2</v>
      </c>
      <c r="U38" s="56">
        <f>'Calculations 20to24'!U219</f>
        <v>5.2203183811042386E-2</v>
      </c>
      <c r="V38" s="56">
        <f>'Calculations 20to24'!V219</f>
        <v>5.1588469316959693E-2</v>
      </c>
      <c r="W38" s="56">
        <f>'Calculations 20to24'!W219</f>
        <v>5.0977136322066761E-2</v>
      </c>
      <c r="X38" s="56">
        <f>'Calculations 20to24'!X219</f>
        <v>5.0369319722681362E-2</v>
      </c>
      <c r="Y38" s="56">
        <f>'Calculations 20to24'!Y219</f>
        <v>4.9765150366289874E-2</v>
      </c>
      <c r="Z38" s="56">
        <f>'Calculations 20to24'!Z219</f>
        <v>4.9164754862893942E-2</v>
      </c>
      <c r="AA38" s="56">
        <f>'Calculations 20to24'!AA219</f>
        <v>4.8568255419366026E-2</v>
      </c>
      <c r="AB38" s="56">
        <f>'Calculations 20to24'!AB219</f>
        <v>4.7975769695996644E-2</v>
      </c>
      <c r="AC38" s="56">
        <f>'Calculations 20to24'!AC219</f>
        <v>4.738741068437196E-2</v>
      </c>
      <c r="AD38" s="56">
        <f>'Calculations 20to24'!AD219</f>
        <v>4.6803286605697818E-2</v>
      </c>
      <c r="AE38" s="56">
        <f>'Calculations 20to24'!AE219</f>
        <v>4.6223500828652765E-2</v>
      </c>
      <c r="AF38" s="56">
        <f>'Calculations 20to24'!AF219</f>
        <v>4.5648151805840718E-2</v>
      </c>
    </row>
    <row r="39" spans="1:32" x14ac:dyDescent="0.2">
      <c r="A39" s="12" t="s">
        <v>53</v>
      </c>
      <c r="B39" s="56">
        <f>'Calculations 20to24'!B220</f>
        <v>4.292188749666756E-2</v>
      </c>
      <c r="C39" s="56">
        <f>'Calculations 20to24'!C220</f>
        <v>4.2722576862566766E-2</v>
      </c>
      <c r="D39" s="56">
        <f>'Calculations 20to24'!D220</f>
        <v>4.2221060568798992E-2</v>
      </c>
      <c r="E39" s="56">
        <f>'Calculations 20to24'!E220</f>
        <v>4.179216591983749E-2</v>
      </c>
      <c r="F39" s="56">
        <f>'Calculations 20to24'!F220</f>
        <v>4.14412981831054E-2</v>
      </c>
      <c r="G39" s="56">
        <f>'Calculations 20to24'!G220</f>
        <v>4.0783785847617944E-2</v>
      </c>
      <c r="H39" s="56">
        <f>'Calculations 20to24'!H220</f>
        <v>4.0387283380918709E-2</v>
      </c>
      <c r="I39" s="56">
        <f>'Calculations 20to24'!I220</f>
        <v>4.039242870436386E-2</v>
      </c>
      <c r="J39" s="56">
        <f>'Calculations 20to24'!J220</f>
        <v>4.0204168546518183E-2</v>
      </c>
      <c r="K39" s="56">
        <f>'Calculations 20to24'!K220</f>
        <v>3.9469619114536475E-2</v>
      </c>
      <c r="L39" s="56">
        <f>'Calculations 20to24'!L220</f>
        <v>3.9163320180399613E-2</v>
      </c>
      <c r="M39" s="56">
        <f>'Calculations 20to24'!M220</f>
        <v>3.8786042177093964E-2</v>
      </c>
      <c r="N39" s="56">
        <f>'Calculations 20to24'!N220</f>
        <v>3.8408784099571311E-2</v>
      </c>
      <c r="O39" s="56">
        <f>'Calculations 20to24'!O220</f>
        <v>3.8031661070093183E-2</v>
      </c>
      <c r="P39" s="56">
        <f>'Calculations 20to24'!P220</f>
        <v>3.7654788142493574E-2</v>
      </c>
      <c r="Q39" s="56">
        <f>'Calculations 20to24'!Q220</f>
        <v>3.7278279988765012E-2</v>
      </c>
      <c r="R39" s="56">
        <f>'Calculations 20to24'!R220</f>
        <v>3.6902250604556673E-2</v>
      </c>
      <c r="S39" s="56">
        <f>'Calculations 20to24'!S220</f>
        <v>3.6526813033396867E-2</v>
      </c>
      <c r="T39" s="56">
        <f>'Calculations 20to24'!T220</f>
        <v>3.6152079109397724E-2</v>
      </c>
      <c r="U39" s="56">
        <f>'Calculations 20to24'!U220</f>
        <v>3.5778159218150474E-2</v>
      </c>
      <c r="V39" s="56">
        <f>'Calculations 20to24'!V220</f>
        <v>3.540516207547046E-2</v>
      </c>
      <c r="W39" s="56">
        <f>'Calculations 20to24'!W220</f>
        <v>3.5033194523610055E-2</v>
      </c>
      <c r="X39" s="56">
        <f>'Calculations 20to24'!X220</f>
        <v>3.4662361344517278E-2</v>
      </c>
      <c r="Y39" s="56">
        <f>'Calculations 20to24'!Y220</f>
        <v>3.4292765089683187E-2</v>
      </c>
      <c r="Z39" s="56">
        <f>'Calculations 20to24'!Z220</f>
        <v>3.392450592609017E-2</v>
      </c>
      <c r="AA39" s="56">
        <f>'Calculations 20to24'!AA220</f>
        <v>3.3557681497743852E-2</v>
      </c>
      <c r="AB39" s="56">
        <f>'Calculations 20to24'!AB220</f>
        <v>3.3192386802251693E-2</v>
      </c>
      <c r="AC39" s="56">
        <f>'Calculations 20to24'!AC220</f>
        <v>3.2828714081886701E-2</v>
      </c>
      <c r="AD39" s="56">
        <f>'Calculations 20to24'!AD220</f>
        <v>3.2466752728563329E-2</v>
      </c>
      <c r="AE39" s="56">
        <f>'Calculations 20to24'!AE220</f>
        <v>3.2106589202134488E-2</v>
      </c>
      <c r="AF39" s="56">
        <f>'Calculations 20to24'!AF220</f>
        <v>3.1748306961415035E-2</v>
      </c>
    </row>
    <row r="40" spans="1:32" x14ac:dyDescent="0.2">
      <c r="A40" s="12" t="s">
        <v>54</v>
      </c>
      <c r="B40" s="56">
        <f>'Calculations 20to24'!B221</f>
        <v>6.8511593118922978E-2</v>
      </c>
      <c r="C40" s="56">
        <f>'Calculations 20to24'!C221</f>
        <v>6.8074562337556127E-2</v>
      </c>
      <c r="D40" s="56">
        <f>'Calculations 20to24'!D221</f>
        <v>6.711375785152475E-2</v>
      </c>
      <c r="E40" s="56">
        <f>'Calculations 20to24'!E221</f>
        <v>6.6284928964306961E-2</v>
      </c>
      <c r="F40" s="56">
        <f>'Calculations 20to24'!F221</f>
        <v>6.5612135428032722E-2</v>
      </c>
      <c r="G40" s="56">
        <f>'Calculations 20to24'!G221</f>
        <v>6.4443012774781386E-2</v>
      </c>
      <c r="H40" s="56">
        <f>'Calculations 20to24'!H221</f>
        <v>6.3729198138269411E-2</v>
      </c>
      <c r="I40" s="56">
        <f>'Calculations 20to24'!I221</f>
        <v>6.3728609171454814E-2</v>
      </c>
      <c r="J40" s="56">
        <f>'Calculations 20to24'!J221</f>
        <v>6.3395454443789134E-2</v>
      </c>
      <c r="K40" s="56">
        <f>'Calculations 20to24'!K221</f>
        <v>6.2109936652598813E-2</v>
      </c>
      <c r="L40" s="56">
        <f>'Calculations 20to24'!L221</f>
        <v>6.1478507424816718E-2</v>
      </c>
      <c r="M40" s="56">
        <f>'Calculations 20to24'!M221</f>
        <v>6.0790914043007419E-2</v>
      </c>
      <c r="N40" s="56">
        <f>'Calculations 20to24'!N221</f>
        <v>6.0105704056662969E-2</v>
      </c>
      <c r="O40" s="56">
        <f>'Calculations 20to24'!O221</f>
        <v>5.9423051049773648E-2</v>
      </c>
      <c r="P40" s="56">
        <f>'Calculations 20to24'!P221</f>
        <v>5.8743126369522169E-2</v>
      </c>
      <c r="Q40" s="56">
        <f>'Calculations 20to24'!Q221</f>
        <v>5.8066098731575637E-2</v>
      </c>
      <c r="R40" s="56">
        <f>'Calculations 20to24'!R221</f>
        <v>5.7392133854270722E-2</v>
      </c>
      <c r="S40" s="56">
        <f>'Calculations 20to24'!S221</f>
        <v>5.6721394121279356E-2</v>
      </c>
      <c r="T40" s="56">
        <f>'Calculations 20to24'!T221</f>
        <v>5.6054038272257162E-2</v>
      </c>
      <c r="U40" s="56">
        <f>'Calculations 20to24'!U221</f>
        <v>5.5390221120901827E-2</v>
      </c>
      <c r="V40" s="56">
        <f>'Calculations 20to24'!V221</f>
        <v>5.4730093299771736E-2</v>
      </c>
      <c r="W40" s="56">
        <f>'Calculations 20to24'!W221</f>
        <v>5.4073801031156402E-2</v>
      </c>
      <c r="X40" s="56">
        <f>'Calculations 20to24'!X221</f>
        <v>5.342148592322972E-2</v>
      </c>
      <c r="Y40" s="56">
        <f>'Calculations 20to24'!Y221</f>
        <v>5.2773284790665925E-2</v>
      </c>
      <c r="Z40" s="56">
        <f>'Calculations 20to24'!Z221</f>
        <v>5.2129329498856923E-2</v>
      </c>
      <c r="AA40" s="56">
        <f>'Calculations 20to24'!AA221</f>
        <v>5.1489746830826737E-2</v>
      </c>
      <c r="AB40" s="56">
        <f>'Calculations 20to24'!AB221</f>
        <v>5.0854658375915643E-2</v>
      </c>
      <c r="AC40" s="56">
        <f>'Calculations 20to24'!AC221</f>
        <v>5.0224180439272091E-2</v>
      </c>
      <c r="AD40" s="56">
        <f>'Calculations 20to24'!AD221</f>
        <v>4.9598423971181714E-2</v>
      </c>
      <c r="AE40" s="56">
        <f>'Calculations 20to24'!AE221</f>
        <v>4.897749451523796E-2</v>
      </c>
      <c r="AF40" s="56">
        <f>'Calculations 20to24'!AF221</f>
        <v>4.8361492174362718E-2</v>
      </c>
    </row>
    <row r="41" spans="1:32" x14ac:dyDescent="0.2">
      <c r="A41" s="12" t="s">
        <v>55</v>
      </c>
      <c r="B41" s="56">
        <f>'Calculations 20to24'!B222</f>
        <v>7.2823727996141771E-2</v>
      </c>
      <c r="C41" s="56">
        <f>'Calculations 20to24'!C222</f>
        <v>7.2290416168262026E-2</v>
      </c>
      <c r="D41" s="56">
        <f>'Calculations 20to24'!D222</f>
        <v>7.1217539625339554E-2</v>
      </c>
      <c r="E41" s="56">
        <f>'Calculations 20to24'!E222</f>
        <v>7.0309656429380779E-2</v>
      </c>
      <c r="F41" s="56">
        <f>'Calculations 20to24'!F222</f>
        <v>6.9594852211768643E-2</v>
      </c>
      <c r="G41" s="56">
        <f>'Calculations 20to24'!G222</f>
        <v>6.838215219020842E-2</v>
      </c>
      <c r="H41" s="56">
        <f>'Calculations 20to24'!H222</f>
        <v>6.767156129967207E-2</v>
      </c>
      <c r="I41" s="56">
        <f>'Calculations 20to24'!I222</f>
        <v>6.7757070985825299E-2</v>
      </c>
      <c r="J41" s="56">
        <f>'Calculations 20to24'!J222</f>
        <v>6.7483291256055664E-2</v>
      </c>
      <c r="K41" s="56">
        <f>'Calculations 20to24'!K222</f>
        <v>6.6169088239789467E-2</v>
      </c>
      <c r="L41" s="56">
        <f>'Calculations 20to24'!L222</f>
        <v>6.5380478533332897E-2</v>
      </c>
      <c r="M41" s="56">
        <f>'Calculations 20to24'!M222</f>
        <v>6.4658128367151263E-2</v>
      </c>
      <c r="N41" s="56">
        <f>'Calculations 20to24'!N222</f>
        <v>6.3937897368228622E-2</v>
      </c>
      <c r="O41" s="56">
        <f>'Calculations 20to24'!O222</f>
        <v>6.3219968587300918E-2</v>
      </c>
      <c r="P41" s="56">
        <f>'Calculations 20to24'!P222</f>
        <v>6.2504523861367761E-2</v>
      </c>
      <c r="Q41" s="56">
        <f>'Calculations 20to24'!Q222</f>
        <v>6.1791743337711237E-2</v>
      </c>
      <c r="R41" s="56">
        <f>'Calculations 20to24'!R222</f>
        <v>6.1081805027006629E-2</v>
      </c>
      <c r="S41" s="56">
        <f>'Calculations 20to24'!S222</f>
        <v>6.0374884385502189E-2</v>
      </c>
      <c r="T41" s="56">
        <f>'Calculations 20to24'!T222</f>
        <v>5.9671153926129719E-2</v>
      </c>
      <c r="U41" s="56">
        <f>'Calculations 20to24'!U222</f>
        <v>5.8970782858306453E-2</v>
      </c>
      <c r="V41" s="56">
        <f>'Calculations 20to24'!V222</f>
        <v>5.8273936756082279E-2</v>
      </c>
      <c r="W41" s="56">
        <f>'Calculations 20to24'!W222</f>
        <v>5.7580777254200154E-2</v>
      </c>
      <c r="X41" s="56">
        <f>'Calculations 20to24'!X222</f>
        <v>5.6891461771545755E-2</v>
      </c>
      <c r="Y41" s="56">
        <f>'Calculations 20to24'!Y222</f>
        <v>5.6206143261387863E-2</v>
      </c>
      <c r="Z41" s="56">
        <f>'Calculations 20to24'!Z222</f>
        <v>5.5524969987736511E-2</v>
      </c>
      <c r="AA41" s="56">
        <f>'Calculations 20to24'!AA222</f>
        <v>5.4848085327080819E-2</v>
      </c>
      <c r="AB41" s="56">
        <f>'Calculations 20to24'!AB222</f>
        <v>5.417562759471628E-2</v>
      </c>
      <c r="AC41" s="56">
        <f>'Calculations 20to24'!AC222</f>
        <v>5.3507729894812596E-2</v>
      </c>
      <c r="AD41" s="56">
        <f>'Calculations 20to24'!AD222</f>
        <v>5.2844519993340687E-2</v>
      </c>
      <c r="AE41" s="56">
        <f>'Calculations 20to24'!AE222</f>
        <v>5.218612021292926E-2</v>
      </c>
      <c r="AF41" s="56">
        <f>'Calculations 20to24'!AF222</f>
        <v>5.1532647348704178E-2</v>
      </c>
    </row>
    <row r="42" spans="1:32" x14ac:dyDescent="0.2">
      <c r="A42" s="12" t="s">
        <v>56</v>
      </c>
      <c r="B42" s="56">
        <f>'Calculations 20to24'!B223</f>
        <v>0.12720983858570334</v>
      </c>
      <c r="C42" s="56">
        <f>'Calculations 20to24'!C223</f>
        <v>0.12639597304614911</v>
      </c>
      <c r="D42" s="56">
        <f>'Calculations 20to24'!D223</f>
        <v>0.12445004267678851</v>
      </c>
      <c r="E42" s="56">
        <f>'Calculations 20to24'!E223</f>
        <v>0.12280597749392912</v>
      </c>
      <c r="F42" s="56">
        <f>'Calculations 20to24'!F223</f>
        <v>0.12156983489789645</v>
      </c>
      <c r="G42" s="56">
        <f>'Calculations 20to24'!G223</f>
        <v>0.11947567065070631</v>
      </c>
      <c r="H42" s="56">
        <f>'Calculations 20to24'!H223</f>
        <v>0.11829932537372155</v>
      </c>
      <c r="I42" s="56">
        <f>'Calculations 20to24'!I223</f>
        <v>0.11874945885416907</v>
      </c>
      <c r="J42" s="56">
        <f>'Calculations 20to24'!J223</f>
        <v>0.11855122320655324</v>
      </c>
      <c r="K42" s="56">
        <f>'Calculations 20to24'!K223</f>
        <v>0.11627177636501652</v>
      </c>
      <c r="L42" s="56">
        <f>'Calculations 20to24'!L223</f>
        <v>0.11460359880578756</v>
      </c>
      <c r="M42" s="56">
        <f>'Calculations 20to24'!M223</f>
        <v>0.11331504987230971</v>
      </c>
      <c r="N42" s="56">
        <f>'Calculations 20to24'!N223</f>
        <v>0.11201857646074063</v>
      </c>
      <c r="O42" s="56">
        <f>'Calculations 20to24'!O223</f>
        <v>0.11071544463371483</v>
      </c>
      <c r="P42" s="56">
        <f>'Calculations 20to24'!P223</f>
        <v>0.10940688117399758</v>
      </c>
      <c r="Q42" s="56">
        <f>'Calculations 20to24'!Q223</f>
        <v>0.10809407228049399</v>
      </c>
      <c r="R42" s="56">
        <f>'Calculations 20to24'!R223</f>
        <v>0.10677816255520177</v>
      </c>
      <c r="S42" s="56">
        <f>'Calculations 20to24'!S223</f>
        <v>0.10546025425424665</v>
      </c>
      <c r="T42" s="56">
        <f>'Calculations 20to24'!T223</f>
        <v>0.10414140677792992</v>
      </c>
      <c r="U42" s="56">
        <f>'Calculations 20to24'!U223</f>
        <v>0.10282263637646193</v>
      </c>
      <c r="V42" s="56">
        <f>'Calculations 20to24'!V223</f>
        <v>0.10150491604972132</v>
      </c>
      <c r="W42" s="56">
        <f>'Calculations 20to24'!W223</f>
        <v>0.10018917562098238</v>
      </c>
      <c r="X42" s="56">
        <f>'Calculations 20to24'!X223</f>
        <v>9.8876301966060121E-2</v>
      </c>
      <c r="Y42" s="56">
        <f>'Calculations 20to24'!Y223</f>
        <v>9.7567139380755077E-2</v>
      </c>
      <c r="Z42" s="56">
        <f>'Calculations 20to24'!Z223</f>
        <v>9.6262490070817316E-2</v>
      </c>
      <c r="AA42" s="56">
        <f>'Calculations 20to24'!AA223</f>
        <v>9.4963114749901337E-2</v>
      </c>
      <c r="AB42" s="56">
        <f>'Calculations 20to24'!AB223</f>
        <v>9.3669733332166272E-2</v>
      </c>
      <c r="AC42" s="56">
        <f>'Calculations 20to24'!AC223</f>
        <v>9.2383025707247851E-2</v>
      </c>
      <c r="AD42" s="56">
        <f>'Calculations 20to24'!AD223</f>
        <v>9.1103632586367139E-2</v>
      </c>
      <c r="AE42" s="56">
        <f>'Calculations 20to24'!AE223</f>
        <v>8.9832156409257333E-2</v>
      </c>
      <c r="AF42" s="56">
        <f>'Calculations 20to24'!AF223</f>
        <v>8.8569162302486751E-2</v>
      </c>
    </row>
    <row r="43" spans="1:32" x14ac:dyDescent="0.2">
      <c r="A43" s="12" t="s">
        <v>57</v>
      </c>
      <c r="B43" s="56">
        <f>'Calculations 20to24'!B224</f>
        <v>0.15572519083969469</v>
      </c>
      <c r="C43" s="56">
        <f>'Calculations 20to24'!C224</f>
        <v>0.15474020157039989</v>
      </c>
      <c r="D43" s="56">
        <f>'Calculations 20to24'!D224</f>
        <v>0.15249695338121297</v>
      </c>
      <c r="E43" s="56">
        <f>'Calculations 20to24'!E224</f>
        <v>0.15056526720108449</v>
      </c>
      <c r="F43" s="56">
        <f>'Calculations 20to24'!F224</f>
        <v>0.14898746536683288</v>
      </c>
      <c r="G43" s="56">
        <f>'Calculations 20to24'!G224</f>
        <v>0.1461734891772625</v>
      </c>
      <c r="H43" s="56">
        <f>'Calculations 20to24'!H224</f>
        <v>0.14442361554355995</v>
      </c>
      <c r="I43" s="56">
        <f>'Calculations 20to24'!I224</f>
        <v>0.14463809867972854</v>
      </c>
      <c r="J43" s="56">
        <f>'Calculations 20to24'!J224</f>
        <v>0.14417962438289811</v>
      </c>
      <c r="K43" s="56">
        <f>'Calculations 20to24'!K224</f>
        <v>0.14131460117087832</v>
      </c>
      <c r="L43" s="56">
        <f>'Calculations 20to24'!L224</f>
        <v>0.13944661448797582</v>
      </c>
      <c r="M43" s="56">
        <f>'Calculations 20to24'!M224</f>
        <v>0.13780020504922094</v>
      </c>
      <c r="N43" s="56">
        <f>'Calculations 20to24'!N224</f>
        <v>0.13615048464105559</v>
      </c>
      <c r="O43" s="56">
        <f>'Calculations 20to24'!O224</f>
        <v>0.13449857526080977</v>
      </c>
      <c r="P43" s="56">
        <f>'Calculations 20to24'!P224</f>
        <v>0.13284556676203035</v>
      </c>
      <c r="Q43" s="56">
        <f>'Calculations 20to24'!Q224</f>
        <v>0.13119251605316776</v>
      </c>
      <c r="R43" s="56">
        <f>'Calculations 20to24'!R224</f>
        <v>0.12954044642184187</v>
      </c>
      <c r="S43" s="56">
        <f>'Calculations 20to24'!S224</f>
        <v>0.12789034697904181</v>
      </c>
      <c r="T43" s="56">
        <f>'Calculations 20to24'!T224</f>
        <v>0.12624317221773865</v>
      </c>
      <c r="U43" s="56">
        <f>'Calculations 20to24'!U224</f>
        <v>0.12459984168051148</v>
      </c>
      <c r="V43" s="56">
        <f>'Calculations 20to24'!V224</f>
        <v>0.1229612397308595</v>
      </c>
      <c r="W43" s="56">
        <f>'Calculations 20to24'!W224</f>
        <v>0.12132821542296052</v>
      </c>
      <c r="X43" s="56">
        <f>'Calculations 20to24'!X224</f>
        <v>0.11970158246468456</v>
      </c>
      <c r="Y43" s="56">
        <f>'Calculations 20to24'!Y224</f>
        <v>0.11808211926873505</v>
      </c>
      <c r="Z43" s="56">
        <f>'Calculations 20to24'!Z224</f>
        <v>0.11647056908683935</v>
      </c>
      <c r="AA43" s="56">
        <f>'Calculations 20to24'!AA224</f>
        <v>0.11486764022195378</v>
      </c>
      <c r="AB43" s="56">
        <f>'Calculations 20to24'!AB224</f>
        <v>0.11327400631352098</v>
      </c>
      <c r="AC43" s="56">
        <f>'Calculations 20to24'!AC224</f>
        <v>0.11169030669085242</v>
      </c>
      <c r="AD43" s="56">
        <f>'Calculations 20to24'!AD224</f>
        <v>0.11011714678979942</v>
      </c>
      <c r="AE43" s="56">
        <f>'Calculations 20to24'!AE224</f>
        <v>0.10855509862792538</v>
      </c>
      <c r="AF43" s="56">
        <f>'Calculations 20to24'!AF224</f>
        <v>0.10700470133349596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E19B-5519-4B83-8025-25C370DF1F43}">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25to34'!B183</f>
        <v>0.16432524478501492</v>
      </c>
      <c r="C2" s="56">
        <f>'Calculations 25to34'!C183</f>
        <v>0.16490893628606298</v>
      </c>
      <c r="D2" s="56">
        <f>'Calculations 25to34'!D183</f>
        <v>0.16551282144138421</v>
      </c>
      <c r="E2" s="56">
        <f>'Calculations 25to34'!E183</f>
        <v>0.16520043252971484</v>
      </c>
      <c r="F2" s="56">
        <f>'Calculations 25to34'!F183</f>
        <v>0.16369592232893113</v>
      </c>
      <c r="G2" s="56">
        <f>'Calculations 25to34'!G183</f>
        <v>0.16094505032454595</v>
      </c>
      <c r="H2" s="56">
        <f>'Calculations 25to34'!H183</f>
        <v>0.15724994037360809</v>
      </c>
      <c r="I2" s="56">
        <f>'Calculations 25to34'!I183</f>
        <v>0.15331829334197669</v>
      </c>
      <c r="J2" s="56">
        <f>'Calculations 25to34'!J183</f>
        <v>0.15039126673222511</v>
      </c>
      <c r="K2" s="56">
        <f>'Calculations 25to34'!K183</f>
        <v>0.14822928002144875</v>
      </c>
      <c r="L2" s="56">
        <f>'Calculations 25to34'!L183</f>
        <v>0.14934692505454136</v>
      </c>
      <c r="M2" s="56">
        <f>'Calculations 25to34'!M183</f>
        <v>0.14761096674597848</v>
      </c>
      <c r="N2" s="56">
        <f>'Calculations 25to34'!N183</f>
        <v>0.14587785973302803</v>
      </c>
      <c r="O2" s="56">
        <f>'Calculations 25to34'!O183</f>
        <v>0.14414866408698163</v>
      </c>
      <c r="P2" s="56">
        <f>'Calculations 25to34'!P183</f>
        <v>0.14242439408588159</v>
      </c>
      <c r="Q2" s="56">
        <f>'Calculations 25to34'!Q183</f>
        <v>0.14070601821346626</v>
      </c>
      <c r="R2" s="56">
        <f>'Calculations 25to34'!R183</f>
        <v>0.13899445930344637</v>
      </c>
      <c r="S2" s="56">
        <f>'Calculations 25to34'!S183</f>
        <v>0.13729059481871486</v>
      </c>
      <c r="T2" s="56">
        <f>'Calculations 25to34'!T183</f>
        <v>0.13559525725515409</v>
      </c>
      <c r="U2" s="56">
        <f>'Calculations 25to34'!U183</f>
        <v>0.13390923465983165</v>
      </c>
      <c r="V2" s="56">
        <f>'Calculations 25to34'!V183</f>
        <v>0.13223327125355175</v>
      </c>
      <c r="W2" s="56">
        <f>'Calculations 25to34'!W183</f>
        <v>0.13056806814795058</v>
      </c>
      <c r="X2" s="56">
        <f>'Calculations 25to34'!X183</f>
        <v>0.12891428414760378</v>
      </c>
      <c r="Y2" s="56">
        <f>'Calculations 25to34'!Y183</f>
        <v>0.12727253662790267</v>
      </c>
      <c r="Z2" s="56">
        <f>'Calculations 25to34'!Z183</f>
        <v>0.12564340247981623</v>
      </c>
      <c r="AA2" s="56">
        <f>'Calculations 25to34'!AA183</f>
        <v>0.12402741911299735</v>
      </c>
      <c r="AB2" s="56">
        <f>'Calculations 25to34'!AB183</f>
        <v>0.12242508550909836</v>
      </c>
      <c r="AC2" s="56">
        <f>'Calculations 25to34'!AC183</f>
        <v>0.12083686331755547</v>
      </c>
      <c r="AD2" s="56">
        <f>'Calculations 25to34'!AD183</f>
        <v>0.11926317798651846</v>
      </c>
      <c r="AE2" s="56">
        <f>'Calculations 25to34'!AE183</f>
        <v>0.11770441992203025</v>
      </c>
      <c r="AF2" s="56">
        <f>'Calculations 25to34'!AF183</f>
        <v>0.11616094566898648</v>
      </c>
    </row>
    <row r="3" spans="1:32" x14ac:dyDescent="0.2">
      <c r="A3" s="12" t="s">
        <v>94</v>
      </c>
      <c r="B3" s="56">
        <f>'Calculations 25to34'!B184</f>
        <v>0.19607843137254902</v>
      </c>
      <c r="C3" s="56">
        <f>'Calculations 25to34'!C184</f>
        <v>0.19707419252010874</v>
      </c>
      <c r="D3" s="56">
        <f>'Calculations 25to34'!D184</f>
        <v>0.19800293513567041</v>
      </c>
      <c r="E3" s="56">
        <f>'Calculations 25to34'!E184</f>
        <v>0.19782722430684871</v>
      </c>
      <c r="F3" s="56">
        <f>'Calculations 25to34'!F184</f>
        <v>0.196204969943303</v>
      </c>
      <c r="G3" s="56">
        <f>'Calculations 25to34'!G184</f>
        <v>0.19303004136118418</v>
      </c>
      <c r="H3" s="56">
        <f>'Calculations 25to34'!H184</f>
        <v>0.18874605021973759</v>
      </c>
      <c r="I3" s="56">
        <f>'Calculations 25to34'!I184</f>
        <v>0.18396397847061713</v>
      </c>
      <c r="J3" s="56">
        <f>'Calculations 25to34'!J184</f>
        <v>0.18024639514154306</v>
      </c>
      <c r="K3" s="56">
        <f>'Calculations 25to34'!K184</f>
        <v>0.17744681265875833</v>
      </c>
      <c r="L3" s="56">
        <f>'Calculations 25to34'!L184</f>
        <v>0.17954303531020743</v>
      </c>
      <c r="M3" s="56">
        <f>'Calculations 25to34'!M184</f>
        <v>0.17762925459389439</v>
      </c>
      <c r="N3" s="56">
        <f>'Calculations 25to34'!N184</f>
        <v>0.17572360731660983</v>
      </c>
      <c r="O3" s="56">
        <f>'Calculations 25to34'!O184</f>
        <v>0.17382659309944098</v>
      </c>
      <c r="P3" s="56">
        <f>'Calculations 25to34'!P184</f>
        <v>0.17193869379606194</v>
      </c>
      <c r="Q3" s="56">
        <f>'Calculations 25to34'!Q184</f>
        <v>0.17006037336519519</v>
      </c>
      <c r="R3" s="56">
        <f>'Calculations 25to34'!R184</f>
        <v>0.16819207778857395</v>
      </c>
      <c r="S3" s="56">
        <f>'Calculations 25to34'!S184</f>
        <v>0.16633423503214215</v>
      </c>
      <c r="T3" s="56">
        <f>'Calculations 25to34'!T184</f>
        <v>0.16448725504820016</v>
      </c>
      <c r="U3" s="56">
        <f>'Calculations 25to34'!U184</f>
        <v>0.16265152981620773</v>
      </c>
      <c r="V3" s="56">
        <f>'Calculations 25to34'!V184</f>
        <v>0.16082743341994754</v>
      </c>
      <c r="W3" s="56">
        <f>'Calculations 25to34'!W184</f>
        <v>0.15901532215876477</v>
      </c>
      <c r="X3" s="56">
        <f>'Calculations 25to34'!X184</f>
        <v>0.1572155346906359</v>
      </c>
      <c r="Y3" s="56">
        <f>'Calculations 25to34'!Y184</f>
        <v>0.1554283922048286</v>
      </c>
      <c r="Z3" s="56">
        <f>'Calculations 25to34'!Z184</f>
        <v>0.15365419862198182</v>
      </c>
      <c r="AA3" s="56">
        <f>'Calculations 25to34'!AA184</f>
        <v>0.15189324081945488</v>
      </c>
      <c r="AB3" s="56">
        <f>'Calculations 25to34'!AB184</f>
        <v>0.15014578887987021</v>
      </c>
      <c r="AC3" s="56">
        <f>'Calculations 25to34'!AC184</f>
        <v>0.14841209636082153</v>
      </c>
      <c r="AD3" s="56">
        <f>'Calculations 25to34'!AD184</f>
        <v>0.14669240058378344</v>
      </c>
      <c r="AE3" s="56">
        <f>'Calculations 25to34'!AE184</f>
        <v>0.14498692294032686</v>
      </c>
      <c r="AF3" s="56">
        <f>'Calculations 25to34'!AF184</f>
        <v>0.14329586921381676</v>
      </c>
    </row>
    <row r="4" spans="1:32" x14ac:dyDescent="0.2">
      <c r="A4" s="12" t="s">
        <v>93</v>
      </c>
      <c r="B4" s="56">
        <f>'Calculations 25to34'!B185</f>
        <v>0.23469387755102042</v>
      </c>
      <c r="C4" s="56">
        <f>'Calculations 25to34'!C185</f>
        <v>0.2353975466744945</v>
      </c>
      <c r="D4" s="56">
        <f>'Calculations 25to34'!D185</f>
        <v>0.23585147665199843</v>
      </c>
      <c r="E4" s="56">
        <f>'Calculations 25to34'!E185</f>
        <v>0.23498515042516566</v>
      </c>
      <c r="F4" s="56">
        <f>'Calculations 25to34'!F185</f>
        <v>0.23255037043075905</v>
      </c>
      <c r="G4" s="56">
        <f>'Calculations 25to34'!G185</f>
        <v>0.22844385268364947</v>
      </c>
      <c r="H4" s="56">
        <f>'Calculations 25to34'!H185</f>
        <v>0.22310464646028</v>
      </c>
      <c r="I4" s="56">
        <f>'Calculations 25to34'!I185</f>
        <v>0.21707252401055507</v>
      </c>
      <c r="J4" s="56">
        <f>'Calculations 25to34'!J185</f>
        <v>0.21212398906210031</v>
      </c>
      <c r="K4" s="56">
        <f>'Calculations 25to34'!K185</f>
        <v>0.20819304374001901</v>
      </c>
      <c r="L4" s="56">
        <f>'Calculations 25to34'!L185</f>
        <v>0.21033548239052505</v>
      </c>
      <c r="M4" s="56">
        <f>'Calculations 25to34'!M185</f>
        <v>0.20765145829528336</v>
      </c>
      <c r="N4" s="56">
        <f>'Calculations 25to34'!N185</f>
        <v>0.20498644235324165</v>
      </c>
      <c r="O4" s="56">
        <f>'Calculations 25to34'!O185</f>
        <v>0.20234116746374908</v>
      </c>
      <c r="P4" s="56">
        <f>'Calculations 25to34'!P185</f>
        <v>0.19971632445270585</v>
      </c>
      <c r="Q4" s="56">
        <f>'Calculations 25to34'!Q185</f>
        <v>0.19711256278445069</v>
      </c>
      <c r="R4" s="56">
        <f>'Calculations 25to34'!R185</f>
        <v>0.19453049132382425</v>
      </c>
      <c r="S4" s="56">
        <f>'Calculations 25to34'!S185</f>
        <v>0.19197067914385249</v>
      </c>
      <c r="T4" s="56">
        <f>'Calculations 25to34'!T185</f>
        <v>0.18943365637457144</v>
      </c>
      <c r="U4" s="56">
        <f>'Calculations 25to34'!U185</f>
        <v>0.18691991508863348</v>
      </c>
      <c r="V4" s="56">
        <f>'Calculations 25to34'!V185</f>
        <v>0.18442991021944263</v>
      </c>
      <c r="W4" s="56">
        <f>'Calculations 25to34'!W185</f>
        <v>0.18196406050768793</v>
      </c>
      <c r="X4" s="56">
        <f>'Calculations 25to34'!X185</f>
        <v>0.17952274947230351</v>
      </c>
      <c r="Y4" s="56">
        <f>'Calculations 25to34'!Y185</f>
        <v>0.17710632640200091</v>
      </c>
      <c r="Z4" s="56">
        <f>'Calculations 25to34'!Z185</f>
        <v>0.1747151073637038</v>
      </c>
      <c r="AA4" s="56">
        <f>'Calculations 25to34'!AA185</f>
        <v>0.17234937622434976</v>
      </c>
      <c r="AB4" s="56">
        <f>'Calculations 25to34'!AB185</f>
        <v>0.1700093856827066</v>
      </c>
      <c r="AC4" s="56">
        <f>'Calculations 25to34'!AC185</f>
        <v>0.16769535830801374</v>
      </c>
      <c r="AD4" s="56">
        <f>'Calculations 25to34'!AD185</f>
        <v>0.16540748758242907</v>
      </c>
      <c r="AE4" s="56">
        <f>'Calculations 25to34'!AE185</f>
        <v>0.16314593894443619</v>
      </c>
      <c r="AF4" s="56">
        <f>'Calculations 25to34'!AF185</f>
        <v>0.1609108508305416</v>
      </c>
    </row>
    <row r="5" spans="1:32" x14ac:dyDescent="0.2">
      <c r="A5" s="12" t="s">
        <v>28</v>
      </c>
      <c r="B5" s="56">
        <f>'Calculations 25to34'!B186</f>
        <v>0.14634146341463419</v>
      </c>
      <c r="C5" s="56">
        <f>'Calculations 25to34'!C186</f>
        <v>0.14691295527814296</v>
      </c>
      <c r="D5" s="56">
        <f>'Calculations 25to34'!D186</f>
        <v>0.14776561697044388</v>
      </c>
      <c r="E5" s="56">
        <f>'Calculations 25to34'!E186</f>
        <v>0.14781172218449093</v>
      </c>
      <c r="F5" s="56">
        <f>'Calculations 25to34'!F186</f>
        <v>0.14668644082089349</v>
      </c>
      <c r="G5" s="56">
        <f>'Calculations 25to34'!G186</f>
        <v>0.14440637882968368</v>
      </c>
      <c r="H5" s="56">
        <f>'Calculations 25to34'!H186</f>
        <v>0.14119367368781396</v>
      </c>
      <c r="I5" s="56">
        <f>'Calculations 25to34'!I186</f>
        <v>0.1377358918093311</v>
      </c>
      <c r="J5" s="56">
        <f>'Calculations 25to34'!J186</f>
        <v>0.13532078091678182</v>
      </c>
      <c r="K5" s="56">
        <f>'Calculations 25to34'!K186</f>
        <v>0.13378135431997246</v>
      </c>
      <c r="L5" s="56">
        <f>'Calculations 25to34'!L186</f>
        <v>0.13485490450915769</v>
      </c>
      <c r="M5" s="56">
        <f>'Calculations 25to34'!M186</f>
        <v>0.13348309316652202</v>
      </c>
      <c r="N5" s="56">
        <f>'Calculations 25to34'!N186</f>
        <v>0.13211159777851195</v>
      </c>
      <c r="O5" s="56">
        <f>'Calculations 25to34'!O186</f>
        <v>0.13074096920789671</v>
      </c>
      <c r="P5" s="56">
        <f>'Calculations 25to34'!P186</f>
        <v>0.12937175238888776</v>
      </c>
      <c r="Q5" s="56">
        <f>'Calculations 25to34'!Q186</f>
        <v>0.12800448508112278</v>
      </c>
      <c r="R5" s="56">
        <f>'Calculations 25to34'!R186</f>
        <v>0.12663969670787054</v>
      </c>
      <c r="S5" s="56">
        <f>'Calculations 25to34'!S186</f>
        <v>0.12527790727888122</v>
      </c>
      <c r="T5" s="56">
        <f>'Calculations 25to34'!T186</f>
        <v>0.1239196263978144</v>
      </c>
      <c r="U5" s="56">
        <f>'Calculations 25to34'!U186</f>
        <v>0.12256535235372074</v>
      </c>
      <c r="V5" s="56">
        <f>'Calculations 25to34'!V186</f>
        <v>0.1212155712956319</v>
      </c>
      <c r="W5" s="56">
        <f>'Calculations 25to34'!W186</f>
        <v>0.11987075648892251</v>
      </c>
      <c r="X5" s="56">
        <f>'Calculations 25to34'!X186</f>
        <v>0.11853136765177125</v>
      </c>
      <c r="Y5" s="56">
        <f>'Calculations 25to34'!Y186</f>
        <v>0.11719785036971721</v>
      </c>
      <c r="Z5" s="56">
        <f>'Calculations 25to34'!Z186</f>
        <v>0.11587063558605237</v>
      </c>
      <c r="AA5" s="56">
        <f>'Calculations 25to34'!AA186</f>
        <v>0.11455013916553021</v>
      </c>
      <c r="AB5" s="56">
        <f>'Calculations 25to34'!AB186</f>
        <v>0.11323676152867636</v>
      </c>
      <c r="AC5" s="56">
        <f>'Calculations 25to34'!AC186</f>
        <v>0.11193088735380927</v>
      </c>
      <c r="AD5" s="56">
        <f>'Calculations 25to34'!AD186</f>
        <v>0.11063288534373343</v>
      </c>
      <c r="AE5" s="56">
        <f>'Calculations 25to34'!AE186</f>
        <v>0.109343108053958</v>
      </c>
      <c r="AF5" s="56">
        <f>'Calculations 25to34'!AF186</f>
        <v>0.10806189177921079</v>
      </c>
    </row>
    <row r="6" spans="1:32" x14ac:dyDescent="0.2">
      <c r="A6" s="12" t="s">
        <v>29</v>
      </c>
      <c r="B6" s="56">
        <f>'Calculations 25to34'!B187</f>
        <v>0.22009569377990423</v>
      </c>
      <c r="C6" s="56">
        <f>'Calculations 25to34'!C187</f>
        <v>0.22097556845230298</v>
      </c>
      <c r="D6" s="56">
        <f>'Calculations 25to34'!D187</f>
        <v>0.22170880558574629</v>
      </c>
      <c r="E6" s="56">
        <f>'Calculations 25to34'!E187</f>
        <v>0.22119048896510726</v>
      </c>
      <c r="F6" s="56">
        <f>'Calculations 25to34'!F187</f>
        <v>0.21915668008065856</v>
      </c>
      <c r="G6" s="56">
        <f>'Calculations 25to34'!G187</f>
        <v>0.21560352867620661</v>
      </c>
      <c r="H6" s="56">
        <f>'Calculations 25to34'!H187</f>
        <v>0.21080224374620268</v>
      </c>
      <c r="I6" s="56">
        <f>'Calculations 25to34'!I187</f>
        <v>0.20531065753290761</v>
      </c>
      <c r="J6" s="56">
        <f>'Calculations 25to34'!J187</f>
        <v>0.20091759824105687</v>
      </c>
      <c r="K6" s="56">
        <f>'Calculations 25to34'!K187</f>
        <v>0.19756962590034974</v>
      </c>
      <c r="L6" s="56">
        <f>'Calculations 25to34'!L187</f>
        <v>0.19974990622172625</v>
      </c>
      <c r="M6" s="56">
        <f>'Calculations 25to34'!M187</f>
        <v>0.19744892199058742</v>
      </c>
      <c r="N6" s="56">
        <f>'Calculations 25to34'!N187</f>
        <v>0.19515942768325012</v>
      </c>
      <c r="O6" s="56">
        <f>'Calculations 25to34'!O187</f>
        <v>0.19288211412985437</v>
      </c>
      <c r="P6" s="56">
        <f>'Calculations 25to34'!P187</f>
        <v>0.19061764041544502</v>
      </c>
      <c r="Q6" s="56">
        <f>'Calculations 25to34'!Q187</f>
        <v>0.18836663428251674</v>
      </c>
      <c r="R6" s="56">
        <f>'Calculations 25to34'!R187</f>
        <v>0.18612969256933951</v>
      </c>
      <c r="S6" s="56">
        <f>'Calculations 25to34'!S187</f>
        <v>0.18390738168144197</v>
      </c>
      <c r="T6" s="56">
        <f>'Calculations 25to34'!T187</f>
        <v>0.18170023809364819</v>
      </c>
      <c r="U6" s="56">
        <f>'Calculations 25to34'!U187</f>
        <v>0.17950876888012191</v>
      </c>
      <c r="V6" s="56">
        <f>'Calculations 25to34'!V187</f>
        <v>0.17733345226991046</v>
      </c>
      <c r="W6" s="56">
        <f>'Calculations 25to34'!W187</f>
        <v>0.17517473822553059</v>
      </c>
      <c r="X6" s="56">
        <f>'Calculations 25to34'!X187</f>
        <v>0.17303304904221767</v>
      </c>
      <c r="Y6" s="56">
        <f>'Calculations 25to34'!Y187</f>
        <v>0.17090877996549889</v>
      </c>
      <c r="Z6" s="56">
        <f>'Calculations 25to34'!Z187</f>
        <v>0.1688022998248507</v>
      </c>
      <c r="AA6" s="56">
        <f>'Calculations 25to34'!AA187</f>
        <v>0.16671395168124747</v>
      </c>
      <c r="AB6" s="56">
        <f>'Calculations 25to34'!AB187</f>
        <v>0.16464405348650821</v>
      </c>
      <c r="AC6" s="56">
        <f>'Calculations 25to34'!AC187</f>
        <v>0.16259289875242056</v>
      </c>
      <c r="AD6" s="56">
        <f>'Calculations 25to34'!AD187</f>
        <v>0.16056075722770416</v>
      </c>
      <c r="AE6" s="56">
        <f>'Calculations 25to34'!AE187</f>
        <v>0.15854787558096256</v>
      </c>
      <c r="AF6" s="56">
        <f>'Calculations 25to34'!AF187</f>
        <v>0.15655447808786338</v>
      </c>
    </row>
    <row r="7" spans="1:32" x14ac:dyDescent="0.2">
      <c r="A7" s="12" t="s">
        <v>30</v>
      </c>
      <c r="B7" s="56">
        <f>'Calculations 25to34'!B188</f>
        <v>0.24744376278118607</v>
      </c>
      <c r="C7" s="56">
        <f>'Calculations 25to34'!C188</f>
        <v>0.24876300308604496</v>
      </c>
      <c r="D7" s="56">
        <f>'Calculations 25to34'!D188</f>
        <v>0.24996482077815685</v>
      </c>
      <c r="E7" s="56">
        <f>'Calculations 25to34'!E188</f>
        <v>0.24981191266591896</v>
      </c>
      <c r="F7" s="56">
        <f>'Calculations 25to34'!F188</f>
        <v>0.24795645934751218</v>
      </c>
      <c r="G7" s="56">
        <f>'Calculations 25to34'!G188</f>
        <v>0.24438675684780642</v>
      </c>
      <c r="H7" s="56">
        <f>'Calculations 25to34'!H188</f>
        <v>0.23939126447383494</v>
      </c>
      <c r="I7" s="56">
        <f>'Calculations 25to34'!I188</f>
        <v>0.233634453463965</v>
      </c>
      <c r="J7" s="56">
        <f>'Calculations 25to34'!J188</f>
        <v>0.22913938661274832</v>
      </c>
      <c r="K7" s="56">
        <f>'Calculations 25to34'!K188</f>
        <v>0.22582688535294937</v>
      </c>
      <c r="L7" s="56">
        <f>'Calculations 25to34'!L188</f>
        <v>0.22841702184972046</v>
      </c>
      <c r="M7" s="56">
        <f>'Calculations 25to34'!M188</f>
        <v>0.22612250140712367</v>
      </c>
      <c r="N7" s="56">
        <f>'Calculations 25to34'!N188</f>
        <v>0.2238239357711895</v>
      </c>
      <c r="O7" s="56">
        <f>'Calculations 25to34'!O188</f>
        <v>0.22152254367425789</v>
      </c>
      <c r="P7" s="56">
        <f>'Calculations 25to34'!P188</f>
        <v>0.21921951281538918</v>
      </c>
      <c r="Q7" s="56">
        <f>'Calculations 25to34'!Q188</f>
        <v>0.21691599926387592</v>
      </c>
      <c r="R7" s="56">
        <f>'Calculations 25to34'!R188</f>
        <v>0.21461312693722429</v>
      </c>
      <c r="S7" s="56">
        <f>'Calculations 25to34'!S188</f>
        <v>0.21231198715282643</v>
      </c>
      <c r="T7" s="56">
        <f>'Calculations 25to34'!T188</f>
        <v>0.21001363825229019</v>
      </c>
      <c r="U7" s="56">
        <f>'Calculations 25to34'!U188</f>
        <v>0.20771910529717327</v>
      </c>
      <c r="V7" s="56">
        <f>'Calculations 25to34'!V188</f>
        <v>0.20542937983464632</v>
      </c>
      <c r="W7" s="56">
        <f>'Calculations 25to34'!W188</f>
        <v>0.20314541973139583</v>
      </c>
      <c r="X7" s="56">
        <f>'Calculations 25to34'!X188</f>
        <v>0.20086814907391209</v>
      </c>
      <c r="Y7" s="56">
        <f>'Calculations 25to34'!Y188</f>
        <v>0.19859845813310797</v>
      </c>
      <c r="Z7" s="56">
        <f>'Calculations 25to34'!Z188</f>
        <v>0.19633720339108665</v>
      </c>
      <c r="AA7" s="56">
        <f>'Calculations 25to34'!AA188</f>
        <v>0.19408520762771231</v>
      </c>
      <c r="AB7" s="56">
        <f>'Calculations 25to34'!AB188</f>
        <v>0.19184326006453717</v>
      </c>
      <c r="AC7" s="56">
        <f>'Calculations 25to34'!AC188</f>
        <v>0.18961211656352561</v>
      </c>
      <c r="AD7" s="56">
        <f>'Calculations 25to34'!AD188</f>
        <v>0.18739249987792703</v>
      </c>
      <c r="AE7" s="56">
        <f>'Calculations 25to34'!AE188</f>
        <v>0.18518509995258275</v>
      </c>
      <c r="AF7" s="56">
        <f>'Calculations 25to34'!AF188</f>
        <v>0.18299057427089863</v>
      </c>
    </row>
    <row r="8" spans="1:32" x14ac:dyDescent="0.2">
      <c r="A8" s="12" t="s">
        <v>31</v>
      </c>
      <c r="B8" s="56">
        <f>'Calculations 25to34'!B189</f>
        <v>0.21896162528216692</v>
      </c>
      <c r="C8" s="56">
        <f>'Calculations 25to34'!C189</f>
        <v>0.21991425380556456</v>
      </c>
      <c r="D8" s="56">
        <f>'Calculations 25to34'!D189</f>
        <v>0.22090003950446332</v>
      </c>
      <c r="E8" s="56">
        <f>'Calculations 25to34'!E189</f>
        <v>0.22068161977350215</v>
      </c>
      <c r="F8" s="56">
        <f>'Calculations 25to34'!F189</f>
        <v>0.21887568556772805</v>
      </c>
      <c r="G8" s="56">
        <f>'Calculations 25to34'!G189</f>
        <v>0.21541871648925476</v>
      </c>
      <c r="H8" s="56">
        <f>'Calculations 25to34'!H189</f>
        <v>0.21069913480541885</v>
      </c>
      <c r="I8" s="56">
        <f>'Calculations 25to34'!I189</f>
        <v>0.20545536271022724</v>
      </c>
      <c r="J8" s="56">
        <f>'Calculations 25to34'!J189</f>
        <v>0.2014565532133252</v>
      </c>
      <c r="K8" s="56">
        <f>'Calculations 25to34'!K189</f>
        <v>0.19854172491588265</v>
      </c>
      <c r="L8" s="56">
        <f>'Calculations 25to34'!L189</f>
        <v>0.20050563401266827</v>
      </c>
      <c r="M8" s="56">
        <f>'Calculations 25to34'!M189</f>
        <v>0.19833311552699998</v>
      </c>
      <c r="N8" s="56">
        <f>'Calculations 25to34'!N189</f>
        <v>0.19616207631179822</v>
      </c>
      <c r="O8" s="56">
        <f>'Calculations 25to34'!O189</f>
        <v>0.19399352873976508</v>
      </c>
      <c r="P8" s="56">
        <f>'Calculations 25to34'!P189</f>
        <v>0.19182845890961728</v>
      </c>
      <c r="Q8" s="56">
        <f>'Calculations 25to34'!Q189</f>
        <v>0.18966782574388144</v>
      </c>
      <c r="R8" s="56">
        <f>'Calculations 25to34'!R189</f>
        <v>0.18751256018724388</v>
      </c>
      <c r="S8" s="56">
        <f>'Calculations 25to34'!S189</f>
        <v>0.18536356450425442</v>
      </c>
      <c r="T8" s="56">
        <f>'Calculations 25to34'!T189</f>
        <v>0.18322171167475118</v>
      </c>
      <c r="U8" s="56">
        <f>'Calculations 25to34'!U189</f>
        <v>0.1810878448849956</v>
      </c>
      <c r="V8" s="56">
        <f>'Calculations 25to34'!V189</f>
        <v>0.17896277711214115</v>
      </c>
      <c r="W8" s="56">
        <f>'Calculations 25to34'!W189</f>
        <v>0.17684729079933806</v>
      </c>
      <c r="X8" s="56">
        <f>'Calculations 25to34'!X189</f>
        <v>0.17474213761850363</v>
      </c>
      <c r="Y8" s="56">
        <f>'Calculations 25to34'!Y189</f>
        <v>0.17264803831751419</v>
      </c>
      <c r="Z8" s="56">
        <f>'Calculations 25to34'!Z189</f>
        <v>0.17056568264838654</v>
      </c>
      <c r="AA8" s="56">
        <f>'Calculations 25to34'!AA189</f>
        <v>0.16849572937280757</v>
      </c>
      <c r="AB8" s="56">
        <f>'Calculations 25to34'!AB189</f>
        <v>0.16643880634123767</v>
      </c>
      <c r="AC8" s="56">
        <f>'Calculations 25to34'!AC189</f>
        <v>0.1643955106416935</v>
      </c>
      <c r="AD8" s="56">
        <f>'Calculations 25to34'!AD189</f>
        <v>0.16236640881421782</v>
      </c>
      <c r="AE8" s="56">
        <f>'Calculations 25to34'!AE189</f>
        <v>0.16035203712699328</v>
      </c>
      <c r="AF8" s="56">
        <f>'Calculations 25to34'!AF189</f>
        <v>0.15835290191002077</v>
      </c>
    </row>
    <row r="9" spans="1:32" x14ac:dyDescent="0.2">
      <c r="A9" s="12" t="s">
        <v>32</v>
      </c>
      <c r="B9" s="56">
        <f>'Calculations 25to34'!B190</f>
        <v>0.22558139534883714</v>
      </c>
      <c r="C9" s="56">
        <f>'Calculations 25to34'!C190</f>
        <v>0.22674353280662396</v>
      </c>
      <c r="D9" s="56">
        <f>'Calculations 25to34'!D190</f>
        <v>0.2278230296281348</v>
      </c>
      <c r="E9" s="56">
        <f>'Calculations 25to34'!E190</f>
        <v>0.22763827024560254</v>
      </c>
      <c r="F9" s="56">
        <f>'Calculations 25to34'!F190</f>
        <v>0.22585345823481784</v>
      </c>
      <c r="G9" s="56">
        <f>'Calculations 25to34'!G190</f>
        <v>0.22244513405488925</v>
      </c>
      <c r="H9" s="56">
        <f>'Calculations 25to34'!H190</f>
        <v>0.21772375984255252</v>
      </c>
      <c r="I9" s="56">
        <f>'Calculations 25to34'!I190</f>
        <v>0.21231348969519145</v>
      </c>
      <c r="J9" s="56">
        <f>'Calculations 25to34'!J190</f>
        <v>0.20809421907958256</v>
      </c>
      <c r="K9" s="56">
        <f>'Calculations 25to34'!K190</f>
        <v>0.20499044588168452</v>
      </c>
      <c r="L9" s="56">
        <f>'Calculations 25to34'!L190</f>
        <v>0.20733471773839551</v>
      </c>
      <c r="M9" s="56">
        <f>'Calculations 25to34'!M190</f>
        <v>0.20516364724218517</v>
      </c>
      <c r="N9" s="56">
        <f>'Calculations 25to34'!N190</f>
        <v>0.20299243741035369</v>
      </c>
      <c r="O9" s="56">
        <f>'Calculations 25to34'!O190</f>
        <v>0.20082212755500878</v>
      </c>
      <c r="P9" s="56">
        <f>'Calculations 25to34'!P190</f>
        <v>0.19865372898518985</v>
      </c>
      <c r="Q9" s="56">
        <f>'Calculations 25to34'!Q190</f>
        <v>0.19648822441531469</v>
      </c>
      <c r="R9" s="56">
        <f>'Calculations 25to34'!R190</f>
        <v>0.19432656745076851</v>
      </c>
      <c r="S9" s="56">
        <f>'Calculations 25to34'!S190</f>
        <v>0.19216968214958283</v>
      </c>
      <c r="T9" s="56">
        <f>'Calculations 25to34'!T190</f>
        <v>0.19001846265886457</v>
      </c>
      <c r="U9" s="56">
        <f>'Calculations 25to34'!U190</f>
        <v>0.18787377292439428</v>
      </c>
      <c r="V9" s="56">
        <f>'Calculations 25to34'!V190</f>
        <v>0.18573644647157075</v>
      </c>
      <c r="W9" s="56">
        <f>'Calculations 25to34'!W190</f>
        <v>0.18360728625565828</v>
      </c>
      <c r="X9" s="56">
        <f>'Calculations 25to34'!X190</f>
        <v>0.18148706457911856</v>
      </c>
      <c r="Y9" s="56">
        <f>'Calculations 25to34'!Y190</f>
        <v>0.17937652307361265</v>
      </c>
      <c r="Z9" s="56">
        <f>'Calculations 25to34'!Z190</f>
        <v>0.17727637274413366</v>
      </c>
      <c r="AA9" s="56">
        <f>'Calculations 25to34'!AA190</f>
        <v>0.17518729407257932</v>
      </c>
      <c r="AB9" s="56">
        <f>'Calculations 25to34'!AB190</f>
        <v>0.17310993717797946</v>
      </c>
      <c r="AC9" s="56">
        <f>'Calculations 25to34'!AC190</f>
        <v>0.17104492203050356</v>
      </c>
      <c r="AD9" s="56">
        <f>'Calculations 25to34'!AD190</f>
        <v>0.16899283871629872</v>
      </c>
      <c r="AE9" s="56">
        <f>'Calculations 25to34'!AE190</f>
        <v>0.16695424775016185</v>
      </c>
      <c r="AF9" s="56">
        <f>'Calculations 25to34'!AF190</f>
        <v>0.16492968043302228</v>
      </c>
    </row>
    <row r="10" spans="1:32" x14ac:dyDescent="0.2">
      <c r="A10" s="12" t="s">
        <v>33</v>
      </c>
      <c r="B10" s="56">
        <f>'Calculations 25to34'!B191</f>
        <v>0.20349563046192254</v>
      </c>
      <c r="C10" s="56">
        <f>'Calculations 25to34'!C191</f>
        <v>0.20471069266819467</v>
      </c>
      <c r="D10" s="56">
        <f>'Calculations 25to34'!D191</f>
        <v>0.20584117480360767</v>
      </c>
      <c r="E10" s="56">
        <f>'Calculations 25to34'!E191</f>
        <v>0.20582737224074898</v>
      </c>
      <c r="F10" s="56">
        <f>'Calculations 25to34'!F191</f>
        <v>0.20428568756893423</v>
      </c>
      <c r="G10" s="56">
        <f>'Calculations 25to34'!G191</f>
        <v>0.2010466736070681</v>
      </c>
      <c r="H10" s="56">
        <f>'Calculations 25to34'!H191</f>
        <v>0.19666498905685201</v>
      </c>
      <c r="I10" s="56">
        <f>'Calculations 25to34'!I191</f>
        <v>0.1917278278243868</v>
      </c>
      <c r="J10" s="56">
        <f>'Calculations 25to34'!J191</f>
        <v>0.18789161537191446</v>
      </c>
      <c r="K10" s="56">
        <f>'Calculations 25to34'!K191</f>
        <v>0.18503374617093987</v>
      </c>
      <c r="L10" s="56">
        <f>'Calculations 25to34'!L191</f>
        <v>0.18735377759949479</v>
      </c>
      <c r="M10" s="56">
        <f>'Calculations 25to34'!M191</f>
        <v>0.18541794440752252</v>
      </c>
      <c r="N10" s="56">
        <f>'Calculations 25to34'!N191</f>
        <v>0.18348328650198639</v>
      </c>
      <c r="O10" s="56">
        <f>'Calculations 25to34'!O191</f>
        <v>0.1815505607302447</v>
      </c>
      <c r="P10" s="56">
        <f>'Calculations 25to34'!P191</f>
        <v>0.17962051080658226</v>
      </c>
      <c r="Q10" s="56">
        <f>'Calculations 25to34'!Q191</f>
        <v>0.17769386624995873</v>
      </c>
      <c r="R10" s="56">
        <f>'Calculations 25to34'!R191</f>
        <v>0.17577134139856823</v>
      </c>
      <c r="S10" s="56">
        <f>'Calculations 25to34'!S191</f>
        <v>0.17385363450146935</v>
      </c>
      <c r="T10" s="56">
        <f>'Calculations 25to34'!T191</f>
        <v>0.1719414268871664</v>
      </c>
      <c r="U10" s="56">
        <f>'Calculations 25to34'!U191</f>
        <v>0.17003538220867875</v>
      </c>
      <c r="V10" s="56">
        <f>'Calculations 25to34'!V191</f>
        <v>0.16813614576430147</v>
      </c>
      <c r="W10" s="56">
        <f>'Calculations 25to34'!W191</f>
        <v>0.16624434389295073</v>
      </c>
      <c r="X10" s="56">
        <f>'Calculations 25to34'!X191</f>
        <v>0.1643605834427263</v>
      </c>
      <c r="Y10" s="56">
        <f>'Calculations 25to34'!Y191</f>
        <v>0.16248545131104122</v>
      </c>
      <c r="Z10" s="56">
        <f>'Calculations 25to34'!Z191</f>
        <v>0.16061951405446906</v>
      </c>
      <c r="AA10" s="56">
        <f>'Calculations 25to34'!AA191</f>
        <v>0.15876331756622603</v>
      </c>
      <c r="AB10" s="56">
        <f>'Calculations 25to34'!AB191</f>
        <v>0.15691738681904316</v>
      </c>
      <c r="AC10" s="56">
        <f>'Calculations 25to34'!AC191</f>
        <v>0.15508222567102062</v>
      </c>
      <c r="AD10" s="56">
        <f>'Calculations 25to34'!AD191</f>
        <v>0.15325831673191909</v>
      </c>
      <c r="AE10" s="56">
        <f>'Calculations 25to34'!AE191</f>
        <v>0.15144612128723275</v>
      </c>
      <c r="AF10" s="56">
        <f>'Calculations 25to34'!AF191</f>
        <v>0.14964607927730236</v>
      </c>
    </row>
    <row r="11" spans="1:32" x14ac:dyDescent="0.2">
      <c r="A11" s="12" t="s">
        <v>34</v>
      </c>
      <c r="B11" s="56">
        <f>'Calculations 25to34'!B192</f>
        <v>0.2176165803108808</v>
      </c>
      <c r="C11" s="56">
        <f>'Calculations 25to34'!C192</f>
        <v>0.21857385175327038</v>
      </c>
      <c r="D11" s="56">
        <f>'Calculations 25to34'!D192</f>
        <v>0.21933405570829728</v>
      </c>
      <c r="E11" s="56">
        <f>'Calculations 25to34'!E192</f>
        <v>0.21884907494746692</v>
      </c>
      <c r="F11" s="56">
        <f>'Calculations 25to34'!F192</f>
        <v>0.21685171326903044</v>
      </c>
      <c r="G11" s="56">
        <f>'Calculations 25to34'!G192</f>
        <v>0.21328754401115763</v>
      </c>
      <c r="H11" s="56">
        <f>'Calculations 25to34'!H192</f>
        <v>0.20851252985649632</v>
      </c>
      <c r="I11" s="56">
        <f>'Calculations 25to34'!I192</f>
        <v>0.20303773975496817</v>
      </c>
      <c r="J11" s="56">
        <f>'Calculations 25to34'!J192</f>
        <v>0.19861813032938164</v>
      </c>
      <c r="K11" s="56">
        <f>'Calculations 25to34'!K192</f>
        <v>0.19520813405108758</v>
      </c>
      <c r="L11" s="56">
        <f>'Calculations 25to34'!L192</f>
        <v>0.19751328460305978</v>
      </c>
      <c r="M11" s="56">
        <f>'Calculations 25to34'!M192</f>
        <v>0.19523712176295441</v>
      </c>
      <c r="N11" s="56">
        <f>'Calculations 25to34'!N192</f>
        <v>0.19297307632881486</v>
      </c>
      <c r="O11" s="56">
        <f>'Calculations 25to34'!O192</f>
        <v>0.19072177833284407</v>
      </c>
      <c r="P11" s="56">
        <f>'Calculations 25to34'!P192</f>
        <v>0.18848382862970722</v>
      </c>
      <c r="Q11" s="56">
        <f>'Calculations 25to34'!Q192</f>
        <v>0.18625979924548389</v>
      </c>
      <c r="R11" s="56">
        <f>'Calculations 25to34'!R192</f>
        <v>0.1840502337612944</v>
      </c>
      <c r="S11" s="56">
        <f>'Calculations 25to34'!S192</f>
        <v>0.18185564772908736</v>
      </c>
      <c r="T11" s="56">
        <f>'Calculations 25to34'!T192</f>
        <v>0.17967652911709794</v>
      </c>
      <c r="U11" s="56">
        <f>'Calculations 25to34'!U192</f>
        <v>0.17751333878254583</v>
      </c>
      <c r="V11" s="56">
        <f>'Calculations 25to34'!V192</f>
        <v>0.17536651096918024</v>
      </c>
      <c r="W11" s="56">
        <f>'Calculations 25to34'!W192</f>
        <v>0.17323645382733119</v>
      </c>
      <c r="X11" s="56">
        <f>'Calculations 25to34'!X192</f>
        <v>0.1711235499542037</v>
      </c>
      <c r="Y11" s="56">
        <f>'Calculations 25to34'!Y192</f>
        <v>0.16902815695218909</v>
      </c>
      <c r="Z11" s="56">
        <f>'Calculations 25to34'!Z192</f>
        <v>0.16695060800306763</v>
      </c>
      <c r="AA11" s="56">
        <f>'Calculations 25to34'!AA192</f>
        <v>0.16489121245601973</v>
      </c>
      <c r="AB11" s="56">
        <f>'Calculations 25to34'!AB192</f>
        <v>0.16285025642745987</v>
      </c>
      <c r="AC11" s="56">
        <f>'Calculations 25to34'!AC192</f>
        <v>0.16082800341077907</v>
      </c>
      <c r="AD11" s="56">
        <f>'Calculations 25to34'!AD192</f>
        <v>0.15882469489415579</v>
      </c>
      <c r="AE11" s="56">
        <f>'Calculations 25to34'!AE192</f>
        <v>0.15684055098468644</v>
      </c>
      <c r="AF11" s="56">
        <f>'Calculations 25to34'!AF192</f>
        <v>0.15487577103716424</v>
      </c>
    </row>
    <row r="12" spans="1:32" x14ac:dyDescent="0.2">
      <c r="A12" s="12" t="s">
        <v>92</v>
      </c>
      <c r="B12" s="56">
        <f>'Calculations 25to34'!B193</f>
        <v>0.20345252774352648</v>
      </c>
      <c r="C12" s="56">
        <f>'Calculations 25to34'!C193</f>
        <v>0.20466889395709664</v>
      </c>
      <c r="D12" s="56">
        <f>'Calculations 25to34'!D193</f>
        <v>0.20584301833230953</v>
      </c>
      <c r="E12" s="56">
        <f>'Calculations 25to34'!E193</f>
        <v>0.2058801529640496</v>
      </c>
      <c r="F12" s="56">
        <f>'Calculations 25to34'!F193</f>
        <v>0.20437984304616214</v>
      </c>
      <c r="G12" s="56">
        <f>'Calculations 25to34'!G193</f>
        <v>0.20118371962664719</v>
      </c>
      <c r="H12" s="56">
        <f>'Calculations 25to34'!H193</f>
        <v>0.19683118933556473</v>
      </c>
      <c r="I12" s="56">
        <f>'Calculations 25to34'!I193</f>
        <v>0.19194101342963013</v>
      </c>
      <c r="J12" s="56">
        <f>'Calculations 25to34'!J193</f>
        <v>0.1881820020678561</v>
      </c>
      <c r="K12" s="56">
        <f>'Calculations 25to34'!K193</f>
        <v>0.18542082461792234</v>
      </c>
      <c r="L12" s="56">
        <f>'Calculations 25to34'!L193</f>
        <v>0.18770500134631182</v>
      </c>
      <c r="M12" s="56">
        <f>'Calculations 25to34'!M193</f>
        <v>0.18580356914212012</v>
      </c>
      <c r="N12" s="56">
        <f>'Calculations 25to34'!N193</f>
        <v>0.18390210499108051</v>
      </c>
      <c r="O12" s="56">
        <f>'Calculations 25to34'!O193</f>
        <v>0.18200136652467475</v>
      </c>
      <c r="P12" s="56">
        <f>'Calculations 25to34'!P193</f>
        <v>0.18010210035070165</v>
      </c>
      <c r="Q12" s="56">
        <f>'Calculations 25to34'!Q193</f>
        <v>0.17820504089317385</v>
      </c>
      <c r="R12" s="56">
        <f>'Calculations 25to34'!R193</f>
        <v>0.17631090930695037</v>
      </c>
      <c r="S12" s="56">
        <f>'Calculations 25to34'!S193</f>
        <v>0.17442041246791617</v>
      </c>
      <c r="T12" s="56">
        <f>'Calculations 25to34'!T193</f>
        <v>0.17253424203911621</v>
      </c>
      <c r="U12" s="56">
        <f>'Calculations 25to34'!U193</f>
        <v>0.17065307361287743</v>
      </c>
      <c r="V12" s="56">
        <f>'Calculations 25to34'!V193</f>
        <v>0.16877756592859192</v>
      </c>
      <c r="W12" s="56">
        <f>'Calculations 25to34'!W193</f>
        <v>0.1669083601654941</v>
      </c>
      <c r="X12" s="56">
        <f>'Calculations 25to34'!X193</f>
        <v>0.16504607930947432</v>
      </c>
      <c r="Y12" s="56">
        <f>'Calculations 25to34'!Y193</f>
        <v>0.16319132759265662</v>
      </c>
      <c r="Z12" s="56">
        <f>'Calculations 25to34'!Z193</f>
        <v>0.16134469000424026</v>
      </c>
      <c r="AA12" s="56">
        <f>'Calculations 25to34'!AA193</f>
        <v>0.1595067318708393</v>
      </c>
      <c r="AB12" s="56">
        <f>'Calculations 25to34'!AB193</f>
        <v>0.15767799850436176</v>
      </c>
      <c r="AC12" s="56">
        <f>'Calculations 25to34'!AC193</f>
        <v>0.15585901491527845</v>
      </c>
      <c r="AD12" s="56">
        <f>'Calculations 25to34'!AD193</f>
        <v>0.15405028558896203</v>
      </c>
      <c r="AE12" s="56">
        <f>'Calculations 25to34'!AE193</f>
        <v>0.15225229432264184</v>
      </c>
      <c r="AF12" s="56">
        <f>'Calculations 25to34'!AF193</f>
        <v>0.15046550412040197</v>
      </c>
    </row>
    <row r="13" spans="1:32" x14ac:dyDescent="0.2">
      <c r="A13" s="12" t="s">
        <v>89</v>
      </c>
      <c r="B13" s="56">
        <f>'Calculations 25to34'!B194</f>
        <v>0.22488755622188916</v>
      </c>
      <c r="C13" s="56">
        <f>'Calculations 25to34'!C194</f>
        <v>0.22637122086976169</v>
      </c>
      <c r="D13" s="56">
        <f>'Calculations 25to34'!D194</f>
        <v>0.22749255308402822</v>
      </c>
      <c r="E13" s="56">
        <f>'Calculations 25to34'!E194</f>
        <v>0.22730278620946981</v>
      </c>
      <c r="F13" s="56">
        <f>'Calculations 25to34'!F194</f>
        <v>0.22552124533542389</v>
      </c>
      <c r="G13" s="56">
        <f>'Calculations 25to34'!G194</f>
        <v>0.22200290763218491</v>
      </c>
      <c r="H13" s="56">
        <f>'Calculations 25to34'!H194</f>
        <v>0.21725517676667572</v>
      </c>
      <c r="I13" s="56">
        <f>'Calculations 25to34'!I194</f>
        <v>0.21158502448943892</v>
      </c>
      <c r="J13" s="56">
        <f>'Calculations 25to34'!J194</f>
        <v>0.20688691532344544</v>
      </c>
      <c r="K13" s="56">
        <f>'Calculations 25to34'!K194</f>
        <v>0.20323558523636273</v>
      </c>
      <c r="L13" s="56">
        <f>'Calculations 25to34'!L194</f>
        <v>0.20633594298765295</v>
      </c>
      <c r="M13" s="56">
        <f>'Calculations 25to34'!M194</f>
        <v>0.2041508154610068</v>
      </c>
      <c r="N13" s="56">
        <f>'Calculations 25to34'!N194</f>
        <v>0.20197188417494916</v>
      </c>
      <c r="O13" s="56">
        <f>'Calculations 25to34'!O194</f>
        <v>0.19979985086929403</v>
      </c>
      <c r="P13" s="56">
        <f>'Calculations 25to34'!P194</f>
        <v>0.19763539469659583</v>
      </c>
      <c r="Q13" s="56">
        <f>'Calculations 25to34'!Q194</f>
        <v>0.19547917211480403</v>
      </c>
      <c r="R13" s="56">
        <f>'Calculations 25to34'!R194</f>
        <v>0.19333181682050374</v>
      </c>
      <c r="S13" s="56">
        <f>'Calculations 25to34'!S194</f>
        <v>0.19119393972139861</v>
      </c>
      <c r="T13" s="56">
        <f>'Calculations 25to34'!T194</f>
        <v>0.18906612894663138</v>
      </c>
      <c r="U13" s="56">
        <f>'Calculations 25to34'!U194</f>
        <v>0.18694894989349803</v>
      </c>
      <c r="V13" s="56">
        <f>'Calculations 25to34'!V194</f>
        <v>0.18484294530906362</v>
      </c>
      <c r="W13" s="56">
        <f>'Calculations 25to34'!W194</f>
        <v>0.18274863540514497</v>
      </c>
      <c r="X13" s="56">
        <f>'Calculations 25to34'!X194</f>
        <v>0.18066651800511965</v>
      </c>
      <c r="Y13" s="56">
        <f>'Calculations 25to34'!Y194</f>
        <v>0.17859706872096193</v>
      </c>
      <c r="Z13" s="56">
        <f>'Calculations 25to34'!Z194</f>
        <v>0.17654074115892951</v>
      </c>
      <c r="AA13" s="56">
        <f>'Calculations 25to34'!AA194</f>
        <v>0.17449796715227991</v>
      </c>
      <c r="AB13" s="56">
        <f>'Calculations 25to34'!AB194</f>
        <v>0.17246915701941418</v>
      </c>
      <c r="AC13" s="56">
        <f>'Calculations 25to34'!AC194</f>
        <v>0.17045469984583952</v>
      </c>
      <c r="AD13" s="56">
        <f>'Calculations 25to34'!AD194</f>
        <v>0.16845496378834579</v>
      </c>
      <c r="AE13" s="56">
        <f>'Calculations 25to34'!AE194</f>
        <v>0.16647029639980818</v>
      </c>
      <c r="AF13" s="56">
        <f>'Calculations 25to34'!AF194</f>
        <v>0.16450102497304461</v>
      </c>
    </row>
    <row r="14" spans="1:32" x14ac:dyDescent="0.2">
      <c r="A14" s="12" t="s">
        <v>35</v>
      </c>
      <c r="B14" s="56">
        <f>'Calculations 25to34'!B195</f>
        <v>0.21675774134790532</v>
      </c>
      <c r="C14" s="56">
        <f>'Calculations 25to34'!C195</f>
        <v>0.21800863864006237</v>
      </c>
      <c r="D14" s="56">
        <f>'Calculations 25to34'!D195</f>
        <v>0.21931313709676539</v>
      </c>
      <c r="E14" s="56">
        <f>'Calculations 25to34'!E195</f>
        <v>0.21944855590610177</v>
      </c>
      <c r="F14" s="56">
        <f>'Calculations 25to34'!F195</f>
        <v>0.21795637235010965</v>
      </c>
      <c r="G14" s="56">
        <f>'Calculations 25to34'!G195</f>
        <v>0.21470009447233848</v>
      </c>
      <c r="H14" s="56">
        <f>'Calculations 25to34'!H195</f>
        <v>0.21019107057540559</v>
      </c>
      <c r="I14" s="56">
        <f>'Calculations 25to34'!I195</f>
        <v>0.2052214913392936</v>
      </c>
      <c r="J14" s="56">
        <f>'Calculations 25to34'!J195</f>
        <v>0.20152657408332164</v>
      </c>
      <c r="K14" s="56">
        <f>'Calculations 25to34'!K195</f>
        <v>0.19888266017294323</v>
      </c>
      <c r="L14" s="56">
        <f>'Calculations 25to34'!L195</f>
        <v>0.20112623274798935</v>
      </c>
      <c r="M14" s="56">
        <f>'Calculations 25to34'!M195</f>
        <v>0.19921290630381061</v>
      </c>
      <c r="N14" s="56">
        <f>'Calculations 25to34'!N195</f>
        <v>0.19729665419502179</v>
      </c>
      <c r="O14" s="56">
        <f>'Calculations 25to34'!O195</f>
        <v>0.19537825839018488</v>
      </c>
      <c r="P14" s="56">
        <f>'Calculations 25to34'!P195</f>
        <v>0.19345849228574633</v>
      </c>
      <c r="Q14" s="56">
        <f>'Calculations 25to34'!Q195</f>
        <v>0.19153811954237082</v>
      </c>
      <c r="R14" s="56">
        <f>'Calculations 25to34'!R195</f>
        <v>0.18961789298401865</v>
      </c>
      <c r="S14" s="56">
        <f>'Calculations 25to34'!S195</f>
        <v>0.18769855356112822</v>
      </c>
      <c r="T14" s="56">
        <f>'Calculations 25to34'!T195</f>
        <v>0.18578082937889467</v>
      </c>
      <c r="U14" s="56">
        <f>'Calculations 25to34'!U195</f>
        <v>0.1838654347912988</v>
      </c>
      <c r="V14" s="56">
        <f>'Calculations 25to34'!V195</f>
        <v>0.1819530695612033</v>
      </c>
      <c r="W14" s="56">
        <f>'Calculations 25to34'!W195</f>
        <v>0.18004441808651897</v>
      </c>
      <c r="X14" s="56">
        <f>'Calculations 25to34'!X195</f>
        <v>0.17814014869216954</v>
      </c>
      <c r="Y14" s="56">
        <f>'Calculations 25to34'!Y195</f>
        <v>0.17624091298728284</v>
      </c>
      <c r="Z14" s="56">
        <f>'Calculations 25to34'!Z195</f>
        <v>0.17434734528681686</v>
      </c>
      <c r="AA14" s="56">
        <f>'Calculations 25to34'!AA195</f>
        <v>0.17246006209656461</v>
      </c>
      <c r="AB14" s="56">
        <f>'Calculations 25to34'!AB195</f>
        <v>0.17057966166029376</v>
      </c>
      <c r="AC14" s="56">
        <f>'Calculations 25to34'!AC195</f>
        <v>0.16870672356757371</v>
      </c>
      <c r="AD14" s="56">
        <f>'Calculations 25to34'!AD195</f>
        <v>0.16684180842067001</v>
      </c>
      <c r="AE14" s="56">
        <f>'Calculations 25to34'!AE195</f>
        <v>0.16498545755873179</v>
      </c>
      <c r="AF14" s="56">
        <f>'Calculations 25to34'!AF195</f>
        <v>0.16313819283736933</v>
      </c>
    </row>
    <row r="15" spans="1:32" x14ac:dyDescent="0.2">
      <c r="A15" s="12" t="s">
        <v>98</v>
      </c>
      <c r="B15" s="56">
        <f>'Calculations 25to34'!B196</f>
        <v>0.16260162601626019</v>
      </c>
      <c r="C15" s="56">
        <f>'Calculations 25to34'!C196</f>
        <v>0.16368051604309169</v>
      </c>
      <c r="D15" s="56">
        <f>'Calculations 25to34'!D196</f>
        <v>0.164697223211177</v>
      </c>
      <c r="E15" s="56">
        <f>'Calculations 25to34'!E196</f>
        <v>0.16476768412105891</v>
      </c>
      <c r="F15" s="56">
        <f>'Calculations 25to34'!F196</f>
        <v>0.1635869330570571</v>
      </c>
      <c r="G15" s="56">
        <f>'Calculations 25to34'!G196</f>
        <v>0.161064732062497</v>
      </c>
      <c r="H15" s="56">
        <f>'Calculations 25to34'!H196</f>
        <v>0.15758357735514159</v>
      </c>
      <c r="I15" s="56">
        <f>'Calculations 25to34'!I196</f>
        <v>0.15361660247381095</v>
      </c>
      <c r="J15" s="56">
        <f>'Calculations 25to34'!J196</f>
        <v>0.15056406851475321</v>
      </c>
      <c r="K15" s="56">
        <f>'Calculations 25to34'!K196</f>
        <v>0.14834622077573914</v>
      </c>
      <c r="L15" s="56">
        <f>'Calculations 25to34'!L196</f>
        <v>0.15030215410160333</v>
      </c>
      <c r="M15" s="56">
        <f>'Calculations 25to34'!M196</f>
        <v>0.14880477843423492</v>
      </c>
      <c r="N15" s="56">
        <f>'Calculations 25to34'!N196</f>
        <v>0.14730724092689487</v>
      </c>
      <c r="O15" s="56">
        <f>'Calculations 25to34'!O196</f>
        <v>0.1458101510423972</v>
      </c>
      <c r="P15" s="56">
        <f>'Calculations 25to34'!P196</f>
        <v>0.14431410886053794</v>
      </c>
      <c r="Q15" s="56">
        <f>'Calculations 25to34'!Q196</f>
        <v>0.14281970414047632</v>
      </c>
      <c r="R15" s="56">
        <f>'Calculations 25to34'!R196</f>
        <v>0.14132751544800007</v>
      </c>
      <c r="S15" s="56">
        <f>'Calculations 25to34'!S196</f>
        <v>0.13983810934804333</v>
      </c>
      <c r="T15" s="56">
        <f>'Calculations 25to34'!T196</f>
        <v>0.13835203966247703</v>
      </c>
      <c r="U15" s="56">
        <f>'Calculations 25to34'!U196</f>
        <v>0.13686984679287686</v>
      </c>
      <c r="V15" s="56">
        <f>'Calculations 25to34'!V196</f>
        <v>0.13539205710767363</v>
      </c>
      <c r="W15" s="56">
        <f>'Calculations 25to34'!W196</f>
        <v>0.13391918239280884</v>
      </c>
      <c r="X15" s="56">
        <f>'Calculations 25to34'!X196</f>
        <v>0.1324517193647814</v>
      </c>
      <c r="Y15" s="56">
        <f>'Calculations 25to34'!Y196</f>
        <v>0.13099014924471894</v>
      </c>
      <c r="Z15" s="56">
        <f>'Calculations 25to34'!Z196</f>
        <v>0.12953493739192737</v>
      </c>
      <c r="AA15" s="56">
        <f>'Calculations 25to34'!AA196</f>
        <v>0.12808653299516207</v>
      </c>
      <c r="AB15" s="56">
        <f>'Calculations 25to34'!AB196</f>
        <v>0.12664536881972394</v>
      </c>
      <c r="AC15" s="56">
        <f>'Calculations 25to34'!AC196</f>
        <v>0.12521186100833259</v>
      </c>
      <c r="AD15" s="56">
        <f>'Calculations 25to34'!AD196</f>
        <v>0.12378640893361285</v>
      </c>
      <c r="AE15" s="56">
        <f>'Calculations 25to34'!AE196</f>
        <v>0.12236939509993157</v>
      </c>
      <c r="AF15" s="56">
        <f>'Calculations 25to34'!AF196</f>
        <v>0.12096118509224583</v>
      </c>
    </row>
    <row r="16" spans="1:32" x14ac:dyDescent="0.2">
      <c r="A16" s="12" t="s">
        <v>97</v>
      </c>
      <c r="B16" s="56">
        <f>'Calculations 25to34'!B197</f>
        <v>0.17421602787456447</v>
      </c>
      <c r="C16" s="56">
        <f>'Calculations 25to34'!C197</f>
        <v>0.175143581405176</v>
      </c>
      <c r="D16" s="56">
        <f>'Calculations 25to34'!D197</f>
        <v>0.17615914948020336</v>
      </c>
      <c r="E16" s="56">
        <f>'Calculations 25to34'!E197</f>
        <v>0.1762064149093383</v>
      </c>
      <c r="F16" s="56">
        <f>'Calculations 25to34'!F197</f>
        <v>0.17490920121653197</v>
      </c>
      <c r="G16" s="56">
        <f>'Calculations 25to34'!G197</f>
        <v>0.17219029835298991</v>
      </c>
      <c r="H16" s="56">
        <f>'Calculations 25to34'!H197</f>
        <v>0.16843205105546419</v>
      </c>
      <c r="I16" s="56">
        <f>'Calculations 25to34'!I197</f>
        <v>0.16433831386492206</v>
      </c>
      <c r="J16" s="56">
        <f>'Calculations 25to34'!J197</f>
        <v>0.16133371490656015</v>
      </c>
      <c r="K16" s="56">
        <f>'Calculations 25to34'!K197</f>
        <v>0.1592115285891918</v>
      </c>
      <c r="L16" s="56">
        <f>'Calculations 25to34'!L197</f>
        <v>0.16088674137181655</v>
      </c>
      <c r="M16" s="56">
        <f>'Calculations 25to34'!M197</f>
        <v>0.15928425262676393</v>
      </c>
      <c r="N16" s="56">
        <f>'Calculations 25to34'!N197</f>
        <v>0.15768214666556152</v>
      </c>
      <c r="O16" s="56">
        <f>'Calculations 25to34'!O197</f>
        <v>0.15608103013459299</v>
      </c>
      <c r="P16" s="56">
        <f>'Calculations 25to34'!P197</f>
        <v>0.15448150110818229</v>
      </c>
      <c r="Q16" s="56">
        <f>'Calculations 25to34'!Q197</f>
        <v>0.15288414809856918</v>
      </c>
      <c r="R16" s="56">
        <f>'Calculations 25to34'!R197</f>
        <v>0.15128954913277509</v>
      </c>
      <c r="S16" s="56">
        <f>'Calculations 25to34'!S197</f>
        <v>0.14969827089669424</v>
      </c>
      <c r="T16" s="56">
        <f>'Calculations 25to34'!T197</f>
        <v>0.14811086794638051</v>
      </c>
      <c r="U16" s="56">
        <f>'Calculations 25to34'!U197</f>
        <v>0.1465278819861783</v>
      </c>
      <c r="V16" s="56">
        <f>'Calculations 25to34'!V197</f>
        <v>0.14494984121303353</v>
      </c>
      <c r="W16" s="56">
        <f>'Calculations 25to34'!W197</f>
        <v>0.14337725972603832</v>
      </c>
      <c r="X16" s="56">
        <f>'Calculations 25to34'!X197</f>
        <v>0.14181063700001886</v>
      </c>
      <c r="Y16" s="56">
        <f>'Calculations 25to34'!Y197</f>
        <v>0.14025045742172745</v>
      </c>
      <c r="Z16" s="56">
        <f>'Calculations 25to34'!Z197</f>
        <v>0.13869718988701704</v>
      </c>
      <c r="AA16" s="56">
        <f>'Calculations 25to34'!AA197</f>
        <v>0.13715128745717267</v>
      </c>
      <c r="AB16" s="56">
        <f>'Calculations 25to34'!AB197</f>
        <v>0.13561318707243208</v>
      </c>
      <c r="AC16" s="56">
        <f>'Calculations 25to34'!AC197</f>
        <v>0.13408330932058862</v>
      </c>
      <c r="AD16" s="56">
        <f>'Calculations 25to34'!AD197</f>
        <v>0.13256205825844966</v>
      </c>
      <c r="AE16" s="56">
        <f>'Calculations 25to34'!AE197</f>
        <v>0.13104982128383852</v>
      </c>
      <c r="AF16" s="56">
        <f>'Calculations 25to34'!AF197</f>
        <v>0.12954696905574881</v>
      </c>
    </row>
    <row r="17" spans="1:32" x14ac:dyDescent="0.2">
      <c r="A17" s="12" t="s">
        <v>101</v>
      </c>
      <c r="B17" s="56">
        <f>'Calculations 25to34'!B198</f>
        <v>0.20703125</v>
      </c>
      <c r="C17" s="56">
        <f>'Calculations 25to34'!C198</f>
        <v>0.20817034838075504</v>
      </c>
      <c r="D17" s="56">
        <f>'Calculations 25to34'!D198</f>
        <v>0.2095067267807427</v>
      </c>
      <c r="E17" s="56">
        <f>'Calculations 25to34'!E198</f>
        <v>0.2097370326650124</v>
      </c>
      <c r="F17" s="56">
        <f>'Calculations 25to34'!F198</f>
        <v>0.20836959914385728</v>
      </c>
      <c r="G17" s="56">
        <f>'Calculations 25to34'!G198</f>
        <v>0.20531265419394684</v>
      </c>
      <c r="H17" s="56">
        <f>'Calculations 25to34'!H198</f>
        <v>0.20101133566382412</v>
      </c>
      <c r="I17" s="56">
        <f>'Calculations 25to34'!I198</f>
        <v>0.1963261638241855</v>
      </c>
      <c r="J17" s="56">
        <f>'Calculations 25to34'!J198</f>
        <v>0.1929697740616938</v>
      </c>
      <c r="K17" s="56">
        <f>'Calculations 25to34'!K198</f>
        <v>0.19070065135157926</v>
      </c>
      <c r="L17" s="56">
        <f>'Calculations 25to34'!L198</f>
        <v>0.19267372417625273</v>
      </c>
      <c r="M17" s="56">
        <f>'Calculations 25to34'!M198</f>
        <v>0.19089729862884683</v>
      </c>
      <c r="N17" s="56">
        <f>'Calculations 25to34'!N198</f>
        <v>0.18911646148601632</v>
      </c>
      <c r="O17" s="56">
        <f>'Calculations 25to34'!O198</f>
        <v>0.18733193257316508</v>
      </c>
      <c r="P17" s="56">
        <f>'Calculations 25to34'!P198</f>
        <v>0.18554442928384354</v>
      </c>
      <c r="Q17" s="56">
        <f>'Calculations 25to34'!Q198</f>
        <v>0.18375466518371977</v>
      </c>
      <c r="R17" s="56">
        <f>'Calculations 25to34'!R198</f>
        <v>0.18196334867237626</v>
      </c>
      <c r="S17" s="56">
        <f>'Calculations 25to34'!S198</f>
        <v>0.18017118170562227</v>
      </c>
      <c r="T17" s="56">
        <f>'Calculations 25to34'!T198</f>
        <v>0.17837885858057234</v>
      </c>
      <c r="U17" s="56">
        <f>'Calculations 25to34'!U198</f>
        <v>0.17658706478532454</v>
      </c>
      <c r="V17" s="56">
        <f>'Calculations 25to34'!V198</f>
        <v>0.17479647591465933</v>
      </c>
      <c r="W17" s="56">
        <f>'Calculations 25to34'!W198</f>
        <v>0.17300775665278731</v>
      </c>
      <c r="X17" s="56">
        <f>'Calculations 25to34'!X198</f>
        <v>0.17122155982381707</v>
      </c>
      <c r="Y17" s="56">
        <f>'Calculations 25to34'!Y198</f>
        <v>0.16943852551023997</v>
      </c>
      <c r="Z17" s="56">
        <f>'Calculations 25to34'!Z198</f>
        <v>0.16765928023942847</v>
      </c>
      <c r="AA17" s="56">
        <f>'Calculations 25to34'!AA198</f>
        <v>0.16588443623780336</v>
      </c>
      <c r="AB17" s="56">
        <f>'Calculations 25to34'!AB198</f>
        <v>0.16411459075206275</v>
      </c>
      <c r="AC17" s="56">
        <f>'Calculations 25to34'!AC198</f>
        <v>0.16235032543659017</v>
      </c>
      <c r="AD17" s="56">
        <f>'Calculations 25to34'!AD198</f>
        <v>0.16059220580591263</v>
      </c>
      <c r="AE17" s="56">
        <f>'Calculations 25to34'!AE198</f>
        <v>0.15884078075086233</v>
      </c>
      <c r="AF17" s="56">
        <f>'Calculations 25to34'!AF198</f>
        <v>0.1570965821168962</v>
      </c>
    </row>
    <row r="18" spans="1:32" x14ac:dyDescent="0.2">
      <c r="A18" s="12" t="s">
        <v>104</v>
      </c>
      <c r="B18" s="56">
        <f>'Calculations 25to34'!B199</f>
        <v>0.2</v>
      </c>
      <c r="C18" s="56">
        <f>'Calculations 25to34'!C199</f>
        <v>0.20170433473576213</v>
      </c>
      <c r="D18" s="56">
        <f>'Calculations 25to34'!D199</f>
        <v>0.20322638637593252</v>
      </c>
      <c r="E18" s="56">
        <f>'Calculations 25to34'!E199</f>
        <v>0.2036209177110947</v>
      </c>
      <c r="F18" s="56">
        <f>'Calculations 25to34'!F199</f>
        <v>0.20248317233994823</v>
      </c>
      <c r="G18" s="56">
        <f>'Calculations 25to34'!G199</f>
        <v>0.19958590760101555</v>
      </c>
      <c r="H18" s="56">
        <f>'Calculations 25to34'!H199</f>
        <v>0.19556054073894374</v>
      </c>
      <c r="I18" s="56">
        <f>'Calculations 25to34'!I199</f>
        <v>0.19090844037074697</v>
      </c>
      <c r="J18" s="56">
        <f>'Calculations 25to34'!J199</f>
        <v>0.18729471666513087</v>
      </c>
      <c r="K18" s="56">
        <f>'Calculations 25to34'!K199</f>
        <v>0.18461817894437718</v>
      </c>
      <c r="L18" s="56">
        <f>'Calculations 25to34'!L199</f>
        <v>0.18753553413046942</v>
      </c>
      <c r="M18" s="56">
        <f>'Calculations 25to34'!M199</f>
        <v>0.18593369994199355</v>
      </c>
      <c r="N18" s="56">
        <f>'Calculations 25to34'!N199</f>
        <v>0.18432709909458672</v>
      </c>
      <c r="O18" s="56">
        <f>'Calculations 25to34'!O199</f>
        <v>0.18271629780033943</v>
      </c>
      <c r="P18" s="56">
        <f>'Calculations 25to34'!P199</f>
        <v>0.18110186267384676</v>
      </c>
      <c r="Q18" s="56">
        <f>'Calculations 25to34'!Q199</f>
        <v>0.17948435970187024</v>
      </c>
      <c r="R18" s="56">
        <f>'Calculations 25to34'!R199</f>
        <v>0.17786435324672048</v>
      </c>
      <c r="S18" s="56">
        <f>'Calculations 25to34'!S199</f>
        <v>0.17624240508530847</v>
      </c>
      <c r="T18" s="56">
        <f>'Calculations 25to34'!T199</f>
        <v>0.17461907348556588</v>
      </c>
      <c r="U18" s="56">
        <f>'Calculations 25to34'!U199</f>
        <v>0.17299491232170025</v>
      </c>
      <c r="V18" s="56">
        <f>'Calculations 25to34'!V199</f>
        <v>0.1713704702295186</v>
      </c>
      <c r="W18" s="56">
        <f>'Calculations 25to34'!W199</f>
        <v>0.16974628980282419</v>
      </c>
      <c r="X18" s="56">
        <f>'Calculations 25to34'!X199</f>
        <v>0.16812290683169462</v>
      </c>
      <c r="Y18" s="56">
        <f>'Calculations 25to34'!Y199</f>
        <v>0.16650084958321856</v>
      </c>
      <c r="Z18" s="56">
        <f>'Calculations 25to34'!Z199</f>
        <v>0.16488063812510598</v>
      </c>
      <c r="AA18" s="56">
        <f>'Calculations 25to34'!AA199</f>
        <v>0.16326278369237063</v>
      </c>
      <c r="AB18" s="56">
        <f>'Calculations 25to34'!AB199</f>
        <v>0.16164778809712946</v>
      </c>
      <c r="AC18" s="56">
        <f>'Calculations 25to34'!AC199</f>
        <v>0.16003614318139406</v>
      </c>
      <c r="AD18" s="56">
        <f>'Calculations 25to34'!AD199</f>
        <v>0.15842833031256792</v>
      </c>
      <c r="AE18" s="56">
        <f>'Calculations 25to34'!AE199</f>
        <v>0.15682481992122707</v>
      </c>
      <c r="AF18" s="56">
        <f>'Calculations 25to34'!AF199</f>
        <v>0.15522607108062483</v>
      </c>
    </row>
    <row r="19" spans="1:32" x14ac:dyDescent="0.2">
      <c r="A19" s="12" t="s">
        <v>36</v>
      </c>
      <c r="B19" s="56">
        <f>'Calculations 25to34'!B200</f>
        <v>0.21568627450980393</v>
      </c>
      <c r="C19" s="56">
        <f>'Calculations 25to34'!C200</f>
        <v>0.21693495260232365</v>
      </c>
      <c r="D19" s="56">
        <f>'Calculations 25to34'!D200</f>
        <v>0.21822400068545411</v>
      </c>
      <c r="E19" s="56">
        <f>'Calculations 25to34'!E200</f>
        <v>0.21834693860830473</v>
      </c>
      <c r="F19" s="56">
        <f>'Calculations 25to34'!F200</f>
        <v>0.21685292586974214</v>
      </c>
      <c r="G19" s="56">
        <f>'Calculations 25to34'!G200</f>
        <v>0.2135991681395846</v>
      </c>
      <c r="H19" s="56">
        <f>'Calculations 25to34'!H200</f>
        <v>0.20910296138838799</v>
      </c>
      <c r="I19" s="56">
        <f>'Calculations 25to34'!I200</f>
        <v>0.20414733446604982</v>
      </c>
      <c r="J19" s="56">
        <f>'Calculations 25to34'!J200</f>
        <v>0.20045664874791391</v>
      </c>
      <c r="K19" s="56">
        <f>'Calculations 25to34'!K200</f>
        <v>0.1978101779382912</v>
      </c>
      <c r="L19" s="56">
        <f>'Calculations 25to34'!L200</f>
        <v>0.20001955264350607</v>
      </c>
      <c r="M19" s="56">
        <f>'Calculations 25to34'!M200</f>
        <v>0.19809561127528588</v>
      </c>
      <c r="N19" s="56">
        <f>'Calculations 25to34'!N200</f>
        <v>0.19616749144027504</v>
      </c>
      <c r="O19" s="56">
        <f>'Calculations 25to34'!O200</f>
        <v>0.19423606176842109</v>
      </c>
      <c r="P19" s="56">
        <f>'Calculations 25to34'!P200</f>
        <v>0.19230218166353386</v>
      </c>
      <c r="Q19" s="56">
        <f>'Calculations 25to34'!Q200</f>
        <v>0.19036669994512553</v>
      </c>
      <c r="R19" s="56">
        <f>'Calculations 25to34'!R200</f>
        <v>0.1884304535604398</v>
      </c>
      <c r="S19" s="56">
        <f>'Calculations 25to34'!S200</f>
        <v>0.18649426636886102</v>
      </c>
      <c r="T19" s="56">
        <f>'Calculations 25to34'!T200</f>
        <v>0.18455894800042016</v>
      </c>
      <c r="U19" s="56">
        <f>'Calculations 25to34'!U200</f>
        <v>0.18262529278967796</v>
      </c>
      <c r="V19" s="56">
        <f>'Calculations 25to34'!V200</f>
        <v>0.18069407878582827</v>
      </c>
      <c r="W19" s="56">
        <f>'Calculations 25to34'!W200</f>
        <v>0.17876606683945229</v>
      </c>
      <c r="X19" s="56">
        <f>'Calculations 25to34'!X200</f>
        <v>0.1768419997659848</v>
      </c>
      <c r="Y19" s="56">
        <f>'Calculations 25to34'!Y200</f>
        <v>0.17492260158556031</v>
      </c>
      <c r="Z19" s="56">
        <f>'Calculations 25to34'!Z200</f>
        <v>0.17300857683860069</v>
      </c>
      <c r="AA19" s="56">
        <f>'Calculations 25to34'!AA200</f>
        <v>0.17110060997615723</v>
      </c>
      <c r="AB19" s="56">
        <f>'Calculations 25to34'!AB200</f>
        <v>0.169199364823753</v>
      </c>
      <c r="AC19" s="56">
        <f>'Calculations 25to34'!AC200</f>
        <v>0.16730548411719423</v>
      </c>
      <c r="AD19" s="56">
        <f>'Calculations 25to34'!AD200</f>
        <v>0.16541958910858073</v>
      </c>
      <c r="AE19" s="56">
        <f>'Calculations 25to34'!AE200</f>
        <v>0.16354227924052675</v>
      </c>
      <c r="AF19" s="56">
        <f>'Calculations 25to34'!AF200</f>
        <v>0.16167413188641885</v>
      </c>
    </row>
    <row r="20" spans="1:32" x14ac:dyDescent="0.2">
      <c r="A20" s="12" t="s">
        <v>37</v>
      </c>
      <c r="B20" s="56">
        <f>'Calculations 25to34'!B201</f>
        <v>0.21077959576515884</v>
      </c>
      <c r="C20" s="56">
        <f>'Calculations 25to34'!C201</f>
        <v>0.21197646220992716</v>
      </c>
      <c r="D20" s="56">
        <f>'Calculations 25to34'!D201</f>
        <v>0.21310094241109293</v>
      </c>
      <c r="E20" s="56">
        <f>'Calculations 25to34'!E201</f>
        <v>0.21305369877144165</v>
      </c>
      <c r="F20" s="56">
        <f>'Calculations 25to34'!F201</f>
        <v>0.21144351799502192</v>
      </c>
      <c r="G20" s="56">
        <f>'Calculations 25to34'!G201</f>
        <v>0.20811236716032416</v>
      </c>
      <c r="H20" s="56">
        <f>'Calculations 25to34'!H201</f>
        <v>0.20359737205326822</v>
      </c>
      <c r="I20" s="56">
        <f>'Calculations 25to34'!I201</f>
        <v>0.19854819584077049</v>
      </c>
      <c r="J20" s="56">
        <f>'Calculations 25to34'!J201</f>
        <v>0.19464736112308428</v>
      </c>
      <c r="K20" s="56">
        <f>'Calculations 25to34'!K201</f>
        <v>0.19173767037897171</v>
      </c>
      <c r="L20" s="56">
        <f>'Calculations 25to34'!L201</f>
        <v>0.19403076422162188</v>
      </c>
      <c r="M20" s="56">
        <f>'Calculations 25to34'!M201</f>
        <v>0.19202826849718024</v>
      </c>
      <c r="N20" s="56">
        <f>'Calculations 25to34'!N201</f>
        <v>0.19002683978624815</v>
      </c>
      <c r="O20" s="56">
        <f>'Calculations 25to34'!O201</f>
        <v>0.18802727723577714</v>
      </c>
      <c r="P20" s="56">
        <f>'Calculations 25to34'!P201</f>
        <v>0.18603036457430353</v>
      </c>
      <c r="Q20" s="56">
        <f>'Calculations 25to34'!Q201</f>
        <v>0.1840368691441738</v>
      </c>
      <c r="R20" s="56">
        <f>'Calculations 25to34'!R201</f>
        <v>0.18204754100941728</v>
      </c>
      <c r="S20" s="56">
        <f>'Calculations 25to34'!S201</f>
        <v>0.18006311213921894</v>
      </c>
      <c r="T20" s="56">
        <f>'Calculations 25to34'!T201</f>
        <v>0.17808429566659531</v>
      </c>
      <c r="U20" s="56">
        <f>'Calculations 25to34'!U201</f>
        <v>0.17611178522156398</v>
      </c>
      <c r="V20" s="56">
        <f>'Calculations 25to34'!V201</f>
        <v>0.17414625433779668</v>
      </c>
      <c r="W20" s="56">
        <f>'Calculations 25to34'!W201</f>
        <v>0.17218835593146617</v>
      </c>
      <c r="X20" s="56">
        <f>'Calculations 25to34'!X201</f>
        <v>0.17023872185076344</v>
      </c>
      <c r="Y20" s="56">
        <f>'Calculations 25to34'!Y201</f>
        <v>0.16829796249430953</v>
      </c>
      <c r="Z20" s="56">
        <f>'Calculations 25to34'!Z201</f>
        <v>0.16636666649651169</v>
      </c>
      <c r="AA20" s="56">
        <f>'Calculations 25to34'!AA201</f>
        <v>0.16444540047770434</v>
      </c>
      <c r="AB20" s="56">
        <f>'Calculations 25to34'!AB201</f>
        <v>0.16253470885677931</v>
      </c>
      <c r="AC20" s="56">
        <f>'Calculations 25to34'!AC201</f>
        <v>0.16063511372386644</v>
      </c>
      <c r="AD20" s="56">
        <f>'Calculations 25to34'!AD201</f>
        <v>0.15874711477050613</v>
      </c>
      <c r="AE20" s="56">
        <f>'Calculations 25to34'!AE201</f>
        <v>0.15687118927466909</v>
      </c>
      <c r="AF20" s="56">
        <f>'Calculations 25to34'!AF201</f>
        <v>0.15500779213790353</v>
      </c>
    </row>
    <row r="21" spans="1:32" x14ac:dyDescent="0.2">
      <c r="A21" s="12" t="s">
        <v>38</v>
      </c>
      <c r="B21" s="56">
        <f>'Calculations 25to34'!B202</f>
        <v>0.23466666666666669</v>
      </c>
      <c r="C21" s="56">
        <f>'Calculations 25to34'!C202</f>
        <v>0.23585777767464577</v>
      </c>
      <c r="D21" s="56">
        <f>'Calculations 25to34'!D202</f>
        <v>0.23698621753109542</v>
      </c>
      <c r="E21" s="56">
        <f>'Calculations 25to34'!E202</f>
        <v>0.23682532040766646</v>
      </c>
      <c r="F21" s="56">
        <f>'Calculations 25to34'!F202</f>
        <v>0.23499157554523498</v>
      </c>
      <c r="G21" s="56">
        <f>'Calculations 25to34'!G202</f>
        <v>0.23140157367038</v>
      </c>
      <c r="H21" s="56">
        <f>'Calculations 25to34'!H202</f>
        <v>0.22647949889199995</v>
      </c>
      <c r="I21" s="56">
        <f>'Calculations 25to34'!I202</f>
        <v>0.22089296018986185</v>
      </c>
      <c r="J21" s="56">
        <f>'Calculations 25to34'!J202</f>
        <v>0.2165459319939689</v>
      </c>
      <c r="K21" s="56">
        <f>'Calculations 25to34'!K202</f>
        <v>0.2133304917803695</v>
      </c>
      <c r="L21" s="56">
        <f>'Calculations 25to34'!L202</f>
        <v>0.21574997642539878</v>
      </c>
      <c r="M21" s="56">
        <f>'Calculations 25to34'!M202</f>
        <v>0.21350112309060876</v>
      </c>
      <c r="N21" s="56">
        <f>'Calculations 25to34'!N202</f>
        <v>0.21125265404242599</v>
      </c>
      <c r="O21" s="56">
        <f>'Calculations 25to34'!O202</f>
        <v>0.20900556668013678</v>
      </c>
      <c r="P21" s="56">
        <f>'Calculations 25to34'!P202</f>
        <v>0.20676083422748281</v>
      </c>
      <c r="Q21" s="56">
        <f>'Calculations 25to34'!Q202</f>
        <v>0.20451940497726492</v>
      </c>
      <c r="R21" s="56">
        <f>'Calculations 25to34'!R202</f>
        <v>0.20228220161338503</v>
      </c>
      <c r="S21" s="56">
        <f>'Calculations 25to34'!S202</f>
        <v>0.20005012060964991</v>
      </c>
      <c r="T21" s="56">
        <f>'Calculations 25to34'!T202</f>
        <v>0.19782403170436846</v>
      </c>
      <c r="U21" s="56">
        <f>'Calculations 25to34'!U202</f>
        <v>0.19560477744951751</v>
      </c>
      <c r="V21" s="56">
        <f>'Calculations 25to34'!V202</f>
        <v>0.19339317283299226</v>
      </c>
      <c r="W21" s="56">
        <f>'Calculations 25to34'!W202</f>
        <v>0.19119000497222835</v>
      </c>
      <c r="X21" s="56">
        <f>'Calculations 25to34'!X202</f>
        <v>0.18899603287728703</v>
      </c>
      <c r="Y21" s="56">
        <f>'Calculations 25to34'!Y202</f>
        <v>0.18681198728128198</v>
      </c>
      <c r="Z21" s="56">
        <f>'Calculations 25to34'!Z202</f>
        <v>0.18463857053588456</v>
      </c>
      <c r="AA21" s="56">
        <f>'Calculations 25to34'!AA202</f>
        <v>0.18247645656946906</v>
      </c>
      <c r="AB21" s="56">
        <f>'Calculations 25to34'!AB202</f>
        <v>0.1803262909053531</v>
      </c>
      <c r="AC21" s="56">
        <f>'Calculations 25to34'!AC202</f>
        <v>0.1781886907374689</v>
      </c>
      <c r="AD21" s="56">
        <f>'Calculations 25to34'!AD202</f>
        <v>0.17606424506071131</v>
      </c>
      <c r="AE21" s="56">
        <f>'Calculations 25to34'!AE202</f>
        <v>0.17395351485313973</v>
      </c>
      <c r="AF21" s="56">
        <f>'Calculations 25to34'!AF202</f>
        <v>0.1718570333071591</v>
      </c>
    </row>
    <row r="22" spans="1:32" x14ac:dyDescent="0.2">
      <c r="A22" s="12" t="s">
        <v>39</v>
      </c>
      <c r="B22" s="56">
        <f>'Calculations 25to34'!B203</f>
        <v>0.19571045576407506</v>
      </c>
      <c r="C22" s="56">
        <f>'Calculations 25to34'!C203</f>
        <v>0.19685627156981109</v>
      </c>
      <c r="D22" s="56">
        <f>'Calculations 25to34'!D203</f>
        <v>0.19801541108925277</v>
      </c>
      <c r="E22" s="56">
        <f>'Calculations 25to34'!E203</f>
        <v>0.19807135992549069</v>
      </c>
      <c r="F22" s="56">
        <f>'Calculations 25to34'!F203</f>
        <v>0.19663892105962572</v>
      </c>
      <c r="G22" s="56">
        <f>'Calculations 25to34'!G203</f>
        <v>0.19362599322064625</v>
      </c>
      <c r="H22" s="56">
        <f>'Calculations 25to34'!H203</f>
        <v>0.18946006226409101</v>
      </c>
      <c r="I22" s="56">
        <f>'Calculations 25to34'!I203</f>
        <v>0.18475199379292309</v>
      </c>
      <c r="J22" s="56">
        <f>'Calculations 25to34'!J203</f>
        <v>0.18117017200306013</v>
      </c>
      <c r="K22" s="56">
        <f>'Calculations 25to34'!K203</f>
        <v>0.1786074612866087</v>
      </c>
      <c r="L22" s="56">
        <f>'Calculations 25to34'!L203</f>
        <v>0.18075592214645284</v>
      </c>
      <c r="M22" s="56">
        <f>'Calculations 25to34'!M203</f>
        <v>0.17894390980138253</v>
      </c>
      <c r="N22" s="56">
        <f>'Calculations 25to34'!N203</f>
        <v>0.17713114703197858</v>
      </c>
      <c r="O22" s="56">
        <f>'Calculations 25to34'!O203</f>
        <v>0.17531838641264241</v>
      </c>
      <c r="P22" s="56">
        <f>'Calculations 25to34'!P203</f>
        <v>0.17350636931672023</v>
      </c>
      <c r="Q22" s="56">
        <f>'Calculations 25to34'!Q203</f>
        <v>0.17169582480543841</v>
      </c>
      <c r="R22" s="56">
        <f>'Calculations 25to34'!R203</f>
        <v>0.16988746858903978</v>
      </c>
      <c r="S22" s="56">
        <f>'Calculations 25to34'!S203</f>
        <v>0.16808200206091484</v>
      </c>
      <c r="T22" s="56">
        <f>'Calculations 25to34'!T203</f>
        <v>0.16628011140512769</v>
      </c>
      <c r="U22" s="56">
        <f>'Calculations 25to34'!U203</f>
        <v>0.16448246677737599</v>
      </c>
      <c r="V22" s="56">
        <f>'Calculations 25to34'!V203</f>
        <v>0.16268972155907335</v>
      </c>
      <c r="W22" s="56">
        <f>'Calculations 25to34'!W203</f>
        <v>0.16090251168391623</v>
      </c>
      <c r="X22" s="56">
        <f>'Calculations 25to34'!X203</f>
        <v>0.15912145503600766</v>
      </c>
      <c r="Y22" s="56">
        <f>'Calculations 25to34'!Y203</f>
        <v>0.15734715091831428</v>
      </c>
      <c r="Z22" s="56">
        <f>'Calculations 25to34'!Z203</f>
        <v>0.15558017959000106</v>
      </c>
      <c r="AA22" s="56">
        <f>'Calculations 25to34'!AA203</f>
        <v>0.15382110187093795</v>
      </c>
      <c r="AB22" s="56">
        <f>'Calculations 25to34'!AB203</f>
        <v>0.15207045881148118</v>
      </c>
      <c r="AC22" s="56">
        <f>'Calculations 25to34'!AC203</f>
        <v>0.15032877142544485</v>
      </c>
      <c r="AD22" s="56">
        <f>'Calculations 25to34'!AD203</f>
        <v>0.14859654048401641</v>
      </c>
      <c r="AE22" s="56">
        <f>'Calculations 25to34'!AE203</f>
        <v>0.14687424636823451</v>
      </c>
      <c r="AF22" s="56">
        <f>'Calculations 25to34'!AF203</f>
        <v>0.14516234897753538</v>
      </c>
    </row>
    <row r="23" spans="1:32" x14ac:dyDescent="0.2">
      <c r="A23" s="12" t="s">
        <v>40</v>
      </c>
      <c r="B23" s="56">
        <f>'Calculations 25to34'!B204</f>
        <v>0.25</v>
      </c>
      <c r="C23" s="56">
        <f>'Calculations 25to34'!C204</f>
        <v>0.25161751221873957</v>
      </c>
      <c r="D23" s="56">
        <f>'Calculations 25to34'!D204</f>
        <v>0.25301985804644572</v>
      </c>
      <c r="E23" s="56">
        <f>'Calculations 25to34'!E204</f>
        <v>0.25304347501943203</v>
      </c>
      <c r="F23" s="56">
        <f>'Calculations 25to34'!F204</f>
        <v>0.25131337365733208</v>
      </c>
      <c r="G23" s="56">
        <f>'Calculations 25to34'!G204</f>
        <v>0.24771694725039733</v>
      </c>
      <c r="H23" s="56">
        <f>'Calculations 25to34'!H204</f>
        <v>0.24272239662428113</v>
      </c>
      <c r="I23" s="56">
        <f>'Calculations 25to34'!I204</f>
        <v>0.23683995322711668</v>
      </c>
      <c r="J23" s="56">
        <f>'Calculations 25to34'!J204</f>
        <v>0.23214353258817791</v>
      </c>
      <c r="K23" s="56">
        <f>'Calculations 25to34'!K204</f>
        <v>0.22863050382777217</v>
      </c>
      <c r="L23" s="56">
        <f>'Calculations 25to34'!L204</f>
        <v>0.23178513049876448</v>
      </c>
      <c r="M23" s="56">
        <f>'Calculations 25to34'!M204</f>
        <v>0.22956336270745237</v>
      </c>
      <c r="N23" s="56">
        <f>'Calculations 25to34'!N204</f>
        <v>0.22733907484859356</v>
      </c>
      <c r="O23" s="56">
        <f>'Calculations 25to34'!O204</f>
        <v>0.22511321317531499</v>
      </c>
      <c r="P23" s="56">
        <f>'Calculations 25to34'!P204</f>
        <v>0.22288670389947035</v>
      </c>
      <c r="Q23" s="56">
        <f>'Calculations 25to34'!Q204</f>
        <v>0.22066045261872463</v>
      </c>
      <c r="R23" s="56">
        <f>'Calculations 25to34'!R204</f>
        <v>0.21843534379373641</v>
      </c>
      <c r="S23" s="56">
        <f>'Calculations 25to34'!S204</f>
        <v>0.21621224027519986</v>
      </c>
      <c r="T23" s="56">
        <f>'Calculations 25to34'!T204</f>
        <v>0.21399198288036084</v>
      </c>
      <c r="U23" s="56">
        <f>'Calculations 25to34'!U204</f>
        <v>0.21177539001849721</v>
      </c>
      <c r="V23" s="56">
        <f>'Calculations 25to34'!V204</f>
        <v>0.20956325736471218</v>
      </c>
      <c r="W23" s="56">
        <f>'Calculations 25to34'!W204</f>
        <v>0.20735635758126239</v>
      </c>
      <c r="X23" s="56">
        <f>'Calculations 25to34'!X204</f>
        <v>0.20515544008554193</v>
      </c>
      <c r="Y23" s="56">
        <f>'Calculations 25to34'!Y204</f>
        <v>0.20296123086370549</v>
      </c>
      <c r="Z23" s="56">
        <f>'Calculations 25to34'!Z204</f>
        <v>0.20077443232884173</v>
      </c>
      <c r="AA23" s="56">
        <f>'Calculations 25to34'!AA204</f>
        <v>0.19859572322248106</v>
      </c>
      <c r="AB23" s="56">
        <f>'Calculations 25to34'!AB204</f>
        <v>0.19642575855816091</v>
      </c>
      <c r="AC23" s="56">
        <f>'Calculations 25to34'!AC204</f>
        <v>0.19426516960568121</v>
      </c>
      <c r="AD23" s="56">
        <f>'Calculations 25to34'!AD204</f>
        <v>0.19211456391461146</v>
      </c>
      <c r="AE23" s="56">
        <f>'Calculations 25to34'!AE204</f>
        <v>0.1899745253755509</v>
      </c>
      <c r="AF23" s="56">
        <f>'Calculations 25to34'!AF204</f>
        <v>0.18784561431759411</v>
      </c>
    </row>
    <row r="24" spans="1:32" x14ac:dyDescent="0.2">
      <c r="A24" s="12" t="s">
        <v>41</v>
      </c>
      <c r="B24" s="56">
        <f>'Calculations 25to34'!B205</f>
        <v>0.24423076923076925</v>
      </c>
      <c r="C24" s="56">
        <f>'Calculations 25to34'!C205</f>
        <v>0.24550264629814011</v>
      </c>
      <c r="D24" s="56">
        <f>'Calculations 25to34'!D205</f>
        <v>0.24679398238799019</v>
      </c>
      <c r="E24" s="56">
        <f>'Calculations 25to34'!E205</f>
        <v>0.24678754308360304</v>
      </c>
      <c r="F24" s="56">
        <f>'Calculations 25to34'!F205</f>
        <v>0.24501383202236052</v>
      </c>
      <c r="G24" s="56">
        <f>'Calculations 25to34'!G205</f>
        <v>0.24132853672851437</v>
      </c>
      <c r="H24" s="56">
        <f>'Calculations 25to34'!H205</f>
        <v>0.23627319744318181</v>
      </c>
      <c r="I24" s="56">
        <f>'Calculations 25to34'!I205</f>
        <v>0.2306276734881941</v>
      </c>
      <c r="J24" s="56">
        <f>'Calculations 25to34'!J205</f>
        <v>0.22632312383262917</v>
      </c>
      <c r="K24" s="56">
        <f>'Calculations 25to34'!K205</f>
        <v>0.22318146439021092</v>
      </c>
      <c r="L24" s="56">
        <f>'Calculations 25to34'!L205</f>
        <v>0.22565094069053249</v>
      </c>
      <c r="M24" s="56">
        <f>'Calculations 25to34'!M205</f>
        <v>0.22340947144950041</v>
      </c>
      <c r="N24" s="56">
        <f>'Calculations 25to34'!N205</f>
        <v>0.22116580675832595</v>
      </c>
      <c r="O24" s="56">
        <f>'Calculations 25to34'!O205</f>
        <v>0.21892092154658377</v>
      </c>
      <c r="P24" s="56">
        <f>'Calculations 25to34'!P205</f>
        <v>0.21667577387290302</v>
      </c>
      <c r="Q24" s="56">
        <f>'Calculations 25to34'!Q205</f>
        <v>0.21443130383437947</v>
      </c>
      <c r="R24" s="56">
        <f>'Calculations 25to34'!R205</f>
        <v>0.21218843255216518</v>
      </c>
      <c r="S24" s="56">
        <f>'Calculations 25to34'!S205</f>
        <v>0.20994806123361431</v>
      </c>
      <c r="T24" s="56">
        <f>'Calculations 25to34'!T205</f>
        <v>0.20771107031102307</v>
      </c>
      <c r="U24" s="56">
        <f>'Calculations 25to34'!U205</f>
        <v>0.20547831865669661</v>
      </c>
      <c r="V24" s="56">
        <f>'Calculations 25to34'!V205</f>
        <v>0.20325064287376496</v>
      </c>
      <c r="W24" s="56">
        <f>'Calculations 25to34'!W205</f>
        <v>0.2010288566618903</v>
      </c>
      <c r="X24" s="56">
        <f>'Calculations 25to34'!X205</f>
        <v>0.19881375025675879</v>
      </c>
      <c r="Y24" s="56">
        <f>'Calculations 25to34'!Y205</f>
        <v>0.19660608994198012</v>
      </c>
      <c r="Z24" s="56">
        <f>'Calculations 25to34'!Z205</f>
        <v>0.19440661763182868</v>
      </c>
      <c r="AA24" s="56">
        <f>'Calculations 25to34'!AA205</f>
        <v>0.19221605052302365</v>
      </c>
      <c r="AB24" s="56">
        <f>'Calculations 25to34'!AB205</f>
        <v>0.19003508081358617</v>
      </c>
      <c r="AC24" s="56">
        <f>'Calculations 25to34'!AC205</f>
        <v>0.18786437548664001</v>
      </c>
      <c r="AD24" s="56">
        <f>'Calculations 25to34'!AD205</f>
        <v>0.18570457615687358</v>
      </c>
      <c r="AE24" s="56">
        <f>'Calculations 25to34'!AE205</f>
        <v>0.18355629897726267</v>
      </c>
      <c r="AF24" s="56">
        <f>'Calculations 25to34'!AF205</f>
        <v>0.18142013460354695</v>
      </c>
    </row>
    <row r="25" spans="1:32" x14ac:dyDescent="0.2">
      <c r="A25" s="12" t="s">
        <v>42</v>
      </c>
      <c r="B25" s="56">
        <f>'Calculations 25to34'!B206</f>
        <v>0.20945502298095869</v>
      </c>
      <c r="C25" s="56">
        <f>'Calculations 25to34'!C206</f>
        <v>0.21065795377602886</v>
      </c>
      <c r="D25" s="56">
        <f>'Calculations 25to34'!D206</f>
        <v>0.21178602680133776</v>
      </c>
      <c r="E25" s="56">
        <f>'Calculations 25to34'!E206</f>
        <v>0.21173430034390509</v>
      </c>
      <c r="F25" s="56">
        <f>'Calculations 25to34'!F206</f>
        <v>0.21013706138256738</v>
      </c>
      <c r="G25" s="56">
        <f>'Calculations 25to34'!G206</f>
        <v>0.20688783017904522</v>
      </c>
      <c r="H25" s="56">
        <f>'Calculations 25to34'!H206</f>
        <v>0.2024361495324867</v>
      </c>
      <c r="I25" s="56">
        <f>'Calculations 25to34'!I206</f>
        <v>0.19738029936642193</v>
      </c>
      <c r="J25" s="56">
        <f>'Calculations 25to34'!J206</f>
        <v>0.19345599334663699</v>
      </c>
      <c r="K25" s="56">
        <f>'Calculations 25to34'!K206</f>
        <v>0.19056119603496857</v>
      </c>
      <c r="L25" s="56">
        <f>'Calculations 25to34'!L206</f>
        <v>0.19288680459209559</v>
      </c>
      <c r="M25" s="56">
        <f>'Calculations 25to34'!M206</f>
        <v>0.19090065983739829</v>
      </c>
      <c r="N25" s="56">
        <f>'Calculations 25to34'!N206</f>
        <v>0.18891492565235626</v>
      </c>
      <c r="O25" s="56">
        <f>'Calculations 25to34'!O206</f>
        <v>0.18693044264981043</v>
      </c>
      <c r="P25" s="56">
        <f>'Calculations 25to34'!P206</f>
        <v>0.18494803380463251</v>
      </c>
      <c r="Q25" s="56">
        <f>'Calculations 25to34'!Q206</f>
        <v>0.18296850357660296</v>
      </c>
      <c r="R25" s="56">
        <f>'Calculations 25to34'!R206</f>
        <v>0.1809926371066872</v>
      </c>
      <c r="S25" s="56">
        <f>'Calculations 25to34'!S206</f>
        <v>0.17902119948659873</v>
      </c>
      <c r="T25" s="56">
        <f>'Calculations 25to34'!T206</f>
        <v>0.17705493510120454</v>
      </c>
      <c r="U25" s="56">
        <f>'Calculations 25to34'!U206</f>
        <v>0.17509456704303517</v>
      </c>
      <c r="V25" s="56">
        <f>'Calculations 25to34'!V206</f>
        <v>0.17314079659786985</v>
      </c>
      <c r="W25" s="56">
        <f>'Calculations 25to34'!W206</f>
        <v>0.17119430280010389</v>
      </c>
      <c r="X25" s="56">
        <f>'Calculations 25to34'!X206</f>
        <v>0.16925574205637858</v>
      </c>
      <c r="Y25" s="56">
        <f>'Calculations 25to34'!Y206</f>
        <v>0.16732574783571258</v>
      </c>
      <c r="Z25" s="56">
        <f>'Calculations 25to34'!Z206</f>
        <v>0.16540493042420557</v>
      </c>
      <c r="AA25" s="56">
        <f>'Calculations 25to34'!AA206</f>
        <v>0.16349387674218296</v>
      </c>
      <c r="AB25" s="56">
        <f>'Calculations 25to34'!AB206</f>
        <v>0.1615931502215191</v>
      </c>
      <c r="AC25" s="56">
        <f>'Calculations 25to34'!AC206</f>
        <v>0.15970329074073561</v>
      </c>
      <c r="AD25" s="56">
        <f>'Calculations 25to34'!AD206</f>
        <v>0.15782481461536063</v>
      </c>
      <c r="AE25" s="56">
        <f>'Calculations 25to34'!AE206</f>
        <v>0.15595821464094473</v>
      </c>
      <c r="AF25" s="56">
        <f>'Calculations 25to34'!AF206</f>
        <v>0.1541039601860609</v>
      </c>
    </row>
    <row r="26" spans="1:32" x14ac:dyDescent="0.2">
      <c r="A26" s="12" t="s">
        <v>105</v>
      </c>
      <c r="B26" s="56">
        <f>'Calculations 25to34'!B207</f>
        <v>0.23854447439353096</v>
      </c>
      <c r="C26" s="56">
        <f>'Calculations 25to34'!C207</f>
        <v>0.23987841609972851</v>
      </c>
      <c r="D26" s="56">
        <f>'Calculations 25to34'!D207</f>
        <v>0.2412350485976523</v>
      </c>
      <c r="E26" s="56">
        <f>'Calculations 25to34'!E207</f>
        <v>0.24132494256134207</v>
      </c>
      <c r="F26" s="56">
        <f>'Calculations 25to34'!F207</f>
        <v>0.23966721509616126</v>
      </c>
      <c r="G26" s="56">
        <f>'Calculations 25to34'!G207</f>
        <v>0.2361025614837515</v>
      </c>
      <c r="H26" s="56">
        <f>'Calculations 25to34'!H207</f>
        <v>0.23119389400299628</v>
      </c>
      <c r="I26" s="56">
        <f>'Calculations 25to34'!I207</f>
        <v>0.22573653876205896</v>
      </c>
      <c r="J26" s="56">
        <f>'Calculations 25to34'!J207</f>
        <v>0.22161074256714533</v>
      </c>
      <c r="K26" s="56">
        <f>'Calculations 25to34'!K207</f>
        <v>0.21861151997229933</v>
      </c>
      <c r="L26" s="56">
        <f>'Calculations 25to34'!L207</f>
        <v>0.22111019083194594</v>
      </c>
      <c r="M26" s="56">
        <f>'Calculations 25to34'!M207</f>
        <v>0.21898912589493533</v>
      </c>
      <c r="N26" s="56">
        <f>'Calculations 25to34'!N207</f>
        <v>0.21686553371905712</v>
      </c>
      <c r="O26" s="56">
        <f>'Calculations 25to34'!O207</f>
        <v>0.21474027811529015</v>
      </c>
      <c r="P26" s="56">
        <f>'Calculations 25to34'!P207</f>
        <v>0.21261421031351141</v>
      </c>
      <c r="Q26" s="56">
        <f>'Calculations 25to34'!Q207</f>
        <v>0.21048816791454567</v>
      </c>
      <c r="R26" s="56">
        <f>'Calculations 25to34'!R207</f>
        <v>0.20836297390790864</v>
      </c>
      <c r="S26" s="56">
        <f>'Calculations 25to34'!S207</f>
        <v>0.20623943575576845</v>
      </c>
      <c r="T26" s="56">
        <f>'Calculations 25to34'!T207</f>
        <v>0.20411834454334363</v>
      </c>
      <c r="U26" s="56">
        <f>'Calculations 25to34'!U207</f>
        <v>0.20200047419569014</v>
      </c>
      <c r="V26" s="56">
        <f>'Calculations 25to34'!V207</f>
        <v>0.19988658076055127</v>
      </c>
      <c r="W26" s="56">
        <f>'Calculations 25to34'!W207</f>
        <v>0.19777740175669947</v>
      </c>
      <c r="X26" s="56">
        <f>'Calculations 25to34'!X207</f>
        <v>0.195673655586979</v>
      </c>
      <c r="Y26" s="56">
        <f>'Calculations 25to34'!Y207</f>
        <v>0.19357604101501968</v>
      </c>
      <c r="Z26" s="56">
        <f>'Calculations 25to34'!Z207</f>
        <v>0.19148523670442683</v>
      </c>
      <c r="AA26" s="56">
        <f>'Calculations 25to34'!AA207</f>
        <v>0.18940190081903996</v>
      </c>
      <c r="AB26" s="56">
        <f>'Calculations 25to34'!AB207</f>
        <v>0.18732667068271522</v>
      </c>
      <c r="AC26" s="56">
        <f>'Calculations 25to34'!AC207</f>
        <v>0.18526016249693089</v>
      </c>
      <c r="AD26" s="56">
        <f>'Calculations 25to34'!AD207</f>
        <v>0.18320297111438283</v>
      </c>
      <c r="AE26" s="56">
        <f>'Calculations 25to34'!AE207</f>
        <v>0.18115566986662945</v>
      </c>
      <c r="AF26" s="56">
        <f>'Calculations 25to34'!AF207</f>
        <v>0.17911881044374794</v>
      </c>
    </row>
    <row r="27" spans="1:32" x14ac:dyDescent="0.2">
      <c r="A27" s="12" t="s">
        <v>106</v>
      </c>
      <c r="B27" s="56">
        <f>'Calculations 25to34'!B208</f>
        <v>0.28282828282828282</v>
      </c>
      <c r="C27" s="56">
        <f>'Calculations 25to34'!C208</f>
        <v>0.28384660171673004</v>
      </c>
      <c r="D27" s="56">
        <f>'Calculations 25to34'!D208</f>
        <v>0.28482047403318383</v>
      </c>
      <c r="E27" s="56">
        <f>'Calculations 25to34'!E208</f>
        <v>0.28434071699054636</v>
      </c>
      <c r="F27" s="56">
        <f>'Calculations 25to34'!F208</f>
        <v>0.28199604499859554</v>
      </c>
      <c r="G27" s="56">
        <f>'Calculations 25to34'!G208</f>
        <v>0.27771476402282169</v>
      </c>
      <c r="H27" s="56">
        <f>'Calculations 25to34'!H208</f>
        <v>0.27191330004208908</v>
      </c>
      <c r="I27" s="56">
        <f>'Calculations 25to34'!I208</f>
        <v>0.26539686008153174</v>
      </c>
      <c r="J27" s="56">
        <f>'Calculations 25to34'!J208</f>
        <v>0.26027784132440795</v>
      </c>
      <c r="K27" s="56">
        <f>'Calculations 25to34'!K208</f>
        <v>0.25640594390891147</v>
      </c>
      <c r="L27" s="56">
        <f>'Calculations 25to34'!L208</f>
        <v>0.25886882534948041</v>
      </c>
      <c r="M27" s="56">
        <f>'Calculations 25to34'!M208</f>
        <v>0.25609384723159334</v>
      </c>
      <c r="N27" s="56">
        <f>'Calculations 25to34'!N208</f>
        <v>0.25332275381379221</v>
      </c>
      <c r="O27" s="56">
        <f>'Calculations 25to34'!O208</f>
        <v>0.25055670401902508</v>
      </c>
      <c r="P27" s="56">
        <f>'Calculations 25to34'!P208</f>
        <v>0.247796819811582</v>
      </c>
      <c r="Q27" s="56">
        <f>'Calculations 25to34'!Q208</f>
        <v>0.2450441859826642</v>
      </c>
      <c r="R27" s="56">
        <f>'Calculations 25to34'!R208</f>
        <v>0.24229985001161292</v>
      </c>
      <c r="S27" s="56">
        <f>'Calculations 25to34'!S208</f>
        <v>0.23956482200000881</v>
      </c>
      <c r="T27" s="56">
        <f>'Calculations 25to34'!T208</f>
        <v>0.2368400746757407</v>
      </c>
      <c r="U27" s="56">
        <f>'Calculations 25to34'!U208</f>
        <v>0.23412654346408263</v>
      </c>
      <c r="V27" s="56">
        <f>'Calculations 25to34'!V208</f>
        <v>0.2314251266227326</v>
      </c>
      <c r="W27" s="56">
        <f>'Calculations 25to34'!W208</f>
        <v>0.22873668543771025</v>
      </c>
      <c r="X27" s="56">
        <f>'Calculations 25to34'!X208</f>
        <v>0.22606204447699144</v>
      </c>
      <c r="Y27" s="56">
        <f>'Calculations 25to34'!Y208</f>
        <v>0.22340199189869492</v>
      </c>
      <c r="Z27" s="56">
        <f>'Calculations 25to34'!Z208</f>
        <v>0.22075727981066123</v>
      </c>
      <c r="AA27" s="56">
        <f>'Calculations 25to34'!AA208</f>
        <v>0.21812862467822472</v>
      </c>
      <c r="AB27" s="56">
        <f>'Calculations 25to34'!AB208</f>
        <v>0.21551670777701767</v>
      </c>
      <c r="AC27" s="56">
        <f>'Calculations 25to34'!AC208</f>
        <v>0.21292217568765376</v>
      </c>
      <c r="AD27" s="56">
        <f>'Calculations 25to34'!AD208</f>
        <v>0.21034564082917181</v>
      </c>
      <c r="AE27" s="56">
        <f>'Calculations 25to34'!AE208</f>
        <v>0.20778768202816145</v>
      </c>
      <c r="AF27" s="56">
        <f>'Calculations 25to34'!AF208</f>
        <v>0.20524884512055119</v>
      </c>
    </row>
    <row r="28" spans="1:32" x14ac:dyDescent="0.2">
      <c r="A28" s="12" t="s">
        <v>107</v>
      </c>
      <c r="B28" s="56">
        <f>'Calculations 25to34'!B209</f>
        <v>0.21274038461538466</v>
      </c>
      <c r="C28" s="56">
        <f>'Calculations 25to34'!C209</f>
        <v>0.21406342340418383</v>
      </c>
      <c r="D28" s="56">
        <f>'Calculations 25to34'!D209</f>
        <v>0.21530427921026205</v>
      </c>
      <c r="E28" s="56">
        <f>'Calculations 25to34'!E209</f>
        <v>0.2153695191544957</v>
      </c>
      <c r="F28" s="56">
        <f>'Calculations 25to34'!F209</f>
        <v>0.21384159642506689</v>
      </c>
      <c r="G28" s="56">
        <f>'Calculations 25to34'!G209</f>
        <v>0.21052180748716937</v>
      </c>
      <c r="H28" s="56">
        <f>'Calculations 25to34'!H209</f>
        <v>0.20601650304886079</v>
      </c>
      <c r="I28" s="56">
        <f>'Calculations 25to34'!I209</f>
        <v>0.20097029512254305</v>
      </c>
      <c r="J28" s="56">
        <f>'Calculations 25to34'!J209</f>
        <v>0.19707993446513788</v>
      </c>
      <c r="K28" s="56">
        <f>'Calculations 25to34'!K209</f>
        <v>0.19418435479451218</v>
      </c>
      <c r="L28" s="56">
        <f>'Calculations 25to34'!L209</f>
        <v>0.19662528065576754</v>
      </c>
      <c r="M28" s="56">
        <f>'Calculations 25to34'!M209</f>
        <v>0.1946685190358767</v>
      </c>
      <c r="N28" s="56">
        <f>'Calculations 25to34'!N209</f>
        <v>0.19271077531539102</v>
      </c>
      <c r="O28" s="56">
        <f>'Calculations 25to34'!O209</f>
        <v>0.1907528323187902</v>
      </c>
      <c r="P28" s="56">
        <f>'Calculations 25to34'!P209</f>
        <v>0.18879546276211356</v>
      </c>
      <c r="Q28" s="56">
        <f>'Calculations 25to34'!Q209</f>
        <v>0.18683942805183607</v>
      </c>
      <c r="R28" s="56">
        <f>'Calculations 25to34'!R209</f>
        <v>0.18488547715494263</v>
      </c>
      <c r="S28" s="56">
        <f>'Calculations 25to34'!S209</f>
        <v>0.18293434554133556</v>
      </c>
      <c r="T28" s="56">
        <f>'Calculations 25to34'!T209</f>
        <v>0.18098675419931454</v>
      </c>
      <c r="U28" s="56">
        <f>'Calculations 25to34'!U209</f>
        <v>0.17904340872450331</v>
      </c>
      <c r="V28" s="56">
        <f>'Calculations 25to34'!V209</f>
        <v>0.17710499848223796</v>
      </c>
      <c r="W28" s="56">
        <f>'Calculations 25to34'!W209</f>
        <v>0.17517219584309404</v>
      </c>
      <c r="X28" s="56">
        <f>'Calculations 25to34'!X209</f>
        <v>0.17324565549093748</v>
      </c>
      <c r="Y28" s="56">
        <f>'Calculations 25to34'!Y209</f>
        <v>0.17132601380256374</v>
      </c>
      <c r="Z28" s="56">
        <f>'Calculations 25to34'!Z209</f>
        <v>0.16941388829775791</v>
      </c>
      <c r="AA28" s="56">
        <f>'Calculations 25to34'!AA209</f>
        <v>0.16750987715833057</v>
      </c>
      <c r="AB28" s="56">
        <f>'Calculations 25to34'!AB209</f>
        <v>0.16561455881448581</v>
      </c>
      <c r="AC28" s="56">
        <f>'Calculations 25to34'!AC209</f>
        <v>0.16372849159666852</v>
      </c>
      <c r="AD28" s="56">
        <f>'Calculations 25to34'!AD209</f>
        <v>0.1618522134508607</v>
      </c>
      <c r="AE28" s="56">
        <f>'Calculations 25to34'!AE209</f>
        <v>0.15998624171513989</v>
      </c>
      <c r="AF28" s="56">
        <f>'Calculations 25to34'!AF209</f>
        <v>0.15813107295518486</v>
      </c>
    </row>
    <row r="29" spans="1:32" x14ac:dyDescent="0.2">
      <c r="A29" s="12" t="s">
        <v>43</v>
      </c>
      <c r="B29" s="56">
        <f>'Calculations 25to34'!B210</f>
        <v>0.21516640400482065</v>
      </c>
      <c r="C29" s="56">
        <f>'Calculations 25to34'!C210</f>
        <v>0.21624602913585417</v>
      </c>
      <c r="D29" s="56">
        <f>'Calculations 25to34'!D210</f>
        <v>0.21724864004044514</v>
      </c>
      <c r="E29" s="56">
        <f>'Calculations 25to34'!E210</f>
        <v>0.21703767492283579</v>
      </c>
      <c r="F29" s="56">
        <f>'Calculations 25to34'!F210</f>
        <v>0.21528862945448027</v>
      </c>
      <c r="G29" s="56">
        <f>'Calculations 25to34'!G210</f>
        <v>0.21197334610535742</v>
      </c>
      <c r="H29" s="56">
        <f>'Calculations 25to34'!H210</f>
        <v>0.20740470740072872</v>
      </c>
      <c r="I29" s="56">
        <f>'Calculations 25to34'!I210</f>
        <v>0.20221126899166617</v>
      </c>
      <c r="J29" s="56">
        <f>'Calculations 25to34'!J210</f>
        <v>0.19817068522111281</v>
      </c>
      <c r="K29" s="56">
        <f>'Calculations 25to34'!K210</f>
        <v>0.19518318492452219</v>
      </c>
      <c r="L29" s="56">
        <f>'Calculations 25to34'!L210</f>
        <v>0.19738441877010768</v>
      </c>
      <c r="M29" s="56">
        <f>'Calculations 25to34'!M210</f>
        <v>0.19528670010237534</v>
      </c>
      <c r="N29" s="56">
        <f>'Calculations 25to34'!N210</f>
        <v>0.19319095135417666</v>
      </c>
      <c r="O29" s="56">
        <f>'Calculations 25to34'!O210</f>
        <v>0.19109810169431091</v>
      </c>
      <c r="P29" s="56">
        <f>'Calculations 25to34'!P210</f>
        <v>0.18900905292647691</v>
      </c>
      <c r="Q29" s="56">
        <f>'Calculations 25to34'!Q210</f>
        <v>0.18692467907535601</v>
      </c>
      <c r="R29" s="56">
        <f>'Calculations 25to34'!R210</f>
        <v>0.18484582604317579</v>
      </c>
      <c r="S29" s="56">
        <f>'Calculations 25to34'!S210</f>
        <v>0.18277331133517072</v>
      </c>
      <c r="T29" s="56">
        <f>'Calculations 25to34'!T210</f>
        <v>0.18070792385214249</v>
      </c>
      <c r="U29" s="56">
        <f>'Calculations 25to34'!U210</f>
        <v>0.17865042374813639</v>
      </c>
      <c r="V29" s="56">
        <f>'Calculations 25to34'!V210</f>
        <v>0.17660154235107633</v>
      </c>
      <c r="W29" s="56">
        <f>'Calculations 25to34'!W210</f>
        <v>0.17456198214403992</v>
      </c>
      <c r="X29" s="56">
        <f>'Calculations 25to34'!X210</f>
        <v>0.17253241680474493</v>
      </c>
      <c r="Y29" s="56">
        <f>'Calculations 25to34'!Y210</f>
        <v>0.17051349130067506</v>
      </c>
      <c r="Z29" s="56">
        <f>'Calculations 25to34'!Z210</f>
        <v>0.1685058220372144</v>
      </c>
      <c r="AA29" s="56">
        <f>'Calculations 25to34'!AA210</f>
        <v>0.16650999705605238</v>
      </c>
      <c r="AB29" s="56">
        <f>'Calculations 25to34'!AB210</f>
        <v>0.16452657628108838</v>
      </c>
      <c r="AC29" s="56">
        <f>'Calculations 25to34'!AC210</f>
        <v>0.1625560918090162</v>
      </c>
      <c r="AD29" s="56">
        <f>'Calculations 25to34'!AD210</f>
        <v>0.16059904824174201</v>
      </c>
      <c r="AE29" s="56">
        <f>'Calculations 25to34'!AE210</f>
        <v>0.15865592305778717</v>
      </c>
      <c r="AF29" s="56">
        <f>'Calculations 25to34'!AF210</f>
        <v>0.15672716701983094</v>
      </c>
    </row>
    <row r="30" spans="1:32" x14ac:dyDescent="0.2">
      <c r="A30" s="12" t="s">
        <v>44</v>
      </c>
      <c r="B30" s="56">
        <f>'Calculations 25to34'!B211</f>
        <v>0.22885729331226962</v>
      </c>
      <c r="C30" s="56">
        <f>'Calculations 25to34'!C211</f>
        <v>0.23050888180488049</v>
      </c>
      <c r="D30" s="56">
        <f>'Calculations 25to34'!D211</f>
        <v>0.23207909714629282</v>
      </c>
      <c r="E30" s="56">
        <f>'Calculations 25to34'!E211</f>
        <v>0.23238428968346722</v>
      </c>
      <c r="F30" s="56">
        <f>'Calculations 25to34'!F211</f>
        <v>0.23110007275770289</v>
      </c>
      <c r="G30" s="56">
        <f>'Calculations 25to34'!G211</f>
        <v>0.22835057400395883</v>
      </c>
      <c r="H30" s="56">
        <f>'Calculations 25to34'!H211</f>
        <v>0.22414173755227421</v>
      </c>
      <c r="I30" s="56">
        <f>'Calculations 25to34'!I211</f>
        <v>0.21927013341684359</v>
      </c>
      <c r="J30" s="56">
        <f>'Calculations 25to34'!J211</f>
        <v>0.21570183569294807</v>
      </c>
      <c r="K30" s="56">
        <f>'Calculations 25to34'!K211</f>
        <v>0.2132922070392472</v>
      </c>
      <c r="L30" s="56">
        <f>'Calculations 25to34'!L211</f>
        <v>0.21567286933597327</v>
      </c>
      <c r="M30" s="56">
        <f>'Calculations 25to34'!M211</f>
        <v>0.21386416731178459</v>
      </c>
      <c r="N30" s="56">
        <f>'Calculations 25to34'!N211</f>
        <v>0.21202872033636794</v>
      </c>
      <c r="O30" s="56">
        <f>'Calculations 25to34'!O211</f>
        <v>0.21016856490431648</v>
      </c>
      <c r="P30" s="56">
        <f>'Calculations 25to34'!P211</f>
        <v>0.20828569836422872</v>
      </c>
      <c r="Q30" s="56">
        <f>'Calculations 25to34'!Q211</f>
        <v>0.20638207648786447</v>
      </c>
      <c r="R30" s="56">
        <f>'Calculations 25to34'!R211</f>
        <v>0.20445961132161622</v>
      </c>
      <c r="S30" s="56">
        <f>'Calculations 25to34'!S211</f>
        <v>0.20252016930390049</v>
      </c>
      <c r="T30" s="56">
        <f>'Calculations 25to34'!T211</f>
        <v>0.2005655696328906</v>
      </c>
      <c r="U30" s="56">
        <f>'Calculations 25to34'!U211</f>
        <v>0.19859758286979753</v>
      </c>
      <c r="V30" s="56">
        <f>'Calculations 25to34'!V211</f>
        <v>0.19661792976361753</v>
      </c>
      <c r="W30" s="56">
        <f>'Calculations 25to34'!W211</f>
        <v>0.19462828028392967</v>
      </c>
      <c r="X30" s="56">
        <f>'Calculations 25to34'!X211</f>
        <v>0.19263025284896526</v>
      </c>
      <c r="Y30" s="56">
        <f>'Calculations 25to34'!Y211</f>
        <v>0.19062541373671985</v>
      </c>
      <c r="Z30" s="56">
        <f>'Calculations 25to34'!Z211</f>
        <v>0.18861527666744701</v>
      </c>
      <c r="AA30" s="56">
        <f>'Calculations 25to34'!AA211</f>
        <v>0.18660130254634055</v>
      </c>
      <c r="AB30" s="56">
        <f>'Calculations 25to34'!AB211</f>
        <v>0.18458489935570105</v>
      </c>
      <c r="AC30" s="56">
        <f>'Calculations 25to34'!AC211</f>
        <v>0.18256742218631616</v>
      </c>
      <c r="AD30" s="56">
        <f>'Calculations 25to34'!AD211</f>
        <v>0.18055017339818941</v>
      </c>
      <c r="AE30" s="56">
        <f>'Calculations 25to34'!AE211</f>
        <v>0.1785344029011561</v>
      </c>
      <c r="AF30" s="56">
        <f>'Calculations 25to34'!AF211</f>
        <v>0.17652130854629672</v>
      </c>
    </row>
    <row r="31" spans="1:32" x14ac:dyDescent="0.2">
      <c r="A31" s="12" t="s">
        <v>45</v>
      </c>
      <c r="B31" s="56">
        <f>'Calculations 25to34'!B212</f>
        <v>0.21963463952029005</v>
      </c>
      <c r="C31" s="56">
        <f>'Calculations 25to34'!C212</f>
        <v>0.2208833263790593</v>
      </c>
      <c r="D31" s="56">
        <f>'Calculations 25to34'!D212</f>
        <v>0.22210093896525696</v>
      </c>
      <c r="E31" s="56">
        <f>'Calculations 25to34'!E212</f>
        <v>0.22209528840704212</v>
      </c>
      <c r="F31" s="56">
        <f>'Calculations 25to34'!F212</f>
        <v>0.22049029979281856</v>
      </c>
      <c r="G31" s="56">
        <f>'Calculations 25to34'!G212</f>
        <v>0.21723776057621494</v>
      </c>
      <c r="H31" s="56">
        <f>'Calculations 25to34'!H212</f>
        <v>0.21269253363801827</v>
      </c>
      <c r="I31" s="56">
        <f>'Calculations 25to34'!I212</f>
        <v>0.20751067789477751</v>
      </c>
      <c r="J31" s="56">
        <f>'Calculations 25to34'!J212</f>
        <v>0.20353925861342256</v>
      </c>
      <c r="K31" s="56">
        <f>'Calculations 25to34'!K212</f>
        <v>0.20067602960754086</v>
      </c>
      <c r="L31" s="56">
        <f>'Calculations 25to34'!L212</f>
        <v>0.20302693445365014</v>
      </c>
      <c r="M31" s="56">
        <f>'Calculations 25to34'!M212</f>
        <v>0.20100829907108053</v>
      </c>
      <c r="N31" s="56">
        <f>'Calculations 25to34'!N212</f>
        <v>0.19898640369181925</v>
      </c>
      <c r="O31" s="56">
        <f>'Calculations 25to34'!O212</f>
        <v>0.19696224091922468</v>
      </c>
      <c r="P31" s="56">
        <f>'Calculations 25to34'!P212</f>
        <v>0.19493678350828678</v>
      </c>
      <c r="Q31" s="56">
        <f>'Calculations 25to34'!Q212</f>
        <v>0.19291098342170054</v>
      </c>
      <c r="R31" s="56">
        <f>'Calculations 25to34'!R212</f>
        <v>0.19088577095981751</v>
      </c>
      <c r="S31" s="56">
        <f>'Calculations 25to34'!S212</f>
        <v>0.18886205396489714</v>
      </c>
      <c r="T31" s="56">
        <f>'Calculations 25to34'!T212</f>
        <v>0.18684071709971725</v>
      </c>
      <c r="U31" s="56">
        <f>'Calculations 25to34'!U212</f>
        <v>0.18482262120028095</v>
      </c>
      <c r="V31" s="56">
        <f>'Calculations 25to34'!V212</f>
        <v>0.18280860270203303</v>
      </c>
      <c r="W31" s="56">
        <f>'Calculations 25to34'!W212</f>
        <v>0.18079947313869615</v>
      </c>
      <c r="X31" s="56">
        <f>'Calculations 25to34'!X212</f>
        <v>0.17879601871257814</v>
      </c>
      <c r="Y31" s="56">
        <f>'Calculations 25to34'!Y212</f>
        <v>0.17679899993491735</v>
      </c>
      <c r="Z31" s="56">
        <f>'Calculations 25to34'!Z212</f>
        <v>0.17480915133462938</v>
      </c>
      <c r="AA31" s="56">
        <f>'Calculations 25to34'!AA212</f>
        <v>0.17282718123357499</v>
      </c>
      <c r="AB31" s="56">
        <f>'Calculations 25to34'!AB212</f>
        <v>0.17085377158629925</v>
      </c>
      <c r="AC31" s="56">
        <f>'Calculations 25to34'!AC212</f>
        <v>0.16888957788201409</v>
      </c>
      <c r="AD31" s="56">
        <f>'Calculations 25to34'!AD212</f>
        <v>0.16693522910644512</v>
      </c>
      <c r="AE31" s="56">
        <f>'Calculations 25to34'!AE212</f>
        <v>0.16499132776103964</v>
      </c>
      <c r="AF31" s="56">
        <f>'Calculations 25to34'!AF212</f>
        <v>0.16305844993692839</v>
      </c>
    </row>
    <row r="32" spans="1:32" x14ac:dyDescent="0.2">
      <c r="A32" s="12" t="s">
        <v>46</v>
      </c>
      <c r="B32" s="56">
        <f>'Calculations 25to34'!B213</f>
        <v>0.21421331230994481</v>
      </c>
      <c r="C32" s="56">
        <f>'Calculations 25to34'!C213</f>
        <v>0.21772594946527518</v>
      </c>
      <c r="D32" s="56">
        <f>'Calculations 25to34'!D213</f>
        <v>0.22052613050450404</v>
      </c>
      <c r="E32" s="56">
        <f>'Calculations 25to34'!E213</f>
        <v>0.22211137331024833</v>
      </c>
      <c r="F32" s="56">
        <f>'Calculations 25to34'!F213</f>
        <v>0.22238703928528941</v>
      </c>
      <c r="G32" s="56">
        <f>'Calculations 25to34'!G213</f>
        <v>0.22169424342364852</v>
      </c>
      <c r="H32" s="56">
        <f>'Calculations 25to34'!H213</f>
        <v>0.21943069610748228</v>
      </c>
      <c r="I32" s="56">
        <f>'Calculations 25to34'!I213</f>
        <v>0.21653552271108667</v>
      </c>
      <c r="J32" s="56">
        <f>'Calculations 25to34'!J213</f>
        <v>0.21478245664923432</v>
      </c>
      <c r="K32" s="56">
        <f>'Calculations 25to34'!K213</f>
        <v>0.21381307779088218</v>
      </c>
      <c r="L32" s="56">
        <f>'Calculations 25to34'!L213</f>
        <v>0.21721073873456404</v>
      </c>
      <c r="M32" s="56">
        <f>'Calculations 25to34'!M213</f>
        <v>0.21671289256964396</v>
      </c>
      <c r="N32" s="56">
        <f>'Calculations 25to34'!N213</f>
        <v>0.2161185768414407</v>
      </c>
      <c r="O32" s="56">
        <f>'Calculations 25to34'!O213</f>
        <v>0.21543100393662554</v>
      </c>
      <c r="P32" s="56">
        <f>'Calculations 25to34'!P213</f>
        <v>0.21465360548020634</v>
      </c>
      <c r="Q32" s="56">
        <f>'Calculations 25to34'!Q213</f>
        <v>0.2137899866665498</v>
      </c>
      <c r="R32" s="56">
        <f>'Calculations 25to34'!R213</f>
        <v>0.2128438844063224</v>
      </c>
      <c r="S32" s="56">
        <f>'Calculations 25to34'!S213</f>
        <v>0.21181912934286506</v>
      </c>
      <c r="T32" s="56">
        <f>'Calculations 25to34'!T213</f>
        <v>0.21071961170575831</v>
      </c>
      <c r="U32" s="56">
        <f>'Calculations 25to34'!U213</f>
        <v>0.20954925090104107</v>
      </c>
      <c r="V32" s="56">
        <f>'Calculations 25to34'!V213</f>
        <v>0.20831196868500967</v>
      </c>
      <c r="W32" s="56">
        <f>'Calculations 25to34'!W213</f>
        <v>0.20701166572997903</v>
      </c>
      <c r="X32" s="56">
        <f>'Calculations 25to34'!X213</f>
        <v>0.20565220136393628</v>
      </c>
      <c r="Y32" s="56">
        <f>'Calculations 25to34'!Y213</f>
        <v>0.2042373762497228</v>
      </c>
      <c r="Z32" s="56">
        <f>'Calculations 25to34'!Z213</f>
        <v>0.20277091776156211</v>
      </c>
      <c r="AA32" s="56">
        <f>'Calculations 25to34'!AA213</f>
        <v>0.20125646781567225</v>
      </c>
      <c r="AB32" s="56">
        <f>'Calculations 25to34'!AB213</f>
        <v>0.19969757291598642</v>
      </c>
      <c r="AC32" s="56">
        <f>'Calculations 25to34'!AC213</f>
        <v>0.1980976761843061</v>
      </c>
      <c r="AD32" s="56">
        <f>'Calculations 25to34'!AD213</f>
        <v>0.19646011115545092</v>
      </c>
      <c r="AE32" s="56">
        <f>'Calculations 25to34'!AE213</f>
        <v>0.19478809713123638</v>
      </c>
      <c r="AF32" s="56">
        <f>'Calculations 25to34'!AF213</f>
        <v>0.19308473590161002</v>
      </c>
    </row>
    <row r="33" spans="1:32" x14ac:dyDescent="0.2">
      <c r="A33" s="12" t="s">
        <v>47</v>
      </c>
      <c r="B33" s="56">
        <f>'Calculations 25to34'!B214</f>
        <v>0.25524156791248853</v>
      </c>
      <c r="C33" s="56">
        <f>'Calculations 25to34'!C214</f>
        <v>0.25637519138980347</v>
      </c>
      <c r="D33" s="56">
        <f>'Calculations 25to34'!D214</f>
        <v>0.25734929135338902</v>
      </c>
      <c r="E33" s="56">
        <f>'Calculations 25to34'!E214</f>
        <v>0.25693384777354095</v>
      </c>
      <c r="F33" s="56">
        <f>'Calculations 25to34'!F214</f>
        <v>0.25480996804646933</v>
      </c>
      <c r="G33" s="56">
        <f>'Calculations 25to34'!G214</f>
        <v>0.25095149273755535</v>
      </c>
      <c r="H33" s="56">
        <f>'Calculations 25to34'!H214</f>
        <v>0.24566780800568336</v>
      </c>
      <c r="I33" s="56">
        <f>'Calculations 25to34'!I214</f>
        <v>0.23962421863995598</v>
      </c>
      <c r="J33" s="56">
        <f>'Calculations 25to34'!J214</f>
        <v>0.23483373693265816</v>
      </c>
      <c r="K33" s="56">
        <f>'Calculations 25to34'!K214</f>
        <v>0.23121092739517729</v>
      </c>
      <c r="L33" s="56">
        <f>'Calculations 25to34'!L214</f>
        <v>0.23366959388432482</v>
      </c>
      <c r="M33" s="56">
        <f>'Calculations 25to34'!M214</f>
        <v>0.23113938659000513</v>
      </c>
      <c r="N33" s="56">
        <f>'Calculations 25to34'!N214</f>
        <v>0.22860985930277539</v>
      </c>
      <c r="O33" s="56">
        <f>'Calculations 25to34'!O214</f>
        <v>0.22608229040063424</v>
      </c>
      <c r="P33" s="56">
        <f>'Calculations 25to34'!P214</f>
        <v>0.2235579183104682</v>
      </c>
      <c r="Q33" s="56">
        <f>'Calculations 25to34'!Q214</f>
        <v>0.22103794115137104</v>
      </c>
      <c r="R33" s="56">
        <f>'Calculations 25to34'!R214</f>
        <v>0.21852351646566359</v>
      </c>
      <c r="S33" s="56">
        <f>'Calculations 25to34'!S214</f>
        <v>0.21601576103547138</v>
      </c>
      <c r="T33" s="56">
        <f>'Calculations 25to34'!T214</f>
        <v>0.21351575078246007</v>
      </c>
      <c r="U33" s="56">
        <f>'Calculations 25to34'!U214</f>
        <v>0.21102452074811473</v>
      </c>
      <c r="V33" s="56">
        <f>'Calculations 25to34'!V214</f>
        <v>0.20854306515173851</v>
      </c>
      <c r="W33" s="56">
        <f>'Calculations 25to34'!W214</f>
        <v>0.20607233752315415</v>
      </c>
      <c r="X33" s="56">
        <f>'Calculations 25to34'!X214</f>
        <v>0.20361325090695734</v>
      </c>
      <c r="Y33" s="56">
        <f>'Calculations 25to34'!Y214</f>
        <v>0.20116667813499858</v>
      </c>
      <c r="Z33" s="56">
        <f>'Calculations 25to34'!Z214</f>
        <v>0.19873345216369173</v>
      </c>
      <c r="AA33" s="56">
        <f>'Calculations 25to34'!AA214</f>
        <v>0.19631436647262404</v>
      </c>
      <c r="AB33" s="56">
        <f>'Calculations 25to34'!AB214</f>
        <v>0.19391017552089215</v>
      </c>
      <c r="AC33" s="56">
        <f>'Calculations 25to34'!AC214</f>
        <v>0.19152159525753359</v>
      </c>
      <c r="AD33" s="56">
        <f>'Calculations 25to34'!AD214</f>
        <v>0.18914930368238936</v>
      </c>
      <c r="AE33" s="56">
        <f>'Calculations 25to34'!AE214</f>
        <v>0.18679394145372671</v>
      </c>
      <c r="AF33" s="56">
        <f>'Calculations 25to34'!AF214</f>
        <v>0.18445611253896302</v>
      </c>
    </row>
    <row r="34" spans="1:32" x14ac:dyDescent="0.2">
      <c r="A34" s="12" t="s">
        <v>48</v>
      </c>
      <c r="B34" s="56">
        <f>'Calculations 25to34'!B215</f>
        <v>0.20368098159509199</v>
      </c>
      <c r="C34" s="56">
        <f>'Calculations 25to34'!C215</f>
        <v>0.20505581918832602</v>
      </c>
      <c r="D34" s="56">
        <f>'Calculations 25to34'!D215</f>
        <v>0.20614814793430197</v>
      </c>
      <c r="E34" s="56">
        <f>'Calculations 25to34'!E215</f>
        <v>0.20604369944925607</v>
      </c>
      <c r="F34" s="56">
        <f>'Calculations 25to34'!F215</f>
        <v>0.20445771221049711</v>
      </c>
      <c r="G34" s="56">
        <f>'Calculations 25to34'!G215</f>
        <v>0.20125993397628611</v>
      </c>
      <c r="H34" s="56">
        <f>'Calculations 25to34'!H215</f>
        <v>0.19692368904740823</v>
      </c>
      <c r="I34" s="56">
        <f>'Calculations 25to34'!I215</f>
        <v>0.19180773860627665</v>
      </c>
      <c r="J34" s="56">
        <f>'Calculations 25to34'!J215</f>
        <v>0.18763790342180106</v>
      </c>
      <c r="K34" s="56">
        <f>'Calculations 25to34'!K215</f>
        <v>0.18443252177287461</v>
      </c>
      <c r="L34" s="56">
        <f>'Calculations 25to34'!L215</f>
        <v>0.1872076538059349</v>
      </c>
      <c r="M34" s="56">
        <f>'Calculations 25to34'!M215</f>
        <v>0.1852579192243074</v>
      </c>
      <c r="N34" s="56">
        <f>'Calculations 25to34'!N215</f>
        <v>0.18331357636533865</v>
      </c>
      <c r="O34" s="56">
        <f>'Calculations 25to34'!O215</f>
        <v>0.18137522631459599</v>
      </c>
      <c r="P34" s="56">
        <f>'Calculations 25to34'!P215</f>
        <v>0.17944345233298206</v>
      </c>
      <c r="Q34" s="56">
        <f>'Calculations 25to34'!Q215</f>
        <v>0.17751881963356214</v>
      </c>
      <c r="R34" s="56">
        <f>'Calculations 25to34'!R215</f>
        <v>0.17560187519907658</v>
      </c>
      <c r="S34" s="56">
        <f>'Calculations 25to34'!S215</f>
        <v>0.17369314763896868</v>
      </c>
      <c r="T34" s="56">
        <f>'Calculations 25to34'!T215</f>
        <v>0.17179314708467286</v>
      </c>
      <c r="U34" s="56">
        <f>'Calculations 25to34'!U215</f>
        <v>0.16990236512185961</v>
      </c>
      <c r="V34" s="56">
        <f>'Calculations 25to34'!V215</f>
        <v>0.16802127475826689</v>
      </c>
      <c r="W34" s="56">
        <f>'Calculations 25to34'!W215</f>
        <v>0.16615033042569732</v>
      </c>
      <c r="X34" s="56">
        <f>'Calculations 25to34'!X215</f>
        <v>0.16428996801473744</v>
      </c>
      <c r="Y34" s="56">
        <f>'Calculations 25to34'!Y215</f>
        <v>0.16244060494069734</v>
      </c>
      <c r="Z34" s="56">
        <f>'Calculations 25to34'!Z215</f>
        <v>0.16060264023927262</v>
      </c>
      <c r="AA34" s="56">
        <f>'Calculations 25to34'!AA215</f>
        <v>0.1587764546903862</v>
      </c>
      <c r="AB34" s="56">
        <f>'Calculations 25to34'!AB215</f>
        <v>0.15696241096867614</v>
      </c>
      <c r="AC34" s="56">
        <f>'Calculations 25to34'!AC215</f>
        <v>0.15516085381908584</v>
      </c>
      <c r="AD34" s="56">
        <f>'Calculations 25to34'!AD215</f>
        <v>0.15337211025600914</v>
      </c>
      <c r="AE34" s="56">
        <f>'Calculations 25to34'!AE215</f>
        <v>0.15159648978445622</v>
      </c>
      <c r="AF34" s="56">
        <f>'Calculations 25to34'!AF215</f>
        <v>0.14983428464171955</v>
      </c>
    </row>
    <row r="35" spans="1:32" x14ac:dyDescent="0.2">
      <c r="A35" s="12" t="s">
        <v>49</v>
      </c>
      <c r="B35" s="56">
        <f>'Calculations 25to34'!B216</f>
        <v>0.3365853658536585</v>
      </c>
      <c r="C35" s="56">
        <f>'Calculations 25to34'!C216</f>
        <v>0.33770927756949842</v>
      </c>
      <c r="D35" s="56">
        <f>'Calculations 25to34'!D216</f>
        <v>0.33860421784323447</v>
      </c>
      <c r="E35" s="56">
        <f>'Calculations 25to34'!E216</f>
        <v>0.337855545091932</v>
      </c>
      <c r="F35" s="56">
        <f>'Calculations 25to34'!F216</f>
        <v>0.33514447083150989</v>
      </c>
      <c r="G35" s="56">
        <f>'Calculations 25to34'!G216</f>
        <v>0.33047161136835029</v>
      </c>
      <c r="H35" s="56">
        <f>'Calculations 25to34'!H216</f>
        <v>0.32408676831155536</v>
      </c>
      <c r="I35" s="56">
        <f>'Calculations 25to34'!I216</f>
        <v>0.31664865054091368</v>
      </c>
      <c r="J35" s="56">
        <f>'Calculations 25to34'!J216</f>
        <v>0.31059486618252691</v>
      </c>
      <c r="K35" s="56">
        <f>'Calculations 25to34'!K216</f>
        <v>0.30593529846892575</v>
      </c>
      <c r="L35" s="56">
        <f>'Calculations 25to34'!L216</f>
        <v>0.3088074061164926</v>
      </c>
      <c r="M35" s="56">
        <f>'Calculations 25to34'!M216</f>
        <v>0.30555905491622248</v>
      </c>
      <c r="N35" s="56">
        <f>'Calculations 25to34'!N216</f>
        <v>0.3023058566916299</v>
      </c>
      <c r="O35" s="56">
        <f>'Calculations 25to34'!O216</f>
        <v>0.29904957587435776</v>
      </c>
      <c r="P35" s="56">
        <f>'Calculations 25to34'!P216</f>
        <v>0.29579193108518725</v>
      </c>
      <c r="Q35" s="56">
        <f>'Calculations 25to34'!Q216</f>
        <v>0.29253459429211409</v>
      </c>
      <c r="R35" s="56">
        <f>'Calculations 25to34'!R216</f>
        <v>0.28927919007134723</v>
      </c>
      <c r="S35" s="56">
        <f>'Calculations 25to34'!S216</f>
        <v>0.28602729497076096</v>
      </c>
      <c r="T35" s="56">
        <f>'Calculations 25to34'!T216</f>
        <v>0.28278043697495386</v>
      </c>
      <c r="U35" s="56">
        <f>'Calculations 25to34'!U216</f>
        <v>0.27954009507073413</v>
      </c>
      <c r="V35" s="56">
        <f>'Calculations 25to34'!V216</f>
        <v>0.27630769891149842</v>
      </c>
      <c r="W35" s="56">
        <f>'Calculations 25to34'!W216</f>
        <v>0.27308462857864291</v>
      </c>
      <c r="X35" s="56">
        <f>'Calculations 25to34'!X216</f>
        <v>0.26987221443786924</v>
      </c>
      <c r="Y35" s="56">
        <f>'Calculations 25to34'!Y216</f>
        <v>0.26667173708791581</v>
      </c>
      <c r="Z35" s="56">
        <f>'Calculations 25to34'!Z216</f>
        <v>0.26348442739903388</v>
      </c>
      <c r="AA35" s="56">
        <f>'Calculations 25to34'!AA216</f>
        <v>0.2603114666382384</v>
      </c>
      <c r="AB35" s="56">
        <f>'Calculations 25to34'!AB216</f>
        <v>0.25715398667817918</v>
      </c>
      <c r="AC35" s="56">
        <f>'Calculations 25to34'!AC216</f>
        <v>0.25401307028627285</v>
      </c>
      <c r="AD35" s="56">
        <f>'Calculations 25to34'!AD216</f>
        <v>0.25088975149056025</v>
      </c>
      <c r="AE35" s="56">
        <f>'Calculations 25to34'!AE216</f>
        <v>0.24778501601861841</v>
      </c>
      <c r="AF35" s="56">
        <f>'Calculations 25to34'!AF216</f>
        <v>0.24469980180573167</v>
      </c>
    </row>
    <row r="36" spans="1:32" x14ac:dyDescent="0.2">
      <c r="A36" s="12" t="s">
        <v>50</v>
      </c>
      <c r="B36" s="56">
        <f>'Calculations 25to34'!B217</f>
        <v>0.24112542729424141</v>
      </c>
      <c r="C36" s="56">
        <f>'Calculations 25to34'!C217</f>
        <v>0.24219973008119461</v>
      </c>
      <c r="D36" s="56">
        <f>'Calculations 25to34'!D217</f>
        <v>0.24321781273923587</v>
      </c>
      <c r="E36" s="56">
        <f>'Calculations 25to34'!E217</f>
        <v>0.2429184997849379</v>
      </c>
      <c r="F36" s="56">
        <f>'Calculations 25to34'!F217</f>
        <v>0.24092380555618498</v>
      </c>
      <c r="G36" s="56">
        <f>'Calculations 25to34'!G217</f>
        <v>0.23715724645533331</v>
      </c>
      <c r="H36" s="56">
        <f>'Calculations 25to34'!H217</f>
        <v>0.23203750296816852</v>
      </c>
      <c r="I36" s="56">
        <f>'Calculations 25to34'!I217</f>
        <v>0.22624352560775735</v>
      </c>
      <c r="J36" s="56">
        <f>'Calculations 25to34'!J217</f>
        <v>0.22170684363012585</v>
      </c>
      <c r="K36" s="56">
        <f>'Calculations 25to34'!K217</f>
        <v>0.21832254887485764</v>
      </c>
      <c r="L36" s="56">
        <f>'Calculations 25to34'!L217</f>
        <v>0.22067403255855222</v>
      </c>
      <c r="M36" s="56">
        <f>'Calculations 25to34'!M217</f>
        <v>0.21828247069404735</v>
      </c>
      <c r="N36" s="56">
        <f>'Calculations 25to34'!N217</f>
        <v>0.21589431858046007</v>
      </c>
      <c r="O36" s="56">
        <f>'Calculations 25to34'!O217</f>
        <v>0.21351058205477416</v>
      </c>
      <c r="P36" s="56">
        <f>'Calculations 25to34'!P217</f>
        <v>0.21113223786004187</v>
      </c>
      <c r="Q36" s="56">
        <f>'Calculations 25to34'!Q217</f>
        <v>0.20876023311127867</v>
      </c>
      <c r="R36" s="56">
        <f>'Calculations 25to34'!R217</f>
        <v>0.20639548484194031</v>
      </c>
      <c r="S36" s="56">
        <f>'Calculations 25to34'!S217</f>
        <v>0.20403887962922232</v>
      </c>
      <c r="T36" s="56">
        <f>'Calculations 25to34'!T217</f>
        <v>0.20169127329618716</v>
      </c>
      <c r="U36" s="56">
        <f>'Calculations 25to34'!U217</f>
        <v>0.19935349068852637</v>
      </c>
      <c r="V36" s="56">
        <f>'Calculations 25to34'!V217</f>
        <v>0.19702632552357197</v>
      </c>
      <c r="W36" s="56">
        <f>'Calculations 25to34'!W217</f>
        <v>0.19471054030899573</v>
      </c>
      <c r="X36" s="56">
        <f>'Calculations 25to34'!X217</f>
        <v>0.19240686632851184</v>
      </c>
      <c r="Y36" s="56">
        <f>'Calculations 25to34'!Y217</f>
        <v>0.19011600369173842</v>
      </c>
      <c r="Z36" s="56">
        <f>'Calculations 25to34'!Z217</f>
        <v>0.18783862144530403</v>
      </c>
      <c r="AA36" s="56">
        <f>'Calculations 25to34'!AA217</f>
        <v>0.18557535774216466</v>
      </c>
      <c r="AB36" s="56">
        <f>'Calculations 25to34'!AB217</f>
        <v>0.18332682006605452</v>
      </c>
      <c r="AC36" s="56">
        <f>'Calculations 25to34'!AC217</f>
        <v>0.181093585507935</v>
      </c>
      <c r="AD36" s="56">
        <f>'Calculations 25to34'!AD217</f>
        <v>0.17887620109127217</v>
      </c>
      <c r="AE36" s="56">
        <f>'Calculations 25to34'!AE217</f>
        <v>0.17667518414296207</v>
      </c>
      <c r="AF36" s="56">
        <f>'Calculations 25to34'!AF217</f>
        <v>0.17449102270672665</v>
      </c>
    </row>
    <row r="37" spans="1:32" x14ac:dyDescent="0.2">
      <c r="A37" s="12" t="s">
        <v>51</v>
      </c>
      <c r="B37" s="56">
        <f>'Calculations 25to34'!B218</f>
        <v>0.16697113628059918</v>
      </c>
      <c r="C37" s="56">
        <f>'Calculations 25to34'!C218</f>
        <v>0.16750625860519364</v>
      </c>
      <c r="D37" s="56">
        <f>'Calculations 25to34'!D218</f>
        <v>0.16807984369070644</v>
      </c>
      <c r="E37" s="56">
        <f>'Calculations 25to34'!E218</f>
        <v>0.16771524089094436</v>
      </c>
      <c r="F37" s="56">
        <f>'Calculations 25to34'!F218</f>
        <v>0.16609748946956626</v>
      </c>
      <c r="G37" s="56">
        <f>'Calculations 25to34'!G218</f>
        <v>0.16310756593903683</v>
      </c>
      <c r="H37" s="56">
        <f>'Calculations 25to34'!H218</f>
        <v>0.15919360815103292</v>
      </c>
      <c r="I37" s="56">
        <f>'Calculations 25to34'!I218</f>
        <v>0.15499112384523395</v>
      </c>
      <c r="J37" s="56">
        <f>'Calculations 25to34'!J218</f>
        <v>0.15178283332676717</v>
      </c>
      <c r="K37" s="56">
        <f>'Calculations 25to34'!K218</f>
        <v>0.14937605763914727</v>
      </c>
      <c r="L37" s="56">
        <f>'Calculations 25to34'!L218</f>
        <v>0.15066307873801416</v>
      </c>
      <c r="M37" s="56">
        <f>'Calculations 25to34'!M218</f>
        <v>0.14882625800401894</v>
      </c>
      <c r="N37" s="56">
        <f>'Calculations 25to34'!N218</f>
        <v>0.14699976957136998</v>
      </c>
      <c r="O37" s="56">
        <f>'Calculations 25to34'!O218</f>
        <v>0.14518421306680382</v>
      </c>
      <c r="P37" s="56">
        <f>'Calculations 25to34'!P218</f>
        <v>0.14338016353707181</v>
      </c>
      <c r="Q37" s="56">
        <f>'Calculations 25to34'!Q218</f>
        <v>0.14158817100442961</v>
      </c>
      <c r="R37" s="56">
        <f>'Calculations 25to34'!R218</f>
        <v>0.13980876012888122</v>
      </c>
      <c r="S37" s="56">
        <f>'Calculations 25to34'!S218</f>
        <v>0.13804242997216293</v>
      </c>
      <c r="T37" s="56">
        <f>'Calculations 25to34'!T218</f>
        <v>0.13628965385821928</v>
      </c>
      <c r="U37" s="56">
        <f>'Calculations 25to34'!U218</f>
        <v>0.13455087932475404</v>
      </c>
      <c r="V37" s="56">
        <f>'Calculations 25to34'!V218</f>
        <v>0.13282652816031754</v>
      </c>
      <c r="W37" s="56">
        <f>'Calculations 25to34'!W218</f>
        <v>0.13111699652131195</v>
      </c>
      <c r="X37" s="56">
        <f>'Calculations 25to34'!X218</f>
        <v>0.12942265512328358</v>
      </c>
      <c r="Y37" s="56">
        <f>'Calculations 25to34'!Y218</f>
        <v>0.12774384950086154</v>
      </c>
      <c r="Z37" s="56">
        <f>'Calculations 25to34'!Z218</f>
        <v>0.12608090033077743</v>
      </c>
      <c r="AA37" s="56">
        <f>'Calculations 25to34'!AA218</f>
        <v>0.1244341038124598</v>
      </c>
      <c r="AB37" s="56">
        <f>'Calculations 25to34'!AB218</f>
        <v>0.12280373210082769</v>
      </c>
      <c r="AC37" s="56">
        <f>'Calculations 25to34'!AC218</f>
        <v>0.12119003378603778</v>
      </c>
      <c r="AD37" s="56">
        <f>'Calculations 25to34'!AD218</f>
        <v>0.1195932344151012</v>
      </c>
      <c r="AE37" s="56">
        <f>'Calculations 25to34'!AE218</f>
        <v>0.11801353705046573</v>
      </c>
      <c r="AF37" s="56">
        <f>'Calculations 25to34'!AF218</f>
        <v>0.11645112286085696</v>
      </c>
    </row>
    <row r="38" spans="1:32" x14ac:dyDescent="0.2">
      <c r="A38" s="12" t="s">
        <v>52</v>
      </c>
      <c r="B38" s="56">
        <f>'Calculations 25to34'!B219</f>
        <v>0.2556730615932401</v>
      </c>
      <c r="C38" s="56">
        <f>'Calculations 25to34'!C219</f>
        <v>0.25660162567210038</v>
      </c>
      <c r="D38" s="56">
        <f>'Calculations 25to34'!D219</f>
        <v>0.25749106858596554</v>
      </c>
      <c r="E38" s="56">
        <f>'Calculations 25to34'!E219</f>
        <v>0.25701402889949848</v>
      </c>
      <c r="F38" s="56">
        <f>'Calculations 25to34'!F219</f>
        <v>0.25480061343380994</v>
      </c>
      <c r="G38" s="56">
        <f>'Calculations 25to34'!G219</f>
        <v>0.25079962239698039</v>
      </c>
      <c r="H38" s="56">
        <f>'Calculations 25to34'!H219</f>
        <v>0.24538247049774548</v>
      </c>
      <c r="I38" s="56">
        <f>'Calculations 25to34'!I219</f>
        <v>0.239313720318414</v>
      </c>
      <c r="J38" s="56">
        <f>'Calculations 25to34'!J219</f>
        <v>0.23457146435009837</v>
      </c>
      <c r="K38" s="56">
        <f>'Calculations 25to34'!K219</f>
        <v>0.23101276192173587</v>
      </c>
      <c r="L38" s="56">
        <f>'Calculations 25to34'!L219</f>
        <v>0.2331887756792938</v>
      </c>
      <c r="M38" s="56">
        <f>'Calculations 25to34'!M219</f>
        <v>0.23058509100688668</v>
      </c>
      <c r="N38" s="56">
        <f>'Calculations 25to34'!N219</f>
        <v>0.227984942987114</v>
      </c>
      <c r="O38" s="56">
        <f>'Calculations 25to34'!O219</f>
        <v>0.22538954332780306</v>
      </c>
      <c r="P38" s="56">
        <f>'Calculations 25to34'!P219</f>
        <v>0.2228000655154988</v>
      </c>
      <c r="Q38" s="56">
        <f>'Calculations 25to34'!Q219</f>
        <v>0.22021764430861188</v>
      </c>
      <c r="R38" s="56">
        <f>'Calculations 25to34'!R219</f>
        <v>0.21764337533087491</v>
      </c>
      <c r="S38" s="56">
        <f>'Calculations 25to34'!S219</f>
        <v>0.21507831476258299</v>
      </c>
      <c r="T38" s="56">
        <f>'Calculations 25to34'!T219</f>
        <v>0.21252347912678829</v>
      </c>
      <c r="U38" s="56">
        <f>'Calculations 25to34'!U219</f>
        <v>0.20997984516736332</v>
      </c>
      <c r="V38" s="56">
        <f>'Calculations 25to34'!V219</f>
        <v>0.20744834981560406</v>
      </c>
      <c r="W38" s="56">
        <f>'Calculations 25to34'!W219</f>
        <v>0.20492989024182734</v>
      </c>
      <c r="X38" s="56">
        <f>'Calculations 25to34'!X219</f>
        <v>0.20242532398825666</v>
      </c>
      <c r="Y38" s="56">
        <f>'Calculations 25to34'!Y219</f>
        <v>0.19993546917930988</v>
      </c>
      <c r="Z38" s="56">
        <f>'Calculations 25to34'!Z219</f>
        <v>0.19746110480531001</v>
      </c>
      <c r="AA38" s="56">
        <f>'Calculations 25to34'!AA219</f>
        <v>0.19500297107551245</v>
      </c>
      <c r="AB38" s="56">
        <f>'Calculations 25to34'!AB219</f>
        <v>0.19256176983629639</v>
      </c>
      <c r="AC38" s="56">
        <f>'Calculations 25to34'!AC219</f>
        <v>0.19013816505031217</v>
      </c>
      <c r="AD38" s="56">
        <f>'Calculations 25to34'!AD219</f>
        <v>0.1877327833323541</v>
      </c>
      <c r="AE38" s="56">
        <f>'Calculations 25to34'!AE219</f>
        <v>0.18534621453773265</v>
      </c>
      <c r="AF38" s="56">
        <f>'Calculations 25to34'!AF219</f>
        <v>0.18297901239894473</v>
      </c>
    </row>
    <row r="39" spans="1:32" x14ac:dyDescent="0.2">
      <c r="A39" s="12" t="s">
        <v>53</v>
      </c>
      <c r="B39" s="56">
        <f>'Calculations 25to34'!B220</f>
        <v>0.2015462543321781</v>
      </c>
      <c r="C39" s="56">
        <f>'Calculations 25to34'!C220</f>
        <v>0.20259350844128987</v>
      </c>
      <c r="D39" s="56">
        <f>'Calculations 25to34'!D220</f>
        <v>0.20353819703560519</v>
      </c>
      <c r="E39" s="56">
        <f>'Calculations 25to34'!E220</f>
        <v>0.20334047684480319</v>
      </c>
      <c r="F39" s="56">
        <f>'Calculations 25to34'!F220</f>
        <v>0.20165433260748195</v>
      </c>
      <c r="G39" s="56">
        <f>'Calculations 25to34'!G220</f>
        <v>0.19833823210632354</v>
      </c>
      <c r="H39" s="56">
        <f>'Calculations 25to34'!H220</f>
        <v>0.19389806718209768</v>
      </c>
      <c r="I39" s="56">
        <f>'Calculations 25to34'!I220</f>
        <v>0.18891518386127135</v>
      </c>
      <c r="J39" s="56">
        <f>'Calculations 25to34'!J220</f>
        <v>0.18500359372342245</v>
      </c>
      <c r="K39" s="56">
        <f>'Calculations 25to34'!K220</f>
        <v>0.18203983445266092</v>
      </c>
      <c r="L39" s="56">
        <f>'Calculations 25to34'!L220</f>
        <v>0.18420702981520623</v>
      </c>
      <c r="M39" s="56">
        <f>'Calculations 25to34'!M220</f>
        <v>0.18218420367463517</v>
      </c>
      <c r="N39" s="56">
        <f>'Calculations 25to34'!N220</f>
        <v>0.18016722765076079</v>
      </c>
      <c r="O39" s="56">
        <f>'Calculations 25to34'!O220</f>
        <v>0.17815680234506492</v>
      </c>
      <c r="P39" s="56">
        <f>'Calculations 25to34'!P220</f>
        <v>0.17615360854252643</v>
      </c>
      <c r="Q39" s="56">
        <f>'Calculations 25to34'!Q220</f>
        <v>0.1741583066342573</v>
      </c>
      <c r="R39" s="56">
        <f>'Calculations 25to34'!R220</f>
        <v>0.17217153611364311</v>
      </c>
      <c r="S39" s="56">
        <f>'Calculations 25to34'!S220</f>
        <v>0.17019391514424884</v>
      </c>
      <c r="T39" s="56">
        <f>'Calculations 25to34'!T220</f>
        <v>0.16822604019752876</v>
      </c>
      <c r="U39" s="56">
        <f>'Calculations 25to34'!U220</f>
        <v>0.16626848575819603</v>
      </c>
      <c r="V39" s="56">
        <f>'Calculations 25to34'!V220</f>
        <v>0.16432180409492952</v>
      </c>
      <c r="W39" s="56">
        <f>'Calculations 25to34'!W220</f>
        <v>0.16238652509394616</v>
      </c>
      <c r="X39" s="56">
        <f>'Calculations 25to34'!X220</f>
        <v>0.16046315615285917</v>
      </c>
      <c r="Y39" s="56">
        <f>'Calculations 25to34'!Y220</f>
        <v>0.15855218213211156</v>
      </c>
      <c r="Z39" s="56">
        <f>'Calculations 25to34'!Z220</f>
        <v>0.15665406536122489</v>
      </c>
      <c r="AA39" s="56">
        <f>'Calculations 25to34'!AA220</f>
        <v>0.15476924569700864</v>
      </c>
      <c r="AB39" s="56">
        <f>'Calculations 25to34'!AB220</f>
        <v>0.15289814063085583</v>
      </c>
      <c r="AC39" s="56">
        <f>'Calculations 25to34'!AC220</f>
        <v>0.15104114544221234</v>
      </c>
      <c r="AD39" s="56">
        <f>'Calculations 25to34'!AD220</f>
        <v>0.14919863339529937</v>
      </c>
      <c r="AE39" s="56">
        <f>'Calculations 25to34'!AE220</f>
        <v>0.14737095597617228</v>
      </c>
      <c r="AF39" s="56">
        <f>'Calculations 25to34'!AF220</f>
        <v>0.14555844316722388</v>
      </c>
    </row>
    <row r="40" spans="1:32" x14ac:dyDescent="0.2">
      <c r="A40" s="12" t="s">
        <v>54</v>
      </c>
      <c r="B40" s="56">
        <f>'Calculations 25to34'!B221</f>
        <v>0.20897531787584137</v>
      </c>
      <c r="C40" s="56">
        <f>'Calculations 25to34'!C221</f>
        <v>0.21003774191455898</v>
      </c>
      <c r="D40" s="56">
        <f>'Calculations 25to34'!D221</f>
        <v>0.21101199257512956</v>
      </c>
      <c r="E40" s="56">
        <f>'Calculations 25to34'!E221</f>
        <v>0.21079932488550412</v>
      </c>
      <c r="F40" s="56">
        <f>'Calculations 25to34'!F221</f>
        <v>0.20907298544459899</v>
      </c>
      <c r="G40" s="56">
        <f>'Calculations 25to34'!G221</f>
        <v>0.2057678706995712</v>
      </c>
      <c r="H40" s="56">
        <f>'Calculations 25to34'!H221</f>
        <v>0.20126081475180194</v>
      </c>
      <c r="I40" s="56">
        <f>'Calculations 25to34'!I221</f>
        <v>0.19613918062521743</v>
      </c>
      <c r="J40" s="56">
        <f>'Calculations 25to34'!J221</f>
        <v>0.19213032407706704</v>
      </c>
      <c r="K40" s="56">
        <f>'Calculations 25to34'!K221</f>
        <v>0.18914524180364412</v>
      </c>
      <c r="L40" s="56">
        <f>'Calculations 25to34'!L221</f>
        <v>0.19133943659646341</v>
      </c>
      <c r="M40" s="56">
        <f>'Calculations 25to34'!M221</f>
        <v>0.18926856474048986</v>
      </c>
      <c r="N40" s="56">
        <f>'Calculations 25to34'!N221</f>
        <v>0.18720123292133861</v>
      </c>
      <c r="O40" s="56">
        <f>'Calculations 25to34'!O221</f>
        <v>0.18513829000610094</v>
      </c>
      <c r="P40" s="56">
        <f>'Calculations 25to34'!P221</f>
        <v>0.18308056029446826</v>
      </c>
      <c r="Q40" s="56">
        <f>'Calculations 25to34'!Q221</f>
        <v>0.18102884300651095</v>
      </c>
      <c r="R40" s="56">
        <f>'Calculations 25to34'!R221</f>
        <v>0.17898391184420873</v>
      </c>
      <c r="S40" s="56">
        <f>'Calculations 25to34'!S221</f>
        <v>0.1769465146252093</v>
      </c>
      <c r="T40" s="56">
        <f>'Calculations 25to34'!T221</f>
        <v>0.17491737298704246</v>
      </c>
      <c r="U40" s="56">
        <f>'Calculations 25to34'!U221</f>
        <v>0.17289718215981564</v>
      </c>
      <c r="V40" s="56">
        <f>'Calculations 25to34'!V221</f>
        <v>0.17088661080521358</v>
      </c>
      <c r="W40" s="56">
        <f>'Calculations 25to34'!W221</f>
        <v>0.16888630091945073</v>
      </c>
      <c r="X40" s="56">
        <f>'Calculations 25to34'!X221</f>
        <v>0.16689686779769428</v>
      </c>
      <c r="Y40" s="56">
        <f>'Calculations 25to34'!Y221</f>
        <v>0.1649189000573196</v>
      </c>
      <c r="Z40" s="56">
        <f>'Calculations 25to34'!Z221</f>
        <v>0.16295295971728596</v>
      </c>
      <c r="AA40" s="56">
        <f>'Calculations 25to34'!AA221</f>
        <v>0.16099958233080644</v>
      </c>
      <c r="AB40" s="56">
        <f>'Calculations 25to34'!AB221</f>
        <v>0.1590592771684384</v>
      </c>
      <c r="AC40" s="56">
        <f>'Calculations 25to34'!AC221</f>
        <v>0.15713252744867004</v>
      </c>
      <c r="AD40" s="56">
        <f>'Calculations 25to34'!AD221</f>
        <v>0.15521979061304281</v>
      </c>
      <c r="AE40" s="56">
        <f>'Calculations 25to34'!AE221</f>
        <v>0.15332149864284406</v>
      </c>
      <c r="AF40" s="56">
        <f>'Calculations 25to34'!AF221</f>
        <v>0.15143805841440633</v>
      </c>
    </row>
    <row r="41" spans="1:32" x14ac:dyDescent="0.2">
      <c r="A41" s="12" t="s">
        <v>55</v>
      </c>
      <c r="B41" s="56">
        <f>'Calculations 25to34'!B222</f>
        <v>0.24682903303592957</v>
      </c>
      <c r="C41" s="56">
        <f>'Calculations 25to34'!C222</f>
        <v>0.24789687771597965</v>
      </c>
      <c r="D41" s="56">
        <f>'Calculations 25to34'!D222</f>
        <v>0.24893778382150047</v>
      </c>
      <c r="E41" s="56">
        <f>'Calculations 25to34'!E222</f>
        <v>0.24864518011430753</v>
      </c>
      <c r="F41" s="56">
        <f>'Calculations 25to34'!F222</f>
        <v>0.24663956338817228</v>
      </c>
      <c r="G41" s="56">
        <f>'Calculations 25to34'!G222</f>
        <v>0.24287940375377079</v>
      </c>
      <c r="H41" s="56">
        <f>'Calculations 25to34'!H222</f>
        <v>0.23771917699019235</v>
      </c>
      <c r="I41" s="56">
        <f>'Calculations 25to34'!I222</f>
        <v>0.23190027981482586</v>
      </c>
      <c r="J41" s="56">
        <f>'Calculations 25to34'!J222</f>
        <v>0.22739132901802717</v>
      </c>
      <c r="K41" s="56">
        <f>'Calculations 25to34'!K222</f>
        <v>0.22406335224067583</v>
      </c>
      <c r="L41" s="56">
        <f>'Calculations 25to34'!L222</f>
        <v>0.2263345040483577</v>
      </c>
      <c r="M41" s="56">
        <f>'Calculations 25to34'!M222</f>
        <v>0.22391892988231804</v>
      </c>
      <c r="N41" s="56">
        <f>'Calculations 25to34'!N222</f>
        <v>0.22150353567678793</v>
      </c>
      <c r="O41" s="56">
        <f>'Calculations 25to34'!O222</f>
        <v>0.21908949252019277</v>
      </c>
      <c r="P41" s="56">
        <f>'Calculations 25to34'!P222</f>
        <v>0.21667793973424038</v>
      </c>
      <c r="Q41" s="56">
        <f>'Calculations 25to34'!Q222</f>
        <v>0.21426998416294032</v>
      </c>
      <c r="R41" s="56">
        <f>'Calculations 25to34'!R222</f>
        <v>0.21186669955327175</v>
      </c>
      <c r="S41" s="56">
        <f>'Calculations 25to34'!S222</f>
        <v>0.209469126026219</v>
      </c>
      <c r="T41" s="56">
        <f>'Calculations 25to34'!T222</f>
        <v>0.2070782696365541</v>
      </c>
      <c r="U41" s="56">
        <f>'Calculations 25to34'!U222</f>
        <v>0.20469510201945915</v>
      </c>
      <c r="V41" s="56">
        <f>'Calculations 25to34'!V222</f>
        <v>0.20232056012179242</v>
      </c>
      <c r="W41" s="56">
        <f>'Calculations 25to34'!W222</f>
        <v>0.19995554601554349</v>
      </c>
      <c r="X41" s="56">
        <f>'Calculations 25to34'!X222</f>
        <v>0.19760092679081262</v>
      </c>
      <c r="Y41" s="56">
        <f>'Calculations 25to34'!Y222</f>
        <v>0.19525753452541517</v>
      </c>
      <c r="Z41" s="56">
        <f>'Calculations 25to34'!Z222</f>
        <v>0.19292616632807</v>
      </c>
      <c r="AA41" s="56">
        <f>'Calculations 25to34'!AA222</f>
        <v>0.19060758445194165</v>
      </c>
      <c r="AB41" s="56">
        <f>'Calculations 25to34'!AB222</f>
        <v>0.1883025164752038</v>
      </c>
      <c r="AC41" s="56">
        <f>'Calculations 25to34'!AC222</f>
        <v>0.18601165554517904</v>
      </c>
      <c r="AD41" s="56">
        <f>'Calculations 25to34'!AD222</f>
        <v>0.18373566068252323</v>
      </c>
      <c r="AE41" s="56">
        <f>'Calculations 25to34'!AE222</f>
        <v>0.18147515714187448</v>
      </c>
      <c r="AF41" s="56">
        <f>'Calculations 25to34'!AF222</f>
        <v>0.17923073682534327</v>
      </c>
    </row>
    <row r="42" spans="1:32" x14ac:dyDescent="0.2">
      <c r="A42" s="12" t="s">
        <v>56</v>
      </c>
      <c r="B42" s="56">
        <f>'Calculations 25to34'!B223</f>
        <v>0.23097617217524974</v>
      </c>
      <c r="C42" s="56">
        <f>'Calculations 25to34'!C223</f>
        <v>0.23262396605372423</v>
      </c>
      <c r="D42" s="56">
        <f>'Calculations 25to34'!D223</f>
        <v>0.23410621985556129</v>
      </c>
      <c r="E42" s="56">
        <f>'Calculations 25to34'!E223</f>
        <v>0.23431663754585427</v>
      </c>
      <c r="F42" s="56">
        <f>'Calculations 25to34'!F223</f>
        <v>0.23297322360654038</v>
      </c>
      <c r="G42" s="56">
        <f>'Calculations 25to34'!G223</f>
        <v>0.23020334712180723</v>
      </c>
      <c r="H42" s="56">
        <f>'Calculations 25to34'!H223</f>
        <v>0.22597411001161005</v>
      </c>
      <c r="I42" s="56">
        <f>'Calculations 25to34'!I223</f>
        <v>0.22115616224472939</v>
      </c>
      <c r="J42" s="56">
        <f>'Calculations 25to34'!J223</f>
        <v>0.21763309220644142</v>
      </c>
      <c r="K42" s="56">
        <f>'Calculations 25to34'!K223</f>
        <v>0.21518747784569897</v>
      </c>
      <c r="L42" s="56">
        <f>'Calculations 25to34'!L223</f>
        <v>0.21738222171052021</v>
      </c>
      <c r="M42" s="56">
        <f>'Calculations 25to34'!M223</f>
        <v>0.21550075020731169</v>
      </c>
      <c r="N42" s="56">
        <f>'Calculations 25to34'!N223</f>
        <v>0.21358731603939857</v>
      </c>
      <c r="O42" s="56">
        <f>'Calculations 25to34'!O223</f>
        <v>0.21164453328131241</v>
      </c>
      <c r="P42" s="56">
        <f>'Calculations 25to34'!P223</f>
        <v>0.20967495645046549</v>
      </c>
      <c r="Q42" s="56">
        <f>'Calculations 25to34'!Q223</f>
        <v>0.20768107667711427</v>
      </c>
      <c r="R42" s="56">
        <f>'Calculations 25to34'!R223</f>
        <v>0.20566531846165734</v>
      </c>
      <c r="S42" s="56">
        <f>'Calculations 25to34'!S223</f>
        <v>0.20363003697382029</v>
      </c>
      <c r="T42" s="56">
        <f>'Calculations 25to34'!T223</f>
        <v>0.20157751585054853</v>
      </c>
      <c r="U42" s="56">
        <f>'Calculations 25to34'!U223</f>
        <v>0.1995099654517396</v>
      </c>
      <c r="V42" s="56">
        <f>'Calculations 25to34'!V223</f>
        <v>0.19742952153524793</v>
      </c>
      <c r="W42" s="56">
        <f>'Calculations 25to34'!W223</f>
        <v>0.19533824431485663</v>
      </c>
      <c r="X42" s="56">
        <f>'Calculations 25to34'!X223</f>
        <v>0.19323811786714781</v>
      </c>
      <c r="Y42" s="56">
        <f>'Calculations 25to34'!Y223</f>
        <v>0.19113104985531909</v>
      </c>
      <c r="Z42" s="56">
        <f>'Calculations 25to34'!Z223</f>
        <v>0.18901887154008917</v>
      </c>
      <c r="AA42" s="56">
        <f>'Calculations 25to34'!AA223</f>
        <v>0.18690333804977696</v>
      </c>
      <c r="AB42" s="56">
        <f>'Calculations 25to34'!AB223</f>
        <v>0.18478612888354337</v>
      </c>
      <c r="AC42" s="56">
        <f>'Calculations 25to34'!AC223</f>
        <v>0.18266884862355726</v>
      </c>
      <c r="AD42" s="56">
        <f>'Calculations 25to34'!AD223</f>
        <v>0.18055302783353824</v>
      </c>
      <c r="AE42" s="56">
        <f>'Calculations 25to34'!AE223</f>
        <v>0.17844012412272453</v>
      </c>
      <c r="AF42" s="56">
        <f>'Calculations 25to34'!AF223</f>
        <v>0.17633152335582453</v>
      </c>
    </row>
    <row r="43" spans="1:32" x14ac:dyDescent="0.2">
      <c r="A43" s="12" t="s">
        <v>57</v>
      </c>
      <c r="B43" s="56">
        <f>'Calculations 25to34'!B224</f>
        <v>0.166412213740458</v>
      </c>
      <c r="C43" s="56">
        <f>'Calculations 25to34'!C224</f>
        <v>0.16771685570244196</v>
      </c>
      <c r="D43" s="56">
        <f>'Calculations 25to34'!D224</f>
        <v>0.16908731411680936</v>
      </c>
      <c r="E43" s="56">
        <f>'Calculations 25to34'!E224</f>
        <v>0.16950012167156073</v>
      </c>
      <c r="F43" s="56">
        <f>'Calculations 25to34'!F224</f>
        <v>0.16864490660246775</v>
      </c>
      <c r="G43" s="56">
        <f>'Calculations 25to34'!G224</f>
        <v>0.16663102006671571</v>
      </c>
      <c r="H43" s="56">
        <f>'Calculations 25to34'!H224</f>
        <v>0.16348584240637287</v>
      </c>
      <c r="I43" s="56">
        <f>'Calculations 25to34'!I224</f>
        <v>0.15982586183719674</v>
      </c>
      <c r="J43" s="56">
        <f>'Calculations 25to34'!J224</f>
        <v>0.15723377433726657</v>
      </c>
      <c r="K43" s="56">
        <f>'Calculations 25to34'!K224</f>
        <v>0.15562900617420991</v>
      </c>
      <c r="L43" s="56">
        <f>'Calculations 25to34'!L224</f>
        <v>0.15750952789521502</v>
      </c>
      <c r="M43" s="56">
        <f>'Calculations 25to34'!M224</f>
        <v>0.15626317880169141</v>
      </c>
      <c r="N43" s="56">
        <f>'Calculations 25to34'!N224</f>
        <v>0.1549993998994697</v>
      </c>
      <c r="O43" s="56">
        <f>'Calculations 25to34'!O224</f>
        <v>0.15371936993738186</v>
      </c>
      <c r="P43" s="56">
        <f>'Calculations 25to34'!P224</f>
        <v>0.15242425461578105</v>
      </c>
      <c r="Q43" s="56">
        <f>'Calculations 25to34'!Q224</f>
        <v>0.151115204751538</v>
      </c>
      <c r="R43" s="56">
        <f>'Calculations 25to34'!R224</f>
        <v>0.14979335457147241</v>
      </c>
      <c r="S43" s="56">
        <f>'Calculations 25to34'!S224</f>
        <v>0.14845982013194831</v>
      </c>
      <c r="T43" s="56">
        <f>'Calculations 25to34'!T224</f>
        <v>0.14711569786226453</v>
      </c>
      <c r="U43" s="56">
        <f>'Calculations 25to34'!U224</f>
        <v>0.14576206322935537</v>
      </c>
      <c r="V43" s="56">
        <f>'Calculations 25to34'!V224</f>
        <v>0.14439996952117207</v>
      </c>
      <c r="W43" s="56">
        <f>'Calculations 25to34'!W224</f>
        <v>0.14303044674596421</v>
      </c>
      <c r="X43" s="56">
        <f>'Calculations 25to34'!X224</f>
        <v>0.14165450064453325</v>
      </c>
      <c r="Y43" s="56">
        <f>'Calculations 25to34'!Y224</f>
        <v>0.14027311181235283</v>
      </c>
      <c r="Z43" s="56">
        <f>'Calculations 25to34'!Z224</f>
        <v>0.13888723492831281</v>
      </c>
      <c r="AA43" s="56">
        <f>'Calculations 25to34'!AA224</f>
        <v>0.13749779808667065</v>
      </c>
      <c r="AB43" s="56">
        <f>'Calculations 25to34'!AB224</f>
        <v>0.13610570222866131</v>
      </c>
      <c r="AC43" s="56">
        <f>'Calculations 25to34'!AC224</f>
        <v>0.13471182067008197</v>
      </c>
      <c r="AD43" s="56">
        <f>'Calculations 25to34'!AD224</f>
        <v>0.13331699872103731</v>
      </c>
      <c r="AE43" s="56">
        <f>'Calculations 25to34'!AE224</f>
        <v>0.13192205339393565</v>
      </c>
      <c r="AF43" s="56">
        <f>'Calculations 25to34'!AF224</f>
        <v>0.13052777319573003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F252-4E9C-4B79-97FC-65EB8D7BEF61}">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35to44'!B183</f>
        <v>0.17156236696466581</v>
      </c>
      <c r="C2" s="56">
        <f>'Calculations 35to44'!C183</f>
        <v>0.17498312929260929</v>
      </c>
      <c r="D2" s="56">
        <f>'Calculations 35to44'!D183</f>
        <v>0.17778837138441395</v>
      </c>
      <c r="E2" s="56">
        <f>'Calculations 35to44'!E183</f>
        <v>0.18090970643852325</v>
      </c>
      <c r="F2" s="56">
        <f>'Calculations 35to44'!F183</f>
        <v>0.1842333305917247</v>
      </c>
      <c r="G2" s="56">
        <f>'Calculations 35to44'!G183</f>
        <v>0.18710880693105075</v>
      </c>
      <c r="H2" s="56">
        <f>'Calculations 35to44'!H183</f>
        <v>0.19059680644645471</v>
      </c>
      <c r="I2" s="56">
        <f>'Calculations 35to44'!I183</f>
        <v>0.19335527372704614</v>
      </c>
      <c r="J2" s="56">
        <f>'Calculations 35to44'!J183</f>
        <v>0.19543393050701352</v>
      </c>
      <c r="K2" s="56">
        <f>'Calculations 35to44'!K183</f>
        <v>0.19757220436109979</v>
      </c>
      <c r="L2" s="56">
        <f>'Calculations 35to44'!L183</f>
        <v>0.20136876759598532</v>
      </c>
      <c r="M2" s="56">
        <f>'Calculations 35to44'!M183</f>
        <v>0.20417270552326869</v>
      </c>
      <c r="N2" s="56">
        <f>'Calculations 35to44'!N183</f>
        <v>0.2069475656671507</v>
      </c>
      <c r="O2" s="56">
        <f>'Calculations 35to44'!O183</f>
        <v>0.20969262604822095</v>
      </c>
      <c r="P2" s="56">
        <f>'Calculations 35to44'!P183</f>
        <v>0.21240722714651619</v>
      </c>
      <c r="Q2" s="56">
        <f>'Calculations 35to44'!Q183</f>
        <v>0.21509077053460843</v>
      </c>
      <c r="R2" s="56">
        <f>'Calculations 35to44'!R183</f>
        <v>0.2177427173896373</v>
      </c>
      <c r="S2" s="56">
        <f>'Calculations 35to44'!S183</f>
        <v>0.22036258689833263</v>
      </c>
      <c r="T2" s="56">
        <f>'Calculations 35to44'!T183</f>
        <v>0.22294995456873432</v>
      </c>
      <c r="U2" s="56">
        <f>'Calculations 35to44'!U183</f>
        <v>0.2255044504618314</v>
      </c>
      <c r="V2" s="56">
        <f>'Calculations 35to44'!V183</f>
        <v>0.22802575735585864</v>
      </c>
      <c r="W2" s="56">
        <f>'Calculations 35to44'!W183</f>
        <v>0.23051360885542488</v>
      </c>
      <c r="X2" s="56">
        <f>'Calculations 35to44'!X183</f>
        <v>0.23296778745703936</v>
      </c>
      <c r="Y2" s="56">
        <f>'Calculations 35to44'!Y183</f>
        <v>0.23538812258198036</v>
      </c>
      <c r="Z2" s="56">
        <f>'Calculations 35to44'!Z183</f>
        <v>0.23777448858678762</v>
      </c>
      <c r="AA2" s="56">
        <f>'Calculations 35to44'!AA183</f>
        <v>0.24012680276099674</v>
      </c>
      <c r="AB2" s="56">
        <f>'Calculations 35to44'!AB183</f>
        <v>0.24244502332104612</v>
      </c>
      <c r="AC2" s="56">
        <f>'Calculations 35to44'!AC183</f>
        <v>0.24472914740861074</v>
      </c>
      <c r="AD2" s="56">
        <f>'Calculations 35to44'!AD183</f>
        <v>0.24697920910094293</v>
      </c>
      <c r="AE2" s="56">
        <f>'Calculations 35to44'!AE183</f>
        <v>0.24919527744013037</v>
      </c>
      <c r="AF2" s="56">
        <f>'Calculations 35to44'!AF183</f>
        <v>0.25137745448752546</v>
      </c>
    </row>
    <row r="3" spans="1:32" x14ac:dyDescent="0.2">
      <c r="A3" s="12" t="s">
        <v>94</v>
      </c>
      <c r="B3" s="56">
        <f>'Calculations 35to44'!B184</f>
        <v>0.31372549019607848</v>
      </c>
      <c r="C3" s="56">
        <f>'Calculations 35to44'!C184</f>
        <v>0.31923416431926865</v>
      </c>
      <c r="D3" s="56">
        <f>'Calculations 35to44'!D184</f>
        <v>0.32374101574033071</v>
      </c>
      <c r="E3" s="56">
        <f>'Calculations 35to44'!E184</f>
        <v>0.32869061761645507</v>
      </c>
      <c r="F3" s="56">
        <f>'Calculations 35to44'!F184</f>
        <v>0.33387048951519754</v>
      </c>
      <c r="G3" s="56">
        <f>'Calculations 35to44'!G184</f>
        <v>0.33832852385765971</v>
      </c>
      <c r="H3" s="56">
        <f>'Calculations 35to44'!H184</f>
        <v>0.34366826531138578</v>
      </c>
      <c r="I3" s="56">
        <f>'Calculations 35to44'!I184</f>
        <v>0.34768028171785015</v>
      </c>
      <c r="J3" s="56">
        <f>'Calculations 35to44'!J184</f>
        <v>0.35047711071289878</v>
      </c>
      <c r="K3" s="56">
        <f>'Calculations 35to44'!K184</f>
        <v>0.35326242871533381</v>
      </c>
      <c r="L3" s="56">
        <f>'Calculations 35to44'!L184</f>
        <v>0.36001176751379299</v>
      </c>
      <c r="M3" s="56">
        <f>'Calculations 35to44'!M184</f>
        <v>0.36438758265786314</v>
      </c>
      <c r="N3" s="56">
        <f>'Calculations 35to44'!N184</f>
        <v>0.36872678278000398</v>
      </c>
      <c r="O3" s="56">
        <f>'Calculations 35to44'!O184</f>
        <v>0.37302813089409487</v>
      </c>
      <c r="P3" s="56">
        <f>'Calculations 35to44'!P184</f>
        <v>0.37729044699684433</v>
      </c>
      <c r="Q3" s="56">
        <f>'Calculations 35to44'!Q184</f>
        <v>0.38151260801434023</v>
      </c>
      <c r="R3" s="56">
        <f>'Calculations 35to44'!R184</f>
        <v>0.38569354763614067</v>
      </c>
      <c r="S3" s="56">
        <f>'Calculations 35to44'!S184</f>
        <v>0.38983225604268712</v>
      </c>
      <c r="T3" s="56">
        <f>'Calculations 35to44'!T184</f>
        <v>0.39392777953192065</v>
      </c>
      <c r="U3" s="56">
        <f>'Calculations 35to44'!U184</f>
        <v>0.3979792200509602</v>
      </c>
      <c r="V3" s="56">
        <f>'Calculations 35to44'!V184</f>
        <v>0.40198573463872955</v>
      </c>
      <c r="W3" s="56">
        <f>'Calculations 35to44'!W184</f>
        <v>0.4059465347853739</v>
      </c>
      <c r="X3" s="56">
        <f>'Calculations 35to44'!X184</f>
        <v>0.40986088571425755</v>
      </c>
      <c r="Y3" s="56">
        <f>'Calculations 35to44'!Y184</f>
        <v>0.41372810559226036</v>
      </c>
      <c r="Z3" s="56">
        <f>'Calculations 35to44'!Z184</f>
        <v>0.41754756467399212</v>
      </c>
      <c r="AA3" s="56">
        <f>'Calculations 35to44'!AA184</f>
        <v>0.42131868438544057</v>
      </c>
      <c r="AB3" s="56">
        <f>'Calculations 35to44'!AB184</f>
        <v>0.42504093635243118</v>
      </c>
      <c r="AC3" s="56">
        <f>'Calculations 35to44'!AC184</f>
        <v>0.42871384137914159</v>
      </c>
      <c r="AD3" s="56">
        <f>'Calculations 35to44'!AD184</f>
        <v>0.43233696838176355</v>
      </c>
      <c r="AE3" s="56">
        <f>'Calculations 35to44'!AE184</f>
        <v>0.4359099332822331</v>
      </c>
      <c r="AF3" s="56">
        <f>'Calculations 35to44'!AF184</f>
        <v>0.43943239786678712</v>
      </c>
    </row>
    <row r="4" spans="1:32" x14ac:dyDescent="0.2">
      <c r="A4" s="12" t="s">
        <v>93</v>
      </c>
      <c r="B4" s="56">
        <f>'Calculations 35to44'!B185</f>
        <v>0.29591836734693877</v>
      </c>
      <c r="C4" s="56">
        <f>'Calculations 35to44'!C185</f>
        <v>0.30060211902651673</v>
      </c>
      <c r="D4" s="56">
        <f>'Calculations 35to44'!D185</f>
        <v>0.30408640174070206</v>
      </c>
      <c r="E4" s="56">
        <f>'Calculations 35to44'!E185</f>
        <v>0.30799194213097086</v>
      </c>
      <c r="F4" s="56">
        <f>'Calculations 35to44'!F185</f>
        <v>0.31232047186475131</v>
      </c>
      <c r="G4" s="56">
        <f>'Calculations 35to44'!G185</f>
        <v>0.31619401065306302</v>
      </c>
      <c r="H4" s="56">
        <f>'Calculations 35to44'!H185</f>
        <v>0.32104240217062663</v>
      </c>
      <c r="I4" s="56">
        <f>'Calculations 35to44'!I185</f>
        <v>0.32446392656602613</v>
      </c>
      <c r="J4" s="56">
        <f>'Calculations 35to44'!J185</f>
        <v>0.32640090635467117</v>
      </c>
      <c r="K4" s="56">
        <f>'Calculations 35to44'!K185</f>
        <v>0.32816559291797059</v>
      </c>
      <c r="L4" s="56">
        <f>'Calculations 35to44'!L185</f>
        <v>0.33403770345965272</v>
      </c>
      <c r="M4" s="56">
        <f>'Calculations 35to44'!M185</f>
        <v>0.33756949460537106</v>
      </c>
      <c r="N4" s="56">
        <f>'Calculations 35to44'!N185</f>
        <v>0.34105643666454943</v>
      </c>
      <c r="O4" s="56">
        <f>'Calculations 35to44'!O185</f>
        <v>0.3444978090067653</v>
      </c>
      <c r="P4" s="56">
        <f>'Calculations 35to44'!P185</f>
        <v>0.34789295321407215</v>
      </c>
      <c r="Q4" s="56">
        <f>'Calculations 35to44'!Q185</f>
        <v>0.35124127205616562</v>
      </c>
      <c r="R4" s="56">
        <f>'Calculations 35to44'!R185</f>
        <v>0.35454222836449961</v>
      </c>
      <c r="S4" s="56">
        <f>'Calculations 35to44'!S185</f>
        <v>0.35779534381386829</v>
      </c>
      <c r="T4" s="56">
        <f>'Calculations 35to44'!T185</f>
        <v>0.36100019761992647</v>
      </c>
      <c r="U4" s="56">
        <f>'Calculations 35to44'!U185</f>
        <v>0.36415642516093327</v>
      </c>
      <c r="V4" s="56">
        <f>'Calculations 35to44'!V185</f>
        <v>0.36726371653187317</v>
      </c>
      <c r="W4" s="56">
        <f>'Calculations 35to44'!W185</f>
        <v>0.37032181503889255</v>
      </c>
      <c r="X4" s="56">
        <f>'Calculations 35to44'!X185</f>
        <v>0.3733305156417614</v>
      </c>
      <c r="Y4" s="56">
        <f>'Calculations 35to44'!Y185</f>
        <v>0.37628966335182734</v>
      </c>
      <c r="Z4" s="56">
        <f>'Calculations 35to44'!Z185</f>
        <v>0.37919915159264711</v>
      </c>
      <c r="AA4" s="56">
        <f>'Calculations 35to44'!AA185</f>
        <v>0.38205892053020074</v>
      </c>
      <c r="AB4" s="56">
        <f>'Calculations 35to44'!AB185</f>
        <v>0.3848689553792824</v>
      </c>
      <c r="AC4" s="56">
        <f>'Calculations 35to44'!AC185</f>
        <v>0.38762928469234598</v>
      </c>
      <c r="AD4" s="56">
        <f>'Calculations 35to44'!AD185</f>
        <v>0.39033997863677067</v>
      </c>
      <c r="AE4" s="56">
        <f>'Calculations 35to44'!AE185</f>
        <v>0.39300114726616719</v>
      </c>
      <c r="AF4" s="56">
        <f>'Calculations 35to44'!AF185</f>
        <v>0.395612938791021</v>
      </c>
    </row>
    <row r="5" spans="1:32" x14ac:dyDescent="0.2">
      <c r="A5" s="12" t="s">
        <v>28</v>
      </c>
      <c r="B5" s="56">
        <f>'Calculations 35to44'!B186</f>
        <v>0.23170731707317074</v>
      </c>
      <c r="C5" s="56">
        <f>'Calculations 35to44'!C186</f>
        <v>0.23597445051742208</v>
      </c>
      <c r="D5" s="56">
        <f>'Calculations 35to44'!D186</f>
        <v>0.23993237443341986</v>
      </c>
      <c r="E5" s="56">
        <f>'Calculations 35to44'!E186</f>
        <v>0.24426843378633661</v>
      </c>
      <c r="F5" s="56">
        <f>'Calculations 35to44'!F186</f>
        <v>0.2486334027510958</v>
      </c>
      <c r="G5" s="56">
        <f>'Calculations 35to44'!G186</f>
        <v>0.25235458299623309</v>
      </c>
      <c r="H5" s="56">
        <f>'Calculations 35to44'!H186</f>
        <v>0.25661505010863334</v>
      </c>
      <c r="I5" s="56">
        <f>'Calculations 35to44'!I186</f>
        <v>0.25994568794541439</v>
      </c>
      <c r="J5" s="56">
        <f>'Calculations 35to44'!J186</f>
        <v>0.26278245981984544</v>
      </c>
      <c r="K5" s="56">
        <f>'Calculations 35to44'!K186</f>
        <v>0.26609491329862583</v>
      </c>
      <c r="L5" s="56">
        <f>'Calculations 35to44'!L186</f>
        <v>0.27082272833389737</v>
      </c>
      <c r="M5" s="56">
        <f>'Calculations 35to44'!M186</f>
        <v>0.27451846785034761</v>
      </c>
      <c r="N5" s="56">
        <f>'Calculations 35to44'!N186</f>
        <v>0.2781807637455358</v>
      </c>
      <c r="O5" s="56">
        <f>'Calculations 35to44'!O186</f>
        <v>0.28180821682345275</v>
      </c>
      <c r="P5" s="56">
        <f>'Calculations 35to44'!P186</f>
        <v>0.28539950085181842</v>
      </c>
      <c r="Q5" s="56">
        <f>'Calculations 35to44'!Q186</f>
        <v>0.28895336300733798</v>
      </c>
      <c r="R5" s="56">
        <f>'Calculations 35to44'!R186</f>
        <v>0.29246862408437724</v>
      </c>
      <c r="S5" s="56">
        <f>'Calculations 35to44'!S186</f>
        <v>0.29594417847713422</v>
      </c>
      <c r="T5" s="56">
        <f>'Calculations 35to44'!T186</f>
        <v>0.29937899394610418</v>
      </c>
      <c r="U5" s="56">
        <f>'Calculations 35to44'!U186</f>
        <v>0.30277211118014563</v>
      </c>
      <c r="V5" s="56">
        <f>'Calculations 35to44'!V186</f>
        <v>0.30612264316593746</v>
      </c>
      <c r="W5" s="56">
        <f>'Calculations 35to44'!W186</f>
        <v>0.30942977437694569</v>
      </c>
      <c r="X5" s="56">
        <f>'Calculations 35to44'!X186</f>
        <v>0.31269275979425504</v>
      </c>
      <c r="Y5" s="56">
        <f>'Calculations 35to44'!Y186</f>
        <v>0.31591092377176344</v>
      </c>
      <c r="Z5" s="56">
        <f>'Calculations 35to44'!Z186</f>
        <v>0.31908365875829242</v>
      </c>
      <c r="AA5" s="56">
        <f>'Calculations 35to44'!AA186</f>
        <v>0.32221042388912924</v>
      </c>
      <c r="AB5" s="56">
        <f>'Calculations 35to44'!AB186</f>
        <v>0.32529074345940234</v>
      </c>
      <c r="AC5" s="56">
        <f>'Calculations 35to44'!AC186</f>
        <v>0.32832420529151213</v>
      </c>
      <c r="AD5" s="56">
        <f>'Calculations 35to44'!AD186</f>
        <v>0.33131045900859429</v>
      </c>
      <c r="AE5" s="56">
        <f>'Calculations 35to44'!AE186</f>
        <v>0.33424921422568227</v>
      </c>
      <c r="AF5" s="56">
        <f>'Calculations 35to44'!AF186</f>
        <v>0.33714023866988713</v>
      </c>
    </row>
    <row r="6" spans="1:32" x14ac:dyDescent="0.2">
      <c r="A6" s="12" t="s">
        <v>29</v>
      </c>
      <c r="B6" s="56">
        <f>'Calculations 35to44'!B187</f>
        <v>0.31100478468899528</v>
      </c>
      <c r="C6" s="56">
        <f>'Calculations 35to44'!C187</f>
        <v>0.31614700097096193</v>
      </c>
      <c r="D6" s="56">
        <f>'Calculations 35to44'!D187</f>
        <v>0.32018185924246695</v>
      </c>
      <c r="E6" s="56">
        <f>'Calculations 35to44'!E187</f>
        <v>0.32463905306335938</v>
      </c>
      <c r="F6" s="56">
        <f>'Calculations 35to44'!F187</f>
        <v>0.32948103073179913</v>
      </c>
      <c r="G6" s="56">
        <f>'Calculations 35to44'!G187</f>
        <v>0.33394976075497707</v>
      </c>
      <c r="H6" s="56">
        <f>'Calculations 35to44'!H187</f>
        <v>0.33930685127142091</v>
      </c>
      <c r="I6" s="56">
        <f>'Calculations 35to44'!I187</f>
        <v>0.34314146540709312</v>
      </c>
      <c r="J6" s="56">
        <f>'Calculations 35to44'!J187</f>
        <v>0.34558623540310818</v>
      </c>
      <c r="K6" s="56">
        <f>'Calculations 35to44'!K187</f>
        <v>0.34802042215715989</v>
      </c>
      <c r="L6" s="56">
        <f>'Calculations 35to44'!L187</f>
        <v>0.35440176787916089</v>
      </c>
      <c r="M6" s="56">
        <f>'Calculations 35to44'!M187</f>
        <v>0.35848173509173992</v>
      </c>
      <c r="N6" s="56">
        <f>'Calculations 35to44'!N187</f>
        <v>0.36251968123722766</v>
      </c>
      <c r="O6" s="56">
        <f>'Calculations 35to44'!O187</f>
        <v>0.36651456474815625</v>
      </c>
      <c r="P6" s="56">
        <f>'Calculations 35to44'!P187</f>
        <v>0.37046540422931612</v>
      </c>
      <c r="Q6" s="56">
        <f>'Calculations 35to44'!Q187</f>
        <v>0.37437127808039772</v>
      </c>
      <c r="R6" s="56">
        <f>'Calculations 35to44'!R187</f>
        <v>0.3782313240090997</v>
      </c>
      <c r="S6" s="56">
        <f>'Calculations 35to44'!S187</f>
        <v>0.38204473844092984</v>
      </c>
      <c r="T6" s="56">
        <f>'Calculations 35to44'!T187</f>
        <v>0.38581077583201984</v>
      </c>
      <c r="U6" s="56">
        <f>'Calculations 35to44'!U187</f>
        <v>0.38952874789124958</v>
      </c>
      <c r="V6" s="56">
        <f>'Calculations 35to44'!V187</f>
        <v>0.39319802271799925</v>
      </c>
      <c r="W6" s="56">
        <f>'Calculations 35to44'!W187</f>
        <v>0.39681802386179021</v>
      </c>
      <c r="X6" s="56">
        <f>'Calculations 35to44'!X187</f>
        <v>0.40038822931002122</v>
      </c>
      <c r="Y6" s="56">
        <f>'Calculations 35to44'!Y187</f>
        <v>0.40390817040991267</v>
      </c>
      <c r="Z6" s="56">
        <f>'Calculations 35to44'!Z187</f>
        <v>0.40737743073066651</v>
      </c>
      <c r="AA6" s="56">
        <f>'Calculations 35to44'!AA187</f>
        <v>0.41079564487172426</v>
      </c>
      <c r="AB6" s="56">
        <f>'Calculations 35to44'!AB187</f>
        <v>0.41416249722285592</v>
      </c>
      <c r="AC6" s="56">
        <f>'Calculations 35to44'!AC187</f>
        <v>0.41747772068164951</v>
      </c>
      <c r="AD6" s="56">
        <f>'Calculations 35to44'!AD187</f>
        <v>0.42074109533380988</v>
      </c>
      <c r="AE6" s="56">
        <f>'Calculations 35to44'!AE187</f>
        <v>0.42395244710147556</v>
      </c>
      <c r="AF6" s="56">
        <f>'Calculations 35to44'!AF187</f>
        <v>0.42711164636457655</v>
      </c>
    </row>
    <row r="7" spans="1:32" x14ac:dyDescent="0.2">
      <c r="A7" s="12" t="s">
        <v>30</v>
      </c>
      <c r="B7" s="56">
        <f>'Calculations 35to44'!B188</f>
        <v>0.22648261758691204</v>
      </c>
      <c r="C7" s="56">
        <f>'Calculations 35to44'!C188</f>
        <v>0.23103072148887191</v>
      </c>
      <c r="D7" s="56">
        <f>'Calculations 35to44'!D188</f>
        <v>0.23471649744216039</v>
      </c>
      <c r="E7" s="56">
        <f>'Calculations 35to44'!E188</f>
        <v>0.23884586939678737</v>
      </c>
      <c r="F7" s="56">
        <f>'Calculations 35to44'!F188</f>
        <v>0.24335916163410445</v>
      </c>
      <c r="G7" s="56">
        <f>'Calculations 35to44'!G188</f>
        <v>0.24758902736019792</v>
      </c>
      <c r="H7" s="56">
        <f>'Calculations 35to44'!H188</f>
        <v>0.25265304022661378</v>
      </c>
      <c r="I7" s="56">
        <f>'Calculations 35to44'!I188</f>
        <v>0.25652130117434352</v>
      </c>
      <c r="J7" s="56">
        <f>'Calculations 35to44'!J188</f>
        <v>0.25926309707319395</v>
      </c>
      <c r="K7" s="56">
        <f>'Calculations 35to44'!K188</f>
        <v>0.26203689081531378</v>
      </c>
      <c r="L7" s="56">
        <f>'Calculations 35to44'!L188</f>
        <v>0.26757609823541473</v>
      </c>
      <c r="M7" s="56">
        <f>'Calculations 35to44'!M188</f>
        <v>0.27155994384506538</v>
      </c>
      <c r="N7" s="56">
        <f>'Calculations 35to44'!N188</f>
        <v>0.275520537258585</v>
      </c>
      <c r="O7" s="56">
        <f>'Calculations 35to44'!O188</f>
        <v>0.27945631472228372</v>
      </c>
      <c r="P7" s="56">
        <f>'Calculations 35to44'!P188</f>
        <v>0.28336576422770338</v>
      </c>
      <c r="Q7" s="56">
        <f>'Calculations 35to44'!Q188</f>
        <v>0.28724742678578141</v>
      </c>
      <c r="R7" s="56">
        <f>'Calculations 35to44'!R188</f>
        <v>0.29109989753507964</v>
      </c>
      <c r="S7" s="56">
        <f>'Calculations 35to44'!S188</f>
        <v>0.29492182668631706</v>
      </c>
      <c r="T7" s="56">
        <f>'Calculations 35to44'!T188</f>
        <v>0.29871192030609717</v>
      </c>
      <c r="U7" s="56">
        <f>'Calculations 35to44'!U188</f>
        <v>0.30246894094324522</v>
      </c>
      <c r="V7" s="56">
        <f>'Calculations 35to44'!V188</f>
        <v>0.30619170810171842</v>
      </c>
      <c r="W7" s="56">
        <f>'Calculations 35to44'!W188</f>
        <v>0.30987909856451801</v>
      </c>
      <c r="X7" s="56">
        <f>'Calculations 35to44'!X188</f>
        <v>0.31353004657345374</v>
      </c>
      <c r="Y7" s="56">
        <f>'Calculations 35to44'!Y188</f>
        <v>0.31714354386999727</v>
      </c>
      <c r="Z7" s="56">
        <f>'Calculations 35to44'!Z188</f>
        <v>0.32071863960278918</v>
      </c>
      <c r="AA7" s="56">
        <f>'Calculations 35to44'!AA188</f>
        <v>0.3242544401076547</v>
      </c>
      <c r="AB7" s="56">
        <f>'Calculations 35to44'!AB188</f>
        <v>0.32775010856621817</v>
      </c>
      <c r="AC7" s="56">
        <f>'Calculations 35to44'!AC188</f>
        <v>0.33120486454940179</v>
      </c>
      <c r="AD7" s="56">
        <f>'Calculations 35to44'!AD188</f>
        <v>0.33461798345225224</v>
      </c>
      <c r="AE7" s="56">
        <f>'Calculations 35to44'!AE188</f>
        <v>0.33798879582664726</v>
      </c>
      <c r="AF7" s="56">
        <f>'Calculations 35to44'!AF188</f>
        <v>0.34131668661850106</v>
      </c>
    </row>
    <row r="8" spans="1:32" x14ac:dyDescent="0.2">
      <c r="A8" s="12" t="s">
        <v>31</v>
      </c>
      <c r="B8" s="56">
        <f>'Calculations 35to44'!B189</f>
        <v>0.20993227990970659</v>
      </c>
      <c r="C8" s="56">
        <f>'Calculations 35to44'!C189</f>
        <v>0.21404200546799529</v>
      </c>
      <c r="D8" s="56">
        <f>'Calculations 35to44'!D189</f>
        <v>0.21746077769778685</v>
      </c>
      <c r="E8" s="56">
        <f>'Calculations 35to44'!E189</f>
        <v>0.22128993260475119</v>
      </c>
      <c r="F8" s="56">
        <f>'Calculations 35to44'!F189</f>
        <v>0.2253910391886659</v>
      </c>
      <c r="G8" s="56">
        <f>'Calculations 35to44'!G189</f>
        <v>0.22905109557176132</v>
      </c>
      <c r="H8" s="56">
        <f>'Calculations 35to44'!H189</f>
        <v>0.23346580770117156</v>
      </c>
      <c r="I8" s="56">
        <f>'Calculations 35to44'!I189</f>
        <v>0.23687362683519825</v>
      </c>
      <c r="J8" s="56">
        <f>'Calculations 35to44'!J189</f>
        <v>0.23936451742412668</v>
      </c>
      <c r="K8" s="56">
        <f>'Calculations 35to44'!K189</f>
        <v>0.24194800367632779</v>
      </c>
      <c r="L8" s="56">
        <f>'Calculations 35to44'!L189</f>
        <v>0.24681673983440394</v>
      </c>
      <c r="M8" s="56">
        <f>'Calculations 35to44'!M189</f>
        <v>0.25035026855594378</v>
      </c>
      <c r="N8" s="56">
        <f>'Calculations 35to44'!N189</f>
        <v>0.25385754417224793</v>
      </c>
      <c r="O8" s="56">
        <f>'Calculations 35to44'!O189</f>
        <v>0.25733723030727956</v>
      </c>
      <c r="P8" s="56">
        <f>'Calculations 35to44'!P189</f>
        <v>0.26078804939562605</v>
      </c>
      <c r="Q8" s="56">
        <f>'Calculations 35to44'!Q189</f>
        <v>0.26420878337987364</v>
      </c>
      <c r="R8" s="56">
        <f>'Calculations 35to44'!R189</f>
        <v>0.26759827422069854</v>
      </c>
      <c r="S8" s="56">
        <f>'Calculations 35to44'!S189</f>
        <v>0.27095542422563534</v>
      </c>
      <c r="T8" s="56">
        <f>'Calculations 35to44'!T189</f>
        <v>0.27427919620311791</v>
      </c>
      <c r="U8" s="56">
        <f>'Calculations 35to44'!U189</f>
        <v>0.27756861344886585</v>
      </c>
      <c r="V8" s="56">
        <f>'Calculations 35to44'!V189</f>
        <v>0.28082275957217595</v>
      </c>
      <c r="W8" s="56">
        <f>'Calculations 35to44'!W189</f>
        <v>0.28404077817003814</v>
      </c>
      <c r="X8" s="56">
        <f>'Calculations 35to44'!X189</f>
        <v>0.2872218723573074</v>
      </c>
      <c r="Y8" s="56">
        <f>'Calculations 35to44'!Y189</f>
        <v>0.29036530416140649</v>
      </c>
      <c r="Z8" s="56">
        <f>'Calculations 35to44'!Z189</f>
        <v>0.29347039379020667</v>
      </c>
      <c r="AA8" s="56">
        <f>'Calculations 35to44'!AA189</f>
        <v>0.29653651878185494</v>
      </c>
      <c r="AB8" s="56">
        <f>'Calculations 35to44'!AB189</f>
        <v>0.29956311304536104</v>
      </c>
      <c r="AC8" s="56">
        <f>'Calculations 35to44'!AC189</f>
        <v>0.30254966580076453</v>
      </c>
      <c r="AD8" s="56">
        <f>'Calculations 35to44'!AD189</f>
        <v>0.30549572042765405</v>
      </c>
      <c r="AE8" s="56">
        <f>'Calculations 35to44'!AE189</f>
        <v>0.30840087323070764</v>
      </c>
      <c r="AF8" s="56">
        <f>'Calculations 35to44'!AF189</f>
        <v>0.3112647721307828</v>
      </c>
    </row>
    <row r="9" spans="1:32" x14ac:dyDescent="0.2">
      <c r="A9" s="12" t="s">
        <v>32</v>
      </c>
      <c r="B9" s="56">
        <f>'Calculations 35to44'!B190</f>
        <v>0.22558139534883714</v>
      </c>
      <c r="C9" s="56">
        <f>'Calculations 35to44'!C190</f>
        <v>0.23007377451528604</v>
      </c>
      <c r="D9" s="56">
        <f>'Calculations 35to44'!D190</f>
        <v>0.23373061932775852</v>
      </c>
      <c r="E9" s="56">
        <f>'Calculations 35to44'!E190</f>
        <v>0.23779484569010115</v>
      </c>
      <c r="F9" s="56">
        <f>'Calculations 35to44'!F190</f>
        <v>0.24218182925958648</v>
      </c>
      <c r="G9" s="56">
        <f>'Calculations 35to44'!G190</f>
        <v>0.24620300944499637</v>
      </c>
      <c r="H9" s="56">
        <f>'Calculations 35to44'!H190</f>
        <v>0.25101251436126609</v>
      </c>
      <c r="I9" s="56">
        <f>'Calculations 35to44'!I190</f>
        <v>0.25461049299914629</v>
      </c>
      <c r="J9" s="56">
        <f>'Calculations 35to44'!J190</f>
        <v>0.25713210509959994</v>
      </c>
      <c r="K9" s="56">
        <f>'Calculations 35to44'!K190</f>
        <v>0.25973362539587153</v>
      </c>
      <c r="L9" s="56">
        <f>'Calculations 35to44'!L190</f>
        <v>0.26522685568644877</v>
      </c>
      <c r="M9" s="56">
        <f>'Calculations 35to44'!M190</f>
        <v>0.26903505402248312</v>
      </c>
      <c r="N9" s="56">
        <f>'Calculations 35to44'!N190</f>
        <v>0.27281678946972643</v>
      </c>
      <c r="O9" s="56">
        <f>'Calculations 35to44'!O190</f>
        <v>0.27657062948232791</v>
      </c>
      <c r="P9" s="56">
        <f>'Calculations 35to44'!P190</f>
        <v>0.28029519787370694</v>
      </c>
      <c r="Q9" s="56">
        <f>'Calculations 35to44'!Q190</f>
        <v>0.28398917569826188</v>
      </c>
      <c r="R9" s="56">
        <f>'Calculations 35to44'!R190</f>
        <v>0.28765130196119737</v>
      </c>
      <c r="S9" s="56">
        <f>'Calculations 35to44'!S190</f>
        <v>0.29128037416069308</v>
      </c>
      <c r="T9" s="56">
        <f>'Calculations 35to44'!T190</f>
        <v>0.29487524866724235</v>
      </c>
      <c r="U9" s="56">
        <f>'Calculations 35to44'!U190</f>
        <v>0.29843484094543654</v>
      </c>
      <c r="V9" s="56">
        <f>'Calculations 35to44'!V190</f>
        <v>0.30195812562395341</v>
      </c>
      <c r="W9" s="56">
        <f>'Calculations 35to44'!W190</f>
        <v>0.3054441364198841</v>
      </c>
      <c r="X9" s="56">
        <f>'Calculations 35to44'!X190</f>
        <v>0.30889196592386592</v>
      </c>
      <c r="Y9" s="56">
        <f>'Calculations 35to44'!Y190</f>
        <v>0.31230076525277706</v>
      </c>
      <c r="Z9" s="56">
        <f>'Calculations 35to44'!Z190</f>
        <v>0.31566974357697297</v>
      </c>
      <c r="AA9" s="56">
        <f>'Calculations 35to44'!AA190</f>
        <v>0.31899816752922855</v>
      </c>
      <c r="AB9" s="56">
        <f>'Calculations 35to44'!AB190</f>
        <v>0.32228536050267748</v>
      </c>
      <c r="AC9" s="56">
        <f>'Calculations 35to44'!AC190</f>
        <v>0.32553070184511829</v>
      </c>
      <c r="AD9" s="56">
        <f>'Calculations 35to44'!AD190</f>
        <v>0.3287336259571122</v>
      </c>
      <c r="AE9" s="56">
        <f>'Calculations 35to44'!AE190</f>
        <v>0.33189362130128064</v>
      </c>
      <c r="AF9" s="56">
        <f>'Calculations 35to44'!AF190</f>
        <v>0.33501022933017738</v>
      </c>
    </row>
    <row r="10" spans="1:32" x14ac:dyDescent="0.2">
      <c r="A10" s="12" t="s">
        <v>33</v>
      </c>
      <c r="B10" s="56">
        <f>'Calculations 35to44'!B191</f>
        <v>0.1997503121098626</v>
      </c>
      <c r="C10" s="56">
        <f>'Calculations 35to44'!C191</f>
        <v>0.20404705809634552</v>
      </c>
      <c r="D10" s="56">
        <f>'Calculations 35to44'!D191</f>
        <v>0.20756547454156607</v>
      </c>
      <c r="E10" s="56">
        <f>'Calculations 35to44'!E191</f>
        <v>0.21146163575953186</v>
      </c>
      <c r="F10" s="56">
        <f>'Calculations 35to44'!F191</f>
        <v>0.21557703025262132</v>
      </c>
      <c r="G10" s="56">
        <f>'Calculations 35to44'!G191</f>
        <v>0.21909358589787337</v>
      </c>
      <c r="H10" s="56">
        <f>'Calculations 35to44'!H191</f>
        <v>0.22337688457901933</v>
      </c>
      <c r="I10" s="56">
        <f>'Calculations 35to44'!I191</f>
        <v>0.22659669891806855</v>
      </c>
      <c r="J10" s="56">
        <f>'Calculations 35to44'!J191</f>
        <v>0.22885130848716062</v>
      </c>
      <c r="K10" s="56">
        <f>'Calculations 35to44'!K191</f>
        <v>0.23115562959205424</v>
      </c>
      <c r="L10" s="56">
        <f>'Calculations 35to44'!L191</f>
        <v>0.23650676770589943</v>
      </c>
      <c r="M10" s="56">
        <f>'Calculations 35to44'!M191</f>
        <v>0.24004303908130861</v>
      </c>
      <c r="N10" s="56">
        <f>'Calculations 35to44'!N191</f>
        <v>0.24355944612934208</v>
      </c>
      <c r="O10" s="56">
        <f>'Calculations 35to44'!O191</f>
        <v>0.24705457233606798</v>
      </c>
      <c r="P10" s="56">
        <f>'Calculations 35to44'!P191</f>
        <v>0.25052704993999514</v>
      </c>
      <c r="Q10" s="56">
        <f>'Calculations 35to44'!Q191</f>
        <v>0.25397556112157271</v>
      </c>
      <c r="R10" s="56">
        <f>'Calculations 35to44'!R191</f>
        <v>0.25739883902400068</v>
      </c>
      <c r="S10" s="56">
        <f>'Calculations 35to44'!S191</f>
        <v>0.26079566860822878</v>
      </c>
      <c r="T10" s="56">
        <f>'Calculations 35to44'!T191</f>
        <v>0.26416488734570492</v>
      </c>
      <c r="U10" s="56">
        <f>'Calculations 35to44'!U191</f>
        <v>0.26750538575296645</v>
      </c>
      <c r="V10" s="56">
        <f>'Calculations 35to44'!V191</f>
        <v>0.27081610777273663</v>
      </c>
      <c r="W10" s="56">
        <f>'Calculations 35to44'!W191</f>
        <v>0.27409605100664203</v>
      </c>
      <c r="X10" s="56">
        <f>'Calculations 35to44'!X191</f>
        <v>0.27734426680509477</v>
      </c>
      <c r="Y10" s="56">
        <f>'Calculations 35to44'!Y191</f>
        <v>0.28055986022024676</v>
      </c>
      <c r="Z10" s="56">
        <f>'Calculations 35to44'!Z191</f>
        <v>0.28374198982823678</v>
      </c>
      <c r="AA10" s="56">
        <f>'Calculations 35to44'!AA191</f>
        <v>0.28688986742721473</v>
      </c>
      <c r="AB10" s="56">
        <f>'Calculations 35to44'!AB191</f>
        <v>0.29000275761782945</v>
      </c>
      <c r="AC10" s="56">
        <f>'Calculations 35to44'!AC191</f>
        <v>0.29307997727303081</v>
      </c>
      <c r="AD10" s="56">
        <f>'Calculations 35to44'!AD191</f>
        <v>0.29612089490415233</v>
      </c>
      <c r="AE10" s="56">
        <f>'Calculations 35to44'!AE191</f>
        <v>0.29912492993030665</v>
      </c>
      <c r="AF10" s="56">
        <f>'Calculations 35to44'!AF191</f>
        <v>0.30209155185814712</v>
      </c>
    </row>
    <row r="11" spans="1:32" x14ac:dyDescent="0.2">
      <c r="A11" s="12" t="s">
        <v>34</v>
      </c>
      <c r="B11" s="56">
        <f>'Calculations 35to44'!B192</f>
        <v>0.30569948186528501</v>
      </c>
      <c r="C11" s="56">
        <f>'Calculations 35to44'!C192</f>
        <v>0.31093127076997334</v>
      </c>
      <c r="D11" s="56">
        <f>'Calculations 35to44'!D192</f>
        <v>0.31499062513748249</v>
      </c>
      <c r="E11" s="56">
        <f>'Calculations 35to44'!E192</f>
        <v>0.31946147174208051</v>
      </c>
      <c r="F11" s="56">
        <f>'Calculations 35to44'!F192</f>
        <v>0.32429752499050746</v>
      </c>
      <c r="G11" s="56">
        <f>'Calculations 35to44'!G192</f>
        <v>0.32866079760182193</v>
      </c>
      <c r="H11" s="56">
        <f>'Calculations 35to44'!H192</f>
        <v>0.33394181600863149</v>
      </c>
      <c r="I11" s="56">
        <f>'Calculations 35to44'!I192</f>
        <v>0.3376753767803366</v>
      </c>
      <c r="J11" s="56">
        <f>'Calculations 35to44'!J192</f>
        <v>0.3399706767587462</v>
      </c>
      <c r="K11" s="56">
        <f>'Calculations 35to44'!K192</f>
        <v>0.34221213498215247</v>
      </c>
      <c r="L11" s="56">
        <f>'Calculations 35to44'!L192</f>
        <v>0.34882127735131419</v>
      </c>
      <c r="M11" s="56">
        <f>'Calculations 35to44'!M192</f>
        <v>0.35287364517139541</v>
      </c>
      <c r="N11" s="56">
        <f>'Calculations 35to44'!N192</f>
        <v>0.35688596618000284</v>
      </c>
      <c r="O11" s="56">
        <f>'Calculations 35to44'!O192</f>
        <v>0.3608571904801931</v>
      </c>
      <c r="P11" s="56">
        <f>'Calculations 35to44'!P192</f>
        <v>0.36478632601814226</v>
      </c>
      <c r="Q11" s="56">
        <f>'Calculations 35to44'!Q192</f>
        <v>0.36867243828238605</v>
      </c>
      <c r="R11" s="56">
        <f>'Calculations 35to44'!R192</f>
        <v>0.37251464989720395</v>
      </c>
      <c r="S11" s="56">
        <f>'Calculations 35to44'!S192</f>
        <v>0.37631214011595238</v>
      </c>
      <c r="T11" s="56">
        <f>'Calculations 35to44'!T192</f>
        <v>0.38006414422024987</v>
      </c>
      <c r="U11" s="56">
        <f>'Calculations 35to44'!U192</f>
        <v>0.38376995283089677</v>
      </c>
      <c r="V11" s="56">
        <f>'Calculations 35to44'!V192</f>
        <v>0.38742891113644218</v>
      </c>
      <c r="W11" s="56">
        <f>'Calculations 35to44'!W192</f>
        <v>0.39104041804526474</v>
      </c>
      <c r="X11" s="56">
        <f>'Calculations 35to44'!X192</f>
        <v>0.39460392526698834</v>
      </c>
      <c r="Y11" s="56">
        <f>'Calculations 35to44'!Y192</f>
        <v>0.39811893632897544</v>
      </c>
      <c r="Z11" s="56">
        <f>'Calculations 35to44'!Z192</f>
        <v>0.40158500553355037</v>
      </c>
      <c r="AA11" s="56">
        <f>'Calculations 35to44'!AA192</f>
        <v>0.40500173686149216</v>
      </c>
      <c r="AB11" s="56">
        <f>'Calculations 35to44'!AB192</f>
        <v>0.40836878282720523</v>
      </c>
      <c r="AC11" s="56">
        <f>'Calculations 35to44'!AC192</f>
        <v>0.41168584329083169</v>
      </c>
      <c r="AD11" s="56">
        <f>'Calculations 35to44'!AD192</f>
        <v>0.41495266423242311</v>
      </c>
      <c r="AE11" s="56">
        <f>'Calculations 35to44'!AE192</f>
        <v>0.41816903649311077</v>
      </c>
      <c r="AF11" s="56">
        <f>'Calculations 35to44'!AF192</f>
        <v>0.42133479448804434</v>
      </c>
    </row>
    <row r="12" spans="1:32" x14ac:dyDescent="0.2">
      <c r="A12" s="12" t="s">
        <v>92</v>
      </c>
      <c r="B12" s="56">
        <f>'Calculations 35to44'!B193</f>
        <v>0.19728729963008637</v>
      </c>
      <c r="C12" s="56">
        <f>'Calculations 35to44'!C193</f>
        <v>0.20154663665943992</v>
      </c>
      <c r="D12" s="56">
        <f>'Calculations 35to44'!D193</f>
        <v>0.20507650056441418</v>
      </c>
      <c r="E12" s="56">
        <f>'Calculations 35to44'!E193</f>
        <v>0.20899032962372396</v>
      </c>
      <c r="F12" s="56">
        <f>'Calculations 35to44'!F193</f>
        <v>0.21311571568308171</v>
      </c>
      <c r="G12" s="56">
        <f>'Calculations 35to44'!G193</f>
        <v>0.21665300233050563</v>
      </c>
      <c r="H12" s="56">
        <f>'Calculations 35to44'!H193</f>
        <v>0.22094168110728971</v>
      </c>
      <c r="I12" s="56">
        <f>'Calculations 35to44'!I193</f>
        <v>0.22419911190305716</v>
      </c>
      <c r="J12" s="56">
        <f>'Calculations 35to44'!J193</f>
        <v>0.22653689531601742</v>
      </c>
      <c r="K12" s="56">
        <f>'Calculations 35to44'!K193</f>
        <v>0.22895228690467193</v>
      </c>
      <c r="L12" s="56">
        <f>'Calculations 35to44'!L193</f>
        <v>0.23421932380190622</v>
      </c>
      <c r="M12" s="56">
        <f>'Calculations 35to44'!M193</f>
        <v>0.23778358094488336</v>
      </c>
      <c r="N12" s="56">
        <f>'Calculations 35to44'!N193</f>
        <v>0.24132932758728967</v>
      </c>
      <c r="O12" s="56">
        <f>'Calculations 35to44'!O193</f>
        <v>0.24485509710593636</v>
      </c>
      <c r="P12" s="56">
        <f>'Calculations 35to44'!P193</f>
        <v>0.24835947028931235</v>
      </c>
      <c r="Q12" s="56">
        <f>'Calculations 35to44'!Q193</f>
        <v>0.25184107670405043</v>
      </c>
      <c r="R12" s="56">
        <f>'Calculations 35to44'!R193</f>
        <v>0.25529859589040543</v>
      </c>
      <c r="S12" s="56">
        <f>'Calculations 35to44'!S193</f>
        <v>0.25873075838891008</v>
      </c>
      <c r="T12" s="56">
        <f>'Calculations 35to44'!T193</f>
        <v>0.26213634660110258</v>
      </c>
      <c r="U12" s="56">
        <f>'Calculations 35to44'!U193</f>
        <v>0.26551419548781879</v>
      </c>
      <c r="V12" s="56">
        <f>'Calculations 35to44'!V193</f>
        <v>0.26886319310915252</v>
      </c>
      <c r="W12" s="56">
        <f>'Calculations 35to44'!W193</f>
        <v>0.2721822810107109</v>
      </c>
      <c r="X12" s="56">
        <f>'Calculations 35to44'!X193</f>
        <v>0.27547045446126556</v>
      </c>
      <c r="Y12" s="56">
        <f>'Calculations 35to44'!Y193</f>
        <v>0.27872676254732753</v>
      </c>
      <c r="Z12" s="56">
        <f>'Calculations 35to44'!Z193</f>
        <v>0.28195030813053912</v>
      </c>
      <c r="AA12" s="56">
        <f>'Calculations 35to44'!AA193</f>
        <v>0.28514024767409341</v>
      </c>
      <c r="AB12" s="56">
        <f>'Calculations 35to44'!AB193</f>
        <v>0.28829579094465296</v>
      </c>
      <c r="AC12" s="56">
        <f>'Calculations 35to44'!AC193</f>
        <v>0.29141620059644441</v>
      </c>
      <c r="AD12" s="56">
        <f>'Calculations 35to44'!AD193</f>
        <v>0.29450079164438081</v>
      </c>
      <c r="AE12" s="56">
        <f>'Calculations 35to44'!AE193</f>
        <v>0.29754893083316841</v>
      </c>
      <c r="AF12" s="56">
        <f>'Calculations 35to44'!AF193</f>
        <v>0.30056003590942437</v>
      </c>
    </row>
    <row r="13" spans="1:32" x14ac:dyDescent="0.2">
      <c r="A13" s="12" t="s">
        <v>89</v>
      </c>
      <c r="B13" s="56">
        <f>'Calculations 35to44'!B194</f>
        <v>0.23988005997001496</v>
      </c>
      <c r="C13" s="56">
        <f>'Calculations 35to44'!C194</f>
        <v>0.24491654519172493</v>
      </c>
      <c r="D13" s="56">
        <f>'Calculations 35to44'!D194</f>
        <v>0.24878556153458198</v>
      </c>
      <c r="E13" s="56">
        <f>'Calculations 35to44'!E194</f>
        <v>0.2530225711691515</v>
      </c>
      <c r="F13" s="56">
        <f>'Calculations 35to44'!F194</f>
        <v>0.25759630908802139</v>
      </c>
      <c r="G13" s="56">
        <f>'Calculations 35to44'!G194</f>
        <v>0.26165269320263268</v>
      </c>
      <c r="H13" s="56">
        <f>'Calculations 35to44'!H194</f>
        <v>0.26660944193870612</v>
      </c>
      <c r="I13" s="56">
        <f>'Calculations 35to44'!I194</f>
        <v>0.27000041555627413</v>
      </c>
      <c r="J13" s="56">
        <f>'Calculations 35to44'!J194</f>
        <v>0.27196796633072179</v>
      </c>
      <c r="K13" s="56">
        <f>'Calculations 35to44'!K194</f>
        <v>0.27389568974677281</v>
      </c>
      <c r="L13" s="56">
        <f>'Calculations 35to44'!L194</f>
        <v>0.28062918484648258</v>
      </c>
      <c r="M13" s="56">
        <f>'Calculations 35to44'!M194</f>
        <v>0.28453679441525165</v>
      </c>
      <c r="N13" s="56">
        <f>'Calculations 35to44'!N194</f>
        <v>0.28842209353689946</v>
      </c>
      <c r="O13" s="56">
        <f>'Calculations 35to44'!O194</f>
        <v>0.29228375111691951</v>
      </c>
      <c r="P13" s="56">
        <f>'Calculations 35to44'!P194</f>
        <v>0.29612047921709728</v>
      </c>
      <c r="Q13" s="56">
        <f>'Calculations 35to44'!Q194</f>
        <v>0.29993103385045905</v>
      </c>
      <c r="R13" s="56">
        <f>'Calculations 35to44'!R194</f>
        <v>0.30371421566215495</v>
      </c>
      <c r="S13" s="56">
        <f>'Calculations 35to44'!S194</f>
        <v>0.30746887049854638</v>
      </c>
      <c r="T13" s="56">
        <f>'Calculations 35to44'!T194</f>
        <v>0.31119388986712299</v>
      </c>
      <c r="U13" s="56">
        <f>'Calculations 35to44'!U194</f>
        <v>0.31488821129009176</v>
      </c>
      <c r="V13" s="56">
        <f>'Calculations 35to44'!V194</f>
        <v>0.31855081855476824</v>
      </c>
      <c r="W13" s="56">
        <f>'Calculations 35to44'!W194</f>
        <v>0.32218074186410217</v>
      </c>
      <c r="X13" s="56">
        <f>'Calculations 35to44'!X194</f>
        <v>0.32577705789087025</v>
      </c>
      <c r="Y13" s="56">
        <f>'Calculations 35to44'!Y194</f>
        <v>0.3293388897392398</v>
      </c>
      <c r="Z13" s="56">
        <f>'Calculations 35to44'!Z194</f>
        <v>0.33286540681755139</v>
      </c>
      <c r="AA13" s="56">
        <f>'Calculations 35to44'!AA194</f>
        <v>0.33635582462629693</v>
      </c>
      <c r="AB13" s="56">
        <f>'Calculations 35to44'!AB194</f>
        <v>0.33980940446535907</v>
      </c>
      <c r="AC13" s="56">
        <f>'Calculations 35to44'!AC194</f>
        <v>0.34322545306465907</v>
      </c>
      <c r="AD13" s="56">
        <f>'Calculations 35to44'!AD194</f>
        <v>0.34660332214242023</v>
      </c>
      <c r="AE13" s="56">
        <f>'Calculations 35to44'!AE194</f>
        <v>0.34994240789527969</v>
      </c>
      <c r="AF13" s="56">
        <f>'Calculations 35to44'!AF194</f>
        <v>0.35324215042450063</v>
      </c>
    </row>
    <row r="14" spans="1:32" x14ac:dyDescent="0.2">
      <c r="A14" s="12" t="s">
        <v>35</v>
      </c>
      <c r="B14" s="56">
        <f>'Calculations 35to44'!B195</f>
        <v>0.22222222222222224</v>
      </c>
      <c r="C14" s="56">
        <f>'Calculations 35to44'!C195</f>
        <v>0.2268051762794224</v>
      </c>
      <c r="D14" s="56">
        <f>'Calculations 35to44'!D195</f>
        <v>0.23070429183649571</v>
      </c>
      <c r="E14" s="56">
        <f>'Calculations 35to44'!E195</f>
        <v>0.23506493266503917</v>
      </c>
      <c r="F14" s="56">
        <f>'Calculations 35to44'!F195</f>
        <v>0.23966475627516379</v>
      </c>
      <c r="G14" s="56">
        <f>'Calculations 35to44'!G195</f>
        <v>0.2436865388007774</v>
      </c>
      <c r="H14" s="56">
        <f>'Calculations 35to44'!H195</f>
        <v>0.24850780597865965</v>
      </c>
      <c r="I14" s="56">
        <f>'Calculations 35to44'!I195</f>
        <v>0.25237625770921129</v>
      </c>
      <c r="J14" s="56">
        <f>'Calculations 35to44'!J195</f>
        <v>0.25535371356513742</v>
      </c>
      <c r="K14" s="56">
        <f>'Calculations 35to44'!K195</f>
        <v>0.25840356367762174</v>
      </c>
      <c r="L14" s="56">
        <f>'Calculations 35to44'!L195</f>
        <v>0.2638550668889682</v>
      </c>
      <c r="M14" s="56">
        <f>'Calculations 35to44'!M195</f>
        <v>0.26790569328864189</v>
      </c>
      <c r="N14" s="56">
        <f>'Calculations 35to44'!N195</f>
        <v>0.27193839159424504</v>
      </c>
      <c r="O14" s="56">
        <f>'Calculations 35to44'!O195</f>
        <v>0.27595145966269174</v>
      </c>
      <c r="P14" s="56">
        <f>'Calculations 35to44'!P195</f>
        <v>0.27994324130554532</v>
      </c>
      <c r="Q14" s="56">
        <f>'Calculations 35to44'!Q195</f>
        <v>0.28391212806934141</v>
      </c>
      <c r="R14" s="56">
        <f>'Calculations 35to44'!R195</f>
        <v>0.28785656084689443</v>
      </c>
      <c r="S14" s="56">
        <f>'Calculations 35to44'!S195</f>
        <v>0.291775031320126</v>
      </c>
      <c r="T14" s="56">
        <f>'Calculations 35to44'!T195</f>
        <v>0.29566608323571031</v>
      </c>
      <c r="U14" s="56">
        <f>'Calculations 35to44'!U195</f>
        <v>0.29952831351544262</v>
      </c>
      <c r="V14" s="56">
        <f>'Calculations 35to44'!V195</f>
        <v>0.30336037320389608</v>
      </c>
      <c r="W14" s="56">
        <f>'Calculations 35to44'!W195</f>
        <v>0.30716096825649503</v>
      </c>
      <c r="X14" s="56">
        <f>'Calculations 35to44'!X195</f>
        <v>0.31092886017166854</v>
      </c>
      <c r="Y14" s="56">
        <f>'Calculations 35to44'!Y195</f>
        <v>0.31466286647123576</v>
      </c>
      <c r="Z14" s="56">
        <f>'Calculations 35to44'!Z195</f>
        <v>0.31836186103361408</v>
      </c>
      <c r="AA14" s="56">
        <f>'Calculations 35to44'!AA195</f>
        <v>0.32202477428484239</v>
      </c>
      <c r="AB14" s="56">
        <f>'Calculations 35to44'!AB195</f>
        <v>0.32565059325274576</v>
      </c>
      <c r="AC14" s="56">
        <f>'Calculations 35to44'!AC195</f>
        <v>0.32923836148988</v>
      </c>
      <c r="AD14" s="56">
        <f>'Calculations 35to44'!AD195</f>
        <v>0.33278717887114589</v>
      </c>
      <c r="AE14" s="56">
        <f>'Calculations 35to44'!AE195</f>
        <v>0.33629620127218063</v>
      </c>
      <c r="AF14" s="56">
        <f>'Calculations 35to44'!AF195</f>
        <v>0.3397646401347878</v>
      </c>
    </row>
    <row r="15" spans="1:32" x14ac:dyDescent="0.2">
      <c r="A15" s="12" t="s">
        <v>98</v>
      </c>
      <c r="B15" s="56">
        <f>'Calculations 35to44'!B196</f>
        <v>0.20325203252032512</v>
      </c>
      <c r="C15" s="56">
        <f>'Calculations 35to44'!C196</f>
        <v>0.20772439907235232</v>
      </c>
      <c r="D15" s="56">
        <f>'Calculations 35to44'!D196</f>
        <v>0.21142272916580865</v>
      </c>
      <c r="E15" s="56">
        <f>'Calculations 35to44'!E196</f>
        <v>0.21543716817167982</v>
      </c>
      <c r="F15" s="56">
        <f>'Calculations 35to44'!F196</f>
        <v>0.21959976057445837</v>
      </c>
      <c r="G15" s="56">
        <f>'Calculations 35to44'!G196</f>
        <v>0.22313910685045318</v>
      </c>
      <c r="H15" s="56">
        <f>'Calculations 35to44'!H196</f>
        <v>0.22734881661179229</v>
      </c>
      <c r="I15" s="56">
        <f>'Calculations 35to44'!I196</f>
        <v>0.23039897081917887</v>
      </c>
      <c r="J15" s="56">
        <f>'Calculations 35to44'!J196</f>
        <v>0.23255314853420728</v>
      </c>
      <c r="K15" s="56">
        <f>'Calculations 35to44'!K196</f>
        <v>0.2348668710591971</v>
      </c>
      <c r="L15" s="56">
        <f>'Calculations 35to44'!L196</f>
        <v>0.2404488696748826</v>
      </c>
      <c r="M15" s="56">
        <f>'Calculations 35to44'!M196</f>
        <v>0.24399931694629778</v>
      </c>
      <c r="N15" s="56">
        <f>'Calculations 35to44'!N196</f>
        <v>0.24752676009441529</v>
      </c>
      <c r="O15" s="56">
        <f>'Calculations 35to44'!O196</f>
        <v>0.25102981260823287</v>
      </c>
      <c r="P15" s="56">
        <f>'Calculations 35to44'!P196</f>
        <v>0.25450714200381624</v>
      </c>
      <c r="Q15" s="56">
        <f>'Calculations 35to44'!Q196</f>
        <v>0.25795747077235615</v>
      </c>
      <c r="R15" s="56">
        <f>'Calculations 35to44'!R196</f>
        <v>0.261379577149293</v>
      </c>
      <c r="S15" s="56">
        <f>'Calculations 35to44'!S196</f>
        <v>0.26477229570900551</v>
      </c>
      <c r="T15" s="56">
        <f>'Calculations 35to44'!T196</f>
        <v>0.26813451779022074</v>
      </c>
      <c r="U15" s="56">
        <f>'Calculations 35to44'!U196</f>
        <v>0.27146519175779932</v>
      </c>
      <c r="V15" s="56">
        <f>'Calculations 35to44'!V196</f>
        <v>0.27476332310707602</v>
      </c>
      <c r="W15" s="56">
        <f>'Calculations 35to44'!W196</f>
        <v>0.27802797441733806</v>
      </c>
      <c r="X15" s="56">
        <f>'Calculations 35to44'!X196</f>
        <v>0.2812582651613873</v>
      </c>
      <c r="Y15" s="56">
        <f>'Calculations 35to44'!Y196</f>
        <v>0.28445337137843468</v>
      </c>
      <c r="Z15" s="56">
        <f>'Calculations 35to44'!Z196</f>
        <v>0.28761252521781094</v>
      </c>
      <c r="AA15" s="56">
        <f>'Calculations 35to44'!AA196</f>
        <v>0.29073501436116639</v>
      </c>
      <c r="AB15" s="56">
        <f>'Calculations 35to44'!AB196</f>
        <v>0.29382018133095139</v>
      </c>
      <c r="AC15" s="56">
        <f>'Calculations 35to44'!AC196</f>
        <v>0.29686742269305472</v>
      </c>
      <c r="AD15" s="56">
        <f>'Calculations 35to44'!AD196</f>
        <v>0.29987618816149902</v>
      </c>
      <c r="AE15" s="56">
        <f>'Calculations 35to44'!AE196</f>
        <v>0.30284597961307758</v>
      </c>
      <c r="AF15" s="56">
        <f>'Calculations 35to44'!AF196</f>
        <v>0.30577635001975051</v>
      </c>
    </row>
    <row r="16" spans="1:32" x14ac:dyDescent="0.2">
      <c r="A16" s="12" t="s">
        <v>97</v>
      </c>
      <c r="B16" s="56">
        <f>'Calculations 35to44'!B197</f>
        <v>0.24738675958188153</v>
      </c>
      <c r="C16" s="56">
        <f>'Calculations 35to44'!C197</f>
        <v>0.25219030126497277</v>
      </c>
      <c r="D16" s="56">
        <f>'Calculations 35to44'!D197</f>
        <v>0.25633481578336209</v>
      </c>
      <c r="E16" s="56">
        <f>'Calculations 35to44'!E197</f>
        <v>0.26089425503457764</v>
      </c>
      <c r="F16" s="56">
        <f>'Calculations 35to44'!F197</f>
        <v>0.26559461378345323</v>
      </c>
      <c r="G16" s="56">
        <f>'Calculations 35to44'!G197</f>
        <v>0.26960683718909123</v>
      </c>
      <c r="H16" s="56">
        <f>'Calculations 35to44'!H197</f>
        <v>0.27433483523901125</v>
      </c>
      <c r="I16" s="56">
        <f>'Calculations 35to44'!I197</f>
        <v>0.27806664173925227</v>
      </c>
      <c r="J16" s="56">
        <f>'Calculations 35to44'!J197</f>
        <v>0.28099785787477866</v>
      </c>
      <c r="K16" s="56">
        <f>'Calculations 35to44'!K197</f>
        <v>0.28409643508501559</v>
      </c>
      <c r="L16" s="56">
        <f>'Calculations 35to44'!L197</f>
        <v>0.28967757962210694</v>
      </c>
      <c r="M16" s="56">
        <f>'Calculations 35to44'!M197</f>
        <v>0.29370940888462177</v>
      </c>
      <c r="N16" s="56">
        <f>'Calculations 35to44'!N197</f>
        <v>0.29771113757161782</v>
      </c>
      <c r="O16" s="56">
        <f>'Calculations 35to44'!O197</f>
        <v>0.3016812262465412</v>
      </c>
      <c r="P16" s="56">
        <f>'Calculations 35to44'!P197</f>
        <v>0.30561819859767181</v>
      </c>
      <c r="Q16" s="56">
        <f>'Calculations 35to44'!Q197</f>
        <v>0.3095206423522911</v>
      </c>
      <c r="R16" s="56">
        <f>'Calculations 35to44'!R197</f>
        <v>0.31338720999320113</v>
      </c>
      <c r="S16" s="56">
        <f>'Calculations 35to44'!S197</f>
        <v>0.31721661928328992</v>
      </c>
      <c r="T16" s="56">
        <f>'Calculations 35to44'!T197</f>
        <v>0.32100765360448336</v>
      </c>
      <c r="U16" s="56">
        <f>'Calculations 35to44'!U197</f>
        <v>0.32475916211791334</v>
      </c>
      <c r="V16" s="56">
        <f>'Calculations 35to44'!V197</f>
        <v>0.32847005975262322</v>
      </c>
      <c r="W16" s="56">
        <f>'Calculations 35to44'!W197</f>
        <v>0.33213932703051818</v>
      </c>
      <c r="X16" s="56">
        <f>'Calculations 35to44'!X197</f>
        <v>0.33576600973559456</v>
      </c>
      <c r="Y16" s="56">
        <f>'Calculations 35to44'!Y197</f>
        <v>0.33934921843574972</v>
      </c>
      <c r="Z16" s="56">
        <f>'Calculations 35to44'!Z197</f>
        <v>0.34288812786567507</v>
      </c>
      <c r="AA16" s="56">
        <f>'Calculations 35to44'!AA197</f>
        <v>0.3463819761794853</v>
      </c>
      <c r="AB16" s="56">
        <f>'Calculations 35to44'!AB197</f>
        <v>0.34983006408181133</v>
      </c>
      <c r="AC16" s="56">
        <f>'Calculations 35to44'!AC197</f>
        <v>0.35323175384613137</v>
      </c>
      <c r="AD16" s="56">
        <f>'Calculations 35to44'!AD197</f>
        <v>0.35658646822909468</v>
      </c>
      <c r="AE16" s="56">
        <f>'Calculations 35to44'!AE197</f>
        <v>0.35989368928953358</v>
      </c>
      <c r="AF16" s="56">
        <f>'Calculations 35to44'!AF197</f>
        <v>0.36315295712075174</v>
      </c>
    </row>
    <row r="17" spans="1:32" x14ac:dyDescent="0.2">
      <c r="A17" s="12" t="s">
        <v>101</v>
      </c>
      <c r="B17" s="56">
        <f>'Calculations 35to44'!B198</f>
        <v>0.21484375</v>
      </c>
      <c r="C17" s="56">
        <f>'Calculations 35to44'!C198</f>
        <v>0.21926352104303823</v>
      </c>
      <c r="D17" s="56">
        <f>'Calculations 35to44'!D198</f>
        <v>0.22316648256524496</v>
      </c>
      <c r="E17" s="56">
        <f>'Calculations 35to44'!E198</f>
        <v>0.227533043271818</v>
      </c>
      <c r="F17" s="56">
        <f>'Calculations 35to44'!F198</f>
        <v>0.23209028865332154</v>
      </c>
      <c r="G17" s="56">
        <f>'Calculations 35to44'!G198</f>
        <v>0.23607648014827398</v>
      </c>
      <c r="H17" s="56">
        <f>'Calculations 35to44'!H198</f>
        <v>0.24079206178441129</v>
      </c>
      <c r="I17" s="56">
        <f>'Calculations 35to44'!I198</f>
        <v>0.24463699508675218</v>
      </c>
      <c r="J17" s="56">
        <f>'Calculations 35to44'!J198</f>
        <v>0.24775543304932413</v>
      </c>
      <c r="K17" s="56">
        <f>'Calculations 35to44'!K198</f>
        <v>0.25107032557745457</v>
      </c>
      <c r="L17" s="56">
        <f>'Calculations 35to44'!L198</f>
        <v>0.25619703653411269</v>
      </c>
      <c r="M17" s="56">
        <f>'Calculations 35to44'!M198</f>
        <v>0.26023354840209745</v>
      </c>
      <c r="N17" s="56">
        <f>'Calculations 35to44'!N198</f>
        <v>0.26425395956351183</v>
      </c>
      <c r="O17" s="56">
        <f>'Calculations 35to44'!O198</f>
        <v>0.26825648896768572</v>
      </c>
      <c r="P17" s="56">
        <f>'Calculations 35to44'!P198</f>
        <v>0.27223940055017287</v>
      </c>
      <c r="Q17" s="56">
        <f>'Calculations 35to44'!Q198</f>
        <v>0.27620100533389508</v>
      </c>
      <c r="R17" s="56">
        <f>'Calculations 35to44'!R198</f>
        <v>0.2801396633495119</v>
      </c>
      <c r="S17" s="56">
        <f>'Calculations 35to44'!S198</f>
        <v>0.28405378537447507</v>
      </c>
      <c r="T17" s="56">
        <f>'Calculations 35to44'!T198</f>
        <v>0.28794183449111943</v>
      </c>
      <c r="U17" s="56">
        <f>'Calculations 35to44'!U198</f>
        <v>0.29180232746489793</v>
      </c>
      <c r="V17" s="56">
        <f>'Calculations 35to44'!V198</f>
        <v>0.29563383594465825</v>
      </c>
      <c r="W17" s="56">
        <f>'Calculations 35to44'!W198</f>
        <v>0.29943498748756814</v>
      </c>
      <c r="X17" s="56">
        <f>'Calculations 35to44'!X198</f>
        <v>0.30320446641194715</v>
      </c>
      <c r="Y17" s="56">
        <f>'Calculations 35to44'!Y198</f>
        <v>0.30694101448188854</v>
      </c>
      <c r="Z17" s="56">
        <f>'Calculations 35to44'!Z198</f>
        <v>0.31064343142810874</v>
      </c>
      <c r="AA17" s="56">
        <f>'Calculations 35to44'!AA198</f>
        <v>0.3143105753099727</v>
      </c>
      <c r="AB17" s="56">
        <f>'Calculations 35to44'!AB198</f>
        <v>0.31794136272409051</v>
      </c>
      <c r="AC17" s="56">
        <f>'Calculations 35to44'!AC198</f>
        <v>0.32153476886528365</v>
      </c>
      <c r="AD17" s="56">
        <f>'Calculations 35to44'!AD198</f>
        <v>0.32508982744606785</v>
      </c>
      <c r="AE17" s="56">
        <f>'Calculations 35to44'!AE198</f>
        <v>0.32860563048109137</v>
      </c>
      <c r="AF17" s="56">
        <f>'Calculations 35to44'!AF198</f>
        <v>0.33208132794320827</v>
      </c>
    </row>
    <row r="18" spans="1:32" x14ac:dyDescent="0.2">
      <c r="A18" s="12" t="s">
        <v>104</v>
      </c>
      <c r="B18" s="56">
        <f>'Calculations 35to44'!B199</f>
        <v>0.18571428571428578</v>
      </c>
      <c r="C18" s="56">
        <f>'Calculations 35to44'!C199</f>
        <v>0.1902908238413856</v>
      </c>
      <c r="D18" s="56">
        <f>'Calculations 35to44'!D199</f>
        <v>0.19403966348659088</v>
      </c>
      <c r="E18" s="56">
        <f>'Calculations 35to44'!E199</f>
        <v>0.19816694876429175</v>
      </c>
      <c r="F18" s="56">
        <f>'Calculations 35to44'!F199</f>
        <v>0.20250773011398088</v>
      </c>
      <c r="G18" s="56">
        <f>'Calculations 35to44'!G199</f>
        <v>0.20621522385368218</v>
      </c>
      <c r="H18" s="56">
        <f>'Calculations 35to44'!H199</f>
        <v>0.2106994219477428</v>
      </c>
      <c r="I18" s="56">
        <f>'Calculations 35to44'!I199</f>
        <v>0.21409487506567115</v>
      </c>
      <c r="J18" s="56">
        <f>'Calculations 35to44'!J199</f>
        <v>0.21650772978028884</v>
      </c>
      <c r="K18" s="56">
        <f>'Calculations 35to44'!K199</f>
        <v>0.21894453363100033</v>
      </c>
      <c r="L18" s="56">
        <f>'Calculations 35to44'!L199</f>
        <v>0.22486913497404812</v>
      </c>
      <c r="M18" s="56">
        <f>'Calculations 35to44'!M199</f>
        <v>0.2287285839817966</v>
      </c>
      <c r="N18" s="56">
        <f>'Calculations 35to44'!N199</f>
        <v>0.23258409977914757</v>
      </c>
      <c r="O18" s="56">
        <f>'Calculations 35to44'!O199</f>
        <v>0.23643402718131268</v>
      </c>
      <c r="P18" s="56">
        <f>'Calculations 35to44'!P199</f>
        <v>0.24027673510609293</v>
      </c>
      <c r="Q18" s="56">
        <f>'Calculations 35to44'!Q199</f>
        <v>0.24411061870793954</v>
      </c>
      <c r="R18" s="56">
        <f>'Calculations 35to44'!R199</f>
        <v>0.24793410140205671</v>
      </c>
      <c r="S18" s="56">
        <f>'Calculations 35to44'!S199</f>
        <v>0.25174563677555795</v>
      </c>
      <c r="T18" s="56">
        <f>'Calculations 35to44'!T199</f>
        <v>0.25554371038327406</v>
      </c>
      <c r="U18" s="56">
        <f>'Calculations 35to44'!U199</f>
        <v>0.2593268414262978</v>
      </c>
      <c r="V18" s="56">
        <f>'Calculations 35to44'!V199</f>
        <v>0.26309358431190644</v>
      </c>
      <c r="W18" s="56">
        <f>'Calculations 35to44'!W199</f>
        <v>0.26684253009399189</v>
      </c>
      <c r="X18" s="56">
        <f>'Calculations 35to44'!X199</f>
        <v>0.27057230779362262</v>
      </c>
      <c r="Y18" s="56">
        <f>'Calculations 35to44'!Y199</f>
        <v>0.27428158559983412</v>
      </c>
      <c r="Z18" s="56">
        <f>'Calculations 35to44'!Z199</f>
        <v>0.27796907195119408</v>
      </c>
      <c r="AA18" s="56">
        <f>'Calculations 35to44'!AA199</f>
        <v>0.28163351649912188</v>
      </c>
      <c r="AB18" s="56">
        <f>'Calculations 35to44'!AB199</f>
        <v>0.28527371095433701</v>
      </c>
      <c r="AC18" s="56">
        <f>'Calculations 35to44'!AC199</f>
        <v>0.28888848981820331</v>
      </c>
      <c r="AD18" s="56">
        <f>'Calculations 35to44'!AD199</f>
        <v>0.2924767310010824</v>
      </c>
      <c r="AE18" s="56">
        <f>'Calculations 35to44'!AE199</f>
        <v>0.29603735633014516</v>
      </c>
      <c r="AF18" s="56">
        <f>'Calculations 35to44'!AF199</f>
        <v>0.29956933194938129</v>
      </c>
    </row>
    <row r="19" spans="1:32" x14ac:dyDescent="0.2">
      <c r="A19" s="12" t="s">
        <v>36</v>
      </c>
      <c r="B19" s="56">
        <f>'Calculations 35to44'!B200</f>
        <v>0.20000000000000004</v>
      </c>
      <c r="C19" s="56">
        <f>'Calculations 35to44'!C200</f>
        <v>0.20426717836689845</v>
      </c>
      <c r="D19" s="56">
        <f>'Calculations 35to44'!D200</f>
        <v>0.20787762643225205</v>
      </c>
      <c r="E19" s="56">
        <f>'Calculations 35to44'!E200</f>
        <v>0.21191946345621998</v>
      </c>
      <c r="F19" s="56">
        <f>'Calculations 35to44'!F200</f>
        <v>0.21619761479821167</v>
      </c>
      <c r="G19" s="56">
        <f>'Calculations 35to44'!G200</f>
        <v>0.21993500231421265</v>
      </c>
      <c r="H19" s="56">
        <f>'Calculations 35to44'!H200</f>
        <v>0.22443542629506602</v>
      </c>
      <c r="I19" s="56">
        <f>'Calculations 35to44'!I200</f>
        <v>0.22803421067941254</v>
      </c>
      <c r="J19" s="56">
        <f>'Calculations 35to44'!J200</f>
        <v>0.23078714487450391</v>
      </c>
      <c r="K19" s="56">
        <f>'Calculations 35to44'!K200</f>
        <v>0.23361151561280613</v>
      </c>
      <c r="L19" s="56">
        <f>'Calculations 35to44'!L200</f>
        <v>0.2386918396920763</v>
      </c>
      <c r="M19" s="56">
        <f>'Calculations 35to44'!M200</f>
        <v>0.24245837249957003</v>
      </c>
      <c r="N19" s="56">
        <f>'Calculations 35to44'!N200</f>
        <v>0.24620828213681015</v>
      </c>
      <c r="O19" s="56">
        <f>'Calculations 35to44'!O200</f>
        <v>0.24993992469974591</v>
      </c>
      <c r="P19" s="56">
        <f>'Calculations 35to44'!P200</f>
        <v>0.25365170231648132</v>
      </c>
      <c r="Q19" s="56">
        <f>'Calculations 35to44'!Q200</f>
        <v>0.25734206498766055</v>
      </c>
      <c r="R19" s="56">
        <f>'Calculations 35to44'!R200</f>
        <v>0.26100951224652519</v>
      </c>
      <c r="S19" s="56">
        <f>'Calculations 35to44'!S200</f>
        <v>0.26465259463899188</v>
      </c>
      <c r="T19" s="56">
        <f>'Calculations 35to44'!T200</f>
        <v>0.26826991502496522</v>
      </c>
      <c r="U19" s="56">
        <f>'Calculations 35to44'!U200</f>
        <v>0.27186012970284229</v>
      </c>
      <c r="V19" s="56">
        <f>'Calculations 35to44'!V200</f>
        <v>0.27542194935992498</v>
      </c>
      <c r="W19" s="56">
        <f>'Calculations 35to44'!W200</f>
        <v>0.27895413985213319</v>
      </c>
      <c r="X19" s="56">
        <f>'Calculations 35to44'!X200</f>
        <v>0.2824555228170324</v>
      </c>
      <c r="Y19" s="56">
        <f>'Calculations 35to44'!Y200</f>
        <v>0.28592497612477247</v>
      </c>
      <c r="Z19" s="56">
        <f>'Calculations 35to44'!Z200</f>
        <v>0.28936143417204724</v>
      </c>
      <c r="AA19" s="56">
        <f>'Calculations 35to44'!AA200</f>
        <v>0.2927638880246527</v>
      </c>
      <c r="AB19" s="56">
        <f>'Calculations 35to44'!AB200</f>
        <v>0.29613138541461775</v>
      </c>
      <c r="AC19" s="56">
        <f>'Calculations 35to44'!AC200</f>
        <v>0.29946303059823859</v>
      </c>
      <c r="AD19" s="56">
        <f>'Calculations 35to44'!AD200</f>
        <v>0.30275798408164317</v>
      </c>
      <c r="AE19" s="56">
        <f>'Calculations 35to44'!AE200</f>
        <v>0.30601546222075149</v>
      </c>
      <c r="AF19" s="56">
        <f>'Calculations 35to44'!AF200</f>
        <v>0.30923473670268592</v>
      </c>
    </row>
    <row r="20" spans="1:32" x14ac:dyDescent="0.2">
      <c r="A20" s="12" t="s">
        <v>37</v>
      </c>
      <c r="B20" s="56">
        <f>'Calculations 35to44'!B201</f>
        <v>0.21655437921077961</v>
      </c>
      <c r="C20" s="56">
        <f>'Calculations 35to44'!C201</f>
        <v>0.22103776924539703</v>
      </c>
      <c r="D20" s="56">
        <f>'Calculations 35to44'!D201</f>
        <v>0.2247151218089074</v>
      </c>
      <c r="E20" s="56">
        <f>'Calculations 35to44'!E201</f>
        <v>0.22880198943323732</v>
      </c>
      <c r="F20" s="56">
        <f>'Calculations 35to44'!F201</f>
        <v>0.23313404944082294</v>
      </c>
      <c r="G20" s="56">
        <f>'Calculations 35to44'!G201</f>
        <v>0.23687454511095979</v>
      </c>
      <c r="H20" s="56">
        <f>'Calculations 35to44'!H201</f>
        <v>0.24141959444137623</v>
      </c>
      <c r="I20" s="56">
        <f>'Calculations 35to44'!I201</f>
        <v>0.24490238977224818</v>
      </c>
      <c r="J20" s="56">
        <f>'Calculations 35to44'!J201</f>
        <v>0.2473842908304483</v>
      </c>
      <c r="K20" s="56">
        <f>'Calculations 35to44'!K201</f>
        <v>0.24988653865374472</v>
      </c>
      <c r="L20" s="56">
        <f>'Calculations 35to44'!L201</f>
        <v>0.25538081724231404</v>
      </c>
      <c r="M20" s="56">
        <f>'Calculations 35to44'!M201</f>
        <v>0.25911379986321487</v>
      </c>
      <c r="N20" s="56">
        <f>'Calculations 35to44'!N201</f>
        <v>0.26282419591287454</v>
      </c>
      <c r="O20" s="56">
        <f>'Calculations 35to44'!O201</f>
        <v>0.26651053613584252</v>
      </c>
      <c r="P20" s="56">
        <f>'Calculations 35to44'!P201</f>
        <v>0.27017140316560007</v>
      </c>
      <c r="Q20" s="56">
        <f>'Calculations 35to44'!Q201</f>
        <v>0.27380543267289414</v>
      </c>
      <c r="R20" s="56">
        <f>'Calculations 35to44'!R201</f>
        <v>0.27741131434239286</v>
      </c>
      <c r="S20" s="56">
        <f>'Calculations 35to44'!S201</f>
        <v>0.28098779268088919</v>
      </c>
      <c r="T20" s="56">
        <f>'Calculations 35to44'!T201</f>
        <v>0.28453366766093319</v>
      </c>
      <c r="U20" s="56">
        <f>'Calculations 35to44'!U201</f>
        <v>0.28804779520428636</v>
      </c>
      <c r="V20" s="56">
        <f>'Calculations 35to44'!V201</f>
        <v>0.29152908751012807</v>
      </c>
      <c r="W20" s="56">
        <f>'Calculations 35to44'!W201</f>
        <v>0.29497651323337998</v>
      </c>
      <c r="X20" s="56">
        <f>'Calculations 35to44'!X201</f>
        <v>0.29838909751891407</v>
      </c>
      <c r="Y20" s="56">
        <f>'Calculations 35to44'!Y201</f>
        <v>0.30176592189775331</v>
      </c>
      <c r="Z20" s="56">
        <f>'Calculations 35to44'!Z201</f>
        <v>0.30510612405166598</v>
      </c>
      <c r="AA20" s="56">
        <f>'Calculations 35to44'!AA201</f>
        <v>0.30840889745279942</v>
      </c>
      <c r="AB20" s="56">
        <f>'Calculations 35to44'!AB201</f>
        <v>0.31167349088518054</v>
      </c>
      <c r="AC20" s="56">
        <f>'Calculations 35to44'!AC201</f>
        <v>0.31489920785506076</v>
      </c>
      <c r="AD20" s="56">
        <f>'Calculations 35to44'!AD201</f>
        <v>0.31808540589718237</v>
      </c>
      <c r="AE20" s="56">
        <f>'Calculations 35to44'!AE201</f>
        <v>0.32123149578409343</v>
      </c>
      <c r="AF20" s="56">
        <f>'Calculations 35to44'!AF201</f>
        <v>0.32433694064565355</v>
      </c>
    </row>
    <row r="21" spans="1:32" x14ac:dyDescent="0.2">
      <c r="A21" s="12" t="s">
        <v>38</v>
      </c>
      <c r="B21" s="56">
        <f>'Calculations 35to44'!B202</f>
        <v>0.2213333333333333</v>
      </c>
      <c r="C21" s="56">
        <f>'Calculations 35to44'!C202</f>
        <v>0.22575614660409604</v>
      </c>
      <c r="D21" s="56">
        <f>'Calculations 35to44'!D202</f>
        <v>0.22937453806854899</v>
      </c>
      <c r="E21" s="56">
        <f>'Calculations 35to44'!E202</f>
        <v>0.23342443210947733</v>
      </c>
      <c r="F21" s="56">
        <f>'Calculations 35to44'!F202</f>
        <v>0.2377914213345049</v>
      </c>
      <c r="G21" s="56">
        <f>'Calculations 35to44'!G202</f>
        <v>0.24173157884467625</v>
      </c>
      <c r="H21" s="56">
        <f>'Calculations 35to44'!H202</f>
        <v>0.24649328945734708</v>
      </c>
      <c r="I21" s="56">
        <f>'Calculations 35to44'!I202</f>
        <v>0.25011881895154042</v>
      </c>
      <c r="J21" s="56">
        <f>'Calculations 35to44'!J202</f>
        <v>0.25268070361160172</v>
      </c>
      <c r="K21" s="56">
        <f>'Calculations 35to44'!K202</f>
        <v>0.25528840396736502</v>
      </c>
      <c r="L21" s="56">
        <f>'Calculations 35to44'!L202</f>
        <v>0.26070049794608663</v>
      </c>
      <c r="M21" s="56">
        <f>'Calculations 35to44'!M202</f>
        <v>0.26449835501355906</v>
      </c>
      <c r="N21" s="56">
        <f>'Calculations 35to44'!N202</f>
        <v>0.2682730040134686</v>
      </c>
      <c r="O21" s="56">
        <f>'Calculations 35to44'!O202</f>
        <v>0.27202297213187382</v>
      </c>
      <c r="P21" s="56">
        <f>'Calculations 35to44'!P202</f>
        <v>0.27574683815146445</v>
      </c>
      <c r="Q21" s="56">
        <f>'Calculations 35to44'!Q202</f>
        <v>0.27944323358151824</v>
      </c>
      <c r="R21" s="56">
        <f>'Calculations 35to44'!R202</f>
        <v>0.28311084362234518</v>
      </c>
      <c r="S21" s="56">
        <f>'Calculations 35to44'!S202</f>
        <v>0.28674840796711082</v>
      </c>
      <c r="T21" s="56">
        <f>'Calculations 35to44'!T202</f>
        <v>0.29035472144456265</v>
      </c>
      <c r="U21" s="56">
        <f>'Calculations 35to44'!U202</f>
        <v>0.29392863450667128</v>
      </c>
      <c r="V21" s="56">
        <f>'Calculations 35to44'!V202</f>
        <v>0.29746905356572911</v>
      </c>
      <c r="W21" s="56">
        <f>'Calculations 35to44'!W202</f>
        <v>0.3009749411858661</v>
      </c>
      <c r="X21" s="56">
        <f>'Calculations 35to44'!X202</f>
        <v>0.30444531613434</v>
      </c>
      <c r="Y21" s="56">
        <f>'Calculations 35to44'!Y202</f>
        <v>0.30787925329830201</v>
      </c>
      <c r="Z21" s="56">
        <f>'Calculations 35to44'!Z202</f>
        <v>0.31127588347302665</v>
      </c>
      <c r="AA21" s="56">
        <f>'Calculations 35to44'!AA202</f>
        <v>0.31463439302784885</v>
      </c>
      <c r="AB21" s="56">
        <f>'Calculations 35to44'!AB202</f>
        <v>0.31795402345623941</v>
      </c>
      <c r="AC21" s="56">
        <f>'Calculations 35to44'!AC202</f>
        <v>0.32123407081661087</v>
      </c>
      <c r="AD21" s="56">
        <f>'Calculations 35to44'!AD202</f>
        <v>0.32447388507055702</v>
      </c>
      <c r="AE21" s="56">
        <f>'Calculations 35to44'!AE202</f>
        <v>0.32767286932529899</v>
      </c>
      <c r="AF21" s="56">
        <f>'Calculations 35to44'!AF202</f>
        <v>0.33083047898713541</v>
      </c>
    </row>
    <row r="22" spans="1:32" x14ac:dyDescent="0.2">
      <c r="A22" s="12" t="s">
        <v>39</v>
      </c>
      <c r="B22" s="56">
        <f>'Calculations 35to44'!B203</f>
        <v>0.20017873100983016</v>
      </c>
      <c r="C22" s="56">
        <f>'Calculations 35to44'!C203</f>
        <v>0.2044564305902303</v>
      </c>
      <c r="D22" s="56">
        <f>'Calculations 35to44'!D203</f>
        <v>0.20805403058699223</v>
      </c>
      <c r="E22" s="56">
        <f>'Calculations 35to44'!E203</f>
        <v>0.21202559979590013</v>
      </c>
      <c r="F22" s="56">
        <f>'Calculations 35to44'!F203</f>
        <v>0.21619473439638442</v>
      </c>
      <c r="G22" s="56">
        <f>'Calculations 35to44'!G203</f>
        <v>0.2198211382252967</v>
      </c>
      <c r="H22" s="56">
        <f>'Calculations 35to44'!H203</f>
        <v>0.22415559668102716</v>
      </c>
      <c r="I22" s="56">
        <f>'Calculations 35to44'!I203</f>
        <v>0.22741602488742182</v>
      </c>
      <c r="J22" s="56">
        <f>'Calculations 35to44'!J203</f>
        <v>0.22979961735825272</v>
      </c>
      <c r="K22" s="56">
        <f>'Calculations 35to44'!K203</f>
        <v>0.23234364345187949</v>
      </c>
      <c r="L22" s="56">
        <f>'Calculations 35to44'!L203</f>
        <v>0.23760219903090038</v>
      </c>
      <c r="M22" s="56">
        <f>'Calculations 35to44'!M203</f>
        <v>0.24121004103861771</v>
      </c>
      <c r="N22" s="56">
        <f>'Calculations 35to44'!N203</f>
        <v>0.24479815714074871</v>
      </c>
      <c r="O22" s="56">
        <f>'Calculations 35to44'!O203</f>
        <v>0.24836506724210886</v>
      </c>
      <c r="P22" s="56">
        <f>'Calculations 35to44'!P203</f>
        <v>0.25190934079406835</v>
      </c>
      <c r="Q22" s="56">
        <f>'Calculations 35to44'!Q203</f>
        <v>0.25542959812085964</v>
      </c>
      <c r="R22" s="56">
        <f>'Calculations 35to44'!R203</f>
        <v>0.25892451156994545</v>
      </c>
      <c r="S22" s="56">
        <f>'Calculations 35to44'!S203</f>
        <v>0.26239280648898788</v>
      </c>
      <c r="T22" s="56">
        <f>'Calculations 35to44'!T203</f>
        <v>0.26583326203269314</v>
      </c>
      <c r="U22" s="56">
        <f>'Calculations 35to44'!U203</f>
        <v>0.26924471180341092</v>
      </c>
      <c r="V22" s="56">
        <f>'Calculations 35to44'!V203</f>
        <v>0.2726260443299805</v>
      </c>
      <c r="W22" s="56">
        <f>'Calculations 35to44'!W203</f>
        <v>0.27597620338984019</v>
      </c>
      <c r="X22" s="56">
        <f>'Calculations 35to44'!X203</f>
        <v>0.2792941881798835</v>
      </c>
      <c r="Y22" s="56">
        <f>'Calculations 35to44'!Y203</f>
        <v>0.28257905334197325</v>
      </c>
      <c r="Z22" s="56">
        <f>'Calculations 35to44'!Z203</f>
        <v>0.28582990884937809</v>
      </c>
      <c r="AA22" s="56">
        <f>'Calculations 35to44'!AA203</f>
        <v>0.28904591976070715</v>
      </c>
      <c r="AB22" s="56">
        <f>'Calculations 35to44'!AB203</f>
        <v>0.29222630584816461</v>
      </c>
      <c r="AC22" s="56">
        <f>'Calculations 35to44'!AC203</f>
        <v>0.29537034110714339</v>
      </c>
      <c r="AD22" s="56">
        <f>'Calculations 35to44'!AD203</f>
        <v>0.29847735315433527</v>
      </c>
      <c r="AE22" s="56">
        <f>'Calculations 35to44'!AE203</f>
        <v>0.30154672252162207</v>
      </c>
      <c r="AF22" s="56">
        <f>'Calculations 35to44'!AF203</f>
        <v>0.30457788185307172</v>
      </c>
    </row>
    <row r="23" spans="1:32" x14ac:dyDescent="0.2">
      <c r="A23" s="12" t="s">
        <v>40</v>
      </c>
      <c r="B23" s="56">
        <f>'Calculations 35to44'!B204</f>
        <v>0.21598101265822786</v>
      </c>
      <c r="C23" s="56">
        <f>'Calculations 35to44'!C204</f>
        <v>0.22063595200684893</v>
      </c>
      <c r="D23" s="56">
        <f>'Calculations 35to44'!D204</f>
        <v>0.22437418972140813</v>
      </c>
      <c r="E23" s="56">
        <f>'Calculations 35to44'!E204</f>
        <v>0.22854397012068853</v>
      </c>
      <c r="F23" s="56">
        <f>'Calculations 35to44'!F204</f>
        <v>0.23307103524646025</v>
      </c>
      <c r="G23" s="56">
        <f>'Calculations 35to44'!G204</f>
        <v>0.23720558516488641</v>
      </c>
      <c r="H23" s="56">
        <f>'Calculations 35to44'!H204</f>
        <v>0.24220822619125998</v>
      </c>
      <c r="I23" s="56">
        <f>'Calculations 35to44'!I204</f>
        <v>0.24593212092643782</v>
      </c>
      <c r="J23" s="56">
        <f>'Calculations 35to44'!J204</f>
        <v>0.24845495066678955</v>
      </c>
      <c r="K23" s="56">
        <f>'Calculations 35to44'!K204</f>
        <v>0.25098735239225589</v>
      </c>
      <c r="L23" s="56">
        <f>'Calculations 35to44'!L204</f>
        <v>0.25696941272536455</v>
      </c>
      <c r="M23" s="56">
        <f>'Calculations 35to44'!M204</f>
        <v>0.26098280763048703</v>
      </c>
      <c r="N23" s="56">
        <f>'Calculations 35to44'!N204</f>
        <v>0.26498332435036248</v>
      </c>
      <c r="O23" s="56">
        <f>'Calculations 35to44'!O204</f>
        <v>0.26896938092363848</v>
      </c>
      <c r="P23" s="56">
        <f>'Calculations 35to44'!P204</f>
        <v>0.27293942999708032</v>
      </c>
      <c r="Q23" s="56">
        <f>'Calculations 35to44'!Q204</f>
        <v>0.27689196044185632</v>
      </c>
      <c r="R23" s="56">
        <f>'Calculations 35to44'!R204</f>
        <v>0.28082549885026664</v>
      </c>
      <c r="S23" s="56">
        <f>'Calculations 35to44'!S204</f>
        <v>0.28473861091226566</v>
      </c>
      <c r="T23" s="56">
        <f>'Calculations 35to44'!T204</f>
        <v>0.28862990267165189</v>
      </c>
      <c r="U23" s="56">
        <f>'Calculations 35to44'!U204</f>
        <v>0.29249802166220518</v>
      </c>
      <c r="V23" s="56">
        <f>'Calculations 35to44'!V204</f>
        <v>0.29634165792452016</v>
      </c>
      <c r="W23" s="56">
        <f>'Calculations 35to44'!W204</f>
        <v>0.30015954490468072</v>
      </c>
      <c r="X23" s="56">
        <f>'Calculations 35to44'!X204</f>
        <v>0.30395046023631422</v>
      </c>
      <c r="Y23" s="56">
        <f>'Calculations 35to44'!Y204</f>
        <v>0.30771322640792831</v>
      </c>
      <c r="Z23" s="56">
        <f>'Calculations 35to44'!Z204</f>
        <v>0.31144671131777174</v>
      </c>
      <c r="AA23" s="56">
        <f>'Calculations 35to44'!AA204</f>
        <v>0.31514982871878178</v>
      </c>
      <c r="AB23" s="56">
        <f>'Calculations 35to44'!AB204</f>
        <v>0.31882153855645812</v>
      </c>
      <c r="AC23" s="56">
        <f>'Calculations 35to44'!AC204</f>
        <v>0.3224608472027693</v>
      </c>
      <c r="AD23" s="56">
        <f>'Calculations 35to44'!AD204</f>
        <v>0.32606680758943846</v>
      </c>
      <c r="AE23" s="56">
        <f>'Calculations 35to44'!AE204</f>
        <v>0.32963851924415488</v>
      </c>
      <c r="AF23" s="56">
        <f>'Calculations 35to44'!AF204</f>
        <v>0.33317512823344292</v>
      </c>
    </row>
    <row r="24" spans="1:32" x14ac:dyDescent="0.2">
      <c r="A24" s="12" t="s">
        <v>41</v>
      </c>
      <c r="B24" s="56">
        <f>'Calculations 35to44'!B205</f>
        <v>0.21730769230769237</v>
      </c>
      <c r="C24" s="56">
        <f>'Calculations 35to44'!C205</f>
        <v>0.22169915743585875</v>
      </c>
      <c r="D24" s="56">
        <f>'Calculations 35to44'!D205</f>
        <v>0.22537460597178241</v>
      </c>
      <c r="E24" s="56">
        <f>'Calculations 35to44'!E205</f>
        <v>0.22952302312306463</v>
      </c>
      <c r="F24" s="56">
        <f>'Calculations 35to44'!F205</f>
        <v>0.23397209830867396</v>
      </c>
      <c r="G24" s="56">
        <f>'Calculations 35to44'!G205</f>
        <v>0.23793151152471675</v>
      </c>
      <c r="H24" s="56">
        <f>'Calculations 35to44'!H205</f>
        <v>0.24273439489657969</v>
      </c>
      <c r="I24" s="56">
        <f>'Calculations 35to44'!I205</f>
        <v>0.24653441010048277</v>
      </c>
      <c r="J24" s="56">
        <f>'Calculations 35to44'!J205</f>
        <v>0.24934527966888786</v>
      </c>
      <c r="K24" s="56">
        <f>'Calculations 35to44'!K205</f>
        <v>0.25219269767127334</v>
      </c>
      <c r="L24" s="56">
        <f>'Calculations 35to44'!L205</f>
        <v>0.25749109807043458</v>
      </c>
      <c r="M24" s="56">
        <f>'Calculations 35to44'!M205</f>
        <v>0.26140298647248128</v>
      </c>
      <c r="N24" s="56">
        <f>'Calculations 35to44'!N205</f>
        <v>0.26529685875311182</v>
      </c>
      <c r="O24" s="56">
        <f>'Calculations 35to44'!O205</f>
        <v>0.26917110170551889</v>
      </c>
      <c r="P24" s="56">
        <f>'Calculations 35to44'!P205</f>
        <v>0.27302414716595069</v>
      </c>
      <c r="Q24" s="56">
        <f>'Calculations 35to44'!Q205</f>
        <v>0.27685447363707438</v>
      </c>
      <c r="R24" s="56">
        <f>'Calculations 35to44'!R205</f>
        <v>0.28066060775051482</v>
      </c>
      <c r="S24" s="56">
        <f>'Calculations 35to44'!S205</f>
        <v>0.28444112556929513</v>
      </c>
      <c r="T24" s="56">
        <f>'Calculations 35to44'!T205</f>
        <v>0.28819465373160502</v>
      </c>
      <c r="U24" s="56">
        <f>'Calculations 35to44'!U205</f>
        <v>0.29191987043789874</v>
      </c>
      <c r="V24" s="56">
        <f>'Calculations 35to44'!V205</f>
        <v>0.29561550628393346</v>
      </c>
      <c r="W24" s="56">
        <f>'Calculations 35to44'!W205</f>
        <v>0.29928034494288913</v>
      </c>
      <c r="X24" s="56">
        <f>'Calculations 35to44'!X205</f>
        <v>0.30291322370020085</v>
      </c>
      <c r="Y24" s="56">
        <f>'Calculations 35to44'!Y205</f>
        <v>0.30651303384519424</v>
      </c>
      <c r="Z24" s="56">
        <f>'Calculations 35to44'!Z205</f>
        <v>0.3100787209240185</v>
      </c>
      <c r="AA24" s="56">
        <f>'Calculations 35to44'!AA205</f>
        <v>0.3136092848587394</v>
      </c>
      <c r="AB24" s="56">
        <f>'Calculations 35to44'!AB205</f>
        <v>0.31710377993776995</v>
      </c>
      <c r="AC24" s="56">
        <f>'Calculations 35to44'!AC205</f>
        <v>0.32056131468308968</v>
      </c>
      <c r="AD24" s="56">
        <f>'Calculations 35to44'!AD205</f>
        <v>0.32398105159995028</v>
      </c>
      <c r="AE24" s="56">
        <f>'Calculations 35to44'!AE205</f>
        <v>0.32736220681494088</v>
      </c>
      <c r="AF24" s="56">
        <f>'Calculations 35to44'!AF205</f>
        <v>0.33070404960844663</v>
      </c>
    </row>
    <row r="25" spans="1:32" x14ac:dyDescent="0.2">
      <c r="A25" s="12" t="s">
        <v>42</v>
      </c>
      <c r="B25" s="56">
        <f>'Calculations 35to44'!B206</f>
        <v>0.21076822061720282</v>
      </c>
      <c r="C25" s="56">
        <f>'Calculations 35to44'!C206</f>
        <v>0.21518135936219945</v>
      </c>
      <c r="D25" s="56">
        <f>'Calculations 35to44'!D206</f>
        <v>0.21879978958665339</v>
      </c>
      <c r="E25" s="56">
        <f>'Calculations 35to44'!E206</f>
        <v>0.22280555374900265</v>
      </c>
      <c r="F25" s="56">
        <f>'Calculations 35to44'!F206</f>
        <v>0.22706251297192639</v>
      </c>
      <c r="G25" s="56">
        <f>'Calculations 35to44'!G206</f>
        <v>0.23080434082651552</v>
      </c>
      <c r="H25" s="56">
        <f>'Calculations 35to44'!H206</f>
        <v>0.23531461362565723</v>
      </c>
      <c r="I25" s="56">
        <f>'Calculations 35to44'!I206</f>
        <v>0.23869422967297321</v>
      </c>
      <c r="J25" s="56">
        <f>'Calculations 35to44'!J206</f>
        <v>0.24107371415431889</v>
      </c>
      <c r="K25" s="56">
        <f>'Calculations 35to44'!K206</f>
        <v>0.24352898319306385</v>
      </c>
      <c r="L25" s="56">
        <f>'Calculations 35to44'!L206</f>
        <v>0.24898944724683122</v>
      </c>
      <c r="M25" s="56">
        <f>'Calculations 35to44'!M206</f>
        <v>0.25266610888316288</v>
      </c>
      <c r="N25" s="56">
        <f>'Calculations 35to44'!N206</f>
        <v>0.25632065684236932</v>
      </c>
      <c r="O25" s="56">
        <f>'Calculations 35to44'!O206</f>
        <v>0.25995164728364423</v>
      </c>
      <c r="P25" s="56">
        <f>'Calculations 35to44'!P206</f>
        <v>0.26355768761615594</v>
      </c>
      <c r="Q25" s="56">
        <f>'Calculations 35to44'!Q206</f>
        <v>0.26713743761664682</v>
      </c>
      <c r="R25" s="56">
        <f>'Calculations 35to44'!R206</f>
        <v>0.27068961037822648</v>
      </c>
      <c r="S25" s="56">
        <f>'Calculations 35to44'!S206</f>
        <v>0.27421297309350628</v>
      </c>
      <c r="T25" s="56">
        <f>'Calculations 35to44'!T206</f>
        <v>0.27770634767586677</v>
      </c>
      <c r="U25" s="56">
        <f>'Calculations 35to44'!U206</f>
        <v>0.28116861122316628</v>
      </c>
      <c r="V25" s="56">
        <f>'Calculations 35to44'!V206</f>
        <v>0.2845986963287222</v>
      </c>
      <c r="W25" s="56">
        <f>'Calculations 35to44'!W206</f>
        <v>0.28799559124484059</v>
      </c>
      <c r="X25" s="56">
        <f>'Calculations 35to44'!X206</f>
        <v>0.29135833990456189</v>
      </c>
      <c r="Y25" s="56">
        <f>'Calculations 35to44'!Y206</f>
        <v>0.29468604180763347</v>
      </c>
      <c r="Z25" s="56">
        <f>'Calculations 35to44'!Z206</f>
        <v>0.29797785177701624</v>
      </c>
      <c r="AA25" s="56">
        <f>'Calculations 35to44'!AA206</f>
        <v>0.30123297959247114</v>
      </c>
      <c r="AB25" s="56">
        <f>'Calculations 35to44'!AB206</f>
        <v>0.30445068950795923</v>
      </c>
      <c r="AC25" s="56">
        <f>'Calculations 35to44'!AC206</f>
        <v>0.30763029965973865</v>
      </c>
      <c r="AD25" s="56">
        <f>'Calculations 35to44'!AD206</f>
        <v>0.31077118137213866</v>
      </c>
      <c r="AE25" s="56">
        <f>'Calculations 35to44'!AE206</f>
        <v>0.31387275836805234</v>
      </c>
      <c r="AF25" s="56">
        <f>'Calculations 35to44'!AF206</f>
        <v>0.31693450589119487</v>
      </c>
    </row>
    <row r="26" spans="1:32" x14ac:dyDescent="0.2">
      <c r="A26" s="12" t="s">
        <v>105</v>
      </c>
      <c r="B26" s="56">
        <f>'Calculations 35to44'!B207</f>
        <v>0.22641509433962262</v>
      </c>
      <c r="C26" s="56">
        <f>'Calculations 35to44'!C207</f>
        <v>0.23101902751922243</v>
      </c>
      <c r="D26" s="56">
        <f>'Calculations 35to44'!D207</f>
        <v>0.23489508409241774</v>
      </c>
      <c r="E26" s="56">
        <f>'Calculations 35to44'!E207</f>
        <v>0.23925976694284834</v>
      </c>
      <c r="F26" s="56">
        <f>'Calculations 35to44'!F207</f>
        <v>0.2439127865721146</v>
      </c>
      <c r="G26" s="56">
        <f>'Calculations 35to44'!G207</f>
        <v>0.24802465270853036</v>
      </c>
      <c r="H26" s="56">
        <f>'Calculations 35to44'!H207</f>
        <v>0.25299509073024401</v>
      </c>
      <c r="I26" s="56">
        <f>'Calculations 35to44'!I207</f>
        <v>0.25697009603642135</v>
      </c>
      <c r="J26" s="56">
        <f>'Calculations 35to44'!J207</f>
        <v>0.25995804938028216</v>
      </c>
      <c r="K26" s="56">
        <f>'Calculations 35to44'!K207</f>
        <v>0.26297296680375409</v>
      </c>
      <c r="L26" s="56">
        <f>'Calculations 35to44'!L207</f>
        <v>0.26852017080270274</v>
      </c>
      <c r="M26" s="56">
        <f>'Calculations 35to44'!M207</f>
        <v>0.27263034640656336</v>
      </c>
      <c r="N26" s="56">
        <f>'Calculations 35to44'!N207</f>
        <v>0.27672417855390669</v>
      </c>
      <c r="O26" s="56">
        <f>'Calculations 35to44'!O207</f>
        <v>0.2807999822601811</v>
      </c>
      <c r="P26" s="56">
        <f>'Calculations 35to44'!P207</f>
        <v>0.28485611464057392</v>
      </c>
      <c r="Q26" s="56">
        <f>'Calculations 35to44'!Q207</f>
        <v>0.28889097664614272</v>
      </c>
      <c r="R26" s="56">
        <f>'Calculations 35to44'!R207</f>
        <v>0.29290301464867113</v>
      </c>
      <c r="S26" s="56">
        <f>'Calculations 35to44'!S207</f>
        <v>0.29689072187442961</v>
      </c>
      <c r="T26" s="56">
        <f>'Calculations 35to44'!T207</f>
        <v>0.30085263968766962</v>
      </c>
      <c r="U26" s="56">
        <f>'Calculations 35to44'!U207</f>
        <v>0.30478735872521406</v>
      </c>
      <c r="V26" s="56">
        <f>'Calculations 35to44'!V207</f>
        <v>0.30869351988407395</v>
      </c>
      <c r="W26" s="56">
        <f>'Calculations 35to44'!W207</f>
        <v>0.3125698151645222</v>
      </c>
      <c r="X26" s="56">
        <f>'Calculations 35to44'!X207</f>
        <v>0.31641498837151721</v>
      </c>
      <c r="Y26" s="56">
        <f>'Calculations 35to44'!Y207</f>
        <v>0.32022783567781099</v>
      </c>
      <c r="Z26" s="56">
        <f>'Calculations 35to44'!Z207</f>
        <v>0.32400720605246236</v>
      </c>
      <c r="AA26" s="56">
        <f>'Calculations 35to44'!AA207</f>
        <v>0.32775200155884476</v>
      </c>
      <c r="AB26" s="56">
        <f>'Calculations 35to44'!AB207</f>
        <v>0.33146117752653836</v>
      </c>
      <c r="AC26" s="56">
        <f>'Calculations 35to44'!AC207</f>
        <v>0.33513374260179085</v>
      </c>
      <c r="AD26" s="56">
        <f>'Calculations 35to44'!AD207</f>
        <v>0.3387687586814685</v>
      </c>
      <c r="AE26" s="56">
        <f>'Calculations 35to44'!AE207</f>
        <v>0.3423653407356253</v>
      </c>
      <c r="AF26" s="56">
        <f>'Calculations 35to44'!AF207</f>
        <v>0.34592265652398668</v>
      </c>
    </row>
    <row r="27" spans="1:32" x14ac:dyDescent="0.2">
      <c r="A27" s="12" t="s">
        <v>106</v>
      </c>
      <c r="B27" s="56">
        <f>'Calculations 35to44'!B208</f>
        <v>0.27272727272727271</v>
      </c>
      <c r="C27" s="56">
        <f>'Calculations 35to44'!C208</f>
        <v>0.27740226035191301</v>
      </c>
      <c r="D27" s="56">
        <f>'Calculations 35to44'!D208</f>
        <v>0.28118653101901248</v>
      </c>
      <c r="E27" s="56">
        <f>'Calculations 35to44'!E208</f>
        <v>0.28553628984375473</v>
      </c>
      <c r="F27" s="56">
        <f>'Calculations 35to44'!F208</f>
        <v>0.29036246701576141</v>
      </c>
      <c r="G27" s="56">
        <f>'Calculations 35to44'!G208</f>
        <v>0.29488464397543962</v>
      </c>
      <c r="H27" s="56">
        <f>'Calculations 35to44'!H208</f>
        <v>0.30041421716892774</v>
      </c>
      <c r="I27" s="56">
        <f>'Calculations 35to44'!I208</f>
        <v>0.30478365227116017</v>
      </c>
      <c r="J27" s="56">
        <f>'Calculations 35to44'!J208</f>
        <v>0.30786313626022566</v>
      </c>
      <c r="K27" s="56">
        <f>'Calculations 35to44'!K208</f>
        <v>0.31084612356976077</v>
      </c>
      <c r="L27" s="56">
        <f>'Calculations 35to44'!L208</f>
        <v>0.31642736041372127</v>
      </c>
      <c r="M27" s="56">
        <f>'Calculations 35to44'!M208</f>
        <v>0.32065219231532593</v>
      </c>
      <c r="N27" s="56">
        <f>'Calculations 35to44'!N208</f>
        <v>0.32484852619363225</v>
      </c>
      <c r="O27" s="56">
        <f>'Calculations 35to44'!O208</f>
        <v>0.32901489677229878</v>
      </c>
      <c r="P27" s="56">
        <f>'Calculations 35to44'!P208</f>
        <v>0.33314989110090693</v>
      </c>
      <c r="Q27" s="56">
        <f>'Calculations 35to44'!Q208</f>
        <v>0.33725214941124304</v>
      </c>
      <c r="R27" s="56">
        <f>'Calculations 35to44'!R208</f>
        <v>0.34132036582996433</v>
      </c>
      <c r="S27" s="56">
        <f>'Calculations 35to44'!S208</f>
        <v>0.34535328895096273</v>
      </c>
      <c r="T27" s="56">
        <f>'Calculations 35to44'!T208</f>
        <v>0.34934972227118344</v>
      </c>
      <c r="U27" s="56">
        <f>'Calculations 35to44'!U208</f>
        <v>0.35330852449396682</v>
      </c>
      <c r="V27" s="56">
        <f>'Calculations 35to44'!V208</f>
        <v>0.35722860970433362</v>
      </c>
      <c r="W27" s="56">
        <f>'Calculations 35to44'!W208</f>
        <v>0.3611089474209066</v>
      </c>
      <c r="X27" s="56">
        <f>'Calculations 35to44'!X208</f>
        <v>0.36494856252939856</v>
      </c>
      <c r="Y27" s="56">
        <f>'Calculations 35to44'!Y208</f>
        <v>0.36874653510281541</v>
      </c>
      <c r="Z27" s="56">
        <f>'Calculations 35to44'!Z208</f>
        <v>0.37250200011368523</v>
      </c>
      <c r="AA27" s="56">
        <f>'Calculations 35to44'!AA208</f>
        <v>0.37621414704377359</v>
      </c>
      <c r="AB27" s="56">
        <f>'Calculations 35to44'!AB208</f>
        <v>0.37988221939683436</v>
      </c>
      <c r="AC27" s="56">
        <f>'Calculations 35to44'!AC208</f>
        <v>0.38350551412002803</v>
      </c>
      <c r="AD27" s="56">
        <f>'Calculations 35to44'!AD208</f>
        <v>0.38708338093968336</v>
      </c>
      <c r="AE27" s="56">
        <f>'Calculations 35to44'!AE208</f>
        <v>0.39061522161708462</v>
      </c>
      <c r="AF27" s="56">
        <f>'Calculations 35to44'!AF208</f>
        <v>0.39410048912995915</v>
      </c>
    </row>
    <row r="28" spans="1:32" x14ac:dyDescent="0.2">
      <c r="A28" s="12" t="s">
        <v>107</v>
      </c>
      <c r="B28" s="56">
        <f>'Calculations 35to44'!B209</f>
        <v>0.19831730769230771</v>
      </c>
      <c r="C28" s="56">
        <f>'Calculations 35to44'!C209</f>
        <v>0.20264553798478951</v>
      </c>
      <c r="D28" s="56">
        <f>'Calculations 35to44'!D209</f>
        <v>0.20620557180773241</v>
      </c>
      <c r="E28" s="56">
        <f>'Calculations 35to44'!E209</f>
        <v>0.21016855290236436</v>
      </c>
      <c r="F28" s="56">
        <f>'Calculations 35to44'!F209</f>
        <v>0.21436518137176858</v>
      </c>
      <c r="G28" s="56">
        <f>'Calculations 35to44'!G209</f>
        <v>0.21796096399610679</v>
      </c>
      <c r="H28" s="56">
        <f>'Calculations 35to44'!H209</f>
        <v>0.22234726654088116</v>
      </c>
      <c r="I28" s="56">
        <f>'Calculations 35to44'!I209</f>
        <v>0.22573011585683009</v>
      </c>
      <c r="J28" s="56">
        <f>'Calculations 35to44'!J209</f>
        <v>0.22815713304556201</v>
      </c>
      <c r="K28" s="56">
        <f>'Calculations 35to44'!K209</f>
        <v>0.23060179517221308</v>
      </c>
      <c r="L28" s="56">
        <f>'Calculations 35to44'!L209</f>
        <v>0.2359579338130865</v>
      </c>
      <c r="M28" s="56">
        <f>'Calculations 35to44'!M209</f>
        <v>0.2396056436732297</v>
      </c>
      <c r="N28" s="56">
        <f>'Calculations 35to44'!N209</f>
        <v>0.24323663678768798</v>
      </c>
      <c r="O28" s="56">
        <f>'Calculations 35to44'!O209</f>
        <v>0.24684938350035726</v>
      </c>
      <c r="P28" s="56">
        <f>'Calculations 35to44'!P209</f>
        <v>0.25044239867389717</v>
      </c>
      <c r="Q28" s="56">
        <f>'Calculations 35to44'!Q209</f>
        <v>0.2540142432600257</v>
      </c>
      <c r="R28" s="56">
        <f>'Calculations 35to44'!R209</f>
        <v>0.25756352570429425</v>
      </c>
      <c r="S28" s="56">
        <f>'Calculations 35to44'!S209</f>
        <v>0.26108890318637973</v>
      </c>
      <c r="T28" s="56">
        <f>'Calculations 35to44'!T209</f>
        <v>0.26458908269766951</v>
      </c>
      <c r="U28" s="56">
        <f>'Calculations 35to44'!U209</f>
        <v>0.26806282195853448</v>
      </c>
      <c r="V28" s="56">
        <f>'Calculations 35to44'!V209</f>
        <v>0.27150893017832722</v>
      </c>
      <c r="W28" s="56">
        <f>'Calculations 35to44'!W209</f>
        <v>0.27492626866169645</v>
      </c>
      <c r="X28" s="56">
        <f>'Calculations 35to44'!X209</f>
        <v>0.27831375126532565</v>
      </c>
      <c r="Y28" s="56">
        <f>'Calculations 35to44'!Y209</f>
        <v>0.2816703447096755</v>
      </c>
      <c r="Z28" s="56">
        <f>'Calculations 35to44'!Z209</f>
        <v>0.28499506875072678</v>
      </c>
      <c r="AA28" s="56">
        <f>'Calculations 35to44'!AA209</f>
        <v>0.28828699621709014</v>
      </c>
      <c r="AB28" s="56">
        <f>'Calculations 35to44'!AB209</f>
        <v>0.29154525291816841</v>
      </c>
      <c r="AC28" s="56">
        <f>'Calculations 35to44'!AC209</f>
        <v>0.29476901742932243</v>
      </c>
      <c r="AD28" s="56">
        <f>'Calculations 35to44'!AD209</f>
        <v>0.29795752076022808</v>
      </c>
      <c r="AE28" s="56">
        <f>'Calculations 35to44'!AE209</f>
        <v>0.30111004591277879</v>
      </c>
      <c r="AF28" s="56">
        <f>'Calculations 35to44'!AF209</f>
        <v>0.30422592733502341</v>
      </c>
    </row>
    <row r="29" spans="1:32" x14ac:dyDescent="0.2">
      <c r="A29" s="12" t="s">
        <v>43</v>
      </c>
      <c r="B29" s="56">
        <f>'Calculations 35to44'!B210</f>
        <v>0.24566607954018727</v>
      </c>
      <c r="C29" s="56">
        <f>'Calculations 35to44'!C210</f>
        <v>0.25038489393843461</v>
      </c>
      <c r="D29" s="56">
        <f>'Calculations 35to44'!D210</f>
        <v>0.25422491647875328</v>
      </c>
      <c r="E29" s="56">
        <f>'Calculations 35to44'!E210</f>
        <v>0.25847532057726275</v>
      </c>
      <c r="F29" s="56">
        <f>'Calculations 35to44'!F210</f>
        <v>0.26303523968832981</v>
      </c>
      <c r="G29" s="56">
        <f>'Calculations 35to44'!G210</f>
        <v>0.26717741760523078</v>
      </c>
      <c r="H29" s="56">
        <f>'Calculations 35to44'!H210</f>
        <v>0.27211889701300174</v>
      </c>
      <c r="I29" s="56">
        <f>'Calculations 35to44'!I210</f>
        <v>0.27581444548052386</v>
      </c>
      <c r="J29" s="56">
        <f>'Calculations 35to44'!J210</f>
        <v>0.27840641375286218</v>
      </c>
      <c r="K29" s="56">
        <f>'Calculations 35to44'!K210</f>
        <v>0.28106659899747982</v>
      </c>
      <c r="L29" s="56">
        <f>'Calculations 35to44'!L210</f>
        <v>0.28679626491597493</v>
      </c>
      <c r="M29" s="56">
        <f>'Calculations 35to44'!M210</f>
        <v>0.29072035826816722</v>
      </c>
      <c r="N29" s="56">
        <f>'Calculations 35to44'!N210</f>
        <v>0.29461324873605088</v>
      </c>
      <c r="O29" s="56">
        <f>'Calculations 35to44'!O210</f>
        <v>0.29847355729704694</v>
      </c>
      <c r="P29" s="56">
        <f>'Calculations 35to44'!P210</f>
        <v>0.30229996558582378</v>
      </c>
      <c r="Q29" s="56">
        <f>'Calculations 35to44'!Q210</f>
        <v>0.30609121643523635</v>
      </c>
      <c r="R29" s="56">
        <f>'Calculations 35to44'!R210</f>
        <v>0.30984611424996628</v>
      </c>
      <c r="S29" s="56">
        <f>'Calculations 35to44'!S210</f>
        <v>0.31356352521840603</v>
      </c>
      <c r="T29" s="56">
        <f>'Calculations 35to44'!T210</f>
        <v>0.31724237736881855</v>
      </c>
      <c r="U29" s="56">
        <f>'Calculations 35to44'!U210</f>
        <v>0.32088166047612804</v>
      </c>
      <c r="V29" s="56">
        <f>'Calculations 35to44'!V210</f>
        <v>0.32448042582606307</v>
      </c>
      <c r="W29" s="56">
        <f>'Calculations 35to44'!W210</f>
        <v>0.32803778584362431</v>
      </c>
      <c r="X29" s="56">
        <f>'Calculations 35to44'!X210</f>
        <v>0.3315529135930721</v>
      </c>
      <c r="Y29" s="56">
        <f>'Calculations 35to44'!Y210</f>
        <v>0.33502504215679751</v>
      </c>
      <c r="Z29" s="56">
        <f>'Calculations 35to44'!Z210</f>
        <v>0.33845346390055997</v>
      </c>
      <c r="AA29" s="56">
        <f>'Calculations 35to44'!AA210</f>
        <v>0.34183752963265529</v>
      </c>
      <c r="AB29" s="56">
        <f>'Calculations 35to44'!AB210</f>
        <v>0.34517664766459616</v>
      </c>
      <c r="AC29" s="56">
        <f>'Calculations 35to44'!AC210</f>
        <v>0.34847028278088721</v>
      </c>
      <c r="AD29" s="56">
        <f>'Calculations 35to44'!AD210</f>
        <v>0.35171795512542675</v>
      </c>
      <c r="AE29" s="56">
        <f>'Calculations 35to44'!AE210</f>
        <v>0.35491923901198247</v>
      </c>
      <c r="AF29" s="56">
        <f>'Calculations 35to44'!AF210</f>
        <v>0.35807376166607324</v>
      </c>
    </row>
    <row r="30" spans="1:32" x14ac:dyDescent="0.2">
      <c r="A30" s="12" t="s">
        <v>44</v>
      </c>
      <c r="B30" s="56">
        <f>'Calculations 35to44'!B211</f>
        <v>0.1760400210637178</v>
      </c>
      <c r="C30" s="56">
        <f>'Calculations 35to44'!C211</f>
        <v>0.18019274124259127</v>
      </c>
      <c r="D30" s="56">
        <f>'Calculations 35to44'!D211</f>
        <v>0.18364593652873895</v>
      </c>
      <c r="E30" s="56">
        <f>'Calculations 35to44'!E211</f>
        <v>0.1874878760962839</v>
      </c>
      <c r="F30" s="56">
        <f>'Calculations 35to44'!F211</f>
        <v>0.19167925039554864</v>
      </c>
      <c r="G30" s="56">
        <f>'Calculations 35to44'!G211</f>
        <v>0.19575136940720952</v>
      </c>
      <c r="H30" s="56">
        <f>'Calculations 35to44'!H211</f>
        <v>0.20048103405903436</v>
      </c>
      <c r="I30" s="56">
        <f>'Calculations 35to44'!I211</f>
        <v>0.20425902236410604</v>
      </c>
      <c r="J30" s="56">
        <f>'Calculations 35to44'!J211</f>
        <v>0.20721539954878423</v>
      </c>
      <c r="K30" s="56">
        <f>'Calculations 35to44'!K211</f>
        <v>0.21029696305099674</v>
      </c>
      <c r="L30" s="56">
        <f>'Calculations 35to44'!L211</f>
        <v>0.21504793374728234</v>
      </c>
      <c r="M30" s="56">
        <f>'Calculations 35to44'!M211</f>
        <v>0.21886720851929053</v>
      </c>
      <c r="N30" s="56">
        <f>'Calculations 35to44'!N211</f>
        <v>0.22266663571733009</v>
      </c>
      <c r="O30" s="56">
        <f>'Calculations 35to44'!O211</f>
        <v>0.22644442013590291</v>
      </c>
      <c r="P30" s="56">
        <f>'Calculations 35to44'!P211</f>
        <v>0.23019883193614826</v>
      </c>
      <c r="Q30" s="56">
        <f>'Calculations 35to44'!Q211</f>
        <v>0.23392820787520388</v>
      </c>
      <c r="R30" s="56">
        <f>'Calculations 35to44'!R211</f>
        <v>0.23763095233025561</v>
      </c>
      <c r="S30" s="56">
        <f>'Calculations 35to44'!S211</f>
        <v>0.24130553812067868</v>
      </c>
      <c r="T30" s="56">
        <f>'Calculations 35to44'!T211</f>
        <v>0.24495050713246583</v>
      </c>
      <c r="U30" s="56">
        <f>'Calculations 35to44'!U211</f>
        <v>0.24856447074980179</v>
      </c>
      <c r="V30" s="56">
        <f>'Calculations 35to44'!V211</f>
        <v>0.25214611009934873</v>
      </c>
      <c r="W30" s="56">
        <f>'Calculations 35to44'!W211</f>
        <v>0.25569417611340411</v>
      </c>
      <c r="X30" s="56">
        <f>'Calculations 35to44'!X211</f>
        <v>0.2592074894186599</v>
      </c>
      <c r="Y30" s="56">
        <f>'Calculations 35to44'!Y211</f>
        <v>0.26268494005779425</v>
      </c>
      <c r="Z30" s="56">
        <f>'Calculations 35to44'!Z211</f>
        <v>0.26612548705156686</v>
      </c>
      <c r="AA30" s="56">
        <f>'Calculations 35to44'!AA211</f>
        <v>0.26952815780947426</v>
      </c>
      <c r="AB30" s="56">
        <f>'Calculations 35to44'!AB211</f>
        <v>0.27289204739732509</v>
      </c>
      <c r="AC30" s="56">
        <f>'Calculations 35to44'!AC211</f>
        <v>0.27621631767035643</v>
      </c>
      <c r="AD30" s="56">
        <f>'Calculations 35to44'!AD211</f>
        <v>0.27950019628070105</v>
      </c>
      <c r="AE30" s="56">
        <f>'Calculations 35to44'!AE211</f>
        <v>0.28274297556814409</v>
      </c>
      <c r="AF30" s="56">
        <f>'Calculations 35to44'!AF211</f>
        <v>0.2859440113431736</v>
      </c>
    </row>
    <row r="31" spans="1:32" x14ac:dyDescent="0.2">
      <c r="A31" s="12" t="s">
        <v>45</v>
      </c>
      <c r="B31" s="56">
        <f>'Calculations 35to44'!B212</f>
        <v>0.2083391437735323</v>
      </c>
      <c r="C31" s="56">
        <f>'Calculations 35to44'!C212</f>
        <v>0.2127071089855278</v>
      </c>
      <c r="D31" s="56">
        <f>'Calculations 35to44'!D212</f>
        <v>0.21633166146790403</v>
      </c>
      <c r="E31" s="56">
        <f>'Calculations 35to44'!E212</f>
        <v>0.2203599923557823</v>
      </c>
      <c r="F31" s="56">
        <f>'Calculations 35to44'!F212</f>
        <v>0.22466857289760955</v>
      </c>
      <c r="G31" s="56">
        <f>'Calculations 35to44'!G212</f>
        <v>0.22856686667682935</v>
      </c>
      <c r="H31" s="56">
        <f>'Calculations 35to44'!H212</f>
        <v>0.23321788050188189</v>
      </c>
      <c r="I31" s="56">
        <f>'Calculations 35to44'!I212</f>
        <v>0.23675855445142077</v>
      </c>
      <c r="J31" s="56">
        <f>'Calculations 35to44'!J212</f>
        <v>0.23933435429768155</v>
      </c>
      <c r="K31" s="56">
        <f>'Calculations 35to44'!K212</f>
        <v>0.24202286997712852</v>
      </c>
      <c r="L31" s="56">
        <f>'Calculations 35to44'!L212</f>
        <v>0.24734737205217897</v>
      </c>
      <c r="M31" s="56">
        <f>'Calculations 35to44'!M212</f>
        <v>0.2511234746908772</v>
      </c>
      <c r="N31" s="56">
        <f>'Calculations 35to44'!N212</f>
        <v>0.25487886396358339</v>
      </c>
      <c r="O31" s="56">
        <f>'Calculations 35to44'!O212</f>
        <v>0.25861199365300797</v>
      </c>
      <c r="P31" s="56">
        <f>'Calculations 35to44'!P212</f>
        <v>0.26232136808910456</v>
      </c>
      <c r="Q31" s="56">
        <f>'Calculations 35to44'!Q212</f>
        <v>0.26600554353619177</v>
      </c>
      <c r="R31" s="56">
        <f>'Calculations 35to44'!R212</f>
        <v>0.26966312940518555</v>
      </c>
      <c r="S31" s="56">
        <f>'Calculations 35to44'!S212</f>
        <v>0.27329278929306605</v>
      </c>
      <c r="T31" s="56">
        <f>'Calculations 35to44'!T212</f>
        <v>0.27689324185244413</v>
      </c>
      <c r="U31" s="56">
        <f>'Calculations 35to44'!U212</f>
        <v>0.2804632614946902</v>
      </c>
      <c r="V31" s="56">
        <f>'Calculations 35to44'!V212</f>
        <v>0.28400167893071254</v>
      </c>
      <c r="W31" s="56">
        <f>'Calculations 35to44'!W212</f>
        <v>0.28750738155399774</v>
      </c>
      <c r="X31" s="56">
        <f>'Calculations 35to44'!X212</f>
        <v>0.29097931367101648</v>
      </c>
      <c r="Y31" s="56">
        <f>'Calculations 35to44'!Y212</f>
        <v>0.29441647658453018</v>
      </c>
      <c r="Z31" s="56">
        <f>'Calculations 35to44'!Z212</f>
        <v>0.29781792853571443</v>
      </c>
      <c r="AA31" s="56">
        <f>'Calculations 35to44'!AA212</f>
        <v>0.30118278451134672</v>
      </c>
      <c r="AB31" s="56">
        <f>'Calculations 35to44'!AB212</f>
        <v>0.30451021592257144</v>
      </c>
      <c r="AC31" s="56">
        <f>'Calculations 35to44'!AC212</f>
        <v>0.30779945016198612</v>
      </c>
      <c r="AD31" s="56">
        <f>'Calculations 35to44'!AD212</f>
        <v>0.31104977004596873</v>
      </c>
      <c r="AE31" s="56">
        <f>'Calculations 35to44'!AE212</f>
        <v>0.31426051314929093</v>
      </c>
      <c r="AF31" s="56">
        <f>'Calculations 35to44'!AF212</f>
        <v>0.31743107103914453</v>
      </c>
    </row>
    <row r="32" spans="1:32" x14ac:dyDescent="0.2">
      <c r="A32" s="12" t="s">
        <v>46</v>
      </c>
      <c r="B32" s="56">
        <f>'Calculations 35to44'!B213</f>
        <v>0.15801328978488569</v>
      </c>
      <c r="C32" s="56">
        <f>'Calculations 35to44'!C213</f>
        <v>0.16331991173403185</v>
      </c>
      <c r="D32" s="56">
        <f>'Calculations 35to44'!D213</f>
        <v>0.1675315143829815</v>
      </c>
      <c r="E32" s="56">
        <f>'Calculations 35to44'!E213</f>
        <v>0.17213190143628779</v>
      </c>
      <c r="F32" s="56">
        <f>'Calculations 35to44'!F213</f>
        <v>0.17727929592769096</v>
      </c>
      <c r="G32" s="56">
        <f>'Calculations 35to44'!G213</f>
        <v>0.18273891897388353</v>
      </c>
      <c r="H32" s="56">
        <f>'Calculations 35to44'!H213</f>
        <v>0.18882925014727778</v>
      </c>
      <c r="I32" s="56">
        <f>'Calculations 35to44'!I213</f>
        <v>0.1941372596573199</v>
      </c>
      <c r="J32" s="56">
        <f>'Calculations 35to44'!J213</f>
        <v>0.19862705957141483</v>
      </c>
      <c r="K32" s="56">
        <f>'Calculations 35to44'!K213</f>
        <v>0.20299108932178572</v>
      </c>
      <c r="L32" s="56">
        <f>'Calculations 35to44'!L213</f>
        <v>0.20869947518348281</v>
      </c>
      <c r="M32" s="56">
        <f>'Calculations 35to44'!M213</f>
        <v>0.21380075661145914</v>
      </c>
      <c r="N32" s="56">
        <f>'Calculations 35to44'!N213</f>
        <v>0.21888298882966709</v>
      </c>
      <c r="O32" s="56">
        <f>'Calculations 35to44'!O213</f>
        <v>0.22394192699742008</v>
      </c>
      <c r="P32" s="56">
        <f>'Calculations 35to44'!P213</f>
        <v>0.22897360878599854</v>
      </c>
      <c r="Q32" s="56">
        <f>'Calculations 35to44'!Q213</f>
        <v>0.23397434694648608</v>
      </c>
      <c r="R32" s="56">
        <f>'Calculations 35to44'!R213</f>
        <v>0.23894072039120884</v>
      </c>
      <c r="S32" s="56">
        <f>'Calculations 35to44'!S213</f>
        <v>0.24386956415989447</v>
      </c>
      <c r="T32" s="56">
        <f>'Calculations 35to44'!T213</f>
        <v>0.24875795859657215</v>
      </c>
      <c r="U32" s="56">
        <f>'Calculations 35to44'!U213</f>
        <v>0.25360321801868529</v>
      </c>
      <c r="V32" s="56">
        <f>'Calculations 35to44'!V213</f>
        <v>0.25840287911725823</v>
      </c>
      <c r="W32" s="56">
        <f>'Calculations 35to44'!W213</f>
        <v>0.26315468928705094</v>
      </c>
      <c r="X32" s="56">
        <f>'Calculations 35to44'!X213</f>
        <v>0.26785659504909137</v>
      </c>
      <c r="Y32" s="56">
        <f>'Calculations 35to44'!Y213</f>
        <v>0.27250673069510739</v>
      </c>
      <c r="Z32" s="56">
        <f>'Calculations 35to44'!Z213</f>
        <v>0.27710340725430893</v>
      </c>
      <c r="AA32" s="56">
        <f>'Calculations 35to44'!AA213</f>
        <v>0.28164510185767461</v>
      </c>
      <c r="AB32" s="56">
        <f>'Calculations 35to44'!AB213</f>
        <v>0.28613044755320532</v>
      </c>
      <c r="AC32" s="56">
        <f>'Calculations 35to44'!AC213</f>
        <v>0.2905582236073212</v>
      </c>
      <c r="AD32" s="56">
        <f>'Calculations 35to44'!AD213</f>
        <v>0.29492734631238193</v>
      </c>
      <c r="AE32" s="56">
        <f>'Calculations 35to44'!AE213</f>
        <v>0.29923686030794011</v>
      </c>
      <c r="AF32" s="56">
        <f>'Calculations 35to44'!AF213</f>
        <v>0.30348593041340161</v>
      </c>
    </row>
    <row r="33" spans="1:32" x14ac:dyDescent="0.2">
      <c r="A33" s="12" t="s">
        <v>47</v>
      </c>
      <c r="B33" s="56">
        <f>'Calculations 35to44'!B214</f>
        <v>0.23336371923427524</v>
      </c>
      <c r="C33" s="56">
        <f>'Calculations 35to44'!C214</f>
        <v>0.23779134115119807</v>
      </c>
      <c r="D33" s="56">
        <f>'Calculations 35to44'!D214</f>
        <v>0.2413000007600378</v>
      </c>
      <c r="E33" s="56">
        <f>'Calculations 35to44'!E214</f>
        <v>0.24525637044423423</v>
      </c>
      <c r="F33" s="56">
        <f>'Calculations 35to44'!F214</f>
        <v>0.24963215896967356</v>
      </c>
      <c r="G33" s="56">
        <f>'Calculations 35to44'!G214</f>
        <v>0.25373864348538783</v>
      </c>
      <c r="H33" s="56">
        <f>'Calculations 35to44'!H214</f>
        <v>0.25871649459203067</v>
      </c>
      <c r="I33" s="56">
        <f>'Calculations 35to44'!I214</f>
        <v>0.2624963903719158</v>
      </c>
      <c r="J33" s="56">
        <f>'Calculations 35to44'!J214</f>
        <v>0.26507952063395068</v>
      </c>
      <c r="K33" s="56">
        <f>'Calculations 35to44'!K214</f>
        <v>0.26762937761007888</v>
      </c>
      <c r="L33" s="56">
        <f>'Calculations 35to44'!L214</f>
        <v>0.2729994211294795</v>
      </c>
      <c r="M33" s="56">
        <f>'Calculations 35to44'!M214</f>
        <v>0.276808789908085</v>
      </c>
      <c r="N33" s="56">
        <f>'Calculations 35to44'!N214</f>
        <v>0.28058952371634355</v>
      </c>
      <c r="O33" s="56">
        <f>'Calculations 35to44'!O214</f>
        <v>0.28434024210661829</v>
      </c>
      <c r="P33" s="56">
        <f>'Calculations 35to44'!P214</f>
        <v>0.28805962237740629</v>
      </c>
      <c r="Q33" s="56">
        <f>'Calculations 35to44'!Q214</f>
        <v>0.2917464003028255</v>
      </c>
      <c r="R33" s="56">
        <f>'Calculations 35to44'!R214</f>
        <v>0.29539937069222122</v>
      </c>
      <c r="S33" s="56">
        <f>'Calculations 35to44'!S214</f>
        <v>0.29901738778459125</v>
      </c>
      <c r="T33" s="56">
        <f>'Calculations 35to44'!T214</f>
        <v>0.30259936548310518</v>
      </c>
      <c r="U33" s="56">
        <f>'Calculations 35to44'!U214</f>
        <v>0.30614427743540817</v>
      </c>
      <c r="V33" s="56">
        <f>'Calculations 35to44'!V214</f>
        <v>0.30965115696584988</v>
      </c>
      <c r="W33" s="56">
        <f>'Calculations 35to44'!W214</f>
        <v>0.313119096866118</v>
      </c>
      <c r="X33" s="56">
        <f>'Calculations 35to44'!X214</f>
        <v>0.3165472490510578</v>
      </c>
      <c r="Y33" s="56">
        <f>'Calculations 35to44'!Y214</f>
        <v>0.31993482408670809</v>
      </c>
      <c r="Z33" s="56">
        <f>'Calculations 35to44'!Z214</f>
        <v>0.32328109059777604</v>
      </c>
      <c r="AA33" s="56">
        <f>'Calculations 35to44'!AA214</f>
        <v>0.32658537456192255</v>
      </c>
      <c r="AB33" s="56">
        <f>'Calculations 35to44'!AB214</f>
        <v>0.3298470584983188</v>
      </c>
      <c r="AC33" s="56">
        <f>'Calculations 35to44'!AC214</f>
        <v>0.33306558055798563</v>
      </c>
      <c r="AD33" s="56">
        <f>'Calculations 35to44'!AD214</f>
        <v>0.3362404335234444</v>
      </c>
      <c r="AE33" s="56">
        <f>'Calculations 35to44'!AE214</f>
        <v>0.33937116372516352</v>
      </c>
      <c r="AF33" s="56">
        <f>'Calculations 35to44'!AF214</f>
        <v>0.3424573698822212</v>
      </c>
    </row>
    <row r="34" spans="1:32" x14ac:dyDescent="0.2">
      <c r="A34" s="12" t="s">
        <v>48</v>
      </c>
      <c r="B34" s="56">
        <f>'Calculations 35to44'!B215</f>
        <v>0.24662576687116561</v>
      </c>
      <c r="C34" s="56">
        <f>'Calculations 35to44'!C215</f>
        <v>0.2517872941199148</v>
      </c>
      <c r="D34" s="56">
        <f>'Calculations 35to44'!D215</f>
        <v>0.25581761742352499</v>
      </c>
      <c r="E34" s="56">
        <f>'Calculations 35to44'!E215</f>
        <v>0.26020214294090444</v>
      </c>
      <c r="F34" s="56">
        <f>'Calculations 35to44'!F215</f>
        <v>0.26486708627926397</v>
      </c>
      <c r="G34" s="56">
        <f>'Calculations 35to44'!G215</f>
        <v>0.26894184135067079</v>
      </c>
      <c r="H34" s="56">
        <f>'Calculations 35to44'!H215</f>
        <v>0.27387505066045942</v>
      </c>
      <c r="I34" s="56">
        <f>'Calculations 35to44'!I215</f>
        <v>0.27727958798297825</v>
      </c>
      <c r="J34" s="56">
        <f>'Calculations 35to44'!J215</f>
        <v>0.27934397395398464</v>
      </c>
      <c r="K34" s="56">
        <f>'Calculations 35to44'!K215</f>
        <v>0.28140484626517587</v>
      </c>
      <c r="L34" s="56">
        <f>'Calculations 35to44'!L215</f>
        <v>0.28820838794753162</v>
      </c>
      <c r="M34" s="56">
        <f>'Calculations 35to44'!M215</f>
        <v>0.29218197860565037</v>
      </c>
      <c r="N34" s="56">
        <f>'Calculations 35to44'!N215</f>
        <v>0.29613136017985237</v>
      </c>
      <c r="O34" s="56">
        <f>'Calculations 35to44'!O215</f>
        <v>0.30005518953238891</v>
      </c>
      <c r="P34" s="56">
        <f>'Calculations 35to44'!P215</f>
        <v>0.30395216950949105</v>
      </c>
      <c r="Q34" s="56">
        <f>'Calculations 35to44'!Q215</f>
        <v>0.30782104965916524</v>
      </c>
      <c r="R34" s="56">
        <f>'Calculations 35to44'!R215</f>
        <v>0.31166062683022744</v>
      </c>
      <c r="S34" s="56">
        <f>'Calculations 35to44'!S215</f>
        <v>0.31546974565539382</v>
      </c>
      <c r="T34" s="56">
        <f>'Calculations 35to44'!T215</f>
        <v>0.31924729892157766</v>
      </c>
      <c r="U34" s="56">
        <f>'Calculations 35to44'!U215</f>
        <v>0.32299222783076276</v>
      </c>
      <c r="V34" s="56">
        <f>'Calculations 35to44'!V215</f>
        <v>0.32670352215507947</v>
      </c>
      <c r="W34" s="56">
        <f>'Calculations 35to44'!W215</f>
        <v>0.33038022028990277</v>
      </c>
      <c r="X34" s="56">
        <f>'Calculations 35to44'!X215</f>
        <v>0.33402140920897228</v>
      </c>
      <c r="Y34" s="56">
        <f>'Calculations 35to44'!Y215</f>
        <v>0.33762622432568146</v>
      </c>
      <c r="Z34" s="56">
        <f>'Calculations 35to44'!Z215</f>
        <v>0.34119384926480956</v>
      </c>
      <c r="AA34" s="56">
        <f>'Calculations 35to44'!AA215</f>
        <v>0.34472351554907393</v>
      </c>
      <c r="AB34" s="56">
        <f>'Calculations 35to44'!AB215</f>
        <v>0.34821450220494699</v>
      </c>
      <c r="AC34" s="56">
        <f>'Calculations 35to44'!AC215</f>
        <v>0.35166613529224044</v>
      </c>
      <c r="AD34" s="56">
        <f>'Calculations 35to44'!AD215</f>
        <v>0.35507778736199447</v>
      </c>
      <c r="AE34" s="56">
        <f>'Calculations 35to44'!AE215</f>
        <v>0.35844887684721294</v>
      </c>
      <c r="AF34" s="56">
        <f>'Calculations 35to44'!AF215</f>
        <v>0.36177886739097853</v>
      </c>
    </row>
    <row r="35" spans="1:32" x14ac:dyDescent="0.2">
      <c r="A35" s="12" t="s">
        <v>49</v>
      </c>
      <c r="B35" s="56">
        <f>'Calculations 35to44'!B216</f>
        <v>0.21788617886178865</v>
      </c>
      <c r="C35" s="56">
        <f>'Calculations 35to44'!C216</f>
        <v>0.2218695870056453</v>
      </c>
      <c r="D35" s="56">
        <f>'Calculations 35to44'!D216</f>
        <v>0.2249576083315277</v>
      </c>
      <c r="E35" s="56">
        <f>'Calculations 35to44'!E216</f>
        <v>0.22857091683655859</v>
      </c>
      <c r="F35" s="56">
        <f>'Calculations 35to44'!F216</f>
        <v>0.23275620915730924</v>
      </c>
      <c r="G35" s="56">
        <f>'Calculations 35to44'!G216</f>
        <v>0.23689697042006846</v>
      </c>
      <c r="H35" s="56">
        <f>'Calculations 35to44'!H216</f>
        <v>0.24202330849489243</v>
      </c>
      <c r="I35" s="56">
        <f>'Calculations 35to44'!I216</f>
        <v>0.24601564774978546</v>
      </c>
      <c r="J35" s="56">
        <f>'Calculations 35to44'!J216</f>
        <v>0.24869939133912267</v>
      </c>
      <c r="K35" s="56">
        <f>'Calculations 35to44'!K216</f>
        <v>0.251262522997452</v>
      </c>
      <c r="L35" s="56">
        <f>'Calculations 35to44'!L216</f>
        <v>0.25612170179578592</v>
      </c>
      <c r="M35" s="56">
        <f>'Calculations 35to44'!M216</f>
        <v>0.2598764344254621</v>
      </c>
      <c r="N35" s="56">
        <f>'Calculations 35to44'!N216</f>
        <v>0.26361237183003633</v>
      </c>
      <c r="O35" s="56">
        <f>'Calculations 35to44'!O216</f>
        <v>0.26732801524912814</v>
      </c>
      <c r="P35" s="56">
        <f>'Calculations 35to44'!P216</f>
        <v>0.27102190802992027</v>
      </c>
      <c r="Q35" s="56">
        <f>'Calculations 35to44'!Q216</f>
        <v>0.27469263724417703</v>
      </c>
      <c r="R35" s="56">
        <f>'Calculations 35to44'!R216</f>
        <v>0.27833883515303082</v>
      </c>
      <c r="S35" s="56">
        <f>'Calculations 35to44'!S216</f>
        <v>0.28195918051928509</v>
      </c>
      <c r="T35" s="56">
        <f>'Calculations 35to44'!T216</f>
        <v>0.28555239976773644</v>
      </c>
      <c r="U35" s="56">
        <f>'Calculations 35to44'!U216</f>
        <v>0.28911726799463205</v>
      </c>
      <c r="V35" s="56">
        <f>'Calculations 35to44'!V216</f>
        <v>0.29265260982805363</v>
      </c>
      <c r="W35" s="56">
        <f>'Calculations 35to44'!W216</f>
        <v>0.29615730014159575</v>
      </c>
      <c r="X35" s="56">
        <f>'Calculations 35to44'!X216</f>
        <v>0.29963026462425757</v>
      </c>
      <c r="Y35" s="56">
        <f>'Calculations 35to44'!Y216</f>
        <v>0.30307048020998545</v>
      </c>
      <c r="Z35" s="56">
        <f>'Calculations 35to44'!Z216</f>
        <v>0.30647697537076002</v>
      </c>
      <c r="AA35" s="56">
        <f>'Calculations 35to44'!AA216</f>
        <v>0.30984883027755722</v>
      </c>
      <c r="AB35" s="56">
        <f>'Calculations 35to44'!AB216</f>
        <v>0.31318517683387093</v>
      </c>
      <c r="AC35" s="56">
        <f>'Calculations 35to44'!AC216</f>
        <v>0.31648519858682861</v>
      </c>
      <c r="AD35" s="56">
        <f>'Calculations 35to44'!AD216</f>
        <v>0.31974813052121381</v>
      </c>
      <c r="AE35" s="56">
        <f>'Calculations 35to44'!AE216</f>
        <v>0.32297325874195543</v>
      </c>
      <c r="AF35" s="56">
        <f>'Calculations 35to44'!AF216</f>
        <v>0.32615992005083144</v>
      </c>
    </row>
    <row r="36" spans="1:32" x14ac:dyDescent="0.2">
      <c r="A36" s="12" t="s">
        <v>50</v>
      </c>
      <c r="B36" s="56">
        <f>'Calculations 35to44'!B217</f>
        <v>0.23626084669997366</v>
      </c>
      <c r="C36" s="56">
        <f>'Calculations 35to44'!C217</f>
        <v>0.24072852293866234</v>
      </c>
      <c r="D36" s="56">
        <f>'Calculations 35to44'!D217</f>
        <v>0.24436470428008827</v>
      </c>
      <c r="E36" s="56">
        <f>'Calculations 35to44'!E217</f>
        <v>0.24844957845489657</v>
      </c>
      <c r="F36" s="56">
        <f>'Calculations 35to44'!F217</f>
        <v>0.25287498008821452</v>
      </c>
      <c r="G36" s="56">
        <f>'Calculations 35to44'!G217</f>
        <v>0.25688351315990421</v>
      </c>
      <c r="H36" s="56">
        <f>'Calculations 35to44'!H217</f>
        <v>0.26174629446817926</v>
      </c>
      <c r="I36" s="56">
        <f>'Calculations 35to44'!I217</f>
        <v>0.26543528872019567</v>
      </c>
      <c r="J36" s="56">
        <f>'Calculations 35to44'!J217</f>
        <v>0.26800171226944075</v>
      </c>
      <c r="K36" s="56">
        <f>'Calculations 35to44'!K217</f>
        <v>0.27059629471478341</v>
      </c>
      <c r="L36" s="56">
        <f>'Calculations 35to44'!L217</f>
        <v>0.27604332502816598</v>
      </c>
      <c r="M36" s="56">
        <f>'Calculations 35to44'!M217</f>
        <v>0.27986026314441859</v>
      </c>
      <c r="N36" s="56">
        <f>'Calculations 35to44'!N217</f>
        <v>0.28364986196665015</v>
      </c>
      <c r="O36" s="56">
        <f>'Calculations 35to44'!O217</f>
        <v>0.28741073552742297</v>
      </c>
      <c r="P36" s="56">
        <f>'Calculations 35to44'!P217</f>
        <v>0.29114155312580681</v>
      </c>
      <c r="Q36" s="56">
        <f>'Calculations 35to44'!Q217</f>
        <v>0.29484104010696299</v>
      </c>
      <c r="R36" s="56">
        <f>'Calculations 35to44'!R217</f>
        <v>0.29850797847971855</v>
      </c>
      <c r="S36" s="56">
        <f>'Calculations 35to44'!S217</f>
        <v>0.30214120737639666</v>
      </c>
      <c r="T36" s="56">
        <f>'Calculations 35to44'!T217</f>
        <v>0.3057396233596964</v>
      </c>
      <c r="U36" s="56">
        <f>'Calculations 35to44'!U217</f>
        <v>0.30930218058180464</v>
      </c>
      <c r="V36" s="56">
        <f>'Calculations 35to44'!V217</f>
        <v>0.31282789080134393</v>
      </c>
      <c r="W36" s="56">
        <f>'Calculations 35to44'!W217</f>
        <v>0.31631582326407615</v>
      </c>
      <c r="X36" s="56">
        <f>'Calculations 35to44'!X217</f>
        <v>0.31976510445357431</v>
      </c>
      <c r="Y36" s="56">
        <f>'Calculations 35to44'!Y217</f>
        <v>0.32317491771830681</v>
      </c>
      <c r="Z36" s="56">
        <f>'Calculations 35to44'!Z217</f>
        <v>0.32654450278177177</v>
      </c>
      <c r="AA36" s="56">
        <f>'Calculations 35to44'!AA217</f>
        <v>0.32987315514246768</v>
      </c>
      <c r="AB36" s="56">
        <f>'Calculations 35to44'!AB217</f>
        <v>0.33316022537057821</v>
      </c>
      <c r="AC36" s="56">
        <f>'Calculations 35to44'!AC217</f>
        <v>0.33640511830831171</v>
      </c>
      <c r="AD36" s="56">
        <f>'Calculations 35to44'!AD217</f>
        <v>0.33960729218086816</v>
      </c>
      <c r="AE36" s="56">
        <f>'Calculations 35to44'!AE217</f>
        <v>0.34276625762497276</v>
      </c>
      <c r="AF36" s="56">
        <f>'Calculations 35to44'!AF217</f>
        <v>0.3458815766418783</v>
      </c>
    </row>
    <row r="37" spans="1:32" x14ac:dyDescent="0.2">
      <c r="A37" s="12" t="s">
        <v>51</v>
      </c>
      <c r="B37" s="56">
        <f>'Calculations 35to44'!B218</f>
        <v>0.20496894409937882</v>
      </c>
      <c r="C37" s="56">
        <f>'Calculations 35to44'!C218</f>
        <v>0.20875679911702119</v>
      </c>
      <c r="D37" s="56">
        <f>'Calculations 35to44'!D218</f>
        <v>0.21187839955708596</v>
      </c>
      <c r="E37" s="56">
        <f>'Calculations 35to44'!E218</f>
        <v>0.21533738225892995</v>
      </c>
      <c r="F37" s="56">
        <f>'Calculations 35to44'!F218</f>
        <v>0.21895024356771137</v>
      </c>
      <c r="G37" s="56">
        <f>'Calculations 35to44'!G218</f>
        <v>0.22190281997674371</v>
      </c>
      <c r="H37" s="56">
        <f>'Calculations 35to44'!H218</f>
        <v>0.22554921650938339</v>
      </c>
      <c r="I37" s="56">
        <f>'Calculations 35to44'!I218</f>
        <v>0.22830437491603811</v>
      </c>
      <c r="J37" s="56">
        <f>'Calculations 35to44'!J218</f>
        <v>0.23025863877658723</v>
      </c>
      <c r="K37" s="56">
        <f>'Calculations 35to44'!K218</f>
        <v>0.23229362963215075</v>
      </c>
      <c r="L37" s="56">
        <f>'Calculations 35to44'!L218</f>
        <v>0.23672645612103124</v>
      </c>
      <c r="M37" s="56">
        <f>'Calculations 35to44'!M218</f>
        <v>0.23968627967814615</v>
      </c>
      <c r="N37" s="56">
        <f>'Calculations 35to44'!N218</f>
        <v>0.24261434255016207</v>
      </c>
      <c r="O37" s="56">
        <f>'Calculations 35to44'!O218</f>
        <v>0.24550987699163934</v>
      </c>
      <c r="P37" s="56">
        <f>'Calculations 35to44'!P218</f>
        <v>0.24837217630051589</v>
      </c>
      <c r="Q37" s="56">
        <f>'Calculations 35to44'!Q218</f>
        <v>0.25120059387490284</v>
      </c>
      <c r="R37" s="56">
        <f>'Calculations 35to44'!R218</f>
        <v>0.25399454213368905</v>
      </c>
      <c r="S37" s="56">
        <f>'Calculations 35to44'!S218</f>
        <v>0.25675349131313874</v>
      </c>
      <c r="T37" s="56">
        <f>'Calculations 35to44'!T218</f>
        <v>0.25947696815158883</v>
      </c>
      <c r="U37" s="56">
        <f>'Calculations 35to44'!U218</f>
        <v>0.26216455447411946</v>
      </c>
      <c r="V37" s="56">
        <f>'Calculations 35to44'!V218</f>
        <v>0.26481588568883929</v>
      </c>
      <c r="W37" s="56">
        <f>'Calculations 35to44'!W218</f>
        <v>0.26743064920609677</v>
      </c>
      <c r="X37" s="56">
        <f>'Calculations 35to44'!X218</f>
        <v>0.27000858279155826</v>
      </c>
      <c r="Y37" s="56">
        <f>'Calculations 35to44'!Y218</f>
        <v>0.27254947286367859</v>
      </c>
      <c r="Z37" s="56">
        <f>'Calculations 35to44'!Z218</f>
        <v>0.27505315274564035</v>
      </c>
      <c r="AA37" s="56">
        <f>'Calculations 35to44'!AA218</f>
        <v>0.27751950088135496</v>
      </c>
      <c r="AB37" s="56">
        <f>'Calculations 35to44'!AB218</f>
        <v>0.27994843902461031</v>
      </c>
      <c r="AC37" s="56">
        <f>'Calculations 35to44'!AC218</f>
        <v>0.28233993040992755</v>
      </c>
      <c r="AD37" s="56">
        <f>'Calculations 35to44'!AD218</f>
        <v>0.28469397791316003</v>
      </c>
      <c r="AE37" s="56">
        <f>'Calculations 35to44'!AE218</f>
        <v>0.28701062220931833</v>
      </c>
      <c r="AF37" s="56">
        <f>'Calculations 35to44'!AF218</f>
        <v>0.28928993993456742</v>
      </c>
    </row>
    <row r="38" spans="1:32" x14ac:dyDescent="0.2">
      <c r="A38" s="12" t="s">
        <v>52</v>
      </c>
      <c r="B38" s="56">
        <f>'Calculations 35to44'!B219</f>
        <v>0.23181165966944775</v>
      </c>
      <c r="C38" s="56">
        <f>'Calculations 35to44'!C219</f>
        <v>0.23603092226380634</v>
      </c>
      <c r="D38" s="56">
        <f>'Calculations 35to44'!D219</f>
        <v>0.23944292724171642</v>
      </c>
      <c r="E38" s="56">
        <f>'Calculations 35to44'!E219</f>
        <v>0.24332098134027699</v>
      </c>
      <c r="F38" s="56">
        <f>'Calculations 35to44'!F219</f>
        <v>0.24758750663542839</v>
      </c>
      <c r="G38" s="56">
        <f>'Calculations 35to44'!G219</f>
        <v>0.25152764406848216</v>
      </c>
      <c r="H38" s="56">
        <f>'Calculations 35to44'!H219</f>
        <v>0.25633283682182284</v>
      </c>
      <c r="I38" s="56">
        <f>'Calculations 35to44'!I219</f>
        <v>0.26005312028901645</v>
      </c>
      <c r="J38" s="56">
        <f>'Calculations 35to44'!J219</f>
        <v>0.26266627729179048</v>
      </c>
      <c r="K38" s="56">
        <f>'Calculations 35to44'!K219</f>
        <v>0.26526943200355424</v>
      </c>
      <c r="L38" s="56">
        <f>'Calculations 35to44'!L219</f>
        <v>0.27028129915718718</v>
      </c>
      <c r="M38" s="56">
        <f>'Calculations 35to44'!M219</f>
        <v>0.27397000652610021</v>
      </c>
      <c r="N38" s="56">
        <f>'Calculations 35to44'!N219</f>
        <v>0.27762939141181031</v>
      </c>
      <c r="O38" s="56">
        <f>'Calculations 35to44'!O219</f>
        <v>0.28125813628769702</v>
      </c>
      <c r="P38" s="56">
        <f>'Calculations 35to44'!P219</f>
        <v>0.28485498270863807</v>
      </c>
      <c r="Q38" s="56">
        <f>'Calculations 35to44'!Q219</f>
        <v>0.28841873189718176</v>
      </c>
      <c r="R38" s="56">
        <f>'Calculations 35to44'!R219</f>
        <v>0.29194824515591716</v>
      </c>
      <c r="S38" s="56">
        <f>'Calculations 35to44'!S219</f>
        <v>0.29544244411162957</v>
      </c>
      <c r="T38" s="56">
        <f>'Calculations 35to44'!T219</f>
        <v>0.29890031079738805</v>
      </c>
      <c r="U38" s="56">
        <f>'Calculations 35to44'!U219</f>
        <v>0.3023208875791164</v>
      </c>
      <c r="V38" s="56">
        <f>'Calculations 35to44'!V219</f>
        <v>0.30570327693361449</v>
      </c>
      <c r="W38" s="56">
        <f>'Calculations 35to44'!W219</f>
        <v>0.30904664108531182</v>
      </c>
      <c r="X38" s="56">
        <f>'Calculations 35to44'!X219</f>
        <v>0.31235020150930309</v>
      </c>
      <c r="Y38" s="56">
        <f>'Calculations 35to44'!Y219</f>
        <v>0.31561323830842059</v>
      </c>
      <c r="Z38" s="56">
        <f>'Calculations 35to44'!Z219</f>
        <v>0.31883508947225392</v>
      </c>
      <c r="AA38" s="56">
        <f>'Calculations 35to44'!AA219</f>
        <v>0.32201515002612863</v>
      </c>
      <c r="AB38" s="56">
        <f>'Calculations 35to44'!AB219</f>
        <v>0.32515287107809526</v>
      </c>
      <c r="AC38" s="56">
        <f>'Calculations 35to44'!AC219</f>
        <v>0.3282477587719887</v>
      </c>
      <c r="AD38" s="56">
        <f>'Calculations 35to44'!AD219</f>
        <v>0.33129937315457475</v>
      </c>
      <c r="AE38" s="56">
        <f>'Calculations 35to44'!AE219</f>
        <v>0.33430732696471549</v>
      </c>
      <c r="AF38" s="56">
        <f>'Calculations 35to44'!AF219</f>
        <v>0.33727128435235942</v>
      </c>
    </row>
    <row r="39" spans="1:32" x14ac:dyDescent="0.2">
      <c r="A39" s="12" t="s">
        <v>53</v>
      </c>
      <c r="B39" s="56">
        <f>'Calculations 35to44'!B220</f>
        <v>0.24180218608371104</v>
      </c>
      <c r="C39" s="56">
        <f>'Calculations 35to44'!C220</f>
        <v>0.24651276740580577</v>
      </c>
      <c r="D39" s="56">
        <f>'Calculations 35to44'!D220</f>
        <v>0.25031719117803936</v>
      </c>
      <c r="E39" s="56">
        <f>'Calculations 35to44'!E220</f>
        <v>0.25451565032989126</v>
      </c>
      <c r="F39" s="56">
        <f>'Calculations 35to44'!F220</f>
        <v>0.25895212462311723</v>
      </c>
      <c r="G39" s="56">
        <f>'Calculations 35to44'!G220</f>
        <v>0.2627443682145536</v>
      </c>
      <c r="H39" s="56">
        <f>'Calculations 35to44'!H220</f>
        <v>0.26736331237170979</v>
      </c>
      <c r="I39" s="56">
        <f>'Calculations 35to44'!I220</f>
        <v>0.27078393212998181</v>
      </c>
      <c r="J39" s="56">
        <f>'Calculations 35to44'!J220</f>
        <v>0.27309990302620091</v>
      </c>
      <c r="K39" s="56">
        <f>'Calculations 35to44'!K220</f>
        <v>0.27542646572120233</v>
      </c>
      <c r="L39" s="56">
        <f>'Calculations 35to44'!L220</f>
        <v>0.28125269407761772</v>
      </c>
      <c r="M39" s="56">
        <f>'Calculations 35to44'!M220</f>
        <v>0.28499086903136289</v>
      </c>
      <c r="N39" s="56">
        <f>'Calculations 35to44'!N220</f>
        <v>0.28869855990755472</v>
      </c>
      <c r="O39" s="56">
        <f>'Calculations 35to44'!O220</f>
        <v>0.29237449069998367</v>
      </c>
      <c r="P39" s="56">
        <f>'Calculations 35to44'!P220</f>
        <v>0.29601744420230186</v>
      </c>
      <c r="Q39" s="56">
        <f>'Calculations 35to44'!Q220</f>
        <v>0.29962626239252266</v>
      </c>
      <c r="R39" s="56">
        <f>'Calculations 35to44'!R220</f>
        <v>0.3031998466578818</v>
      </c>
      <c r="S39" s="56">
        <f>'Calculations 35to44'!S220</f>
        <v>0.30673715786611128</v>
      </c>
      <c r="T39" s="56">
        <f>'Calculations 35to44'!T220</f>
        <v>0.31023721628958517</v>
      </c>
      <c r="U39" s="56">
        <f>'Calculations 35to44'!U220</f>
        <v>0.31369910138906137</v>
      </c>
      <c r="V39" s="56">
        <f>'Calculations 35to44'!V220</f>
        <v>0.31712195146403732</v>
      </c>
      <c r="W39" s="56">
        <f>'Calculations 35to44'!W220</f>
        <v>0.32050496317692739</v>
      </c>
      <c r="X39" s="56">
        <f>'Calculations 35to44'!X220</f>
        <v>0.32384739095841947</v>
      </c>
      <c r="Y39" s="56">
        <f>'Calculations 35to44'!Y220</f>
        <v>0.32714854630148865</v>
      </c>
      <c r="Z39" s="56">
        <f>'Calculations 35to44'!Z220</f>
        <v>0.33040779695159239</v>
      </c>
      <c r="AA39" s="56">
        <f>'Calculations 35to44'!AA220</f>
        <v>0.33362456600060175</v>
      </c>
      <c r="AB39" s="56">
        <f>'Calculations 35to44'!AB220</f>
        <v>0.3367983308919924</v>
      </c>
      <c r="AC39" s="56">
        <f>'Calculations 35to44'!AC220</f>
        <v>0.33992862234475879</v>
      </c>
      <c r="AD39" s="56">
        <f>'Calculations 35to44'!AD220</f>
        <v>0.34301502320343163</v>
      </c>
      <c r="AE39" s="56">
        <f>'Calculations 35to44'!AE220</f>
        <v>0.34605716722143948</v>
      </c>
      <c r="AF39" s="56">
        <f>'Calculations 35to44'!AF220</f>
        <v>0.34905473778490936</v>
      </c>
    </row>
    <row r="40" spans="1:32" x14ac:dyDescent="0.2">
      <c r="A40" s="12" t="s">
        <v>54</v>
      </c>
      <c r="B40" s="56">
        <f>'Calculations 35to44'!B221</f>
        <v>0.23350785340314134</v>
      </c>
      <c r="C40" s="56">
        <f>'Calculations 35to44'!C221</f>
        <v>0.23808611774544527</v>
      </c>
      <c r="D40" s="56">
        <f>'Calculations 35to44'!D221</f>
        <v>0.24179768372867114</v>
      </c>
      <c r="E40" s="56">
        <f>'Calculations 35to44'!E221</f>
        <v>0.2458978098102865</v>
      </c>
      <c r="F40" s="56">
        <f>'Calculations 35to44'!F221</f>
        <v>0.25027519341249488</v>
      </c>
      <c r="G40" s="56">
        <f>'Calculations 35to44'!G221</f>
        <v>0.25416968933710887</v>
      </c>
      <c r="H40" s="56">
        <f>'Calculations 35to44'!H221</f>
        <v>0.25885222833446442</v>
      </c>
      <c r="I40" s="56">
        <f>'Calculations 35to44'!I221</f>
        <v>0.26230594262032397</v>
      </c>
      <c r="J40" s="56">
        <f>'Calculations 35to44'!J221</f>
        <v>0.26467677138807566</v>
      </c>
      <c r="K40" s="56">
        <f>'Calculations 35to44'!K221</f>
        <v>0.26711643735103174</v>
      </c>
      <c r="L40" s="56">
        <f>'Calculations 35to44'!L221</f>
        <v>0.27274943414137526</v>
      </c>
      <c r="M40" s="56">
        <f>'Calculations 35to44'!M221</f>
        <v>0.27648597357448934</v>
      </c>
      <c r="N40" s="56">
        <f>'Calculations 35to44'!N221</f>
        <v>0.28019305221771423</v>
      </c>
      <c r="O40" s="56">
        <f>'Calculations 35to44'!O221</f>
        <v>0.28386935538413138</v>
      </c>
      <c r="P40" s="56">
        <f>'Calculations 35to44'!P221</f>
        <v>0.28751362712915857</v>
      </c>
      <c r="Q40" s="56">
        <f>'Calculations 35to44'!Q221</f>
        <v>0.29112467075854137</v>
      </c>
      <c r="R40" s="56">
        <f>'Calculations 35to44'!R221</f>
        <v>0.29470134917089175</v>
      </c>
      <c r="S40" s="56">
        <f>'Calculations 35to44'!S221</f>
        <v>0.29824258504041862</v>
      </c>
      <c r="T40" s="56">
        <f>'Calculations 35to44'!T221</f>
        <v>0.30174736084598375</v>
      </c>
      <c r="U40" s="56">
        <f>'Calculations 35to44'!U221</f>
        <v>0.3052147187529467</v>
      </c>
      <c r="V40" s="56">
        <f>'Calculations 35to44'!V221</f>
        <v>0.30864376035461544</v>
      </c>
      <c r="W40" s="56">
        <f>'Calculations 35to44'!W221</f>
        <v>0.31203364628037761</v>
      </c>
      <c r="X40" s="56">
        <f>'Calculations 35to44'!X221</f>
        <v>0.31538359567779745</v>
      </c>
      <c r="Y40" s="56">
        <f>'Calculations 35to44'!Y221</f>
        <v>0.31869288557612957</v>
      </c>
      <c r="Z40" s="56">
        <f>'Calculations 35to44'!Z221</f>
        <v>0.32196085013881082</v>
      </c>
      <c r="AA40" s="56">
        <f>'Calculations 35to44'!AA221</f>
        <v>0.32518687981256233</v>
      </c>
      <c r="AB40" s="56">
        <f>'Calculations 35to44'!AB221</f>
        <v>0.32837042038074543</v>
      </c>
      <c r="AC40" s="56">
        <f>'Calculations 35to44'!AC221</f>
        <v>0.33151097192860041</v>
      </c>
      <c r="AD40" s="56">
        <f>'Calculations 35to44'!AD221</f>
        <v>0.33460808772793921</v>
      </c>
      <c r="AE40" s="56">
        <f>'Calculations 35to44'!AE221</f>
        <v>0.33766137304876664</v>
      </c>
      <c r="AF40" s="56">
        <f>'Calculations 35to44'!AF221</f>
        <v>0.34067048390517068</v>
      </c>
    </row>
    <row r="41" spans="1:32" x14ac:dyDescent="0.2">
      <c r="A41" s="12" t="s">
        <v>55</v>
      </c>
      <c r="B41" s="56">
        <f>'Calculations 35to44'!B222</f>
        <v>0.22372799614178926</v>
      </c>
      <c r="C41" s="56">
        <f>'Calculations 35to44'!C222</f>
        <v>0.22800974007220259</v>
      </c>
      <c r="D41" s="56">
        <f>'Calculations 35to44'!D222</f>
        <v>0.23151481156553133</v>
      </c>
      <c r="E41" s="56">
        <f>'Calculations 35to44'!E222</f>
        <v>0.23547027667318296</v>
      </c>
      <c r="F41" s="56">
        <f>'Calculations 35to44'!F222</f>
        <v>0.23978269180906314</v>
      </c>
      <c r="G41" s="56">
        <f>'Calculations 35to44'!G222</f>
        <v>0.243755467067792</v>
      </c>
      <c r="H41" s="56">
        <f>'Calculations 35to44'!H222</f>
        <v>0.24855623198132606</v>
      </c>
      <c r="I41" s="56">
        <f>'Calculations 35to44'!I222</f>
        <v>0.25226484254425519</v>
      </c>
      <c r="J41" s="56">
        <f>'Calculations 35to44'!J222</f>
        <v>0.25491778931894243</v>
      </c>
      <c r="K41" s="56">
        <f>'Calculations 35to44'!K222</f>
        <v>0.25760874846415466</v>
      </c>
      <c r="L41" s="56">
        <f>'Calculations 35to44'!L222</f>
        <v>0.2627293072169718</v>
      </c>
      <c r="M41" s="56">
        <f>'Calculations 35to44'!M222</f>
        <v>0.26648742623594662</v>
      </c>
      <c r="N41" s="56">
        <f>'Calculations 35to44'!N222</f>
        <v>0.27021960486509378</v>
      </c>
      <c r="O41" s="56">
        <f>'Calculations 35to44'!O222</f>
        <v>0.27392441089288427</v>
      </c>
      <c r="P41" s="56">
        <f>'Calculations 35to44'!P222</f>
        <v>0.27760046806903532</v>
      </c>
      <c r="Q41" s="56">
        <f>'Calculations 35to44'!Q222</f>
        <v>0.28124645705684986</v>
      </c>
      <c r="R41" s="56">
        <f>'Calculations 35to44'!R222</f>
        <v>0.28486111620919408</v>
      </c>
      <c r="S41" s="56">
        <f>'Calculations 35to44'!S222</f>
        <v>0.28844324217218092</v>
      </c>
      <c r="T41" s="56">
        <f>'Calculations 35to44'!T222</f>
        <v>0.29199169032127731</v>
      </c>
      <c r="U41" s="56">
        <f>'Calculations 35to44'!U222</f>
        <v>0.29550537503505042</v>
      </c>
      <c r="V41" s="56">
        <f>'Calculations 35to44'!V222</f>
        <v>0.29898326981229012</v>
      </c>
      <c r="W41" s="56">
        <f>'Calculations 35to44'!W222</f>
        <v>0.30242440723866448</v>
      </c>
      <c r="X41" s="56">
        <f>'Calculations 35to44'!X222</f>
        <v>0.3058278788094308</v>
      </c>
      <c r="Y41" s="56">
        <f>'Calculations 35to44'!Y222</f>
        <v>0.30919283461505087</v>
      </c>
      <c r="Z41" s="56">
        <f>'Calculations 35to44'!Z222</f>
        <v>0.3125184828968085</v>
      </c>
      <c r="AA41" s="56">
        <f>'Calculations 35to44'!AA222</f>
        <v>0.31580408947974931</v>
      </c>
      <c r="AB41" s="56">
        <f>'Calculations 35to44'!AB222</f>
        <v>0.31904897709039348</v>
      </c>
      <c r="AC41" s="56">
        <f>'Calculations 35to44'!AC222</f>
        <v>0.32225252456679748</v>
      </c>
      <c r="AD41" s="56">
        <f>'Calculations 35to44'!AD222</f>
        <v>0.32541416596858669</v>
      </c>
      <c r="AE41" s="56">
        <f>'Calculations 35to44'!AE222</f>
        <v>0.32853338959459749</v>
      </c>
      <c r="AF41" s="56">
        <f>'Calculations 35to44'!AF222</f>
        <v>0.33160973691573381</v>
      </c>
    </row>
    <row r="42" spans="1:32" x14ac:dyDescent="0.2">
      <c r="A42" s="12" t="s">
        <v>56</v>
      </c>
      <c r="B42" s="56">
        <f>'Calculations 35to44'!B223</f>
        <v>0.17179093005380469</v>
      </c>
      <c r="C42" s="56">
        <f>'Calculations 35to44'!C223</f>
        <v>0.17585486272813752</v>
      </c>
      <c r="D42" s="56">
        <f>'Calculations 35to44'!D223</f>
        <v>0.17916662379081016</v>
      </c>
      <c r="E42" s="56">
        <f>'Calculations 35to44'!E223</f>
        <v>0.18286246260384806</v>
      </c>
      <c r="F42" s="56">
        <f>'Calculations 35to44'!F223</f>
        <v>0.18693896539556551</v>
      </c>
      <c r="G42" s="56">
        <f>'Calculations 35to44'!G223</f>
        <v>0.19093737431296534</v>
      </c>
      <c r="H42" s="56">
        <f>'Calculations 35to44'!H223</f>
        <v>0.1955961898951718</v>
      </c>
      <c r="I42" s="56">
        <f>'Calculations 35to44'!I223</f>
        <v>0.19939311987100516</v>
      </c>
      <c r="J42" s="56">
        <f>'Calculations 35to44'!J223</f>
        <v>0.20236876634553444</v>
      </c>
      <c r="K42" s="56">
        <f>'Calculations 35to44'!K223</f>
        <v>0.20538445930849797</v>
      </c>
      <c r="L42" s="56">
        <f>'Calculations 35to44'!L223</f>
        <v>0.20985756398578567</v>
      </c>
      <c r="M42" s="56">
        <f>'Calculations 35to44'!M223</f>
        <v>0.21355412620166309</v>
      </c>
      <c r="N42" s="56">
        <f>'Calculations 35to44'!N223</f>
        <v>0.21722400975296488</v>
      </c>
      <c r="O42" s="56">
        <f>'Calculations 35to44'!O223</f>
        <v>0.22086554980994041</v>
      </c>
      <c r="P42" s="56">
        <f>'Calculations 35to44'!P223</f>
        <v>0.22447716816489663</v>
      </c>
      <c r="Q42" s="56">
        <f>'Calculations 35to44'!Q223</f>
        <v>0.22805737277484103</v>
      </c>
      <c r="R42" s="56">
        <f>'Calculations 35to44'!R223</f>
        <v>0.2316047571108551</v>
      </c>
      <c r="S42" s="56">
        <f>'Calculations 35to44'!S223</f>
        <v>0.2351179993263631</v>
      </c>
      <c r="T42" s="56">
        <f>'Calculations 35to44'!T223</f>
        <v>0.23859586125624932</v>
      </c>
      <c r="U42" s="56">
        <f>'Calculations 35to44'!U223</f>
        <v>0.24203718725851014</v>
      </c>
      <c r="V42" s="56">
        <f>'Calculations 35to44'!V223</f>
        <v>0.24544090290996401</v>
      </c>
      <c r="W42" s="56">
        <f>'Calculations 35to44'!W223</f>
        <v>0.24880601356733556</v>
      </c>
      <c r="X42" s="56">
        <f>'Calculations 35to44'!X223</f>
        <v>0.25213160280484542</v>
      </c>
      <c r="Y42" s="56">
        <f>'Calculations 35to44'!Y223</f>
        <v>0.25541683073925248</v>
      </c>
      <c r="Z42" s="56">
        <f>'Calculations 35to44'!Z223</f>
        <v>0.25866093225308462</v>
      </c>
      <c r="AA42" s="56">
        <f>'Calculations 35to44'!AA223</f>
        <v>0.26186321512658944</v>
      </c>
      <c r="AB42" s="56">
        <f>'Calculations 35to44'!AB223</f>
        <v>0.26502305808868493</v>
      </c>
      <c r="AC42" s="56">
        <f>'Calculations 35to44'!AC223</f>
        <v>0.26813990879694377</v>
      </c>
      <c r="AD42" s="56">
        <f>'Calculations 35to44'!AD223</f>
        <v>0.2712132817563625</v>
      </c>
      <c r="AE42" s="56">
        <f>'Calculations 35to44'!AE223</f>
        <v>0.27424275618636934</v>
      </c>
      <c r="AF42" s="56">
        <f>'Calculations 35to44'!AF223</f>
        <v>0.27722797384519093</v>
      </c>
    </row>
    <row r="43" spans="1:32" x14ac:dyDescent="0.2">
      <c r="A43" s="12" t="s">
        <v>57</v>
      </c>
      <c r="B43" s="56">
        <f>'Calculations 35to44'!B224</f>
        <v>0.17099236641221371</v>
      </c>
      <c r="C43" s="56">
        <f>'Calculations 35to44'!C224</f>
        <v>0.1751497396389349</v>
      </c>
      <c r="D43" s="56">
        <f>'Calculations 35to44'!D224</f>
        <v>0.17875937800637545</v>
      </c>
      <c r="E43" s="56">
        <f>'Calculations 35to44'!E224</f>
        <v>0.18269097678315721</v>
      </c>
      <c r="F43" s="56">
        <f>'Calculations 35to44'!F224</f>
        <v>0.1868169528078989</v>
      </c>
      <c r="G43" s="56">
        <f>'Calculations 35to44'!G224</f>
        <v>0.19068071534137163</v>
      </c>
      <c r="H43" s="56">
        <f>'Calculations 35to44'!H224</f>
        <v>0.19506001608119941</v>
      </c>
      <c r="I43" s="56">
        <f>'Calculations 35to44'!I224</f>
        <v>0.19842747397508276</v>
      </c>
      <c r="J43" s="56">
        <f>'Calculations 35to44'!J224</f>
        <v>0.20115897588525938</v>
      </c>
      <c r="K43" s="56">
        <f>'Calculations 35to44'!K224</f>
        <v>0.20422930032933323</v>
      </c>
      <c r="L43" s="56">
        <f>'Calculations 35to44'!L224</f>
        <v>0.20909368828315694</v>
      </c>
      <c r="M43" s="56">
        <f>'Calculations 35to44'!M224</f>
        <v>0.21281005606743914</v>
      </c>
      <c r="N43" s="56">
        <f>'Calculations 35to44'!N224</f>
        <v>0.21650884993092304</v>
      </c>
      <c r="O43" s="56">
        <f>'Calculations 35to44'!O224</f>
        <v>0.22018827273517053</v>
      </c>
      <c r="P43" s="56">
        <f>'Calculations 35to44'!P224</f>
        <v>0.22384658751416511</v>
      </c>
      <c r="Q43" s="56">
        <f>'Calculations 35to44'!Q224</f>
        <v>0.22748211922842729</v>
      </c>
      <c r="R43" s="56">
        <f>'Calculations 35to44'!R224</f>
        <v>0.23109325628942759</v>
      </c>
      <c r="S43" s="56">
        <f>'Calculations 35to44'!S224</f>
        <v>0.23467845185660469</v>
      </c>
      <c r="T43" s="56">
        <f>'Calculations 35to44'!T224</f>
        <v>0.23823622491041177</v>
      </c>
      <c r="U43" s="56">
        <f>'Calculations 35to44'!U224</f>
        <v>0.24176516110578833</v>
      </c>
      <c r="V43" s="56">
        <f>'Calculations 35to44'!V224</f>
        <v>0.24526391341141249</v>
      </c>
      <c r="W43" s="56">
        <f>'Calculations 35to44'!W224</f>
        <v>0.24873120254093378</v>
      </c>
      <c r="X43" s="56">
        <f>'Calculations 35to44'!X224</f>
        <v>0.25216581718315645</v>
      </c>
      <c r="Y43" s="56">
        <f>'Calculations 35to44'!Y224</f>
        <v>0.25556661403883263</v>
      </c>
      <c r="Z43" s="56">
        <f>'Calculations 35to44'!Z224</f>
        <v>0.25893251767232311</v>
      </c>
      <c r="AA43" s="56">
        <f>'Calculations 35to44'!AA224</f>
        <v>0.26226252018690405</v>
      </c>
      <c r="AB43" s="56">
        <f>'Calculations 35to44'!AB224</f>
        <v>0.26555568073291697</v>
      </c>
      <c r="AC43" s="56">
        <f>'Calculations 35to44'!AC224</f>
        <v>0.26881112485831726</v>
      </c>
      <c r="AD43" s="56">
        <f>'Calculations 35to44'!AD224</f>
        <v>0.27202804371143796</v>
      </c>
      <c r="AE43" s="56">
        <f>'Calculations 35to44'!AE224</f>
        <v>0.27520569310597681</v>
      </c>
      <c r="AF43" s="56">
        <f>'Calculations 35to44'!AF224</f>
        <v>0.27834339245832518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0806-0671-4381-99DB-137D085AE563}">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45to54'!B183</f>
        <v>0.17411664538101318</v>
      </c>
      <c r="C2" s="56">
        <f>'Calculations 45to54'!C183</f>
        <v>0.16954560140093719</v>
      </c>
      <c r="D2" s="56">
        <f>'Calculations 45to54'!D183</f>
        <v>0.16756046752200471</v>
      </c>
      <c r="E2" s="56">
        <f>'Calculations 45to54'!E183</f>
        <v>0.16625293603560501</v>
      </c>
      <c r="F2" s="56">
        <f>'Calculations 45to54'!F183</f>
        <v>0.16503404250886375</v>
      </c>
      <c r="G2" s="56">
        <f>'Calculations 45to54'!G183</f>
        <v>0.16446025541788611</v>
      </c>
      <c r="H2" s="56">
        <f>'Calculations 45to54'!H183</f>
        <v>0.16362738514056593</v>
      </c>
      <c r="I2" s="56">
        <f>'Calculations 45to54'!I183</f>
        <v>0.16569366799970883</v>
      </c>
      <c r="J2" s="56">
        <f>'Calculations 45to54'!J183</f>
        <v>0.16970770717383205</v>
      </c>
      <c r="K2" s="56">
        <f>'Calculations 45to54'!K183</f>
        <v>0.173838707072619</v>
      </c>
      <c r="L2" s="56">
        <f>'Calculations 45to54'!L183</f>
        <v>0.16497207599292221</v>
      </c>
      <c r="M2" s="56">
        <f>'Calculations 45to54'!M183</f>
        <v>0.16418159116262937</v>
      </c>
      <c r="N2" s="56">
        <f>'Calculations 45to54'!N183</f>
        <v>0.16337118886780522</v>
      </c>
      <c r="O2" s="56">
        <f>'Calculations 45to54'!O183</f>
        <v>0.16254194982986972</v>
      </c>
      <c r="P2" s="56">
        <f>'Calculations 45to54'!P183</f>
        <v>0.16169494088965294</v>
      </c>
      <c r="Q2" s="56">
        <f>'Calculations 45to54'!Q183</f>
        <v>0.16083121326367425</v>
      </c>
      <c r="R2" s="56">
        <f>'Calculations 45to54'!R183</f>
        <v>0.1599518009519364</v>
      </c>
      <c r="S2" s="56">
        <f>'Calculations 45to54'!S183</f>
        <v>0.15905771929396406</v>
      </c>
      <c r="T2" s="56">
        <f>'Calculations 45to54'!T183</f>
        <v>0.15814996366925649</v>
      </c>
      <c r="U2" s="56">
        <f>'Calculations 45to54'!U183</f>
        <v>0.1572295083378534</v>
      </c>
      <c r="V2" s="56">
        <f>'Calculations 45to54'!V183</f>
        <v>0.15629730541627146</v>
      </c>
      <c r="W2" s="56">
        <f>'Calculations 45to54'!W183</f>
        <v>0.15535428398374404</v>
      </c>
      <c r="X2" s="56">
        <f>'Calculations 45to54'!X183</f>
        <v>0.15440134931336089</v>
      </c>
      <c r="Y2" s="56">
        <f>'Calculations 45to54'!Y183</f>
        <v>0.15343938222250447</v>
      </c>
      <c r="Z2" s="56">
        <f>'Calculations 45to54'!Z183</f>
        <v>0.15246923853676944</v>
      </c>
      <c r="AA2" s="56">
        <f>'Calculations 45to54'!AA183</f>
        <v>0.15149174866144274</v>
      </c>
      <c r="AB2" s="56">
        <f>'Calculations 45to54'!AB183</f>
        <v>0.15050771725452325</v>
      </c>
      <c r="AC2" s="56">
        <f>'Calculations 45to54'!AC183</f>
        <v>0.14951792299523886</v>
      </c>
      <c r="AD2" s="56">
        <f>'Calculations 45to54'!AD183</f>
        <v>0.14852311844201246</v>
      </c>
      <c r="AE2" s="56">
        <f>'Calculations 45to54'!AE183</f>
        <v>0.14752402997387976</v>
      </c>
      <c r="AF2" s="56">
        <f>'Calculations 45to54'!AF183</f>
        <v>0.14652135780943226</v>
      </c>
    </row>
    <row r="3" spans="1:32" x14ac:dyDescent="0.2">
      <c r="A3" s="12" t="s">
        <v>94</v>
      </c>
      <c r="B3" s="56">
        <f>'Calculations 45to54'!B184</f>
        <v>0.23529411764705879</v>
      </c>
      <c r="C3" s="56">
        <f>'Calculations 45to54'!C184</f>
        <v>0.22929717812982542</v>
      </c>
      <c r="D3" s="56">
        <f>'Calculations 45to54'!D184</f>
        <v>0.22675509180812733</v>
      </c>
      <c r="E3" s="56">
        <f>'Calculations 45to54'!E184</f>
        <v>0.22516043917045434</v>
      </c>
      <c r="F3" s="56">
        <f>'Calculations 45to54'!F184</f>
        <v>0.22369775484375384</v>
      </c>
      <c r="G3" s="56">
        <f>'Calculations 45to54'!G184</f>
        <v>0.22310828966826896</v>
      </c>
      <c r="H3" s="56">
        <f>'Calculations 45to54'!H184</f>
        <v>0.22222211239544673</v>
      </c>
      <c r="I3" s="56">
        <f>'Calculations 45to54'!I184</f>
        <v>0.22515903727087563</v>
      </c>
      <c r="J3" s="56">
        <f>'Calculations 45to54'!J184</f>
        <v>0.23061105270968424</v>
      </c>
      <c r="K3" s="56">
        <f>'Calculations 45to54'!K184</f>
        <v>0.23618298672762633</v>
      </c>
      <c r="L3" s="56">
        <f>'Calculations 45to54'!L184</f>
        <v>0.22470342499767648</v>
      </c>
      <c r="M3" s="56">
        <f>'Calculations 45to54'!M184</f>
        <v>0.22387132303508145</v>
      </c>
      <c r="N3" s="56">
        <f>'Calculations 45to54'!N184</f>
        <v>0.22302131991947607</v>
      </c>
      <c r="O3" s="56">
        <f>'Calculations 45to54'!O184</f>
        <v>0.22215398726086591</v>
      </c>
      <c r="P3" s="56">
        <f>'Calculations 45to54'!P184</f>
        <v>0.22126990122048065</v>
      </c>
      <c r="Q3" s="56">
        <f>'Calculations 45to54'!Q184</f>
        <v>0.22036964136392495</v>
      </c>
      <c r="R3" s="56">
        <f>'Calculations 45to54'!R184</f>
        <v>0.21945378956430828</v>
      </c>
      <c r="S3" s="56">
        <f>'Calculations 45to54'!S184</f>
        <v>0.21852292895557704</v>
      </c>
      <c r="T3" s="56">
        <f>'Calculations 45to54'!T184</f>
        <v>0.21757764293605811</v>
      </c>
      <c r="U3" s="56">
        <f>'Calculations 45to54'!U184</f>
        <v>0.21661851422207018</v>
      </c>
      <c r="V3" s="56">
        <f>'Calculations 45to54'!V184</f>
        <v>0.21564612395126442</v>
      </c>
      <c r="W3" s="56">
        <f>'Calculations 45to54'!W184</f>
        <v>0.21466105083524833</v>
      </c>
      <c r="X3" s="56">
        <f>'Calculations 45to54'!X184</f>
        <v>0.2136638703608571</v>
      </c>
      <c r="Y3" s="56">
        <f>'Calculations 45to54'!Y184</f>
        <v>0.2126551540393597</v>
      </c>
      <c r="Z3" s="56">
        <f>'Calculations 45to54'!Z184</f>
        <v>0.21163546870273942</v>
      </c>
      <c r="AA3" s="56">
        <f>'Calculations 45to54'!AA184</f>
        <v>0.21060537584611191</v>
      </c>
      <c r="AB3" s="56">
        <f>'Calculations 45to54'!AB184</f>
        <v>0.20956543101523104</v>
      </c>
      <c r="AC3" s="56">
        <f>'Calculations 45to54'!AC184</f>
        <v>0.20851618323797794</v>
      </c>
      <c r="AD3" s="56">
        <f>'Calculations 45to54'!AD184</f>
        <v>0.20745817449863868</v>
      </c>
      <c r="AE3" s="56">
        <f>'Calculations 45to54'!AE184</f>
        <v>0.20639193925373303</v>
      </c>
      <c r="AF3" s="56">
        <f>'Calculations 45to54'!AF184</f>
        <v>0.2053180039880973</v>
      </c>
    </row>
    <row r="4" spans="1:32" x14ac:dyDescent="0.2">
      <c r="A4" s="12" t="s">
        <v>93</v>
      </c>
      <c r="B4" s="56">
        <f>'Calculations 45to54'!B185</f>
        <v>0.23469387755102042</v>
      </c>
      <c r="C4" s="56">
        <f>'Calculations 45to54'!C185</f>
        <v>0.22824428532202623</v>
      </c>
      <c r="D4" s="56">
        <f>'Calculations 45to54'!D185</f>
        <v>0.22509251812931574</v>
      </c>
      <c r="E4" s="56">
        <f>'Calculations 45to54'!E185</f>
        <v>0.22290507269850565</v>
      </c>
      <c r="F4" s="56">
        <f>'Calculations 45to54'!F185</f>
        <v>0.22101224145079587</v>
      </c>
      <c r="G4" s="56">
        <f>'Calculations 45to54'!G185</f>
        <v>0.22015986168781276</v>
      </c>
      <c r="H4" s="56">
        <f>'Calculations 45to54'!H185</f>
        <v>0.21910837725283203</v>
      </c>
      <c r="I4" s="56">
        <f>'Calculations 45to54'!I185</f>
        <v>0.22172295114471824</v>
      </c>
      <c r="J4" s="56">
        <f>'Calculations 45to54'!J185</f>
        <v>0.22658559865319278</v>
      </c>
      <c r="K4" s="56">
        <f>'Calculations 45to54'!K185</f>
        <v>0.23143259243502176</v>
      </c>
      <c r="L4" s="56">
        <f>'Calculations 45to54'!L185</f>
        <v>0.21983615155927241</v>
      </c>
      <c r="M4" s="56">
        <f>'Calculations 45to54'!M185</f>
        <v>0.21862062793485129</v>
      </c>
      <c r="N4" s="56">
        <f>'Calculations 45to54'!N185</f>
        <v>0.21739250269749369</v>
      </c>
      <c r="O4" s="56">
        <f>'Calculations 45to54'!O185</f>
        <v>0.21615252291038264</v>
      </c>
      <c r="P4" s="56">
        <f>'Calculations 45to54'!P185</f>
        <v>0.21490142979085938</v>
      </c>
      <c r="Q4" s="56">
        <f>'Calculations 45to54'!Q185</f>
        <v>0.21363995761187032</v>
      </c>
      <c r="R4" s="56">
        <f>'Calculations 45to54'!R185</f>
        <v>0.21236883267271003</v>
      </c>
      <c r="S4" s="56">
        <f>'Calculations 45to54'!S185</f>
        <v>0.211088772338553</v>
      </c>
      <c r="T4" s="56">
        <f>'Calculations 45to54'!T185</f>
        <v>0.20980048414800975</v>
      </c>
      <c r="U4" s="56">
        <f>'Calculations 45to54'!U185</f>
        <v>0.20850466498773704</v>
      </c>
      <c r="V4" s="56">
        <f>'Calculations 45to54'!V185</f>
        <v>0.20720200033290093</v>
      </c>
      <c r="W4" s="56">
        <f>'Calculations 45to54'!W185</f>
        <v>0.20589316355214685</v>
      </c>
      <c r="X4" s="56">
        <f>'Calculations 45to54'!X185</f>
        <v>0.20457881527551658</v>
      </c>
      <c r="Y4" s="56">
        <f>'Calculations 45to54'!Y185</f>
        <v>0.20325960282365002</v>
      </c>
      <c r="Z4" s="56">
        <f>'Calculations 45to54'!Z185</f>
        <v>0.20193615969644843</v>
      </c>
      <c r="AA4" s="56">
        <f>'Calculations 45to54'!AA185</f>
        <v>0.20060910511928631</v>
      </c>
      <c r="AB4" s="56">
        <f>'Calculations 45to54'!AB185</f>
        <v>0.19927904364474783</v>
      </c>
      <c r="AC4" s="56">
        <f>'Calculations 45to54'!AC185</f>
        <v>0.19794656480780118</v>
      </c>
      <c r="AD4" s="56">
        <f>'Calculations 45to54'!AD185</f>
        <v>0.19661224283224632</v>
      </c>
      <c r="AE4" s="56">
        <f>'Calculations 45to54'!AE185</f>
        <v>0.19527663638623763</v>
      </c>
      <c r="AF4" s="56">
        <f>'Calculations 45to54'!AF185</f>
        <v>0.19394028838463656</v>
      </c>
    </row>
    <row r="5" spans="1:32" x14ac:dyDescent="0.2">
      <c r="A5" s="12" t="s">
        <v>28</v>
      </c>
      <c r="B5" s="56">
        <f>'Calculations 45to54'!B186</f>
        <v>0.17073170731707318</v>
      </c>
      <c r="C5" s="56">
        <f>'Calculations 45to54'!C186</f>
        <v>0.16632056409226378</v>
      </c>
      <c r="D5" s="56">
        <f>'Calculations 45to54'!D186</f>
        <v>0.16472920690503773</v>
      </c>
      <c r="E5" s="56">
        <f>'Calculations 45to54'!E186</f>
        <v>0.16378990448019035</v>
      </c>
      <c r="F5" s="56">
        <f>'Calculations 45to54'!F186</f>
        <v>0.16279920247110885</v>
      </c>
      <c r="G5" s="56">
        <f>'Calculations 45to54'!G186</f>
        <v>0.16238153771378461</v>
      </c>
      <c r="H5" s="56">
        <f>'Calculations 45to54'!H186</f>
        <v>0.16159714409262671</v>
      </c>
      <c r="I5" s="56">
        <f>'Calculations 45to54'!I186</f>
        <v>0.16362229170227496</v>
      </c>
      <c r="J5" s="56">
        <f>'Calculations 45to54'!J186</f>
        <v>0.16775907027709863</v>
      </c>
      <c r="K5" s="56">
        <f>'Calculations 45to54'!K186</f>
        <v>0.17228689587038318</v>
      </c>
      <c r="L5" s="56">
        <f>'Calculations 45to54'!L186</f>
        <v>0.16362693313525759</v>
      </c>
      <c r="M5" s="56">
        <f>'Calculations 45to54'!M186</f>
        <v>0.16303592171536888</v>
      </c>
      <c r="N5" s="56">
        <f>'Calculations 45to54'!N186</f>
        <v>0.16242568626150947</v>
      </c>
      <c r="O5" s="56">
        <f>'Calculations 45to54'!O186</f>
        <v>0.16179679877660699</v>
      </c>
      <c r="P5" s="56">
        <f>'Calculations 45to54'!P186</f>
        <v>0.16114984529459903</v>
      </c>
      <c r="Q5" s="56">
        <f>'Calculations 45to54'!Q186</f>
        <v>0.16048542402258387</v>
      </c>
      <c r="R5" s="56">
        <f>'Calculations 45to54'!R186</f>
        <v>0.15980414352918171</v>
      </c>
      <c r="S5" s="56">
        <f>'Calculations 45to54'!S186</f>
        <v>0.15910662098413295</v>
      </c>
      <c r="T5" s="56">
        <f>'Calculations 45to54'!T186</f>
        <v>0.15839348045358889</v>
      </c>
      <c r="U5" s="56">
        <f>'Calculations 45to54'!U186</f>
        <v>0.15766535125501777</v>
      </c>
      <c r="V5" s="56">
        <f>'Calculations 45to54'!V186</f>
        <v>0.15692286637508199</v>
      </c>
      <c r="W5" s="56">
        <f>'Calculations 45to54'!W186</f>
        <v>0.15616666095335222</v>
      </c>
      <c r="X5" s="56">
        <f>'Calculations 45to54'!X186</f>
        <v>0.1553973708341721</v>
      </c>
      <c r="Y5" s="56">
        <f>'Calculations 45to54'!Y186</f>
        <v>0.15461563118853214</v>
      </c>
      <c r="Z5" s="56">
        <f>'Calculations 45to54'!Z186</f>
        <v>0.15382207520732036</v>
      </c>
      <c r="AA5" s="56">
        <f>'Calculations 45to54'!AA186</f>
        <v>0.15301733286688751</v>
      </c>
      <c r="AB5" s="56">
        <f>'Calculations 45to54'!AB186</f>
        <v>0.15220202976743163</v>
      </c>
      <c r="AC5" s="56">
        <f>'Calculations 45to54'!AC186</f>
        <v>0.15137678604432894</v>
      </c>
      <c r="AD5" s="56">
        <f>'Calculations 45to54'!AD186</f>
        <v>0.15054221535216156</v>
      </c>
      <c r="AE5" s="56">
        <f>'Calculations 45to54'!AE186</f>
        <v>0.14969892392086562</v>
      </c>
      <c r="AF5" s="56">
        <f>'Calculations 45to54'!AF186</f>
        <v>0.14884750968310814</v>
      </c>
    </row>
    <row r="6" spans="1:32" x14ac:dyDescent="0.2">
      <c r="A6" s="12" t="s">
        <v>29</v>
      </c>
      <c r="B6" s="56">
        <f>'Calculations 45to54'!B187</f>
        <v>0.22009569377990423</v>
      </c>
      <c r="C6" s="56">
        <f>'Calculations 45to54'!C187</f>
        <v>0.21428074596035185</v>
      </c>
      <c r="D6" s="56">
        <f>'Calculations 45to54'!D187</f>
        <v>0.21162753987679031</v>
      </c>
      <c r="E6" s="56">
        <f>'Calculations 45to54'!E187</f>
        <v>0.20985892420716137</v>
      </c>
      <c r="F6" s="56">
        <f>'Calculations 45to54'!F187</f>
        <v>0.20832421583132527</v>
      </c>
      <c r="G6" s="56">
        <f>'Calculations 45to54'!G187</f>
        <v>0.20781755868103818</v>
      </c>
      <c r="H6" s="56">
        <f>'Calculations 45to54'!H187</f>
        <v>0.2070437054446515</v>
      </c>
      <c r="I6" s="56">
        <f>'Calculations 45to54'!I187</f>
        <v>0.20968744589932123</v>
      </c>
      <c r="J6" s="56">
        <f>'Calculations 45to54'!J187</f>
        <v>0.21454585969283907</v>
      </c>
      <c r="K6" s="56">
        <f>'Calculations 45to54'!K187</f>
        <v>0.21951031339501451</v>
      </c>
      <c r="L6" s="56">
        <f>'Calculations 45to54'!L187</f>
        <v>0.20872212674130358</v>
      </c>
      <c r="M6" s="56">
        <f>'Calculations 45to54'!M187</f>
        <v>0.20781817463089886</v>
      </c>
      <c r="N6" s="56">
        <f>'Calculations 45to54'!N187</f>
        <v>0.20689857181458926</v>
      </c>
      <c r="O6" s="56">
        <f>'Calculations 45to54'!O187</f>
        <v>0.20596393952448244</v>
      </c>
      <c r="P6" s="56">
        <f>'Calculations 45to54'!P187</f>
        <v>0.20501489852807506</v>
      </c>
      <c r="Q6" s="56">
        <f>'Calculations 45to54'!Q187</f>
        <v>0.20405206818277846</v>
      </c>
      <c r="R6" s="56">
        <f>'Calculations 45to54'!R187</f>
        <v>0.2030760655352794</v>
      </c>
      <c r="S6" s="56">
        <f>'Calculations 45to54'!S187</f>
        <v>0.20208750446593371</v>
      </c>
      <c r="T6" s="56">
        <f>'Calculations 45to54'!T187</f>
        <v>0.20108699487820689</v>
      </c>
      <c r="U6" s="56">
        <f>'Calculations 45to54'!U187</f>
        <v>0.20007514193304313</v>
      </c>
      <c r="V6" s="56">
        <f>'Calculations 45to54'!V187</f>
        <v>0.19905254532786926</v>
      </c>
      <c r="W6" s="56">
        <f>'Calculations 45to54'!W187</f>
        <v>0.19801979861984331</v>
      </c>
      <c r="X6" s="56">
        <f>'Calculations 45to54'!X187</f>
        <v>0.1969774885927903</v>
      </c>
      <c r="Y6" s="56">
        <f>'Calculations 45to54'!Y187</f>
        <v>0.19592619466719013</v>
      </c>
      <c r="Z6" s="56">
        <f>'Calculations 45to54'!Z187</f>
        <v>0.19486648835245282</v>
      </c>
      <c r="AA6" s="56">
        <f>'Calculations 45to54'!AA187</f>
        <v>0.19379893274063939</v>
      </c>
      <c r="AB6" s="56">
        <f>'Calculations 45to54'!AB187</f>
        <v>0.19272408204068395</v>
      </c>
      <c r="AC6" s="56">
        <f>'Calculations 45to54'!AC187</f>
        <v>0.19164248115211641</v>
      </c>
      <c r="AD6" s="56">
        <f>'Calculations 45to54'!AD187</f>
        <v>0.19055466527719997</v>
      </c>
      <c r="AE6" s="56">
        <f>'Calculations 45to54'!AE187</f>
        <v>0.1894611595703552</v>
      </c>
      <c r="AF6" s="56">
        <f>'Calculations 45to54'!AF187</f>
        <v>0.18836247882368137</v>
      </c>
    </row>
    <row r="7" spans="1:32" x14ac:dyDescent="0.2">
      <c r="A7" s="12" t="s">
        <v>30</v>
      </c>
      <c r="B7" s="56">
        <f>'Calculations 45to54'!B188</f>
        <v>0.21267893660531706</v>
      </c>
      <c r="C7" s="56">
        <f>'Calculations 45to54'!C188</f>
        <v>0.20735261963930329</v>
      </c>
      <c r="D7" s="56">
        <f>'Calculations 45to54'!D188</f>
        <v>0.20510486193979693</v>
      </c>
      <c r="E7" s="56">
        <f>'Calculations 45to54'!E188</f>
        <v>0.20375637672569469</v>
      </c>
      <c r="F7" s="56">
        <f>'Calculations 45to54'!F188</f>
        <v>0.20264717169239591</v>
      </c>
      <c r="G7" s="56">
        <f>'Calculations 45to54'!G188</f>
        <v>0.20255388758198226</v>
      </c>
      <c r="H7" s="56">
        <f>'Calculations 45to54'!H188</f>
        <v>0.20221629138793099</v>
      </c>
      <c r="I7" s="56">
        <f>'Calculations 45to54'!I188</f>
        <v>0.20525690556611756</v>
      </c>
      <c r="J7" s="56">
        <f>'Calculations 45to54'!J188</f>
        <v>0.2105021999969735</v>
      </c>
      <c r="K7" s="56">
        <f>'Calculations 45to54'!K188</f>
        <v>0.21587853394504425</v>
      </c>
      <c r="L7" s="56">
        <f>'Calculations 45to54'!L188</f>
        <v>0.2053862737514576</v>
      </c>
      <c r="M7" s="56">
        <f>'Calculations 45to54'!M188</f>
        <v>0.20483637761660428</v>
      </c>
      <c r="N7" s="56">
        <f>'Calculations 45to54'!N188</f>
        <v>0.2042612053267345</v>
      </c>
      <c r="O7" s="56">
        <f>'Calculations 45to54'!O188</f>
        <v>0.20366135844920125</v>
      </c>
      <c r="P7" s="56">
        <f>'Calculations 45to54'!P188</f>
        <v>0.20303745274708607</v>
      </c>
      <c r="Q7" s="56">
        <f>'Calculations 45to54'!Q188</f>
        <v>0.20239011674598015</v>
      </c>
      <c r="R7" s="56">
        <f>'Calculations 45to54'!R188</f>
        <v>0.20171999031891166</v>
      </c>
      <c r="S7" s="56">
        <f>'Calculations 45to54'!S188</f>
        <v>0.20102772329319835</v>
      </c>
      <c r="T7" s="56">
        <f>'Calculations 45to54'!T188</f>
        <v>0.20031397408274138</v>
      </c>
      <c r="U7" s="56">
        <f>'Calculations 45to54'!U188</f>
        <v>0.1995794083490352</v>
      </c>
      <c r="V7" s="56">
        <f>'Calculations 45to54'!V188</f>
        <v>0.19882469769388619</v>
      </c>
      <c r="W7" s="56">
        <f>'Calculations 45to54'!W188</f>
        <v>0.19805051838660204</v>
      </c>
      <c r="X7" s="56">
        <f>'Calculations 45to54'!X188</f>
        <v>0.19725755012810692</v>
      </c>
      <c r="Y7" s="56">
        <f>'Calculations 45to54'!Y188</f>
        <v>0.19644647485421429</v>
      </c>
      <c r="Z7" s="56">
        <f>'Calculations 45to54'!Z188</f>
        <v>0.19561797557999963</v>
      </c>
      <c r="AA7" s="56">
        <f>'Calculations 45to54'!AA188</f>
        <v>0.19477273528697481</v>
      </c>
      <c r="AB7" s="56">
        <f>'Calculations 45to54'!AB188</f>
        <v>0.19391143585450266</v>
      </c>
      <c r="AC7" s="56">
        <f>'Calculations 45to54'!AC188</f>
        <v>0.19303475703665429</v>
      </c>
      <c r="AD7" s="56">
        <f>'Calculations 45to54'!AD188</f>
        <v>0.1921433754854654</v>
      </c>
      <c r="AE7" s="56">
        <f>'Calculations 45to54'!AE188</f>
        <v>0.19123796382132521</v>
      </c>
      <c r="AF7" s="56">
        <f>'Calculations 45to54'!AF188</f>
        <v>0.19031918975100892</v>
      </c>
    </row>
    <row r="8" spans="1:32" x14ac:dyDescent="0.2">
      <c r="A8" s="12" t="s">
        <v>31</v>
      </c>
      <c r="B8" s="56">
        <f>'Calculations 45to54'!B189</f>
        <v>0.20541760722347632</v>
      </c>
      <c r="C8" s="56">
        <f>'Calculations 45to54'!C189</f>
        <v>0.20009287274728246</v>
      </c>
      <c r="D8" s="56">
        <f>'Calculations 45to54'!D189</f>
        <v>0.19786354419672136</v>
      </c>
      <c r="E8" s="56">
        <f>'Calculations 45to54'!E189</f>
        <v>0.1964902390130806</v>
      </c>
      <c r="F8" s="56">
        <f>'Calculations 45to54'!F189</f>
        <v>0.19526608615428001</v>
      </c>
      <c r="G8" s="56">
        <f>'Calculations 45to54'!G189</f>
        <v>0.19488117136978572</v>
      </c>
      <c r="H8" s="56">
        <f>'Calculations 45to54'!H189</f>
        <v>0.19423520618136281</v>
      </c>
      <c r="I8" s="56">
        <f>'Calculations 45to54'!I189</f>
        <v>0.19693484506803693</v>
      </c>
      <c r="J8" s="56">
        <f>'Calculations 45to54'!J189</f>
        <v>0.20186656877618325</v>
      </c>
      <c r="K8" s="56">
        <f>'Calculations 45to54'!K189</f>
        <v>0.20697048984067704</v>
      </c>
      <c r="L8" s="56">
        <f>'Calculations 45to54'!L189</f>
        <v>0.19664579632964188</v>
      </c>
      <c r="M8" s="56">
        <f>'Calculations 45to54'!M189</f>
        <v>0.19593796461756746</v>
      </c>
      <c r="N8" s="56">
        <f>'Calculations 45to54'!N189</f>
        <v>0.19520737352577497</v>
      </c>
      <c r="O8" s="56">
        <f>'Calculations 45to54'!O189</f>
        <v>0.19445471721441385</v>
      </c>
      <c r="P8" s="56">
        <f>'Calculations 45to54'!P189</f>
        <v>0.1936807021909086</v>
      </c>
      <c r="Q8" s="56">
        <f>'Calculations 45to54'!Q189</f>
        <v>0.1928860454714679</v>
      </c>
      <c r="R8" s="56">
        <f>'Calculations 45to54'!R189</f>
        <v>0.19207147278933714</v>
      </c>
      <c r="S8" s="56">
        <f>'Calculations 45to54'!S189</f>
        <v>0.19123771685409802</v>
      </c>
      <c r="T8" s="56">
        <f>'Calculations 45to54'!T189</f>
        <v>0.19038551566585288</v>
      </c>
      <c r="U8" s="56">
        <f>'Calculations 45to54'!U189</f>
        <v>0.18951561088770025</v>
      </c>
      <c r="V8" s="56">
        <f>'Calculations 45to54'!V189</f>
        <v>0.18862874627943663</v>
      </c>
      <c r="W8" s="56">
        <f>'Calculations 45to54'!W189</f>
        <v>0.18772566619502237</v>
      </c>
      <c r="X8" s="56">
        <f>'Calculations 45to54'!X189</f>
        <v>0.18680711414587894</v>
      </c>
      <c r="Y8" s="56">
        <f>'Calculations 45to54'!Y189</f>
        <v>0.18587383143171368</v>
      </c>
      <c r="Z8" s="56">
        <f>'Calculations 45to54'!Z189</f>
        <v>0.18492655584014239</v>
      </c>
      <c r="AA8" s="56">
        <f>'Calculations 45to54'!AA189</f>
        <v>0.18396602041602081</v>
      </c>
      <c r="AB8" s="56">
        <f>'Calculations 45to54'!AB189</f>
        <v>0.18299295230101573</v>
      </c>
      <c r="AC8" s="56">
        <f>'Calculations 45to54'!AC189</f>
        <v>0.18200807164362384</v>
      </c>
      <c r="AD8" s="56">
        <f>'Calculations 45to54'!AD189</f>
        <v>0.18101209057950898</v>
      </c>
      <c r="AE8" s="56">
        <f>'Calculations 45to54'!AE189</f>
        <v>0.18000571228174186</v>
      </c>
      <c r="AF8" s="56">
        <f>'Calculations 45to54'!AF189</f>
        <v>0.17898963008024077</v>
      </c>
    </row>
    <row r="9" spans="1:32" x14ac:dyDescent="0.2">
      <c r="A9" s="12" t="s">
        <v>32</v>
      </c>
      <c r="B9" s="56">
        <f>'Calculations 45to54'!B190</f>
        <v>0.21860465116279071</v>
      </c>
      <c r="C9" s="56">
        <f>'Calculations 45to54'!C190</f>
        <v>0.21307803803342265</v>
      </c>
      <c r="D9" s="56">
        <f>'Calculations 45to54'!D190</f>
        <v>0.21074501386483602</v>
      </c>
      <c r="E9" s="56">
        <f>'Calculations 45to54'!E190</f>
        <v>0.20930725686926308</v>
      </c>
      <c r="F9" s="56">
        <f>'Calculations 45to54'!F190</f>
        <v>0.20806598343440602</v>
      </c>
      <c r="G9" s="56">
        <f>'Calculations 45to54'!G190</f>
        <v>0.20780366233472738</v>
      </c>
      <c r="H9" s="56">
        <f>'Calculations 45to54'!H190</f>
        <v>0.20726095714924159</v>
      </c>
      <c r="I9" s="56">
        <f>'Calculations 45to54'!I190</f>
        <v>0.21017560740856128</v>
      </c>
      <c r="J9" s="56">
        <f>'Calculations 45to54'!J190</f>
        <v>0.21538655632144899</v>
      </c>
      <c r="K9" s="56">
        <f>'Calculations 45to54'!K190</f>
        <v>0.22076729406254647</v>
      </c>
      <c r="L9" s="56">
        <f>'Calculations 45to54'!L190</f>
        <v>0.21000756305471616</v>
      </c>
      <c r="M9" s="56">
        <f>'Calculations 45to54'!M190</f>
        <v>0.20932776819480259</v>
      </c>
      <c r="N9" s="56">
        <f>'Calculations 45to54'!N190</f>
        <v>0.20862327904338007</v>
      </c>
      <c r="O9" s="56">
        <f>'Calculations 45to54'!O190</f>
        <v>0.20789478899151556</v>
      </c>
      <c r="P9" s="56">
        <f>'Calculations 45to54'!P190</f>
        <v>0.20714300325635907</v>
      </c>
      <c r="Q9" s="56">
        <f>'Calculations 45to54'!Q190</f>
        <v>0.20636863726507271</v>
      </c>
      <c r="R9" s="56">
        <f>'Calculations 45to54'!R190</f>
        <v>0.20557241507375093</v>
      </c>
      <c r="S9" s="56">
        <f>'Calculations 45to54'!S190</f>
        <v>0.20475506782502695</v>
      </c>
      <c r="T9" s="56">
        <f>'Calculations 45to54'!T190</f>
        <v>0.2039173322477105</v>
      </c>
      <c r="U9" s="56">
        <f>'Calculations 45to54'!U190</f>
        <v>0.20305994920148637</v>
      </c>
      <c r="V9" s="56">
        <f>'Calculations 45to54'!V190</f>
        <v>0.20218366226934628</v>
      </c>
      <c r="W9" s="56">
        <f>'Calculations 45to54'!W190</f>
        <v>0.20128921640013642</v>
      </c>
      <c r="X9" s="56">
        <f>'Calculations 45to54'!X190</f>
        <v>0.20037735660322967</v>
      </c>
      <c r="Y9" s="56">
        <f>'Calculations 45to54'!Y190</f>
        <v>0.1994488266970634</v>
      </c>
      <c r="Z9" s="56">
        <f>'Calculations 45to54'!Z190</f>
        <v>0.19850436811293898</v>
      </c>
      <c r="AA9" s="56">
        <f>'Calculations 45to54'!AA190</f>
        <v>0.19754471875520643</v>
      </c>
      <c r="AB9" s="56">
        <f>'Calculations 45to54'!AB190</f>
        <v>0.19657061191865202</v>
      </c>
      <c r="AC9" s="56">
        <f>'Calculations 45to54'!AC190</f>
        <v>0.19558277526364773</v>
      </c>
      <c r="AD9" s="56">
        <f>'Calculations 45to54'!AD190</f>
        <v>0.19458192984934752</v>
      </c>
      <c r="AE9" s="56">
        <f>'Calculations 45to54'!AE190</f>
        <v>0.19356878922497989</v>
      </c>
      <c r="AF9" s="56">
        <f>'Calculations 45to54'!AF190</f>
        <v>0.19254405857904547</v>
      </c>
    </row>
    <row r="10" spans="1:32" x14ac:dyDescent="0.2">
      <c r="A10" s="12" t="s">
        <v>33</v>
      </c>
      <c r="B10" s="56">
        <f>'Calculations 45to54'!B191</f>
        <v>0.25218476903870168</v>
      </c>
      <c r="C10" s="56">
        <f>'Calculations 45to54'!C191</f>
        <v>0.24596642205120556</v>
      </c>
      <c r="D10" s="56">
        <f>'Calculations 45to54'!D191</f>
        <v>0.2434282936522523</v>
      </c>
      <c r="E10" s="56">
        <f>'Calculations 45to54'!E191</f>
        <v>0.24191245570935904</v>
      </c>
      <c r="F10" s="56">
        <f>'Calculations 45to54'!F191</f>
        <v>0.24051563691941202</v>
      </c>
      <c r="G10" s="56">
        <f>'Calculations 45to54'!G191</f>
        <v>0.23997302201779297</v>
      </c>
      <c r="H10" s="56">
        <f>'Calculations 45to54'!H191</f>
        <v>0.23913402817298893</v>
      </c>
      <c r="I10" s="56">
        <f>'Calculations 45to54'!I191</f>
        <v>0.24238676585408031</v>
      </c>
      <c r="J10" s="56">
        <f>'Calculations 45to54'!J191</f>
        <v>0.24834509320344081</v>
      </c>
      <c r="K10" s="56">
        <f>'Calculations 45to54'!K191</f>
        <v>0.25446121452691783</v>
      </c>
      <c r="L10" s="56">
        <f>'Calculations 45to54'!L191</f>
        <v>0.24222386172711224</v>
      </c>
      <c r="M10" s="56">
        <f>'Calculations 45to54'!M191</f>
        <v>0.24141555434517262</v>
      </c>
      <c r="N10" s="56">
        <f>'Calculations 45to54'!N191</f>
        <v>0.24057945256112881</v>
      </c>
      <c r="O10" s="56">
        <f>'Calculations 45to54'!O191</f>
        <v>0.23971627817499291</v>
      </c>
      <c r="P10" s="56">
        <f>'Calculations 45to54'!P191</f>
        <v>0.23882677273212188</v>
      </c>
      <c r="Q10" s="56">
        <f>'Calculations 45to54'!Q191</f>
        <v>0.23791169540883156</v>
      </c>
      <c r="R10" s="56">
        <f>'Calculations 45to54'!R191</f>
        <v>0.2369718209361118</v>
      </c>
      <c r="S10" s="56">
        <f>'Calculations 45to54'!S191</f>
        <v>0.23600793756679525</v>
      </c>
      <c r="T10" s="56">
        <f>'Calculations 45to54'!T191</f>
        <v>0.23502084509107046</v>
      </c>
      <c r="U10" s="56">
        <f>'Calculations 45to54'!U191</f>
        <v>0.23401135290480637</v>
      </c>
      <c r="V10" s="56">
        <f>'Calculations 45to54'!V191</f>
        <v>0.23298027813467914</v>
      </c>
      <c r="W10" s="56">
        <f>'Calculations 45to54'!W191</f>
        <v>0.23192844382369354</v>
      </c>
      <c r="X10" s="56">
        <f>'Calculations 45to54'!X191</f>
        <v>0.23085667718019728</v>
      </c>
      <c r="Y10" s="56">
        <f>'Calculations 45to54'!Y191</f>
        <v>0.22976580789311088</v>
      </c>
      <c r="Z10" s="56">
        <f>'Calculations 45to54'!Z191</f>
        <v>0.22865666651563182</v>
      </c>
      <c r="AA10" s="56">
        <f>'Calculations 45to54'!AA191</f>
        <v>0.22753008291929716</v>
      </c>
      <c r="AB10" s="56">
        <f>'Calculations 45to54'!AB191</f>
        <v>0.22638688481986591</v>
      </c>
      <c r="AC10" s="56">
        <f>'Calculations 45to54'!AC191</f>
        <v>0.22522789637612906</v>
      </c>
      <c r="AD10" s="56">
        <f>'Calculations 45to54'!AD191</f>
        <v>0.22405393686237246</v>
      </c>
      <c r="AE10" s="56">
        <f>'Calculations 45to54'!AE191</f>
        <v>0.22286581941489156</v>
      </c>
      <c r="AF10" s="56">
        <f>'Calculations 45to54'!AF191</f>
        <v>0.22166434985262073</v>
      </c>
    </row>
    <row r="11" spans="1:32" x14ac:dyDescent="0.2">
      <c r="A11" s="12" t="s">
        <v>34</v>
      </c>
      <c r="B11" s="56">
        <f>'Calculations 45to54'!B192</f>
        <v>0.23834196891191711</v>
      </c>
      <c r="C11" s="56">
        <f>'Calculations 45to54'!C192</f>
        <v>0.23211328030347608</v>
      </c>
      <c r="D11" s="56">
        <f>'Calculations 45to54'!D192</f>
        <v>0.22926022715431418</v>
      </c>
      <c r="E11" s="56">
        <f>'Calculations 45to54'!E192</f>
        <v>0.22735832874529247</v>
      </c>
      <c r="F11" s="56">
        <f>'Calculations 45to54'!F192</f>
        <v>0.22569461110951669</v>
      </c>
      <c r="G11" s="56">
        <f>'Calculations 45to54'!G192</f>
        <v>0.22508039326804893</v>
      </c>
      <c r="H11" s="56">
        <f>'Calculations 45to54'!H192</f>
        <v>0.22419608291674742</v>
      </c>
      <c r="I11" s="56">
        <f>'Calculations 45to54'!I192</f>
        <v>0.2270100216275541</v>
      </c>
      <c r="J11" s="56">
        <f>'Calculations 45to54'!J192</f>
        <v>0.23219419387172335</v>
      </c>
      <c r="K11" s="56">
        <f>'Calculations 45to54'!K192</f>
        <v>0.23745715275770002</v>
      </c>
      <c r="L11" s="56">
        <f>'Calculations 45to54'!L192</f>
        <v>0.22590267012197718</v>
      </c>
      <c r="M11" s="56">
        <f>'Calculations 45to54'!M192</f>
        <v>0.22490693146359877</v>
      </c>
      <c r="N11" s="56">
        <f>'Calculations 45to54'!N192</f>
        <v>0.2238947599883159</v>
      </c>
      <c r="O11" s="56">
        <f>'Calculations 45to54'!O192</f>
        <v>0.2228668163425763</v>
      </c>
      <c r="P11" s="56">
        <f>'Calculations 45to54'!P192</f>
        <v>0.22182376059980696</v>
      </c>
      <c r="Q11" s="56">
        <f>'Calculations 45to54'!Q192</f>
        <v>0.22076625125493948</v>
      </c>
      <c r="R11" s="56">
        <f>'Calculations 45to54'!R192</f>
        <v>0.21969494426775002</v>
      </c>
      <c r="S11" s="56">
        <f>'Calculations 45to54'!S192</f>
        <v>0.21861049215506195</v>
      </c>
      <c r="T11" s="56">
        <f>'Calculations 45to54'!T192</f>
        <v>0.21751354313167939</v>
      </c>
      <c r="U11" s="56">
        <f>'Calculations 45to54'!U192</f>
        <v>0.21640474029978274</v>
      </c>
      <c r="V11" s="56">
        <f>'Calculations 45to54'!V192</f>
        <v>0.21528472088634806</v>
      </c>
      <c r="W11" s="56">
        <f>'Calculations 45to54'!W192</f>
        <v>0.21415411552805855</v>
      </c>
      <c r="X11" s="56">
        <f>'Calculations 45to54'!X192</f>
        <v>0.21301354760300648</v>
      </c>
      <c r="Y11" s="56">
        <f>'Calculations 45to54'!Y192</f>
        <v>0.21186363260841493</v>
      </c>
      <c r="Z11" s="56">
        <f>'Calculations 45to54'!Z192</f>
        <v>0.21070497758347806</v>
      </c>
      <c r="AA11" s="56">
        <f>'Calculations 45to54'!AA192</f>
        <v>0.20953818057634591</v>
      </c>
      <c r="AB11" s="56">
        <f>'Calculations 45to54'!AB192</f>
        <v>0.20836383015418303</v>
      </c>
      <c r="AC11" s="56">
        <f>'Calculations 45to54'!AC192</f>
        <v>0.20718250495517315</v>
      </c>
      <c r="AD11" s="56">
        <f>'Calculations 45to54'!AD192</f>
        <v>0.20599477328126328</v>
      </c>
      <c r="AE11" s="56">
        <f>'Calculations 45to54'!AE192</f>
        <v>0.20480119273040268</v>
      </c>
      <c r="AF11" s="56">
        <f>'Calculations 45to54'!AF192</f>
        <v>0.20360230986697309</v>
      </c>
    </row>
    <row r="12" spans="1:32" x14ac:dyDescent="0.2">
      <c r="A12" s="12" t="s">
        <v>92</v>
      </c>
      <c r="B12" s="56">
        <f>'Calculations 45to54'!B193</f>
        <v>0.24537607891491997</v>
      </c>
      <c r="C12" s="56">
        <f>'Calculations 45to54'!C193</f>
        <v>0.2393299499276057</v>
      </c>
      <c r="D12" s="56">
        <f>'Calculations 45to54'!D193</f>
        <v>0.23691323152979274</v>
      </c>
      <c r="E12" s="56">
        <f>'Calculations 45to54'!E193</f>
        <v>0.23549875554143843</v>
      </c>
      <c r="F12" s="56">
        <f>'Calculations 45to54'!F193</f>
        <v>0.23418971574713363</v>
      </c>
      <c r="G12" s="56">
        <f>'Calculations 45to54'!G193</f>
        <v>0.23371515134354817</v>
      </c>
      <c r="H12" s="56">
        <f>'Calculations 45to54'!H193</f>
        <v>0.2329390057705093</v>
      </c>
      <c r="I12" s="56">
        <f>'Calculations 45to54'!I193</f>
        <v>0.23616901930126072</v>
      </c>
      <c r="J12" s="56">
        <f>'Calculations 45to54'!J193</f>
        <v>0.24207543719820507</v>
      </c>
      <c r="K12" s="56">
        <f>'Calculations 45to54'!K193</f>
        <v>0.24816934634853846</v>
      </c>
      <c r="L12" s="56">
        <f>'Calculations 45to54'!L193</f>
        <v>0.23619533219561456</v>
      </c>
      <c r="M12" s="56">
        <f>'Calculations 45to54'!M193</f>
        <v>0.23545813204435403</v>
      </c>
      <c r="N12" s="56">
        <f>'Calculations 45to54'!N193</f>
        <v>0.23469309078382231</v>
      </c>
      <c r="O12" s="56">
        <f>'Calculations 45to54'!O193</f>
        <v>0.23390087485480032</v>
      </c>
      <c r="P12" s="56">
        <f>'Calculations 45to54'!P193</f>
        <v>0.2330821725407706</v>
      </c>
      <c r="Q12" s="56">
        <f>'Calculations 45to54'!Q193</f>
        <v>0.232237691892349</v>
      </c>
      <c r="R12" s="56">
        <f>'Calculations 45to54'!R193</f>
        <v>0.23136815868086305</v>
      </c>
      <c r="S12" s="56">
        <f>'Calculations 45to54'!S193</f>
        <v>0.23047431438678823</v>
      </c>
      <c r="T12" s="56">
        <f>'Calculations 45to54'!T193</f>
        <v>0.2295569142283149</v>
      </c>
      <c r="U12" s="56">
        <f>'Calculations 45to54'!U193</f>
        <v>0.22861672523491644</v>
      </c>
      <c r="V12" s="56">
        <f>'Calculations 45to54'!V193</f>
        <v>0.22765452437032951</v>
      </c>
      <c r="W12" s="56">
        <f>'Calculations 45to54'!W193</f>
        <v>0.22667109670896923</v>
      </c>
      <c r="X12" s="56">
        <f>'Calculations 45to54'!X193</f>
        <v>0.22566723366932087</v>
      </c>
      <c r="Y12" s="56">
        <f>'Calculations 45to54'!Y193</f>
        <v>0.22464373130747572</v>
      </c>
      <c r="Z12" s="56">
        <f>'Calculations 45to54'!Z193</f>
        <v>0.22360138867352247</v>
      </c>
      <c r="AA12" s="56">
        <f>'Calculations 45to54'!AA193</f>
        <v>0.22254100623312592</v>
      </c>
      <c r="AB12" s="56">
        <f>'Calculations 45to54'!AB193</f>
        <v>0.22146338435620219</v>
      </c>
      <c r="AC12" s="56">
        <f>'Calculations 45to54'!AC193</f>
        <v>0.22036932187423927</v>
      </c>
      <c r="AD12" s="56">
        <f>'Calculations 45to54'!AD193</f>
        <v>0.21925961470742256</v>
      </c>
      <c r="AE12" s="56">
        <f>'Calculations 45to54'!AE193</f>
        <v>0.21813505456238627</v>
      </c>
      <c r="AF12" s="56">
        <f>'Calculations 45to54'!AF193</f>
        <v>0.21699642770106656</v>
      </c>
    </row>
    <row r="13" spans="1:32" x14ac:dyDescent="0.2">
      <c r="A13" s="12" t="s">
        <v>89</v>
      </c>
      <c r="B13" s="56">
        <f>'Calculations 45to54'!B194</f>
        <v>0.29235382308845576</v>
      </c>
      <c r="C13" s="56">
        <f>'Calculations 45to54'!C194</f>
        <v>0.28536121432666212</v>
      </c>
      <c r="D13" s="56">
        <f>'Calculations 45to54'!D194</f>
        <v>0.28227003333496431</v>
      </c>
      <c r="E13" s="56">
        <f>'Calculations 45to54'!E194</f>
        <v>0.28031416621323269</v>
      </c>
      <c r="F13" s="56">
        <f>'Calculations 45to54'!F194</f>
        <v>0.27862470961650765</v>
      </c>
      <c r="G13" s="56">
        <f>'Calculations 45to54'!G194</f>
        <v>0.27810846348537549</v>
      </c>
      <c r="H13" s="56">
        <f>'Calculations 45to54'!H194</f>
        <v>0.27730842884676826</v>
      </c>
      <c r="I13" s="56">
        <f>'Calculations 45to54'!I194</f>
        <v>0.28086694737916235</v>
      </c>
      <c r="J13" s="56">
        <f>'Calculations 45to54'!J194</f>
        <v>0.28718910488650057</v>
      </c>
      <c r="K13" s="56">
        <f>'Calculations 45to54'!K194</f>
        <v>0.29357856020101214</v>
      </c>
      <c r="L13" s="56">
        <f>'Calculations 45to54'!L194</f>
        <v>0.28020073372791765</v>
      </c>
      <c r="M13" s="56">
        <f>'Calculations 45to54'!M194</f>
        <v>0.27923144325940868</v>
      </c>
      <c r="N13" s="56">
        <f>'Calculations 45to54'!N194</f>
        <v>0.27823571897068589</v>
      </c>
      <c r="O13" s="56">
        <f>'Calculations 45to54'!O194</f>
        <v>0.27721430702916516</v>
      </c>
      <c r="P13" s="56">
        <f>'Calculations 45to54'!P194</f>
        <v>0.2761679630244695</v>
      </c>
      <c r="Q13" s="56">
        <f>'Calculations 45to54'!Q194</f>
        <v>0.27509745052302631</v>
      </c>
      <c r="R13" s="56">
        <f>'Calculations 45to54'!R194</f>
        <v>0.27400353966263197</v>
      </c>
      <c r="S13" s="56">
        <f>'Calculations 45to54'!S194</f>
        <v>0.27288700578883462</v>
      </c>
      <c r="T13" s="56">
        <f>'Calculations 45to54'!T194</f>
        <v>0.27174862813474915</v>
      </c>
      <c r="U13" s="56">
        <f>'Calculations 45to54'!U194</f>
        <v>0.27058918854573211</v>
      </c>
      <c r="V13" s="56">
        <f>'Calculations 45to54'!V194</f>
        <v>0.26940947025010581</v>
      </c>
      <c r="W13" s="56">
        <f>'Calculations 45to54'!W194</f>
        <v>0.26821025667696907</v>
      </c>
      <c r="X13" s="56">
        <f>'Calculations 45to54'!X194</f>
        <v>0.26699233032187608</v>
      </c>
      <c r="Y13" s="56">
        <f>'Calculations 45to54'!Y194</f>
        <v>0.26575647166103872</v>
      </c>
      <c r="Z13" s="56">
        <f>'Calculations 45to54'!Z194</f>
        <v>0.26450345811447884</v>
      </c>
      <c r="AA13" s="56">
        <f>'Calculations 45to54'!AA194</f>
        <v>0.26323406305842001</v>
      </c>
      <c r="AB13" s="56">
        <f>'Calculations 45to54'!AB194</f>
        <v>0.26194905488701498</v>
      </c>
      <c r="AC13" s="56">
        <f>'Calculations 45to54'!AC194</f>
        <v>0.26064919612337228</v>
      </c>
      <c r="AD13" s="56">
        <f>'Calculations 45to54'!AD194</f>
        <v>0.25933524257968038</v>
      </c>
      <c r="AE13" s="56">
        <f>'Calculations 45to54'!AE194</f>
        <v>0.25800794256609938</v>
      </c>
      <c r="AF13" s="56">
        <f>'Calculations 45to54'!AF194</f>
        <v>0.25666803614795519</v>
      </c>
    </row>
    <row r="14" spans="1:32" x14ac:dyDescent="0.2">
      <c r="A14" s="12" t="s">
        <v>35</v>
      </c>
      <c r="B14" s="56">
        <f>'Calculations 45to54'!B195</f>
        <v>0.21857923497267756</v>
      </c>
      <c r="C14" s="56">
        <f>'Calculations 45to54'!C195</f>
        <v>0.21318264938809789</v>
      </c>
      <c r="D14" s="56">
        <f>'Calculations 45to54'!D195</f>
        <v>0.21110379308571067</v>
      </c>
      <c r="E14" s="56">
        <f>'Calculations 45to54'!E195</f>
        <v>0.20995972037838459</v>
      </c>
      <c r="F14" s="56">
        <f>'Calculations 45to54'!F195</f>
        <v>0.20892671772340021</v>
      </c>
      <c r="G14" s="56">
        <f>'Calculations 45to54'!G195</f>
        <v>0.2086845810814994</v>
      </c>
      <c r="H14" s="56">
        <f>'Calculations 45to54'!H195</f>
        <v>0.20817154647520728</v>
      </c>
      <c r="I14" s="56">
        <f>'Calculations 45to54'!I195</f>
        <v>0.21134177135735419</v>
      </c>
      <c r="J14" s="56">
        <f>'Calculations 45to54'!J195</f>
        <v>0.21697861295317006</v>
      </c>
      <c r="K14" s="56">
        <f>'Calculations 45to54'!K195</f>
        <v>0.22279104677538211</v>
      </c>
      <c r="L14" s="56">
        <f>'Calculations 45to54'!L195</f>
        <v>0.21190067850941921</v>
      </c>
      <c r="M14" s="56">
        <f>'Calculations 45to54'!M195</f>
        <v>0.2114072301488322</v>
      </c>
      <c r="N14" s="56">
        <f>'Calculations 45to54'!N195</f>
        <v>0.210888474672416</v>
      </c>
      <c r="O14" s="56">
        <f>'Calculations 45to54'!O195</f>
        <v>0.21034485311946655</v>
      </c>
      <c r="P14" s="56">
        <f>'Calculations 45to54'!P195</f>
        <v>0.20977682971930176</v>
      </c>
      <c r="Q14" s="56">
        <f>'Calculations 45to54'!Q195</f>
        <v>0.20918489028771087</v>
      </c>
      <c r="R14" s="56">
        <f>'Calculations 45to54'!R195</f>
        <v>0.20856954063077082</v>
      </c>
      <c r="S14" s="56">
        <f>'Calculations 45to54'!S195</f>
        <v>0.20793130496076143</v>
      </c>
      <c r="T14" s="56">
        <f>'Calculations 45to54'!T195</f>
        <v>0.20727072432863464</v>
      </c>
      <c r="U14" s="56">
        <f>'Calculations 45to54'!U195</f>
        <v>0.20658835507723983</v>
      </c>
      <c r="V14" s="56">
        <f>'Calculations 45to54'!V195</f>
        <v>0.2058847673192018</v>
      </c>
      <c r="W14" s="56">
        <f>'Calculations 45to54'!W195</f>
        <v>0.20516054344310855</v>
      </c>
      <c r="X14" s="56">
        <f>'Calculations 45to54'!X195</f>
        <v>0.20441627665132664</v>
      </c>
      <c r="Y14" s="56">
        <f>'Calculations 45to54'!Y195</f>
        <v>0.20365256953252417</v>
      </c>
      <c r="Z14" s="56">
        <f>'Calculations 45to54'!Z195</f>
        <v>0.20287003267166004</v>
      </c>
      <c r="AA14" s="56">
        <f>'Calculations 45to54'!AA195</f>
        <v>0.20206928329993548</v>
      </c>
      <c r="AB14" s="56">
        <f>'Calculations 45to54'!AB195</f>
        <v>0.20125094398690738</v>
      </c>
      <c r="AC14" s="56">
        <f>'Calculations 45to54'!AC195</f>
        <v>0.20041564137669737</v>
      </c>
      <c r="AD14" s="56">
        <f>'Calculations 45to54'!AD195</f>
        <v>0.19956400496995602</v>
      </c>
      <c r="AE14" s="56">
        <f>'Calculations 45to54'!AE195</f>
        <v>0.19869666595297839</v>
      </c>
      <c r="AF14" s="56">
        <f>'Calculations 45to54'!AF195</f>
        <v>0.19781425607511777</v>
      </c>
    </row>
    <row r="15" spans="1:32" x14ac:dyDescent="0.2">
      <c r="A15" s="12" t="s">
        <v>98</v>
      </c>
      <c r="B15" s="56">
        <f>'Calculations 45to54'!B196</f>
        <v>0.25203252032520324</v>
      </c>
      <c r="C15" s="56">
        <f>'Calculations 45to54'!C196</f>
        <v>0.24596334034126482</v>
      </c>
      <c r="D15" s="56">
        <f>'Calculations 45to54'!D196</f>
        <v>0.2435795517197436</v>
      </c>
      <c r="E15" s="56">
        <f>'Calculations 45to54'!E196</f>
        <v>0.24213706492790413</v>
      </c>
      <c r="F15" s="56">
        <f>'Calculations 45to54'!F196</f>
        <v>0.24073108908431323</v>
      </c>
      <c r="G15" s="56">
        <f>'Calculations 45to54'!G196</f>
        <v>0.24016386097282436</v>
      </c>
      <c r="H15" s="56">
        <f>'Calculations 45to54'!H196</f>
        <v>0.23919139730483477</v>
      </c>
      <c r="I15" s="56">
        <f>'Calculations 45to54'!I196</f>
        <v>0.24222704113330698</v>
      </c>
      <c r="J15" s="56">
        <f>'Calculations 45to54'!J196</f>
        <v>0.24804821277613709</v>
      </c>
      <c r="K15" s="56">
        <f>'Calculations 45to54'!K196</f>
        <v>0.2541424846234327</v>
      </c>
      <c r="L15" s="56">
        <f>'Calculations 45to54'!L196</f>
        <v>0.24209528951430584</v>
      </c>
      <c r="M15" s="56">
        <f>'Calculations 45to54'!M196</f>
        <v>0.2412639260803624</v>
      </c>
      <c r="N15" s="56">
        <f>'Calculations 45to54'!N196</f>
        <v>0.24040328409138162</v>
      </c>
      <c r="O15" s="56">
        <f>'Calculations 45to54'!O196</f>
        <v>0.23951421468823042</v>
      </c>
      <c r="P15" s="56">
        <f>'Calculations 45to54'!P196</f>
        <v>0.23859758481958049</v>
      </c>
      <c r="Q15" s="56">
        <f>'Calculations 45to54'!Q196</f>
        <v>0.23765427505429118</v>
      </c>
      <c r="R15" s="56">
        <f>'Calculations 45to54'!R196</f>
        <v>0.23668517744319753</v>
      </c>
      <c r="S15" s="56">
        <f>'Calculations 45to54'!S196</f>
        <v>0.23569119343574671</v>
      </c>
      <c r="T15" s="56">
        <f>'Calculations 45to54'!T196</f>
        <v>0.23467323185637406</v>
      </c>
      <c r="U15" s="56">
        <f>'Calculations 45to54'!U196</f>
        <v>0.23363220694500425</v>
      </c>
      <c r="V15" s="56">
        <f>'Calculations 45to54'!V196</f>
        <v>0.23256903646551155</v>
      </c>
      <c r="W15" s="56">
        <f>'Calculations 45to54'!W196</f>
        <v>0.23148463988550014</v>
      </c>
      <c r="X15" s="56">
        <f>'Calculations 45to54'!X196</f>
        <v>0.23037993663021158</v>
      </c>
      <c r="Y15" s="56">
        <f>'Calculations 45to54'!Y196</f>
        <v>0.22925584441293073</v>
      </c>
      <c r="Z15" s="56">
        <f>'Calculations 45to54'!Z196</f>
        <v>0.22811327764375047</v>
      </c>
      <c r="AA15" s="56">
        <f>'Calculations 45to54'!AA196</f>
        <v>0.2269531459181332</v>
      </c>
      <c r="AB15" s="56">
        <f>'Calculations 45to54'!AB196</f>
        <v>0.22577635258625212</v>
      </c>
      <c r="AC15" s="56">
        <f>'Calculations 45to54'!AC196</f>
        <v>0.22458379340370452</v>
      </c>
      <c r="AD15" s="56">
        <f>'Calculations 45to54'!AD196</f>
        <v>0.22337635526379213</v>
      </c>
      <c r="AE15" s="56">
        <f>'Calculations 45to54'!AE196</f>
        <v>0.22215491501120457</v>
      </c>
      <c r="AF15" s="56">
        <f>'Calculations 45to54'!AF196</f>
        <v>0.22092033833660771</v>
      </c>
    </row>
    <row r="16" spans="1:32" x14ac:dyDescent="0.2">
      <c r="A16" s="12" t="s">
        <v>97</v>
      </c>
      <c r="B16" s="56">
        <f>'Calculations 45to54'!B197</f>
        <v>0.20905923344947744</v>
      </c>
      <c r="C16" s="56">
        <f>'Calculations 45to54'!C197</f>
        <v>0.20381581592053141</v>
      </c>
      <c r="D16" s="56">
        <f>'Calculations 45to54'!D197</f>
        <v>0.20179453927392355</v>
      </c>
      <c r="E16" s="56">
        <f>'Calculations 45to54'!E197</f>
        <v>0.20060968410802757</v>
      </c>
      <c r="F16" s="56">
        <f>'Calculations 45to54'!F197</f>
        <v>0.19945970797210616</v>
      </c>
      <c r="G16" s="56">
        <f>'Calculations 45to54'!G197</f>
        <v>0.19902102659385035</v>
      </c>
      <c r="H16" s="56">
        <f>'Calculations 45to54'!H197</f>
        <v>0.19824653490990601</v>
      </c>
      <c r="I16" s="56">
        <f>'Calculations 45to54'!I197</f>
        <v>0.20097778627546545</v>
      </c>
      <c r="J16" s="56">
        <f>'Calculations 45to54'!J197</f>
        <v>0.20614102535308698</v>
      </c>
      <c r="K16" s="56">
        <f>'Calculations 45to54'!K197</f>
        <v>0.2115381743001826</v>
      </c>
      <c r="L16" s="56">
        <f>'Calculations 45to54'!L197</f>
        <v>0.2011054673581428</v>
      </c>
      <c r="M16" s="56">
        <f>'Calculations 45to54'!M197</f>
        <v>0.20046944130147787</v>
      </c>
      <c r="N16" s="56">
        <f>'Calculations 45to54'!N197</f>
        <v>0.19981040704736538</v>
      </c>
      <c r="O16" s="56">
        <f>'Calculations 45to54'!O197</f>
        <v>0.19912895112995885</v>
      </c>
      <c r="P16" s="56">
        <f>'Calculations 45to54'!P197</f>
        <v>0.19842567603912373</v>
      </c>
      <c r="Q16" s="56">
        <f>'Calculations 45to54'!Q197</f>
        <v>0.19770119848806236</v>
      </c>
      <c r="R16" s="56">
        <f>'Calculations 45to54'!R197</f>
        <v>0.19695614771512154</v>
      </c>
      <c r="S16" s="56">
        <f>'Calculations 45to54'!S197</f>
        <v>0.19619116382411789</v>
      </c>
      <c r="T16" s="56">
        <f>'Calculations 45to54'!T197</f>
        <v>0.19540689616709278</v>
      </c>
      <c r="U16" s="56">
        <f>'Calculations 45to54'!U197</f>
        <v>0.19460400177302548</v>
      </c>
      <c r="V16" s="56">
        <f>'Calculations 45to54'!V197</f>
        <v>0.19378314382560685</v>
      </c>
      <c r="W16" s="56">
        <f>'Calculations 45to54'!W197</f>
        <v>0.19294499019282474</v>
      </c>
      <c r="X16" s="56">
        <f>'Calculations 45to54'!X197</f>
        <v>0.19209021201068582</v>
      </c>
      <c r="Y16" s="56">
        <f>'Calculations 45to54'!Y197</f>
        <v>0.19121948232307046</v>
      </c>
      <c r="Z16" s="56">
        <f>'Calculations 45to54'!Z197</f>
        <v>0.19033347477933166</v>
      </c>
      <c r="AA16" s="56">
        <f>'Calculations 45to54'!AA197</f>
        <v>0.1894328623909278</v>
      </c>
      <c r="AB16" s="56">
        <f>'Calculations 45to54'!AB197</f>
        <v>0.18851831634803512</v>
      </c>
      <c r="AC16" s="56">
        <f>'Calculations 45to54'!AC197</f>
        <v>0.18759050489679119</v>
      </c>
      <c r="AD16" s="56">
        <f>'Calculations 45to54'!AD197</f>
        <v>0.18665009227751542</v>
      </c>
      <c r="AE16" s="56">
        <f>'Calculations 45to54'!AE197</f>
        <v>0.1856977377239877</v>
      </c>
      <c r="AF16" s="56">
        <f>'Calculations 45to54'!AF197</f>
        <v>0.1847340945236027</v>
      </c>
    </row>
    <row r="17" spans="1:32" x14ac:dyDescent="0.2">
      <c r="A17" s="12" t="s">
        <v>101</v>
      </c>
      <c r="B17" s="56">
        <f>'Calculations 45to54'!B198</f>
        <v>0.19921874999999994</v>
      </c>
      <c r="C17" s="56">
        <f>'Calculations 45to54'!C198</f>
        <v>0.1942901348548759</v>
      </c>
      <c r="D17" s="56">
        <f>'Calculations 45to54'!D198</f>
        <v>0.19250306842791678</v>
      </c>
      <c r="E17" s="56">
        <f>'Calculations 45to54'!E198</f>
        <v>0.19156828154934108</v>
      </c>
      <c r="F17" s="56">
        <f>'Calculations 45to54'!F198</f>
        <v>0.19069060883374173</v>
      </c>
      <c r="G17" s="56">
        <f>'Calculations 45to54'!G198</f>
        <v>0.19052002765512893</v>
      </c>
      <c r="H17" s="56">
        <f>'Calculations 45to54'!H198</f>
        <v>0.19005688434803786</v>
      </c>
      <c r="I17" s="56">
        <f>'Calculations 45to54'!I198</f>
        <v>0.19297852049674294</v>
      </c>
      <c r="J17" s="56">
        <f>'Calculations 45to54'!J198</f>
        <v>0.19825377922053408</v>
      </c>
      <c r="K17" s="56">
        <f>'Calculations 45to54'!K198</f>
        <v>0.20379408057130691</v>
      </c>
      <c r="L17" s="56">
        <f>'Calculations 45to54'!L198</f>
        <v>0.19374857688278091</v>
      </c>
      <c r="M17" s="56">
        <f>'Calculations 45to54'!M198</f>
        <v>0.19335445704386825</v>
      </c>
      <c r="N17" s="56">
        <f>'Calculations 45to54'!N198</f>
        <v>0.19293615367820419</v>
      </c>
      <c r="O17" s="56">
        <f>'Calculations 45to54'!O198</f>
        <v>0.19249402314771669</v>
      </c>
      <c r="P17" s="56">
        <f>'Calculations 45to54'!P198</f>
        <v>0.19202844734094301</v>
      </c>
      <c r="Q17" s="56">
        <f>'Calculations 45to54'!Q198</f>
        <v>0.19153983212889122</v>
      </c>
      <c r="R17" s="56">
        <f>'Calculations 45to54'!R198</f>
        <v>0.19102860581600195</v>
      </c>
      <c r="S17" s="56">
        <f>'Calculations 45to54'!S198</f>
        <v>0.1904952175915646</v>
      </c>
      <c r="T17" s="56">
        <f>'Calculations 45to54'!T198</f>
        <v>0.18994013598669485</v>
      </c>
      <c r="U17" s="56">
        <f>'Calculations 45to54'!U198</f>
        <v>0.18936384734173692</v>
      </c>
      <c r="V17" s="56">
        <f>'Calculations 45to54'!V198</f>
        <v>0.18876685428866805</v>
      </c>
      <c r="W17" s="56">
        <f>'Calculations 45to54'!W198</f>
        <v>0.18814967425283777</v>
      </c>
      <c r="X17" s="56">
        <f>'Calculations 45to54'!X198</f>
        <v>0.1875128379780468</v>
      </c>
      <c r="Y17" s="56">
        <f>'Calculations 45to54'!Y198</f>
        <v>0.18685688807871825</v>
      </c>
      <c r="Z17" s="56">
        <f>'Calculations 45to54'!Z198</f>
        <v>0.18618237762259074</v>
      </c>
      <c r="AA17" s="56">
        <f>'Calculations 45to54'!AA198</f>
        <v>0.18548986874708501</v>
      </c>
      <c r="AB17" s="56">
        <f>'Calculations 45to54'!AB198</f>
        <v>0.18477993131218137</v>
      </c>
      <c r="AC17" s="56">
        <f>'Calculations 45to54'!AC198</f>
        <v>0.18405314159236727</v>
      </c>
      <c r="AD17" s="56">
        <f>'Calculations 45to54'!AD198</f>
        <v>0.18331008100990645</v>
      </c>
      <c r="AE17" s="56">
        <f>'Calculations 45to54'!AE198</f>
        <v>0.18255133491140926</v>
      </c>
      <c r="AF17" s="56">
        <f>'Calculations 45to54'!AF198</f>
        <v>0.18177749138939328</v>
      </c>
    </row>
    <row r="18" spans="1:32" x14ac:dyDescent="0.2">
      <c r="A18" s="12" t="s">
        <v>104</v>
      </c>
      <c r="B18" s="56">
        <f>'Calculations 45to54'!B199</f>
        <v>0.2857142857142857</v>
      </c>
      <c r="C18" s="56">
        <f>'Calculations 45to54'!C199</f>
        <v>0.27939093458264636</v>
      </c>
      <c r="D18" s="56">
        <f>'Calculations 45to54'!D199</f>
        <v>0.27706590895184385</v>
      </c>
      <c r="E18" s="56">
        <f>'Calculations 45to54'!E199</f>
        <v>0.27588757275424514</v>
      </c>
      <c r="F18" s="56">
        <f>'Calculations 45to54'!F199</f>
        <v>0.27480694654911975</v>
      </c>
      <c r="G18" s="56">
        <f>'Calculations 45to54'!G199</f>
        <v>0.27459848329290326</v>
      </c>
      <c r="H18" s="56">
        <f>'Calculations 45to54'!H199</f>
        <v>0.27406577537432997</v>
      </c>
      <c r="I18" s="56">
        <f>'Calculations 45to54'!I199</f>
        <v>0.27814545548223701</v>
      </c>
      <c r="J18" s="56">
        <f>'Calculations 45to54'!J199</f>
        <v>0.28527926855702507</v>
      </c>
      <c r="K18" s="56">
        <f>'Calculations 45to54'!K199</f>
        <v>0.29255884595838988</v>
      </c>
      <c r="L18" s="56">
        <f>'Calculations 45to54'!L199</f>
        <v>0.27937594192234327</v>
      </c>
      <c r="M18" s="56">
        <f>'Calculations 45to54'!M199</f>
        <v>0.27892605465022779</v>
      </c>
      <c r="N18" s="56">
        <f>'Calculations 45to54'!N199</f>
        <v>0.27844112698257134</v>
      </c>
      <c r="O18" s="56">
        <f>'Calculations 45to54'!O199</f>
        <v>0.27792160818137951</v>
      </c>
      <c r="P18" s="56">
        <f>'Calculations 45to54'!P199</f>
        <v>0.27736797955632014</v>
      </c>
      <c r="Q18" s="56">
        <f>'Calculations 45to54'!Q199</f>
        <v>0.27678075278329728</v>
      </c>
      <c r="R18" s="56">
        <f>'Calculations 45to54'!R199</f>
        <v>0.27616046821020523</v>
      </c>
      <c r="S18" s="56">
        <f>'Calculations 45to54'!S199</f>
        <v>0.27550769315519535</v>
      </c>
      <c r="T18" s="56">
        <f>'Calculations 45to54'!T199</f>
        <v>0.27482302020257587</v>
      </c>
      <c r="U18" s="56">
        <f>'Calculations 45to54'!U199</f>
        <v>0.27410706550128672</v>
      </c>
      <c r="V18" s="56">
        <f>'Calculations 45to54'!V199</f>
        <v>0.27336046707063705</v>
      </c>
      <c r="W18" s="56">
        <f>'Calculations 45to54'!W199</f>
        <v>0.27258388311782161</v>
      </c>
      <c r="X18" s="56">
        <f>'Calculations 45to54'!X199</f>
        <v>0.2717779903714348</v>
      </c>
      <c r="Y18" s="56">
        <f>'Calculations 45to54'!Y199</f>
        <v>0.27094348243501948</v>
      </c>
      <c r="Z18" s="56">
        <f>'Calculations 45to54'!Z199</f>
        <v>0.27008106816439942</v>
      </c>
      <c r="AA18" s="56">
        <f>'Calculations 45to54'!AA199</f>
        <v>0.26919147007232175</v>
      </c>
      <c r="AB18" s="56">
        <f>'Calculations 45to54'!AB199</f>
        <v>0.26827542276366328</v>
      </c>
      <c r="AC18" s="56">
        <f>'Calculations 45to54'!AC199</f>
        <v>0.26733367140421621</v>
      </c>
      <c r="AD18" s="56">
        <f>'Calculations 45to54'!AD199</f>
        <v>0.26636697022580291</v>
      </c>
      <c r="AE18" s="56">
        <f>'Calculations 45to54'!AE199</f>
        <v>0.26537608107022392</v>
      </c>
      <c r="AF18" s="56">
        <f>'Calculations 45to54'!AF199</f>
        <v>0.26436177197428845</v>
      </c>
    </row>
    <row r="19" spans="1:32" x14ac:dyDescent="0.2">
      <c r="A19" s="12" t="s">
        <v>36</v>
      </c>
      <c r="B19" s="56">
        <f>'Calculations 45to54'!B200</f>
        <v>0.21862745098039219</v>
      </c>
      <c r="C19" s="56">
        <f>'Calculations 45to54'!C200</f>
        <v>0.21323434981779188</v>
      </c>
      <c r="D19" s="56">
        <f>'Calculations 45to54'!D200</f>
        <v>0.21114668473752168</v>
      </c>
      <c r="E19" s="56">
        <f>'Calculations 45to54'!E200</f>
        <v>0.2099907953349853</v>
      </c>
      <c r="F19" s="56">
        <f>'Calculations 45to54'!F200</f>
        <v>0.20894768534172176</v>
      </c>
      <c r="G19" s="56">
        <f>'Calculations 45to54'!G200</f>
        <v>0.20868983311936951</v>
      </c>
      <c r="H19" s="56">
        <f>'Calculations 45to54'!H200</f>
        <v>0.20816352501306978</v>
      </c>
      <c r="I19" s="56">
        <f>'Calculations 45to54'!I200</f>
        <v>0.21131696772729919</v>
      </c>
      <c r="J19" s="56">
        <f>'Calculations 45to54'!J200</f>
        <v>0.21693234162957178</v>
      </c>
      <c r="K19" s="56">
        <f>'Calculations 45to54'!K200</f>
        <v>0.2227209701959352</v>
      </c>
      <c r="L19" s="56">
        <f>'Calculations 45to54'!L200</f>
        <v>0.21181344706566069</v>
      </c>
      <c r="M19" s="56">
        <f>'Calculations 45to54'!M200</f>
        <v>0.2112954900866657</v>
      </c>
      <c r="N19" s="56">
        <f>'Calculations 45to54'!N200</f>
        <v>0.21075048046641517</v>
      </c>
      <c r="O19" s="56">
        <f>'Calculations 45to54'!O200</f>
        <v>0.21017893081544892</v>
      </c>
      <c r="P19" s="56">
        <f>'Calculations 45to54'!P200</f>
        <v>0.20958137865566789</v>
      </c>
      <c r="Q19" s="56">
        <f>'Calculations 45to54'!Q200</f>
        <v>0.20895838460357866</v>
      </c>
      <c r="R19" s="56">
        <f>'Calculations 45to54'!R200</f>
        <v>0.20831053055864879</v>
      </c>
      <c r="S19" s="56">
        <f>'Calculations 45to54'!S200</f>
        <v>0.20763841790280801</v>
      </c>
      <c r="T19" s="56">
        <f>'Calculations 45to54'!T200</f>
        <v>0.20694266571679595</v>
      </c>
      <c r="U19" s="56">
        <f>'Calculations 45to54'!U200</f>
        <v>0.20622390901874554</v>
      </c>
      <c r="V19" s="56">
        <f>'Calculations 45to54'!V200</f>
        <v>0.20548279703001784</v>
      </c>
      <c r="W19" s="56">
        <f>'Calculations 45to54'!W200</f>
        <v>0.20471999147299372</v>
      </c>
      <c r="X19" s="56">
        <f>'Calculations 45to54'!X200</f>
        <v>0.20393616490510974</v>
      </c>
      <c r="Y19" s="56">
        <f>'Calculations 45to54'!Y200</f>
        <v>0.20313199909311419</v>
      </c>
      <c r="Z19" s="56">
        <f>'Calculations 45to54'!Z200</f>
        <v>0.20230818343111262</v>
      </c>
      <c r="AA19" s="56">
        <f>'Calculations 45to54'!AA200</f>
        <v>0.20146541340562998</v>
      </c>
      <c r="AB19" s="56">
        <f>'Calculations 45to54'!AB200</f>
        <v>0.20060438911053219</v>
      </c>
      <c r="AC19" s="56">
        <f>'Calculations 45to54'!AC200</f>
        <v>0.1997258138143117</v>
      </c>
      <c r="AD19" s="56">
        <f>'Calculations 45to54'!AD200</f>
        <v>0.19883039258187163</v>
      </c>
      <c r="AE19" s="56">
        <f>'Calculations 45to54'!AE200</f>
        <v>0.19791883095261351</v>
      </c>
      <c r="AF19" s="56">
        <f>'Calculations 45to54'!AF200</f>
        <v>0.19699183367629375</v>
      </c>
    </row>
    <row r="20" spans="1:32" x14ac:dyDescent="0.2">
      <c r="A20" s="12" t="s">
        <v>37</v>
      </c>
      <c r="B20" s="56">
        <f>'Calculations 45to54'!B201</f>
        <v>0.24061597690086622</v>
      </c>
      <c r="C20" s="56">
        <f>'Calculations 45to54'!C201</f>
        <v>0.23462209546274304</v>
      </c>
      <c r="D20" s="56">
        <f>'Calculations 45to54'!D201</f>
        <v>0.23215700350096866</v>
      </c>
      <c r="E20" s="56">
        <f>'Calculations 45to54'!E201</f>
        <v>0.23068506103911424</v>
      </c>
      <c r="F20" s="56">
        <f>'Calculations 45to54'!F201</f>
        <v>0.22935155791800732</v>
      </c>
      <c r="G20" s="56">
        <f>'Calculations 45to54'!G201</f>
        <v>0.22887506423429455</v>
      </c>
      <c r="H20" s="56">
        <f>'Calculations 45to54'!H201</f>
        <v>0.2281221513454684</v>
      </c>
      <c r="I20" s="56">
        <f>'Calculations 45to54'!I201</f>
        <v>0.23131637687778406</v>
      </c>
      <c r="J20" s="56">
        <f>'Calculations 45to54'!J201</f>
        <v>0.23710126414000163</v>
      </c>
      <c r="K20" s="56">
        <f>'Calculations 45to54'!K201</f>
        <v>0.24301442115668703</v>
      </c>
      <c r="L20" s="56">
        <f>'Calculations 45to54'!L201</f>
        <v>0.23121633672800085</v>
      </c>
      <c r="M20" s="56">
        <f>'Calculations 45to54'!M201</f>
        <v>0.23046591172381214</v>
      </c>
      <c r="N20" s="56">
        <f>'Calculations 45to54'!N201</f>
        <v>0.22968929308338115</v>
      </c>
      <c r="O20" s="56">
        <f>'Calculations 45to54'!O201</f>
        <v>0.22888714579676564</v>
      </c>
      <c r="P20" s="56">
        <f>'Calculations 45to54'!P201</f>
        <v>0.22806015306032471</v>
      </c>
      <c r="Q20" s="56">
        <f>'Calculations 45to54'!Q201</f>
        <v>0.22720901436143637</v>
      </c>
      <c r="R20" s="56">
        <f>'Calculations 45to54'!R201</f>
        <v>0.22633444359810728</v>
      </c>
      <c r="S20" s="56">
        <f>'Calculations 45to54'!S201</f>
        <v>0.22543716723811263</v>
      </c>
      <c r="T20" s="56">
        <f>'Calculations 45to54'!T201</f>
        <v>0.22451792252189767</v>
      </c>
      <c r="U20" s="56">
        <f>'Calculations 45to54'!U201</f>
        <v>0.22357745571310891</v>
      </c>
      <c r="V20" s="56">
        <f>'Calculations 45to54'!V201</f>
        <v>0.22261652040020385</v>
      </c>
      <c r="W20" s="56">
        <f>'Calculations 45to54'!W201</f>
        <v>0.22163587585225006</v>
      </c>
      <c r="X20" s="56">
        <f>'Calculations 45to54'!X201</f>
        <v>0.22063628543158725</v>
      </c>
      <c r="Y20" s="56">
        <f>'Calculations 45to54'!Y201</f>
        <v>0.21961851506571092</v>
      </c>
      <c r="Z20" s="56">
        <f>'Calculations 45to54'!Z201</f>
        <v>0.2185833317803289</v>
      </c>
      <c r="AA20" s="56">
        <f>'Calculations 45to54'!AA201</f>
        <v>0.21753150229522186</v>
      </c>
      <c r="AB20" s="56">
        <f>'Calculations 45to54'!AB201</f>
        <v>0.21646379168417235</v>
      </c>
      <c r="AC20" s="56">
        <f>'Calculations 45to54'!AC201</f>
        <v>0.21538096209992236</v>
      </c>
      <c r="AD20" s="56">
        <f>'Calculations 45to54'!AD201</f>
        <v>0.2142837715647915</v>
      </c>
      <c r="AE20" s="56">
        <f>'Calculations 45to54'!AE201</f>
        <v>0.21317297282730169</v>
      </c>
      <c r="AF20" s="56">
        <f>'Calculations 45to54'!AF201</f>
        <v>0.21204931228486804</v>
      </c>
    </row>
    <row r="21" spans="1:32" x14ac:dyDescent="0.2">
      <c r="A21" s="12" t="s">
        <v>38</v>
      </c>
      <c r="B21" s="56">
        <f>'Calculations 45to54'!B202</f>
        <v>0.22399999999999995</v>
      </c>
      <c r="C21" s="56">
        <f>'Calculations 45to54'!C202</f>
        <v>0.21831279280781218</v>
      </c>
      <c r="D21" s="56">
        <f>'Calculations 45to54'!D202</f>
        <v>0.21592296545121539</v>
      </c>
      <c r="E21" s="56">
        <f>'Calculations 45to54'!E202</f>
        <v>0.21447628024915386</v>
      </c>
      <c r="F21" s="56">
        <f>'Calculations 45to54'!F202</f>
        <v>0.21322597662338755</v>
      </c>
      <c r="G21" s="56">
        <f>'Calculations 45to54'!G202</f>
        <v>0.21292241195560849</v>
      </c>
      <c r="H21" s="56">
        <f>'Calculations 45to54'!H202</f>
        <v>0.21236551952722407</v>
      </c>
      <c r="I21" s="56">
        <f>'Calculations 45to54'!I202</f>
        <v>0.21541104862570723</v>
      </c>
      <c r="J21" s="56">
        <f>'Calculations 45to54'!J202</f>
        <v>0.22081670794236397</v>
      </c>
      <c r="K21" s="56">
        <f>'Calculations 45to54'!K202</f>
        <v>0.22636746869047417</v>
      </c>
      <c r="L21" s="56">
        <f>'Calculations 45to54'!L202</f>
        <v>0.21529337543938804</v>
      </c>
      <c r="M21" s="56">
        <f>'Calculations 45to54'!M202</f>
        <v>0.21461404058151437</v>
      </c>
      <c r="N21" s="56">
        <f>'Calculations 45to54'!N202</f>
        <v>0.21391043667490592</v>
      </c>
      <c r="O21" s="56">
        <f>'Calculations 45to54'!O202</f>
        <v>0.21318317721959479</v>
      </c>
      <c r="P21" s="56">
        <f>'Calculations 45to54'!P202</f>
        <v>0.2124328911769372</v>
      </c>
      <c r="Q21" s="56">
        <f>'Calculations 45to54'!Q202</f>
        <v>0.21166022133188653</v>
      </c>
      <c r="R21" s="56">
        <f>'Calculations 45to54'!R202</f>
        <v>0.21086582268372436</v>
      </c>
      <c r="S21" s="56">
        <f>'Calculations 45to54'!S202</f>
        <v>0.2100503608691329</v>
      </c>
      <c r="T21" s="56">
        <f>'Calculations 45to54'!T202</f>
        <v>0.2092145106211728</v>
      </c>
      <c r="U21" s="56">
        <f>'Calculations 45to54'!U202</f>
        <v>0.20835895426744794</v>
      </c>
      <c r="V21" s="56">
        <f>'Calculations 45to54'!V202</f>
        <v>0.20748438027039981</v>
      </c>
      <c r="W21" s="56">
        <f>'Calculations 45to54'!W202</f>
        <v>0.20659148181241238</v>
      </c>
      <c r="X21" s="56">
        <f>'Calculations 45to54'!X202</f>
        <v>0.20568095542805231</v>
      </c>
      <c r="Y21" s="56">
        <f>'Calculations 45to54'!Y202</f>
        <v>0.20475349968551329</v>
      </c>
      <c r="Z21" s="56">
        <f>'Calculations 45to54'!Z202</f>
        <v>0.20380981391900904</v>
      </c>
      <c r="AA21" s="56">
        <f>'Calculations 45to54'!AA202</f>
        <v>0.20285059701359034</v>
      </c>
      <c r="AB21" s="56">
        <f>'Calculations 45to54'!AB202</f>
        <v>0.20187654624356546</v>
      </c>
      <c r="AC21" s="56">
        <f>'Calculations 45to54'!AC202</f>
        <v>0.20088835616544873</v>
      </c>
      <c r="AD21" s="56">
        <f>'Calculations 45to54'!AD202</f>
        <v>0.19988671756609031</v>
      </c>
      <c r="AE21" s="56">
        <f>'Calculations 45to54'!AE202</f>
        <v>0.19887231646640163</v>
      </c>
      <c r="AF21" s="56">
        <f>'Calculations 45to54'!AF202</f>
        <v>0.19784583318084953</v>
      </c>
    </row>
    <row r="22" spans="1:32" x14ac:dyDescent="0.2">
      <c r="A22" s="12" t="s">
        <v>39</v>
      </c>
      <c r="B22" s="56">
        <f>'Calculations 45to54'!B203</f>
        <v>0.23324396782841827</v>
      </c>
      <c r="C22" s="56">
        <f>'Calculations 45to54'!C203</f>
        <v>0.22747700209631472</v>
      </c>
      <c r="D22" s="56">
        <f>'Calculations 45to54'!D203</f>
        <v>0.22521975073478312</v>
      </c>
      <c r="E22" s="56">
        <f>'Calculations 45to54'!E203</f>
        <v>0.22389881412280482</v>
      </c>
      <c r="F22" s="56">
        <f>'Calculations 45to54'!F203</f>
        <v>0.22266231473093057</v>
      </c>
      <c r="G22" s="56">
        <f>'Calculations 45to54'!G203</f>
        <v>0.22226962350840948</v>
      </c>
      <c r="H22" s="56">
        <f>'Calculations 45to54'!H203</f>
        <v>0.22154021725622375</v>
      </c>
      <c r="I22" s="56">
        <f>'Calculations 45to54'!I203</f>
        <v>0.22457769843875686</v>
      </c>
      <c r="J22" s="56">
        <f>'Calculations 45to54'!J203</f>
        <v>0.23020495415484629</v>
      </c>
      <c r="K22" s="56">
        <f>'Calculations 45to54'!K203</f>
        <v>0.23609612526696283</v>
      </c>
      <c r="L22" s="56">
        <f>'Calculations 45to54'!L203</f>
        <v>0.22467497989169297</v>
      </c>
      <c r="M22" s="56">
        <f>'Calculations 45to54'!M203</f>
        <v>0.22398682854366547</v>
      </c>
      <c r="N22" s="56">
        <f>'Calculations 45to54'!N203</f>
        <v>0.2232715401151058</v>
      </c>
      <c r="O22" s="56">
        <f>'Calculations 45to54'!O203</f>
        <v>0.22252977657018905</v>
      </c>
      <c r="P22" s="56">
        <f>'Calculations 45to54'!P203</f>
        <v>0.22176221993596154</v>
      </c>
      <c r="Q22" s="56">
        <f>'Calculations 45to54'!Q203</f>
        <v>0.22096957032198769</v>
      </c>
      <c r="R22" s="56">
        <f>'Calculations 45to54'!R203</f>
        <v>0.22015254396894643</v>
      </c>
      <c r="S22" s="56">
        <f>'Calculations 45to54'!S203</f>
        <v>0.21931187133161961</v>
      </c>
      <c r="T22" s="56">
        <f>'Calculations 45to54'!T203</f>
        <v>0.21844829520129022</v>
      </c>
      <c r="U22" s="56">
        <f>'Calculations 45to54'!U203</f>
        <v>0.21756256887217734</v>
      </c>
      <c r="V22" s="56">
        <f>'Calculations 45to54'!V203</f>
        <v>0.21665545435609776</v>
      </c>
      <c r="W22" s="56">
        <f>'Calculations 45to54'!W203</f>
        <v>0.21572772064916071</v>
      </c>
      <c r="X22" s="56">
        <f>'Calculations 45to54'!X203</f>
        <v>0.21478014205384763</v>
      </c>
      <c r="Y22" s="56">
        <f>'Calculations 45to54'!Y203</f>
        <v>0.21381349655945794</v>
      </c>
      <c r="Z22" s="56">
        <f>'Calculations 45to54'!Z203</f>
        <v>0.21282856428347369</v>
      </c>
      <c r="AA22" s="56">
        <f>'Calculations 45to54'!AA203</f>
        <v>0.21182612597601877</v>
      </c>
      <c r="AB22" s="56">
        <f>'Calculations 45to54'!AB203</f>
        <v>0.21080696158919107</v>
      </c>
      <c r="AC22" s="56">
        <f>'Calculations 45to54'!AC203</f>
        <v>0.20977184891269474</v>
      </c>
      <c r="AD22" s="56">
        <f>'Calculations 45to54'!AD203</f>
        <v>0.20872156227682456</v>
      </c>
      <c r="AE22" s="56">
        <f>'Calculations 45to54'!AE203</f>
        <v>0.20765687132353539</v>
      </c>
      <c r="AF22" s="56">
        <f>'Calculations 45to54'!AF203</f>
        <v>0.20657853984599034</v>
      </c>
    </row>
    <row r="23" spans="1:32" x14ac:dyDescent="0.2">
      <c r="A23" s="12" t="s">
        <v>40</v>
      </c>
      <c r="B23" s="56">
        <f>'Calculations 45to54'!B204</f>
        <v>0.25316455696202533</v>
      </c>
      <c r="C23" s="56">
        <f>'Calculations 45to54'!C204</f>
        <v>0.24705065036290877</v>
      </c>
      <c r="D23" s="56">
        <f>'Calculations 45to54'!D204</f>
        <v>0.24451825201416752</v>
      </c>
      <c r="E23" s="56">
        <f>'Calculations 45to54'!E204</f>
        <v>0.24305188992123586</v>
      </c>
      <c r="F23" s="56">
        <f>'Calculations 45to54'!F204</f>
        <v>0.24184250576530877</v>
      </c>
      <c r="G23" s="56">
        <f>'Calculations 45to54'!G204</f>
        <v>0.24173345064405274</v>
      </c>
      <c r="H23" s="56">
        <f>'Calculations 45to54'!H204</f>
        <v>0.24137612893072644</v>
      </c>
      <c r="I23" s="56">
        <f>'Calculations 45to54'!I204</f>
        <v>0.2449840630017191</v>
      </c>
      <c r="J23" s="56">
        <f>'Calculations 45to54'!J204</f>
        <v>0.25114755827320445</v>
      </c>
      <c r="K23" s="56">
        <f>'Calculations 45to54'!K204</f>
        <v>0.25743491175635086</v>
      </c>
      <c r="L23" s="56">
        <f>'Calculations 45to54'!L204</f>
        <v>0.24534636197027809</v>
      </c>
      <c r="M23" s="56">
        <f>'Calculations 45to54'!M204</f>
        <v>0.24478115108530193</v>
      </c>
      <c r="N23" s="56">
        <f>'Calculations 45to54'!N204</f>
        <v>0.24418865342733057</v>
      </c>
      <c r="O23" s="56">
        <f>'Calculations 45to54'!O204</f>
        <v>0.24356936014346561</v>
      </c>
      <c r="P23" s="56">
        <f>'Calculations 45to54'!P204</f>
        <v>0.24292378186217348</v>
      </c>
      <c r="Q23" s="56">
        <f>'Calculations 45to54'!Q204</f>
        <v>0.24225244733458587</v>
      </c>
      <c r="R23" s="56">
        <f>'Calculations 45to54'!R204</f>
        <v>0.24155590208408576</v>
      </c>
      <c r="S23" s="56">
        <f>'Calculations 45to54'!S204</f>
        <v>0.24083470706743129</v>
      </c>
      <c r="T23" s="56">
        <f>'Calculations 45to54'!T204</f>
        <v>0.24008943735048605</v>
      </c>
      <c r="U23" s="56">
        <f>'Calculations 45to54'!U204</f>
        <v>0.23932068080147975</v>
      </c>
      <c r="V23" s="56">
        <f>'Calculations 45to54'!V204</f>
        <v>0.23852903680452475</v>
      </c>
      <c r="W23" s="56">
        <f>'Calculations 45to54'!W204</f>
        <v>0.23771511499597486</v>
      </c>
      <c r="X23" s="56">
        <f>'Calculations 45to54'!X204</f>
        <v>0.23687953402598652</v>
      </c>
      <c r="Y23" s="56">
        <f>'Calculations 45to54'!Y204</f>
        <v>0.23602292034750499</v>
      </c>
      <c r="Z23" s="56">
        <f>'Calculations 45to54'!Z204</f>
        <v>0.23514590703468358</v>
      </c>
      <c r="AA23" s="56">
        <f>'Calculations 45to54'!AA204</f>
        <v>0.23424913263258229</v>
      </c>
      <c r="AB23" s="56">
        <f>'Calculations 45to54'!AB204</f>
        <v>0.23333324003979275</v>
      </c>
      <c r="AC23" s="56">
        <f>'Calculations 45to54'!AC204</f>
        <v>0.2323988754254713</v>
      </c>
      <c r="AD23" s="56">
        <f>'Calculations 45to54'!AD204</f>
        <v>0.23144668718207109</v>
      </c>
      <c r="AE23" s="56">
        <f>'Calculations 45to54'!AE204</f>
        <v>0.23047732491489864</v>
      </c>
      <c r="AF23" s="56">
        <f>'Calculations 45to54'!AF204</f>
        <v>0.229491438469443</v>
      </c>
    </row>
    <row r="24" spans="1:32" x14ac:dyDescent="0.2">
      <c r="A24" s="12" t="s">
        <v>41</v>
      </c>
      <c r="B24" s="56">
        <f>'Calculations 45to54'!B205</f>
        <v>0.22115384615384623</v>
      </c>
      <c r="C24" s="56">
        <f>'Calculations 45to54'!C205</f>
        <v>0.21557084190573483</v>
      </c>
      <c r="D24" s="56">
        <f>'Calculations 45to54'!D205</f>
        <v>0.2133142723767108</v>
      </c>
      <c r="E24" s="56">
        <f>'Calculations 45to54'!E205</f>
        <v>0.21202685565701473</v>
      </c>
      <c r="F24" s="56">
        <f>'Calculations 45to54'!F205</f>
        <v>0.21091437917737402</v>
      </c>
      <c r="G24" s="56">
        <f>'Calculations 45to54'!G205</f>
        <v>0.21067264943098832</v>
      </c>
      <c r="H24" s="56">
        <f>'Calculations 45to54'!H205</f>
        <v>0.21020365376223932</v>
      </c>
      <c r="I24" s="56">
        <f>'Calculations 45to54'!I205</f>
        <v>0.21340120831859691</v>
      </c>
      <c r="J24" s="56">
        <f>'Calculations 45to54'!J205</f>
        <v>0.21899454481025935</v>
      </c>
      <c r="K24" s="56">
        <f>'Calculations 45to54'!K205</f>
        <v>0.22473011505243723</v>
      </c>
      <c r="L24" s="56">
        <f>'Calculations 45to54'!L205</f>
        <v>0.21368288957825171</v>
      </c>
      <c r="M24" s="56">
        <f>'Calculations 45to54'!M205</f>
        <v>0.21312611871275244</v>
      </c>
      <c r="N24" s="56">
        <f>'Calculations 45to54'!N205</f>
        <v>0.21254490162497591</v>
      </c>
      <c r="O24" s="56">
        <f>'Calculations 45to54'!O205</f>
        <v>0.21193970137216375</v>
      </c>
      <c r="P24" s="56">
        <f>'Calculations 45to54'!P205</f>
        <v>0.21131100263127811</v>
      </c>
      <c r="Q24" s="56">
        <f>'Calculations 45to54'!Q205</f>
        <v>0.21065931010035557</v>
      </c>
      <c r="R24" s="56">
        <f>'Calculations 45to54'!R205</f>
        <v>0.20998514691231174</v>
      </c>
      <c r="S24" s="56">
        <f>'Calculations 45to54'!S205</f>
        <v>0.20928905306551429</v>
      </c>
      <c r="T24" s="56">
        <f>'Calculations 45to54'!T205</f>
        <v>0.20857158387517818</v>
      </c>
      <c r="U24" s="56">
        <f>'Calculations 45to54'!U205</f>
        <v>0.20783330844940459</v>
      </c>
      <c r="V24" s="56">
        <f>'Calculations 45to54'!V205</f>
        <v>0.207074808193391</v>
      </c>
      <c r="W24" s="56">
        <f>'Calculations 45to54'!W205</f>
        <v>0.20629667534511764</v>
      </c>
      <c r="X24" s="56">
        <f>'Calculations 45to54'!X205</f>
        <v>0.20549951154549478</v>
      </c>
      <c r="Y24" s="56">
        <f>'Calculations 45to54'!Y205</f>
        <v>0.20468392644572925</v>
      </c>
      <c r="Z24" s="56">
        <f>'Calculations 45to54'!Z205</f>
        <v>0.20385053635436609</v>
      </c>
      <c r="AA24" s="56">
        <f>'Calculations 45to54'!AA205</f>
        <v>0.20299996292621508</v>
      </c>
      <c r="AB24" s="56">
        <f>'Calculations 45to54'!AB205</f>
        <v>0.20213283189508482</v>
      </c>
      <c r="AC24" s="56">
        <f>'Calculations 45to54'!AC205</f>
        <v>0.20124977185200751</v>
      </c>
      <c r="AD24" s="56">
        <f>'Calculations 45to54'!AD205</f>
        <v>0.20035141307036378</v>
      </c>
      <c r="AE24" s="56">
        <f>'Calculations 45to54'!AE205</f>
        <v>0.19943838637908362</v>
      </c>
      <c r="AF24" s="56">
        <f>'Calculations 45to54'!AF205</f>
        <v>0.19851132208485156</v>
      </c>
    </row>
    <row r="25" spans="1:32" x14ac:dyDescent="0.2">
      <c r="A25" s="12" t="s">
        <v>42</v>
      </c>
      <c r="B25" s="56">
        <f>'Calculations 45to54'!B206</f>
        <v>0.23834537097833222</v>
      </c>
      <c r="C25" s="56">
        <f>'Calculations 45to54'!C206</f>
        <v>0.23242458314868517</v>
      </c>
      <c r="D25" s="56">
        <f>'Calculations 45to54'!D206</f>
        <v>0.22999517467041661</v>
      </c>
      <c r="E25" s="56">
        <f>'Calculations 45to54'!E206</f>
        <v>0.22853225451406628</v>
      </c>
      <c r="F25" s="56">
        <f>'Calculations 45to54'!F206</f>
        <v>0.22721425586535099</v>
      </c>
      <c r="G25" s="56">
        <f>'Calculations 45to54'!G206</f>
        <v>0.22680812130426597</v>
      </c>
      <c r="H25" s="56">
        <f>'Calculations 45to54'!H206</f>
        <v>0.2261010697780351</v>
      </c>
      <c r="I25" s="56">
        <f>'Calculations 45to54'!I206</f>
        <v>0.22922135345107114</v>
      </c>
      <c r="J25" s="56">
        <f>'Calculations 45to54'!J206</f>
        <v>0.23489241045363596</v>
      </c>
      <c r="K25" s="56">
        <f>'Calculations 45to54'!K206</f>
        <v>0.24074242997645229</v>
      </c>
      <c r="L25" s="56">
        <f>'Calculations 45to54'!L206</f>
        <v>0.22911584622201922</v>
      </c>
      <c r="M25" s="56">
        <f>'Calculations 45to54'!M206</f>
        <v>0.22837652263797328</v>
      </c>
      <c r="N25" s="56">
        <f>'Calculations 45to54'!N206</f>
        <v>0.22761052214664518</v>
      </c>
      <c r="O25" s="56">
        <f>'Calculations 45to54'!O206</f>
        <v>0.22681854567121437</v>
      </c>
      <c r="P25" s="56">
        <f>'Calculations 45to54'!P206</f>
        <v>0.22600131071801785</v>
      </c>
      <c r="Q25" s="56">
        <f>'Calculations 45to54'!Q206</f>
        <v>0.22515954950305928</v>
      </c>
      <c r="R25" s="56">
        <f>'Calculations 45to54'!R206</f>
        <v>0.22429400711358866</v>
      </c>
      <c r="S25" s="56">
        <f>'Calculations 45to54'!S206</f>
        <v>0.22340543970928803</v>
      </c>
      <c r="T25" s="56">
        <f>'Calculations 45to54'!T206</f>
        <v>0.22249461276720728</v>
      </c>
      <c r="U25" s="56">
        <f>'Calculations 45to54'!U206</f>
        <v>0.22156229937423397</v>
      </c>
      <c r="V25" s="56">
        <f>'Calculations 45to54'!V206</f>
        <v>0.22060927857047669</v>
      </c>
      <c r="W25" s="56">
        <f>'Calculations 45to54'!W206</f>
        <v>0.21963633374660343</v>
      </c>
      <c r="X25" s="56">
        <f>'Calculations 45to54'!X206</f>
        <v>0.21864425109775423</v>
      </c>
      <c r="Y25" s="56">
        <f>'Calculations 45to54'!Y206</f>
        <v>0.21763381813633045</v>
      </c>
      <c r="Z25" s="56">
        <f>'Calculations 45to54'!Z206</f>
        <v>0.21660582226556718</v>
      </c>
      <c r="AA25" s="56">
        <f>'Calculations 45to54'!AA206</f>
        <v>0.21556104941547638</v>
      </c>
      <c r="AB25" s="56">
        <f>'Calculations 45to54'!AB206</f>
        <v>0.21450028274238864</v>
      </c>
      <c r="AC25" s="56">
        <f>'Calculations 45to54'!AC206</f>
        <v>0.21342430139301816</v>
      </c>
      <c r="AD25" s="56">
        <f>'Calculations 45to54'!AD206</f>
        <v>0.21233387933365308</v>
      </c>
      <c r="AE25" s="56">
        <f>'Calculations 45to54'!AE206</f>
        <v>0.21122978424478897</v>
      </c>
      <c r="AF25" s="56">
        <f>'Calculations 45to54'!AF206</f>
        <v>0.21011277648124196</v>
      </c>
    </row>
    <row r="26" spans="1:32" x14ac:dyDescent="0.2">
      <c r="A26" s="12" t="s">
        <v>105</v>
      </c>
      <c r="B26" s="56">
        <f>'Calculations 45to54'!B207</f>
        <v>0.22371967654986522</v>
      </c>
      <c r="C26" s="56">
        <f>'Calculations 45to54'!C207</f>
        <v>0.21815091159702962</v>
      </c>
      <c r="D26" s="56">
        <f>'Calculations 45to54'!D207</f>
        <v>0.21594954878920944</v>
      </c>
      <c r="E26" s="56">
        <f>'Calculations 45to54'!E207</f>
        <v>0.21472886607682312</v>
      </c>
      <c r="F26" s="56">
        <f>'Calculations 45to54'!F207</f>
        <v>0.21366665521978778</v>
      </c>
      <c r="G26" s="56">
        <f>'Calculations 45to54'!G207</f>
        <v>0.21345331059568262</v>
      </c>
      <c r="H26" s="56">
        <f>'Calculations 45to54'!H207</f>
        <v>0.21300492052681141</v>
      </c>
      <c r="I26" s="56">
        <f>'Calculations 45to54'!I207</f>
        <v>0.21630278239685857</v>
      </c>
      <c r="J26" s="56">
        <f>'Calculations 45to54'!J207</f>
        <v>0.22205587629523371</v>
      </c>
      <c r="K26" s="56">
        <f>'Calculations 45to54'!K207</f>
        <v>0.22794863869535814</v>
      </c>
      <c r="L26" s="56">
        <f>'Calculations 45to54'!L207</f>
        <v>0.21681282598850418</v>
      </c>
      <c r="M26" s="56">
        <f>'Calculations 45to54'!M207</f>
        <v>0.21631498173524721</v>
      </c>
      <c r="N26" s="56">
        <f>'Calculations 45to54'!N207</f>
        <v>0.21579270211596058</v>
      </c>
      <c r="O26" s="56">
        <f>'Calculations 45to54'!O207</f>
        <v>0.21524638794654607</v>
      </c>
      <c r="P26" s="56">
        <f>'Calculations 45to54'!P207</f>
        <v>0.21467646248886862</v>
      </c>
      <c r="Q26" s="56">
        <f>'Calculations 45to54'!Q207</f>
        <v>0.21408336995824612</v>
      </c>
      <c r="R26" s="56">
        <f>'Calculations 45to54'!R207</f>
        <v>0.21346757403981689</v>
      </c>
      <c r="S26" s="56">
        <f>'Calculations 45to54'!S207</f>
        <v>0.21282955641772042</v>
      </c>
      <c r="T26" s="56">
        <f>'Calculations 45to54'!T207</f>
        <v>0.21216981532079121</v>
      </c>
      <c r="U26" s="56">
        <f>'Calculations 45to54'!U207</f>
        <v>0.21148886408826101</v>
      </c>
      <c r="V26" s="56">
        <f>'Calculations 45to54'!V207</f>
        <v>0.21078722975870834</v>
      </c>
      <c r="W26" s="56">
        <f>'Calculations 45to54'!W207</f>
        <v>0.21006545168530494</v>
      </c>
      <c r="X26" s="56">
        <f>'Calculations 45to54'!X207</f>
        <v>0.20932408018012125</v>
      </c>
      <c r="Y26" s="56">
        <f>'Calculations 45to54'!Y207</f>
        <v>0.2085636751900625</v>
      </c>
      <c r="Z26" s="56">
        <f>'Calculations 45to54'!Z207</f>
        <v>0.20778480500674457</v>
      </c>
      <c r="AA26" s="56">
        <f>'Calculations 45to54'!AA207</f>
        <v>0.20698804501240098</v>
      </c>
      <c r="AB26" s="56">
        <f>'Calculations 45to54'!AB207</f>
        <v>0.20617397646366703</v>
      </c>
      <c r="AC26" s="56">
        <f>'Calculations 45to54'!AC207</f>
        <v>0.2053431853148765</v>
      </c>
      <c r="AD26" s="56">
        <f>'Calculations 45to54'!AD207</f>
        <v>0.20449626108226929</v>
      </c>
      <c r="AE26" s="56">
        <f>'Calculations 45to54'!AE207</f>
        <v>0.20363379575030408</v>
      </c>
      <c r="AF26" s="56">
        <f>'Calculations 45to54'!AF207</f>
        <v>0.20275638272105401</v>
      </c>
    </row>
    <row r="27" spans="1:32" x14ac:dyDescent="0.2">
      <c r="A27" s="12" t="s">
        <v>106</v>
      </c>
      <c r="B27" s="56">
        <f>'Calculations 45to54'!B208</f>
        <v>0.2020202020202021</v>
      </c>
      <c r="C27" s="56">
        <f>'Calculations 45to54'!C208</f>
        <v>0.19665040009980037</v>
      </c>
      <c r="D27" s="56">
        <f>'Calculations 45to54'!D208</f>
        <v>0.19426404833997002</v>
      </c>
      <c r="E27" s="56">
        <f>'Calculations 45to54'!E208</f>
        <v>0.19279112395049389</v>
      </c>
      <c r="F27" s="56">
        <f>'Calculations 45to54'!F208</f>
        <v>0.19159376924506158</v>
      </c>
      <c r="G27" s="56">
        <f>'Calculations 45to54'!G208</f>
        <v>0.19136062214264316</v>
      </c>
      <c r="H27" s="56">
        <f>'Calculations 45to54'!H208</f>
        <v>0.19097034577588134</v>
      </c>
      <c r="I27" s="56">
        <f>'Calculations 45to54'!I208</f>
        <v>0.19386289795937184</v>
      </c>
      <c r="J27" s="56">
        <f>'Calculations 45to54'!J208</f>
        <v>0.19880196629627495</v>
      </c>
      <c r="K27" s="56">
        <f>'Calculations 45to54'!K208</f>
        <v>0.20378791004396726</v>
      </c>
      <c r="L27" s="56">
        <f>'Calculations 45to54'!L208</f>
        <v>0.1935853387735984</v>
      </c>
      <c r="M27" s="56">
        <f>'Calculations 45to54'!M208</f>
        <v>0.19296144946204341</v>
      </c>
      <c r="N27" s="56">
        <f>'Calculations 45to54'!N208</f>
        <v>0.19232012047325647</v>
      </c>
      <c r="O27" s="56">
        <f>'Calculations 45to54'!O208</f>
        <v>0.19166176467330004</v>
      </c>
      <c r="P27" s="56">
        <f>'Calculations 45to54'!P208</f>
        <v>0.19098680651055475</v>
      </c>
      <c r="Q27" s="56">
        <f>'Calculations 45to54'!Q208</f>
        <v>0.19029568089342863</v>
      </c>
      <c r="R27" s="56">
        <f>'Calculations 45to54'!R208</f>
        <v>0.18958883209028154</v>
      </c>
      <c r="S27" s="56">
        <f>'Calculations 45to54'!S208</f>
        <v>0.1888667126536839</v>
      </c>
      <c r="T27" s="56">
        <f>'Calculations 45to54'!T208</f>
        <v>0.18812978237092826</v>
      </c>
      <c r="U27" s="56">
        <f>'Calculations 45to54'!U208</f>
        <v>0.1873785072425401</v>
      </c>
      <c r="V27" s="56">
        <f>'Calculations 45to54'!V208</f>
        <v>0.18661335849032984</v>
      </c>
      <c r="W27" s="56">
        <f>'Calculations 45to54'!W208</f>
        <v>0.18583481159638149</v>
      </c>
      <c r="X27" s="56">
        <f>'Calculations 45to54'!X208</f>
        <v>0.18504334537415013</v>
      </c>
      <c r="Y27" s="56">
        <f>'Calculations 45to54'!Y208</f>
        <v>0.18423944107271004</v>
      </c>
      <c r="Z27" s="56">
        <f>'Calculations 45to54'!Z208</f>
        <v>0.18342358151499757</v>
      </c>
      <c r="AA27" s="56">
        <f>'Calculations 45to54'!AA208</f>
        <v>0.18259625027074849</v>
      </c>
      <c r="AB27" s="56">
        <f>'Calculations 45to54'!AB208</f>
        <v>0.18175793086465802</v>
      </c>
      <c r="AC27" s="56">
        <f>'Calculations 45to54'!AC208</f>
        <v>0.18090910602015658</v>
      </c>
      <c r="AD27" s="56">
        <f>'Calculations 45to54'!AD208</f>
        <v>0.18005025693903881</v>
      </c>
      <c r="AE27" s="56">
        <f>'Calculations 45to54'!AE208</f>
        <v>0.17918186261705735</v>
      </c>
      <c r="AF27" s="56">
        <f>'Calculations 45to54'!AF208</f>
        <v>0.17830439919545951</v>
      </c>
    </row>
    <row r="28" spans="1:32" x14ac:dyDescent="0.2">
      <c r="A28" s="12" t="s">
        <v>107</v>
      </c>
      <c r="B28" s="56">
        <f>'Calculations 45to54'!B209</f>
        <v>0.24999999999999994</v>
      </c>
      <c r="C28" s="56">
        <f>'Calculations 45to54'!C209</f>
        <v>0.24389848011083196</v>
      </c>
      <c r="D28" s="56">
        <f>'Calculations 45to54'!D209</f>
        <v>0.24144993414852359</v>
      </c>
      <c r="E28" s="56">
        <f>'Calculations 45to54'!E209</f>
        <v>0.24004186837440777</v>
      </c>
      <c r="F28" s="56">
        <f>'Calculations 45to54'!F209</f>
        <v>0.23876325052816341</v>
      </c>
      <c r="G28" s="56">
        <f>'Calculations 45to54'!G209</f>
        <v>0.23832297984177253</v>
      </c>
      <c r="H28" s="56">
        <f>'Calculations 45to54'!H209</f>
        <v>0.23761103717034918</v>
      </c>
      <c r="I28" s="56">
        <f>'Calculations 45to54'!I209</f>
        <v>0.24102229670265454</v>
      </c>
      <c r="J28" s="56">
        <f>'Calculations 45to54'!J209</f>
        <v>0.24713470596564985</v>
      </c>
      <c r="K28" s="56">
        <f>'Calculations 45to54'!K209</f>
        <v>0.2533741076082171</v>
      </c>
      <c r="L28" s="56">
        <f>'Calculations 45to54'!L209</f>
        <v>0.24119775251116868</v>
      </c>
      <c r="M28" s="56">
        <f>'Calculations 45to54'!M209</f>
        <v>0.24050387065408299</v>
      </c>
      <c r="N28" s="56">
        <f>'Calculations 45to54'!N209</f>
        <v>0.2397812878848177</v>
      </c>
      <c r="O28" s="56">
        <f>'Calculations 45to54'!O209</f>
        <v>0.23903062017988103</v>
      </c>
      <c r="P28" s="56">
        <f>'Calculations 45to54'!P209</f>
        <v>0.23825250787127519</v>
      </c>
      <c r="Q28" s="56">
        <f>'Calculations 45to54'!Q209</f>
        <v>0.23744761362326253</v>
      </c>
      <c r="R28" s="56">
        <f>'Calculations 45to54'!R209</f>
        <v>0.23661662042889503</v>
      </c>
      <c r="S28" s="56">
        <f>'Calculations 45to54'!S209</f>
        <v>0.23576022963209409</v>
      </c>
      <c r="T28" s="56">
        <f>'Calculations 45to54'!T209</f>
        <v>0.23487915898068329</v>
      </c>
      <c r="U28" s="56">
        <f>'Calculations 45to54'!U209</f>
        <v>0.23397414071542016</v>
      </c>
      <c r="V28" s="56">
        <f>'Calculations 45to54'!V209</f>
        <v>0.23304591969965882</v>
      </c>
      <c r="W28" s="56">
        <f>'Calculations 45to54'!W209</f>
        <v>0.23209525159393163</v>
      </c>
      <c r="X28" s="56">
        <f>'Calculations 45to54'!X209</f>
        <v>0.23112290107928868</v>
      </c>
      <c r="Y28" s="56">
        <f>'Calculations 45to54'!Y209</f>
        <v>0.23012964013289822</v>
      </c>
      <c r="Z28" s="56">
        <f>'Calculations 45to54'!Z209</f>
        <v>0.22911624635898276</v>
      </c>
      <c r="AA28" s="56">
        <f>'Calculations 45to54'!AA209</f>
        <v>0.22808350137781191</v>
      </c>
      <c r="AB28" s="56">
        <f>'Calculations 45to54'!AB209</f>
        <v>0.22703218927507021</v>
      </c>
      <c r="AC28" s="56">
        <f>'Calculations 45to54'!AC209</f>
        <v>0.22596309511358015</v>
      </c>
      <c r="AD28" s="56">
        <f>'Calculations 45to54'!AD209</f>
        <v>0.2248770035089796</v>
      </c>
      <c r="AE28" s="56">
        <f>'Calculations 45to54'!AE209</f>
        <v>0.22377469727062668</v>
      </c>
      <c r="AF28" s="56">
        <f>'Calculations 45to54'!AF209</f>
        <v>0.22265695610866867</v>
      </c>
    </row>
    <row r="29" spans="1:32" x14ac:dyDescent="0.2">
      <c r="A29" s="12" t="s">
        <v>43</v>
      </c>
      <c r="B29" s="56">
        <f>'Calculations 45to54'!B210</f>
        <v>0.21804023361453598</v>
      </c>
      <c r="C29" s="56">
        <f>'Calculations 45to54'!C210</f>
        <v>0.21249906837792545</v>
      </c>
      <c r="D29" s="56">
        <f>'Calculations 45to54'!D210</f>
        <v>0.21014585287047485</v>
      </c>
      <c r="E29" s="56">
        <f>'Calculations 45to54'!E210</f>
        <v>0.20867513330718107</v>
      </c>
      <c r="F29" s="56">
        <f>'Calculations 45to54'!F210</f>
        <v>0.20738432382953664</v>
      </c>
      <c r="G29" s="56">
        <f>'Calculations 45to54'!G210</f>
        <v>0.20704517179192009</v>
      </c>
      <c r="H29" s="56">
        <f>'Calculations 45to54'!H210</f>
        <v>0.20641652682219716</v>
      </c>
      <c r="I29" s="56">
        <f>'Calculations 45to54'!I210</f>
        <v>0.20925481236589816</v>
      </c>
      <c r="J29" s="56">
        <f>'Calculations 45to54'!J210</f>
        <v>0.21439780729859392</v>
      </c>
      <c r="K29" s="56">
        <f>'Calculations 45to54'!K210</f>
        <v>0.2196999204853447</v>
      </c>
      <c r="L29" s="56">
        <f>'Calculations 45to54'!L210</f>
        <v>0.20896434970119265</v>
      </c>
      <c r="M29" s="56">
        <f>'Calculations 45to54'!M210</f>
        <v>0.20824082999848401</v>
      </c>
      <c r="N29" s="56">
        <f>'Calculations 45to54'!N210</f>
        <v>0.20749409005028505</v>
      </c>
      <c r="O29" s="56">
        <f>'Calculations 45to54'!O210</f>
        <v>0.20672483475665041</v>
      </c>
      <c r="P29" s="56">
        <f>'Calculations 45to54'!P210</f>
        <v>0.20593377766458656</v>
      </c>
      <c r="Q29" s="56">
        <f>'Calculations 45to54'!Q210</f>
        <v>0.20512163944719192</v>
      </c>
      <c r="R29" s="56">
        <f>'Calculations 45to54'!R210</f>
        <v>0.20428914642522267</v>
      </c>
      <c r="S29" s="56">
        <f>'Calculations 45to54'!S210</f>
        <v>0.20343702913390591</v>
      </c>
      <c r="T29" s="56">
        <f>'Calculations 45to54'!T210</f>
        <v>0.2025660209374823</v>
      </c>
      <c r="U29" s="56">
        <f>'Calculations 45to54'!U210</f>
        <v>0.20167685669366181</v>
      </c>
      <c r="V29" s="56">
        <f>'Calculations 45to54'!V210</f>
        <v>0.20077027146983736</v>
      </c>
      <c r="W29" s="56">
        <f>'Calculations 45to54'!W210</f>
        <v>0.19984699931264133</v>
      </c>
      <c r="X29" s="56">
        <f>'Calculations 45to54'!X210</f>
        <v>0.19890777207207977</v>
      </c>
      <c r="Y29" s="56">
        <f>'Calculations 45to54'!Y210</f>
        <v>0.19795331828124935</v>
      </c>
      <c r="Z29" s="56">
        <f>'Calculations 45to54'!Z210</f>
        <v>0.19698436209233069</v>
      </c>
      <c r="AA29" s="56">
        <f>'Calculations 45to54'!AA210</f>
        <v>0.19600162226931803</v>
      </c>
      <c r="AB29" s="56">
        <f>'Calculations 45to54'!AB210</f>
        <v>0.19500581123767849</v>
      </c>
      <c r="AC29" s="56">
        <f>'Calculations 45to54'!AC210</f>
        <v>0.19399763419092073</v>
      </c>
      <c r="AD29" s="56">
        <f>'Calculations 45to54'!AD210</f>
        <v>0.19297778825381662</v>
      </c>
      <c r="AE29" s="56">
        <f>'Calculations 45to54'!AE210</f>
        <v>0.19194696170183251</v>
      </c>
      <c r="AF29" s="56">
        <f>'Calculations 45to54'!AF210</f>
        <v>0.19090583323612489</v>
      </c>
    </row>
    <row r="30" spans="1:32" x14ac:dyDescent="0.2">
      <c r="A30" s="12" t="s">
        <v>44</v>
      </c>
      <c r="B30" s="56">
        <f>'Calculations 45to54'!B211</f>
        <v>0.17014218009478679</v>
      </c>
      <c r="C30" s="56">
        <f>'Calculations 45to54'!C211</f>
        <v>0.16630984905226054</v>
      </c>
      <c r="D30" s="56">
        <f>'Calculations 45to54'!D211</f>
        <v>0.16489738858099484</v>
      </c>
      <c r="E30" s="56">
        <f>'Calculations 45to54'!E211</f>
        <v>0.16418049229179249</v>
      </c>
      <c r="F30" s="56">
        <f>'Calculations 45to54'!F211</f>
        <v>0.16364542009068325</v>
      </c>
      <c r="G30" s="56">
        <f>'Calculations 45to54'!G211</f>
        <v>0.1640071460727921</v>
      </c>
      <c r="H30" s="56">
        <f>'Calculations 45to54'!H211</f>
        <v>0.1640931752196397</v>
      </c>
      <c r="I30" s="56">
        <f>'Calculations 45to54'!I211</f>
        <v>0.16689756515500564</v>
      </c>
      <c r="J30" s="56">
        <f>'Calculations 45to54'!J211</f>
        <v>0.17157411554918542</v>
      </c>
      <c r="K30" s="56">
        <f>'Calculations 45to54'!K211</f>
        <v>0.17643869752691407</v>
      </c>
      <c r="L30" s="56">
        <f>'Calculations 45to54'!L211</f>
        <v>0.16805203766233898</v>
      </c>
      <c r="M30" s="56">
        <f>'Calculations 45to54'!M211</f>
        <v>0.16790476210929581</v>
      </c>
      <c r="N30" s="56">
        <f>'Calculations 45to54'!N211</f>
        <v>0.16772225360647483</v>
      </c>
      <c r="O30" s="56">
        <f>'Calculations 45to54'!O211</f>
        <v>0.16750535102540726</v>
      </c>
      <c r="P30" s="56">
        <f>'Calculations 45to54'!P211</f>
        <v>0.16725491281223398</v>
      </c>
      <c r="Q30" s="56">
        <f>'Calculations 45to54'!Q211</f>
        <v>0.16697181442485387</v>
      </c>
      <c r="R30" s="56">
        <f>'Calculations 45to54'!R211</f>
        <v>0.16665694587143737</v>
      </c>
      <c r="S30" s="56">
        <f>'Calculations 45to54'!S211</f>
        <v>0.16631120934910026</v>
      </c>
      <c r="T30" s="56">
        <f>'Calculations 45to54'!T211</f>
        <v>0.16593551698162434</v>
      </c>
      <c r="U30" s="56">
        <f>'Calculations 45to54'!U211</f>
        <v>0.16553078865520818</v>
      </c>
      <c r="V30" s="56">
        <f>'Calculations 45to54'!V211</f>
        <v>0.16509794995125468</v>
      </c>
      <c r="W30" s="56">
        <f>'Calculations 45to54'!W211</f>
        <v>0.16463793017525877</v>
      </c>
      <c r="X30" s="56">
        <f>'Calculations 45to54'!X211</f>
        <v>0.16415166048081287</v>
      </c>
      <c r="Y30" s="56">
        <f>'Calculations 45to54'!Y211</f>
        <v>0.16364007208775741</v>
      </c>
      <c r="Z30" s="56">
        <f>'Calculations 45to54'!Z211</f>
        <v>0.16310409459342456</v>
      </c>
      <c r="AA30" s="56">
        <f>'Calculations 45to54'!AA211</f>
        <v>0.16254465437587851</v>
      </c>
      <c r="AB30" s="56">
        <f>'Calculations 45to54'!AB211</f>
        <v>0.16196267308794832</v>
      </c>
      <c r="AC30" s="56">
        <f>'Calculations 45to54'!AC211</f>
        <v>0.16135906624077725</v>
      </c>
      <c r="AD30" s="56">
        <f>'Calculations 45to54'!AD211</f>
        <v>0.16073474187548401</v>
      </c>
      <c r="AE30" s="56">
        <f>'Calculations 45to54'!AE211</f>
        <v>0.16009059932143568</v>
      </c>
      <c r="AF30" s="56">
        <f>'Calculations 45to54'!AF211</f>
        <v>0.15942752803950738</v>
      </c>
    </row>
    <row r="31" spans="1:32" x14ac:dyDescent="0.2">
      <c r="A31" s="12" t="s">
        <v>45</v>
      </c>
      <c r="B31" s="56">
        <f>'Calculations 45to54'!B212</f>
        <v>0.21977409008506482</v>
      </c>
      <c r="C31" s="56">
        <f>'Calculations 45to54'!C212</f>
        <v>0.21432861913561183</v>
      </c>
      <c r="D31" s="56">
        <f>'Calculations 45to54'!D212</f>
        <v>0.21213854318629322</v>
      </c>
      <c r="E31" s="56">
        <f>'Calculations 45to54'!E212</f>
        <v>0.21085360236311887</v>
      </c>
      <c r="F31" s="56">
        <f>'Calculations 45to54'!F212</f>
        <v>0.20972738594869603</v>
      </c>
      <c r="G31" s="56">
        <f>'Calculations 45to54'!G212</f>
        <v>0.20952734777600157</v>
      </c>
      <c r="H31" s="56">
        <f>'Calculations 45to54'!H212</f>
        <v>0.20903333686215961</v>
      </c>
      <c r="I31" s="56">
        <f>'Calculations 45to54'!I212</f>
        <v>0.21206664023960767</v>
      </c>
      <c r="J31" s="56">
        <f>'Calculations 45to54'!J212</f>
        <v>0.2174778630105601</v>
      </c>
      <c r="K31" s="56">
        <f>'Calculations 45to54'!K212</f>
        <v>0.22309483031406174</v>
      </c>
      <c r="L31" s="56">
        <f>'Calculations 45to54'!L212</f>
        <v>0.21227660569286919</v>
      </c>
      <c r="M31" s="56">
        <f>'Calculations 45to54'!M212</f>
        <v>0.21169355296915762</v>
      </c>
      <c r="N31" s="56">
        <f>'Calculations 45to54'!N212</f>
        <v>0.21108359378837488</v>
      </c>
      <c r="O31" s="56">
        <f>'Calculations 45to54'!O212</f>
        <v>0.21044736323962498</v>
      </c>
      <c r="P31" s="56">
        <f>'Calculations 45to54'!P212</f>
        <v>0.20978551420726158</v>
      </c>
      <c r="Q31" s="56">
        <f>'Calculations 45to54'!Q212</f>
        <v>0.20909871564797186</v>
      </c>
      <c r="R31" s="56">
        <f>'Calculations 45to54'!R212</f>
        <v>0.20838765088908248</v>
      </c>
      <c r="S31" s="56">
        <f>'Calculations 45to54'!S212</f>
        <v>0.20765301595287697</v>
      </c>
      <c r="T31" s="56">
        <f>'Calculations 45to54'!T212</f>
        <v>0.20689551791138075</v>
      </c>
      <c r="U31" s="56">
        <f>'Calculations 45to54'!U212</f>
        <v>0.20611587327575784</v>
      </c>
      <c r="V31" s="56">
        <f>'Calculations 45to54'!V212</f>
        <v>0.2053148064241046</v>
      </c>
      <c r="W31" s="56">
        <f>'Calculations 45to54'!W212</f>
        <v>0.20449304807112573</v>
      </c>
      <c r="X31" s="56">
        <f>'Calculations 45to54'!X212</f>
        <v>0.20365133378278916</v>
      </c>
      <c r="Y31" s="56">
        <f>'Calculations 45to54'!Y212</f>
        <v>0.20279040253876673</v>
      </c>
      <c r="Z31" s="56">
        <f>'Calculations 45to54'!Z212</f>
        <v>0.20191099534509641</v>
      </c>
      <c r="AA31" s="56">
        <f>'Calculations 45to54'!AA212</f>
        <v>0.2010138538991959</v>
      </c>
      <c r="AB31" s="56">
        <f>'Calculations 45to54'!AB212</f>
        <v>0.20009971930901715</v>
      </c>
      <c r="AC31" s="56">
        <f>'Calculations 45to54'!AC212</f>
        <v>0.19916933086783084</v>
      </c>
      <c r="AD31" s="56">
        <f>'Calculations 45to54'!AD212</f>
        <v>0.19822342488581385</v>
      </c>
      <c r="AE31" s="56">
        <f>'Calculations 45to54'!AE212</f>
        <v>0.19726273357933205</v>
      </c>
      <c r="AF31" s="56">
        <f>'Calculations 45to54'!AF212</f>
        <v>0.19628798401851824</v>
      </c>
    </row>
    <row r="32" spans="1:32" x14ac:dyDescent="0.2">
      <c r="A32" s="12" t="s">
        <v>46</v>
      </c>
      <c r="B32" s="56">
        <f>'Calculations 45to54'!B213</f>
        <v>0.124113075796824</v>
      </c>
      <c r="C32" s="56">
        <f>'Calculations 45to54'!C213</f>
        <v>0.12261507540189874</v>
      </c>
      <c r="D32" s="56">
        <f>'Calculations 45to54'!D213</f>
        <v>0.12240837117978753</v>
      </c>
      <c r="E32" s="56">
        <f>'Calculations 45to54'!E213</f>
        <v>0.12267150658710145</v>
      </c>
      <c r="F32" s="56">
        <f>'Calculations 45to54'!F213</f>
        <v>0.12317625851814622</v>
      </c>
      <c r="G32" s="56">
        <f>'Calculations 45to54'!G213</f>
        <v>0.12458443922194007</v>
      </c>
      <c r="H32" s="56">
        <f>'Calculations 45to54'!H213</f>
        <v>0.12573842884981376</v>
      </c>
      <c r="I32" s="56">
        <f>'Calculations 45to54'!I213</f>
        <v>0.12892832887177846</v>
      </c>
      <c r="J32" s="56">
        <f>'Calculations 45to54'!J213</f>
        <v>0.13348953433904159</v>
      </c>
      <c r="K32" s="56">
        <f>'Calculations 45to54'!K213</f>
        <v>0.13804293723445049</v>
      </c>
      <c r="L32" s="56">
        <f>'Calculations 45to54'!L213</f>
        <v>0.1324777100785054</v>
      </c>
      <c r="M32" s="56">
        <f>'Calculations 45to54'!M213</f>
        <v>0.13321933668917352</v>
      </c>
      <c r="N32" s="56">
        <f>'Calculations 45to54'!N213</f>
        <v>0.13390233433578216</v>
      </c>
      <c r="O32" s="56">
        <f>'Calculations 45to54'!O213</f>
        <v>0.13452716623904587</v>
      </c>
      <c r="P32" s="56">
        <f>'Calculations 45to54'!P213</f>
        <v>0.13509448454037964</v>
      </c>
      <c r="Q32" s="56">
        <f>'Calculations 45to54'!Q213</f>
        <v>0.13560510787374669</v>
      </c>
      <c r="R32" s="56">
        <f>'Calculations 45to54'!R213</f>
        <v>0.13606000006543925</v>
      </c>
      <c r="S32" s="56">
        <f>'Calculations 45to54'!S213</f>
        <v>0.13646025010372748</v>
      </c>
      <c r="T32" s="56">
        <f>'Calculations 45to54'!T213</f>
        <v>0.13680705347048375</v>
      </c>
      <c r="U32" s="56">
        <f>'Calculations 45to54'!U213</f>
        <v>0.13710169488448201</v>
      </c>
      <c r="V32" s="56">
        <f>'Calculations 45to54'!V213</f>
        <v>0.13734553247074097</v>
      </c>
      <c r="W32" s="56">
        <f>'Calculations 45to54'!W213</f>
        <v>0.13753998334163084</v>
      </c>
      <c r="X32" s="56">
        <f>'Calculations 45to54'!X213</f>
        <v>0.13768651055280409</v>
      </c>
      <c r="Y32" s="56">
        <f>'Calculations 45to54'!Y213</f>
        <v>0.13778661137977327</v>
      </c>
      <c r="Z32" s="56">
        <f>'Calculations 45to54'!Z213</f>
        <v>0.13784180684835037</v>
      </c>
      <c r="AA32" s="56">
        <f>'Calculations 45to54'!AA213</f>
        <v>0.13785363244357596</v>
      </c>
      <c r="AB32" s="56">
        <f>'Calculations 45to54'!AB213</f>
        <v>0.13782362991649208</v>
      </c>
      <c r="AC32" s="56">
        <f>'Calculations 45to54'!AC213</f>
        <v>0.13775334010559753</v>
      </c>
      <c r="AD32" s="56">
        <f>'Calculations 45to54'!AD213</f>
        <v>0.13764429668947614</v>
      </c>
      <c r="AE32" s="56">
        <f>'Calculations 45to54'!AE213</f>
        <v>0.13749802078848633</v>
      </c>
      <c r="AF32" s="56">
        <f>'Calculations 45to54'!AF213</f>
        <v>0.13731601633606377</v>
      </c>
    </row>
    <row r="33" spans="1:32" x14ac:dyDescent="0.2">
      <c r="A33" s="12" t="s">
        <v>47</v>
      </c>
      <c r="B33" s="56">
        <f>'Calculations 45to54'!B214</f>
        <v>0.21057429352780313</v>
      </c>
      <c r="C33" s="56">
        <f>'Calculations 45to54'!C214</f>
        <v>0.20512288080776975</v>
      </c>
      <c r="D33" s="56">
        <f>'Calculations 45to54'!D214</f>
        <v>0.20269332265748416</v>
      </c>
      <c r="E33" s="56">
        <f>'Calculations 45to54'!E214</f>
        <v>0.20116084170683907</v>
      </c>
      <c r="F33" s="56">
        <f>'Calculations 45to54'!F214</f>
        <v>0.19989944338194293</v>
      </c>
      <c r="G33" s="56">
        <f>'Calculations 45to54'!G214</f>
        <v>0.19965969608264569</v>
      </c>
      <c r="H33" s="56">
        <f>'Calculations 45to54'!H214</f>
        <v>0.19920827182493173</v>
      </c>
      <c r="I33" s="56">
        <f>'Calculations 45to54'!I214</f>
        <v>0.2020950380716757</v>
      </c>
      <c r="J33" s="56">
        <f>'Calculations 45to54'!J214</f>
        <v>0.20710491158619881</v>
      </c>
      <c r="K33" s="56">
        <f>'Calculations 45to54'!K214</f>
        <v>0.21218904001115488</v>
      </c>
      <c r="L33" s="56">
        <f>'Calculations 45to54'!L214</f>
        <v>0.20171664977409115</v>
      </c>
      <c r="M33" s="56">
        <f>'Calculations 45to54'!M214</f>
        <v>0.2010247707657139</v>
      </c>
      <c r="N33" s="56">
        <f>'Calculations 45to54'!N214</f>
        <v>0.20031037564376256</v>
      </c>
      <c r="O33" s="56">
        <f>'Calculations 45to54'!O214</f>
        <v>0.1995741278643263</v>
      </c>
      <c r="P33" s="56">
        <f>'Calculations 45to54'!P214</f>
        <v>0.19881670061067544</v>
      </c>
      <c r="Q33" s="56">
        <f>'Calculations 45to54'!Q214</f>
        <v>0.19803877532466715</v>
      </c>
      <c r="R33" s="56">
        <f>'Calculations 45to54'!R214</f>
        <v>0.19724104027078126</v>
      </c>
      <c r="S33" s="56">
        <f>'Calculations 45to54'!S214</f>
        <v>0.19642418913623336</v>
      </c>
      <c r="T33" s="56">
        <f>'Calculations 45to54'!T214</f>
        <v>0.19558891967027733</v>
      </c>
      <c r="U33" s="56">
        <f>'Calculations 45to54'!U214</f>
        <v>0.19473593236550935</v>
      </c>
      <c r="V33" s="56">
        <f>'Calculations 45to54'!V214</f>
        <v>0.19386592918364456</v>
      </c>
      <c r="W33" s="56">
        <f>'Calculations 45to54'!W214</f>
        <v>0.1929796123279606</v>
      </c>
      <c r="X33" s="56">
        <f>'Calculations 45to54'!X214</f>
        <v>0.19207768306425044</v>
      </c>
      <c r="Y33" s="56">
        <f>'Calculations 45to54'!Y214</f>
        <v>0.19116084059186894</v>
      </c>
      <c r="Z33" s="56">
        <f>'Calculations 45to54'!Z214</f>
        <v>0.19022978096613513</v>
      </c>
      <c r="AA33" s="56">
        <f>'Calculations 45to54'!AA214</f>
        <v>0.18928519607309449</v>
      </c>
      <c r="AB33" s="56">
        <f>'Calculations 45to54'!AB214</f>
        <v>0.18832777265735448</v>
      </c>
      <c r="AC33" s="56">
        <f>'Calculations 45to54'!AC214</f>
        <v>0.18735819140346882</v>
      </c>
      <c r="AD33" s="56">
        <f>'Calculations 45to54'!AD214</f>
        <v>0.18637712607108459</v>
      </c>
      <c r="AE33" s="56">
        <f>'Calculations 45to54'!AE214</f>
        <v>0.1853852426838504</v>
      </c>
      <c r="AF33" s="56">
        <f>'Calculations 45to54'!AF214</f>
        <v>0.18438319877185452</v>
      </c>
    </row>
    <row r="34" spans="1:32" x14ac:dyDescent="0.2">
      <c r="A34" s="12" t="s">
        <v>48</v>
      </c>
      <c r="B34" s="56">
        <f>'Calculations 45to54'!B215</f>
        <v>0.28588957055214731</v>
      </c>
      <c r="C34" s="56">
        <f>'Calculations 45to54'!C215</f>
        <v>0.27907953372085381</v>
      </c>
      <c r="D34" s="56">
        <f>'Calculations 45to54'!D215</f>
        <v>0.27615155167223965</v>
      </c>
      <c r="E34" s="56">
        <f>'Calculations 45to54'!E215</f>
        <v>0.2743124599248955</v>
      </c>
      <c r="F34" s="56">
        <f>'Calculations 45to54'!F215</f>
        <v>0.27267037979230613</v>
      </c>
      <c r="G34" s="56">
        <f>'Calculations 45to54'!G215</f>
        <v>0.27211299791440141</v>
      </c>
      <c r="H34" s="56">
        <f>'Calculations 45to54'!H215</f>
        <v>0.27122755240831747</v>
      </c>
      <c r="I34" s="56">
        <f>'Calculations 45to54'!I215</f>
        <v>0.2746742756106374</v>
      </c>
      <c r="J34" s="56">
        <f>'Calculations 45to54'!J215</f>
        <v>0.28093388869143854</v>
      </c>
      <c r="K34" s="56">
        <f>'Calculations 45to54'!K215</f>
        <v>0.28730355458704493</v>
      </c>
      <c r="L34" s="56">
        <f>'Calculations 45to54'!L215</f>
        <v>0.27415489551292455</v>
      </c>
      <c r="M34" s="56">
        <f>'Calculations 45to54'!M215</f>
        <v>0.27321251136217117</v>
      </c>
      <c r="N34" s="56">
        <f>'Calculations 45to54'!N215</f>
        <v>0.27224375061617084</v>
      </c>
      <c r="O34" s="56">
        <f>'Calculations 45to54'!O215</f>
        <v>0.27124936821118562</v>
      </c>
      <c r="P34" s="56">
        <f>'Calculations 45to54'!P215</f>
        <v>0.27023012800236812</v>
      </c>
      <c r="Q34" s="56">
        <f>'Calculations 45to54'!Q215</f>
        <v>0.26918680129571815</v>
      </c>
      <c r="R34" s="56">
        <f>'Calculations 45to54'!R215</f>
        <v>0.26812016542376893</v>
      </c>
      <c r="S34" s="56">
        <f>'Calculations 45to54'!S215</f>
        <v>0.26703100236671645</v>
      </c>
      <c r="T34" s="56">
        <f>'Calculations 45to54'!T215</f>
        <v>0.26592009742045641</v>
      </c>
      <c r="U34" s="56">
        <f>'Calculations 45to54'!U215</f>
        <v>0.26478823791279738</v>
      </c>
      <c r="V34" s="56">
        <f>'Calculations 45to54'!V215</f>
        <v>0.26363621196887388</v>
      </c>
      <c r="W34" s="56">
        <f>'Calculations 45to54'!W215</f>
        <v>0.26246480732662286</v>
      </c>
      <c r="X34" s="56">
        <f>'Calculations 45to54'!X215</f>
        <v>0.26127481020292803</v>
      </c>
      <c r="Y34" s="56">
        <f>'Calculations 45to54'!Y215</f>
        <v>0.26006700421090612</v>
      </c>
      <c r="Z34" s="56">
        <f>'Calculations 45to54'!Z215</f>
        <v>0.2588421693285814</v>
      </c>
      <c r="AA34" s="56">
        <f>'Calculations 45to54'!AA215</f>
        <v>0.25760108091905226</v>
      </c>
      <c r="AB34" s="56">
        <f>'Calculations 45to54'!AB215</f>
        <v>0.25634450880206677</v>
      </c>
      <c r="AC34" s="56">
        <f>'Calculations 45to54'!AC215</f>
        <v>0.25507321637678954</v>
      </c>
      <c r="AD34" s="56">
        <f>'Calculations 45to54'!AD215</f>
        <v>0.2537879597953796</v>
      </c>
      <c r="AE34" s="56">
        <f>'Calculations 45to54'!AE215</f>
        <v>0.25248948718687869</v>
      </c>
      <c r="AF34" s="56">
        <f>'Calculations 45to54'!AF215</f>
        <v>0.25117853793077233</v>
      </c>
    </row>
    <row r="35" spans="1:32" x14ac:dyDescent="0.2">
      <c r="A35" s="12" t="s">
        <v>49</v>
      </c>
      <c r="B35" s="56">
        <f>'Calculations 45to54'!B216</f>
        <v>0.19512195121951217</v>
      </c>
      <c r="C35" s="56">
        <f>'Calculations 45to54'!C216</f>
        <v>0.18989307940903921</v>
      </c>
      <c r="D35" s="56">
        <f>'Calculations 45to54'!D216</f>
        <v>0.18744522350656434</v>
      </c>
      <c r="E35" s="56">
        <f>'Calculations 45to54'!E216</f>
        <v>0.18590982125823211</v>
      </c>
      <c r="F35" s="56">
        <f>'Calculations 45to54'!F216</f>
        <v>0.18476300444630867</v>
      </c>
      <c r="G35" s="56">
        <f>'Calculations 45to54'!G216</f>
        <v>0.18472234544073934</v>
      </c>
      <c r="H35" s="56">
        <f>'Calculations 45to54'!H216</f>
        <v>0.18459041932442161</v>
      </c>
      <c r="I35" s="56">
        <f>'Calculations 45to54'!I216</f>
        <v>0.18752959047336051</v>
      </c>
      <c r="J35" s="56">
        <f>'Calculations 45to54'!J216</f>
        <v>0.19230173084529723</v>
      </c>
      <c r="K35" s="56">
        <f>'Calculations 45to54'!K216</f>
        <v>0.19707234640365398</v>
      </c>
      <c r="L35" s="56">
        <f>'Calculations 45to54'!L216</f>
        <v>0.18720025392346024</v>
      </c>
      <c r="M35" s="56">
        <f>'Calculations 45to54'!M216</f>
        <v>0.18663104968041516</v>
      </c>
      <c r="N35" s="56">
        <f>'Calculations 45to54'!N216</f>
        <v>0.18604344139779222</v>
      </c>
      <c r="O35" s="56">
        <f>'Calculations 45to54'!O216</f>
        <v>0.18543778150699144</v>
      </c>
      <c r="P35" s="56">
        <f>'Calculations 45to54'!P216</f>
        <v>0.18481443962708377</v>
      </c>
      <c r="Q35" s="56">
        <f>'Calculations 45to54'!Q216</f>
        <v>0.18417380143604628</v>
      </c>
      <c r="R35" s="56">
        <f>'Calculations 45to54'!R216</f>
        <v>0.18351626753475458</v>
      </c>
      <c r="S35" s="56">
        <f>'Calculations 45to54'!S216</f>
        <v>0.18284225230805626</v>
      </c>
      <c r="T35" s="56">
        <f>'Calculations 45to54'!T216</f>
        <v>0.18215218278705456</v>
      </c>
      <c r="U35" s="56">
        <f>'Calculations 45to54'!U216</f>
        <v>0.18144649751655709</v>
      </c>
      <c r="V35" s="56">
        <f>'Calculations 45to54'!V216</f>
        <v>0.18072564543142081</v>
      </c>
      <c r="W35" s="56">
        <f>'Calculations 45to54'!W216</f>
        <v>0.1799900847453402</v>
      </c>
      <c r="X35" s="56">
        <f>'Calculations 45to54'!X216</f>
        <v>0.17924028185536731</v>
      </c>
      <c r="Y35" s="56">
        <f>'Calculations 45to54'!Y216</f>
        <v>0.17847671026526379</v>
      </c>
      <c r="Z35" s="56">
        <f>'Calculations 45to54'!Z216</f>
        <v>0.17769984953051965</v>
      </c>
      <c r="AA35" s="56">
        <f>'Calculations 45to54'!AA216</f>
        <v>0.17691018422766755</v>
      </c>
      <c r="AB35" s="56">
        <f>'Calculations 45to54'!AB216</f>
        <v>0.17610820295026092</v>
      </c>
      <c r="AC35" s="56">
        <f>'Calculations 45to54'!AC216</f>
        <v>0.17529439733367028</v>
      </c>
      <c r="AD35" s="56">
        <f>'Calculations 45to54'!AD216</f>
        <v>0.17446926111060251</v>
      </c>
      <c r="AE35" s="56">
        <f>'Calculations 45to54'!AE216</f>
        <v>0.17363328919903145</v>
      </c>
      <c r="AF35" s="56">
        <f>'Calculations 45to54'!AF216</f>
        <v>0.17278697682399266</v>
      </c>
    </row>
    <row r="36" spans="1:32" x14ac:dyDescent="0.2">
      <c r="A36" s="12" t="s">
        <v>50</v>
      </c>
      <c r="B36" s="56">
        <f>'Calculations 45to54'!B217</f>
        <v>0.21995792795161717</v>
      </c>
      <c r="C36" s="56">
        <f>'Calculations 45to54'!C217</f>
        <v>0.2142473085065916</v>
      </c>
      <c r="D36" s="56">
        <f>'Calculations 45to54'!D217</f>
        <v>0.21178337419046389</v>
      </c>
      <c r="E36" s="56">
        <f>'Calculations 45to54'!E217</f>
        <v>0.21025260859240633</v>
      </c>
      <c r="F36" s="56">
        <f>'Calculations 45to54'!F217</f>
        <v>0.2089340620528799</v>
      </c>
      <c r="G36" s="56">
        <f>'Calculations 45to54'!G217</f>
        <v>0.20856798225369594</v>
      </c>
      <c r="H36" s="56">
        <f>'Calculations 45to54'!H217</f>
        <v>0.20796545830170915</v>
      </c>
      <c r="I36" s="56">
        <f>'Calculations 45to54'!I217</f>
        <v>0.21089074626433957</v>
      </c>
      <c r="J36" s="56">
        <f>'Calculations 45to54'!J217</f>
        <v>0.21610564999234033</v>
      </c>
      <c r="K36" s="56">
        <f>'Calculations 45to54'!K217</f>
        <v>0.22144840964329923</v>
      </c>
      <c r="L36" s="56">
        <f>'Calculations 45to54'!L217</f>
        <v>0.21050815914399021</v>
      </c>
      <c r="M36" s="56">
        <f>'Calculations 45to54'!M217</f>
        <v>0.20976568163498163</v>
      </c>
      <c r="N36" s="56">
        <f>'Calculations 45to54'!N217</f>
        <v>0.20900149588543715</v>
      </c>
      <c r="O36" s="56">
        <f>'Calculations 45to54'!O217</f>
        <v>0.20821621438288776</v>
      </c>
      <c r="P36" s="56">
        <f>'Calculations 45to54'!P217</f>
        <v>0.20741046167405211</v>
      </c>
      <c r="Q36" s="56">
        <f>'Calculations 45to54'!Q217</f>
        <v>0.20658487282017587</v>
      </c>
      <c r="R36" s="56">
        <f>'Calculations 45to54'!R217</f>
        <v>0.20574009188883691</v>
      </c>
      <c r="S36" s="56">
        <f>'Calculations 45to54'!S217</f>
        <v>0.20487677048529901</v>
      </c>
      <c r="T36" s="56">
        <f>'Calculations 45to54'!T217</f>
        <v>0.20399556632617966</v>
      </c>
      <c r="U36" s="56">
        <f>'Calculations 45to54'!U217</f>
        <v>0.20309714185792024</v>
      </c>
      <c r="V36" s="56">
        <f>'Calculations 45to54'!V217</f>
        <v>0.20218216292222346</v>
      </c>
      <c r="W36" s="56">
        <f>'Calculations 45to54'!W217</f>
        <v>0.20125129747037349</v>
      </c>
      <c r="X36" s="56">
        <f>'Calculations 45to54'!X217</f>
        <v>0.20030521432802062</v>
      </c>
      <c r="Y36" s="56">
        <f>'Calculations 45to54'!Y217</f>
        <v>0.19934458201178007</v>
      </c>
      <c r="Z36" s="56">
        <f>'Calculations 45to54'!Z217</f>
        <v>0.19837006759869397</v>
      </c>
      <c r="AA36" s="56">
        <f>'Calculations 45to54'!AA217</f>
        <v>0.19738233564936872</v>
      </c>
      <c r="AB36" s="56">
        <f>'Calculations 45to54'!AB217</f>
        <v>0.19638204718533325</v>
      </c>
      <c r="AC36" s="56">
        <f>'Calculations 45to54'!AC217</f>
        <v>0.19536985872094503</v>
      </c>
      <c r="AD36" s="56">
        <f>'Calculations 45to54'!AD217</f>
        <v>0.19434642134992927</v>
      </c>
      <c r="AE36" s="56">
        <f>'Calculations 45to54'!AE217</f>
        <v>0.1933123798864414</v>
      </c>
      <c r="AF36" s="56">
        <f>'Calculations 45to54'!AF217</f>
        <v>0.19226837206033118</v>
      </c>
    </row>
    <row r="37" spans="1:32" x14ac:dyDescent="0.2">
      <c r="A37" s="12" t="s">
        <v>51</v>
      </c>
      <c r="B37" s="56">
        <f>'Calculations 45to54'!B218</f>
        <v>0.21300694190719771</v>
      </c>
      <c r="C37" s="56">
        <f>'Calculations 45to54'!C218</f>
        <v>0.20721494270473342</v>
      </c>
      <c r="D37" s="56">
        <f>'Calculations 45to54'!D218</f>
        <v>0.20466827675038121</v>
      </c>
      <c r="E37" s="56">
        <f>'Calculations 45to54'!E218</f>
        <v>0.20295819371754067</v>
      </c>
      <c r="F37" s="56">
        <f>'Calculations 45to54'!F218</f>
        <v>0.20131068498347165</v>
      </c>
      <c r="G37" s="56">
        <f>'Calculations 45to54'!G218</f>
        <v>0.20034065685459129</v>
      </c>
      <c r="H37" s="56">
        <f>'Calculations 45to54'!H218</f>
        <v>0.19908373751251504</v>
      </c>
      <c r="I37" s="56">
        <f>'Calculations 45to54'!I218</f>
        <v>0.2013611416372322</v>
      </c>
      <c r="J37" s="56">
        <f>'Calculations 45to54'!J218</f>
        <v>0.206003237190692</v>
      </c>
      <c r="K37" s="56">
        <f>'Calculations 45to54'!K218</f>
        <v>0.21080042416248881</v>
      </c>
      <c r="L37" s="56">
        <f>'Calculations 45to54'!L218</f>
        <v>0.2000115288459115</v>
      </c>
      <c r="M37" s="56">
        <f>'Calculations 45to54'!M218</f>
        <v>0.19890732724817617</v>
      </c>
      <c r="N37" s="56">
        <f>'Calculations 45to54'!N218</f>
        <v>0.19778750771530376</v>
      </c>
      <c r="O37" s="56">
        <f>'Calculations 45to54'!O218</f>
        <v>0.19665296930050716</v>
      </c>
      <c r="P37" s="56">
        <f>'Calculations 45to54'!P218</f>
        <v>0.19550460644953963</v>
      </c>
      <c r="Q37" s="56">
        <f>'Calculations 45to54'!Q218</f>
        <v>0.19434330712714909</v>
      </c>
      <c r="R37" s="56">
        <f>'Calculations 45to54'!R218</f>
        <v>0.19316995106456111</v>
      </c>
      <c r="S37" s="56">
        <f>'Calculations 45to54'!S218</f>
        <v>0.19198540812796278</v>
      </c>
      <c r="T37" s="56">
        <f>'Calculations 45to54'!T218</f>
        <v>0.19079053680729408</v>
      </c>
      <c r="U37" s="56">
        <f>'Calculations 45to54'!U218</f>
        <v>0.18958618282407325</v>
      </c>
      <c r="V37" s="56">
        <f>'Calculations 45to54'!V218</f>
        <v>0.18837317785641236</v>
      </c>
      <c r="W37" s="56">
        <f>'Calculations 45to54'!W218</f>
        <v>0.18715233837893125</v>
      </c>
      <c r="X37" s="56">
        <f>'Calculations 45to54'!X218</f>
        <v>0.18592446461479525</v>
      </c>
      <c r="Y37" s="56">
        <f>'Calculations 45to54'!Y218</f>
        <v>0.1846903395967612</v>
      </c>
      <c r="Z37" s="56">
        <f>'Calculations 45to54'!Z218</f>
        <v>0.183450728333759</v>
      </c>
      <c r="AA37" s="56">
        <f>'Calculations 45to54'!AA218</f>
        <v>0.18220637707926995</v>
      </c>
      <c r="AB37" s="56">
        <f>'Calculations 45to54'!AB218</f>
        <v>0.18095801269751424</v>
      </c>
      <c r="AC37" s="56">
        <f>'Calculations 45to54'!AC218</f>
        <v>0.17970634212328465</v>
      </c>
      <c r="AD37" s="56">
        <f>'Calculations 45to54'!AD218</f>
        <v>0.17845205191110078</v>
      </c>
      <c r="AE37" s="56">
        <f>'Calculations 45to54'!AE218</f>
        <v>0.17719580786926309</v>
      </c>
      <c r="AF37" s="56">
        <f>'Calculations 45to54'!AF218</f>
        <v>0.17593825477430192</v>
      </c>
    </row>
    <row r="38" spans="1:32" x14ac:dyDescent="0.2">
      <c r="A38" s="12" t="s">
        <v>52</v>
      </c>
      <c r="B38" s="56">
        <f>'Calculations 45to54'!B219</f>
        <v>0.20061646383589313</v>
      </c>
      <c r="C38" s="56">
        <f>'Calculations 45to54'!C219</f>
        <v>0.1952896975008451</v>
      </c>
      <c r="D38" s="56">
        <f>'Calculations 45to54'!D219</f>
        <v>0.19292659562652215</v>
      </c>
      <c r="E38" s="56">
        <f>'Calculations 45to54'!E219</f>
        <v>0.19143375723330364</v>
      </c>
      <c r="F38" s="56">
        <f>'Calculations 45to54'!F219</f>
        <v>0.19017810998263296</v>
      </c>
      <c r="G38" s="56">
        <f>'Calculations 45to54'!G219</f>
        <v>0.18984906765809545</v>
      </c>
      <c r="H38" s="56">
        <f>'Calculations 45to54'!H219</f>
        <v>0.1893230772240215</v>
      </c>
      <c r="I38" s="56">
        <f>'Calculations 45to54'!I219</f>
        <v>0.19203307655476651</v>
      </c>
      <c r="J38" s="56">
        <f>'Calculations 45to54'!J219</f>
        <v>0.19681060337722611</v>
      </c>
      <c r="K38" s="56">
        <f>'Calculations 45to54'!K219</f>
        <v>0.20167661506487775</v>
      </c>
      <c r="L38" s="56">
        <f>'Calculations 45to54'!L219</f>
        <v>0.19154273810934386</v>
      </c>
      <c r="M38" s="56">
        <f>'Calculations 45to54'!M219</f>
        <v>0.1908287332161353</v>
      </c>
      <c r="N38" s="56">
        <f>'Calculations 45to54'!N219</f>
        <v>0.19009481602314887</v>
      </c>
      <c r="O38" s="56">
        <f>'Calculations 45to54'!O219</f>
        <v>0.18934159734537392</v>
      </c>
      <c r="P38" s="56">
        <f>'Calculations 45to54'!P219</f>
        <v>0.18856969820506847</v>
      </c>
      <c r="Q38" s="56">
        <f>'Calculations 45to54'!Q219</f>
        <v>0.18777974831235217</v>
      </c>
      <c r="R38" s="56">
        <f>'Calculations 45to54'!R219</f>
        <v>0.18697238458404739</v>
      </c>
      <c r="S38" s="56">
        <f>'Calculations 45to54'!S219</f>
        <v>0.18614824970407004</v>
      </c>
      <c r="T38" s="56">
        <f>'Calculations 45to54'!T219</f>
        <v>0.18530799072832435</v>
      </c>
      <c r="U38" s="56">
        <f>'Calculations 45to54'!U219</f>
        <v>0.18445225773672919</v>
      </c>
      <c r="V38" s="56">
        <f>'Calculations 45to54'!V219</f>
        <v>0.18358170253464964</v>
      </c>
      <c r="W38" s="56">
        <f>'Calculations 45to54'!W219</f>
        <v>0.18269697740571347</v>
      </c>
      <c r="X38" s="56">
        <f>'Calculations 45to54'!X219</f>
        <v>0.18179873391762552</v>
      </c>
      <c r="Y38" s="56">
        <f>'Calculations 45to54'!Y219</f>
        <v>0.1808876217823279</v>
      </c>
      <c r="Z38" s="56">
        <f>'Calculations 45to54'!Z219</f>
        <v>0.17996428777151666</v>
      </c>
      <c r="AA38" s="56">
        <f>'Calculations 45to54'!AA219</f>
        <v>0.17902937468826466</v>
      </c>
      <c r="AB38" s="56">
        <f>'Calculations 45to54'!AB219</f>
        <v>0.1780835203952037</v>
      </c>
      <c r="AC38" s="56">
        <f>'Calculations 45to54'!AC219</f>
        <v>0.1771273568994747</v>
      </c>
      <c r="AD38" s="56">
        <f>'Calculations 45to54'!AD219</f>
        <v>0.17616150949439596</v>
      </c>
      <c r="AE38" s="56">
        <f>'Calculations 45to54'!AE219</f>
        <v>0.17518659595758032</v>
      </c>
      <c r="AF38" s="56">
        <f>'Calculations 45to54'!AF219</f>
        <v>0.17420322580500922</v>
      </c>
    </row>
    <row r="39" spans="1:32" x14ac:dyDescent="0.2">
      <c r="A39" s="12" t="s">
        <v>53</v>
      </c>
      <c r="B39" s="56">
        <f>'Calculations 45to54'!B220</f>
        <v>0.24700079978672354</v>
      </c>
      <c r="C39" s="56">
        <f>'Calculations 45to54'!C220</f>
        <v>0.24072597096296078</v>
      </c>
      <c r="D39" s="56">
        <f>'Calculations 45to54'!D220</f>
        <v>0.23803973187466532</v>
      </c>
      <c r="E39" s="56">
        <f>'Calculations 45to54'!E220</f>
        <v>0.23634392193204581</v>
      </c>
      <c r="F39" s="56">
        <f>'Calculations 45to54'!F220</f>
        <v>0.23478867461483505</v>
      </c>
      <c r="G39" s="56">
        <f>'Calculations 45to54'!G220</f>
        <v>0.23411594398427552</v>
      </c>
      <c r="H39" s="56">
        <f>'Calculations 45to54'!H220</f>
        <v>0.23315212613604633</v>
      </c>
      <c r="I39" s="56">
        <f>'Calculations 45to54'!I220</f>
        <v>0.23617112715008101</v>
      </c>
      <c r="J39" s="56">
        <f>'Calculations 45to54'!J220</f>
        <v>0.24179539591157076</v>
      </c>
      <c r="K39" s="56">
        <f>'Calculations 45to54'!K220</f>
        <v>0.24753891403163905</v>
      </c>
      <c r="L39" s="56">
        <f>'Calculations 45to54'!L220</f>
        <v>0.23549698601226304</v>
      </c>
      <c r="M39" s="56">
        <f>'Calculations 45to54'!M220</f>
        <v>0.23455511146488858</v>
      </c>
      <c r="N39" s="56">
        <f>'Calculations 45to54'!N220</f>
        <v>0.23359015956714616</v>
      </c>
      <c r="O39" s="56">
        <f>'Calculations 45to54'!O220</f>
        <v>0.23260289363058018</v>
      </c>
      <c r="P39" s="56">
        <f>'Calculations 45to54'!P220</f>
        <v>0.23159408656235919</v>
      </c>
      <c r="Q39" s="56">
        <f>'Calculations 45to54'!Q220</f>
        <v>0.23056451905931141</v>
      </c>
      <c r="R39" s="56">
        <f>'Calculations 45to54'!R220</f>
        <v>0.2295149778615248</v>
      </c>
      <c r="S39" s="56">
        <f>'Calculations 45to54'!S220</f>
        <v>0.22844625406821961</v>
      </c>
      <c r="T39" s="56">
        <f>'Calculations 45to54'!T220</f>
        <v>0.22735914151818745</v>
      </c>
      <c r="U39" s="56">
        <f>'Calculations 45to54'!U220</f>
        <v>0.22625443523672792</v>
      </c>
      <c r="V39" s="56">
        <f>'Calculations 45to54'!V220</f>
        <v>0.22513292995061399</v>
      </c>
      <c r="W39" s="56">
        <f>'Calculations 45to54'!W220</f>
        <v>0.22399541867230188</v>
      </c>
      <c r="X39" s="56">
        <f>'Calculations 45to54'!X220</f>
        <v>0.22284269135421036</v>
      </c>
      <c r="Y39" s="56">
        <f>'Calculations 45to54'!Y220</f>
        <v>0.22167553361361306</v>
      </c>
      <c r="Z39" s="56">
        <f>'Calculations 45to54'!Z220</f>
        <v>0.22049472552834842</v>
      </c>
      <c r="AA39" s="56">
        <f>'Calculations 45to54'!AA220</f>
        <v>0.21930104050328597</v>
      </c>
      <c r="AB39" s="56">
        <f>'Calculations 45to54'!AB220</f>
        <v>0.21809524420719364</v>
      </c>
      <c r="AC39" s="56">
        <f>'Calculations 45to54'!AC220</f>
        <v>0.21687809357941842</v>
      </c>
      <c r="AD39" s="56">
        <f>'Calculations 45to54'!AD220</f>
        <v>0.21565033590554539</v>
      </c>
      <c r="AE39" s="56">
        <f>'Calculations 45to54'!AE220</f>
        <v>0.21441270796099596</v>
      </c>
      <c r="AF39" s="56">
        <f>'Calculations 45to54'!AF220</f>
        <v>0.21316593522132196</v>
      </c>
    </row>
    <row r="40" spans="1:32" x14ac:dyDescent="0.2">
      <c r="A40" s="12" t="s">
        <v>54</v>
      </c>
      <c r="B40" s="56">
        <f>'Calculations 45to54'!B221</f>
        <v>0.23036649214659694</v>
      </c>
      <c r="C40" s="56">
        <f>'Calculations 45to54'!C221</f>
        <v>0.22450537703746717</v>
      </c>
      <c r="D40" s="56">
        <f>'Calculations 45to54'!D221</f>
        <v>0.22200620776386654</v>
      </c>
      <c r="E40" s="56">
        <f>'Calculations 45to54'!E221</f>
        <v>0.22043043890206515</v>
      </c>
      <c r="F40" s="56">
        <f>'Calculations 45to54'!F221</f>
        <v>0.21902109056261532</v>
      </c>
      <c r="G40" s="56">
        <f>'Calculations 45to54'!G221</f>
        <v>0.2185551267680996</v>
      </c>
      <c r="H40" s="56">
        <f>'Calculations 45to54'!H221</f>
        <v>0.21779061722733722</v>
      </c>
      <c r="I40" s="56">
        <f>'Calculations 45to54'!I221</f>
        <v>0.22068349464378417</v>
      </c>
      <c r="J40" s="56">
        <f>'Calculations 45to54'!J221</f>
        <v>0.22600454812423734</v>
      </c>
      <c r="K40" s="56">
        <f>'Calculations 45to54'!K221</f>
        <v>0.23148916737809644</v>
      </c>
      <c r="L40" s="56">
        <f>'Calculations 45to54'!L221</f>
        <v>0.22020213836540833</v>
      </c>
      <c r="M40" s="56">
        <f>'Calculations 45to54'!M221</f>
        <v>0.21937800394955978</v>
      </c>
      <c r="N40" s="56">
        <f>'Calculations 45to54'!N221</f>
        <v>0.21853031006451229</v>
      </c>
      <c r="O40" s="56">
        <f>'Calculations 45to54'!O221</f>
        <v>0.21765980988586911</v>
      </c>
      <c r="P40" s="56">
        <f>'Calculations 45to54'!P221</f>
        <v>0.21676726566367951</v>
      </c>
      <c r="Q40" s="56">
        <f>'Calculations 45to54'!Q221</f>
        <v>0.21585344703128895</v>
      </c>
      <c r="R40" s="56">
        <f>'Calculations 45to54'!R221</f>
        <v>0.21491912936445542</v>
      </c>
      <c r="S40" s="56">
        <f>'Calculations 45to54'!S221</f>
        <v>0.21396509219377879</v>
      </c>
      <c r="T40" s="56">
        <f>'Calculations 45to54'!T221</f>
        <v>0.21299211767309545</v>
      </c>
      <c r="U40" s="56">
        <f>'Calculations 45to54'!U221</f>
        <v>0.21200098910615175</v>
      </c>
      <c r="V40" s="56">
        <f>'Calculations 45to54'!V221</f>
        <v>0.21099248953347929</v>
      </c>
      <c r="W40" s="56">
        <f>'Calculations 45to54'!W221</f>
        <v>0.20996740038109291</v>
      </c>
      <c r="X40" s="56">
        <f>'Calculations 45to54'!X221</f>
        <v>0.20892650017224287</v>
      </c>
      <c r="Y40" s="56">
        <f>'Calculations 45to54'!Y221</f>
        <v>0.2078705633031801</v>
      </c>
      <c r="Z40" s="56">
        <f>'Calculations 45to54'!Z221</f>
        <v>0.20680035888354822</v>
      </c>
      <c r="AA40" s="56">
        <f>'Calculations 45to54'!AA221</f>
        <v>0.20571664964174616</v>
      </c>
      <c r="AB40" s="56">
        <f>'Calculations 45to54'!AB221</f>
        <v>0.20462019089530994</v>
      </c>
      <c r="AC40" s="56">
        <f>'Calculations 45to54'!AC221</f>
        <v>0.2035117295861161</v>
      </c>
      <c r="AD40" s="56">
        <f>'Calculations 45to54'!AD221</f>
        <v>0.20239200337995342</v>
      </c>
      <c r="AE40" s="56">
        <f>'Calculations 45to54'!AE221</f>
        <v>0.2012617398297914</v>
      </c>
      <c r="AF40" s="56">
        <f>'Calculations 45to54'!AF221</f>
        <v>0.20012165560186174</v>
      </c>
    </row>
    <row r="41" spans="1:32" x14ac:dyDescent="0.2">
      <c r="A41" s="12" t="s">
        <v>55</v>
      </c>
      <c r="B41" s="56">
        <f>'Calculations 45to54'!B222</f>
        <v>0.20453339763684586</v>
      </c>
      <c r="C41" s="56">
        <f>'Calculations 45to54'!C222</f>
        <v>0.19923010136069563</v>
      </c>
      <c r="D41" s="56">
        <f>'Calculations 45to54'!D222</f>
        <v>0.19695710878594541</v>
      </c>
      <c r="E41" s="56">
        <f>'Calculations 45to54'!E222</f>
        <v>0.19556060618405877</v>
      </c>
      <c r="F41" s="56">
        <f>'Calculations 45to54'!F222</f>
        <v>0.19437926379243312</v>
      </c>
      <c r="G41" s="56">
        <f>'Calculations 45to54'!G222</f>
        <v>0.19412759745320474</v>
      </c>
      <c r="H41" s="56">
        <f>'Calculations 45to54'!H222</f>
        <v>0.19365103179927545</v>
      </c>
      <c r="I41" s="56">
        <f>'Calculations 45to54'!I222</f>
        <v>0.19646961999902962</v>
      </c>
      <c r="J41" s="56">
        <f>'Calculations 45to54'!J222</f>
        <v>0.20143388570589688</v>
      </c>
      <c r="K41" s="56">
        <f>'Calculations 45to54'!K222</f>
        <v>0.2065267939289562</v>
      </c>
      <c r="L41" s="56">
        <f>'Calculations 45to54'!L222</f>
        <v>0.1962686974536528</v>
      </c>
      <c r="M41" s="56">
        <f>'Calculations 45to54'!M222</f>
        <v>0.19562496276528865</v>
      </c>
      <c r="N41" s="56">
        <f>'Calculations 45to54'!N222</f>
        <v>0.19495894097212793</v>
      </c>
      <c r="O41" s="56">
        <f>'Calculations 45to54'!O222</f>
        <v>0.19427123446567768</v>
      </c>
      <c r="P41" s="56">
        <f>'Calculations 45to54'!P222</f>
        <v>0.19356245884910425</v>
      </c>
      <c r="Q41" s="56">
        <f>'Calculations 45to54'!Q222</f>
        <v>0.192833241373745</v>
      </c>
      <c r="R41" s="56">
        <f>'Calculations 45to54'!R222</f>
        <v>0.19208421940538525</v>
      </c>
      <c r="S41" s="56">
        <f>'Calculations 45to54'!S222</f>
        <v>0.19131603892414967</v>
      </c>
      <c r="T41" s="56">
        <f>'Calculations 45to54'!T222</f>
        <v>0.19052935306152138</v>
      </c>
      <c r="U41" s="56">
        <f>'Calculations 45to54'!U222</f>
        <v>0.18972482067769886</v>
      </c>
      <c r="V41" s="56">
        <f>'Calculations 45to54'!V222</f>
        <v>0.18890310498215235</v>
      </c>
      <c r="W41" s="56">
        <f>'Calculations 45to54'!W222</f>
        <v>0.18806487219995477</v>
      </c>
      <c r="X41" s="56">
        <f>'Calculations 45to54'!X222</f>
        <v>0.18721079028609708</v>
      </c>
      <c r="Y41" s="56">
        <f>'Calculations 45to54'!Y222</f>
        <v>0.18634152768973189</v>
      </c>
      <c r="Z41" s="56">
        <f>'Calculations 45to54'!Z222</f>
        <v>0.18545775216994431</v>
      </c>
      <c r="AA41" s="56">
        <f>'Calculations 45to54'!AA222</f>
        <v>0.18456012966437957</v>
      </c>
      <c r="AB41" s="56">
        <f>'Calculations 45to54'!AB222</f>
        <v>0.1836493232117454</v>
      </c>
      <c r="AC41" s="56">
        <f>'Calculations 45to54'!AC222</f>
        <v>0.18272599192895178</v>
      </c>
      <c r="AD41" s="56">
        <f>'Calculations 45to54'!AD222</f>
        <v>0.18179079004336876</v>
      </c>
      <c r="AE41" s="56">
        <f>'Calculations 45to54'!AE222</f>
        <v>0.1808443659804447</v>
      </c>
      <c r="AF41" s="56">
        <f>'Calculations 45to54'!AF222</f>
        <v>0.17988736150668327</v>
      </c>
    </row>
    <row r="42" spans="1:32" x14ac:dyDescent="0.2">
      <c r="A42" s="12" t="s">
        <v>56</v>
      </c>
      <c r="B42" s="56">
        <f>'Calculations 45to54'!B223</f>
        <v>0.15526518063028441</v>
      </c>
      <c r="C42" s="56">
        <f>'Calculations 45to54'!C223</f>
        <v>0.15181627151855093</v>
      </c>
      <c r="D42" s="56">
        <f>'Calculations 45to54'!D223</f>
        <v>0.15049437915952588</v>
      </c>
      <c r="E42" s="56">
        <f>'Calculations 45to54'!E223</f>
        <v>0.14980463575437572</v>
      </c>
      <c r="F42" s="56">
        <f>'Calculations 45to54'!F223</f>
        <v>0.14931108785686711</v>
      </c>
      <c r="G42" s="56">
        <f>'Calculations 45to54'!G223</f>
        <v>0.14965935884369172</v>
      </c>
      <c r="H42" s="56">
        <f>'Calculations 45to54'!H223</f>
        <v>0.14976809781089356</v>
      </c>
      <c r="I42" s="56">
        <f>'Calculations 45to54'!I223</f>
        <v>0.15237773214766126</v>
      </c>
      <c r="J42" s="56">
        <f>'Calculations 45to54'!J223</f>
        <v>0.15666334984878053</v>
      </c>
      <c r="K42" s="56">
        <f>'Calculations 45to54'!K223</f>
        <v>0.16105438489932022</v>
      </c>
      <c r="L42" s="56">
        <f>'Calculations 45to54'!L223</f>
        <v>0.15336674290001909</v>
      </c>
      <c r="M42" s="56">
        <f>'Calculations 45to54'!M223</f>
        <v>0.15320997616324278</v>
      </c>
      <c r="N42" s="56">
        <f>'Calculations 45to54'!N223</f>
        <v>0.15301691011242913</v>
      </c>
      <c r="O42" s="56">
        <f>'Calculations 45to54'!O223</f>
        <v>0.15278860682917414</v>
      </c>
      <c r="P42" s="56">
        <f>'Calculations 45to54'!P223</f>
        <v>0.15252614381255469</v>
      </c>
      <c r="Q42" s="56">
        <f>'Calculations 45to54'!Q223</f>
        <v>0.15223061028733365</v>
      </c>
      <c r="R42" s="56">
        <f>'Calculations 45to54'!R223</f>
        <v>0.15190310376337013</v>
      </c>
      <c r="S42" s="56">
        <f>'Calculations 45to54'!S223</f>
        <v>0.15154472683539133</v>
      </c>
      <c r="T42" s="56">
        <f>'Calculations 45to54'!T223</f>
        <v>0.15115658421240044</v>
      </c>
      <c r="U42" s="56">
        <f>'Calculations 45to54'!U223</f>
        <v>0.15073977996621063</v>
      </c>
      <c r="V42" s="56">
        <f>'Calculations 45to54'!V223</f>
        <v>0.15029541498883098</v>
      </c>
      <c r="W42" s="56">
        <f>'Calculations 45to54'!W223</f>
        <v>0.14982458464874387</v>
      </c>
      <c r="X42" s="56">
        <f>'Calculations 45to54'!X223</f>
        <v>0.14932837663639026</v>
      </c>
      <c r="Y42" s="56">
        <f>'Calculations 45to54'!Y223</f>
        <v>0.14880786898953033</v>
      </c>
      <c r="Z42" s="56">
        <f>'Calculations 45to54'!Z223</f>
        <v>0.14826412828944999</v>
      </c>
      <c r="AA42" s="56">
        <f>'Calculations 45to54'!AA223</f>
        <v>0.14769820801932212</v>
      </c>
      <c r="AB42" s="56">
        <f>'Calculations 45to54'!AB223</f>
        <v>0.1471111470763341</v>
      </c>
      <c r="AC42" s="56">
        <f>'Calculations 45to54'!AC223</f>
        <v>0.14650396842951699</v>
      </c>
      <c r="AD42" s="56">
        <f>'Calculations 45to54'!AD223</f>
        <v>0.14587767791549669</v>
      </c>
      <c r="AE42" s="56">
        <f>'Calculations 45to54'!AE223</f>
        <v>0.14523326316468885</v>
      </c>
      <c r="AF42" s="56">
        <f>'Calculations 45to54'!AF223</f>
        <v>0.14457169265072473</v>
      </c>
    </row>
    <row r="43" spans="1:32" x14ac:dyDescent="0.2">
      <c r="A43" s="12" t="s">
        <v>57</v>
      </c>
      <c r="B43" s="56">
        <f>'Calculations 45to54'!B224</f>
        <v>0.18015267175572519</v>
      </c>
      <c r="C43" s="56">
        <f>'Calculations 45to54'!C224</f>
        <v>0.17614984083173549</v>
      </c>
      <c r="D43" s="56">
        <f>'Calculations 45to54'!D224</f>
        <v>0.1748570426116999</v>
      </c>
      <c r="E43" s="56">
        <f>'Calculations 45to54'!E224</f>
        <v>0.1742369180864517</v>
      </c>
      <c r="F43" s="56">
        <f>'Calculations 45to54'!F224</f>
        <v>0.17366312438212195</v>
      </c>
      <c r="G43" s="56">
        <f>'Calculations 45to54'!G224</f>
        <v>0.17391613113441129</v>
      </c>
      <c r="H43" s="56">
        <f>'Calculations 45to54'!H224</f>
        <v>0.17376041238625711</v>
      </c>
      <c r="I43" s="56">
        <f>'Calculations 45to54'!I224</f>
        <v>0.17644417741132096</v>
      </c>
      <c r="J43" s="56">
        <f>'Calculations 45to54'!J224</f>
        <v>0.18127334471811354</v>
      </c>
      <c r="K43" s="56">
        <f>'Calculations 45to54'!K224</f>
        <v>0.18649541674166148</v>
      </c>
      <c r="L43" s="56">
        <f>'Calculations 45to54'!L224</f>
        <v>0.17773437144721926</v>
      </c>
      <c r="M43" s="56">
        <f>'Calculations 45to54'!M224</f>
        <v>0.177545698896349</v>
      </c>
      <c r="N43" s="56">
        <f>'Calculations 45to54'!N224</f>
        <v>0.17732135895124318</v>
      </c>
      <c r="O43" s="56">
        <f>'Calculations 45to54'!O224</f>
        <v>0.17706214495726078</v>
      </c>
      <c r="P43" s="56">
        <f>'Calculations 45to54'!P224</f>
        <v>0.17676887436281322</v>
      </c>
      <c r="Q43" s="56">
        <f>'Calculations 45to54'!Q224</f>
        <v>0.17644238622848452</v>
      </c>
      <c r="R43" s="56">
        <f>'Calculations 45to54'!R224</f>
        <v>0.17608353878814939</v>
      </c>
      <c r="S43" s="56">
        <f>'Calculations 45to54'!S224</f>
        <v>0.17569320706647051</v>
      </c>
      <c r="T43" s="56">
        <f>'Calculations 45to54'!T224</f>
        <v>0.17527228055695387</v>
      </c>
      <c r="U43" s="56">
        <f>'Calculations 45to54'!U224</f>
        <v>0.17482166096452137</v>
      </c>
      <c r="V43" s="56">
        <f>'Calculations 45to54'!V224</f>
        <v>0.17434226001627082</v>
      </c>
      <c r="W43" s="56">
        <f>'Calculations 45to54'!W224</f>
        <v>0.17383499734382601</v>
      </c>
      <c r="X43" s="56">
        <f>'Calculations 45to54'!X224</f>
        <v>0.17330079844031962</v>
      </c>
      <c r="Y43" s="56">
        <f>'Calculations 45to54'!Y224</f>
        <v>0.1727405926947439</v>
      </c>
      <c r="Z43" s="56">
        <f>'Calculations 45to54'!Z224</f>
        <v>0.17215531150602142</v>
      </c>
      <c r="AA43" s="56">
        <f>'Calculations 45to54'!AA224</f>
        <v>0.1715458864788032</v>
      </c>
      <c r="AB43" s="56">
        <f>'Calculations 45to54'!AB224</f>
        <v>0.17091324770260957</v>
      </c>
      <c r="AC43" s="56">
        <f>'Calculations 45to54'!AC224</f>
        <v>0.17025832211557712</v>
      </c>
      <c r="AD43" s="56">
        <f>'Calculations 45to54'!AD224</f>
        <v>0.16958203195369104</v>
      </c>
      <c r="AE43" s="56">
        <f>'Calculations 45to54'!AE224</f>
        <v>0.16888529328603105</v>
      </c>
      <c r="AF43" s="56">
        <f>'Calculations 45to54'!AF224</f>
        <v>0.16816901463619957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3342-C67E-4722-A0BF-7A0A4D82B01E}">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55to64'!B183</f>
        <v>0.19667943805874843</v>
      </c>
      <c r="C2" s="56">
        <f>'Calculations 55to64'!C183</f>
        <v>0.1950091981926122</v>
      </c>
      <c r="D2" s="56">
        <f>'Calculations 55to64'!D183</f>
        <v>0.19136275137482048</v>
      </c>
      <c r="E2" s="56">
        <f>'Calculations 55to64'!E183</f>
        <v>0.18729599882837941</v>
      </c>
      <c r="F2" s="56">
        <f>'Calculations 55to64'!F183</f>
        <v>0.1842337923401409</v>
      </c>
      <c r="G2" s="56">
        <f>'Calculations 55to64'!G183</f>
        <v>0.1828056461794251</v>
      </c>
      <c r="H2" s="56">
        <f>'Calculations 55to64'!H183</f>
        <v>0.18161359156567319</v>
      </c>
      <c r="I2" s="56">
        <f>'Calculations 55to64'!I183</f>
        <v>0.17835451763515536</v>
      </c>
      <c r="J2" s="56">
        <f>'Calculations 55to64'!J183</f>
        <v>0.17310327253278107</v>
      </c>
      <c r="K2" s="56">
        <f>'Calculations 55to64'!K183</f>
        <v>0.16733764992622868</v>
      </c>
      <c r="L2" s="56">
        <f>'Calculations 55to64'!L183</f>
        <v>0.16815852584173752</v>
      </c>
      <c r="M2" s="56">
        <f>'Calculations 55to64'!M183</f>
        <v>0.16546263513730769</v>
      </c>
      <c r="N2" s="56">
        <f>'Calculations 55to64'!N183</f>
        <v>0.16279039056873587</v>
      </c>
      <c r="O2" s="56">
        <f>'Calculations 55to64'!O183</f>
        <v>0.16014293342378905</v>
      </c>
      <c r="P2" s="56">
        <f>'Calculations 55to64'!P183</f>
        <v>0.15752131862938271</v>
      </c>
      <c r="Q2" s="56">
        <f>'Calculations 55to64'!Q183</f>
        <v>0.15492651721135803</v>
      </c>
      <c r="R2" s="56">
        <f>'Calculations 55to64'!R183</f>
        <v>0.15235941885257462</v>
      </c>
      <c r="S2" s="56">
        <f>'Calculations 55to64'!S183</f>
        <v>0.14982083453219808</v>
      </c>
      <c r="T2" s="56">
        <f>'Calculations 55to64'!T183</f>
        <v>0.14731149922997791</v>
      </c>
      <c r="U2" s="56">
        <f>'Calculations 55to64'!U183</f>
        <v>0.1448320746802558</v>
      </c>
      <c r="V2" s="56">
        <f>'Calculations 55to64'!V183</f>
        <v>0.1423831521614132</v>
      </c>
      <c r="W2" s="56">
        <f>'Calculations 55to64'!W183</f>
        <v>0.13996525530739884</v>
      </c>
      <c r="X2" s="56">
        <f>'Calculations 55to64'!X183</f>
        <v>0.13757884292896119</v>
      </c>
      <c r="Y2" s="56">
        <f>'Calculations 55to64'!Y183</f>
        <v>0.13522431183313485</v>
      </c>
      <c r="Z2" s="56">
        <f>'Calculations 55to64'!Z183</f>
        <v>0.13290199963046945</v>
      </c>
      <c r="AA2" s="56">
        <f>'Calculations 55to64'!AA183</f>
        <v>0.13061218752039883</v>
      </c>
      <c r="AB2" s="56">
        <f>'Calculations 55to64'!AB183</f>
        <v>0.12835510304604422</v>
      </c>
      <c r="AC2" s="56">
        <f>'Calculations 55to64'!AC183</f>
        <v>0.12613092281058996</v>
      </c>
      <c r="AD2" s="56">
        <f>'Calculations 55to64'!AD183</f>
        <v>0.12393977514821536</v>
      </c>
      <c r="AE2" s="56">
        <f>'Calculations 55to64'!AE183</f>
        <v>0.12178174274335608</v>
      </c>
      <c r="AF2" s="56">
        <f>'Calculations 55to64'!AF183</f>
        <v>0.11965686519282594</v>
      </c>
    </row>
    <row r="3" spans="1:32" x14ac:dyDescent="0.2">
      <c r="A3" s="12" t="s">
        <v>94</v>
      </c>
      <c r="B3" s="56">
        <f>'Calculations 55to64'!B184</f>
        <v>0.19607843137254902</v>
      </c>
      <c r="C3" s="56">
        <f>'Calculations 55to64'!C184</f>
        <v>0.19472066145314201</v>
      </c>
      <c r="D3" s="56">
        <f>'Calculations 55to64'!D184</f>
        <v>0.19128900738233501</v>
      </c>
      <c r="E3" s="56">
        <f>'Calculations 55to64'!E184</f>
        <v>0.1874416085184322</v>
      </c>
      <c r="F3" s="56">
        <f>'Calculations 55to64'!F184</f>
        <v>0.18460089693568424</v>
      </c>
      <c r="G3" s="56">
        <f>'Calculations 55to64'!G184</f>
        <v>0.18336765340733613</v>
      </c>
      <c r="H3" s="56">
        <f>'Calculations 55to64'!H184</f>
        <v>0.1824244469290591</v>
      </c>
      <c r="I3" s="56">
        <f>'Calculations 55to64'!I184</f>
        <v>0.1792104779226924</v>
      </c>
      <c r="J3" s="56">
        <f>'Calculations 55to64'!J184</f>
        <v>0.17383273934145341</v>
      </c>
      <c r="K3" s="56">
        <f>'Calculations 55to64'!K184</f>
        <v>0.16792151351831106</v>
      </c>
      <c r="L3" s="56">
        <f>'Calculations 55to64'!L184</f>
        <v>0.16944963947020408</v>
      </c>
      <c r="M3" s="56">
        <f>'Calculations 55to64'!M184</f>
        <v>0.16696023845280294</v>
      </c>
      <c r="N3" s="56">
        <f>'Calculations 55to64'!N184</f>
        <v>0.16449660243062358</v>
      </c>
      <c r="O3" s="56">
        <f>'Calculations 55to64'!O184</f>
        <v>0.16205904643145644</v>
      </c>
      <c r="P3" s="56">
        <f>'Calculations 55to64'!P184</f>
        <v>0.1596478534798437</v>
      </c>
      <c r="Q3" s="56">
        <f>'Calculations 55to64'!Q184</f>
        <v>0.15726327566078832</v>
      </c>
      <c r="R3" s="56">
        <f>'Calculations 55to64'!R184</f>
        <v>0.15490553518063546</v>
      </c>
      <c r="S3" s="56">
        <f>'Calculations 55to64'!S184</f>
        <v>0.15257482542310499</v>
      </c>
      <c r="T3" s="56">
        <f>'Calculations 55to64'!T184</f>
        <v>0.15027131199857049</v>
      </c>
      <c r="U3" s="56">
        <f>'Calculations 55to64'!U184</f>
        <v>0.14799513378480897</v>
      </c>
      <c r="V3" s="56">
        <f>'Calculations 55to64'!V184</f>
        <v>0.14574640395757993</v>
      </c>
      <c r="W3" s="56">
        <f>'Calculations 55to64'!W184</f>
        <v>0.14352521100948906</v>
      </c>
      <c r="X3" s="56">
        <f>'Calculations 55to64'!X184</f>
        <v>0.14133161975573921</v>
      </c>
      <c r="Y3" s="56">
        <f>'Calculations 55to64'!Y184</f>
        <v>0.13916567232546759</v>
      </c>
      <c r="Z3" s="56">
        <f>'Calculations 55to64'!Z184</f>
        <v>0.13702738913748494</v>
      </c>
      <c r="AA3" s="56">
        <f>'Calculations 55to64'!AA184</f>
        <v>0.13491676985934334</v>
      </c>
      <c r="AB3" s="56">
        <f>'Calculations 55to64'!AB184</f>
        <v>0.13283379434876769</v>
      </c>
      <c r="AC3" s="56">
        <f>'Calculations 55to64'!AC184</f>
        <v>0.13077842357657793</v>
      </c>
      <c r="AD3" s="56">
        <f>'Calculations 55to64'!AD184</f>
        <v>0.12875060053033735</v>
      </c>
      <c r="AE3" s="56">
        <f>'Calculations 55to64'!AE184</f>
        <v>0.12675025109805271</v>
      </c>
      <c r="AF3" s="56">
        <f>'Calculations 55to64'!AF184</f>
        <v>0.12477728493133841</v>
      </c>
    </row>
    <row r="4" spans="1:32" x14ac:dyDescent="0.2">
      <c r="A4" s="12" t="s">
        <v>93</v>
      </c>
      <c r="B4" s="56">
        <f>'Calculations 55to64'!B185</f>
        <v>0.13265306122448978</v>
      </c>
      <c r="C4" s="56">
        <f>'Calculations 55to64'!C185</f>
        <v>0.13156186084945251</v>
      </c>
      <c r="D4" s="56">
        <f>'Calculations 55to64'!D185</f>
        <v>0.12904746922852453</v>
      </c>
      <c r="E4" s="56">
        <f>'Calculations 55to64'!E185</f>
        <v>0.12628966763120797</v>
      </c>
      <c r="F4" s="56">
        <f>'Calculations 55to64'!F185</f>
        <v>0.1242718783132053</v>
      </c>
      <c r="G4" s="56">
        <f>'Calculations 55to64'!G185</f>
        <v>0.12337246571516808</v>
      </c>
      <c r="H4" s="56">
        <f>'Calculations 55to64'!H185</f>
        <v>0.1227131796516068</v>
      </c>
      <c r="I4" s="56">
        <f>'Calculations 55to64'!I185</f>
        <v>0.1205473309431368</v>
      </c>
      <c r="J4" s="56">
        <f>'Calculations 55to64'!J185</f>
        <v>0.11689402459928636</v>
      </c>
      <c r="K4" s="56">
        <f>'Calculations 55to64'!K185</f>
        <v>0.11286240603819998</v>
      </c>
      <c r="L4" s="56">
        <f>'Calculations 55to64'!L185</f>
        <v>0.11371159993655845</v>
      </c>
      <c r="M4" s="56">
        <f>'Calculations 55to64'!M185</f>
        <v>0.11196995113230991</v>
      </c>
      <c r="N4" s="56">
        <f>'Calculations 55to64'!N185</f>
        <v>0.11024972481449172</v>
      </c>
      <c r="O4" s="56">
        <f>'Calculations 55to64'!O185</f>
        <v>0.1085509614645816</v>
      </c>
      <c r="P4" s="56">
        <f>'Calculations 55to64'!P185</f>
        <v>0.10687368767971506</v>
      </c>
      <c r="Q4" s="56">
        <f>'Calculations 55to64'!Q185</f>
        <v>0.10521791648171991</v>
      </c>
      <c r="R4" s="56">
        <f>'Calculations 55to64'!R185</f>
        <v>0.10358364764337516</v>
      </c>
      <c r="S4" s="56">
        <f>'Calculations 55to64'!S185</f>
        <v>0.10197086803035865</v>
      </c>
      <c r="T4" s="56">
        <f>'Calculations 55to64'!T185</f>
        <v>0.1003795519573273</v>
      </c>
      <c r="U4" s="56">
        <f>'Calculations 55to64'!U185</f>
        <v>9.8809661556579137E-2</v>
      </c>
      <c r="V4" s="56">
        <f>'Calculations 55to64'!V185</f>
        <v>9.7261147157763642E-2</v>
      </c>
      <c r="W4" s="56">
        <f>'Calculations 55to64'!W185</f>
        <v>9.5733947677111936E-2</v>
      </c>
      <c r="X4" s="56">
        <f>'Calculations 55to64'!X185</f>
        <v>9.4227991014709633E-2</v>
      </c>
      <c r="Y4" s="56">
        <f>'Calculations 55to64'!Y185</f>
        <v>9.274319445835498E-2</v>
      </c>
      <c r="Z4" s="56">
        <f>'Calculations 55to64'!Z185</f>
        <v>9.1279465092595199E-2</v>
      </c>
      <c r="AA4" s="56">
        <f>'Calculations 55to64'!AA185</f>
        <v>8.9836700211583312E-2</v>
      </c>
      <c r="AB4" s="56">
        <f>'Calculations 55to64'!AB185</f>
        <v>8.841478773445291E-2</v>
      </c>
      <c r="AC4" s="56">
        <f>'Calculations 55to64'!AC185</f>
        <v>8.7013606621960879E-2</v>
      </c>
      <c r="AD4" s="56">
        <f>'Calculations 55to64'!AD185</f>
        <v>8.5633027293213995E-2</v>
      </c>
      <c r="AE4" s="56">
        <f>'Calculations 55to64'!AE185</f>
        <v>8.4272912041360296E-2</v>
      </c>
      <c r="AF4" s="56">
        <f>'Calculations 55to64'!AF185</f>
        <v>8.2933115447183944E-2</v>
      </c>
    </row>
    <row r="5" spans="1:32" x14ac:dyDescent="0.2">
      <c r="A5" s="12" t="s">
        <v>28</v>
      </c>
      <c r="B5" s="56">
        <f>'Calculations 55to64'!B186</f>
        <v>0.25609756097560965</v>
      </c>
      <c r="C5" s="56">
        <f>'Calculations 55to64'!C186</f>
        <v>0.2539543118720779</v>
      </c>
      <c r="D5" s="56">
        <f>'Calculations 55to64'!D186</f>
        <v>0.24964550484884845</v>
      </c>
      <c r="E5" s="56">
        <f>'Calculations 55to64'!E186</f>
        <v>0.24474002942367151</v>
      </c>
      <c r="F5" s="56">
        <f>'Calculations 55to64'!F186</f>
        <v>0.24094492453594699</v>
      </c>
      <c r="G5" s="56">
        <f>'Calculations 55to64'!G186</f>
        <v>0.23923343364908009</v>
      </c>
      <c r="H5" s="56">
        <f>'Calculations 55to64'!H186</f>
        <v>0.23766878064007857</v>
      </c>
      <c r="I5" s="56">
        <f>'Calculations 55to64'!I186</f>
        <v>0.23328350459673106</v>
      </c>
      <c r="J5" s="56">
        <f>'Calculations 55to64'!J186</f>
        <v>0.2264959361745279</v>
      </c>
      <c r="K5" s="56">
        <f>'Calculations 55to64'!K186</f>
        <v>0.21933229476294305</v>
      </c>
      <c r="L5" s="56">
        <f>'Calculations 55to64'!L186</f>
        <v>0.22052723783037959</v>
      </c>
      <c r="M5" s="56">
        <f>'Calculations 55to64'!M186</f>
        <v>0.21712658295230619</v>
      </c>
      <c r="N5" s="56">
        <f>'Calculations 55to64'!N186</f>
        <v>0.21375104944911205</v>
      </c>
      <c r="O5" s="56">
        <f>'Calculations 55to64'!O186</f>
        <v>0.21040196401402408</v>
      </c>
      <c r="P5" s="56">
        <f>'Calculations 55to64'!P186</f>
        <v>0.20708057696319179</v>
      </c>
      <c r="Q5" s="56">
        <f>'Calculations 55to64'!Q186</f>
        <v>0.20378806321938417</v>
      </c>
      <c r="R5" s="56">
        <f>'Calculations 55to64'!R186</f>
        <v>0.20052552342898253</v>
      </c>
      <c r="S5" s="56">
        <f>'Calculations 55to64'!S186</f>
        <v>0.19729398520290539</v>
      </c>
      <c r="T5" s="56">
        <f>'Calculations 55to64'!T186</f>
        <v>0.19409440447197573</v>
      </c>
      <c r="U5" s="56">
        <f>'Calculations 55to64'!U186</f>
        <v>0.19092766694719626</v>
      </c>
      <c r="V5" s="56">
        <f>'Calculations 55to64'!V186</f>
        <v>0.18779458967541876</v>
      </c>
      <c r="W5" s="56">
        <f>'Calculations 55to64'!W186</f>
        <v>0.18469592268092644</v>
      </c>
      <c r="X5" s="56">
        <f>'Calculations 55to64'!X186</f>
        <v>0.18163235068359324</v>
      </c>
      <c r="Y5" s="56">
        <f>'Calculations 55to64'!Y186</f>
        <v>0.17860449488442068</v>
      </c>
      <c r="Z5" s="56">
        <f>'Calculations 55to64'!Z186</f>
        <v>0.17561291480945815</v>
      </c>
      <c r="AA5" s="56">
        <f>'Calculations 55to64'!AA186</f>
        <v>0.17265811020335647</v>
      </c>
      <c r="AB5" s="56">
        <f>'Calculations 55to64'!AB186</f>
        <v>0.1697405229640841</v>
      </c>
      <c r="AC5" s="56">
        <f>'Calculations 55to64'!AC186</f>
        <v>0.1668605391106254</v>
      </c>
      <c r="AD5" s="56">
        <f>'Calculations 55to64'!AD186</f>
        <v>0.16401849077582759</v>
      </c>
      <c r="AE5" s="56">
        <f>'Calculations 55to64'!AE186</f>
        <v>0.16121465821691361</v>
      </c>
      <c r="AF5" s="56">
        <f>'Calculations 55to64'!AF186</f>
        <v>0.15844927183654145</v>
      </c>
    </row>
    <row r="6" spans="1:32" x14ac:dyDescent="0.2">
      <c r="A6" s="12" t="s">
        <v>29</v>
      </c>
      <c r="B6" s="56">
        <f>'Calculations 55to64'!B187</f>
        <v>0.13636363636363638</v>
      </c>
      <c r="C6" s="56">
        <f>'Calculations 55to64'!C187</f>
        <v>0.13536921549350447</v>
      </c>
      <c r="D6" s="56">
        <f>'Calculations 55to64'!D187</f>
        <v>0.13295495908967803</v>
      </c>
      <c r="E6" s="56">
        <f>'Calculations 55to64'!E187</f>
        <v>0.13027344635091448</v>
      </c>
      <c r="F6" s="56">
        <f>'Calculations 55to64'!F187</f>
        <v>0.12832779534808261</v>
      </c>
      <c r="G6" s="56">
        <f>'Calculations 55to64'!G187</f>
        <v>0.12757135774223977</v>
      </c>
      <c r="H6" s="56">
        <f>'Calculations 55to64'!H187</f>
        <v>0.12701326443983307</v>
      </c>
      <c r="I6" s="56">
        <f>'Calculations 55to64'!I187</f>
        <v>0.12487046670935971</v>
      </c>
      <c r="J6" s="56">
        <f>'Calculations 55to64'!J187</f>
        <v>0.1212300748612786</v>
      </c>
      <c r="K6" s="56">
        <f>'Calculations 55to64'!K187</f>
        <v>0.11724376829643619</v>
      </c>
      <c r="L6" s="56">
        <f>'Calculations 55to64'!L187</f>
        <v>0.11821503555868372</v>
      </c>
      <c r="M6" s="56">
        <f>'Calculations 55to64'!M187</f>
        <v>0.11653146946660659</v>
      </c>
      <c r="N6" s="56">
        <f>'Calculations 55to64'!N187</f>
        <v>0.11486558525442893</v>
      </c>
      <c r="O6" s="56">
        <f>'Calculations 55to64'!O187</f>
        <v>0.11321750450429291</v>
      </c>
      <c r="P6" s="56">
        <f>'Calculations 55to64'!P187</f>
        <v>0.11158733493751367</v>
      </c>
      <c r="Q6" s="56">
        <f>'Calculations 55to64'!Q187</f>
        <v>0.10997517071583955</v>
      </c>
      <c r="R6" s="56">
        <f>'Calculations 55to64'!R187</f>
        <v>0.10838109275208023</v>
      </c>
      <c r="S6" s="56">
        <f>'Calculations 55to64'!S187</f>
        <v>0.10680516902933349</v>
      </c>
      <c r="T6" s="56">
        <f>'Calculations 55to64'!T187</f>
        <v>0.10524745492800823</v>
      </c>
      <c r="U6" s="56">
        <f>'Calculations 55to64'!U187</f>
        <v>0.10370799355982524</v>
      </c>
      <c r="V6" s="56">
        <f>'Calculations 55to64'!V187</f>
        <v>0.10218681610797392</v>
      </c>
      <c r="W6" s="56">
        <f>'Calculations 55to64'!W187</f>
        <v>0.1006839421725816</v>
      </c>
      <c r="X6" s="56">
        <f>'Calculations 55to64'!X187</f>
        <v>9.9199380120673836E-2</v>
      </c>
      <c r="Y6" s="56">
        <f>'Calculations 55to64'!Y187</f>
        <v>9.7733127439796841E-2</v>
      </c>
      <c r="Z6" s="56">
        <f>'Calculations 55to64'!Z187</f>
        <v>9.628517109448835E-2</v>
      </c>
      <c r="AA6" s="56">
        <f>'Calculations 55to64'!AA187</f>
        <v>9.4855487884798778E-2</v>
      </c>
      <c r="AB6" s="56">
        <f>'Calculations 55to64'!AB187</f>
        <v>9.3444044806089921E-2</v>
      </c>
      <c r="AC6" s="56">
        <f>'Calculations 55to64'!AC187</f>
        <v>9.2050799409348599E-2</v>
      </c>
      <c r="AD6" s="56">
        <f>'Calculations 55to64'!AD187</f>
        <v>9.0675700161291575E-2</v>
      </c>
      <c r="AE6" s="56">
        <f>'Calculations 55to64'!AE187</f>
        <v>8.9318686803559574E-2</v>
      </c>
      <c r="AF6" s="56">
        <f>'Calculations 55to64'!AF187</f>
        <v>8.7979690710328712E-2</v>
      </c>
    </row>
    <row r="7" spans="1:32" x14ac:dyDescent="0.2">
      <c r="A7" s="12" t="s">
        <v>30</v>
      </c>
      <c r="B7" s="56">
        <f>'Calculations 55to64'!B188</f>
        <v>0.16053169734151329</v>
      </c>
      <c r="C7" s="56">
        <f>'Calculations 55to64'!C188</f>
        <v>0.15951851468617517</v>
      </c>
      <c r="D7" s="56">
        <f>'Calculations 55to64'!D188</f>
        <v>0.15681880379720631</v>
      </c>
      <c r="E7" s="56">
        <f>'Calculations 55to64'!E188</f>
        <v>0.15382341522315038</v>
      </c>
      <c r="F7" s="56">
        <f>'Calculations 55to64'!F188</f>
        <v>0.15172271133922202</v>
      </c>
      <c r="G7" s="56">
        <f>'Calculations 55to64'!G188</f>
        <v>0.15107643663386325</v>
      </c>
      <c r="H7" s="56">
        <f>'Calculations 55to64'!H188</f>
        <v>0.15067959507935047</v>
      </c>
      <c r="I7" s="56">
        <f>'Calculations 55to64'!I188</f>
        <v>0.14838833279257685</v>
      </c>
      <c r="J7" s="56">
        <f>'Calculations 55to64'!J188</f>
        <v>0.14427912459358147</v>
      </c>
      <c r="K7" s="56">
        <f>'Calculations 55to64'!K188</f>
        <v>0.13972982485829921</v>
      </c>
      <c r="L7" s="56">
        <f>'Calculations 55to64'!L188</f>
        <v>0.14094472648208828</v>
      </c>
      <c r="M7" s="56">
        <f>'Calculations 55to64'!M188</f>
        <v>0.13908940202331976</v>
      </c>
      <c r="N7" s="56">
        <f>'Calculations 55to64'!N188</f>
        <v>0.13724543307469678</v>
      </c>
      <c r="O7" s="56">
        <f>'Calculations 55to64'!O188</f>
        <v>0.13541330210063074</v>
      </c>
      <c r="P7" s="56">
        <f>'Calculations 55to64'!P188</f>
        <v>0.13359347139689612</v>
      </c>
      <c r="Q7" s="56">
        <f>'Calculations 55to64'!Q188</f>
        <v>0.13178638311514307</v>
      </c>
      <c r="R7" s="56">
        <f>'Calculations 55to64'!R188</f>
        <v>0.12999245931285297</v>
      </c>
      <c r="S7" s="56">
        <f>'Calculations 55to64'!S188</f>
        <v>0.12821210202897573</v>
      </c>
      <c r="T7" s="56">
        <f>'Calculations 55to64'!T188</f>
        <v>0.12644569338528835</v>
      </c>
      <c r="U7" s="56">
        <f>'Calculations 55to64'!U188</f>
        <v>0.124693595713341</v>
      </c>
      <c r="V7" s="56">
        <f>'Calculations 55to64'!V188</f>
        <v>0.12295615170669706</v>
      </c>
      <c r="W7" s="56">
        <f>'Calculations 55to64'!W188</f>
        <v>0.12123368459800522</v>
      </c>
      <c r="X7" s="56">
        <f>'Calculations 55to64'!X188</f>
        <v>0.1195264983603205</v>
      </c>
      <c r="Y7" s="56">
        <f>'Calculations 55to64'!Y188</f>
        <v>0.11783487793195188</v>
      </c>
      <c r="Z7" s="56">
        <f>'Calculations 55to64'!Z188</f>
        <v>0.11615908946400144</v>
      </c>
      <c r="AA7" s="56">
        <f>'Calculations 55to64'!AA188</f>
        <v>0.11449938058966154</v>
      </c>
      <c r="AB7" s="56">
        <f>'Calculations 55to64'!AB188</f>
        <v>0.11285598071425008</v>
      </c>
      <c r="AC7" s="56">
        <f>'Calculations 55to64'!AC188</f>
        <v>0.11122910132487937</v>
      </c>
      <c r="AD7" s="56">
        <f>'Calculations 55to64'!AD188</f>
        <v>0.10961893631859795</v>
      </c>
      <c r="AE7" s="56">
        <f>'Calculations 55to64'!AE188</f>
        <v>0.10802566234779207</v>
      </c>
      <c r="AF7" s="56">
        <f>'Calculations 55to64'!AF188</f>
        <v>0.1064494391815847</v>
      </c>
    </row>
    <row r="8" spans="1:32" x14ac:dyDescent="0.2">
      <c r="A8" s="12" t="s">
        <v>31</v>
      </c>
      <c r="B8" s="56">
        <f>'Calculations 55to64'!B189</f>
        <v>0.19638826185101591</v>
      </c>
      <c r="C8" s="56">
        <f>'Calculations 55to64'!C189</f>
        <v>0.19489164660344346</v>
      </c>
      <c r="D8" s="56">
        <f>'Calculations 55to64'!D189</f>
        <v>0.1914166455649888</v>
      </c>
      <c r="E8" s="56">
        <f>'Calculations 55to64'!E189</f>
        <v>0.1875595778936808</v>
      </c>
      <c r="F8" s="56">
        <f>'Calculations 55to64'!F189</f>
        <v>0.18474277138733336</v>
      </c>
      <c r="G8" s="56">
        <f>'Calculations 55to64'!G189</f>
        <v>0.18361558050186907</v>
      </c>
      <c r="H8" s="56">
        <f>'Calculations 55to64'!H189</f>
        <v>0.18277282911603712</v>
      </c>
      <c r="I8" s="56">
        <f>'Calculations 55to64'!I189</f>
        <v>0.1796907734544784</v>
      </c>
      <c r="J8" s="56">
        <f>'Calculations 55to64'!J189</f>
        <v>0.17447661284969029</v>
      </c>
      <c r="K8" s="56">
        <f>'Calculations 55to64'!K189</f>
        <v>0.16876168733473945</v>
      </c>
      <c r="L8" s="56">
        <f>'Calculations 55to64'!L189</f>
        <v>0.16996852265872753</v>
      </c>
      <c r="M8" s="56">
        <f>'Calculations 55to64'!M189</f>
        <v>0.16747298505824379</v>
      </c>
      <c r="N8" s="56">
        <f>'Calculations 55to64'!N189</f>
        <v>0.16499704838836593</v>
      </c>
      <c r="O8" s="56">
        <f>'Calculations 55to64'!O189</f>
        <v>0.16254141859827057</v>
      </c>
      <c r="P8" s="56">
        <f>'Calculations 55to64'!P189</f>
        <v>0.16010676211775138</v>
      </c>
      <c r="Q8" s="56">
        <f>'Calculations 55to64'!Q189</f>
        <v>0.15769370627144522</v>
      </c>
      <c r="R8" s="56">
        <f>'Calculations 55to64'!R189</f>
        <v>0.15530283975096656</v>
      </c>
      <c r="S8" s="56">
        <f>'Calculations 55to64'!S189</f>
        <v>0.15293471314236065</v>
      </c>
      <c r="T8" s="56">
        <f>'Calculations 55to64'!T189</f>
        <v>0.15058983950608681</v>
      </c>
      <c r="U8" s="56">
        <f>'Calculations 55to64'!U189</f>
        <v>0.14826869500657436</v>
      </c>
      <c r="V8" s="56">
        <f>'Calculations 55to64'!V189</f>
        <v>0.14597171958826435</v>
      </c>
      <c r="W8" s="56">
        <f>'Calculations 55to64'!W189</f>
        <v>0.14369931769491548</v>
      </c>
      <c r="X8" s="56">
        <f>'Calculations 55to64'!X189</f>
        <v>0.1414518590288884</v>
      </c>
      <c r="Y8" s="56">
        <f>'Calculations 55to64'!Y189</f>
        <v>0.13922967934704633</v>
      </c>
      <c r="Z8" s="56">
        <f>'Calculations 55to64'!Z189</f>
        <v>0.13703308128986982</v>
      </c>
      <c r="AA8" s="56">
        <f>'Calculations 55to64'!AA189</f>
        <v>0.13486233524037772</v>
      </c>
      <c r="AB8" s="56">
        <f>'Calculations 55to64'!AB189</f>
        <v>0.13271768020944924</v>
      </c>
      <c r="AC8" s="56">
        <f>'Calculations 55to64'!AC189</f>
        <v>0.130599324744164</v>
      </c>
      <c r="AD8" s="56">
        <f>'Calculations 55to64'!AD189</f>
        <v>0.12850744785582838</v>
      </c>
      <c r="AE8" s="56">
        <f>'Calculations 55to64'!AE189</f>
        <v>0.12644219996442288</v>
      </c>
      <c r="AF8" s="56">
        <f>'Calculations 55to64'!AF189</f>
        <v>0.12440370385627192</v>
      </c>
    </row>
    <row r="9" spans="1:32" x14ac:dyDescent="0.2">
      <c r="A9" s="12" t="s">
        <v>32</v>
      </c>
      <c r="B9" s="56">
        <f>'Calculations 55to64'!B190</f>
        <v>0.16976744186046513</v>
      </c>
      <c r="C9" s="56">
        <f>'Calculations 55to64'!C190</f>
        <v>0.16864660617197014</v>
      </c>
      <c r="D9" s="56">
        <f>'Calculations 55to64'!D190</f>
        <v>0.16574986600301067</v>
      </c>
      <c r="E9" s="56">
        <f>'Calculations 55to64'!E190</f>
        <v>0.16251417975359866</v>
      </c>
      <c r="F9" s="56">
        <f>'Calculations 55to64'!F190</f>
        <v>0.16019334354979359</v>
      </c>
      <c r="G9" s="56">
        <f>'Calculations 55to64'!G190</f>
        <v>0.1593706233395886</v>
      </c>
      <c r="H9" s="56">
        <f>'Calculations 55to64'!H190</f>
        <v>0.15879103728035246</v>
      </c>
      <c r="I9" s="56">
        <f>'Calculations 55to64'!I190</f>
        <v>0.15619473521535404</v>
      </c>
      <c r="J9" s="56">
        <f>'Calculations 55to64'!J190</f>
        <v>0.15170641936792217</v>
      </c>
      <c r="K9" s="56">
        <f>'Calculations 55to64'!K190</f>
        <v>0.14678857443665388</v>
      </c>
      <c r="L9" s="56">
        <f>'Calculations 55to64'!L190</f>
        <v>0.14806287687057773</v>
      </c>
      <c r="M9" s="56">
        <f>'Calculations 55to64'!M190</f>
        <v>0.1460091252865304</v>
      </c>
      <c r="N9" s="56">
        <f>'Calculations 55to64'!N190</f>
        <v>0.14397022166041204</v>
      </c>
      <c r="O9" s="56">
        <f>'Calculations 55to64'!O190</f>
        <v>0.14194668656408968</v>
      </c>
      <c r="P9" s="56">
        <f>'Calculations 55to64'!P190</f>
        <v>0.13993901442233417</v>
      </c>
      <c r="Q9" s="56">
        <f>'Calculations 55to64'!Q190</f>
        <v>0.13794767371203426</v>
      </c>
      <c r="R9" s="56">
        <f>'Calculations 55to64'!R190</f>
        <v>0.13597310719452896</v>
      </c>
      <c r="S9" s="56">
        <f>'Calculations 55to64'!S190</f>
        <v>0.1340157321803376</v>
      </c>
      <c r="T9" s="56">
        <f>'Calculations 55to64'!T190</f>
        <v>0.13207594082538165</v>
      </c>
      <c r="U9" s="56">
        <f>'Calculations 55to64'!U190</f>
        <v>0.13015410045763981</v>
      </c>
      <c r="V9" s="56">
        <f>'Calculations 55to64'!V190</f>
        <v>0.12825055393304638</v>
      </c>
      <c r="W9" s="56">
        <f>'Calculations 55to64'!W190</f>
        <v>0.12636562001929433</v>
      </c>
      <c r="X9" s="56">
        <f>'Calculations 55to64'!X190</f>
        <v>0.12449959380612377</v>
      </c>
      <c r="Y9" s="56">
        <f>'Calculations 55to64'!Y190</f>
        <v>0.12265274714056246</v>
      </c>
      <c r="Z9" s="56">
        <f>'Calculations 55to64'!Z190</f>
        <v>0.12082532908551391</v>
      </c>
      <c r="AA9" s="56">
        <f>'Calculations 55to64'!AA190</f>
        <v>0.11901756640002534</v>
      </c>
      <c r="AB9" s="56">
        <f>'Calculations 55to64'!AB190</f>
        <v>0.11722966403952356</v>
      </c>
      <c r="AC9" s="56">
        <f>'Calculations 55to64'!AC190</f>
        <v>0.11546180567425998</v>
      </c>
      <c r="AD9" s="56">
        <f>'Calculations 55to64'!AD190</f>
        <v>0.11371415422419613</v>
      </c>
      <c r="AE9" s="56">
        <f>'Calculations 55to64'!AE190</f>
        <v>0.11198685240854815</v>
      </c>
      <c r="AF9" s="56">
        <f>'Calculations 55to64'!AF190</f>
        <v>0.11028002330820569</v>
      </c>
    </row>
    <row r="10" spans="1:32" x14ac:dyDescent="0.2">
      <c r="A10" s="12" t="s">
        <v>33</v>
      </c>
      <c r="B10" s="56">
        <f>'Calculations 55to64'!B191</f>
        <v>0.22222222222222227</v>
      </c>
      <c r="C10" s="56">
        <f>'Calculations 55to64'!C191</f>
        <v>0.2208530594519674</v>
      </c>
      <c r="D10" s="56">
        <f>'Calculations 55to64'!D191</f>
        <v>0.21708740681699826</v>
      </c>
      <c r="E10" s="56">
        <f>'Calculations 55to64'!E191</f>
        <v>0.21284135509181254</v>
      </c>
      <c r="F10" s="56">
        <f>'Calculations 55to64'!F191</f>
        <v>0.20972475344455346</v>
      </c>
      <c r="G10" s="56">
        <f>'Calculations 55to64'!G191</f>
        <v>0.2083784197740525</v>
      </c>
      <c r="H10" s="56">
        <f>'Calculations 55to64'!H191</f>
        <v>0.20738483741499752</v>
      </c>
      <c r="I10" s="56">
        <f>'Calculations 55to64'!I191</f>
        <v>0.2037465454061447</v>
      </c>
      <c r="J10" s="56">
        <f>'Calculations 55to64'!J191</f>
        <v>0.19760299872565215</v>
      </c>
      <c r="K10" s="56">
        <f>'Calculations 55to64'!K191</f>
        <v>0.19085827017435644</v>
      </c>
      <c r="L10" s="56">
        <f>'Calculations 55to64'!L191</f>
        <v>0.192731112371719</v>
      </c>
      <c r="M10" s="56">
        <f>'Calculations 55to64'!M191</f>
        <v>0.18991859980800577</v>
      </c>
      <c r="N10" s="56">
        <f>'Calculations 55to64'!N191</f>
        <v>0.18712733713208107</v>
      </c>
      <c r="O10" s="56">
        <f>'Calculations 55to64'!O191</f>
        <v>0.18435813447611166</v>
      </c>
      <c r="P10" s="56">
        <f>'Calculations 55to64'!P191</f>
        <v>0.1816117576979773</v>
      </c>
      <c r="Q10" s="56">
        <f>'Calculations 55to64'!Q191</f>
        <v>0.17888892891279529</v>
      </c>
      <c r="R10" s="56">
        <f>'Calculations 55to64'!R191</f>
        <v>0.17619032707982293</v>
      </c>
      <c r="S10" s="56">
        <f>'Calculations 55to64'!S191</f>
        <v>0.17351658864195768</v>
      </c>
      <c r="T10" s="56">
        <f>'Calculations 55to64'!T191</f>
        <v>0.17086830821492388</v>
      </c>
      <c r="U10" s="56">
        <f>'Calculations 55to64'!U191</f>
        <v>0.16824603932313811</v>
      </c>
      <c r="V10" s="56">
        <f>'Calculations 55to64'!V191</f>
        <v>0.16565029517917526</v>
      </c>
      <c r="W10" s="56">
        <f>'Calculations 55to64'!W191</f>
        <v>0.1630815495036648</v>
      </c>
      <c r="X10" s="56">
        <f>'Calculations 55to64'!X191</f>
        <v>0.16054023738242915</v>
      </c>
      <c r="Y10" s="56">
        <f>'Calculations 55to64'!Y191</f>
        <v>0.15802675615762471</v>
      </c>
      <c r="Z10" s="56">
        <f>'Calculations 55to64'!Z191</f>
        <v>0.1555414663496367</v>
      </c>
      <c r="AA10" s="56">
        <f>'Calculations 55to64'!AA191</f>
        <v>0.15308469260648264</v>
      </c>
      <c r="AB10" s="56">
        <f>'Calculations 55to64'!AB191</f>
        <v>0.15065672467750241</v>
      </c>
      <c r="AC10" s="56">
        <f>'Calculations 55to64'!AC191</f>
        <v>0.14825781840813229</v>
      </c>
      <c r="AD10" s="56">
        <f>'Calculations 55to64'!AD191</f>
        <v>0.14588819675262207</v>
      </c>
      <c r="AE10" s="56">
        <f>'Calculations 55to64'!AE191</f>
        <v>0.14354805080160873</v>
      </c>
      <c r="AF10" s="56">
        <f>'Calculations 55to64'!AF191</f>
        <v>0.14123754082153092</v>
      </c>
    </row>
    <row r="11" spans="1:32" x14ac:dyDescent="0.2">
      <c r="A11" s="12" t="s">
        <v>34</v>
      </c>
      <c r="B11" s="56">
        <f>'Calculations 55to64'!B192</f>
        <v>0.1450777202072539</v>
      </c>
      <c r="C11" s="56">
        <f>'Calculations 55to64'!C192</f>
        <v>0.14405877230882186</v>
      </c>
      <c r="D11" s="56">
        <f>'Calculations 55to64'!D192</f>
        <v>0.14148198369268739</v>
      </c>
      <c r="E11" s="56">
        <f>'Calculations 55to64'!E192</f>
        <v>0.13861187878159548</v>
      </c>
      <c r="F11" s="56">
        <f>'Calculations 55to64'!F192</f>
        <v>0.13652230534283116</v>
      </c>
      <c r="G11" s="56">
        <f>'Calculations 55to64'!G192</f>
        <v>0.13566840473478931</v>
      </c>
      <c r="H11" s="56">
        <f>'Calculations 55to64'!H192</f>
        <v>0.13503998849813348</v>
      </c>
      <c r="I11" s="56">
        <f>'Calculations 55to64'!I192</f>
        <v>0.13270094194889792</v>
      </c>
      <c r="J11" s="56">
        <f>'Calculations 55to64'!J192</f>
        <v>0.12873842490964885</v>
      </c>
      <c r="K11" s="56">
        <f>'Calculations 55to64'!K192</f>
        <v>0.12439342539813149</v>
      </c>
      <c r="L11" s="56">
        <f>'Calculations 55to64'!L192</f>
        <v>0.12552057296883376</v>
      </c>
      <c r="M11" s="56">
        <f>'Calculations 55to64'!M192</f>
        <v>0.12370551848855911</v>
      </c>
      <c r="N11" s="56">
        <f>'Calculations 55to64'!N192</f>
        <v>0.12191026306712943</v>
      </c>
      <c r="O11" s="56">
        <f>'Calculations 55to64'!O192</f>
        <v>0.12013491374894568</v>
      </c>
      <c r="P11" s="56">
        <f>'Calculations 55to64'!P192</f>
        <v>0.11837956258569446</v>
      </c>
      <c r="Q11" s="56">
        <f>'Calculations 55to64'!Q192</f>
        <v>0.11664428701924498</v>
      </c>
      <c r="R11" s="56">
        <f>'Calculations 55to64'!R192</f>
        <v>0.11492915027090951</v>
      </c>
      <c r="S11" s="56">
        <f>'Calculations 55to64'!S192</f>
        <v>0.11323420173628851</v>
      </c>
      <c r="T11" s="56">
        <f>'Calculations 55to64'!T192</f>
        <v>0.11155947738490601</v>
      </c>
      <c r="U11" s="56">
        <f>'Calculations 55to64'!U192</f>
        <v>0.10990500016383052</v>
      </c>
      <c r="V11" s="56">
        <f>'Calculations 55to64'!V192</f>
        <v>0.10827078040448861</v>
      </c>
      <c r="W11" s="56">
        <f>'Calculations 55to64'!W192</f>
        <v>0.10665681623186056</v>
      </c>
      <c r="X11" s="56">
        <f>'Calculations 55to64'!X192</f>
        <v>0.10506309397528028</v>
      </c>
      <c r="Y11" s="56">
        <f>'Calculations 55to64'!Y192</f>
        <v>0.10348958858006158</v>
      </c>
      <c r="Z11" s="56">
        <f>'Calculations 55to64'!Z192</f>
        <v>0.10193626401918969</v>
      </c>
      <c r="AA11" s="56">
        <f>'Calculations 55to64'!AA192</f>
        <v>0.10040307370434577</v>
      </c>
      <c r="AB11" s="56">
        <f>'Calculations 55to64'!AB192</f>
        <v>9.8889960895552548E-2</v>
      </c>
      <c r="AC11" s="56">
        <f>'Calculations 55to64'!AC192</f>
        <v>9.7396859108750899E-2</v>
      </c>
      <c r="AD11" s="56">
        <f>'Calculations 55to64'!AD192</f>
        <v>9.5923692520654275E-2</v>
      </c>
      <c r="AE11" s="56">
        <f>'Calculations 55to64'!AE192</f>
        <v>9.4470376370254808E-2</v>
      </c>
      <c r="AF11" s="56">
        <f>'Calculations 55to64'!AF192</f>
        <v>9.3036817356385318E-2</v>
      </c>
    </row>
    <row r="12" spans="1:32" x14ac:dyDescent="0.2">
      <c r="A12" s="12" t="s">
        <v>92</v>
      </c>
      <c r="B12" s="56">
        <f>'Calculations 55to64'!B193</f>
        <v>0.2281134401972873</v>
      </c>
      <c r="C12" s="56">
        <f>'Calculations 55to64'!C193</f>
        <v>0.22670562732627722</v>
      </c>
      <c r="D12" s="56">
        <f>'Calculations 55to64'!D193</f>
        <v>0.2228800274863747</v>
      </c>
      <c r="E12" s="56">
        <f>'Calculations 55to64'!E193</f>
        <v>0.21856511076650081</v>
      </c>
      <c r="F12" s="56">
        <f>'Calculations 55to64'!F193</f>
        <v>0.21540026698806403</v>
      </c>
      <c r="G12" s="56">
        <f>'Calculations 55to64'!G193</f>
        <v>0.21405995584161788</v>
      </c>
      <c r="H12" s="56">
        <f>'Calculations 55to64'!H193</f>
        <v>0.21306979062838766</v>
      </c>
      <c r="I12" s="56">
        <f>'Calculations 55to64'!I193</f>
        <v>0.20937796454794988</v>
      </c>
      <c r="J12" s="56">
        <f>'Calculations 55to64'!J193</f>
        <v>0.20313653824333083</v>
      </c>
      <c r="K12" s="56">
        <f>'Calculations 55to64'!K193</f>
        <v>0.19629074754261999</v>
      </c>
      <c r="L12" s="56">
        <f>'Calculations 55to64'!L193</f>
        <v>0.19817390545222613</v>
      </c>
      <c r="M12" s="56">
        <f>'Calculations 55to64'!M193</f>
        <v>0.19531122771915227</v>
      </c>
      <c r="N12" s="56">
        <f>'Calculations 55to64'!N193</f>
        <v>0.19246866250076491</v>
      </c>
      <c r="O12" s="56">
        <f>'Calculations 55to64'!O193</f>
        <v>0.18964709775588032</v>
      </c>
      <c r="P12" s="56">
        <f>'Calculations 55to64'!P193</f>
        <v>0.18684737566264195</v>
      </c>
      <c r="Q12" s="56">
        <f>'Calculations 55to64'!Q193</f>
        <v>0.18407029308608042</v>
      </c>
      <c r="R12" s="56">
        <f>'Calculations 55to64'!R193</f>
        <v>0.18131660210611292</v>
      </c>
      <c r="S12" s="56">
        <f>'Calculations 55to64'!S193</f>
        <v>0.17858701060322671</v>
      </c>
      <c r="T12" s="56">
        <f>'Calculations 55to64'!T193</f>
        <v>0.17588218289895091</v>
      </c>
      <c r="U12" s="56">
        <f>'Calculations 55to64'!U193</f>
        <v>0.17320274044810155</v>
      </c>
      <c r="V12" s="56">
        <f>'Calculations 55to64'!V193</f>
        <v>0.17054926257969616</v>
      </c>
      <c r="W12" s="56">
        <f>'Calculations 55to64'!W193</f>
        <v>0.1679222872833247</v>
      </c>
      <c r="X12" s="56">
        <f>'Calculations 55to64'!X193</f>
        <v>0.16532231203772693</v>
      </c>
      <c r="Y12" s="56">
        <f>'Calculations 55to64'!Y193</f>
        <v>0.16274979467825892</v>
      </c>
      <c r="Z12" s="56">
        <f>'Calculations 55to64'!Z193</f>
        <v>0.16020515429990254</v>
      </c>
      <c r="AA12" s="56">
        <f>'Calculations 55to64'!AA193</f>
        <v>0.15768877219246261</v>
      </c>
      <c r="AB12" s="56">
        <f>'Calculations 55to64'!AB193</f>
        <v>0.1552009928046035</v>
      </c>
      <c r="AC12" s="56">
        <f>'Calculations 55to64'!AC193</f>
        <v>0.15274212473338172</v>
      </c>
      <c r="AD12" s="56">
        <f>'Calculations 55to64'!AD193</f>
        <v>0.15031244173598124</v>
      </c>
      <c r="AE12" s="56">
        <f>'Calculations 55to64'!AE193</f>
        <v>0.14791218376040249</v>
      </c>
      <c r="AF12" s="56">
        <f>'Calculations 55to64'!AF193</f>
        <v>0.14554155799191434</v>
      </c>
    </row>
    <row r="13" spans="1:32" x14ac:dyDescent="0.2">
      <c r="A13" s="12" t="s">
        <v>89</v>
      </c>
      <c r="B13" s="56">
        <f>'Calculations 55to64'!B194</f>
        <v>0.16041979010494753</v>
      </c>
      <c r="C13" s="56">
        <f>'Calculations 55to64'!C194</f>
        <v>0.15960780199463023</v>
      </c>
      <c r="D13" s="56">
        <f>'Calculations 55to64'!D194</f>
        <v>0.15692641308067168</v>
      </c>
      <c r="E13" s="56">
        <f>'Calculations 55to64'!E194</f>
        <v>0.15389303554124395</v>
      </c>
      <c r="F13" s="56">
        <f>'Calculations 55to64'!F194</f>
        <v>0.1517227091118914</v>
      </c>
      <c r="G13" s="56">
        <f>'Calculations 55to64'!G194</f>
        <v>0.15087976442008738</v>
      </c>
      <c r="H13" s="56">
        <f>'Calculations 55to64'!H194</f>
        <v>0.15031880078345797</v>
      </c>
      <c r="I13" s="56">
        <f>'Calculations 55to64'!I194</f>
        <v>0.14769809848720258</v>
      </c>
      <c r="J13" s="56">
        <f>'Calculations 55to64'!J194</f>
        <v>0.14315419767235488</v>
      </c>
      <c r="K13" s="56">
        <f>'Calculations 55to64'!K194</f>
        <v>0.1381756389662524</v>
      </c>
      <c r="L13" s="56">
        <f>'Calculations 55to64'!L194</f>
        <v>0.13990151544975737</v>
      </c>
      <c r="M13" s="56">
        <f>'Calculations 55to64'!M194</f>
        <v>0.13796899627138495</v>
      </c>
      <c r="N13" s="56">
        <f>'Calculations 55to64'!N194</f>
        <v>0.13605443018777547</v>
      </c>
      <c r="O13" s="56">
        <f>'Calculations 55to64'!O194</f>
        <v>0.13415802237615074</v>
      </c>
      <c r="P13" s="56">
        <f>'Calculations 55to64'!P194</f>
        <v>0.13227996281509272</v>
      </c>
      <c r="Q13" s="56">
        <f>'Calculations 55to64'!Q194</f>
        <v>0.13042042652499736</v>
      </c>
      <c r="R13" s="56">
        <f>'Calculations 55to64'!R194</f>
        <v>0.12857957381770668</v>
      </c>
      <c r="S13" s="56">
        <f>'Calculations 55to64'!S194</f>
        <v>0.12675755055512652</v>
      </c>
      <c r="T13" s="56">
        <f>'Calculations 55to64'!T194</f>
        <v>0.12495448841656202</v>
      </c>
      <c r="U13" s="56">
        <f>'Calculations 55to64'!U194</f>
        <v>0.1231705051744465</v>
      </c>
      <c r="V13" s="56">
        <f>'Calculations 55to64'!V194</f>
        <v>0.12140570497809329</v>
      </c>
      <c r="W13" s="56">
        <f>'Calculations 55to64'!W194</f>
        <v>0.11966017864503348</v>
      </c>
      <c r="X13" s="56">
        <f>'Calculations 55to64'!X194</f>
        <v>0.11793400395948336</v>
      </c>
      <c r="Y13" s="56">
        <f>'Calculations 55to64'!Y194</f>
        <v>0.11622724597743615</v>
      </c>
      <c r="Z13" s="56">
        <f>'Calculations 55to64'!Z194</f>
        <v>0.11453995733784238</v>
      </c>
      <c r="AA13" s="56">
        <f>'Calculations 55to64'!AA194</f>
        <v>0.11287217857932244</v>
      </c>
      <c r="AB13" s="56">
        <f>'Calculations 55to64'!AB194</f>
        <v>0.1112239384618373</v>
      </c>
      <c r="AC13" s="56">
        <f>'Calculations 55to64'!AC194</f>
        <v>0.10959525429271923</v>
      </c>
      <c r="AD13" s="56">
        <f>'Calculations 55to64'!AD194</f>
        <v>0.10798613225646195</v>
      </c>
      <c r="AE13" s="56">
        <f>'Calculations 55to64'!AE194</f>
        <v>0.10639656774766351</v>
      </c>
      <c r="AF13" s="56">
        <f>'Calculations 55to64'!AF194</f>
        <v>0.10482654570650617</v>
      </c>
    </row>
    <row r="14" spans="1:32" x14ac:dyDescent="0.2">
      <c r="A14" s="12" t="s">
        <v>35</v>
      </c>
      <c r="B14" s="56">
        <f>'Calculations 55to64'!B195</f>
        <v>0.23497267759562829</v>
      </c>
      <c r="C14" s="56">
        <f>'Calculations 55to64'!C195</f>
        <v>0.23347354293798953</v>
      </c>
      <c r="D14" s="56">
        <f>'Calculations 55to64'!D195</f>
        <v>0.22958513114846807</v>
      </c>
      <c r="E14" s="56">
        <f>'Calculations 55to64'!E195</f>
        <v>0.22523708325442418</v>
      </c>
      <c r="F14" s="56">
        <f>'Calculations 55to64'!F195</f>
        <v>0.2220909106732632</v>
      </c>
      <c r="G14" s="56">
        <f>'Calculations 55to64'!G195</f>
        <v>0.2208835459003359</v>
      </c>
      <c r="H14" s="56">
        <f>'Calculations 55to64'!H195</f>
        <v>0.22003200047723592</v>
      </c>
      <c r="I14" s="56">
        <f>'Calculations 55to64'!I195</f>
        <v>0.21651304917109473</v>
      </c>
      <c r="J14" s="56">
        <f>'Calculations 55to64'!J195</f>
        <v>0.21041102385049798</v>
      </c>
      <c r="K14" s="56">
        <f>'Calculations 55to64'!K195</f>
        <v>0.20364438584326308</v>
      </c>
      <c r="L14" s="56">
        <f>'Calculations 55to64'!L195</f>
        <v>0.20538352023124778</v>
      </c>
      <c r="M14" s="56">
        <f>'Calculations 55to64'!M195</f>
        <v>0.20255244870611586</v>
      </c>
      <c r="N14" s="56">
        <f>'Calculations 55to64'!N195</f>
        <v>0.19973799980279638</v>
      </c>
      <c r="O14" s="56">
        <f>'Calculations 55to64'!O195</f>
        <v>0.19694110372265933</v>
      </c>
      <c r="P14" s="56">
        <f>'Calculations 55to64'!P195</f>
        <v>0.19416264770176375</v>
      </c>
      <c r="Q14" s="56">
        <f>'Calculations 55to64'!Q195</f>
        <v>0.19140347640227295</v>
      </c>
      <c r="R14" s="56">
        <f>'Calculations 55to64'!R195</f>
        <v>0.18866439235447358</v>
      </c>
      <c r="S14" s="56">
        <f>'Calculations 55to64'!S195</f>
        <v>0.18594615644731582</v>
      </c>
      <c r="T14" s="56">
        <f>'Calculations 55to64'!T195</f>
        <v>0.18324948846527869</v>
      </c>
      <c r="U14" s="56">
        <f>'Calculations 55to64'!U195</f>
        <v>0.18057506766928319</v>
      </c>
      <c r="V14" s="56">
        <f>'Calculations 55to64'!V195</f>
        <v>0.1779235334193115</v>
      </c>
      <c r="W14" s="56">
        <f>'Calculations 55to64'!W195</f>
        <v>0.17529548583629462</v>
      </c>
      <c r="X14" s="56">
        <f>'Calculations 55to64'!X195</f>
        <v>0.17269148650080623</v>
      </c>
      <c r="Y14" s="56">
        <f>'Calculations 55to64'!Y195</f>
        <v>0.1701120591860357</v>
      </c>
      <c r="Z14" s="56">
        <f>'Calculations 55to64'!Z195</f>
        <v>0.16755769062247994</v>
      </c>
      <c r="AA14" s="56">
        <f>'Calculations 55to64'!AA195</f>
        <v>0.16502883129177809</v>
      </c>
      <c r="AB14" s="56">
        <f>'Calculations 55to64'!AB195</f>
        <v>0.16252589624710018</v>
      </c>
      <c r="AC14" s="56">
        <f>'Calculations 55to64'!AC195</f>
        <v>0.16004926595749294</v>
      </c>
      <c r="AD14" s="56">
        <f>'Calculations 55to64'!AD195</f>
        <v>0.15759928717360422</v>
      </c>
      <c r="AE14" s="56">
        <f>'Calculations 55to64'!AE195</f>
        <v>0.15517627381223045</v>
      </c>
      <c r="AF14" s="56">
        <f>'Calculations 55to64'!AF195</f>
        <v>0.15278050785715228</v>
      </c>
    </row>
    <row r="15" spans="1:32" x14ac:dyDescent="0.2">
      <c r="A15" s="12" t="s">
        <v>98</v>
      </c>
      <c r="B15" s="56">
        <f>'Calculations 55to64'!B196</f>
        <v>0.21951219512195116</v>
      </c>
      <c r="C15" s="56">
        <f>'Calculations 55to64'!C196</f>
        <v>0.21829079822746511</v>
      </c>
      <c r="D15" s="56">
        <f>'Calculations 55to64'!D196</f>
        <v>0.21470854691430716</v>
      </c>
      <c r="E15" s="56">
        <f>'Calculations 55to64'!E196</f>
        <v>0.21057824273373207</v>
      </c>
      <c r="F15" s="56">
        <f>'Calculations 55to64'!F196</f>
        <v>0.20749204422501105</v>
      </c>
      <c r="G15" s="56">
        <f>'Calculations 55to64'!G196</f>
        <v>0.20614170700684351</v>
      </c>
      <c r="H15" s="56">
        <f>'Calculations 55to64'!H196</f>
        <v>0.2050471450024734</v>
      </c>
      <c r="I15" s="56">
        <f>'Calculations 55to64'!I196</f>
        <v>0.20127356989990655</v>
      </c>
      <c r="J15" s="56">
        <f>'Calculations 55to64'!J196</f>
        <v>0.19510739533264107</v>
      </c>
      <c r="K15" s="56">
        <f>'Calculations 55to64'!K196</f>
        <v>0.18844597470805541</v>
      </c>
      <c r="L15" s="56">
        <f>'Calculations 55to64'!L196</f>
        <v>0.19043245049102883</v>
      </c>
      <c r="M15" s="56">
        <f>'Calculations 55to64'!M196</f>
        <v>0.18764014381347405</v>
      </c>
      <c r="N15" s="56">
        <f>'Calculations 55to64'!N196</f>
        <v>0.18486812814337425</v>
      </c>
      <c r="O15" s="56">
        <f>'Calculations 55to64'!O196</f>
        <v>0.18211731781662471</v>
      </c>
      <c r="P15" s="56">
        <f>'Calculations 55to64'!P196</f>
        <v>0.17938857616703785</v>
      </c>
      <c r="Q15" s="56">
        <f>'Calculations 55to64'!Q196</f>
        <v>0.17668271629044824</v>
      </c>
      <c r="R15" s="56">
        <f>'Calculations 55to64'!R196</f>
        <v>0.17400050186655444</v>
      </c>
      <c r="S15" s="56">
        <f>'Calculations 55to64'!S196</f>
        <v>0.17134264803496219</v>
      </c>
      <c r="T15" s="56">
        <f>'Calculations 55to64'!T196</f>
        <v>0.16870982232178458</v>
      </c>
      <c r="U15" s="56">
        <f>'Calculations 55to64'!U196</f>
        <v>0.16610264561307758</v>
      </c>
      <c r="V15" s="56">
        <f>'Calculations 55to64'!V196</f>
        <v>0.16352169317134191</v>
      </c>
      <c r="W15" s="56">
        <f>'Calculations 55to64'!W196</f>
        <v>0.16096749569125951</v>
      </c>
      <c r="X15" s="56">
        <f>'Calculations 55to64'!X196</f>
        <v>0.15844054039084754</v>
      </c>
      <c r="Y15" s="56">
        <f>'Calculations 55to64'!Y196</f>
        <v>0.15594127213419093</v>
      </c>
      <c r="Z15" s="56">
        <f>'Calculations 55to64'!Z196</f>
        <v>0.15347009458194633</v>
      </c>
      <c r="AA15" s="56">
        <f>'Calculations 55to64'!AA196</f>
        <v>0.15102737136584793</v>
      </c>
      <c r="AB15" s="56">
        <f>'Calculations 55to64'!AB196</f>
        <v>0.14861342728351024</v>
      </c>
      <c r="AC15" s="56">
        <f>'Calculations 55to64'!AC196</f>
        <v>0.1462285495098804</v>
      </c>
      <c r="AD15" s="56">
        <f>'Calculations 55to64'!AD196</f>
        <v>0.14387298882179589</v>
      </c>
      <c r="AE15" s="56">
        <f>'Calculations 55to64'!AE196</f>
        <v>0.14154696083220153</v>
      </c>
      <c r="AF15" s="56">
        <f>'Calculations 55to64'!AF196</f>
        <v>0.13925064723068475</v>
      </c>
    </row>
    <row r="16" spans="1:32" x14ac:dyDescent="0.2">
      <c r="A16" s="12" t="s">
        <v>97</v>
      </c>
      <c r="B16" s="56">
        <f>'Calculations 55to64'!B197</f>
        <v>0.23693379790940766</v>
      </c>
      <c r="C16" s="56">
        <f>'Calculations 55to64'!C197</f>
        <v>0.23530365533641467</v>
      </c>
      <c r="D16" s="56">
        <f>'Calculations 55to64'!D197</f>
        <v>0.23133104478454602</v>
      </c>
      <c r="E16" s="56">
        <f>'Calculations 55to64'!E197</f>
        <v>0.22683375305999001</v>
      </c>
      <c r="F16" s="56">
        <f>'Calculations 55to64'!F197</f>
        <v>0.22347018537897628</v>
      </c>
      <c r="G16" s="56">
        <f>'Calculations 55to64'!G197</f>
        <v>0.22201596297751544</v>
      </c>
      <c r="H16" s="56">
        <f>'Calculations 55to64'!H197</f>
        <v>0.2208329308164329</v>
      </c>
      <c r="I16" s="56">
        <f>'Calculations 55to64'!I197</f>
        <v>0.21699576411379948</v>
      </c>
      <c r="J16" s="56">
        <f>'Calculations 55to64'!J197</f>
        <v>0.21069148801325771</v>
      </c>
      <c r="K16" s="56">
        <f>'Calculations 55to64'!K197</f>
        <v>0.20380614239068895</v>
      </c>
      <c r="L16" s="56">
        <f>'Calculations 55to64'!L197</f>
        <v>0.20540757910576124</v>
      </c>
      <c r="M16" s="56">
        <f>'Calculations 55to64'!M197</f>
        <v>0.20239725983559451</v>
      </c>
      <c r="N16" s="56">
        <f>'Calculations 55to64'!N197</f>
        <v>0.1994084924260924</v>
      </c>
      <c r="O16" s="56">
        <f>'Calculations 55to64'!O197</f>
        <v>0.19644228303301156</v>
      </c>
      <c r="P16" s="56">
        <f>'Calculations 55to64'!P197</f>
        <v>0.19349958128379824</v>
      </c>
      <c r="Q16" s="56">
        <f>'Calculations 55to64'!Q197</f>
        <v>0.19058128119079157</v>
      </c>
      <c r="R16" s="56">
        <f>'Calculations 55to64'!R197</f>
        <v>0.18768822212782621</v>
      </c>
      <c r="S16" s="56">
        <f>'Calculations 55to64'!S197</f>
        <v>0.18482118986551796</v>
      </c>
      <c r="T16" s="56">
        <f>'Calculations 55to64'!T197</f>
        <v>0.18198091766049748</v>
      </c>
      <c r="U16" s="56">
        <f>'Calculations 55to64'!U197</f>
        <v>0.17916808739385914</v>
      </c>
      <c r="V16" s="56">
        <f>'Calculations 55to64'!V197</f>
        <v>0.17638333075413734</v>
      </c>
      <c r="W16" s="56">
        <f>'Calculations 55to64'!W197</f>
        <v>0.17362723046013723</v>
      </c>
      <c r="X16" s="56">
        <f>'Calculations 55to64'!X197</f>
        <v>0.17090032151904214</v>
      </c>
      <c r="Y16" s="56">
        <f>'Calculations 55to64'!Y197</f>
        <v>0.16820309251527857</v>
      </c>
      <c r="Z16" s="56">
        <f>'Calculations 55to64'!Z197</f>
        <v>0.16553598692571872</v>
      </c>
      <c r="AA16" s="56">
        <f>'Calculations 55to64'!AA197</f>
        <v>0.16289940445691492</v>
      </c>
      <c r="AB16" s="56">
        <f>'Calculations 55to64'!AB197</f>
        <v>0.1602937024001862</v>
      </c>
      <c r="AC16" s="56">
        <f>'Calculations 55to64'!AC197</f>
        <v>0.15771919700050024</v>
      </c>
      <c r="AD16" s="56">
        <f>'Calculations 55to64'!AD197</f>
        <v>0.1551761648352539</v>
      </c>
      <c r="AE16" s="56">
        <f>'Calculations 55to64'!AE197</f>
        <v>0.152664844199209</v>
      </c>
      <c r="AF16" s="56">
        <f>'Calculations 55to64'!AF197</f>
        <v>0.15018543649199478</v>
      </c>
    </row>
    <row r="17" spans="1:32" x14ac:dyDescent="0.2">
      <c r="A17" s="12" t="s">
        <v>101</v>
      </c>
      <c r="B17" s="56">
        <f>'Calculations 55to64'!B198</f>
        <v>0.25390625</v>
      </c>
      <c r="C17" s="56">
        <f>'Calculations 55to64'!C198</f>
        <v>0.25221238408031621</v>
      </c>
      <c r="D17" s="56">
        <f>'Calculations 55to64'!D198</f>
        <v>0.24810727035337421</v>
      </c>
      <c r="E17" s="56">
        <f>'Calculations 55to64'!E198</f>
        <v>0.24350338684121342</v>
      </c>
      <c r="F17" s="56">
        <f>'Calculations 55to64'!F198</f>
        <v>0.24014177370615955</v>
      </c>
      <c r="G17" s="56">
        <f>'Calculations 55to64'!G198</f>
        <v>0.23887302736117016</v>
      </c>
      <c r="H17" s="56">
        <f>'Calculations 55to64'!H198</f>
        <v>0.23792879323855282</v>
      </c>
      <c r="I17" s="56">
        <f>'Calculations 55to64'!I198</f>
        <v>0.23415216061587968</v>
      </c>
      <c r="J17" s="56">
        <f>'Calculations 55to64'!J198</f>
        <v>0.22770121538132673</v>
      </c>
      <c r="K17" s="56">
        <f>'Calculations 55to64'!K198</f>
        <v>0.22061528739888409</v>
      </c>
      <c r="L17" s="56">
        <f>'Calculations 55to64'!L198</f>
        <v>0.2222969087227015</v>
      </c>
      <c r="M17" s="56">
        <f>'Calculations 55to64'!M198</f>
        <v>0.21925288352952602</v>
      </c>
      <c r="N17" s="56">
        <f>'Calculations 55to64'!N198</f>
        <v>0.21622349520804185</v>
      </c>
      <c r="O17" s="56">
        <f>'Calculations 55to64'!O198</f>
        <v>0.21320992416621579</v>
      </c>
      <c r="P17" s="56">
        <f>'Calculations 55to64'!P198</f>
        <v>0.21021330087942108</v>
      </c>
      <c r="Q17" s="56">
        <f>'Calculations 55to64'!Q198</f>
        <v>0.20723470611997372</v>
      </c>
      <c r="R17" s="56">
        <f>'Calculations 55to64'!R198</f>
        <v>0.20427517126068087</v>
      </c>
      <c r="S17" s="56">
        <f>'Calculations 55to64'!S198</f>
        <v>0.20133567864972887</v>
      </c>
      <c r="T17" s="56">
        <f>'Calculations 55to64'!T198</f>
        <v>0.19841716205407753</v>
      </c>
      <c r="U17" s="56">
        <f>'Calculations 55to64'!U198</f>
        <v>0.19552050716839975</v>
      </c>
      <c r="V17" s="56">
        <f>'Calculations 55to64'!V198</f>
        <v>0.19264655218649696</v>
      </c>
      <c r="W17" s="56">
        <f>'Calculations 55to64'!W198</f>
        <v>0.18979608843198303</v>
      </c>
      <c r="X17" s="56">
        <f>'Calculations 55to64'!X198</f>
        <v>0.18696986104497551</v>
      </c>
      <c r="Y17" s="56">
        <f>'Calculations 55to64'!Y198</f>
        <v>0.18416856972142395</v>
      </c>
      <c r="Z17" s="56">
        <f>'Calculations 55to64'!Z198</f>
        <v>0.18139286950165845</v>
      </c>
      <c r="AA17" s="56">
        <f>'Calculations 55to64'!AA198</f>
        <v>0.17864337160468721</v>
      </c>
      <c r="AB17" s="56">
        <f>'Calculations 55to64'!AB198</f>
        <v>0.1759206443047546</v>
      </c>
      <c r="AC17" s="56">
        <f>'Calculations 55to64'!AC198</f>
        <v>0.17322521384663683</v>
      </c>
      <c r="AD17" s="56">
        <f>'Calculations 55to64'!AD198</f>
        <v>0.17055756539616831</v>
      </c>
      <c r="AE17" s="56">
        <f>'Calculations 55to64'!AE198</f>
        <v>0.16791814402250646</v>
      </c>
      <c r="AF17" s="56">
        <f>'Calculations 55to64'!AF198</f>
        <v>0.1653073557086629</v>
      </c>
    </row>
    <row r="18" spans="1:32" x14ac:dyDescent="0.2">
      <c r="A18" s="12" t="s">
        <v>104</v>
      </c>
      <c r="B18" s="56">
        <f>'Calculations 55to64'!B199</f>
        <v>0.24285714285714283</v>
      </c>
      <c r="C18" s="56">
        <f>'Calculations 55to64'!C199</f>
        <v>0.24196125118000306</v>
      </c>
      <c r="D18" s="56">
        <f>'Calculations 55to64'!D199</f>
        <v>0.23829407352059276</v>
      </c>
      <c r="E18" s="56">
        <f>'Calculations 55to64'!E199</f>
        <v>0.23407283518964142</v>
      </c>
      <c r="F18" s="56">
        <f>'Calculations 55to64'!F199</f>
        <v>0.23105565572113776</v>
      </c>
      <c r="G18" s="56">
        <f>'Calculations 55to64'!G199</f>
        <v>0.22990548605866296</v>
      </c>
      <c r="H18" s="56">
        <f>'Calculations 55to64'!H199</f>
        <v>0.22915718085500705</v>
      </c>
      <c r="I18" s="56">
        <f>'Calculations 55to64'!I199</f>
        <v>0.22539138693243743</v>
      </c>
      <c r="J18" s="56">
        <f>'Calculations 55to64'!J199</f>
        <v>0.21877328089144257</v>
      </c>
      <c r="K18" s="56">
        <f>'Calculations 55to64'!K199</f>
        <v>0.21143526157280682</v>
      </c>
      <c r="L18" s="56">
        <f>'Calculations 55to64'!L199</f>
        <v>0.21420052036142123</v>
      </c>
      <c r="M18" s="56">
        <f>'Calculations 55to64'!M199</f>
        <v>0.21141365138103746</v>
      </c>
      <c r="N18" s="56">
        <f>'Calculations 55to64'!N199</f>
        <v>0.2086398240135118</v>
      </c>
      <c r="O18" s="56">
        <f>'Calculations 55to64'!O199</f>
        <v>0.20587996679944687</v>
      </c>
      <c r="P18" s="56">
        <f>'Calculations 55to64'!P199</f>
        <v>0.20313497006734457</v>
      </c>
      <c r="Q18" s="56">
        <f>'Calculations 55to64'!Q199</f>
        <v>0.20040568630400049</v>
      </c>
      <c r="R18" s="56">
        <f>'Calculations 55to64'!R199</f>
        <v>0.19769293055494069</v>
      </c>
      <c r="S18" s="56">
        <f>'Calculations 55to64'!S199</f>
        <v>0.19499748085390223</v>
      </c>
      <c r="T18" s="56">
        <f>'Calculations 55to64'!T199</f>
        <v>0.19232007868031217</v>
      </c>
      <c r="U18" s="56">
        <f>'Calculations 55to64'!U199</f>
        <v>0.18966142944369485</v>
      </c>
      <c r="V18" s="56">
        <f>'Calculations 55to64'!V199</f>
        <v>0.18702220299391181</v>
      </c>
      <c r="W18" s="56">
        <f>'Calculations 55to64'!W199</f>
        <v>0.18440303415607662</v>
      </c>
      <c r="X18" s="56">
        <f>'Calculations 55to64'!X199</f>
        <v>0.18180452328898214</v>
      </c>
      <c r="Y18" s="56">
        <f>'Calculations 55to64'!Y199</f>
        <v>0.17922723686582065</v>
      </c>
      <c r="Z18" s="56">
        <f>'Calculations 55to64'!Z199</f>
        <v>0.17667170807594768</v>
      </c>
      <c r="AA18" s="56">
        <f>'Calculations 55to64'!AA199</f>
        <v>0.17413843744640872</v>
      </c>
      <c r="AB18" s="56">
        <f>'Calculations 55to64'!AB199</f>
        <v>0.17162789348192828</v>
      </c>
      <c r="AC18" s="56">
        <f>'Calculations 55to64'!AC199</f>
        <v>0.16914051332201435</v>
      </c>
      <c r="AD18" s="56">
        <f>'Calculations 55to64'!AD199</f>
        <v>0.16667670341383001</v>
      </c>
      <c r="AE18" s="56">
        <f>'Calculations 55to64'!AE199</f>
        <v>0.16423684019945881</v>
      </c>
      <c r="AF18" s="56">
        <f>'Calculations 55to64'!AF199</f>
        <v>0.16182127081617256</v>
      </c>
    </row>
    <row r="19" spans="1:32" x14ac:dyDescent="0.2">
      <c r="A19" s="12" t="s">
        <v>36</v>
      </c>
      <c r="B19" s="56">
        <f>'Calculations 55to64'!B200</f>
        <v>0.23529411764705882</v>
      </c>
      <c r="C19" s="56">
        <f>'Calculations 55to64'!C200</f>
        <v>0.23379705099061696</v>
      </c>
      <c r="D19" s="56">
        <f>'Calculations 55to64'!D200</f>
        <v>0.22989381630945077</v>
      </c>
      <c r="E19" s="56">
        <f>'Calculations 55to64'!E200</f>
        <v>0.22552731560315004</v>
      </c>
      <c r="F19" s="56">
        <f>'Calculations 55to64'!F200</f>
        <v>0.22236631966305626</v>
      </c>
      <c r="G19" s="56">
        <f>'Calculations 55to64'!G200</f>
        <v>0.22114070821292928</v>
      </c>
      <c r="H19" s="56">
        <f>'Calculations 55to64'!H200</f>
        <v>0.22027392208895241</v>
      </c>
      <c r="I19" s="56">
        <f>'Calculations 55to64'!I200</f>
        <v>0.21673487135716349</v>
      </c>
      <c r="J19" s="56">
        <f>'Calculations 55to64'!J200</f>
        <v>0.21060801769650947</v>
      </c>
      <c r="K19" s="56">
        <f>'Calculations 55to64'!K200</f>
        <v>0.20381610741187325</v>
      </c>
      <c r="L19" s="56">
        <f>'Calculations 55to64'!L200</f>
        <v>0.20553443110547229</v>
      </c>
      <c r="M19" s="56">
        <f>'Calculations 55to64'!M200</f>
        <v>0.20267774464649677</v>
      </c>
      <c r="N19" s="56">
        <f>'Calculations 55to64'!N200</f>
        <v>0.19983658630940881</v>
      </c>
      <c r="O19" s="56">
        <f>'Calculations 55to64'!O200</f>
        <v>0.1970119993407532</v>
      </c>
      <c r="P19" s="56">
        <f>'Calculations 55to64'!P200</f>
        <v>0.19420498120393309</v>
      </c>
      <c r="Q19" s="56">
        <f>'Calculations 55to64'!Q200</f>
        <v>0.19141648380625731</v>
      </c>
      <c r="R19" s="56">
        <f>'Calculations 55to64'!R200</f>
        <v>0.18864741379165301</v>
      </c>
      <c r="S19" s="56">
        <f>'Calculations 55to64'!S200</f>
        <v>0.1858986328971742</v>
      </c>
      <c r="T19" s="56">
        <f>'Calculations 55to64'!T200</f>
        <v>0.1831709583712223</v>
      </c>
      <c r="U19" s="56">
        <f>'Calculations 55to64'!U200</f>
        <v>0.18046516345120084</v>
      </c>
      <c r="V19" s="56">
        <f>'Calculations 55to64'!V200</f>
        <v>0.17778197789816541</v>
      </c>
      <c r="W19" s="56">
        <f>'Calculations 55to64'!W200</f>
        <v>0.17512208858584025</v>
      </c>
      <c r="X19" s="56">
        <f>'Calculations 55to64'!X200</f>
        <v>0.17248614014126284</v>
      </c>
      <c r="Y19" s="56">
        <f>'Calculations 55to64'!Y200</f>
        <v>0.16987473563417355</v>
      </c>
      <c r="Z19" s="56">
        <f>'Calculations 55to64'!Z200</f>
        <v>0.16728843731216206</v>
      </c>
      <c r="AA19" s="56">
        <f>'Calculations 55to64'!AA200</f>
        <v>0.16472776737850531</v>
      </c>
      <c r="AB19" s="56">
        <f>'Calculations 55to64'!AB200</f>
        <v>0.16219320880956045</v>
      </c>
      <c r="AC19" s="56">
        <f>'Calculations 55to64'!AC200</f>
        <v>0.15968520620852075</v>
      </c>
      <c r="AD19" s="56">
        <f>'Calculations 55to64'!AD200</f>
        <v>0.15720416669232112</v>
      </c>
      <c r="AE19" s="56">
        <f>'Calculations 55to64'!AE200</f>
        <v>0.15475046080846705</v>
      </c>
      <c r="AF19" s="56">
        <f>'Calculations 55to64'!AF200</f>
        <v>0.15232442347855757</v>
      </c>
    </row>
    <row r="20" spans="1:32" x14ac:dyDescent="0.2">
      <c r="A20" s="12" t="s">
        <v>37</v>
      </c>
      <c r="B20" s="56">
        <f>'Calculations 55to64'!B201</f>
        <v>0.21655437921077961</v>
      </c>
      <c r="C20" s="56">
        <f>'Calculations 55to64'!C201</f>
        <v>0.21516351171276019</v>
      </c>
      <c r="D20" s="56">
        <f>'Calculations 55to64'!D201</f>
        <v>0.21145828965092142</v>
      </c>
      <c r="E20" s="56">
        <f>'Calculations 55to64'!E201</f>
        <v>0.20730437973874727</v>
      </c>
      <c r="F20" s="56">
        <f>'Calculations 55to64'!F201</f>
        <v>0.2042716723150339</v>
      </c>
      <c r="G20" s="56">
        <f>'Calculations 55to64'!G201</f>
        <v>0.20299870774485018</v>
      </c>
      <c r="H20" s="56">
        <f>'Calculations 55to64'!H201</f>
        <v>0.20207347755569155</v>
      </c>
      <c r="I20" s="56">
        <f>'Calculations 55to64'!I201</f>
        <v>0.19862019165218595</v>
      </c>
      <c r="J20" s="56">
        <f>'Calculations 55to64'!J201</f>
        <v>0.19273443663975065</v>
      </c>
      <c r="K20" s="56">
        <f>'Calculations 55to64'!K201</f>
        <v>0.18623684553178935</v>
      </c>
      <c r="L20" s="56">
        <f>'Calculations 55to64'!L201</f>
        <v>0.18795478761860876</v>
      </c>
      <c r="M20" s="56">
        <f>'Calculations 55to64'!M201</f>
        <v>0.1852358330598593</v>
      </c>
      <c r="N20" s="56">
        <f>'Calculations 55to64'!N201</f>
        <v>0.18253748095088834</v>
      </c>
      <c r="O20" s="56">
        <f>'Calculations 55to64'!O201</f>
        <v>0.17986048229689522</v>
      </c>
      <c r="P20" s="56">
        <f>'Calculations 55to64'!P201</f>
        <v>0.17720554689079465</v>
      </c>
      <c r="Q20" s="56">
        <f>'Calculations 55to64'!Q201</f>
        <v>0.1745733438400385</v>
      </c>
      <c r="R20" s="56">
        <f>'Calculations 55to64'!R201</f>
        <v>0.17196450214074727</v>
      </c>
      <c r="S20" s="56">
        <f>'Calculations 55to64'!S201</f>
        <v>0.16937961129676066</v>
      </c>
      <c r="T20" s="56">
        <f>'Calculations 55to64'!T201</f>
        <v>0.16681922198110558</v>
      </c>
      <c r="U20" s="56">
        <f>'Calculations 55to64'!U201</f>
        <v>0.16428384673729216</v>
      </c>
      <c r="V20" s="56">
        <f>'Calculations 55to64'!V201</f>
        <v>0.16177396071778613</v>
      </c>
      <c r="W20" s="56">
        <f>'Calculations 55to64'!W201</f>
        <v>0.15929000245692548</v>
      </c>
      <c r="X20" s="56">
        <f>'Calculations 55to64'!X201</f>
        <v>0.15683237467553057</v>
      </c>
      <c r="Y20" s="56">
        <f>'Calculations 55to64'!Y201</f>
        <v>0.15440144511441339</v>
      </c>
      <c r="Z20" s="56">
        <f>'Calculations 55to64'!Z201</f>
        <v>0.15199754739397878</v>
      </c>
      <c r="AA20" s="56">
        <f>'Calculations 55to64'!AA201</f>
        <v>0.1496209818971134</v>
      </c>
      <c r="AB20" s="56">
        <f>'Calculations 55to64'!AB201</f>
        <v>0.14727201667257886</v>
      </c>
      <c r="AC20" s="56">
        <f>'Calculations 55to64'!AC201</f>
        <v>0.14495088835613518</v>
      </c>
      <c r="AD20" s="56">
        <f>'Calculations 55to64'!AD201</f>
        <v>0.14265780310667683</v>
      </c>
      <c r="AE20" s="56">
        <f>'Calculations 55to64'!AE201</f>
        <v>0.14039293755470891</v>
      </c>
      <c r="AF20" s="56">
        <f>'Calculations 55to64'!AF201</f>
        <v>0.1381564397605462</v>
      </c>
    </row>
    <row r="21" spans="1:32" x14ac:dyDescent="0.2">
      <c r="A21" s="12" t="s">
        <v>38</v>
      </c>
      <c r="B21" s="56">
        <f>'Calculations 55to64'!B202</f>
        <v>0.18666666666666673</v>
      </c>
      <c r="C21" s="56">
        <f>'Calculations 55to64'!C202</f>
        <v>0.18539267505223053</v>
      </c>
      <c r="D21" s="56">
        <f>'Calculations 55to64'!D202</f>
        <v>0.182165509034801</v>
      </c>
      <c r="E21" s="56">
        <f>'Calculations 55to64'!E202</f>
        <v>0.17858067958303289</v>
      </c>
      <c r="F21" s="56">
        <f>'Calculations 55to64'!F202</f>
        <v>0.17600719264423523</v>
      </c>
      <c r="G21" s="56">
        <f>'Calculations 55to64'!G202</f>
        <v>0.1750517056674788</v>
      </c>
      <c r="H21" s="56">
        <f>'Calculations 55to64'!H202</f>
        <v>0.17439422591883433</v>
      </c>
      <c r="I21" s="56">
        <f>'Calculations 55to64'!I202</f>
        <v>0.17154060597976958</v>
      </c>
      <c r="J21" s="56">
        <f>'Calculations 55to64'!J202</f>
        <v>0.16658341398601179</v>
      </c>
      <c r="K21" s="56">
        <f>'Calculations 55to64'!K202</f>
        <v>0.16112286754929972</v>
      </c>
      <c r="L21" s="56">
        <f>'Calculations 55to64'!L202</f>
        <v>0.1625052479510434</v>
      </c>
      <c r="M21" s="56">
        <f>'Calculations 55to64'!M202</f>
        <v>0.16022339439926267</v>
      </c>
      <c r="N21" s="56">
        <f>'Calculations 55to64'!N202</f>
        <v>0.1579588768940412</v>
      </c>
      <c r="O21" s="56">
        <f>'Calculations 55to64'!O202</f>
        <v>0.15571222907995827</v>
      </c>
      <c r="P21" s="56">
        <f>'Calculations 55to64'!P202</f>
        <v>0.15348395707821577</v>
      </c>
      <c r="Q21" s="56">
        <f>'Calculations 55to64'!Q202</f>
        <v>0.15127453970334995</v>
      </c>
      <c r="R21" s="56">
        <f>'Calculations 55to64'!R202</f>
        <v>0.14908442871350464</v>
      </c>
      <c r="S21" s="56">
        <f>'Calculations 55to64'!S202</f>
        <v>0.14691404909354819</v>
      </c>
      <c r="T21" s="56">
        <f>'Calculations 55to64'!T202</f>
        <v>0.14476379937014117</v>
      </c>
      <c r="U21" s="56">
        <f>'Calculations 55to64'!U202</f>
        <v>0.14263405195771064</v>
      </c>
      <c r="V21" s="56">
        <f>'Calculations 55to64'!V202</f>
        <v>0.14052515353416214</v>
      </c>
      <c r="W21" s="56">
        <f>'Calculations 55to64'!W202</f>
        <v>0.13843742544501089</v>
      </c>
      <c r="X21" s="56">
        <f>'Calculations 55to64'!X202</f>
        <v>0.1363711641345339</v>
      </c>
      <c r="Y21" s="56">
        <f>'Calculations 55to64'!Y202</f>
        <v>0.13432664160243177</v>
      </c>
      <c r="Z21" s="56">
        <f>'Calculations 55to64'!Z202</f>
        <v>0.13230410588441163</v>
      </c>
      <c r="AA21" s="56">
        <f>'Calculations 55to64'!AA202</f>
        <v>0.13030378155503994</v>
      </c>
      <c r="AB21" s="56">
        <f>'Calculations 55to64'!AB202</f>
        <v>0.12832587025116457</v>
      </c>
      <c r="AC21" s="56">
        <f>'Calculations 55to64'!AC202</f>
        <v>0.12637055121415344</v>
      </c>
      <c r="AD21" s="56">
        <f>'Calculations 55to64'!AD202</f>
        <v>0.12443798184918564</v>
      </c>
      <c r="AE21" s="56">
        <f>'Calculations 55to64'!AE202</f>
        <v>0.12252829829980906</v>
      </c>
      <c r="AF21" s="56">
        <f>'Calculations 55to64'!AF202</f>
        <v>0.12064161603597284</v>
      </c>
    </row>
    <row r="22" spans="1:32" x14ac:dyDescent="0.2">
      <c r="A22" s="12" t="s">
        <v>39</v>
      </c>
      <c r="B22" s="56">
        <f>'Calculations 55to64'!B203</f>
        <v>0.22162645218945487</v>
      </c>
      <c r="C22" s="56">
        <f>'Calculations 55to64'!C203</f>
        <v>0.2202338908586659</v>
      </c>
      <c r="D22" s="56">
        <f>'Calculations 55to64'!D203</f>
        <v>0.21655686355617357</v>
      </c>
      <c r="E22" s="56">
        <f>'Calculations 55to64'!E203</f>
        <v>0.21239099293107666</v>
      </c>
      <c r="F22" s="56">
        <f>'Calculations 55to64'!F203</f>
        <v>0.20932596824706179</v>
      </c>
      <c r="G22" s="56">
        <f>'Calculations 55to64'!G203</f>
        <v>0.20807949632924783</v>
      </c>
      <c r="H22" s="56">
        <f>'Calculations 55to64'!H203</f>
        <v>0.20712491473773531</v>
      </c>
      <c r="I22" s="56">
        <f>'Calculations 55to64'!I203</f>
        <v>0.20352065024510618</v>
      </c>
      <c r="J22" s="56">
        <f>'Calculations 55to64'!J203</f>
        <v>0.19749080454974188</v>
      </c>
      <c r="K22" s="56">
        <f>'Calculations 55to64'!K203</f>
        <v>0.19094243909939809</v>
      </c>
      <c r="L22" s="56">
        <f>'Calculations 55to64'!L203</f>
        <v>0.19272151014718761</v>
      </c>
      <c r="M22" s="56">
        <f>'Calculations 55to64'!M203</f>
        <v>0.18995569861860928</v>
      </c>
      <c r="N22" s="56">
        <f>'Calculations 55to64'!N203</f>
        <v>0.18720872983320141</v>
      </c>
      <c r="O22" s="56">
        <f>'Calculations 55to64'!O203</f>
        <v>0.18448148726256133</v>
      </c>
      <c r="P22" s="56">
        <f>'Calculations 55to64'!P203</f>
        <v>0.18177480955328859</v>
      </c>
      <c r="Q22" s="56">
        <f>'Calculations 55to64'!Q203</f>
        <v>0.17908949097650939</v>
      </c>
      <c r="R22" s="56">
        <f>'Calculations 55to64'!R203</f>
        <v>0.17642628193597071</v>
      </c>
      <c r="S22" s="56">
        <f>'Calculations 55to64'!S203</f>
        <v>0.17378588953217283</v>
      </c>
      <c r="T22" s="56">
        <f>'Calculations 55to64'!T203</f>
        <v>0.17116897817985466</v>
      </c>
      <c r="U22" s="56">
        <f>'Calculations 55to64'!U203</f>
        <v>0.16857617027601207</v>
      </c>
      <c r="V22" s="56">
        <f>'Calculations 55to64'!V203</f>
        <v>0.16600804691552837</v>
      </c>
      <c r="W22" s="56">
        <f>'Calculations 55to64'!W203</f>
        <v>0.16346514865137357</v>
      </c>
      <c r="X22" s="56">
        <f>'Calculations 55to64'!X203</f>
        <v>0.16094797629627999</v>
      </c>
      <c r="Y22" s="56">
        <f>'Calculations 55to64'!Y203</f>
        <v>0.15845699176272132</v>
      </c>
      <c r="Z22" s="56">
        <f>'Calculations 55to64'!Z203</f>
        <v>0.15599261893798516</v>
      </c>
      <c r="AA22" s="56">
        <f>'Calculations 55to64'!AA203</f>
        <v>0.153555244591107</v>
      </c>
      <c r="AB22" s="56">
        <f>'Calculations 55to64'!AB203</f>
        <v>0.15114521930843058</v>
      </c>
      <c r="AC22" s="56">
        <f>'Calculations 55to64'!AC203</f>
        <v>0.14876285845455639</v>
      </c>
      <c r="AD22" s="56">
        <f>'Calculations 55to64'!AD203</f>
        <v>0.14640844315548068</v>
      </c>
      <c r="AE22" s="56">
        <f>'Calculations 55to64'!AE203</f>
        <v>0.14408222130076215</v>
      </c>
      <c r="AF22" s="56">
        <f>'Calculations 55to64'!AF203</f>
        <v>0.14178440856160557</v>
      </c>
    </row>
    <row r="23" spans="1:32" x14ac:dyDescent="0.2">
      <c r="A23" s="12" t="s">
        <v>40</v>
      </c>
      <c r="B23" s="56">
        <f>'Calculations 55to64'!B204</f>
        <v>0.17721518987341772</v>
      </c>
      <c r="C23" s="56">
        <f>'Calculations 55to64'!C204</f>
        <v>0.17626464697516098</v>
      </c>
      <c r="D23" s="56">
        <f>'Calculations 55to64'!D204</f>
        <v>0.17335680802774944</v>
      </c>
      <c r="E23" s="56">
        <f>'Calculations 55to64'!E204</f>
        <v>0.17010591678436382</v>
      </c>
      <c r="F23" s="56">
        <f>'Calculations 55to64'!F204</f>
        <v>0.16783421601590121</v>
      </c>
      <c r="G23" s="56">
        <f>'Calculations 55to64'!G204</f>
        <v>0.16710711168177358</v>
      </c>
      <c r="H23" s="56">
        <f>'Calculations 55to64'!H204</f>
        <v>0.16669188924516601</v>
      </c>
      <c r="I23" s="56">
        <f>'Calculations 55to64'!I204</f>
        <v>0.16407673572581752</v>
      </c>
      <c r="J23" s="56">
        <f>'Calculations 55to64'!J204</f>
        <v>0.15936183976259208</v>
      </c>
      <c r="K23" s="56">
        <f>'Calculations 55to64'!K204</f>
        <v>0.15414679980748761</v>
      </c>
      <c r="L23" s="56">
        <f>'Calculations 55to64'!L204</f>
        <v>0.15584494856697317</v>
      </c>
      <c r="M23" s="56">
        <f>'Calculations 55to64'!M204</f>
        <v>0.1538200210278878</v>
      </c>
      <c r="N23" s="56">
        <f>'Calculations 55to64'!N204</f>
        <v>0.15180896943597524</v>
      </c>
      <c r="O23" s="56">
        <f>'Calculations 55to64'!O204</f>
        <v>0.14981217246381243</v>
      </c>
      <c r="P23" s="56">
        <f>'Calculations 55to64'!P204</f>
        <v>0.14782999237180744</v>
      </c>
      <c r="Q23" s="56">
        <f>'Calculations 55to64'!Q204</f>
        <v>0.14586277507404552</v>
      </c>
      <c r="R23" s="56">
        <f>'Calculations 55to64'!R204</f>
        <v>0.14391085021684935</v>
      </c>
      <c r="S23" s="56">
        <f>'Calculations 55to64'!S204</f>
        <v>0.14197453127059875</v>
      </c>
      <c r="T23" s="56">
        <f>'Calculations 55to64'!T204</f>
        <v>0.14005411563521991</v>
      </c>
      <c r="U23" s="56">
        <f>'Calculations 55to64'!U204</f>
        <v>0.13814988475963091</v>
      </c>
      <c r="V23" s="56">
        <f>'Calculations 55to64'!V204</f>
        <v>0.13626210427532753</v>
      </c>
      <c r="W23" s="56">
        <f>'Calculations 55to64'!W204</f>
        <v>0.13439102414416207</v>
      </c>
      <c r="X23" s="56">
        <f>'Calculations 55to64'!X204</f>
        <v>0.13253687882028881</v>
      </c>
      <c r="Y23" s="56">
        <f>'Calculations 55to64'!Y204</f>
        <v>0.13069988742613858</v>
      </c>
      <c r="Z23" s="56">
        <f>'Calculations 55to64'!Z204</f>
        <v>0.12888025394219813</v>
      </c>
      <c r="AA23" s="56">
        <f>'Calculations 55to64'!AA204</f>
        <v>0.1270781674102919</v>
      </c>
      <c r="AB23" s="56">
        <f>'Calculations 55to64'!AB204</f>
        <v>0.12529380214998886</v>
      </c>
      <c r="AC23" s="56">
        <f>'Calculations 55to64'!AC204</f>
        <v>0.12352731798768346</v>
      </c>
      <c r="AD23" s="56">
        <f>'Calculations 55to64'!AD204</f>
        <v>0.12177886049784528</v>
      </c>
      <c r="AE23" s="56">
        <f>'Calculations 55to64'!AE204</f>
        <v>0.12004856125587755</v>
      </c>
      <c r="AF23" s="56">
        <f>'Calculations 55to64'!AF204</f>
        <v>0.11833653810197396</v>
      </c>
    </row>
    <row r="24" spans="1:32" x14ac:dyDescent="0.2">
      <c r="A24" s="12" t="s">
        <v>41</v>
      </c>
      <c r="B24" s="56">
        <f>'Calculations 55to64'!B205</f>
        <v>0.21538461538461531</v>
      </c>
      <c r="C24" s="56">
        <f>'Calculations 55to64'!C205</f>
        <v>0.21390548854225166</v>
      </c>
      <c r="D24" s="56">
        <f>'Calculations 55to64'!D205</f>
        <v>0.21021651993775498</v>
      </c>
      <c r="E24" s="56">
        <f>'Calculations 55to64'!E205</f>
        <v>0.20613903348264753</v>
      </c>
      <c r="F24" s="56">
        <f>'Calculations 55to64'!F205</f>
        <v>0.20322109357446436</v>
      </c>
      <c r="G24" s="56">
        <f>'Calculations 55to64'!G205</f>
        <v>0.20213578351638195</v>
      </c>
      <c r="H24" s="56">
        <f>'Calculations 55to64'!H205</f>
        <v>0.20141965819392021</v>
      </c>
      <c r="I24" s="56">
        <f>'Calculations 55to64'!I205</f>
        <v>0.19822410479884911</v>
      </c>
      <c r="J24" s="56">
        <f>'Calculations 55to64'!J205</f>
        <v>0.19259715321377419</v>
      </c>
      <c r="K24" s="56">
        <f>'Calculations 55to64'!K205</f>
        <v>0.18635082706028855</v>
      </c>
      <c r="L24" s="56">
        <f>'Calculations 55to64'!L205</f>
        <v>0.18789691404024911</v>
      </c>
      <c r="M24" s="56">
        <f>'Calculations 55to64'!M205</f>
        <v>0.18529022743714824</v>
      </c>
      <c r="N24" s="56">
        <f>'Calculations 55to64'!N205</f>
        <v>0.18270125368786785</v>
      </c>
      <c r="O24" s="56">
        <f>'Calculations 55to64'!O205</f>
        <v>0.18013068918535141</v>
      </c>
      <c r="P24" s="56">
        <f>'Calculations 55to64'!P205</f>
        <v>0.17757919727843208</v>
      </c>
      <c r="Q24" s="56">
        <f>'Calculations 55to64'!Q205</f>
        <v>0.17504740850970918</v>
      </c>
      <c r="R24" s="56">
        <f>'Calculations 55to64'!R205</f>
        <v>0.17253592089282907</v>
      </c>
      <c r="S24" s="56">
        <f>'Calculations 55to64'!S205</f>
        <v>0.17004530022817532</v>
      </c>
      <c r="T24" s="56">
        <f>'Calculations 55to64'!T205</f>
        <v>0.16757608045581779</v>
      </c>
      <c r="U24" s="56">
        <f>'Calculations 55to64'!U205</f>
        <v>0.1651287640444416</v>
      </c>
      <c r="V24" s="56">
        <f>'Calculations 55to64'!V205</f>
        <v>0.16270382241487016</v>
      </c>
      <c r="W24" s="56">
        <f>'Calculations 55to64'!W205</f>
        <v>0.16030169639665601</v>
      </c>
      <c r="X24" s="56">
        <f>'Calculations 55to64'!X205</f>
        <v>0.15792279671614551</v>
      </c>
      <c r="Y24" s="56">
        <f>'Calculations 55to64'!Y205</f>
        <v>0.15556750451431875</v>
      </c>
      <c r="Z24" s="56">
        <f>'Calculations 55to64'!Z205</f>
        <v>0.15323617189262803</v>
      </c>
      <c r="AA24" s="56">
        <f>'Calculations 55to64'!AA205</f>
        <v>0.15092912248500409</v>
      </c>
      <c r="AB24" s="56">
        <f>'Calculations 55to64'!AB205</f>
        <v>0.14864665205414709</v>
      </c>
      <c r="AC24" s="56">
        <f>'Calculations 55to64'!AC205</f>
        <v>0.14638902911016821</v>
      </c>
      <c r="AD24" s="56">
        <f>'Calculations 55to64'!AD205</f>
        <v>0.14415649554963342</v>
      </c>
      <c r="AE24" s="56">
        <f>'Calculations 55to64'!AE205</f>
        <v>0.14194926731304042</v>
      </c>
      <c r="AF24" s="56">
        <f>'Calculations 55to64'!AF205</f>
        <v>0.13976753505874698</v>
      </c>
    </row>
    <row r="25" spans="1:32" x14ac:dyDescent="0.2">
      <c r="A25" s="12" t="s">
        <v>42</v>
      </c>
      <c r="B25" s="56">
        <f>'Calculations 55to64'!B206</f>
        <v>0.20223243598161522</v>
      </c>
      <c r="C25" s="56">
        <f>'Calculations 55to64'!C206</f>
        <v>0.20096009735385639</v>
      </c>
      <c r="D25" s="56">
        <f>'Calculations 55to64'!D206</f>
        <v>0.19753347662092891</v>
      </c>
      <c r="E25" s="56">
        <f>'Calculations 55to64'!E206</f>
        <v>0.19367730484465523</v>
      </c>
      <c r="F25" s="56">
        <f>'Calculations 55to64'!F206</f>
        <v>0.19087043706154305</v>
      </c>
      <c r="G25" s="56">
        <f>'Calculations 55to64'!G206</f>
        <v>0.18974991593130586</v>
      </c>
      <c r="H25" s="56">
        <f>'Calculations 55to64'!H206</f>
        <v>0.18893022311573551</v>
      </c>
      <c r="I25" s="56">
        <f>'Calculations 55to64'!I206</f>
        <v>0.18569303143044544</v>
      </c>
      <c r="J25" s="56">
        <f>'Calculations 55to64'!J206</f>
        <v>0.18018838899458195</v>
      </c>
      <c r="K25" s="56">
        <f>'Calculations 55to64'!K206</f>
        <v>0.17415965305989348</v>
      </c>
      <c r="L25" s="56">
        <f>'Calculations 55to64'!L206</f>
        <v>0.17580881217252067</v>
      </c>
      <c r="M25" s="56">
        <f>'Calculations 55to64'!M206</f>
        <v>0.17329598263383281</v>
      </c>
      <c r="N25" s="56">
        <f>'Calculations 55to64'!N206</f>
        <v>0.17080181596786564</v>
      </c>
      <c r="O25" s="56">
        <f>'Calculations 55to64'!O206</f>
        <v>0.16832699752805277</v>
      </c>
      <c r="P25" s="56">
        <f>'Calculations 55to64'!P206</f>
        <v>0.16587217614965039</v>
      </c>
      <c r="Q25" s="56">
        <f>'Calculations 55to64'!Q206</f>
        <v>0.16343796456901508</v>
      </c>
      <c r="R25" s="56">
        <f>'Calculations 55to64'!R206</f>
        <v>0.16102493988460245</v>
      </c>
      <c r="S25" s="56">
        <f>'Calculations 55to64'!S206</f>
        <v>0.1586336440580359</v>
      </c>
      <c r="T25" s="56">
        <f>'Calculations 55to64'!T206</f>
        <v>0.15626458445344377</v>
      </c>
      <c r="U25" s="56">
        <f>'Calculations 55to64'!U206</f>
        <v>0.15391823441313973</v>
      </c>
      <c r="V25" s="56">
        <f>'Calculations 55to64'!V206</f>
        <v>0.1515950338676261</v>
      </c>
      <c r="W25" s="56">
        <f>'Calculations 55to64'!W206</f>
        <v>0.14929538997777758</v>
      </c>
      <c r="X25" s="56">
        <f>'Calculations 55to64'!X206</f>
        <v>0.14701967780701397</v>
      </c>
      <c r="Y25" s="56">
        <f>'Calculations 55to64'!Y206</f>
        <v>0.14476824102118874</v>
      </c>
      <c r="Z25" s="56">
        <f>'Calculations 55to64'!Z206</f>
        <v>0.14254139261387441</v>
      </c>
      <c r="AA25" s="56">
        <f>'Calculations 55to64'!AA206</f>
        <v>0.14033941565469674</v>
      </c>
      <c r="AB25" s="56">
        <f>'Calculations 55to64'!AB206</f>
        <v>0.13816256405835214</v>
      </c>
      <c r="AC25" s="56">
        <f>'Calculations 55to64'!AC206</f>
        <v>0.1360110633719285</v>
      </c>
      <c r="AD25" s="56">
        <f>'Calculations 55to64'!AD206</f>
        <v>0.1338851115781674</v>
      </c>
      <c r="AE25" s="56">
        <f>'Calculations 55to64'!AE206</f>
        <v>0.13178487991232535</v>
      </c>
      <c r="AF25" s="56">
        <f>'Calculations 55to64'!AF206</f>
        <v>0.12971051369031608</v>
      </c>
    </row>
    <row r="26" spans="1:32" x14ac:dyDescent="0.2">
      <c r="A26" s="12" t="s">
        <v>105</v>
      </c>
      <c r="B26" s="56">
        <f>'Calculations 55to64'!B207</f>
        <v>0.22506738544474386</v>
      </c>
      <c r="C26" s="56">
        <f>'Calculations 55to64'!C207</f>
        <v>0.22359946871000597</v>
      </c>
      <c r="D26" s="56">
        <f>'Calculations 55to64'!D207</f>
        <v>0.21981593519278533</v>
      </c>
      <c r="E26" s="56">
        <f>'Calculations 55to64'!E207</f>
        <v>0.2156204207786373</v>
      </c>
      <c r="F26" s="56">
        <f>'Calculations 55to64'!F207</f>
        <v>0.21261959631746061</v>
      </c>
      <c r="G26" s="56">
        <f>'Calculations 55to64'!G207</f>
        <v>0.21150790862306837</v>
      </c>
      <c r="H26" s="56">
        <f>'Calculations 55to64'!H207</f>
        <v>0.21077856444140181</v>
      </c>
      <c r="I26" s="56">
        <f>'Calculations 55to64'!I207</f>
        <v>0.20747119498239033</v>
      </c>
      <c r="J26" s="56">
        <f>'Calculations 55to64'!J207</f>
        <v>0.20162698441932664</v>
      </c>
      <c r="K26" s="56">
        <f>'Calculations 55to64'!K207</f>
        <v>0.1951183585299299</v>
      </c>
      <c r="L26" s="56">
        <f>'Calculations 55to64'!L207</f>
        <v>0.19680915992671522</v>
      </c>
      <c r="M26" s="56">
        <f>'Calculations 55to64'!M207</f>
        <v>0.19412224553784069</v>
      </c>
      <c r="N26" s="56">
        <f>'Calculations 55to64'!N207</f>
        <v>0.19145267665898394</v>
      </c>
      <c r="O26" s="56">
        <f>'Calculations 55to64'!O207</f>
        <v>0.18880119193165029</v>
      </c>
      <c r="P26" s="56">
        <f>'Calculations 55to64'!P207</f>
        <v>0.18616849505615313</v>
      </c>
      <c r="Q26" s="56">
        <f>'Calculations 55to64'!Q207</f>
        <v>0.18355525513559387</v>
      </c>
      <c r="R26" s="56">
        <f>'Calculations 55to64'!R207</f>
        <v>0.18096210705587468</v>
      </c>
      <c r="S26" s="56">
        <f>'Calculations 55to64'!S207</f>
        <v>0.17838965190038511</v>
      </c>
      <c r="T26" s="56">
        <f>'Calculations 55to64'!T207</f>
        <v>0.17583845739791329</v>
      </c>
      <c r="U26" s="56">
        <f>'Calculations 55to64'!U207</f>
        <v>0.17330905840226316</v>
      </c>
      <c r="V26" s="56">
        <f>'Calculations 55to64'!V207</f>
        <v>0.1708019574020091</v>
      </c>
      <c r="W26" s="56">
        <f>'Calculations 55to64'!W207</f>
        <v>0.16831762505872769</v>
      </c>
      <c r="X26" s="56">
        <f>'Calculations 55to64'!X207</f>
        <v>0.1658565007720334</v>
      </c>
      <c r="Y26" s="56">
        <f>'Calculations 55to64'!Y207</f>
        <v>0.16341899326967671</v>
      </c>
      <c r="Z26" s="56">
        <f>'Calculations 55to64'!Z207</f>
        <v>0.16100548122093239</v>
      </c>
      <c r="AA26" s="56">
        <f>'Calculations 55to64'!AA207</f>
        <v>0.15861631387148287</v>
      </c>
      <c r="AB26" s="56">
        <f>'Calculations 55to64'!AB207</f>
        <v>0.15625181169798483</v>
      </c>
      <c r="AC26" s="56">
        <f>'Calculations 55to64'!AC207</f>
        <v>0.15391226708048525</v>
      </c>
      <c r="AD26" s="56">
        <f>'Calculations 55to64'!AD207</f>
        <v>0.15159794499086024</v>
      </c>
      <c r="AE26" s="56">
        <f>'Calculations 55to64'!AE207</f>
        <v>0.1493090836954567</v>
      </c>
      <c r="AF26" s="56">
        <f>'Calculations 55to64'!AF207</f>
        <v>0.14704589547011737</v>
      </c>
    </row>
    <row r="27" spans="1:32" x14ac:dyDescent="0.2">
      <c r="A27" s="12" t="s">
        <v>106</v>
      </c>
      <c r="B27" s="56">
        <f>'Calculations 55to64'!B208</f>
        <v>0.16161616161616157</v>
      </c>
      <c r="C27" s="56">
        <f>'Calculations 55to64'!C208</f>
        <v>0.16031945050549459</v>
      </c>
      <c r="D27" s="56">
        <f>'Calculations 55to64'!D208</f>
        <v>0.15738731920634141</v>
      </c>
      <c r="E27" s="56">
        <f>'Calculations 55to64'!E208</f>
        <v>0.15421480529129847</v>
      </c>
      <c r="F27" s="56">
        <f>'Calculations 55to64'!F208</f>
        <v>0.15198196069122899</v>
      </c>
      <c r="G27" s="56">
        <f>'Calculations 55to64'!G208</f>
        <v>0.15121395682029962</v>
      </c>
      <c r="H27" s="56">
        <f>'Calculations 55to64'!H208</f>
        <v>0.1507527180883417</v>
      </c>
      <c r="I27" s="56">
        <f>'Calculations 55to64'!I208</f>
        <v>0.14848528882786025</v>
      </c>
      <c r="J27" s="56">
        <f>'Calculations 55to64'!J208</f>
        <v>0.14438105934032716</v>
      </c>
      <c r="K27" s="56">
        <f>'Calculations 55to64'!K208</f>
        <v>0.13978336285994034</v>
      </c>
      <c r="L27" s="56">
        <f>'Calculations 55to64'!L208</f>
        <v>0.14073689088617439</v>
      </c>
      <c r="M27" s="56">
        <f>'Calculations 55to64'!M208</f>
        <v>0.13880248082775096</v>
      </c>
      <c r="N27" s="56">
        <f>'Calculations 55to64'!N208</f>
        <v>0.13688562138525856</v>
      </c>
      <c r="O27" s="56">
        <f>'Calculations 55to64'!O208</f>
        <v>0.13498651526158628</v>
      </c>
      <c r="P27" s="56">
        <f>'Calculations 55to64'!P208</f>
        <v>0.13310535244295282</v>
      </c>
      <c r="Q27" s="56">
        <f>'Calculations 55to64'!Q208</f>
        <v>0.13124231021425081</v>
      </c>
      <c r="R27" s="56">
        <f>'Calculations 55to64'!R208</f>
        <v>0.12939755319334148</v>
      </c>
      <c r="S27" s="56">
        <f>'Calculations 55to64'!S208</f>
        <v>0.1275712333843127</v>
      </c>
      <c r="T27" s="56">
        <f>'Calculations 55to64'!T208</f>
        <v>0.12576349024956079</v>
      </c>
      <c r="U27" s="56">
        <f>'Calculations 55to64'!U208</f>
        <v>0.123974450800431</v>
      </c>
      <c r="V27" s="56">
        <f>'Calculations 55to64'!V208</f>
        <v>0.12220422970604264</v>
      </c>
      <c r="W27" s="56">
        <f>'Calculations 55to64'!W208</f>
        <v>0.12045292941980021</v>
      </c>
      <c r="X27" s="56">
        <f>'Calculations 55to64'!X208</f>
        <v>0.11872064032302417</v>
      </c>
      <c r="Y27" s="56">
        <f>'Calculations 55to64'!Y208</f>
        <v>0.11700744088503565</v>
      </c>
      <c r="Z27" s="56">
        <f>'Calculations 55to64'!Z208</f>
        <v>0.11531339783896555</v>
      </c>
      <c r="AA27" s="56">
        <f>'Calculations 55to64'!AA208</f>
        <v>0.11363856637249919</v>
      </c>
      <c r="AB27" s="56">
        <f>'Calculations 55to64'!AB208</f>
        <v>0.11198299033272154</v>
      </c>
      <c r="AC27" s="56">
        <f>'Calculations 55to64'!AC208</f>
        <v>0.11034670244417731</v>
      </c>
      <c r="AD27" s="56">
        <f>'Calculations 55to64'!AD208</f>
        <v>0.10872972453924089</v>
      </c>
      <c r="AE27" s="56">
        <f>'Calculations 55to64'!AE208</f>
        <v>0.10713206779986349</v>
      </c>
      <c r="AF27" s="56">
        <f>'Calculations 55to64'!AF208</f>
        <v>0.1055537330097453</v>
      </c>
    </row>
    <row r="28" spans="1:32" x14ac:dyDescent="0.2">
      <c r="A28" s="12" t="s">
        <v>107</v>
      </c>
      <c r="B28" s="56">
        <f>'Calculations 55to64'!B209</f>
        <v>0.23076923076923078</v>
      </c>
      <c r="C28" s="56">
        <f>'Calculations 55to64'!C209</f>
        <v>0.22940059013949873</v>
      </c>
      <c r="D28" s="56">
        <f>'Calculations 55to64'!D209</f>
        <v>0.22554211829155429</v>
      </c>
      <c r="E28" s="56">
        <f>'Calculations 55to64'!E209</f>
        <v>0.22120502868637773</v>
      </c>
      <c r="F28" s="56">
        <f>'Calculations 55to64'!F209</f>
        <v>0.21805168759945445</v>
      </c>
      <c r="G28" s="56">
        <f>'Calculations 55to64'!G209</f>
        <v>0.21673394929395645</v>
      </c>
      <c r="H28" s="56">
        <f>'Calculations 55to64'!H209</f>
        <v>0.21580349083956299</v>
      </c>
      <c r="I28" s="56">
        <f>'Calculations 55to64'!I209</f>
        <v>0.21216233979184493</v>
      </c>
      <c r="J28" s="56">
        <f>'Calculations 55to64'!J209</f>
        <v>0.20590063932149247</v>
      </c>
      <c r="K28" s="56">
        <f>'Calculations 55to64'!K209</f>
        <v>0.19896766374346364</v>
      </c>
      <c r="L28" s="56">
        <f>'Calculations 55to64'!L209</f>
        <v>0.20092385725269266</v>
      </c>
      <c r="M28" s="56">
        <f>'Calculations 55to64'!M209</f>
        <v>0.19806768029013636</v>
      </c>
      <c r="N28" s="56">
        <f>'Calculations 55to64'!N209</f>
        <v>0.1952305504177213</v>
      </c>
      <c r="O28" s="56">
        <f>'Calculations 55to64'!O209</f>
        <v>0.192413353303969</v>
      </c>
      <c r="P28" s="56">
        <f>'Calculations 55to64'!P209</f>
        <v>0.18961693123002607</v>
      </c>
      <c r="Q28" s="56">
        <f>'Calculations 55to64'!Q209</f>
        <v>0.18684208346952222</v>
      </c>
      <c r="R28" s="56">
        <f>'Calculations 55to64'!R209</f>
        <v>0.18408956672475216</v>
      </c>
      <c r="S28" s="56">
        <f>'Calculations 55to64'!S209</f>
        <v>0.18136009561695607</v>
      </c>
      <c r="T28" s="56">
        <f>'Calculations 55to64'!T209</f>
        <v>0.17865434322832499</v>
      </c>
      <c r="U28" s="56">
        <f>'Calculations 55to64'!U209</f>
        <v>0.17597294169324174</v>
      </c>
      <c r="V28" s="56">
        <f>'Calculations 55to64'!V209</f>
        <v>0.17331648283616746</v>
      </c>
      <c r="W28" s="56">
        <f>'Calculations 55to64'!W209</f>
        <v>0.17068551885346714</v>
      </c>
      <c r="X28" s="56">
        <f>'Calculations 55to64'!X209</f>
        <v>0.16808056303641511</v>
      </c>
      <c r="Y28" s="56">
        <f>'Calculations 55to64'!Y209</f>
        <v>0.16550209053253909</v>
      </c>
      <c r="Z28" s="56">
        <f>'Calculations 55to64'!Z209</f>
        <v>0.1629505391424122</v>
      </c>
      <c r="AA28" s="56">
        <f>'Calculations 55to64'!AA209</f>
        <v>0.1604263101489746</v>
      </c>
      <c r="AB28" s="56">
        <f>'Calculations 55to64'!AB209</f>
        <v>0.15792976917644716</v>
      </c>
      <c r="AC28" s="56">
        <f>'Calculations 55to64'!AC209</f>
        <v>0.15546124707588233</v>
      </c>
      <c r="AD28" s="56">
        <f>'Calculations 55to64'!AD209</f>
        <v>0.15302104083442183</v>
      </c>
      <c r="AE28" s="56">
        <f>'Calculations 55to64'!AE209</f>
        <v>0.15060941450534523</v>
      </c>
      <c r="AF28" s="56">
        <f>'Calculations 55to64'!AF209</f>
        <v>0.14822660015602906</v>
      </c>
    </row>
    <row r="29" spans="1:32" x14ac:dyDescent="0.2">
      <c r="A29" s="12" t="s">
        <v>43</v>
      </c>
      <c r="B29" s="56">
        <f>'Calculations 55to64'!B210</f>
        <v>0.1715027347733383</v>
      </c>
      <c r="C29" s="56">
        <f>'Calculations 55to64'!C210</f>
        <v>0.17034338736924889</v>
      </c>
      <c r="D29" s="56">
        <f>'Calculations 55to64'!D210</f>
        <v>0.16739064105505774</v>
      </c>
      <c r="E29" s="56">
        <f>'Calculations 55to64'!E210</f>
        <v>0.16408745020811863</v>
      </c>
      <c r="F29" s="56">
        <f>'Calculations 55to64'!F210</f>
        <v>0.16169736131835863</v>
      </c>
      <c r="G29" s="56">
        <f>'Calculations 55to64'!G210</f>
        <v>0.16080359517647391</v>
      </c>
      <c r="H29" s="56">
        <f>'Calculations 55to64'!H210</f>
        <v>0.16014779295836501</v>
      </c>
      <c r="I29" s="56">
        <f>'Calculations 55to64'!I210</f>
        <v>0.15747600924372304</v>
      </c>
      <c r="J29" s="56">
        <f>'Calculations 55to64'!J210</f>
        <v>0.15291162637684794</v>
      </c>
      <c r="K29" s="56">
        <f>'Calculations 55to64'!K210</f>
        <v>0.14791041639472116</v>
      </c>
      <c r="L29" s="56">
        <f>'Calculations 55to64'!L210</f>
        <v>0.14917296479815043</v>
      </c>
      <c r="M29" s="56">
        <f>'Calculations 55to64'!M210</f>
        <v>0.14706569173534598</v>
      </c>
      <c r="N29" s="56">
        <f>'Calculations 55to64'!N210</f>
        <v>0.14497510446469483</v>
      </c>
      <c r="O29" s="56">
        <f>'Calculations 55to64'!O210</f>
        <v>0.14290169838306355</v>
      </c>
      <c r="P29" s="56">
        <f>'Calculations 55to64'!P210</f>
        <v>0.14084594053968319</v>
      </c>
      <c r="Q29" s="56">
        <f>'Calculations 55to64'!Q210</f>
        <v>0.13880827003336385</v>
      </c>
      <c r="R29" s="56">
        <f>'Calculations 55to64'!R210</f>
        <v>0.13678909843778109</v>
      </c>
      <c r="S29" s="56">
        <f>'Calculations 55to64'!S210</f>
        <v>0.13478881025361508</v>
      </c>
      <c r="T29" s="56">
        <f>'Calculations 55to64'!T210</f>
        <v>0.13280776338619799</v>
      </c>
      <c r="U29" s="56">
        <f>'Calculations 55to64'!U210</f>
        <v>0.13084628964723324</v>
      </c>
      <c r="V29" s="56">
        <f>'Calculations 55to64'!V210</f>
        <v>0.12890469527907264</v>
      </c>
      <c r="W29" s="56">
        <f>'Calculations 55to64'!W210</f>
        <v>0.12698326149994957</v>
      </c>
      <c r="X29" s="56">
        <f>'Calculations 55to64'!X210</f>
        <v>0.12508224506853302</v>
      </c>
      <c r="Y29" s="56">
        <f>'Calculations 55to64'!Y210</f>
        <v>0.12320187886610977</v>
      </c>
      <c r="Z29" s="56">
        <f>'Calculations 55to64'!Z210</f>
        <v>0.12134237249467442</v>
      </c>
      <c r="AA29" s="56">
        <f>'Calculations 55to64'!AA210</f>
        <v>0.11950391288919364</v>
      </c>
      <c r="AB29" s="56">
        <f>'Calculations 55to64'!AB210</f>
        <v>0.11768666494230468</v>
      </c>
      <c r="AC29" s="56">
        <f>'Calculations 55to64'!AC210</f>
        <v>0.11589077213970581</v>
      </c>
      <c r="AD29" s="56">
        <f>'Calculations 55to64'!AD210</f>
        <v>0.1141163572045194</v>
      </c>
      <c r="AE29" s="56">
        <f>'Calculations 55to64'!AE210</f>
        <v>0.11236352274893061</v>
      </c>
      <c r="AF29" s="56">
        <f>'Calculations 55to64'!AF210</f>
        <v>0.11063235193143139</v>
      </c>
    </row>
    <row r="30" spans="1:32" x14ac:dyDescent="0.2">
      <c r="A30" s="12" t="s">
        <v>44</v>
      </c>
      <c r="B30" s="56">
        <f>'Calculations 55to64'!B211</f>
        <v>0.15829383886255918</v>
      </c>
      <c r="C30" s="56">
        <f>'Calculations 55to64'!C211</f>
        <v>0.1575931442584686</v>
      </c>
      <c r="D30" s="56">
        <f>'Calculations 55to64'!D211</f>
        <v>0.15523783338297256</v>
      </c>
      <c r="E30" s="56">
        <f>'Calculations 55to64'!E211</f>
        <v>0.15257172127036894</v>
      </c>
      <c r="F30" s="56">
        <f>'Calculations 55to64'!F211</f>
        <v>0.15077758346116124</v>
      </c>
      <c r="G30" s="56">
        <f>'Calculations 55to64'!G211</f>
        <v>0.1505103519586645</v>
      </c>
      <c r="H30" s="56">
        <f>'Calculations 55to64'!H211</f>
        <v>0.1504113300036394</v>
      </c>
      <c r="I30" s="56">
        <f>'Calculations 55to64'!I211</f>
        <v>0.14846289411623864</v>
      </c>
      <c r="J30" s="56">
        <f>'Calculations 55to64'!J211</f>
        <v>0.14478152092222429</v>
      </c>
      <c r="K30" s="56">
        <f>'Calculations 55to64'!K211</f>
        <v>0.1406809900524939</v>
      </c>
      <c r="L30" s="56">
        <f>'Calculations 55to64'!L211</f>
        <v>0.14186313237811773</v>
      </c>
      <c r="M30" s="56">
        <f>'Calculations 55to64'!M211</f>
        <v>0.14022374176000366</v>
      </c>
      <c r="N30" s="56">
        <f>'Calculations 55to64'!N211</f>
        <v>0.13857883443097577</v>
      </c>
      <c r="O30" s="56">
        <f>'Calculations 55to64'!O211</f>
        <v>0.13692968550186169</v>
      </c>
      <c r="P30" s="56">
        <f>'Calculations 55to64'!P211</f>
        <v>0.13527753028596884</v>
      </c>
      <c r="Q30" s="56">
        <f>'Calculations 55to64'!Q211</f>
        <v>0.13362356357507882</v>
      </c>
      <c r="R30" s="56">
        <f>'Calculations 55to64'!R211</f>
        <v>0.13196893908789054</v>
      </c>
      <c r="S30" s="56">
        <f>'Calculations 55to64'!S211</f>
        <v>0.13031476907745679</v>
      </c>
      <c r="T30" s="56">
        <f>'Calculations 55to64'!T211</f>
        <v>0.12866212408506963</v>
      </c>
      <c r="U30" s="56">
        <f>'Calculations 55to64'!U211</f>
        <v>0.1270120328289045</v>
      </c>
      <c r="V30" s="56">
        <f>'Calculations 55to64'!V211</f>
        <v>0.12536548221651611</v>
      </c>
      <c r="W30" s="56">
        <f>'Calculations 55to64'!W211</f>
        <v>0.12372341747098412</v>
      </c>
      <c r="X30" s="56">
        <f>'Calculations 55to64'!X211</f>
        <v>0.12208674236117989</v>
      </c>
      <c r="Y30" s="56">
        <f>'Calculations 55to64'!Y211</f>
        <v>0.12045631952721918</v>
      </c>
      <c r="Z30" s="56">
        <f>'Calculations 55to64'!Z211</f>
        <v>0.11883297089271788</v>
      </c>
      <c r="AA30" s="56">
        <f>'Calculations 55to64'!AA211</f>
        <v>0.11721747815598399</v>
      </c>
      <c r="AB30" s="56">
        <f>'Calculations 55to64'!AB211</f>
        <v>0.11561058335274768</v>
      </c>
      <c r="AC30" s="56">
        <f>'Calculations 55to64'!AC211</f>
        <v>0.11401298948346006</v>
      </c>
      <c r="AD30" s="56">
        <f>'Calculations 55to64'!AD211</f>
        <v>0.11242536119860076</v>
      </c>
      <c r="AE30" s="56">
        <f>'Calculations 55to64'!AE211</f>
        <v>0.11084832553581313</v>
      </c>
      <c r="AF30" s="56">
        <f>'Calculations 55to64'!AF211</f>
        <v>0.10928247270302711</v>
      </c>
    </row>
    <row r="31" spans="1:32" x14ac:dyDescent="0.2">
      <c r="A31" s="12" t="s">
        <v>45</v>
      </c>
      <c r="B31" s="56">
        <f>'Calculations 55to64'!B212</f>
        <v>0.1927206805187561</v>
      </c>
      <c r="C31" s="56">
        <f>'Calculations 55to64'!C212</f>
        <v>0.1915105071811912</v>
      </c>
      <c r="D31" s="56">
        <f>'Calculations 55to64'!D212</f>
        <v>0.18829594146774872</v>
      </c>
      <c r="E31" s="56">
        <f>'Calculations 55to64'!E212</f>
        <v>0.18468846754551274</v>
      </c>
      <c r="F31" s="56">
        <f>'Calculations 55to64'!F212</f>
        <v>0.18209812881214674</v>
      </c>
      <c r="G31" s="56">
        <f>'Calculations 55to64'!G212</f>
        <v>0.18118420929733303</v>
      </c>
      <c r="H31" s="56">
        <f>'Calculations 55to64'!H212</f>
        <v>0.18054008806518659</v>
      </c>
      <c r="I31" s="56">
        <f>'Calculations 55to64'!I212</f>
        <v>0.17760098112138636</v>
      </c>
      <c r="J31" s="56">
        <f>'Calculations 55to64'!J212</f>
        <v>0.17251817547272624</v>
      </c>
      <c r="K31" s="56">
        <f>'Calculations 55to64'!K212</f>
        <v>0.16695020236826941</v>
      </c>
      <c r="L31" s="56">
        <f>'Calculations 55to64'!L212</f>
        <v>0.16844737535853624</v>
      </c>
      <c r="M31" s="56">
        <f>'Calculations 55to64'!M212</f>
        <v>0.16613254579667655</v>
      </c>
      <c r="N31" s="56">
        <f>'Calculations 55to64'!N212</f>
        <v>0.16383202893746829</v>
      </c>
      <c r="O31" s="56">
        <f>'Calculations 55to64'!O212</f>
        <v>0.1615465366793146</v>
      </c>
      <c r="P31" s="56">
        <f>'Calculations 55to64'!P212</f>
        <v>0.15927674842499998</v>
      </c>
      <c r="Q31" s="56">
        <f>'Calculations 55to64'!Q212</f>
        <v>0.15702331128339672</v>
      </c>
      <c r="R31" s="56">
        <f>'Calculations 55to64'!R212</f>
        <v>0.1547868403117956</v>
      </c>
      <c r="S31" s="56">
        <f>'Calculations 55to64'!S212</f>
        <v>0.15256791879814763</v>
      </c>
      <c r="T31" s="56">
        <f>'Calculations 55to64'!T212</f>
        <v>0.15036709858230043</v>
      </c>
      <c r="U31" s="56">
        <f>'Calculations 55to64'!U212</f>
        <v>0.148184900415126</v>
      </c>
      <c r="V31" s="56">
        <f>'Calculations 55to64'!V212</f>
        <v>0.14602181435427769</v>
      </c>
      <c r="W31" s="56">
        <f>'Calculations 55to64'!W212</f>
        <v>0.14387830019513681</v>
      </c>
      <c r="X31" s="56">
        <f>'Calculations 55to64'!X212</f>
        <v>0.14175478793539525</v>
      </c>
      <c r="Y31" s="56">
        <f>'Calculations 55to64'!Y212</f>
        <v>0.13965167827158123</v>
      </c>
      <c r="Z31" s="56">
        <f>'Calculations 55to64'!Z212</f>
        <v>0.13756934312572874</v>
      </c>
      <c r="AA31" s="56">
        <f>'Calculations 55to64'!AA212</f>
        <v>0.13550812620030717</v>
      </c>
      <c r="AB31" s="56">
        <f>'Calculations 55to64'!AB212</f>
        <v>0.13346834355945153</v>
      </c>
      <c r="AC31" s="56">
        <f>'Calculations 55to64'!AC212</f>
        <v>0.131450284234467</v>
      </c>
      <c r="AD31" s="56">
        <f>'Calculations 55to64'!AD212</f>
        <v>0.12945421085154649</v>
      </c>
      <c r="AE31" s="56">
        <f>'Calculations 55to64'!AE212</f>
        <v>0.12748036027960913</v>
      </c>
      <c r="AF31" s="56">
        <f>'Calculations 55to64'!AF212</f>
        <v>0.12552894429614583</v>
      </c>
    </row>
    <row r="32" spans="1:32" x14ac:dyDescent="0.2">
      <c r="A32" s="12" t="s">
        <v>46</v>
      </c>
      <c r="B32" s="56">
        <f>'Calculations 55to64'!B213</f>
        <v>8.7284604122085871E-2</v>
      </c>
      <c r="C32" s="56">
        <f>'Calculations 55to64'!C213</f>
        <v>8.7824737961358368E-2</v>
      </c>
      <c r="D32" s="56">
        <f>'Calculations 55to64'!D213</f>
        <v>8.7254599706448319E-2</v>
      </c>
      <c r="E32" s="56">
        <f>'Calculations 55to64'!E213</f>
        <v>8.6505421783502096E-2</v>
      </c>
      <c r="F32" s="56">
        <f>'Calculations 55to64'!F213</f>
        <v>8.6265800951109334E-2</v>
      </c>
      <c r="G32" s="56">
        <f>'Calculations 55to64'!G213</f>
        <v>8.6983607522220327E-2</v>
      </c>
      <c r="H32" s="56">
        <f>'Calculations 55to64'!H213</f>
        <v>8.7746124376954254E-2</v>
      </c>
      <c r="I32" s="56">
        <f>'Calculations 55to64'!I213</f>
        <v>8.7560845425897982E-2</v>
      </c>
      <c r="J32" s="56">
        <f>'Calculations 55to64'!J213</f>
        <v>8.6403214814122581E-2</v>
      </c>
      <c r="K32" s="56">
        <f>'Calculations 55to64'!K213</f>
        <v>8.485927687895653E-2</v>
      </c>
      <c r="L32" s="56">
        <f>'Calculations 55to64'!L213</f>
        <v>8.5973188046930216E-2</v>
      </c>
      <c r="M32" s="56">
        <f>'Calculations 55to64'!M213</f>
        <v>8.5680222909972945E-2</v>
      </c>
      <c r="N32" s="56">
        <f>'Calculations 55to64'!N213</f>
        <v>8.5351311283743694E-2</v>
      </c>
      <c r="O32" s="56">
        <f>'Calculations 55to64'!O213</f>
        <v>8.4987726752106682E-2</v>
      </c>
      <c r="P32" s="56">
        <f>'Calculations 55to64'!P213</f>
        <v>8.4590824678855522E-2</v>
      </c>
      <c r="Q32" s="56">
        <f>'Calculations 55to64'!Q213</f>
        <v>8.4162024235318503E-2</v>
      </c>
      <c r="R32" s="56">
        <f>'Calculations 55to64'!R213</f>
        <v>8.3702792015544147E-2</v>
      </c>
      <c r="S32" s="56">
        <f>'Calculations 55to64'!S213</f>
        <v>8.3214627243482955E-2</v>
      </c>
      <c r="T32" s="56">
        <f>'Calculations 55to64'!T213</f>
        <v>8.2699048544420756E-2</v>
      </c>
      <c r="U32" s="56">
        <f>'Calculations 55to64'!U213</f>
        <v>8.2157582227702378E-2</v>
      </c>
      <c r="V32" s="56">
        <f>'Calculations 55to64'!V213</f>
        <v>8.1591752008783061E-2</v>
      </c>
      <c r="W32" s="56">
        <f>'Calculations 55to64'!W213</f>
        <v>8.1003070085086615E-2</v>
      </c>
      <c r="X32" s="56">
        <f>'Calculations 55to64'!X213</f>
        <v>8.0393029471276106E-2</v>
      </c>
      <c r="Y32" s="56">
        <f>'Calculations 55to64'!Y213</f>
        <v>7.9763097494558871E-2</v>
      </c>
      <c r="Z32" s="56">
        <f>'Calculations 55to64'!Z213</f>
        <v>7.9114710348856337E-2</v>
      </c>
      <c r="AA32" s="56">
        <f>'Calculations 55to64'!AA213</f>
        <v>7.8449268607423267E-2</v>
      </c>
      <c r="AB32" s="56">
        <f>'Calculations 55to64'!AB213</f>
        <v>7.7768133596206906E-2</v>
      </c>
      <c r="AC32" s="56">
        <f>'Calculations 55to64'!AC213</f>
        <v>7.7072624534399781E-2</v>
      </c>
      <c r="AD32" s="56">
        <f>'Calculations 55to64'!AD213</f>
        <v>7.636401635383995E-2</v>
      </c>
      <c r="AE32" s="56">
        <f>'Calculations 55to64'!AE213</f>
        <v>7.5643538114785136E-2</v>
      </c>
      <c r="AF32" s="56">
        <f>'Calculations 55to64'!AF213</f>
        <v>7.4912371941835629E-2</v>
      </c>
    </row>
    <row r="33" spans="1:32" x14ac:dyDescent="0.2">
      <c r="A33" s="12" t="s">
        <v>47</v>
      </c>
      <c r="B33" s="56">
        <f>'Calculations 55to64'!B214</f>
        <v>0.14676390154968094</v>
      </c>
      <c r="C33" s="56">
        <f>'Calculations 55to64'!C214</f>
        <v>0.14573545921718417</v>
      </c>
      <c r="D33" s="56">
        <f>'Calculations 55to64'!D214</f>
        <v>0.14316654121168373</v>
      </c>
      <c r="E33" s="56">
        <f>'Calculations 55to64'!E214</f>
        <v>0.14034111589576825</v>
      </c>
      <c r="F33" s="56">
        <f>'Calculations 55to64'!F214</f>
        <v>0.13834850507525126</v>
      </c>
      <c r="G33" s="56">
        <f>'Calculations 55to64'!G214</f>
        <v>0.1376791415577156</v>
      </c>
      <c r="H33" s="56">
        <f>'Calculations 55to64'!H214</f>
        <v>0.13725522106711779</v>
      </c>
      <c r="I33" s="56">
        <f>'Calculations 55to64'!I214</f>
        <v>0.13513768133246487</v>
      </c>
      <c r="J33" s="56">
        <f>'Calculations 55to64'!J214</f>
        <v>0.13136163713967755</v>
      </c>
      <c r="K33" s="56">
        <f>'Calculations 55to64'!K214</f>
        <v>0.12716708153058037</v>
      </c>
      <c r="L33" s="56">
        <f>'Calculations 55to64'!L214</f>
        <v>0.12816595742577203</v>
      </c>
      <c r="M33" s="56">
        <f>'Calculations 55to64'!M214</f>
        <v>0.1264192889031544</v>
      </c>
      <c r="N33" s="56">
        <f>'Calculations 55to64'!N214</f>
        <v>0.12468565805395722</v>
      </c>
      <c r="O33" s="56">
        <f>'Calculations 55to64'!O214</f>
        <v>0.12296543813139606</v>
      </c>
      <c r="P33" s="56">
        <f>'Calculations 55to64'!P214</f>
        <v>0.12125898466458793</v>
      </c>
      <c r="Q33" s="56">
        <f>'Calculations 55to64'!Q214</f>
        <v>0.11956663545173561</v>
      </c>
      <c r="R33" s="56">
        <f>'Calculations 55to64'!R214</f>
        <v>0.11788871058290991</v>
      </c>
      <c r="S33" s="56">
        <f>'Calculations 55to64'!S214</f>
        <v>0.11622551249227871</v>
      </c>
      <c r="T33" s="56">
        <f>'Calculations 55to64'!T214</f>
        <v>0.11457732603942562</v>
      </c>
      <c r="U33" s="56">
        <f>'Calculations 55to64'!U214</f>
        <v>0.11294441861922216</v>
      </c>
      <c r="V33" s="56">
        <f>'Calculations 55to64'!V214</f>
        <v>0.11132704029956225</v>
      </c>
      <c r="W33" s="56">
        <f>'Calculations 55to64'!W214</f>
        <v>0.10972542398610399</v>
      </c>
      <c r="X33" s="56">
        <f>'Calculations 55to64'!X214</f>
        <v>0.10813978561305088</v>
      </c>
      <c r="Y33" s="56">
        <f>'Calculations 55to64'!Y214</f>
        <v>0.1065703243588805</v>
      </c>
      <c r="Z33" s="56">
        <f>'Calculations 55to64'!Z214</f>
        <v>0.10501722288582968</v>
      </c>
      <c r="AA33" s="56">
        <f>'Calculations 55to64'!AA214</f>
        <v>0.10348064760186479</v>
      </c>
      <c r="AB33" s="56">
        <f>'Calculations 55to64'!AB214</f>
        <v>0.10196074894379982</v>
      </c>
      <c r="AC33" s="56">
        <f>'Calculations 55to64'!AC214</f>
        <v>0.10045766168015989</v>
      </c>
      <c r="AD33" s="56">
        <f>'Calculations 55to64'!AD214</f>
        <v>9.8971505232355941E-2</v>
      </c>
      <c r="AE33" s="56">
        <f>'Calculations 55to64'!AE214</f>
        <v>9.7502384012705168E-2</v>
      </c>
      <c r="AF33" s="56">
        <f>'Calculations 55to64'!AF214</f>
        <v>9.6050387777807861E-2</v>
      </c>
    </row>
    <row r="34" spans="1:32" x14ac:dyDescent="0.2">
      <c r="A34" s="12" t="s">
        <v>48</v>
      </c>
      <c r="B34" s="56">
        <f>'Calculations 55to64'!B215</f>
        <v>0.17423312883435582</v>
      </c>
      <c r="C34" s="56">
        <f>'Calculations 55to64'!C215</f>
        <v>0.17334698519195482</v>
      </c>
      <c r="D34" s="56">
        <f>'Calculations 55to64'!D215</f>
        <v>0.17044988765260669</v>
      </c>
      <c r="E34" s="56">
        <f>'Calculations 55to64'!E215</f>
        <v>0.16714991857114647</v>
      </c>
      <c r="F34" s="56">
        <f>'Calculations 55to64'!F215</f>
        <v>0.16475814792203228</v>
      </c>
      <c r="G34" s="56">
        <f>'Calculations 55to64'!G215</f>
        <v>0.16378809083765533</v>
      </c>
      <c r="H34" s="56">
        <f>'Calculations 55to64'!H215</f>
        <v>0.16309631206033048</v>
      </c>
      <c r="I34" s="56">
        <f>'Calculations 55to64'!I215</f>
        <v>0.160188868484061</v>
      </c>
      <c r="J34" s="56">
        <f>'Calculations 55to64'!J215</f>
        <v>0.15523533617020549</v>
      </c>
      <c r="K34" s="56">
        <f>'Calculations 55to64'!K215</f>
        <v>0.14982332802027382</v>
      </c>
      <c r="L34" s="56">
        <f>'Calculations 55to64'!L215</f>
        <v>0.15166784744942644</v>
      </c>
      <c r="M34" s="56">
        <f>'Calculations 55to64'!M215</f>
        <v>0.14953666559662326</v>
      </c>
      <c r="N34" s="56">
        <f>'Calculations 55to64'!N215</f>
        <v>0.14742515806918238</v>
      </c>
      <c r="O34" s="56">
        <f>'Calculations 55to64'!O215</f>
        <v>0.14533361385590257</v>
      </c>
      <c r="P34" s="56">
        <f>'Calculations 55to64'!P215</f>
        <v>0.14326230032001314</v>
      </c>
      <c r="Q34" s="56">
        <f>'Calculations 55to64'!Q215</f>
        <v>0.14121146368433163</v>
      </c>
      <c r="R34" s="56">
        <f>'Calculations 55to64'!R215</f>
        <v>0.13918132952252707</v>
      </c>
      <c r="S34" s="56">
        <f>'Calculations 55to64'!S215</f>
        <v>0.1371721032559324</v>
      </c>
      <c r="T34" s="56">
        <f>'Calculations 55to64'!T215</f>
        <v>0.13518397065531473</v>
      </c>
      <c r="U34" s="56">
        <f>'Calculations 55to64'!U215</f>
        <v>0.13321709834698514</v>
      </c>
      <c r="V34" s="56">
        <f>'Calculations 55to64'!V215</f>
        <v>0.13127163432261979</v>
      </c>
      <c r="W34" s="56">
        <f>'Calculations 55to64'!W215</f>
        <v>0.12934770845212443</v>
      </c>
      <c r="X34" s="56">
        <f>'Calculations 55to64'!X215</f>
        <v>0.12744543299888886</v>
      </c>
      <c r="Y34" s="56">
        <f>'Calculations 55to64'!Y215</f>
        <v>0.12556490313674606</v>
      </c>
      <c r="Z34" s="56">
        <f>'Calculations 55to64'!Z215</f>
        <v>0.12370619746795695</v>
      </c>
      <c r="AA34" s="56">
        <f>'Calculations 55to64'!AA215</f>
        <v>0.12186937854153596</v>
      </c>
      <c r="AB34" s="56">
        <f>'Calculations 55to64'!AB215</f>
        <v>0.12005449337124045</v>
      </c>
      <c r="AC34" s="56">
        <f>'Calculations 55to64'!AC215</f>
        <v>0.11826157395254419</v>
      </c>
      <c r="AD34" s="56">
        <f>'Calculations 55to64'!AD215</f>
        <v>0.11649063777793055</v>
      </c>
      <c r="AE34" s="56">
        <f>'Calculations 55to64'!AE215</f>
        <v>0.11474168834985433</v>
      </c>
      <c r="AF34" s="56">
        <f>'Calculations 55to64'!AF215</f>
        <v>0.11301471569072846</v>
      </c>
    </row>
    <row r="35" spans="1:32" x14ac:dyDescent="0.2">
      <c r="A35" s="12" t="s">
        <v>49</v>
      </c>
      <c r="B35" s="56">
        <f>'Calculations 55to64'!B216</f>
        <v>0.11382113821138214</v>
      </c>
      <c r="C35" s="56">
        <f>'Calculations 55to64'!C216</f>
        <v>0.11296578710274088</v>
      </c>
      <c r="D35" s="56">
        <f>'Calculations 55to64'!D216</f>
        <v>0.11096181118681081</v>
      </c>
      <c r="E35" s="56">
        <f>'Calculations 55to64'!E216</f>
        <v>0.10882296427925875</v>
      </c>
      <c r="F35" s="56">
        <f>'Calculations 55to64'!F216</f>
        <v>0.10738325591515875</v>
      </c>
      <c r="G35" s="56">
        <f>'Calculations 55to64'!G216</f>
        <v>0.10702032992025183</v>
      </c>
      <c r="H35" s="56">
        <f>'Calculations 55to64'!H216</f>
        <v>0.10690080154110079</v>
      </c>
      <c r="I35" s="56">
        <f>'Calculations 55to64'!I216</f>
        <v>0.10551410511133651</v>
      </c>
      <c r="J35" s="56">
        <f>'Calculations 55to64'!J216</f>
        <v>0.10280772743018969</v>
      </c>
      <c r="K35" s="56">
        <f>'Calculations 55to64'!K216</f>
        <v>9.9739875411112511E-2</v>
      </c>
      <c r="L35" s="56">
        <f>'Calculations 55to64'!L216</f>
        <v>0.100399063343521</v>
      </c>
      <c r="M35" s="56">
        <f>'Calculations 55to64'!M216</f>
        <v>9.9154757612157307E-2</v>
      </c>
      <c r="N35" s="56">
        <f>'Calculations 55to64'!N216</f>
        <v>9.791911348594691E-2</v>
      </c>
      <c r="O35" s="56">
        <f>'Calculations 55to64'!O216</f>
        <v>9.6692247021408884E-2</v>
      </c>
      <c r="P35" s="56">
        <f>'Calculations 55to64'!P216</f>
        <v>9.54742750979337E-2</v>
      </c>
      <c r="Q35" s="56">
        <f>'Calculations 55to64'!Q216</f>
        <v>9.4265314864564409E-2</v>
      </c>
      <c r="R35" s="56">
        <f>'Calculations 55to64'!R216</f>
        <v>9.3065483207907057E-2</v>
      </c>
      <c r="S35" s="56">
        <f>'Calculations 55to64'!S216</f>
        <v>9.1874896242610374E-2</v>
      </c>
      <c r="T35" s="56">
        <f>'Calculations 55to64'!T216</f>
        <v>9.0693668825625934E-2</v>
      </c>
      <c r="U35" s="56">
        <f>'Calculations 55to64'!U216</f>
        <v>8.9521914095254826E-2</v>
      </c>
      <c r="V35" s="56">
        <f>'Calculations 55to64'!V216</f>
        <v>8.835974303579007E-2</v>
      </c>
      <c r="W35" s="56">
        <f>'Calculations 55to64'!W216</f>
        <v>8.7207264068362447E-2</v>
      </c>
      <c r="X35" s="56">
        <f>'Calculations 55to64'!X216</f>
        <v>8.6064582668432685E-2</v>
      </c>
      <c r="Y35" s="56">
        <f>'Calculations 55to64'!Y216</f>
        <v>8.4931801010194707E-2</v>
      </c>
      <c r="Z35" s="56">
        <f>'Calculations 55to64'!Z216</f>
        <v>8.3809017637997793E-2</v>
      </c>
      <c r="AA35" s="56">
        <f>'Calculations 55to64'!AA216</f>
        <v>8.2696327164752392E-2</v>
      </c>
      <c r="AB35" s="56">
        <f>'Calculations 55to64'!AB216</f>
        <v>8.159381999714771E-2</v>
      </c>
      <c r="AC35" s="56">
        <f>'Calculations 55to64'!AC216</f>
        <v>8.0501582087379411E-2</v>
      </c>
      <c r="AD35" s="56">
        <f>'Calculations 55to64'!AD216</f>
        <v>7.9419694710978234E-2</v>
      </c>
      <c r="AE35" s="56">
        <f>'Calculations 55to64'!AE216</f>
        <v>7.8348234270225456E-2</v>
      </c>
      <c r="AF35" s="56">
        <f>'Calculations 55to64'!AF216</f>
        <v>7.7287272122544659E-2</v>
      </c>
    </row>
    <row r="36" spans="1:32" x14ac:dyDescent="0.2">
      <c r="A36" s="12" t="s">
        <v>50</v>
      </c>
      <c r="B36" s="56">
        <f>'Calculations 55to64'!B217</f>
        <v>0.17814882987115438</v>
      </c>
      <c r="C36" s="56">
        <f>'Calculations 55to64'!C217</f>
        <v>0.17683633497195975</v>
      </c>
      <c r="D36" s="56">
        <f>'Calculations 55to64'!D217</f>
        <v>0.17367853989840085</v>
      </c>
      <c r="E36" s="56">
        <f>'Calculations 55to64'!E217</f>
        <v>0.17019140788108514</v>
      </c>
      <c r="F36" s="56">
        <f>'Calculations 55to64'!F217</f>
        <v>0.16768138847142416</v>
      </c>
      <c r="G36" s="56">
        <f>'Calculations 55to64'!G217</f>
        <v>0.16672577356356499</v>
      </c>
      <c r="H36" s="56">
        <f>'Calculations 55to64'!H217</f>
        <v>0.16606223092157363</v>
      </c>
      <c r="I36" s="56">
        <f>'Calculations 55to64'!I217</f>
        <v>0.16332287413894617</v>
      </c>
      <c r="J36" s="56">
        <f>'Calculations 55to64'!J217</f>
        <v>0.1585814678248883</v>
      </c>
      <c r="K36" s="56">
        <f>'Calculations 55to64'!K217</f>
        <v>0.15335975078705052</v>
      </c>
      <c r="L36" s="56">
        <f>'Calculations 55to64'!L217</f>
        <v>0.15458720060283079</v>
      </c>
      <c r="M36" s="56">
        <f>'Calculations 55to64'!M217</f>
        <v>0.15237723208291626</v>
      </c>
      <c r="N36" s="56">
        <f>'Calculations 55to64'!N217</f>
        <v>0.15018622123469469</v>
      </c>
      <c r="O36" s="56">
        <f>'Calculations 55to64'!O217</f>
        <v>0.14801458785520616</v>
      </c>
      <c r="P36" s="56">
        <f>'Calculations 55to64'!P217</f>
        <v>0.14586272694728711</v>
      </c>
      <c r="Q36" s="56">
        <f>'Calculations 55to64'!Q217</f>
        <v>0.14373100896799595</v>
      </c>
      <c r="R36" s="56">
        <f>'Calculations 55to64'!R217</f>
        <v>0.14161978010736576</v>
      </c>
      <c r="S36" s="56">
        <f>'Calculations 55to64'!S217</f>
        <v>0.13952936259656351</v>
      </c>
      <c r="T36" s="56">
        <f>'Calculations 55to64'!T217</f>
        <v>0.13746005504438533</v>
      </c>
      <c r="U36" s="56">
        <f>'Calculations 55to64'!U217</f>
        <v>0.13541213280089442</v>
      </c>
      <c r="V36" s="56">
        <f>'Calculations 55to64'!V217</f>
        <v>0.1333858483469077</v>
      </c>
      <c r="W36" s="56">
        <f>'Calculations 55to64'!W217</f>
        <v>0.13138143170792158</v>
      </c>
      <c r="X36" s="56">
        <f>'Calculations 55to64'!X217</f>
        <v>0.12939909089100796</v>
      </c>
      <c r="Y36" s="56">
        <f>'Calculations 55to64'!Y217</f>
        <v>0.12743901234313224</v>
      </c>
      <c r="Z36" s="56">
        <f>'Calculations 55to64'!Z217</f>
        <v>0.12550136142928994</v>
      </c>
      <c r="AA36" s="56">
        <f>'Calculations 55to64'!AA217</f>
        <v>0.12358628292882358</v>
      </c>
      <c r="AB36" s="56">
        <f>'Calculations 55to64'!AB217</f>
        <v>0.12169390154825575</v>
      </c>
      <c r="AC36" s="56">
        <f>'Calculations 55to64'!AC217</f>
        <v>0.11982432244894642</v>
      </c>
      <c r="AD36" s="56">
        <f>'Calculations 55to64'!AD217</f>
        <v>0.117977631787889</v>
      </c>
      <c r="AE36" s="56">
        <f>'Calculations 55to64'!AE217</f>
        <v>0.11615389726996372</v>
      </c>
      <c r="AF36" s="56">
        <f>'Calculations 55to64'!AF217</f>
        <v>0.11435316870997182</v>
      </c>
    </row>
    <row r="37" spans="1:32" x14ac:dyDescent="0.2">
      <c r="A37" s="12" t="s">
        <v>51</v>
      </c>
      <c r="B37" s="56">
        <f>'Calculations 55to64'!B218</f>
        <v>0.22067957617829739</v>
      </c>
      <c r="C37" s="56">
        <f>'Calculations 55to64'!C218</f>
        <v>0.21870515792855899</v>
      </c>
      <c r="D37" s="56">
        <f>'Calculations 55to64'!D218</f>
        <v>0.21452026048622971</v>
      </c>
      <c r="E37" s="56">
        <f>'Calculations 55to64'!E218</f>
        <v>0.20985109503925889</v>
      </c>
      <c r="F37" s="56">
        <f>'Calculations 55to64'!F218</f>
        <v>0.20626785343029602</v>
      </c>
      <c r="G37" s="56">
        <f>'Calculations 55to64'!G218</f>
        <v>0.2044023457455354</v>
      </c>
      <c r="H37" s="56">
        <f>'Calculations 55to64'!H218</f>
        <v>0.2028414471605357</v>
      </c>
      <c r="I37" s="56">
        <f>'Calculations 55to64'!I218</f>
        <v>0.19887853447266268</v>
      </c>
      <c r="J37" s="56">
        <f>'Calculations 55to64'!J218</f>
        <v>0.19263701828834498</v>
      </c>
      <c r="K37" s="56">
        <f>'Calculations 55to64'!K218</f>
        <v>0.18585698205193821</v>
      </c>
      <c r="L37" s="56">
        <f>'Calculations 55to64'!L218</f>
        <v>0.18696718358096567</v>
      </c>
      <c r="M37" s="56">
        <f>'Calculations 55to64'!M218</f>
        <v>0.18382025223062634</v>
      </c>
      <c r="N37" s="56">
        <f>'Calculations 55to64'!N218</f>
        <v>0.18070980359898942</v>
      </c>
      <c r="O37" s="56">
        <f>'Calculations 55to64'!O218</f>
        <v>0.17763651945842263</v>
      </c>
      <c r="P37" s="56">
        <f>'Calculations 55to64'!P218</f>
        <v>0.17460101319830465</v>
      </c>
      <c r="Q37" s="56">
        <f>'Calculations 55to64'!Q218</f>
        <v>0.17160383187553591</v>
      </c>
      <c r="R37" s="56">
        <f>'Calculations 55to64'!R218</f>
        <v>0.16864545832687755</v>
      </c>
      <c r="S37" s="56">
        <f>'Calculations 55to64'!S218</f>
        <v>0.16572631333255189</v>
      </c>
      <c r="T37" s="56">
        <f>'Calculations 55to64'!T218</f>
        <v>0.16284675782090752</v>
      </c>
      <c r="U37" s="56">
        <f>'Calculations 55to64'!U218</f>
        <v>0.16000709510437383</v>
      </c>
      <c r="V37" s="56">
        <f>'Calculations 55to64'!V218</f>
        <v>0.15720757313739242</v>
      </c>
      <c r="W37" s="56">
        <f>'Calculations 55to64'!W218</f>
        <v>0.15444838678746403</v>
      </c>
      <c r="X37" s="56">
        <f>'Calculations 55to64'!X218</f>
        <v>0.15172968011098087</v>
      </c>
      <c r="Y37" s="56">
        <f>'Calculations 55to64'!Y218</f>
        <v>0.14905154862600126</v>
      </c>
      <c r="Z37" s="56">
        <f>'Calculations 55to64'!Z218</f>
        <v>0.14641404157465762</v>
      </c>
      <c r="AA37" s="56">
        <f>'Calculations 55to64'!AA218</f>
        <v>0.14381716416841553</v>
      </c>
      <c r="AB37" s="56">
        <f>'Calculations 55to64'!AB218</f>
        <v>0.14126087980993488</v>
      </c>
      <c r="AC37" s="56">
        <f>'Calculations 55to64'!AC218</f>
        <v>0.13874511228580053</v>
      </c>
      <c r="AD37" s="56">
        <f>'Calculations 55to64'!AD218</f>
        <v>0.13626974792491975</v>
      </c>
      <c r="AE37" s="56">
        <f>'Calculations 55to64'!AE218</f>
        <v>0.13383463771788945</v>
      </c>
      <c r="AF37" s="56">
        <f>'Calculations 55to64'!AF218</f>
        <v>0.13143959939313024</v>
      </c>
    </row>
    <row r="38" spans="1:32" x14ac:dyDescent="0.2">
      <c r="A38" s="12" t="s">
        <v>52</v>
      </c>
      <c r="B38" s="56">
        <f>'Calculations 55to64'!B219</f>
        <v>0.16431949832598186</v>
      </c>
      <c r="C38" s="56">
        <f>'Calculations 55to64'!C219</f>
        <v>0.1629988251457338</v>
      </c>
      <c r="D38" s="56">
        <f>'Calculations 55to64'!D219</f>
        <v>0.16001001094589926</v>
      </c>
      <c r="E38" s="56">
        <f>'Calculations 55to64'!E219</f>
        <v>0.15674483923278554</v>
      </c>
      <c r="F38" s="56">
        <f>'Calculations 55to64'!F219</f>
        <v>0.15440895520673437</v>
      </c>
      <c r="G38" s="56">
        <f>'Calculations 55to64'!G219</f>
        <v>0.15354290284741781</v>
      </c>
      <c r="H38" s="56">
        <f>'Calculations 55to64'!H219</f>
        <v>0.15295634962816679</v>
      </c>
      <c r="I38" s="56">
        <f>'Calculations 55to64'!I219</f>
        <v>0.15051857936273208</v>
      </c>
      <c r="J38" s="56">
        <f>'Calculations 55to64'!J219</f>
        <v>0.14625176501211223</v>
      </c>
      <c r="K38" s="56">
        <f>'Calculations 55to64'!K219</f>
        <v>0.14152230471915703</v>
      </c>
      <c r="L38" s="56">
        <f>'Calculations 55to64'!L219</f>
        <v>0.1424627621147693</v>
      </c>
      <c r="M38" s="56">
        <f>'Calculations 55to64'!M219</f>
        <v>0.1404219738459275</v>
      </c>
      <c r="N38" s="56">
        <f>'Calculations 55to64'!N219</f>
        <v>0.13839872976442616</v>
      </c>
      <c r="O38" s="56">
        <f>'Calculations 55to64'!O219</f>
        <v>0.13639342021540354</v>
      </c>
      <c r="P38" s="56">
        <f>'Calculations 55to64'!P219</f>
        <v>0.13440641347472529</v>
      </c>
      <c r="Q38" s="56">
        <f>'Calculations 55to64'!Q219</f>
        <v>0.13243805583480767</v>
      </c>
      <c r="R38" s="56">
        <f>'Calculations 55to64'!R219</f>
        <v>0.1304886717278706</v>
      </c>
      <c r="S38" s="56">
        <f>'Calculations 55to64'!S219</f>
        <v>0.12855856388582054</v>
      </c>
      <c r="T38" s="56">
        <f>'Calculations 55to64'!T219</f>
        <v>0.12664801353574887</v>
      </c>
      <c r="U38" s="56">
        <f>'Calculations 55to64'!U219</f>
        <v>0.12475728062985293</v>
      </c>
      <c r="V38" s="56">
        <f>'Calculations 55to64'!V219</f>
        <v>0.12288660410843145</v>
      </c>
      <c r="W38" s="56">
        <f>'Calculations 55to64'!W219</f>
        <v>0.12103620219444852</v>
      </c>
      <c r="X38" s="56">
        <f>'Calculations 55to64'!X219</f>
        <v>0.11920627271805882</v>
      </c>
      <c r="Y38" s="56">
        <f>'Calculations 55to64'!Y219</f>
        <v>0.11739699346937167</v>
      </c>
      <c r="Z38" s="56">
        <f>'Calculations 55to64'!Z219</f>
        <v>0.11560852257765064</v>
      </c>
      <c r="AA38" s="56">
        <f>'Calculations 55to64'!AA219</f>
        <v>0.11384099891508256</v>
      </c>
      <c r="AB38" s="56">
        <f>'Calculations 55to64'!AB219</f>
        <v>0.11209454252320419</v>
      </c>
      <c r="AC38" s="56">
        <f>'Calculations 55to64'!AC219</f>
        <v>0.11036925506003319</v>
      </c>
      <c r="AD38" s="56">
        <f>'Calculations 55to64'!AD219</f>
        <v>0.1086652202659423</v>
      </c>
      <c r="AE38" s="56">
        <f>'Calculations 55to64'!AE219</f>
        <v>0.10698250444631109</v>
      </c>
      <c r="AF38" s="56">
        <f>'Calculations 55to64'!AF219</f>
        <v>0.10532115696899297</v>
      </c>
    </row>
    <row r="39" spans="1:32" x14ac:dyDescent="0.2">
      <c r="A39" s="12" t="s">
        <v>53</v>
      </c>
      <c r="B39" s="56">
        <f>'Calculations 55to64'!B220</f>
        <v>0.20261263663023191</v>
      </c>
      <c r="C39" s="56">
        <f>'Calculations 55to64'!C220</f>
        <v>0.20122640861370117</v>
      </c>
      <c r="D39" s="56">
        <f>'Calculations 55to64'!D220</f>
        <v>0.19765731284877511</v>
      </c>
      <c r="E39" s="56">
        <f>'Calculations 55to64'!E220</f>
        <v>0.19365266598619912</v>
      </c>
      <c r="F39" s="56">
        <f>'Calculations 55to64'!F220</f>
        <v>0.19069312100434332</v>
      </c>
      <c r="G39" s="56">
        <f>'Calculations 55to64'!G220</f>
        <v>0.18937103223459503</v>
      </c>
      <c r="H39" s="56">
        <f>'Calculations 55to64'!H220</f>
        <v>0.18836671193535784</v>
      </c>
      <c r="I39" s="56">
        <f>'Calculations 55to64'!I220</f>
        <v>0.18498032366042802</v>
      </c>
      <c r="J39" s="56">
        <f>'Calculations 55to64'!J220</f>
        <v>0.17932807124982977</v>
      </c>
      <c r="K39" s="56">
        <f>'Calculations 55to64'!K220</f>
        <v>0.17312776343872646</v>
      </c>
      <c r="L39" s="56">
        <f>'Calculations 55to64'!L220</f>
        <v>0.17471761785785681</v>
      </c>
      <c r="M39" s="56">
        <f>'Calculations 55to64'!M220</f>
        <v>0.17208905287323673</v>
      </c>
      <c r="N39" s="56">
        <f>'Calculations 55to64'!N220</f>
        <v>0.16948518312253683</v>
      </c>
      <c r="O39" s="56">
        <f>'Calculations 55to64'!O220</f>
        <v>0.16690654872530231</v>
      </c>
      <c r="P39" s="56">
        <f>'Calculations 55to64'!P220</f>
        <v>0.16435365092665899</v>
      </c>
      <c r="Q39" s="56">
        <f>'Calculations 55to64'!Q220</f>
        <v>0.1618269529079982</v>
      </c>
      <c r="R39" s="56">
        <f>'Calculations 55to64'!R220</f>
        <v>0.15932688062960676</v>
      </c>
      <c r="S39" s="56">
        <f>'Calculations 55to64'!S220</f>
        <v>0.15685382370235798</v>
      </c>
      <c r="T39" s="56">
        <f>'Calculations 55to64'!T220</f>
        <v>0.15440813628556629</v>
      </c>
      <c r="U39" s="56">
        <f>'Calculations 55to64'!U220</f>
        <v>0.15199013800812086</v>
      </c>
      <c r="V39" s="56">
        <f>'Calculations 55to64'!V220</f>
        <v>0.14960011491004913</v>
      </c>
      <c r="W39" s="56">
        <f>'Calculations 55to64'!W220</f>
        <v>0.14723832040166854</v>
      </c>
      <c r="X39" s="56">
        <f>'Calculations 55to64'!X220</f>
        <v>0.14490497623756435</v>
      </c>
      <c r="Y39" s="56">
        <f>'Calculations 55to64'!Y220</f>
        <v>0.14260027350266363</v>
      </c>
      <c r="Z39" s="56">
        <f>'Calculations 55to64'!Z220</f>
        <v>0.14032437360774988</v>
      </c>
      <c r="AA39" s="56">
        <f>'Calculations 55to64'!AA220</f>
        <v>0.1380774092918384</v>
      </c>
      <c r="AB39" s="56">
        <f>'Calculations 55to64'!AB220</f>
        <v>0.13585948562891939</v>
      </c>
      <c r="AC39" s="56">
        <f>'Calculations 55to64'!AC220</f>
        <v>0.13367068103665664</v>
      </c>
      <c r="AD39" s="56">
        <f>'Calculations 55to64'!AD220</f>
        <v>0.13151104828473556</v>
      </c>
      <c r="AE39" s="56">
        <f>'Calculations 55to64'!AE220</f>
        <v>0.12938061550065588</v>
      </c>
      <c r="AF39" s="56">
        <f>'Calculations 55to64'!AF220</f>
        <v>0.12727938717086518</v>
      </c>
    </row>
    <row r="40" spans="1:32" x14ac:dyDescent="0.2">
      <c r="A40" s="12" t="s">
        <v>54</v>
      </c>
      <c r="B40" s="56">
        <f>'Calculations 55to64'!B221</f>
        <v>0.18107703814510101</v>
      </c>
      <c r="C40" s="56">
        <f>'Calculations 55to64'!C221</f>
        <v>0.17984741262963211</v>
      </c>
      <c r="D40" s="56">
        <f>'Calculations 55to64'!D221</f>
        <v>0.17670190400117672</v>
      </c>
      <c r="E40" s="56">
        <f>'Calculations 55to64'!E221</f>
        <v>0.17317450128205911</v>
      </c>
      <c r="F40" s="56">
        <f>'Calculations 55to64'!F221</f>
        <v>0.17059869811010303</v>
      </c>
      <c r="G40" s="56">
        <f>'Calculations 55to64'!G221</f>
        <v>0.16956273296287025</v>
      </c>
      <c r="H40" s="56">
        <f>'Calculations 55to64'!H221</f>
        <v>0.16878621197384375</v>
      </c>
      <c r="I40" s="56">
        <f>'Calculations 55to64'!I221</f>
        <v>0.16586108267859409</v>
      </c>
      <c r="J40" s="56">
        <f>'Calculations 55to64'!J221</f>
        <v>0.16092688716088441</v>
      </c>
      <c r="K40" s="56">
        <f>'Calculations 55to64'!K221</f>
        <v>0.1555362452541067</v>
      </c>
      <c r="L40" s="56">
        <f>'Calculations 55to64'!L221</f>
        <v>0.15691537752252097</v>
      </c>
      <c r="M40" s="56">
        <f>'Calculations 55to64'!M221</f>
        <v>0.15463599392306263</v>
      </c>
      <c r="N40" s="56">
        <f>'Calculations 55to64'!N221</f>
        <v>0.1523760580501991</v>
      </c>
      <c r="O40" s="56">
        <f>'Calculations 55to64'!O221</f>
        <v>0.15013607970661139</v>
      </c>
      <c r="P40" s="56">
        <f>'Calculations 55to64'!P221</f>
        <v>0.14791653715855305</v>
      </c>
      <c r="Q40" s="56">
        <f>'Calculations 55to64'!Q221</f>
        <v>0.14571787761902005</v>
      </c>
      <c r="R40" s="56">
        <f>'Calculations 55to64'!R221</f>
        <v>0.1435405177632651</v>
      </c>
      <c r="S40" s="56">
        <f>'Calculations 55to64'!S221</f>
        <v>0.14138484427495612</v>
      </c>
      <c r="T40" s="56">
        <f>'Calculations 55to64'!T221</f>
        <v>0.13925121442116528</v>
      </c>
      <c r="U40" s="56">
        <f>'Calculations 55to64'!U221</f>
        <v>0.13713995665428722</v>
      </c>
      <c r="V40" s="56">
        <f>'Calculations 55to64'!V221</f>
        <v>0.13505137123892449</v>
      </c>
      <c r="W40" s="56">
        <f>'Calculations 55to64'!W221</f>
        <v>0.13298573090170088</v>
      </c>
      <c r="X40" s="56">
        <f>'Calculations 55to64'!X221</f>
        <v>0.13094328150194362</v>
      </c>
      <c r="Y40" s="56">
        <f>'Calculations 55to64'!Y221</f>
        <v>0.12892424272113662</v>
      </c>
      <c r="Z40" s="56">
        <f>'Calculations 55to64'!Z221</f>
        <v>0.12692880876903115</v>
      </c>
      <c r="AA40" s="56">
        <f>'Calculations 55to64'!AA221</f>
        <v>0.12495714910430814</v>
      </c>
      <c r="AB40" s="56">
        <f>'Calculations 55to64'!AB221</f>
        <v>0.12300940916769595</v>
      </c>
      <c r="AC40" s="56">
        <f>'Calculations 55to64'!AC221</f>
        <v>0.12108571112546507</v>
      </c>
      <c r="AD40" s="56">
        <f>'Calculations 55to64'!AD221</f>
        <v>0.11918615462126332</v>
      </c>
      <c r="AE40" s="56">
        <f>'Calculations 55to64'!AE221</f>
        <v>0.11731081753429606</v>
      </c>
      <c r="AF40" s="56">
        <f>'Calculations 55to64'!AF221</f>
        <v>0.1154597567419046</v>
      </c>
    </row>
    <row r="41" spans="1:32" x14ac:dyDescent="0.2">
      <c r="A41" s="12" t="s">
        <v>55</v>
      </c>
      <c r="B41" s="56">
        <f>'Calculations 55to64'!B222</f>
        <v>0.1730407523510972</v>
      </c>
      <c r="C41" s="56">
        <f>'Calculations 55to64'!C222</f>
        <v>0.17175250848226192</v>
      </c>
      <c r="D41" s="56">
        <f>'Calculations 55to64'!D222</f>
        <v>0.16869919135827968</v>
      </c>
      <c r="E41" s="56">
        <f>'Calculations 55to64'!E222</f>
        <v>0.16533799041769418</v>
      </c>
      <c r="F41" s="56">
        <f>'Calculations 55to64'!F222</f>
        <v>0.16293794185346624</v>
      </c>
      <c r="G41" s="56">
        <f>'Calculations 55to64'!G222</f>
        <v>0.16208309130875248</v>
      </c>
      <c r="H41" s="56">
        <f>'Calculations 55to64'!H222</f>
        <v>0.16150522259332142</v>
      </c>
      <c r="I41" s="56">
        <f>'Calculations 55to64'!I222</f>
        <v>0.15894039150813472</v>
      </c>
      <c r="J41" s="56">
        <f>'Calculations 55to64'!J222</f>
        <v>0.15444817273301206</v>
      </c>
      <c r="K41" s="56">
        <f>'Calculations 55to64'!K222</f>
        <v>0.14948590086022054</v>
      </c>
      <c r="L41" s="56">
        <f>'Calculations 55to64'!L222</f>
        <v>0.15058706650935325</v>
      </c>
      <c r="M41" s="56">
        <f>'Calculations 55to64'!M222</f>
        <v>0.14847555063040918</v>
      </c>
      <c r="N41" s="56">
        <f>'Calculations 55to64'!N222</f>
        <v>0.14638008971953867</v>
      </c>
      <c r="O41" s="56">
        <f>'Calculations 55to64'!O222</f>
        <v>0.14430117540942503</v>
      </c>
      <c r="P41" s="56">
        <f>'Calculations 55to64'!P222</f>
        <v>0.14223927472014544</v>
      </c>
      <c r="Q41" s="56">
        <f>'Calculations 55to64'!Q222</f>
        <v>0.14019483015233325</v>
      </c>
      <c r="R41" s="56">
        <f>'Calculations 55to64'!R222</f>
        <v>0.13816825981745887</v>
      </c>
      <c r="S41" s="56">
        <f>'Calculations 55to64'!S222</f>
        <v>0.13615995760469574</v>
      </c>
      <c r="T41" s="56">
        <f>'Calculations 55to64'!T222</f>
        <v>0.13417029338361089</v>
      </c>
      <c r="U41" s="56">
        <f>'Calculations 55to64'!U222</f>
        <v>0.1321996132417281</v>
      </c>
      <c r="V41" s="56">
        <f>'Calculations 55to64'!V222</f>
        <v>0.13024823975584504</v>
      </c>
      <c r="W41" s="56">
        <f>'Calculations 55to64'!W222</f>
        <v>0.12831647229580487</v>
      </c>
      <c r="X41" s="56">
        <f>'Calculations 55to64'!X222</f>
        <v>0.12640458735930968</v>
      </c>
      <c r="Y41" s="56">
        <f>'Calculations 55to64'!Y222</f>
        <v>0.12451283893622435</v>
      </c>
      <c r="Z41" s="56">
        <f>'Calculations 55to64'!Z222</f>
        <v>0.12264145890071831</v>
      </c>
      <c r="AA41" s="56">
        <f>'Calculations 55to64'!AA222</f>
        <v>0.12079065742951184</v>
      </c>
      <c r="AB41" s="56">
        <f>'Calculations 55to64'!AB222</f>
        <v>0.11896062344442586</v>
      </c>
      <c r="AC41" s="56">
        <f>'Calculations 55to64'!AC222</f>
        <v>0.11715152507736894</v>
      </c>
      <c r="AD41" s="56">
        <f>'Calculations 55to64'!AD222</f>
        <v>0.11536351015587391</v>
      </c>
      <c r="AE41" s="56">
        <f>'Calculations 55to64'!AE222</f>
        <v>0.11359670670726456</v>
      </c>
      <c r="AF41" s="56">
        <f>'Calculations 55to64'!AF222</f>
        <v>0.11185122347952389</v>
      </c>
    </row>
    <row r="42" spans="1:32" x14ac:dyDescent="0.2">
      <c r="A42" s="12" t="s">
        <v>56</v>
      </c>
      <c r="B42" s="56">
        <f>'Calculations 55to64'!B223</f>
        <v>0.14335126825518829</v>
      </c>
      <c r="C42" s="56">
        <f>'Calculations 55to64'!C223</f>
        <v>0.14273538173254025</v>
      </c>
      <c r="D42" s="56">
        <f>'Calculations 55to64'!D223</f>
        <v>0.14059087261699935</v>
      </c>
      <c r="E42" s="56">
        <f>'Calculations 55to64'!E223</f>
        <v>0.1381753779780365</v>
      </c>
      <c r="F42" s="56">
        <f>'Calculations 55to64'!F223</f>
        <v>0.13656830363064393</v>
      </c>
      <c r="G42" s="56">
        <f>'Calculations 55to64'!G223</f>
        <v>0.13635425298437137</v>
      </c>
      <c r="H42" s="56">
        <f>'Calculations 55to64'!H223</f>
        <v>0.13629804647514634</v>
      </c>
      <c r="I42" s="56">
        <f>'Calculations 55to64'!I223</f>
        <v>0.13463868478555749</v>
      </c>
      <c r="J42" s="56">
        <f>'Calculations 55to64'!J223</f>
        <v>0.13141891430831001</v>
      </c>
      <c r="K42" s="56">
        <f>'Calculations 55to64'!K223</f>
        <v>0.12776838087227313</v>
      </c>
      <c r="L42" s="56">
        <f>'Calculations 55to64'!L223</f>
        <v>0.12871893256310801</v>
      </c>
      <c r="M42" s="56">
        <f>'Calculations 55to64'!M223</f>
        <v>0.12724042579893827</v>
      </c>
      <c r="N42" s="56">
        <f>'Calculations 55to64'!N223</f>
        <v>0.12575352287536648</v>
      </c>
      <c r="O42" s="56">
        <f>'Calculations 55to64'!O223</f>
        <v>0.12425968460494825</v>
      </c>
      <c r="P42" s="56">
        <f>'Calculations 55to64'!P223</f>
        <v>0.12276032402514882</v>
      </c>
      <c r="Q42" s="56">
        <f>'Calculations 55to64'!Q223</f>
        <v>0.121256805070476</v>
      </c>
      <c r="R42" s="56">
        <f>'Calculations 55to64'!R223</f>
        <v>0.11975044157538088</v>
      </c>
      <c r="S42" s="56">
        <f>'Calculations 55to64'!S223</f>
        <v>0.11824249657665598</v>
      </c>
      <c r="T42" s="56">
        <f>'Calculations 55to64'!T223</f>
        <v>0.11673418188616212</v>
      </c>
      <c r="U42" s="56">
        <f>'Calculations 55to64'!U223</f>
        <v>0.11522665790676058</v>
      </c>
      <c r="V42" s="56">
        <f>'Calculations 55to64'!V223</f>
        <v>0.11372103366630114</v>
      </c>
      <c r="W42" s="56">
        <f>'Calculations 55to64'!W223</f>
        <v>0.11221836704637901</v>
      </c>
      <c r="X42" s="56">
        <f>'Calculations 55to64'!X223</f>
        <v>0.11071966518436969</v>
      </c>
      <c r="Y42" s="56">
        <f>'Calculations 55to64'!Y223</f>
        <v>0.10922588502892092</v>
      </c>
      <c r="Z42" s="56">
        <f>'Calculations 55to64'!Z223</f>
        <v>0.10773793403065569</v>
      </c>
      <c r="AA42" s="56">
        <f>'Calculations 55to64'!AA223</f>
        <v>0.10625667095132527</v>
      </c>
      <c r="AB42" s="56">
        <f>'Calculations 55to64'!AB223</f>
        <v>0.10478290677602542</v>
      </c>
      <c r="AC42" s="56">
        <f>'Calculations 55to64'!AC223</f>
        <v>0.10331740571436866</v>
      </c>
      <c r="AD42" s="56">
        <f>'Calculations 55to64'!AD223</f>
        <v>0.10186088627770416</v>
      </c>
      <c r="AE42" s="56">
        <f>'Calculations 55to64'!AE223</f>
        <v>0.10041402242058464</v>
      </c>
      <c r="AF42" s="56">
        <f>'Calculations 55to64'!AF223</f>
        <v>9.8977444735699693E-2</v>
      </c>
    </row>
    <row r="43" spans="1:32" x14ac:dyDescent="0.2">
      <c r="A43" s="12" t="s">
        <v>57</v>
      </c>
      <c r="B43" s="56">
        <f>'Calculations 55to64'!B224</f>
        <v>0.19694656488549619</v>
      </c>
      <c r="C43" s="56">
        <f>'Calculations 55to64'!C224</f>
        <v>0.19610869302608605</v>
      </c>
      <c r="D43" s="56">
        <f>'Calculations 55to64'!D224</f>
        <v>0.19330582113440573</v>
      </c>
      <c r="E43" s="56">
        <f>'Calculations 55to64'!E224</f>
        <v>0.19001957706666839</v>
      </c>
      <c r="F43" s="56">
        <f>'Calculations 55to64'!F224</f>
        <v>0.18768285280745689</v>
      </c>
      <c r="G43" s="56">
        <f>'Calculations 55to64'!G224</f>
        <v>0.18715600062951251</v>
      </c>
      <c r="H43" s="56">
        <f>'Calculations 55to64'!H224</f>
        <v>0.18672222991116472</v>
      </c>
      <c r="I43" s="56">
        <f>'Calculations 55to64'!I224</f>
        <v>0.18387304296746831</v>
      </c>
      <c r="J43" s="56">
        <f>'Calculations 55to64'!J224</f>
        <v>0.17898858912216914</v>
      </c>
      <c r="K43" s="56">
        <f>'Calculations 55to64'!K224</f>
        <v>0.17376322466963404</v>
      </c>
      <c r="L43" s="56">
        <f>'Calculations 55to64'!L224</f>
        <v>0.17540200708822112</v>
      </c>
      <c r="M43" s="56">
        <f>'Calculations 55to64'!M224</f>
        <v>0.17324242292477196</v>
      </c>
      <c r="N43" s="56">
        <f>'Calculations 55to64'!N224</f>
        <v>0.17107907852496188</v>
      </c>
      <c r="O43" s="56">
        <f>'Calculations 55to64'!O224</f>
        <v>0.16891356727752255</v>
      </c>
      <c r="P43" s="56">
        <f>'Calculations 55to64'!P224</f>
        <v>0.16674742917905672</v>
      </c>
      <c r="Q43" s="56">
        <f>'Calculations 55to64'!Q224</f>
        <v>0.1645821502244923</v>
      </c>
      <c r="R43" s="56">
        <f>'Calculations 55to64'!R224</f>
        <v>0.16241916196935585</v>
      </c>
      <c r="S43" s="56">
        <f>'Calculations 55to64'!S224</f>
        <v>0.16025984125402237</v>
      </c>
      <c r="T43" s="56">
        <f>'Calculations 55to64'!T224</f>
        <v>0.15810551008043025</v>
      </c>
      <c r="U43" s="56">
        <f>'Calculations 55to64'!U224</f>
        <v>0.15595743563207012</v>
      </c>
      <c r="V43" s="56">
        <f>'Calculations 55to64'!V224</f>
        <v>0.15381683042834901</v>
      </c>
      <c r="W43" s="56">
        <f>'Calculations 55to64'!W224</f>
        <v>0.15168485260466563</v>
      </c>
      <c r="X43" s="56">
        <f>'Calculations 55to64'!X224</f>
        <v>0.14956260630980481</v>
      </c>
      <c r="Y43" s="56">
        <f>'Calculations 55to64'!Y224</f>
        <v>0.14745114221246233</v>
      </c>
      <c r="Z43" s="56">
        <f>'Calculations 55to64'!Z224</f>
        <v>0.14535145810893965</v>
      </c>
      <c r="AA43" s="56">
        <f>'Calculations 55to64'!AA224</f>
        <v>0.14326449962425467</v>
      </c>
      <c r="AB43" s="56">
        <f>'Calculations 55to64'!AB224</f>
        <v>0.14119116099913476</v>
      </c>
      <c r="AC43" s="56">
        <f>'Calculations 55to64'!AC224</f>
        <v>0.13913228595554772</v>
      </c>
      <c r="AD43" s="56">
        <f>'Calculations 55to64'!AD224</f>
        <v>0.13708866863365457</v>
      </c>
      <c r="AE43" s="56">
        <f>'Calculations 55to64'!AE224</f>
        <v>0.13506105459327761</v>
      </c>
      <c r="AF43" s="56">
        <f>'Calculations 55to64'!AF224</f>
        <v>0.13305014187318842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177F-D89C-453B-8A0E-A78C471A28C8}">
  <sheetPr>
    <tabColor theme="4" tint="-0.249977111117893"/>
  </sheetPr>
  <dimension ref="A1:AF43"/>
  <sheetViews>
    <sheetView workbookViewId="0"/>
  </sheetViews>
  <sheetFormatPr baseColWidth="10" defaultColWidth="8.83203125" defaultRowHeight="15" x14ac:dyDescent="0.2"/>
  <cols>
    <col min="1" max="1" width="33.33203125" customWidth="1"/>
    <col min="2" max="32" width="11.5" customWidth="1"/>
  </cols>
  <sheetData>
    <row r="1" spans="1:32" s="6" customFormat="1" x14ac:dyDescent="0.2">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
      <c r="A2" s="12" t="s">
        <v>27</v>
      </c>
      <c r="B2" s="56">
        <f>'Calculations 65plus'!B183</f>
        <v>0.1851851851851852</v>
      </c>
      <c r="C2" s="56">
        <f>'Calculations 65plus'!C183</f>
        <v>0.18978401213110963</v>
      </c>
      <c r="D2" s="56">
        <f>'Calculations 65plus'!D183</f>
        <v>0.1941171604225925</v>
      </c>
      <c r="E2" s="56">
        <f>'Calculations 65plus'!E183</f>
        <v>0.19865918799501606</v>
      </c>
      <c r="F2" s="56">
        <f>'Calculations 65plus'!F183</f>
        <v>0.20312540829622064</v>
      </c>
      <c r="G2" s="56">
        <f>'Calculations 65plus'!G183</f>
        <v>0.20766226647311131</v>
      </c>
      <c r="H2" s="56">
        <f>'Calculations 65plus'!H183</f>
        <v>0.21213041566856039</v>
      </c>
      <c r="I2" s="56">
        <f>'Calculations 65plus'!I183</f>
        <v>0.21627739965788093</v>
      </c>
      <c r="J2" s="56">
        <f>'Calculations 65plus'!J183</f>
        <v>0.22032480210888064</v>
      </c>
      <c r="K2" s="56">
        <f>'Calculations 65plus'!K183</f>
        <v>0.22431013161335117</v>
      </c>
      <c r="L2" s="56">
        <f>'Calculations 65plus'!L183</f>
        <v>0.22924035763061351</v>
      </c>
      <c r="M2" s="56">
        <f>'Calculations 65plus'!M183</f>
        <v>0.23357479513319043</v>
      </c>
      <c r="N2" s="56">
        <f>'Calculations 65plus'!N183</f>
        <v>0.23789167580258988</v>
      </c>
      <c r="O2" s="56">
        <f>'Calculations 65plus'!O183</f>
        <v>0.24218915761500592</v>
      </c>
      <c r="P2" s="56">
        <f>'Calculations 65plus'!P183</f>
        <v>0.24646547557706625</v>
      </c>
      <c r="Q2" s="56">
        <f>'Calculations 65plus'!Q183</f>
        <v>0.25071894227469277</v>
      </c>
      <c r="R2" s="56">
        <f>'Calculations 65plus'!R183</f>
        <v>0.2549479481502761</v>
      </c>
      <c r="S2" s="56">
        <f>'Calculations 65plus'!S183</f>
        <v>0.25915096152344552</v>
      </c>
      <c r="T2" s="56">
        <f>'Calculations 65plus'!T183</f>
        <v>0.26332652837111425</v>
      </c>
      <c r="U2" s="56">
        <f>'Calculations 65plus'!U183</f>
        <v>0.26747327188276809</v>
      </c>
      <c r="V2" s="56">
        <f>'Calculations 65plus'!V183</f>
        <v>0.27158989180708187</v>
      </c>
      <c r="W2" s="56">
        <f>'Calculations 65plus'!W183</f>
        <v>0.27567516360594246</v>
      </c>
      <c r="X2" s="56">
        <f>'Calculations 65plus'!X183</f>
        <v>0.27972793743185775</v>
      </c>
      <c r="Y2" s="56">
        <f>'Calculations 65plus'!Y183</f>
        <v>0.28374713694450227</v>
      </c>
      <c r="Z2" s="56">
        <f>'Calculations 65plus'!Z183</f>
        <v>0.28773175798184164</v>
      </c>
      <c r="AA2" s="56">
        <f>'Calculations 65plus'!AA183</f>
        <v>0.29168086710088947</v>
      </c>
      <c r="AB2" s="56">
        <f>'Calculations 65plus'!AB183</f>
        <v>0.29559360000268492</v>
      </c>
      <c r="AC2" s="56">
        <f>'Calculations 65plus'!AC183</f>
        <v>0.29946915985556521</v>
      </c>
      <c r="AD2" s="56">
        <f>'Calculations 65plus'!AD183</f>
        <v>0.30330681553022898</v>
      </c>
      <c r="AE2" s="56">
        <f>'Calculations 65plus'!AE183</f>
        <v>0.30710589975948338</v>
      </c>
      <c r="AF2" s="56">
        <f>'Calculations 65plus'!AF183</f>
        <v>0.31086580723492929</v>
      </c>
    </row>
    <row r="3" spans="1:32" x14ac:dyDescent="0.2">
      <c r="A3" s="12" t="s">
        <v>94</v>
      </c>
      <c r="B3" s="56">
        <f>'Calculations 65plus'!B184</f>
        <v>1.9607843137254905E-2</v>
      </c>
      <c r="C3" s="56">
        <f>'Calculations 65plus'!C184</f>
        <v>2.0633130514992416E-2</v>
      </c>
      <c r="D3" s="56">
        <f>'Calculations 65plus'!D184</f>
        <v>2.161074271961191E-2</v>
      </c>
      <c r="E3" s="56">
        <f>'Calculations 65plus'!E184</f>
        <v>2.26529183188885E-2</v>
      </c>
      <c r="F3" s="56">
        <f>'Calculations 65plus'!F184</f>
        <v>2.3704021090232522E-2</v>
      </c>
      <c r="G3" s="56">
        <f>'Calculations 65plus'!G184</f>
        <v>2.4818759648445876E-2</v>
      </c>
      <c r="H3" s="56">
        <f>'Calculations 65plus'!H184</f>
        <v>2.5937636430524168E-2</v>
      </c>
      <c r="I3" s="56">
        <f>'Calculations 65plus'!I184</f>
        <v>2.6966059051648707E-2</v>
      </c>
      <c r="J3" s="56">
        <f>'Calculations 65plus'!J184</f>
        <v>2.7962706154937848E-2</v>
      </c>
      <c r="K3" s="56">
        <f>'Calculations 65plus'!K184</f>
        <v>2.8956672339460199E-2</v>
      </c>
      <c r="L3" s="56">
        <f>'Calculations 65plus'!L184</f>
        <v>3.0332668574444641E-2</v>
      </c>
      <c r="M3" s="56">
        <f>'Calculations 65plus'!M184</f>
        <v>3.1517072317692962E-2</v>
      </c>
      <c r="N3" s="56">
        <f>'Calculations 65plus'!N184</f>
        <v>3.2721883751230738E-2</v>
      </c>
      <c r="O3" s="56">
        <f>'Calculations 65plus'!O184</f>
        <v>3.3946875395948622E-2</v>
      </c>
      <c r="P3" s="56">
        <f>'Calculations 65plus'!P184</f>
        <v>3.5191808132456884E-2</v>
      </c>
      <c r="Q3" s="56">
        <f>'Calculations 65plus'!Q184</f>
        <v>3.6456431662475162E-2</v>
      </c>
      <c r="R3" s="56">
        <f>'Calculations 65plus'!R184</f>
        <v>3.7740484976596822E-2</v>
      </c>
      <c r="S3" s="56">
        <f>'Calculations 65plus'!S184</f>
        <v>3.9043696827093487E-2</v>
      </c>
      <c r="T3" s="56">
        <f>'Calculations 65plus'!T184</f>
        <v>4.0365786204467062E-2</v>
      </c>
      <c r="U3" s="56">
        <f>'Calculations 65plus'!U184</f>
        <v>4.1706462816513218E-2</v>
      </c>
      <c r="V3" s="56">
        <f>'Calculations 65plus'!V184</f>
        <v>4.3065427568709118E-2</v>
      </c>
      <c r="W3" s="56">
        <f>'Calculations 65plus'!W184</f>
        <v>4.4442373044788964E-2</v>
      </c>
      <c r="X3" s="56">
        <f>'Calculations 65plus'!X184</f>
        <v>4.5836983986430949E-2</v>
      </c>
      <c r="Y3" s="56">
        <f>'Calculations 65plus'!Y184</f>
        <v>4.7248937771032354E-2</v>
      </c>
      <c r="Z3" s="56">
        <f>'Calculations 65plus'!Z184</f>
        <v>4.86779048866047E-2</v>
      </c>
      <c r="AA3" s="56">
        <f>'Calculations 65plus'!AA184</f>
        <v>5.0123549402880357E-2</v>
      </c>
      <c r="AB3" s="56">
        <f>'Calculations 65plus'!AB184</f>
        <v>5.1585529437776279E-2</v>
      </c>
      <c r="AC3" s="56">
        <f>'Calculations 65plus'!AC184</f>
        <v>5.3063497618419206E-2</v>
      </c>
      <c r="AD3" s="56">
        <f>'Calculations 65plus'!AD184</f>
        <v>5.4557101535989583E-2</v>
      </c>
      <c r="AE3" s="56">
        <f>'Calculations 65plus'!AE184</f>
        <v>5.6065984193699028E-2</v>
      </c>
      <c r="AF3" s="56">
        <f>'Calculations 65plus'!AF184</f>
        <v>5.758978444726999E-2</v>
      </c>
    </row>
    <row r="4" spans="1:32" x14ac:dyDescent="0.2">
      <c r="A4" s="12" t="s">
        <v>93</v>
      </c>
      <c r="B4" s="56">
        <f>'Calculations 65plus'!B185</f>
        <v>7.1428571428571452E-2</v>
      </c>
      <c r="C4" s="56">
        <f>'Calculations 65plus'!C185</f>
        <v>7.3757244493833835E-2</v>
      </c>
      <c r="D4" s="56">
        <f>'Calculations 65plus'!D185</f>
        <v>7.5876925701117898E-2</v>
      </c>
      <c r="E4" s="56">
        <f>'Calculations 65plus'!E185</f>
        <v>7.8123882417016649E-2</v>
      </c>
      <c r="F4" s="56">
        <f>'Calculations 65plus'!F185</f>
        <v>8.0410773948471931E-2</v>
      </c>
      <c r="G4" s="56">
        <f>'Calculations 65plus'!G185</f>
        <v>8.2841040108220604E-2</v>
      </c>
      <c r="H4" s="56">
        <f>'Calculations 65plus'!H185</f>
        <v>8.5307650887292905E-2</v>
      </c>
      <c r="I4" s="56">
        <f>'Calculations 65plus'!I185</f>
        <v>8.7484900951238842E-2</v>
      </c>
      <c r="J4" s="56">
        <f>'Calculations 65plus'!J185</f>
        <v>8.9455247659995241E-2</v>
      </c>
      <c r="K4" s="56">
        <f>'Calculations 65plus'!K185</f>
        <v>9.1344164493060501E-2</v>
      </c>
      <c r="L4" s="56">
        <f>'Calculations 65plus'!L185</f>
        <v>9.4301813781707836E-2</v>
      </c>
      <c r="M4" s="56">
        <f>'Calculations 65plus'!M185</f>
        <v>9.6689906510087631E-2</v>
      </c>
      <c r="N4" s="56">
        <f>'Calculations 65plus'!N185</f>
        <v>9.9094390542530192E-2</v>
      </c>
      <c r="O4" s="56">
        <f>'Calculations 65plus'!O185</f>
        <v>0.10151438754154335</v>
      </c>
      <c r="P4" s="56">
        <f>'Calculations 65plus'!P185</f>
        <v>0.10394902016174375</v>
      </c>
      <c r="Q4" s="56">
        <f>'Calculations 65plus'!Q185</f>
        <v>0.10639741328449123</v>
      </c>
      <c r="R4" s="56">
        <f>'Calculations 65plus'!R185</f>
        <v>0.10885869520483256</v>
      </c>
      <c r="S4" s="56">
        <f>'Calculations 65plus'!S185</f>
        <v>0.11133199876920737</v>
      </c>
      <c r="T4" s="56">
        <f>'Calculations 65plus'!T185</f>
        <v>0.1138164624626343</v>
      </c>
      <c r="U4" s="56">
        <f>'Calculations 65plus'!U185</f>
        <v>0.11631123144438055</v>
      </c>
      <c r="V4" s="56">
        <f>'Calculations 65plus'!V185</f>
        <v>0.11881545853136891</v>
      </c>
      <c r="W4" s="56">
        <f>'Calculations 65plus'!W185</f>
        <v>0.12132830512881876</v>
      </c>
      <c r="X4" s="56">
        <f>'Calculations 65plus'!X185</f>
        <v>0.12384894210785925</v>
      </c>
      <c r="Y4" s="56">
        <f>'Calculations 65plus'!Y185</f>
        <v>0.12637655063006795</v>
      </c>
      <c r="Z4" s="56">
        <f>'Calculations 65plus'!Z185</f>
        <v>0.12891032291909471</v>
      </c>
      <c r="AA4" s="56">
        <f>'Calculations 65plus'!AA185</f>
        <v>0.1314494629797246</v>
      </c>
      <c r="AB4" s="56">
        <f>'Calculations 65plus'!AB185</f>
        <v>0.13399318726490902</v>
      </c>
      <c r="AC4" s="56">
        <f>'Calculations 65plus'!AC185</f>
        <v>0.13654072529146272</v>
      </c>
      <c r="AD4" s="56">
        <f>'Calculations 65plus'!AD185</f>
        <v>0.13909132020526824</v>
      </c>
      <c r="AE4" s="56">
        <f>'Calculations 65plus'!AE185</f>
        <v>0.14164422929696668</v>
      </c>
      <c r="AF4" s="56">
        <f>'Calculations 65plus'!AF185</f>
        <v>0.14419872446924162</v>
      </c>
    </row>
    <row r="5" spans="1:32" x14ac:dyDescent="0.2">
      <c r="A5" s="12" t="s">
        <v>28</v>
      </c>
      <c r="B5" s="56">
        <f>'Calculations 65plus'!B186</f>
        <v>8.5365853658536606E-2</v>
      </c>
      <c r="C5" s="56">
        <f>'Calculations 65plus'!C186</f>
        <v>8.8094730934185336E-2</v>
      </c>
      <c r="D5" s="56">
        <f>'Calculations 65plus'!D186</f>
        <v>9.0852013833944339E-2</v>
      </c>
      <c r="E5" s="56">
        <f>'Calculations 65plus'!E186</f>
        <v>9.3759069446546689E-2</v>
      </c>
      <c r="F5" s="56">
        <f>'Calculations 65plus'!F186</f>
        <v>9.6578935488778592E-2</v>
      </c>
      <c r="G5" s="56">
        <f>'Calculations 65plus'!G186</f>
        <v>9.9468726281518052E-2</v>
      </c>
      <c r="H5" s="56">
        <f>'Calculations 65plus'!H186</f>
        <v>0.10226275846069788</v>
      </c>
      <c r="I5" s="56">
        <f>'Calculations 65plus'!I186</f>
        <v>0.10484698512112424</v>
      </c>
      <c r="J5" s="56">
        <f>'Calculations 65plus'!J186</f>
        <v>0.10751532658411686</v>
      </c>
      <c r="K5" s="56">
        <f>'Calculations 65plus'!K186</f>
        <v>0.11034193308157889</v>
      </c>
      <c r="L5" s="56">
        <f>'Calculations 65plus'!L186</f>
        <v>0.11353806327968753</v>
      </c>
      <c r="M5" s="56">
        <f>'Calculations 65plus'!M186</f>
        <v>0.11647306113721745</v>
      </c>
      <c r="N5" s="56">
        <f>'Calculations 65plus'!N186</f>
        <v>0.11942742474145347</v>
      </c>
      <c r="O5" s="56">
        <f>'Calculations 65plus'!O186</f>
        <v>0.12239981054026472</v>
      </c>
      <c r="P5" s="56">
        <f>'Calculations 65plus'!P186</f>
        <v>0.12538887683267813</v>
      </c>
      <c r="Q5" s="56">
        <f>'Calculations 65plus'!Q186</f>
        <v>0.12839328621805954</v>
      </c>
      <c r="R5" s="56">
        <f>'Calculations 65plus'!R186</f>
        <v>0.13141170794930077</v>
      </c>
      <c r="S5" s="56">
        <f>'Calculations 65plus'!S186</f>
        <v>0.13444282018472492</v>
      </c>
      <c r="T5" s="56">
        <f>'Calculations 65plus'!T186</f>
        <v>0.13748531213422066</v>
      </c>
      <c r="U5" s="56">
        <f>'Calculations 65plus'!U186</f>
        <v>0.14053788609591922</v>
      </c>
      <c r="V5" s="56">
        <f>'Calculations 65plus'!V186</f>
        <v>0.14359925938048426</v>
      </c>
      <c r="W5" s="56">
        <f>'Calculations 65plus'!W186</f>
        <v>0.14666816612082495</v>
      </c>
      <c r="X5" s="56">
        <f>'Calculations 65plus'!X186</f>
        <v>0.14974335896575391</v>
      </c>
      <c r="Y5" s="56">
        <f>'Calculations 65plus'!Y186</f>
        <v>0.15282361065677877</v>
      </c>
      <c r="Z5" s="56">
        <f>'Calculations 65plus'!Z186</f>
        <v>0.15590771548785362</v>
      </c>
      <c r="AA5" s="56">
        <f>'Calculations 65plus'!AA186</f>
        <v>0.15899449064850679</v>
      </c>
      <c r="AB5" s="56">
        <f>'Calculations 65plus'!AB186</f>
        <v>0.16208277745131183</v>
      </c>
      <c r="AC5" s="56">
        <f>'Calculations 65plus'!AC186</f>
        <v>0.16517144244518384</v>
      </c>
      <c r="AD5" s="56">
        <f>'Calculations 65plus'!AD186</f>
        <v>0.16825937841643326</v>
      </c>
      <c r="AE5" s="56">
        <f>'Calculations 65plus'!AE186</f>
        <v>0.17134550527994252</v>
      </c>
      <c r="AF5" s="56">
        <f>'Calculations 65plus'!AF186</f>
        <v>0.17442877086319722</v>
      </c>
    </row>
    <row r="6" spans="1:32" x14ac:dyDescent="0.2">
      <c r="A6" s="12" t="s">
        <v>29</v>
      </c>
      <c r="B6" s="56">
        <f>'Calculations 65plus'!B187</f>
        <v>3.8277511961722487E-2</v>
      </c>
      <c r="C6" s="56">
        <f>'Calculations 65plus'!C187</f>
        <v>3.9823092198724076E-2</v>
      </c>
      <c r="D6" s="56">
        <f>'Calculations 65plus'!D187</f>
        <v>4.1268898648999325E-2</v>
      </c>
      <c r="E6" s="56">
        <f>'Calculations 65plus'!E187</f>
        <v>4.2803650920412703E-2</v>
      </c>
      <c r="F6" s="56">
        <f>'Calculations 65plus'!F187</f>
        <v>4.4362731153716785E-2</v>
      </c>
      <c r="G6" s="56">
        <f>'Calculations 65plus'!G187</f>
        <v>4.6044387275707754E-2</v>
      </c>
      <c r="H6" s="56">
        <f>'Calculations 65plus'!H187</f>
        <v>4.7734113063624871E-2</v>
      </c>
      <c r="I6" s="56">
        <f>'Calculations 65plus'!I187</f>
        <v>4.9245770923627127E-2</v>
      </c>
      <c r="J6" s="56">
        <f>'Calculations 65plus'!J187</f>
        <v>5.0667665861250835E-2</v>
      </c>
      <c r="K6" s="56">
        <f>'Calculations 65plus'!K187</f>
        <v>5.2076373366214936E-2</v>
      </c>
      <c r="L6" s="56">
        <f>'Calculations 65plus'!L187</f>
        <v>5.40989342540951E-2</v>
      </c>
      <c r="M6" s="56">
        <f>'Calculations 65plus'!M187</f>
        <v>5.580476556736215E-2</v>
      </c>
      <c r="N6" s="56">
        <f>'Calculations 65plus'!N187</f>
        <v>5.7532160023851933E-2</v>
      </c>
      <c r="O6" s="56">
        <f>'Calculations 65plus'!O187</f>
        <v>5.9280623140775604E-2</v>
      </c>
      <c r="P6" s="56">
        <f>'Calculations 65plus'!P187</f>
        <v>6.1049650038588352E-2</v>
      </c>
      <c r="Q6" s="56">
        <f>'Calculations 65plus'!Q187</f>
        <v>6.2838726267733638E-2</v>
      </c>
      <c r="R6" s="56">
        <f>'Calculations 65plus'!R187</f>
        <v>6.4647328630117018E-2</v>
      </c>
      <c r="S6" s="56">
        <f>'Calculations 65plus'!S187</f>
        <v>6.6474925993363659E-2</v>
      </c>
      <c r="T6" s="56">
        <f>'Calculations 65plus'!T187</f>
        <v>6.8320980096015463E-2</v>
      </c>
      <c r="U6" s="56">
        <f>'Calculations 65plus'!U187</f>
        <v>7.0184946341949647E-2</v>
      </c>
      <c r="V6" s="56">
        <f>'Calculations 65plus'!V187</f>
        <v>7.2066274582411508E-2</v>
      </c>
      <c r="W6" s="56">
        <f>'Calculations 65plus'!W187</f>
        <v>7.3964409884167068E-2</v>
      </c>
      <c r="X6" s="56">
        <f>'Calculations 65plus'!X187</f>
        <v>7.5878793282405391E-2</v>
      </c>
      <c r="Y6" s="56">
        <f>'Calculations 65plus'!Y187</f>
        <v>7.7808862517132288E-2</v>
      </c>
      <c r="Z6" s="56">
        <f>'Calculations 65plus'!Z187</f>
        <v>7.9754052751910331E-2</v>
      </c>
      <c r="AA6" s="56">
        <f>'Calculations 65plus'!AA187</f>
        <v>8.1713797273917602E-2</v>
      </c>
      <c r="AB6" s="56">
        <f>'Calculations 65plus'!AB187</f>
        <v>8.3687528174402948E-2</v>
      </c>
      <c r="AC6" s="56">
        <f>'Calculations 65plus'!AC187</f>
        <v>8.5674677008730618E-2</v>
      </c>
      <c r="AD6" s="56">
        <f>'Calculations 65plus'!AD187</f>
        <v>8.7674675435303773E-2</v>
      </c>
      <c r="AE6" s="56">
        <f>'Calculations 65plus'!AE187</f>
        <v>8.9686955832765619E-2</v>
      </c>
      <c r="AF6" s="56">
        <f>'Calculations 65plus'!AF187</f>
        <v>9.1710951894971526E-2</v>
      </c>
    </row>
    <row r="7" spans="1:32" x14ac:dyDescent="0.2">
      <c r="A7" s="12" t="s">
        <v>30</v>
      </c>
      <c r="B7" s="56">
        <f>'Calculations 65plus'!B188</f>
        <v>4.805725971370145E-2</v>
      </c>
      <c r="C7" s="56">
        <f>'Calculations 65plus'!C188</f>
        <v>4.9937340105761958E-2</v>
      </c>
      <c r="D7" s="56">
        <f>'Calculations 65plus'!D188</f>
        <v>5.1708979020042255E-2</v>
      </c>
      <c r="E7" s="56">
        <f>'Calculations 65plus'!E188</f>
        <v>5.3601331011915186E-2</v>
      </c>
      <c r="F7" s="56">
        <f>'Calculations 65plus'!F188</f>
        <v>5.5532026280964625E-2</v>
      </c>
      <c r="G7" s="56">
        <f>'Calculations 65plus'!G188</f>
        <v>5.761585183948878E-2</v>
      </c>
      <c r="H7" s="56">
        <f>'Calculations 65plus'!H188</f>
        <v>5.972169835694327E-2</v>
      </c>
      <c r="I7" s="56">
        <f>'Calculations 65plus'!I188</f>
        <v>6.1632520847793346E-2</v>
      </c>
      <c r="J7" s="56">
        <f>'Calculations 65plus'!J188</f>
        <v>6.3445816816058473E-2</v>
      </c>
      <c r="K7" s="56">
        <f>'Calculations 65plus'!K188</f>
        <v>6.5249546567837172E-2</v>
      </c>
      <c r="L7" s="56">
        <f>'Calculations 65plus'!L188</f>
        <v>6.767115516810715E-2</v>
      </c>
      <c r="M7" s="56">
        <f>'Calculations 65plus'!M188</f>
        <v>6.979104643613751E-2</v>
      </c>
      <c r="N7" s="56">
        <f>'Calculations 65plus'!N188</f>
        <v>7.1937759776383073E-2</v>
      </c>
      <c r="O7" s="56">
        <f>'Calculations 65plus'!O188</f>
        <v>7.4110553555129619E-2</v>
      </c>
      <c r="P7" s="56">
        <f>'Calculations 65plus'!P188</f>
        <v>7.6308669189852005E-2</v>
      </c>
      <c r="Q7" s="56">
        <f>'Calculations 65plus'!Q188</f>
        <v>7.8531332595730308E-2</v>
      </c>
      <c r="R7" s="56">
        <f>'Calculations 65plus'!R188</f>
        <v>8.0777755633125808E-2</v>
      </c>
      <c r="S7" s="56">
        <f>'Calculations 65plus'!S188</f>
        <v>8.3047137551306535E-2</v>
      </c>
      <c r="T7" s="56">
        <f>'Calculations 65plus'!T188</f>
        <v>8.5338666423897688E-2</v>
      </c>
      <c r="U7" s="56">
        <f>'Calculations 65plus'!U188</f>
        <v>8.7651520571754141E-2</v>
      </c>
      <c r="V7" s="56">
        <f>'Calculations 65plus'!V188</f>
        <v>8.9984869969170572E-2</v>
      </c>
      <c r="W7" s="56">
        <f>'Calculations 65plus'!W188</f>
        <v>9.2337877629579498E-2</v>
      </c>
      <c r="X7" s="56">
        <f>'Calculations 65plus'!X188</f>
        <v>9.470970096713667E-2</v>
      </c>
      <c r="Y7" s="56">
        <f>'Calculations 65plus'!Y188</f>
        <v>9.7099493130844483E-2</v>
      </c>
      <c r="Z7" s="56">
        <f>'Calculations 65plus'!Z188</f>
        <v>9.9506404308119578E-2</v>
      </c>
      <c r="AA7" s="56">
        <f>'Calculations 65plus'!AA188</f>
        <v>0.10192958299497543</v>
      </c>
      <c r="AB7" s="56">
        <f>'Calculations 65plus'!AB188</f>
        <v>0.10436817723024834</v>
      </c>
      <c r="AC7" s="56">
        <f>'Calculations 65plus'!AC188</f>
        <v>0.10682133579156251</v>
      </c>
      <c r="AD7" s="56">
        <f>'Calculations 65plus'!AD188</f>
        <v>0.10928820935098363</v>
      </c>
      <c r="AE7" s="56">
        <f>'Calculations 65plus'!AE188</f>
        <v>0.11176795158857065</v>
      </c>
      <c r="AF7" s="56">
        <f>'Calculations 65plus'!AF188</f>
        <v>0.11425972026228542</v>
      </c>
    </row>
    <row r="8" spans="1:32" x14ac:dyDescent="0.2">
      <c r="A8" s="12" t="s">
        <v>31</v>
      </c>
      <c r="B8" s="56">
        <f>'Calculations 65plus'!B189</f>
        <v>8.3521444695259586E-2</v>
      </c>
      <c r="C8" s="56">
        <f>'Calculations 65plus'!C189</f>
        <v>8.6249873930064197E-2</v>
      </c>
      <c r="D8" s="56">
        <f>'Calculations 65plus'!D189</f>
        <v>8.884981843986646E-2</v>
      </c>
      <c r="E8" s="56">
        <f>'Calculations 65plus'!E189</f>
        <v>9.1615286396128634E-2</v>
      </c>
      <c r="F8" s="56">
        <f>'Calculations 65plus'!F189</f>
        <v>9.4389727635748807E-2</v>
      </c>
      <c r="G8" s="56">
        <f>'Calculations 65plus'!G189</f>
        <v>9.729929832396475E-2</v>
      </c>
      <c r="H8" s="56">
        <f>'Calculations 65plus'!H189</f>
        <v>0.1002165079292144</v>
      </c>
      <c r="I8" s="56">
        <f>'Calculations 65plus'!I189</f>
        <v>0.10287610634666228</v>
      </c>
      <c r="J8" s="56">
        <f>'Calculations 65plus'!J189</f>
        <v>0.10542984851170009</v>
      </c>
      <c r="K8" s="56">
        <f>'Calculations 65plus'!K189</f>
        <v>0.10798198619979148</v>
      </c>
      <c r="L8" s="56">
        <f>'Calculations 65plus'!L189</f>
        <v>0.1113087569851242</v>
      </c>
      <c r="M8" s="56">
        <f>'Calculations 65plus'!M189</f>
        <v>0.11422014130410031</v>
      </c>
      <c r="N8" s="56">
        <f>'Calculations 65plus'!N189</f>
        <v>0.11715247819344968</v>
      </c>
      <c r="O8" s="56">
        <f>'Calculations 65plus'!O189</f>
        <v>0.12010448704544051</v>
      </c>
      <c r="P8" s="56">
        <f>'Calculations 65plus'!P189</f>
        <v>0.12307488541600498</v>
      </c>
      <c r="Q8" s="56">
        <f>'Calculations 65plus'!Q189</f>
        <v>0.12606239130795235</v>
      </c>
      <c r="R8" s="56">
        <f>'Calculations 65plus'!R189</f>
        <v>0.12906572538196848</v>
      </c>
      <c r="S8" s="56">
        <f>'Calculations 65plus'!S189</f>
        <v>0.13208361309004427</v>
      </c>
      <c r="T8" s="56">
        <f>'Calculations 65plus'!T189</f>
        <v>0.13511478672658778</v>
      </c>
      <c r="U8" s="56">
        <f>'Calculations 65plus'!U189</f>
        <v>0.13815798739311178</v>
      </c>
      <c r="V8" s="56">
        <f>'Calculations 65plus'!V189</f>
        <v>0.14121196687299292</v>
      </c>
      <c r="W8" s="56">
        <f>'Calculations 65plus'!W189</f>
        <v>0.14427548941339641</v>
      </c>
      <c r="X8" s="56">
        <f>'Calculations 65plus'!X189</f>
        <v>0.14734733341205239</v>
      </c>
      <c r="Y8" s="56">
        <f>'Calculations 65plus'!Y189</f>
        <v>0.15042629300713084</v>
      </c>
      <c r="Z8" s="56">
        <f>'Calculations 65plus'!Z189</f>
        <v>0.15351117956900237</v>
      </c>
      <c r="AA8" s="56">
        <f>'Calculations 65plus'!AA189</f>
        <v>0.15660082309319309</v>
      </c>
      <c r="AB8" s="56">
        <f>'Calculations 65plus'!AB189</f>
        <v>0.15969407349432979</v>
      </c>
      <c r="AC8" s="56">
        <f>'Calculations 65plus'!AC189</f>
        <v>0.16278980180133396</v>
      </c>
      <c r="AD8" s="56">
        <f>'Calculations 65plus'!AD189</f>
        <v>0.16588690125455297</v>
      </c>
      <c r="AE8" s="56">
        <f>'Calculations 65plus'!AE189</f>
        <v>0.16898428830591528</v>
      </c>
      <c r="AF8" s="56">
        <f>'Calculations 65plus'!AF189</f>
        <v>0.17208090352357028</v>
      </c>
    </row>
    <row r="9" spans="1:32" x14ac:dyDescent="0.2">
      <c r="A9" s="12" t="s">
        <v>32</v>
      </c>
      <c r="B9" s="56">
        <f>'Calculations 65plus'!B190</f>
        <v>6.0465116279069808E-2</v>
      </c>
      <c r="C9" s="56">
        <f>'Calculations 65plus'!C190</f>
        <v>6.2673114798770385E-2</v>
      </c>
      <c r="D9" s="56">
        <f>'Calculations 65plus'!D190</f>
        <v>6.4753993020245232E-2</v>
      </c>
      <c r="E9" s="56">
        <f>'Calculations 65plus'!E190</f>
        <v>6.6964837434697291E-2</v>
      </c>
      <c r="F9" s="56">
        <f>'Calculations 65plus'!F190</f>
        <v>6.9201334324515293E-2</v>
      </c>
      <c r="G9" s="56">
        <f>'Calculations 65plus'!G190</f>
        <v>7.1586929426432216E-2</v>
      </c>
      <c r="H9" s="56">
        <f>'Calculations 65plus'!H190</f>
        <v>7.3983818355228881E-2</v>
      </c>
      <c r="I9" s="56">
        <f>'Calculations 65plus'!I190</f>
        <v>7.6136542059898712E-2</v>
      </c>
      <c r="J9" s="56">
        <f>'Calculations 65plus'!J190</f>
        <v>7.8177452452660473E-2</v>
      </c>
      <c r="K9" s="56">
        <f>'Calculations 65plus'!K190</f>
        <v>8.0216187469667577E-2</v>
      </c>
      <c r="L9" s="56">
        <f>'Calculations 65plus'!L190</f>
        <v>8.3028229320934122E-2</v>
      </c>
      <c r="M9" s="56">
        <f>'Calculations 65plus'!M190</f>
        <v>8.5432934129742455E-2</v>
      </c>
      <c r="N9" s="56">
        <f>'Calculations 65plus'!N190</f>
        <v>8.7862471803753325E-2</v>
      </c>
      <c r="O9" s="56">
        <f>'Calculations 65plus'!O190</f>
        <v>9.0315907816364033E-2</v>
      </c>
      <c r="P9" s="56">
        <f>'Calculations 65plus'!P190</f>
        <v>9.2792295830435828E-2</v>
      </c>
      <c r="Q9" s="56">
        <f>'Calculations 65plus'!Q190</f>
        <v>9.5290679436352305E-2</v>
      </c>
      <c r="R9" s="56">
        <f>'Calculations 65plus'!R190</f>
        <v>9.7810093866772141E-2</v>
      </c>
      <c r="S9" s="56">
        <f>'Calculations 65plus'!S190</f>
        <v>0.10034956768313101</v>
      </c>
      <c r="T9" s="56">
        <f>'Calculations 65plus'!T190</f>
        <v>0.10290812442927062</v>
      </c>
      <c r="U9" s="56">
        <f>'Calculations 65plus'!U190</f>
        <v>0.10548478424792586</v>
      </c>
      <c r="V9" s="56">
        <f>'Calculations 65plus'!V190</f>
        <v>0.10807856545614232</v>
      </c>
      <c r="W9" s="56">
        <f>'Calculations 65plus'!W190</f>
        <v>0.11068848607604617</v>
      </c>
      <c r="X9" s="56">
        <f>'Calculations 65plus'!X190</f>
        <v>0.11331356531775107</v>
      </c>
      <c r="Y9" s="56">
        <f>'Calculations 65plus'!Y190</f>
        <v>0.11595282501153308</v>
      </c>
      <c r="Z9" s="56">
        <f>'Calculations 65plus'!Z190</f>
        <v>0.11860529098675777</v>
      </c>
      <c r="AA9" s="56">
        <f>'Calculations 65plus'!AA190</f>
        <v>0.12126999439538781</v>
      </c>
      <c r="AB9" s="56">
        <f>'Calculations 65plus'!AB190</f>
        <v>0.12394597297823577</v>
      </c>
      <c r="AC9" s="56">
        <f>'Calculations 65plus'!AC190</f>
        <v>0.12663227227245819</v>
      </c>
      <c r="AD9" s="56">
        <f>'Calculations 65plus'!AD190</f>
        <v>0.12932794675910039</v>
      </c>
      <c r="AE9" s="56">
        <f>'Calculations 65plus'!AE190</f>
        <v>0.13203206094980813</v>
      </c>
      <c r="AF9" s="56">
        <f>'Calculations 65plus'!AF190</f>
        <v>0.13474369041211842</v>
      </c>
    </row>
    <row r="10" spans="1:32" x14ac:dyDescent="0.2">
      <c r="A10" s="12" t="s">
        <v>33</v>
      </c>
      <c r="B10" s="56">
        <f>'Calculations 65plus'!B191</f>
        <v>6.7415730337078664E-2</v>
      </c>
      <c r="C10" s="56">
        <f>'Calculations 65plus'!C191</f>
        <v>6.9861688615619061E-2</v>
      </c>
      <c r="D10" s="56">
        <f>'Calculations 65plus'!D191</f>
        <v>7.2167157317917285E-2</v>
      </c>
      <c r="E10" s="56">
        <f>'Calculations 65plus'!E191</f>
        <v>7.4611707075265071E-2</v>
      </c>
      <c r="F10" s="56">
        <f>'Calculations 65plus'!F191</f>
        <v>7.7052036083526357E-2</v>
      </c>
      <c r="G10" s="56">
        <f>'Calculations 65plus'!G191</f>
        <v>7.9556968647005691E-2</v>
      </c>
      <c r="H10" s="56">
        <f>'Calculations 65plus'!H191</f>
        <v>8.2079288576746068E-2</v>
      </c>
      <c r="I10" s="56">
        <f>'Calculations 65plus'!I191</f>
        <v>8.435355909753553E-2</v>
      </c>
      <c r="J10" s="56">
        <f>'Calculations 65plus'!J191</f>
        <v>8.6514710873172515E-2</v>
      </c>
      <c r="K10" s="56">
        <f>'Calculations 65plus'!K191</f>
        <v>8.8659557435667266E-2</v>
      </c>
      <c r="L10" s="56">
        <f>'Calculations 65plus'!L191</f>
        <v>9.1788099681518173E-2</v>
      </c>
      <c r="M10" s="56">
        <f>'Calculations 65plus'!M191</f>
        <v>9.4368942963319852E-2</v>
      </c>
      <c r="N10" s="56">
        <f>'Calculations 65plus'!N191</f>
        <v>9.6974821023245672E-2</v>
      </c>
      <c r="O10" s="56">
        <f>'Calculations 65plus'!O191</f>
        <v>9.9604690447523014E-2</v>
      </c>
      <c r="P10" s="56">
        <f>'Calculations 65plus'!P191</f>
        <v>0.10225749609502227</v>
      </c>
      <c r="Q10" s="56">
        <f>'Calculations 65plus'!Q191</f>
        <v>0.10493217308177234</v>
      </c>
      <c r="R10" s="56">
        <f>'Calculations 65plus'!R191</f>
        <v>0.10762764873581869</v>
      </c>
      <c r="S10" s="56">
        <f>'Calculations 65plus'!S191</f>
        <v>0.11034284451660883</v>
      </c>
      <c r="T10" s="56">
        <f>'Calculations 65plus'!T191</f>
        <v>0.11307667789348891</v>
      </c>
      <c r="U10" s="56">
        <f>'Calculations 65plus'!U191</f>
        <v>0.11582806417832309</v>
      </c>
      <c r="V10" s="56">
        <f>'Calculations 65plus'!V191</f>
        <v>0.11859591830766744</v>
      </c>
      <c r="W10" s="56">
        <f>'Calculations 65plus'!W191</f>
        <v>0.12137915657035797</v>
      </c>
      <c r="X10" s="56">
        <f>'Calculations 65plus'!X191</f>
        <v>0.12417669827681369</v>
      </c>
      <c r="Y10" s="56">
        <f>'Calculations 65plus'!Y191</f>
        <v>0.12698746736677941</v>
      </c>
      <c r="Z10" s="56">
        <f>'Calculations 65plus'!Z191</f>
        <v>0.12981039395266236</v>
      </c>
      <c r="AA10" s="56">
        <f>'Calculations 65plus'!AA191</f>
        <v>0.13264441579603581</v>
      </c>
      <c r="AB10" s="56">
        <f>'Calculations 65plus'!AB191</f>
        <v>0.1354884797152914</v>
      </c>
      <c r="AC10" s="56">
        <f>'Calculations 65plus'!AC191</f>
        <v>0.13834154292282297</v>
      </c>
      <c r="AD10" s="56">
        <f>'Calculations 65plus'!AD191</f>
        <v>0.14120257429050279</v>
      </c>
      <c r="AE10" s="56">
        <f>'Calculations 65plus'!AE191</f>
        <v>0.14407055554258497</v>
      </c>
      <c r="AF10" s="56">
        <f>'Calculations 65plus'!AF191</f>
        <v>0.14694448237551921</v>
      </c>
    </row>
    <row r="11" spans="1:32" x14ac:dyDescent="0.2">
      <c r="A11" s="12" t="s">
        <v>34</v>
      </c>
      <c r="B11" s="56">
        <f>'Calculations 65plus'!B192</f>
        <v>3.6269430051813462E-2</v>
      </c>
      <c r="C11" s="56">
        <f>'Calculations 65plus'!C192</f>
        <v>3.7777482856404095E-2</v>
      </c>
      <c r="D11" s="56">
        <f>'Calculations 65plus'!D192</f>
        <v>3.9182022730849468E-2</v>
      </c>
      <c r="E11" s="56">
        <f>'Calculations 65plus'!E192</f>
        <v>4.0671947616253652E-2</v>
      </c>
      <c r="F11" s="56">
        <f>'Calculations 65plus'!F192</f>
        <v>4.2183298966466894E-2</v>
      </c>
      <c r="G11" s="56">
        <f>'Calculations 65plus'!G192</f>
        <v>4.3801011341348131E-2</v>
      </c>
      <c r="H11" s="56">
        <f>'Calculations 65plus'!H192</f>
        <v>4.5430019938301931E-2</v>
      </c>
      <c r="I11" s="56">
        <f>'Calculations 65plus'!I192</f>
        <v>4.6883235416837754E-2</v>
      </c>
      <c r="J11" s="56">
        <f>'Calculations 65plus'!J192</f>
        <v>4.8242761062906647E-2</v>
      </c>
      <c r="K11" s="56">
        <f>'Calculations 65plus'!K192</f>
        <v>4.9582664183331307E-2</v>
      </c>
      <c r="L11" s="56">
        <f>'Calculations 65plus'!L192</f>
        <v>5.1578779565127138E-2</v>
      </c>
      <c r="M11" s="56">
        <f>'Calculations 65plus'!M192</f>
        <v>5.3231404422449898E-2</v>
      </c>
      <c r="N11" s="56">
        <f>'Calculations 65plus'!N192</f>
        <v>5.4905564219742804E-2</v>
      </c>
      <c r="O11" s="56">
        <f>'Calculations 65plus'!O192</f>
        <v>5.6600796662508911E-2</v>
      </c>
      <c r="P11" s="56">
        <f>'Calculations 65plus'!P192</f>
        <v>5.831662878432791E-2</v>
      </c>
      <c r="Q11" s="56">
        <f>'Calculations 65plus'!Q192</f>
        <v>6.0052577723669731E-2</v>
      </c>
      <c r="R11" s="56">
        <f>'Calculations 65plus'!R192</f>
        <v>6.1808151497427362E-2</v>
      </c>
      <c r="S11" s="56">
        <f>'Calculations 65plus'!S192</f>
        <v>6.3582849769317898E-2</v>
      </c>
      <c r="T11" s="56">
        <f>'Calculations 65plus'!T192</f>
        <v>6.5376164611390175E-2</v>
      </c>
      <c r="U11" s="56">
        <f>'Calculations 65plus'!U192</f>
        <v>6.7187581256990647E-2</v>
      </c>
      <c r="V11" s="56">
        <f>'Calculations 65plus'!V192</f>
        <v>6.901657884363735E-2</v>
      </c>
      <c r="W11" s="56">
        <f>'Calculations 65plus'!W192</f>
        <v>7.086263114435358E-2</v>
      </c>
      <c r="X11" s="56">
        <f>'Calculations 65plus'!X192</f>
        <v>7.2725207286124791E-2</v>
      </c>
      <c r="Y11" s="56">
        <f>'Calculations 65plus'!Y192</f>
        <v>7.460377245424174E-2</v>
      </c>
      <c r="Z11" s="56">
        <f>'Calculations 65plus'!Z192</f>
        <v>7.649778858139869E-2</v>
      </c>
      <c r="AA11" s="56">
        <f>'Calculations 65plus'!AA192</f>
        <v>7.8406715020518464E-2</v>
      </c>
      <c r="AB11" s="56">
        <f>'Calculations 65plus'!AB192</f>
        <v>8.0330009200375807E-2</v>
      </c>
      <c r="AC11" s="56">
        <f>'Calculations 65plus'!AC192</f>
        <v>8.2267127263192644E-2</v>
      </c>
      <c r="AD11" s="56">
        <f>'Calculations 65plus'!AD192</f>
        <v>8.4217524683471642E-2</v>
      </c>
      <c r="AE11" s="56">
        <f>'Calculations 65plus'!AE192</f>
        <v>8.6180656867429831E-2</v>
      </c>
      <c r="AF11" s="56">
        <f>'Calculations 65plus'!AF192</f>
        <v>8.8155979732486747E-2</v>
      </c>
    </row>
    <row r="12" spans="1:32" x14ac:dyDescent="0.2">
      <c r="A12" s="12" t="s">
        <v>92</v>
      </c>
      <c r="B12" s="56">
        <f>'Calculations 65plus'!B193</f>
        <v>6.5351418002466105E-2</v>
      </c>
      <c r="C12" s="56">
        <f>'Calculations 65plus'!C193</f>
        <v>6.7741770706120419E-2</v>
      </c>
      <c r="D12" s="56">
        <f>'Calculations 65plus'!D193</f>
        <v>7.0010012926638068E-2</v>
      </c>
      <c r="E12" s="56">
        <f>'Calculations 65plus'!E193</f>
        <v>7.2418168869869098E-2</v>
      </c>
      <c r="F12" s="56">
        <f>'Calculations 65plus'!F193</f>
        <v>7.4820856635856928E-2</v>
      </c>
      <c r="G12" s="56">
        <f>'Calculations 65plus'!G193</f>
        <v>7.7290714868150534E-2</v>
      </c>
      <c r="H12" s="56">
        <f>'Calculations 65plus'!H193</f>
        <v>7.9774229411382125E-2</v>
      </c>
      <c r="I12" s="56">
        <f>'Calculations 65plus'!I193</f>
        <v>8.202511027854055E-2</v>
      </c>
      <c r="J12" s="56">
        <f>'Calculations 65plus'!J193</f>
        <v>8.4181383262419182E-2</v>
      </c>
      <c r="K12" s="56">
        <f>'Calculations 65plus'!K193</f>
        <v>8.6333704319013757E-2</v>
      </c>
      <c r="L12" s="56">
        <f>'Calculations 65plus'!L193</f>
        <v>8.9382536092895676E-2</v>
      </c>
      <c r="M12" s="56">
        <f>'Calculations 65plus'!M193</f>
        <v>9.1934717792519369E-2</v>
      </c>
      <c r="N12" s="56">
        <f>'Calculations 65plus'!N193</f>
        <v>9.4512858022429799E-2</v>
      </c>
      <c r="O12" s="56">
        <f>'Calculations 65plus'!O193</f>
        <v>9.7115931165457733E-2</v>
      </c>
      <c r="P12" s="56">
        <f>'Calculations 65plus'!P193</f>
        <v>9.9742897981723616E-2</v>
      </c>
      <c r="Q12" s="56">
        <f>'Calculations 65plus'!Q193</f>
        <v>0.10239270760424403</v>
      </c>
      <c r="R12" s="56">
        <f>'Calculations 65plus'!R193</f>
        <v>0.1050642995111661</v>
      </c>
      <c r="S12" s="56">
        <f>'Calculations 65plus'!S193</f>
        <v>0.10775660546847377</v>
      </c>
      <c r="T12" s="56">
        <f>'Calculations 65plus'!T193</f>
        <v>0.11046855143738325</v>
      </c>
      <c r="U12" s="56">
        <f>'Calculations 65plus'!U193</f>
        <v>0.11319905944106334</v>
      </c>
      <c r="V12" s="56">
        <f>'Calculations 65plus'!V193</f>
        <v>0.11594704938572346</v>
      </c>
      <c r="W12" s="56">
        <f>'Calculations 65plus'!W193</f>
        <v>0.11871144083153209</v>
      </c>
      <c r="X12" s="56">
        <f>'Calculations 65plus'!X193</f>
        <v>0.12149115470926528</v>
      </c>
      <c r="Y12" s="56">
        <f>'Calculations 65plus'!Y193</f>
        <v>0.12428511497900711</v>
      </c>
      <c r="Z12" s="56">
        <f>'Calculations 65plus'!Z193</f>
        <v>0.12709225022765661</v>
      </c>
      <c r="AA12" s="56">
        <f>'Calculations 65plus'!AA193</f>
        <v>0.12991149520241541</v>
      </c>
      <c r="AB12" s="56">
        <f>'Calculations 65plus'!AB193</f>
        <v>0.13274179227784877</v>
      </c>
      <c r="AC12" s="56">
        <f>'Calculations 65plus'!AC193</f>
        <v>0.13558209285452219</v>
      </c>
      <c r="AD12" s="56">
        <f>'Calculations 65plus'!AD193</f>
        <v>0.13843135868760376</v>
      </c>
      <c r="AE12" s="56">
        <f>'Calculations 65plus'!AE193</f>
        <v>0.1412885631442081</v>
      </c>
      <c r="AF12" s="56">
        <f>'Calculations 65plus'!AF193</f>
        <v>0.14415269238862577</v>
      </c>
    </row>
    <row r="13" spans="1:32" x14ac:dyDescent="0.2">
      <c r="A13" s="12" t="s">
        <v>89</v>
      </c>
      <c r="B13" s="56">
        <f>'Calculations 65plus'!B194</f>
        <v>3.2983508245877063E-2</v>
      </c>
      <c r="C13" s="56">
        <f>'Calculations 65plus'!C194</f>
        <v>3.4471686600136685E-2</v>
      </c>
      <c r="D13" s="56">
        <f>'Calculations 65plus'!D194</f>
        <v>3.5844907836944495E-2</v>
      </c>
      <c r="E13" s="56">
        <f>'Calculations 65plus'!E194</f>
        <v>3.7300327251179662E-2</v>
      </c>
      <c r="F13" s="56">
        <f>'Calculations 65plus'!F194</f>
        <v>3.8777999029402023E-2</v>
      </c>
      <c r="G13" s="56">
        <f>'Calculations 65plus'!G194</f>
        <v>4.0344324164628846E-2</v>
      </c>
      <c r="H13" s="56">
        <f>'Calculations 65plus'!H194</f>
        <v>4.1932351768598275E-2</v>
      </c>
      <c r="I13" s="56">
        <f>'Calculations 65plus'!I194</f>
        <v>4.3322677215329113E-2</v>
      </c>
      <c r="J13" s="56">
        <f>'Calculations 65plus'!J194</f>
        <v>4.459976547895575E-2</v>
      </c>
      <c r="K13" s="56">
        <f>'Calculations 65plus'!K194</f>
        <v>4.5855893775898535E-2</v>
      </c>
      <c r="L13" s="56">
        <f>'Calculations 65plus'!L194</f>
        <v>4.7908556380895591E-2</v>
      </c>
      <c r="M13" s="56">
        <f>'Calculations 65plus'!M194</f>
        <v>4.9533482781503733E-2</v>
      </c>
      <c r="N13" s="56">
        <f>'Calculations 65plus'!N194</f>
        <v>5.1182533817787014E-2</v>
      </c>
      <c r="O13" s="56">
        <f>'Calculations 65plus'!O194</f>
        <v>5.2855286977200738E-2</v>
      </c>
      <c r="P13" s="56">
        <f>'Calculations 65plus'!P194</f>
        <v>5.4551304665335178E-2</v>
      </c>
      <c r="Q13" s="56">
        <f>'Calculations 65plus'!Q194</f>
        <v>5.627013498919009E-2</v>
      </c>
      <c r="R13" s="56">
        <f>'Calculations 65plus'!R194</f>
        <v>5.8011312550277035E-2</v>
      </c>
      <c r="S13" s="56">
        <f>'Calculations 65plus'!S194</f>
        <v>5.9774359245150302E-2</v>
      </c>
      <c r="T13" s="56">
        <f>'Calculations 65plus'!T194</f>
        <v>6.1558785071020021E-2</v>
      </c>
      <c r="U13" s="56">
        <f>'Calculations 65plus'!U194</f>
        <v>6.3364088934180635E-2</v>
      </c>
      <c r="V13" s="56">
        <f>'Calculations 65plus'!V194</f>
        <v>6.5189759459060456E-2</v>
      </c>
      <c r="W13" s="56">
        <f>'Calculations 65plus'!W194</f>
        <v>6.703527579577738E-2</v>
      </c>
      <c r="X13" s="56">
        <f>'Calculations 65plus'!X194</f>
        <v>6.8900108424181289E-2</v>
      </c>
      <c r="Y13" s="56">
        <f>'Calculations 65plus'!Y194</f>
        <v>7.0783719952451252E-2</v>
      </c>
      <c r="Z13" s="56">
        <f>'Calculations 65plus'!Z194</f>
        <v>7.2685565908414976E-2</v>
      </c>
      <c r="AA13" s="56">
        <f>'Calculations 65plus'!AA194</f>
        <v>7.4605095521855971E-2</v>
      </c>
      <c r="AB13" s="56">
        <f>'Calculations 65plus'!AB194</f>
        <v>7.6541752496178242E-2</v>
      </c>
      <c r="AC13" s="56">
        <f>'Calculations 65plus'!AC194</f>
        <v>7.8494975767902986E-2</v>
      </c>
      <c r="AD13" s="56">
        <f>'Calculations 65plus'!AD194</f>
        <v>8.0464200252573739E-2</v>
      </c>
      <c r="AE13" s="56">
        <f>'Calculations 65plus'!AE194</f>
        <v>8.2448857575755582E-2</v>
      </c>
      <c r="AF13" s="56">
        <f>'Calculations 65plus'!AF194</f>
        <v>8.4448376787920401E-2</v>
      </c>
    </row>
    <row r="14" spans="1:32" x14ac:dyDescent="0.2">
      <c r="A14" s="12" t="s">
        <v>35</v>
      </c>
      <c r="B14" s="56">
        <f>'Calculations 65plus'!B195</f>
        <v>4.0072859744990912E-2</v>
      </c>
      <c r="C14" s="56">
        <f>'Calculations 65plus'!C195</f>
        <v>4.1741930148556844E-2</v>
      </c>
      <c r="D14" s="56">
        <f>'Calculations 65plus'!D195</f>
        <v>4.3351019348967269E-2</v>
      </c>
      <c r="E14" s="56">
        <f>'Calculations 65plus'!E195</f>
        <v>4.5073916449007941E-2</v>
      </c>
      <c r="F14" s="56">
        <f>'Calculations 65plus'!F195</f>
        <v>4.6805946513169772E-2</v>
      </c>
      <c r="G14" s="56">
        <f>'Calculations 65plus'!G195</f>
        <v>4.8618298351807289E-2</v>
      </c>
      <c r="H14" s="56">
        <f>'Calculations 65plus'!H195</f>
        <v>5.0443190380806496E-2</v>
      </c>
      <c r="I14" s="56">
        <f>'Calculations 65plus'!I195</f>
        <v>5.2146068597642245E-2</v>
      </c>
      <c r="J14" s="56">
        <f>'Calculations 65plus'!J195</f>
        <v>5.3815079857708718E-2</v>
      </c>
      <c r="K14" s="56">
        <f>'Calculations 65plus'!K195</f>
        <v>5.5488408655443557E-2</v>
      </c>
      <c r="L14" s="56">
        <f>'Calculations 65plus'!L195</f>
        <v>5.763291963816345E-2</v>
      </c>
      <c r="M14" s="56">
        <f>'Calculations 65plus'!M195</f>
        <v>5.9546761724573176E-2</v>
      </c>
      <c r="N14" s="56">
        <f>'Calculations 65plus'!N195</f>
        <v>6.148844612676601E-2</v>
      </c>
      <c r="O14" s="56">
        <f>'Calculations 65plus'!O195</f>
        <v>6.3457372789542832E-2</v>
      </c>
      <c r="P14" s="56">
        <f>'Calculations 65plus'!P195</f>
        <v>6.5452921212949683E-2</v>
      </c>
      <c r="Q14" s="56">
        <f>'Calculations 65plus'!Q195</f>
        <v>6.747445170889739E-2</v>
      </c>
      <c r="R14" s="56">
        <f>'Calculations 65plus'!R195</f>
        <v>6.9521306674287089E-2</v>
      </c>
      <c r="S14" s="56">
        <f>'Calculations 65plus'!S195</f>
        <v>7.1592811876013268E-2</v>
      </c>
      <c r="T14" s="56">
        <f>'Calculations 65plus'!T195</f>
        <v>7.3688277743326633E-2</v>
      </c>
      <c r="U14" s="56">
        <f>'Calculations 65plus'!U195</f>
        <v>7.5807000663190044E-2</v>
      </c>
      <c r="V14" s="56">
        <f>'Calculations 65plus'!V195</f>
        <v>7.7948264274409013E-2</v>
      </c>
      <c r="W14" s="56">
        <f>'Calculations 65plus'!W195</f>
        <v>8.0111340756488514E-2</v>
      </c>
      <c r="X14" s="56">
        <f>'Calculations 65plus'!X195</f>
        <v>8.2295492109359436E-2</v>
      </c>
      <c r="Y14" s="56">
        <f>'Calculations 65plus'!Y195</f>
        <v>8.4499971420309419E-2</v>
      </c>
      <c r="Z14" s="56">
        <f>'Calculations 65plus'!Z195</f>
        <v>8.6724024114661166E-2</v>
      </c>
      <c r="AA14" s="56">
        <f>'Calculations 65plus'!AA195</f>
        <v>8.89668891869555E-2</v>
      </c>
      <c r="AB14" s="56">
        <f>'Calculations 65plus'!AB195</f>
        <v>9.1227800409616158E-2</v>
      </c>
      <c r="AC14" s="56">
        <f>'Calculations 65plus'!AC195</f>
        <v>9.3505987516300945E-2</v>
      </c>
      <c r="AD14" s="56">
        <f>'Calculations 65plus'!AD195</f>
        <v>9.5800677357366276E-2</v>
      </c>
      <c r="AE14" s="56">
        <f>'Calculations 65plus'!AE195</f>
        <v>9.8111095025103762E-2</v>
      </c>
      <c r="AF14" s="56">
        <f>'Calculations 65plus'!AF195</f>
        <v>0.10043646494663769</v>
      </c>
    </row>
    <row r="15" spans="1:32" x14ac:dyDescent="0.2">
      <c r="A15" s="12" t="s">
        <v>98</v>
      </c>
      <c r="B15" s="56">
        <f>'Calculations 65plus'!B196</f>
        <v>7.3170731707317083E-2</v>
      </c>
      <c r="C15" s="56">
        <f>'Calculations 65plus'!C196</f>
        <v>7.5813760956884482E-2</v>
      </c>
      <c r="D15" s="56">
        <f>'Calculations 65plus'!D196</f>
        <v>7.8311565186207605E-2</v>
      </c>
      <c r="E15" s="56">
        <f>'Calculations 65plus'!E196</f>
        <v>8.0932590159912152E-2</v>
      </c>
      <c r="F15" s="56">
        <f>'Calculations 65plus'!F196</f>
        <v>8.3520408374324062E-2</v>
      </c>
      <c r="G15" s="56">
        <f>'Calculations 65plus'!G196</f>
        <v>8.6165805554742583E-2</v>
      </c>
      <c r="H15" s="56">
        <f>'Calculations 65plus'!H196</f>
        <v>8.8788579591601163E-2</v>
      </c>
      <c r="I15" s="56">
        <f>'Calculations 65plus'!I196</f>
        <v>9.1111437165195708E-2</v>
      </c>
      <c r="J15" s="56">
        <f>'Calculations 65plus'!J196</f>
        <v>9.3341058770661983E-2</v>
      </c>
      <c r="K15" s="56">
        <f>'Calculations 65plus'!K196</f>
        <v>9.5595345997241413E-2</v>
      </c>
      <c r="L15" s="56">
        <f>'Calculations 65plus'!L196</f>
        <v>9.8974530805328489E-2</v>
      </c>
      <c r="M15" s="56">
        <f>'Calculations 65plus'!M196</f>
        <v>0.10168734448389948</v>
      </c>
      <c r="N15" s="56">
        <f>'Calculations 65plus'!N196</f>
        <v>0.10442369027852752</v>
      </c>
      <c r="O15" s="56">
        <f>'Calculations 65plus'!O196</f>
        <v>0.10718242330100214</v>
      </c>
      <c r="P15" s="56">
        <f>'Calculations 65plus'!P196</f>
        <v>0.10996239100383952</v>
      </c>
      <c r="Q15" s="56">
        <f>'Calculations 65plus'!Q196</f>
        <v>0.11276243529947916</v>
      </c>
      <c r="R15" s="56">
        <f>'Calculations 65plus'!R196</f>
        <v>0.1155813946314324</v>
      </c>
      <c r="S15" s="56">
        <f>'Calculations 65plus'!S196</f>
        <v>0.11841810599175331</v>
      </c>
      <c r="T15" s="56">
        <f>'Calculations 65plus'!T196</f>
        <v>0.12127140687968981</v>
      </c>
      <c r="U15" s="56">
        <f>'Calculations 65plus'!U196</f>
        <v>0.12414013719690029</v>
      </c>
      <c r="V15" s="56">
        <f>'Calculations 65plus'!V196</f>
        <v>0.12702314107511856</v>
      </c>
      <c r="W15" s="56">
        <f>'Calculations 65plus'!W196</f>
        <v>0.1299192686326536</v>
      </c>
      <c r="X15" s="56">
        <f>'Calculations 65plus'!X196</f>
        <v>0.13282737765662114</v>
      </c>
      <c r="Y15" s="56">
        <f>'Calculations 65plus'!Y196</f>
        <v>0.13574633520828397</v>
      </c>
      <c r="Z15" s="56">
        <f>'Calculations 65plus'!Z196</f>
        <v>0.13867501914936142</v>
      </c>
      <c r="AA15" s="56">
        <f>'Calculations 65plus'!AA196</f>
        <v>0.14161231958762718</v>
      </c>
      <c r="AB15" s="56">
        <f>'Calculations 65plus'!AB196</f>
        <v>0.14455714024056299</v>
      </c>
      <c r="AC15" s="56">
        <f>'Calculations 65plus'!AC196</f>
        <v>0.14750839971626054</v>
      </c>
      <c r="AD15" s="56">
        <f>'Calculations 65plus'!AD196</f>
        <v>0.15046503271116601</v>
      </c>
      <c r="AE15" s="56">
        <f>'Calculations 65plus'!AE196</f>
        <v>0.15342599112464625</v>
      </c>
      <c r="AF15" s="56">
        <f>'Calculations 65plus'!AF196</f>
        <v>0.15639024509071514</v>
      </c>
    </row>
    <row r="16" spans="1:32" x14ac:dyDescent="0.2">
      <c r="A16" s="12" t="s">
        <v>97</v>
      </c>
      <c r="B16" s="56">
        <f>'Calculations 65plus'!B197</f>
        <v>5.2264808362369332E-2</v>
      </c>
      <c r="C16" s="56">
        <f>'Calculations 65plus'!C197</f>
        <v>5.4257526679907374E-2</v>
      </c>
      <c r="D16" s="56">
        <f>'Calculations 65plus'!D197</f>
        <v>5.618839496947365E-2</v>
      </c>
      <c r="E16" s="56">
        <f>'Calculations 65plus'!E197</f>
        <v>5.8237462448528884E-2</v>
      </c>
      <c r="F16" s="56">
        <f>'Calculations 65plus'!F197</f>
        <v>6.0269381838198272E-2</v>
      </c>
      <c r="G16" s="56">
        <f>'Calculations 65plus'!G197</f>
        <v>6.2370620567644107E-2</v>
      </c>
      <c r="H16" s="56">
        <f>'Calculations 65plus'!H197</f>
        <v>6.4455784005995942E-2</v>
      </c>
      <c r="I16" s="56">
        <f>'Calculations 65plus'!I197</f>
        <v>6.6390685266520158E-2</v>
      </c>
      <c r="J16" s="56">
        <f>'Calculations 65plus'!J197</f>
        <v>6.8310023768406031E-2</v>
      </c>
      <c r="K16" s="56">
        <f>'Calculations 65plus'!K197</f>
        <v>7.0253139402597573E-2</v>
      </c>
      <c r="L16" s="56">
        <f>'Calculations 65plus'!L197</f>
        <v>7.2745967607766859E-2</v>
      </c>
      <c r="M16" s="56">
        <f>'Calculations 65plus'!M197</f>
        <v>7.493818638599492E-2</v>
      </c>
      <c r="N16" s="56">
        <f>'Calculations 65plus'!N197</f>
        <v>7.7155587380111704E-2</v>
      </c>
      <c r="O16" s="56">
        <f>'Calculations 65plus'!O197</f>
        <v>7.9397357073928601E-2</v>
      </c>
      <c r="P16" s="56">
        <f>'Calculations 65plus'!P197</f>
        <v>8.1662668153624385E-2</v>
      </c>
      <c r="Q16" s="56">
        <f>'Calculations 65plus'!Q197</f>
        <v>8.3950681098236377E-2</v>
      </c>
      <c r="R16" s="56">
        <f>'Calculations 65plus'!R197</f>
        <v>8.6260545754838866E-2</v>
      </c>
      <c r="S16" s="56">
        <f>'Calculations 65plus'!S197</f>
        <v>8.8591402893613072E-2</v>
      </c>
      <c r="T16" s="56">
        <f>'Calculations 65plus'!T197</f>
        <v>9.0942385738308637E-2</v>
      </c>
      <c r="U16" s="56">
        <f>'Calculations 65plus'!U197</f>
        <v>9.3312621467920326E-2</v>
      </c>
      <c r="V16" s="56">
        <f>'Calculations 65plus'!V197</f>
        <v>9.5701232685719367E-2</v>
      </c>
      <c r="W16" s="56">
        <f>'Calculations 65plus'!W197</f>
        <v>9.8107338852100115E-2</v>
      </c>
      <c r="X16" s="56">
        <f>'Calculations 65plus'!X197</f>
        <v>0.10053005767803684</v>
      </c>
      <c r="Y16" s="56">
        <f>'Calculations 65plus'!Y197</f>
        <v>0.10296850647626771</v>
      </c>
      <c r="Z16" s="56">
        <f>'Calculations 65plus'!Z197</f>
        <v>0.10542180346764717</v>
      </c>
      <c r="AA16" s="56">
        <f>'Calculations 65plus'!AA197</f>
        <v>0.10788906904042715</v>
      </c>
      <c r="AB16" s="56">
        <f>'Calculations 65plus'!AB197</f>
        <v>0.11036942696054131</v>
      </c>
      <c r="AC16" s="56">
        <f>'Calculations 65plus'!AC197</f>
        <v>0.1128620055312704</v>
      </c>
      <c r="AD16" s="56">
        <f>'Calculations 65plus'!AD197</f>
        <v>0.11536593870096049</v>
      </c>
      <c r="AE16" s="56">
        <f>'Calculations 65plus'!AE197</f>
        <v>0.11788036711774968</v>
      </c>
      <c r="AF16" s="56">
        <f>'Calculations 65plus'!AF197</f>
        <v>0.12040443913053471</v>
      </c>
    </row>
    <row r="17" spans="1:32" x14ac:dyDescent="0.2">
      <c r="A17" s="12" t="s">
        <v>101</v>
      </c>
      <c r="B17" s="56">
        <f>'Calculations 65plus'!B198</f>
        <v>4.2968750000000007E-2</v>
      </c>
      <c r="C17" s="56">
        <f>'Calculations 65plus'!C198</f>
        <v>4.4711021457233609E-2</v>
      </c>
      <c r="D17" s="56">
        <f>'Calculations 65plus'!D198</f>
        <v>4.6421322212023726E-2</v>
      </c>
      <c r="E17" s="56">
        <f>'Calculations 65plus'!E198</f>
        <v>4.8253730953070742E-2</v>
      </c>
      <c r="F17" s="56">
        <f>'Calculations 65plus'!F198</f>
        <v>5.0085272702767872E-2</v>
      </c>
      <c r="G17" s="56">
        <f>'Calculations 65plus'!G198</f>
        <v>5.199783758174141E-2</v>
      </c>
      <c r="H17" s="56">
        <f>'Calculations 65plus'!H198</f>
        <v>5.3910580986908957E-2</v>
      </c>
      <c r="I17" s="56">
        <f>'Calculations 65plus'!I198</f>
        <v>5.5709345460804763E-2</v>
      </c>
      <c r="J17" s="56">
        <f>'Calculations 65plus'!J198</f>
        <v>5.750672350763298E-2</v>
      </c>
      <c r="K17" s="56">
        <f>'Calculations 65plus'!K198</f>
        <v>5.9338799127837932E-2</v>
      </c>
      <c r="L17" s="56">
        <f>'Calculations 65plus'!L198</f>
        <v>6.1537092671009597E-2</v>
      </c>
      <c r="M17" s="56">
        <f>'Calculations 65plus'!M198</f>
        <v>6.3558874954485464E-2</v>
      </c>
      <c r="N17" s="56">
        <f>'Calculations 65plus'!N198</f>
        <v>6.5609593601684807E-2</v>
      </c>
      <c r="O17" s="56">
        <f>'Calculations 65plus'!O198</f>
        <v>6.7688579087994874E-2</v>
      </c>
      <c r="P17" s="56">
        <f>'Calculations 65plus'!P198</f>
        <v>6.979513973222097E-2</v>
      </c>
      <c r="Q17" s="56">
        <f>'Calculations 65plus'!Q198</f>
        <v>7.192856313702771E-2</v>
      </c>
      <c r="R17" s="56">
        <f>'Calculations 65plus'!R198</f>
        <v>7.4088117648253779E-2</v>
      </c>
      <c r="S17" s="56">
        <f>'Calculations 65plus'!S198</f>
        <v>7.6273053827549259E-2</v>
      </c>
      <c r="T17" s="56">
        <f>'Calculations 65plus'!T198</f>
        <v>7.84826059329162E-2</v>
      </c>
      <c r="U17" s="56">
        <f>'Calculations 65plus'!U198</f>
        <v>8.0715993401914071E-2</v>
      </c>
      <c r="V17" s="56">
        <f>'Calculations 65plus'!V198</f>
        <v>8.2972422332471624E-2</v>
      </c>
      <c r="W17" s="56">
        <f>'Calculations 65plus'!W198</f>
        <v>8.5251086956455113E-2</v>
      </c>
      <c r="X17" s="56">
        <f>'Calculations 65plus'!X198</f>
        <v>8.7551171101376044E-2</v>
      </c>
      <c r="Y17" s="56">
        <f>'Calculations 65plus'!Y198</f>
        <v>8.9871849635858342E-2</v>
      </c>
      <c r="Z17" s="56">
        <f>'Calculations 65plus'!Z198</f>
        <v>9.2212289894739799E-2</v>
      </c>
      <c r="AA17" s="56">
        <f>'Calculations 65plus'!AA198</f>
        <v>9.4571653079948845E-2</v>
      </c>
      <c r="AB17" s="56">
        <f>'Calculations 65plus'!AB198</f>
        <v>9.6949095633567711E-2</v>
      </c>
      <c r="AC17" s="56">
        <f>'Calculations 65plus'!AC198</f>
        <v>9.9343770579774324E-2</v>
      </c>
      <c r="AD17" s="56">
        <f>'Calculations 65plus'!AD198</f>
        <v>0.1017548288326318</v>
      </c>
      <c r="AE17" s="56">
        <f>'Calculations 65plus'!AE198</f>
        <v>0.10418142046698095</v>
      </c>
      <c r="AF17" s="56">
        <f>'Calculations 65plus'!AF198</f>
        <v>0.10662269594997185</v>
      </c>
    </row>
    <row r="18" spans="1:32" x14ac:dyDescent="0.2">
      <c r="A18" s="12" t="s">
        <v>104</v>
      </c>
      <c r="B18" s="56">
        <f>'Calculations 65plus'!B199</f>
        <v>2.8571428571428574E-2</v>
      </c>
      <c r="C18" s="56">
        <f>'Calculations 65plus'!C199</f>
        <v>2.9982151053967506E-2</v>
      </c>
      <c r="D18" s="56">
        <f>'Calculations 65plus'!D199</f>
        <v>3.1317744332189056E-2</v>
      </c>
      <c r="E18" s="56">
        <f>'Calculations 65plus'!E199</f>
        <v>3.2741637197198324E-2</v>
      </c>
      <c r="F18" s="56">
        <f>'Calculations 65plus'!F199</f>
        <v>3.4174825470451718E-2</v>
      </c>
      <c r="G18" s="56">
        <f>'Calculations 65plus'!G199</f>
        <v>3.5662530607978936E-2</v>
      </c>
      <c r="H18" s="56">
        <f>'Calculations 65plus'!H199</f>
        <v>3.7167330497605046E-2</v>
      </c>
      <c r="I18" s="56">
        <f>'Calculations 65plus'!I199</f>
        <v>3.8538100745751577E-2</v>
      </c>
      <c r="J18" s="56">
        <f>'Calculations 65plus'!J199</f>
        <v>3.9854800679786133E-2</v>
      </c>
      <c r="K18" s="56">
        <f>'Calculations 65plus'!K199</f>
        <v>4.1166294870270487E-2</v>
      </c>
      <c r="L18" s="56">
        <f>'Calculations 65plus'!L199</f>
        <v>4.3104408773108345E-2</v>
      </c>
      <c r="M18" s="56">
        <f>'Calculations 65plus'!M199</f>
        <v>4.4713569616568569E-2</v>
      </c>
      <c r="N18" s="56">
        <f>'Calculations 65plus'!N199</f>
        <v>4.6351537984886407E-2</v>
      </c>
      <c r="O18" s="56">
        <f>'Calculations 65plus'!O199</f>
        <v>4.8017950893991961E-2</v>
      </c>
      <c r="P18" s="56">
        <f>'Calculations 65plus'!P199</f>
        <v>4.9712422147320696E-2</v>
      </c>
      <c r="Q18" s="56">
        <f>'Calculations 65plus'!Q199</f>
        <v>5.1434543123615263E-2</v>
      </c>
      <c r="R18" s="56">
        <f>'Calculations 65plus'!R199</f>
        <v>5.3183883600169374E-2</v>
      </c>
      <c r="S18" s="56">
        <f>'Calculations 65plus'!S199</f>
        <v>5.4959992608211689E-2</v>
      </c>
      <c r="T18" s="56">
        <f>'Calculations 65plus'!T199</f>
        <v>5.6762399317093121E-2</v>
      </c>
      <c r="U18" s="56">
        <f>'Calculations 65plus'!U199</f>
        <v>5.8590613943938469E-2</v>
      </c>
      <c r="V18" s="56">
        <f>'Calculations 65plus'!V199</f>
        <v>6.0444128685423551E-2</v>
      </c>
      <c r="W18" s="56">
        <f>'Calculations 65plus'!W199</f>
        <v>6.2322418668358352E-2</v>
      </c>
      <c r="X18" s="56">
        <f>'Calculations 65plus'!X199</f>
        <v>6.4224942915800734E-2</v>
      </c>
      <c r="Y18" s="56">
        <f>'Calculations 65plus'!Y199</f>
        <v>6.6151145325469882E-2</v>
      </c>
      <c r="Z18" s="56">
        <f>'Calculations 65plus'!Z199</f>
        <v>6.8100455657296055E-2</v>
      </c>
      <c r="AA18" s="56">
        <f>'Calculations 65plus'!AA199</f>
        <v>7.0072290527021325E-2</v>
      </c>
      <c r="AB18" s="56">
        <f>'Calculations 65plus'!AB199</f>
        <v>7.2066054402850951E-2</v>
      </c>
      <c r="AC18" s="56">
        <f>'Calculations 65plus'!AC199</f>
        <v>7.408114060225969E-2</v>
      </c>
      <c r="AD18" s="56">
        <f>'Calculations 65plus'!AD199</f>
        <v>7.6116932286159511E-2</v>
      </c>
      <c r="AE18" s="56">
        <f>'Calculations 65plus'!AE199</f>
        <v>7.8172803447755693E-2</v>
      </c>
      <c r="AF18" s="56">
        <f>'Calculations 65plus'!AF199</f>
        <v>8.0248119893542288E-2</v>
      </c>
    </row>
    <row r="19" spans="1:32" x14ac:dyDescent="0.2">
      <c r="A19" s="12" t="s">
        <v>36</v>
      </c>
      <c r="B19" s="56">
        <f>'Calculations 65plus'!B200</f>
        <v>5.6862745098039187E-2</v>
      </c>
      <c r="C19" s="56">
        <f>'Calculations 65plus'!C200</f>
        <v>5.9011978986917471E-2</v>
      </c>
      <c r="D19" s="56">
        <f>'Calculations 65plus'!D200</f>
        <v>6.1076595258194859E-2</v>
      </c>
      <c r="E19" s="56">
        <f>'Calculations 65plus'!E200</f>
        <v>6.3283198458925577E-2</v>
      </c>
      <c r="F19" s="56">
        <f>'Calculations 65plus'!F200</f>
        <v>6.5495662988447972E-2</v>
      </c>
      <c r="G19" s="56">
        <f>'Calculations 65plus'!G200</f>
        <v>6.779383744304722E-2</v>
      </c>
      <c r="H19" s="56">
        <f>'Calculations 65plus'!H200</f>
        <v>7.0107640881052077E-2</v>
      </c>
      <c r="I19" s="56">
        <f>'Calculations 65plus'!I200</f>
        <v>7.2259837414710357E-2</v>
      </c>
      <c r="J19" s="56">
        <f>'Calculations 65plus'!J200</f>
        <v>7.4360292262996591E-2</v>
      </c>
      <c r="K19" s="56">
        <f>'Calculations 65plus'!K200</f>
        <v>7.6460712041063889E-2</v>
      </c>
      <c r="L19" s="56">
        <f>'Calculations 65plus'!L200</f>
        <v>7.9162528492512929E-2</v>
      </c>
      <c r="M19" s="56">
        <f>'Calculations 65plus'!M200</f>
        <v>8.1557898013056421E-2</v>
      </c>
      <c r="N19" s="56">
        <f>'Calculations 65plus'!N200</f>
        <v>8.3981665684326315E-2</v>
      </c>
      <c r="O19" s="56">
        <f>'Calculations 65plus'!O200</f>
        <v>8.6432908206224318E-2</v>
      </c>
      <c r="P19" s="56">
        <f>'Calculations 65plus'!P200</f>
        <v>8.8910683255221945E-2</v>
      </c>
      <c r="Q19" s="56">
        <f>'Calculations 65plus'!Q200</f>
        <v>9.1414031388107719E-2</v>
      </c>
      <c r="R19" s="56">
        <f>'Calculations 65plus'!R200</f>
        <v>9.3941977943598529E-2</v>
      </c>
      <c r="S19" s="56">
        <f>'Calculations 65plus'!S200</f>
        <v>9.6493534935126676E-2</v>
      </c>
      <c r="T19" s="56">
        <f>'Calculations 65plus'!T200</f>
        <v>9.906770292840042E-2</v>
      </c>
      <c r="U19" s="56">
        <f>'Calculations 65plus'!U200</f>
        <v>0.1016634728976669</v>
      </c>
      <c r="V19" s="56">
        <f>'Calculations 65plus'!V200</f>
        <v>0.10427982805493893</v>
      </c>
      <c r="W19" s="56">
        <f>'Calculations 65plus'!W200</f>
        <v>0.10691574564680358</v>
      </c>
      <c r="X19" s="56">
        <f>'Calculations 65plus'!X200</f>
        <v>0.1095701987138096</v>
      </c>
      <c r="Y19" s="56">
        <f>'Calculations 65plus'!Y200</f>
        <v>0.11224215780780913</v>
      </c>
      <c r="Z19" s="56">
        <f>'Calculations 65plus'!Z200</f>
        <v>0.11493059266302187</v>
      </c>
      <c r="AA19" s="56">
        <f>'Calculations 65plus'!AA200</f>
        <v>0.11763447381698386</v>
      </c>
      <c r="AB19" s="56">
        <f>'Calculations 65plus'!AB200</f>
        <v>0.12035277417794167</v>
      </c>
      <c r="AC19" s="56">
        <f>'Calculations 65plus'!AC200</f>
        <v>0.12308447053564793</v>
      </c>
      <c r="AD19" s="56">
        <f>'Calculations 65plus'!AD200</f>
        <v>0.12582854501290205</v>
      </c>
      <c r="AE19" s="56">
        <f>'Calculations 65plus'!AE200</f>
        <v>0.12858398645556746</v>
      </c>
      <c r="AF19" s="56">
        <f>'Calculations 65plus'!AF200</f>
        <v>0.13134979175917252</v>
      </c>
    </row>
    <row r="20" spans="1:32" x14ac:dyDescent="0.2">
      <c r="A20" s="12" t="s">
        <v>37</v>
      </c>
      <c r="B20" s="56">
        <f>'Calculations 65plus'!B201</f>
        <v>5.8710298363811371E-2</v>
      </c>
      <c r="C20" s="56">
        <f>'Calculations 65plus'!C201</f>
        <v>6.0902760291078946E-2</v>
      </c>
      <c r="D20" s="56">
        <f>'Calculations 65plus'!D201</f>
        <v>6.2974814392030024E-2</v>
      </c>
      <c r="E20" s="56">
        <f>'Calculations 65plus'!E201</f>
        <v>6.5178578481540919E-2</v>
      </c>
      <c r="F20" s="56">
        <f>'Calculations 65plus'!F201</f>
        <v>6.7387791129843125E-2</v>
      </c>
      <c r="G20" s="56">
        <f>'Calculations 65plus'!G201</f>
        <v>6.9675820400216706E-2</v>
      </c>
      <c r="H20" s="56">
        <f>'Calculations 65plus'!H201</f>
        <v>7.1982300105329092E-2</v>
      </c>
      <c r="I20" s="56">
        <f>'Calculations 65plus'!I201</f>
        <v>7.408515035197108E-2</v>
      </c>
      <c r="J20" s="56">
        <f>'Calculations 65plus'!J201</f>
        <v>7.609445691641295E-2</v>
      </c>
      <c r="K20" s="56">
        <f>'Calculations 65plus'!K201</f>
        <v>7.8083608791375936E-2</v>
      </c>
      <c r="L20" s="56">
        <f>'Calculations 65plus'!L201</f>
        <v>8.0884058379633528E-2</v>
      </c>
      <c r="M20" s="56">
        <f>'Calculations 65plus'!M201</f>
        <v>8.3248973558258846E-2</v>
      </c>
      <c r="N20" s="56">
        <f>'Calculations 65plus'!N201</f>
        <v>8.5639488583655124E-2</v>
      </c>
      <c r="O20" s="56">
        <f>'Calculations 65plus'!O201</f>
        <v>8.8054700619119505E-2</v>
      </c>
      <c r="P20" s="56">
        <f>'Calculations 65plus'!P201</f>
        <v>9.0493692971350514E-2</v>
      </c>
      <c r="Q20" s="56">
        <f>'Calculations 65plus'!Q201</f>
        <v>9.2955536824298829E-2</v>
      </c>
      <c r="R20" s="56">
        <f>'Calculations 65plus'!R201</f>
        <v>9.5439292956338656E-2</v>
      </c>
      <c r="S20" s="56">
        <f>'Calculations 65plus'!S201</f>
        <v>9.7944013435511568E-2</v>
      </c>
      <c r="T20" s="56">
        <f>'Calculations 65plus'!T201</f>
        <v>0.10046874328790215</v>
      </c>
      <c r="U20" s="56">
        <f>'Calculations 65plus'!U201</f>
        <v>0.10301252213453939</v>
      </c>
      <c r="V20" s="56">
        <f>'Calculations 65plus'!V201</f>
        <v>0.10557438579255322</v>
      </c>
      <c r="W20" s="56">
        <f>'Calculations 65plus'!W201</f>
        <v>0.1081533678366494</v>
      </c>
      <c r="X20" s="56">
        <f>'Calculations 65plus'!X201</f>
        <v>0.11074850111732848</v>
      </c>
      <c r="Y20" s="56">
        <f>'Calculations 65plus'!Y201</f>
        <v>0.11335881923261426</v>
      </c>
      <c r="Z20" s="56">
        <f>'Calculations 65plus'!Z201</f>
        <v>0.11598335795040875</v>
      </c>
      <c r="AA20" s="56">
        <f>'Calculations 65plus'!AA201</f>
        <v>0.11862115657893821</v>
      </c>
      <c r="AB20" s="56">
        <f>'Calculations 65plus'!AB201</f>
        <v>0.12127125928309261</v>
      </c>
      <c r="AC20" s="56">
        <f>'Calculations 65plus'!AC201</f>
        <v>0.12393271634479862</v>
      </c>
      <c r="AD20" s="56">
        <f>'Calculations 65plus'!AD201</f>
        <v>0.12660458536588548</v>
      </c>
      <c r="AE20" s="56">
        <f>'Calculations 65plus'!AE201</f>
        <v>0.12928593241222111</v>
      </c>
      <c r="AF20" s="56">
        <f>'Calculations 65plus'!AF201</f>
        <v>0.13197583309819863</v>
      </c>
    </row>
    <row r="21" spans="1:32" x14ac:dyDescent="0.2">
      <c r="A21" s="12" t="s">
        <v>38</v>
      </c>
      <c r="B21" s="56">
        <f>'Calculations 65plus'!B202</f>
        <v>5.5999999999999994E-2</v>
      </c>
      <c r="C21" s="56">
        <f>'Calculations 65plus'!C202</f>
        <v>5.8085757495679791E-2</v>
      </c>
      <c r="D21" s="56">
        <f>'Calculations 65plus'!D202</f>
        <v>6.0058488892218057E-2</v>
      </c>
      <c r="E21" s="56">
        <f>'Calculations 65plus'!E202</f>
        <v>6.2162603656408945E-2</v>
      </c>
      <c r="F21" s="56">
        <f>'Calculations 65plus'!F202</f>
        <v>6.4291140162598778E-2</v>
      </c>
      <c r="G21" s="56">
        <f>'Calculations 65plus'!G202</f>
        <v>6.6545737610208849E-2</v>
      </c>
      <c r="H21" s="56">
        <f>'Calculations 65plus'!H202</f>
        <v>6.882182500316418E-2</v>
      </c>
      <c r="I21" s="56">
        <f>'Calculations 65plus'!I202</f>
        <v>7.0886463744677677E-2</v>
      </c>
      <c r="J21" s="56">
        <f>'Calculations 65plus'!J202</f>
        <v>7.2848769761002741E-2</v>
      </c>
      <c r="K21" s="56">
        <f>'Calculations 65plus'!K202</f>
        <v>7.4800561707564633E-2</v>
      </c>
      <c r="L21" s="56">
        <f>'Calculations 65plus'!L202</f>
        <v>7.746645888791312E-2</v>
      </c>
      <c r="M21" s="56">
        <f>'Calculations 65plus'!M202</f>
        <v>7.9765140306472068E-2</v>
      </c>
      <c r="N21" s="56">
        <f>'Calculations 65plus'!N202</f>
        <v>8.2089645931783195E-2</v>
      </c>
      <c r="O21" s="56">
        <f>'Calculations 65plus'!O202</f>
        <v>8.4439121732461681E-2</v>
      </c>
      <c r="P21" s="56">
        <f>'Calculations 65plus'!P202</f>
        <v>8.6812699115906916E-2</v>
      </c>
      <c r="Q21" s="56">
        <f>'Calculations 65plus'!Q202</f>
        <v>8.9209496556864845E-2</v>
      </c>
      <c r="R21" s="56">
        <f>'Calculations 65plus'!R202</f>
        <v>9.1628621214902742E-2</v>
      </c>
      <c r="S21" s="56">
        <f>'Calculations 65plus'!S202</f>
        <v>9.4069170535809793E-2</v>
      </c>
      <c r="T21" s="56">
        <f>'Calculations 65plus'!T202</f>
        <v>9.6530233832195667E-2</v>
      </c>
      <c r="U21" s="56">
        <f>'Calculations 65plus'!U202</f>
        <v>9.9010893838853586E-2</v>
      </c>
      <c r="V21" s="56">
        <f>'Calculations 65plus'!V202</f>
        <v>0.10151022823874051</v>
      </c>
      <c r="W21" s="56">
        <f>'Calculations 65plus'!W202</f>
        <v>0.1040273111557239</v>
      </c>
      <c r="X21" s="56">
        <f>'Calculations 65plus'!X202</f>
        <v>0.10656121461056289</v>
      </c>
      <c r="Y21" s="56">
        <f>'Calculations 65plus'!Y202</f>
        <v>0.10911100993689407</v>
      </c>
      <c r="Z21" s="56">
        <f>'Calculations 65plus'!Z202</f>
        <v>0.11167576915430714</v>
      </c>
      <c r="AA21" s="56">
        <f>'Calculations 65plus'!AA202</f>
        <v>0.11425456629591121</v>
      </c>
      <c r="AB21" s="56">
        <f>'Calculations 65plus'!AB202</f>
        <v>0.11684647868809349</v>
      </c>
      <c r="AC21" s="56">
        <f>'Calculations 65plus'!AC202</f>
        <v>0.11945058818048818</v>
      </c>
      <c r="AD21" s="56">
        <f>'Calculations 65plus'!AD202</f>
        <v>0.1220659823244597</v>
      </c>
      <c r="AE21" s="56">
        <f>'Calculations 65plus'!AE202</f>
        <v>0.12469175549870183</v>
      </c>
      <c r="AF21" s="56">
        <f>'Calculations 65plus'!AF202</f>
        <v>0.12732700998083693</v>
      </c>
    </row>
    <row r="22" spans="1:32" x14ac:dyDescent="0.2">
      <c r="A22" s="12" t="s">
        <v>39</v>
      </c>
      <c r="B22" s="56">
        <f>'Calculations 65plus'!B203</f>
        <v>6.6130473637176043E-2</v>
      </c>
      <c r="C22" s="56">
        <f>'Calculations 65plus'!C203</f>
        <v>6.8533452438041653E-2</v>
      </c>
      <c r="D22" s="56">
        <f>'Calculations 65plus'!D203</f>
        <v>7.0831945592518958E-2</v>
      </c>
      <c r="E22" s="56">
        <f>'Calculations 65plus'!E203</f>
        <v>7.3267183380777479E-2</v>
      </c>
      <c r="F22" s="56">
        <f>'Calculations 65plus'!F203</f>
        <v>7.5691670776852196E-2</v>
      </c>
      <c r="G22" s="56">
        <f>'Calculations 65plus'!G203</f>
        <v>7.8201943837240051E-2</v>
      </c>
      <c r="H22" s="56">
        <f>'Calculations 65plus'!H203</f>
        <v>8.0708654904570423E-2</v>
      </c>
      <c r="I22" s="56">
        <f>'Calculations 65plus'!I203</f>
        <v>8.2968505282345714E-2</v>
      </c>
      <c r="J22" s="56">
        <f>'Calculations 65plus'!J203</f>
        <v>8.515134911724194E-2</v>
      </c>
      <c r="K22" s="56">
        <f>'Calculations 65plus'!K203</f>
        <v>8.7361362754358199E-2</v>
      </c>
      <c r="L22" s="56">
        <f>'Calculations 65plus'!L203</f>
        <v>9.0413905097766978E-2</v>
      </c>
      <c r="M22" s="56">
        <f>'Calculations 65plus'!M203</f>
        <v>9.2991392414091781E-2</v>
      </c>
      <c r="N22" s="56">
        <f>'Calculations 65plus'!N203</f>
        <v>9.5594701433029616E-2</v>
      </c>
      <c r="O22" s="56">
        <f>'Calculations 65plus'!O203</f>
        <v>9.8222784179044259E-2</v>
      </c>
      <c r="P22" s="56">
        <f>'Calculations 65plus'!P203</f>
        <v>0.10087457966021496</v>
      </c>
      <c r="Q22" s="56">
        <f>'Calculations 65plus'!Q203</f>
        <v>0.10354901590053107</v>
      </c>
      <c r="R22" s="56">
        <f>'Calculations 65plus'!R203</f>
        <v>0.10624501194564376</v>
      </c>
      <c r="S22" s="56">
        <f>'Calculations 65plus'!S203</f>
        <v>0.1089614798358835</v>
      </c>
      <c r="T22" s="56">
        <f>'Calculations 65plus'!T203</f>
        <v>0.11169732654075011</v>
      </c>
      <c r="U22" s="56">
        <f>'Calculations 65plus'!U203</f>
        <v>0.11445145584951477</v>
      </c>
      <c r="V22" s="56">
        <f>'Calculations 65plus'!V203</f>
        <v>0.11722277021299815</v>
      </c>
      <c r="W22" s="56">
        <f>'Calculations 65plus'!W203</f>
        <v>0.12001017253202687</v>
      </c>
      <c r="X22" s="56">
        <f>'Calculations 65plus'!X203</f>
        <v>0.12281256788852128</v>
      </c>
      <c r="Y22" s="56">
        <f>'Calculations 65plus'!Y203</f>
        <v>0.12562886521560457</v>
      </c>
      <c r="Z22" s="56">
        <f>'Calculations 65plus'!Z203</f>
        <v>0.12845797890356656</v>
      </c>
      <c r="AA22" s="56">
        <f>'Calculations 65plus'!AA203</f>
        <v>0.13129883033895176</v>
      </c>
      <c r="AB22" s="56">
        <f>'Calculations 65plus'!AB203</f>
        <v>0.13415034937446468</v>
      </c>
      <c r="AC22" s="56">
        <f>'Calculations 65plus'!AC203</f>
        <v>0.13701147572780789</v>
      </c>
      <c r="AD22" s="56">
        <f>'Calculations 65plus'!AD203</f>
        <v>0.1398811603079613</v>
      </c>
      <c r="AE22" s="56">
        <f>'Calculations 65plus'!AE203</f>
        <v>0.14275836646780829</v>
      </c>
      <c r="AF22" s="56">
        <f>'Calculations 65plus'!AF203</f>
        <v>0.14564207118238057</v>
      </c>
    </row>
    <row r="23" spans="1:32" x14ac:dyDescent="0.2">
      <c r="A23" s="12" t="s">
        <v>40</v>
      </c>
      <c r="B23" s="56">
        <f>'Calculations 65plus'!B204</f>
        <v>2.9272151898734187E-2</v>
      </c>
      <c r="C23" s="56">
        <f>'Calculations 65plus'!C204</f>
        <v>3.0639426723019312E-2</v>
      </c>
      <c r="D23" s="56">
        <f>'Calculations 65plus'!D204</f>
        <v>3.1926928418088522E-2</v>
      </c>
      <c r="E23" s="56">
        <f>'Calculations 65plus'!E204</f>
        <v>3.3303927278054521E-2</v>
      </c>
      <c r="F23" s="56">
        <f>'Calculations 65plus'!F204</f>
        <v>3.4708554498856396E-2</v>
      </c>
      <c r="G23" s="56">
        <f>'Calculations 65plus'!G204</f>
        <v>3.6213262960854121E-2</v>
      </c>
      <c r="H23" s="56">
        <f>'Calculations 65plus'!H204</f>
        <v>3.7741713582346438E-2</v>
      </c>
      <c r="I23" s="56">
        <f>'Calculations 65plus'!I204</f>
        <v>3.9121406168675522E-2</v>
      </c>
      <c r="J23" s="56">
        <f>'Calculations 65plus'!J204</f>
        <v>4.0424683690656091E-2</v>
      </c>
      <c r="K23" s="56">
        <f>'Calculations 65plus'!K204</f>
        <v>4.1720630903938481E-2</v>
      </c>
      <c r="L23" s="56">
        <f>'Calculations 65plus'!L204</f>
        <v>4.3578602923579957E-2</v>
      </c>
      <c r="M23" s="56">
        <f>'Calculations 65plus'!M204</f>
        <v>4.5157332021309296E-2</v>
      </c>
      <c r="N23" s="56">
        <f>'Calculations 65plus'!N204</f>
        <v>4.6762663502567026E-2</v>
      </c>
      <c r="O23" s="56">
        <f>'Calculations 65plus'!O204</f>
        <v>4.8394225324618734E-2</v>
      </c>
      <c r="P23" s="56">
        <f>'Calculations 65plus'!P204</f>
        <v>5.0051625924852607E-2</v>
      </c>
      <c r="Q23" s="56">
        <f>'Calculations 65plus'!Q204</f>
        <v>5.1734454981444994E-2</v>
      </c>
      <c r="R23" s="56">
        <f>'Calculations 65plus'!R204</f>
        <v>5.344228419830626E-2</v>
      </c>
      <c r="S23" s="56">
        <f>'Calculations 65plus'!S204</f>
        <v>5.5174668111458165E-2</v>
      </c>
      <c r="T23" s="56">
        <f>'Calculations 65plus'!T204</f>
        <v>5.6931144913994911E-2</v>
      </c>
      <c r="U23" s="56">
        <f>'Calculations 65plus'!U204</f>
        <v>5.8711237296813545E-2</v>
      </c>
      <c r="V23" s="56">
        <f>'Calculations 65plus'!V204</f>
        <v>6.0514453302328818E-2</v>
      </c>
      <c r="W23" s="56">
        <f>'Calculations 65plus'!W204</f>
        <v>6.2340287188433562E-2</v>
      </c>
      <c r="X23" s="56">
        <f>'Calculations 65plus'!X204</f>
        <v>6.4188220300028714E-2</v>
      </c>
      <c r="Y23" s="56">
        <f>'Calculations 65plus'!Y204</f>
        <v>6.6057721945509962E-2</v>
      </c>
      <c r="Z23" s="56">
        <f>'Calculations 65plus'!Z204</f>
        <v>6.794825027567869E-2</v>
      </c>
      <c r="AA23" s="56">
        <f>'Calculations 65plus'!AA204</f>
        <v>6.9859253162627408E-2</v>
      </c>
      <c r="AB23" s="56">
        <f>'Calculations 65plus'!AB204</f>
        <v>7.1790169076244262E-2</v>
      </c>
      <c r="AC23" s="56">
        <f>'Calculations 65plus'!AC204</f>
        <v>7.3740427956081336E-2</v>
      </c>
      <c r="AD23" s="56">
        <f>'Calculations 65plus'!AD204</f>
        <v>7.570945207643362E-2</v>
      </c>
      <c r="AE23" s="56">
        <f>'Calculations 65plus'!AE204</f>
        <v>7.7696656902586786E-2</v>
      </c>
      <c r="AF23" s="56">
        <f>'Calculations 65plus'!AF204</f>
        <v>7.9701451936306802E-2</v>
      </c>
    </row>
    <row r="24" spans="1:32" x14ac:dyDescent="0.2">
      <c r="A24" s="12" t="s">
        <v>41</v>
      </c>
      <c r="B24" s="56">
        <f>'Calculations 65plus'!B205</f>
        <v>4.4230769230769226E-2</v>
      </c>
      <c r="C24" s="56">
        <f>'Calculations 65plus'!C205</f>
        <v>4.5995774220362426E-2</v>
      </c>
      <c r="D24" s="56">
        <f>'Calculations 65plus'!D205</f>
        <v>4.7685937144272661E-2</v>
      </c>
      <c r="E24" s="56">
        <f>'Calculations 65plus'!E205</f>
        <v>4.9499804005627174E-2</v>
      </c>
      <c r="F24" s="56">
        <f>'Calculations 65plus'!F205</f>
        <v>5.133471829780669E-2</v>
      </c>
      <c r="G24" s="56">
        <f>'Calculations 65plus'!G205</f>
        <v>5.3268719390402682E-2</v>
      </c>
      <c r="H24" s="56">
        <f>'Calculations 65plus'!H205</f>
        <v>5.5228264285045445E-2</v>
      </c>
      <c r="I24" s="56">
        <f>'Calculations 65plus'!I205</f>
        <v>5.7042088547719569E-2</v>
      </c>
      <c r="J24" s="56">
        <f>'Calculations 65plus'!J205</f>
        <v>5.8791989603773555E-2</v>
      </c>
      <c r="K24" s="56">
        <f>'Calculations 65plus'!K205</f>
        <v>6.0535790742884066E-2</v>
      </c>
      <c r="L24" s="56">
        <f>'Calculations 65plus'!L205</f>
        <v>6.280279789875047E-2</v>
      </c>
      <c r="M24" s="56">
        <f>'Calculations 65plus'!M205</f>
        <v>6.4818332624704045E-2</v>
      </c>
      <c r="N24" s="56">
        <f>'Calculations 65plus'!N205</f>
        <v>6.686137166328486E-2</v>
      </c>
      <c r="O24" s="56">
        <f>'Calculations 65plus'!O205</f>
        <v>6.893125308618471E-2</v>
      </c>
      <c r="P24" s="56">
        <f>'Calculations 65plus'!P205</f>
        <v>7.1027295575716201E-2</v>
      </c>
      <c r="Q24" s="56">
        <f>'Calculations 65plus'!Q205</f>
        <v>7.3148799770747841E-2</v>
      </c>
      <c r="R24" s="56">
        <f>'Calculations 65plus'!R205</f>
        <v>7.5295049624093821E-2</v>
      </c>
      <c r="S24" s="56">
        <f>'Calculations 65plus'!S205</f>
        <v>7.7465313766609006E-2</v>
      </c>
      <c r="T24" s="56">
        <f>'Calculations 65plus'!T205</f>
        <v>7.9658846873379374E-2</v>
      </c>
      <c r="U24" s="56">
        <f>'Calculations 65plus'!U205</f>
        <v>8.1874891027569494E-2</v>
      </c>
      <c r="V24" s="56">
        <f>'Calculations 65plus'!V205</f>
        <v>8.4112677077665718E-2</v>
      </c>
      <c r="W24" s="56">
        <f>'Calculations 65plus'!W205</f>
        <v>8.637142598404364E-2</v>
      </c>
      <c r="X24" s="56">
        <f>'Calculations 65plus'!X205</f>
        <v>8.865035015100528E-2</v>
      </c>
      <c r="Y24" s="56">
        <f>'Calculations 65plus'!Y205</f>
        <v>9.0948654740643203E-2</v>
      </c>
      <c r="Z24" s="56">
        <f>'Calculations 65plus'!Z205</f>
        <v>9.3265538965117162E-2</v>
      </c>
      <c r="AA24" s="56">
        <f>'Calculations 65plus'!AA205</f>
        <v>9.5600197354165917E-2</v>
      </c>
      <c r="AB24" s="56">
        <f>'Calculations 65plus'!AB205</f>
        <v>9.7951820994908984E-2</v>
      </c>
      <c r="AC24" s="56">
        <f>'Calculations 65plus'!AC205</f>
        <v>0.10031959874124474</v>
      </c>
      <c r="AD24" s="56">
        <f>'Calculations 65plus'!AD205</f>
        <v>0.10270271839038314</v>
      </c>
      <c r="AE24" s="56">
        <f>'Calculations 65plus'!AE205</f>
        <v>0.10510036782430274</v>
      </c>
      <c r="AF24" s="56">
        <f>'Calculations 65plus'!AF205</f>
        <v>0.10751173611416022</v>
      </c>
    </row>
    <row r="25" spans="1:32" x14ac:dyDescent="0.2">
      <c r="A25" s="12" t="s">
        <v>42</v>
      </c>
      <c r="B25" s="56">
        <f>'Calculations 65plus'!B206</f>
        <v>6.2376887721602103E-2</v>
      </c>
      <c r="C25" s="56">
        <f>'Calculations 65plus'!C206</f>
        <v>6.4672357776057204E-2</v>
      </c>
      <c r="D25" s="56">
        <f>'Calculations 65plus'!D206</f>
        <v>6.6839941794824539E-2</v>
      </c>
      <c r="E25" s="56">
        <f>'Calculations 65plus'!E206</f>
        <v>6.9139401043058296E-2</v>
      </c>
      <c r="F25" s="56">
        <f>'Calculations 65plus'!F206</f>
        <v>7.1445708020275611E-2</v>
      </c>
      <c r="G25" s="56">
        <f>'Calculations 65plus'!G206</f>
        <v>7.385192713526012E-2</v>
      </c>
      <c r="H25" s="56">
        <f>'Calculations 65plus'!H206</f>
        <v>7.6269652352071338E-2</v>
      </c>
      <c r="I25" s="56">
        <f>'Calculations 65plus'!I206</f>
        <v>7.8445539800983941E-2</v>
      </c>
      <c r="J25" s="56">
        <f>'Calculations 65plus'!J206</f>
        <v>8.0516379522654016E-2</v>
      </c>
      <c r="K25" s="56">
        <f>'Calculations 65plus'!K206</f>
        <v>8.2582776434821301E-2</v>
      </c>
      <c r="L25" s="56">
        <f>'Calculations 65plus'!L206</f>
        <v>8.5521845951042536E-2</v>
      </c>
      <c r="M25" s="56">
        <f>'Calculations 65plus'!M206</f>
        <v>8.7983685045939244E-2</v>
      </c>
      <c r="N25" s="56">
        <f>'Calculations 65plus'!N206</f>
        <v>9.0470905094224549E-2</v>
      </c>
      <c r="O25" s="56">
        <f>'Calculations 65plus'!O206</f>
        <v>9.2982540761886376E-2</v>
      </c>
      <c r="P25" s="56">
        <f>'Calculations 65plus'!P206</f>
        <v>9.5517613933591441E-2</v>
      </c>
      <c r="Q25" s="56">
        <f>'Calculations 65plus'!Q206</f>
        <v>9.8075135542260383E-2</v>
      </c>
      <c r="R25" s="56">
        <f>'Calculations 65plus'!R206</f>
        <v>0.1006541073764549</v>
      </c>
      <c r="S25" s="56">
        <f>'Calculations 65plus'!S206</f>
        <v>0.10325352386017313</v>
      </c>
      <c r="T25" s="56">
        <f>'Calculations 65plus'!T206</f>
        <v>0.10587237379998492</v>
      </c>
      <c r="U25" s="56">
        <f>'Calculations 65plus'!U206</f>
        <v>0.10850964209480958</v>
      </c>
      <c r="V25" s="56">
        <f>'Calculations 65plus'!V206</f>
        <v>0.11116431140399823</v>
      </c>
      <c r="W25" s="56">
        <f>'Calculations 65plus'!W206</f>
        <v>0.11383536376975217</v>
      </c>
      <c r="X25" s="56">
        <f>'Calculations 65plus'!X206</f>
        <v>0.11652178219029545</v>
      </c>
      <c r="Y25" s="56">
        <f>'Calculations 65plus'!Y206</f>
        <v>0.11922255214058738</v>
      </c>
      <c r="Z25" s="56">
        <f>'Calculations 65plus'!Z206</f>
        <v>0.12193666303774188</v>
      </c>
      <c r="AA25" s="56">
        <f>'Calculations 65plus'!AA206</f>
        <v>0.12466310964868639</v>
      </c>
      <c r="AB25" s="56">
        <f>'Calculations 65plus'!AB206</f>
        <v>0.12740089343795918</v>
      </c>
      <c r="AC25" s="56">
        <f>'Calculations 65plus'!AC206</f>
        <v>0.13014902385390009</v>
      </c>
      <c r="AD25" s="56">
        <f>'Calculations 65plus'!AD206</f>
        <v>0.1329065195518305</v>
      </c>
      <c r="AE25" s="56">
        <f>'Calculations 65plus'!AE206</f>
        <v>0.1356724095531501</v>
      </c>
      <c r="AF25" s="56">
        <f>'Calculations 65plus'!AF206</f>
        <v>0.13844573433960361</v>
      </c>
    </row>
    <row r="26" spans="1:32" x14ac:dyDescent="0.2">
      <c r="A26" s="12" t="s">
        <v>105</v>
      </c>
      <c r="B26" s="56">
        <f>'Calculations 65plus'!B207</f>
        <v>3.2345013477088944E-2</v>
      </c>
      <c r="C26" s="56">
        <f>'Calculations 65plus'!C207</f>
        <v>3.37777174026275E-2</v>
      </c>
      <c r="D26" s="56">
        <f>'Calculations 65plus'!D207</f>
        <v>3.5154461854819075E-2</v>
      </c>
      <c r="E26" s="56">
        <f>'Calculations 65plus'!E207</f>
        <v>3.6633428427764479E-2</v>
      </c>
      <c r="F26" s="56">
        <f>'Calculations 65plus'!F207</f>
        <v>3.8129961484439499E-2</v>
      </c>
      <c r="G26" s="56">
        <f>'Calculations 65plus'!G207</f>
        <v>3.9709117462161977E-2</v>
      </c>
      <c r="H26" s="56">
        <f>'Calculations 65plus'!H207</f>
        <v>4.1308216858553966E-2</v>
      </c>
      <c r="I26" s="56">
        <f>'Calculations 65plus'!I207</f>
        <v>4.2798715731271655E-2</v>
      </c>
      <c r="J26" s="56">
        <f>'Calculations 65plus'!J207</f>
        <v>4.4248343316986967E-2</v>
      </c>
      <c r="K26" s="56">
        <f>'Calculations 65plus'!K207</f>
        <v>4.5695522494163733E-2</v>
      </c>
      <c r="L26" s="56">
        <f>'Calculations 65plus'!L207</f>
        <v>4.7567875159225177E-2</v>
      </c>
      <c r="M26" s="56">
        <f>'Calculations 65plus'!M207</f>
        <v>4.9241590321953327E-2</v>
      </c>
      <c r="N26" s="56">
        <f>'Calculations 65plus'!N207</f>
        <v>5.0942236529734827E-2</v>
      </c>
      <c r="O26" s="56">
        <f>'Calculations 65plus'!O207</f>
        <v>5.2669368501213121E-2</v>
      </c>
      <c r="P26" s="56">
        <f>'Calculations 65plus'!P207</f>
        <v>5.4422520901784212E-2</v>
      </c>
      <c r="Q26" s="56">
        <f>'Calculations 65plus'!Q207</f>
        <v>5.6201209286731078E-2</v>
      </c>
      <c r="R26" s="56">
        <f>'Calculations 65plus'!R207</f>
        <v>5.8004931066377288E-2</v>
      </c>
      <c r="S26" s="56">
        <f>'Calculations 65plus'!S207</f>
        <v>5.9833166489684814E-2</v>
      </c>
      <c r="T26" s="56">
        <f>'Calculations 65plus'!T207</f>
        <v>6.1685379642767491E-2</v>
      </c>
      <c r="U26" s="56">
        <f>'Calculations 65plus'!U207</f>
        <v>6.3561019458867676E-2</v>
      </c>
      <c r="V26" s="56">
        <f>'Calculations 65plus'!V207</f>
        <v>6.5459520736422014E-2</v>
      </c>
      <c r="W26" s="56">
        <f>'Calculations 65plus'!W207</f>
        <v>6.7380305161935647E-2</v>
      </c>
      <c r="X26" s="56">
        <f>'Calculations 65plus'!X207</f>
        <v>6.932278233449729E-2</v>
      </c>
      <c r="Y26" s="56">
        <f>'Calculations 65plus'!Y207</f>
        <v>7.1286350788884886E-2</v>
      </c>
      <c r="Z26" s="56">
        <f>'Calculations 65plus'!Z207</f>
        <v>7.3270399014337281E-2</v>
      </c>
      <c r="AA26" s="56">
        <f>'Calculations 65plus'!AA207</f>
        <v>7.5274306466207738E-2</v>
      </c>
      <c r="AB26" s="56">
        <f>'Calculations 65plus'!AB207</f>
        <v>7.729744456785495E-2</v>
      </c>
      <c r="AC26" s="56">
        <f>'Calculations 65plus'!AC207</f>
        <v>7.9339177700282093E-2</v>
      </c>
      <c r="AD26" s="56">
        <f>'Calculations 65plus'!AD207</f>
        <v>8.1398864177181243E-2</v>
      </c>
      <c r="AE26" s="56">
        <f>'Calculations 65plus'!AE207</f>
        <v>8.3475857203202206E-2</v>
      </c>
      <c r="AF26" s="56">
        <f>'Calculations 65plus'!AF207</f>
        <v>8.5569505813425442E-2</v>
      </c>
    </row>
    <row r="27" spans="1:32" x14ac:dyDescent="0.2">
      <c r="A27" s="12" t="s">
        <v>106</v>
      </c>
      <c r="B27" s="56">
        <f>'Calculations 65plus'!B208</f>
        <v>3.0303030303030311E-2</v>
      </c>
      <c r="C27" s="56">
        <f>'Calculations 65plus'!C208</f>
        <v>3.1615954500007593E-2</v>
      </c>
      <c r="D27" s="56">
        <f>'Calculations 65plus'!D208</f>
        <v>3.2863063764730124E-2</v>
      </c>
      <c r="E27" s="56">
        <f>'Calculations 65plus'!E208</f>
        <v>3.4207485652213904E-2</v>
      </c>
      <c r="F27" s="56">
        <f>'Calculations 65plus'!F208</f>
        <v>3.5587590580408605E-2</v>
      </c>
      <c r="G27" s="56">
        <f>'Calculations 65plus'!G208</f>
        <v>3.7085065874454627E-2</v>
      </c>
      <c r="H27" s="56">
        <f>'Calculations 65plus'!H208</f>
        <v>3.8610663882400739E-2</v>
      </c>
      <c r="I27" s="56">
        <f>'Calculations 65plus'!I208</f>
        <v>4.0024896712810065E-2</v>
      </c>
      <c r="J27" s="56">
        <f>'Calculations 65plus'!J208</f>
        <v>4.1373722943602267E-2</v>
      </c>
      <c r="K27" s="56">
        <f>'Calculations 65plus'!K208</f>
        <v>4.2704048453613953E-2</v>
      </c>
      <c r="L27" s="56">
        <f>'Calculations 65plus'!L208</f>
        <v>4.4408350695623523E-2</v>
      </c>
      <c r="M27" s="56">
        <f>'Calculations 65plus'!M208</f>
        <v>4.5956537381345079E-2</v>
      </c>
      <c r="N27" s="56">
        <f>'Calculations 65plus'!N208</f>
        <v>4.7528568921780888E-2</v>
      </c>
      <c r="O27" s="56">
        <f>'Calculations 65plus'!O208</f>
        <v>4.9124050135345668E-2</v>
      </c>
      <c r="P27" s="56">
        <f>'Calculations 65plus'!P208</f>
        <v>5.0742570403700782E-2</v>
      </c>
      <c r="Q27" s="56">
        <f>'Calculations 65plus'!Q208</f>
        <v>5.2383704450312596E-2</v>
      </c>
      <c r="R27" s="56">
        <f>'Calculations 65plus'!R208</f>
        <v>5.404701313022927E-2</v>
      </c>
      <c r="S27" s="56">
        <f>'Calculations 65plus'!S208</f>
        <v>5.5732044228492837E-2</v>
      </c>
      <c r="T27" s="56">
        <f>'Calculations 65plus'!T208</f>
        <v>5.7438333264666269E-2</v>
      </c>
      <c r="U27" s="56">
        <f>'Calculations 65plus'!U208</f>
        <v>5.9165404301042182E-2</v>
      </c>
      <c r="V27" s="56">
        <f>'Calculations 65plus'!V208</f>
        <v>6.0912770752179719E-2</v>
      </c>
      <c r="W27" s="56">
        <f>'Calculations 65plus'!W208</f>
        <v>6.2679936193508617E-2</v>
      </c>
      <c r="X27" s="56">
        <f>'Calculations 65plus'!X208</f>
        <v>6.4466395166842619E-2</v>
      </c>
      <c r="Y27" s="56">
        <f>'Calculations 65plus'!Y208</f>
        <v>6.6271633980744094E-2</v>
      </c>
      <c r="Z27" s="56">
        <f>'Calculations 65plus'!Z208</f>
        <v>6.8095131503791748E-2</v>
      </c>
      <c r="AA27" s="56">
        <f>'Calculations 65plus'!AA208</f>
        <v>6.9936359948914548E-2</v>
      </c>
      <c r="AB27" s="56">
        <f>'Calculations 65plus'!AB208</f>
        <v>7.1794785647067344E-2</v>
      </c>
      <c r="AC27" s="56">
        <f>'Calculations 65plus'!AC208</f>
        <v>7.3669869808643137E-2</v>
      </c>
      <c r="AD27" s="56">
        <f>'Calculations 65plus'!AD208</f>
        <v>7.5561069271128239E-2</v>
      </c>
      <c r="AE27" s="56">
        <f>'Calculations 65plus'!AE208</f>
        <v>7.7467837231626632E-2</v>
      </c>
      <c r="AF27" s="56">
        <f>'Calculations 65plus'!AF208</f>
        <v>7.9389623962997591E-2</v>
      </c>
    </row>
    <row r="28" spans="1:32" x14ac:dyDescent="0.2">
      <c r="A28" s="12" t="s">
        <v>107</v>
      </c>
      <c r="B28" s="56">
        <f>'Calculations 65plus'!B209</f>
        <v>5.7692307692307702E-2</v>
      </c>
      <c r="C28" s="56">
        <f>'Calculations 65plus'!C209</f>
        <v>5.9889940003777259E-2</v>
      </c>
      <c r="D28" s="56">
        <f>'Calculations 65plus'!D209</f>
        <v>6.1968252301396055E-2</v>
      </c>
      <c r="E28" s="56">
        <f>'Calculations 65plus'!E209</f>
        <v>6.4181582096872691E-2</v>
      </c>
      <c r="F28" s="56">
        <f>'Calculations 65plus'!F209</f>
        <v>6.6399368485119001E-2</v>
      </c>
      <c r="G28" s="56">
        <f>'Calculations 65plus'!G209</f>
        <v>6.8682486591904374E-2</v>
      </c>
      <c r="H28" s="56">
        <f>'Calculations 65plus'!H209</f>
        <v>7.0990191707405642E-2</v>
      </c>
      <c r="I28" s="56">
        <f>'Calculations 65plus'!I209</f>
        <v>7.3099141448253427E-2</v>
      </c>
      <c r="J28" s="56">
        <f>'Calculations 65plus'!J209</f>
        <v>7.5115659713432259E-2</v>
      </c>
      <c r="K28" s="56">
        <f>'Calculations 65plus'!K209</f>
        <v>7.7110839682894242E-2</v>
      </c>
      <c r="L28" s="56">
        <f>'Calculations 65plus'!L209</f>
        <v>7.9936949272370744E-2</v>
      </c>
      <c r="M28" s="56">
        <f>'Calculations 65plus'!M209</f>
        <v>8.2317417850126681E-2</v>
      </c>
      <c r="N28" s="56">
        <f>'Calculations 65plus'!N209</f>
        <v>8.4725232641092912E-2</v>
      </c>
      <c r="O28" s="56">
        <f>'Calculations 65plus'!O209</f>
        <v>8.715949048197473E-2</v>
      </c>
      <c r="P28" s="56">
        <f>'Calculations 65plus'!P209</f>
        <v>8.961927103281285E-2</v>
      </c>
      <c r="Q28" s="56">
        <f>'Calculations 65plus'!Q209</f>
        <v>9.2103638579206781E-2</v>
      </c>
      <c r="R28" s="56">
        <f>'Calculations 65plus'!R209</f>
        <v>9.4611643828220376E-2</v>
      </c>
      <c r="S28" s="56">
        <f>'Calculations 65plus'!S209</f>
        <v>9.7142325691984804E-2</v>
      </c>
      <c r="T28" s="56">
        <f>'Calculations 65plus'!T209</f>
        <v>9.9694713053291528E-2</v>
      </c>
      <c r="U28" s="56">
        <f>'Calculations 65plus'!U209</f>
        <v>0.1022678265077836</v>
      </c>
      <c r="V28" s="56">
        <f>'Calculations 65plus'!V209</f>
        <v>0.10486068007767389</v>
      </c>
      <c r="W28" s="56">
        <f>'Calculations 65plus'!W209</f>
        <v>0.10747228289224642</v>
      </c>
      <c r="X28" s="56">
        <f>'Calculations 65plus'!X209</f>
        <v>0.11010164083075727</v>
      </c>
      <c r="Y28" s="56">
        <f>'Calculations 65plus'!Y209</f>
        <v>0.11274775812369646</v>
      </c>
      <c r="Z28" s="56">
        <f>'Calculations 65plus'!Z209</f>
        <v>0.11540963890873471</v>
      </c>
      <c r="AA28" s="56">
        <f>'Calculations 65plus'!AA209</f>
        <v>0.11808628873803982</v>
      </c>
      <c r="AB28" s="56">
        <f>'Calculations 65plus'!AB209</f>
        <v>0.12077671603400759</v>
      </c>
      <c r="AC28" s="56">
        <f>'Calculations 65plus'!AC209</f>
        <v>0.12347993349081218</v>
      </c>
      <c r="AD28" s="56">
        <f>'Calculations 65plus'!AD209</f>
        <v>0.12619495941952852</v>
      </c>
      <c r="AE28" s="56">
        <f>'Calculations 65plus'!AE209</f>
        <v>0.12892081903492886</v>
      </c>
      <c r="AF28" s="56">
        <f>'Calculations 65plus'!AF209</f>
        <v>0.13165654568239074</v>
      </c>
    </row>
    <row r="29" spans="1:32" x14ac:dyDescent="0.2">
      <c r="A29" s="12" t="s">
        <v>43</v>
      </c>
      <c r="B29" s="56">
        <f>'Calculations 65plus'!B210</f>
        <v>5.5437100213219612E-2</v>
      </c>
      <c r="C29" s="56">
        <f>'Calculations 65plus'!C210</f>
        <v>5.7502138321263684E-2</v>
      </c>
      <c r="D29" s="56">
        <f>'Calculations 65plus'!D210</f>
        <v>5.9449770179046832E-2</v>
      </c>
      <c r="E29" s="56">
        <f>'Calculations 65plus'!E210</f>
        <v>6.151682274397139E-2</v>
      </c>
      <c r="F29" s="56">
        <f>'Calculations 65plus'!F210</f>
        <v>6.3603172924631288E-2</v>
      </c>
      <c r="G29" s="56">
        <f>'Calculations 65plus'!G210</f>
        <v>6.5823223763173816E-2</v>
      </c>
      <c r="H29" s="56">
        <f>'Calculations 65plus'!H210</f>
        <v>6.8049032333544771E-2</v>
      </c>
      <c r="I29" s="56">
        <f>'Calculations 65plus'!I210</f>
        <v>7.0054852576690418E-2</v>
      </c>
      <c r="J29" s="56">
        <f>'Calculations 65plus'!J210</f>
        <v>7.1964424227530119E-2</v>
      </c>
      <c r="K29" s="56">
        <f>'Calculations 65plus'!K210</f>
        <v>7.3869635210532483E-2</v>
      </c>
      <c r="L29" s="56">
        <f>'Calculations 65plus'!L210</f>
        <v>7.650388423265167E-2</v>
      </c>
      <c r="M29" s="56">
        <f>'Calculations 65plus'!M210</f>
        <v>7.8752790301671677E-2</v>
      </c>
      <c r="N29" s="56">
        <f>'Calculations 65plus'!N210</f>
        <v>8.1025804240808075E-2</v>
      </c>
      <c r="O29" s="56">
        <f>'Calculations 65plus'!O210</f>
        <v>8.3322090023845746E-2</v>
      </c>
      <c r="P29" s="56">
        <f>'Calculations 65plus'!P210</f>
        <v>8.5640800330257921E-2</v>
      </c>
      <c r="Q29" s="56">
        <f>'Calculations 65plus'!Q210</f>
        <v>8.7981078067683141E-2</v>
      </c>
      <c r="R29" s="56">
        <f>'Calculations 65plus'!R210</f>
        <v>9.0342057874059911E-2</v>
      </c>
      <c r="S29" s="56">
        <f>'Calculations 65plus'!S210</f>
        <v>9.272286759530346E-2</v>
      </c>
      <c r="T29" s="56">
        <f>'Calculations 65plus'!T210</f>
        <v>9.512262973468083E-2</v>
      </c>
      <c r="U29" s="56">
        <f>'Calculations 65plus'!U210</f>
        <v>9.7540462870341071E-2</v>
      </c>
      <c r="V29" s="56">
        <f>'Calculations 65plus'!V210</f>
        <v>9.9975483037746116E-2</v>
      </c>
      <c r="W29" s="56">
        <f>'Calculations 65plus'!W210</f>
        <v>0.10242680507403701</v>
      </c>
      <c r="X29" s="56">
        <f>'Calculations 65plus'!X210</f>
        <v>0.104893543921677</v>
      </c>
      <c r="Y29" s="56">
        <f>'Calculations 65plus'!Y210</f>
        <v>0.1073748158889983</v>
      </c>
      <c r="Z29" s="56">
        <f>'Calculations 65plus'!Z210</f>
        <v>0.10986973986557196</v>
      </c>
      <c r="AA29" s="56">
        <f>'Calculations 65plus'!AA210</f>
        <v>0.11237743849060423</v>
      </c>
      <c r="AB29" s="56">
        <f>'Calculations 65plus'!AB210</f>
        <v>0.11489703927284131</v>
      </c>
      <c r="AC29" s="56">
        <f>'Calculations 65plus'!AC210</f>
        <v>0.11742767566073418</v>
      </c>
      <c r="AD29" s="56">
        <f>'Calculations 65plus'!AD210</f>
        <v>0.11996848806187305</v>
      </c>
      <c r="AE29" s="56">
        <f>'Calculations 65plus'!AE210</f>
        <v>0.12251862481095227</v>
      </c>
      <c r="AF29" s="56">
        <f>'Calculations 65plus'!AF210</f>
        <v>0.12507724308576834</v>
      </c>
    </row>
    <row r="30" spans="1:32" x14ac:dyDescent="0.2">
      <c r="A30" s="12" t="s">
        <v>44</v>
      </c>
      <c r="B30" s="56">
        <f>'Calculations 65plus'!B211</f>
        <v>7.1774618220115841E-2</v>
      </c>
      <c r="C30" s="56">
        <f>'Calculations 65plus'!C211</f>
        <v>7.4429657232557719E-2</v>
      </c>
      <c r="D30" s="56">
        <f>'Calculations 65plus'!D211</f>
        <v>7.6945116482774426E-2</v>
      </c>
      <c r="E30" s="56">
        <f>'Calculations 65plus'!E211</f>
        <v>7.9623211848040651E-2</v>
      </c>
      <c r="F30" s="56">
        <f>'Calculations 65plus'!F211</f>
        <v>8.2356399551266724E-2</v>
      </c>
      <c r="G30" s="56">
        <f>'Calculations 65plus'!G211</f>
        <v>8.5344122787812532E-2</v>
      </c>
      <c r="H30" s="56">
        <f>'Calculations 65plus'!H211</f>
        <v>8.832911454197992E-2</v>
      </c>
      <c r="I30" s="56">
        <f>'Calculations 65plus'!I211</f>
        <v>9.1074791444330339E-2</v>
      </c>
      <c r="J30" s="56">
        <f>'Calculations 65plus'!J211</f>
        <v>9.374573191322659E-2</v>
      </c>
      <c r="K30" s="56">
        <f>'Calculations 65plus'!K211</f>
        <v>9.6441897759697068E-2</v>
      </c>
      <c r="L30" s="56">
        <f>'Calculations 65plus'!L211</f>
        <v>9.9655509672323492E-2</v>
      </c>
      <c r="M30" s="56">
        <f>'Calculations 65plus'!M211</f>
        <v>0.10263132354326546</v>
      </c>
      <c r="N30" s="56">
        <f>'Calculations 65plus'!N211</f>
        <v>0.10563566731464331</v>
      </c>
      <c r="O30" s="56">
        <f>'Calculations 65plus'!O211</f>
        <v>0.10866709807547201</v>
      </c>
      <c r="P30" s="56">
        <f>'Calculations 65plus'!P211</f>
        <v>0.11172416351074635</v>
      </c>
      <c r="Q30" s="56">
        <f>'Calculations 65plus'!Q211</f>
        <v>0.11480540472247971</v>
      </c>
      <c r="R30" s="56">
        <f>'Calculations 65plus'!R211</f>
        <v>0.11790935898632275</v>
      </c>
      <c r="S30" s="56">
        <f>'Calculations 65plus'!S211</f>
        <v>0.121034562436142</v>
      </c>
      <c r="T30" s="56">
        <f>'Calculations 65plus'!T211</f>
        <v>0.12417955266952173</v>
      </c>
      <c r="U30" s="56">
        <f>'Calculations 65plus'!U211</f>
        <v>0.12734287126778682</v>
      </c>
      <c r="V30" s="56">
        <f>'Calculations 65plus'!V211</f>
        <v>0.13052306622477633</v>
      </c>
      <c r="W30" s="56">
        <f>'Calculations 65plus'!W211</f>
        <v>0.13371869427924002</v>
      </c>
      <c r="X30" s="56">
        <f>'Calculations 65plus'!X211</f>
        <v>0.13692832314639847</v>
      </c>
      <c r="Y30" s="56">
        <f>'Calculations 65plus'!Y211</f>
        <v>0.14015053364485214</v>
      </c>
      <c r="Z30" s="56">
        <f>'Calculations 65plus'!Z211</f>
        <v>0.14338392171567524</v>
      </c>
      <c r="AA30" s="56">
        <f>'Calculations 65plus'!AA211</f>
        <v>0.14662710033117038</v>
      </c>
      <c r="AB30" s="56">
        <f>'Calculations 65plus'!AB211</f>
        <v>0.14987870129137615</v>
      </c>
      <c r="AC30" s="56">
        <f>'Calculations 65plus'!AC211</f>
        <v>0.15313737690702775</v>
      </c>
      <c r="AD30" s="56">
        <f>'Calculations 65plus'!AD211</f>
        <v>0.15640180156824213</v>
      </c>
      <c r="AE30" s="56">
        <f>'Calculations 65plus'!AE211</f>
        <v>0.15967067319875358</v>
      </c>
      <c r="AF30" s="56">
        <f>'Calculations 65plus'!AF211</f>
        <v>0.16294271459604978</v>
      </c>
    </row>
    <row r="31" spans="1:32" x14ac:dyDescent="0.2">
      <c r="A31" s="12" t="s">
        <v>45</v>
      </c>
      <c r="B31" s="56">
        <f>'Calculations 65plus'!B212</f>
        <v>5.8848138334960255E-2</v>
      </c>
      <c r="C31" s="56">
        <f>'Calculations 65plus'!C212</f>
        <v>6.1045131366459171E-2</v>
      </c>
      <c r="D31" s="56">
        <f>'Calculations 65plus'!D212</f>
        <v>6.313401475415184E-2</v>
      </c>
      <c r="E31" s="56">
        <f>'Calculations 65plus'!E212</f>
        <v>6.5356004732823866E-2</v>
      </c>
      <c r="F31" s="56">
        <f>'Calculations 65plus'!F212</f>
        <v>6.7594947409989739E-2</v>
      </c>
      <c r="G31" s="56">
        <f>'Calculations 65plus'!G212</f>
        <v>6.9963985643860568E-2</v>
      </c>
      <c r="H31" s="56">
        <f>'Calculations 65plus'!H212</f>
        <v>7.2341947235141826E-2</v>
      </c>
      <c r="I31" s="56">
        <f>'Calculations 65plus'!I212</f>
        <v>7.4495023799405993E-2</v>
      </c>
      <c r="J31" s="56">
        <f>'Calculations 65plus'!J212</f>
        <v>7.6560551100840452E-2</v>
      </c>
      <c r="K31" s="56">
        <f>'Calculations 65plus'!K212</f>
        <v>7.8636569450237628E-2</v>
      </c>
      <c r="L31" s="56">
        <f>'Calculations 65plus'!L212</f>
        <v>8.1434541379367273E-2</v>
      </c>
      <c r="M31" s="56">
        <f>'Calculations 65plus'!M212</f>
        <v>8.3851445582355008E-2</v>
      </c>
      <c r="N31" s="56">
        <f>'Calculations 65plus'!N212</f>
        <v>8.6295199895341013E-2</v>
      </c>
      <c r="O31" s="56">
        <f>'Calculations 65plus'!O212</f>
        <v>8.8764863666622132E-2</v>
      </c>
      <c r="P31" s="56">
        <f>'Calculations 65plus'!P212</f>
        <v>9.1259480736331763E-2</v>
      </c>
      <c r="Q31" s="56">
        <f>'Calculations 65plus'!Q212</f>
        <v>9.3778081278493311E-2</v>
      </c>
      <c r="R31" s="56">
        <f>'Calculations 65plus'!R212</f>
        <v>9.6319683629958117E-2</v>
      </c>
      <c r="S31" s="56">
        <f>'Calculations 65plus'!S212</f>
        <v>9.8883296100366155E-2</v>
      </c>
      <c r="T31" s="56">
        <f>'Calculations 65plus'!T212</f>
        <v>0.10146791875757302</v>
      </c>
      <c r="U31" s="56">
        <f>'Calculations 65plus'!U212</f>
        <v>0.1040725451833328</v>
      </c>
      <c r="V31" s="56">
        <f>'Calculations 65plus'!V212</f>
        <v>0.10669616419436548</v>
      </c>
      <c r="W31" s="56">
        <f>'Calculations 65plus'!W212</f>
        <v>0.10933776152429596</v>
      </c>
      <c r="X31" s="56">
        <f>'Calculations 65plus'!X212</f>
        <v>0.11199632146232258</v>
      </c>
      <c r="Y31" s="56">
        <f>'Calculations 65plus'!Y212</f>
        <v>0.1146708284448425</v>
      </c>
      <c r="Z31" s="56">
        <f>'Calculations 65plus'!Z212</f>
        <v>0.1173602685966333</v>
      </c>
      <c r="AA31" s="56">
        <f>'Calculations 65plus'!AA212</f>
        <v>0.12006363121856779</v>
      </c>
      <c r="AB31" s="56">
        <f>'Calculations 65plus'!AB212</f>
        <v>0.1227799102192038</v>
      </c>
      <c r="AC31" s="56">
        <f>'Calculations 65plus'!AC212</f>
        <v>0.12550810548796193</v>
      </c>
      <c r="AD31" s="56">
        <f>'Calculations 65plus'!AD212</f>
        <v>0.12824722420795709</v>
      </c>
      <c r="AE31" s="56">
        <f>'Calculations 65plus'!AE212</f>
        <v>0.13099628210689621</v>
      </c>
      <c r="AF31" s="56">
        <f>'Calculations 65plus'!AF212</f>
        <v>0.13375430464479929</v>
      </c>
    </row>
    <row r="32" spans="1:32" x14ac:dyDescent="0.2">
      <c r="A32" s="12" t="s">
        <v>46</v>
      </c>
      <c r="B32" s="56">
        <f>'Calculations 65plus'!B213</f>
        <v>3.4688591057551531E-2</v>
      </c>
      <c r="C32" s="56">
        <f>'Calculations 65plus'!C213</f>
        <v>3.6580806076927964E-2</v>
      </c>
      <c r="D32" s="56">
        <f>'Calculations 65plus'!D213</f>
        <v>3.8312922281445796E-2</v>
      </c>
      <c r="E32" s="56">
        <f>'Calculations 65plus'!E213</f>
        <v>4.0162469189626071E-2</v>
      </c>
      <c r="F32" s="56">
        <f>'Calculations 65plus'!F213</f>
        <v>4.2108550464626839E-2</v>
      </c>
      <c r="G32" s="56">
        <f>'Calculations 65plus'!G213</f>
        <v>4.4334683788998359E-2</v>
      </c>
      <c r="H32" s="56">
        <f>'Calculations 65plus'!H213</f>
        <v>4.657471958265539E-2</v>
      </c>
      <c r="I32" s="56">
        <f>'Calculations 65plus'!I213</f>
        <v>4.8726131919584359E-2</v>
      </c>
      <c r="J32" s="56">
        <f>'Calculations 65plus'!J213</f>
        <v>5.0856629574528626E-2</v>
      </c>
      <c r="K32" s="56">
        <f>'Calculations 65plus'!K213</f>
        <v>5.2959151447513286E-2</v>
      </c>
      <c r="L32" s="56">
        <f>'Calculations 65plus'!L213</f>
        <v>5.5335222911983291E-2</v>
      </c>
      <c r="M32" s="56">
        <f>'Calculations 65plus'!M213</f>
        <v>5.7660480947888192E-2</v>
      </c>
      <c r="N32" s="56">
        <f>'Calculations 65plus'!N213</f>
        <v>6.002573379147387E-2</v>
      </c>
      <c r="O32" s="56">
        <f>'Calculations 65plus'!O213</f>
        <v>6.2429463375507248E-2</v>
      </c>
      <c r="P32" s="56">
        <f>'Calculations 65plus'!P213</f>
        <v>6.4870152363870254E-2</v>
      </c>
      <c r="Q32" s="56">
        <f>'Calculations 65plus'!Q213</f>
        <v>6.734628843141488E-2</v>
      </c>
      <c r="R32" s="56">
        <f>'Calculations 65plus'!R213</f>
        <v>6.9856367907060235E-2</v>
      </c>
      <c r="S32" s="56">
        <f>'Calculations 65plus'!S213</f>
        <v>7.2398898844739462E-2</v>
      </c>
      <c r="T32" s="56">
        <f>'Calculations 65plus'!T213</f>
        <v>7.4972403586466424E-2</v>
      </c>
      <c r="U32" s="56">
        <f>'Calculations 65plus'!U213</f>
        <v>7.7575420879805443E-2</v>
      </c>
      <c r="V32" s="56">
        <f>'Calculations 65plus'!V213</f>
        <v>8.0206507608782826E-2</v>
      </c>
      <c r="W32" s="56">
        <f>'Calculations 65plus'!W213</f>
        <v>8.2864240193167654E-2</v>
      </c>
      <c r="X32" s="56">
        <f>'Calculations 65plus'!X213</f>
        <v>8.5547215706402183E-2</v>
      </c>
      <c r="Y32" s="56">
        <f>'Calculations 65plus'!Y213</f>
        <v>8.8254052757510026E-2</v>
      </c>
      <c r="Z32" s="56">
        <f>'Calculations 65plus'!Z213</f>
        <v>9.098339217729072E-2</v>
      </c>
      <c r="AA32" s="56">
        <f>'Calculations 65plus'!AA213</f>
        <v>9.3733897544171468E-2</v>
      </c>
      <c r="AB32" s="56">
        <f>'Calculations 65plus'!AB213</f>
        <v>9.6504255580354775E-2</v>
      </c>
      <c r="AC32" s="56">
        <f>'Calculations 65plus'!AC213</f>
        <v>9.929317644446374E-2</v>
      </c>
      <c r="AD32" s="56">
        <f>'Calculations 65plus'!AD213</f>
        <v>0.10209939394278925</v>
      </c>
      <c r="AE32" s="56">
        <f>'Calculations 65plus'!AE213</f>
        <v>0.10492166567753745</v>
      </c>
      <c r="AF32" s="56">
        <f>'Calculations 65plus'!AF213</f>
        <v>0.10775877314714981</v>
      </c>
    </row>
    <row r="33" spans="1:32" x14ac:dyDescent="0.2">
      <c r="A33" s="12" t="s">
        <v>47</v>
      </c>
      <c r="B33" s="56">
        <f>'Calculations 65plus'!B214</f>
        <v>6.1987237921604377E-2</v>
      </c>
      <c r="C33" s="56">
        <f>'Calculations 65plus'!C214</f>
        <v>6.419006494731129E-2</v>
      </c>
      <c r="D33" s="56">
        <f>'Calculations 65plus'!D214</f>
        <v>6.6243271941571341E-2</v>
      </c>
      <c r="E33" s="56">
        <f>'Calculations 65plus'!E214</f>
        <v>6.8435723170834004E-2</v>
      </c>
      <c r="F33" s="56">
        <f>'Calculations 65plus'!F214</f>
        <v>7.0678825382152061E-2</v>
      </c>
      <c r="G33" s="56">
        <f>'Calculations 65plus'!G214</f>
        <v>7.3101159861533802E-2</v>
      </c>
      <c r="H33" s="56">
        <f>'Calculations 65plus'!H214</f>
        <v>7.5556508532862207E-2</v>
      </c>
      <c r="I33" s="56">
        <f>'Calculations 65plus'!I214</f>
        <v>7.7774584837101216E-2</v>
      </c>
      <c r="J33" s="56">
        <f>'Calculations 65plus'!J214</f>
        <v>7.9848825695907455E-2</v>
      </c>
      <c r="K33" s="56">
        <f>'Calculations 65plus'!K214</f>
        <v>8.1886130711257374E-2</v>
      </c>
      <c r="L33" s="56">
        <f>'Calculations 65plus'!L214</f>
        <v>8.4669358019438271E-2</v>
      </c>
      <c r="M33" s="56">
        <f>'Calculations 65plus'!M214</f>
        <v>8.708572668546255E-2</v>
      </c>
      <c r="N33" s="56">
        <f>'Calculations 65plus'!N214</f>
        <v>8.9526099425848091E-2</v>
      </c>
      <c r="O33" s="56">
        <f>'Calculations 65plus'!O214</f>
        <v>9.1989537205348748E-2</v>
      </c>
      <c r="P33" s="56">
        <f>'Calculations 65plus'!P214</f>
        <v>9.4475090490861183E-2</v>
      </c>
      <c r="Q33" s="56">
        <f>'Calculations 65plus'!Q214</f>
        <v>9.6981800963842138E-2</v>
      </c>
      <c r="R33" s="56">
        <f>'Calculations 65plus'!R214</f>
        <v>9.9508703206361432E-2</v>
      </c>
      <c r="S33" s="56">
        <f>'Calculations 65plus'!S214</f>
        <v>0.10205482635606453</v>
      </c>
      <c r="T33" s="56">
        <f>'Calculations 65plus'!T214</f>
        <v>0.10461919572564686</v>
      </c>
      <c r="U33" s="56">
        <f>'Calculations 65plus'!U214</f>
        <v>0.10720083438279936</v>
      </c>
      <c r="V33" s="56">
        <f>'Calculations 65plus'!V214</f>
        <v>0.1097987646869298</v>
      </c>
      <c r="W33" s="56">
        <f>'Calculations 65plus'!W214</f>
        <v>0.11241200977931502</v>
      </c>
      <c r="X33" s="56">
        <f>'Calculations 65plus'!X214</f>
        <v>0.11503959502370012</v>
      </c>
      <c r="Y33" s="56">
        <f>'Calculations 65plus'!Y214</f>
        <v>0.11768054939470811</v>
      </c>
      <c r="Z33" s="56">
        <f>'Calculations 65plus'!Z214</f>
        <v>0.12033390681177014</v>
      </c>
      <c r="AA33" s="56">
        <f>'Calculations 65plus'!AA214</f>
        <v>0.12299870741662838</v>
      </c>
      <c r="AB33" s="56">
        <f>'Calculations 65plus'!AB214</f>
        <v>0.12567399879279348</v>
      </c>
      <c r="AC33" s="56">
        <f>'Calculations 65plus'!AC214</f>
        <v>0.12835883712566337</v>
      </c>
      <c r="AD33" s="56">
        <f>'Calculations 65plus'!AD214</f>
        <v>0.13105228830231527</v>
      </c>
      <c r="AE33" s="56">
        <f>'Calculations 65plus'!AE214</f>
        <v>0.13375342895028294</v>
      </c>
      <c r="AF33" s="56">
        <f>'Calculations 65plus'!AF214</f>
        <v>0.13646134741491389</v>
      </c>
    </row>
    <row r="34" spans="1:32" x14ac:dyDescent="0.2">
      <c r="A34" s="12" t="s">
        <v>48</v>
      </c>
      <c r="B34" s="56">
        <f>'Calculations 65plus'!B215</f>
        <v>3.3128834355828231E-2</v>
      </c>
      <c r="C34" s="56">
        <f>'Calculations 65plus'!C215</f>
        <v>3.4624824034130072E-2</v>
      </c>
      <c r="D34" s="56">
        <f>'Calculations 65plus'!D215</f>
        <v>3.6013866103672069E-2</v>
      </c>
      <c r="E34" s="56">
        <f>'Calculations 65plus'!E215</f>
        <v>3.7483321604011119E-2</v>
      </c>
      <c r="F34" s="56">
        <f>'Calculations 65plus'!F215</f>
        <v>3.8966815793368317E-2</v>
      </c>
      <c r="G34" s="56">
        <f>'Calculations 65plus'!G215</f>
        <v>4.0529604142674078E-2</v>
      </c>
      <c r="H34" s="56">
        <f>'Calculations 65plus'!H215</f>
        <v>4.2105710268494315E-2</v>
      </c>
      <c r="I34" s="56">
        <f>'Calculations 65plus'!I215</f>
        <v>4.3493164309825194E-2</v>
      </c>
      <c r="J34" s="56">
        <f>'Calculations 65plus'!J215</f>
        <v>4.478402333841669E-2</v>
      </c>
      <c r="K34" s="56">
        <f>'Calculations 65plus'!K215</f>
        <v>4.6060816344014571E-2</v>
      </c>
      <c r="L34" s="56">
        <f>'Calculations 65plus'!L215</f>
        <v>4.8110449956430712E-2</v>
      </c>
      <c r="M34" s="56">
        <f>'Calculations 65plus'!M215</f>
        <v>4.9740098066528252E-2</v>
      </c>
      <c r="N34" s="56">
        <f>'Calculations 65plus'!N215</f>
        <v>5.1393815486325836E-2</v>
      </c>
      <c r="O34" s="56">
        <f>'Calculations 65plus'!O215</f>
        <v>5.3071172461784707E-2</v>
      </c>
      <c r="P34" s="56">
        <f>'Calculations 65plus'!P215</f>
        <v>5.4771724378287236E-2</v>
      </c>
      <c r="Q34" s="56">
        <f>'Calculations 65plus'!Q215</f>
        <v>5.6495012559043628E-2</v>
      </c>
      <c r="R34" s="56">
        <f>'Calculations 65plus'!R215</f>
        <v>5.8240565071956345E-2</v>
      </c>
      <c r="S34" s="56">
        <f>'Calculations 65plus'!S215</f>
        <v>6.0007897542536312E-2</v>
      </c>
      <c r="T34" s="56">
        <f>'Calculations 65plus'!T215</f>
        <v>6.1796513970526039E-2</v>
      </c>
      <c r="U34" s="56">
        <f>'Calculations 65plus'!U215</f>
        <v>6.3605907547973448E-2</v>
      </c>
      <c r="V34" s="56">
        <f>'Calculations 65plus'!V215</f>
        <v>6.5435561476577322E-2</v>
      </c>
      <c r="W34" s="56">
        <f>'Calculations 65plus'!W215</f>
        <v>6.7284949782212403E-2</v>
      </c>
      <c r="X34" s="56">
        <f>'Calculations 65plus'!X215</f>
        <v>6.915353812464356E-2</v>
      </c>
      <c r="Y34" s="56">
        <f>'Calculations 65plus'!Y215</f>
        <v>7.1040784600531218E-2</v>
      </c>
      <c r="Z34" s="56">
        <f>'Calculations 65plus'!Z215</f>
        <v>7.294614053793376E-2</v>
      </c>
      <c r="AA34" s="56">
        <f>'Calculations 65plus'!AA215</f>
        <v>7.4869051280615606E-2</v>
      </c>
      <c r="AB34" s="56">
        <f>'Calculations 65plus'!AB215</f>
        <v>7.6808956960578587E-2</v>
      </c>
      <c r="AC34" s="56">
        <f>'Calculations 65plus'!AC215</f>
        <v>7.8765293257339844E-2</v>
      </c>
      <c r="AD34" s="56">
        <f>'Calculations 65plus'!AD215</f>
        <v>8.0737492142586659E-2</v>
      </c>
      <c r="AE34" s="56">
        <f>'Calculations 65plus'!AE215</f>
        <v>8.2724982608948755E-2</v>
      </c>
      <c r="AF34" s="56">
        <f>'Calculations 65plus'!AF215</f>
        <v>8.472719138173658E-2</v>
      </c>
    </row>
    <row r="35" spans="1:32" x14ac:dyDescent="0.2">
      <c r="A35" s="12" t="s">
        <v>49</v>
      </c>
      <c r="B35" s="56">
        <f>'Calculations 65plus'!B216</f>
        <v>5.5284552845528454E-2</v>
      </c>
      <c r="C35" s="56">
        <f>'Calculations 65plus'!C216</f>
        <v>5.7250135615961067E-2</v>
      </c>
      <c r="D35" s="56">
        <f>'Calculations 65plus'!D216</f>
        <v>5.9074571838712626E-2</v>
      </c>
      <c r="E35" s="56">
        <f>'Calculations 65plus'!E216</f>
        <v>6.1050911211202895E-2</v>
      </c>
      <c r="F35" s="56">
        <f>'Calculations 65plus'!F216</f>
        <v>6.311826452433815E-2</v>
      </c>
      <c r="G35" s="56">
        <f>'Calculations 65plus'!G216</f>
        <v>6.541303607411364E-2</v>
      </c>
      <c r="H35" s="56">
        <f>'Calculations 65plus'!H216</f>
        <v>6.7779853155323186E-2</v>
      </c>
      <c r="I35" s="56">
        <f>'Calculations 65plus'!I216</f>
        <v>6.9938218411989939E-2</v>
      </c>
      <c r="J35" s="56">
        <f>'Calculations 65plus'!J216</f>
        <v>7.192548666612493E-2</v>
      </c>
      <c r="K35" s="56">
        <f>'Calculations 65plus'!K216</f>
        <v>7.3854874144751212E-2</v>
      </c>
      <c r="L35" s="56">
        <f>'Calculations 65plus'!L216</f>
        <v>7.6347961950209722E-2</v>
      </c>
      <c r="M35" s="56">
        <f>'Calculations 65plus'!M216</f>
        <v>7.8622447335081308E-2</v>
      </c>
      <c r="N35" s="56">
        <f>'Calculations 65plus'!N216</f>
        <v>8.0923810001422181E-2</v>
      </c>
      <c r="O35" s="56">
        <f>'Calculations 65plus'!O216</f>
        <v>8.3251244547976971E-2</v>
      </c>
      <c r="P35" s="56">
        <f>'Calculations 65plus'!P216</f>
        <v>8.5603927549527489E-2</v>
      </c>
      <c r="Q35" s="56">
        <f>'Calculations 65plus'!Q216</f>
        <v>8.7981019126025808E-2</v>
      </c>
      <c r="R35" s="56">
        <f>'Calculations 65plus'!R216</f>
        <v>9.0381664517871801E-2</v>
      </c>
      <c r="S35" s="56">
        <f>'Calculations 65plus'!S216</f>
        <v>9.2804995661816186E-2</v>
      </c>
      <c r="T35" s="56">
        <f>'Calculations 65plus'!T216</f>
        <v>9.5250132762145598E-2</v>
      </c>
      <c r="U35" s="56">
        <f>'Calculations 65plus'!U216</f>
        <v>9.7716185852033038E-2</v>
      </c>
      <c r="V35" s="56">
        <f>'Calculations 65plus'!V216</f>
        <v>0.10020225634016021</v>
      </c>
      <c r="W35" s="56">
        <f>'Calculations 65plus'!W216</f>
        <v>0.10270743853796667</v>
      </c>
      <c r="X35" s="56">
        <f>'Calculations 65plus'!X216</f>
        <v>0.10523082116315027</v>
      </c>
      <c r="Y35" s="56">
        <f>'Calculations 65plus'!Y216</f>
        <v>0.10777148881531906</v>
      </c>
      <c r="Z35" s="56">
        <f>'Calculations 65plus'!Z216</f>
        <v>0.11032852341997752</v>
      </c>
      <c r="AA35" s="56">
        <f>'Calculations 65plus'!AA216</f>
        <v>0.11290100563733033</v>
      </c>
      <c r="AB35" s="56">
        <f>'Calculations 65plus'!AB216</f>
        <v>0.11548801623268071</v>
      </c>
      <c r="AC35" s="56">
        <f>'Calculations 65plus'!AC216</f>
        <v>0.11808863740550722</v>
      </c>
      <c r="AD35" s="56">
        <f>'Calculations 65plus'!AD216</f>
        <v>0.12070195407460106</v>
      </c>
      <c r="AE35" s="56">
        <f>'Calculations 65plus'!AE216</f>
        <v>0.12332705511694717</v>
      </c>
      <c r="AF35" s="56">
        <f>'Calculations 65plus'!AF216</f>
        <v>0.12596303455833574</v>
      </c>
    </row>
    <row r="36" spans="1:32" x14ac:dyDescent="0.2">
      <c r="A36" s="12" t="s">
        <v>50</v>
      </c>
      <c r="B36" s="56">
        <f>'Calculations 65plus'!B217</f>
        <v>5.6008414409676556E-2</v>
      </c>
      <c r="C36" s="56">
        <f>'Calculations 65plus'!C217</f>
        <v>5.8057052769863463E-2</v>
      </c>
      <c r="D36" s="56">
        <f>'Calculations 65plus'!D217</f>
        <v>5.9992598335034029E-2</v>
      </c>
      <c r="E36" s="56">
        <f>'Calculations 65plus'!E217</f>
        <v>6.2058836798785412E-2</v>
      </c>
      <c r="F36" s="56">
        <f>'Calculations 65plus'!F217</f>
        <v>6.4152727335574061E-2</v>
      </c>
      <c r="G36" s="56">
        <f>'Calculations 65plus'!G217</f>
        <v>6.6378220652620182E-2</v>
      </c>
      <c r="H36" s="56">
        <f>'Calculations 65plus'!H217</f>
        <v>6.8627223224268064E-2</v>
      </c>
      <c r="I36" s="56">
        <f>'Calculations 65plus'!I217</f>
        <v>7.0665956960156109E-2</v>
      </c>
      <c r="J36" s="56">
        <f>'Calculations 65plus'!J217</f>
        <v>7.2596218782123495E-2</v>
      </c>
      <c r="K36" s="56">
        <f>'Calculations 65plus'!K217</f>
        <v>7.451107023184729E-2</v>
      </c>
      <c r="L36" s="56">
        <f>'Calculations 65plus'!L217</f>
        <v>7.7120704041573784E-2</v>
      </c>
      <c r="M36" s="56">
        <f>'Calculations 65plus'!M217</f>
        <v>7.9376918260130908E-2</v>
      </c>
      <c r="N36" s="56">
        <f>'Calculations 65plus'!N217</f>
        <v>8.1657574293507215E-2</v>
      </c>
      <c r="O36" s="56">
        <f>'Calculations 65plus'!O217</f>
        <v>8.396184388755451E-2</v>
      </c>
      <c r="P36" s="56">
        <f>'Calculations 65plus'!P217</f>
        <v>8.6288886364287942E-2</v>
      </c>
      <c r="Q36" s="56">
        <f>'Calculations 65plus'!Q217</f>
        <v>8.8637850150090625E-2</v>
      </c>
      <c r="R36" s="56">
        <f>'Calculations 65plus'!R217</f>
        <v>9.1007874288036486E-2</v>
      </c>
      <c r="S36" s="56">
        <f>'Calculations 65plus'!S217</f>
        <v>9.3398089929979652E-2</v>
      </c>
      <c r="T36" s="56">
        <f>'Calculations 65plus'!T217</f>
        <v>9.5807621804315291E-2</v>
      </c>
      <c r="U36" s="56">
        <f>'Calculations 65plus'!U217</f>
        <v>9.8235589655607788E-2</v>
      </c>
      <c r="V36" s="56">
        <f>'Calculations 65plus'!V217</f>
        <v>0.10068110965255453</v>
      </c>
      <c r="W36" s="56">
        <f>'Calculations 65plus'!W217</f>
        <v>0.10314329576104574</v>
      </c>
      <c r="X36" s="56">
        <f>'Calculations 65plus'!X217</f>
        <v>0.10562126107937263</v>
      </c>
      <c r="Y36" s="56">
        <f>'Calculations 65plus'!Y217</f>
        <v>0.10811411913292565</v>
      </c>
      <c r="Z36" s="56">
        <f>'Calculations 65plus'!Z217</f>
        <v>0.11062098512601623</v>
      </c>
      <c r="AA36" s="56">
        <f>'Calculations 65plus'!AA217</f>
        <v>0.11314097714873904</v>
      </c>
      <c r="AB36" s="56">
        <f>'Calculations 65plus'!AB217</f>
        <v>0.11567321733707626</v>
      </c>
      <c r="AC36" s="56">
        <f>'Calculations 65plus'!AC217</f>
        <v>0.11821683298472012</v>
      </c>
      <c r="AD36" s="56">
        <f>'Calculations 65plus'!AD217</f>
        <v>0.12077095760535597</v>
      </c>
      <c r="AE36" s="56">
        <f>'Calculations 65plus'!AE217</f>
        <v>0.12333473194440607</v>
      </c>
      <c r="AF36" s="56">
        <f>'Calculations 65plus'!AF217</f>
        <v>0.12590730493948799</v>
      </c>
    </row>
    <row r="37" spans="1:32" x14ac:dyDescent="0.2">
      <c r="A37" s="12" t="s">
        <v>51</v>
      </c>
      <c r="B37" s="56">
        <f>'Calculations 65plus'!B218</f>
        <v>0.14614541468761416</v>
      </c>
      <c r="C37" s="56">
        <f>'Calculations 65plus'!C218</f>
        <v>0.15002567080167734</v>
      </c>
      <c r="D37" s="56">
        <f>'Calculations 65plus'!D218</f>
        <v>0.15370281376092981</v>
      </c>
      <c r="E37" s="56">
        <f>'Calculations 65plus'!E218</f>
        <v>0.15756020449259051</v>
      </c>
      <c r="F37" s="56">
        <f>'Calculations 65plus'!F218</f>
        <v>0.1613233355559735</v>
      </c>
      <c r="G37" s="56">
        <f>'Calculations 65plus'!G218</f>
        <v>0.16506236841974903</v>
      </c>
      <c r="H37" s="56">
        <f>'Calculations 65plus'!H218</f>
        <v>0.16876712502200611</v>
      </c>
      <c r="I37" s="56">
        <f>'Calculations 65plus'!I218</f>
        <v>0.17213060582262321</v>
      </c>
      <c r="J37" s="56">
        <f>'Calculations 65plus'!J218</f>
        <v>0.17536929643718632</v>
      </c>
      <c r="K37" s="56">
        <f>'Calculations 65plus'!K218</f>
        <v>0.17857595117453751</v>
      </c>
      <c r="L37" s="56">
        <f>'Calculations 65plus'!L218</f>
        <v>0.1830497003714838</v>
      </c>
      <c r="M37" s="56">
        <f>'Calculations 65plus'!M218</f>
        <v>0.18673667975064492</v>
      </c>
      <c r="N37" s="56">
        <f>'Calculations 65plus'!N218</f>
        <v>0.19042179301226708</v>
      </c>
      <c r="O37" s="56">
        <f>'Calculations 65plus'!O218</f>
        <v>0.19410344844153823</v>
      </c>
      <c r="P37" s="56">
        <f>'Calculations 65plus'!P218</f>
        <v>0.19778009590102888</v>
      </c>
      <c r="Q37" s="56">
        <f>'Calculations 65plus'!Q218</f>
        <v>0.20145022836081314</v>
      </c>
      <c r="R37" s="56">
        <f>'Calculations 65plus'!R218</f>
        <v>0.20511238323518086</v>
      </c>
      <c r="S37" s="56">
        <f>'Calculations 65plus'!S218</f>
        <v>0.20876514353091369</v>
      </c>
      <c r="T37" s="56">
        <f>'Calculations 65plus'!T218</f>
        <v>0.21240713881279452</v>
      </c>
      <c r="U37" s="56">
        <f>'Calculations 65plus'!U218</f>
        <v>0.21603704599264756</v>
      </c>
      <c r="V37" s="56">
        <f>'Calculations 65plus'!V218</f>
        <v>0.21965358994872752</v>
      </c>
      <c r="W37" s="56">
        <f>'Calculations 65plus'!W218</f>
        <v>0.22325554398271297</v>
      </c>
      <c r="X37" s="56">
        <f>'Calculations 65plus'!X218</f>
        <v>0.22684173012192915</v>
      </c>
      <c r="Y37" s="56">
        <f>'Calculations 65plus'!Y218</f>
        <v>0.23041101927470506</v>
      </c>
      <c r="Z37" s="56">
        <f>'Calculations 65plus'!Z218</f>
        <v>0.23396233124697302</v>
      </c>
      <c r="AA37" s="56">
        <f>'Calculations 65plus'!AA218</f>
        <v>0.23749463462836834</v>
      </c>
      <c r="AB37" s="56">
        <f>'Calculations 65plus'!AB218</f>
        <v>0.24100694655615346</v>
      </c>
      <c r="AC37" s="56">
        <f>'Calculations 65plus'!AC218</f>
        <v>0.2444983323653179</v>
      </c>
      <c r="AD37" s="56">
        <f>'Calculations 65plus'!AD218</f>
        <v>0.2479679051331595</v>
      </c>
      <c r="AE37" s="56">
        <f>'Calculations 65plus'!AE218</f>
        <v>0.25141482512656971</v>
      </c>
      <c r="AF37" s="56">
        <f>'Calculations 65plus'!AF218</f>
        <v>0.25483829916011985</v>
      </c>
    </row>
    <row r="38" spans="1:32" x14ac:dyDescent="0.2">
      <c r="A38" s="12" t="s">
        <v>52</v>
      </c>
      <c r="B38" s="56">
        <f>'Calculations 65plus'!B219</f>
        <v>7.1159058298347247E-2</v>
      </c>
      <c r="C38" s="56">
        <f>'Calculations 65plus'!C219</f>
        <v>7.3534827515123885E-2</v>
      </c>
      <c r="D38" s="56">
        <f>'Calculations 65plus'!D219</f>
        <v>7.577318452534966E-2</v>
      </c>
      <c r="E38" s="56">
        <f>'Calculations 65plus'!E219</f>
        <v>7.8169490062996283E-2</v>
      </c>
      <c r="F38" s="56">
        <f>'Calculations 65plus'!F219</f>
        <v>8.0610765919225322E-2</v>
      </c>
      <c r="G38" s="56">
        <f>'Calculations 65plus'!G219</f>
        <v>8.3225798012025884E-2</v>
      </c>
      <c r="H38" s="56">
        <f>'Calculations 65plus'!H219</f>
        <v>8.5875353285551403E-2</v>
      </c>
      <c r="I38" s="56">
        <f>'Calculations 65plus'!I219</f>
        <v>8.8293643259098498E-2</v>
      </c>
      <c r="J38" s="56">
        <f>'Calculations 65plus'!J219</f>
        <v>9.0575103379762378E-2</v>
      </c>
      <c r="K38" s="56">
        <f>'Calculations 65plus'!K219</f>
        <v>9.2820998121499923E-2</v>
      </c>
      <c r="L38" s="56">
        <f>'Calculations 65plus'!L219</f>
        <v>9.5753363912235309E-2</v>
      </c>
      <c r="M38" s="56">
        <f>'Calculations 65plus'!M219</f>
        <v>9.8354213560740533E-2</v>
      </c>
      <c r="N38" s="56">
        <f>'Calculations 65plus'!N219</f>
        <v>0.10097734681094804</v>
      </c>
      <c r="O38" s="56">
        <f>'Calculations 65plus'!O219</f>
        <v>0.10362170563684339</v>
      </c>
      <c r="P38" s="56">
        <f>'Calculations 65plus'!P219</f>
        <v>0.10628622530169116</v>
      </c>
      <c r="Q38" s="56">
        <f>'Calculations 65plus'!Q219</f>
        <v>0.10896983624306233</v>
      </c>
      <c r="R38" s="56">
        <f>'Calculations 65plus'!R219</f>
        <v>0.11167146591452833</v>
      </c>
      <c r="S38" s="56">
        <f>'Calculations 65plus'!S219</f>
        <v>0.1143900405792397</v>
      </c>
      <c r="T38" s="56">
        <f>'Calculations 65plus'!T219</f>
        <v>0.11712448705103284</v>
      </c>
      <c r="U38" s="56">
        <f>'Calculations 65plus'!U219</f>
        <v>0.11987373437915078</v>
      </c>
      <c r="V38" s="56">
        <f>'Calculations 65plus'!V219</f>
        <v>0.12263671547309545</v>
      </c>
      <c r="W38" s="56">
        <f>'Calculations 65plus'!W219</f>
        <v>0.12541236866455663</v>
      </c>
      <c r="X38" s="56">
        <f>'Calculations 65plus'!X219</f>
        <v>0.12819963920379476</v>
      </c>
      <c r="Y38" s="56">
        <f>'Calculations 65plus'!Y219</f>
        <v>0.13099748068827025</v>
      </c>
      <c r="Z38" s="56">
        <f>'Calculations 65plus'!Z219</f>
        <v>0.13380485642171441</v>
      </c>
      <c r="AA38" s="56">
        <f>'Calculations 65plus'!AA219</f>
        <v>0.1366207407022364</v>
      </c>
      <c r="AB38" s="56">
        <f>'Calculations 65plus'!AB219</f>
        <v>0.13944412003843298</v>
      </c>
      <c r="AC38" s="56">
        <f>'Calculations 65plus'!AC219</f>
        <v>0.14227399429283566</v>
      </c>
      <c r="AD38" s="56">
        <f>'Calculations 65plus'!AD219</f>
        <v>0.14510937775236699</v>
      </c>
      <c r="AE38" s="56">
        <f>'Calculations 65plus'!AE219</f>
        <v>0.14794930012580565</v>
      </c>
      <c r="AF38" s="56">
        <f>'Calculations 65plus'!AF219</f>
        <v>0.15079280746856707</v>
      </c>
    </row>
    <row r="39" spans="1:32" x14ac:dyDescent="0.2">
      <c r="A39" s="12" t="s">
        <v>53</v>
      </c>
      <c r="B39" s="56">
        <f>'Calculations 65plus'!B220</f>
        <v>6.0117302052785912E-2</v>
      </c>
      <c r="C39" s="56">
        <f>'Calculations 65plus'!C220</f>
        <v>6.2317471053649362E-2</v>
      </c>
      <c r="D39" s="56">
        <f>'Calculations 65plus'!D220</f>
        <v>6.4382484102683504E-2</v>
      </c>
      <c r="E39" s="56">
        <f>'Calculations 65plus'!E220</f>
        <v>6.6569564747096563E-2</v>
      </c>
      <c r="F39" s="56">
        <f>'Calculations 65plus'!F220</f>
        <v>6.8757283716078907E-2</v>
      </c>
      <c r="G39" s="56">
        <f>'Calculations 65plus'!G220</f>
        <v>7.1020998461224297E-2</v>
      </c>
      <c r="H39" s="56">
        <f>'Calculations 65plus'!H220</f>
        <v>7.3297008360716759E-2</v>
      </c>
      <c r="I39" s="56">
        <f>'Calculations 65plus'!I220</f>
        <v>7.5345225865057541E-2</v>
      </c>
      <c r="J39" s="56">
        <f>'Calculations 65plus'!J220</f>
        <v>7.7283172939838468E-2</v>
      </c>
      <c r="K39" s="56">
        <f>'Calculations 65plus'!K220</f>
        <v>7.9196596309547437E-2</v>
      </c>
      <c r="L39" s="56">
        <f>'Calculations 65plus'!L220</f>
        <v>8.2017349128013964E-2</v>
      </c>
      <c r="M39" s="56">
        <f>'Calculations 65plus'!M220</f>
        <v>8.4337581601469661E-2</v>
      </c>
      <c r="N39" s="56">
        <f>'Calculations 65plus'!N220</f>
        <v>8.6680573326520571E-2</v>
      </c>
      <c r="O39" s="56">
        <f>'Calculations 65plus'!O220</f>
        <v>8.9045449925854336E-2</v>
      </c>
      <c r="P39" s="56">
        <f>'Calculations 65plus'!P220</f>
        <v>9.1431328040454091E-2</v>
      </c>
      <c r="Q39" s="56">
        <f>'Calculations 65plus'!Q220</f>
        <v>9.3837316878876767E-2</v>
      </c>
      <c r="R39" s="56">
        <f>'Calculations 65plus'!R220</f>
        <v>9.6262519737927876E-2</v>
      </c>
      <c r="S39" s="56">
        <f>'Calculations 65plus'!S220</f>
        <v>9.8706035490873548E-2</v>
      </c>
      <c r="T39" s="56">
        <f>'Calculations 65plus'!T220</f>
        <v>0.10116696003963377</v>
      </c>
      <c r="U39" s="56">
        <f>'Calculations 65plus'!U220</f>
        <v>0.10364438772773124</v>
      </c>
      <c r="V39" s="56">
        <f>'Calculations 65plus'!V220</f>
        <v>0.1061374127110814</v>
      </c>
      <c r="W39" s="56">
        <f>'Calculations 65plus'!W220</f>
        <v>0.10864513028401868</v>
      </c>
      <c r="X39" s="56">
        <f>'Calculations 65plus'!X220</f>
        <v>0.11116663815827842</v>
      </c>
      <c r="Y39" s="56">
        <f>'Calculations 65plus'!Y220</f>
        <v>0.1137010376929509</v>
      </c>
      <c r="Z39" s="56">
        <f>'Calculations 65plus'!Z220</f>
        <v>0.11624743507372824</v>
      </c>
      <c r="AA39" s="56">
        <f>'Calculations 65plus'!AA220</f>
        <v>0.1188049424400528</v>
      </c>
      <c r="AB39" s="56">
        <f>'Calculations 65plus'!AB220</f>
        <v>0.1213726789590593</v>
      </c>
      <c r="AC39" s="56">
        <f>'Calculations 65plus'!AC220</f>
        <v>0.12394977184547441</v>
      </c>
      <c r="AD39" s="56">
        <f>'Calculations 65plus'!AD220</f>
        <v>0.12653535732688945</v>
      </c>
      <c r="AE39" s="56">
        <f>'Calculations 65plus'!AE220</f>
        <v>0.12912858155407328</v>
      </c>
      <c r="AF39" s="56">
        <f>'Calculations 65plus'!AF220</f>
        <v>0.13172860145622292</v>
      </c>
    </row>
    <row r="40" spans="1:32" x14ac:dyDescent="0.2">
      <c r="A40" s="12" t="s">
        <v>54</v>
      </c>
      <c r="B40" s="56">
        <f>'Calculations 65plus'!B221</f>
        <v>6.439790575916228E-2</v>
      </c>
      <c r="C40" s="56">
        <f>'Calculations 65plus'!C221</f>
        <v>6.6704260212509095E-2</v>
      </c>
      <c r="D40" s="56">
        <f>'Calculations 65plus'!D221</f>
        <v>6.8872131553767826E-2</v>
      </c>
      <c r="E40" s="56">
        <f>'Calculations 65plus'!E221</f>
        <v>7.1167405352009411E-2</v>
      </c>
      <c r="F40" s="56">
        <f>'Calculations 65plus'!F221</f>
        <v>7.3473728102823363E-2</v>
      </c>
      <c r="G40" s="56">
        <f>'Calculations 65plus'!G221</f>
        <v>7.5900053449977106E-2</v>
      </c>
      <c r="H40" s="56">
        <f>'Calculations 65plus'!H221</f>
        <v>7.8332710950592341E-2</v>
      </c>
      <c r="I40" s="56">
        <f>'Calculations 65plus'!I221</f>
        <v>8.0508634876613958E-2</v>
      </c>
      <c r="J40" s="56">
        <f>'Calculations 65plus'!J221</f>
        <v>8.2567596297725365E-2</v>
      </c>
      <c r="K40" s="56">
        <f>'Calculations 65plus'!K221</f>
        <v>8.4618138175428931E-2</v>
      </c>
      <c r="L40" s="56">
        <f>'Calculations 65plus'!L221</f>
        <v>8.7554917533170878E-2</v>
      </c>
      <c r="M40" s="56">
        <f>'Calculations 65plus'!M221</f>
        <v>9.0006270214436551E-2</v>
      </c>
      <c r="N40" s="56">
        <f>'Calculations 65plus'!N221</f>
        <v>9.2480637545384534E-2</v>
      </c>
      <c r="O40" s="56">
        <f>'Calculations 65plus'!O221</f>
        <v>9.4977058567873918E-2</v>
      </c>
      <c r="P40" s="56">
        <f>'Calculations 65plus'!P221</f>
        <v>9.7494563888395835E-2</v>
      </c>
      <c r="Q40" s="56">
        <f>'Calculations 65plus'!Q221</f>
        <v>0.10003217738724433</v>
      </c>
      <c r="R40" s="56">
        <f>'Calculations 65plus'!R221</f>
        <v>0.10258891789373167</v>
      </c>
      <c r="S40" s="56">
        <f>'Calculations 65plus'!S221</f>
        <v>0.1051638008231285</v>
      </c>
      <c r="T40" s="56">
        <f>'Calculations 65plus'!T221</f>
        <v>0.10775583977135812</v>
      </c>
      <c r="U40" s="56">
        <f>'Calculations 65plus'!U221</f>
        <v>0.11036404806384831</v>
      </c>
      <c r="V40" s="56">
        <f>'Calculations 65plus'!V221</f>
        <v>0.11298744025530469</v>
      </c>
      <c r="W40" s="56">
        <f>'Calculations 65plus'!W221</f>
        <v>0.11562503357752495</v>
      </c>
      <c r="X40" s="56">
        <f>'Calculations 65plus'!X221</f>
        <v>0.11827584933274307</v>
      </c>
      <c r="Y40" s="56">
        <f>'Calculations 65plus'!Y221</f>
        <v>0.12093891423033813</v>
      </c>
      <c r="Z40" s="56">
        <f>'Calculations 65plus'!Z221</f>
        <v>0.12361326166508933</v>
      </c>
      <c r="AA40" s="56">
        <f>'Calculations 65plus'!AA221</f>
        <v>0.12629793293549091</v>
      </c>
      <c r="AB40" s="56">
        <f>'Calculations 65plus'!AB221</f>
        <v>0.12899197840096949</v>
      </c>
      <c r="AC40" s="56">
        <f>'Calculations 65plus'!AC221</f>
        <v>0.13169445857715165</v>
      </c>
      <c r="AD40" s="56">
        <f>'Calculations 65plus'!AD221</f>
        <v>0.13440444516862751</v>
      </c>
      <c r="AE40" s="56">
        <f>'Calculations 65plus'!AE221</f>
        <v>0.13712102203893817</v>
      </c>
      <c r="AF40" s="56">
        <f>'Calculations 65plus'!AF221</f>
        <v>0.13984328611778285</v>
      </c>
    </row>
    <row r="41" spans="1:32" x14ac:dyDescent="0.2">
      <c r="A41" s="12" t="s">
        <v>55</v>
      </c>
      <c r="B41" s="56">
        <f>'Calculations 65plus'!B222</f>
        <v>6.4528574873402467E-2</v>
      </c>
      <c r="C41" s="56">
        <f>'Calculations 65plus'!C222</f>
        <v>6.6789318406765358E-2</v>
      </c>
      <c r="D41" s="56">
        <f>'Calculations 65plus'!D222</f>
        <v>6.8929673654813436E-2</v>
      </c>
      <c r="E41" s="56">
        <f>'Calculations 65plus'!E222</f>
        <v>7.1217683160090875E-2</v>
      </c>
      <c r="F41" s="56">
        <f>'Calculations 65plus'!F222</f>
        <v>7.3541907254259867E-2</v>
      </c>
      <c r="G41" s="56">
        <f>'Calculations 65plus'!G222</f>
        <v>7.6026892835393906E-2</v>
      </c>
      <c r="H41" s="56">
        <f>'Calculations 65plus'!H222</f>
        <v>7.8537169023445777E-2</v>
      </c>
      <c r="I41" s="56">
        <f>'Calculations 65plus'!I222</f>
        <v>8.0825730788376293E-2</v>
      </c>
      <c r="J41" s="56">
        <f>'Calculations 65plus'!J222</f>
        <v>8.3000875462541257E-2</v>
      </c>
      <c r="K41" s="56">
        <f>'Calculations 65plus'!K222</f>
        <v>8.5160478779951268E-2</v>
      </c>
      <c r="L41" s="56">
        <f>'Calculations 65plus'!L222</f>
        <v>8.798369455356661E-2</v>
      </c>
      <c r="M41" s="56">
        <f>'Calculations 65plus'!M222</f>
        <v>9.0479952310028353E-2</v>
      </c>
      <c r="N41" s="56">
        <f>'Calculations 65plus'!N222</f>
        <v>9.3000725026632994E-2</v>
      </c>
      <c r="O41" s="56">
        <f>'Calculations 65plus'!O222</f>
        <v>9.5545019506012061E-2</v>
      </c>
      <c r="P41" s="56">
        <f>'Calculations 65plus'!P222</f>
        <v>9.8111831449450113E-2</v>
      </c>
      <c r="Q41" s="56">
        <f>'Calculations 65plus'!Q222</f>
        <v>0.10070014731116397</v>
      </c>
      <c r="R41" s="56">
        <f>'Calculations 65plus'!R222</f>
        <v>0.10330894612455778</v>
      </c>
      <c r="S41" s="56">
        <f>'Calculations 65plus'!S222</f>
        <v>0.10593720129514632</v>
      </c>
      <c r="T41" s="56">
        <f>'Calculations 65plus'!T222</f>
        <v>0.1085838823551999</v>
      </c>
      <c r="U41" s="56">
        <f>'Calculations 65plus'!U222</f>
        <v>0.11124795667556256</v>
      </c>
      <c r="V41" s="56">
        <f>'Calculations 65plus'!V222</f>
        <v>0.11392839113047572</v>
      </c>
      <c r="W41" s="56">
        <f>'Calculations 65plus'!W222</f>
        <v>0.11662415371163325</v>
      </c>
      <c r="X41" s="56">
        <f>'Calculations 65plus'!X222</f>
        <v>0.11933421508809615</v>
      </c>
      <c r="Y41" s="56">
        <f>'Calculations 65plus'!Y222</f>
        <v>0.12205755010908405</v>
      </c>
      <c r="Z41" s="56">
        <f>'Calculations 65plus'!Z222</f>
        <v>0.12479313924705079</v>
      </c>
      <c r="AA41" s="56">
        <f>'Calculations 65plus'!AA222</f>
        <v>0.12753996997883502</v>
      </c>
      <c r="AB41" s="56">
        <f>'Calculations 65plus'!AB222</f>
        <v>0.13029703810304918</v>
      </c>
      <c r="AC41" s="56">
        <f>'Calculations 65plus'!AC222</f>
        <v>0.1330633489922361</v>
      </c>
      <c r="AD41" s="56">
        <f>'Calculations 65plus'!AD222</f>
        <v>0.13583791877866644</v>
      </c>
      <c r="AE41" s="56">
        <f>'Calculations 65plus'!AE222</f>
        <v>0.13861977547299068</v>
      </c>
      <c r="AF41" s="56">
        <f>'Calculations 65plus'!AF222</f>
        <v>0.14140796001527928</v>
      </c>
    </row>
    <row r="42" spans="1:32" x14ac:dyDescent="0.2">
      <c r="A42" s="12" t="s">
        <v>56</v>
      </c>
      <c r="B42" s="56">
        <f>'Calculations 65plus'!B223</f>
        <v>9.3389700230591885E-2</v>
      </c>
      <c r="C42" s="56">
        <f>'Calculations 65plus'!C223</f>
        <v>9.6613421786086243E-2</v>
      </c>
      <c r="D42" s="56">
        <f>'Calculations 65plus'!D223</f>
        <v>9.9623061291862242E-2</v>
      </c>
      <c r="E42" s="56">
        <f>'Calculations 65plus'!E223</f>
        <v>0.1028246897436919</v>
      </c>
      <c r="F42" s="56">
        <f>'Calculations 65plus'!F223</f>
        <v>0.10610896264173354</v>
      </c>
      <c r="G42" s="56">
        <f>'Calculations 65plus'!G223</f>
        <v>0.10971698879683976</v>
      </c>
      <c r="H42" s="56">
        <f>'Calculations 65plus'!H223</f>
        <v>0.1133241564459239</v>
      </c>
      <c r="I42" s="56">
        <f>'Calculations 65plus'!I223</f>
        <v>0.11667583839082939</v>
      </c>
      <c r="J42" s="56">
        <f>'Calculations 65plus'!J223</f>
        <v>0.11992092318704702</v>
      </c>
      <c r="K42" s="56">
        <f>'Calculations 65plus'!K223</f>
        <v>0.12314254327997878</v>
      </c>
      <c r="L42" s="56">
        <f>'Calculations 65plus'!L223</f>
        <v>0.12685902249726941</v>
      </c>
      <c r="M42" s="56">
        <f>'Calculations 65plus'!M223</f>
        <v>0.13036904626306325</v>
      </c>
      <c r="N42" s="56">
        <f>'Calculations 65plus'!N223</f>
        <v>0.13389993243611809</v>
      </c>
      <c r="O42" s="56">
        <f>'Calculations 65plus'!O223</f>
        <v>0.13744978462344321</v>
      </c>
      <c r="P42" s="56">
        <f>'Calculations 65plus'!P223</f>
        <v>0.14101672402087256</v>
      </c>
      <c r="Q42" s="56">
        <f>'Calculations 65plus'!Q223</f>
        <v>0.14459889236276002</v>
      </c>
      <c r="R42" s="56">
        <f>'Calculations 65plus'!R223</f>
        <v>0.14819445470097603</v>
      </c>
      <c r="S42" s="56">
        <f>'Calculations 65plus'!S223</f>
        <v>0.1518016020120907</v>
      </c>
      <c r="T42" s="56">
        <f>'Calculations 65plus'!T223</f>
        <v>0.15541855363220167</v>
      </c>
      <c r="U42" s="56">
        <f>'Calculations 65plus'!U223</f>
        <v>0.1590435595194826</v>
      </c>
      <c r="V42" s="56">
        <f>'Calculations 65plus'!V223</f>
        <v>0.16267490234511034</v>
      </c>
      <c r="W42" s="56">
        <f>'Calculations 65plus'!W223</f>
        <v>0.16631089941381019</v>
      </c>
      <c r="X42" s="56">
        <f>'Calculations 65plus'!X223</f>
        <v>0.16994990441583976</v>
      </c>
      <c r="Y42" s="56">
        <f>'Calculations 65plus'!Y223</f>
        <v>0.17359030901277325</v>
      </c>
      <c r="Z42" s="56">
        <f>'Calculations 65plus'!Z223</f>
        <v>0.17723054425997414</v>
      </c>
      <c r="AA42" s="56">
        <f>'Calculations 65plus'!AA223</f>
        <v>0.1808690818691398</v>
      </c>
      <c r="AB42" s="56">
        <f>'Calculations 65plus'!AB223</f>
        <v>0.18450443531475974</v>
      </c>
      <c r="AC42" s="56">
        <f>'Calculations 65plus'!AC223</f>
        <v>0.18813516078875803</v>
      </c>
      <c r="AD42" s="56">
        <f>'Calculations 65plus'!AD223</f>
        <v>0.19175985800796824</v>
      </c>
      <c r="AE42" s="56">
        <f>'Calculations 65plus'!AE223</f>
        <v>0.19537717087944037</v>
      </c>
      <c r="AF42" s="56">
        <f>'Calculations 65plus'!AF223</f>
        <v>0.19898578802887951</v>
      </c>
    </row>
    <row r="43" spans="1:32" x14ac:dyDescent="0.2">
      <c r="A43" s="12" t="s">
        <v>57</v>
      </c>
      <c r="B43" s="56">
        <f>'Calculations 65plus'!B224</f>
        <v>7.6335877862595436E-2</v>
      </c>
      <c r="C43" s="56">
        <f>'Calculations 65plus'!C224</f>
        <v>7.9157576472153976E-2</v>
      </c>
      <c r="D43" s="56">
        <f>'Calculations 65plus'!D224</f>
        <v>8.1895806250198863E-2</v>
      </c>
      <c r="E43" s="56">
        <f>'Calculations 65plus'!E224</f>
        <v>8.47781012089594E-2</v>
      </c>
      <c r="F43" s="56">
        <f>'Calculations 65plus'!F224</f>
        <v>8.7648656599506367E-2</v>
      </c>
      <c r="G43" s="56">
        <f>'Calculations 65plus'!G224</f>
        <v>9.071658398679712E-2</v>
      </c>
      <c r="H43" s="56">
        <f>'Calculations 65plus'!H224</f>
        <v>9.3715131616031441E-2</v>
      </c>
      <c r="I43" s="56">
        <f>'Calculations 65plus'!I224</f>
        <v>9.6420937206905449E-2</v>
      </c>
      <c r="J43" s="56">
        <f>'Calculations 65plus'!J224</f>
        <v>9.9126386742308573E-2</v>
      </c>
      <c r="K43" s="56">
        <f>'Calculations 65plus'!K224</f>
        <v>0.10196271083482664</v>
      </c>
      <c r="L43" s="56">
        <f>'Calculations 65plus'!L224</f>
        <v>0.10541409012080409</v>
      </c>
      <c r="M43" s="56">
        <f>'Calculations 65plus'!M224</f>
        <v>0.10849984948020143</v>
      </c>
      <c r="N43" s="56">
        <f>'Calculations 65plus'!N224</f>
        <v>0.11161402954198135</v>
      </c>
      <c r="O43" s="56">
        <f>'Calculations 65plus'!O224</f>
        <v>0.11475510638479283</v>
      </c>
      <c r="P43" s="56">
        <f>'Calculations 65plus'!P224</f>
        <v>0.11792154591657573</v>
      </c>
      <c r="Q43" s="56">
        <f>'Calculations 65plus'!Q224</f>
        <v>0.12111180701356893</v>
      </c>
      <c r="R43" s="56">
        <f>'Calculations 65plus'!R224</f>
        <v>0.12432434458883482</v>
      </c>
      <c r="S43" s="56">
        <f>'Calculations 65plus'!S224</f>
        <v>0.12755761258071849</v>
      </c>
      <c r="T43" s="56">
        <f>'Calculations 65plus'!T224</f>
        <v>0.13081006685244562</v>
      </c>
      <c r="U43" s="56">
        <f>'Calculations 65plus'!U224</f>
        <v>0.13408016799490502</v>
      </c>
      <c r="V43" s="56">
        <f>'Calculations 65plus'!V224</f>
        <v>0.13736638402549103</v>
      </c>
      <c r="W43" s="56">
        <f>'Calculations 65plus'!W224</f>
        <v>0.14066719297672475</v>
      </c>
      <c r="X43" s="56">
        <f>'Calculations 65plus'!X224</f>
        <v>0.14398108536922519</v>
      </c>
      <c r="Y43" s="56">
        <f>'Calculations 65plus'!Y224</f>
        <v>0.1473065665644345</v>
      </c>
      <c r="Z43" s="56">
        <f>'Calculations 65plus'!Z224</f>
        <v>0.15064215899332403</v>
      </c>
      <c r="AA43" s="56">
        <f>'Calculations 65plus'!AA224</f>
        <v>0.15398640425811361</v>
      </c>
      <c r="AB43" s="56">
        <f>'Calculations 65plus'!AB224</f>
        <v>0.15733786510480835</v>
      </c>
      <c r="AC43" s="56">
        <f>'Calculations 65plus'!AC224</f>
        <v>0.16069512726511395</v>
      </c>
      <c r="AD43" s="56">
        <f>'Calculations 65plus'!AD224</f>
        <v>0.16405680116699001</v>
      </c>
      <c r="AE43" s="56">
        <f>'Calculations 65plus'!AE224</f>
        <v>0.16742152351378997</v>
      </c>
      <c r="AF43" s="56">
        <f>'Calculations 65plus'!AF224</f>
        <v>0.17078795873256125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About</vt:lpstr>
      <vt:lpstr>ISIC Code Key</vt:lpstr>
      <vt:lpstr>BLS CPS T18</vt:lpstr>
      <vt:lpstr>BLS CPS T18b</vt:lpstr>
      <vt:lpstr>BLS LF projections 2019-2029</vt:lpstr>
      <vt:lpstr>LF Projected Ratios</vt:lpstr>
      <vt:lpstr>S Curve Equation</vt:lpstr>
      <vt:lpstr>S</vt:lpstr>
      <vt:lpstr>Calculations male</vt:lpstr>
      <vt:lpstr>Calculations female</vt:lpstr>
      <vt:lpstr>R</vt:lpstr>
      <vt:lpstr>Calculations white</vt:lpstr>
      <vt:lpstr>Calculations black</vt:lpstr>
      <vt:lpstr>Calculations asian</vt:lpstr>
      <vt:lpstr>Calculations otherrace</vt:lpstr>
      <vt:lpstr>H</vt:lpstr>
      <vt:lpstr>Calculations hispanic</vt:lpstr>
      <vt:lpstr>Calculations nonhispanic</vt:lpstr>
      <vt:lpstr>A</vt:lpstr>
      <vt:lpstr>Calculations 16to19</vt:lpstr>
      <vt:lpstr>Calculations 20to24</vt:lpstr>
      <vt:lpstr>Calculations 25to34</vt:lpstr>
      <vt:lpstr>Calculations 35to44</vt:lpstr>
      <vt:lpstr>Calculations 45to54</vt:lpstr>
      <vt:lpstr>Calculations 55to64</vt:lpstr>
      <vt:lpstr>Calculations 65plus</vt:lpstr>
      <vt:lpstr>DoEbIC-male</vt:lpstr>
      <vt:lpstr>DoEbIC-female</vt:lpstr>
      <vt:lpstr>DoEbIC-white</vt:lpstr>
      <vt:lpstr>DoEbIC-black</vt:lpstr>
      <vt:lpstr>DoEbIC-asian</vt:lpstr>
      <vt:lpstr>DoEbIC-otherrace</vt:lpstr>
      <vt:lpstr>DoEbIC-hispanic</vt:lpstr>
      <vt:lpstr>DoEbIC-nonhispanic</vt:lpstr>
      <vt:lpstr>DoEbIC-16to19</vt:lpstr>
      <vt:lpstr>DoEbIC-20to24</vt:lpstr>
      <vt:lpstr>DoEbIC-25to34</vt:lpstr>
      <vt:lpstr>DoEbIC-35to44</vt:lpstr>
      <vt:lpstr>DoEbIC-45to54</vt:lpstr>
      <vt:lpstr>DoEbIC-55to64</vt:lpstr>
      <vt:lpstr>DoEbIC-65plus</vt:lpstr>
      <vt:lpstr>_lf27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2020-06-11T23:16:37Z</dcterms:created>
  <dcterms:modified xsi:type="dcterms:W3CDTF">2021-12-02T00:11:25Z</dcterms:modified>
</cp:coreProperties>
</file>